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ADVAN\Downloads\"/>
    </mc:Choice>
  </mc:AlternateContent>
  <xr:revisionPtr revIDLastSave="0" documentId="8_{79C29C90-4C08-40C1-8976-C40D6A2E3ECF}" xr6:coauthVersionLast="36" xr6:coauthVersionMax="36" xr10:uidLastSave="{00000000-0000-0000-0000-000000000000}"/>
  <bookViews>
    <workbookView xWindow="0" yWindow="0" windowWidth="16410" windowHeight="8130" firstSheet="17" activeTab="21" xr2:uid="{00000000-000D-0000-FFFF-FFFF00000000}"/>
  </bookViews>
  <sheets>
    <sheet name="Return Rate 2" sheetId="39" r:id="rId1"/>
    <sheet name="Return Rate 2 (2)" sheetId="40" r:id="rId2"/>
    <sheet name="Nilai Retur" sheetId="41" r:id="rId3"/>
    <sheet name="P6 Return" sheetId="42" r:id="rId4"/>
    <sheet name="P6 Return (2)" sheetId="44" r:id="rId5"/>
    <sheet name="Cleaned-retail-sales-dataset" sheetId="1" r:id="rId6"/>
    <sheet name="Per Tahun" sheetId="2" r:id="rId7"/>
    <sheet name="Bulanan" sheetId="3" r:id="rId8"/>
    <sheet name="Kategori" sheetId="4" r:id="rId9"/>
    <sheet name="Kategori x Tahun" sheetId="6" r:id="rId10"/>
    <sheet name="Sports" sheetId="7" r:id="rId11"/>
    <sheet name="Penjualan Per Tahun (Sports)" sheetId="10" r:id="rId12"/>
    <sheet name="Diskon" sheetId="12" r:id="rId13"/>
    <sheet name="Payment" sheetId="5" r:id="rId14"/>
    <sheet name="Top 10" sheetId="15" r:id="rId15"/>
    <sheet name="Bottom 10" sheetId="16" r:id="rId16"/>
    <sheet name="Pivot Cancellation" sheetId="24" r:id="rId17"/>
    <sheet name="Segmen" sheetId="25" r:id="rId18"/>
    <sheet name="Pivot Kepuasan" sheetId="27" r:id="rId19"/>
    <sheet name="KPI" sheetId="32" r:id="rId20"/>
    <sheet name="Sheet6" sheetId="47" r:id="rId21"/>
    <sheet name="Dashboard" sheetId="37" r:id="rId22"/>
  </sheets>
  <definedNames>
    <definedName name="_xlnm._FilterDatabase" localSheetId="5" hidden="1">'Cleaned-retail-sales-dataset'!$A$1:$AG$4201</definedName>
    <definedName name="Slicer_product_category">#N/A</definedName>
    <definedName name="Slicer_year">#N/A</definedName>
  </definedNames>
  <calcPr calcId="191029"/>
  <pivotCaches>
    <pivotCache cacheId="0" r:id="rId23"/>
    <pivotCache cacheId="1"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K2" i="1" l="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002" i="1"/>
  <c r="AK2003" i="1"/>
  <c r="AK2004" i="1"/>
  <c r="AK2005" i="1"/>
  <c r="AK2006" i="1"/>
  <c r="AK2007" i="1"/>
  <c r="AK2008" i="1"/>
  <c r="AK2009" i="1"/>
  <c r="AK2010" i="1"/>
  <c r="AK2011" i="1"/>
  <c r="AK2012" i="1"/>
  <c r="AK2013" i="1"/>
  <c r="AK2014" i="1"/>
  <c r="AK2015" i="1"/>
  <c r="AK2016" i="1"/>
  <c r="AK2017" i="1"/>
  <c r="AK2018" i="1"/>
  <c r="AK2019" i="1"/>
  <c r="AK2020" i="1"/>
  <c r="AK2021" i="1"/>
  <c r="AK2022" i="1"/>
  <c r="AK2023" i="1"/>
  <c r="AK2024" i="1"/>
  <c r="AK2025" i="1"/>
  <c r="AK2026" i="1"/>
  <c r="AK2027" i="1"/>
  <c r="AK2028" i="1"/>
  <c r="AK2029" i="1"/>
  <c r="AK2030" i="1"/>
  <c r="AK2031" i="1"/>
  <c r="AK2032" i="1"/>
  <c r="AK2033" i="1"/>
  <c r="AK2034" i="1"/>
  <c r="AK2035" i="1"/>
  <c r="AK2036" i="1"/>
  <c r="AK2037" i="1"/>
  <c r="AK2038" i="1"/>
  <c r="AK2039" i="1"/>
  <c r="AK2040" i="1"/>
  <c r="AK2041" i="1"/>
  <c r="AK2042" i="1"/>
  <c r="AK2043" i="1"/>
  <c r="AK2044" i="1"/>
  <c r="AK2045" i="1"/>
  <c r="AK2046" i="1"/>
  <c r="AK2047" i="1"/>
  <c r="AK2048" i="1"/>
  <c r="AK2049" i="1"/>
  <c r="AK2050" i="1"/>
  <c r="AK2051" i="1"/>
  <c r="AK2052" i="1"/>
  <c r="AK2053" i="1"/>
  <c r="AK2054" i="1"/>
  <c r="AK2055" i="1"/>
  <c r="AK2056" i="1"/>
  <c r="AK2057" i="1"/>
  <c r="AK2058" i="1"/>
  <c r="AK2059" i="1"/>
  <c r="AK2060" i="1"/>
  <c r="AK2061" i="1"/>
  <c r="AK2062" i="1"/>
  <c r="AK2063" i="1"/>
  <c r="AK2064" i="1"/>
  <c r="AK2065" i="1"/>
  <c r="AK2066" i="1"/>
  <c r="AK2067" i="1"/>
  <c r="AK2068" i="1"/>
  <c r="AK2069" i="1"/>
  <c r="AK2070" i="1"/>
  <c r="AK2071" i="1"/>
  <c r="AK2072" i="1"/>
  <c r="AK2073" i="1"/>
  <c r="AK2074" i="1"/>
  <c r="AK2075" i="1"/>
  <c r="AK2076" i="1"/>
  <c r="AK2077" i="1"/>
  <c r="AK2078" i="1"/>
  <c r="AK2079" i="1"/>
  <c r="AK2080" i="1"/>
  <c r="AK2081" i="1"/>
  <c r="AK2082" i="1"/>
  <c r="AK2083" i="1"/>
  <c r="AK2084" i="1"/>
  <c r="AK2085" i="1"/>
  <c r="AK2086" i="1"/>
  <c r="AK2087" i="1"/>
  <c r="AK2088" i="1"/>
  <c r="AK2089" i="1"/>
  <c r="AK2090" i="1"/>
  <c r="AK2091" i="1"/>
  <c r="AK2092" i="1"/>
  <c r="AK2093" i="1"/>
  <c r="AK2094" i="1"/>
  <c r="AK2095" i="1"/>
  <c r="AK2096" i="1"/>
  <c r="AK2097" i="1"/>
  <c r="AK2098" i="1"/>
  <c r="AK2099" i="1"/>
  <c r="AK2100" i="1"/>
  <c r="AK2101" i="1"/>
  <c r="AK2102" i="1"/>
  <c r="AK2103" i="1"/>
  <c r="AK2104" i="1"/>
  <c r="AK2105" i="1"/>
  <c r="AK2106" i="1"/>
  <c r="AK2107" i="1"/>
  <c r="AK2108" i="1"/>
  <c r="AK2109" i="1"/>
  <c r="AK2110" i="1"/>
  <c r="AK2111" i="1"/>
  <c r="AK2112" i="1"/>
  <c r="AK2113" i="1"/>
  <c r="AK2114" i="1"/>
  <c r="AK2115" i="1"/>
  <c r="AK2116" i="1"/>
  <c r="AK2117" i="1"/>
  <c r="AK2118" i="1"/>
  <c r="AK2119" i="1"/>
  <c r="AK2120" i="1"/>
  <c r="AK2121" i="1"/>
  <c r="AK2122" i="1"/>
  <c r="AK2123" i="1"/>
  <c r="AK2124" i="1"/>
  <c r="AK2125" i="1"/>
  <c r="AK2126" i="1"/>
  <c r="AK2127" i="1"/>
  <c r="AK2128" i="1"/>
  <c r="AK2129" i="1"/>
  <c r="AK2130" i="1"/>
  <c r="AK2131" i="1"/>
  <c r="AK2132" i="1"/>
  <c r="AK2133" i="1"/>
  <c r="AK2134" i="1"/>
  <c r="AK2135" i="1"/>
  <c r="AK2136" i="1"/>
  <c r="AK2137" i="1"/>
  <c r="AK2138" i="1"/>
  <c r="AK2139" i="1"/>
  <c r="AK2140" i="1"/>
  <c r="AK2141" i="1"/>
  <c r="AK2142" i="1"/>
  <c r="AK2143" i="1"/>
  <c r="AK2144" i="1"/>
  <c r="AK2145" i="1"/>
  <c r="AK2146" i="1"/>
  <c r="AK2147" i="1"/>
  <c r="AK2148" i="1"/>
  <c r="AK2149" i="1"/>
  <c r="AK2150" i="1"/>
  <c r="AK2151" i="1"/>
  <c r="AK2152" i="1"/>
  <c r="AK2153" i="1"/>
  <c r="AK2154" i="1"/>
  <c r="AK2155" i="1"/>
  <c r="AK2156" i="1"/>
  <c r="AK2157" i="1"/>
  <c r="AK2158" i="1"/>
  <c r="AK2159" i="1"/>
  <c r="AK2160" i="1"/>
  <c r="AK2161" i="1"/>
  <c r="AK2162" i="1"/>
  <c r="AK2163" i="1"/>
  <c r="AK2164" i="1"/>
  <c r="AK2165" i="1"/>
  <c r="AK2166" i="1"/>
  <c r="AK2167" i="1"/>
  <c r="AK2168" i="1"/>
  <c r="AK2169" i="1"/>
  <c r="AK2170" i="1"/>
  <c r="AK2171" i="1"/>
  <c r="AK2172" i="1"/>
  <c r="AK2173" i="1"/>
  <c r="AK2174" i="1"/>
  <c r="AK2175" i="1"/>
  <c r="AK2176" i="1"/>
  <c r="AK2177" i="1"/>
  <c r="AK2178" i="1"/>
  <c r="AK2179" i="1"/>
  <c r="AK2180" i="1"/>
  <c r="AK2181" i="1"/>
  <c r="AK2182" i="1"/>
  <c r="AK2183" i="1"/>
  <c r="AK2184" i="1"/>
  <c r="AK2185" i="1"/>
  <c r="AK2186" i="1"/>
  <c r="AK2187" i="1"/>
  <c r="AK2188" i="1"/>
  <c r="AK2189" i="1"/>
  <c r="AK2190" i="1"/>
  <c r="AK2191" i="1"/>
  <c r="AK2192" i="1"/>
  <c r="AK2193" i="1"/>
  <c r="AK2194" i="1"/>
  <c r="AK2195" i="1"/>
  <c r="AK2196" i="1"/>
  <c r="AK2197" i="1"/>
  <c r="AK2198" i="1"/>
  <c r="AK2199" i="1"/>
  <c r="AK2200" i="1"/>
  <c r="AK2201" i="1"/>
  <c r="AK2202" i="1"/>
  <c r="AK2203" i="1"/>
  <c r="AK2204" i="1"/>
  <c r="AK2205" i="1"/>
  <c r="AK2206" i="1"/>
  <c r="AK2207" i="1"/>
  <c r="AK2208" i="1"/>
  <c r="AK2209" i="1"/>
  <c r="AK2210" i="1"/>
  <c r="AK2211" i="1"/>
  <c r="AK2212" i="1"/>
  <c r="AK2213" i="1"/>
  <c r="AK2214" i="1"/>
  <c r="AK2215" i="1"/>
  <c r="AK2216" i="1"/>
  <c r="AK2217" i="1"/>
  <c r="AK2218" i="1"/>
  <c r="AK2219" i="1"/>
  <c r="AK2220" i="1"/>
  <c r="AK2221" i="1"/>
  <c r="AK2222" i="1"/>
  <c r="AK2223" i="1"/>
  <c r="AK2224" i="1"/>
  <c r="AK2225" i="1"/>
  <c r="AK2226" i="1"/>
  <c r="AK2227" i="1"/>
  <c r="AK2228" i="1"/>
  <c r="AK2229" i="1"/>
  <c r="AK2230" i="1"/>
  <c r="AK2231" i="1"/>
  <c r="AK2232" i="1"/>
  <c r="AK2233" i="1"/>
  <c r="AK2234" i="1"/>
  <c r="AK2235" i="1"/>
  <c r="AK2236" i="1"/>
  <c r="AK2237" i="1"/>
  <c r="AK2238" i="1"/>
  <c r="AK2239" i="1"/>
  <c r="AK2240" i="1"/>
  <c r="AK2241" i="1"/>
  <c r="AK2242" i="1"/>
  <c r="AK2243" i="1"/>
  <c r="AK2244" i="1"/>
  <c r="AK2245" i="1"/>
  <c r="AK2246" i="1"/>
  <c r="AK2247" i="1"/>
  <c r="AK2248" i="1"/>
  <c r="AK2249" i="1"/>
  <c r="AK2250" i="1"/>
  <c r="AK2251" i="1"/>
  <c r="AK2252" i="1"/>
  <c r="AK2253" i="1"/>
  <c r="AK2254" i="1"/>
  <c r="AK2255" i="1"/>
  <c r="AK2256" i="1"/>
  <c r="AK2257" i="1"/>
  <c r="AK2258" i="1"/>
  <c r="AK2259" i="1"/>
  <c r="AK2260" i="1"/>
  <c r="AK2261" i="1"/>
  <c r="AK2262" i="1"/>
  <c r="AK2263" i="1"/>
  <c r="AK2264" i="1"/>
  <c r="AK2265" i="1"/>
  <c r="AK2266" i="1"/>
  <c r="AK2267" i="1"/>
  <c r="AK2268" i="1"/>
  <c r="AK2269" i="1"/>
  <c r="AK2270" i="1"/>
  <c r="AK2271" i="1"/>
  <c r="AK2272" i="1"/>
  <c r="AK2273" i="1"/>
  <c r="AK2274" i="1"/>
  <c r="AK2275" i="1"/>
  <c r="AK2276" i="1"/>
  <c r="AK2277" i="1"/>
  <c r="AK2278" i="1"/>
  <c r="AK2279" i="1"/>
  <c r="AK2280" i="1"/>
  <c r="AK2281" i="1"/>
  <c r="AK2282" i="1"/>
  <c r="AK2283" i="1"/>
  <c r="AK2284" i="1"/>
  <c r="AK2285" i="1"/>
  <c r="AK2286" i="1"/>
  <c r="AK2287" i="1"/>
  <c r="AK2288" i="1"/>
  <c r="AK2289" i="1"/>
  <c r="AK2290" i="1"/>
  <c r="AK2291" i="1"/>
  <c r="AK2292" i="1"/>
  <c r="AK2293" i="1"/>
  <c r="AK2294" i="1"/>
  <c r="AK2295" i="1"/>
  <c r="AK2296" i="1"/>
  <c r="AK2297" i="1"/>
  <c r="AK2298" i="1"/>
  <c r="AK2299" i="1"/>
  <c r="AK2300" i="1"/>
  <c r="AK2301" i="1"/>
  <c r="AK2302" i="1"/>
  <c r="AK2303" i="1"/>
  <c r="AK2304" i="1"/>
  <c r="AK2305" i="1"/>
  <c r="AK2306" i="1"/>
  <c r="AK2307" i="1"/>
  <c r="AK2308" i="1"/>
  <c r="AK2309" i="1"/>
  <c r="AK2310" i="1"/>
  <c r="AK2311" i="1"/>
  <c r="AK2312" i="1"/>
  <c r="AK2313" i="1"/>
  <c r="AK2314" i="1"/>
  <c r="AK2315" i="1"/>
  <c r="AK2316" i="1"/>
  <c r="AK2317" i="1"/>
  <c r="AK2318" i="1"/>
  <c r="AK2319" i="1"/>
  <c r="AK2320" i="1"/>
  <c r="AK2321" i="1"/>
  <c r="AK2322" i="1"/>
  <c r="AK2323" i="1"/>
  <c r="AK2324" i="1"/>
  <c r="AK2325" i="1"/>
  <c r="AK2326" i="1"/>
  <c r="AK2327" i="1"/>
  <c r="AK2328" i="1"/>
  <c r="AK2329" i="1"/>
  <c r="AK2330" i="1"/>
  <c r="AK2331" i="1"/>
  <c r="AK2332" i="1"/>
  <c r="AK2333" i="1"/>
  <c r="AK2334" i="1"/>
  <c r="AK2335" i="1"/>
  <c r="AK2336" i="1"/>
  <c r="AK2337" i="1"/>
  <c r="AK2338" i="1"/>
  <c r="AK2339" i="1"/>
  <c r="AK2340" i="1"/>
  <c r="AK2341" i="1"/>
  <c r="AK2342" i="1"/>
  <c r="AK2343" i="1"/>
  <c r="AK2344" i="1"/>
  <c r="AK2345" i="1"/>
  <c r="AK2346" i="1"/>
  <c r="AK2347" i="1"/>
  <c r="AK2348" i="1"/>
  <c r="AK2349" i="1"/>
  <c r="AK2350" i="1"/>
  <c r="AK2351" i="1"/>
  <c r="AK2352" i="1"/>
  <c r="AK2353" i="1"/>
  <c r="AK2354" i="1"/>
  <c r="AK2355" i="1"/>
  <c r="AK2356" i="1"/>
  <c r="AK2357" i="1"/>
  <c r="AK2358" i="1"/>
  <c r="AK2359" i="1"/>
  <c r="AK2360" i="1"/>
  <c r="AK2361" i="1"/>
  <c r="AK2362" i="1"/>
  <c r="AK2363" i="1"/>
  <c r="AK2364" i="1"/>
  <c r="AK2365" i="1"/>
  <c r="AK2366" i="1"/>
  <c r="AK2367" i="1"/>
  <c r="AK2368" i="1"/>
  <c r="AK2369" i="1"/>
  <c r="AK2370" i="1"/>
  <c r="AK2371" i="1"/>
  <c r="AK2372" i="1"/>
  <c r="AK2373" i="1"/>
  <c r="AK2374" i="1"/>
  <c r="AK2375" i="1"/>
  <c r="AK2376" i="1"/>
  <c r="AK2377" i="1"/>
  <c r="AK2378" i="1"/>
  <c r="AK2379" i="1"/>
  <c r="AK2380" i="1"/>
  <c r="AK2381" i="1"/>
  <c r="AK2382" i="1"/>
  <c r="AK2383" i="1"/>
  <c r="AK2384" i="1"/>
  <c r="AK2385" i="1"/>
  <c r="AK2386" i="1"/>
  <c r="AK2387" i="1"/>
  <c r="AK2388" i="1"/>
  <c r="AK2389" i="1"/>
  <c r="AK2390" i="1"/>
  <c r="AK2391" i="1"/>
  <c r="AK2392" i="1"/>
  <c r="AK2393" i="1"/>
  <c r="AK2394" i="1"/>
  <c r="AK2395" i="1"/>
  <c r="AK2396" i="1"/>
  <c r="AK2397" i="1"/>
  <c r="AK2398" i="1"/>
  <c r="AK2399" i="1"/>
  <c r="AK2400" i="1"/>
  <c r="AK2401" i="1"/>
  <c r="AK2402" i="1"/>
  <c r="AK2403" i="1"/>
  <c r="AK2404" i="1"/>
  <c r="AK2405" i="1"/>
  <c r="AK2406" i="1"/>
  <c r="AK2407" i="1"/>
  <c r="AK2408" i="1"/>
  <c r="AK2409" i="1"/>
  <c r="AK2410" i="1"/>
  <c r="AK2411" i="1"/>
  <c r="AK2412" i="1"/>
  <c r="AK2413" i="1"/>
  <c r="AK2414" i="1"/>
  <c r="AK2415" i="1"/>
  <c r="AK2416" i="1"/>
  <c r="AK2417" i="1"/>
  <c r="AK2418" i="1"/>
  <c r="AK2419" i="1"/>
  <c r="AK2420" i="1"/>
  <c r="AK2421" i="1"/>
  <c r="AK2422" i="1"/>
  <c r="AK2423" i="1"/>
  <c r="AK2424" i="1"/>
  <c r="AK2425" i="1"/>
  <c r="AK2426" i="1"/>
  <c r="AK2427" i="1"/>
  <c r="AK2428" i="1"/>
  <c r="AK2429" i="1"/>
  <c r="AK2430" i="1"/>
  <c r="AK2431" i="1"/>
  <c r="AK2432" i="1"/>
  <c r="AK2433" i="1"/>
  <c r="AK2434" i="1"/>
  <c r="AK2435" i="1"/>
  <c r="AK2436" i="1"/>
  <c r="AK2437" i="1"/>
  <c r="AK2438" i="1"/>
  <c r="AK2439" i="1"/>
  <c r="AK2440" i="1"/>
  <c r="AK2441" i="1"/>
  <c r="AK2442" i="1"/>
  <c r="AK2443" i="1"/>
  <c r="AK2444" i="1"/>
  <c r="AK2445" i="1"/>
  <c r="AK2446" i="1"/>
  <c r="AK2447" i="1"/>
  <c r="AK2448" i="1"/>
  <c r="AK2449" i="1"/>
  <c r="AK2450" i="1"/>
  <c r="AK2451" i="1"/>
  <c r="AK2452" i="1"/>
  <c r="AK2453" i="1"/>
  <c r="AK2454" i="1"/>
  <c r="AK2455" i="1"/>
  <c r="AK2456" i="1"/>
  <c r="AK2457" i="1"/>
  <c r="AK2458" i="1"/>
  <c r="AK2459" i="1"/>
  <c r="AK2460" i="1"/>
  <c r="AK2461" i="1"/>
  <c r="AK2462" i="1"/>
  <c r="AK2463" i="1"/>
  <c r="AK2464" i="1"/>
  <c r="AK2465" i="1"/>
  <c r="AK2466" i="1"/>
  <c r="AK2467" i="1"/>
  <c r="AK2468" i="1"/>
  <c r="AK2469" i="1"/>
  <c r="AK2470" i="1"/>
  <c r="AK2471" i="1"/>
  <c r="AK2472" i="1"/>
  <c r="AK2473" i="1"/>
  <c r="AK2474" i="1"/>
  <c r="AK2475" i="1"/>
  <c r="AK2476" i="1"/>
  <c r="AK2477" i="1"/>
  <c r="AK2478" i="1"/>
  <c r="AK2479" i="1"/>
  <c r="AK2480" i="1"/>
  <c r="AK2481" i="1"/>
  <c r="AK2482" i="1"/>
  <c r="AK2483" i="1"/>
  <c r="AK2484" i="1"/>
  <c r="AK2485" i="1"/>
  <c r="AK2486" i="1"/>
  <c r="AK2487" i="1"/>
  <c r="AK2488" i="1"/>
  <c r="AK2489" i="1"/>
  <c r="AK2490" i="1"/>
  <c r="AK2491" i="1"/>
  <c r="AK2492" i="1"/>
  <c r="AK2493" i="1"/>
  <c r="AK2494" i="1"/>
  <c r="AK2495" i="1"/>
  <c r="AK2496" i="1"/>
  <c r="AK2497" i="1"/>
  <c r="AK2498" i="1"/>
  <c r="AK2499" i="1"/>
  <c r="AK2500" i="1"/>
  <c r="AK2501" i="1"/>
  <c r="AK2502" i="1"/>
  <c r="AK2503" i="1"/>
  <c r="AK2504" i="1"/>
  <c r="AK2505" i="1"/>
  <c r="AK2506" i="1"/>
  <c r="AK2507" i="1"/>
  <c r="AK2508" i="1"/>
  <c r="AK2509" i="1"/>
  <c r="AK2510" i="1"/>
  <c r="AK2511" i="1"/>
  <c r="AK2512" i="1"/>
  <c r="AK2513" i="1"/>
  <c r="AK2514" i="1"/>
  <c r="AK2515" i="1"/>
  <c r="AK2516" i="1"/>
  <c r="AK2517" i="1"/>
  <c r="AK2518" i="1"/>
  <c r="AK2519" i="1"/>
  <c r="AK2520" i="1"/>
  <c r="AK2521" i="1"/>
  <c r="AK2522" i="1"/>
  <c r="AK2523" i="1"/>
  <c r="AK2524" i="1"/>
  <c r="AK2525" i="1"/>
  <c r="AK2526" i="1"/>
  <c r="AK2527" i="1"/>
  <c r="AK2528" i="1"/>
  <c r="AK2529" i="1"/>
  <c r="AK2530" i="1"/>
  <c r="AK2531" i="1"/>
  <c r="AK2532" i="1"/>
  <c r="AK2533" i="1"/>
  <c r="AK2534" i="1"/>
  <c r="AK2535" i="1"/>
  <c r="AK2536" i="1"/>
  <c r="AK2537" i="1"/>
  <c r="AK2538" i="1"/>
  <c r="AK2539" i="1"/>
  <c r="AK2540" i="1"/>
  <c r="AK2541" i="1"/>
  <c r="AK2542" i="1"/>
  <c r="AK2543" i="1"/>
  <c r="AK2544" i="1"/>
  <c r="AK2545" i="1"/>
  <c r="AK2546" i="1"/>
  <c r="AK2547" i="1"/>
  <c r="AK2548" i="1"/>
  <c r="AK2549" i="1"/>
  <c r="AK2550" i="1"/>
  <c r="AK2551" i="1"/>
  <c r="AK2552" i="1"/>
  <c r="AK2553" i="1"/>
  <c r="AK2554" i="1"/>
  <c r="AK2555" i="1"/>
  <c r="AK2556" i="1"/>
  <c r="AK2557" i="1"/>
  <c r="AK2558" i="1"/>
  <c r="AK2559" i="1"/>
  <c r="AK2560" i="1"/>
  <c r="AK2561" i="1"/>
  <c r="AK2562" i="1"/>
  <c r="AK2563" i="1"/>
  <c r="AK2564" i="1"/>
  <c r="AK2565" i="1"/>
  <c r="AK2566" i="1"/>
  <c r="AK2567" i="1"/>
  <c r="AK2568" i="1"/>
  <c r="AK2569" i="1"/>
  <c r="AK2570" i="1"/>
  <c r="AK2571" i="1"/>
  <c r="AK2572" i="1"/>
  <c r="AK2573" i="1"/>
  <c r="AK2574" i="1"/>
  <c r="AK2575" i="1"/>
  <c r="AK2576" i="1"/>
  <c r="AK2577" i="1"/>
  <c r="AK2578" i="1"/>
  <c r="AK2579" i="1"/>
  <c r="AK2580" i="1"/>
  <c r="AK2581" i="1"/>
  <c r="AK2582" i="1"/>
  <c r="AK2583" i="1"/>
  <c r="AK2584" i="1"/>
  <c r="AK2585" i="1"/>
  <c r="AK2586" i="1"/>
  <c r="AK2587" i="1"/>
  <c r="AK2588" i="1"/>
  <c r="AK2589" i="1"/>
  <c r="AK2590" i="1"/>
  <c r="AK2591" i="1"/>
  <c r="AK2592" i="1"/>
  <c r="AK2593" i="1"/>
  <c r="AK2594" i="1"/>
  <c r="AK2595" i="1"/>
  <c r="AK2596" i="1"/>
  <c r="AK2597" i="1"/>
  <c r="AK2598" i="1"/>
  <c r="AK2599" i="1"/>
  <c r="AK2600" i="1"/>
  <c r="AK2601" i="1"/>
  <c r="AK2602" i="1"/>
  <c r="AK2603" i="1"/>
  <c r="AK2604" i="1"/>
  <c r="AK2605" i="1"/>
  <c r="AK2606" i="1"/>
  <c r="AK2607" i="1"/>
  <c r="AK2608" i="1"/>
  <c r="AK2609" i="1"/>
  <c r="AK2610" i="1"/>
  <c r="AK2611" i="1"/>
  <c r="AK2612" i="1"/>
  <c r="AK2613" i="1"/>
  <c r="AK2614" i="1"/>
  <c r="AK2615" i="1"/>
  <c r="AK2616" i="1"/>
  <c r="AK2617" i="1"/>
  <c r="AK2618" i="1"/>
  <c r="AK2619" i="1"/>
  <c r="AK2620" i="1"/>
  <c r="AK2621" i="1"/>
  <c r="AK2622" i="1"/>
  <c r="AK2623" i="1"/>
  <c r="AK2624" i="1"/>
  <c r="AK2625" i="1"/>
  <c r="AK2626" i="1"/>
  <c r="AK2627" i="1"/>
  <c r="AK2628" i="1"/>
  <c r="AK2629" i="1"/>
  <c r="AK2630" i="1"/>
  <c r="AK2631" i="1"/>
  <c r="AK2632" i="1"/>
  <c r="AK2633" i="1"/>
  <c r="AK2634" i="1"/>
  <c r="AK2635" i="1"/>
  <c r="AK2636" i="1"/>
  <c r="AK2637" i="1"/>
  <c r="AK2638" i="1"/>
  <c r="AK2639" i="1"/>
  <c r="AK2640" i="1"/>
  <c r="AK2641" i="1"/>
  <c r="AK2642" i="1"/>
  <c r="AK2643" i="1"/>
  <c r="AK2644" i="1"/>
  <c r="AK2645" i="1"/>
  <c r="AK2646" i="1"/>
  <c r="AK2647" i="1"/>
  <c r="AK2648" i="1"/>
  <c r="AK2649" i="1"/>
  <c r="AK2650" i="1"/>
  <c r="AK2651" i="1"/>
  <c r="AK2652" i="1"/>
  <c r="AK2653" i="1"/>
  <c r="AK2654" i="1"/>
  <c r="AK2655" i="1"/>
  <c r="AK2656" i="1"/>
  <c r="AK2657" i="1"/>
  <c r="AK2658" i="1"/>
  <c r="AK2659" i="1"/>
  <c r="AK2660" i="1"/>
  <c r="AK2661" i="1"/>
  <c r="AK2662" i="1"/>
  <c r="AK2663" i="1"/>
  <c r="AK2664" i="1"/>
  <c r="AK2665" i="1"/>
  <c r="AK2666" i="1"/>
  <c r="AK2667" i="1"/>
  <c r="AK2668" i="1"/>
  <c r="AK2669" i="1"/>
  <c r="AK2670" i="1"/>
  <c r="AK2671" i="1"/>
  <c r="AK2672" i="1"/>
  <c r="AK2673" i="1"/>
  <c r="AK2674" i="1"/>
  <c r="AK2675" i="1"/>
  <c r="AK2676" i="1"/>
  <c r="AK2677" i="1"/>
  <c r="AK2678" i="1"/>
  <c r="AK2679" i="1"/>
  <c r="AK2680" i="1"/>
  <c r="AK2681" i="1"/>
  <c r="AK2682" i="1"/>
  <c r="AK2683" i="1"/>
  <c r="AK2684" i="1"/>
  <c r="AK2685" i="1"/>
  <c r="AK2686" i="1"/>
  <c r="AK2687" i="1"/>
  <c r="AK2688" i="1"/>
  <c r="AK2689" i="1"/>
  <c r="AK2690" i="1"/>
  <c r="AK2691" i="1"/>
  <c r="AK2692" i="1"/>
  <c r="AK2693" i="1"/>
  <c r="AK2694" i="1"/>
  <c r="AK2695" i="1"/>
  <c r="AK2696" i="1"/>
  <c r="AK2697" i="1"/>
  <c r="AK2698" i="1"/>
  <c r="AK2699" i="1"/>
  <c r="AK2700" i="1"/>
  <c r="AK2701" i="1"/>
  <c r="AK2702" i="1"/>
  <c r="AK2703" i="1"/>
  <c r="AK2704" i="1"/>
  <c r="AK2705" i="1"/>
  <c r="AK2706" i="1"/>
  <c r="AK2707" i="1"/>
  <c r="AK2708" i="1"/>
  <c r="AK2709" i="1"/>
  <c r="AK2710" i="1"/>
  <c r="AK2711" i="1"/>
  <c r="AK2712" i="1"/>
  <c r="AK2713" i="1"/>
  <c r="AK2714" i="1"/>
  <c r="AK2715" i="1"/>
  <c r="AK2716" i="1"/>
  <c r="AK2717" i="1"/>
  <c r="AK2718" i="1"/>
  <c r="AK2719" i="1"/>
  <c r="AK2720" i="1"/>
  <c r="AK2721" i="1"/>
  <c r="AK2722" i="1"/>
  <c r="AK2723" i="1"/>
  <c r="AK2724" i="1"/>
  <c r="AK2725" i="1"/>
  <c r="AK2726" i="1"/>
  <c r="AK2727" i="1"/>
  <c r="AK2728" i="1"/>
  <c r="AK2729" i="1"/>
  <c r="AK2730" i="1"/>
  <c r="AK2731" i="1"/>
  <c r="AK2732" i="1"/>
  <c r="AK2733" i="1"/>
  <c r="AK2734" i="1"/>
  <c r="AK2735" i="1"/>
  <c r="AK2736" i="1"/>
  <c r="AK2737" i="1"/>
  <c r="AK2738" i="1"/>
  <c r="AK2739" i="1"/>
  <c r="AK2740" i="1"/>
  <c r="AK2741" i="1"/>
  <c r="AK2742" i="1"/>
  <c r="AK2743" i="1"/>
  <c r="AK2744" i="1"/>
  <c r="AK2745" i="1"/>
  <c r="AK2746" i="1"/>
  <c r="AK2747" i="1"/>
  <c r="AK2748" i="1"/>
  <c r="AK2749" i="1"/>
  <c r="AK2750" i="1"/>
  <c r="AK2751" i="1"/>
  <c r="AK2752" i="1"/>
  <c r="AK2753" i="1"/>
  <c r="AK2754" i="1"/>
  <c r="AK2755" i="1"/>
  <c r="AK2756" i="1"/>
  <c r="AK2757" i="1"/>
  <c r="AK2758" i="1"/>
  <c r="AK2759" i="1"/>
  <c r="AK2760" i="1"/>
  <c r="AK2761" i="1"/>
  <c r="AK2762" i="1"/>
  <c r="AK2763" i="1"/>
  <c r="AK2764" i="1"/>
  <c r="AK2765" i="1"/>
  <c r="AK2766" i="1"/>
  <c r="AK2767" i="1"/>
  <c r="AK2768" i="1"/>
  <c r="AK2769" i="1"/>
  <c r="AK2770" i="1"/>
  <c r="AK2771" i="1"/>
  <c r="AK2772" i="1"/>
  <c r="AK2773" i="1"/>
  <c r="AK2774" i="1"/>
  <c r="AK2775" i="1"/>
  <c r="AK2776" i="1"/>
  <c r="AK2777" i="1"/>
  <c r="AK2778" i="1"/>
  <c r="AK2779" i="1"/>
  <c r="AK2780" i="1"/>
  <c r="AK2781" i="1"/>
  <c r="AK2782" i="1"/>
  <c r="AK2783" i="1"/>
  <c r="AK2784" i="1"/>
  <c r="AK2785" i="1"/>
  <c r="AK2786" i="1"/>
  <c r="AK2787" i="1"/>
  <c r="AK2788" i="1"/>
  <c r="AK2789" i="1"/>
  <c r="AK2790" i="1"/>
  <c r="AK2791" i="1"/>
  <c r="AK2792" i="1"/>
  <c r="AK2793" i="1"/>
  <c r="AK2794" i="1"/>
  <c r="AK2795" i="1"/>
  <c r="AK2796" i="1"/>
  <c r="AK2797" i="1"/>
  <c r="AK2798" i="1"/>
  <c r="AK2799" i="1"/>
  <c r="AK2800" i="1"/>
  <c r="AK2801" i="1"/>
  <c r="AK2802" i="1"/>
  <c r="AK2803" i="1"/>
  <c r="AK2804" i="1"/>
  <c r="AK2805" i="1"/>
  <c r="AK2806" i="1"/>
  <c r="AK2807" i="1"/>
  <c r="AK2808" i="1"/>
  <c r="AK2809" i="1"/>
  <c r="AK2810" i="1"/>
  <c r="AK2811" i="1"/>
  <c r="AK2812" i="1"/>
  <c r="AK2813" i="1"/>
  <c r="AK2814" i="1"/>
  <c r="AK2815" i="1"/>
  <c r="AK2816" i="1"/>
  <c r="AK2817" i="1"/>
  <c r="AK2818" i="1"/>
  <c r="AK2819" i="1"/>
  <c r="AK2820" i="1"/>
  <c r="AK2821" i="1"/>
  <c r="AK2822" i="1"/>
  <c r="AK2823" i="1"/>
  <c r="AK2824" i="1"/>
  <c r="AK2825" i="1"/>
  <c r="AK2826" i="1"/>
  <c r="AK2827" i="1"/>
  <c r="AK2828" i="1"/>
  <c r="AK2829" i="1"/>
  <c r="AK2830" i="1"/>
  <c r="AK2831" i="1"/>
  <c r="AK2832" i="1"/>
  <c r="AK2833" i="1"/>
  <c r="AK2834" i="1"/>
  <c r="AK2835" i="1"/>
  <c r="AK2836" i="1"/>
  <c r="AK2837" i="1"/>
  <c r="AK2838" i="1"/>
  <c r="AK2839" i="1"/>
  <c r="AK2840" i="1"/>
  <c r="AK2841" i="1"/>
  <c r="AK2842" i="1"/>
  <c r="AK2843" i="1"/>
  <c r="AK2844" i="1"/>
  <c r="AK2845" i="1"/>
  <c r="AK2846" i="1"/>
  <c r="AK2847" i="1"/>
  <c r="AK2848" i="1"/>
  <c r="AK2849" i="1"/>
  <c r="AK2850" i="1"/>
  <c r="AK2851" i="1"/>
  <c r="AK2852" i="1"/>
  <c r="AK2853" i="1"/>
  <c r="AK2854" i="1"/>
  <c r="AK2855" i="1"/>
  <c r="AK2856" i="1"/>
  <c r="AK2857" i="1"/>
  <c r="AK2858" i="1"/>
  <c r="AK2859" i="1"/>
  <c r="AK2860" i="1"/>
  <c r="AK2861" i="1"/>
  <c r="AK2862" i="1"/>
  <c r="AK2863" i="1"/>
  <c r="AK2864" i="1"/>
  <c r="AK2865" i="1"/>
  <c r="AK2866" i="1"/>
  <c r="AK2867" i="1"/>
  <c r="AK2868" i="1"/>
  <c r="AK2869" i="1"/>
  <c r="AK2870" i="1"/>
  <c r="AK2871" i="1"/>
  <c r="AK2872" i="1"/>
  <c r="AK2873" i="1"/>
  <c r="AK2874" i="1"/>
  <c r="AK2875" i="1"/>
  <c r="AK2876" i="1"/>
  <c r="AK2877" i="1"/>
  <c r="AK2878" i="1"/>
  <c r="AK2879" i="1"/>
  <c r="AK2880" i="1"/>
  <c r="AK2881" i="1"/>
  <c r="AK2882" i="1"/>
  <c r="AK2883" i="1"/>
  <c r="AK2884" i="1"/>
  <c r="AK2885" i="1"/>
  <c r="AK2886" i="1"/>
  <c r="AK2887" i="1"/>
  <c r="AK2888" i="1"/>
  <c r="AK2889" i="1"/>
  <c r="AK2890" i="1"/>
  <c r="AK2891" i="1"/>
  <c r="AK2892" i="1"/>
  <c r="AK2893" i="1"/>
  <c r="AK2894" i="1"/>
  <c r="AK2895" i="1"/>
  <c r="AK2896" i="1"/>
  <c r="AK2897" i="1"/>
  <c r="AK2898" i="1"/>
  <c r="AK2899" i="1"/>
  <c r="AK2900" i="1"/>
  <c r="AK2901" i="1"/>
  <c r="AK2902" i="1"/>
  <c r="AK2903" i="1"/>
  <c r="AK2904" i="1"/>
  <c r="AK2905" i="1"/>
  <c r="AK2906" i="1"/>
  <c r="AK2907" i="1"/>
  <c r="AK2908" i="1"/>
  <c r="AK2909" i="1"/>
  <c r="AK2910" i="1"/>
  <c r="AK2911" i="1"/>
  <c r="AK2912" i="1"/>
  <c r="AK2913" i="1"/>
  <c r="AK2914" i="1"/>
  <c r="AK2915" i="1"/>
  <c r="AK2916" i="1"/>
  <c r="AK2917" i="1"/>
  <c r="AK2918" i="1"/>
  <c r="AK2919" i="1"/>
  <c r="AK2920" i="1"/>
  <c r="AK2921" i="1"/>
  <c r="AK2922" i="1"/>
  <c r="AK2923" i="1"/>
  <c r="AK2924" i="1"/>
  <c r="AK2925" i="1"/>
  <c r="AK2926" i="1"/>
  <c r="AK2927" i="1"/>
  <c r="AK2928" i="1"/>
  <c r="AK2929" i="1"/>
  <c r="AK2930" i="1"/>
  <c r="AK2931" i="1"/>
  <c r="AK2932" i="1"/>
  <c r="AK2933" i="1"/>
  <c r="AK2934" i="1"/>
  <c r="AK2935" i="1"/>
  <c r="AK2936" i="1"/>
  <c r="AK2937" i="1"/>
  <c r="AK2938" i="1"/>
  <c r="AK2939" i="1"/>
  <c r="AK2940" i="1"/>
  <c r="AK2941" i="1"/>
  <c r="AK2942" i="1"/>
  <c r="AK2943" i="1"/>
  <c r="AK2944" i="1"/>
  <c r="AK2945" i="1"/>
  <c r="AK2946" i="1"/>
  <c r="AK2947" i="1"/>
  <c r="AK2948" i="1"/>
  <c r="AK2949" i="1"/>
  <c r="AK2950" i="1"/>
  <c r="AK2951" i="1"/>
  <c r="AK2952" i="1"/>
  <c r="AK2953" i="1"/>
  <c r="AK2954" i="1"/>
  <c r="AK2955" i="1"/>
  <c r="AK2956" i="1"/>
  <c r="AK2957" i="1"/>
  <c r="AK2958" i="1"/>
  <c r="AK2959" i="1"/>
  <c r="AK2960" i="1"/>
  <c r="AK2961" i="1"/>
  <c r="AK2962" i="1"/>
  <c r="AK2963" i="1"/>
  <c r="AK2964" i="1"/>
  <c r="AK2965" i="1"/>
  <c r="AK2966" i="1"/>
  <c r="AK2967" i="1"/>
  <c r="AK2968" i="1"/>
  <c r="AK2969" i="1"/>
  <c r="AK2970" i="1"/>
  <c r="AK2971" i="1"/>
  <c r="AK2972" i="1"/>
  <c r="AK2973" i="1"/>
  <c r="AK2974" i="1"/>
  <c r="AK2975" i="1"/>
  <c r="AK2976" i="1"/>
  <c r="AK2977" i="1"/>
  <c r="AK2978" i="1"/>
  <c r="AK2979" i="1"/>
  <c r="AK2980" i="1"/>
  <c r="AK2981" i="1"/>
  <c r="AK2982" i="1"/>
  <c r="AK2983" i="1"/>
  <c r="AK2984" i="1"/>
  <c r="AK2985" i="1"/>
  <c r="AK2986" i="1"/>
  <c r="AK2987" i="1"/>
  <c r="AK2988" i="1"/>
  <c r="AK2989" i="1"/>
  <c r="AK2990" i="1"/>
  <c r="AK2991" i="1"/>
  <c r="AK2992" i="1"/>
  <c r="AK2993" i="1"/>
  <c r="AK2994" i="1"/>
  <c r="AK2995" i="1"/>
  <c r="AK2996" i="1"/>
  <c r="AK2997" i="1"/>
  <c r="AK2998" i="1"/>
  <c r="AK2999" i="1"/>
  <c r="AK3000" i="1"/>
  <c r="AK3001" i="1"/>
  <c r="AK3002" i="1"/>
  <c r="AK3003" i="1"/>
  <c r="AK3004" i="1"/>
  <c r="AK3005" i="1"/>
  <c r="AK3006" i="1"/>
  <c r="AK3007" i="1"/>
  <c r="AK3008" i="1"/>
  <c r="AK3009" i="1"/>
  <c r="AK3010" i="1"/>
  <c r="AK3011" i="1"/>
  <c r="AK3012" i="1"/>
  <c r="AK3013" i="1"/>
  <c r="AK3014" i="1"/>
  <c r="AK3015" i="1"/>
  <c r="AK3016" i="1"/>
  <c r="AK3017" i="1"/>
  <c r="AK3018" i="1"/>
  <c r="AK3019" i="1"/>
  <c r="AK3020" i="1"/>
  <c r="AK3021" i="1"/>
  <c r="AK3022" i="1"/>
  <c r="AK3023" i="1"/>
  <c r="AK3024" i="1"/>
  <c r="AK3025" i="1"/>
  <c r="AK3026" i="1"/>
  <c r="AK3027" i="1"/>
  <c r="AK3028" i="1"/>
  <c r="AK3029" i="1"/>
  <c r="AK3030" i="1"/>
  <c r="AK3031" i="1"/>
  <c r="AK3032" i="1"/>
  <c r="AK3033" i="1"/>
  <c r="AK3034" i="1"/>
  <c r="AK3035" i="1"/>
  <c r="AK3036" i="1"/>
  <c r="AK3037" i="1"/>
  <c r="AK3038" i="1"/>
  <c r="AK3039" i="1"/>
  <c r="AK3040" i="1"/>
  <c r="AK3041" i="1"/>
  <c r="AK3042" i="1"/>
  <c r="AK3043" i="1"/>
  <c r="AK3044" i="1"/>
  <c r="AK3045" i="1"/>
  <c r="AK3046" i="1"/>
  <c r="AK3047" i="1"/>
  <c r="AK3048" i="1"/>
  <c r="AK3049" i="1"/>
  <c r="AK3050" i="1"/>
  <c r="AK3051" i="1"/>
  <c r="AK3052" i="1"/>
  <c r="AK3053" i="1"/>
  <c r="AK3054" i="1"/>
  <c r="AK3055" i="1"/>
  <c r="AK3056" i="1"/>
  <c r="AK3057" i="1"/>
  <c r="AK3058" i="1"/>
  <c r="AK3059" i="1"/>
  <c r="AK3060" i="1"/>
  <c r="AK3061" i="1"/>
  <c r="AK3062" i="1"/>
  <c r="AK3063" i="1"/>
  <c r="AK3064" i="1"/>
  <c r="AK3065" i="1"/>
  <c r="AK3066" i="1"/>
  <c r="AK3067" i="1"/>
  <c r="AK3068" i="1"/>
  <c r="AK3069" i="1"/>
  <c r="AK3070" i="1"/>
  <c r="AK3071" i="1"/>
  <c r="AK3072" i="1"/>
  <c r="AK3073" i="1"/>
  <c r="AK3074" i="1"/>
  <c r="AK3075" i="1"/>
  <c r="AK3076" i="1"/>
  <c r="AK3077" i="1"/>
  <c r="AK3078" i="1"/>
  <c r="AK3079" i="1"/>
  <c r="AK3080" i="1"/>
  <c r="AK3081" i="1"/>
  <c r="AK3082" i="1"/>
  <c r="AK3083" i="1"/>
  <c r="AK3084" i="1"/>
  <c r="AK3085" i="1"/>
  <c r="AK3086" i="1"/>
  <c r="AK3087" i="1"/>
  <c r="AK3088" i="1"/>
  <c r="AK3089" i="1"/>
  <c r="AK3090" i="1"/>
  <c r="AK3091" i="1"/>
  <c r="AK3092" i="1"/>
  <c r="AK3093" i="1"/>
  <c r="AK3094" i="1"/>
  <c r="AK3095" i="1"/>
  <c r="AK3096" i="1"/>
  <c r="AK3097" i="1"/>
  <c r="AK3098" i="1"/>
  <c r="AK3099" i="1"/>
  <c r="AK3100" i="1"/>
  <c r="AK3101" i="1"/>
  <c r="AK3102" i="1"/>
  <c r="AK3103" i="1"/>
  <c r="AK3104" i="1"/>
  <c r="AK3105" i="1"/>
  <c r="AK3106" i="1"/>
  <c r="AK3107" i="1"/>
  <c r="AK3108" i="1"/>
  <c r="AK3109" i="1"/>
  <c r="AK3110" i="1"/>
  <c r="AK3111" i="1"/>
  <c r="AK3112" i="1"/>
  <c r="AK3113" i="1"/>
  <c r="AK3114" i="1"/>
  <c r="AK3115" i="1"/>
  <c r="AK3116" i="1"/>
  <c r="AK3117" i="1"/>
  <c r="AK3118" i="1"/>
  <c r="AK3119" i="1"/>
  <c r="AK3120" i="1"/>
  <c r="AK3121" i="1"/>
  <c r="AK3122" i="1"/>
  <c r="AK3123" i="1"/>
  <c r="AK3124" i="1"/>
  <c r="AK3125" i="1"/>
  <c r="AK3126" i="1"/>
  <c r="AK3127" i="1"/>
  <c r="AK3128" i="1"/>
  <c r="AK3129" i="1"/>
  <c r="AK3130" i="1"/>
  <c r="AK3131" i="1"/>
  <c r="AK3132" i="1"/>
  <c r="AK3133" i="1"/>
  <c r="AK3134" i="1"/>
  <c r="AK3135" i="1"/>
  <c r="AK3136" i="1"/>
  <c r="AK3137" i="1"/>
  <c r="AK3138" i="1"/>
  <c r="AK3139" i="1"/>
  <c r="AK3140" i="1"/>
  <c r="AK3141" i="1"/>
  <c r="AK3142" i="1"/>
  <c r="AK3143" i="1"/>
  <c r="AK3144" i="1"/>
  <c r="AK3145" i="1"/>
  <c r="AK3146" i="1"/>
  <c r="AK3147" i="1"/>
  <c r="AK3148" i="1"/>
  <c r="AK3149" i="1"/>
  <c r="AK3150" i="1"/>
  <c r="AK3151" i="1"/>
  <c r="AK3152" i="1"/>
  <c r="AK3153" i="1"/>
  <c r="AK3154" i="1"/>
  <c r="AK3155" i="1"/>
  <c r="AK3156" i="1"/>
  <c r="AK3157" i="1"/>
  <c r="AK3158" i="1"/>
  <c r="AK3159" i="1"/>
  <c r="AK3160" i="1"/>
  <c r="AK3161" i="1"/>
  <c r="AK3162" i="1"/>
  <c r="AK3163" i="1"/>
  <c r="AK3164" i="1"/>
  <c r="AK3165" i="1"/>
  <c r="AK3166" i="1"/>
  <c r="AK3167" i="1"/>
  <c r="AK3168" i="1"/>
  <c r="AK3169" i="1"/>
  <c r="AK3170" i="1"/>
  <c r="AK3171" i="1"/>
  <c r="AK3172" i="1"/>
  <c r="AK3173" i="1"/>
  <c r="AK3174" i="1"/>
  <c r="AK3175" i="1"/>
  <c r="AK3176" i="1"/>
  <c r="AK3177" i="1"/>
  <c r="AK3178" i="1"/>
  <c r="AK3179" i="1"/>
  <c r="AK3180" i="1"/>
  <c r="AK3181" i="1"/>
  <c r="AK3182" i="1"/>
  <c r="AK3183" i="1"/>
  <c r="AK3184" i="1"/>
  <c r="AK3185" i="1"/>
  <c r="AK3186" i="1"/>
  <c r="AK3187" i="1"/>
  <c r="AK3188" i="1"/>
  <c r="AK3189" i="1"/>
  <c r="AK3190" i="1"/>
  <c r="AK3191" i="1"/>
  <c r="AK3192" i="1"/>
  <c r="AK3193" i="1"/>
  <c r="AK3194" i="1"/>
  <c r="AK3195" i="1"/>
  <c r="AK3196" i="1"/>
  <c r="AK3197" i="1"/>
  <c r="AK3198" i="1"/>
  <c r="AK3199" i="1"/>
  <c r="AK3200" i="1"/>
  <c r="AK3201" i="1"/>
  <c r="AK3202" i="1"/>
  <c r="AK3203" i="1"/>
  <c r="AK3204" i="1"/>
  <c r="AK3205" i="1"/>
  <c r="AK3206" i="1"/>
  <c r="AK3207" i="1"/>
  <c r="AK3208" i="1"/>
  <c r="AK3209" i="1"/>
  <c r="AK3210" i="1"/>
  <c r="AK3211" i="1"/>
  <c r="AK3212" i="1"/>
  <c r="AK3213" i="1"/>
  <c r="AK3214" i="1"/>
  <c r="AK3215" i="1"/>
  <c r="AK3216" i="1"/>
  <c r="AK3217" i="1"/>
  <c r="AK3218" i="1"/>
  <c r="AK3219" i="1"/>
  <c r="AK3220" i="1"/>
  <c r="AK3221" i="1"/>
  <c r="AK3222" i="1"/>
  <c r="AK3223" i="1"/>
  <c r="AK3224" i="1"/>
  <c r="AK3225" i="1"/>
  <c r="AK3226" i="1"/>
  <c r="AK3227" i="1"/>
  <c r="AK3228" i="1"/>
  <c r="AK3229" i="1"/>
  <c r="AK3230" i="1"/>
  <c r="AK3231" i="1"/>
  <c r="AK3232" i="1"/>
  <c r="AK3233" i="1"/>
  <c r="AK3234" i="1"/>
  <c r="AK3235" i="1"/>
  <c r="AK3236" i="1"/>
  <c r="AK3237" i="1"/>
  <c r="AK3238" i="1"/>
  <c r="AK3239" i="1"/>
  <c r="AK3240" i="1"/>
  <c r="AK3241" i="1"/>
  <c r="AK3242" i="1"/>
  <c r="AK3243" i="1"/>
  <c r="AK3244" i="1"/>
  <c r="AK3245" i="1"/>
  <c r="AK3246" i="1"/>
  <c r="AK3247" i="1"/>
  <c r="AK3248" i="1"/>
  <c r="AK3249" i="1"/>
  <c r="AK3250" i="1"/>
  <c r="AK3251" i="1"/>
  <c r="AK3252" i="1"/>
  <c r="AK3253" i="1"/>
  <c r="AK3254" i="1"/>
  <c r="AK3255" i="1"/>
  <c r="AK3256" i="1"/>
  <c r="AK3257" i="1"/>
  <c r="AK3258" i="1"/>
  <c r="AK3259" i="1"/>
  <c r="AK3260" i="1"/>
  <c r="AK3261" i="1"/>
  <c r="AK3262" i="1"/>
  <c r="AK3263" i="1"/>
  <c r="AK3264" i="1"/>
  <c r="AK3265" i="1"/>
  <c r="AK3266" i="1"/>
  <c r="AK3267" i="1"/>
  <c r="AK3268" i="1"/>
  <c r="AK3269" i="1"/>
  <c r="AK3270" i="1"/>
  <c r="AK3271" i="1"/>
  <c r="AK3272" i="1"/>
  <c r="AK3273" i="1"/>
  <c r="AK3274" i="1"/>
  <c r="AK3275" i="1"/>
  <c r="AK3276" i="1"/>
  <c r="AK3277" i="1"/>
  <c r="AK3278" i="1"/>
  <c r="AK3279" i="1"/>
  <c r="AK3280" i="1"/>
  <c r="AK3281" i="1"/>
  <c r="AK3282" i="1"/>
  <c r="AK3283" i="1"/>
  <c r="AK3284" i="1"/>
  <c r="AK3285" i="1"/>
  <c r="AK3286" i="1"/>
  <c r="AK3287" i="1"/>
  <c r="AK3288" i="1"/>
  <c r="AK3289" i="1"/>
  <c r="AK3290" i="1"/>
  <c r="AK3291" i="1"/>
  <c r="AK3292" i="1"/>
  <c r="AK3293" i="1"/>
  <c r="AK3294" i="1"/>
  <c r="AK3295" i="1"/>
  <c r="AK3296" i="1"/>
  <c r="AK3297" i="1"/>
  <c r="AK3298" i="1"/>
  <c r="AK3299" i="1"/>
  <c r="AK3300" i="1"/>
  <c r="AK3301" i="1"/>
  <c r="AK3302" i="1"/>
  <c r="AK3303" i="1"/>
  <c r="AK3304" i="1"/>
  <c r="AK3305" i="1"/>
  <c r="AK3306" i="1"/>
  <c r="AK3307" i="1"/>
  <c r="AK3308" i="1"/>
  <c r="AK3309" i="1"/>
  <c r="AK3310" i="1"/>
  <c r="AK3311" i="1"/>
  <c r="AK3312" i="1"/>
  <c r="AK3313" i="1"/>
  <c r="AK3314" i="1"/>
  <c r="AK3315" i="1"/>
  <c r="AK3316" i="1"/>
  <c r="AK3317" i="1"/>
  <c r="AK3318" i="1"/>
  <c r="AK3319" i="1"/>
  <c r="AK3320" i="1"/>
  <c r="AK3321" i="1"/>
  <c r="AK3322" i="1"/>
  <c r="AK3323" i="1"/>
  <c r="AK3324" i="1"/>
  <c r="AK3325" i="1"/>
  <c r="AK3326" i="1"/>
  <c r="AK3327" i="1"/>
  <c r="AK3328" i="1"/>
  <c r="AK3329" i="1"/>
  <c r="AK3330" i="1"/>
  <c r="AK3331" i="1"/>
  <c r="AK3332" i="1"/>
  <c r="AK3333" i="1"/>
  <c r="AK3334" i="1"/>
  <c r="AK3335" i="1"/>
  <c r="AK3336" i="1"/>
  <c r="AK3337" i="1"/>
  <c r="AK3338" i="1"/>
  <c r="AK3339" i="1"/>
  <c r="AK3340" i="1"/>
  <c r="AK3341" i="1"/>
  <c r="AK3342" i="1"/>
  <c r="AK3343" i="1"/>
  <c r="AK3344" i="1"/>
  <c r="AK3345" i="1"/>
  <c r="AK3346" i="1"/>
  <c r="AK3347" i="1"/>
  <c r="AK3348" i="1"/>
  <c r="AK3349" i="1"/>
  <c r="AK3350" i="1"/>
  <c r="AK3351" i="1"/>
  <c r="AK3352" i="1"/>
  <c r="AK3353" i="1"/>
  <c r="AK3354" i="1"/>
  <c r="AK3355" i="1"/>
  <c r="AK3356" i="1"/>
  <c r="AK3357" i="1"/>
  <c r="AK3358" i="1"/>
  <c r="AK3359" i="1"/>
  <c r="AK3360" i="1"/>
  <c r="AK3361" i="1"/>
  <c r="AK3362" i="1"/>
  <c r="AK3363" i="1"/>
  <c r="AK3364" i="1"/>
  <c r="AK3365" i="1"/>
  <c r="AK3366" i="1"/>
  <c r="AK3367" i="1"/>
  <c r="AK3368" i="1"/>
  <c r="AK3369" i="1"/>
  <c r="AK3370" i="1"/>
  <c r="AK3371" i="1"/>
  <c r="AK3372" i="1"/>
  <c r="AK3373" i="1"/>
  <c r="AK3374" i="1"/>
  <c r="AK3375" i="1"/>
  <c r="AK3376" i="1"/>
  <c r="AK3377" i="1"/>
  <c r="AK3378" i="1"/>
  <c r="AK3379" i="1"/>
  <c r="AK3380" i="1"/>
  <c r="AK3381" i="1"/>
  <c r="AK3382" i="1"/>
  <c r="AK3383" i="1"/>
  <c r="AK3384" i="1"/>
  <c r="AK3385" i="1"/>
  <c r="AK3386" i="1"/>
  <c r="AK3387" i="1"/>
  <c r="AK3388" i="1"/>
  <c r="AK3389" i="1"/>
  <c r="AK3390" i="1"/>
  <c r="AK3391" i="1"/>
  <c r="AK3392" i="1"/>
  <c r="AK3393" i="1"/>
  <c r="AK3394" i="1"/>
  <c r="AK3395" i="1"/>
  <c r="AK3396" i="1"/>
  <c r="AK3397" i="1"/>
  <c r="AK3398" i="1"/>
  <c r="AK3399" i="1"/>
  <c r="AK3400" i="1"/>
  <c r="AK3401" i="1"/>
  <c r="AK3402" i="1"/>
  <c r="AK3403" i="1"/>
  <c r="AK3404" i="1"/>
  <c r="AK3405" i="1"/>
  <c r="AK3406" i="1"/>
  <c r="AK3407" i="1"/>
  <c r="AK3408" i="1"/>
  <c r="AK3409" i="1"/>
  <c r="AK3410" i="1"/>
  <c r="AK3411" i="1"/>
  <c r="AK3412" i="1"/>
  <c r="AK3413" i="1"/>
  <c r="AK3414" i="1"/>
  <c r="AK3415" i="1"/>
  <c r="AK3416" i="1"/>
  <c r="AK3417" i="1"/>
  <c r="AK3418" i="1"/>
  <c r="AK3419" i="1"/>
  <c r="AK3420" i="1"/>
  <c r="AK3421" i="1"/>
  <c r="AK3422" i="1"/>
  <c r="AK3423" i="1"/>
  <c r="AK3424" i="1"/>
  <c r="AK3425" i="1"/>
  <c r="AK3426" i="1"/>
  <c r="AK3427" i="1"/>
  <c r="AK3428" i="1"/>
  <c r="AK3429" i="1"/>
  <c r="AK3430" i="1"/>
  <c r="AK3431" i="1"/>
  <c r="AK3432" i="1"/>
  <c r="AK3433" i="1"/>
  <c r="AK3434" i="1"/>
  <c r="AK3435" i="1"/>
  <c r="AK3436" i="1"/>
  <c r="AK3437" i="1"/>
  <c r="AK3438" i="1"/>
  <c r="AK3439" i="1"/>
  <c r="AK3440" i="1"/>
  <c r="AK3441" i="1"/>
  <c r="AK3442" i="1"/>
  <c r="AK3443" i="1"/>
  <c r="AK3444" i="1"/>
  <c r="AK3445" i="1"/>
  <c r="AK3446" i="1"/>
  <c r="AK3447" i="1"/>
  <c r="AK3448" i="1"/>
  <c r="AK3449" i="1"/>
  <c r="AK3450" i="1"/>
  <c r="AK3451" i="1"/>
  <c r="AK3452" i="1"/>
  <c r="AK3453" i="1"/>
  <c r="AK3454" i="1"/>
  <c r="AK3455" i="1"/>
  <c r="AK3456" i="1"/>
  <c r="AK3457" i="1"/>
  <c r="AK3458" i="1"/>
  <c r="AK3459" i="1"/>
  <c r="AK3460" i="1"/>
  <c r="AK3461" i="1"/>
  <c r="AK3462" i="1"/>
  <c r="AK3463" i="1"/>
  <c r="AK3464" i="1"/>
  <c r="AK3465" i="1"/>
  <c r="AK3466" i="1"/>
  <c r="AK3467" i="1"/>
  <c r="AK3468" i="1"/>
  <c r="AK3469" i="1"/>
  <c r="AK3470" i="1"/>
  <c r="AK3471" i="1"/>
  <c r="AK3472" i="1"/>
  <c r="AK3473" i="1"/>
  <c r="AK3474" i="1"/>
  <c r="AK3475" i="1"/>
  <c r="AK3476" i="1"/>
  <c r="AK3477" i="1"/>
  <c r="AK3478" i="1"/>
  <c r="AK3479" i="1"/>
  <c r="AK3480" i="1"/>
  <c r="AK3481" i="1"/>
  <c r="AK3482" i="1"/>
  <c r="AK3483" i="1"/>
  <c r="AK3484" i="1"/>
  <c r="AK3485" i="1"/>
  <c r="AK3486" i="1"/>
  <c r="AK3487" i="1"/>
  <c r="AK3488" i="1"/>
  <c r="AK3489" i="1"/>
  <c r="AK3490" i="1"/>
  <c r="AK3491" i="1"/>
  <c r="AK3492" i="1"/>
  <c r="AK3493" i="1"/>
  <c r="AK3494" i="1"/>
  <c r="AK3495" i="1"/>
  <c r="AK3496" i="1"/>
  <c r="AK3497" i="1"/>
  <c r="AK3498" i="1"/>
  <c r="AK3499" i="1"/>
  <c r="AK3500" i="1"/>
  <c r="AK3501" i="1"/>
  <c r="AK3502" i="1"/>
  <c r="AK3503" i="1"/>
  <c r="AK3504" i="1"/>
  <c r="AK3505" i="1"/>
  <c r="AK3506" i="1"/>
  <c r="AK3507" i="1"/>
  <c r="AK3508" i="1"/>
  <c r="AK3509" i="1"/>
  <c r="AK3510" i="1"/>
  <c r="AK3511" i="1"/>
  <c r="AK3512" i="1"/>
  <c r="AK3513" i="1"/>
  <c r="AK3514" i="1"/>
  <c r="AK3515" i="1"/>
  <c r="AK3516" i="1"/>
  <c r="AK3517" i="1"/>
  <c r="AK3518" i="1"/>
  <c r="AK3519" i="1"/>
  <c r="AK3520" i="1"/>
  <c r="AK3521" i="1"/>
  <c r="AK3522" i="1"/>
  <c r="AK3523" i="1"/>
  <c r="AK3524" i="1"/>
  <c r="AK3525" i="1"/>
  <c r="AK3526" i="1"/>
  <c r="AK3527" i="1"/>
  <c r="AK3528" i="1"/>
  <c r="AK3529" i="1"/>
  <c r="AK3530" i="1"/>
  <c r="AK3531" i="1"/>
  <c r="AK3532" i="1"/>
  <c r="AK3533" i="1"/>
  <c r="AK3534" i="1"/>
  <c r="AK3535" i="1"/>
  <c r="AK3536" i="1"/>
  <c r="AK3537" i="1"/>
  <c r="AK3538" i="1"/>
  <c r="AK3539" i="1"/>
  <c r="AK3540" i="1"/>
  <c r="AK3541" i="1"/>
  <c r="AK3542" i="1"/>
  <c r="AK3543" i="1"/>
  <c r="AK3544" i="1"/>
  <c r="AK3545" i="1"/>
  <c r="AK3546" i="1"/>
  <c r="AK3547" i="1"/>
  <c r="AK3548" i="1"/>
  <c r="AK3549" i="1"/>
  <c r="AK3550" i="1"/>
  <c r="AK3551" i="1"/>
  <c r="AK3552" i="1"/>
  <c r="AK3553" i="1"/>
  <c r="AK3554" i="1"/>
  <c r="AK3555" i="1"/>
  <c r="AK3556" i="1"/>
  <c r="AK3557" i="1"/>
  <c r="AK3558" i="1"/>
  <c r="AK3559" i="1"/>
  <c r="AK3560" i="1"/>
  <c r="AK3561" i="1"/>
  <c r="AK3562" i="1"/>
  <c r="AK3563" i="1"/>
  <c r="AK3564" i="1"/>
  <c r="AK3565" i="1"/>
  <c r="AK3566" i="1"/>
  <c r="AK3567" i="1"/>
  <c r="AK3568" i="1"/>
  <c r="AK3569" i="1"/>
  <c r="AK3570" i="1"/>
  <c r="AK3571" i="1"/>
  <c r="AK3572" i="1"/>
  <c r="AK3573" i="1"/>
  <c r="AK3574" i="1"/>
  <c r="AK3575" i="1"/>
  <c r="AK3576" i="1"/>
  <c r="AK3577" i="1"/>
  <c r="AK3578" i="1"/>
  <c r="AK3579" i="1"/>
  <c r="AK3580" i="1"/>
  <c r="AK3581" i="1"/>
  <c r="AK3582" i="1"/>
  <c r="AK3583" i="1"/>
  <c r="AK3584" i="1"/>
  <c r="AK3585" i="1"/>
  <c r="AK3586" i="1"/>
  <c r="AK3587" i="1"/>
  <c r="AK3588" i="1"/>
  <c r="AK3589" i="1"/>
  <c r="AK3590" i="1"/>
  <c r="AK3591" i="1"/>
  <c r="AK3592" i="1"/>
  <c r="AK3593" i="1"/>
  <c r="AK3594" i="1"/>
  <c r="AK3595" i="1"/>
  <c r="AK3596" i="1"/>
  <c r="AK3597" i="1"/>
  <c r="AK3598" i="1"/>
  <c r="AK3599" i="1"/>
  <c r="AK3600" i="1"/>
  <c r="AK3601" i="1"/>
  <c r="AK3602" i="1"/>
  <c r="AK3603" i="1"/>
  <c r="AK3604" i="1"/>
  <c r="AK3605" i="1"/>
  <c r="AK3606" i="1"/>
  <c r="AK3607" i="1"/>
  <c r="AK3608" i="1"/>
  <c r="AK3609" i="1"/>
  <c r="AK3610" i="1"/>
  <c r="AK3611" i="1"/>
  <c r="AK3612" i="1"/>
  <c r="AK3613" i="1"/>
  <c r="AK3614" i="1"/>
  <c r="AK3615" i="1"/>
  <c r="AK3616" i="1"/>
  <c r="AK3617" i="1"/>
  <c r="AK3618" i="1"/>
  <c r="AK3619" i="1"/>
  <c r="AK3620" i="1"/>
  <c r="AK3621" i="1"/>
  <c r="AK3622" i="1"/>
  <c r="AK3623" i="1"/>
  <c r="AK3624" i="1"/>
  <c r="AK3625" i="1"/>
  <c r="AK3626" i="1"/>
  <c r="AK3627" i="1"/>
  <c r="AK3628" i="1"/>
  <c r="AK3629" i="1"/>
  <c r="AK3630" i="1"/>
  <c r="AK3631" i="1"/>
  <c r="AK3632" i="1"/>
  <c r="AK3633" i="1"/>
  <c r="AK3634" i="1"/>
  <c r="AK3635" i="1"/>
  <c r="AK3636" i="1"/>
  <c r="AK3637" i="1"/>
  <c r="AK3638" i="1"/>
  <c r="AK3639" i="1"/>
  <c r="AK3640" i="1"/>
  <c r="AK3641" i="1"/>
  <c r="AK3642" i="1"/>
  <c r="AK3643" i="1"/>
  <c r="AK3644" i="1"/>
  <c r="AK3645" i="1"/>
  <c r="AK3646" i="1"/>
  <c r="AK3647" i="1"/>
  <c r="AK3648" i="1"/>
  <c r="AK3649" i="1"/>
  <c r="AK3650" i="1"/>
  <c r="AK3651" i="1"/>
  <c r="AK3652" i="1"/>
  <c r="AK3653" i="1"/>
  <c r="AK3654" i="1"/>
  <c r="AK3655" i="1"/>
  <c r="AK3656" i="1"/>
  <c r="AK3657" i="1"/>
  <c r="AK3658" i="1"/>
  <c r="AK3659" i="1"/>
  <c r="AK3660" i="1"/>
  <c r="AK3661" i="1"/>
  <c r="AK3662" i="1"/>
  <c r="AK3663" i="1"/>
  <c r="AK3664" i="1"/>
  <c r="AK3665" i="1"/>
  <c r="AK3666" i="1"/>
  <c r="AK3667" i="1"/>
  <c r="AK3668" i="1"/>
  <c r="AK3669" i="1"/>
  <c r="AK3670" i="1"/>
  <c r="AK3671" i="1"/>
  <c r="AK3672" i="1"/>
  <c r="AK3673" i="1"/>
  <c r="AK3674" i="1"/>
  <c r="AK3675" i="1"/>
  <c r="AK3676" i="1"/>
  <c r="AK3677" i="1"/>
  <c r="AK3678" i="1"/>
  <c r="AK3679" i="1"/>
  <c r="AK3680" i="1"/>
  <c r="AK3681" i="1"/>
  <c r="AK3682" i="1"/>
  <c r="AK3683" i="1"/>
  <c r="AK3684" i="1"/>
  <c r="AK3685" i="1"/>
  <c r="AK3686" i="1"/>
  <c r="AK3687" i="1"/>
  <c r="AK3688" i="1"/>
  <c r="AK3689" i="1"/>
  <c r="AK3690" i="1"/>
  <c r="AK3691" i="1"/>
  <c r="AK3692" i="1"/>
  <c r="AK3693" i="1"/>
  <c r="AK3694" i="1"/>
  <c r="AK3695" i="1"/>
  <c r="AK3696" i="1"/>
  <c r="AK3697" i="1"/>
  <c r="AK3698" i="1"/>
  <c r="AK3699" i="1"/>
  <c r="AK3700" i="1"/>
  <c r="AK3701" i="1"/>
  <c r="AK3702" i="1"/>
  <c r="AK3703" i="1"/>
  <c r="AK3704" i="1"/>
  <c r="AK3705" i="1"/>
  <c r="AK3706" i="1"/>
  <c r="AK3707" i="1"/>
  <c r="AK3708" i="1"/>
  <c r="AK3709" i="1"/>
  <c r="AK3710" i="1"/>
  <c r="AK3711" i="1"/>
  <c r="AK3712" i="1"/>
  <c r="AK3713" i="1"/>
  <c r="AK3714" i="1"/>
  <c r="AK3715" i="1"/>
  <c r="AK3716" i="1"/>
  <c r="AK3717" i="1"/>
  <c r="AK3718" i="1"/>
  <c r="AK3719" i="1"/>
  <c r="AK3720" i="1"/>
  <c r="AK3721" i="1"/>
  <c r="AK3722" i="1"/>
  <c r="AK3723" i="1"/>
  <c r="AK3724" i="1"/>
  <c r="AK3725" i="1"/>
  <c r="AK3726" i="1"/>
  <c r="AK3727" i="1"/>
  <c r="AK3728" i="1"/>
  <c r="AK3729" i="1"/>
  <c r="AK3730" i="1"/>
  <c r="AK3731" i="1"/>
  <c r="AK3732" i="1"/>
  <c r="AK3733" i="1"/>
  <c r="AK3734" i="1"/>
  <c r="AK3735" i="1"/>
  <c r="AK3736" i="1"/>
  <c r="AK3737" i="1"/>
  <c r="AK3738" i="1"/>
  <c r="AK3739" i="1"/>
  <c r="AK3740" i="1"/>
  <c r="AK3741" i="1"/>
  <c r="AK3742" i="1"/>
  <c r="AK3743" i="1"/>
  <c r="AK3744" i="1"/>
  <c r="AK3745" i="1"/>
  <c r="AK3746" i="1"/>
  <c r="AK3747" i="1"/>
  <c r="AK3748" i="1"/>
  <c r="AK3749" i="1"/>
  <c r="AK3750" i="1"/>
  <c r="AK3751" i="1"/>
  <c r="AK3752" i="1"/>
  <c r="AK3753" i="1"/>
  <c r="AK3754" i="1"/>
  <c r="AK3755" i="1"/>
  <c r="AK3756" i="1"/>
  <c r="AK3757" i="1"/>
  <c r="AK3758" i="1"/>
  <c r="AK3759" i="1"/>
  <c r="AK3760" i="1"/>
  <c r="AK3761" i="1"/>
  <c r="AK3762" i="1"/>
  <c r="AK3763" i="1"/>
  <c r="AK3764" i="1"/>
  <c r="AK3765" i="1"/>
  <c r="AK3766" i="1"/>
  <c r="AK3767" i="1"/>
  <c r="AK3768" i="1"/>
  <c r="AK3769" i="1"/>
  <c r="AK3770" i="1"/>
  <c r="AK3771" i="1"/>
  <c r="AK3772" i="1"/>
  <c r="AK3773" i="1"/>
  <c r="AK3774" i="1"/>
  <c r="AK3775" i="1"/>
  <c r="AK3776" i="1"/>
  <c r="AK3777" i="1"/>
  <c r="AK3778" i="1"/>
  <c r="AK3779" i="1"/>
  <c r="AK3780" i="1"/>
  <c r="AK3781" i="1"/>
  <c r="AK3782" i="1"/>
  <c r="AK3783" i="1"/>
  <c r="AK3784" i="1"/>
  <c r="AK3785" i="1"/>
  <c r="AK3786" i="1"/>
  <c r="AK3787" i="1"/>
  <c r="AK3788" i="1"/>
  <c r="AK3789" i="1"/>
  <c r="AK3790" i="1"/>
  <c r="AK3791" i="1"/>
  <c r="AK3792" i="1"/>
  <c r="AK3793" i="1"/>
  <c r="AK3794" i="1"/>
  <c r="AK3795" i="1"/>
  <c r="AK3796" i="1"/>
  <c r="AK3797" i="1"/>
  <c r="AK3798" i="1"/>
  <c r="AK3799" i="1"/>
  <c r="AK3800" i="1"/>
  <c r="AK3801" i="1"/>
  <c r="AK3802" i="1"/>
  <c r="AK3803" i="1"/>
  <c r="AK3804" i="1"/>
  <c r="AK3805" i="1"/>
  <c r="AK3806" i="1"/>
  <c r="AK3807" i="1"/>
  <c r="AK3808" i="1"/>
  <c r="AK3809" i="1"/>
  <c r="AK3810" i="1"/>
  <c r="AK3811" i="1"/>
  <c r="AK3812" i="1"/>
  <c r="AK3813" i="1"/>
  <c r="AK3814" i="1"/>
  <c r="AK3815" i="1"/>
  <c r="AK3816" i="1"/>
  <c r="AK3817" i="1"/>
  <c r="AK3818" i="1"/>
  <c r="AK3819" i="1"/>
  <c r="AK3820" i="1"/>
  <c r="AK3821" i="1"/>
  <c r="AK3822" i="1"/>
  <c r="AK3823" i="1"/>
  <c r="AK3824" i="1"/>
  <c r="AK3825" i="1"/>
  <c r="AK3826" i="1"/>
  <c r="AK3827" i="1"/>
  <c r="AK3828" i="1"/>
  <c r="AK3829" i="1"/>
  <c r="AK3830" i="1"/>
  <c r="AK3831" i="1"/>
  <c r="AK3832" i="1"/>
  <c r="AK3833" i="1"/>
  <c r="AK3834" i="1"/>
  <c r="AK3835" i="1"/>
  <c r="AK3836" i="1"/>
  <c r="AK3837" i="1"/>
  <c r="AK3838" i="1"/>
  <c r="AK3839" i="1"/>
  <c r="AK3840" i="1"/>
  <c r="AK3841" i="1"/>
  <c r="AK3842" i="1"/>
  <c r="AK3843" i="1"/>
  <c r="AK3844" i="1"/>
  <c r="AK3845" i="1"/>
  <c r="AK3846" i="1"/>
  <c r="AK3847" i="1"/>
  <c r="AK3848" i="1"/>
  <c r="AK3849" i="1"/>
  <c r="AK3850" i="1"/>
  <c r="AK3851" i="1"/>
  <c r="AK3852" i="1"/>
  <c r="AK3853" i="1"/>
  <c r="AK3854" i="1"/>
  <c r="AK3855" i="1"/>
  <c r="AK3856" i="1"/>
  <c r="AK3857" i="1"/>
  <c r="AK3858" i="1"/>
  <c r="AK3859" i="1"/>
  <c r="AK3860" i="1"/>
  <c r="AK3861" i="1"/>
  <c r="AK3862" i="1"/>
  <c r="AK3863" i="1"/>
  <c r="AK3864" i="1"/>
  <c r="AK3865" i="1"/>
  <c r="AK3866" i="1"/>
  <c r="AK3867" i="1"/>
  <c r="AK3868" i="1"/>
  <c r="AK3869" i="1"/>
  <c r="AK3870" i="1"/>
  <c r="AK3871" i="1"/>
  <c r="AK3872" i="1"/>
  <c r="AK3873" i="1"/>
  <c r="AK3874" i="1"/>
  <c r="AK3875" i="1"/>
  <c r="AK3876" i="1"/>
  <c r="AK3877" i="1"/>
  <c r="AK3878" i="1"/>
  <c r="AK3879" i="1"/>
  <c r="AK3880" i="1"/>
  <c r="AK3881" i="1"/>
  <c r="AK3882" i="1"/>
  <c r="AK3883" i="1"/>
  <c r="AK3884" i="1"/>
  <c r="AK3885" i="1"/>
  <c r="AK3886" i="1"/>
  <c r="AK3887" i="1"/>
  <c r="AK3888" i="1"/>
  <c r="AK3889" i="1"/>
  <c r="AK3890" i="1"/>
  <c r="AK3891" i="1"/>
  <c r="AK3892" i="1"/>
  <c r="AK3893" i="1"/>
  <c r="AK3894" i="1"/>
  <c r="AK3895" i="1"/>
  <c r="AK3896" i="1"/>
  <c r="AK3897" i="1"/>
  <c r="AK3898" i="1"/>
  <c r="AK3899" i="1"/>
  <c r="AK3900" i="1"/>
  <c r="AK3901" i="1"/>
  <c r="AK3902" i="1"/>
  <c r="AK3903" i="1"/>
  <c r="AK3904" i="1"/>
  <c r="AK3905" i="1"/>
  <c r="AK3906" i="1"/>
  <c r="AK3907" i="1"/>
  <c r="AK3908" i="1"/>
  <c r="AK3909" i="1"/>
  <c r="AK3910" i="1"/>
  <c r="AK3911" i="1"/>
  <c r="AK3912" i="1"/>
  <c r="AK3913" i="1"/>
  <c r="AK3914" i="1"/>
  <c r="AK3915" i="1"/>
  <c r="AK3916" i="1"/>
  <c r="AK3917" i="1"/>
  <c r="AK3918" i="1"/>
  <c r="AK3919" i="1"/>
  <c r="AK3920" i="1"/>
  <c r="AK3921" i="1"/>
  <c r="AK3922" i="1"/>
  <c r="AK3923" i="1"/>
  <c r="AK3924" i="1"/>
  <c r="AK3925" i="1"/>
  <c r="AK3926" i="1"/>
  <c r="AK3927" i="1"/>
  <c r="AK3928" i="1"/>
  <c r="AK3929" i="1"/>
  <c r="AK3930" i="1"/>
  <c r="AK3931" i="1"/>
  <c r="AK3932" i="1"/>
  <c r="AK3933" i="1"/>
  <c r="AK3934" i="1"/>
  <c r="AK3935" i="1"/>
  <c r="AK3936" i="1"/>
  <c r="AK3937" i="1"/>
  <c r="AK3938" i="1"/>
  <c r="AK3939" i="1"/>
  <c r="AK3940" i="1"/>
  <c r="AK3941" i="1"/>
  <c r="AK3942" i="1"/>
  <c r="AK3943" i="1"/>
  <c r="AK3944" i="1"/>
  <c r="AK3945" i="1"/>
  <c r="AK3946" i="1"/>
  <c r="AK3947" i="1"/>
  <c r="AK3948" i="1"/>
  <c r="AK3949" i="1"/>
  <c r="AK3950" i="1"/>
  <c r="AK3951" i="1"/>
  <c r="AK3952" i="1"/>
  <c r="AK3953" i="1"/>
  <c r="AK3954" i="1"/>
  <c r="AK3955" i="1"/>
  <c r="AK3956" i="1"/>
  <c r="AK3957" i="1"/>
  <c r="AK3958" i="1"/>
  <c r="AK3959" i="1"/>
  <c r="AK3960" i="1"/>
  <c r="AK3961" i="1"/>
  <c r="AK3962" i="1"/>
  <c r="AK3963" i="1"/>
  <c r="AK3964" i="1"/>
  <c r="AK3965" i="1"/>
  <c r="AK3966" i="1"/>
  <c r="AK3967" i="1"/>
  <c r="AK3968" i="1"/>
  <c r="AK3969" i="1"/>
  <c r="AK3970" i="1"/>
  <c r="AK3971" i="1"/>
  <c r="AK3972" i="1"/>
  <c r="AK3973" i="1"/>
  <c r="AK3974" i="1"/>
  <c r="AK3975" i="1"/>
  <c r="AK3976" i="1"/>
  <c r="AK3977" i="1"/>
  <c r="AK3978" i="1"/>
  <c r="AK3979" i="1"/>
  <c r="AK3980" i="1"/>
  <c r="AK3981" i="1"/>
  <c r="AK3982" i="1"/>
  <c r="AK3983" i="1"/>
  <c r="AK3984" i="1"/>
  <c r="AK3985" i="1"/>
  <c r="AK3986" i="1"/>
  <c r="AK3987" i="1"/>
  <c r="AK3988" i="1"/>
  <c r="AK3989" i="1"/>
  <c r="AK3990" i="1"/>
  <c r="AK3991" i="1"/>
  <c r="AK3992" i="1"/>
  <c r="AK3993" i="1"/>
  <c r="AK3994" i="1"/>
  <c r="AK3995" i="1"/>
  <c r="AK3996" i="1"/>
  <c r="AK3997" i="1"/>
  <c r="AK3998" i="1"/>
  <c r="AK3999" i="1"/>
  <c r="AK4000" i="1"/>
  <c r="AK4001" i="1"/>
  <c r="AK4002" i="1"/>
  <c r="AK4003" i="1"/>
  <c r="AK4004" i="1"/>
  <c r="AK4005" i="1"/>
  <c r="AK4006" i="1"/>
  <c r="AK4007" i="1"/>
  <c r="AK4008" i="1"/>
  <c r="AK4009" i="1"/>
  <c r="AK4010" i="1"/>
  <c r="AK4011" i="1"/>
  <c r="AK4012" i="1"/>
  <c r="AK4013" i="1"/>
  <c r="AK4014" i="1"/>
  <c r="AK4015" i="1"/>
  <c r="AK4016" i="1"/>
  <c r="AK4017" i="1"/>
  <c r="AK4018" i="1"/>
  <c r="AK4019" i="1"/>
  <c r="AK4020" i="1"/>
  <c r="AK4021" i="1"/>
  <c r="AK4022" i="1"/>
  <c r="AK4023" i="1"/>
  <c r="AK4024" i="1"/>
  <c r="AK4025" i="1"/>
  <c r="AK4026" i="1"/>
  <c r="AK4027" i="1"/>
  <c r="AK4028" i="1"/>
  <c r="AK4029" i="1"/>
  <c r="AK4030" i="1"/>
  <c r="AK4031" i="1"/>
  <c r="AK4032" i="1"/>
  <c r="AK4033" i="1"/>
  <c r="AK4034" i="1"/>
  <c r="AK4035" i="1"/>
  <c r="AK4036" i="1"/>
  <c r="AK4037" i="1"/>
  <c r="AK4038" i="1"/>
  <c r="AK4039" i="1"/>
  <c r="AK4040" i="1"/>
  <c r="AK4041" i="1"/>
  <c r="AK4042" i="1"/>
  <c r="AK4043" i="1"/>
  <c r="AK4044" i="1"/>
  <c r="AK4045" i="1"/>
  <c r="AK4046" i="1"/>
  <c r="AK4047" i="1"/>
  <c r="AK4048" i="1"/>
  <c r="AK4049" i="1"/>
  <c r="AK4050" i="1"/>
  <c r="AK4051" i="1"/>
  <c r="AK4052" i="1"/>
  <c r="AK4053" i="1"/>
  <c r="AK4054" i="1"/>
  <c r="AK4055" i="1"/>
  <c r="AK4056" i="1"/>
  <c r="AK4057" i="1"/>
  <c r="AK4058" i="1"/>
  <c r="AK4059" i="1"/>
  <c r="AK4060" i="1"/>
  <c r="AK4061" i="1"/>
  <c r="AK4062" i="1"/>
  <c r="AK4063" i="1"/>
  <c r="AK4064" i="1"/>
  <c r="AK4065" i="1"/>
  <c r="AK4066" i="1"/>
  <c r="AK4067" i="1"/>
  <c r="AK4068" i="1"/>
  <c r="AK4069" i="1"/>
  <c r="AK4070" i="1"/>
  <c r="AK4071" i="1"/>
  <c r="AK4072" i="1"/>
  <c r="AK4073" i="1"/>
  <c r="AK4074" i="1"/>
  <c r="AK4075" i="1"/>
  <c r="AK4076" i="1"/>
  <c r="AK4077" i="1"/>
  <c r="AK4078" i="1"/>
  <c r="AK4079" i="1"/>
  <c r="AK4080" i="1"/>
  <c r="AK4081" i="1"/>
  <c r="AK4082" i="1"/>
  <c r="AK4083" i="1"/>
  <c r="AK4084" i="1"/>
  <c r="AK4085" i="1"/>
  <c r="AK4086" i="1"/>
  <c r="AK4087" i="1"/>
  <c r="AK4088" i="1"/>
  <c r="AK4089" i="1"/>
  <c r="AK4090" i="1"/>
  <c r="AK4091" i="1"/>
  <c r="AK4092" i="1"/>
  <c r="AK4093" i="1"/>
  <c r="AK4094" i="1"/>
  <c r="AK4095" i="1"/>
  <c r="AK4096" i="1"/>
  <c r="AK4097" i="1"/>
  <c r="AK4098" i="1"/>
  <c r="AK4099" i="1"/>
  <c r="AK4100" i="1"/>
  <c r="AK4101" i="1"/>
  <c r="AK4102" i="1"/>
  <c r="AK4103" i="1"/>
  <c r="AK4104" i="1"/>
  <c r="AK4105" i="1"/>
  <c r="AK4106" i="1"/>
  <c r="AK4107" i="1"/>
  <c r="AK4108" i="1"/>
  <c r="AK4109" i="1"/>
  <c r="AK4110" i="1"/>
  <c r="AK4111" i="1"/>
  <c r="AK4112" i="1"/>
  <c r="AK4113" i="1"/>
  <c r="AK4114" i="1"/>
  <c r="AK4115" i="1"/>
  <c r="AK4116" i="1"/>
  <c r="AK4117" i="1"/>
  <c r="AK4118" i="1"/>
  <c r="AK4119" i="1"/>
  <c r="AK4120" i="1"/>
  <c r="AK4121" i="1"/>
  <c r="AK4122" i="1"/>
  <c r="AK4123" i="1"/>
  <c r="AK4124" i="1"/>
  <c r="AK4125" i="1"/>
  <c r="AK4126" i="1"/>
  <c r="AK4127" i="1"/>
  <c r="AK4128" i="1"/>
  <c r="AK4129" i="1"/>
  <c r="AK4130" i="1"/>
  <c r="AK4131" i="1"/>
  <c r="AK4132" i="1"/>
  <c r="AK4133" i="1"/>
  <c r="AK4134" i="1"/>
  <c r="AK4135" i="1"/>
  <c r="AK4136" i="1"/>
  <c r="AK4137" i="1"/>
  <c r="AK4138" i="1"/>
  <c r="AK4139" i="1"/>
  <c r="AK4140" i="1"/>
  <c r="AK4141" i="1"/>
  <c r="AK4142" i="1"/>
  <c r="AK4143" i="1"/>
  <c r="AK4144" i="1"/>
  <c r="AK4145" i="1"/>
  <c r="AK4146" i="1"/>
  <c r="AK4147" i="1"/>
  <c r="AK4148" i="1"/>
  <c r="AK4149" i="1"/>
  <c r="AK4150" i="1"/>
  <c r="AK4151" i="1"/>
  <c r="AK4152" i="1"/>
  <c r="AK4153" i="1"/>
  <c r="AK4154" i="1"/>
  <c r="AK4155" i="1"/>
  <c r="AK4156" i="1"/>
  <c r="AK4157" i="1"/>
  <c r="AK4158" i="1"/>
  <c r="AK4159" i="1"/>
  <c r="AK4160" i="1"/>
  <c r="AK4161" i="1"/>
  <c r="AK4162" i="1"/>
  <c r="AK4163" i="1"/>
  <c r="AK4164" i="1"/>
  <c r="AK4165" i="1"/>
  <c r="AK4166" i="1"/>
  <c r="AK4167" i="1"/>
  <c r="AK4168" i="1"/>
  <c r="AK4169" i="1"/>
  <c r="AK4170" i="1"/>
  <c r="AK4171" i="1"/>
  <c r="AK4172" i="1"/>
  <c r="AK4173" i="1"/>
  <c r="AK4174" i="1"/>
  <c r="AK4175" i="1"/>
  <c r="AK4176" i="1"/>
  <c r="AK4177" i="1"/>
  <c r="AK4178" i="1"/>
  <c r="AK4179" i="1"/>
  <c r="AK4180" i="1"/>
  <c r="AK4181" i="1"/>
  <c r="AK4182" i="1"/>
  <c r="AK4183" i="1"/>
  <c r="AK4184" i="1"/>
  <c r="AK4185" i="1"/>
  <c r="AK4186" i="1"/>
  <c r="AK4187" i="1"/>
  <c r="AK4188" i="1"/>
  <c r="AK4189" i="1"/>
  <c r="AK4190" i="1"/>
  <c r="AK4191" i="1"/>
  <c r="AK4192" i="1"/>
  <c r="AK4193" i="1"/>
  <c r="AK4194" i="1"/>
  <c r="AK4195" i="1"/>
  <c r="AK4196" i="1"/>
  <c r="AK4197" i="1"/>
  <c r="AK4198" i="1"/>
  <c r="AK4199" i="1"/>
  <c r="AK4200" i="1"/>
  <c r="AK4201" i="1"/>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002" i="1"/>
  <c r="AJ2003" i="1"/>
  <c r="AJ2004" i="1"/>
  <c r="AJ2005" i="1"/>
  <c r="AJ2006" i="1"/>
  <c r="AJ2007" i="1"/>
  <c r="AJ2008" i="1"/>
  <c r="AJ2009" i="1"/>
  <c r="AJ2010" i="1"/>
  <c r="AJ2011" i="1"/>
  <c r="AJ2012" i="1"/>
  <c r="AJ2013" i="1"/>
  <c r="AJ2014" i="1"/>
  <c r="AJ2015" i="1"/>
  <c r="AJ2016" i="1"/>
  <c r="AJ2017" i="1"/>
  <c r="AJ2018" i="1"/>
  <c r="AJ2019" i="1"/>
  <c r="AJ2020" i="1"/>
  <c r="AJ2021" i="1"/>
  <c r="AJ2022" i="1"/>
  <c r="AJ2023" i="1"/>
  <c r="AJ2024" i="1"/>
  <c r="AJ2025" i="1"/>
  <c r="AJ2026" i="1"/>
  <c r="AJ2027" i="1"/>
  <c r="AJ2028" i="1"/>
  <c r="AJ2029" i="1"/>
  <c r="AJ2030" i="1"/>
  <c r="AJ2031" i="1"/>
  <c r="AJ2032" i="1"/>
  <c r="AJ2033" i="1"/>
  <c r="AJ2034" i="1"/>
  <c r="AJ2035" i="1"/>
  <c r="AJ2036" i="1"/>
  <c r="AJ2037" i="1"/>
  <c r="AJ2038" i="1"/>
  <c r="AJ2039" i="1"/>
  <c r="AJ2040" i="1"/>
  <c r="AJ2041" i="1"/>
  <c r="AJ2042" i="1"/>
  <c r="AJ2043" i="1"/>
  <c r="AJ2044" i="1"/>
  <c r="AJ2045" i="1"/>
  <c r="AJ2046" i="1"/>
  <c r="AJ2047" i="1"/>
  <c r="AJ2048" i="1"/>
  <c r="AJ2049" i="1"/>
  <c r="AJ2050" i="1"/>
  <c r="AJ2051" i="1"/>
  <c r="AJ2052" i="1"/>
  <c r="AJ2053" i="1"/>
  <c r="AJ2054" i="1"/>
  <c r="AJ2055" i="1"/>
  <c r="AJ2056" i="1"/>
  <c r="AJ2057" i="1"/>
  <c r="AJ2058" i="1"/>
  <c r="AJ2059" i="1"/>
  <c r="AJ2060" i="1"/>
  <c r="AJ2061" i="1"/>
  <c r="AJ2062" i="1"/>
  <c r="AJ2063" i="1"/>
  <c r="AJ2064" i="1"/>
  <c r="AJ2065" i="1"/>
  <c r="AJ2066" i="1"/>
  <c r="AJ2067" i="1"/>
  <c r="AJ2068" i="1"/>
  <c r="AJ2069" i="1"/>
  <c r="AJ2070" i="1"/>
  <c r="AJ2071" i="1"/>
  <c r="AJ2072" i="1"/>
  <c r="AJ2073" i="1"/>
  <c r="AJ2074" i="1"/>
  <c r="AJ2075" i="1"/>
  <c r="AJ2076" i="1"/>
  <c r="AJ2077" i="1"/>
  <c r="AJ2078" i="1"/>
  <c r="AJ2079" i="1"/>
  <c r="AJ2080" i="1"/>
  <c r="AJ2081" i="1"/>
  <c r="AJ2082" i="1"/>
  <c r="AJ2083" i="1"/>
  <c r="AJ2084" i="1"/>
  <c r="AJ2085" i="1"/>
  <c r="AJ2086" i="1"/>
  <c r="AJ2087" i="1"/>
  <c r="AJ2088" i="1"/>
  <c r="AJ2089" i="1"/>
  <c r="AJ2090" i="1"/>
  <c r="AJ2091" i="1"/>
  <c r="AJ2092" i="1"/>
  <c r="AJ2093" i="1"/>
  <c r="AJ2094" i="1"/>
  <c r="AJ2095" i="1"/>
  <c r="AJ2096" i="1"/>
  <c r="AJ2097" i="1"/>
  <c r="AJ2098" i="1"/>
  <c r="AJ2099" i="1"/>
  <c r="AJ2100" i="1"/>
  <c r="AJ2101" i="1"/>
  <c r="AJ2102" i="1"/>
  <c r="AJ2103" i="1"/>
  <c r="AJ2104" i="1"/>
  <c r="AJ2105" i="1"/>
  <c r="AJ2106" i="1"/>
  <c r="AJ2107" i="1"/>
  <c r="AJ2108" i="1"/>
  <c r="AJ2109" i="1"/>
  <c r="AJ2110" i="1"/>
  <c r="AJ2111" i="1"/>
  <c r="AJ2112" i="1"/>
  <c r="AJ2113" i="1"/>
  <c r="AJ2114" i="1"/>
  <c r="AJ2115" i="1"/>
  <c r="AJ2116" i="1"/>
  <c r="AJ2117" i="1"/>
  <c r="AJ2118" i="1"/>
  <c r="AJ2119" i="1"/>
  <c r="AJ2120" i="1"/>
  <c r="AJ2121" i="1"/>
  <c r="AJ2122" i="1"/>
  <c r="AJ2123" i="1"/>
  <c r="AJ2124" i="1"/>
  <c r="AJ2125" i="1"/>
  <c r="AJ2126" i="1"/>
  <c r="AJ2127" i="1"/>
  <c r="AJ2128" i="1"/>
  <c r="AJ2129" i="1"/>
  <c r="AJ2130" i="1"/>
  <c r="AJ2131" i="1"/>
  <c r="AJ2132" i="1"/>
  <c r="AJ2133" i="1"/>
  <c r="AJ2134" i="1"/>
  <c r="AJ2135" i="1"/>
  <c r="AJ2136" i="1"/>
  <c r="AJ2137" i="1"/>
  <c r="AJ2138" i="1"/>
  <c r="AJ2139" i="1"/>
  <c r="AJ2140" i="1"/>
  <c r="AJ2141" i="1"/>
  <c r="AJ2142" i="1"/>
  <c r="AJ2143" i="1"/>
  <c r="AJ2144" i="1"/>
  <c r="AJ2145" i="1"/>
  <c r="AJ2146" i="1"/>
  <c r="AJ2147" i="1"/>
  <c r="AJ2148" i="1"/>
  <c r="AJ2149" i="1"/>
  <c r="AJ2150" i="1"/>
  <c r="AJ2151" i="1"/>
  <c r="AJ2152" i="1"/>
  <c r="AJ2153" i="1"/>
  <c r="AJ2154" i="1"/>
  <c r="AJ2155" i="1"/>
  <c r="AJ2156" i="1"/>
  <c r="AJ2157" i="1"/>
  <c r="AJ2158" i="1"/>
  <c r="AJ2159" i="1"/>
  <c r="AJ2160" i="1"/>
  <c r="AJ2161" i="1"/>
  <c r="AJ2162" i="1"/>
  <c r="AJ2163" i="1"/>
  <c r="AJ2164" i="1"/>
  <c r="AJ2165" i="1"/>
  <c r="AJ2166" i="1"/>
  <c r="AJ2167" i="1"/>
  <c r="AJ2168" i="1"/>
  <c r="AJ2169" i="1"/>
  <c r="AJ2170" i="1"/>
  <c r="AJ2171" i="1"/>
  <c r="AJ2172" i="1"/>
  <c r="AJ2173" i="1"/>
  <c r="AJ2174" i="1"/>
  <c r="AJ2175" i="1"/>
  <c r="AJ2176" i="1"/>
  <c r="AJ2177" i="1"/>
  <c r="AJ2178" i="1"/>
  <c r="AJ2179" i="1"/>
  <c r="AJ2180" i="1"/>
  <c r="AJ2181" i="1"/>
  <c r="AJ2182" i="1"/>
  <c r="AJ2183" i="1"/>
  <c r="AJ2184" i="1"/>
  <c r="AJ2185" i="1"/>
  <c r="AJ2186" i="1"/>
  <c r="AJ2187" i="1"/>
  <c r="AJ2188" i="1"/>
  <c r="AJ2189" i="1"/>
  <c r="AJ2190" i="1"/>
  <c r="AJ2191" i="1"/>
  <c r="AJ2192" i="1"/>
  <c r="AJ2193" i="1"/>
  <c r="AJ2194" i="1"/>
  <c r="AJ2195" i="1"/>
  <c r="AJ2196" i="1"/>
  <c r="AJ2197" i="1"/>
  <c r="AJ2198" i="1"/>
  <c r="AJ2199" i="1"/>
  <c r="AJ2200" i="1"/>
  <c r="AJ2201" i="1"/>
  <c r="AJ2202" i="1"/>
  <c r="AJ2203" i="1"/>
  <c r="AJ2204" i="1"/>
  <c r="AJ2205" i="1"/>
  <c r="AJ2206" i="1"/>
  <c r="AJ2207" i="1"/>
  <c r="AJ2208" i="1"/>
  <c r="AJ2209" i="1"/>
  <c r="AJ2210" i="1"/>
  <c r="AJ2211" i="1"/>
  <c r="AJ2212" i="1"/>
  <c r="AJ2213" i="1"/>
  <c r="AJ2214" i="1"/>
  <c r="AJ2215" i="1"/>
  <c r="AJ2216" i="1"/>
  <c r="AJ2217" i="1"/>
  <c r="AJ2218" i="1"/>
  <c r="AJ2219" i="1"/>
  <c r="AJ2220" i="1"/>
  <c r="AJ2221" i="1"/>
  <c r="AJ2222" i="1"/>
  <c r="AJ2223" i="1"/>
  <c r="AJ2224" i="1"/>
  <c r="AJ2225" i="1"/>
  <c r="AJ2226" i="1"/>
  <c r="AJ2227" i="1"/>
  <c r="AJ2228" i="1"/>
  <c r="AJ2229" i="1"/>
  <c r="AJ2230" i="1"/>
  <c r="AJ2231" i="1"/>
  <c r="AJ2232" i="1"/>
  <c r="AJ2233" i="1"/>
  <c r="AJ2234" i="1"/>
  <c r="AJ2235" i="1"/>
  <c r="AJ2236" i="1"/>
  <c r="AJ2237" i="1"/>
  <c r="AJ2238" i="1"/>
  <c r="AJ2239" i="1"/>
  <c r="AJ2240" i="1"/>
  <c r="AJ2241" i="1"/>
  <c r="AJ2242" i="1"/>
  <c r="AJ2243" i="1"/>
  <c r="AJ2244" i="1"/>
  <c r="AJ2245" i="1"/>
  <c r="AJ2246" i="1"/>
  <c r="AJ2247" i="1"/>
  <c r="AJ2248" i="1"/>
  <c r="AJ2249" i="1"/>
  <c r="AJ2250" i="1"/>
  <c r="AJ2251" i="1"/>
  <c r="AJ2252" i="1"/>
  <c r="AJ2253" i="1"/>
  <c r="AJ2254" i="1"/>
  <c r="AJ2255" i="1"/>
  <c r="AJ2256" i="1"/>
  <c r="AJ2257" i="1"/>
  <c r="AJ2258" i="1"/>
  <c r="AJ2259" i="1"/>
  <c r="AJ2260" i="1"/>
  <c r="AJ2261" i="1"/>
  <c r="AJ2262" i="1"/>
  <c r="AJ2263" i="1"/>
  <c r="AJ2264" i="1"/>
  <c r="AJ2265" i="1"/>
  <c r="AJ2266" i="1"/>
  <c r="AJ2267" i="1"/>
  <c r="AJ2268" i="1"/>
  <c r="AJ2269" i="1"/>
  <c r="AJ2270" i="1"/>
  <c r="AJ2271" i="1"/>
  <c r="AJ2272" i="1"/>
  <c r="AJ2273" i="1"/>
  <c r="AJ2274" i="1"/>
  <c r="AJ2275" i="1"/>
  <c r="AJ2276" i="1"/>
  <c r="AJ2277" i="1"/>
  <c r="AJ2278" i="1"/>
  <c r="AJ2279" i="1"/>
  <c r="AJ2280" i="1"/>
  <c r="AJ2281" i="1"/>
  <c r="AJ2282" i="1"/>
  <c r="AJ2283" i="1"/>
  <c r="AJ2284" i="1"/>
  <c r="AJ2285" i="1"/>
  <c r="AJ2286" i="1"/>
  <c r="AJ2287" i="1"/>
  <c r="AJ2288" i="1"/>
  <c r="AJ2289" i="1"/>
  <c r="AJ2290" i="1"/>
  <c r="AJ2291" i="1"/>
  <c r="AJ2292" i="1"/>
  <c r="AJ2293" i="1"/>
  <c r="AJ2294" i="1"/>
  <c r="AJ2295" i="1"/>
  <c r="AJ2296" i="1"/>
  <c r="AJ2297" i="1"/>
  <c r="AJ2298" i="1"/>
  <c r="AJ2299" i="1"/>
  <c r="AJ2300" i="1"/>
  <c r="AJ2301" i="1"/>
  <c r="AJ2302" i="1"/>
  <c r="AJ2303" i="1"/>
  <c r="AJ2304" i="1"/>
  <c r="AJ2305" i="1"/>
  <c r="AJ2306" i="1"/>
  <c r="AJ2307" i="1"/>
  <c r="AJ2308" i="1"/>
  <c r="AJ2309" i="1"/>
  <c r="AJ2310" i="1"/>
  <c r="AJ2311" i="1"/>
  <c r="AJ2312" i="1"/>
  <c r="AJ2313" i="1"/>
  <c r="AJ2314" i="1"/>
  <c r="AJ2315" i="1"/>
  <c r="AJ2316" i="1"/>
  <c r="AJ2317" i="1"/>
  <c r="AJ2318" i="1"/>
  <c r="AJ2319" i="1"/>
  <c r="AJ2320" i="1"/>
  <c r="AJ2321" i="1"/>
  <c r="AJ2322" i="1"/>
  <c r="AJ2323" i="1"/>
  <c r="AJ2324" i="1"/>
  <c r="AJ2325" i="1"/>
  <c r="AJ2326" i="1"/>
  <c r="AJ2327" i="1"/>
  <c r="AJ2328" i="1"/>
  <c r="AJ2329" i="1"/>
  <c r="AJ2330" i="1"/>
  <c r="AJ2331" i="1"/>
  <c r="AJ2332" i="1"/>
  <c r="AJ2333" i="1"/>
  <c r="AJ2334" i="1"/>
  <c r="AJ2335" i="1"/>
  <c r="AJ2336" i="1"/>
  <c r="AJ2337" i="1"/>
  <c r="AJ2338" i="1"/>
  <c r="AJ2339" i="1"/>
  <c r="AJ2340" i="1"/>
  <c r="AJ2341" i="1"/>
  <c r="AJ2342" i="1"/>
  <c r="AJ2343" i="1"/>
  <c r="AJ2344" i="1"/>
  <c r="AJ2345" i="1"/>
  <c r="AJ2346" i="1"/>
  <c r="AJ2347" i="1"/>
  <c r="AJ2348" i="1"/>
  <c r="AJ2349" i="1"/>
  <c r="AJ2350" i="1"/>
  <c r="AJ2351" i="1"/>
  <c r="AJ2352" i="1"/>
  <c r="AJ2353" i="1"/>
  <c r="AJ2354" i="1"/>
  <c r="AJ2355" i="1"/>
  <c r="AJ2356" i="1"/>
  <c r="AJ2357" i="1"/>
  <c r="AJ2358" i="1"/>
  <c r="AJ2359" i="1"/>
  <c r="AJ2360" i="1"/>
  <c r="AJ2361" i="1"/>
  <c r="AJ2362" i="1"/>
  <c r="AJ2363" i="1"/>
  <c r="AJ2364" i="1"/>
  <c r="AJ2365" i="1"/>
  <c r="AJ2366" i="1"/>
  <c r="AJ2367" i="1"/>
  <c r="AJ2368" i="1"/>
  <c r="AJ2369" i="1"/>
  <c r="AJ2370" i="1"/>
  <c r="AJ2371" i="1"/>
  <c r="AJ2372" i="1"/>
  <c r="AJ2373" i="1"/>
  <c r="AJ2374" i="1"/>
  <c r="AJ2375" i="1"/>
  <c r="AJ2376" i="1"/>
  <c r="AJ2377" i="1"/>
  <c r="AJ2378" i="1"/>
  <c r="AJ2379" i="1"/>
  <c r="AJ2380" i="1"/>
  <c r="AJ2381" i="1"/>
  <c r="AJ2382" i="1"/>
  <c r="AJ2383" i="1"/>
  <c r="AJ2384" i="1"/>
  <c r="AJ2385" i="1"/>
  <c r="AJ2386" i="1"/>
  <c r="AJ2387" i="1"/>
  <c r="AJ2388" i="1"/>
  <c r="AJ2389" i="1"/>
  <c r="AJ2390" i="1"/>
  <c r="AJ2391" i="1"/>
  <c r="AJ2392" i="1"/>
  <c r="AJ2393" i="1"/>
  <c r="AJ2394" i="1"/>
  <c r="AJ2395" i="1"/>
  <c r="AJ2396" i="1"/>
  <c r="AJ2397" i="1"/>
  <c r="AJ2398" i="1"/>
  <c r="AJ2399" i="1"/>
  <c r="AJ2400" i="1"/>
  <c r="AJ2401" i="1"/>
  <c r="AJ2402" i="1"/>
  <c r="AJ2403" i="1"/>
  <c r="AJ2404" i="1"/>
  <c r="AJ2405" i="1"/>
  <c r="AJ2406" i="1"/>
  <c r="AJ2407" i="1"/>
  <c r="AJ2408" i="1"/>
  <c r="AJ2409" i="1"/>
  <c r="AJ2410" i="1"/>
  <c r="AJ2411" i="1"/>
  <c r="AJ2412" i="1"/>
  <c r="AJ2413" i="1"/>
  <c r="AJ2414" i="1"/>
  <c r="AJ2415" i="1"/>
  <c r="AJ2416" i="1"/>
  <c r="AJ2417" i="1"/>
  <c r="AJ2418" i="1"/>
  <c r="AJ2419" i="1"/>
  <c r="AJ2420" i="1"/>
  <c r="AJ2421" i="1"/>
  <c r="AJ2422" i="1"/>
  <c r="AJ2423" i="1"/>
  <c r="AJ2424" i="1"/>
  <c r="AJ2425" i="1"/>
  <c r="AJ2426" i="1"/>
  <c r="AJ2427" i="1"/>
  <c r="AJ2428" i="1"/>
  <c r="AJ2429" i="1"/>
  <c r="AJ2430" i="1"/>
  <c r="AJ2431" i="1"/>
  <c r="AJ2432" i="1"/>
  <c r="AJ2433" i="1"/>
  <c r="AJ2434" i="1"/>
  <c r="AJ2435" i="1"/>
  <c r="AJ2436" i="1"/>
  <c r="AJ2437" i="1"/>
  <c r="AJ2438" i="1"/>
  <c r="AJ2439" i="1"/>
  <c r="AJ2440" i="1"/>
  <c r="AJ2441" i="1"/>
  <c r="AJ2442" i="1"/>
  <c r="AJ2443" i="1"/>
  <c r="AJ2444" i="1"/>
  <c r="AJ2445" i="1"/>
  <c r="AJ2446" i="1"/>
  <c r="AJ2447" i="1"/>
  <c r="AJ2448" i="1"/>
  <c r="AJ2449" i="1"/>
  <c r="AJ2450" i="1"/>
  <c r="AJ2451" i="1"/>
  <c r="AJ2452" i="1"/>
  <c r="AJ2453" i="1"/>
  <c r="AJ2454" i="1"/>
  <c r="AJ2455" i="1"/>
  <c r="AJ2456" i="1"/>
  <c r="AJ2457" i="1"/>
  <c r="AJ2458" i="1"/>
  <c r="AJ2459" i="1"/>
  <c r="AJ2460" i="1"/>
  <c r="AJ2461" i="1"/>
  <c r="AJ2462" i="1"/>
  <c r="AJ2463" i="1"/>
  <c r="AJ2464" i="1"/>
  <c r="AJ2465" i="1"/>
  <c r="AJ2466" i="1"/>
  <c r="AJ2467" i="1"/>
  <c r="AJ2468" i="1"/>
  <c r="AJ2469" i="1"/>
  <c r="AJ2470" i="1"/>
  <c r="AJ2471" i="1"/>
  <c r="AJ2472" i="1"/>
  <c r="AJ2473" i="1"/>
  <c r="AJ2474" i="1"/>
  <c r="AJ2475" i="1"/>
  <c r="AJ2476" i="1"/>
  <c r="AJ2477" i="1"/>
  <c r="AJ2478" i="1"/>
  <c r="AJ2479" i="1"/>
  <c r="AJ2480" i="1"/>
  <c r="AJ2481" i="1"/>
  <c r="AJ2482" i="1"/>
  <c r="AJ2483" i="1"/>
  <c r="AJ2484" i="1"/>
  <c r="AJ2485" i="1"/>
  <c r="AJ2486" i="1"/>
  <c r="AJ2487" i="1"/>
  <c r="AJ2488" i="1"/>
  <c r="AJ2489" i="1"/>
  <c r="AJ2490" i="1"/>
  <c r="AJ2491" i="1"/>
  <c r="AJ2492" i="1"/>
  <c r="AJ2493" i="1"/>
  <c r="AJ2494" i="1"/>
  <c r="AJ2495" i="1"/>
  <c r="AJ2496" i="1"/>
  <c r="AJ2497" i="1"/>
  <c r="AJ2498" i="1"/>
  <c r="AJ2499" i="1"/>
  <c r="AJ2500" i="1"/>
  <c r="AJ2501" i="1"/>
  <c r="AJ2502" i="1"/>
  <c r="AJ2503" i="1"/>
  <c r="AJ2504" i="1"/>
  <c r="AJ2505" i="1"/>
  <c r="AJ2506" i="1"/>
  <c r="AJ2507" i="1"/>
  <c r="AJ2508" i="1"/>
  <c r="AJ2509" i="1"/>
  <c r="AJ2510" i="1"/>
  <c r="AJ2511" i="1"/>
  <c r="AJ2512" i="1"/>
  <c r="AJ2513" i="1"/>
  <c r="AJ2514" i="1"/>
  <c r="AJ2515" i="1"/>
  <c r="AJ2516" i="1"/>
  <c r="AJ2517" i="1"/>
  <c r="AJ2518" i="1"/>
  <c r="AJ2519" i="1"/>
  <c r="AJ2520" i="1"/>
  <c r="AJ2521" i="1"/>
  <c r="AJ2522" i="1"/>
  <c r="AJ2523" i="1"/>
  <c r="AJ2524" i="1"/>
  <c r="AJ2525" i="1"/>
  <c r="AJ2526" i="1"/>
  <c r="AJ2527" i="1"/>
  <c r="AJ2528" i="1"/>
  <c r="AJ2529" i="1"/>
  <c r="AJ2530" i="1"/>
  <c r="AJ2531" i="1"/>
  <c r="AJ2532" i="1"/>
  <c r="AJ2533" i="1"/>
  <c r="AJ2534" i="1"/>
  <c r="AJ2535" i="1"/>
  <c r="AJ2536" i="1"/>
  <c r="AJ2537" i="1"/>
  <c r="AJ2538" i="1"/>
  <c r="AJ2539" i="1"/>
  <c r="AJ2540" i="1"/>
  <c r="AJ2541" i="1"/>
  <c r="AJ2542" i="1"/>
  <c r="AJ2543" i="1"/>
  <c r="AJ2544" i="1"/>
  <c r="AJ2545" i="1"/>
  <c r="AJ2546" i="1"/>
  <c r="AJ2547" i="1"/>
  <c r="AJ2548" i="1"/>
  <c r="AJ2549" i="1"/>
  <c r="AJ2550" i="1"/>
  <c r="AJ2551" i="1"/>
  <c r="AJ2552" i="1"/>
  <c r="AJ2553" i="1"/>
  <c r="AJ2554" i="1"/>
  <c r="AJ2555" i="1"/>
  <c r="AJ2556" i="1"/>
  <c r="AJ2557" i="1"/>
  <c r="AJ2558" i="1"/>
  <c r="AJ2559" i="1"/>
  <c r="AJ2560" i="1"/>
  <c r="AJ2561" i="1"/>
  <c r="AJ2562" i="1"/>
  <c r="AJ2563" i="1"/>
  <c r="AJ2564" i="1"/>
  <c r="AJ2565" i="1"/>
  <c r="AJ2566" i="1"/>
  <c r="AJ2567" i="1"/>
  <c r="AJ2568" i="1"/>
  <c r="AJ2569" i="1"/>
  <c r="AJ2570" i="1"/>
  <c r="AJ2571" i="1"/>
  <c r="AJ2572" i="1"/>
  <c r="AJ2573" i="1"/>
  <c r="AJ2574" i="1"/>
  <c r="AJ2575" i="1"/>
  <c r="AJ2576" i="1"/>
  <c r="AJ2577" i="1"/>
  <c r="AJ2578" i="1"/>
  <c r="AJ2579" i="1"/>
  <c r="AJ2580" i="1"/>
  <c r="AJ2581" i="1"/>
  <c r="AJ2582" i="1"/>
  <c r="AJ2583" i="1"/>
  <c r="AJ2584" i="1"/>
  <c r="AJ2585" i="1"/>
  <c r="AJ2586" i="1"/>
  <c r="AJ2587" i="1"/>
  <c r="AJ2588" i="1"/>
  <c r="AJ2589" i="1"/>
  <c r="AJ2590" i="1"/>
  <c r="AJ2591" i="1"/>
  <c r="AJ2592" i="1"/>
  <c r="AJ2593" i="1"/>
  <c r="AJ2594" i="1"/>
  <c r="AJ2595" i="1"/>
  <c r="AJ2596" i="1"/>
  <c r="AJ2597" i="1"/>
  <c r="AJ2598" i="1"/>
  <c r="AJ2599" i="1"/>
  <c r="AJ2600" i="1"/>
  <c r="AJ2601" i="1"/>
  <c r="AJ2602" i="1"/>
  <c r="AJ2603" i="1"/>
  <c r="AJ2604" i="1"/>
  <c r="AJ2605" i="1"/>
  <c r="AJ2606" i="1"/>
  <c r="AJ2607" i="1"/>
  <c r="AJ2608" i="1"/>
  <c r="AJ2609" i="1"/>
  <c r="AJ2610" i="1"/>
  <c r="AJ2611" i="1"/>
  <c r="AJ2612" i="1"/>
  <c r="AJ2613" i="1"/>
  <c r="AJ2614" i="1"/>
  <c r="AJ2615" i="1"/>
  <c r="AJ2616" i="1"/>
  <c r="AJ2617" i="1"/>
  <c r="AJ2618" i="1"/>
  <c r="AJ2619" i="1"/>
  <c r="AJ2620" i="1"/>
  <c r="AJ2621" i="1"/>
  <c r="AJ2622" i="1"/>
  <c r="AJ2623" i="1"/>
  <c r="AJ2624" i="1"/>
  <c r="AJ2625" i="1"/>
  <c r="AJ2626" i="1"/>
  <c r="AJ2627" i="1"/>
  <c r="AJ2628" i="1"/>
  <c r="AJ2629" i="1"/>
  <c r="AJ2630" i="1"/>
  <c r="AJ2631" i="1"/>
  <c r="AJ2632" i="1"/>
  <c r="AJ2633" i="1"/>
  <c r="AJ2634" i="1"/>
  <c r="AJ2635" i="1"/>
  <c r="AJ2636" i="1"/>
  <c r="AJ2637" i="1"/>
  <c r="AJ2638" i="1"/>
  <c r="AJ2639" i="1"/>
  <c r="AJ2640" i="1"/>
  <c r="AJ2641" i="1"/>
  <c r="AJ2642" i="1"/>
  <c r="AJ2643" i="1"/>
  <c r="AJ2644" i="1"/>
  <c r="AJ2645" i="1"/>
  <c r="AJ2646" i="1"/>
  <c r="AJ2647" i="1"/>
  <c r="AJ2648" i="1"/>
  <c r="AJ2649" i="1"/>
  <c r="AJ2650" i="1"/>
  <c r="AJ2651" i="1"/>
  <c r="AJ2652" i="1"/>
  <c r="AJ2653" i="1"/>
  <c r="AJ2654" i="1"/>
  <c r="AJ2655" i="1"/>
  <c r="AJ2656" i="1"/>
  <c r="AJ2657" i="1"/>
  <c r="AJ2658" i="1"/>
  <c r="AJ2659" i="1"/>
  <c r="AJ2660" i="1"/>
  <c r="AJ2661" i="1"/>
  <c r="AJ2662" i="1"/>
  <c r="AJ2663" i="1"/>
  <c r="AJ2664" i="1"/>
  <c r="AJ2665" i="1"/>
  <c r="AJ2666" i="1"/>
  <c r="AJ2667" i="1"/>
  <c r="AJ2668" i="1"/>
  <c r="AJ2669" i="1"/>
  <c r="AJ2670" i="1"/>
  <c r="AJ2671" i="1"/>
  <c r="AJ2672" i="1"/>
  <c r="AJ2673" i="1"/>
  <c r="AJ2674" i="1"/>
  <c r="AJ2675" i="1"/>
  <c r="AJ2676" i="1"/>
  <c r="AJ2677" i="1"/>
  <c r="AJ2678" i="1"/>
  <c r="AJ2679" i="1"/>
  <c r="AJ2680" i="1"/>
  <c r="AJ2681" i="1"/>
  <c r="AJ2682" i="1"/>
  <c r="AJ2683" i="1"/>
  <c r="AJ2684" i="1"/>
  <c r="AJ2685" i="1"/>
  <c r="AJ2686" i="1"/>
  <c r="AJ2687" i="1"/>
  <c r="AJ2688" i="1"/>
  <c r="AJ2689" i="1"/>
  <c r="AJ2690" i="1"/>
  <c r="AJ2691" i="1"/>
  <c r="AJ2692" i="1"/>
  <c r="AJ2693" i="1"/>
  <c r="AJ2694" i="1"/>
  <c r="AJ2695" i="1"/>
  <c r="AJ2696" i="1"/>
  <c r="AJ2697" i="1"/>
  <c r="AJ2698" i="1"/>
  <c r="AJ2699" i="1"/>
  <c r="AJ2700" i="1"/>
  <c r="AJ2701" i="1"/>
  <c r="AJ2702" i="1"/>
  <c r="AJ2703" i="1"/>
  <c r="AJ2704" i="1"/>
  <c r="AJ2705" i="1"/>
  <c r="AJ2706" i="1"/>
  <c r="AJ2707" i="1"/>
  <c r="AJ2708" i="1"/>
  <c r="AJ2709" i="1"/>
  <c r="AJ2710" i="1"/>
  <c r="AJ2711" i="1"/>
  <c r="AJ2712" i="1"/>
  <c r="AJ2713" i="1"/>
  <c r="AJ2714" i="1"/>
  <c r="AJ2715" i="1"/>
  <c r="AJ2716" i="1"/>
  <c r="AJ2717" i="1"/>
  <c r="AJ2718" i="1"/>
  <c r="AJ2719" i="1"/>
  <c r="AJ2720" i="1"/>
  <c r="AJ2721" i="1"/>
  <c r="AJ2722" i="1"/>
  <c r="AJ2723" i="1"/>
  <c r="AJ2724" i="1"/>
  <c r="AJ2725" i="1"/>
  <c r="AJ2726" i="1"/>
  <c r="AJ2727" i="1"/>
  <c r="AJ2728" i="1"/>
  <c r="AJ2729" i="1"/>
  <c r="AJ2730" i="1"/>
  <c r="AJ2731" i="1"/>
  <c r="AJ2732" i="1"/>
  <c r="AJ2733" i="1"/>
  <c r="AJ2734" i="1"/>
  <c r="AJ2735" i="1"/>
  <c r="AJ2736" i="1"/>
  <c r="AJ2737" i="1"/>
  <c r="AJ2738" i="1"/>
  <c r="AJ2739" i="1"/>
  <c r="AJ2740" i="1"/>
  <c r="AJ2741" i="1"/>
  <c r="AJ2742" i="1"/>
  <c r="AJ2743" i="1"/>
  <c r="AJ2744" i="1"/>
  <c r="AJ2745" i="1"/>
  <c r="AJ2746" i="1"/>
  <c r="AJ2747" i="1"/>
  <c r="AJ2748" i="1"/>
  <c r="AJ2749" i="1"/>
  <c r="AJ2750" i="1"/>
  <c r="AJ2751" i="1"/>
  <c r="AJ2752" i="1"/>
  <c r="AJ2753" i="1"/>
  <c r="AJ2754" i="1"/>
  <c r="AJ2755" i="1"/>
  <c r="AJ2756" i="1"/>
  <c r="AJ2757" i="1"/>
  <c r="AJ2758" i="1"/>
  <c r="AJ2759" i="1"/>
  <c r="AJ2760" i="1"/>
  <c r="AJ2761" i="1"/>
  <c r="AJ2762" i="1"/>
  <c r="AJ2763" i="1"/>
  <c r="AJ2764" i="1"/>
  <c r="AJ2765" i="1"/>
  <c r="AJ2766" i="1"/>
  <c r="AJ2767" i="1"/>
  <c r="AJ2768" i="1"/>
  <c r="AJ2769" i="1"/>
  <c r="AJ2770" i="1"/>
  <c r="AJ2771" i="1"/>
  <c r="AJ2772" i="1"/>
  <c r="AJ2773" i="1"/>
  <c r="AJ2774" i="1"/>
  <c r="AJ2775" i="1"/>
  <c r="AJ2776" i="1"/>
  <c r="AJ2777" i="1"/>
  <c r="AJ2778" i="1"/>
  <c r="AJ2779" i="1"/>
  <c r="AJ2780" i="1"/>
  <c r="AJ2781" i="1"/>
  <c r="AJ2782" i="1"/>
  <c r="AJ2783" i="1"/>
  <c r="AJ2784" i="1"/>
  <c r="AJ2785" i="1"/>
  <c r="AJ2786" i="1"/>
  <c r="AJ2787" i="1"/>
  <c r="AJ2788" i="1"/>
  <c r="AJ2789" i="1"/>
  <c r="AJ2790" i="1"/>
  <c r="AJ2791" i="1"/>
  <c r="AJ2792" i="1"/>
  <c r="AJ2793" i="1"/>
  <c r="AJ2794" i="1"/>
  <c r="AJ2795" i="1"/>
  <c r="AJ2796" i="1"/>
  <c r="AJ2797" i="1"/>
  <c r="AJ2798" i="1"/>
  <c r="AJ2799" i="1"/>
  <c r="AJ2800" i="1"/>
  <c r="AJ2801" i="1"/>
  <c r="AJ2802" i="1"/>
  <c r="AJ2803" i="1"/>
  <c r="AJ2804" i="1"/>
  <c r="AJ2805" i="1"/>
  <c r="AJ2806" i="1"/>
  <c r="AJ2807" i="1"/>
  <c r="AJ2808" i="1"/>
  <c r="AJ2809" i="1"/>
  <c r="AJ2810" i="1"/>
  <c r="AJ2811" i="1"/>
  <c r="AJ2812" i="1"/>
  <c r="AJ2813" i="1"/>
  <c r="AJ2814" i="1"/>
  <c r="AJ2815" i="1"/>
  <c r="AJ2816" i="1"/>
  <c r="AJ2817" i="1"/>
  <c r="AJ2818" i="1"/>
  <c r="AJ2819" i="1"/>
  <c r="AJ2820" i="1"/>
  <c r="AJ2821" i="1"/>
  <c r="AJ2822" i="1"/>
  <c r="AJ2823" i="1"/>
  <c r="AJ2824" i="1"/>
  <c r="AJ2825" i="1"/>
  <c r="AJ2826" i="1"/>
  <c r="AJ2827" i="1"/>
  <c r="AJ2828" i="1"/>
  <c r="AJ2829" i="1"/>
  <c r="AJ2830" i="1"/>
  <c r="AJ2831" i="1"/>
  <c r="AJ2832" i="1"/>
  <c r="AJ2833" i="1"/>
  <c r="AJ2834" i="1"/>
  <c r="AJ2835" i="1"/>
  <c r="AJ2836" i="1"/>
  <c r="AJ2837" i="1"/>
  <c r="AJ2838" i="1"/>
  <c r="AJ2839" i="1"/>
  <c r="AJ2840" i="1"/>
  <c r="AJ2841" i="1"/>
  <c r="AJ2842" i="1"/>
  <c r="AJ2843" i="1"/>
  <c r="AJ2844" i="1"/>
  <c r="AJ2845" i="1"/>
  <c r="AJ2846" i="1"/>
  <c r="AJ2847" i="1"/>
  <c r="AJ2848" i="1"/>
  <c r="AJ2849" i="1"/>
  <c r="AJ2850" i="1"/>
  <c r="AJ2851" i="1"/>
  <c r="AJ2852" i="1"/>
  <c r="AJ2853" i="1"/>
  <c r="AJ2854" i="1"/>
  <c r="AJ2855" i="1"/>
  <c r="AJ2856" i="1"/>
  <c r="AJ2857" i="1"/>
  <c r="AJ2858" i="1"/>
  <c r="AJ2859" i="1"/>
  <c r="AJ2860" i="1"/>
  <c r="AJ2861" i="1"/>
  <c r="AJ2862" i="1"/>
  <c r="AJ2863" i="1"/>
  <c r="AJ2864" i="1"/>
  <c r="AJ2865" i="1"/>
  <c r="AJ2866" i="1"/>
  <c r="AJ2867" i="1"/>
  <c r="AJ2868" i="1"/>
  <c r="AJ2869" i="1"/>
  <c r="AJ2870" i="1"/>
  <c r="AJ2871" i="1"/>
  <c r="AJ2872" i="1"/>
  <c r="AJ2873" i="1"/>
  <c r="AJ2874" i="1"/>
  <c r="AJ2875" i="1"/>
  <c r="AJ2876" i="1"/>
  <c r="AJ2877" i="1"/>
  <c r="AJ2878" i="1"/>
  <c r="AJ2879" i="1"/>
  <c r="AJ2880" i="1"/>
  <c r="AJ2881" i="1"/>
  <c r="AJ2882" i="1"/>
  <c r="AJ2883" i="1"/>
  <c r="AJ2884" i="1"/>
  <c r="AJ2885" i="1"/>
  <c r="AJ2886" i="1"/>
  <c r="AJ2887" i="1"/>
  <c r="AJ2888" i="1"/>
  <c r="AJ2889" i="1"/>
  <c r="AJ2890" i="1"/>
  <c r="AJ2891" i="1"/>
  <c r="AJ2892" i="1"/>
  <c r="AJ2893" i="1"/>
  <c r="AJ2894" i="1"/>
  <c r="AJ2895" i="1"/>
  <c r="AJ2896" i="1"/>
  <c r="AJ2897" i="1"/>
  <c r="AJ2898" i="1"/>
  <c r="AJ2899" i="1"/>
  <c r="AJ2900" i="1"/>
  <c r="AJ2901" i="1"/>
  <c r="AJ2902" i="1"/>
  <c r="AJ2903" i="1"/>
  <c r="AJ2904" i="1"/>
  <c r="AJ2905" i="1"/>
  <c r="AJ2906" i="1"/>
  <c r="AJ2907" i="1"/>
  <c r="AJ2908" i="1"/>
  <c r="AJ2909" i="1"/>
  <c r="AJ2910" i="1"/>
  <c r="AJ2911" i="1"/>
  <c r="AJ2912" i="1"/>
  <c r="AJ2913" i="1"/>
  <c r="AJ2914" i="1"/>
  <c r="AJ2915" i="1"/>
  <c r="AJ2916" i="1"/>
  <c r="AJ2917" i="1"/>
  <c r="AJ2918" i="1"/>
  <c r="AJ2919" i="1"/>
  <c r="AJ2920" i="1"/>
  <c r="AJ2921" i="1"/>
  <c r="AJ2922" i="1"/>
  <c r="AJ2923" i="1"/>
  <c r="AJ2924" i="1"/>
  <c r="AJ2925" i="1"/>
  <c r="AJ2926" i="1"/>
  <c r="AJ2927" i="1"/>
  <c r="AJ2928" i="1"/>
  <c r="AJ2929" i="1"/>
  <c r="AJ2930" i="1"/>
  <c r="AJ2931" i="1"/>
  <c r="AJ2932" i="1"/>
  <c r="AJ2933" i="1"/>
  <c r="AJ2934" i="1"/>
  <c r="AJ2935" i="1"/>
  <c r="AJ2936" i="1"/>
  <c r="AJ2937" i="1"/>
  <c r="AJ2938" i="1"/>
  <c r="AJ2939" i="1"/>
  <c r="AJ2940" i="1"/>
  <c r="AJ2941" i="1"/>
  <c r="AJ2942" i="1"/>
  <c r="AJ2943" i="1"/>
  <c r="AJ2944" i="1"/>
  <c r="AJ2945" i="1"/>
  <c r="AJ2946" i="1"/>
  <c r="AJ2947" i="1"/>
  <c r="AJ2948" i="1"/>
  <c r="AJ2949" i="1"/>
  <c r="AJ2950" i="1"/>
  <c r="AJ2951" i="1"/>
  <c r="AJ2952" i="1"/>
  <c r="AJ2953" i="1"/>
  <c r="AJ2954" i="1"/>
  <c r="AJ2955" i="1"/>
  <c r="AJ2956" i="1"/>
  <c r="AJ2957" i="1"/>
  <c r="AJ2958" i="1"/>
  <c r="AJ2959" i="1"/>
  <c r="AJ2960" i="1"/>
  <c r="AJ2961" i="1"/>
  <c r="AJ2962" i="1"/>
  <c r="AJ2963" i="1"/>
  <c r="AJ2964" i="1"/>
  <c r="AJ2965" i="1"/>
  <c r="AJ2966" i="1"/>
  <c r="AJ2967" i="1"/>
  <c r="AJ2968" i="1"/>
  <c r="AJ2969" i="1"/>
  <c r="AJ2970" i="1"/>
  <c r="AJ2971" i="1"/>
  <c r="AJ2972" i="1"/>
  <c r="AJ2973" i="1"/>
  <c r="AJ2974" i="1"/>
  <c r="AJ2975" i="1"/>
  <c r="AJ2976" i="1"/>
  <c r="AJ2977" i="1"/>
  <c r="AJ2978" i="1"/>
  <c r="AJ2979" i="1"/>
  <c r="AJ2980" i="1"/>
  <c r="AJ2981" i="1"/>
  <c r="AJ2982" i="1"/>
  <c r="AJ2983" i="1"/>
  <c r="AJ2984" i="1"/>
  <c r="AJ2985" i="1"/>
  <c r="AJ2986" i="1"/>
  <c r="AJ2987" i="1"/>
  <c r="AJ2988" i="1"/>
  <c r="AJ2989" i="1"/>
  <c r="AJ2990" i="1"/>
  <c r="AJ2991" i="1"/>
  <c r="AJ2992" i="1"/>
  <c r="AJ2993" i="1"/>
  <c r="AJ2994" i="1"/>
  <c r="AJ2995" i="1"/>
  <c r="AJ2996" i="1"/>
  <c r="AJ2997" i="1"/>
  <c r="AJ2998" i="1"/>
  <c r="AJ2999" i="1"/>
  <c r="AJ3000" i="1"/>
  <c r="AJ3001" i="1"/>
  <c r="AJ3002" i="1"/>
  <c r="AJ3003" i="1"/>
  <c r="AJ3004" i="1"/>
  <c r="AJ3005" i="1"/>
  <c r="AJ3006" i="1"/>
  <c r="AJ3007" i="1"/>
  <c r="AJ3008" i="1"/>
  <c r="AJ3009" i="1"/>
  <c r="AJ3010" i="1"/>
  <c r="AJ3011" i="1"/>
  <c r="AJ3012" i="1"/>
  <c r="AJ3013" i="1"/>
  <c r="AJ3014" i="1"/>
  <c r="AJ3015" i="1"/>
  <c r="AJ3016" i="1"/>
  <c r="AJ3017" i="1"/>
  <c r="AJ3018" i="1"/>
  <c r="AJ3019" i="1"/>
  <c r="AJ3020" i="1"/>
  <c r="AJ3021" i="1"/>
  <c r="AJ3022" i="1"/>
  <c r="AJ3023" i="1"/>
  <c r="AJ3024" i="1"/>
  <c r="AJ3025" i="1"/>
  <c r="AJ3026" i="1"/>
  <c r="AJ3027" i="1"/>
  <c r="AJ3028" i="1"/>
  <c r="AJ3029" i="1"/>
  <c r="AJ3030" i="1"/>
  <c r="AJ3031" i="1"/>
  <c r="AJ3032" i="1"/>
  <c r="AJ3033" i="1"/>
  <c r="AJ3034" i="1"/>
  <c r="AJ3035" i="1"/>
  <c r="AJ3036" i="1"/>
  <c r="AJ3037" i="1"/>
  <c r="AJ3038" i="1"/>
  <c r="AJ3039" i="1"/>
  <c r="AJ3040" i="1"/>
  <c r="AJ3041" i="1"/>
  <c r="AJ3042" i="1"/>
  <c r="AJ3043" i="1"/>
  <c r="AJ3044" i="1"/>
  <c r="AJ3045" i="1"/>
  <c r="AJ3046" i="1"/>
  <c r="AJ3047" i="1"/>
  <c r="AJ3048" i="1"/>
  <c r="AJ3049" i="1"/>
  <c r="AJ3050" i="1"/>
  <c r="AJ3051" i="1"/>
  <c r="AJ3052" i="1"/>
  <c r="AJ3053" i="1"/>
  <c r="AJ3054" i="1"/>
  <c r="AJ3055" i="1"/>
  <c r="AJ3056" i="1"/>
  <c r="AJ3057" i="1"/>
  <c r="AJ3058" i="1"/>
  <c r="AJ3059" i="1"/>
  <c r="AJ3060" i="1"/>
  <c r="AJ3061" i="1"/>
  <c r="AJ3062" i="1"/>
  <c r="AJ3063" i="1"/>
  <c r="AJ3064" i="1"/>
  <c r="AJ3065" i="1"/>
  <c r="AJ3066" i="1"/>
  <c r="AJ3067" i="1"/>
  <c r="AJ3068" i="1"/>
  <c r="AJ3069" i="1"/>
  <c r="AJ3070" i="1"/>
  <c r="AJ3071" i="1"/>
  <c r="AJ3072" i="1"/>
  <c r="AJ3073" i="1"/>
  <c r="AJ3074" i="1"/>
  <c r="AJ3075" i="1"/>
  <c r="AJ3076" i="1"/>
  <c r="AJ3077" i="1"/>
  <c r="AJ3078" i="1"/>
  <c r="AJ3079" i="1"/>
  <c r="AJ3080" i="1"/>
  <c r="AJ3081" i="1"/>
  <c r="AJ3082" i="1"/>
  <c r="AJ3083" i="1"/>
  <c r="AJ3084" i="1"/>
  <c r="AJ3085" i="1"/>
  <c r="AJ3086" i="1"/>
  <c r="AJ3087" i="1"/>
  <c r="AJ3088" i="1"/>
  <c r="AJ3089" i="1"/>
  <c r="AJ3090" i="1"/>
  <c r="AJ3091" i="1"/>
  <c r="AJ3092" i="1"/>
  <c r="AJ3093" i="1"/>
  <c r="AJ3094" i="1"/>
  <c r="AJ3095" i="1"/>
  <c r="AJ3096" i="1"/>
  <c r="AJ3097" i="1"/>
  <c r="AJ3098" i="1"/>
  <c r="AJ3099" i="1"/>
  <c r="AJ3100" i="1"/>
  <c r="AJ3101" i="1"/>
  <c r="AJ3102" i="1"/>
  <c r="AJ3103" i="1"/>
  <c r="AJ3104" i="1"/>
  <c r="AJ3105" i="1"/>
  <c r="AJ3106" i="1"/>
  <c r="AJ3107" i="1"/>
  <c r="AJ3108" i="1"/>
  <c r="AJ3109" i="1"/>
  <c r="AJ3110" i="1"/>
  <c r="AJ3111" i="1"/>
  <c r="AJ3112" i="1"/>
  <c r="AJ3113" i="1"/>
  <c r="AJ3114" i="1"/>
  <c r="AJ3115" i="1"/>
  <c r="AJ3116" i="1"/>
  <c r="AJ3117" i="1"/>
  <c r="AJ3118" i="1"/>
  <c r="AJ3119" i="1"/>
  <c r="AJ3120" i="1"/>
  <c r="AJ3121" i="1"/>
  <c r="AJ3122" i="1"/>
  <c r="AJ3123" i="1"/>
  <c r="AJ3124" i="1"/>
  <c r="AJ3125" i="1"/>
  <c r="AJ3126" i="1"/>
  <c r="AJ3127" i="1"/>
  <c r="AJ3128" i="1"/>
  <c r="AJ3129" i="1"/>
  <c r="AJ3130" i="1"/>
  <c r="AJ3131" i="1"/>
  <c r="AJ3132" i="1"/>
  <c r="AJ3133" i="1"/>
  <c r="AJ3134" i="1"/>
  <c r="AJ3135" i="1"/>
  <c r="AJ3136" i="1"/>
  <c r="AJ3137" i="1"/>
  <c r="AJ3138" i="1"/>
  <c r="AJ3139" i="1"/>
  <c r="AJ3140" i="1"/>
  <c r="AJ3141" i="1"/>
  <c r="AJ3142" i="1"/>
  <c r="AJ3143" i="1"/>
  <c r="AJ3144" i="1"/>
  <c r="AJ3145" i="1"/>
  <c r="AJ3146" i="1"/>
  <c r="AJ3147" i="1"/>
  <c r="AJ3148" i="1"/>
  <c r="AJ3149" i="1"/>
  <c r="AJ3150" i="1"/>
  <c r="AJ3151" i="1"/>
  <c r="AJ3152" i="1"/>
  <c r="AJ3153" i="1"/>
  <c r="AJ3154" i="1"/>
  <c r="AJ3155" i="1"/>
  <c r="AJ3156" i="1"/>
  <c r="AJ3157" i="1"/>
  <c r="AJ3158" i="1"/>
  <c r="AJ3159" i="1"/>
  <c r="AJ3160" i="1"/>
  <c r="AJ3161" i="1"/>
  <c r="AJ3162" i="1"/>
  <c r="AJ3163" i="1"/>
  <c r="AJ3164" i="1"/>
  <c r="AJ3165" i="1"/>
  <c r="AJ3166" i="1"/>
  <c r="AJ3167" i="1"/>
  <c r="AJ3168" i="1"/>
  <c r="AJ3169" i="1"/>
  <c r="AJ3170" i="1"/>
  <c r="AJ3171" i="1"/>
  <c r="AJ3172" i="1"/>
  <c r="AJ3173" i="1"/>
  <c r="AJ3174" i="1"/>
  <c r="AJ3175" i="1"/>
  <c r="AJ3176" i="1"/>
  <c r="AJ3177" i="1"/>
  <c r="AJ3178" i="1"/>
  <c r="AJ3179" i="1"/>
  <c r="AJ3180" i="1"/>
  <c r="AJ3181" i="1"/>
  <c r="AJ3182" i="1"/>
  <c r="AJ3183" i="1"/>
  <c r="AJ3184" i="1"/>
  <c r="AJ3185" i="1"/>
  <c r="AJ3186" i="1"/>
  <c r="AJ3187" i="1"/>
  <c r="AJ3188" i="1"/>
  <c r="AJ3189" i="1"/>
  <c r="AJ3190" i="1"/>
  <c r="AJ3191" i="1"/>
  <c r="AJ3192" i="1"/>
  <c r="AJ3193" i="1"/>
  <c r="AJ3194" i="1"/>
  <c r="AJ3195" i="1"/>
  <c r="AJ3196" i="1"/>
  <c r="AJ3197" i="1"/>
  <c r="AJ3198" i="1"/>
  <c r="AJ3199" i="1"/>
  <c r="AJ3200" i="1"/>
  <c r="AJ3201" i="1"/>
  <c r="AJ3202" i="1"/>
  <c r="AJ3203" i="1"/>
  <c r="AJ3204" i="1"/>
  <c r="AJ3205" i="1"/>
  <c r="AJ3206" i="1"/>
  <c r="AJ3207" i="1"/>
  <c r="AJ3208" i="1"/>
  <c r="AJ3209" i="1"/>
  <c r="AJ3210" i="1"/>
  <c r="AJ3211" i="1"/>
  <c r="AJ3212" i="1"/>
  <c r="AJ3213" i="1"/>
  <c r="AJ3214" i="1"/>
  <c r="AJ3215" i="1"/>
  <c r="AJ3216" i="1"/>
  <c r="AJ3217" i="1"/>
  <c r="AJ3218" i="1"/>
  <c r="AJ3219" i="1"/>
  <c r="AJ3220" i="1"/>
  <c r="AJ3221" i="1"/>
  <c r="AJ3222" i="1"/>
  <c r="AJ3223" i="1"/>
  <c r="AJ3224" i="1"/>
  <c r="AJ3225" i="1"/>
  <c r="AJ3226" i="1"/>
  <c r="AJ3227" i="1"/>
  <c r="AJ3228" i="1"/>
  <c r="AJ3229" i="1"/>
  <c r="AJ3230" i="1"/>
  <c r="AJ3231" i="1"/>
  <c r="AJ3232" i="1"/>
  <c r="AJ3233" i="1"/>
  <c r="AJ3234" i="1"/>
  <c r="AJ3235" i="1"/>
  <c r="AJ3236" i="1"/>
  <c r="AJ3237" i="1"/>
  <c r="AJ3238" i="1"/>
  <c r="AJ3239" i="1"/>
  <c r="AJ3240" i="1"/>
  <c r="AJ3241" i="1"/>
  <c r="AJ3242" i="1"/>
  <c r="AJ3243" i="1"/>
  <c r="AJ3244" i="1"/>
  <c r="AJ3245" i="1"/>
  <c r="AJ3246" i="1"/>
  <c r="AJ3247" i="1"/>
  <c r="AJ3248" i="1"/>
  <c r="AJ3249" i="1"/>
  <c r="AJ3250" i="1"/>
  <c r="AJ3251" i="1"/>
  <c r="AJ3252" i="1"/>
  <c r="AJ3253" i="1"/>
  <c r="AJ3254" i="1"/>
  <c r="AJ3255" i="1"/>
  <c r="AJ3256" i="1"/>
  <c r="AJ3257" i="1"/>
  <c r="AJ3258" i="1"/>
  <c r="AJ3259" i="1"/>
  <c r="AJ3260" i="1"/>
  <c r="AJ3261" i="1"/>
  <c r="AJ3262" i="1"/>
  <c r="AJ3263" i="1"/>
  <c r="AJ3264" i="1"/>
  <c r="AJ3265" i="1"/>
  <c r="AJ3266" i="1"/>
  <c r="AJ3267" i="1"/>
  <c r="AJ3268" i="1"/>
  <c r="AJ3269" i="1"/>
  <c r="AJ3270" i="1"/>
  <c r="AJ3271" i="1"/>
  <c r="AJ3272" i="1"/>
  <c r="AJ3273" i="1"/>
  <c r="AJ3274" i="1"/>
  <c r="AJ3275" i="1"/>
  <c r="AJ3276" i="1"/>
  <c r="AJ3277" i="1"/>
  <c r="AJ3278" i="1"/>
  <c r="AJ3279" i="1"/>
  <c r="AJ3280" i="1"/>
  <c r="AJ3281" i="1"/>
  <c r="AJ3282" i="1"/>
  <c r="AJ3283" i="1"/>
  <c r="AJ3284" i="1"/>
  <c r="AJ3285" i="1"/>
  <c r="AJ3286" i="1"/>
  <c r="AJ3287" i="1"/>
  <c r="AJ3288" i="1"/>
  <c r="AJ3289" i="1"/>
  <c r="AJ3290" i="1"/>
  <c r="AJ3291" i="1"/>
  <c r="AJ3292" i="1"/>
  <c r="AJ3293" i="1"/>
  <c r="AJ3294" i="1"/>
  <c r="AJ3295" i="1"/>
  <c r="AJ3296" i="1"/>
  <c r="AJ3297" i="1"/>
  <c r="AJ3298" i="1"/>
  <c r="AJ3299" i="1"/>
  <c r="AJ3300" i="1"/>
  <c r="AJ3301" i="1"/>
  <c r="AJ3302" i="1"/>
  <c r="AJ3303" i="1"/>
  <c r="AJ3304" i="1"/>
  <c r="AJ3305" i="1"/>
  <c r="AJ3306" i="1"/>
  <c r="AJ3307" i="1"/>
  <c r="AJ3308" i="1"/>
  <c r="AJ3309" i="1"/>
  <c r="AJ3310" i="1"/>
  <c r="AJ3311" i="1"/>
  <c r="AJ3312" i="1"/>
  <c r="AJ3313" i="1"/>
  <c r="AJ3314" i="1"/>
  <c r="AJ3315" i="1"/>
  <c r="AJ3316" i="1"/>
  <c r="AJ3317" i="1"/>
  <c r="AJ3318" i="1"/>
  <c r="AJ3319" i="1"/>
  <c r="AJ3320" i="1"/>
  <c r="AJ3321" i="1"/>
  <c r="AJ3322" i="1"/>
  <c r="AJ3323" i="1"/>
  <c r="AJ3324" i="1"/>
  <c r="AJ3325" i="1"/>
  <c r="AJ3326" i="1"/>
  <c r="AJ3327" i="1"/>
  <c r="AJ3328" i="1"/>
  <c r="AJ3329" i="1"/>
  <c r="AJ3330" i="1"/>
  <c r="AJ3331" i="1"/>
  <c r="AJ3332" i="1"/>
  <c r="AJ3333" i="1"/>
  <c r="AJ3334" i="1"/>
  <c r="AJ3335" i="1"/>
  <c r="AJ3336" i="1"/>
  <c r="AJ3337" i="1"/>
  <c r="AJ3338" i="1"/>
  <c r="AJ3339" i="1"/>
  <c r="AJ3340" i="1"/>
  <c r="AJ3341" i="1"/>
  <c r="AJ3342" i="1"/>
  <c r="AJ3343" i="1"/>
  <c r="AJ3344" i="1"/>
  <c r="AJ3345" i="1"/>
  <c r="AJ3346" i="1"/>
  <c r="AJ3347" i="1"/>
  <c r="AJ3348" i="1"/>
  <c r="AJ3349" i="1"/>
  <c r="AJ3350" i="1"/>
  <c r="AJ3351" i="1"/>
  <c r="AJ3352" i="1"/>
  <c r="AJ3353" i="1"/>
  <c r="AJ3354" i="1"/>
  <c r="AJ3355" i="1"/>
  <c r="AJ3356" i="1"/>
  <c r="AJ3357" i="1"/>
  <c r="AJ3358" i="1"/>
  <c r="AJ3359" i="1"/>
  <c r="AJ3360" i="1"/>
  <c r="AJ3361" i="1"/>
  <c r="AJ3362" i="1"/>
  <c r="AJ3363" i="1"/>
  <c r="AJ3364" i="1"/>
  <c r="AJ3365" i="1"/>
  <c r="AJ3366" i="1"/>
  <c r="AJ3367" i="1"/>
  <c r="AJ3368" i="1"/>
  <c r="AJ3369" i="1"/>
  <c r="AJ3370" i="1"/>
  <c r="AJ3371" i="1"/>
  <c r="AJ3372" i="1"/>
  <c r="AJ3373" i="1"/>
  <c r="AJ3374" i="1"/>
  <c r="AJ3375" i="1"/>
  <c r="AJ3376" i="1"/>
  <c r="AJ3377" i="1"/>
  <c r="AJ3378" i="1"/>
  <c r="AJ3379" i="1"/>
  <c r="AJ3380" i="1"/>
  <c r="AJ3381" i="1"/>
  <c r="AJ3382" i="1"/>
  <c r="AJ3383" i="1"/>
  <c r="AJ3384" i="1"/>
  <c r="AJ3385" i="1"/>
  <c r="AJ3386" i="1"/>
  <c r="AJ3387" i="1"/>
  <c r="AJ3388" i="1"/>
  <c r="AJ3389" i="1"/>
  <c r="AJ3390" i="1"/>
  <c r="AJ3391" i="1"/>
  <c r="AJ3392" i="1"/>
  <c r="AJ3393" i="1"/>
  <c r="AJ3394" i="1"/>
  <c r="AJ3395" i="1"/>
  <c r="AJ3396" i="1"/>
  <c r="AJ3397" i="1"/>
  <c r="AJ3398" i="1"/>
  <c r="AJ3399" i="1"/>
  <c r="AJ3400" i="1"/>
  <c r="AJ3401" i="1"/>
  <c r="AJ3402" i="1"/>
  <c r="AJ3403" i="1"/>
  <c r="AJ3404" i="1"/>
  <c r="AJ3405" i="1"/>
  <c r="AJ3406" i="1"/>
  <c r="AJ3407" i="1"/>
  <c r="AJ3408" i="1"/>
  <c r="AJ3409" i="1"/>
  <c r="AJ3410" i="1"/>
  <c r="AJ3411" i="1"/>
  <c r="AJ3412" i="1"/>
  <c r="AJ3413" i="1"/>
  <c r="AJ3414" i="1"/>
  <c r="AJ3415" i="1"/>
  <c r="AJ3416" i="1"/>
  <c r="AJ3417" i="1"/>
  <c r="AJ3418" i="1"/>
  <c r="AJ3419" i="1"/>
  <c r="AJ3420" i="1"/>
  <c r="AJ3421" i="1"/>
  <c r="AJ3422" i="1"/>
  <c r="AJ3423" i="1"/>
  <c r="AJ3424" i="1"/>
  <c r="AJ3425" i="1"/>
  <c r="AJ3426" i="1"/>
  <c r="AJ3427" i="1"/>
  <c r="AJ3428" i="1"/>
  <c r="AJ3429" i="1"/>
  <c r="AJ3430" i="1"/>
  <c r="AJ3431" i="1"/>
  <c r="AJ3432" i="1"/>
  <c r="AJ3433" i="1"/>
  <c r="AJ3434" i="1"/>
  <c r="AJ3435" i="1"/>
  <c r="AJ3436" i="1"/>
  <c r="AJ3437" i="1"/>
  <c r="AJ3438" i="1"/>
  <c r="AJ3439" i="1"/>
  <c r="AJ3440" i="1"/>
  <c r="AJ3441" i="1"/>
  <c r="AJ3442" i="1"/>
  <c r="AJ3443" i="1"/>
  <c r="AJ3444" i="1"/>
  <c r="AJ3445" i="1"/>
  <c r="AJ3446" i="1"/>
  <c r="AJ3447" i="1"/>
  <c r="AJ3448" i="1"/>
  <c r="AJ3449" i="1"/>
  <c r="AJ3450" i="1"/>
  <c r="AJ3451" i="1"/>
  <c r="AJ3452" i="1"/>
  <c r="AJ3453" i="1"/>
  <c r="AJ3454" i="1"/>
  <c r="AJ3455" i="1"/>
  <c r="AJ3456" i="1"/>
  <c r="AJ3457" i="1"/>
  <c r="AJ3458" i="1"/>
  <c r="AJ3459" i="1"/>
  <c r="AJ3460" i="1"/>
  <c r="AJ3461" i="1"/>
  <c r="AJ3462" i="1"/>
  <c r="AJ3463" i="1"/>
  <c r="AJ3464" i="1"/>
  <c r="AJ3465" i="1"/>
  <c r="AJ3466" i="1"/>
  <c r="AJ3467" i="1"/>
  <c r="AJ3468" i="1"/>
  <c r="AJ3469" i="1"/>
  <c r="AJ3470" i="1"/>
  <c r="AJ3471" i="1"/>
  <c r="AJ3472" i="1"/>
  <c r="AJ3473" i="1"/>
  <c r="AJ3474" i="1"/>
  <c r="AJ3475" i="1"/>
  <c r="AJ3476" i="1"/>
  <c r="AJ3477" i="1"/>
  <c r="AJ3478" i="1"/>
  <c r="AJ3479" i="1"/>
  <c r="AJ3480" i="1"/>
  <c r="AJ3481" i="1"/>
  <c r="AJ3482" i="1"/>
  <c r="AJ3483" i="1"/>
  <c r="AJ3484" i="1"/>
  <c r="AJ3485" i="1"/>
  <c r="AJ3486" i="1"/>
  <c r="AJ3487" i="1"/>
  <c r="AJ3488" i="1"/>
  <c r="AJ3489" i="1"/>
  <c r="AJ3490" i="1"/>
  <c r="AJ3491" i="1"/>
  <c r="AJ3492" i="1"/>
  <c r="AJ3493" i="1"/>
  <c r="AJ3494" i="1"/>
  <c r="AJ3495" i="1"/>
  <c r="AJ3496" i="1"/>
  <c r="AJ3497" i="1"/>
  <c r="AJ3498" i="1"/>
  <c r="AJ3499" i="1"/>
  <c r="AJ3500" i="1"/>
  <c r="AJ3501" i="1"/>
  <c r="AJ3502" i="1"/>
  <c r="AJ3503" i="1"/>
  <c r="AJ3504" i="1"/>
  <c r="AJ3505" i="1"/>
  <c r="AJ3506" i="1"/>
  <c r="AJ3507" i="1"/>
  <c r="AJ3508" i="1"/>
  <c r="AJ3509" i="1"/>
  <c r="AJ3510" i="1"/>
  <c r="AJ3511" i="1"/>
  <c r="AJ3512" i="1"/>
  <c r="AJ3513" i="1"/>
  <c r="AJ3514" i="1"/>
  <c r="AJ3515" i="1"/>
  <c r="AJ3516" i="1"/>
  <c r="AJ3517" i="1"/>
  <c r="AJ3518" i="1"/>
  <c r="AJ3519" i="1"/>
  <c r="AJ3520" i="1"/>
  <c r="AJ3521" i="1"/>
  <c r="AJ3522" i="1"/>
  <c r="AJ3523" i="1"/>
  <c r="AJ3524" i="1"/>
  <c r="AJ3525" i="1"/>
  <c r="AJ3526" i="1"/>
  <c r="AJ3527" i="1"/>
  <c r="AJ3528" i="1"/>
  <c r="AJ3529" i="1"/>
  <c r="AJ3530" i="1"/>
  <c r="AJ3531" i="1"/>
  <c r="AJ3532" i="1"/>
  <c r="AJ3533" i="1"/>
  <c r="AJ3534" i="1"/>
  <c r="AJ3535" i="1"/>
  <c r="AJ3536" i="1"/>
  <c r="AJ3537" i="1"/>
  <c r="AJ3538" i="1"/>
  <c r="AJ3539" i="1"/>
  <c r="AJ3540" i="1"/>
  <c r="AJ3541" i="1"/>
  <c r="AJ3542" i="1"/>
  <c r="AJ3543" i="1"/>
  <c r="AJ3544" i="1"/>
  <c r="AJ3545" i="1"/>
  <c r="AJ3546" i="1"/>
  <c r="AJ3547" i="1"/>
  <c r="AJ3548" i="1"/>
  <c r="AJ3549" i="1"/>
  <c r="AJ3550" i="1"/>
  <c r="AJ3551" i="1"/>
  <c r="AJ3552" i="1"/>
  <c r="AJ3553" i="1"/>
  <c r="AJ3554" i="1"/>
  <c r="AJ3555" i="1"/>
  <c r="AJ3556" i="1"/>
  <c r="AJ3557" i="1"/>
  <c r="AJ3558" i="1"/>
  <c r="AJ3559" i="1"/>
  <c r="AJ3560" i="1"/>
  <c r="AJ3561" i="1"/>
  <c r="AJ3562" i="1"/>
  <c r="AJ3563" i="1"/>
  <c r="AJ3564" i="1"/>
  <c r="AJ3565" i="1"/>
  <c r="AJ3566" i="1"/>
  <c r="AJ3567" i="1"/>
  <c r="AJ3568" i="1"/>
  <c r="AJ3569" i="1"/>
  <c r="AJ3570" i="1"/>
  <c r="AJ3571" i="1"/>
  <c r="AJ3572" i="1"/>
  <c r="AJ3573" i="1"/>
  <c r="AJ3574" i="1"/>
  <c r="AJ3575" i="1"/>
  <c r="AJ3576" i="1"/>
  <c r="AJ3577" i="1"/>
  <c r="AJ3578" i="1"/>
  <c r="AJ3579" i="1"/>
  <c r="AJ3580" i="1"/>
  <c r="AJ3581" i="1"/>
  <c r="AJ3582" i="1"/>
  <c r="AJ3583" i="1"/>
  <c r="AJ3584" i="1"/>
  <c r="AJ3585" i="1"/>
  <c r="AJ3586" i="1"/>
  <c r="AJ3587" i="1"/>
  <c r="AJ3588" i="1"/>
  <c r="AJ3589" i="1"/>
  <c r="AJ3590" i="1"/>
  <c r="AJ3591" i="1"/>
  <c r="AJ3592" i="1"/>
  <c r="AJ3593" i="1"/>
  <c r="AJ3594" i="1"/>
  <c r="AJ3595" i="1"/>
  <c r="AJ3596" i="1"/>
  <c r="AJ3597" i="1"/>
  <c r="AJ3598" i="1"/>
  <c r="AJ3599" i="1"/>
  <c r="AJ3600" i="1"/>
  <c r="AJ3601" i="1"/>
  <c r="AJ3602" i="1"/>
  <c r="AJ3603" i="1"/>
  <c r="AJ3604" i="1"/>
  <c r="AJ3605" i="1"/>
  <c r="AJ3606" i="1"/>
  <c r="AJ3607" i="1"/>
  <c r="AJ3608" i="1"/>
  <c r="AJ3609" i="1"/>
  <c r="AJ3610" i="1"/>
  <c r="AJ3611" i="1"/>
  <c r="AJ3612" i="1"/>
  <c r="AJ3613" i="1"/>
  <c r="AJ3614" i="1"/>
  <c r="AJ3615" i="1"/>
  <c r="AJ3616" i="1"/>
  <c r="AJ3617" i="1"/>
  <c r="AJ3618" i="1"/>
  <c r="AJ3619" i="1"/>
  <c r="AJ3620" i="1"/>
  <c r="AJ3621" i="1"/>
  <c r="AJ3622" i="1"/>
  <c r="AJ3623" i="1"/>
  <c r="AJ3624" i="1"/>
  <c r="AJ3625" i="1"/>
  <c r="AJ3626" i="1"/>
  <c r="AJ3627" i="1"/>
  <c r="AJ3628" i="1"/>
  <c r="AJ3629" i="1"/>
  <c r="AJ3630" i="1"/>
  <c r="AJ3631" i="1"/>
  <c r="AJ3632" i="1"/>
  <c r="AJ3633" i="1"/>
  <c r="AJ3634" i="1"/>
  <c r="AJ3635" i="1"/>
  <c r="AJ3636" i="1"/>
  <c r="AJ3637" i="1"/>
  <c r="AJ3638" i="1"/>
  <c r="AJ3639" i="1"/>
  <c r="AJ3640" i="1"/>
  <c r="AJ3641" i="1"/>
  <c r="AJ3642" i="1"/>
  <c r="AJ3643" i="1"/>
  <c r="AJ3644" i="1"/>
  <c r="AJ3645" i="1"/>
  <c r="AJ3646" i="1"/>
  <c r="AJ3647" i="1"/>
  <c r="AJ3648" i="1"/>
  <c r="AJ3649" i="1"/>
  <c r="AJ3650" i="1"/>
  <c r="AJ3651" i="1"/>
  <c r="AJ3652" i="1"/>
  <c r="AJ3653" i="1"/>
  <c r="AJ3654" i="1"/>
  <c r="AJ3655" i="1"/>
  <c r="AJ3656" i="1"/>
  <c r="AJ3657" i="1"/>
  <c r="AJ3658" i="1"/>
  <c r="AJ3659" i="1"/>
  <c r="AJ3660" i="1"/>
  <c r="AJ3661" i="1"/>
  <c r="AJ3662" i="1"/>
  <c r="AJ3663" i="1"/>
  <c r="AJ3664" i="1"/>
  <c r="AJ3665" i="1"/>
  <c r="AJ3666" i="1"/>
  <c r="AJ3667" i="1"/>
  <c r="AJ3668" i="1"/>
  <c r="AJ3669" i="1"/>
  <c r="AJ3670" i="1"/>
  <c r="AJ3671" i="1"/>
  <c r="AJ3672" i="1"/>
  <c r="AJ3673" i="1"/>
  <c r="AJ3674" i="1"/>
  <c r="AJ3675" i="1"/>
  <c r="AJ3676" i="1"/>
  <c r="AJ3677" i="1"/>
  <c r="AJ3678" i="1"/>
  <c r="AJ3679" i="1"/>
  <c r="AJ3680" i="1"/>
  <c r="AJ3681" i="1"/>
  <c r="AJ3682" i="1"/>
  <c r="AJ3683" i="1"/>
  <c r="AJ3684" i="1"/>
  <c r="AJ3685" i="1"/>
  <c r="AJ3686" i="1"/>
  <c r="AJ3687" i="1"/>
  <c r="AJ3688" i="1"/>
  <c r="AJ3689" i="1"/>
  <c r="AJ3690" i="1"/>
  <c r="AJ3691" i="1"/>
  <c r="AJ3692" i="1"/>
  <c r="AJ3693" i="1"/>
  <c r="AJ3694" i="1"/>
  <c r="AJ3695" i="1"/>
  <c r="AJ3696" i="1"/>
  <c r="AJ3697" i="1"/>
  <c r="AJ3698" i="1"/>
  <c r="AJ3699" i="1"/>
  <c r="AJ3700" i="1"/>
  <c r="AJ3701" i="1"/>
  <c r="AJ3702" i="1"/>
  <c r="AJ3703" i="1"/>
  <c r="AJ3704" i="1"/>
  <c r="AJ3705" i="1"/>
  <c r="AJ3706" i="1"/>
  <c r="AJ3707" i="1"/>
  <c r="AJ3708" i="1"/>
  <c r="AJ3709" i="1"/>
  <c r="AJ3710" i="1"/>
  <c r="AJ3711" i="1"/>
  <c r="AJ3712" i="1"/>
  <c r="AJ3713" i="1"/>
  <c r="AJ3714" i="1"/>
  <c r="AJ3715" i="1"/>
  <c r="AJ3716" i="1"/>
  <c r="AJ3717" i="1"/>
  <c r="AJ3718" i="1"/>
  <c r="AJ3719" i="1"/>
  <c r="AJ3720" i="1"/>
  <c r="AJ3721" i="1"/>
  <c r="AJ3722" i="1"/>
  <c r="AJ3723" i="1"/>
  <c r="AJ3724" i="1"/>
  <c r="AJ3725" i="1"/>
  <c r="AJ3726" i="1"/>
  <c r="AJ3727" i="1"/>
  <c r="AJ3728" i="1"/>
  <c r="AJ3729" i="1"/>
  <c r="AJ3730" i="1"/>
  <c r="AJ3731" i="1"/>
  <c r="AJ3732" i="1"/>
  <c r="AJ3733" i="1"/>
  <c r="AJ3734" i="1"/>
  <c r="AJ3735" i="1"/>
  <c r="AJ3736" i="1"/>
  <c r="AJ3737" i="1"/>
  <c r="AJ3738" i="1"/>
  <c r="AJ3739" i="1"/>
  <c r="AJ3740" i="1"/>
  <c r="AJ3741" i="1"/>
  <c r="AJ3742" i="1"/>
  <c r="AJ3743" i="1"/>
  <c r="AJ3744" i="1"/>
  <c r="AJ3745" i="1"/>
  <c r="AJ3746" i="1"/>
  <c r="AJ3747" i="1"/>
  <c r="AJ3748" i="1"/>
  <c r="AJ3749" i="1"/>
  <c r="AJ3750" i="1"/>
  <c r="AJ3751" i="1"/>
  <c r="AJ3752" i="1"/>
  <c r="AJ3753" i="1"/>
  <c r="AJ3754" i="1"/>
  <c r="AJ3755" i="1"/>
  <c r="AJ3756" i="1"/>
  <c r="AJ3757" i="1"/>
  <c r="AJ3758" i="1"/>
  <c r="AJ3759" i="1"/>
  <c r="AJ3760" i="1"/>
  <c r="AJ3761" i="1"/>
  <c r="AJ3762" i="1"/>
  <c r="AJ3763" i="1"/>
  <c r="AJ3764" i="1"/>
  <c r="AJ3765" i="1"/>
  <c r="AJ3766" i="1"/>
  <c r="AJ3767" i="1"/>
  <c r="AJ3768" i="1"/>
  <c r="AJ3769" i="1"/>
  <c r="AJ3770" i="1"/>
  <c r="AJ3771" i="1"/>
  <c r="AJ3772" i="1"/>
  <c r="AJ3773" i="1"/>
  <c r="AJ3774" i="1"/>
  <c r="AJ3775" i="1"/>
  <c r="AJ3776" i="1"/>
  <c r="AJ3777" i="1"/>
  <c r="AJ3778" i="1"/>
  <c r="AJ3779" i="1"/>
  <c r="AJ3780" i="1"/>
  <c r="AJ3781" i="1"/>
  <c r="AJ3782" i="1"/>
  <c r="AJ3783" i="1"/>
  <c r="AJ3784" i="1"/>
  <c r="AJ3785" i="1"/>
  <c r="AJ3786" i="1"/>
  <c r="AJ3787" i="1"/>
  <c r="AJ3788" i="1"/>
  <c r="AJ3789" i="1"/>
  <c r="AJ3790" i="1"/>
  <c r="AJ3791" i="1"/>
  <c r="AJ3792" i="1"/>
  <c r="AJ3793" i="1"/>
  <c r="AJ3794" i="1"/>
  <c r="AJ3795" i="1"/>
  <c r="AJ3796" i="1"/>
  <c r="AJ3797" i="1"/>
  <c r="AJ3798" i="1"/>
  <c r="AJ3799" i="1"/>
  <c r="AJ3800" i="1"/>
  <c r="AJ3801" i="1"/>
  <c r="AJ3802" i="1"/>
  <c r="AJ3803" i="1"/>
  <c r="AJ3804" i="1"/>
  <c r="AJ3805" i="1"/>
  <c r="AJ3806" i="1"/>
  <c r="AJ3807" i="1"/>
  <c r="AJ3808" i="1"/>
  <c r="AJ3809" i="1"/>
  <c r="AJ3810" i="1"/>
  <c r="AJ3811" i="1"/>
  <c r="AJ3812" i="1"/>
  <c r="AJ3813" i="1"/>
  <c r="AJ3814" i="1"/>
  <c r="AJ3815" i="1"/>
  <c r="AJ3816" i="1"/>
  <c r="AJ3817" i="1"/>
  <c r="AJ3818" i="1"/>
  <c r="AJ3819" i="1"/>
  <c r="AJ3820" i="1"/>
  <c r="AJ3821" i="1"/>
  <c r="AJ3822" i="1"/>
  <c r="AJ3823" i="1"/>
  <c r="AJ3824" i="1"/>
  <c r="AJ3825" i="1"/>
  <c r="AJ3826" i="1"/>
  <c r="AJ3827" i="1"/>
  <c r="AJ3828" i="1"/>
  <c r="AJ3829" i="1"/>
  <c r="AJ3830" i="1"/>
  <c r="AJ3831" i="1"/>
  <c r="AJ3832" i="1"/>
  <c r="AJ3833" i="1"/>
  <c r="AJ3834" i="1"/>
  <c r="AJ3835" i="1"/>
  <c r="AJ3836" i="1"/>
  <c r="AJ3837" i="1"/>
  <c r="AJ3838" i="1"/>
  <c r="AJ3839" i="1"/>
  <c r="AJ3840" i="1"/>
  <c r="AJ3841" i="1"/>
  <c r="AJ3842" i="1"/>
  <c r="AJ3843" i="1"/>
  <c r="AJ3844" i="1"/>
  <c r="AJ3845" i="1"/>
  <c r="AJ3846" i="1"/>
  <c r="AJ3847" i="1"/>
  <c r="AJ3848" i="1"/>
  <c r="AJ3849" i="1"/>
  <c r="AJ3850" i="1"/>
  <c r="AJ3851" i="1"/>
  <c r="AJ3852" i="1"/>
  <c r="AJ3853" i="1"/>
  <c r="AJ3854" i="1"/>
  <c r="AJ3855" i="1"/>
  <c r="AJ3856" i="1"/>
  <c r="AJ3857" i="1"/>
  <c r="AJ3858" i="1"/>
  <c r="AJ3859" i="1"/>
  <c r="AJ3860" i="1"/>
  <c r="AJ3861" i="1"/>
  <c r="AJ3862" i="1"/>
  <c r="AJ3863" i="1"/>
  <c r="AJ3864" i="1"/>
  <c r="AJ3865" i="1"/>
  <c r="AJ3866" i="1"/>
  <c r="AJ3867" i="1"/>
  <c r="AJ3868" i="1"/>
  <c r="AJ3869" i="1"/>
  <c r="AJ3870" i="1"/>
  <c r="AJ3871" i="1"/>
  <c r="AJ3872" i="1"/>
  <c r="AJ3873" i="1"/>
  <c r="AJ3874" i="1"/>
  <c r="AJ3875" i="1"/>
  <c r="AJ3876" i="1"/>
  <c r="AJ3877" i="1"/>
  <c r="AJ3878" i="1"/>
  <c r="AJ3879" i="1"/>
  <c r="AJ3880" i="1"/>
  <c r="AJ3881" i="1"/>
  <c r="AJ3882" i="1"/>
  <c r="AJ3883" i="1"/>
  <c r="AJ3884" i="1"/>
  <c r="AJ3885" i="1"/>
  <c r="AJ3886" i="1"/>
  <c r="AJ3887" i="1"/>
  <c r="AJ3888" i="1"/>
  <c r="AJ3889" i="1"/>
  <c r="AJ3890" i="1"/>
  <c r="AJ3891" i="1"/>
  <c r="AJ3892" i="1"/>
  <c r="AJ3893" i="1"/>
  <c r="AJ3894" i="1"/>
  <c r="AJ3895" i="1"/>
  <c r="AJ3896" i="1"/>
  <c r="AJ3897" i="1"/>
  <c r="AJ3898" i="1"/>
  <c r="AJ3899" i="1"/>
  <c r="AJ3900" i="1"/>
  <c r="AJ3901" i="1"/>
  <c r="AJ3902" i="1"/>
  <c r="AJ3903" i="1"/>
  <c r="AJ3904" i="1"/>
  <c r="AJ3905" i="1"/>
  <c r="AJ3906" i="1"/>
  <c r="AJ3907" i="1"/>
  <c r="AJ3908" i="1"/>
  <c r="AJ3909" i="1"/>
  <c r="AJ3910" i="1"/>
  <c r="AJ3911" i="1"/>
  <c r="AJ3912" i="1"/>
  <c r="AJ3913" i="1"/>
  <c r="AJ3914" i="1"/>
  <c r="AJ3915" i="1"/>
  <c r="AJ3916" i="1"/>
  <c r="AJ3917" i="1"/>
  <c r="AJ3918" i="1"/>
  <c r="AJ3919" i="1"/>
  <c r="AJ3920" i="1"/>
  <c r="AJ3921" i="1"/>
  <c r="AJ3922" i="1"/>
  <c r="AJ3923" i="1"/>
  <c r="AJ3924" i="1"/>
  <c r="AJ3925" i="1"/>
  <c r="AJ3926" i="1"/>
  <c r="AJ3927" i="1"/>
  <c r="AJ3928" i="1"/>
  <c r="AJ3929" i="1"/>
  <c r="AJ3930" i="1"/>
  <c r="AJ3931" i="1"/>
  <c r="AJ3932" i="1"/>
  <c r="AJ3933" i="1"/>
  <c r="AJ3934" i="1"/>
  <c r="AJ3935" i="1"/>
  <c r="AJ3936" i="1"/>
  <c r="AJ3937" i="1"/>
  <c r="AJ3938" i="1"/>
  <c r="AJ3939" i="1"/>
  <c r="AJ3940" i="1"/>
  <c r="AJ3941" i="1"/>
  <c r="AJ3942" i="1"/>
  <c r="AJ3943" i="1"/>
  <c r="AJ3944" i="1"/>
  <c r="AJ3945" i="1"/>
  <c r="AJ3946" i="1"/>
  <c r="AJ3947" i="1"/>
  <c r="AJ3948" i="1"/>
  <c r="AJ3949" i="1"/>
  <c r="AJ3950" i="1"/>
  <c r="AJ3951" i="1"/>
  <c r="AJ3952" i="1"/>
  <c r="AJ3953" i="1"/>
  <c r="AJ3954" i="1"/>
  <c r="AJ3955" i="1"/>
  <c r="AJ3956" i="1"/>
  <c r="AJ3957" i="1"/>
  <c r="AJ3958" i="1"/>
  <c r="AJ3959" i="1"/>
  <c r="AJ3960" i="1"/>
  <c r="AJ3961" i="1"/>
  <c r="AJ3962" i="1"/>
  <c r="AJ3963" i="1"/>
  <c r="AJ3964" i="1"/>
  <c r="AJ3965" i="1"/>
  <c r="AJ3966" i="1"/>
  <c r="AJ3967" i="1"/>
  <c r="AJ3968" i="1"/>
  <c r="AJ3969" i="1"/>
  <c r="AJ3970" i="1"/>
  <c r="AJ3971" i="1"/>
  <c r="AJ3972" i="1"/>
  <c r="AJ3973" i="1"/>
  <c r="AJ3974" i="1"/>
  <c r="AJ3975" i="1"/>
  <c r="AJ3976" i="1"/>
  <c r="AJ3977" i="1"/>
  <c r="AJ3978" i="1"/>
  <c r="AJ3979" i="1"/>
  <c r="AJ3980" i="1"/>
  <c r="AJ3981" i="1"/>
  <c r="AJ3982" i="1"/>
  <c r="AJ3983" i="1"/>
  <c r="AJ3984" i="1"/>
  <c r="AJ3985" i="1"/>
  <c r="AJ3986" i="1"/>
  <c r="AJ3987" i="1"/>
  <c r="AJ3988" i="1"/>
  <c r="AJ3989" i="1"/>
  <c r="AJ3990" i="1"/>
  <c r="AJ3991" i="1"/>
  <c r="AJ3992" i="1"/>
  <c r="AJ3993" i="1"/>
  <c r="AJ3994" i="1"/>
  <c r="AJ3995" i="1"/>
  <c r="AJ3996" i="1"/>
  <c r="AJ3997" i="1"/>
  <c r="AJ3998" i="1"/>
  <c r="AJ3999" i="1"/>
  <c r="AJ4000" i="1"/>
  <c r="AJ4001" i="1"/>
  <c r="AJ4002" i="1"/>
  <c r="AJ4003" i="1"/>
  <c r="AJ4004" i="1"/>
  <c r="AJ4005" i="1"/>
  <c r="AJ4006" i="1"/>
  <c r="AJ4007" i="1"/>
  <c r="AJ4008" i="1"/>
  <c r="AJ4009" i="1"/>
  <c r="AJ4010" i="1"/>
  <c r="AJ4011" i="1"/>
  <c r="AJ4012" i="1"/>
  <c r="AJ4013" i="1"/>
  <c r="AJ4014" i="1"/>
  <c r="AJ4015" i="1"/>
  <c r="AJ4016" i="1"/>
  <c r="AJ4017" i="1"/>
  <c r="AJ4018" i="1"/>
  <c r="AJ4019" i="1"/>
  <c r="AJ4020" i="1"/>
  <c r="AJ4021" i="1"/>
  <c r="AJ4022" i="1"/>
  <c r="AJ4023" i="1"/>
  <c r="AJ4024" i="1"/>
  <c r="AJ4025" i="1"/>
  <c r="AJ4026" i="1"/>
  <c r="AJ4027" i="1"/>
  <c r="AJ4028" i="1"/>
  <c r="AJ4029" i="1"/>
  <c r="AJ4030" i="1"/>
  <c r="AJ4031" i="1"/>
  <c r="AJ4032" i="1"/>
  <c r="AJ4033" i="1"/>
  <c r="AJ4034" i="1"/>
  <c r="AJ4035" i="1"/>
  <c r="AJ4036" i="1"/>
  <c r="AJ4037" i="1"/>
  <c r="AJ4038" i="1"/>
  <c r="AJ4039" i="1"/>
  <c r="AJ4040" i="1"/>
  <c r="AJ4041" i="1"/>
  <c r="AJ4042" i="1"/>
  <c r="AJ4043" i="1"/>
  <c r="AJ4044" i="1"/>
  <c r="AJ4045" i="1"/>
  <c r="AJ4046" i="1"/>
  <c r="AJ4047" i="1"/>
  <c r="AJ4048" i="1"/>
  <c r="AJ4049" i="1"/>
  <c r="AJ4050" i="1"/>
  <c r="AJ4051" i="1"/>
  <c r="AJ4052" i="1"/>
  <c r="AJ4053" i="1"/>
  <c r="AJ4054" i="1"/>
  <c r="AJ4055" i="1"/>
  <c r="AJ4056" i="1"/>
  <c r="AJ4057" i="1"/>
  <c r="AJ4058" i="1"/>
  <c r="AJ4059" i="1"/>
  <c r="AJ4060" i="1"/>
  <c r="AJ4061" i="1"/>
  <c r="AJ4062" i="1"/>
  <c r="AJ4063" i="1"/>
  <c r="AJ4064" i="1"/>
  <c r="AJ4065" i="1"/>
  <c r="AJ4066" i="1"/>
  <c r="AJ4067" i="1"/>
  <c r="AJ4068" i="1"/>
  <c r="AJ4069" i="1"/>
  <c r="AJ4070" i="1"/>
  <c r="AJ4071" i="1"/>
  <c r="AJ4072" i="1"/>
  <c r="AJ4073" i="1"/>
  <c r="AJ4074" i="1"/>
  <c r="AJ4075" i="1"/>
  <c r="AJ4076" i="1"/>
  <c r="AJ4077" i="1"/>
  <c r="AJ4078" i="1"/>
  <c r="AJ4079" i="1"/>
  <c r="AJ4080" i="1"/>
  <c r="AJ4081" i="1"/>
  <c r="AJ4082" i="1"/>
  <c r="AJ4083" i="1"/>
  <c r="AJ4084" i="1"/>
  <c r="AJ4085" i="1"/>
  <c r="AJ4086" i="1"/>
  <c r="AJ4087" i="1"/>
  <c r="AJ4088" i="1"/>
  <c r="AJ4089" i="1"/>
  <c r="AJ4090" i="1"/>
  <c r="AJ4091" i="1"/>
  <c r="AJ4092" i="1"/>
  <c r="AJ4093" i="1"/>
  <c r="AJ4094" i="1"/>
  <c r="AJ4095" i="1"/>
  <c r="AJ4096" i="1"/>
  <c r="AJ4097" i="1"/>
  <c r="AJ4098" i="1"/>
  <c r="AJ4099" i="1"/>
  <c r="AJ4100" i="1"/>
  <c r="AJ4101" i="1"/>
  <c r="AJ4102" i="1"/>
  <c r="AJ4103" i="1"/>
  <c r="AJ4104" i="1"/>
  <c r="AJ4105" i="1"/>
  <c r="AJ4106" i="1"/>
  <c r="AJ4107" i="1"/>
  <c r="AJ4108" i="1"/>
  <c r="AJ4109" i="1"/>
  <c r="AJ4110" i="1"/>
  <c r="AJ4111" i="1"/>
  <c r="AJ4112" i="1"/>
  <c r="AJ4113" i="1"/>
  <c r="AJ4114" i="1"/>
  <c r="AJ4115" i="1"/>
  <c r="AJ4116" i="1"/>
  <c r="AJ4117" i="1"/>
  <c r="AJ4118" i="1"/>
  <c r="AJ4119" i="1"/>
  <c r="AJ4120" i="1"/>
  <c r="AJ4121" i="1"/>
  <c r="AJ4122" i="1"/>
  <c r="AJ4123" i="1"/>
  <c r="AJ4124" i="1"/>
  <c r="AJ4125" i="1"/>
  <c r="AJ4126" i="1"/>
  <c r="AJ4127" i="1"/>
  <c r="AJ4128" i="1"/>
  <c r="AJ4129" i="1"/>
  <c r="AJ4130" i="1"/>
  <c r="AJ4131" i="1"/>
  <c r="AJ4132" i="1"/>
  <c r="AJ4133" i="1"/>
  <c r="AJ4134" i="1"/>
  <c r="AJ4135" i="1"/>
  <c r="AJ4136" i="1"/>
  <c r="AJ4137" i="1"/>
  <c r="AJ4138" i="1"/>
  <c r="AJ4139" i="1"/>
  <c r="AJ4140" i="1"/>
  <c r="AJ4141" i="1"/>
  <c r="AJ4142" i="1"/>
  <c r="AJ4143" i="1"/>
  <c r="AJ4144" i="1"/>
  <c r="AJ4145" i="1"/>
  <c r="AJ4146" i="1"/>
  <c r="AJ4147" i="1"/>
  <c r="AJ4148" i="1"/>
  <c r="AJ4149" i="1"/>
  <c r="AJ4150" i="1"/>
  <c r="AJ4151" i="1"/>
  <c r="AJ4152" i="1"/>
  <c r="AJ4153" i="1"/>
  <c r="AJ4154" i="1"/>
  <c r="AJ4155" i="1"/>
  <c r="AJ4156" i="1"/>
  <c r="AJ4157" i="1"/>
  <c r="AJ4158" i="1"/>
  <c r="AJ4159" i="1"/>
  <c r="AJ4160" i="1"/>
  <c r="AJ4161" i="1"/>
  <c r="AJ4162" i="1"/>
  <c r="AJ4163" i="1"/>
  <c r="AJ4164" i="1"/>
  <c r="AJ4165" i="1"/>
  <c r="AJ4166" i="1"/>
  <c r="AJ4167" i="1"/>
  <c r="AJ4168" i="1"/>
  <c r="AJ4169" i="1"/>
  <c r="AJ4170" i="1"/>
  <c r="AJ4171" i="1"/>
  <c r="AJ4172" i="1"/>
  <c r="AJ4173" i="1"/>
  <c r="AJ4174" i="1"/>
  <c r="AJ4175" i="1"/>
  <c r="AJ4176" i="1"/>
  <c r="AJ4177" i="1"/>
  <c r="AJ4178" i="1"/>
  <c r="AJ4179" i="1"/>
  <c r="AJ4180" i="1"/>
  <c r="AJ4181" i="1"/>
  <c r="AJ4182" i="1"/>
  <c r="AJ4183" i="1"/>
  <c r="AJ4184" i="1"/>
  <c r="AJ4185" i="1"/>
  <c r="AJ4186" i="1"/>
  <c r="AJ4187" i="1"/>
  <c r="AJ4188" i="1"/>
  <c r="AJ4189" i="1"/>
  <c r="AJ4190" i="1"/>
  <c r="AJ4191" i="1"/>
  <c r="AJ4192" i="1"/>
  <c r="AJ4193" i="1"/>
  <c r="AJ4194" i="1"/>
  <c r="AJ4195" i="1"/>
  <c r="AJ4196" i="1"/>
  <c r="AJ4197" i="1"/>
  <c r="AJ4198" i="1"/>
  <c r="AJ4199" i="1"/>
  <c r="AJ4200" i="1"/>
  <c r="AJ4201" i="1"/>
  <c r="G8" i="37"/>
  <c r="I8" i="37"/>
  <c r="K8" i="37"/>
  <c r="O8" i="37"/>
  <c r="M8" i="37"/>
  <c r="AI2" i="1" l="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002" i="1"/>
  <c r="AI2003" i="1"/>
  <c r="AI2004" i="1"/>
  <c r="AI2005" i="1"/>
  <c r="AI2006" i="1"/>
  <c r="AI2007" i="1"/>
  <c r="AI2008" i="1"/>
  <c r="AI2009" i="1"/>
  <c r="AI2010" i="1"/>
  <c r="AI2011" i="1"/>
  <c r="AI2012" i="1"/>
  <c r="AI2013" i="1"/>
  <c r="AI2014" i="1"/>
  <c r="AI2015" i="1"/>
  <c r="AI2016" i="1"/>
  <c r="AI2017" i="1"/>
  <c r="AI2018" i="1"/>
  <c r="AI2019" i="1"/>
  <c r="AI2020" i="1"/>
  <c r="AI2021" i="1"/>
  <c r="AI2022" i="1"/>
  <c r="AI2023" i="1"/>
  <c r="AI2024" i="1"/>
  <c r="AI2025" i="1"/>
  <c r="AI2026" i="1"/>
  <c r="AI2027" i="1"/>
  <c r="AI2028" i="1"/>
  <c r="AI2029" i="1"/>
  <c r="AI2030" i="1"/>
  <c r="AI2031" i="1"/>
  <c r="AI2032" i="1"/>
  <c r="AI2033" i="1"/>
  <c r="AI2034" i="1"/>
  <c r="AI2035" i="1"/>
  <c r="AI2036" i="1"/>
  <c r="AI2037" i="1"/>
  <c r="AI2038" i="1"/>
  <c r="AI2039" i="1"/>
  <c r="AI2040" i="1"/>
  <c r="AI2041" i="1"/>
  <c r="AI2042" i="1"/>
  <c r="AI2043" i="1"/>
  <c r="AI2044" i="1"/>
  <c r="AI2045" i="1"/>
  <c r="AI2046" i="1"/>
  <c r="AI2047" i="1"/>
  <c r="AI2048" i="1"/>
  <c r="AI2049" i="1"/>
  <c r="AI2050" i="1"/>
  <c r="AI2051" i="1"/>
  <c r="AI2052" i="1"/>
  <c r="AI2053" i="1"/>
  <c r="AI2054" i="1"/>
  <c r="AI2055" i="1"/>
  <c r="AI2056" i="1"/>
  <c r="AI2057" i="1"/>
  <c r="AI2058" i="1"/>
  <c r="AI2059" i="1"/>
  <c r="AI2060" i="1"/>
  <c r="AI2061" i="1"/>
  <c r="AI2062" i="1"/>
  <c r="AI2063" i="1"/>
  <c r="AI2064" i="1"/>
  <c r="AI2065" i="1"/>
  <c r="AI2066" i="1"/>
  <c r="AI2067" i="1"/>
  <c r="AI2068" i="1"/>
  <c r="AI2069" i="1"/>
  <c r="AI2070" i="1"/>
  <c r="AI2071" i="1"/>
  <c r="AI2072" i="1"/>
  <c r="AI2073" i="1"/>
  <c r="AI2074" i="1"/>
  <c r="AI2075" i="1"/>
  <c r="AI2076" i="1"/>
  <c r="AI2077" i="1"/>
  <c r="AI2078" i="1"/>
  <c r="AI2079" i="1"/>
  <c r="AI2080" i="1"/>
  <c r="AI2081" i="1"/>
  <c r="AI2082" i="1"/>
  <c r="AI2083" i="1"/>
  <c r="AI2084" i="1"/>
  <c r="AI2085" i="1"/>
  <c r="AI2086" i="1"/>
  <c r="AI2087" i="1"/>
  <c r="AI2088" i="1"/>
  <c r="AI2089" i="1"/>
  <c r="AI2090" i="1"/>
  <c r="AI2091" i="1"/>
  <c r="AI2092" i="1"/>
  <c r="AI2093" i="1"/>
  <c r="AI2094" i="1"/>
  <c r="AI2095" i="1"/>
  <c r="AI2096" i="1"/>
  <c r="AI2097" i="1"/>
  <c r="AI2098" i="1"/>
  <c r="AI2099" i="1"/>
  <c r="AI2100" i="1"/>
  <c r="AI2101" i="1"/>
  <c r="AI2102" i="1"/>
  <c r="AI2103" i="1"/>
  <c r="AI2104" i="1"/>
  <c r="AI2105" i="1"/>
  <c r="AI2106" i="1"/>
  <c r="AI2107" i="1"/>
  <c r="AI2108" i="1"/>
  <c r="AI2109" i="1"/>
  <c r="AI2110" i="1"/>
  <c r="AI2111" i="1"/>
  <c r="AI2112" i="1"/>
  <c r="AI2113" i="1"/>
  <c r="AI2114" i="1"/>
  <c r="AI2115" i="1"/>
  <c r="AI2116" i="1"/>
  <c r="AI2117" i="1"/>
  <c r="AI2118" i="1"/>
  <c r="AI2119" i="1"/>
  <c r="AI2120" i="1"/>
  <c r="AI2121" i="1"/>
  <c r="AI2122" i="1"/>
  <c r="AI2123" i="1"/>
  <c r="AI2124" i="1"/>
  <c r="AI2125" i="1"/>
  <c r="AI2126" i="1"/>
  <c r="AI2127" i="1"/>
  <c r="AI2128" i="1"/>
  <c r="AI2129" i="1"/>
  <c r="AI2130" i="1"/>
  <c r="AI2131" i="1"/>
  <c r="AI2132" i="1"/>
  <c r="AI2133" i="1"/>
  <c r="AI2134" i="1"/>
  <c r="AI2135" i="1"/>
  <c r="AI2136" i="1"/>
  <c r="AI2137" i="1"/>
  <c r="AI2138" i="1"/>
  <c r="AI2139" i="1"/>
  <c r="AI2140" i="1"/>
  <c r="AI2141" i="1"/>
  <c r="AI2142" i="1"/>
  <c r="AI2143" i="1"/>
  <c r="AI2144" i="1"/>
  <c r="AI2145" i="1"/>
  <c r="AI2146" i="1"/>
  <c r="AI2147" i="1"/>
  <c r="AI2148" i="1"/>
  <c r="AI2149" i="1"/>
  <c r="AI2150" i="1"/>
  <c r="AI2151" i="1"/>
  <c r="AI2152" i="1"/>
  <c r="AI2153" i="1"/>
  <c r="AI2154" i="1"/>
  <c r="AI2155" i="1"/>
  <c r="AI2156" i="1"/>
  <c r="AI2157" i="1"/>
  <c r="AI2158" i="1"/>
  <c r="AI2159" i="1"/>
  <c r="AI2160" i="1"/>
  <c r="AI2161" i="1"/>
  <c r="AI2162" i="1"/>
  <c r="AI2163" i="1"/>
  <c r="AI2164" i="1"/>
  <c r="AI2165" i="1"/>
  <c r="AI2166" i="1"/>
  <c r="AI2167" i="1"/>
  <c r="AI2168" i="1"/>
  <c r="AI2169" i="1"/>
  <c r="AI2170" i="1"/>
  <c r="AI2171" i="1"/>
  <c r="AI2172" i="1"/>
  <c r="AI2173" i="1"/>
  <c r="AI2174" i="1"/>
  <c r="AI2175" i="1"/>
  <c r="AI2176" i="1"/>
  <c r="AI2177" i="1"/>
  <c r="AI2178" i="1"/>
  <c r="AI2179" i="1"/>
  <c r="AI2180" i="1"/>
  <c r="AI2181" i="1"/>
  <c r="AI2182" i="1"/>
  <c r="AI2183" i="1"/>
  <c r="AI2184" i="1"/>
  <c r="AI2185" i="1"/>
  <c r="AI2186" i="1"/>
  <c r="AI2187" i="1"/>
  <c r="AI2188" i="1"/>
  <c r="AI2189" i="1"/>
  <c r="AI2190" i="1"/>
  <c r="AI2191" i="1"/>
  <c r="AI2192" i="1"/>
  <c r="AI2193" i="1"/>
  <c r="AI2194" i="1"/>
  <c r="AI2195" i="1"/>
  <c r="AI2196" i="1"/>
  <c r="AI2197" i="1"/>
  <c r="AI2198" i="1"/>
  <c r="AI2199" i="1"/>
  <c r="AI2200" i="1"/>
  <c r="AI2201" i="1"/>
  <c r="AI2202" i="1"/>
  <c r="AI2203" i="1"/>
  <c r="AI2204" i="1"/>
  <c r="AI2205" i="1"/>
  <c r="AI2206" i="1"/>
  <c r="AI2207" i="1"/>
  <c r="AI2208" i="1"/>
  <c r="AI2209" i="1"/>
  <c r="AI2210" i="1"/>
  <c r="AI2211" i="1"/>
  <c r="AI2212" i="1"/>
  <c r="AI2213" i="1"/>
  <c r="AI2214" i="1"/>
  <c r="AI2215" i="1"/>
  <c r="AI2216" i="1"/>
  <c r="AI2217" i="1"/>
  <c r="AI2218" i="1"/>
  <c r="AI2219" i="1"/>
  <c r="AI2220" i="1"/>
  <c r="AI2221" i="1"/>
  <c r="AI2222" i="1"/>
  <c r="AI2223" i="1"/>
  <c r="AI2224" i="1"/>
  <c r="AI2225" i="1"/>
  <c r="AI2226" i="1"/>
  <c r="AI2227" i="1"/>
  <c r="AI2228" i="1"/>
  <c r="AI2229" i="1"/>
  <c r="AI2230" i="1"/>
  <c r="AI2231" i="1"/>
  <c r="AI2232" i="1"/>
  <c r="AI2233" i="1"/>
  <c r="AI2234" i="1"/>
  <c r="AI2235" i="1"/>
  <c r="AI2236" i="1"/>
  <c r="AI2237" i="1"/>
  <c r="AI2238" i="1"/>
  <c r="AI2239" i="1"/>
  <c r="AI2240" i="1"/>
  <c r="AI2241" i="1"/>
  <c r="AI2242" i="1"/>
  <c r="AI2243" i="1"/>
  <c r="AI2244" i="1"/>
  <c r="AI2245" i="1"/>
  <c r="AI2246" i="1"/>
  <c r="AI2247" i="1"/>
  <c r="AI2248" i="1"/>
  <c r="AI2249" i="1"/>
  <c r="AI2250" i="1"/>
  <c r="AI2251" i="1"/>
  <c r="AI2252" i="1"/>
  <c r="AI2253" i="1"/>
  <c r="AI2254" i="1"/>
  <c r="AI2255" i="1"/>
  <c r="AI2256" i="1"/>
  <c r="AI2257" i="1"/>
  <c r="AI2258" i="1"/>
  <c r="AI2259" i="1"/>
  <c r="AI2260" i="1"/>
  <c r="AI2261" i="1"/>
  <c r="AI2262" i="1"/>
  <c r="AI2263" i="1"/>
  <c r="AI2264" i="1"/>
  <c r="AI2265" i="1"/>
  <c r="AI2266" i="1"/>
  <c r="AI2267" i="1"/>
  <c r="AI2268" i="1"/>
  <c r="AI2269" i="1"/>
  <c r="AI2270" i="1"/>
  <c r="AI2271" i="1"/>
  <c r="AI2272" i="1"/>
  <c r="AI2273" i="1"/>
  <c r="AI2274" i="1"/>
  <c r="AI2275" i="1"/>
  <c r="AI2276" i="1"/>
  <c r="AI2277" i="1"/>
  <c r="AI2278" i="1"/>
  <c r="AI2279" i="1"/>
  <c r="AI2280" i="1"/>
  <c r="AI2281" i="1"/>
  <c r="AI2282" i="1"/>
  <c r="AI2283" i="1"/>
  <c r="AI2284" i="1"/>
  <c r="AI2285" i="1"/>
  <c r="AI2286" i="1"/>
  <c r="AI2287" i="1"/>
  <c r="AI2288" i="1"/>
  <c r="AI2289" i="1"/>
  <c r="AI2290" i="1"/>
  <c r="AI2291" i="1"/>
  <c r="AI2292" i="1"/>
  <c r="AI2293" i="1"/>
  <c r="AI2294" i="1"/>
  <c r="AI2295" i="1"/>
  <c r="AI2296" i="1"/>
  <c r="AI2297" i="1"/>
  <c r="AI2298" i="1"/>
  <c r="AI2299" i="1"/>
  <c r="AI2300" i="1"/>
  <c r="AI2301" i="1"/>
  <c r="AI2302" i="1"/>
  <c r="AI2303" i="1"/>
  <c r="AI2304" i="1"/>
  <c r="AI2305" i="1"/>
  <c r="AI2306" i="1"/>
  <c r="AI2307" i="1"/>
  <c r="AI2308" i="1"/>
  <c r="AI2309" i="1"/>
  <c r="AI2310" i="1"/>
  <c r="AI2311" i="1"/>
  <c r="AI2312" i="1"/>
  <c r="AI2313" i="1"/>
  <c r="AI2314" i="1"/>
  <c r="AI2315" i="1"/>
  <c r="AI2316" i="1"/>
  <c r="AI2317" i="1"/>
  <c r="AI2318" i="1"/>
  <c r="AI2319" i="1"/>
  <c r="AI2320" i="1"/>
  <c r="AI2321" i="1"/>
  <c r="AI2322" i="1"/>
  <c r="AI2323" i="1"/>
  <c r="AI2324" i="1"/>
  <c r="AI2325" i="1"/>
  <c r="AI2326" i="1"/>
  <c r="AI2327" i="1"/>
  <c r="AI2328" i="1"/>
  <c r="AI2329" i="1"/>
  <c r="AI2330" i="1"/>
  <c r="AI2331" i="1"/>
  <c r="AI2332" i="1"/>
  <c r="AI2333" i="1"/>
  <c r="AI2334" i="1"/>
  <c r="AI2335" i="1"/>
  <c r="AI2336" i="1"/>
  <c r="AI2337" i="1"/>
  <c r="AI2338" i="1"/>
  <c r="AI2339" i="1"/>
  <c r="AI2340" i="1"/>
  <c r="AI2341" i="1"/>
  <c r="AI2342" i="1"/>
  <c r="AI2343" i="1"/>
  <c r="AI2344" i="1"/>
  <c r="AI2345" i="1"/>
  <c r="AI2346" i="1"/>
  <c r="AI2347" i="1"/>
  <c r="AI2348" i="1"/>
  <c r="AI2349" i="1"/>
  <c r="AI2350" i="1"/>
  <c r="AI2351" i="1"/>
  <c r="AI2352" i="1"/>
  <c r="AI2353" i="1"/>
  <c r="AI2354" i="1"/>
  <c r="AI2355" i="1"/>
  <c r="AI2356" i="1"/>
  <c r="AI2357" i="1"/>
  <c r="AI2358" i="1"/>
  <c r="AI2359" i="1"/>
  <c r="AI2360" i="1"/>
  <c r="AI2361" i="1"/>
  <c r="AI2362" i="1"/>
  <c r="AI2363" i="1"/>
  <c r="AI2364" i="1"/>
  <c r="AI2365" i="1"/>
  <c r="AI2366" i="1"/>
  <c r="AI2367" i="1"/>
  <c r="AI2368" i="1"/>
  <c r="AI2369" i="1"/>
  <c r="AI2370" i="1"/>
  <c r="AI2371" i="1"/>
  <c r="AI2372" i="1"/>
  <c r="AI2373" i="1"/>
  <c r="AI2374" i="1"/>
  <c r="AI2375" i="1"/>
  <c r="AI2376" i="1"/>
  <c r="AI2377" i="1"/>
  <c r="AI2378" i="1"/>
  <c r="AI2379" i="1"/>
  <c r="AI2380" i="1"/>
  <c r="AI2381" i="1"/>
  <c r="AI2382" i="1"/>
  <c r="AI2383" i="1"/>
  <c r="AI2384" i="1"/>
  <c r="AI2385" i="1"/>
  <c r="AI2386" i="1"/>
  <c r="AI2387" i="1"/>
  <c r="AI2388" i="1"/>
  <c r="AI2389" i="1"/>
  <c r="AI2390" i="1"/>
  <c r="AI2391" i="1"/>
  <c r="AI2392" i="1"/>
  <c r="AI2393" i="1"/>
  <c r="AI2394" i="1"/>
  <c r="AI2395" i="1"/>
  <c r="AI2396" i="1"/>
  <c r="AI2397" i="1"/>
  <c r="AI2398" i="1"/>
  <c r="AI2399" i="1"/>
  <c r="AI2400" i="1"/>
  <c r="AI2401" i="1"/>
  <c r="AI2402" i="1"/>
  <c r="AI2403" i="1"/>
  <c r="AI2404" i="1"/>
  <c r="AI2405" i="1"/>
  <c r="AI2406" i="1"/>
  <c r="AI2407" i="1"/>
  <c r="AI2408" i="1"/>
  <c r="AI2409" i="1"/>
  <c r="AI2410" i="1"/>
  <c r="AI2411" i="1"/>
  <c r="AI2412" i="1"/>
  <c r="AI2413" i="1"/>
  <c r="AI2414" i="1"/>
  <c r="AI2415" i="1"/>
  <c r="AI2416" i="1"/>
  <c r="AI2417" i="1"/>
  <c r="AI2418" i="1"/>
  <c r="AI2419" i="1"/>
  <c r="AI2420" i="1"/>
  <c r="AI2421" i="1"/>
  <c r="AI2422" i="1"/>
  <c r="AI2423" i="1"/>
  <c r="AI2424" i="1"/>
  <c r="AI2425" i="1"/>
  <c r="AI2426" i="1"/>
  <c r="AI2427" i="1"/>
  <c r="AI2428" i="1"/>
  <c r="AI2429" i="1"/>
  <c r="AI2430" i="1"/>
  <c r="AI2431" i="1"/>
  <c r="AI2432" i="1"/>
  <c r="AI2433" i="1"/>
  <c r="AI2434" i="1"/>
  <c r="AI2435" i="1"/>
  <c r="AI2436" i="1"/>
  <c r="AI2437" i="1"/>
  <c r="AI2438" i="1"/>
  <c r="AI2439" i="1"/>
  <c r="AI2440" i="1"/>
  <c r="AI2441" i="1"/>
  <c r="AI2442" i="1"/>
  <c r="AI2443" i="1"/>
  <c r="AI2444" i="1"/>
  <c r="AI2445" i="1"/>
  <c r="AI2446" i="1"/>
  <c r="AI2447" i="1"/>
  <c r="AI2448" i="1"/>
  <c r="AI2449" i="1"/>
  <c r="AI2450" i="1"/>
  <c r="AI2451" i="1"/>
  <c r="AI2452" i="1"/>
  <c r="AI2453" i="1"/>
  <c r="AI2454" i="1"/>
  <c r="AI2455" i="1"/>
  <c r="AI2456" i="1"/>
  <c r="AI2457" i="1"/>
  <c r="AI2458" i="1"/>
  <c r="AI2459" i="1"/>
  <c r="AI2460" i="1"/>
  <c r="AI2461" i="1"/>
  <c r="AI2462" i="1"/>
  <c r="AI2463" i="1"/>
  <c r="AI2464" i="1"/>
  <c r="AI2465" i="1"/>
  <c r="AI2466" i="1"/>
  <c r="AI2467" i="1"/>
  <c r="AI2468" i="1"/>
  <c r="AI2469" i="1"/>
  <c r="AI2470" i="1"/>
  <c r="AI2471" i="1"/>
  <c r="AI2472" i="1"/>
  <c r="AI2473" i="1"/>
  <c r="AI2474" i="1"/>
  <c r="AI2475" i="1"/>
  <c r="AI2476" i="1"/>
  <c r="AI2477" i="1"/>
  <c r="AI2478" i="1"/>
  <c r="AI2479" i="1"/>
  <c r="AI2480" i="1"/>
  <c r="AI2481" i="1"/>
  <c r="AI2482" i="1"/>
  <c r="AI2483" i="1"/>
  <c r="AI2484" i="1"/>
  <c r="AI2485" i="1"/>
  <c r="AI2486" i="1"/>
  <c r="AI2487" i="1"/>
  <c r="AI2488" i="1"/>
  <c r="AI2489" i="1"/>
  <c r="AI2490" i="1"/>
  <c r="AI2491" i="1"/>
  <c r="AI2492" i="1"/>
  <c r="AI2493" i="1"/>
  <c r="AI2494" i="1"/>
  <c r="AI2495" i="1"/>
  <c r="AI2496" i="1"/>
  <c r="AI2497" i="1"/>
  <c r="AI2498" i="1"/>
  <c r="AI2499" i="1"/>
  <c r="AI2500" i="1"/>
  <c r="AI2501" i="1"/>
  <c r="AI2502" i="1"/>
  <c r="AI2503" i="1"/>
  <c r="AI2504" i="1"/>
  <c r="AI2505" i="1"/>
  <c r="AI2506" i="1"/>
  <c r="AI2507" i="1"/>
  <c r="AI2508" i="1"/>
  <c r="AI2509" i="1"/>
  <c r="AI2510" i="1"/>
  <c r="AI2511" i="1"/>
  <c r="AI2512" i="1"/>
  <c r="AI2513" i="1"/>
  <c r="AI2514" i="1"/>
  <c r="AI2515" i="1"/>
  <c r="AI2516" i="1"/>
  <c r="AI2517" i="1"/>
  <c r="AI2518" i="1"/>
  <c r="AI2519" i="1"/>
  <c r="AI2520" i="1"/>
  <c r="AI2521" i="1"/>
  <c r="AI2522" i="1"/>
  <c r="AI2523" i="1"/>
  <c r="AI2524" i="1"/>
  <c r="AI2525" i="1"/>
  <c r="AI2526" i="1"/>
  <c r="AI2527" i="1"/>
  <c r="AI2528" i="1"/>
  <c r="AI2529" i="1"/>
  <c r="AI2530" i="1"/>
  <c r="AI2531" i="1"/>
  <c r="AI2532" i="1"/>
  <c r="AI2533" i="1"/>
  <c r="AI2534" i="1"/>
  <c r="AI2535" i="1"/>
  <c r="AI2536" i="1"/>
  <c r="AI2537" i="1"/>
  <c r="AI2538" i="1"/>
  <c r="AI2539" i="1"/>
  <c r="AI2540" i="1"/>
  <c r="AI2541" i="1"/>
  <c r="AI2542" i="1"/>
  <c r="AI2543" i="1"/>
  <c r="AI2544" i="1"/>
  <c r="AI2545" i="1"/>
  <c r="AI2546" i="1"/>
  <c r="AI2547" i="1"/>
  <c r="AI2548" i="1"/>
  <c r="AI2549" i="1"/>
  <c r="AI2550" i="1"/>
  <c r="AI2551" i="1"/>
  <c r="AI2552" i="1"/>
  <c r="AI2553" i="1"/>
  <c r="AI2554" i="1"/>
  <c r="AI2555" i="1"/>
  <c r="AI2556" i="1"/>
  <c r="AI2557" i="1"/>
  <c r="AI2558" i="1"/>
  <c r="AI2559" i="1"/>
  <c r="AI2560" i="1"/>
  <c r="AI2561" i="1"/>
  <c r="AI2562" i="1"/>
  <c r="AI2563" i="1"/>
  <c r="AI2564" i="1"/>
  <c r="AI2565" i="1"/>
  <c r="AI2566" i="1"/>
  <c r="AI2567" i="1"/>
  <c r="AI2568" i="1"/>
  <c r="AI2569" i="1"/>
  <c r="AI2570" i="1"/>
  <c r="AI2571" i="1"/>
  <c r="AI2572" i="1"/>
  <c r="AI2573" i="1"/>
  <c r="AI2574" i="1"/>
  <c r="AI2575" i="1"/>
  <c r="AI2576" i="1"/>
  <c r="AI2577" i="1"/>
  <c r="AI2578" i="1"/>
  <c r="AI2579" i="1"/>
  <c r="AI2580" i="1"/>
  <c r="AI2581" i="1"/>
  <c r="AI2582" i="1"/>
  <c r="AI2583" i="1"/>
  <c r="AI2584" i="1"/>
  <c r="AI2585" i="1"/>
  <c r="AI2586" i="1"/>
  <c r="AI2587" i="1"/>
  <c r="AI2588" i="1"/>
  <c r="AI2589" i="1"/>
  <c r="AI2590" i="1"/>
  <c r="AI2591" i="1"/>
  <c r="AI2592" i="1"/>
  <c r="AI2593" i="1"/>
  <c r="AI2594" i="1"/>
  <c r="AI2595" i="1"/>
  <c r="AI2596" i="1"/>
  <c r="AI2597" i="1"/>
  <c r="AI2598" i="1"/>
  <c r="AI2599" i="1"/>
  <c r="AI2600" i="1"/>
  <c r="AI2601" i="1"/>
  <c r="AI2602" i="1"/>
  <c r="AI2603" i="1"/>
  <c r="AI2604" i="1"/>
  <c r="AI2605" i="1"/>
  <c r="AI2606" i="1"/>
  <c r="AI2607" i="1"/>
  <c r="AI2608" i="1"/>
  <c r="AI2609" i="1"/>
  <c r="AI2610" i="1"/>
  <c r="AI2611" i="1"/>
  <c r="AI2612" i="1"/>
  <c r="AI2613" i="1"/>
  <c r="AI2614" i="1"/>
  <c r="AI2615" i="1"/>
  <c r="AI2616" i="1"/>
  <c r="AI2617" i="1"/>
  <c r="AI2618" i="1"/>
  <c r="AI2619" i="1"/>
  <c r="AI2620" i="1"/>
  <c r="AI2621" i="1"/>
  <c r="AI2622" i="1"/>
  <c r="AI2623" i="1"/>
  <c r="AI2624" i="1"/>
  <c r="AI2625" i="1"/>
  <c r="AI2626" i="1"/>
  <c r="AI2627" i="1"/>
  <c r="AI2628" i="1"/>
  <c r="AI2629" i="1"/>
  <c r="AI2630" i="1"/>
  <c r="AI2631" i="1"/>
  <c r="AI2632" i="1"/>
  <c r="AI2633" i="1"/>
  <c r="AI2634" i="1"/>
  <c r="AI2635" i="1"/>
  <c r="AI2636" i="1"/>
  <c r="AI2637" i="1"/>
  <c r="AI2638" i="1"/>
  <c r="AI2639" i="1"/>
  <c r="AI2640" i="1"/>
  <c r="AI2641" i="1"/>
  <c r="AI2642" i="1"/>
  <c r="AI2643" i="1"/>
  <c r="AI2644" i="1"/>
  <c r="AI2645" i="1"/>
  <c r="AI2646" i="1"/>
  <c r="AI2647" i="1"/>
  <c r="AI2648" i="1"/>
  <c r="AI2649" i="1"/>
  <c r="AI2650" i="1"/>
  <c r="AI2651" i="1"/>
  <c r="AI2652" i="1"/>
  <c r="AI2653" i="1"/>
  <c r="AI2654" i="1"/>
  <c r="AI2655" i="1"/>
  <c r="AI2656" i="1"/>
  <c r="AI2657" i="1"/>
  <c r="AI2658" i="1"/>
  <c r="AI2659" i="1"/>
  <c r="AI2660" i="1"/>
  <c r="AI2661" i="1"/>
  <c r="AI2662" i="1"/>
  <c r="AI2663" i="1"/>
  <c r="AI2664" i="1"/>
  <c r="AI2665" i="1"/>
  <c r="AI2666" i="1"/>
  <c r="AI2667" i="1"/>
  <c r="AI2668" i="1"/>
  <c r="AI2669" i="1"/>
  <c r="AI2670" i="1"/>
  <c r="AI2671" i="1"/>
  <c r="AI2672" i="1"/>
  <c r="AI2673" i="1"/>
  <c r="AI2674" i="1"/>
  <c r="AI2675" i="1"/>
  <c r="AI2676" i="1"/>
  <c r="AI2677" i="1"/>
  <c r="AI2678" i="1"/>
  <c r="AI2679" i="1"/>
  <c r="AI2680" i="1"/>
  <c r="AI2681" i="1"/>
  <c r="AI2682" i="1"/>
  <c r="AI2683" i="1"/>
  <c r="AI2684" i="1"/>
  <c r="AI2685" i="1"/>
  <c r="AI2686" i="1"/>
  <c r="AI2687" i="1"/>
  <c r="AI2688" i="1"/>
  <c r="AI2689" i="1"/>
  <c r="AI2690" i="1"/>
  <c r="AI2691" i="1"/>
  <c r="AI2692" i="1"/>
  <c r="AI2693" i="1"/>
  <c r="AI2694" i="1"/>
  <c r="AI2695" i="1"/>
  <c r="AI2696" i="1"/>
  <c r="AI2697" i="1"/>
  <c r="AI2698" i="1"/>
  <c r="AI2699" i="1"/>
  <c r="AI2700" i="1"/>
  <c r="AI2701" i="1"/>
  <c r="AI2702" i="1"/>
  <c r="AI2703" i="1"/>
  <c r="AI2704" i="1"/>
  <c r="AI2705" i="1"/>
  <c r="AI2706" i="1"/>
  <c r="AI2707" i="1"/>
  <c r="AI2708" i="1"/>
  <c r="AI2709" i="1"/>
  <c r="AI2710" i="1"/>
  <c r="AI2711" i="1"/>
  <c r="AI2712" i="1"/>
  <c r="AI2713" i="1"/>
  <c r="AI2714" i="1"/>
  <c r="AI2715" i="1"/>
  <c r="AI2716" i="1"/>
  <c r="AI2717" i="1"/>
  <c r="AI2718" i="1"/>
  <c r="AI2719" i="1"/>
  <c r="AI2720" i="1"/>
  <c r="AI2721" i="1"/>
  <c r="AI2722" i="1"/>
  <c r="AI2723" i="1"/>
  <c r="AI2724" i="1"/>
  <c r="AI2725" i="1"/>
  <c r="AI2726" i="1"/>
  <c r="AI2727" i="1"/>
  <c r="AI2728" i="1"/>
  <c r="AI2729" i="1"/>
  <c r="AI2730" i="1"/>
  <c r="AI2731" i="1"/>
  <c r="AI2732" i="1"/>
  <c r="AI2733" i="1"/>
  <c r="AI2734" i="1"/>
  <c r="AI2735" i="1"/>
  <c r="AI2736" i="1"/>
  <c r="AI2737" i="1"/>
  <c r="AI2738" i="1"/>
  <c r="AI2739" i="1"/>
  <c r="AI2740" i="1"/>
  <c r="AI2741" i="1"/>
  <c r="AI2742" i="1"/>
  <c r="AI2743" i="1"/>
  <c r="AI2744" i="1"/>
  <c r="AI2745" i="1"/>
  <c r="AI2746" i="1"/>
  <c r="AI2747" i="1"/>
  <c r="AI2748" i="1"/>
  <c r="AI2749" i="1"/>
  <c r="AI2750" i="1"/>
  <c r="AI2751" i="1"/>
  <c r="AI2752" i="1"/>
  <c r="AI2753" i="1"/>
  <c r="AI2754" i="1"/>
  <c r="AI2755" i="1"/>
  <c r="AI2756" i="1"/>
  <c r="AI2757" i="1"/>
  <c r="AI2758" i="1"/>
  <c r="AI2759" i="1"/>
  <c r="AI2760" i="1"/>
  <c r="AI2761" i="1"/>
  <c r="AI2762" i="1"/>
  <c r="AI2763" i="1"/>
  <c r="AI2764" i="1"/>
  <c r="AI2765" i="1"/>
  <c r="AI2766" i="1"/>
  <c r="AI2767" i="1"/>
  <c r="AI2768" i="1"/>
  <c r="AI2769" i="1"/>
  <c r="AI2770" i="1"/>
  <c r="AI2771" i="1"/>
  <c r="AI2772" i="1"/>
  <c r="AI2773" i="1"/>
  <c r="AI2774" i="1"/>
  <c r="AI2775" i="1"/>
  <c r="AI2776" i="1"/>
  <c r="AI2777" i="1"/>
  <c r="AI2778" i="1"/>
  <c r="AI2779" i="1"/>
  <c r="AI2780" i="1"/>
  <c r="AI2781" i="1"/>
  <c r="AI2782" i="1"/>
  <c r="AI2783" i="1"/>
  <c r="AI2784" i="1"/>
  <c r="AI2785" i="1"/>
  <c r="AI2786" i="1"/>
  <c r="AI2787" i="1"/>
  <c r="AI2788" i="1"/>
  <c r="AI2789" i="1"/>
  <c r="AI2790" i="1"/>
  <c r="AI2791" i="1"/>
  <c r="AI2792" i="1"/>
  <c r="AI2793" i="1"/>
  <c r="AI2794" i="1"/>
  <c r="AI2795" i="1"/>
  <c r="AI2796" i="1"/>
  <c r="AI2797" i="1"/>
  <c r="AI2798" i="1"/>
  <c r="AI2799" i="1"/>
  <c r="AI2800" i="1"/>
  <c r="AI2801" i="1"/>
  <c r="AI2802" i="1"/>
  <c r="AI2803" i="1"/>
  <c r="AI2804" i="1"/>
  <c r="AI2805" i="1"/>
  <c r="AI2806" i="1"/>
  <c r="AI2807" i="1"/>
  <c r="AI2808" i="1"/>
  <c r="AI2809" i="1"/>
  <c r="AI2810" i="1"/>
  <c r="AI2811" i="1"/>
  <c r="AI2812" i="1"/>
  <c r="AI2813" i="1"/>
  <c r="AI2814" i="1"/>
  <c r="AI2815" i="1"/>
  <c r="AI2816" i="1"/>
  <c r="AI2817" i="1"/>
  <c r="AI2818" i="1"/>
  <c r="AI2819" i="1"/>
  <c r="AI2820" i="1"/>
  <c r="AI2821" i="1"/>
  <c r="AI2822" i="1"/>
  <c r="AI2823" i="1"/>
  <c r="AI2824" i="1"/>
  <c r="AI2825" i="1"/>
  <c r="AI2826" i="1"/>
  <c r="AI2827" i="1"/>
  <c r="AI2828" i="1"/>
  <c r="AI2829" i="1"/>
  <c r="AI2830" i="1"/>
  <c r="AI2831" i="1"/>
  <c r="AI2832" i="1"/>
  <c r="AI2833" i="1"/>
  <c r="AI2834" i="1"/>
  <c r="AI2835" i="1"/>
  <c r="AI2836" i="1"/>
  <c r="AI2837" i="1"/>
  <c r="AI2838" i="1"/>
  <c r="AI2839" i="1"/>
  <c r="AI2840" i="1"/>
  <c r="AI2841" i="1"/>
  <c r="AI2842" i="1"/>
  <c r="AI2843" i="1"/>
  <c r="AI2844" i="1"/>
  <c r="AI2845" i="1"/>
  <c r="AI2846" i="1"/>
  <c r="AI2847" i="1"/>
  <c r="AI2848" i="1"/>
  <c r="AI2849" i="1"/>
  <c r="AI2850" i="1"/>
  <c r="AI2851" i="1"/>
  <c r="AI2852" i="1"/>
  <c r="AI2853" i="1"/>
  <c r="AI2854" i="1"/>
  <c r="AI2855" i="1"/>
  <c r="AI2856" i="1"/>
  <c r="AI2857" i="1"/>
  <c r="AI2858" i="1"/>
  <c r="AI2859" i="1"/>
  <c r="AI2860" i="1"/>
  <c r="AI2861" i="1"/>
  <c r="AI2862" i="1"/>
  <c r="AI2863" i="1"/>
  <c r="AI2864" i="1"/>
  <c r="AI2865" i="1"/>
  <c r="AI2866" i="1"/>
  <c r="AI2867" i="1"/>
  <c r="AI2868" i="1"/>
  <c r="AI2869" i="1"/>
  <c r="AI2870" i="1"/>
  <c r="AI2871" i="1"/>
  <c r="AI2872" i="1"/>
  <c r="AI2873" i="1"/>
  <c r="AI2874" i="1"/>
  <c r="AI2875" i="1"/>
  <c r="AI2876" i="1"/>
  <c r="AI2877" i="1"/>
  <c r="AI2878" i="1"/>
  <c r="AI2879" i="1"/>
  <c r="AI2880" i="1"/>
  <c r="AI2881" i="1"/>
  <c r="AI2882" i="1"/>
  <c r="AI2883" i="1"/>
  <c r="AI2884" i="1"/>
  <c r="AI2885" i="1"/>
  <c r="AI2886" i="1"/>
  <c r="AI2887" i="1"/>
  <c r="AI2888" i="1"/>
  <c r="AI2889" i="1"/>
  <c r="AI2890" i="1"/>
  <c r="AI2891" i="1"/>
  <c r="AI2892" i="1"/>
  <c r="AI2893" i="1"/>
  <c r="AI2894" i="1"/>
  <c r="AI2895" i="1"/>
  <c r="AI2896" i="1"/>
  <c r="AI2897" i="1"/>
  <c r="AI2898" i="1"/>
  <c r="AI2899" i="1"/>
  <c r="AI2900" i="1"/>
  <c r="AI2901" i="1"/>
  <c r="AI2902" i="1"/>
  <c r="AI2903" i="1"/>
  <c r="AI2904" i="1"/>
  <c r="AI2905" i="1"/>
  <c r="AI2906" i="1"/>
  <c r="AI2907" i="1"/>
  <c r="AI2908" i="1"/>
  <c r="AI2909" i="1"/>
  <c r="AI2910" i="1"/>
  <c r="AI2911" i="1"/>
  <c r="AI2912" i="1"/>
  <c r="AI2913" i="1"/>
  <c r="AI2914" i="1"/>
  <c r="AI2915" i="1"/>
  <c r="AI2916" i="1"/>
  <c r="AI2917" i="1"/>
  <c r="AI2918" i="1"/>
  <c r="AI2919" i="1"/>
  <c r="AI2920" i="1"/>
  <c r="AI2921" i="1"/>
  <c r="AI2922" i="1"/>
  <c r="AI2923" i="1"/>
  <c r="AI2924" i="1"/>
  <c r="AI2925" i="1"/>
  <c r="AI2926" i="1"/>
  <c r="AI2927" i="1"/>
  <c r="AI2928" i="1"/>
  <c r="AI2929" i="1"/>
  <c r="AI2930" i="1"/>
  <c r="AI2931" i="1"/>
  <c r="AI2932" i="1"/>
  <c r="AI2933" i="1"/>
  <c r="AI2934" i="1"/>
  <c r="AI2935" i="1"/>
  <c r="AI2936" i="1"/>
  <c r="AI2937" i="1"/>
  <c r="AI2938" i="1"/>
  <c r="AI2939" i="1"/>
  <c r="AI2940" i="1"/>
  <c r="AI2941" i="1"/>
  <c r="AI2942" i="1"/>
  <c r="AI2943" i="1"/>
  <c r="AI2944" i="1"/>
  <c r="AI2945" i="1"/>
  <c r="AI2946" i="1"/>
  <c r="AI2947" i="1"/>
  <c r="AI2948" i="1"/>
  <c r="AI2949" i="1"/>
  <c r="AI2950" i="1"/>
  <c r="AI2951" i="1"/>
  <c r="AI2952" i="1"/>
  <c r="AI2953" i="1"/>
  <c r="AI2954" i="1"/>
  <c r="AI2955" i="1"/>
  <c r="AI2956" i="1"/>
  <c r="AI2957" i="1"/>
  <c r="AI2958" i="1"/>
  <c r="AI2959" i="1"/>
  <c r="AI2960" i="1"/>
  <c r="AI2961" i="1"/>
  <c r="AI2962" i="1"/>
  <c r="AI2963" i="1"/>
  <c r="AI2964" i="1"/>
  <c r="AI2965" i="1"/>
  <c r="AI2966" i="1"/>
  <c r="AI2967" i="1"/>
  <c r="AI2968" i="1"/>
  <c r="AI2969" i="1"/>
  <c r="AI2970" i="1"/>
  <c r="AI2971" i="1"/>
  <c r="AI2972" i="1"/>
  <c r="AI2973" i="1"/>
  <c r="AI2974" i="1"/>
  <c r="AI2975" i="1"/>
  <c r="AI2976" i="1"/>
  <c r="AI2977" i="1"/>
  <c r="AI2978" i="1"/>
  <c r="AI2979" i="1"/>
  <c r="AI2980" i="1"/>
  <c r="AI2981" i="1"/>
  <c r="AI2982" i="1"/>
  <c r="AI2983" i="1"/>
  <c r="AI2984" i="1"/>
  <c r="AI2985" i="1"/>
  <c r="AI2986" i="1"/>
  <c r="AI2987" i="1"/>
  <c r="AI2988" i="1"/>
  <c r="AI2989" i="1"/>
  <c r="AI2990" i="1"/>
  <c r="AI2991" i="1"/>
  <c r="AI2992" i="1"/>
  <c r="AI2993" i="1"/>
  <c r="AI2994" i="1"/>
  <c r="AI2995" i="1"/>
  <c r="AI2996" i="1"/>
  <c r="AI2997" i="1"/>
  <c r="AI2998" i="1"/>
  <c r="AI2999" i="1"/>
  <c r="AI3000" i="1"/>
  <c r="AI3001" i="1"/>
  <c r="AI3002" i="1"/>
  <c r="AI3003" i="1"/>
  <c r="AI3004" i="1"/>
  <c r="AI3005" i="1"/>
  <c r="AI3006" i="1"/>
  <c r="AI3007" i="1"/>
  <c r="AI3008" i="1"/>
  <c r="AI3009" i="1"/>
  <c r="AI3010" i="1"/>
  <c r="AI3011" i="1"/>
  <c r="AI3012" i="1"/>
  <c r="AI3013" i="1"/>
  <c r="AI3014" i="1"/>
  <c r="AI3015" i="1"/>
  <c r="AI3016" i="1"/>
  <c r="AI3017" i="1"/>
  <c r="AI3018" i="1"/>
  <c r="AI3019" i="1"/>
  <c r="AI3020" i="1"/>
  <c r="AI3021" i="1"/>
  <c r="AI3022" i="1"/>
  <c r="AI3023" i="1"/>
  <c r="AI3024" i="1"/>
  <c r="AI3025" i="1"/>
  <c r="AI3026" i="1"/>
  <c r="AI3027" i="1"/>
  <c r="AI3028" i="1"/>
  <c r="AI3029" i="1"/>
  <c r="AI3030" i="1"/>
  <c r="AI3031" i="1"/>
  <c r="AI3032" i="1"/>
  <c r="AI3033" i="1"/>
  <c r="AI3034" i="1"/>
  <c r="AI3035" i="1"/>
  <c r="AI3036" i="1"/>
  <c r="AI3037" i="1"/>
  <c r="AI3038" i="1"/>
  <c r="AI3039" i="1"/>
  <c r="AI3040" i="1"/>
  <c r="AI3041" i="1"/>
  <c r="AI3042" i="1"/>
  <c r="AI3043" i="1"/>
  <c r="AI3044" i="1"/>
  <c r="AI3045" i="1"/>
  <c r="AI3046" i="1"/>
  <c r="AI3047" i="1"/>
  <c r="AI3048" i="1"/>
  <c r="AI3049" i="1"/>
  <c r="AI3050" i="1"/>
  <c r="AI3051" i="1"/>
  <c r="AI3052" i="1"/>
  <c r="AI3053" i="1"/>
  <c r="AI3054" i="1"/>
  <c r="AI3055" i="1"/>
  <c r="AI3056" i="1"/>
  <c r="AI3057" i="1"/>
  <c r="AI3058" i="1"/>
  <c r="AI3059" i="1"/>
  <c r="AI3060" i="1"/>
  <c r="AI3061" i="1"/>
  <c r="AI3062" i="1"/>
  <c r="AI3063" i="1"/>
  <c r="AI3064" i="1"/>
  <c r="AI3065" i="1"/>
  <c r="AI3066" i="1"/>
  <c r="AI3067" i="1"/>
  <c r="AI3068" i="1"/>
  <c r="AI3069" i="1"/>
  <c r="AI3070" i="1"/>
  <c r="AI3071" i="1"/>
  <c r="AI3072" i="1"/>
  <c r="AI3073" i="1"/>
  <c r="AI3074" i="1"/>
  <c r="AI3075" i="1"/>
  <c r="AI3076" i="1"/>
  <c r="AI3077" i="1"/>
  <c r="AI3078" i="1"/>
  <c r="AI3079" i="1"/>
  <c r="AI3080" i="1"/>
  <c r="AI3081" i="1"/>
  <c r="AI3082" i="1"/>
  <c r="AI3083" i="1"/>
  <c r="AI3084" i="1"/>
  <c r="AI3085" i="1"/>
  <c r="AI3086" i="1"/>
  <c r="AI3087" i="1"/>
  <c r="AI3088" i="1"/>
  <c r="AI3089" i="1"/>
  <c r="AI3090" i="1"/>
  <c r="AI3091" i="1"/>
  <c r="AI3092" i="1"/>
  <c r="AI3093" i="1"/>
  <c r="AI3094" i="1"/>
  <c r="AI3095" i="1"/>
  <c r="AI3096" i="1"/>
  <c r="AI3097" i="1"/>
  <c r="AI3098" i="1"/>
  <c r="AI3099" i="1"/>
  <c r="AI3100" i="1"/>
  <c r="AI3101" i="1"/>
  <c r="AI3102" i="1"/>
  <c r="AI3103" i="1"/>
  <c r="AI3104" i="1"/>
  <c r="AI3105" i="1"/>
  <c r="AI3106" i="1"/>
  <c r="AI3107" i="1"/>
  <c r="AI3108" i="1"/>
  <c r="AI3109" i="1"/>
  <c r="AI3110" i="1"/>
  <c r="AI3111" i="1"/>
  <c r="AI3112" i="1"/>
  <c r="AI3113" i="1"/>
  <c r="AI3114" i="1"/>
  <c r="AI3115" i="1"/>
  <c r="AI3116" i="1"/>
  <c r="AI3117" i="1"/>
  <c r="AI3118" i="1"/>
  <c r="AI3119" i="1"/>
  <c r="AI3120" i="1"/>
  <c r="AI3121" i="1"/>
  <c r="AI3122" i="1"/>
  <c r="AI3123" i="1"/>
  <c r="AI3124" i="1"/>
  <c r="AI3125" i="1"/>
  <c r="AI3126" i="1"/>
  <c r="AI3127" i="1"/>
  <c r="AI3128" i="1"/>
  <c r="AI3129" i="1"/>
  <c r="AI3130" i="1"/>
  <c r="AI3131" i="1"/>
  <c r="AI3132" i="1"/>
  <c r="AI3133" i="1"/>
  <c r="AI3134" i="1"/>
  <c r="AI3135" i="1"/>
  <c r="AI3136" i="1"/>
  <c r="AI3137" i="1"/>
  <c r="AI3138" i="1"/>
  <c r="AI3139" i="1"/>
  <c r="AI3140" i="1"/>
  <c r="AI3141" i="1"/>
  <c r="AI3142" i="1"/>
  <c r="AI3143" i="1"/>
  <c r="AI3144" i="1"/>
  <c r="AI3145" i="1"/>
  <c r="AI3146" i="1"/>
  <c r="AI3147" i="1"/>
  <c r="AI3148" i="1"/>
  <c r="AI3149" i="1"/>
  <c r="AI3150" i="1"/>
  <c r="AI3151" i="1"/>
  <c r="AI3152" i="1"/>
  <c r="AI3153" i="1"/>
  <c r="AI3154" i="1"/>
  <c r="AI3155" i="1"/>
  <c r="AI3156" i="1"/>
  <c r="AI3157" i="1"/>
  <c r="AI3158" i="1"/>
  <c r="AI3159" i="1"/>
  <c r="AI3160" i="1"/>
  <c r="AI3161" i="1"/>
  <c r="AI3162" i="1"/>
  <c r="AI3163" i="1"/>
  <c r="AI3164" i="1"/>
  <c r="AI3165" i="1"/>
  <c r="AI3166" i="1"/>
  <c r="AI3167" i="1"/>
  <c r="AI3168" i="1"/>
  <c r="AI3169" i="1"/>
  <c r="AI3170" i="1"/>
  <c r="AI3171" i="1"/>
  <c r="AI3172" i="1"/>
  <c r="AI3173" i="1"/>
  <c r="AI3174" i="1"/>
  <c r="AI3175" i="1"/>
  <c r="AI3176" i="1"/>
  <c r="AI3177" i="1"/>
  <c r="AI3178" i="1"/>
  <c r="AI3179" i="1"/>
  <c r="AI3180" i="1"/>
  <c r="AI3181" i="1"/>
  <c r="AI3182" i="1"/>
  <c r="AI3183" i="1"/>
  <c r="AI3184" i="1"/>
  <c r="AI3185" i="1"/>
  <c r="AI3186" i="1"/>
  <c r="AI3187" i="1"/>
  <c r="AI3188" i="1"/>
  <c r="AI3189" i="1"/>
  <c r="AI3190" i="1"/>
  <c r="AI3191" i="1"/>
  <c r="AI3192" i="1"/>
  <c r="AI3193" i="1"/>
  <c r="AI3194" i="1"/>
  <c r="AI3195" i="1"/>
  <c r="AI3196" i="1"/>
  <c r="AI3197" i="1"/>
  <c r="AI3198" i="1"/>
  <c r="AI3199" i="1"/>
  <c r="AI3200" i="1"/>
  <c r="AI3201" i="1"/>
  <c r="AI3202" i="1"/>
  <c r="AI3203" i="1"/>
  <c r="AI3204" i="1"/>
  <c r="AI3205" i="1"/>
  <c r="AI3206" i="1"/>
  <c r="AI3207" i="1"/>
  <c r="AI3208" i="1"/>
  <c r="AI3209" i="1"/>
  <c r="AI3210" i="1"/>
  <c r="AI3211" i="1"/>
  <c r="AI3212" i="1"/>
  <c r="AI3213" i="1"/>
  <c r="AI3214" i="1"/>
  <c r="AI3215" i="1"/>
  <c r="AI3216" i="1"/>
  <c r="AI3217" i="1"/>
  <c r="AI3218" i="1"/>
  <c r="AI3219" i="1"/>
  <c r="AI3220" i="1"/>
  <c r="AI3221" i="1"/>
  <c r="AI3222" i="1"/>
  <c r="AI3223" i="1"/>
  <c r="AI3224" i="1"/>
  <c r="AI3225" i="1"/>
  <c r="AI3226" i="1"/>
  <c r="AI3227" i="1"/>
  <c r="AI3228" i="1"/>
  <c r="AI3229" i="1"/>
  <c r="AI3230" i="1"/>
  <c r="AI3231" i="1"/>
  <c r="AI3232" i="1"/>
  <c r="AI3233" i="1"/>
  <c r="AI3234" i="1"/>
  <c r="AI3235" i="1"/>
  <c r="AI3236" i="1"/>
  <c r="AI3237" i="1"/>
  <c r="AI3238" i="1"/>
  <c r="AI3239" i="1"/>
  <c r="AI3240" i="1"/>
  <c r="AI3241" i="1"/>
  <c r="AI3242" i="1"/>
  <c r="AI3243" i="1"/>
  <c r="AI3244" i="1"/>
  <c r="AI3245" i="1"/>
  <c r="AI3246" i="1"/>
  <c r="AI3247" i="1"/>
  <c r="AI3248" i="1"/>
  <c r="AI3249" i="1"/>
  <c r="AI3250" i="1"/>
  <c r="AI3251" i="1"/>
  <c r="AI3252" i="1"/>
  <c r="AI3253" i="1"/>
  <c r="AI3254" i="1"/>
  <c r="AI3255" i="1"/>
  <c r="AI3256" i="1"/>
  <c r="AI3257" i="1"/>
  <c r="AI3258" i="1"/>
  <c r="AI3259" i="1"/>
  <c r="AI3260" i="1"/>
  <c r="AI3261" i="1"/>
  <c r="AI3262" i="1"/>
  <c r="AI3263" i="1"/>
  <c r="AI3264" i="1"/>
  <c r="AI3265" i="1"/>
  <c r="AI3266" i="1"/>
  <c r="AI3267" i="1"/>
  <c r="AI3268" i="1"/>
  <c r="AI3269" i="1"/>
  <c r="AI3270" i="1"/>
  <c r="AI3271" i="1"/>
  <c r="AI3272" i="1"/>
  <c r="AI3273" i="1"/>
  <c r="AI3274" i="1"/>
  <c r="AI3275" i="1"/>
  <c r="AI3276" i="1"/>
  <c r="AI3277" i="1"/>
  <c r="AI3278" i="1"/>
  <c r="AI3279" i="1"/>
  <c r="AI3280" i="1"/>
  <c r="AI3281" i="1"/>
  <c r="AI3282" i="1"/>
  <c r="AI3283" i="1"/>
  <c r="AI3284" i="1"/>
  <c r="AI3285" i="1"/>
  <c r="AI3286" i="1"/>
  <c r="AI3287" i="1"/>
  <c r="AI3288" i="1"/>
  <c r="AI3289" i="1"/>
  <c r="AI3290" i="1"/>
  <c r="AI3291" i="1"/>
  <c r="AI3292" i="1"/>
  <c r="AI3293" i="1"/>
  <c r="AI3294" i="1"/>
  <c r="AI3295" i="1"/>
  <c r="AI3296" i="1"/>
  <c r="AI3297" i="1"/>
  <c r="AI3298" i="1"/>
  <c r="AI3299" i="1"/>
  <c r="AI3300" i="1"/>
  <c r="AI3301" i="1"/>
  <c r="AI3302" i="1"/>
  <c r="AI3303" i="1"/>
  <c r="AI3304" i="1"/>
  <c r="AI3305" i="1"/>
  <c r="AI3306" i="1"/>
  <c r="AI3307" i="1"/>
  <c r="AI3308" i="1"/>
  <c r="AI3309" i="1"/>
  <c r="AI3310" i="1"/>
  <c r="AI3311" i="1"/>
  <c r="AI3312" i="1"/>
  <c r="AI3313" i="1"/>
  <c r="AI3314" i="1"/>
  <c r="AI3315" i="1"/>
  <c r="AI3316" i="1"/>
  <c r="AI3317" i="1"/>
  <c r="AI3318" i="1"/>
  <c r="AI3319" i="1"/>
  <c r="AI3320" i="1"/>
  <c r="AI3321" i="1"/>
  <c r="AI3322" i="1"/>
  <c r="AI3323" i="1"/>
  <c r="AI3324" i="1"/>
  <c r="AI3325" i="1"/>
  <c r="AI3326" i="1"/>
  <c r="AI3327" i="1"/>
  <c r="AI3328" i="1"/>
  <c r="AI3329" i="1"/>
  <c r="AI3330" i="1"/>
  <c r="AI3331" i="1"/>
  <c r="AI3332" i="1"/>
  <c r="AI3333" i="1"/>
  <c r="AI3334" i="1"/>
  <c r="AI3335" i="1"/>
  <c r="AI3336" i="1"/>
  <c r="AI3337" i="1"/>
  <c r="AI3338" i="1"/>
  <c r="AI3339" i="1"/>
  <c r="AI3340" i="1"/>
  <c r="AI3341" i="1"/>
  <c r="AI3342" i="1"/>
  <c r="AI3343" i="1"/>
  <c r="AI3344" i="1"/>
  <c r="AI3345" i="1"/>
  <c r="AI3346" i="1"/>
  <c r="AI3347" i="1"/>
  <c r="AI3348" i="1"/>
  <c r="AI3349" i="1"/>
  <c r="AI3350" i="1"/>
  <c r="AI3351" i="1"/>
  <c r="AI3352" i="1"/>
  <c r="AI3353" i="1"/>
  <c r="AI3354" i="1"/>
  <c r="AI3355" i="1"/>
  <c r="AI3356" i="1"/>
  <c r="AI3357" i="1"/>
  <c r="AI3358" i="1"/>
  <c r="AI3359" i="1"/>
  <c r="AI3360" i="1"/>
  <c r="AI3361" i="1"/>
  <c r="AI3362" i="1"/>
  <c r="AI3363" i="1"/>
  <c r="AI3364" i="1"/>
  <c r="AI3365" i="1"/>
  <c r="AI3366" i="1"/>
  <c r="AI3367" i="1"/>
  <c r="AI3368" i="1"/>
  <c r="AI3369" i="1"/>
  <c r="AI3370" i="1"/>
  <c r="AI3371" i="1"/>
  <c r="AI3372" i="1"/>
  <c r="AI3373" i="1"/>
  <c r="AI3374" i="1"/>
  <c r="AI3375" i="1"/>
  <c r="AI3376" i="1"/>
  <c r="AI3377" i="1"/>
  <c r="AI3378" i="1"/>
  <c r="AI3379" i="1"/>
  <c r="AI3380" i="1"/>
  <c r="AI3381" i="1"/>
  <c r="AI3382" i="1"/>
  <c r="AI3383" i="1"/>
  <c r="AI3384" i="1"/>
  <c r="AI3385" i="1"/>
  <c r="AI3386" i="1"/>
  <c r="AI3387" i="1"/>
  <c r="AI3388" i="1"/>
  <c r="AI3389" i="1"/>
  <c r="AI3390" i="1"/>
  <c r="AI3391" i="1"/>
  <c r="AI3392" i="1"/>
  <c r="AI3393" i="1"/>
  <c r="AI3394" i="1"/>
  <c r="AI3395" i="1"/>
  <c r="AI3396" i="1"/>
  <c r="AI3397" i="1"/>
  <c r="AI3398" i="1"/>
  <c r="AI3399" i="1"/>
  <c r="AI3400" i="1"/>
  <c r="AI3401" i="1"/>
  <c r="AI3402" i="1"/>
  <c r="AI3403" i="1"/>
  <c r="AI3404" i="1"/>
  <c r="AI3405" i="1"/>
  <c r="AI3406" i="1"/>
  <c r="AI3407" i="1"/>
  <c r="AI3408" i="1"/>
  <c r="AI3409" i="1"/>
  <c r="AI3410" i="1"/>
  <c r="AI3411" i="1"/>
  <c r="AI3412" i="1"/>
  <c r="AI3413" i="1"/>
  <c r="AI3414" i="1"/>
  <c r="AI3415" i="1"/>
  <c r="AI3416" i="1"/>
  <c r="AI3417" i="1"/>
  <c r="AI3418" i="1"/>
  <c r="AI3419" i="1"/>
  <c r="AI3420" i="1"/>
  <c r="AI3421" i="1"/>
  <c r="AI3422" i="1"/>
  <c r="AI3423" i="1"/>
  <c r="AI3424" i="1"/>
  <c r="AI3425" i="1"/>
  <c r="AI3426" i="1"/>
  <c r="AI3427" i="1"/>
  <c r="AI3428" i="1"/>
  <c r="AI3429" i="1"/>
  <c r="AI3430" i="1"/>
  <c r="AI3431" i="1"/>
  <c r="AI3432" i="1"/>
  <c r="AI3433" i="1"/>
  <c r="AI3434" i="1"/>
  <c r="AI3435" i="1"/>
  <c r="AI3436" i="1"/>
  <c r="AI3437" i="1"/>
  <c r="AI3438" i="1"/>
  <c r="AI3439" i="1"/>
  <c r="AI3440" i="1"/>
  <c r="AI3441" i="1"/>
  <c r="AI3442" i="1"/>
  <c r="AI3443" i="1"/>
  <c r="AI3444" i="1"/>
  <c r="AI3445" i="1"/>
  <c r="AI3446" i="1"/>
  <c r="AI3447" i="1"/>
  <c r="AI3448" i="1"/>
  <c r="AI3449" i="1"/>
  <c r="AI3450" i="1"/>
  <c r="AI3451" i="1"/>
  <c r="AI3452" i="1"/>
  <c r="AI3453" i="1"/>
  <c r="AI3454" i="1"/>
  <c r="AI3455" i="1"/>
  <c r="AI3456" i="1"/>
  <c r="AI3457" i="1"/>
  <c r="AI3458" i="1"/>
  <c r="AI3459" i="1"/>
  <c r="AI3460" i="1"/>
  <c r="AI3461" i="1"/>
  <c r="AI3462" i="1"/>
  <c r="AI3463" i="1"/>
  <c r="AI3464" i="1"/>
  <c r="AI3465" i="1"/>
  <c r="AI3466" i="1"/>
  <c r="AI3467" i="1"/>
  <c r="AI3468" i="1"/>
  <c r="AI3469" i="1"/>
  <c r="AI3470" i="1"/>
  <c r="AI3471" i="1"/>
  <c r="AI3472" i="1"/>
  <c r="AI3473" i="1"/>
  <c r="AI3474" i="1"/>
  <c r="AI3475" i="1"/>
  <c r="AI3476" i="1"/>
  <c r="AI3477" i="1"/>
  <c r="AI3478" i="1"/>
  <c r="AI3479" i="1"/>
  <c r="AI3480" i="1"/>
  <c r="AI3481" i="1"/>
  <c r="AI3482" i="1"/>
  <c r="AI3483" i="1"/>
  <c r="AI3484" i="1"/>
  <c r="AI3485" i="1"/>
  <c r="AI3486" i="1"/>
  <c r="AI3487" i="1"/>
  <c r="AI3488" i="1"/>
  <c r="AI3489" i="1"/>
  <c r="AI3490" i="1"/>
  <c r="AI3491" i="1"/>
  <c r="AI3492" i="1"/>
  <c r="AI3493" i="1"/>
  <c r="AI3494" i="1"/>
  <c r="AI3495" i="1"/>
  <c r="AI3496" i="1"/>
  <c r="AI3497" i="1"/>
  <c r="AI3498" i="1"/>
  <c r="AI3499" i="1"/>
  <c r="AI3500" i="1"/>
  <c r="AI3501" i="1"/>
  <c r="AI3502" i="1"/>
  <c r="AI3503" i="1"/>
  <c r="AI3504" i="1"/>
  <c r="AI3505" i="1"/>
  <c r="AI3506" i="1"/>
  <c r="AI3507" i="1"/>
  <c r="AI3508" i="1"/>
  <c r="AI3509" i="1"/>
  <c r="AI3510" i="1"/>
  <c r="AI3511" i="1"/>
  <c r="AI3512" i="1"/>
  <c r="AI3513" i="1"/>
  <c r="AI3514" i="1"/>
  <c r="AI3515" i="1"/>
  <c r="AI3516" i="1"/>
  <c r="AI3517" i="1"/>
  <c r="AI3518" i="1"/>
  <c r="AI3519" i="1"/>
  <c r="AI3520" i="1"/>
  <c r="AI3521" i="1"/>
  <c r="AI3522" i="1"/>
  <c r="AI3523" i="1"/>
  <c r="AI3524" i="1"/>
  <c r="AI3525" i="1"/>
  <c r="AI3526" i="1"/>
  <c r="AI3527" i="1"/>
  <c r="AI3528" i="1"/>
  <c r="AI3529" i="1"/>
  <c r="AI3530" i="1"/>
  <c r="AI3531" i="1"/>
  <c r="AI3532" i="1"/>
  <c r="AI3533" i="1"/>
  <c r="AI3534" i="1"/>
  <c r="AI3535" i="1"/>
  <c r="AI3536" i="1"/>
  <c r="AI3537" i="1"/>
  <c r="AI3538" i="1"/>
  <c r="AI3539" i="1"/>
  <c r="AI3540" i="1"/>
  <c r="AI3541" i="1"/>
  <c r="AI3542" i="1"/>
  <c r="AI3543" i="1"/>
  <c r="AI3544" i="1"/>
  <c r="AI3545" i="1"/>
  <c r="AI3546" i="1"/>
  <c r="AI3547" i="1"/>
  <c r="AI3548" i="1"/>
  <c r="AI3549" i="1"/>
  <c r="AI3550" i="1"/>
  <c r="AI3551" i="1"/>
  <c r="AI3552" i="1"/>
  <c r="AI3553" i="1"/>
  <c r="AI3554" i="1"/>
  <c r="AI3555" i="1"/>
  <c r="AI3556" i="1"/>
  <c r="AI3557" i="1"/>
  <c r="AI3558" i="1"/>
  <c r="AI3559" i="1"/>
  <c r="AI3560" i="1"/>
  <c r="AI3561" i="1"/>
  <c r="AI3562" i="1"/>
  <c r="AI3563" i="1"/>
  <c r="AI3564" i="1"/>
  <c r="AI3565" i="1"/>
  <c r="AI3566" i="1"/>
  <c r="AI3567" i="1"/>
  <c r="AI3568" i="1"/>
  <c r="AI3569" i="1"/>
  <c r="AI3570" i="1"/>
  <c r="AI3571" i="1"/>
  <c r="AI3572" i="1"/>
  <c r="AI3573" i="1"/>
  <c r="AI3574" i="1"/>
  <c r="AI3575" i="1"/>
  <c r="AI3576" i="1"/>
  <c r="AI3577" i="1"/>
  <c r="AI3578" i="1"/>
  <c r="AI3579" i="1"/>
  <c r="AI3580" i="1"/>
  <c r="AI3581" i="1"/>
  <c r="AI3582" i="1"/>
  <c r="AI3583" i="1"/>
  <c r="AI3584" i="1"/>
  <c r="AI3585" i="1"/>
  <c r="AI3586" i="1"/>
  <c r="AI3587" i="1"/>
  <c r="AI3588" i="1"/>
  <c r="AI3589" i="1"/>
  <c r="AI3590" i="1"/>
  <c r="AI3591" i="1"/>
  <c r="AI3592" i="1"/>
  <c r="AI3593" i="1"/>
  <c r="AI3594" i="1"/>
  <c r="AI3595" i="1"/>
  <c r="AI3596" i="1"/>
  <c r="AI3597" i="1"/>
  <c r="AI3598" i="1"/>
  <c r="AI3599" i="1"/>
  <c r="AI3600" i="1"/>
  <c r="AI3601" i="1"/>
  <c r="AI3602" i="1"/>
  <c r="AI3603" i="1"/>
  <c r="AI3604" i="1"/>
  <c r="AI3605" i="1"/>
  <c r="AI3606" i="1"/>
  <c r="AI3607" i="1"/>
  <c r="AI3608" i="1"/>
  <c r="AI3609" i="1"/>
  <c r="AI3610" i="1"/>
  <c r="AI3611" i="1"/>
  <c r="AI3612" i="1"/>
  <c r="AI3613" i="1"/>
  <c r="AI3614" i="1"/>
  <c r="AI3615" i="1"/>
  <c r="AI3616" i="1"/>
  <c r="AI3617" i="1"/>
  <c r="AI3618" i="1"/>
  <c r="AI3619" i="1"/>
  <c r="AI3620" i="1"/>
  <c r="AI3621" i="1"/>
  <c r="AI3622" i="1"/>
  <c r="AI3623" i="1"/>
  <c r="AI3624" i="1"/>
  <c r="AI3625" i="1"/>
  <c r="AI3626" i="1"/>
  <c r="AI3627" i="1"/>
  <c r="AI3628" i="1"/>
  <c r="AI3629" i="1"/>
  <c r="AI3630" i="1"/>
  <c r="AI3631" i="1"/>
  <c r="AI3632" i="1"/>
  <c r="AI3633" i="1"/>
  <c r="AI3634" i="1"/>
  <c r="AI3635" i="1"/>
  <c r="AI3636" i="1"/>
  <c r="AI3637" i="1"/>
  <c r="AI3638" i="1"/>
  <c r="AI3639" i="1"/>
  <c r="AI3640" i="1"/>
  <c r="AI3641" i="1"/>
  <c r="AI3642" i="1"/>
  <c r="AI3643" i="1"/>
  <c r="AI3644" i="1"/>
  <c r="AI3645" i="1"/>
  <c r="AI3646" i="1"/>
  <c r="AI3647" i="1"/>
  <c r="AI3648" i="1"/>
  <c r="AI3649" i="1"/>
  <c r="AI3650" i="1"/>
  <c r="AI3651" i="1"/>
  <c r="AI3652" i="1"/>
  <c r="AI3653" i="1"/>
  <c r="AI3654" i="1"/>
  <c r="AI3655" i="1"/>
  <c r="AI3656" i="1"/>
  <c r="AI3657" i="1"/>
  <c r="AI3658" i="1"/>
  <c r="AI3659" i="1"/>
  <c r="AI3660" i="1"/>
  <c r="AI3661" i="1"/>
  <c r="AI3662" i="1"/>
  <c r="AI3663" i="1"/>
  <c r="AI3664" i="1"/>
  <c r="AI3665" i="1"/>
  <c r="AI3666" i="1"/>
  <c r="AI3667" i="1"/>
  <c r="AI3668" i="1"/>
  <c r="AI3669" i="1"/>
  <c r="AI3670" i="1"/>
  <c r="AI3671" i="1"/>
  <c r="AI3672" i="1"/>
  <c r="AI3673" i="1"/>
  <c r="AI3674" i="1"/>
  <c r="AI3675" i="1"/>
  <c r="AI3676" i="1"/>
  <c r="AI3677" i="1"/>
  <c r="AI3678" i="1"/>
  <c r="AI3679" i="1"/>
  <c r="AI3680" i="1"/>
  <c r="AI3681" i="1"/>
  <c r="AI3682" i="1"/>
  <c r="AI3683" i="1"/>
  <c r="AI3684" i="1"/>
  <c r="AI3685" i="1"/>
  <c r="AI3686" i="1"/>
  <c r="AI3687" i="1"/>
  <c r="AI3688" i="1"/>
  <c r="AI3689" i="1"/>
  <c r="AI3690" i="1"/>
  <c r="AI3691" i="1"/>
  <c r="AI3692" i="1"/>
  <c r="AI3693" i="1"/>
  <c r="AI3694" i="1"/>
  <c r="AI3695" i="1"/>
  <c r="AI3696" i="1"/>
  <c r="AI3697" i="1"/>
  <c r="AI3698" i="1"/>
  <c r="AI3699" i="1"/>
  <c r="AI3700" i="1"/>
  <c r="AI3701" i="1"/>
  <c r="AI3702" i="1"/>
  <c r="AI3703" i="1"/>
  <c r="AI3704" i="1"/>
  <c r="AI3705" i="1"/>
  <c r="AI3706" i="1"/>
  <c r="AI3707" i="1"/>
  <c r="AI3708" i="1"/>
  <c r="AI3709" i="1"/>
  <c r="AI3710" i="1"/>
  <c r="AI3711" i="1"/>
  <c r="AI3712" i="1"/>
  <c r="AI3713" i="1"/>
  <c r="AI3714" i="1"/>
  <c r="AI3715" i="1"/>
  <c r="AI3716" i="1"/>
  <c r="AI3717" i="1"/>
  <c r="AI3718" i="1"/>
  <c r="AI3719" i="1"/>
  <c r="AI3720" i="1"/>
  <c r="AI3721" i="1"/>
  <c r="AI3722" i="1"/>
  <c r="AI3723" i="1"/>
  <c r="AI3724" i="1"/>
  <c r="AI3725" i="1"/>
  <c r="AI3726" i="1"/>
  <c r="AI3727" i="1"/>
  <c r="AI3728" i="1"/>
  <c r="AI3729" i="1"/>
  <c r="AI3730" i="1"/>
  <c r="AI3731" i="1"/>
  <c r="AI3732" i="1"/>
  <c r="AI3733" i="1"/>
  <c r="AI3734" i="1"/>
  <c r="AI3735" i="1"/>
  <c r="AI3736" i="1"/>
  <c r="AI3737" i="1"/>
  <c r="AI3738" i="1"/>
  <c r="AI3739" i="1"/>
  <c r="AI3740" i="1"/>
  <c r="AI3741" i="1"/>
  <c r="AI3742" i="1"/>
  <c r="AI3743" i="1"/>
  <c r="AI3744" i="1"/>
  <c r="AI3745" i="1"/>
  <c r="AI3746" i="1"/>
  <c r="AI3747" i="1"/>
  <c r="AI3748" i="1"/>
  <c r="AI3749" i="1"/>
  <c r="AI3750" i="1"/>
  <c r="AI3751" i="1"/>
  <c r="AI3752" i="1"/>
  <c r="AI3753" i="1"/>
  <c r="AI3754" i="1"/>
  <c r="AI3755" i="1"/>
  <c r="AI3756" i="1"/>
  <c r="AI3757" i="1"/>
  <c r="AI3758" i="1"/>
  <c r="AI3759" i="1"/>
  <c r="AI3760" i="1"/>
  <c r="AI3761" i="1"/>
  <c r="AI3762" i="1"/>
  <c r="AI3763" i="1"/>
  <c r="AI3764" i="1"/>
  <c r="AI3765" i="1"/>
  <c r="AI3766" i="1"/>
  <c r="AI3767" i="1"/>
  <c r="AI3768" i="1"/>
  <c r="AI3769" i="1"/>
  <c r="AI3770" i="1"/>
  <c r="AI3771" i="1"/>
  <c r="AI3772" i="1"/>
  <c r="AI3773" i="1"/>
  <c r="AI3774" i="1"/>
  <c r="AI3775" i="1"/>
  <c r="AI3776" i="1"/>
  <c r="AI3777" i="1"/>
  <c r="AI3778" i="1"/>
  <c r="AI3779" i="1"/>
  <c r="AI3780" i="1"/>
  <c r="AI3781" i="1"/>
  <c r="AI3782" i="1"/>
  <c r="AI3783" i="1"/>
  <c r="AI3784" i="1"/>
  <c r="AI3785" i="1"/>
  <c r="AI3786" i="1"/>
  <c r="AI3787" i="1"/>
  <c r="AI3788" i="1"/>
  <c r="AI3789" i="1"/>
  <c r="AI3790" i="1"/>
  <c r="AI3791" i="1"/>
  <c r="AI3792" i="1"/>
  <c r="AI3793" i="1"/>
  <c r="AI3794" i="1"/>
  <c r="AI3795" i="1"/>
  <c r="AI3796" i="1"/>
  <c r="AI3797" i="1"/>
  <c r="AI3798" i="1"/>
  <c r="AI3799" i="1"/>
  <c r="AI3800" i="1"/>
  <c r="AI3801" i="1"/>
  <c r="AI3802" i="1"/>
  <c r="AI3803" i="1"/>
  <c r="AI3804" i="1"/>
  <c r="AI3805" i="1"/>
  <c r="AI3806" i="1"/>
  <c r="AI3807" i="1"/>
  <c r="AI3808" i="1"/>
  <c r="AI3809" i="1"/>
  <c r="AI3810" i="1"/>
  <c r="AI3811" i="1"/>
  <c r="AI3812" i="1"/>
  <c r="AI3813" i="1"/>
  <c r="AI3814" i="1"/>
  <c r="AI3815" i="1"/>
  <c r="AI3816" i="1"/>
  <c r="AI3817" i="1"/>
  <c r="AI3818" i="1"/>
  <c r="AI3819" i="1"/>
  <c r="AI3820" i="1"/>
  <c r="AI3821" i="1"/>
  <c r="AI3822" i="1"/>
  <c r="AI3823" i="1"/>
  <c r="AI3824" i="1"/>
  <c r="AI3825" i="1"/>
  <c r="AI3826" i="1"/>
  <c r="AI3827" i="1"/>
  <c r="AI3828" i="1"/>
  <c r="AI3829" i="1"/>
  <c r="AI3830" i="1"/>
  <c r="AI3831" i="1"/>
  <c r="AI3832" i="1"/>
  <c r="AI3833" i="1"/>
  <c r="AI3834" i="1"/>
  <c r="AI3835" i="1"/>
  <c r="AI3836" i="1"/>
  <c r="AI3837" i="1"/>
  <c r="AI3838" i="1"/>
  <c r="AI3839" i="1"/>
  <c r="AI3840" i="1"/>
  <c r="AI3841" i="1"/>
  <c r="AI3842" i="1"/>
  <c r="AI3843" i="1"/>
  <c r="AI3844" i="1"/>
  <c r="AI3845" i="1"/>
  <c r="AI3846" i="1"/>
  <c r="AI3847" i="1"/>
  <c r="AI3848" i="1"/>
  <c r="AI3849" i="1"/>
  <c r="AI3850" i="1"/>
  <c r="AI3851" i="1"/>
  <c r="AI3852" i="1"/>
  <c r="AI3853" i="1"/>
  <c r="AI3854" i="1"/>
  <c r="AI3855" i="1"/>
  <c r="AI3856" i="1"/>
  <c r="AI3857" i="1"/>
  <c r="AI3858" i="1"/>
  <c r="AI3859" i="1"/>
  <c r="AI3860" i="1"/>
  <c r="AI3861" i="1"/>
  <c r="AI3862" i="1"/>
  <c r="AI3863" i="1"/>
  <c r="AI3864" i="1"/>
  <c r="AI3865" i="1"/>
  <c r="AI3866" i="1"/>
  <c r="AI3867" i="1"/>
  <c r="AI3868" i="1"/>
  <c r="AI3869" i="1"/>
  <c r="AI3870" i="1"/>
  <c r="AI3871" i="1"/>
  <c r="AI3872" i="1"/>
  <c r="AI3873" i="1"/>
  <c r="AI3874" i="1"/>
  <c r="AI3875" i="1"/>
  <c r="AI3876" i="1"/>
  <c r="AI3877" i="1"/>
  <c r="AI3878" i="1"/>
  <c r="AI3879" i="1"/>
  <c r="AI3880" i="1"/>
  <c r="AI3881" i="1"/>
  <c r="AI3882" i="1"/>
  <c r="AI3883" i="1"/>
  <c r="AI3884" i="1"/>
  <c r="AI3885" i="1"/>
  <c r="AI3886" i="1"/>
  <c r="AI3887" i="1"/>
  <c r="AI3888" i="1"/>
  <c r="AI3889" i="1"/>
  <c r="AI3890" i="1"/>
  <c r="AI3891" i="1"/>
  <c r="AI3892" i="1"/>
  <c r="AI3893" i="1"/>
  <c r="AI3894" i="1"/>
  <c r="AI3895" i="1"/>
  <c r="AI3896" i="1"/>
  <c r="AI3897" i="1"/>
  <c r="AI3898" i="1"/>
  <c r="AI3899" i="1"/>
  <c r="AI3900" i="1"/>
  <c r="AI3901" i="1"/>
  <c r="AI3902" i="1"/>
  <c r="AI3903" i="1"/>
  <c r="AI3904" i="1"/>
  <c r="AI3905" i="1"/>
  <c r="AI3906" i="1"/>
  <c r="AI3907" i="1"/>
  <c r="AI3908" i="1"/>
  <c r="AI3909" i="1"/>
  <c r="AI3910" i="1"/>
  <c r="AI3911" i="1"/>
  <c r="AI3912" i="1"/>
  <c r="AI3913" i="1"/>
  <c r="AI3914" i="1"/>
  <c r="AI3915" i="1"/>
  <c r="AI3916" i="1"/>
  <c r="AI3917" i="1"/>
  <c r="AI3918" i="1"/>
  <c r="AI3919" i="1"/>
  <c r="AI3920" i="1"/>
  <c r="AI3921" i="1"/>
  <c r="AI3922" i="1"/>
  <c r="AI3923" i="1"/>
  <c r="AI3924" i="1"/>
  <c r="AI3925" i="1"/>
  <c r="AI3926" i="1"/>
  <c r="AI3927" i="1"/>
  <c r="AI3928" i="1"/>
  <c r="AI3929" i="1"/>
  <c r="AI3930" i="1"/>
  <c r="AI3931" i="1"/>
  <c r="AI3932" i="1"/>
  <c r="AI3933" i="1"/>
  <c r="AI3934" i="1"/>
  <c r="AI3935" i="1"/>
  <c r="AI3936" i="1"/>
  <c r="AI3937" i="1"/>
  <c r="AI3938" i="1"/>
  <c r="AI3939" i="1"/>
  <c r="AI3940" i="1"/>
  <c r="AI3941" i="1"/>
  <c r="AI3942" i="1"/>
  <c r="AI3943" i="1"/>
  <c r="AI3944" i="1"/>
  <c r="AI3945" i="1"/>
  <c r="AI3946" i="1"/>
  <c r="AI3947" i="1"/>
  <c r="AI3948" i="1"/>
  <c r="AI3949" i="1"/>
  <c r="AI3950" i="1"/>
  <c r="AI3951" i="1"/>
  <c r="AI3952" i="1"/>
  <c r="AI3953" i="1"/>
  <c r="AI3954" i="1"/>
  <c r="AI3955" i="1"/>
  <c r="AI3956" i="1"/>
  <c r="AI3957" i="1"/>
  <c r="AI3958" i="1"/>
  <c r="AI3959" i="1"/>
  <c r="AI3960" i="1"/>
  <c r="AI3961" i="1"/>
  <c r="AI3962" i="1"/>
  <c r="AI3963" i="1"/>
  <c r="AI3964" i="1"/>
  <c r="AI3965" i="1"/>
  <c r="AI3966" i="1"/>
  <c r="AI3967" i="1"/>
  <c r="AI3968" i="1"/>
  <c r="AI3969" i="1"/>
  <c r="AI3970" i="1"/>
  <c r="AI3971" i="1"/>
  <c r="AI3972" i="1"/>
  <c r="AI3973" i="1"/>
  <c r="AI3974" i="1"/>
  <c r="AI3975" i="1"/>
  <c r="AI3976" i="1"/>
  <c r="AI3977" i="1"/>
  <c r="AI3978" i="1"/>
  <c r="AI3979" i="1"/>
  <c r="AI3980" i="1"/>
  <c r="AI3981" i="1"/>
  <c r="AI3982" i="1"/>
  <c r="AI3983" i="1"/>
  <c r="AI3984" i="1"/>
  <c r="AI3985" i="1"/>
  <c r="AI3986" i="1"/>
  <c r="AI3987" i="1"/>
  <c r="AI3988" i="1"/>
  <c r="AI3989" i="1"/>
  <c r="AI3990" i="1"/>
  <c r="AI3991" i="1"/>
  <c r="AI3992" i="1"/>
  <c r="AI3993" i="1"/>
  <c r="AI3994" i="1"/>
  <c r="AI3995" i="1"/>
  <c r="AI3996" i="1"/>
  <c r="AI3997" i="1"/>
  <c r="AI3998" i="1"/>
  <c r="AI3999" i="1"/>
  <c r="AI4000" i="1"/>
  <c r="AI4001" i="1"/>
  <c r="AI4002" i="1"/>
  <c r="AI4003" i="1"/>
  <c r="AI4004" i="1"/>
  <c r="AI4005" i="1"/>
  <c r="AI4006" i="1"/>
  <c r="AI4007" i="1"/>
  <c r="AI4008" i="1"/>
  <c r="AI4009" i="1"/>
  <c r="AI4010" i="1"/>
  <c r="AI4011" i="1"/>
  <c r="AI4012" i="1"/>
  <c r="AI4013" i="1"/>
  <c r="AI4014" i="1"/>
  <c r="AI4015" i="1"/>
  <c r="AI4016" i="1"/>
  <c r="AI4017" i="1"/>
  <c r="AI4018" i="1"/>
  <c r="AI4019" i="1"/>
  <c r="AI4020" i="1"/>
  <c r="AI4021" i="1"/>
  <c r="AI4022" i="1"/>
  <c r="AI4023" i="1"/>
  <c r="AI4024" i="1"/>
  <c r="AI4025" i="1"/>
  <c r="AI4026" i="1"/>
  <c r="AI4027" i="1"/>
  <c r="AI4028" i="1"/>
  <c r="AI4029" i="1"/>
  <c r="AI4030" i="1"/>
  <c r="AI4031" i="1"/>
  <c r="AI4032" i="1"/>
  <c r="AI4033" i="1"/>
  <c r="AI4034" i="1"/>
  <c r="AI4035" i="1"/>
  <c r="AI4036" i="1"/>
  <c r="AI4037" i="1"/>
  <c r="AI4038" i="1"/>
  <c r="AI4039" i="1"/>
  <c r="AI4040" i="1"/>
  <c r="AI4041" i="1"/>
  <c r="AI4042" i="1"/>
  <c r="AI4043" i="1"/>
  <c r="AI4044" i="1"/>
  <c r="AI4045" i="1"/>
  <c r="AI4046" i="1"/>
  <c r="AI4047" i="1"/>
  <c r="AI4048" i="1"/>
  <c r="AI4049" i="1"/>
  <c r="AI4050" i="1"/>
  <c r="AI4051" i="1"/>
  <c r="AI4052" i="1"/>
  <c r="AI4053" i="1"/>
  <c r="AI4054" i="1"/>
  <c r="AI4055" i="1"/>
  <c r="AI4056" i="1"/>
  <c r="AI4057" i="1"/>
  <c r="AI4058" i="1"/>
  <c r="AI4059" i="1"/>
  <c r="AI4060" i="1"/>
  <c r="AI4061" i="1"/>
  <c r="AI4062" i="1"/>
  <c r="AI4063" i="1"/>
  <c r="AI4064" i="1"/>
  <c r="AI4065" i="1"/>
  <c r="AI4066" i="1"/>
  <c r="AI4067" i="1"/>
  <c r="AI4068" i="1"/>
  <c r="AI4069" i="1"/>
  <c r="AI4070" i="1"/>
  <c r="AI4071" i="1"/>
  <c r="AI4072" i="1"/>
  <c r="AI4073" i="1"/>
  <c r="AI4074" i="1"/>
  <c r="AI4075" i="1"/>
  <c r="AI4076" i="1"/>
  <c r="AI4077" i="1"/>
  <c r="AI4078" i="1"/>
  <c r="AI4079" i="1"/>
  <c r="AI4080" i="1"/>
  <c r="AI4081" i="1"/>
  <c r="AI4082" i="1"/>
  <c r="AI4083" i="1"/>
  <c r="AI4084" i="1"/>
  <c r="AI4085" i="1"/>
  <c r="AI4086" i="1"/>
  <c r="AI4087" i="1"/>
  <c r="AI4088" i="1"/>
  <c r="AI4089" i="1"/>
  <c r="AI4090" i="1"/>
  <c r="AI4091" i="1"/>
  <c r="AI4092" i="1"/>
  <c r="AI4093" i="1"/>
  <c r="AI4094" i="1"/>
  <c r="AI4095" i="1"/>
  <c r="AI4096" i="1"/>
  <c r="AI4097" i="1"/>
  <c r="AI4098" i="1"/>
  <c r="AI4099" i="1"/>
  <c r="AI4100" i="1"/>
  <c r="AI4101" i="1"/>
  <c r="AI4102" i="1"/>
  <c r="AI4103" i="1"/>
  <c r="AI4104" i="1"/>
  <c r="AI4105" i="1"/>
  <c r="AI4106" i="1"/>
  <c r="AI4107" i="1"/>
  <c r="AI4108" i="1"/>
  <c r="AI4109" i="1"/>
  <c r="AI4110" i="1"/>
  <c r="AI4111" i="1"/>
  <c r="AI4112" i="1"/>
  <c r="AI4113" i="1"/>
  <c r="AI4114" i="1"/>
  <c r="AI4115" i="1"/>
  <c r="AI4116" i="1"/>
  <c r="AI4117" i="1"/>
  <c r="AI4118" i="1"/>
  <c r="AI4119" i="1"/>
  <c r="AI4120" i="1"/>
  <c r="AI4121" i="1"/>
  <c r="AI4122" i="1"/>
  <c r="AI4123" i="1"/>
  <c r="AI4124" i="1"/>
  <c r="AI4125" i="1"/>
  <c r="AI4126" i="1"/>
  <c r="AI4127" i="1"/>
  <c r="AI4128" i="1"/>
  <c r="AI4129" i="1"/>
  <c r="AI4130" i="1"/>
  <c r="AI4131" i="1"/>
  <c r="AI4132" i="1"/>
  <c r="AI4133" i="1"/>
  <c r="AI4134" i="1"/>
  <c r="AI4135" i="1"/>
  <c r="AI4136" i="1"/>
  <c r="AI4137" i="1"/>
  <c r="AI4138" i="1"/>
  <c r="AI4139" i="1"/>
  <c r="AI4140" i="1"/>
  <c r="AI4141" i="1"/>
  <c r="AI4142" i="1"/>
  <c r="AI4143" i="1"/>
  <c r="AI4144" i="1"/>
  <c r="AI4145" i="1"/>
  <c r="AI4146" i="1"/>
  <c r="AI4147" i="1"/>
  <c r="AI4148" i="1"/>
  <c r="AI4149" i="1"/>
  <c r="AI4150" i="1"/>
  <c r="AI4151" i="1"/>
  <c r="AI4152" i="1"/>
  <c r="AI4153" i="1"/>
  <c r="AI4154" i="1"/>
  <c r="AI4155" i="1"/>
  <c r="AI4156" i="1"/>
  <c r="AI4157" i="1"/>
  <c r="AI4158" i="1"/>
  <c r="AI4159" i="1"/>
  <c r="AI4160" i="1"/>
  <c r="AI4161" i="1"/>
  <c r="AI4162" i="1"/>
  <c r="AI4163" i="1"/>
  <c r="AI4164" i="1"/>
  <c r="AI4165" i="1"/>
  <c r="AI4166" i="1"/>
  <c r="AI4167" i="1"/>
  <c r="AI4168" i="1"/>
  <c r="AI4169" i="1"/>
  <c r="AI4170" i="1"/>
  <c r="AI4171" i="1"/>
  <c r="AI4172" i="1"/>
  <c r="AI4173" i="1"/>
  <c r="AI4174" i="1"/>
  <c r="AI4175" i="1"/>
  <c r="AI4176" i="1"/>
  <c r="AI4177" i="1"/>
  <c r="AI4178" i="1"/>
  <c r="AI4179" i="1"/>
  <c r="AI4180" i="1"/>
  <c r="AI4181" i="1"/>
  <c r="AI4182" i="1"/>
  <c r="AI4183" i="1"/>
  <c r="AI4184" i="1"/>
  <c r="AI4185" i="1"/>
  <c r="AI4186" i="1"/>
  <c r="AI4187" i="1"/>
  <c r="AI4188" i="1"/>
  <c r="AI4189" i="1"/>
  <c r="AI4190" i="1"/>
  <c r="AI4191" i="1"/>
  <c r="AI4192" i="1"/>
  <c r="AI4193" i="1"/>
  <c r="AI4194" i="1"/>
  <c r="AI4195" i="1"/>
  <c r="AI4196" i="1"/>
  <c r="AI4197" i="1"/>
  <c r="AI4198" i="1"/>
  <c r="AI4199" i="1"/>
  <c r="AI4200" i="1"/>
  <c r="AI42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AH3002" i="1"/>
  <c r="AH3003" i="1"/>
  <c r="AH3004" i="1"/>
  <c r="AH3005" i="1"/>
  <c r="AH3006" i="1"/>
  <c r="AH3007" i="1"/>
  <c r="AH3008" i="1"/>
  <c r="AH3009" i="1"/>
  <c r="AH3010" i="1"/>
  <c r="AH3011" i="1"/>
  <c r="AH3012" i="1"/>
  <c r="AH3013" i="1"/>
  <c r="AH3014" i="1"/>
  <c r="AH3015" i="1"/>
  <c r="AH3016" i="1"/>
  <c r="AH3017" i="1"/>
  <c r="AH3018" i="1"/>
  <c r="AH3019" i="1"/>
  <c r="AH3020" i="1"/>
  <c r="AH3021" i="1"/>
  <c r="AH3022" i="1"/>
  <c r="AH3023" i="1"/>
  <c r="AH3024" i="1"/>
  <c r="AH3025" i="1"/>
  <c r="AH3026" i="1"/>
  <c r="AH3027" i="1"/>
  <c r="AH3028" i="1"/>
  <c r="AH3029" i="1"/>
  <c r="AH3030" i="1"/>
  <c r="AH3031" i="1"/>
  <c r="AH3032" i="1"/>
  <c r="AH3033" i="1"/>
  <c r="AH3034" i="1"/>
  <c r="AH3035" i="1"/>
  <c r="AH3036" i="1"/>
  <c r="AH3037" i="1"/>
  <c r="AH3038" i="1"/>
  <c r="AH3039" i="1"/>
  <c r="AH3040" i="1"/>
  <c r="AH3041" i="1"/>
  <c r="AH3042" i="1"/>
  <c r="AH3043" i="1"/>
  <c r="AH3044" i="1"/>
  <c r="AH3045" i="1"/>
  <c r="AH3046" i="1"/>
  <c r="AH3047" i="1"/>
  <c r="AH3048" i="1"/>
  <c r="AH3049" i="1"/>
  <c r="AH3050" i="1"/>
  <c r="AH3051" i="1"/>
  <c r="AH3052" i="1"/>
  <c r="AH3053" i="1"/>
  <c r="AH3054" i="1"/>
  <c r="AH3055" i="1"/>
  <c r="AH3056" i="1"/>
  <c r="AH3057" i="1"/>
  <c r="AH3058" i="1"/>
  <c r="AH3059" i="1"/>
  <c r="AH3060" i="1"/>
  <c r="AH3061" i="1"/>
  <c r="AH3062" i="1"/>
  <c r="AH3063" i="1"/>
  <c r="AH3064" i="1"/>
  <c r="AH3065" i="1"/>
  <c r="AH3066" i="1"/>
  <c r="AH3067" i="1"/>
  <c r="AH3068" i="1"/>
  <c r="AH3069" i="1"/>
  <c r="AH3070" i="1"/>
  <c r="AH3071" i="1"/>
  <c r="AH3072" i="1"/>
  <c r="AH3073" i="1"/>
  <c r="AH3074" i="1"/>
  <c r="AH3075" i="1"/>
  <c r="AH3076" i="1"/>
  <c r="AH3077" i="1"/>
  <c r="AH3078" i="1"/>
  <c r="AH3079" i="1"/>
  <c r="AH3080" i="1"/>
  <c r="AH3081" i="1"/>
  <c r="AH3082" i="1"/>
  <c r="AH3083" i="1"/>
  <c r="AH3084" i="1"/>
  <c r="AH3085" i="1"/>
  <c r="AH3086" i="1"/>
  <c r="AH3087" i="1"/>
  <c r="AH3088" i="1"/>
  <c r="AH3089" i="1"/>
  <c r="AH3090" i="1"/>
  <c r="AH3091" i="1"/>
  <c r="AH3092" i="1"/>
  <c r="AH3093" i="1"/>
  <c r="AH3094" i="1"/>
  <c r="AH3095" i="1"/>
  <c r="AH3096" i="1"/>
  <c r="AH3097" i="1"/>
  <c r="AH3098" i="1"/>
  <c r="AH3099" i="1"/>
  <c r="AH3100" i="1"/>
  <c r="AH3101" i="1"/>
  <c r="AH3102" i="1"/>
  <c r="AH3103" i="1"/>
  <c r="AH3104" i="1"/>
  <c r="AH3105" i="1"/>
  <c r="AH3106" i="1"/>
  <c r="AH3107" i="1"/>
  <c r="AH3108" i="1"/>
  <c r="AH3109" i="1"/>
  <c r="AH3110" i="1"/>
  <c r="AH3111" i="1"/>
  <c r="AH3112" i="1"/>
  <c r="AH3113" i="1"/>
  <c r="AH3114" i="1"/>
  <c r="AH3115" i="1"/>
  <c r="AH3116" i="1"/>
  <c r="AH3117" i="1"/>
  <c r="AH3118" i="1"/>
  <c r="AH3119" i="1"/>
  <c r="AH3120" i="1"/>
  <c r="AH3121" i="1"/>
  <c r="AH3122" i="1"/>
  <c r="AH3123" i="1"/>
  <c r="AH3124" i="1"/>
  <c r="AH3125" i="1"/>
  <c r="AH3126" i="1"/>
  <c r="AH3127" i="1"/>
  <c r="AH3128" i="1"/>
  <c r="AH3129" i="1"/>
  <c r="AH3130" i="1"/>
  <c r="AH3131" i="1"/>
  <c r="AH3132" i="1"/>
  <c r="AH3133" i="1"/>
  <c r="AH3134" i="1"/>
  <c r="AH3135" i="1"/>
  <c r="AH3136" i="1"/>
  <c r="AH3137" i="1"/>
  <c r="AH3138" i="1"/>
  <c r="AH3139" i="1"/>
  <c r="AH3140" i="1"/>
  <c r="AH3141" i="1"/>
  <c r="AH3142" i="1"/>
  <c r="AH3143" i="1"/>
  <c r="AH3144" i="1"/>
  <c r="AH3145" i="1"/>
  <c r="AH3146" i="1"/>
  <c r="AH3147" i="1"/>
  <c r="AH3148" i="1"/>
  <c r="AH3149" i="1"/>
  <c r="AH3150" i="1"/>
  <c r="AH3151" i="1"/>
  <c r="AH3152" i="1"/>
  <c r="AH3153" i="1"/>
  <c r="AH3154" i="1"/>
  <c r="AH3155" i="1"/>
  <c r="AH3156" i="1"/>
  <c r="AH3157" i="1"/>
  <c r="AH3158" i="1"/>
  <c r="AH3159" i="1"/>
  <c r="AH3160" i="1"/>
  <c r="AH3161" i="1"/>
  <c r="AH3162" i="1"/>
  <c r="AH3163" i="1"/>
  <c r="AH3164" i="1"/>
  <c r="AH3165" i="1"/>
  <c r="AH3166" i="1"/>
  <c r="AH3167" i="1"/>
  <c r="AH3168" i="1"/>
  <c r="AH3169" i="1"/>
  <c r="AH3170" i="1"/>
  <c r="AH3171" i="1"/>
  <c r="AH3172" i="1"/>
  <c r="AH3173" i="1"/>
  <c r="AH3174" i="1"/>
  <c r="AH3175" i="1"/>
  <c r="AH3176" i="1"/>
  <c r="AH3177" i="1"/>
  <c r="AH3178" i="1"/>
  <c r="AH3179" i="1"/>
  <c r="AH3180" i="1"/>
  <c r="AH3181" i="1"/>
  <c r="AH3182" i="1"/>
  <c r="AH3183" i="1"/>
  <c r="AH3184" i="1"/>
  <c r="AH3185" i="1"/>
  <c r="AH3186" i="1"/>
  <c r="AH3187" i="1"/>
  <c r="AH3188" i="1"/>
  <c r="AH3189" i="1"/>
  <c r="AH3190" i="1"/>
  <c r="AH3191" i="1"/>
  <c r="AH3192" i="1"/>
  <c r="AH3193" i="1"/>
  <c r="AH3194" i="1"/>
  <c r="AH3195" i="1"/>
  <c r="AH3196" i="1"/>
  <c r="AH3197" i="1"/>
  <c r="AH3198" i="1"/>
  <c r="AH3199" i="1"/>
  <c r="AH3200" i="1"/>
  <c r="AH3201" i="1"/>
  <c r="AH3202" i="1"/>
  <c r="AH3203" i="1"/>
  <c r="AH3204" i="1"/>
  <c r="AH3205" i="1"/>
  <c r="AH3206" i="1"/>
  <c r="AH3207" i="1"/>
  <c r="AH3208" i="1"/>
  <c r="AH3209" i="1"/>
  <c r="AH3210" i="1"/>
  <c r="AH3211" i="1"/>
  <c r="AH3212" i="1"/>
  <c r="AH3213" i="1"/>
  <c r="AH3214" i="1"/>
  <c r="AH3215" i="1"/>
  <c r="AH3216" i="1"/>
  <c r="AH3217" i="1"/>
  <c r="AH3218" i="1"/>
  <c r="AH3219" i="1"/>
  <c r="AH3220" i="1"/>
  <c r="AH3221" i="1"/>
  <c r="AH3222" i="1"/>
  <c r="AH3223" i="1"/>
  <c r="AH3224" i="1"/>
  <c r="AH3225" i="1"/>
  <c r="AH3226" i="1"/>
  <c r="AH3227" i="1"/>
  <c r="AH3228" i="1"/>
  <c r="AH3229" i="1"/>
  <c r="AH3230" i="1"/>
  <c r="AH3231" i="1"/>
  <c r="AH3232" i="1"/>
  <c r="AH3233" i="1"/>
  <c r="AH3234" i="1"/>
  <c r="AH3235" i="1"/>
  <c r="AH3236" i="1"/>
  <c r="AH3237" i="1"/>
  <c r="AH3238" i="1"/>
  <c r="AH3239" i="1"/>
  <c r="AH3240" i="1"/>
  <c r="AH3241" i="1"/>
  <c r="AH3242" i="1"/>
  <c r="AH3243" i="1"/>
  <c r="AH3244" i="1"/>
  <c r="AH3245" i="1"/>
  <c r="AH3246" i="1"/>
  <c r="AH3247" i="1"/>
  <c r="AH3248" i="1"/>
  <c r="AH3249" i="1"/>
  <c r="AH3250" i="1"/>
  <c r="AH3251" i="1"/>
  <c r="AH3252" i="1"/>
  <c r="AH3253" i="1"/>
  <c r="AH3254" i="1"/>
  <c r="AH3255" i="1"/>
  <c r="AH3256" i="1"/>
  <c r="AH3257" i="1"/>
  <c r="AH3258" i="1"/>
  <c r="AH3259" i="1"/>
  <c r="AH3260" i="1"/>
  <c r="AH3261" i="1"/>
  <c r="AH3262" i="1"/>
  <c r="AH3263" i="1"/>
  <c r="AH3264" i="1"/>
  <c r="AH3265" i="1"/>
  <c r="AH3266" i="1"/>
  <c r="AH3267" i="1"/>
  <c r="AH3268" i="1"/>
  <c r="AH3269" i="1"/>
  <c r="AH3270" i="1"/>
  <c r="AH3271" i="1"/>
  <c r="AH3272" i="1"/>
  <c r="AH3273" i="1"/>
  <c r="AH3274" i="1"/>
  <c r="AH3275" i="1"/>
  <c r="AH3276" i="1"/>
  <c r="AH3277" i="1"/>
  <c r="AH3278" i="1"/>
  <c r="AH3279" i="1"/>
  <c r="AH3280" i="1"/>
  <c r="AH3281" i="1"/>
  <c r="AH3282" i="1"/>
  <c r="AH3283" i="1"/>
  <c r="AH3284" i="1"/>
  <c r="AH3285" i="1"/>
  <c r="AH3286" i="1"/>
  <c r="AH3287" i="1"/>
  <c r="AH3288" i="1"/>
  <c r="AH3289" i="1"/>
  <c r="AH3290" i="1"/>
  <c r="AH3291" i="1"/>
  <c r="AH3292" i="1"/>
  <c r="AH3293" i="1"/>
  <c r="AH3294" i="1"/>
  <c r="AH3295" i="1"/>
  <c r="AH3296" i="1"/>
  <c r="AH3297" i="1"/>
  <c r="AH3298" i="1"/>
  <c r="AH3299" i="1"/>
  <c r="AH3300" i="1"/>
  <c r="AH3301" i="1"/>
  <c r="AH3302" i="1"/>
  <c r="AH3303" i="1"/>
  <c r="AH3304" i="1"/>
  <c r="AH3305" i="1"/>
  <c r="AH3306" i="1"/>
  <c r="AH3307" i="1"/>
  <c r="AH3308" i="1"/>
  <c r="AH3309" i="1"/>
  <c r="AH3310" i="1"/>
  <c r="AH3311" i="1"/>
  <c r="AH3312" i="1"/>
  <c r="AH3313" i="1"/>
  <c r="AH3314" i="1"/>
  <c r="AH3315" i="1"/>
  <c r="AH3316" i="1"/>
  <c r="AH3317" i="1"/>
  <c r="AH3318" i="1"/>
  <c r="AH3319" i="1"/>
  <c r="AH3320" i="1"/>
  <c r="AH3321" i="1"/>
  <c r="AH3322" i="1"/>
  <c r="AH3323" i="1"/>
  <c r="AH3324" i="1"/>
  <c r="AH3325" i="1"/>
  <c r="AH3326" i="1"/>
  <c r="AH3327" i="1"/>
  <c r="AH3328" i="1"/>
  <c r="AH3329" i="1"/>
  <c r="AH3330" i="1"/>
  <c r="AH3331" i="1"/>
  <c r="AH3332" i="1"/>
  <c r="AH3333" i="1"/>
  <c r="AH3334" i="1"/>
  <c r="AH3335" i="1"/>
  <c r="AH3336" i="1"/>
  <c r="AH3337" i="1"/>
  <c r="AH3338" i="1"/>
  <c r="AH3339" i="1"/>
  <c r="AH3340" i="1"/>
  <c r="AH3341" i="1"/>
  <c r="AH3342" i="1"/>
  <c r="AH3343" i="1"/>
  <c r="AH3344" i="1"/>
  <c r="AH3345" i="1"/>
  <c r="AH3346" i="1"/>
  <c r="AH3347" i="1"/>
  <c r="AH3348" i="1"/>
  <c r="AH3349" i="1"/>
  <c r="AH3350" i="1"/>
  <c r="AH3351" i="1"/>
  <c r="AH3352" i="1"/>
  <c r="AH3353" i="1"/>
  <c r="AH3354" i="1"/>
  <c r="AH3355" i="1"/>
  <c r="AH3356" i="1"/>
  <c r="AH3357" i="1"/>
  <c r="AH3358" i="1"/>
  <c r="AH3359" i="1"/>
  <c r="AH3360" i="1"/>
  <c r="AH3361" i="1"/>
  <c r="AH3362" i="1"/>
  <c r="AH3363" i="1"/>
  <c r="AH3364" i="1"/>
  <c r="AH3365" i="1"/>
  <c r="AH3366" i="1"/>
  <c r="AH3367" i="1"/>
  <c r="AH3368" i="1"/>
  <c r="AH3369" i="1"/>
  <c r="AH3370" i="1"/>
  <c r="AH3371" i="1"/>
  <c r="AH3372" i="1"/>
  <c r="AH3373" i="1"/>
  <c r="AH3374" i="1"/>
  <c r="AH3375" i="1"/>
  <c r="AH3376" i="1"/>
  <c r="AH3377" i="1"/>
  <c r="AH3378" i="1"/>
  <c r="AH3379" i="1"/>
  <c r="AH3380" i="1"/>
  <c r="AH3381" i="1"/>
  <c r="AH3382" i="1"/>
  <c r="AH3383" i="1"/>
  <c r="AH3384" i="1"/>
  <c r="AH3385" i="1"/>
  <c r="AH3386" i="1"/>
  <c r="AH3387" i="1"/>
  <c r="AH3388" i="1"/>
  <c r="AH3389" i="1"/>
  <c r="AH3390" i="1"/>
  <c r="AH3391" i="1"/>
  <c r="AH3392" i="1"/>
  <c r="AH3393" i="1"/>
  <c r="AH3394" i="1"/>
  <c r="AH3395" i="1"/>
  <c r="AH3396" i="1"/>
  <c r="AH3397" i="1"/>
  <c r="AH3398" i="1"/>
  <c r="AH3399" i="1"/>
  <c r="AH3400" i="1"/>
  <c r="AH3401" i="1"/>
  <c r="AH3402" i="1"/>
  <c r="AH3403" i="1"/>
  <c r="AH3404" i="1"/>
  <c r="AH3405" i="1"/>
  <c r="AH3406" i="1"/>
  <c r="AH3407" i="1"/>
  <c r="AH3408" i="1"/>
  <c r="AH3409" i="1"/>
  <c r="AH3410" i="1"/>
  <c r="AH3411" i="1"/>
  <c r="AH3412" i="1"/>
  <c r="AH3413" i="1"/>
  <c r="AH3414" i="1"/>
  <c r="AH3415" i="1"/>
  <c r="AH3416" i="1"/>
  <c r="AH3417" i="1"/>
  <c r="AH3418" i="1"/>
  <c r="AH3419" i="1"/>
  <c r="AH3420" i="1"/>
  <c r="AH3421" i="1"/>
  <c r="AH3422" i="1"/>
  <c r="AH3423" i="1"/>
  <c r="AH3424" i="1"/>
  <c r="AH3425" i="1"/>
  <c r="AH3426" i="1"/>
  <c r="AH3427" i="1"/>
  <c r="AH3428" i="1"/>
  <c r="AH3429" i="1"/>
  <c r="AH3430" i="1"/>
  <c r="AH3431" i="1"/>
  <c r="AH3432" i="1"/>
  <c r="AH3433" i="1"/>
  <c r="AH3434" i="1"/>
  <c r="AH3435" i="1"/>
  <c r="AH3436" i="1"/>
  <c r="AH3437" i="1"/>
  <c r="AH3438" i="1"/>
  <c r="AH3439" i="1"/>
  <c r="AH3440" i="1"/>
  <c r="AH3441" i="1"/>
  <c r="AH3442" i="1"/>
  <c r="AH3443" i="1"/>
  <c r="AH3444" i="1"/>
  <c r="AH3445" i="1"/>
  <c r="AH3446" i="1"/>
  <c r="AH3447" i="1"/>
  <c r="AH3448" i="1"/>
  <c r="AH3449" i="1"/>
  <c r="AH3450" i="1"/>
  <c r="AH3451" i="1"/>
  <c r="AH3452" i="1"/>
  <c r="AH3453" i="1"/>
  <c r="AH3454" i="1"/>
  <c r="AH3455" i="1"/>
  <c r="AH3456" i="1"/>
  <c r="AH3457" i="1"/>
  <c r="AH3458" i="1"/>
  <c r="AH3459" i="1"/>
  <c r="AH3460" i="1"/>
  <c r="AH3461" i="1"/>
  <c r="AH3462" i="1"/>
  <c r="AH3463" i="1"/>
  <c r="AH3464" i="1"/>
  <c r="AH3465" i="1"/>
  <c r="AH3466" i="1"/>
  <c r="AH3467" i="1"/>
  <c r="AH3468" i="1"/>
  <c r="AH3469" i="1"/>
  <c r="AH3470" i="1"/>
  <c r="AH3471" i="1"/>
  <c r="AH3472" i="1"/>
  <c r="AH3473" i="1"/>
  <c r="AH3474" i="1"/>
  <c r="AH3475" i="1"/>
  <c r="AH3476" i="1"/>
  <c r="AH3477" i="1"/>
  <c r="AH3478" i="1"/>
  <c r="AH3479" i="1"/>
  <c r="AH3480" i="1"/>
  <c r="AH3481" i="1"/>
  <c r="AH3482" i="1"/>
  <c r="AH3483" i="1"/>
  <c r="AH3484" i="1"/>
  <c r="AH3485" i="1"/>
  <c r="AH3486" i="1"/>
  <c r="AH3487" i="1"/>
  <c r="AH3488" i="1"/>
  <c r="AH3489" i="1"/>
  <c r="AH3490" i="1"/>
  <c r="AH3491" i="1"/>
  <c r="AH3492" i="1"/>
  <c r="AH3493" i="1"/>
  <c r="AH3494" i="1"/>
  <c r="AH3495" i="1"/>
  <c r="AH3496" i="1"/>
  <c r="AH3497" i="1"/>
  <c r="AH3498" i="1"/>
  <c r="AH3499" i="1"/>
  <c r="AH3500" i="1"/>
  <c r="AH3501" i="1"/>
  <c r="AH3502" i="1"/>
  <c r="AH3503" i="1"/>
  <c r="AH3504" i="1"/>
  <c r="AH3505" i="1"/>
  <c r="AH3506" i="1"/>
  <c r="AH3507" i="1"/>
  <c r="AH3508" i="1"/>
  <c r="AH3509" i="1"/>
  <c r="AH3510" i="1"/>
  <c r="AH3511" i="1"/>
  <c r="AH3512" i="1"/>
  <c r="AH3513" i="1"/>
  <c r="AH3514" i="1"/>
  <c r="AH3515" i="1"/>
  <c r="AH3516" i="1"/>
  <c r="AH3517" i="1"/>
  <c r="AH3518" i="1"/>
  <c r="AH3519" i="1"/>
  <c r="AH3520" i="1"/>
  <c r="AH3521" i="1"/>
  <c r="AH3522" i="1"/>
  <c r="AH3523" i="1"/>
  <c r="AH3524" i="1"/>
  <c r="AH3525" i="1"/>
  <c r="AH3526" i="1"/>
  <c r="AH3527" i="1"/>
  <c r="AH3528" i="1"/>
  <c r="AH3529" i="1"/>
  <c r="AH3530" i="1"/>
  <c r="AH3531" i="1"/>
  <c r="AH3532" i="1"/>
  <c r="AH3533" i="1"/>
  <c r="AH3534" i="1"/>
  <c r="AH3535" i="1"/>
  <c r="AH3536" i="1"/>
  <c r="AH3537" i="1"/>
  <c r="AH3538" i="1"/>
  <c r="AH3539" i="1"/>
  <c r="AH3540" i="1"/>
  <c r="AH3541" i="1"/>
  <c r="AH3542" i="1"/>
  <c r="AH3543" i="1"/>
  <c r="AH3544" i="1"/>
  <c r="AH3545" i="1"/>
  <c r="AH3546" i="1"/>
  <c r="AH3547" i="1"/>
  <c r="AH3548" i="1"/>
  <c r="AH3549" i="1"/>
  <c r="AH3550" i="1"/>
  <c r="AH3551" i="1"/>
  <c r="AH3552" i="1"/>
  <c r="AH3553" i="1"/>
  <c r="AH3554" i="1"/>
  <c r="AH3555" i="1"/>
  <c r="AH3556" i="1"/>
  <c r="AH3557" i="1"/>
  <c r="AH3558" i="1"/>
  <c r="AH3559" i="1"/>
  <c r="AH3560" i="1"/>
  <c r="AH3561" i="1"/>
  <c r="AH3562" i="1"/>
  <c r="AH3563" i="1"/>
  <c r="AH3564" i="1"/>
  <c r="AH3565" i="1"/>
  <c r="AH3566" i="1"/>
  <c r="AH3567" i="1"/>
  <c r="AH3568" i="1"/>
  <c r="AH3569" i="1"/>
  <c r="AH3570" i="1"/>
  <c r="AH3571" i="1"/>
  <c r="AH3572" i="1"/>
  <c r="AH3573" i="1"/>
  <c r="AH3574" i="1"/>
  <c r="AH3575" i="1"/>
  <c r="AH3576" i="1"/>
  <c r="AH3577" i="1"/>
  <c r="AH3578" i="1"/>
  <c r="AH3579" i="1"/>
  <c r="AH3580" i="1"/>
  <c r="AH3581" i="1"/>
  <c r="AH3582" i="1"/>
  <c r="AH3583" i="1"/>
  <c r="AH3584" i="1"/>
  <c r="AH3585" i="1"/>
  <c r="AH3586" i="1"/>
  <c r="AH3587" i="1"/>
  <c r="AH3588" i="1"/>
  <c r="AH3589" i="1"/>
  <c r="AH3590" i="1"/>
  <c r="AH3591" i="1"/>
  <c r="AH3592" i="1"/>
  <c r="AH3593" i="1"/>
  <c r="AH3594" i="1"/>
  <c r="AH3595" i="1"/>
  <c r="AH3596" i="1"/>
  <c r="AH3597" i="1"/>
  <c r="AH3598" i="1"/>
  <c r="AH3599" i="1"/>
  <c r="AH3600" i="1"/>
  <c r="AH3601" i="1"/>
  <c r="AH3602" i="1"/>
  <c r="AH3603" i="1"/>
  <c r="AH3604" i="1"/>
  <c r="AH3605" i="1"/>
  <c r="AH3606" i="1"/>
  <c r="AH3607" i="1"/>
  <c r="AH3608" i="1"/>
  <c r="AH3609" i="1"/>
  <c r="AH3610" i="1"/>
  <c r="AH3611" i="1"/>
  <c r="AH3612" i="1"/>
  <c r="AH3613" i="1"/>
  <c r="AH3614" i="1"/>
  <c r="AH3615" i="1"/>
  <c r="AH3616" i="1"/>
  <c r="AH3617" i="1"/>
  <c r="AH3618" i="1"/>
  <c r="AH3619" i="1"/>
  <c r="AH3620" i="1"/>
  <c r="AH3621" i="1"/>
  <c r="AH3622" i="1"/>
  <c r="AH3623" i="1"/>
  <c r="AH3624" i="1"/>
  <c r="AH3625" i="1"/>
  <c r="AH3626" i="1"/>
  <c r="AH3627" i="1"/>
  <c r="AH3628" i="1"/>
  <c r="AH3629" i="1"/>
  <c r="AH3630" i="1"/>
  <c r="AH3631" i="1"/>
  <c r="AH3632" i="1"/>
  <c r="AH3633" i="1"/>
  <c r="AH3634" i="1"/>
  <c r="AH3635" i="1"/>
  <c r="AH3636" i="1"/>
  <c r="AH3637" i="1"/>
  <c r="AH3638" i="1"/>
  <c r="AH3639" i="1"/>
  <c r="AH3640" i="1"/>
  <c r="AH3641" i="1"/>
  <c r="AH3642" i="1"/>
  <c r="AH3643" i="1"/>
  <c r="AH3644" i="1"/>
  <c r="AH3645" i="1"/>
  <c r="AH3646" i="1"/>
  <c r="AH3647" i="1"/>
  <c r="AH3648" i="1"/>
  <c r="AH3649" i="1"/>
  <c r="AH3650" i="1"/>
  <c r="AH3651" i="1"/>
  <c r="AH3652" i="1"/>
  <c r="AH3653" i="1"/>
  <c r="AH3654" i="1"/>
  <c r="AH3655" i="1"/>
  <c r="AH3656" i="1"/>
  <c r="AH3657" i="1"/>
  <c r="AH3658" i="1"/>
  <c r="AH3659" i="1"/>
  <c r="AH3660" i="1"/>
  <c r="AH3661" i="1"/>
  <c r="AH3662" i="1"/>
  <c r="AH3663" i="1"/>
  <c r="AH3664" i="1"/>
  <c r="AH3665" i="1"/>
  <c r="AH3666" i="1"/>
  <c r="AH3667" i="1"/>
  <c r="AH3668" i="1"/>
  <c r="AH3669" i="1"/>
  <c r="AH3670" i="1"/>
  <c r="AH3671" i="1"/>
  <c r="AH3672" i="1"/>
  <c r="AH3673" i="1"/>
  <c r="AH3674" i="1"/>
  <c r="AH3675" i="1"/>
  <c r="AH3676" i="1"/>
  <c r="AH3677" i="1"/>
  <c r="AH3678" i="1"/>
  <c r="AH3679" i="1"/>
  <c r="AH3680" i="1"/>
  <c r="AH3681" i="1"/>
  <c r="AH3682" i="1"/>
  <c r="AH3683" i="1"/>
  <c r="AH3684" i="1"/>
  <c r="AH3685" i="1"/>
  <c r="AH3686" i="1"/>
  <c r="AH3687" i="1"/>
  <c r="AH3688" i="1"/>
  <c r="AH3689" i="1"/>
  <c r="AH3690" i="1"/>
  <c r="AH3691" i="1"/>
  <c r="AH3692" i="1"/>
  <c r="AH3693" i="1"/>
  <c r="AH3694" i="1"/>
  <c r="AH3695" i="1"/>
  <c r="AH3696" i="1"/>
  <c r="AH3697" i="1"/>
  <c r="AH3698" i="1"/>
  <c r="AH3699" i="1"/>
  <c r="AH3700" i="1"/>
  <c r="AH3701" i="1"/>
  <c r="AH3702" i="1"/>
  <c r="AH3703" i="1"/>
  <c r="AH3704" i="1"/>
  <c r="AH3705" i="1"/>
  <c r="AH3706" i="1"/>
  <c r="AH3707" i="1"/>
  <c r="AH3708" i="1"/>
  <c r="AH3709" i="1"/>
  <c r="AH3710" i="1"/>
  <c r="AH3711" i="1"/>
  <c r="AH3712" i="1"/>
  <c r="AH3713" i="1"/>
  <c r="AH3714" i="1"/>
  <c r="AH3715" i="1"/>
  <c r="AH3716" i="1"/>
  <c r="AH3717" i="1"/>
  <c r="AH3718" i="1"/>
  <c r="AH3719" i="1"/>
  <c r="AH3720" i="1"/>
  <c r="AH3721" i="1"/>
  <c r="AH3722" i="1"/>
  <c r="AH3723" i="1"/>
  <c r="AH3724" i="1"/>
  <c r="AH3725" i="1"/>
  <c r="AH3726" i="1"/>
  <c r="AH3727" i="1"/>
  <c r="AH3728" i="1"/>
  <c r="AH3729" i="1"/>
  <c r="AH3730" i="1"/>
  <c r="AH3731" i="1"/>
  <c r="AH3732" i="1"/>
  <c r="AH3733" i="1"/>
  <c r="AH3734" i="1"/>
  <c r="AH3735" i="1"/>
  <c r="AH3736" i="1"/>
  <c r="AH3737" i="1"/>
  <c r="AH3738" i="1"/>
  <c r="AH3739" i="1"/>
  <c r="AH3740" i="1"/>
  <c r="AH3741" i="1"/>
  <c r="AH3742" i="1"/>
  <c r="AH3743" i="1"/>
  <c r="AH3744" i="1"/>
  <c r="AH3745" i="1"/>
  <c r="AH3746" i="1"/>
  <c r="AH3747" i="1"/>
  <c r="AH3748" i="1"/>
  <c r="AH3749" i="1"/>
  <c r="AH3750" i="1"/>
  <c r="AH3751" i="1"/>
  <c r="AH3752" i="1"/>
  <c r="AH3753" i="1"/>
  <c r="AH3754" i="1"/>
  <c r="AH3755" i="1"/>
  <c r="AH3756" i="1"/>
  <c r="AH3757" i="1"/>
  <c r="AH3758" i="1"/>
  <c r="AH3759" i="1"/>
  <c r="AH3760" i="1"/>
  <c r="AH3761" i="1"/>
  <c r="AH3762" i="1"/>
  <c r="AH3763" i="1"/>
  <c r="AH3764" i="1"/>
  <c r="AH3765" i="1"/>
  <c r="AH3766" i="1"/>
  <c r="AH3767" i="1"/>
  <c r="AH3768" i="1"/>
  <c r="AH3769" i="1"/>
  <c r="AH3770" i="1"/>
  <c r="AH3771" i="1"/>
  <c r="AH3772" i="1"/>
  <c r="AH3773" i="1"/>
  <c r="AH3774" i="1"/>
  <c r="AH3775" i="1"/>
  <c r="AH3776" i="1"/>
  <c r="AH3777" i="1"/>
  <c r="AH3778" i="1"/>
  <c r="AH3779" i="1"/>
  <c r="AH3780" i="1"/>
  <c r="AH3781" i="1"/>
  <c r="AH3782" i="1"/>
  <c r="AH3783" i="1"/>
  <c r="AH3784" i="1"/>
  <c r="AH3785" i="1"/>
  <c r="AH3786" i="1"/>
  <c r="AH3787" i="1"/>
  <c r="AH3788" i="1"/>
  <c r="AH3789" i="1"/>
  <c r="AH3790" i="1"/>
  <c r="AH3791" i="1"/>
  <c r="AH3792" i="1"/>
  <c r="AH3793" i="1"/>
  <c r="AH3794" i="1"/>
  <c r="AH3795" i="1"/>
  <c r="AH3796" i="1"/>
  <c r="AH3797" i="1"/>
  <c r="AH3798" i="1"/>
  <c r="AH3799" i="1"/>
  <c r="AH3800" i="1"/>
  <c r="AH3801" i="1"/>
  <c r="AH3802" i="1"/>
  <c r="AH3803" i="1"/>
  <c r="AH3804" i="1"/>
  <c r="AH3805" i="1"/>
  <c r="AH3806" i="1"/>
  <c r="AH3807" i="1"/>
  <c r="AH3808" i="1"/>
  <c r="AH3809" i="1"/>
  <c r="AH3810" i="1"/>
  <c r="AH3811" i="1"/>
  <c r="AH3812" i="1"/>
  <c r="AH3813" i="1"/>
  <c r="AH3814" i="1"/>
  <c r="AH3815" i="1"/>
  <c r="AH3816" i="1"/>
  <c r="AH3817" i="1"/>
  <c r="AH3818" i="1"/>
  <c r="AH3819" i="1"/>
  <c r="AH3820" i="1"/>
  <c r="AH3821" i="1"/>
  <c r="AH3822" i="1"/>
  <c r="AH3823" i="1"/>
  <c r="AH3824" i="1"/>
  <c r="AH3825" i="1"/>
  <c r="AH3826" i="1"/>
  <c r="AH3827" i="1"/>
  <c r="AH3828" i="1"/>
  <c r="AH3829" i="1"/>
  <c r="AH3830" i="1"/>
  <c r="AH3831" i="1"/>
  <c r="AH3832" i="1"/>
  <c r="AH3833" i="1"/>
  <c r="AH3834" i="1"/>
  <c r="AH3835" i="1"/>
  <c r="AH3836" i="1"/>
  <c r="AH3837" i="1"/>
  <c r="AH3838" i="1"/>
  <c r="AH3839" i="1"/>
  <c r="AH3840" i="1"/>
  <c r="AH3841" i="1"/>
  <c r="AH3842" i="1"/>
  <c r="AH3843" i="1"/>
  <c r="AH3844" i="1"/>
  <c r="AH3845" i="1"/>
  <c r="AH3846" i="1"/>
  <c r="AH3847" i="1"/>
  <c r="AH3848" i="1"/>
  <c r="AH3849" i="1"/>
  <c r="AH3850" i="1"/>
  <c r="AH3851" i="1"/>
  <c r="AH3852" i="1"/>
  <c r="AH3853" i="1"/>
  <c r="AH3854" i="1"/>
  <c r="AH3855" i="1"/>
  <c r="AH3856" i="1"/>
  <c r="AH3857" i="1"/>
  <c r="AH3858" i="1"/>
  <c r="AH3859" i="1"/>
  <c r="AH3860" i="1"/>
  <c r="AH3861" i="1"/>
  <c r="AH3862" i="1"/>
  <c r="AH3863" i="1"/>
  <c r="AH3864" i="1"/>
  <c r="AH3865" i="1"/>
  <c r="AH3866" i="1"/>
  <c r="AH3867" i="1"/>
  <c r="AH3868" i="1"/>
  <c r="AH3869" i="1"/>
  <c r="AH3870" i="1"/>
  <c r="AH3871" i="1"/>
  <c r="AH3872" i="1"/>
  <c r="AH3873" i="1"/>
  <c r="AH3874" i="1"/>
  <c r="AH3875" i="1"/>
  <c r="AH3876" i="1"/>
  <c r="AH3877" i="1"/>
  <c r="AH3878" i="1"/>
  <c r="AH3879" i="1"/>
  <c r="AH3880" i="1"/>
  <c r="AH3881" i="1"/>
  <c r="AH3882" i="1"/>
  <c r="AH3883" i="1"/>
  <c r="AH3884" i="1"/>
  <c r="AH3885" i="1"/>
  <c r="AH3886" i="1"/>
  <c r="AH3887" i="1"/>
  <c r="AH3888" i="1"/>
  <c r="AH3889" i="1"/>
  <c r="AH3890" i="1"/>
  <c r="AH3891" i="1"/>
  <c r="AH3892" i="1"/>
  <c r="AH3893" i="1"/>
  <c r="AH3894" i="1"/>
  <c r="AH3895" i="1"/>
  <c r="AH3896" i="1"/>
  <c r="AH3897" i="1"/>
  <c r="AH3898" i="1"/>
  <c r="AH3899" i="1"/>
  <c r="AH3900" i="1"/>
  <c r="AH3901" i="1"/>
  <c r="AH3902" i="1"/>
  <c r="AH3903" i="1"/>
  <c r="AH3904" i="1"/>
  <c r="AH3905" i="1"/>
  <c r="AH3906" i="1"/>
  <c r="AH3907" i="1"/>
  <c r="AH3908" i="1"/>
  <c r="AH3909" i="1"/>
  <c r="AH3910" i="1"/>
  <c r="AH3911" i="1"/>
  <c r="AH3912" i="1"/>
  <c r="AH3913" i="1"/>
  <c r="AH3914" i="1"/>
  <c r="AH3915" i="1"/>
  <c r="AH3916" i="1"/>
  <c r="AH3917" i="1"/>
  <c r="AH3918" i="1"/>
  <c r="AH3919" i="1"/>
  <c r="AH3920" i="1"/>
  <c r="AH3921" i="1"/>
  <c r="AH3922" i="1"/>
  <c r="AH3923" i="1"/>
  <c r="AH3924" i="1"/>
  <c r="AH3925" i="1"/>
  <c r="AH3926" i="1"/>
  <c r="AH3927" i="1"/>
  <c r="AH3928" i="1"/>
  <c r="AH3929" i="1"/>
  <c r="AH3930" i="1"/>
  <c r="AH3931" i="1"/>
  <c r="AH3932" i="1"/>
  <c r="AH3933" i="1"/>
  <c r="AH3934" i="1"/>
  <c r="AH3935" i="1"/>
  <c r="AH3936" i="1"/>
  <c r="AH3937" i="1"/>
  <c r="AH3938" i="1"/>
  <c r="AH3939" i="1"/>
  <c r="AH3940" i="1"/>
  <c r="AH3941" i="1"/>
  <c r="AH3942" i="1"/>
  <c r="AH3943" i="1"/>
  <c r="AH3944" i="1"/>
  <c r="AH3945" i="1"/>
  <c r="AH3946" i="1"/>
  <c r="AH3947" i="1"/>
  <c r="AH3948" i="1"/>
  <c r="AH3949" i="1"/>
  <c r="AH3950" i="1"/>
  <c r="AH3951" i="1"/>
  <c r="AH3952" i="1"/>
  <c r="AH3953" i="1"/>
  <c r="AH3954" i="1"/>
  <c r="AH3955" i="1"/>
  <c r="AH3956" i="1"/>
  <c r="AH3957" i="1"/>
  <c r="AH3958" i="1"/>
  <c r="AH3959" i="1"/>
  <c r="AH3960" i="1"/>
  <c r="AH3961" i="1"/>
  <c r="AH3962" i="1"/>
  <c r="AH3963" i="1"/>
  <c r="AH3964" i="1"/>
  <c r="AH3965" i="1"/>
  <c r="AH3966" i="1"/>
  <c r="AH3967" i="1"/>
  <c r="AH3968" i="1"/>
  <c r="AH3969" i="1"/>
  <c r="AH3970" i="1"/>
  <c r="AH3971" i="1"/>
  <c r="AH3972" i="1"/>
  <c r="AH3973" i="1"/>
  <c r="AH3974" i="1"/>
  <c r="AH3975" i="1"/>
  <c r="AH3976" i="1"/>
  <c r="AH3977" i="1"/>
  <c r="AH3978" i="1"/>
  <c r="AH3979" i="1"/>
  <c r="AH3980" i="1"/>
  <c r="AH3981" i="1"/>
  <c r="AH3982" i="1"/>
  <c r="AH3983" i="1"/>
  <c r="AH3984" i="1"/>
  <c r="AH3985" i="1"/>
  <c r="AH3986" i="1"/>
  <c r="AH3987" i="1"/>
  <c r="AH3988" i="1"/>
  <c r="AH3989" i="1"/>
  <c r="AH3990" i="1"/>
  <c r="AH3991" i="1"/>
  <c r="AH3992" i="1"/>
  <c r="AH3993" i="1"/>
  <c r="AH3994" i="1"/>
  <c r="AH3995" i="1"/>
  <c r="AH3996" i="1"/>
  <c r="AH3997" i="1"/>
  <c r="AH3998" i="1"/>
  <c r="AH3999" i="1"/>
  <c r="AH4000" i="1"/>
  <c r="AH4001" i="1"/>
  <c r="AH4002" i="1"/>
  <c r="AH4003" i="1"/>
  <c r="AH4004" i="1"/>
  <c r="AH4005" i="1"/>
  <c r="AH4006" i="1"/>
  <c r="AH4007" i="1"/>
  <c r="AH4008" i="1"/>
  <c r="AH4009" i="1"/>
  <c r="AH4010" i="1"/>
  <c r="AH4011" i="1"/>
  <c r="AH4012" i="1"/>
  <c r="AH4013" i="1"/>
  <c r="AH4014" i="1"/>
  <c r="AH4015" i="1"/>
  <c r="AH4016" i="1"/>
  <c r="AH4017" i="1"/>
  <c r="AH4018" i="1"/>
  <c r="AH4019" i="1"/>
  <c r="AH4020" i="1"/>
  <c r="AH4021" i="1"/>
  <c r="AH4022" i="1"/>
  <c r="AH4023" i="1"/>
  <c r="AH4024" i="1"/>
  <c r="AH4025" i="1"/>
  <c r="AH4026" i="1"/>
  <c r="AH4027" i="1"/>
  <c r="AH4028" i="1"/>
  <c r="AH4029" i="1"/>
  <c r="AH4030" i="1"/>
  <c r="AH4031" i="1"/>
  <c r="AH4032" i="1"/>
  <c r="AH4033" i="1"/>
  <c r="AH4034" i="1"/>
  <c r="AH4035" i="1"/>
  <c r="AH4036" i="1"/>
  <c r="AH4037" i="1"/>
  <c r="AH4038" i="1"/>
  <c r="AH4039" i="1"/>
  <c r="AH4040" i="1"/>
  <c r="AH4041" i="1"/>
  <c r="AH4042" i="1"/>
  <c r="AH4043" i="1"/>
  <c r="AH4044" i="1"/>
  <c r="AH4045" i="1"/>
  <c r="AH4046" i="1"/>
  <c r="AH4047" i="1"/>
  <c r="AH4048" i="1"/>
  <c r="AH4049" i="1"/>
  <c r="AH4050" i="1"/>
  <c r="AH4051" i="1"/>
  <c r="AH4052" i="1"/>
  <c r="AH4053" i="1"/>
  <c r="AH4054" i="1"/>
  <c r="AH4055" i="1"/>
  <c r="AH4056" i="1"/>
  <c r="AH4057" i="1"/>
  <c r="AH4058" i="1"/>
  <c r="AH4059" i="1"/>
  <c r="AH4060" i="1"/>
  <c r="AH4061" i="1"/>
  <c r="AH4062" i="1"/>
  <c r="AH4063" i="1"/>
  <c r="AH4064" i="1"/>
  <c r="AH4065" i="1"/>
  <c r="AH4066" i="1"/>
  <c r="AH4067" i="1"/>
  <c r="AH4068" i="1"/>
  <c r="AH4069" i="1"/>
  <c r="AH4070" i="1"/>
  <c r="AH4071" i="1"/>
  <c r="AH4072" i="1"/>
  <c r="AH4073" i="1"/>
  <c r="AH4074" i="1"/>
  <c r="AH4075" i="1"/>
  <c r="AH4076" i="1"/>
  <c r="AH4077" i="1"/>
  <c r="AH4078" i="1"/>
  <c r="AH4079" i="1"/>
  <c r="AH4080" i="1"/>
  <c r="AH4081" i="1"/>
  <c r="AH4082" i="1"/>
  <c r="AH4083" i="1"/>
  <c r="AH4084" i="1"/>
  <c r="AH4085" i="1"/>
  <c r="AH4086" i="1"/>
  <c r="AH4087" i="1"/>
  <c r="AH4088" i="1"/>
  <c r="AH4089" i="1"/>
  <c r="AH4090" i="1"/>
  <c r="AH4091" i="1"/>
  <c r="AH4092" i="1"/>
  <c r="AH4093" i="1"/>
  <c r="AH4094" i="1"/>
  <c r="AH4095" i="1"/>
  <c r="AH4096" i="1"/>
  <c r="AH4097" i="1"/>
  <c r="AH4098" i="1"/>
  <c r="AH4099" i="1"/>
  <c r="AH4100" i="1"/>
  <c r="AH4101" i="1"/>
  <c r="AH4102" i="1"/>
  <c r="AH4103" i="1"/>
  <c r="AH4104" i="1"/>
  <c r="AH4105" i="1"/>
  <c r="AH4106" i="1"/>
  <c r="AH4107" i="1"/>
  <c r="AH4108" i="1"/>
  <c r="AH4109" i="1"/>
  <c r="AH4110" i="1"/>
  <c r="AH4111" i="1"/>
  <c r="AH4112" i="1"/>
  <c r="AH4113" i="1"/>
  <c r="AH4114" i="1"/>
  <c r="AH4115" i="1"/>
  <c r="AH4116" i="1"/>
  <c r="AH4117" i="1"/>
  <c r="AH4118" i="1"/>
  <c r="AH4119" i="1"/>
  <c r="AH4120" i="1"/>
  <c r="AH4121" i="1"/>
  <c r="AH4122" i="1"/>
  <c r="AH4123" i="1"/>
  <c r="AH4124" i="1"/>
  <c r="AH4125" i="1"/>
  <c r="AH4126" i="1"/>
  <c r="AH4127" i="1"/>
  <c r="AH4128" i="1"/>
  <c r="AH4129" i="1"/>
  <c r="AH4130" i="1"/>
  <c r="AH4131" i="1"/>
  <c r="AH4132" i="1"/>
  <c r="AH4133" i="1"/>
  <c r="AH4134" i="1"/>
  <c r="AH4135" i="1"/>
  <c r="AH4136" i="1"/>
  <c r="AH4137" i="1"/>
  <c r="AH4138" i="1"/>
  <c r="AH4139" i="1"/>
  <c r="AH4140" i="1"/>
  <c r="AH4141" i="1"/>
  <c r="AH4142" i="1"/>
  <c r="AH4143" i="1"/>
  <c r="AH4144" i="1"/>
  <c r="AH4145" i="1"/>
  <c r="AH4146" i="1"/>
  <c r="AH4147" i="1"/>
  <c r="AH4148" i="1"/>
  <c r="AH4149" i="1"/>
  <c r="AH4150" i="1"/>
  <c r="AH4151" i="1"/>
  <c r="AH4152" i="1"/>
  <c r="AH4153" i="1"/>
  <c r="AH4154" i="1"/>
  <c r="AH4155" i="1"/>
  <c r="AH4156" i="1"/>
  <c r="AH4157" i="1"/>
  <c r="AH4158" i="1"/>
  <c r="AH4159" i="1"/>
  <c r="AH4160" i="1"/>
  <c r="AH4161" i="1"/>
  <c r="AH4162" i="1"/>
  <c r="AH4163" i="1"/>
  <c r="AH4164" i="1"/>
  <c r="AH4165" i="1"/>
  <c r="AH4166" i="1"/>
  <c r="AH4167" i="1"/>
  <c r="AH4168" i="1"/>
  <c r="AH4169" i="1"/>
  <c r="AH4170" i="1"/>
  <c r="AH4171" i="1"/>
  <c r="AH4172" i="1"/>
  <c r="AH4173" i="1"/>
  <c r="AH4174" i="1"/>
  <c r="AH4175" i="1"/>
  <c r="AH4176" i="1"/>
  <c r="AH4177" i="1"/>
  <c r="AH4178" i="1"/>
  <c r="AH4179" i="1"/>
  <c r="AH4180" i="1"/>
  <c r="AH4181" i="1"/>
  <c r="AH4182" i="1"/>
  <c r="AH4183" i="1"/>
  <c r="AH4184" i="1"/>
  <c r="AH4185" i="1"/>
  <c r="AH4186" i="1"/>
  <c r="AH4187" i="1"/>
  <c r="AH4188" i="1"/>
  <c r="AH4189" i="1"/>
  <c r="AH4190" i="1"/>
  <c r="AH4191" i="1"/>
  <c r="AH4192" i="1"/>
  <c r="AH4193" i="1"/>
  <c r="AH4194" i="1"/>
  <c r="AH4195" i="1"/>
  <c r="AH4196" i="1"/>
  <c r="AH4197" i="1"/>
  <c r="AH4198" i="1"/>
  <c r="AH4199" i="1"/>
  <c r="AH4200" i="1"/>
  <c r="AH4201" i="1"/>
  <c r="AG3" i="1" l="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AG1472" i="1"/>
  <c r="AG1473" i="1"/>
  <c r="AG1474" i="1"/>
  <c r="AG1475" i="1"/>
  <c r="AG1476" i="1"/>
  <c r="AG1477" i="1"/>
  <c r="AG1478" i="1"/>
  <c r="AG1479" i="1"/>
  <c r="AG1480" i="1"/>
  <c r="AG1481" i="1"/>
  <c r="AG1482" i="1"/>
  <c r="AG1483" i="1"/>
  <c r="AG1484"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19" i="1"/>
  <c r="AG1520" i="1"/>
  <c r="AG1521" i="1"/>
  <c r="AG1522" i="1"/>
  <c r="AG1523" i="1"/>
  <c r="AG1524" i="1"/>
  <c r="AG1525" i="1"/>
  <c r="AG1526" i="1"/>
  <c r="AG1527" i="1"/>
  <c r="AG1528" i="1"/>
  <c r="AG1529" i="1"/>
  <c r="AG1530" i="1"/>
  <c r="AG1531" i="1"/>
  <c r="AG1532" i="1"/>
  <c r="AG1533" i="1"/>
  <c r="AG1534" i="1"/>
  <c r="AG1535" i="1"/>
  <c r="AG1536" i="1"/>
  <c r="AG1537" i="1"/>
  <c r="AG1538" i="1"/>
  <c r="AG1539" i="1"/>
  <c r="AG1540" i="1"/>
  <c r="AG1541" i="1"/>
  <c r="AG1542" i="1"/>
  <c r="AG1543" i="1"/>
  <c r="AG1544" i="1"/>
  <c r="AG1545" i="1"/>
  <c r="AG1546" i="1"/>
  <c r="AG1547" i="1"/>
  <c r="AG1548" i="1"/>
  <c r="AG1549" i="1"/>
  <c r="AG1550" i="1"/>
  <c r="AG1551" i="1"/>
  <c r="AG1552" i="1"/>
  <c r="AG1553" i="1"/>
  <c r="AG1554" i="1"/>
  <c r="AG1555" i="1"/>
  <c r="AG1556" i="1"/>
  <c r="AG1557" i="1"/>
  <c r="AG1558" i="1"/>
  <c r="AG1559" i="1"/>
  <c r="AG1560" i="1"/>
  <c r="AG1561" i="1"/>
  <c r="AG1562" i="1"/>
  <c r="AG1563" i="1"/>
  <c r="AG1564" i="1"/>
  <c r="AG1565" i="1"/>
  <c r="AG1566" i="1"/>
  <c r="AG1567" i="1"/>
  <c r="AG1568" i="1"/>
  <c r="AG1569" i="1"/>
  <c r="AG1570" i="1"/>
  <c r="AG1571" i="1"/>
  <c r="AG1572" i="1"/>
  <c r="AG1573" i="1"/>
  <c r="AG1574" i="1"/>
  <c r="AG1575" i="1"/>
  <c r="AG1576" i="1"/>
  <c r="AG1577" i="1"/>
  <c r="AG1578" i="1"/>
  <c r="AG1579" i="1"/>
  <c r="AG1580" i="1"/>
  <c r="AG1581" i="1"/>
  <c r="AG1582" i="1"/>
  <c r="AG1583" i="1"/>
  <c r="AG1584" i="1"/>
  <c r="AG1585" i="1"/>
  <c r="AG1586" i="1"/>
  <c r="AG1587" i="1"/>
  <c r="AG1588" i="1"/>
  <c r="AG1589" i="1"/>
  <c r="AG1590" i="1"/>
  <c r="AG1591" i="1"/>
  <c r="AG1592" i="1"/>
  <c r="AG1593" i="1"/>
  <c r="AG1594" i="1"/>
  <c r="AG1595" i="1"/>
  <c r="AG1596" i="1"/>
  <c r="AG1597" i="1"/>
  <c r="AG1598" i="1"/>
  <c r="AG1599" i="1"/>
  <c r="AG1600" i="1"/>
  <c r="AG1601" i="1"/>
  <c r="AG1602" i="1"/>
  <c r="AG1603" i="1"/>
  <c r="AG1604" i="1"/>
  <c r="AG1605" i="1"/>
  <c r="AG1606" i="1"/>
  <c r="AG1607" i="1"/>
  <c r="AG1608" i="1"/>
  <c r="AG1609" i="1"/>
  <c r="AG1610" i="1"/>
  <c r="AG1611" i="1"/>
  <c r="AG1612" i="1"/>
  <c r="AG1613" i="1"/>
  <c r="AG1614" i="1"/>
  <c r="AG1615" i="1"/>
  <c r="AG1616" i="1"/>
  <c r="AG1617" i="1"/>
  <c r="AG1618" i="1"/>
  <c r="AG1619" i="1"/>
  <c r="AG1620" i="1"/>
  <c r="AG1621" i="1"/>
  <c r="AG1622" i="1"/>
  <c r="AG1623" i="1"/>
  <c r="AG1624" i="1"/>
  <c r="AG1625" i="1"/>
  <c r="AG1626" i="1"/>
  <c r="AG1627" i="1"/>
  <c r="AG1628" i="1"/>
  <c r="AG1629" i="1"/>
  <c r="AG1630" i="1"/>
  <c r="AG1631" i="1"/>
  <c r="AG1632" i="1"/>
  <c r="AG1633" i="1"/>
  <c r="AG1634" i="1"/>
  <c r="AG1635" i="1"/>
  <c r="AG1636" i="1"/>
  <c r="AG1637" i="1"/>
  <c r="AG1638" i="1"/>
  <c r="AG1639" i="1"/>
  <c r="AG1640" i="1"/>
  <c r="AG1641" i="1"/>
  <c r="AG1642" i="1"/>
  <c r="AG1643" i="1"/>
  <c r="AG1644" i="1"/>
  <c r="AG1645" i="1"/>
  <c r="AG1646" i="1"/>
  <c r="AG1647" i="1"/>
  <c r="AG1648" i="1"/>
  <c r="AG1649" i="1"/>
  <c r="AG1650" i="1"/>
  <c r="AG1651" i="1"/>
  <c r="AG1652" i="1"/>
  <c r="AG1653" i="1"/>
  <c r="AG1654" i="1"/>
  <c r="AG1655" i="1"/>
  <c r="AG1656" i="1"/>
  <c r="AG1657" i="1"/>
  <c r="AG1658" i="1"/>
  <c r="AG1659" i="1"/>
  <c r="AG1660" i="1"/>
  <c r="AG1661" i="1"/>
  <c r="AG1662" i="1"/>
  <c r="AG1663" i="1"/>
  <c r="AG1664" i="1"/>
  <c r="AG1665" i="1"/>
  <c r="AG1666" i="1"/>
  <c r="AG1667" i="1"/>
  <c r="AG1668" i="1"/>
  <c r="AG1669" i="1"/>
  <c r="AG1670" i="1"/>
  <c r="AG1671" i="1"/>
  <c r="AG1672" i="1"/>
  <c r="AG1673" i="1"/>
  <c r="AG1674" i="1"/>
  <c r="AG1675" i="1"/>
  <c r="AG1676" i="1"/>
  <c r="AG1677" i="1"/>
  <c r="AG1678" i="1"/>
  <c r="AG1679" i="1"/>
  <c r="AG1680" i="1"/>
  <c r="AG1681" i="1"/>
  <c r="AG1682" i="1"/>
  <c r="AG1683" i="1"/>
  <c r="AG1684" i="1"/>
  <c r="AG1685" i="1"/>
  <c r="AG1686" i="1"/>
  <c r="AG1687" i="1"/>
  <c r="AG1688" i="1"/>
  <c r="AG1689" i="1"/>
  <c r="AG1690" i="1"/>
  <c r="AG1691" i="1"/>
  <c r="AG1692" i="1"/>
  <c r="AG1693" i="1"/>
  <c r="AG1694" i="1"/>
  <c r="AG1695" i="1"/>
  <c r="AG1696" i="1"/>
  <c r="AG1697" i="1"/>
  <c r="AG1698" i="1"/>
  <c r="AG1699" i="1"/>
  <c r="AG1700" i="1"/>
  <c r="AG1701" i="1"/>
  <c r="AG1702" i="1"/>
  <c r="AG1703" i="1"/>
  <c r="AG1704" i="1"/>
  <c r="AG1705" i="1"/>
  <c r="AG1706" i="1"/>
  <c r="AG1707" i="1"/>
  <c r="AG1708" i="1"/>
  <c r="AG1709" i="1"/>
  <c r="AG1710" i="1"/>
  <c r="AG1711" i="1"/>
  <c r="AG1712" i="1"/>
  <c r="AG1713" i="1"/>
  <c r="AG1714" i="1"/>
  <c r="AG1715" i="1"/>
  <c r="AG1716" i="1"/>
  <c r="AG1717" i="1"/>
  <c r="AG1718" i="1"/>
  <c r="AG1719" i="1"/>
  <c r="AG1720" i="1"/>
  <c r="AG1721"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4" i="1"/>
  <c r="AG1745" i="1"/>
  <c r="AG1746" i="1"/>
  <c r="AG1747" i="1"/>
  <c r="AG1748" i="1"/>
  <c r="AG1749" i="1"/>
  <c r="AG1750" i="1"/>
  <c r="AG1751" i="1"/>
  <c r="AG1752" i="1"/>
  <c r="AG1753" i="1"/>
  <c r="AG1754" i="1"/>
  <c r="AG1755" i="1"/>
  <c r="AG1756" i="1"/>
  <c r="AG1757" i="1"/>
  <c r="AG1758" i="1"/>
  <c r="AG1759" i="1"/>
  <c r="AG1760" i="1"/>
  <c r="AG1761" i="1"/>
  <c r="AG1762" i="1"/>
  <c r="AG1763" i="1"/>
  <c r="AG1764" i="1"/>
  <c r="AG1765" i="1"/>
  <c r="AG1766" i="1"/>
  <c r="AG1767" i="1"/>
  <c r="AG1768" i="1"/>
  <c r="AG1769" i="1"/>
  <c r="AG1770" i="1"/>
  <c r="AG1771" i="1"/>
  <c r="AG1772" i="1"/>
  <c r="AG1773" i="1"/>
  <c r="AG1774" i="1"/>
  <c r="AG1775" i="1"/>
  <c r="AG1776" i="1"/>
  <c r="AG1777" i="1"/>
  <c r="AG1778" i="1"/>
  <c r="AG1779" i="1"/>
  <c r="AG1780" i="1"/>
  <c r="AG1781" i="1"/>
  <c r="AG1782" i="1"/>
  <c r="AG1783" i="1"/>
  <c r="AG1784" i="1"/>
  <c r="AG1785" i="1"/>
  <c r="AG1786" i="1"/>
  <c r="AG1787" i="1"/>
  <c r="AG1788" i="1"/>
  <c r="AG1789" i="1"/>
  <c r="AG1790" i="1"/>
  <c r="AG1791" i="1"/>
  <c r="AG1792" i="1"/>
  <c r="AG1793" i="1"/>
  <c r="AG1794" i="1"/>
  <c r="AG1795" i="1"/>
  <c r="AG1796" i="1"/>
  <c r="AG1797" i="1"/>
  <c r="AG1798" i="1"/>
  <c r="AG1799" i="1"/>
  <c r="AG1800" i="1"/>
  <c r="AG1801" i="1"/>
  <c r="AG1802" i="1"/>
  <c r="AG1803" i="1"/>
  <c r="AG1804" i="1"/>
  <c r="AG1805" i="1"/>
  <c r="AG1806" i="1"/>
  <c r="AG1807" i="1"/>
  <c r="AG1808" i="1"/>
  <c r="AG1809" i="1"/>
  <c r="AG1810" i="1"/>
  <c r="AG1811" i="1"/>
  <c r="AG1812" i="1"/>
  <c r="AG1813" i="1"/>
  <c r="AG1814" i="1"/>
  <c r="AG1815" i="1"/>
  <c r="AG1816" i="1"/>
  <c r="AG1817" i="1"/>
  <c r="AG1818" i="1"/>
  <c r="AG1819" i="1"/>
  <c r="AG1820" i="1"/>
  <c r="AG1821" i="1"/>
  <c r="AG1822" i="1"/>
  <c r="AG1823" i="1"/>
  <c r="AG1824" i="1"/>
  <c r="AG1825" i="1"/>
  <c r="AG1826" i="1"/>
  <c r="AG1827" i="1"/>
  <c r="AG1828" i="1"/>
  <c r="AG1829" i="1"/>
  <c r="AG1830" i="1"/>
  <c r="AG1831" i="1"/>
  <c r="AG1832" i="1"/>
  <c r="AG1833" i="1"/>
  <c r="AG1834" i="1"/>
  <c r="AG1835" i="1"/>
  <c r="AG1836" i="1"/>
  <c r="AG1837" i="1"/>
  <c r="AG1838" i="1"/>
  <c r="AG1839" i="1"/>
  <c r="AG1840" i="1"/>
  <c r="AG1841" i="1"/>
  <c r="AG1842" i="1"/>
  <c r="AG1843" i="1"/>
  <c r="AG1844" i="1"/>
  <c r="AG1845" i="1"/>
  <c r="AG1846" i="1"/>
  <c r="AG1847" i="1"/>
  <c r="AG1848" i="1"/>
  <c r="AG1849" i="1"/>
  <c r="AG1850" i="1"/>
  <c r="AG1851" i="1"/>
  <c r="AG1852" i="1"/>
  <c r="AG1853" i="1"/>
  <c r="AG1854" i="1"/>
  <c r="AG1855" i="1"/>
  <c r="AG1856" i="1"/>
  <c r="AG1857" i="1"/>
  <c r="AG1858" i="1"/>
  <c r="AG1859" i="1"/>
  <c r="AG1860" i="1"/>
  <c r="AG1861" i="1"/>
  <c r="AG1862" i="1"/>
  <c r="AG1863" i="1"/>
  <c r="AG1864" i="1"/>
  <c r="AG1865" i="1"/>
  <c r="AG1866" i="1"/>
  <c r="AG1867" i="1"/>
  <c r="AG1868" i="1"/>
  <c r="AG1869" i="1"/>
  <c r="AG1870" i="1"/>
  <c r="AG1871" i="1"/>
  <c r="AG1872" i="1"/>
  <c r="AG1873" i="1"/>
  <c r="AG1874" i="1"/>
  <c r="AG1875" i="1"/>
  <c r="AG1876" i="1"/>
  <c r="AG1877" i="1"/>
  <c r="AG1878" i="1"/>
  <c r="AG1879" i="1"/>
  <c r="AG1880" i="1"/>
  <c r="AG1881" i="1"/>
  <c r="AG1882" i="1"/>
  <c r="AG1883" i="1"/>
  <c r="AG1884" i="1"/>
  <c r="AG1885" i="1"/>
  <c r="AG1886" i="1"/>
  <c r="AG1887" i="1"/>
  <c r="AG1888" i="1"/>
  <c r="AG1889" i="1"/>
  <c r="AG1890" i="1"/>
  <c r="AG1891" i="1"/>
  <c r="AG1892" i="1"/>
  <c r="AG1893" i="1"/>
  <c r="AG1894" i="1"/>
  <c r="AG1895" i="1"/>
  <c r="AG1896" i="1"/>
  <c r="AG1897" i="1"/>
  <c r="AG1898" i="1"/>
  <c r="AG1899" i="1"/>
  <c r="AG1900" i="1"/>
  <c r="AG1901" i="1"/>
  <c r="AG1902" i="1"/>
  <c r="AG1903" i="1"/>
  <c r="AG1904" i="1"/>
  <c r="AG1905" i="1"/>
  <c r="AG1906" i="1"/>
  <c r="AG1907" i="1"/>
  <c r="AG1908" i="1"/>
  <c r="AG1909" i="1"/>
  <c r="AG1910" i="1"/>
  <c r="AG1911" i="1"/>
  <c r="AG1912" i="1"/>
  <c r="AG1913" i="1"/>
  <c r="AG1914" i="1"/>
  <c r="AG1915" i="1"/>
  <c r="AG1916" i="1"/>
  <c r="AG1917" i="1"/>
  <c r="AG1918" i="1"/>
  <c r="AG1919" i="1"/>
  <c r="AG1920" i="1"/>
  <c r="AG1921" i="1"/>
  <c r="AG1922" i="1"/>
  <c r="AG1923" i="1"/>
  <c r="AG1924" i="1"/>
  <c r="AG1925" i="1"/>
  <c r="AG1926" i="1"/>
  <c r="AG1927" i="1"/>
  <c r="AG1928" i="1"/>
  <c r="AG1929" i="1"/>
  <c r="AG1930" i="1"/>
  <c r="AG1931" i="1"/>
  <c r="AG1932" i="1"/>
  <c r="AG1933" i="1"/>
  <c r="AG1934" i="1"/>
  <c r="AG1935" i="1"/>
  <c r="AG1936" i="1"/>
  <c r="AG1937" i="1"/>
  <c r="AG1938" i="1"/>
  <c r="AG1939" i="1"/>
  <c r="AG1940" i="1"/>
  <c r="AG1941" i="1"/>
  <c r="AG1942" i="1"/>
  <c r="AG1943" i="1"/>
  <c r="AG1944" i="1"/>
  <c r="AG1945" i="1"/>
  <c r="AG1946" i="1"/>
  <c r="AG1947" i="1"/>
  <c r="AG1948" i="1"/>
  <c r="AG1949" i="1"/>
  <c r="AG1950" i="1"/>
  <c r="AG1951" i="1"/>
  <c r="AG1952" i="1"/>
  <c r="AG1953" i="1"/>
  <c r="AG1954" i="1"/>
  <c r="AG1955" i="1"/>
  <c r="AG1956" i="1"/>
  <c r="AG1957" i="1"/>
  <c r="AG1958" i="1"/>
  <c r="AG1959" i="1"/>
  <c r="AG1960" i="1"/>
  <c r="AG1961" i="1"/>
  <c r="AG1962" i="1"/>
  <c r="AG1963" i="1"/>
  <c r="AG1964" i="1"/>
  <c r="AG1965" i="1"/>
  <c r="AG1966" i="1"/>
  <c r="AG1967" i="1"/>
  <c r="AG1968" i="1"/>
  <c r="AG1969" i="1"/>
  <c r="AG1970" i="1"/>
  <c r="AG1971" i="1"/>
  <c r="AG1972" i="1"/>
  <c r="AG1973" i="1"/>
  <c r="AG1974" i="1"/>
  <c r="AG1975" i="1"/>
  <c r="AG1976" i="1"/>
  <c r="AG1977" i="1"/>
  <c r="AG1978" i="1"/>
  <c r="AG1979" i="1"/>
  <c r="AG1980" i="1"/>
  <c r="AG1981" i="1"/>
  <c r="AG1982" i="1"/>
  <c r="AG1983" i="1"/>
  <c r="AG1984" i="1"/>
  <c r="AG1985" i="1"/>
  <c r="AG1986" i="1"/>
  <c r="AG1987" i="1"/>
  <c r="AG1988" i="1"/>
  <c r="AG1989" i="1"/>
  <c r="AG1990" i="1"/>
  <c r="AG1991" i="1"/>
  <c r="AG1992" i="1"/>
  <c r="AG1993" i="1"/>
  <c r="AG1994" i="1"/>
  <c r="AG1995" i="1"/>
  <c r="AG1996" i="1"/>
  <c r="AG1997" i="1"/>
  <c r="AG1998" i="1"/>
  <c r="AG1999" i="1"/>
  <c r="AG2000" i="1"/>
  <c r="AG2001" i="1"/>
  <c r="AG2002" i="1"/>
  <c r="AG2003" i="1"/>
  <c r="AG2004" i="1"/>
  <c r="AG2005" i="1"/>
  <c r="AG2006" i="1"/>
  <c r="AG2007" i="1"/>
  <c r="AG2008" i="1"/>
  <c r="AG2009" i="1"/>
  <c r="AG2010" i="1"/>
  <c r="AG2011"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7" i="1"/>
  <c r="AG2038" i="1"/>
  <c r="AG2039" i="1"/>
  <c r="AG2040" i="1"/>
  <c r="AG2041" i="1"/>
  <c r="AG2042" i="1"/>
  <c r="AG2043" i="1"/>
  <c r="AG2044" i="1"/>
  <c r="AG2045" i="1"/>
  <c r="AG2046" i="1"/>
  <c r="AG2047" i="1"/>
  <c r="AG2048" i="1"/>
  <c r="AG2049" i="1"/>
  <c r="AG2050" i="1"/>
  <c r="AG2051" i="1"/>
  <c r="AG2052" i="1"/>
  <c r="AG2053" i="1"/>
  <c r="AG2054" i="1"/>
  <c r="AG2055" i="1"/>
  <c r="AG2056" i="1"/>
  <c r="AG2057" i="1"/>
  <c r="AG2058" i="1"/>
  <c r="AG2059" i="1"/>
  <c r="AG2060" i="1"/>
  <c r="AG2061" i="1"/>
  <c r="AG2062" i="1"/>
  <c r="AG2063" i="1"/>
  <c r="AG2064" i="1"/>
  <c r="AG2065" i="1"/>
  <c r="AG2066" i="1"/>
  <c r="AG2067" i="1"/>
  <c r="AG2068" i="1"/>
  <c r="AG2069" i="1"/>
  <c r="AG2070" i="1"/>
  <c r="AG2071" i="1"/>
  <c r="AG2072" i="1"/>
  <c r="AG2073" i="1"/>
  <c r="AG2074" i="1"/>
  <c r="AG2075" i="1"/>
  <c r="AG2076" i="1"/>
  <c r="AG2077" i="1"/>
  <c r="AG2078"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4" i="1"/>
  <c r="AG2105" i="1"/>
  <c r="AG2106" i="1"/>
  <c r="AG2107" i="1"/>
  <c r="AG2108" i="1"/>
  <c r="AG2109" i="1"/>
  <c r="AG2110" i="1"/>
  <c r="AG2111" i="1"/>
  <c r="AG2112" i="1"/>
  <c r="AG2113" i="1"/>
  <c r="AG2114" i="1"/>
  <c r="AG2115" i="1"/>
  <c r="AG2116" i="1"/>
  <c r="AG2117" i="1"/>
  <c r="AG2118" i="1"/>
  <c r="AG2119" i="1"/>
  <c r="AG2120" i="1"/>
  <c r="AG2121" i="1"/>
  <c r="AG2122" i="1"/>
  <c r="AG2123" i="1"/>
  <c r="AG2124" i="1"/>
  <c r="AG2125" i="1"/>
  <c r="AG2126" i="1"/>
  <c r="AG2127" i="1"/>
  <c r="AG2128" i="1"/>
  <c r="AG2129" i="1"/>
  <c r="AG2130" i="1"/>
  <c r="AG2131" i="1"/>
  <c r="AG2132" i="1"/>
  <c r="AG2133" i="1"/>
  <c r="AG2134" i="1"/>
  <c r="AG2135" i="1"/>
  <c r="AG2136" i="1"/>
  <c r="AG2137" i="1"/>
  <c r="AG2138" i="1"/>
  <c r="AG2139" i="1"/>
  <c r="AG2140" i="1"/>
  <c r="AG2141" i="1"/>
  <c r="AG2142" i="1"/>
  <c r="AG2143" i="1"/>
  <c r="AG2144" i="1"/>
  <c r="AG2145" i="1"/>
  <c r="AG2146"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79"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2" i="1"/>
  <c r="AG2203" i="1"/>
  <c r="AG2204" i="1"/>
  <c r="AG2205" i="1"/>
  <c r="AG2206" i="1"/>
  <c r="AG2207" i="1"/>
  <c r="AG2208" i="1"/>
  <c r="AG2209" i="1"/>
  <c r="AG2210" i="1"/>
  <c r="AG2211" i="1"/>
  <c r="AG2212" i="1"/>
  <c r="AG2213" i="1"/>
  <c r="AG2214" i="1"/>
  <c r="AG2215" i="1"/>
  <c r="AG2216" i="1"/>
  <c r="AG2217" i="1"/>
  <c r="AG2218" i="1"/>
  <c r="AG2219" i="1"/>
  <c r="AG2220" i="1"/>
  <c r="AG2221" i="1"/>
  <c r="AG2222" i="1"/>
  <c r="AG2223" i="1"/>
  <c r="AG2224" i="1"/>
  <c r="AG2225" i="1"/>
  <c r="AG2226" i="1"/>
  <c r="AG2227" i="1"/>
  <c r="AG2228" i="1"/>
  <c r="AG2229" i="1"/>
  <c r="AG2230" i="1"/>
  <c r="AG2231" i="1"/>
  <c r="AG2232" i="1"/>
  <c r="AG2233" i="1"/>
  <c r="AG2234" i="1"/>
  <c r="AG2235" i="1"/>
  <c r="AG2236" i="1"/>
  <c r="AG2237" i="1"/>
  <c r="AG2238" i="1"/>
  <c r="AG2239" i="1"/>
  <c r="AG2240" i="1"/>
  <c r="AG2241" i="1"/>
  <c r="AG2242" i="1"/>
  <c r="AG2243" i="1"/>
  <c r="AG2244" i="1"/>
  <c r="AG2245" i="1"/>
  <c r="AG2246" i="1"/>
  <c r="AG2247" i="1"/>
  <c r="AG2248" i="1"/>
  <c r="AG2249" i="1"/>
  <c r="AG2250" i="1"/>
  <c r="AG2251" i="1"/>
  <c r="AG2252" i="1"/>
  <c r="AG2253" i="1"/>
  <c r="AG2254" i="1"/>
  <c r="AG2255" i="1"/>
  <c r="AG2256" i="1"/>
  <c r="AG2257" i="1"/>
  <c r="AG2258" i="1"/>
  <c r="AG2259" i="1"/>
  <c r="AG2260" i="1"/>
  <c r="AG2261" i="1"/>
  <c r="AG2262" i="1"/>
  <c r="AG2263" i="1"/>
  <c r="AG2264" i="1"/>
  <c r="AG2265" i="1"/>
  <c r="AG2266" i="1"/>
  <c r="AG2267" i="1"/>
  <c r="AG2268" i="1"/>
  <c r="AG2269" i="1"/>
  <c r="AG2270" i="1"/>
  <c r="AG2271" i="1"/>
  <c r="AG2272" i="1"/>
  <c r="AG2273" i="1"/>
  <c r="AG2274" i="1"/>
  <c r="AG2275" i="1"/>
  <c r="AG2276" i="1"/>
  <c r="AG2277" i="1"/>
  <c r="AG2278" i="1"/>
  <c r="AG2279" i="1"/>
  <c r="AG2280" i="1"/>
  <c r="AG2281" i="1"/>
  <c r="AG2282" i="1"/>
  <c r="AG2283" i="1"/>
  <c r="AG2284" i="1"/>
  <c r="AG2285" i="1"/>
  <c r="AG2286" i="1"/>
  <c r="AG2287" i="1"/>
  <c r="AG2288" i="1"/>
  <c r="AG2289" i="1"/>
  <c r="AG2290" i="1"/>
  <c r="AG2291" i="1"/>
  <c r="AG2292" i="1"/>
  <c r="AG2293" i="1"/>
  <c r="AG2294" i="1"/>
  <c r="AG2295" i="1"/>
  <c r="AG2296" i="1"/>
  <c r="AG2297" i="1"/>
  <c r="AG2298" i="1"/>
  <c r="AG2299" i="1"/>
  <c r="AG2300" i="1"/>
  <c r="AG2301" i="1"/>
  <c r="AG2302" i="1"/>
  <c r="AG2303" i="1"/>
  <c r="AG2304" i="1"/>
  <c r="AG2305" i="1"/>
  <c r="AG2306" i="1"/>
  <c r="AG2307" i="1"/>
  <c r="AG2308" i="1"/>
  <c r="AG2309" i="1"/>
  <c r="AG2310" i="1"/>
  <c r="AG2311" i="1"/>
  <c r="AG2312" i="1"/>
  <c r="AG2313" i="1"/>
  <c r="AG2314" i="1"/>
  <c r="AG2315" i="1"/>
  <c r="AG2316" i="1"/>
  <c r="AG2317" i="1"/>
  <c r="AG2318" i="1"/>
  <c r="AG2319" i="1"/>
  <c r="AG2320" i="1"/>
  <c r="AG2321" i="1"/>
  <c r="AG2322" i="1"/>
  <c r="AG2323" i="1"/>
  <c r="AG2324" i="1"/>
  <c r="AG2325" i="1"/>
  <c r="AG2326" i="1"/>
  <c r="AG2327" i="1"/>
  <c r="AG2328" i="1"/>
  <c r="AG2329" i="1"/>
  <c r="AG2330" i="1"/>
  <c r="AG2331" i="1"/>
  <c r="AG2332" i="1"/>
  <c r="AG2333" i="1"/>
  <c r="AG2334" i="1"/>
  <c r="AG2335" i="1"/>
  <c r="AG2336" i="1"/>
  <c r="AG2337" i="1"/>
  <c r="AG2338" i="1"/>
  <c r="AG2339" i="1"/>
  <c r="AG2340" i="1"/>
  <c r="AG2341" i="1"/>
  <c r="AG2342" i="1"/>
  <c r="AG2343" i="1"/>
  <c r="AG2344" i="1"/>
  <c r="AG2345" i="1"/>
  <c r="AG2346" i="1"/>
  <c r="AG2347" i="1"/>
  <c r="AG2348" i="1"/>
  <c r="AG2349" i="1"/>
  <c r="AG2350" i="1"/>
  <c r="AG2351" i="1"/>
  <c r="AG2352" i="1"/>
  <c r="AG2353" i="1"/>
  <c r="AG2354" i="1"/>
  <c r="AG2355" i="1"/>
  <c r="AG2356" i="1"/>
  <c r="AG2357" i="1"/>
  <c r="AG2358" i="1"/>
  <c r="AG2359" i="1"/>
  <c r="AG2360" i="1"/>
  <c r="AG2361" i="1"/>
  <c r="AG2362" i="1"/>
  <c r="AG2363" i="1"/>
  <c r="AG2364" i="1"/>
  <c r="AG2365" i="1"/>
  <c r="AG2366" i="1"/>
  <c r="AG2367" i="1"/>
  <c r="AG2368" i="1"/>
  <c r="AG2369" i="1"/>
  <c r="AG2370" i="1"/>
  <c r="AG2371" i="1"/>
  <c r="AG2372" i="1"/>
  <c r="AG2373" i="1"/>
  <c r="AG2374" i="1"/>
  <c r="AG2375" i="1"/>
  <c r="AG2376" i="1"/>
  <c r="AG2377" i="1"/>
  <c r="AG2378" i="1"/>
  <c r="AG2379" i="1"/>
  <c r="AG2380" i="1"/>
  <c r="AG2381" i="1"/>
  <c r="AG2382" i="1"/>
  <c r="AG2383" i="1"/>
  <c r="AG2384" i="1"/>
  <c r="AG2385" i="1"/>
  <c r="AG2386" i="1"/>
  <c r="AG2387" i="1"/>
  <c r="AG2388" i="1"/>
  <c r="AG2389" i="1"/>
  <c r="AG2390" i="1"/>
  <c r="AG2391" i="1"/>
  <c r="AG2392" i="1"/>
  <c r="AG2393" i="1"/>
  <c r="AG2394" i="1"/>
  <c r="AG2395" i="1"/>
  <c r="AG2396" i="1"/>
  <c r="AG2397" i="1"/>
  <c r="AG2398" i="1"/>
  <c r="AG2399" i="1"/>
  <c r="AG2400" i="1"/>
  <c r="AG2401" i="1"/>
  <c r="AG2402" i="1"/>
  <c r="AG2403" i="1"/>
  <c r="AG2404" i="1"/>
  <c r="AG2405" i="1"/>
  <c r="AG2406" i="1"/>
  <c r="AG2407" i="1"/>
  <c r="AG2408" i="1"/>
  <c r="AG2409" i="1"/>
  <c r="AG2410" i="1"/>
  <c r="AG2411" i="1"/>
  <c r="AG2412" i="1"/>
  <c r="AG2413" i="1"/>
  <c r="AG2414" i="1"/>
  <c r="AG2415" i="1"/>
  <c r="AG2416" i="1"/>
  <c r="AG2417" i="1"/>
  <c r="AG2418" i="1"/>
  <c r="AG2419" i="1"/>
  <c r="AG2420" i="1"/>
  <c r="AG2421" i="1"/>
  <c r="AG2422" i="1"/>
  <c r="AG2423" i="1"/>
  <c r="AG2424" i="1"/>
  <c r="AG2425" i="1"/>
  <c r="AG2426" i="1"/>
  <c r="AG2427" i="1"/>
  <c r="AG2428" i="1"/>
  <c r="AG2429" i="1"/>
  <c r="AG2430" i="1"/>
  <c r="AG2431" i="1"/>
  <c r="AG2432" i="1"/>
  <c r="AG2433" i="1"/>
  <c r="AG2434" i="1"/>
  <c r="AG2435" i="1"/>
  <c r="AG2436" i="1"/>
  <c r="AG2437" i="1"/>
  <c r="AG2438" i="1"/>
  <c r="AG2439" i="1"/>
  <c r="AG2440" i="1"/>
  <c r="AG2441" i="1"/>
  <c r="AG2442" i="1"/>
  <c r="AG2443" i="1"/>
  <c r="AG2444" i="1"/>
  <c r="AG2445" i="1"/>
  <c r="AG2446" i="1"/>
  <c r="AG2447" i="1"/>
  <c r="AG2448" i="1"/>
  <c r="AG2449" i="1"/>
  <c r="AG2450" i="1"/>
  <c r="AG2451" i="1"/>
  <c r="AG2452" i="1"/>
  <c r="AG2453" i="1"/>
  <c r="AG2454" i="1"/>
  <c r="AG2455" i="1"/>
  <c r="AG2456" i="1"/>
  <c r="AG2457" i="1"/>
  <c r="AG2458" i="1"/>
  <c r="AG2459" i="1"/>
  <c r="AG2460" i="1"/>
  <c r="AG2461" i="1"/>
  <c r="AG2462" i="1"/>
  <c r="AG2463" i="1"/>
  <c r="AG2464" i="1"/>
  <c r="AG2465" i="1"/>
  <c r="AG2466" i="1"/>
  <c r="AG2467" i="1"/>
  <c r="AG2468" i="1"/>
  <c r="AG2469" i="1"/>
  <c r="AG2470" i="1"/>
  <c r="AG2471" i="1"/>
  <c r="AG2472" i="1"/>
  <c r="AG2473" i="1"/>
  <c r="AG2474" i="1"/>
  <c r="AG2475" i="1"/>
  <c r="AG2476" i="1"/>
  <c r="AG2477" i="1"/>
  <c r="AG2478" i="1"/>
  <c r="AG2479" i="1"/>
  <c r="AG2480" i="1"/>
  <c r="AG2481" i="1"/>
  <c r="AG2482" i="1"/>
  <c r="AG2483" i="1"/>
  <c r="AG2484" i="1"/>
  <c r="AG2485" i="1"/>
  <c r="AG2486" i="1"/>
  <c r="AG2487" i="1"/>
  <c r="AG2488" i="1"/>
  <c r="AG2489" i="1"/>
  <c r="AG2490" i="1"/>
  <c r="AG2491" i="1"/>
  <c r="AG2492" i="1"/>
  <c r="AG2493" i="1"/>
  <c r="AG2494" i="1"/>
  <c r="AG2495" i="1"/>
  <c r="AG2496" i="1"/>
  <c r="AG2497" i="1"/>
  <c r="AG2498" i="1"/>
  <c r="AG2499" i="1"/>
  <c r="AG2500" i="1"/>
  <c r="AG2501" i="1"/>
  <c r="AG2502" i="1"/>
  <c r="AG2503" i="1"/>
  <c r="AG2504" i="1"/>
  <c r="AG2505" i="1"/>
  <c r="AG2506" i="1"/>
  <c r="AG2507" i="1"/>
  <c r="AG2508" i="1"/>
  <c r="AG2509" i="1"/>
  <c r="AG2510" i="1"/>
  <c r="AG2511" i="1"/>
  <c r="AG2512" i="1"/>
  <c r="AG2513" i="1"/>
  <c r="AG2514" i="1"/>
  <c r="AG2515" i="1"/>
  <c r="AG2516" i="1"/>
  <c r="AG2517" i="1"/>
  <c r="AG2518" i="1"/>
  <c r="AG2519" i="1"/>
  <c r="AG2520" i="1"/>
  <c r="AG2521" i="1"/>
  <c r="AG2522" i="1"/>
  <c r="AG2523" i="1"/>
  <c r="AG2524" i="1"/>
  <c r="AG2525" i="1"/>
  <c r="AG2526" i="1"/>
  <c r="AG2527" i="1"/>
  <c r="AG2528" i="1"/>
  <c r="AG2529" i="1"/>
  <c r="AG2530" i="1"/>
  <c r="AG2531" i="1"/>
  <c r="AG2532" i="1"/>
  <c r="AG2533" i="1"/>
  <c r="AG2534" i="1"/>
  <c r="AG2535" i="1"/>
  <c r="AG2536" i="1"/>
  <c r="AG2537" i="1"/>
  <c r="AG2538" i="1"/>
  <c r="AG2539" i="1"/>
  <c r="AG2540" i="1"/>
  <c r="AG2541" i="1"/>
  <c r="AG2542" i="1"/>
  <c r="AG2543" i="1"/>
  <c r="AG2544" i="1"/>
  <c r="AG2545" i="1"/>
  <c r="AG2546" i="1"/>
  <c r="AG2547" i="1"/>
  <c r="AG2548" i="1"/>
  <c r="AG2549" i="1"/>
  <c r="AG2550" i="1"/>
  <c r="AG2551" i="1"/>
  <c r="AG2552" i="1"/>
  <c r="AG2553" i="1"/>
  <c r="AG2554" i="1"/>
  <c r="AG2555" i="1"/>
  <c r="AG2556" i="1"/>
  <c r="AG2557" i="1"/>
  <c r="AG2558" i="1"/>
  <c r="AG2559" i="1"/>
  <c r="AG2560" i="1"/>
  <c r="AG2561" i="1"/>
  <c r="AG2562" i="1"/>
  <c r="AG2563" i="1"/>
  <c r="AG2564" i="1"/>
  <c r="AG2565" i="1"/>
  <c r="AG2566" i="1"/>
  <c r="AG2567" i="1"/>
  <c r="AG2568" i="1"/>
  <c r="AG2569" i="1"/>
  <c r="AG2570" i="1"/>
  <c r="AG2571" i="1"/>
  <c r="AG2572" i="1"/>
  <c r="AG2573" i="1"/>
  <c r="AG2574" i="1"/>
  <c r="AG2575" i="1"/>
  <c r="AG2576" i="1"/>
  <c r="AG2577" i="1"/>
  <c r="AG2578" i="1"/>
  <c r="AG2579" i="1"/>
  <c r="AG2580" i="1"/>
  <c r="AG2581" i="1"/>
  <c r="AG2582" i="1"/>
  <c r="AG2583" i="1"/>
  <c r="AG2584" i="1"/>
  <c r="AG2585" i="1"/>
  <c r="AG2586" i="1"/>
  <c r="AG2587" i="1"/>
  <c r="AG2588" i="1"/>
  <c r="AG2589" i="1"/>
  <c r="AG2590" i="1"/>
  <c r="AG2591" i="1"/>
  <c r="AG2592" i="1"/>
  <c r="AG2593" i="1"/>
  <c r="AG2594" i="1"/>
  <c r="AG2595" i="1"/>
  <c r="AG2596" i="1"/>
  <c r="AG2597" i="1"/>
  <c r="AG2598" i="1"/>
  <c r="AG2599" i="1"/>
  <c r="AG2600" i="1"/>
  <c r="AG2601" i="1"/>
  <c r="AG2602" i="1"/>
  <c r="AG2603" i="1"/>
  <c r="AG2604" i="1"/>
  <c r="AG2605" i="1"/>
  <c r="AG2606" i="1"/>
  <c r="AG2607" i="1"/>
  <c r="AG2608" i="1"/>
  <c r="AG2609" i="1"/>
  <c r="AG2610" i="1"/>
  <c r="AG2611" i="1"/>
  <c r="AG2612" i="1"/>
  <c r="AG2613" i="1"/>
  <c r="AG2614" i="1"/>
  <c r="AG2615" i="1"/>
  <c r="AG2616" i="1"/>
  <c r="AG2617" i="1"/>
  <c r="AG2618" i="1"/>
  <c r="AG2619" i="1"/>
  <c r="AG2620" i="1"/>
  <c r="AG2621" i="1"/>
  <c r="AG2622" i="1"/>
  <c r="AG2623" i="1"/>
  <c r="AG2624" i="1"/>
  <c r="AG2625" i="1"/>
  <c r="AG2626" i="1"/>
  <c r="AG2627" i="1"/>
  <c r="AG2628" i="1"/>
  <c r="AG2629" i="1"/>
  <c r="AG2630" i="1"/>
  <c r="AG2631" i="1"/>
  <c r="AG2632" i="1"/>
  <c r="AG2633" i="1"/>
  <c r="AG2634" i="1"/>
  <c r="AG2635" i="1"/>
  <c r="AG2636" i="1"/>
  <c r="AG2637" i="1"/>
  <c r="AG2638" i="1"/>
  <c r="AG2639" i="1"/>
  <c r="AG2640" i="1"/>
  <c r="AG2641" i="1"/>
  <c r="AG2642" i="1"/>
  <c r="AG2643" i="1"/>
  <c r="AG2644" i="1"/>
  <c r="AG2645" i="1"/>
  <c r="AG2646" i="1"/>
  <c r="AG2647" i="1"/>
  <c r="AG2648" i="1"/>
  <c r="AG2649" i="1"/>
  <c r="AG2650" i="1"/>
  <c r="AG2651" i="1"/>
  <c r="AG2652" i="1"/>
  <c r="AG2653" i="1"/>
  <c r="AG2654" i="1"/>
  <c r="AG2655" i="1"/>
  <c r="AG2656" i="1"/>
  <c r="AG2657" i="1"/>
  <c r="AG2658" i="1"/>
  <c r="AG2659" i="1"/>
  <c r="AG2660" i="1"/>
  <c r="AG2661" i="1"/>
  <c r="AG2662" i="1"/>
  <c r="AG2663" i="1"/>
  <c r="AG2664" i="1"/>
  <c r="AG2665" i="1"/>
  <c r="AG2666" i="1"/>
  <c r="AG2667" i="1"/>
  <c r="AG2668" i="1"/>
  <c r="AG2669" i="1"/>
  <c r="AG2670" i="1"/>
  <c r="AG2671" i="1"/>
  <c r="AG2672" i="1"/>
  <c r="AG2673" i="1"/>
  <c r="AG2674" i="1"/>
  <c r="AG2675" i="1"/>
  <c r="AG2676" i="1"/>
  <c r="AG2677" i="1"/>
  <c r="AG2678" i="1"/>
  <c r="AG2679" i="1"/>
  <c r="AG2680" i="1"/>
  <c r="AG2681" i="1"/>
  <c r="AG2682" i="1"/>
  <c r="AG2683" i="1"/>
  <c r="AG2684" i="1"/>
  <c r="AG2685" i="1"/>
  <c r="AG2686" i="1"/>
  <c r="AG2687" i="1"/>
  <c r="AG2688" i="1"/>
  <c r="AG2689" i="1"/>
  <c r="AG2690" i="1"/>
  <c r="AG2691" i="1"/>
  <c r="AG2692" i="1"/>
  <c r="AG2693" i="1"/>
  <c r="AG2694" i="1"/>
  <c r="AG2695" i="1"/>
  <c r="AG2696" i="1"/>
  <c r="AG2697" i="1"/>
  <c r="AG2698" i="1"/>
  <c r="AG2699" i="1"/>
  <c r="AG2700" i="1"/>
  <c r="AG2701" i="1"/>
  <c r="AG2702" i="1"/>
  <c r="AG2703" i="1"/>
  <c r="AG2704" i="1"/>
  <c r="AG2705" i="1"/>
  <c r="AG2706" i="1"/>
  <c r="AG2707" i="1"/>
  <c r="AG2708" i="1"/>
  <c r="AG2709" i="1"/>
  <c r="AG2710" i="1"/>
  <c r="AG2711" i="1"/>
  <c r="AG2712" i="1"/>
  <c r="AG2713" i="1"/>
  <c r="AG2714" i="1"/>
  <c r="AG2715" i="1"/>
  <c r="AG2716" i="1"/>
  <c r="AG2717" i="1"/>
  <c r="AG2718" i="1"/>
  <c r="AG2719" i="1"/>
  <c r="AG2720" i="1"/>
  <c r="AG2721" i="1"/>
  <c r="AG2722" i="1"/>
  <c r="AG2723" i="1"/>
  <c r="AG2724" i="1"/>
  <c r="AG2725" i="1"/>
  <c r="AG2726" i="1"/>
  <c r="AG2727" i="1"/>
  <c r="AG2728" i="1"/>
  <c r="AG2729" i="1"/>
  <c r="AG2730" i="1"/>
  <c r="AG2731" i="1"/>
  <c r="AG2732" i="1"/>
  <c r="AG2733" i="1"/>
  <c r="AG2734" i="1"/>
  <c r="AG2735" i="1"/>
  <c r="AG2736" i="1"/>
  <c r="AG2737" i="1"/>
  <c r="AG2738" i="1"/>
  <c r="AG2739" i="1"/>
  <c r="AG2740" i="1"/>
  <c r="AG2741" i="1"/>
  <c r="AG2742" i="1"/>
  <c r="AG2743" i="1"/>
  <c r="AG2744" i="1"/>
  <c r="AG2745" i="1"/>
  <c r="AG2746" i="1"/>
  <c r="AG2747" i="1"/>
  <c r="AG2748" i="1"/>
  <c r="AG2749" i="1"/>
  <c r="AG2750" i="1"/>
  <c r="AG2751" i="1"/>
  <c r="AG2752" i="1"/>
  <c r="AG2753" i="1"/>
  <c r="AG2754" i="1"/>
  <c r="AG2755" i="1"/>
  <c r="AG2756" i="1"/>
  <c r="AG2757" i="1"/>
  <c r="AG2758" i="1"/>
  <c r="AG2759" i="1"/>
  <c r="AG2760" i="1"/>
  <c r="AG2761" i="1"/>
  <c r="AG2762" i="1"/>
  <c r="AG2763" i="1"/>
  <c r="AG2764" i="1"/>
  <c r="AG2765" i="1"/>
  <c r="AG2766" i="1"/>
  <c r="AG2767" i="1"/>
  <c r="AG2768" i="1"/>
  <c r="AG2769" i="1"/>
  <c r="AG2770" i="1"/>
  <c r="AG2771" i="1"/>
  <c r="AG2772" i="1"/>
  <c r="AG2773" i="1"/>
  <c r="AG2774" i="1"/>
  <c r="AG2775" i="1"/>
  <c r="AG2776" i="1"/>
  <c r="AG2777" i="1"/>
  <c r="AG2778" i="1"/>
  <c r="AG2779" i="1"/>
  <c r="AG2780" i="1"/>
  <c r="AG2781" i="1"/>
  <c r="AG2782" i="1"/>
  <c r="AG2783" i="1"/>
  <c r="AG2784" i="1"/>
  <c r="AG2785" i="1"/>
  <c r="AG2786" i="1"/>
  <c r="AG2787" i="1"/>
  <c r="AG2788" i="1"/>
  <c r="AG2789" i="1"/>
  <c r="AG2790" i="1"/>
  <c r="AG2791" i="1"/>
  <c r="AG2792" i="1"/>
  <c r="AG2793" i="1"/>
  <c r="AG2794" i="1"/>
  <c r="AG2795" i="1"/>
  <c r="AG2796" i="1"/>
  <c r="AG2797" i="1"/>
  <c r="AG2798" i="1"/>
  <c r="AG2799" i="1"/>
  <c r="AG2800" i="1"/>
  <c r="AG2801" i="1"/>
  <c r="AG2802" i="1"/>
  <c r="AG2803" i="1"/>
  <c r="AG2804" i="1"/>
  <c r="AG2805" i="1"/>
  <c r="AG2806" i="1"/>
  <c r="AG2807" i="1"/>
  <c r="AG2808" i="1"/>
  <c r="AG2809" i="1"/>
  <c r="AG2810" i="1"/>
  <c r="AG2811" i="1"/>
  <c r="AG2812" i="1"/>
  <c r="AG2813" i="1"/>
  <c r="AG2814" i="1"/>
  <c r="AG2815" i="1"/>
  <c r="AG2816" i="1"/>
  <c r="AG2817" i="1"/>
  <c r="AG2818" i="1"/>
  <c r="AG2819" i="1"/>
  <c r="AG2820" i="1"/>
  <c r="AG2821" i="1"/>
  <c r="AG2822" i="1"/>
  <c r="AG2823" i="1"/>
  <c r="AG2824" i="1"/>
  <c r="AG2825" i="1"/>
  <c r="AG2826" i="1"/>
  <c r="AG2827" i="1"/>
  <c r="AG2828" i="1"/>
  <c r="AG2829" i="1"/>
  <c r="AG2830" i="1"/>
  <c r="AG2831" i="1"/>
  <c r="AG2832" i="1"/>
  <c r="AG2833" i="1"/>
  <c r="AG2834" i="1"/>
  <c r="AG2835" i="1"/>
  <c r="AG2836" i="1"/>
  <c r="AG2837" i="1"/>
  <c r="AG2838" i="1"/>
  <c r="AG2839" i="1"/>
  <c r="AG2840" i="1"/>
  <c r="AG2841" i="1"/>
  <c r="AG2842" i="1"/>
  <c r="AG2843" i="1"/>
  <c r="AG2844" i="1"/>
  <c r="AG2845" i="1"/>
  <c r="AG2846" i="1"/>
  <c r="AG2847" i="1"/>
  <c r="AG2848" i="1"/>
  <c r="AG2849" i="1"/>
  <c r="AG2850" i="1"/>
  <c r="AG2851" i="1"/>
  <c r="AG2852" i="1"/>
  <c r="AG2853" i="1"/>
  <c r="AG2854" i="1"/>
  <c r="AG2855" i="1"/>
  <c r="AG2856" i="1"/>
  <c r="AG2857" i="1"/>
  <c r="AG2858" i="1"/>
  <c r="AG2859" i="1"/>
  <c r="AG2860" i="1"/>
  <c r="AG2861" i="1"/>
  <c r="AG2862" i="1"/>
  <c r="AG2863" i="1"/>
  <c r="AG2864" i="1"/>
  <c r="AG2865" i="1"/>
  <c r="AG2866" i="1"/>
  <c r="AG2867" i="1"/>
  <c r="AG2868" i="1"/>
  <c r="AG2869" i="1"/>
  <c r="AG2870" i="1"/>
  <c r="AG2871" i="1"/>
  <c r="AG2872" i="1"/>
  <c r="AG2873" i="1"/>
  <c r="AG2874" i="1"/>
  <c r="AG2875" i="1"/>
  <c r="AG2876" i="1"/>
  <c r="AG2877" i="1"/>
  <c r="AG2878" i="1"/>
  <c r="AG2879" i="1"/>
  <c r="AG2880" i="1"/>
  <c r="AG2881" i="1"/>
  <c r="AG2882" i="1"/>
  <c r="AG2883" i="1"/>
  <c r="AG2884" i="1"/>
  <c r="AG2885" i="1"/>
  <c r="AG2886" i="1"/>
  <c r="AG2887" i="1"/>
  <c r="AG2888" i="1"/>
  <c r="AG2889" i="1"/>
  <c r="AG2890" i="1"/>
  <c r="AG2891" i="1"/>
  <c r="AG2892" i="1"/>
  <c r="AG2893" i="1"/>
  <c r="AG2894" i="1"/>
  <c r="AG2895" i="1"/>
  <c r="AG2896" i="1"/>
  <c r="AG2897" i="1"/>
  <c r="AG2898" i="1"/>
  <c r="AG2899" i="1"/>
  <c r="AG2900" i="1"/>
  <c r="AG2901" i="1"/>
  <c r="AG2902" i="1"/>
  <c r="AG2903" i="1"/>
  <c r="AG2904" i="1"/>
  <c r="AG2905" i="1"/>
  <c r="AG2906" i="1"/>
  <c r="AG2907" i="1"/>
  <c r="AG2908" i="1"/>
  <c r="AG2909" i="1"/>
  <c r="AG2910" i="1"/>
  <c r="AG2911" i="1"/>
  <c r="AG2912" i="1"/>
  <c r="AG2913" i="1"/>
  <c r="AG2914" i="1"/>
  <c r="AG2915" i="1"/>
  <c r="AG2916" i="1"/>
  <c r="AG2917" i="1"/>
  <c r="AG2918" i="1"/>
  <c r="AG2919" i="1"/>
  <c r="AG2920" i="1"/>
  <c r="AG2921" i="1"/>
  <c r="AG2922" i="1"/>
  <c r="AG2923" i="1"/>
  <c r="AG2924" i="1"/>
  <c r="AG2925" i="1"/>
  <c r="AG2926" i="1"/>
  <c r="AG2927" i="1"/>
  <c r="AG2928" i="1"/>
  <c r="AG2929" i="1"/>
  <c r="AG2930" i="1"/>
  <c r="AG2931" i="1"/>
  <c r="AG2932" i="1"/>
  <c r="AG2933" i="1"/>
  <c r="AG2934" i="1"/>
  <c r="AG2935" i="1"/>
  <c r="AG2936" i="1"/>
  <c r="AG2937" i="1"/>
  <c r="AG2938" i="1"/>
  <c r="AG2939" i="1"/>
  <c r="AG2940" i="1"/>
  <c r="AG2941" i="1"/>
  <c r="AG2942" i="1"/>
  <c r="AG2943" i="1"/>
  <c r="AG2944" i="1"/>
  <c r="AG2945" i="1"/>
  <c r="AG2946" i="1"/>
  <c r="AG2947" i="1"/>
  <c r="AG2948" i="1"/>
  <c r="AG2949" i="1"/>
  <c r="AG2950" i="1"/>
  <c r="AG2951" i="1"/>
  <c r="AG2952" i="1"/>
  <c r="AG2953" i="1"/>
  <c r="AG2954" i="1"/>
  <c r="AG2955" i="1"/>
  <c r="AG2956" i="1"/>
  <c r="AG2957" i="1"/>
  <c r="AG2958" i="1"/>
  <c r="AG2959" i="1"/>
  <c r="AG2960" i="1"/>
  <c r="AG2961" i="1"/>
  <c r="AG2962" i="1"/>
  <c r="AG2963" i="1"/>
  <c r="AG2964" i="1"/>
  <c r="AG2965" i="1"/>
  <c r="AG2966" i="1"/>
  <c r="AG2967" i="1"/>
  <c r="AG2968" i="1"/>
  <c r="AG2969" i="1"/>
  <c r="AG2970" i="1"/>
  <c r="AG2971" i="1"/>
  <c r="AG2972" i="1"/>
  <c r="AG2973" i="1"/>
  <c r="AG2974" i="1"/>
  <c r="AG2975" i="1"/>
  <c r="AG2976" i="1"/>
  <c r="AG2977" i="1"/>
  <c r="AG2978" i="1"/>
  <c r="AG2979" i="1"/>
  <c r="AG2980" i="1"/>
  <c r="AG2981" i="1"/>
  <c r="AG2982" i="1"/>
  <c r="AG2983" i="1"/>
  <c r="AG2984" i="1"/>
  <c r="AG2985" i="1"/>
  <c r="AG2986" i="1"/>
  <c r="AG2987" i="1"/>
  <c r="AG2988" i="1"/>
  <c r="AG2989" i="1"/>
  <c r="AG2990" i="1"/>
  <c r="AG2991" i="1"/>
  <c r="AG2992" i="1"/>
  <c r="AG2993" i="1"/>
  <c r="AG2994" i="1"/>
  <c r="AG2995" i="1"/>
  <c r="AG2996" i="1"/>
  <c r="AG2997" i="1"/>
  <c r="AG2998" i="1"/>
  <c r="AG2999" i="1"/>
  <c r="AG3000" i="1"/>
  <c r="AG3001" i="1"/>
  <c r="AG3002" i="1"/>
  <c r="AG3003" i="1"/>
  <c r="AG3004" i="1"/>
  <c r="AG3005" i="1"/>
  <c r="AG3006" i="1"/>
  <c r="AG3007" i="1"/>
  <c r="AG3008" i="1"/>
  <c r="AG3009" i="1"/>
  <c r="AG3010" i="1"/>
  <c r="AG3011" i="1"/>
  <c r="AG3012" i="1"/>
  <c r="AG3013" i="1"/>
  <c r="AG3014" i="1"/>
  <c r="AG3015" i="1"/>
  <c r="AG3016" i="1"/>
  <c r="AG3017" i="1"/>
  <c r="AG3018" i="1"/>
  <c r="AG3019" i="1"/>
  <c r="AG3020" i="1"/>
  <c r="AG3021" i="1"/>
  <c r="AG3022" i="1"/>
  <c r="AG3023" i="1"/>
  <c r="AG3024" i="1"/>
  <c r="AG3025" i="1"/>
  <c r="AG3026" i="1"/>
  <c r="AG3027" i="1"/>
  <c r="AG3028" i="1"/>
  <c r="AG3029" i="1"/>
  <c r="AG3030" i="1"/>
  <c r="AG3031" i="1"/>
  <c r="AG3032" i="1"/>
  <c r="AG3033" i="1"/>
  <c r="AG3034" i="1"/>
  <c r="AG3035" i="1"/>
  <c r="AG3036" i="1"/>
  <c r="AG3037" i="1"/>
  <c r="AG3038" i="1"/>
  <c r="AG3039" i="1"/>
  <c r="AG3040" i="1"/>
  <c r="AG3041" i="1"/>
  <c r="AG3042" i="1"/>
  <c r="AG3043" i="1"/>
  <c r="AG3044" i="1"/>
  <c r="AG3045" i="1"/>
  <c r="AG3046" i="1"/>
  <c r="AG3047" i="1"/>
  <c r="AG3048" i="1"/>
  <c r="AG3049" i="1"/>
  <c r="AG3050" i="1"/>
  <c r="AG3051" i="1"/>
  <c r="AG3052" i="1"/>
  <c r="AG3053" i="1"/>
  <c r="AG3054" i="1"/>
  <c r="AG3055" i="1"/>
  <c r="AG3056" i="1"/>
  <c r="AG3057" i="1"/>
  <c r="AG3058" i="1"/>
  <c r="AG3059" i="1"/>
  <c r="AG3060" i="1"/>
  <c r="AG3061" i="1"/>
  <c r="AG3062" i="1"/>
  <c r="AG3063" i="1"/>
  <c r="AG3064" i="1"/>
  <c r="AG3065" i="1"/>
  <c r="AG3066" i="1"/>
  <c r="AG3067" i="1"/>
  <c r="AG3068" i="1"/>
  <c r="AG3069" i="1"/>
  <c r="AG3070" i="1"/>
  <c r="AG3071" i="1"/>
  <c r="AG3072" i="1"/>
  <c r="AG3073" i="1"/>
  <c r="AG3074" i="1"/>
  <c r="AG3075" i="1"/>
  <c r="AG3076" i="1"/>
  <c r="AG3077" i="1"/>
  <c r="AG3078" i="1"/>
  <c r="AG3079" i="1"/>
  <c r="AG3080" i="1"/>
  <c r="AG3081" i="1"/>
  <c r="AG3082" i="1"/>
  <c r="AG3083" i="1"/>
  <c r="AG3084" i="1"/>
  <c r="AG3085" i="1"/>
  <c r="AG3086" i="1"/>
  <c r="AG3087" i="1"/>
  <c r="AG3088" i="1"/>
  <c r="AG3089" i="1"/>
  <c r="AG3090" i="1"/>
  <c r="AG3091" i="1"/>
  <c r="AG3092" i="1"/>
  <c r="AG3093" i="1"/>
  <c r="AG3094" i="1"/>
  <c r="AG3095" i="1"/>
  <c r="AG3096" i="1"/>
  <c r="AG3097" i="1"/>
  <c r="AG3098" i="1"/>
  <c r="AG3099" i="1"/>
  <c r="AG3100" i="1"/>
  <c r="AG3101" i="1"/>
  <c r="AG3102" i="1"/>
  <c r="AG3103" i="1"/>
  <c r="AG3104" i="1"/>
  <c r="AG3105" i="1"/>
  <c r="AG3106" i="1"/>
  <c r="AG3107" i="1"/>
  <c r="AG3108" i="1"/>
  <c r="AG3109" i="1"/>
  <c r="AG3110" i="1"/>
  <c r="AG3111" i="1"/>
  <c r="AG3112" i="1"/>
  <c r="AG3113" i="1"/>
  <c r="AG3114" i="1"/>
  <c r="AG3115" i="1"/>
  <c r="AG3116" i="1"/>
  <c r="AG3117" i="1"/>
  <c r="AG3118" i="1"/>
  <c r="AG3119" i="1"/>
  <c r="AG3120" i="1"/>
  <c r="AG3121" i="1"/>
  <c r="AG3122" i="1"/>
  <c r="AG3123" i="1"/>
  <c r="AG3124" i="1"/>
  <c r="AG3125" i="1"/>
  <c r="AG3126" i="1"/>
  <c r="AG3127" i="1"/>
  <c r="AG3128" i="1"/>
  <c r="AG3129" i="1"/>
  <c r="AG3130" i="1"/>
  <c r="AG3131" i="1"/>
  <c r="AG3132" i="1"/>
  <c r="AG3133" i="1"/>
  <c r="AG3134" i="1"/>
  <c r="AG3135" i="1"/>
  <c r="AG3136" i="1"/>
  <c r="AG3137" i="1"/>
  <c r="AG3138" i="1"/>
  <c r="AG3139" i="1"/>
  <c r="AG3140" i="1"/>
  <c r="AG3141" i="1"/>
  <c r="AG3142" i="1"/>
  <c r="AG3143" i="1"/>
  <c r="AG3144" i="1"/>
  <c r="AG3145" i="1"/>
  <c r="AG3146" i="1"/>
  <c r="AG3147" i="1"/>
  <c r="AG3148" i="1"/>
  <c r="AG3149" i="1"/>
  <c r="AG3150" i="1"/>
  <c r="AG3151" i="1"/>
  <c r="AG3152" i="1"/>
  <c r="AG3153" i="1"/>
  <c r="AG3154" i="1"/>
  <c r="AG3155" i="1"/>
  <c r="AG3156" i="1"/>
  <c r="AG3157" i="1"/>
  <c r="AG3158" i="1"/>
  <c r="AG3159" i="1"/>
  <c r="AG3160" i="1"/>
  <c r="AG3161" i="1"/>
  <c r="AG3162" i="1"/>
  <c r="AG3163" i="1"/>
  <c r="AG3164" i="1"/>
  <c r="AG3165" i="1"/>
  <c r="AG3166" i="1"/>
  <c r="AG3167" i="1"/>
  <c r="AG3168" i="1"/>
  <c r="AG3169" i="1"/>
  <c r="AG3170" i="1"/>
  <c r="AG3171" i="1"/>
  <c r="AG3172" i="1"/>
  <c r="AG3173" i="1"/>
  <c r="AG3174" i="1"/>
  <c r="AG3175" i="1"/>
  <c r="AG3176" i="1"/>
  <c r="AG3177" i="1"/>
  <c r="AG3178" i="1"/>
  <c r="AG3179" i="1"/>
  <c r="AG3180" i="1"/>
  <c r="AG3181" i="1"/>
  <c r="AG3182" i="1"/>
  <c r="AG3183" i="1"/>
  <c r="AG3184" i="1"/>
  <c r="AG3185" i="1"/>
  <c r="AG3186" i="1"/>
  <c r="AG3187" i="1"/>
  <c r="AG3188" i="1"/>
  <c r="AG3189" i="1"/>
  <c r="AG3190" i="1"/>
  <c r="AG3191" i="1"/>
  <c r="AG3192" i="1"/>
  <c r="AG3193" i="1"/>
  <c r="AG3194" i="1"/>
  <c r="AG3195" i="1"/>
  <c r="AG3196" i="1"/>
  <c r="AG3197" i="1"/>
  <c r="AG3198" i="1"/>
  <c r="AG3199" i="1"/>
  <c r="AG3200" i="1"/>
  <c r="AG3201" i="1"/>
  <c r="AG3202" i="1"/>
  <c r="AG3203" i="1"/>
  <c r="AG3204" i="1"/>
  <c r="AG3205" i="1"/>
  <c r="AG3206" i="1"/>
  <c r="AG3207" i="1"/>
  <c r="AG3208" i="1"/>
  <c r="AG3209" i="1"/>
  <c r="AG3210" i="1"/>
  <c r="AG3211" i="1"/>
  <c r="AG3212" i="1"/>
  <c r="AG3213" i="1"/>
  <c r="AG3214" i="1"/>
  <c r="AG3215" i="1"/>
  <c r="AG3216" i="1"/>
  <c r="AG3217" i="1"/>
  <c r="AG3218" i="1"/>
  <c r="AG3219" i="1"/>
  <c r="AG3220" i="1"/>
  <c r="AG3221" i="1"/>
  <c r="AG3222" i="1"/>
  <c r="AG3223" i="1"/>
  <c r="AG3224" i="1"/>
  <c r="AG3225" i="1"/>
  <c r="AG3226" i="1"/>
  <c r="AG3227" i="1"/>
  <c r="AG3228" i="1"/>
  <c r="AG3229" i="1"/>
  <c r="AG3230" i="1"/>
  <c r="AG3231" i="1"/>
  <c r="AG3232" i="1"/>
  <c r="AG3233" i="1"/>
  <c r="AG3234" i="1"/>
  <c r="AG3235" i="1"/>
  <c r="AG3236" i="1"/>
  <c r="AG3237" i="1"/>
  <c r="AG3238" i="1"/>
  <c r="AG3239" i="1"/>
  <c r="AG3240" i="1"/>
  <c r="AG3241" i="1"/>
  <c r="AG3242" i="1"/>
  <c r="AG3243" i="1"/>
  <c r="AG3244" i="1"/>
  <c r="AG3245" i="1"/>
  <c r="AG3246" i="1"/>
  <c r="AG3247" i="1"/>
  <c r="AG3248" i="1"/>
  <c r="AG3249" i="1"/>
  <c r="AG3250" i="1"/>
  <c r="AG3251" i="1"/>
  <c r="AG3252" i="1"/>
  <c r="AG3253" i="1"/>
  <c r="AG3254" i="1"/>
  <c r="AG3255" i="1"/>
  <c r="AG3256" i="1"/>
  <c r="AG3257" i="1"/>
  <c r="AG3258" i="1"/>
  <c r="AG3259" i="1"/>
  <c r="AG3260" i="1"/>
  <c r="AG3261" i="1"/>
  <c r="AG3262" i="1"/>
  <c r="AG3263" i="1"/>
  <c r="AG3264" i="1"/>
  <c r="AG3265" i="1"/>
  <c r="AG3266" i="1"/>
  <c r="AG3267" i="1"/>
  <c r="AG3268" i="1"/>
  <c r="AG3269" i="1"/>
  <c r="AG3270" i="1"/>
  <c r="AG3271" i="1"/>
  <c r="AG3272" i="1"/>
  <c r="AG3273" i="1"/>
  <c r="AG3274" i="1"/>
  <c r="AG3275" i="1"/>
  <c r="AG3276" i="1"/>
  <c r="AG3277" i="1"/>
  <c r="AG3278" i="1"/>
  <c r="AG3279" i="1"/>
  <c r="AG3280" i="1"/>
  <c r="AG3281" i="1"/>
  <c r="AG3282" i="1"/>
  <c r="AG3283" i="1"/>
  <c r="AG3284" i="1"/>
  <c r="AG3285" i="1"/>
  <c r="AG3286" i="1"/>
  <c r="AG3287" i="1"/>
  <c r="AG3288" i="1"/>
  <c r="AG3289" i="1"/>
  <c r="AG3290" i="1"/>
  <c r="AG3291" i="1"/>
  <c r="AG3292" i="1"/>
  <c r="AG3293" i="1"/>
  <c r="AG3294" i="1"/>
  <c r="AG3295" i="1"/>
  <c r="AG3296" i="1"/>
  <c r="AG3297" i="1"/>
  <c r="AG3298" i="1"/>
  <c r="AG3299" i="1"/>
  <c r="AG3300" i="1"/>
  <c r="AG3301" i="1"/>
  <c r="AG3302" i="1"/>
  <c r="AG3303" i="1"/>
  <c r="AG3304" i="1"/>
  <c r="AG3305" i="1"/>
  <c r="AG3306" i="1"/>
  <c r="AG3307" i="1"/>
  <c r="AG3308" i="1"/>
  <c r="AG3309" i="1"/>
  <c r="AG3310" i="1"/>
  <c r="AG3311" i="1"/>
  <c r="AG3312" i="1"/>
  <c r="AG3313" i="1"/>
  <c r="AG3314" i="1"/>
  <c r="AG3315" i="1"/>
  <c r="AG3316" i="1"/>
  <c r="AG3317" i="1"/>
  <c r="AG3318" i="1"/>
  <c r="AG3319" i="1"/>
  <c r="AG3320" i="1"/>
  <c r="AG3321" i="1"/>
  <c r="AG3322" i="1"/>
  <c r="AG3323" i="1"/>
  <c r="AG3324" i="1"/>
  <c r="AG3325" i="1"/>
  <c r="AG3326" i="1"/>
  <c r="AG3327" i="1"/>
  <c r="AG3328" i="1"/>
  <c r="AG3329" i="1"/>
  <c r="AG3330" i="1"/>
  <c r="AG3331" i="1"/>
  <c r="AG3332" i="1"/>
  <c r="AG3333" i="1"/>
  <c r="AG3334" i="1"/>
  <c r="AG3335" i="1"/>
  <c r="AG3336" i="1"/>
  <c r="AG3337" i="1"/>
  <c r="AG3338" i="1"/>
  <c r="AG3339" i="1"/>
  <c r="AG3340" i="1"/>
  <c r="AG3341" i="1"/>
  <c r="AG3342" i="1"/>
  <c r="AG3343" i="1"/>
  <c r="AG3344" i="1"/>
  <c r="AG3345" i="1"/>
  <c r="AG3346" i="1"/>
  <c r="AG3347" i="1"/>
  <c r="AG3348" i="1"/>
  <c r="AG3349" i="1"/>
  <c r="AG3350" i="1"/>
  <c r="AG3351" i="1"/>
  <c r="AG3352" i="1"/>
  <c r="AG3353" i="1"/>
  <c r="AG3354" i="1"/>
  <c r="AG3355" i="1"/>
  <c r="AG3356" i="1"/>
  <c r="AG3357" i="1"/>
  <c r="AG3358" i="1"/>
  <c r="AG3359" i="1"/>
  <c r="AG3360" i="1"/>
  <c r="AG3361" i="1"/>
  <c r="AG3362" i="1"/>
  <c r="AG3363" i="1"/>
  <c r="AG3364" i="1"/>
  <c r="AG3365" i="1"/>
  <c r="AG3366" i="1"/>
  <c r="AG3367" i="1"/>
  <c r="AG3368" i="1"/>
  <c r="AG3369" i="1"/>
  <c r="AG3370" i="1"/>
  <c r="AG3371" i="1"/>
  <c r="AG3372" i="1"/>
  <c r="AG3373" i="1"/>
  <c r="AG3374" i="1"/>
  <c r="AG3375" i="1"/>
  <c r="AG3376" i="1"/>
  <c r="AG3377" i="1"/>
  <c r="AG3378" i="1"/>
  <c r="AG3379" i="1"/>
  <c r="AG3380" i="1"/>
  <c r="AG3381" i="1"/>
  <c r="AG3382" i="1"/>
  <c r="AG3383" i="1"/>
  <c r="AG3384" i="1"/>
  <c r="AG3385" i="1"/>
  <c r="AG3386" i="1"/>
  <c r="AG3387" i="1"/>
  <c r="AG3388" i="1"/>
  <c r="AG3389" i="1"/>
  <c r="AG3390" i="1"/>
  <c r="AG3391" i="1"/>
  <c r="AG3392" i="1"/>
  <c r="AG3393" i="1"/>
  <c r="AG3394" i="1"/>
  <c r="AG3395" i="1"/>
  <c r="AG3396" i="1"/>
  <c r="AG3397" i="1"/>
  <c r="AG3398" i="1"/>
  <c r="AG3399" i="1"/>
  <c r="AG3400" i="1"/>
  <c r="AG3401" i="1"/>
  <c r="AG3402" i="1"/>
  <c r="AG3403" i="1"/>
  <c r="AG3404" i="1"/>
  <c r="AG3405" i="1"/>
  <c r="AG3406" i="1"/>
  <c r="AG3407" i="1"/>
  <c r="AG3408" i="1"/>
  <c r="AG3409" i="1"/>
  <c r="AG3410" i="1"/>
  <c r="AG3411" i="1"/>
  <c r="AG3412" i="1"/>
  <c r="AG3413" i="1"/>
  <c r="AG3414" i="1"/>
  <c r="AG3415" i="1"/>
  <c r="AG3416" i="1"/>
  <c r="AG3417" i="1"/>
  <c r="AG3418" i="1"/>
  <c r="AG3419" i="1"/>
  <c r="AG3420" i="1"/>
  <c r="AG3421" i="1"/>
  <c r="AG3422" i="1"/>
  <c r="AG3423" i="1"/>
  <c r="AG3424" i="1"/>
  <c r="AG3425" i="1"/>
  <c r="AG3426" i="1"/>
  <c r="AG3427" i="1"/>
  <c r="AG3428" i="1"/>
  <c r="AG3429" i="1"/>
  <c r="AG3430" i="1"/>
  <c r="AG3431" i="1"/>
  <c r="AG3432" i="1"/>
  <c r="AG3433" i="1"/>
  <c r="AG3434" i="1"/>
  <c r="AG3435" i="1"/>
  <c r="AG3436" i="1"/>
  <c r="AG3437" i="1"/>
  <c r="AG3438" i="1"/>
  <c r="AG3439" i="1"/>
  <c r="AG3440" i="1"/>
  <c r="AG3441" i="1"/>
  <c r="AG3442" i="1"/>
  <c r="AG3443" i="1"/>
  <c r="AG3444" i="1"/>
  <c r="AG3445" i="1"/>
  <c r="AG3446" i="1"/>
  <c r="AG3447" i="1"/>
  <c r="AG3448" i="1"/>
  <c r="AG3449" i="1"/>
  <c r="AG3450" i="1"/>
  <c r="AG3451" i="1"/>
  <c r="AG3452" i="1"/>
  <c r="AG3453" i="1"/>
  <c r="AG3454" i="1"/>
  <c r="AG3455" i="1"/>
  <c r="AG3456" i="1"/>
  <c r="AG3457" i="1"/>
  <c r="AG3458" i="1"/>
  <c r="AG3459" i="1"/>
  <c r="AG3460" i="1"/>
  <c r="AG3461" i="1"/>
  <c r="AG3462" i="1"/>
  <c r="AG3463" i="1"/>
  <c r="AG3464" i="1"/>
  <c r="AG3465" i="1"/>
  <c r="AG3466" i="1"/>
  <c r="AG3467" i="1"/>
  <c r="AG3468" i="1"/>
  <c r="AG3469" i="1"/>
  <c r="AG3470" i="1"/>
  <c r="AG3471" i="1"/>
  <c r="AG3472" i="1"/>
  <c r="AG3473" i="1"/>
  <c r="AG3474" i="1"/>
  <c r="AG3475" i="1"/>
  <c r="AG3476" i="1"/>
  <c r="AG3477" i="1"/>
  <c r="AG3478" i="1"/>
  <c r="AG3479" i="1"/>
  <c r="AG3480" i="1"/>
  <c r="AG3481" i="1"/>
  <c r="AG3482" i="1"/>
  <c r="AG3483" i="1"/>
  <c r="AG3484" i="1"/>
  <c r="AG3485" i="1"/>
  <c r="AG3486" i="1"/>
  <c r="AG3487" i="1"/>
  <c r="AG3488" i="1"/>
  <c r="AG3489" i="1"/>
  <c r="AG3490" i="1"/>
  <c r="AG3491" i="1"/>
  <c r="AG3492" i="1"/>
  <c r="AG3493" i="1"/>
  <c r="AG3494" i="1"/>
  <c r="AG3495" i="1"/>
  <c r="AG3496" i="1"/>
  <c r="AG3497" i="1"/>
  <c r="AG3498" i="1"/>
  <c r="AG3499" i="1"/>
  <c r="AG3500" i="1"/>
  <c r="AG3501" i="1"/>
  <c r="AG3502" i="1"/>
  <c r="AG3503" i="1"/>
  <c r="AG3504" i="1"/>
  <c r="AG3505" i="1"/>
  <c r="AG3506" i="1"/>
  <c r="AG3507" i="1"/>
  <c r="AG3508" i="1"/>
  <c r="AG3509" i="1"/>
  <c r="AG3510" i="1"/>
  <c r="AG3511" i="1"/>
  <c r="AG3512" i="1"/>
  <c r="AG3513" i="1"/>
  <c r="AG3514" i="1"/>
  <c r="AG3515" i="1"/>
  <c r="AG3516" i="1"/>
  <c r="AG3517" i="1"/>
  <c r="AG3518" i="1"/>
  <c r="AG3519" i="1"/>
  <c r="AG3520" i="1"/>
  <c r="AG3521" i="1"/>
  <c r="AG3522" i="1"/>
  <c r="AG3523" i="1"/>
  <c r="AG3524" i="1"/>
  <c r="AG3525" i="1"/>
  <c r="AG3526" i="1"/>
  <c r="AG3527" i="1"/>
  <c r="AG3528" i="1"/>
  <c r="AG3529" i="1"/>
  <c r="AG3530" i="1"/>
  <c r="AG3531" i="1"/>
  <c r="AG3532" i="1"/>
  <c r="AG3533" i="1"/>
  <c r="AG3534" i="1"/>
  <c r="AG3535" i="1"/>
  <c r="AG3536" i="1"/>
  <c r="AG3537" i="1"/>
  <c r="AG3538" i="1"/>
  <c r="AG3539" i="1"/>
  <c r="AG3540" i="1"/>
  <c r="AG3541" i="1"/>
  <c r="AG3542" i="1"/>
  <c r="AG3543" i="1"/>
  <c r="AG3544" i="1"/>
  <c r="AG3545" i="1"/>
  <c r="AG3546" i="1"/>
  <c r="AG3547" i="1"/>
  <c r="AG3548" i="1"/>
  <c r="AG3549" i="1"/>
  <c r="AG3550" i="1"/>
  <c r="AG3551" i="1"/>
  <c r="AG3552" i="1"/>
  <c r="AG3553" i="1"/>
  <c r="AG3554" i="1"/>
  <c r="AG3555" i="1"/>
  <c r="AG3556" i="1"/>
  <c r="AG3557" i="1"/>
  <c r="AG3558" i="1"/>
  <c r="AG3559" i="1"/>
  <c r="AG3560" i="1"/>
  <c r="AG3561" i="1"/>
  <c r="AG3562" i="1"/>
  <c r="AG3563" i="1"/>
  <c r="AG3564" i="1"/>
  <c r="AG3565" i="1"/>
  <c r="AG3566" i="1"/>
  <c r="AG3567" i="1"/>
  <c r="AG3568" i="1"/>
  <c r="AG3569" i="1"/>
  <c r="AG3570" i="1"/>
  <c r="AG3571" i="1"/>
  <c r="AG3572" i="1"/>
  <c r="AG3573" i="1"/>
  <c r="AG3574" i="1"/>
  <c r="AG3575" i="1"/>
  <c r="AG3576" i="1"/>
  <c r="AG3577" i="1"/>
  <c r="AG3578" i="1"/>
  <c r="AG3579" i="1"/>
  <c r="AG3580" i="1"/>
  <c r="AG3581" i="1"/>
  <c r="AG3582" i="1"/>
  <c r="AG3583" i="1"/>
  <c r="AG3584" i="1"/>
  <c r="AG3585" i="1"/>
  <c r="AG3586" i="1"/>
  <c r="AG3587" i="1"/>
  <c r="AG3588" i="1"/>
  <c r="AG3589" i="1"/>
  <c r="AG3590" i="1"/>
  <c r="AG3591" i="1"/>
  <c r="AG3592" i="1"/>
  <c r="AG3593" i="1"/>
  <c r="AG3594" i="1"/>
  <c r="AG3595" i="1"/>
  <c r="AG3596" i="1"/>
  <c r="AG3597" i="1"/>
  <c r="AG3598" i="1"/>
  <c r="AG3599" i="1"/>
  <c r="AG3600" i="1"/>
  <c r="AG3601" i="1"/>
  <c r="AG3602" i="1"/>
  <c r="AG3603" i="1"/>
  <c r="AG3604" i="1"/>
  <c r="AG3605" i="1"/>
  <c r="AG3606" i="1"/>
  <c r="AG3607" i="1"/>
  <c r="AG3608" i="1"/>
  <c r="AG3609" i="1"/>
  <c r="AG3610" i="1"/>
  <c r="AG3611" i="1"/>
  <c r="AG3612" i="1"/>
  <c r="AG3613" i="1"/>
  <c r="AG3614" i="1"/>
  <c r="AG3615" i="1"/>
  <c r="AG3616" i="1"/>
  <c r="AG3617" i="1"/>
  <c r="AG3618" i="1"/>
  <c r="AG3619" i="1"/>
  <c r="AG3620" i="1"/>
  <c r="AG3621" i="1"/>
  <c r="AG3622" i="1"/>
  <c r="AG3623" i="1"/>
  <c r="AG3624" i="1"/>
  <c r="AG3625" i="1"/>
  <c r="AG3626" i="1"/>
  <c r="AG3627" i="1"/>
  <c r="AG3628" i="1"/>
  <c r="AG3629" i="1"/>
  <c r="AG3630" i="1"/>
  <c r="AG3631" i="1"/>
  <c r="AG3632" i="1"/>
  <c r="AG3633" i="1"/>
  <c r="AG3634" i="1"/>
  <c r="AG3635" i="1"/>
  <c r="AG3636" i="1"/>
  <c r="AG3637" i="1"/>
  <c r="AG3638" i="1"/>
  <c r="AG3639" i="1"/>
  <c r="AG3640" i="1"/>
  <c r="AG3641" i="1"/>
  <c r="AG3642" i="1"/>
  <c r="AG3643" i="1"/>
  <c r="AG3644" i="1"/>
  <c r="AG3645" i="1"/>
  <c r="AG3646" i="1"/>
  <c r="AG3647" i="1"/>
  <c r="AG3648" i="1"/>
  <c r="AG3649" i="1"/>
  <c r="AG3650" i="1"/>
  <c r="AG3651" i="1"/>
  <c r="AG3652" i="1"/>
  <c r="AG3653" i="1"/>
  <c r="AG3654" i="1"/>
  <c r="AG3655" i="1"/>
  <c r="AG3656" i="1"/>
  <c r="AG3657" i="1"/>
  <c r="AG3658" i="1"/>
  <c r="AG3659" i="1"/>
  <c r="AG3660" i="1"/>
  <c r="AG3661" i="1"/>
  <c r="AG3662" i="1"/>
  <c r="AG3663" i="1"/>
  <c r="AG3664" i="1"/>
  <c r="AG3665" i="1"/>
  <c r="AG3666" i="1"/>
  <c r="AG3667" i="1"/>
  <c r="AG3668" i="1"/>
  <c r="AG3669" i="1"/>
  <c r="AG3670" i="1"/>
  <c r="AG3671" i="1"/>
  <c r="AG3672" i="1"/>
  <c r="AG3673" i="1"/>
  <c r="AG3674" i="1"/>
  <c r="AG3675" i="1"/>
  <c r="AG3676" i="1"/>
  <c r="AG3677" i="1"/>
  <c r="AG3678" i="1"/>
  <c r="AG3679" i="1"/>
  <c r="AG3680" i="1"/>
  <c r="AG3681" i="1"/>
  <c r="AG3682" i="1"/>
  <c r="AG3683" i="1"/>
  <c r="AG3684" i="1"/>
  <c r="AG3685" i="1"/>
  <c r="AG3686" i="1"/>
  <c r="AG3687" i="1"/>
  <c r="AG3688" i="1"/>
  <c r="AG3689" i="1"/>
  <c r="AG3690" i="1"/>
  <c r="AG3691" i="1"/>
  <c r="AG3692" i="1"/>
  <c r="AG3693" i="1"/>
  <c r="AG3694" i="1"/>
  <c r="AG3695" i="1"/>
  <c r="AG3696" i="1"/>
  <c r="AG3697" i="1"/>
  <c r="AG3698" i="1"/>
  <c r="AG3699" i="1"/>
  <c r="AG3700" i="1"/>
  <c r="AG3701" i="1"/>
  <c r="AG3702" i="1"/>
  <c r="AG3703" i="1"/>
  <c r="AG3704" i="1"/>
  <c r="AG3705" i="1"/>
  <c r="AG3706" i="1"/>
  <c r="AG3707" i="1"/>
  <c r="AG3708" i="1"/>
  <c r="AG3709" i="1"/>
  <c r="AG3710" i="1"/>
  <c r="AG3711" i="1"/>
  <c r="AG3712" i="1"/>
  <c r="AG3713" i="1"/>
  <c r="AG3714" i="1"/>
  <c r="AG3715" i="1"/>
  <c r="AG3716" i="1"/>
  <c r="AG3717" i="1"/>
  <c r="AG3718" i="1"/>
  <c r="AG3719" i="1"/>
  <c r="AG3720" i="1"/>
  <c r="AG3721" i="1"/>
  <c r="AG3722" i="1"/>
  <c r="AG3723" i="1"/>
  <c r="AG3724" i="1"/>
  <c r="AG3725" i="1"/>
  <c r="AG3726" i="1"/>
  <c r="AG3727" i="1"/>
  <c r="AG3728" i="1"/>
  <c r="AG3729" i="1"/>
  <c r="AG3730" i="1"/>
  <c r="AG3731" i="1"/>
  <c r="AG3732" i="1"/>
  <c r="AG3733" i="1"/>
  <c r="AG3734" i="1"/>
  <c r="AG3735" i="1"/>
  <c r="AG3736" i="1"/>
  <c r="AG3737" i="1"/>
  <c r="AG3738" i="1"/>
  <c r="AG3739" i="1"/>
  <c r="AG3740" i="1"/>
  <c r="AG3741" i="1"/>
  <c r="AG3742" i="1"/>
  <c r="AG3743" i="1"/>
  <c r="AG3744" i="1"/>
  <c r="AG3745" i="1"/>
  <c r="AG3746" i="1"/>
  <c r="AG3747" i="1"/>
  <c r="AG3748" i="1"/>
  <c r="AG3749" i="1"/>
  <c r="AG3750" i="1"/>
  <c r="AG3751" i="1"/>
  <c r="AG3752" i="1"/>
  <c r="AG3753" i="1"/>
  <c r="AG3754" i="1"/>
  <c r="AG3755" i="1"/>
  <c r="AG3756" i="1"/>
  <c r="AG3757" i="1"/>
  <c r="AG3758" i="1"/>
  <c r="AG3759" i="1"/>
  <c r="AG3760" i="1"/>
  <c r="AG3761" i="1"/>
  <c r="AG3762" i="1"/>
  <c r="AG3763" i="1"/>
  <c r="AG3764" i="1"/>
  <c r="AG3765" i="1"/>
  <c r="AG3766" i="1"/>
  <c r="AG3767" i="1"/>
  <c r="AG3768" i="1"/>
  <c r="AG3769" i="1"/>
  <c r="AG3770" i="1"/>
  <c r="AG3771" i="1"/>
  <c r="AG3772" i="1"/>
  <c r="AG3773" i="1"/>
  <c r="AG3774" i="1"/>
  <c r="AG3775" i="1"/>
  <c r="AG3776" i="1"/>
  <c r="AG3777" i="1"/>
  <c r="AG3778" i="1"/>
  <c r="AG3779" i="1"/>
  <c r="AG3780" i="1"/>
  <c r="AG3781" i="1"/>
  <c r="AG3782" i="1"/>
  <c r="AG3783" i="1"/>
  <c r="AG3784" i="1"/>
  <c r="AG3785" i="1"/>
  <c r="AG3786" i="1"/>
  <c r="AG3787" i="1"/>
  <c r="AG3788" i="1"/>
  <c r="AG3789" i="1"/>
  <c r="AG3790" i="1"/>
  <c r="AG3791" i="1"/>
  <c r="AG3792" i="1"/>
  <c r="AG3793" i="1"/>
  <c r="AG3794" i="1"/>
  <c r="AG3795" i="1"/>
  <c r="AG3796" i="1"/>
  <c r="AG3797" i="1"/>
  <c r="AG3798" i="1"/>
  <c r="AG3799" i="1"/>
  <c r="AG3800" i="1"/>
  <c r="AG3801" i="1"/>
  <c r="AG3802" i="1"/>
  <c r="AG3803" i="1"/>
  <c r="AG3804" i="1"/>
  <c r="AG3805" i="1"/>
  <c r="AG3806" i="1"/>
  <c r="AG3807" i="1"/>
  <c r="AG3808" i="1"/>
  <c r="AG3809" i="1"/>
  <c r="AG3810" i="1"/>
  <c r="AG3811" i="1"/>
  <c r="AG3812" i="1"/>
  <c r="AG3813" i="1"/>
  <c r="AG3814" i="1"/>
  <c r="AG3815" i="1"/>
  <c r="AG3816" i="1"/>
  <c r="AG3817" i="1"/>
  <c r="AG3818" i="1"/>
  <c r="AG3819" i="1"/>
  <c r="AG3820" i="1"/>
  <c r="AG3821" i="1"/>
  <c r="AG3822" i="1"/>
  <c r="AG3823" i="1"/>
  <c r="AG3824" i="1"/>
  <c r="AG3825" i="1"/>
  <c r="AG3826" i="1"/>
  <c r="AG3827" i="1"/>
  <c r="AG3828" i="1"/>
  <c r="AG3829" i="1"/>
  <c r="AG3830" i="1"/>
  <c r="AG3831" i="1"/>
  <c r="AG3832" i="1"/>
  <c r="AG3833" i="1"/>
  <c r="AG3834" i="1"/>
  <c r="AG3835" i="1"/>
  <c r="AG3836" i="1"/>
  <c r="AG3837" i="1"/>
  <c r="AG3838" i="1"/>
  <c r="AG3839" i="1"/>
  <c r="AG3840" i="1"/>
  <c r="AG3841" i="1"/>
  <c r="AG3842" i="1"/>
  <c r="AG3843" i="1"/>
  <c r="AG3844" i="1"/>
  <c r="AG3845" i="1"/>
  <c r="AG3846" i="1"/>
  <c r="AG3847" i="1"/>
  <c r="AG3848" i="1"/>
  <c r="AG3849" i="1"/>
  <c r="AG3850" i="1"/>
  <c r="AG3851" i="1"/>
  <c r="AG3852" i="1"/>
  <c r="AG3853" i="1"/>
  <c r="AG3854" i="1"/>
  <c r="AG3855" i="1"/>
  <c r="AG3856" i="1"/>
  <c r="AG3857" i="1"/>
  <c r="AG3858" i="1"/>
  <c r="AG3859" i="1"/>
  <c r="AG3860" i="1"/>
  <c r="AG3861" i="1"/>
  <c r="AG3862" i="1"/>
  <c r="AG3863" i="1"/>
  <c r="AG3864" i="1"/>
  <c r="AG3865" i="1"/>
  <c r="AG3866" i="1"/>
  <c r="AG3867" i="1"/>
  <c r="AG3868" i="1"/>
  <c r="AG3869" i="1"/>
  <c r="AG3870" i="1"/>
  <c r="AG3871" i="1"/>
  <c r="AG3872" i="1"/>
  <c r="AG3873" i="1"/>
  <c r="AG3874" i="1"/>
  <c r="AG3875" i="1"/>
  <c r="AG3876" i="1"/>
  <c r="AG3877" i="1"/>
  <c r="AG3878" i="1"/>
  <c r="AG3879" i="1"/>
  <c r="AG3880" i="1"/>
  <c r="AG3881" i="1"/>
  <c r="AG3882" i="1"/>
  <c r="AG3883" i="1"/>
  <c r="AG3884" i="1"/>
  <c r="AG3885" i="1"/>
  <c r="AG3886" i="1"/>
  <c r="AG3887" i="1"/>
  <c r="AG3888" i="1"/>
  <c r="AG3889" i="1"/>
  <c r="AG3890" i="1"/>
  <c r="AG3891" i="1"/>
  <c r="AG3892" i="1"/>
  <c r="AG3893" i="1"/>
  <c r="AG3894" i="1"/>
  <c r="AG3895" i="1"/>
  <c r="AG3896" i="1"/>
  <c r="AG3897" i="1"/>
  <c r="AG3898" i="1"/>
  <c r="AG3899" i="1"/>
  <c r="AG3900" i="1"/>
  <c r="AG3901" i="1"/>
  <c r="AG3902" i="1"/>
  <c r="AG3903" i="1"/>
  <c r="AG3904" i="1"/>
  <c r="AG3905" i="1"/>
  <c r="AG3906" i="1"/>
  <c r="AG3907" i="1"/>
  <c r="AG3908" i="1"/>
  <c r="AG3909" i="1"/>
  <c r="AG3910" i="1"/>
  <c r="AG3911" i="1"/>
  <c r="AG3912" i="1"/>
  <c r="AG3913" i="1"/>
  <c r="AG3914" i="1"/>
  <c r="AG3915" i="1"/>
  <c r="AG3916" i="1"/>
  <c r="AG3917" i="1"/>
  <c r="AG3918" i="1"/>
  <c r="AG3919" i="1"/>
  <c r="AG3920" i="1"/>
  <c r="AG3921" i="1"/>
  <c r="AG3922" i="1"/>
  <c r="AG3923" i="1"/>
  <c r="AG3924" i="1"/>
  <c r="AG3925" i="1"/>
  <c r="AG3926" i="1"/>
  <c r="AG3927" i="1"/>
  <c r="AG3928" i="1"/>
  <c r="AG3929" i="1"/>
  <c r="AG3930" i="1"/>
  <c r="AG3931" i="1"/>
  <c r="AG3932" i="1"/>
  <c r="AG3933" i="1"/>
  <c r="AG3934" i="1"/>
  <c r="AG3935" i="1"/>
  <c r="AG3936" i="1"/>
  <c r="AG3937" i="1"/>
  <c r="AG3938" i="1"/>
  <c r="AG3939" i="1"/>
  <c r="AG3940" i="1"/>
  <c r="AG3941" i="1"/>
  <c r="AG3942" i="1"/>
  <c r="AG3943" i="1"/>
  <c r="AG3944" i="1"/>
  <c r="AG3945" i="1"/>
  <c r="AG3946" i="1"/>
  <c r="AG3947" i="1"/>
  <c r="AG3948" i="1"/>
  <c r="AG3949" i="1"/>
  <c r="AG3950" i="1"/>
  <c r="AG3951" i="1"/>
  <c r="AG3952" i="1"/>
  <c r="AG3953" i="1"/>
  <c r="AG3954" i="1"/>
  <c r="AG3955" i="1"/>
  <c r="AG3956" i="1"/>
  <c r="AG3957" i="1"/>
  <c r="AG3958" i="1"/>
  <c r="AG3959" i="1"/>
  <c r="AG3960" i="1"/>
  <c r="AG3961" i="1"/>
  <c r="AG3962" i="1"/>
  <c r="AG3963" i="1"/>
  <c r="AG3964" i="1"/>
  <c r="AG3965" i="1"/>
  <c r="AG3966" i="1"/>
  <c r="AG3967" i="1"/>
  <c r="AG3968" i="1"/>
  <c r="AG3969" i="1"/>
  <c r="AG3970" i="1"/>
  <c r="AG3971" i="1"/>
  <c r="AG3972" i="1"/>
  <c r="AG3973" i="1"/>
  <c r="AG3974" i="1"/>
  <c r="AG3975" i="1"/>
  <c r="AG3976" i="1"/>
  <c r="AG3977" i="1"/>
  <c r="AG3978" i="1"/>
  <c r="AG3979" i="1"/>
  <c r="AG3980" i="1"/>
  <c r="AG3981" i="1"/>
  <c r="AG3982" i="1"/>
  <c r="AG3983" i="1"/>
  <c r="AG3984" i="1"/>
  <c r="AG3985" i="1"/>
  <c r="AG3986" i="1"/>
  <c r="AG3987" i="1"/>
  <c r="AG3988" i="1"/>
  <c r="AG3989" i="1"/>
  <c r="AG3990" i="1"/>
  <c r="AG3991" i="1"/>
  <c r="AG3992" i="1"/>
  <c r="AG3993" i="1"/>
  <c r="AG3994" i="1"/>
  <c r="AG3995" i="1"/>
  <c r="AG3996" i="1"/>
  <c r="AG3997" i="1"/>
  <c r="AG3998" i="1"/>
  <c r="AG3999" i="1"/>
  <c r="AG4000" i="1"/>
  <c r="AG4001" i="1"/>
  <c r="AG4002" i="1"/>
  <c r="AG4003" i="1"/>
  <c r="AG4004" i="1"/>
  <c r="AG4005" i="1"/>
  <c r="AG4006" i="1"/>
  <c r="AG4007" i="1"/>
  <c r="AG4008" i="1"/>
  <c r="AG4009" i="1"/>
  <c r="AG4010" i="1"/>
  <c r="AG4011" i="1"/>
  <c r="AG4012" i="1"/>
  <c r="AG4013" i="1"/>
  <c r="AG4014" i="1"/>
  <c r="AG4015" i="1"/>
  <c r="AG4016" i="1"/>
  <c r="AG4017" i="1"/>
  <c r="AG4018" i="1"/>
  <c r="AG4019" i="1"/>
  <c r="AG4020" i="1"/>
  <c r="AG4021" i="1"/>
  <c r="AG4022" i="1"/>
  <c r="AG4023" i="1"/>
  <c r="AG4024" i="1"/>
  <c r="AG4025" i="1"/>
  <c r="AG4026" i="1"/>
  <c r="AG4027" i="1"/>
  <c r="AG4028" i="1"/>
  <c r="AG4029" i="1"/>
  <c r="AG4030" i="1"/>
  <c r="AG4031" i="1"/>
  <c r="AG4032" i="1"/>
  <c r="AG4033" i="1"/>
  <c r="AG4034" i="1"/>
  <c r="AG4035" i="1"/>
  <c r="AG4036" i="1"/>
  <c r="AG4037" i="1"/>
  <c r="AG4038" i="1"/>
  <c r="AG4039" i="1"/>
  <c r="AG4040" i="1"/>
  <c r="AG4041" i="1"/>
  <c r="AG4042" i="1"/>
  <c r="AG4043" i="1"/>
  <c r="AG4044" i="1"/>
  <c r="AG4045" i="1"/>
  <c r="AG4046" i="1"/>
  <c r="AG4047" i="1"/>
  <c r="AG4048" i="1"/>
  <c r="AG4049" i="1"/>
  <c r="AG4050" i="1"/>
  <c r="AG4051" i="1"/>
  <c r="AG4052" i="1"/>
  <c r="AG4053" i="1"/>
  <c r="AG4054" i="1"/>
  <c r="AG4055" i="1"/>
  <c r="AG4056" i="1"/>
  <c r="AG4057" i="1"/>
  <c r="AG4058" i="1"/>
  <c r="AG4059" i="1"/>
  <c r="AG4060" i="1"/>
  <c r="AG4061" i="1"/>
  <c r="AG4062" i="1"/>
  <c r="AG4063" i="1"/>
  <c r="AG4064" i="1"/>
  <c r="AG4065" i="1"/>
  <c r="AG4066" i="1"/>
  <c r="AG4067" i="1"/>
  <c r="AG4068" i="1"/>
  <c r="AG4069" i="1"/>
  <c r="AG4070" i="1"/>
  <c r="AG4071" i="1"/>
  <c r="AG4072" i="1"/>
  <c r="AG4073" i="1"/>
  <c r="AG4074" i="1"/>
  <c r="AG4075" i="1"/>
  <c r="AG4076" i="1"/>
  <c r="AG4077" i="1"/>
  <c r="AG4078" i="1"/>
  <c r="AG4079" i="1"/>
  <c r="AG4080" i="1"/>
  <c r="AG4081" i="1"/>
  <c r="AG4082" i="1"/>
  <c r="AG4083" i="1"/>
  <c r="AG4084" i="1"/>
  <c r="AG4085" i="1"/>
  <c r="AG4086" i="1"/>
  <c r="AG4087" i="1"/>
  <c r="AG4088" i="1"/>
  <c r="AG4089" i="1"/>
  <c r="AG4090" i="1"/>
  <c r="AG4091" i="1"/>
  <c r="AG4092" i="1"/>
  <c r="AG4093" i="1"/>
  <c r="AG4094" i="1"/>
  <c r="AG4095" i="1"/>
  <c r="AG4096" i="1"/>
  <c r="AG4097" i="1"/>
  <c r="AG4098" i="1"/>
  <c r="AG4099" i="1"/>
  <c r="AG4100" i="1"/>
  <c r="AG4101" i="1"/>
  <c r="AG4102" i="1"/>
  <c r="AG4103" i="1"/>
  <c r="AG4104" i="1"/>
  <c r="AG4105" i="1"/>
  <c r="AG4106" i="1"/>
  <c r="AG4107" i="1"/>
  <c r="AG4108" i="1"/>
  <c r="AG4109" i="1"/>
  <c r="AG4110" i="1"/>
  <c r="AG4111" i="1"/>
  <c r="AG4112" i="1"/>
  <c r="AG4113" i="1"/>
  <c r="AG4114" i="1"/>
  <c r="AG4115" i="1"/>
  <c r="AG4116" i="1"/>
  <c r="AG4117" i="1"/>
  <c r="AG4118" i="1"/>
  <c r="AG4119" i="1"/>
  <c r="AG4120" i="1"/>
  <c r="AG4121" i="1"/>
  <c r="AG4122" i="1"/>
  <c r="AG4123" i="1"/>
  <c r="AG4124" i="1"/>
  <c r="AG4125" i="1"/>
  <c r="AG4126" i="1"/>
  <c r="AG4127" i="1"/>
  <c r="AG4128" i="1"/>
  <c r="AG4129" i="1"/>
  <c r="AG4130" i="1"/>
  <c r="AG4131" i="1"/>
  <c r="AG4132" i="1"/>
  <c r="AG4133" i="1"/>
  <c r="AG4134" i="1"/>
  <c r="AG4135" i="1"/>
  <c r="AG4136" i="1"/>
  <c r="AG4137" i="1"/>
  <c r="AG4138" i="1"/>
  <c r="AG4139" i="1"/>
  <c r="AG4140" i="1"/>
  <c r="AG4141" i="1"/>
  <c r="AG4142" i="1"/>
  <c r="AG4143" i="1"/>
  <c r="AG4144" i="1"/>
  <c r="AG4145" i="1"/>
  <c r="AG4146" i="1"/>
  <c r="AG4147" i="1"/>
  <c r="AG4148" i="1"/>
  <c r="AG4149" i="1"/>
  <c r="AG4150" i="1"/>
  <c r="AG4151" i="1"/>
  <c r="AG4152" i="1"/>
  <c r="AG4153" i="1"/>
  <c r="AG4154" i="1"/>
  <c r="AG4155" i="1"/>
  <c r="AG4156" i="1"/>
  <c r="AG4157" i="1"/>
  <c r="AG4158" i="1"/>
  <c r="AG4159" i="1"/>
  <c r="AG4160" i="1"/>
  <c r="AG4161" i="1"/>
  <c r="AG4162" i="1"/>
  <c r="AG4163" i="1"/>
  <c r="AG4164" i="1"/>
  <c r="AG4165" i="1"/>
  <c r="AG4166" i="1"/>
  <c r="AG4167" i="1"/>
  <c r="AG4168" i="1"/>
  <c r="AG4169" i="1"/>
  <c r="AG4170" i="1"/>
  <c r="AG4171" i="1"/>
  <c r="AG4172" i="1"/>
  <c r="AG4173" i="1"/>
  <c r="AG4174" i="1"/>
  <c r="AG4175" i="1"/>
  <c r="AG4176" i="1"/>
  <c r="AG4177" i="1"/>
  <c r="AG4178" i="1"/>
  <c r="AG4179" i="1"/>
  <c r="AG4180" i="1"/>
  <c r="AG4181" i="1"/>
  <c r="AG4182" i="1"/>
  <c r="AG4183" i="1"/>
  <c r="AG4184" i="1"/>
  <c r="AG4185" i="1"/>
  <c r="AG4186" i="1"/>
  <c r="AG4187" i="1"/>
  <c r="AG4188" i="1"/>
  <c r="AG4189" i="1"/>
  <c r="AG4190" i="1"/>
  <c r="AG4191" i="1"/>
  <c r="AG4192" i="1"/>
  <c r="AG4193" i="1"/>
  <c r="AG4194" i="1"/>
  <c r="AG4195" i="1"/>
  <c r="AG4196" i="1"/>
  <c r="AG4197" i="1"/>
  <c r="AG4198" i="1"/>
  <c r="AG4199" i="1"/>
  <c r="AG4200" i="1"/>
  <c r="AG4201" i="1"/>
  <c r="AG4" i="1"/>
  <c r="AG2" i="1"/>
</calcChain>
</file>

<file path=xl/sharedStrings.xml><?xml version="1.0" encoding="utf-8"?>
<sst xmlns="http://schemas.openxmlformats.org/spreadsheetml/2006/main" count="59181" uniqueCount="9009">
  <si>
    <t>order_id</t>
  </si>
  <si>
    <t>order_date</t>
  </si>
  <si>
    <t>order_date_clean</t>
  </si>
  <si>
    <t>customer_id</t>
  </si>
  <si>
    <t>customer_name</t>
  </si>
  <si>
    <t>age</t>
  </si>
  <si>
    <t>age_clean</t>
  </si>
  <si>
    <t>gender</t>
  </si>
  <si>
    <t>gender (clean)</t>
  </si>
  <si>
    <t>region</t>
  </si>
  <si>
    <t>city</t>
  </si>
  <si>
    <t>product_category</t>
  </si>
  <si>
    <t>product_name</t>
  </si>
  <si>
    <t>quantity</t>
  </si>
  <si>
    <t>quantity_clean</t>
  </si>
  <si>
    <t>unit_price</t>
  </si>
  <si>
    <t>discount_pct</t>
  </si>
  <si>
    <t>sales_amount</t>
  </si>
  <si>
    <t>profit</t>
  </si>
  <si>
    <t>profit_margin</t>
  </si>
  <si>
    <t>shipping_cost</t>
  </si>
  <si>
    <t>payment_method</t>
  </si>
  <si>
    <t>customer_satisfaction</t>
  </si>
  <si>
    <t>return_flag</t>
  </si>
  <si>
    <t>order_status</t>
  </si>
  <si>
    <t>order_status_clean</t>
  </si>
  <si>
    <t>days_clean</t>
  </si>
  <si>
    <t>days_to_ship</t>
  </si>
  <si>
    <t>year</t>
  </si>
  <si>
    <t>year_month</t>
  </si>
  <si>
    <t>age_group</t>
  </si>
  <si>
    <t>discount_band</t>
  </si>
  <si>
    <t>ORD-04199</t>
  </si>
  <si>
    <t>CUST53723</t>
  </si>
  <si>
    <t>Sunita Kumar</t>
  </si>
  <si>
    <t>Male</t>
  </si>
  <si>
    <t>North</t>
  </si>
  <si>
    <t>Chandigarh</t>
  </si>
  <si>
    <t>Beauty</t>
  </si>
  <si>
    <t>Face Cream</t>
  </si>
  <si>
    <t>EMI</t>
  </si>
  <si>
    <t>Returned</t>
  </si>
  <si>
    <t>&lt;18</t>
  </si>
  <si>
    <t>21-30%</t>
  </si>
  <si>
    <t>ORD-04200</t>
  </si>
  <si>
    <t>CUST38440</t>
  </si>
  <si>
    <t>Rohan Rao</t>
  </si>
  <si>
    <t>Other</t>
  </si>
  <si>
    <t>South</t>
  </si>
  <si>
    <t>Bangalore</t>
  </si>
  <si>
    <t>Furniture</t>
  </si>
  <si>
    <t>Sofa</t>
  </si>
  <si>
    <t>Cash on Delivery</t>
  </si>
  <si>
    <t>18-25</t>
  </si>
  <si>
    <t>ORD-04198</t>
  </si>
  <si>
    <t>CUST54617</t>
  </si>
  <si>
    <t>Kavya Joshi</t>
  </si>
  <si>
    <t>East</t>
  </si>
  <si>
    <t>Patna</t>
  </si>
  <si>
    <t>Chair</t>
  </si>
  <si>
    <t>Delivered</t>
  </si>
  <si>
    <t>36-45</t>
  </si>
  <si>
    <t>31-40%</t>
  </si>
  <si>
    <t>ORD-04195</t>
  </si>
  <si>
    <t>CUST13220</t>
  </si>
  <si>
    <t>Ritu Gupta</t>
  </si>
  <si>
    <t>Bhubaneswar</t>
  </si>
  <si>
    <t>Desk</t>
  </si>
  <si>
    <t>Credit Card</t>
  </si>
  <si>
    <t>1-10%</t>
  </si>
  <si>
    <t>ORD-04196</t>
  </si>
  <si>
    <t>CUST70995</t>
  </si>
  <si>
    <t>Rahul Gupta</t>
  </si>
  <si>
    <t>Ludhiana</t>
  </si>
  <si>
    <t>Electronics</t>
  </si>
  <si>
    <t>Headphones</t>
  </si>
  <si>
    <t>UPI</t>
  </si>
  <si>
    <t>ORD-04197</t>
  </si>
  <si>
    <t>December 28, 2024</t>
  </si>
  <si>
    <t>CUST98908</t>
  </si>
  <si>
    <t>Rohan Sharma</t>
  </si>
  <si>
    <t>Female</t>
  </si>
  <si>
    <t>West</t>
  </si>
  <si>
    <t>Mumbai</t>
  </si>
  <si>
    <t>Groceries</t>
  </si>
  <si>
    <t>Sugar</t>
  </si>
  <si>
    <t>Pending</t>
  </si>
  <si>
    <t>26-35</t>
  </si>
  <si>
    <t>11-20%</t>
  </si>
  <si>
    <t>ORD-04193</t>
  </si>
  <si>
    <t>CUST18192</t>
  </si>
  <si>
    <t>Nikhil Bose</t>
  </si>
  <si>
    <t>F</t>
  </si>
  <si>
    <t>Perfume</t>
  </si>
  <si>
    <t>ORD-04194</t>
  </si>
  <si>
    <t>CUST18508</t>
  </si>
  <si>
    <t>Sunita Sharma</t>
  </si>
  <si>
    <t>Books</t>
  </si>
  <si>
    <t>Biography</t>
  </si>
  <si>
    <t>Net Banking</t>
  </si>
  <si>
    <t>Cancelled</t>
  </si>
  <si>
    <t>46-60</t>
  </si>
  <si>
    <t>ORD-04192</t>
  </si>
  <si>
    <t>CUST70453</t>
  </si>
  <si>
    <t>Shreya Shah</t>
  </si>
  <si>
    <t>m</t>
  </si>
  <si>
    <t>Amritsar</t>
  </si>
  <si>
    <t>Fiction Novel</t>
  </si>
  <si>
    <t>ORD-04190</t>
  </si>
  <si>
    <t>CUST01943</t>
  </si>
  <si>
    <t>Amit Reddy</t>
  </si>
  <si>
    <t>Sports</t>
  </si>
  <si>
    <t>Cricket Bat</t>
  </si>
  <si>
    <t>ORD-04188</t>
  </si>
  <si>
    <t>CUST03222</t>
  </si>
  <si>
    <t>Pooja Bhat</t>
  </si>
  <si>
    <t>Central</t>
  </si>
  <si>
    <t>Bhopal</t>
  </si>
  <si>
    <t>Unknown</t>
  </si>
  <si>
    <t>ORD-04191</t>
  </si>
  <si>
    <t>CUST42768</t>
  </si>
  <si>
    <t>Nisha Singh</t>
  </si>
  <si>
    <t>Surat</t>
  </si>
  <si>
    <t>Cycle</t>
  </si>
  <si>
    <t>ORD-04189</t>
  </si>
  <si>
    <t>CUST28178</t>
  </si>
  <si>
    <t>Sanjay Rao</t>
  </si>
  <si>
    <t>Smartwatch</t>
  </si>
  <si>
    <t>ORD-04187</t>
  </si>
  <si>
    <t>CUST58320</t>
  </si>
  <si>
    <t>Pooja Sharma</t>
  </si>
  <si>
    <t>Ahmedabad</t>
  </si>
  <si>
    <t>Debit Card</t>
  </si>
  <si>
    <t>ORD-04186</t>
  </si>
  <si>
    <t>CUST56795</t>
  </si>
  <si>
    <t>Meera Das</t>
  </si>
  <si>
    <t>Tennis Racket</t>
  </si>
  <si>
    <t>ORD-04185</t>
  </si>
  <si>
    <t>CUST09877</t>
  </si>
  <si>
    <t>Nisha Mehta</t>
  </si>
  <si>
    <t>Clothing</t>
  </si>
  <si>
    <t>Kurta</t>
  </si>
  <si>
    <t>Shipped</t>
  </si>
  <si>
    <t>ORD-04182</t>
  </si>
  <si>
    <t>CUST64358</t>
  </si>
  <si>
    <t>Deepa Chatterjee</t>
  </si>
  <si>
    <t>Flour</t>
  </si>
  <si>
    <t>ORD-04183</t>
  </si>
  <si>
    <t>CUST82683</t>
  </si>
  <si>
    <t>Kavya Patel</t>
  </si>
  <si>
    <t>Indore</t>
  </si>
  <si>
    <t>ORD-04184</t>
  </si>
  <si>
    <t>December 24, 2024</t>
  </si>
  <si>
    <t>CUST57246</t>
  </si>
  <si>
    <t>Shreya Patel</t>
  </si>
  <si>
    <t>Guwahati</t>
  </si>
  <si>
    <t>ORD-04181</t>
  </si>
  <si>
    <t>CUST34843</t>
  </si>
  <si>
    <t>Rohan Chatterjee</t>
  </si>
  <si>
    <t>Sunscreen</t>
  </si>
  <si>
    <t>ORD-04178</t>
  </si>
  <si>
    <t>CUST11016</t>
  </si>
  <si>
    <t>Amit Verma</t>
  </si>
  <si>
    <t>Shampoo</t>
  </si>
  <si>
    <t>ORD-04180</t>
  </si>
  <si>
    <t>CUST01003</t>
  </si>
  <si>
    <t>Priya Pillai</t>
  </si>
  <si>
    <t>ORD-04179</t>
  </si>
  <si>
    <t>CUST52695</t>
  </si>
  <si>
    <t>Meera Mehta</t>
  </si>
  <si>
    <t>Laptop</t>
  </si>
  <si>
    <t>ORD-04177</t>
  </si>
  <si>
    <t>CUST44560</t>
  </si>
  <si>
    <t>female</t>
  </si>
  <si>
    <t>Dumbbells</t>
  </si>
  <si>
    <t>ORD-04176</t>
  </si>
  <si>
    <t>CUST37046</t>
  </si>
  <si>
    <t>Rohan Bhat</t>
  </si>
  <si>
    <t>ORD-04175</t>
  </si>
  <si>
    <t>CUST38221</t>
  </si>
  <si>
    <t>Pooja Kapoor</t>
  </si>
  <si>
    <t>Lipstick</t>
  </si>
  <si>
    <t>ORD-04174</t>
  </si>
  <si>
    <t>CUST60428</t>
  </si>
  <si>
    <t>Deepa Pillai</t>
  </si>
  <si>
    <t>Kochi</t>
  </si>
  <si>
    <t>Bed Frame</t>
  </si>
  <si>
    <t>ORD-04171</t>
  </si>
  <si>
    <t>CUST15084</t>
  </si>
  <si>
    <t>Nikhil Mishra</t>
  </si>
  <si>
    <t>Jacket</t>
  </si>
  <si>
    <t>ORD-04172</t>
  </si>
  <si>
    <t>CUST07872</t>
  </si>
  <si>
    <t>Meera Rao</t>
  </si>
  <si>
    <t>ORD-04173</t>
  </si>
  <si>
    <t>CUST95025</t>
  </si>
  <si>
    <t>Aditya Kapoor</t>
  </si>
  <si>
    <t>ORD-04169</t>
  </si>
  <si>
    <t>CUST68700</t>
  </si>
  <si>
    <t>Aditya Mehta</t>
  </si>
  <si>
    <t>Football</t>
  </si>
  <si>
    <t>No data</t>
  </si>
  <si>
    <t>ORD-04170</t>
  </si>
  <si>
    <t>CUST70820</t>
  </si>
  <si>
    <t>Nikhil Iyer</t>
  </si>
  <si>
    <t>Kolkata</t>
  </si>
  <si>
    <t>Jeans</t>
  </si>
  <si>
    <t>ORD-04167</t>
  </si>
  <si>
    <t>CUST06213</t>
  </si>
  <si>
    <t>ORD-04165</t>
  </si>
  <si>
    <t>CUST82149</t>
  </si>
  <si>
    <t>Nisha Verma</t>
  </si>
  <si>
    <t>MALE</t>
  </si>
  <si>
    <t>ORD-04168</t>
  </si>
  <si>
    <t>CUST39751</t>
  </si>
  <si>
    <t>Meera Iyer</t>
  </si>
  <si>
    <t>ORD-04166</t>
  </si>
  <si>
    <t>CUST73620</t>
  </si>
  <si>
    <t>Rohan Reddy</t>
  </si>
  <si>
    <t>T-Shirt</t>
  </si>
  <si>
    <t>ORD-04164</t>
  </si>
  <si>
    <t>CUST96903</t>
  </si>
  <si>
    <t>Deepa Kapoor</t>
  </si>
  <si>
    <t>ORD-04160</t>
  </si>
  <si>
    <t>CUST91116</t>
  </si>
  <si>
    <t>Rohan Patel</t>
  </si>
  <si>
    <t>Hyderabad</t>
  </si>
  <si>
    <t>ORD-04161</t>
  </si>
  <si>
    <t>CUST28262</t>
  </si>
  <si>
    <t>Aarav Patel</t>
  </si>
  <si>
    <t>Chennai</t>
  </si>
  <si>
    <t>Rice (5kg)</t>
  </si>
  <si>
    <t>ORD-04159</t>
  </si>
  <si>
    <t>CUST56892</t>
  </si>
  <si>
    <t>Karan Gupta</t>
  </si>
  <si>
    <t>Camera</t>
  </si>
  <si>
    <t>ORD-04162</t>
  </si>
  <si>
    <t>CUST14967</t>
  </si>
  <si>
    <t>Kavya Kumar</t>
  </si>
  <si>
    <t>Delhi</t>
  </si>
  <si>
    <t>ORD-04163</t>
  </si>
  <si>
    <t>CUST00013</t>
  </si>
  <si>
    <t>Rahul Nair</t>
  </si>
  <si>
    <t>Self-Help Book</t>
  </si>
  <si>
    <t>ORD-04158</t>
  </si>
  <si>
    <t>CUST75042</t>
  </si>
  <si>
    <t>Pooja Verma</t>
  </si>
  <si>
    <t>Nagpur</t>
  </si>
  <si>
    <t>ORD-04157</t>
  </si>
  <si>
    <t>CUST48612</t>
  </si>
  <si>
    <t>Nisha Bose</t>
  </si>
  <si>
    <t>Bookshelf</t>
  </si>
  <si>
    <t>ORD-04154</t>
  </si>
  <si>
    <t>CUST34894</t>
  </si>
  <si>
    <t>Cook Book</t>
  </si>
  <si>
    <t>ORD-04155</t>
  </si>
  <si>
    <t>CUST98534</t>
  </si>
  <si>
    <t>ORD-04156</t>
  </si>
  <si>
    <t>CUST37501</t>
  </si>
  <si>
    <t>Rohan Bose</t>
  </si>
  <si>
    <t>Raipur</t>
  </si>
  <si>
    <t>Tablet</t>
  </si>
  <si>
    <t>ORD-04153</t>
  </si>
  <si>
    <t>CUST73466</t>
  </si>
  <si>
    <t>Aditya Pillai</t>
  </si>
  <si>
    <t>M</t>
  </si>
  <si>
    <t>Pune</t>
  </si>
  <si>
    <t>Dal (1kg)</t>
  </si>
  <si>
    <t>ORD-04151</t>
  </si>
  <si>
    <t>CUST43686</t>
  </si>
  <si>
    <t>Nikhil Singh</t>
  </si>
  <si>
    <t>ORD-04149</t>
  </si>
  <si>
    <t>CUST54782</t>
  </si>
  <si>
    <t>Karan Verma</t>
  </si>
  <si>
    <t>FEMALE</t>
  </si>
  <si>
    <t>Textbook</t>
  </si>
  <si>
    <t>ORD-04152</t>
  </si>
  <si>
    <t>CUST27678</t>
  </si>
  <si>
    <t>Kavya Kapoor</t>
  </si>
  <si>
    <t>Tea</t>
  </si>
  <si>
    <t>ORD-04150</t>
  </si>
  <si>
    <t>CUST41606</t>
  </si>
  <si>
    <t>Arjun Verma</t>
  </si>
  <si>
    <t>ORD-04148</t>
  </si>
  <si>
    <t>CUST97586</t>
  </si>
  <si>
    <t>Ananya Mishra</t>
  </si>
  <si>
    <t>ORD-04147</t>
  </si>
  <si>
    <t>CUST95344</t>
  </si>
  <si>
    <t>Ananya Reddy</t>
  </si>
  <si>
    <t>ORD-04146</t>
  </si>
  <si>
    <t>CUST52053</t>
  </si>
  <si>
    <t>Nikhil Joshi</t>
  </si>
  <si>
    <t>ORD-04145</t>
  </si>
  <si>
    <t>December 05, 2024</t>
  </si>
  <si>
    <t>CUST52922</t>
  </si>
  <si>
    <t>Vikram Shah</t>
  </si>
  <si>
    <t>ORD-04144</t>
  </si>
  <si>
    <t>CUST34339</t>
  </si>
  <si>
    <t>Rahul Shah</t>
  </si>
  <si>
    <t>ORD-04137</t>
  </si>
  <si>
    <t>CUST62051</t>
  </si>
  <si>
    <t>Ananya Pillai</t>
  </si>
  <si>
    <t>ORD-04141</t>
  </si>
  <si>
    <t>CUST72168</t>
  </si>
  <si>
    <t>Shreya Bhat</t>
  </si>
  <si>
    <t>ORD-04139</t>
  </si>
  <si>
    <t>CUST95283</t>
  </si>
  <si>
    <t>Ananya Chatterjee</t>
  </si>
  <si>
    <t>ORD-04140</t>
  </si>
  <si>
    <t>CUST10076</t>
  </si>
  <si>
    <t>Sanjay Iyer</t>
  </si>
  <si>
    <t>ORD-04142</t>
  </si>
  <si>
    <t>CUST18673</t>
  </si>
  <si>
    <t>Sanjay Joshi</t>
  </si>
  <si>
    <t>ORD-04143</t>
  </si>
  <si>
    <t>CUST39988</t>
  </si>
  <si>
    <t>Amit Chatterjee</t>
  </si>
  <si>
    <t>ORD-04138</t>
  </si>
  <si>
    <t>CUST97139</t>
  </si>
  <si>
    <t>ORD-04136</t>
  </si>
  <si>
    <t>CUST52875</t>
  </si>
  <si>
    <t>Shreya Mishra</t>
  </si>
  <si>
    <t>ORD-04134</t>
  </si>
  <si>
    <t>CUST52437</t>
  </si>
  <si>
    <t>Rohan Kapoor</t>
  </si>
  <si>
    <t>Wardrobe</t>
  </si>
  <si>
    <t>ORD-04132</t>
  </si>
  <si>
    <t>CUST70066</t>
  </si>
  <si>
    <t>Ritu Rao</t>
  </si>
  <si>
    <t>ORD-04135</t>
  </si>
  <si>
    <t>CUST23239</t>
  </si>
  <si>
    <t>Vikram Mehta</t>
  </si>
  <si>
    <t>ORD-04133</t>
  </si>
  <si>
    <t>CUST61673</t>
  </si>
  <si>
    <t>ORD-04131</t>
  </si>
  <si>
    <t>CUST27632</t>
  </si>
  <si>
    <t>Pooja Kumar</t>
  </si>
  <si>
    <t>ORD-04130</t>
  </si>
  <si>
    <t>CUST33881</t>
  </si>
  <si>
    <t>Priya Gupta</t>
  </si>
  <si>
    <t>male</t>
  </si>
  <si>
    <t>ORD-04126</t>
  </si>
  <si>
    <t>CUST88649</t>
  </si>
  <si>
    <t>Pooja Iyer</t>
  </si>
  <si>
    <t>ORD-04128</t>
  </si>
  <si>
    <t>CUST77827</t>
  </si>
  <si>
    <t>Shreya Iyer</t>
  </si>
  <si>
    <t>ORD-04129</t>
  </si>
  <si>
    <t>CUST74208</t>
  </si>
  <si>
    <t>Kavya Bose</t>
  </si>
  <si>
    <t>ORD-04127</t>
  </si>
  <si>
    <t>CUST07792</t>
  </si>
  <si>
    <t>Priya Joshi</t>
  </si>
  <si>
    <t>ORD-04125</t>
  </si>
  <si>
    <t>CUST69485</t>
  </si>
  <si>
    <t>ORD-04124</t>
  </si>
  <si>
    <t>CUST93821</t>
  </si>
  <si>
    <t>Rahul Mehta</t>
  </si>
  <si>
    <t>Saree</t>
  </si>
  <si>
    <t>ORD-04123</t>
  </si>
  <si>
    <t>CUST56868</t>
  </si>
  <si>
    <t>Comic Book</t>
  </si>
  <si>
    <t>ORD-04121</t>
  </si>
  <si>
    <t>CUST46430</t>
  </si>
  <si>
    <t>Arjun Iyer</t>
  </si>
  <si>
    <t>ORD-04122</t>
  </si>
  <si>
    <t>CUST89767</t>
  </si>
  <si>
    <t>Rahul Patel</t>
  </si>
  <si>
    <t>ORD-04120</t>
  </si>
  <si>
    <t>CUST60757</t>
  </si>
  <si>
    <t>Deepa Singh</t>
  </si>
  <si>
    <t>f</t>
  </si>
  <si>
    <t>Dress</t>
  </si>
  <si>
    <t>ORD-04119</t>
  </si>
  <si>
    <t>CUST78271</t>
  </si>
  <si>
    <t>Rahul Reddy</t>
  </si>
  <si>
    <t>ORD-04116</t>
  </si>
  <si>
    <t>CUST40250</t>
  </si>
  <si>
    <t>Karan Joshi</t>
  </si>
  <si>
    <t>ORD-04117</t>
  </si>
  <si>
    <t>CUST68421</t>
  </si>
  <si>
    <t>Karan Reddy</t>
  </si>
  <si>
    <t>delivered</t>
  </si>
  <si>
    <t>ORD-04118</t>
  </si>
  <si>
    <t>CUST48264</t>
  </si>
  <si>
    <t>Aarav Chatterjee</t>
  </si>
  <si>
    <t>ORD-04115</t>
  </si>
  <si>
    <t>CUST88970</t>
  </si>
  <si>
    <t>Ritu Pillai</t>
  </si>
  <si>
    <t>ORD-04114</t>
  </si>
  <si>
    <t>CUST90879</t>
  </si>
  <si>
    <t>Aarav Pillai</t>
  </si>
  <si>
    <t>cancelled</t>
  </si>
  <si>
    <t>ORD-04111</t>
  </si>
  <si>
    <t>November 22, 2024</t>
  </si>
  <si>
    <t>CUST99588</t>
  </si>
  <si>
    <t>Meera Kumar</t>
  </si>
  <si>
    <t>ORD-04112</t>
  </si>
  <si>
    <t>CUST28483</t>
  </si>
  <si>
    <t>Pooja Gupta</t>
  </si>
  <si>
    <t>ORD-04113</t>
  </si>
  <si>
    <t>CUST10274</t>
  </si>
  <si>
    <t>Arjun Gupta</t>
  </si>
  <si>
    <t>ORD-04109</t>
  </si>
  <si>
    <t>CUST36614</t>
  </si>
  <si>
    <t>Shreya Pillai</t>
  </si>
  <si>
    <t>ORD-04110</t>
  </si>
  <si>
    <t>CUST48614</t>
  </si>
  <si>
    <t>Sanjay Bose</t>
  </si>
  <si>
    <t>ORD-04106</t>
  </si>
  <si>
    <t>CUST44096</t>
  </si>
  <si>
    <t>Karan Mehta</t>
  </si>
  <si>
    <t>ORD-04108</t>
  </si>
  <si>
    <t>CUST02996</t>
  </si>
  <si>
    <t>Sunita Mehta</t>
  </si>
  <si>
    <t>ORD-04107</t>
  </si>
  <si>
    <t>CUST81738</t>
  </si>
  <si>
    <t>Meera Verma</t>
  </si>
  <si>
    <t>ORD-04104</t>
  </si>
  <si>
    <t>CUST00610</t>
  </si>
  <si>
    <t>Priya Verma</t>
  </si>
  <si>
    <t>ORD-04105</t>
  </si>
  <si>
    <t>CUST23063</t>
  </si>
  <si>
    <t>ORD-04101</t>
  </si>
  <si>
    <t>CUST53114</t>
  </si>
  <si>
    <t>ORD-04103</t>
  </si>
  <si>
    <t>CUST86891</t>
  </si>
  <si>
    <t>Sanjay Mehta</t>
  </si>
  <si>
    <t>ORD-04102</t>
  </si>
  <si>
    <t>CUST19687</t>
  </si>
  <si>
    <t>Shreya Reddy</t>
  </si>
  <si>
    <t>ORD-04098</t>
  </si>
  <si>
    <t>CUST64023</t>
  </si>
  <si>
    <t>Karan Nair</t>
  </si>
  <si>
    <t>ORD-04099</t>
  </si>
  <si>
    <t>CUST82403</t>
  </si>
  <si>
    <t>Shreya Mehta</t>
  </si>
  <si>
    <t>ORD-04100</t>
  </si>
  <si>
    <t>CUST32922</t>
  </si>
  <si>
    <t>Nikhil Kumar</t>
  </si>
  <si>
    <t>pending</t>
  </si>
  <si>
    <t>ORD-04097</t>
  </si>
  <si>
    <t>CUST91716</t>
  </si>
  <si>
    <t>Priya Reddy</t>
  </si>
  <si>
    <t>ORD-04096</t>
  </si>
  <si>
    <t>CUST25252</t>
  </si>
  <si>
    <t>Nikhil Rao</t>
  </si>
  <si>
    <t>Hair Oil</t>
  </si>
  <si>
    <t>ORD-04095</t>
  </si>
  <si>
    <t>CUST78442</t>
  </si>
  <si>
    <t>ORD-04094</t>
  </si>
  <si>
    <t>CUST70447</t>
  </si>
  <si>
    <t>Rohan Kumar</t>
  </si>
  <si>
    <t>Smartphone</t>
  </si>
  <si>
    <t>ORD-04092</t>
  </si>
  <si>
    <t>CUST89947</t>
  </si>
  <si>
    <t>ORD-04093</t>
  </si>
  <si>
    <t>CUST78809</t>
  </si>
  <si>
    <t>ORD-04090</t>
  </si>
  <si>
    <t>CUST31562</t>
  </si>
  <si>
    <t>Rohan Shah</t>
  </si>
  <si>
    <t>ORD-04091</t>
  </si>
  <si>
    <t>CUST86939</t>
  </si>
  <si>
    <t>Deepa Bose</t>
  </si>
  <si>
    <t>ORD-04089</t>
  </si>
  <si>
    <t>CUST65407</t>
  </si>
  <si>
    <t>ORD-04088</t>
  </si>
  <si>
    <t>CUST96195</t>
  </si>
  <si>
    <t>Amit Mishra</t>
  </si>
  <si>
    <t>ORD-04086</t>
  </si>
  <si>
    <t>CUST69304</t>
  </si>
  <si>
    <t>Kavya Shah</t>
  </si>
  <si>
    <t>ORD-04087</t>
  </si>
  <si>
    <t>CUST15824</t>
  </si>
  <si>
    <t>Arjun Nair</t>
  </si>
  <si>
    <t>ORD-04085</t>
  </si>
  <si>
    <t>CUST20306</t>
  </si>
  <si>
    <t>Priya Sharma</t>
  </si>
  <si>
    <t>ORD-04084</t>
  </si>
  <si>
    <t>CUST03465</t>
  </si>
  <si>
    <t>Deepa Mehta</t>
  </si>
  <si>
    <t>ORD-04083</t>
  </si>
  <si>
    <t>CUST32744</t>
  </si>
  <si>
    <t>Aditya Shah</t>
  </si>
  <si>
    <t>ORD-04081</t>
  </si>
  <si>
    <t>CUST07666</t>
  </si>
  <si>
    <t>Ananya Gupta</t>
  </si>
  <si>
    <t>ORD-04082</t>
  </si>
  <si>
    <t>CUST72244</t>
  </si>
  <si>
    <t>Aditya Patel</t>
  </si>
  <si>
    <t>Cooking Oil</t>
  </si>
  <si>
    <t>ORD-04079</t>
  </si>
  <si>
    <t>CUST85445</t>
  </si>
  <si>
    <t>Vikram Verma</t>
  </si>
  <si>
    <t>ORD-04080</t>
  </si>
  <si>
    <t>CUST09163</t>
  </si>
  <si>
    <t>Sunita Pillai</t>
  </si>
  <si>
    <t>ORD-04078</t>
  </si>
  <si>
    <t>CUST54593</t>
  </si>
  <si>
    <t>Arjun Sharma</t>
  </si>
  <si>
    <t>ORD-04077</t>
  </si>
  <si>
    <t>November 03, 2024</t>
  </si>
  <si>
    <t>CUST21632</t>
  </si>
  <si>
    <t>Aarav Sharma</t>
  </si>
  <si>
    <t>ORD-04076</t>
  </si>
  <si>
    <t>CUST95354</t>
  </si>
  <si>
    <t>Aarav Nair</t>
  </si>
  <si>
    <t>ORD-04075</t>
  </si>
  <si>
    <t>CUST56692</t>
  </si>
  <si>
    <t>Vikram Chatterjee</t>
  </si>
  <si>
    <t>ORD-04074</t>
  </si>
  <si>
    <t>CUST06369</t>
  </si>
  <si>
    <t>Arjun Reddy</t>
  </si>
  <si>
    <t>ORD-04070</t>
  </si>
  <si>
    <t>CUST44343</t>
  </si>
  <si>
    <t>ORD-04072</t>
  </si>
  <si>
    <t>CUST26445</t>
  </si>
  <si>
    <t>Priya Mishra</t>
  </si>
  <si>
    <t>ORD-04071</t>
  </si>
  <si>
    <t>CUST56219</t>
  </si>
  <si>
    <t>60+</t>
  </si>
  <si>
    <t>ORD-04073</t>
  </si>
  <si>
    <t>CUST43498</t>
  </si>
  <si>
    <t>Aarav Iyer</t>
  </si>
  <si>
    <t>ORD-04068</t>
  </si>
  <si>
    <t>CUST38940</t>
  </si>
  <si>
    <t>Aditya Kumar</t>
  </si>
  <si>
    <t>ORD-04067</t>
  </si>
  <si>
    <t>CUST49069</t>
  </si>
  <si>
    <t>Ritu Iyer</t>
  </si>
  <si>
    <t>ORD-04069</t>
  </si>
  <si>
    <t>CUST61722</t>
  </si>
  <si>
    <t>ORD-04062</t>
  </si>
  <si>
    <t>CUST68176</t>
  </si>
  <si>
    <t>Rahul Kapoor</t>
  </si>
  <si>
    <t>ORD-04064</t>
  </si>
  <si>
    <t>CUST01728</t>
  </si>
  <si>
    <t>Vikram Nair</t>
  </si>
  <si>
    <t>ORD-04063</t>
  </si>
  <si>
    <t>CUST86629</t>
  </si>
  <si>
    <t>Priya Bhat</t>
  </si>
  <si>
    <t>ORD-04065</t>
  </si>
  <si>
    <t>CUST38659</t>
  </si>
  <si>
    <t>ORD-04066</t>
  </si>
  <si>
    <t>CUST43387</t>
  </si>
  <si>
    <t>Rahul Das</t>
  </si>
  <si>
    <t>ORD-04061</t>
  </si>
  <si>
    <t>CUST83988</t>
  </si>
  <si>
    <t>Arjun Bose</t>
  </si>
  <si>
    <t>ORD-04060</t>
  </si>
  <si>
    <t>CUST99521</t>
  </si>
  <si>
    <t>Kavya Pillai</t>
  </si>
  <si>
    <t>ORD-04058</t>
  </si>
  <si>
    <t>CUST87657</t>
  </si>
  <si>
    <t>Arjun Bhat</t>
  </si>
  <si>
    <t>ORD-04059</t>
  </si>
  <si>
    <t>CUST50161</t>
  </si>
  <si>
    <t>ORD-04057</t>
  </si>
  <si>
    <t>CUST95307</t>
  </si>
  <si>
    <t>ORD-04056</t>
  </si>
  <si>
    <t>CUST85837</t>
  </si>
  <si>
    <t>ORD-04054</t>
  </si>
  <si>
    <t>CUST37273</t>
  </si>
  <si>
    <t>Sanjay Verma</t>
  </si>
  <si>
    <t>ORD-04055</t>
  </si>
  <si>
    <t>CUST17101</t>
  </si>
  <si>
    <t>Nikhil Bhat</t>
  </si>
  <si>
    <t>ORD-04051</t>
  </si>
  <si>
    <t>CUST81236</t>
  </si>
  <si>
    <t>Sunita Iyer</t>
  </si>
  <si>
    <t>ORD-04053</t>
  </si>
  <si>
    <t>CUST88893</t>
  </si>
  <si>
    <t>Sunita Reddy</t>
  </si>
  <si>
    <t>ORD-04052</t>
  </si>
  <si>
    <t>CUST70027</t>
  </si>
  <si>
    <t>ORD-04048</t>
  </si>
  <si>
    <t>CUST20477</t>
  </si>
  <si>
    <t>ORD-04049</t>
  </si>
  <si>
    <t>CUST98496</t>
  </si>
  <si>
    <t>ORD-04047</t>
  </si>
  <si>
    <t>CUST94569</t>
  </si>
  <si>
    <t>ORD-04050</t>
  </si>
  <si>
    <t>CUST03944</t>
  </si>
  <si>
    <t>ORD-04045</t>
  </si>
  <si>
    <t>CUST10094</t>
  </si>
  <si>
    <t>Rahul Sharma</t>
  </si>
  <si>
    <t>ORD-04046</t>
  </si>
  <si>
    <t>CUST70308</t>
  </si>
  <si>
    <t>Ananya Sharma</t>
  </si>
  <si>
    <t>ORD-04044</t>
  </si>
  <si>
    <t>CUST43452</t>
  </si>
  <si>
    <t>Nisha Kapoor</t>
  </si>
  <si>
    <t>ORD-04042</t>
  </si>
  <si>
    <t>CUST13143</t>
  </si>
  <si>
    <t>ORD-04043</t>
  </si>
  <si>
    <t>CUST23084</t>
  </si>
  <si>
    <t>Vikram Patel</t>
  </si>
  <si>
    <t>ORD-04040</t>
  </si>
  <si>
    <t>CUST65904</t>
  </si>
  <si>
    <t>Aditya Reddy</t>
  </si>
  <si>
    <t>ORD-04041</t>
  </si>
  <si>
    <t>CUST75620</t>
  </si>
  <si>
    <t>ORD-04039</t>
  </si>
  <si>
    <t>CUST38048</t>
  </si>
  <si>
    <t>ORD-04036</t>
  </si>
  <si>
    <t>CUST12279</t>
  </si>
  <si>
    <t>Meera Patel</t>
  </si>
  <si>
    <t>ORD-04037</t>
  </si>
  <si>
    <t>CUST70226</t>
  </si>
  <si>
    <t>ORD-04038</t>
  </si>
  <si>
    <t>CUST48507</t>
  </si>
  <si>
    <t>ORD-04035</t>
  </si>
  <si>
    <t>CUST10272</t>
  </si>
  <si>
    <t>Sunita Das</t>
  </si>
  <si>
    <t>ORD-04033</t>
  </si>
  <si>
    <t>CUST01456</t>
  </si>
  <si>
    <t>Ananya Singh</t>
  </si>
  <si>
    <t>ORD-04034</t>
  </si>
  <si>
    <t>CUST75503</t>
  </si>
  <si>
    <t>Vikram Bose</t>
  </si>
  <si>
    <t>ORD-04032</t>
  </si>
  <si>
    <t>CUST20384</t>
  </si>
  <si>
    <t>Shreya Das</t>
  </si>
  <si>
    <t>ORD-04031</t>
  </si>
  <si>
    <t>CUST16901</t>
  </si>
  <si>
    <t>Aarav Singh</t>
  </si>
  <si>
    <t>ORD-04029</t>
  </si>
  <si>
    <t>CUST20995</t>
  </si>
  <si>
    <t>Deepa Shah</t>
  </si>
  <si>
    <t>ORD-04030</t>
  </si>
  <si>
    <t>CUST64389</t>
  </si>
  <si>
    <t>Shreya Joshi</t>
  </si>
  <si>
    <t>ORD-04027</t>
  </si>
  <si>
    <t>CUST22444</t>
  </si>
  <si>
    <t>ORD-04028</t>
  </si>
  <si>
    <t>CUST55623</t>
  </si>
  <si>
    <t>Nikhil Mehta</t>
  </si>
  <si>
    <t>ORD-04026</t>
  </si>
  <si>
    <t>CUST78408</t>
  </si>
  <si>
    <t>ORD-04025</t>
  </si>
  <si>
    <t>CUST94922</t>
  </si>
  <si>
    <t>ORD-04024</t>
  </si>
  <si>
    <t>CUST40456</t>
  </si>
  <si>
    <t>ORD-04023</t>
  </si>
  <si>
    <t>CUST25803</t>
  </si>
  <si>
    <t>Pooja Patel</t>
  </si>
  <si>
    <t>ORD-04022</t>
  </si>
  <si>
    <t>CUST76630</t>
  </si>
  <si>
    <t>ORD-04021</t>
  </si>
  <si>
    <t>CUST14904</t>
  </si>
  <si>
    <t>Ritu Reddy</t>
  </si>
  <si>
    <t>ORD-04020</t>
  </si>
  <si>
    <t>CUST94098</t>
  </si>
  <si>
    <t>Deepa Iyer</t>
  </si>
  <si>
    <t>ORD-04019</t>
  </si>
  <si>
    <t>CUST33185</t>
  </si>
  <si>
    <t>Aditya Bose</t>
  </si>
  <si>
    <t>ORD-04018</t>
  </si>
  <si>
    <t>CUST05715</t>
  </si>
  <si>
    <t>Shreya Kumar</t>
  </si>
  <si>
    <t>ORD-04017</t>
  </si>
  <si>
    <t>CUST02198</t>
  </si>
  <si>
    <t>Meera Singh</t>
  </si>
  <si>
    <t>ORD-04016</t>
  </si>
  <si>
    <t>CUST07018</t>
  </si>
  <si>
    <t>Sanjay Kumar</t>
  </si>
  <si>
    <t>ORD-04015</t>
  </si>
  <si>
    <t>CUST50530</t>
  </si>
  <si>
    <t>Nikhil Patel</t>
  </si>
  <si>
    <t>ORD-04014</t>
  </si>
  <si>
    <t>CUST71983</t>
  </si>
  <si>
    <t>ORD-04013</t>
  </si>
  <si>
    <t>CUST80488</t>
  </si>
  <si>
    <t>ORD-04011</t>
  </si>
  <si>
    <t>September 29, 2024</t>
  </si>
  <si>
    <t>CUST75729</t>
  </si>
  <si>
    <t>Sunita Patel</t>
  </si>
  <si>
    <t>ORD-04010</t>
  </si>
  <si>
    <t>CUST04352</t>
  </si>
  <si>
    <t>ORD-04012</t>
  </si>
  <si>
    <t>CUST14684</t>
  </si>
  <si>
    <t>Aditya Gupta</t>
  </si>
  <si>
    <t>ORD-04007</t>
  </si>
  <si>
    <t>CUST26263</t>
  </si>
  <si>
    <t>Arjun Singh</t>
  </si>
  <si>
    <t>ORD-04009</t>
  </si>
  <si>
    <t>CUST19149</t>
  </si>
  <si>
    <t>Meera Reddy</t>
  </si>
  <si>
    <t>ORD-04008</t>
  </si>
  <si>
    <t>CUST62705</t>
  </si>
  <si>
    <t>Aditya Nair</t>
  </si>
  <si>
    <t>ORD-04006</t>
  </si>
  <si>
    <t>CUST54515</t>
  </si>
  <si>
    <t>Sanjay Gupta</t>
  </si>
  <si>
    <t>ORD-04005</t>
  </si>
  <si>
    <t>CUST65030</t>
  </si>
  <si>
    <t>Nisha Rao</t>
  </si>
  <si>
    <t>ORD-04004</t>
  </si>
  <si>
    <t>CUST45019</t>
  </si>
  <si>
    <t>ORD-04003</t>
  </si>
  <si>
    <t>CUST94541</t>
  </si>
  <si>
    <t>Shreya Bose</t>
  </si>
  <si>
    <t>ORD-03999</t>
  </si>
  <si>
    <t>CUST81465</t>
  </si>
  <si>
    <t>Rohan Pillai</t>
  </si>
  <si>
    <t>ORD-04002</t>
  </si>
  <si>
    <t>CUST44623</t>
  </si>
  <si>
    <t>Sunita Shah</t>
  </si>
  <si>
    <t>ORD-04001</t>
  </si>
  <si>
    <t>CUST65012</t>
  </si>
  <si>
    <t>ORD-04000</t>
  </si>
  <si>
    <t>CUST53861</t>
  </si>
  <si>
    <t>Nisha Kumar</t>
  </si>
  <si>
    <t>ORD-03998</t>
  </si>
  <si>
    <t>CUST82276</t>
  </si>
  <si>
    <t>Aarav Mishra</t>
  </si>
  <si>
    <t>ORD-03997</t>
  </si>
  <si>
    <t>CUST57164</t>
  </si>
  <si>
    <t>ORD-03995</t>
  </si>
  <si>
    <t>CUST60857</t>
  </si>
  <si>
    <t>Aarav Kapoor</t>
  </si>
  <si>
    <t>ORD-03996</t>
  </si>
  <si>
    <t>CUST21024</t>
  </si>
  <si>
    <t>Karan Iyer</t>
  </si>
  <si>
    <t>ORD-03993</t>
  </si>
  <si>
    <t>CUST65197</t>
  </si>
  <si>
    <t>ORD-03994</t>
  </si>
  <si>
    <t>CUST52703</t>
  </si>
  <si>
    <t>Nisha Iyer</t>
  </si>
  <si>
    <t>ORD-03992</t>
  </si>
  <si>
    <t>CUST28805</t>
  </si>
  <si>
    <t>Rohan Singh</t>
  </si>
  <si>
    <t>ORD-03991</t>
  </si>
  <si>
    <t>CUST26095</t>
  </si>
  <si>
    <t>ORD-03990</t>
  </si>
  <si>
    <t>CUST81510</t>
  </si>
  <si>
    <t>Ritu Chatterjee</t>
  </si>
  <si>
    <t>ORD-03989</t>
  </si>
  <si>
    <t>CUST67629</t>
  </si>
  <si>
    <t>Shreya Kapoor</t>
  </si>
  <si>
    <t>ORD-03988</t>
  </si>
  <si>
    <t>CUST06985</t>
  </si>
  <si>
    <t>ORD-03987</t>
  </si>
  <si>
    <t>CUST84905</t>
  </si>
  <si>
    <t>ORD-03986</t>
  </si>
  <si>
    <t>CUST02647</t>
  </si>
  <si>
    <t>Rahul Pillai</t>
  </si>
  <si>
    <t>ORD-03985</t>
  </si>
  <si>
    <t>CUST56825</t>
  </si>
  <si>
    <t>Nisha Das</t>
  </si>
  <si>
    <t>ORD-03981</t>
  </si>
  <si>
    <t>CUST77329</t>
  </si>
  <si>
    <t>ORD-03984</t>
  </si>
  <si>
    <t>CUST54260</t>
  </si>
  <si>
    <t>ORD-03983</t>
  </si>
  <si>
    <t>CUST90035</t>
  </si>
  <si>
    <t>Kavya Nair</t>
  </si>
  <si>
    <t>ORD-03982</t>
  </si>
  <si>
    <t>CUST97439</t>
  </si>
  <si>
    <t>ORD-03980</t>
  </si>
  <si>
    <t>CUST14258</t>
  </si>
  <si>
    <t>Meera Mishra</t>
  </si>
  <si>
    <t>ORD-03979</t>
  </si>
  <si>
    <t>CUST11949</t>
  </si>
  <si>
    <t>Rohan Iyer</t>
  </si>
  <si>
    <t>ORD-03977</t>
  </si>
  <si>
    <t>CUST09103</t>
  </si>
  <si>
    <t>ORD-03978</t>
  </si>
  <si>
    <t>CUST67871</t>
  </si>
  <si>
    <t>Meera Shah</t>
  </si>
  <si>
    <t>ORD-03976</t>
  </si>
  <si>
    <t>CUST72202</t>
  </si>
  <si>
    <t>Aarav Joshi</t>
  </si>
  <si>
    <t>ORD-03974</t>
  </si>
  <si>
    <t>CUST86540</t>
  </si>
  <si>
    <t>Pooja Singh</t>
  </si>
  <si>
    <t>ORD-03975</t>
  </si>
  <si>
    <t>CUST61274</t>
  </si>
  <si>
    <t>Sunita Mishra</t>
  </si>
  <si>
    <t>ORD-03973</t>
  </si>
  <si>
    <t>CUST60649</t>
  </si>
  <si>
    <t>Rohan Verma</t>
  </si>
  <si>
    <t>ORD-03972</t>
  </si>
  <si>
    <t>CUST81553</t>
  </si>
  <si>
    <t>ORD-03968</t>
  </si>
  <si>
    <t>CUST99406</t>
  </si>
  <si>
    <t>ORD-03969</t>
  </si>
  <si>
    <t>CUST60604</t>
  </si>
  <si>
    <t>ORD-03967</t>
  </si>
  <si>
    <t>CUST37272</t>
  </si>
  <si>
    <t>ORD-03971</t>
  </si>
  <si>
    <t>CUST63045</t>
  </si>
  <si>
    <t>ORD-03970</t>
  </si>
  <si>
    <t>CUST76992</t>
  </si>
  <si>
    <t>ORD-03966</t>
  </si>
  <si>
    <t>CUST46541</t>
  </si>
  <si>
    <t>Deepa Das</t>
  </si>
  <si>
    <t>ORD-03964</t>
  </si>
  <si>
    <t>CUST57453</t>
  </si>
  <si>
    <t>Arjun Joshi</t>
  </si>
  <si>
    <t>ORD-03965</t>
  </si>
  <si>
    <t>CUST16673</t>
  </si>
  <si>
    <t>Ritu Kapoor</t>
  </si>
  <si>
    <t>ORD-03963</t>
  </si>
  <si>
    <t>CUST85913</t>
  </si>
  <si>
    <t>ORD-03962</t>
  </si>
  <si>
    <t>CUST29392</t>
  </si>
  <si>
    <t>Aditya Das</t>
  </si>
  <si>
    <t>ORD-03959</t>
  </si>
  <si>
    <t>CUST64416</t>
  </si>
  <si>
    <t>Pooja Reddy</t>
  </si>
  <si>
    <t>ORD-03961</t>
  </si>
  <si>
    <t>September 04, 2024</t>
  </si>
  <si>
    <t>CUST41469</t>
  </si>
  <si>
    <t>ORD-03958</t>
  </si>
  <si>
    <t>CUST05507</t>
  </si>
  <si>
    <t>Kavya Das</t>
  </si>
  <si>
    <t>ORD-03960</t>
  </si>
  <si>
    <t>CUST08100</t>
  </si>
  <si>
    <t>Aditya Iyer</t>
  </si>
  <si>
    <t>ORD-03957</t>
  </si>
  <si>
    <t>CUST42062</t>
  </si>
  <si>
    <t>Pooja Joshi</t>
  </si>
  <si>
    <t>ORD-03956</t>
  </si>
  <si>
    <t>CUST78830</t>
  </si>
  <si>
    <t>Ritu Singh</t>
  </si>
  <si>
    <t>ORD-03954</t>
  </si>
  <si>
    <t>CUST17187</t>
  </si>
  <si>
    <t>Vikram Iyer</t>
  </si>
  <si>
    <t>ORD-03955</t>
  </si>
  <si>
    <t>September 02, 2024</t>
  </si>
  <si>
    <t>CUST57188</t>
  </si>
  <si>
    <t>Amit Nair</t>
  </si>
  <si>
    <t>ORD-03953</t>
  </si>
  <si>
    <t>CUST98548</t>
  </si>
  <si>
    <t>ORD-03952</t>
  </si>
  <si>
    <t>CUST83301</t>
  </si>
  <si>
    <t>ORD-03948</t>
  </si>
  <si>
    <t>CUST69929</t>
  </si>
  <si>
    <t>ORD-03950</t>
  </si>
  <si>
    <t>CUST58511</t>
  </si>
  <si>
    <t>ORD-03951</t>
  </si>
  <si>
    <t>CUST33825</t>
  </si>
  <si>
    <t>ORD-03949</t>
  </si>
  <si>
    <t>CUST95140</t>
  </si>
  <si>
    <t>ORD-03947</t>
  </si>
  <si>
    <t>CUST85906</t>
  </si>
  <si>
    <t>ORD-03945</t>
  </si>
  <si>
    <t>CUST92249</t>
  </si>
  <si>
    <t>Nikhil Chatterjee</t>
  </si>
  <si>
    <t>ORD-03946</t>
  </si>
  <si>
    <t>CUST42531</t>
  </si>
  <si>
    <t>ORD-03944</t>
  </si>
  <si>
    <t>CUST94187</t>
  </si>
  <si>
    <t>ORD-03942</t>
  </si>
  <si>
    <t>CUST76909</t>
  </si>
  <si>
    <t>Yoga Mat</t>
  </si>
  <si>
    <t>ORD-03943</t>
  </si>
  <si>
    <t>CUST79156</t>
  </si>
  <si>
    <t>Ritu Bhat</t>
  </si>
  <si>
    <t>ORD-03940</t>
  </si>
  <si>
    <t>CUST96355</t>
  </si>
  <si>
    <t>ORD-03941</t>
  </si>
  <si>
    <t>CUST54628</t>
  </si>
  <si>
    <t>Amit Das</t>
  </si>
  <si>
    <t>ORD-03936</t>
  </si>
  <si>
    <t>CUST41339</t>
  </si>
  <si>
    <t>Nikhil Reddy</t>
  </si>
  <si>
    <t>ORD-03938</t>
  </si>
  <si>
    <t>CUST11052</t>
  </si>
  <si>
    <t>ORD-03939</t>
  </si>
  <si>
    <t>CUST03602</t>
  </si>
  <si>
    <t>Aarav Bose</t>
  </si>
  <si>
    <t>ORD-03937</t>
  </si>
  <si>
    <t>CUST26174</t>
  </si>
  <si>
    <t>ORD-03934</t>
  </si>
  <si>
    <t>CUST52420</t>
  </si>
  <si>
    <t>ORD-03933</t>
  </si>
  <si>
    <t>CUST65920</t>
  </si>
  <si>
    <t>ORD-03935</t>
  </si>
  <si>
    <t>CUST84410</t>
  </si>
  <si>
    <t>ORD-03932</t>
  </si>
  <si>
    <t>CUST12409</t>
  </si>
  <si>
    <t>ORD-03931</t>
  </si>
  <si>
    <t>CUST94914</t>
  </si>
  <si>
    <t>Sunita Verma</t>
  </si>
  <si>
    <t>ORD-03929</t>
  </si>
  <si>
    <t>CUST39906</t>
  </si>
  <si>
    <t>ORD-03928</t>
  </si>
  <si>
    <t>CUST93025</t>
  </si>
  <si>
    <t>Vikram Pillai</t>
  </si>
  <si>
    <t>ORD-03930</t>
  </si>
  <si>
    <t>CUST89734</t>
  </si>
  <si>
    <t>ORD-03927</t>
  </si>
  <si>
    <t>CUST77199</t>
  </si>
  <si>
    <t>Karan Pillai</t>
  </si>
  <si>
    <t>ORD-03925</t>
  </si>
  <si>
    <t>CUST02732</t>
  </si>
  <si>
    <t>Sunita Bhat</t>
  </si>
  <si>
    <t>ORD-03926</t>
  </si>
  <si>
    <t>CUST32277</t>
  </si>
  <si>
    <t>Priya Shah</t>
  </si>
  <si>
    <t>ORD-03920</t>
  </si>
  <si>
    <t>CUST20311</t>
  </si>
  <si>
    <t>Shreya Gupta</t>
  </si>
  <si>
    <t>ORD-03923</t>
  </si>
  <si>
    <t>CUST86711</t>
  </si>
  <si>
    <t>ORD-03918</t>
  </si>
  <si>
    <t>CUST09195</t>
  </si>
  <si>
    <t>ORD-03919</t>
  </si>
  <si>
    <t>CUST18468</t>
  </si>
  <si>
    <t>Nikhil Shah</t>
  </si>
  <si>
    <t>ORD-03917</t>
  </si>
  <si>
    <t>CUST40587</t>
  </si>
  <si>
    <t>ORD-03921</t>
  </si>
  <si>
    <t>CUST65997</t>
  </si>
  <si>
    <t>Rahul Chatterjee</t>
  </si>
  <si>
    <t>ORD-03924</t>
  </si>
  <si>
    <t>CUST08990</t>
  </si>
  <si>
    <t>Karan Bhat</t>
  </si>
  <si>
    <t>ORD-03922</t>
  </si>
  <si>
    <t>CUST63576</t>
  </si>
  <si>
    <t>ORD-03914</t>
  </si>
  <si>
    <t>CUST37605</t>
  </si>
  <si>
    <t>ORD-03915</t>
  </si>
  <si>
    <t>CUST79020</t>
  </si>
  <si>
    <t>ORD-03916</t>
  </si>
  <si>
    <t>CUST33656</t>
  </si>
  <si>
    <t>ORD-03913</t>
  </si>
  <si>
    <t>August 17, 2024</t>
  </si>
  <si>
    <t>CUST83779</t>
  </si>
  <si>
    <t>ORD-03912</t>
  </si>
  <si>
    <t>CUST72269</t>
  </si>
  <si>
    <t>ORD-03907</t>
  </si>
  <si>
    <t>August 16, 2024</t>
  </si>
  <si>
    <t>CUST07299</t>
  </si>
  <si>
    <t>ORD-03909</t>
  </si>
  <si>
    <t>CUST57051</t>
  </si>
  <si>
    <t>Pooja Chatterjee</t>
  </si>
  <si>
    <t>ORD-03910</t>
  </si>
  <si>
    <t>CUST13303</t>
  </si>
  <si>
    <t>ORD-03908</t>
  </si>
  <si>
    <t>CUST32213</t>
  </si>
  <si>
    <t>ORD-03911</t>
  </si>
  <si>
    <t>CUST56239</t>
  </si>
  <si>
    <t>ORD-03903</t>
  </si>
  <si>
    <t>CUST32603</t>
  </si>
  <si>
    <t>Aarav Mehta</t>
  </si>
  <si>
    <t>ORD-03905</t>
  </si>
  <si>
    <t>August 15, 2024</t>
  </si>
  <si>
    <t>CUST19408</t>
  </si>
  <si>
    <t>Rohan Mehta</t>
  </si>
  <si>
    <t>ORD-03906</t>
  </si>
  <si>
    <t>CUST36432</t>
  </si>
  <si>
    <t>ORD-03904</t>
  </si>
  <si>
    <t>CUST28988</t>
  </si>
  <si>
    <t>ORD-03902</t>
  </si>
  <si>
    <t>CUST28307</t>
  </si>
  <si>
    <t>Nisha Bhat</t>
  </si>
  <si>
    <t>ORD-03900</t>
  </si>
  <si>
    <t>CUST14119</t>
  </si>
  <si>
    <t>ORD-03899</t>
  </si>
  <si>
    <t>CUST68293</t>
  </si>
  <si>
    <t>ORD-03897</t>
  </si>
  <si>
    <t>CUST40736</t>
  </si>
  <si>
    <t>Deepa Sharma</t>
  </si>
  <si>
    <t>ORD-03898</t>
  </si>
  <si>
    <t>CUST55482</t>
  </si>
  <si>
    <t>Ananya Bhat</t>
  </si>
  <si>
    <t>ORD-03901</t>
  </si>
  <si>
    <t>CUST08531</t>
  </si>
  <si>
    <t>ORD-03895</t>
  </si>
  <si>
    <t>CUST09260</t>
  </si>
  <si>
    <t>ORD-03894</t>
  </si>
  <si>
    <t>CUST65883</t>
  </si>
  <si>
    <t>Nisha Mishra</t>
  </si>
  <si>
    <t>shipped</t>
  </si>
  <si>
    <t>ORD-03896</t>
  </si>
  <si>
    <t>CUST78041</t>
  </si>
  <si>
    <t>Sunita Nair</t>
  </si>
  <si>
    <t>ORD-03892</t>
  </si>
  <si>
    <t>CUST28116</t>
  </si>
  <si>
    <t>Pooja Bose</t>
  </si>
  <si>
    <t>ORD-03893</t>
  </si>
  <si>
    <t>CUST06918</t>
  </si>
  <si>
    <t>ORD-03887</t>
  </si>
  <si>
    <t>CUST50038</t>
  </si>
  <si>
    <t>Kavya Reddy</t>
  </si>
  <si>
    <t>ORD-03888</t>
  </si>
  <si>
    <t>CUST02813</t>
  </si>
  <si>
    <t>Deepa Joshi</t>
  </si>
  <si>
    <t>ORD-03891</t>
  </si>
  <si>
    <t>CUST84613</t>
  </si>
  <si>
    <t>Priya Kumar</t>
  </si>
  <si>
    <t>ORD-03889</t>
  </si>
  <si>
    <t>CUST81355</t>
  </si>
  <si>
    <t>Rahul Singh</t>
  </si>
  <si>
    <t>ORD-03890</t>
  </si>
  <si>
    <t>CUST03009</t>
  </si>
  <si>
    <t>Rahul Rao</t>
  </si>
  <si>
    <t>ORD-03886</t>
  </si>
  <si>
    <t>CUST37843</t>
  </si>
  <si>
    <t>Rahul Iyer</t>
  </si>
  <si>
    <t>ORD-03880</t>
  </si>
  <si>
    <t>CUST49372</t>
  </si>
  <si>
    <t>ORD-03879</t>
  </si>
  <si>
    <t>CUST22795</t>
  </si>
  <si>
    <t>ORD-03881</t>
  </si>
  <si>
    <t>CUST11708</t>
  </si>
  <si>
    <t>ORD-03884</t>
  </si>
  <si>
    <t>CUST63006</t>
  </si>
  <si>
    <t>Karan Bose</t>
  </si>
  <si>
    <t>ORD-03883</t>
  </si>
  <si>
    <t>CUST62193</t>
  </si>
  <si>
    <t>Aarav Kumar</t>
  </si>
  <si>
    <t>ORD-03885</t>
  </si>
  <si>
    <t>CUST10547</t>
  </si>
  <si>
    <t>ORD-03882</t>
  </si>
  <si>
    <t>CUST84457</t>
  </si>
  <si>
    <t>Sanjay Singh</t>
  </si>
  <si>
    <t>ORD-03876</t>
  </si>
  <si>
    <t>CUST87444</t>
  </si>
  <si>
    <t>Karan Kumar</t>
  </si>
  <si>
    <t>ORD-03878</t>
  </si>
  <si>
    <t>CUST09035</t>
  </si>
  <si>
    <t>Priya Mehta</t>
  </si>
  <si>
    <t>ORD-03875</t>
  </si>
  <si>
    <t>CUST84781</t>
  </si>
  <si>
    <t>ORD-03877</t>
  </si>
  <si>
    <t>CUST87297</t>
  </si>
  <si>
    <t>ORD-03873</t>
  </si>
  <si>
    <t>CUST07406</t>
  </si>
  <si>
    <t>ORD-03874</t>
  </si>
  <si>
    <t>CUST96272</t>
  </si>
  <si>
    <t>ORD-03871</t>
  </si>
  <si>
    <t>CUST30080</t>
  </si>
  <si>
    <t>ORD-03872</t>
  </si>
  <si>
    <t>CUST05197</t>
  </si>
  <si>
    <t>Deepa Rao</t>
  </si>
  <si>
    <t>ORD-03870</t>
  </si>
  <si>
    <t>CUST69875</t>
  </si>
  <si>
    <t>ORD-03867</t>
  </si>
  <si>
    <t>CUST39793</t>
  </si>
  <si>
    <t>ORD-03868</t>
  </si>
  <si>
    <t>CUST05602</t>
  </si>
  <si>
    <t>ORD-03864</t>
  </si>
  <si>
    <t>CUST15933</t>
  </si>
  <si>
    <t>Aarav Verma</t>
  </si>
  <si>
    <t>ORD-03865</t>
  </si>
  <si>
    <t>CUST15771</t>
  </si>
  <si>
    <t>ORD-03869</t>
  </si>
  <si>
    <t>CUST15668</t>
  </si>
  <si>
    <t>ORD-03866</t>
  </si>
  <si>
    <t>CUST04103</t>
  </si>
  <si>
    <t>Aditya Verma</t>
  </si>
  <si>
    <t>ORD-03863</t>
  </si>
  <si>
    <t>CUST81760</t>
  </si>
  <si>
    <t>ORD-03860</t>
  </si>
  <si>
    <t>CUST32006</t>
  </si>
  <si>
    <t>Priya Bose</t>
  </si>
  <si>
    <t>ORD-03862</t>
  </si>
  <si>
    <t>CUST25303</t>
  </si>
  <si>
    <t>ORD-03861</t>
  </si>
  <si>
    <t>CUST90757</t>
  </si>
  <si>
    <t>ORD-03859</t>
  </si>
  <si>
    <t>CUST22956</t>
  </si>
  <si>
    <t>ORD-03857</t>
  </si>
  <si>
    <t>CUST13391</t>
  </si>
  <si>
    <t>Shreya Sharma</t>
  </si>
  <si>
    <t>ORD-03858</t>
  </si>
  <si>
    <t>CUST58224</t>
  </si>
  <si>
    <t>ORD-03856</t>
  </si>
  <si>
    <t>CUST67383</t>
  </si>
  <si>
    <t>ORD-03854</t>
  </si>
  <si>
    <t>CUST17266</t>
  </si>
  <si>
    <t>Aarav Rao</t>
  </si>
  <si>
    <t>ORD-03855</t>
  </si>
  <si>
    <t>CUST83631</t>
  </si>
  <si>
    <t>ORD-03853</t>
  </si>
  <si>
    <t>CUST55701</t>
  </si>
  <si>
    <t>ORD-03852</t>
  </si>
  <si>
    <t>CUST08935</t>
  </si>
  <si>
    <t>Aarav Gupta</t>
  </si>
  <si>
    <t>ORD-03851</t>
  </si>
  <si>
    <t>CUST24550</t>
  </si>
  <si>
    <t>ORD-03844</t>
  </si>
  <si>
    <t>CUST42003</t>
  </si>
  <si>
    <t>ORD-03843</t>
  </si>
  <si>
    <t>CUST47635</t>
  </si>
  <si>
    <t>ORD-03847</t>
  </si>
  <si>
    <t>CUST01197</t>
  </si>
  <si>
    <t>ORD-03845</t>
  </si>
  <si>
    <t>CUST16479</t>
  </si>
  <si>
    <t>ORD-03850</t>
  </si>
  <si>
    <t>CUST65624</t>
  </si>
  <si>
    <t>Arjun Das</t>
  </si>
  <si>
    <t>ORD-03848</t>
  </si>
  <si>
    <t>CUST92309</t>
  </si>
  <si>
    <t>ORD-03846</t>
  </si>
  <si>
    <t>CUST69930</t>
  </si>
  <si>
    <t>Vikram Kapoor</t>
  </si>
  <si>
    <t>ORD-03849</t>
  </si>
  <si>
    <t>CUST29433</t>
  </si>
  <si>
    <t>Priya Chatterjee</t>
  </si>
  <si>
    <t>ORD-03842</t>
  </si>
  <si>
    <t>CUST75870</t>
  </si>
  <si>
    <t>ORD-03841</t>
  </si>
  <si>
    <t>CUST55175</t>
  </si>
  <si>
    <t>ORD-03838</t>
  </si>
  <si>
    <t>CUST12042</t>
  </si>
  <si>
    <t>Vikram Reddy</t>
  </si>
  <si>
    <t>ORD-03839</t>
  </si>
  <si>
    <t>CUST67708</t>
  </si>
  <si>
    <t>ORD-03837</t>
  </si>
  <si>
    <t>CUST54910</t>
  </si>
  <si>
    <t>Rahul Bhat</t>
  </si>
  <si>
    <t>ORD-03840</t>
  </si>
  <si>
    <t>CUST71808</t>
  </si>
  <si>
    <t>Deepa Bhat</t>
  </si>
  <si>
    <t>ORD-03836</t>
  </si>
  <si>
    <t>CUST17574</t>
  </si>
  <si>
    <t>ORD-03835</t>
  </si>
  <si>
    <t>CUST19222</t>
  </si>
  <si>
    <t>ORD-03833</t>
  </si>
  <si>
    <t>CUST19407</t>
  </si>
  <si>
    <t>ORD-03834</t>
  </si>
  <si>
    <t>CUST62488</t>
  </si>
  <si>
    <t>ORD-03832</t>
  </si>
  <si>
    <t>CUST67339</t>
  </si>
  <si>
    <t>Vikram Bhat</t>
  </si>
  <si>
    <t>ORD-03829</t>
  </si>
  <si>
    <t>Sunita Rao</t>
  </si>
  <si>
    <t>ORD-03830</t>
  </si>
  <si>
    <t>CUST01634</t>
  </si>
  <si>
    <t>ORD-03831</t>
  </si>
  <si>
    <t>CUST20981</t>
  </si>
  <si>
    <t>ORD-03828</t>
  </si>
  <si>
    <t>CUST16772</t>
  </si>
  <si>
    <t>Ritu Mehta</t>
  </si>
  <si>
    <t>ORD-03826</t>
  </si>
  <si>
    <t>July 22, 2024</t>
  </si>
  <si>
    <t>CUST11947</t>
  </si>
  <si>
    <t>ORD-03827</t>
  </si>
  <si>
    <t>CUST03364</t>
  </si>
  <si>
    <t>ORD-03823</t>
  </si>
  <si>
    <t>CUST65889</t>
  </si>
  <si>
    <t>ORD-03824</t>
  </si>
  <si>
    <t>CUST13500</t>
  </si>
  <si>
    <t>Amit Patel</t>
  </si>
  <si>
    <t>ORD-03825</t>
  </si>
  <si>
    <t>CUST88226</t>
  </si>
  <si>
    <t>ORD-03822</t>
  </si>
  <si>
    <t>CUST66429</t>
  </si>
  <si>
    <t>ORD-03820</t>
  </si>
  <si>
    <t>CUST00780</t>
  </si>
  <si>
    <t>Sanjay Nair</t>
  </si>
  <si>
    <t>ORD-03817</t>
  </si>
  <si>
    <t>CUST73190</t>
  </si>
  <si>
    <t>Ananya Rao</t>
  </si>
  <si>
    <t>ORD-03821</t>
  </si>
  <si>
    <t>CUST35476</t>
  </si>
  <si>
    <t>ORD-03818</t>
  </si>
  <si>
    <t>CUST64757</t>
  </si>
  <si>
    <t>Sanjay Das</t>
  </si>
  <si>
    <t>ORD-03819</t>
  </si>
  <si>
    <t>CUST71900</t>
  </si>
  <si>
    <t>Amit Kapoor</t>
  </si>
  <si>
    <t>ORD-03816</t>
  </si>
  <si>
    <t>CUST84507</t>
  </si>
  <si>
    <t>Aditya Rao</t>
  </si>
  <si>
    <t>ORD-03815</t>
  </si>
  <si>
    <t>CUST41610</t>
  </si>
  <si>
    <t>Ritu Mishra</t>
  </si>
  <si>
    <t>ORD-03814</t>
  </si>
  <si>
    <t>CUST84704</t>
  </si>
  <si>
    <t>ORD-03813</t>
  </si>
  <si>
    <t>CUST58830</t>
  </si>
  <si>
    <t>ORD-03812</t>
  </si>
  <si>
    <t>CUST84668</t>
  </si>
  <si>
    <t>ORD-03811</t>
  </si>
  <si>
    <t>CUST17506</t>
  </si>
  <si>
    <t>Ananya Nair</t>
  </si>
  <si>
    <t>ORD-03810</t>
  </si>
  <si>
    <t>CUST08609</t>
  </si>
  <si>
    <t>Arjun Rao</t>
  </si>
  <si>
    <t>ORD-03809</t>
  </si>
  <si>
    <t>CUST76945</t>
  </si>
  <si>
    <t>ORD-03808</t>
  </si>
  <si>
    <t>CUST03800</t>
  </si>
  <si>
    <t>Rahul Mishra</t>
  </si>
  <si>
    <t>ORD-03807</t>
  </si>
  <si>
    <t>CUST40435</t>
  </si>
  <si>
    <t>Aditya Singh</t>
  </si>
  <si>
    <t>ORD-03804</t>
  </si>
  <si>
    <t>CUST42902</t>
  </si>
  <si>
    <t>Rahul Kumar</t>
  </si>
  <si>
    <t>ORD-03805</t>
  </si>
  <si>
    <t>CUST88017</t>
  </si>
  <si>
    <t>ORD-03806</t>
  </si>
  <si>
    <t>CUST73502</t>
  </si>
  <si>
    <t>Meera Gupta</t>
  </si>
  <si>
    <t>ORD-03801</t>
  </si>
  <si>
    <t>CUST68786</t>
  </si>
  <si>
    <t>ORD-03802</t>
  </si>
  <si>
    <t>CUST44356</t>
  </si>
  <si>
    <t>Pooja Mehta</t>
  </si>
  <si>
    <t>ORD-03803</t>
  </si>
  <si>
    <t>CUST18219</t>
  </si>
  <si>
    <t>ORD-03800</t>
  </si>
  <si>
    <t>CUST91283</t>
  </si>
  <si>
    <t>Ananya Verma</t>
  </si>
  <si>
    <t>ORD-03799</t>
  </si>
  <si>
    <t>CUST47925</t>
  </si>
  <si>
    <t>ORD-03797</t>
  </si>
  <si>
    <t>CUST19882</t>
  </si>
  <si>
    <t>ORD-03798</t>
  </si>
  <si>
    <t>CUST41603</t>
  </si>
  <si>
    <t>Nisha Sharma</t>
  </si>
  <si>
    <t>ORD-03795</t>
  </si>
  <si>
    <t>CUST28954</t>
  </si>
  <si>
    <t>ORD-03794</t>
  </si>
  <si>
    <t>CUST94259</t>
  </si>
  <si>
    <t>Ritu Patel</t>
  </si>
  <si>
    <t>ORD-03796</t>
  </si>
  <si>
    <t>CUST82853</t>
  </si>
  <si>
    <t>Sanjay Chatterjee</t>
  </si>
  <si>
    <t>ORD-03793</t>
  </si>
  <si>
    <t>CUST34536</t>
  </si>
  <si>
    <t>Priya Nair</t>
  </si>
  <si>
    <t>ORD-03791</t>
  </si>
  <si>
    <t>CUST64574</t>
  </si>
  <si>
    <t>Sanjay Pillai</t>
  </si>
  <si>
    <t>ORD-03792</t>
  </si>
  <si>
    <t>CUST55522</t>
  </si>
  <si>
    <t>ORD-03790</t>
  </si>
  <si>
    <t>CUST81850</t>
  </si>
  <si>
    <t>Karan Das</t>
  </si>
  <si>
    <t>ORD-03788</t>
  </si>
  <si>
    <t>CUST59409</t>
  </si>
  <si>
    <t>ORD-03786</t>
  </si>
  <si>
    <t>CUST30148</t>
  </si>
  <si>
    <t>ORD-03785</t>
  </si>
  <si>
    <t>CUST16284</t>
  </si>
  <si>
    <t>Ananya Iyer</t>
  </si>
  <si>
    <t>ORD-03784</t>
  </si>
  <si>
    <t>CUST30184</t>
  </si>
  <si>
    <t>Meera Bhat</t>
  </si>
  <si>
    <t>ORD-03787</t>
  </si>
  <si>
    <t>CUST66442</t>
  </si>
  <si>
    <t>ORD-03789</t>
  </si>
  <si>
    <t>CUST30468</t>
  </si>
  <si>
    <t>ORD-03780</t>
  </si>
  <si>
    <t>CUST38828</t>
  </si>
  <si>
    <t>ORD-03781</t>
  </si>
  <si>
    <t>CUST02825</t>
  </si>
  <si>
    <t>ORD-03783</t>
  </si>
  <si>
    <t>CUST12983</t>
  </si>
  <si>
    <t>Amit Singh</t>
  </si>
  <si>
    <t>ORD-03782</t>
  </si>
  <si>
    <t>CUST04568</t>
  </si>
  <si>
    <t>Rohan Joshi</t>
  </si>
  <si>
    <t>ORD-03779</t>
  </si>
  <si>
    <t>CUST68889</t>
  </si>
  <si>
    <t>ORD-03778</t>
  </si>
  <si>
    <t>CUST84717</t>
  </si>
  <si>
    <t>ORD-03777</t>
  </si>
  <si>
    <t>CUST77207</t>
  </si>
  <si>
    <t>ORD-03776</t>
  </si>
  <si>
    <t>CUST73430</t>
  </si>
  <si>
    <t>ORD-03775</t>
  </si>
  <si>
    <t>CUST11643</t>
  </si>
  <si>
    <t>ORD-03773</t>
  </si>
  <si>
    <t>CUST34644</t>
  </si>
  <si>
    <t>Ananya Patel</t>
  </si>
  <si>
    <t>ORD-03772</t>
  </si>
  <si>
    <t>CUST20093</t>
  </si>
  <si>
    <t>Arjun Pillai</t>
  </si>
  <si>
    <t>ORD-03774</t>
  </si>
  <si>
    <t>CUST67934</t>
  </si>
  <si>
    <t>Shreya Verma</t>
  </si>
  <si>
    <t>ORD-03771</t>
  </si>
  <si>
    <t>CUST79702</t>
  </si>
  <si>
    <t>ORD-03770</t>
  </si>
  <si>
    <t>CUST96876</t>
  </si>
  <si>
    <t>Nikhil Sharma</t>
  </si>
  <si>
    <t>ORD-03769</t>
  </si>
  <si>
    <t>CUST52834</t>
  </si>
  <si>
    <t>ORD-03768</t>
  </si>
  <si>
    <t>CUST05494</t>
  </si>
  <si>
    <t>ORD-03766</t>
  </si>
  <si>
    <t>CUST36068</t>
  </si>
  <si>
    <t>ORD-03764</t>
  </si>
  <si>
    <t>CUST98746</t>
  </si>
  <si>
    <t>ORD-03765</t>
  </si>
  <si>
    <t>CUST84964</t>
  </si>
  <si>
    <t>ORD-03767</t>
  </si>
  <si>
    <t>CUST10979</t>
  </si>
  <si>
    <t>ORD-03762</t>
  </si>
  <si>
    <t>CUST95973</t>
  </si>
  <si>
    <t>ORD-03763</t>
  </si>
  <si>
    <t>CUST66505</t>
  </si>
  <si>
    <t>ORD-03761</t>
  </si>
  <si>
    <t>CUST71732</t>
  </si>
  <si>
    <t>ORD-03758</t>
  </si>
  <si>
    <t>June 24, 2024</t>
  </si>
  <si>
    <t>CUST81275</t>
  </si>
  <si>
    <t>Pooja Pillai</t>
  </si>
  <si>
    <t>ORD-03757</t>
  </si>
  <si>
    <t>CUST96410</t>
  </si>
  <si>
    <t>ORD-03759</t>
  </si>
  <si>
    <t>CUST16441</t>
  </si>
  <si>
    <t>ORD-03756</t>
  </si>
  <si>
    <t>CUST46771</t>
  </si>
  <si>
    <t>ORD-03760</t>
  </si>
  <si>
    <t>CUST08262</t>
  </si>
  <si>
    <t>ORD-03754</t>
  </si>
  <si>
    <t>CUST83515</t>
  </si>
  <si>
    <t>Amit Shah</t>
  </si>
  <si>
    <t>ORD-03755</t>
  </si>
  <si>
    <t>CUST69679</t>
  </si>
  <si>
    <t>ORD-03753</t>
  </si>
  <si>
    <t>CUST16098</t>
  </si>
  <si>
    <t>ORD-03752</t>
  </si>
  <si>
    <t>CUST35687</t>
  </si>
  <si>
    <t>Deepa Nair</t>
  </si>
  <si>
    <t>ORD-03749</t>
  </si>
  <si>
    <t>CUST71536</t>
  </si>
  <si>
    <t>Amit Bose</t>
  </si>
  <si>
    <t>ORD-03751</t>
  </si>
  <si>
    <t>CUST80011</t>
  </si>
  <si>
    <t>ORD-03750</t>
  </si>
  <si>
    <t>CUST58867</t>
  </si>
  <si>
    <t>ORD-03748</t>
  </si>
  <si>
    <t>CUST36188</t>
  </si>
  <si>
    <t>Amit Joshi</t>
  </si>
  <si>
    <t>ORD-03747</t>
  </si>
  <si>
    <t>CUST30878</t>
  </si>
  <si>
    <t>ORD-03746</t>
  </si>
  <si>
    <t>CUST06683</t>
  </si>
  <si>
    <t>ORD-03745</t>
  </si>
  <si>
    <t>CUST90657</t>
  </si>
  <si>
    <t>ORD-03741</t>
  </si>
  <si>
    <t>June 19, 2024</t>
  </si>
  <si>
    <t>CUST11870</t>
  </si>
  <si>
    <t>ORD-03744</t>
  </si>
  <si>
    <t>CUST99332</t>
  </si>
  <si>
    <t>ORD-03743</t>
  </si>
  <si>
    <t>CUST19488</t>
  </si>
  <si>
    <t>ORD-03742</t>
  </si>
  <si>
    <t>CUST49165</t>
  </si>
  <si>
    <t>ORD-03740</t>
  </si>
  <si>
    <t>CUST25398</t>
  </si>
  <si>
    <t>Nikhil Nair</t>
  </si>
  <si>
    <t>ORD-03739</t>
  </si>
  <si>
    <t>CUST32885</t>
  </si>
  <si>
    <t>ORD-03738</t>
  </si>
  <si>
    <t>CUST81515</t>
  </si>
  <si>
    <t>ORD-03737</t>
  </si>
  <si>
    <t>CUST37666</t>
  </si>
  <si>
    <t>Ananya Shah</t>
  </si>
  <si>
    <t>ORD-03736</t>
  </si>
  <si>
    <t>CUST82654</t>
  </si>
  <si>
    <t>Deepa Verma</t>
  </si>
  <si>
    <t>ORD-03734</t>
  </si>
  <si>
    <t>CUST31945</t>
  </si>
  <si>
    <t>ORD-03735</t>
  </si>
  <si>
    <t>CUST24467</t>
  </si>
  <si>
    <t>Aditya Mishra</t>
  </si>
  <si>
    <t>ORD-03733</t>
  </si>
  <si>
    <t>CUST26791</t>
  </si>
  <si>
    <t>ORD-03731</t>
  </si>
  <si>
    <t>CUST46976</t>
  </si>
  <si>
    <t>ORD-03732</t>
  </si>
  <si>
    <t>June 15, 2024</t>
  </si>
  <si>
    <t>CUST93241</t>
  </si>
  <si>
    <t>ORD-03730</t>
  </si>
  <si>
    <t>CUST49008</t>
  </si>
  <si>
    <t>ORD-03729</t>
  </si>
  <si>
    <t>CUST27952</t>
  </si>
  <si>
    <t>Pooja Rao</t>
  </si>
  <si>
    <t>ORD-03725</t>
  </si>
  <si>
    <t>CUST34762</t>
  </si>
  <si>
    <t>Aditya Sharma</t>
  </si>
  <si>
    <t>ORD-03727</t>
  </si>
  <si>
    <t>CUST15010</t>
  </si>
  <si>
    <t>ORD-03726</t>
  </si>
  <si>
    <t>CUST30497</t>
  </si>
  <si>
    <t>ORD-03724</t>
  </si>
  <si>
    <t>CUST07562</t>
  </si>
  <si>
    <t>ORD-03728</t>
  </si>
  <si>
    <t>CUST36060</t>
  </si>
  <si>
    <t>ORD-03723</t>
  </si>
  <si>
    <t>CUST40746</t>
  </si>
  <si>
    <t>Meera Nair</t>
  </si>
  <si>
    <t>ORD-03722</t>
  </si>
  <si>
    <t>CUST72927</t>
  </si>
  <si>
    <t>Amit Bhat</t>
  </si>
  <si>
    <t>ORD-03719</t>
  </si>
  <si>
    <t>CUST03355</t>
  </si>
  <si>
    <t>Arjun Kapoor</t>
  </si>
  <si>
    <t>ORD-03721</t>
  </si>
  <si>
    <t>CUST98311</t>
  </si>
  <si>
    <t>ORD-03720</t>
  </si>
  <si>
    <t>CUST38522</t>
  </si>
  <si>
    <t>Nikhil Gupta</t>
  </si>
  <si>
    <t>ORD-03717</t>
  </si>
  <si>
    <t>CUST54594</t>
  </si>
  <si>
    <t>Ritu Verma</t>
  </si>
  <si>
    <t>ORD-03718</t>
  </si>
  <si>
    <t>CUST79815</t>
  </si>
  <si>
    <t>ORD-03715</t>
  </si>
  <si>
    <t>CUST55215</t>
  </si>
  <si>
    <t>ORD-03716</t>
  </si>
  <si>
    <t>CUST52321</t>
  </si>
  <si>
    <t>ORD-03713</t>
  </si>
  <si>
    <t>CUST56250</t>
  </si>
  <si>
    <t>ORD-03714</t>
  </si>
  <si>
    <t>CUST48600</t>
  </si>
  <si>
    <t>ORD-03710</t>
  </si>
  <si>
    <t>CUST62728</t>
  </si>
  <si>
    <t>Amit Rao</t>
  </si>
  <si>
    <t>ORD-03711</t>
  </si>
  <si>
    <t>CUST44263</t>
  </si>
  <si>
    <t>Meera Sharma</t>
  </si>
  <si>
    <t>ORD-03712</t>
  </si>
  <si>
    <t>CUST26187</t>
  </si>
  <si>
    <t>ORD-03709</t>
  </si>
  <si>
    <t>CUST34494</t>
  </si>
  <si>
    <t>ORD-03708</t>
  </si>
  <si>
    <t>CUST22717</t>
  </si>
  <si>
    <t>Pooja Das</t>
  </si>
  <si>
    <t>ORD-03707</t>
  </si>
  <si>
    <t>CUST19426</t>
  </si>
  <si>
    <t>ORD-03706</t>
  </si>
  <si>
    <t>CUST22929</t>
  </si>
  <si>
    <t>ORD-03705</t>
  </si>
  <si>
    <t>CUST12809</t>
  </si>
  <si>
    <t>ORD-03704</t>
  </si>
  <si>
    <t>CUST39978</t>
  </si>
  <si>
    <t>Sunita Kapoor</t>
  </si>
  <si>
    <t>ORD-03703</t>
  </si>
  <si>
    <t>CUST91203</t>
  </si>
  <si>
    <t>ORD-03701</t>
  </si>
  <si>
    <t>CUST18957</t>
  </si>
  <si>
    <t>Ritu Shah</t>
  </si>
  <si>
    <t>ORD-03699</t>
  </si>
  <si>
    <t>CUST14480</t>
  </si>
  <si>
    <t>ORD-03702</t>
  </si>
  <si>
    <t>CUST35943</t>
  </si>
  <si>
    <t>ORD-03700</t>
  </si>
  <si>
    <t>CUST90578</t>
  </si>
  <si>
    <t>ORD-03698</t>
  </si>
  <si>
    <t>May 25, 2024</t>
  </si>
  <si>
    <t>Sunita Gupta</t>
  </si>
  <si>
    <t>ORD-03697</t>
  </si>
  <si>
    <t>CUST35363</t>
  </si>
  <si>
    <t>ORD-03696</t>
  </si>
  <si>
    <t>CUST19992</t>
  </si>
  <si>
    <t>ORD-03695</t>
  </si>
  <si>
    <t>CUST26394</t>
  </si>
  <si>
    <t>ORD-03694</t>
  </si>
  <si>
    <t>CUST98806</t>
  </si>
  <si>
    <t>Nisha Reddy</t>
  </si>
  <si>
    <t>ORD-03692</t>
  </si>
  <si>
    <t>CUST93738</t>
  </si>
  <si>
    <t>Rohan Gupta</t>
  </si>
  <si>
    <t>ORD-03689</t>
  </si>
  <si>
    <t>CUST89381</t>
  </si>
  <si>
    <t>ORD-03693</t>
  </si>
  <si>
    <t>CUST04664</t>
  </si>
  <si>
    <t>ORD-03691</t>
  </si>
  <si>
    <t>CUST80711</t>
  </si>
  <si>
    <t>ORD-03690</t>
  </si>
  <si>
    <t>CUST65586</t>
  </si>
  <si>
    <t>ORD-03688</t>
  </si>
  <si>
    <t>CUST87861</t>
  </si>
  <si>
    <t>Sanjay Mishra</t>
  </si>
  <si>
    <t>ORD-03687</t>
  </si>
  <si>
    <t>May 20, 2024</t>
  </si>
  <si>
    <t>CUST45246</t>
  </si>
  <si>
    <t>ORD-03686</t>
  </si>
  <si>
    <t>CUST39920</t>
  </si>
  <si>
    <t>ORD-03685</t>
  </si>
  <si>
    <t>CUST54368</t>
  </si>
  <si>
    <t>ORD-03683</t>
  </si>
  <si>
    <t>CUST23854</t>
  </si>
  <si>
    <t>ORD-03684</t>
  </si>
  <si>
    <t>CUST27580</t>
  </si>
  <si>
    <t>ORD-03682</t>
  </si>
  <si>
    <t>CUST30084</t>
  </si>
  <si>
    <t>Ritu Bose</t>
  </si>
  <si>
    <t>ORD-03681</t>
  </si>
  <si>
    <t>CUST54460</t>
  </si>
  <si>
    <t>Karan Mishra</t>
  </si>
  <si>
    <t>ORD-03678</t>
  </si>
  <si>
    <t>CUST45890</t>
  </si>
  <si>
    <t>ORD-03677</t>
  </si>
  <si>
    <t>CUST13845</t>
  </si>
  <si>
    <t>ORD-03679</t>
  </si>
  <si>
    <t>CUST33255</t>
  </si>
  <si>
    <t>ORD-03680</t>
  </si>
  <si>
    <t>CUST34978</t>
  </si>
  <si>
    <t>Arjun Mishra</t>
  </si>
  <si>
    <t>ORD-03674</t>
  </si>
  <si>
    <t>CUST71549</t>
  </si>
  <si>
    <t>Ritu Das</t>
  </si>
  <si>
    <t>ORD-03675</t>
  </si>
  <si>
    <t>CUST24522</t>
  </si>
  <si>
    <t>ORD-03673</t>
  </si>
  <si>
    <t>CUST42403</t>
  </si>
  <si>
    <t>ORD-03676</t>
  </si>
  <si>
    <t>CUST12575</t>
  </si>
  <si>
    <t>ORD-03669</t>
  </si>
  <si>
    <t>CUST16468</t>
  </si>
  <si>
    <t>ORD-03671</t>
  </si>
  <si>
    <t>CUST25446</t>
  </si>
  <si>
    <t>Meera Joshi</t>
  </si>
  <si>
    <t>ORD-03672</t>
  </si>
  <si>
    <t>CUST50417</t>
  </si>
  <si>
    <t>ORD-03670</t>
  </si>
  <si>
    <t>CUST31963</t>
  </si>
  <si>
    <t>ORD-03667</t>
  </si>
  <si>
    <t>CUST95748</t>
  </si>
  <si>
    <t>ORD-03668</t>
  </si>
  <si>
    <t>CUST73443</t>
  </si>
  <si>
    <t>ORD-03665</t>
  </si>
  <si>
    <t>CUST12838</t>
  </si>
  <si>
    <t>ORD-03666</t>
  </si>
  <si>
    <t>CUST44030</t>
  </si>
  <si>
    <t>ORD-03664</t>
  </si>
  <si>
    <t>CUST92119</t>
  </si>
  <si>
    <t>ORD-03662</t>
  </si>
  <si>
    <t>CUST72198</t>
  </si>
  <si>
    <t>ORD-03663</t>
  </si>
  <si>
    <t>CUST63146</t>
  </si>
  <si>
    <t>ORD-03661</t>
  </si>
  <si>
    <t>CUST49064</t>
  </si>
  <si>
    <t>ORD-03659</t>
  </si>
  <si>
    <t>CUST21485</t>
  </si>
  <si>
    <t>ORD-03660</t>
  </si>
  <si>
    <t>CUST42839</t>
  </si>
  <si>
    <t>ORD-03658</t>
  </si>
  <si>
    <t>CUST59639</t>
  </si>
  <si>
    <t>ORD-03657</t>
  </si>
  <si>
    <t>CUST04582</t>
  </si>
  <si>
    <t>ORD-03656</t>
  </si>
  <si>
    <t>CUST68462</t>
  </si>
  <si>
    <t>ORD-03655</t>
  </si>
  <si>
    <t>CUST44723</t>
  </si>
  <si>
    <t>ORD-03653</t>
  </si>
  <si>
    <t>CUST59471</t>
  </si>
  <si>
    <t>ORD-03654</t>
  </si>
  <si>
    <t>CUST00096</t>
  </si>
  <si>
    <t>ORD-03652</t>
  </si>
  <si>
    <t>CUST85147</t>
  </si>
  <si>
    <t>ORD-03651</t>
  </si>
  <si>
    <t>CUST95089</t>
  </si>
  <si>
    <t>ORD-03648</t>
  </si>
  <si>
    <t>CUST67942</t>
  </si>
  <si>
    <t>ORD-03645</t>
  </si>
  <si>
    <t>CUST40711</t>
  </si>
  <si>
    <t>ORD-03649</t>
  </si>
  <si>
    <t>CUST00250</t>
  </si>
  <si>
    <t>ORD-03650</t>
  </si>
  <si>
    <t>CUST58829</t>
  </si>
  <si>
    <t>Sanjay Kapoor</t>
  </si>
  <si>
    <t>ORD-03647</t>
  </si>
  <si>
    <t>CUST04161</t>
  </si>
  <si>
    <t>ORD-03646</t>
  </si>
  <si>
    <t>CUST63505</t>
  </si>
  <si>
    <t>ORD-03642</t>
  </si>
  <si>
    <t>CUST91604</t>
  </si>
  <si>
    <t>ORD-03643</t>
  </si>
  <si>
    <t>CUST93078</t>
  </si>
  <si>
    <t>Rohan Nair</t>
  </si>
  <si>
    <t>ORD-03644</t>
  </si>
  <si>
    <t>CUST85909</t>
  </si>
  <si>
    <t>ORD-03641</t>
  </si>
  <si>
    <t>CUST69845</t>
  </si>
  <si>
    <t>ORD-03640</t>
  </si>
  <si>
    <t>CUST31568</t>
  </si>
  <si>
    <t>ORD-03637</t>
  </si>
  <si>
    <t>CUST91185</t>
  </si>
  <si>
    <t>Karan Rao</t>
  </si>
  <si>
    <t>ORD-03636</t>
  </si>
  <si>
    <t>CUST94587</t>
  </si>
  <si>
    <t>Vikram Singh</t>
  </si>
  <si>
    <t>ORD-03639</t>
  </si>
  <si>
    <t>CUST46406</t>
  </si>
  <si>
    <t>Ananya Das</t>
  </si>
  <si>
    <t>ORD-03638</t>
  </si>
  <si>
    <t>CUST06952</t>
  </si>
  <si>
    <t>ORD-03635</t>
  </si>
  <si>
    <t>CUST69253</t>
  </si>
  <si>
    <t>ORD-03633</t>
  </si>
  <si>
    <t>CUST94304</t>
  </si>
  <si>
    <t>ORD-03631</t>
  </si>
  <si>
    <t>CUST36710</t>
  </si>
  <si>
    <t>Nisha Patel</t>
  </si>
  <si>
    <t>ORD-03634</t>
  </si>
  <si>
    <t>CUST10137</t>
  </si>
  <si>
    <t>Nikhil Kapoor</t>
  </si>
  <si>
    <t>ORD-03629</t>
  </si>
  <si>
    <t>CUST18225</t>
  </si>
  <si>
    <t>Ritu Kumar</t>
  </si>
  <si>
    <t>ORD-03630</t>
  </si>
  <si>
    <t>CUST62637</t>
  </si>
  <si>
    <t>ORD-03632</t>
  </si>
  <si>
    <t>CUST07289</t>
  </si>
  <si>
    <t>ORD-03626</t>
  </si>
  <si>
    <t>CUST12779</t>
  </si>
  <si>
    <t>ORD-03628</t>
  </si>
  <si>
    <t>CUST29710</t>
  </si>
  <si>
    <t>ORD-03627</t>
  </si>
  <si>
    <t>CUST14544</t>
  </si>
  <si>
    <t>ORD-03625</t>
  </si>
  <si>
    <t>CUST51053</t>
  </si>
  <si>
    <t>ORD-03624</t>
  </si>
  <si>
    <t>CUST39929</t>
  </si>
  <si>
    <t>ORD-03622</t>
  </si>
  <si>
    <t>CUST32129</t>
  </si>
  <si>
    <t>ORD-03623</t>
  </si>
  <si>
    <t>CUST36037</t>
  </si>
  <si>
    <t>ORD-03621</t>
  </si>
  <si>
    <t>CUST65858</t>
  </si>
  <si>
    <t>ORD-03620</t>
  </si>
  <si>
    <t>CUST14620</t>
  </si>
  <si>
    <t>Nikhil Verma</t>
  </si>
  <si>
    <t>ORD-03619</t>
  </si>
  <si>
    <t>CUST40038</t>
  </si>
  <si>
    <t>Sanjay Reddy</t>
  </si>
  <si>
    <t>ORD-03618</t>
  </si>
  <si>
    <t>CUST86304</t>
  </si>
  <si>
    <t>ORD-03617</t>
  </si>
  <si>
    <t>CUST82513</t>
  </si>
  <si>
    <t>ORD-03613</t>
  </si>
  <si>
    <t>CUST46029</t>
  </si>
  <si>
    <t>ORD-03614</t>
  </si>
  <si>
    <t>CUST04682</t>
  </si>
  <si>
    <t>ORD-03615</t>
  </si>
  <si>
    <t>CUST74717</t>
  </si>
  <si>
    <t>ORD-03616</t>
  </si>
  <si>
    <t>CUST58545</t>
  </si>
  <si>
    <t>ORD-03612</t>
  </si>
  <si>
    <t>CUST81078</t>
  </si>
  <si>
    <t>ORD-03609</t>
  </si>
  <si>
    <t>CUST45693</t>
  </si>
  <si>
    <t>ORD-03608</t>
  </si>
  <si>
    <t>CUST01140</t>
  </si>
  <si>
    <t>ORD-03610</t>
  </si>
  <si>
    <t>CUST71966</t>
  </si>
  <si>
    <t>Deepa Kumar</t>
  </si>
  <si>
    <t>ORD-03611</t>
  </si>
  <si>
    <t>CUST86007</t>
  </si>
  <si>
    <t>ORD-03607</t>
  </si>
  <si>
    <t>CUST69333</t>
  </si>
  <si>
    <t>ORD-03605</t>
  </si>
  <si>
    <t>CUST13355</t>
  </si>
  <si>
    <t>ORD-03604</t>
  </si>
  <si>
    <t>CUST22575</t>
  </si>
  <si>
    <t>ORD-03606</t>
  </si>
  <si>
    <t>CUST74320</t>
  </si>
  <si>
    <t>ORD-03603</t>
  </si>
  <si>
    <t>CUST16934</t>
  </si>
  <si>
    <t>ORD-03602</t>
  </si>
  <si>
    <t>CUST90978</t>
  </si>
  <si>
    <t>Meera Chatterjee</t>
  </si>
  <si>
    <t>ORD-03601</t>
  </si>
  <si>
    <t>CUST84390</t>
  </si>
  <si>
    <t>ORD-03600</t>
  </si>
  <si>
    <t>CUST20450</t>
  </si>
  <si>
    <t>ORD-03598</t>
  </si>
  <si>
    <t>CUST37246</t>
  </si>
  <si>
    <t>ORD-03599</t>
  </si>
  <si>
    <t>CUST08352</t>
  </si>
  <si>
    <t>ORD-03597</t>
  </si>
  <si>
    <t>CUST83582</t>
  </si>
  <si>
    <t>ORD-03596</t>
  </si>
  <si>
    <t>CUST47686</t>
  </si>
  <si>
    <t>ORD-03594</t>
  </si>
  <si>
    <t>CUST78597</t>
  </si>
  <si>
    <t>ORD-03593</t>
  </si>
  <si>
    <t>CUST55992</t>
  </si>
  <si>
    <t>ORD-03592</t>
  </si>
  <si>
    <t>CUST10003</t>
  </si>
  <si>
    <t>ORD-03595</t>
  </si>
  <si>
    <t>CUST20736</t>
  </si>
  <si>
    <t>ORD-03590</t>
  </si>
  <si>
    <t>CUST88984</t>
  </si>
  <si>
    <t>ORD-03591</t>
  </si>
  <si>
    <t>CUST08962</t>
  </si>
  <si>
    <t>ORD-03589</t>
  </si>
  <si>
    <t>CUST32659</t>
  </si>
  <si>
    <t>Meera Pillai</t>
  </si>
  <si>
    <t>ORD-03586</t>
  </si>
  <si>
    <t>CUST91393</t>
  </si>
  <si>
    <t>ORD-03587</t>
  </si>
  <si>
    <t>CUST49861</t>
  </si>
  <si>
    <t>ORD-03585</t>
  </si>
  <si>
    <t>CUST38973</t>
  </si>
  <si>
    <t>ORD-03584</t>
  </si>
  <si>
    <t>CUST44948</t>
  </si>
  <si>
    <t>Meera Bose</t>
  </si>
  <si>
    <t>ORD-03588</t>
  </si>
  <si>
    <t>CUST83899</t>
  </si>
  <si>
    <t>ORD-03583</t>
  </si>
  <si>
    <t>CUST63387</t>
  </si>
  <si>
    <t>ORD-03581</t>
  </si>
  <si>
    <t>CUST67732</t>
  </si>
  <si>
    <t>ORD-03582</t>
  </si>
  <si>
    <t>CUST09968</t>
  </si>
  <si>
    <t>ORD-03578</t>
  </si>
  <si>
    <t>CUST61770</t>
  </si>
  <si>
    <t>ORD-03580</t>
  </si>
  <si>
    <t>CUST38004</t>
  </si>
  <si>
    <t>ORD-03579</t>
  </si>
  <si>
    <t>CUST20050</t>
  </si>
  <si>
    <t>ORD-03576</t>
  </si>
  <si>
    <t>CUST88667</t>
  </si>
  <si>
    <t>ORD-03577</t>
  </si>
  <si>
    <t>CUST58950</t>
  </si>
  <si>
    <t>Kavya Mishra</t>
  </si>
  <si>
    <t>ORD-03575</t>
  </si>
  <si>
    <t>CUST61605</t>
  </si>
  <si>
    <t>ORD-03573</t>
  </si>
  <si>
    <t>CUST13424</t>
  </si>
  <si>
    <t>ORD-03574</t>
  </si>
  <si>
    <t>CUST89268</t>
  </si>
  <si>
    <t>ORD-03571</t>
  </si>
  <si>
    <t>CUST52512</t>
  </si>
  <si>
    <t>ORD-03572</t>
  </si>
  <si>
    <t>CUST95134</t>
  </si>
  <si>
    <t>ORD-03570</t>
  </si>
  <si>
    <t>March 29, 2024</t>
  </si>
  <si>
    <t>CUST46618</t>
  </si>
  <si>
    <t>ORD-03568</t>
  </si>
  <si>
    <t>CUST25934</t>
  </si>
  <si>
    <t>ORD-03569</t>
  </si>
  <si>
    <t>CUST54474</t>
  </si>
  <si>
    <t>ORD-03567</t>
  </si>
  <si>
    <t>CUST78044</t>
  </si>
  <si>
    <t>ORD-03566</t>
  </si>
  <si>
    <t>CUST08471</t>
  </si>
  <si>
    <t>ORD-03563</t>
  </si>
  <si>
    <t>CUST46277</t>
  </si>
  <si>
    <t>Karan Singh</t>
  </si>
  <si>
    <t>ORD-03565</t>
  </si>
  <si>
    <t>CUST40074</t>
  </si>
  <si>
    <t>ORD-03564</t>
  </si>
  <si>
    <t>CUST37631</t>
  </si>
  <si>
    <t>ORD-03561</t>
  </si>
  <si>
    <t>CUST09606</t>
  </si>
  <si>
    <t>Karan Kapoor</t>
  </si>
  <si>
    <t>ORD-03562</t>
  </si>
  <si>
    <t>CUST05923</t>
  </si>
  <si>
    <t>ORD-03559</t>
  </si>
  <si>
    <t>CUST69010</t>
  </si>
  <si>
    <t>ORD-03560</t>
  </si>
  <si>
    <t>CUST76119</t>
  </si>
  <si>
    <t>Kavya Mehta</t>
  </si>
  <si>
    <t>ORD-03557</t>
  </si>
  <si>
    <t>CUST80826</t>
  </si>
  <si>
    <t>ORD-03558</t>
  </si>
  <si>
    <t>CUST69842</t>
  </si>
  <si>
    <t>ORD-03556</t>
  </si>
  <si>
    <t>CUST47056</t>
  </si>
  <si>
    <t>Nisha Gupta</t>
  </si>
  <si>
    <t>ORD-03555</t>
  </si>
  <si>
    <t>CUST21921</t>
  </si>
  <si>
    <t>ORD-03554</t>
  </si>
  <si>
    <t>CUST02299</t>
  </si>
  <si>
    <t>ORD-03552</t>
  </si>
  <si>
    <t>CUST47390</t>
  </si>
  <si>
    <t>ORD-03553</t>
  </si>
  <si>
    <t>CUST14583</t>
  </si>
  <si>
    <t>ORD-03551</t>
  </si>
  <si>
    <t>CUST00900</t>
  </si>
  <si>
    <t>ORD-03550</t>
  </si>
  <si>
    <t>CUST71158</t>
  </si>
  <si>
    <t>Ananya Bose</t>
  </si>
  <si>
    <t>ORD-03549</t>
  </si>
  <si>
    <t>CUST48871</t>
  </si>
  <si>
    <t>Arjun Patel</t>
  </si>
  <si>
    <t>ORD-03548</t>
  </si>
  <si>
    <t>CUST66417</t>
  </si>
  <si>
    <t>Vikram Rao</t>
  </si>
  <si>
    <t>ORD-03543</t>
  </si>
  <si>
    <t>CUST14777</t>
  </si>
  <si>
    <t>Aarav Shah</t>
  </si>
  <si>
    <t>ORD-03544</t>
  </si>
  <si>
    <t>CUST29796</t>
  </si>
  <si>
    <t>ORD-03546</t>
  </si>
  <si>
    <t>CUST33381</t>
  </si>
  <si>
    <t>ORD-03545</t>
  </si>
  <si>
    <t>March 20, 2024</t>
  </si>
  <si>
    <t>CUST48258</t>
  </si>
  <si>
    <t>Deepa Patel</t>
  </si>
  <si>
    <t>ORD-03547</t>
  </si>
  <si>
    <t>CUST38738</t>
  </si>
  <si>
    <t>Vikram Gupta</t>
  </si>
  <si>
    <t>ORD-03542</t>
  </si>
  <si>
    <t>CUST99848</t>
  </si>
  <si>
    <t>Nisha Chatterjee</t>
  </si>
  <si>
    <t>ORD-03541</t>
  </si>
  <si>
    <t>CUST20196</t>
  </si>
  <si>
    <t>ORD-03540</t>
  </si>
  <si>
    <t>CUST79303</t>
  </si>
  <si>
    <t>ORD-03539</t>
  </si>
  <si>
    <t>CUST80870</t>
  </si>
  <si>
    <t>ORD-03538</t>
  </si>
  <si>
    <t>CUST92378</t>
  </si>
  <si>
    <t>ORD-03537</t>
  </si>
  <si>
    <t>CUST44168</t>
  </si>
  <si>
    <t>ORD-03536</t>
  </si>
  <si>
    <t>CUST42326</t>
  </si>
  <si>
    <t>ORD-03535</t>
  </si>
  <si>
    <t>CUST89629</t>
  </si>
  <si>
    <t>Ananya Joshi</t>
  </si>
  <si>
    <t>ORD-03533</t>
  </si>
  <si>
    <t>CUST80821</t>
  </si>
  <si>
    <t>Nisha Pillai</t>
  </si>
  <si>
    <t>ORD-03534</t>
  </si>
  <si>
    <t>CUST18961</t>
  </si>
  <si>
    <t>ORD-03530</t>
  </si>
  <si>
    <t>CUST89097</t>
  </si>
  <si>
    <t>Sanjay Shah</t>
  </si>
  <si>
    <t>ORD-03531</t>
  </si>
  <si>
    <t>CUST79922</t>
  </si>
  <si>
    <t>ORD-03532</t>
  </si>
  <si>
    <t>CUST84608</t>
  </si>
  <si>
    <t>ORD-03529</t>
  </si>
  <si>
    <t>CUST50939</t>
  </si>
  <si>
    <t>ORD-03527</t>
  </si>
  <si>
    <t>CUST89020</t>
  </si>
  <si>
    <t>ORD-03526</t>
  </si>
  <si>
    <t>CUST01333</t>
  </si>
  <si>
    <t>ORD-03525</t>
  </si>
  <si>
    <t>CUST05396</t>
  </si>
  <si>
    <t>ORD-03528</t>
  </si>
  <si>
    <t>March 11, 2024</t>
  </si>
  <si>
    <t>CUST06064</t>
  </si>
  <si>
    <t>ORD-03524</t>
  </si>
  <si>
    <t>CUST50623</t>
  </si>
  <si>
    <t>ORD-03522</t>
  </si>
  <si>
    <t>CUST10582</t>
  </si>
  <si>
    <t>Vikram Joshi</t>
  </si>
  <si>
    <t>ORD-03523</t>
  </si>
  <si>
    <t>CUST64913</t>
  </si>
  <si>
    <t>ORD-03519</t>
  </si>
  <si>
    <t>CUST89317</t>
  </si>
  <si>
    <t>ORD-03521</t>
  </si>
  <si>
    <t>CUST00084</t>
  </si>
  <si>
    <t>Rohan Das</t>
  </si>
  <si>
    <t>ORD-03517</t>
  </si>
  <si>
    <t>CUST27360</t>
  </si>
  <si>
    <t>ORD-03516</t>
  </si>
  <si>
    <t>CUST15414</t>
  </si>
  <si>
    <t>ORD-03520</t>
  </si>
  <si>
    <t>CUST13260</t>
  </si>
  <si>
    <t>ORD-03518</t>
  </si>
  <si>
    <t>CUST03875</t>
  </si>
  <si>
    <t>ORD-03514</t>
  </si>
  <si>
    <t>CUST77487</t>
  </si>
  <si>
    <t>ORD-03515</t>
  </si>
  <si>
    <t>CUST85880</t>
  </si>
  <si>
    <t>Aditya Chatterjee</t>
  </si>
  <si>
    <t>ORD-03513</t>
  </si>
  <si>
    <t>CUST75619</t>
  </si>
  <si>
    <t>Rahul Joshi</t>
  </si>
  <si>
    <t>ORD-03512</t>
  </si>
  <si>
    <t>CUST61863</t>
  </si>
  <si>
    <t>Shreya Nair</t>
  </si>
  <si>
    <t>ORD-03511</t>
  </si>
  <si>
    <t>CUST39314</t>
  </si>
  <si>
    <t>ORD-03510</t>
  </si>
  <si>
    <t>CUST79584</t>
  </si>
  <si>
    <t>ORD-03509</t>
  </si>
  <si>
    <t>CUST87841</t>
  </si>
  <si>
    <t>ORD-03507</t>
  </si>
  <si>
    <t>CUST15344</t>
  </si>
  <si>
    <t>ORD-03508</t>
  </si>
  <si>
    <t>CUST35702</t>
  </si>
  <si>
    <t>ORD-03505</t>
  </si>
  <si>
    <t>CUST59852</t>
  </si>
  <si>
    <t>Nikhil Das</t>
  </si>
  <si>
    <t>ORD-03504</t>
  </si>
  <si>
    <t>CUST34451</t>
  </si>
  <si>
    <t>ORD-03506</t>
  </si>
  <si>
    <t>CUST48682</t>
  </si>
  <si>
    <t>ORD-03503</t>
  </si>
  <si>
    <t>CUST59996</t>
  </si>
  <si>
    <t>ORD-03502</t>
  </si>
  <si>
    <t>March 02, 2024</t>
  </si>
  <si>
    <t>CUST00188</t>
  </si>
  <si>
    <t>Arjun Kumar</t>
  </si>
  <si>
    <t>ORD-03501</t>
  </si>
  <si>
    <t>CUST99295</t>
  </si>
  <si>
    <t>Pooja Shah</t>
  </si>
  <si>
    <t>ORD-03500</t>
  </si>
  <si>
    <t>CUST22955</t>
  </si>
  <si>
    <t>ORD-03498</t>
  </si>
  <si>
    <t>CUST03536</t>
  </si>
  <si>
    <t>ORD-03497</t>
  </si>
  <si>
    <t>CUST77225</t>
  </si>
  <si>
    <t>ORD-03499</t>
  </si>
  <si>
    <t>CUST16184</t>
  </si>
  <si>
    <t>ORD-03496</t>
  </si>
  <si>
    <t>CUST72195</t>
  </si>
  <si>
    <t>ORD-03495</t>
  </si>
  <si>
    <t>CUST83702</t>
  </si>
  <si>
    <t>ORD-03494</t>
  </si>
  <si>
    <t>CUST06002</t>
  </si>
  <si>
    <t>ORD-03493</t>
  </si>
  <si>
    <t>CUST44061</t>
  </si>
  <si>
    <t>Kavya Rao</t>
  </si>
  <si>
    <t>ORD-03490</t>
  </si>
  <si>
    <t>CUST29539</t>
  </si>
  <si>
    <t>ORD-03491</t>
  </si>
  <si>
    <t>CUST43868</t>
  </si>
  <si>
    <t>Aarav Bhat</t>
  </si>
  <si>
    <t>ORD-03492</t>
  </si>
  <si>
    <t>February 26, 2024</t>
  </si>
  <si>
    <t>CUST31030</t>
  </si>
  <si>
    <t>ORD-03488</t>
  </si>
  <si>
    <t>CUST31348</t>
  </si>
  <si>
    <t>ORD-03489</t>
  </si>
  <si>
    <t>CUST45144</t>
  </si>
  <si>
    <t>ORD-03486</t>
  </si>
  <si>
    <t>CUST56798</t>
  </si>
  <si>
    <t>ORD-03487</t>
  </si>
  <si>
    <t>CUST26096</t>
  </si>
  <si>
    <t>ORD-03484</t>
  </si>
  <si>
    <t>CUST42985</t>
  </si>
  <si>
    <t>ORD-03483</t>
  </si>
  <si>
    <t>CUST88764</t>
  </si>
  <si>
    <t>ORD-03485</t>
  </si>
  <si>
    <t>CUST71463</t>
  </si>
  <si>
    <t>ORD-03480</t>
  </si>
  <si>
    <t>CUST61945</t>
  </si>
  <si>
    <t>ORD-03481</t>
  </si>
  <si>
    <t>CUST77456</t>
  </si>
  <si>
    <t>ORD-03482</t>
  </si>
  <si>
    <t>CUST84959</t>
  </si>
  <si>
    <t>ORD-03479</t>
  </si>
  <si>
    <t>CUST39897</t>
  </si>
  <si>
    <t>Sunita Singh</t>
  </si>
  <si>
    <t>ORD-03478</t>
  </si>
  <si>
    <t>CUST86909</t>
  </si>
  <si>
    <t>ORD-03477</t>
  </si>
  <si>
    <t>CUST49962</t>
  </si>
  <si>
    <t>ORD-03476</t>
  </si>
  <si>
    <t>CUST72336</t>
  </si>
  <si>
    <t>ORD-03474</t>
  </si>
  <si>
    <t>CUST68381</t>
  </si>
  <si>
    <t>ORD-03475</t>
  </si>
  <si>
    <t>CUST36492</t>
  </si>
  <si>
    <t>Arjun Chatterjee</t>
  </si>
  <si>
    <t>ORD-03473</t>
  </si>
  <si>
    <t>CUST92267</t>
  </si>
  <si>
    <t>ORD-03471</t>
  </si>
  <si>
    <t>CUST34890</t>
  </si>
  <si>
    <t>ORD-03472</t>
  </si>
  <si>
    <t>CUST99763</t>
  </si>
  <si>
    <t>ORD-03469</t>
  </si>
  <si>
    <t>CUST84032</t>
  </si>
  <si>
    <t>ORD-03470</t>
  </si>
  <si>
    <t>February 14, 2024</t>
  </si>
  <si>
    <t>CUST49992</t>
  </si>
  <si>
    <t>ORD-03468</t>
  </si>
  <si>
    <t>CUST47776</t>
  </si>
  <si>
    <t>ORD-03467</t>
  </si>
  <si>
    <t>CUST83168</t>
  </si>
  <si>
    <t>ORD-03466</t>
  </si>
  <si>
    <t>CUST49074</t>
  </si>
  <si>
    <t>ORD-03463</t>
  </si>
  <si>
    <t>CUST64065</t>
  </si>
  <si>
    <t>ORD-03460</t>
  </si>
  <si>
    <t>CUST25321</t>
  </si>
  <si>
    <t>ORD-03462</t>
  </si>
  <si>
    <t>CUST54484</t>
  </si>
  <si>
    <t>ORD-03464</t>
  </si>
  <si>
    <t>CUST68181</t>
  </si>
  <si>
    <t>Shreya Singh</t>
  </si>
  <si>
    <t>ORD-03461</t>
  </si>
  <si>
    <t>CUST10511</t>
  </si>
  <si>
    <t>Priya Das</t>
  </si>
  <si>
    <t>ORD-03465</t>
  </si>
  <si>
    <t>CUST56248</t>
  </si>
  <si>
    <t>ORD-03456</t>
  </si>
  <si>
    <t>CUST58295</t>
  </si>
  <si>
    <t>ORD-03457</t>
  </si>
  <si>
    <t>CUST62784</t>
  </si>
  <si>
    <t>ORD-03459</t>
  </si>
  <si>
    <t>CUST64884</t>
  </si>
  <si>
    <t>ORD-03458</t>
  </si>
  <si>
    <t>CUST09746</t>
  </si>
  <si>
    <t>ORD-03455</t>
  </si>
  <si>
    <t>CUST85337</t>
  </si>
  <si>
    <t>ORD-03453</t>
  </si>
  <si>
    <t>CUST73572</t>
  </si>
  <si>
    <t>ORD-03454</t>
  </si>
  <si>
    <t>CUST89953</t>
  </si>
  <si>
    <t>ORD-03452</t>
  </si>
  <si>
    <t>February 05, 2024</t>
  </si>
  <si>
    <t>CUST47815</t>
  </si>
  <si>
    <t>ORD-03450</t>
  </si>
  <si>
    <t>CUST80072</t>
  </si>
  <si>
    <t>ORD-03451</t>
  </si>
  <si>
    <t>CUST41962</t>
  </si>
  <si>
    <t>ORD-03448</t>
  </si>
  <si>
    <t>CUST27667</t>
  </si>
  <si>
    <t>ORD-03447</t>
  </si>
  <si>
    <t>CUST05925</t>
  </si>
  <si>
    <t>ORD-03449</t>
  </si>
  <si>
    <t>CUST23951</t>
  </si>
  <si>
    <t>ORD-03446</t>
  </si>
  <si>
    <t>CUST54039</t>
  </si>
  <si>
    <t>ORD-03445</t>
  </si>
  <si>
    <t>CUST68712</t>
  </si>
  <si>
    <t>ORD-03444</t>
  </si>
  <si>
    <t>CUST31786</t>
  </si>
  <si>
    <t>ORD-03441</t>
  </si>
  <si>
    <t>CUST02308</t>
  </si>
  <si>
    <t>ORD-03440</t>
  </si>
  <si>
    <t>CUST60633</t>
  </si>
  <si>
    <t>ORD-03443</t>
  </si>
  <si>
    <t>CUST29477</t>
  </si>
  <si>
    <t>ORD-03442</t>
  </si>
  <si>
    <t>CUST90404</t>
  </si>
  <si>
    <t>ORD-03437</t>
  </si>
  <si>
    <t>CUST14095</t>
  </si>
  <si>
    <t>ORD-03438</t>
  </si>
  <si>
    <t>CUST66705</t>
  </si>
  <si>
    <t>ORD-03439</t>
  </si>
  <si>
    <t>CUST18731</t>
  </si>
  <si>
    <t>ORD-03434</t>
  </si>
  <si>
    <t>CUST36372</t>
  </si>
  <si>
    <t>ORD-03433</t>
  </si>
  <si>
    <t>CUST02072</t>
  </si>
  <si>
    <t>ORD-03436</t>
  </si>
  <si>
    <t>CUST95683</t>
  </si>
  <si>
    <t>ORD-03435</t>
  </si>
  <si>
    <t>CUST98330</t>
  </si>
  <si>
    <t>ORD-03432</t>
  </si>
  <si>
    <t>CUST93500</t>
  </si>
  <si>
    <t>Kavya Gupta</t>
  </si>
  <si>
    <t>ORD-03429</t>
  </si>
  <si>
    <t>CUST09088</t>
  </si>
  <si>
    <t>ORD-03430</t>
  </si>
  <si>
    <t>CUST08360</t>
  </si>
  <si>
    <t>ORD-03431</t>
  </si>
  <si>
    <t>January 26, 2024</t>
  </si>
  <si>
    <t>CUST60027</t>
  </si>
  <si>
    <t>ORD-03428</t>
  </si>
  <si>
    <t>CUST34376</t>
  </si>
  <si>
    <t>ORD-03427</t>
  </si>
  <si>
    <t>CUST72511</t>
  </si>
  <si>
    <t>ORD-03426</t>
  </si>
  <si>
    <t>CUST99964</t>
  </si>
  <si>
    <t>ORD-03425</t>
  </si>
  <si>
    <t>CUST92969</t>
  </si>
  <si>
    <t>ORD-03424</t>
  </si>
  <si>
    <t>CUST78421</t>
  </si>
  <si>
    <t>ORD-03423</t>
  </si>
  <si>
    <t>CUST37977</t>
  </si>
  <si>
    <t>ORD-03422</t>
  </si>
  <si>
    <t>CUST58923</t>
  </si>
  <si>
    <t>ORD-03420</t>
  </si>
  <si>
    <t>CUST83939</t>
  </si>
  <si>
    <t>ORD-03421</t>
  </si>
  <si>
    <t>CUST55778</t>
  </si>
  <si>
    <t>ORD-03419</t>
  </si>
  <si>
    <t>CUST03566</t>
  </si>
  <si>
    <t>ORD-03418</t>
  </si>
  <si>
    <t>CUST18997</t>
  </si>
  <si>
    <t>ORD-03417</t>
  </si>
  <si>
    <t>CUST83946</t>
  </si>
  <si>
    <t>ORD-03416</t>
  </si>
  <si>
    <t>CUST98563</t>
  </si>
  <si>
    <t>ORD-03415</t>
  </si>
  <si>
    <t>CUST23737</t>
  </si>
  <si>
    <t>ORD-03413</t>
  </si>
  <si>
    <t>CUST01012</t>
  </si>
  <si>
    <t>ORD-03412</t>
  </si>
  <si>
    <t>CUST88295</t>
  </si>
  <si>
    <t>Deepa Reddy</t>
  </si>
  <si>
    <t>ORD-03411</t>
  </si>
  <si>
    <t>CUST62485</t>
  </si>
  <si>
    <t>ORD-03414</t>
  </si>
  <si>
    <t>CUST92259</t>
  </si>
  <si>
    <t>ORD-03410</t>
  </si>
  <si>
    <t>CUST69094</t>
  </si>
  <si>
    <t>Kavya Chatterjee</t>
  </si>
  <si>
    <t>ORD-03409</t>
  </si>
  <si>
    <t>CUST78204</t>
  </si>
  <si>
    <t>ORD-03407</t>
  </si>
  <si>
    <t>CUST97699</t>
  </si>
  <si>
    <t>Nisha Shah</t>
  </si>
  <si>
    <t>ORD-03408</t>
  </si>
  <si>
    <t>CUST53254</t>
  </si>
  <si>
    <t>ORD-03406</t>
  </si>
  <si>
    <t>CUST62905</t>
  </si>
  <si>
    <t>ORD-03405</t>
  </si>
  <si>
    <t>CUST34808</t>
  </si>
  <si>
    <t>ORD-03401</t>
  </si>
  <si>
    <t>CUST97545</t>
  </si>
  <si>
    <t>ORD-03403</t>
  </si>
  <si>
    <t>CUST49423</t>
  </si>
  <si>
    <t>ORD-03402</t>
  </si>
  <si>
    <t>CUST51343</t>
  </si>
  <si>
    <t>ORD-03404</t>
  </si>
  <si>
    <t>CUST89207</t>
  </si>
  <si>
    <t>Pooja Nair</t>
  </si>
  <si>
    <t>ORD-03400</t>
  </si>
  <si>
    <t>CUST16290</t>
  </si>
  <si>
    <t>ORD-03399</t>
  </si>
  <si>
    <t>CUST76705</t>
  </si>
  <si>
    <t>ORD-03398</t>
  </si>
  <si>
    <t>CUST65122</t>
  </si>
  <si>
    <t>ORD-03397</t>
  </si>
  <si>
    <t>CUST80323</t>
  </si>
  <si>
    <t>ORD-03396</t>
  </si>
  <si>
    <t>CUST18308</t>
  </si>
  <si>
    <t>ORD-03394</t>
  </si>
  <si>
    <t>CUST94721</t>
  </si>
  <si>
    <t>ORD-03395</t>
  </si>
  <si>
    <t>CUST22022</t>
  </si>
  <si>
    <t>ORD-03393</t>
  </si>
  <si>
    <t>CUST78516</t>
  </si>
  <si>
    <t>ORD-03390</t>
  </si>
  <si>
    <t>CUST51656</t>
  </si>
  <si>
    <t>Kavya Singh</t>
  </si>
  <si>
    <t>ORD-03392</t>
  </si>
  <si>
    <t>CUST98375</t>
  </si>
  <si>
    <t>ORD-03391</t>
  </si>
  <si>
    <t>CUST82012</t>
  </si>
  <si>
    <t>ORD-03389</t>
  </si>
  <si>
    <t>CUST12949</t>
  </si>
  <si>
    <t>ORD-03388</t>
  </si>
  <si>
    <t>CUST95454</t>
  </si>
  <si>
    <t>ORD-03386</t>
  </si>
  <si>
    <t>CUST80775</t>
  </si>
  <si>
    <t>ORD-03385</t>
  </si>
  <si>
    <t>CUST57537</t>
  </si>
  <si>
    <t>ORD-03387</t>
  </si>
  <si>
    <t>CUST28149</t>
  </si>
  <si>
    <t>ORD-03384</t>
  </si>
  <si>
    <t>CUST17189</t>
  </si>
  <si>
    <t>ORD-03383</t>
  </si>
  <si>
    <t>CUST88781</t>
  </si>
  <si>
    <t>ORD-03382</t>
  </si>
  <si>
    <t>CUST08459</t>
  </si>
  <si>
    <t>ORD-03380</t>
  </si>
  <si>
    <t>CUST31806</t>
  </si>
  <si>
    <t>ORD-03381</t>
  </si>
  <si>
    <t>CUST00337</t>
  </si>
  <si>
    <t>ORD-03376</t>
  </si>
  <si>
    <t>CUST86469</t>
  </si>
  <si>
    <t>ORD-03379</t>
  </si>
  <si>
    <t>CUST97050</t>
  </si>
  <si>
    <t>ORD-03375</t>
  </si>
  <si>
    <t>CUST69853</t>
  </si>
  <si>
    <t>ORD-03377</t>
  </si>
  <si>
    <t>CUST63612</t>
  </si>
  <si>
    <t>ORD-03378</t>
  </si>
  <si>
    <t>CUST54270</t>
  </si>
  <si>
    <t>ORD-03373</t>
  </si>
  <si>
    <t>CUST23969</t>
  </si>
  <si>
    <t>ORD-03374</t>
  </si>
  <si>
    <t>CUST19728</t>
  </si>
  <si>
    <t>ORD-03372</t>
  </si>
  <si>
    <t>CUST23507</t>
  </si>
  <si>
    <t>Kavya Bhat</t>
  </si>
  <si>
    <t>ORD-03370</t>
  </si>
  <si>
    <t>December 30, 2023</t>
  </si>
  <si>
    <t>CUST29187</t>
  </si>
  <si>
    <t>ORD-03371</t>
  </si>
  <si>
    <t>CUST02058</t>
  </si>
  <si>
    <t>ORD-03365</t>
  </si>
  <si>
    <t>CUST03410</t>
  </si>
  <si>
    <t>ORD-03367</t>
  </si>
  <si>
    <t>CUST44669</t>
  </si>
  <si>
    <t>ORD-03368</t>
  </si>
  <si>
    <t>CUST21747</t>
  </si>
  <si>
    <t>ORD-03366</t>
  </si>
  <si>
    <t>CUST68537</t>
  </si>
  <si>
    <t>ORD-03369</t>
  </si>
  <si>
    <t>CUST12624</t>
  </si>
  <si>
    <t>Sunita Chatterjee</t>
  </si>
  <si>
    <t>ORD-03364</t>
  </si>
  <si>
    <t>CUST81812</t>
  </si>
  <si>
    <t>ORD-03363</t>
  </si>
  <si>
    <t>CUST98456</t>
  </si>
  <si>
    <t>ORD-03362</t>
  </si>
  <si>
    <t>CUST63701</t>
  </si>
  <si>
    <t>ORD-03361</t>
  </si>
  <si>
    <t>CUST86557</t>
  </si>
  <si>
    <t>ORD-03360</t>
  </si>
  <si>
    <t>CUST69375</t>
  </si>
  <si>
    <t>ORD-03359</t>
  </si>
  <si>
    <t>CUST32879</t>
  </si>
  <si>
    <t>ORD-03357</t>
  </si>
  <si>
    <t>CUST53286</t>
  </si>
  <si>
    <t>Kavya Verma</t>
  </si>
  <si>
    <t>ORD-03358</t>
  </si>
  <si>
    <t>CUST82460</t>
  </si>
  <si>
    <t>Nikhil Pillai</t>
  </si>
  <si>
    <t>ORD-03355</t>
  </si>
  <si>
    <t>CUST79039</t>
  </si>
  <si>
    <t>ORD-03356</t>
  </si>
  <si>
    <t>CUST10273</t>
  </si>
  <si>
    <t>ORD-03353</t>
  </si>
  <si>
    <t>CUST13354</t>
  </si>
  <si>
    <t>ORD-03354</t>
  </si>
  <si>
    <t>CUST67353</t>
  </si>
  <si>
    <t>ORD-03352</t>
  </si>
  <si>
    <t>CUST97209</t>
  </si>
  <si>
    <t>ORD-03349</t>
  </si>
  <si>
    <t>CUST44606</t>
  </si>
  <si>
    <t>ORD-03351</t>
  </si>
  <si>
    <t>CUST68480</t>
  </si>
  <si>
    <t>ORD-03350</t>
  </si>
  <si>
    <t>CUST53832</t>
  </si>
  <si>
    <t>ORD-03348</t>
  </si>
  <si>
    <t>CUST22988</t>
  </si>
  <si>
    <t>ORD-03347</t>
  </si>
  <si>
    <t>CUST96482</t>
  </si>
  <si>
    <t>ORD-03344</t>
  </si>
  <si>
    <t>CUST66556</t>
  </si>
  <si>
    <t>ORD-03345</t>
  </si>
  <si>
    <t>CUST37057</t>
  </si>
  <si>
    <t>ORD-03346</t>
  </si>
  <si>
    <t>CUST20166</t>
  </si>
  <si>
    <t>ORD-03343</t>
  </si>
  <si>
    <t>CUST67045</t>
  </si>
  <si>
    <t>ORD-03342</t>
  </si>
  <si>
    <t>CUST26677</t>
  </si>
  <si>
    <t>ORD-03339</t>
  </si>
  <si>
    <t>CUST29727</t>
  </si>
  <si>
    <t>Amit Kumar</t>
  </si>
  <si>
    <t>ORD-03341</t>
  </si>
  <si>
    <t>CUST62991</t>
  </si>
  <si>
    <t>ORD-03340</t>
  </si>
  <si>
    <t>CUST00381</t>
  </si>
  <si>
    <t>ORD-03337</t>
  </si>
  <si>
    <t>CUST12631</t>
  </si>
  <si>
    <t>ORD-03338</t>
  </si>
  <si>
    <t>CUST84437</t>
  </si>
  <si>
    <t>Karan Chatterjee</t>
  </si>
  <si>
    <t>ORD-03336</t>
  </si>
  <si>
    <t>CUST95363</t>
  </si>
  <si>
    <t>ORD-03335</t>
  </si>
  <si>
    <t>CUST09205</t>
  </si>
  <si>
    <t>ORD-03334</t>
  </si>
  <si>
    <t>CUST68810</t>
  </si>
  <si>
    <t>ORD-03331</t>
  </si>
  <si>
    <t>CUST97882</t>
  </si>
  <si>
    <t>ORD-03332</t>
  </si>
  <si>
    <t>CUST93234</t>
  </si>
  <si>
    <t>ORD-03333</t>
  </si>
  <si>
    <t>CUST27128</t>
  </si>
  <si>
    <t>ORD-03330</t>
  </si>
  <si>
    <t>CUST18271</t>
  </si>
  <si>
    <t>ORD-03328</t>
  </si>
  <si>
    <t>CUST92130</t>
  </si>
  <si>
    <t>ORD-03329</t>
  </si>
  <si>
    <t>CUST84812</t>
  </si>
  <si>
    <t>ORD-03327</t>
  </si>
  <si>
    <t>CUST05689</t>
  </si>
  <si>
    <t>ORD-03326</t>
  </si>
  <si>
    <t>CUST35382</t>
  </si>
  <si>
    <t>ORD-03325</t>
  </si>
  <si>
    <t>CUST66402</t>
  </si>
  <si>
    <t>ORD-03324</t>
  </si>
  <si>
    <t>CUST12209</t>
  </si>
  <si>
    <t>ORD-03322</t>
  </si>
  <si>
    <t>CUST90480</t>
  </si>
  <si>
    <t>ORD-03321</t>
  </si>
  <si>
    <t>CUST48101</t>
  </si>
  <si>
    <t>ORD-03323</t>
  </si>
  <si>
    <t>CUST01601</t>
  </si>
  <si>
    <t>ORD-03320</t>
  </si>
  <si>
    <t>CUST53965</t>
  </si>
  <si>
    <t>ORD-03319</t>
  </si>
  <si>
    <t>CUST70804</t>
  </si>
  <si>
    <t>ORD-03318</t>
  </si>
  <si>
    <t>CUST94948</t>
  </si>
  <si>
    <t>ORD-03316</t>
  </si>
  <si>
    <t>CUST71283</t>
  </si>
  <si>
    <t>ORD-03315</t>
  </si>
  <si>
    <t>CUST93902</t>
  </si>
  <si>
    <t>Amit Sharma</t>
  </si>
  <si>
    <t>ORD-03317</t>
  </si>
  <si>
    <t>CUST33429</t>
  </si>
  <si>
    <t>ORD-03314</t>
  </si>
  <si>
    <t>CUST74780</t>
  </si>
  <si>
    <t>ORD-03313</t>
  </si>
  <si>
    <t>CUST96995</t>
  </si>
  <si>
    <t>ORD-03312</t>
  </si>
  <si>
    <t>CUST71934</t>
  </si>
  <si>
    <t>ORD-03310</t>
  </si>
  <si>
    <t>CUST44114</t>
  </si>
  <si>
    <t>ORD-03311</t>
  </si>
  <si>
    <t>CUST69847</t>
  </si>
  <si>
    <t>ORD-03309</t>
  </si>
  <si>
    <t>ORD-03307</t>
  </si>
  <si>
    <t>CUST74033</t>
  </si>
  <si>
    <t>ORD-03306</t>
  </si>
  <si>
    <t>CUST91195</t>
  </si>
  <si>
    <t>Vikram Sharma</t>
  </si>
  <si>
    <t>ORD-03308</t>
  </si>
  <si>
    <t>CUST41593</t>
  </si>
  <si>
    <t>ORD-03305</t>
  </si>
  <si>
    <t>CUST44322</t>
  </si>
  <si>
    <t>ORD-03303</t>
  </si>
  <si>
    <t>CUST73772</t>
  </si>
  <si>
    <t>ORD-03304</t>
  </si>
  <si>
    <t>CUST38933</t>
  </si>
  <si>
    <t>ORD-03302</t>
  </si>
  <si>
    <t>CUST00808</t>
  </si>
  <si>
    <t>ORD-03301</t>
  </si>
  <si>
    <t>CUST23165</t>
  </si>
  <si>
    <t>ORD-03300</t>
  </si>
  <si>
    <t>CUST46539</t>
  </si>
  <si>
    <t>ORD-03299</t>
  </si>
  <si>
    <t>November 27, 2023</t>
  </si>
  <si>
    <t>CUST51100</t>
  </si>
  <si>
    <t>ORD-03298</t>
  </si>
  <si>
    <t>CUST82100</t>
  </si>
  <si>
    <t>ORD-03297</t>
  </si>
  <si>
    <t>CUST29713</t>
  </si>
  <si>
    <t>ORD-03296</t>
  </si>
  <si>
    <t>CUST49836</t>
  </si>
  <si>
    <t>ORD-03295</t>
  </si>
  <si>
    <t>CUST19218</t>
  </si>
  <si>
    <t>ORD-03294</t>
  </si>
  <si>
    <t>CUST10406</t>
  </si>
  <si>
    <t>ORD-03292</t>
  </si>
  <si>
    <t>CUST35522</t>
  </si>
  <si>
    <t>ORD-03291</t>
  </si>
  <si>
    <t>CUST41602</t>
  </si>
  <si>
    <t>ORD-03293</t>
  </si>
  <si>
    <t>CUST17652</t>
  </si>
  <si>
    <t>ORD-03290</t>
  </si>
  <si>
    <t>CUST79601</t>
  </si>
  <si>
    <t>ORD-03288</t>
  </si>
  <si>
    <t>CUST96629</t>
  </si>
  <si>
    <t>ORD-03289</t>
  </si>
  <si>
    <t>CUST55307</t>
  </si>
  <si>
    <t>ORD-03286</t>
  </si>
  <si>
    <t>CUST81972</t>
  </si>
  <si>
    <t>ORD-03285</t>
  </si>
  <si>
    <t>CUST64046</t>
  </si>
  <si>
    <t>ORD-03287</t>
  </si>
  <si>
    <t>CUST45543</t>
  </si>
  <si>
    <t>ORD-03282</t>
  </si>
  <si>
    <t>CUST30266</t>
  </si>
  <si>
    <t>ORD-03284</t>
  </si>
  <si>
    <t>CUST26543</t>
  </si>
  <si>
    <t>ORD-03283</t>
  </si>
  <si>
    <t>CUST59848</t>
  </si>
  <si>
    <t>ORD-03281</t>
  </si>
  <si>
    <t>CUST21469</t>
  </si>
  <si>
    <t>ORD-03278</t>
  </si>
  <si>
    <t>CUST28845</t>
  </si>
  <si>
    <t>ORD-03279</t>
  </si>
  <si>
    <t>CUST55124</t>
  </si>
  <si>
    <t>ORD-03280</t>
  </si>
  <si>
    <t>CUST58917</t>
  </si>
  <si>
    <t>ORD-03275</t>
  </si>
  <si>
    <t>CUST06690</t>
  </si>
  <si>
    <t>ORD-03277</t>
  </si>
  <si>
    <t>CUST00162</t>
  </si>
  <si>
    <t>ORD-03276</t>
  </si>
  <si>
    <t>CUST08733</t>
  </si>
  <si>
    <t>ORD-03274</t>
  </si>
  <si>
    <t>CUST59021</t>
  </si>
  <si>
    <t>ORD-03273</t>
  </si>
  <si>
    <t>CUST10941</t>
  </si>
  <si>
    <t>Karan Shah</t>
  </si>
  <si>
    <t>ORD-03272</t>
  </si>
  <si>
    <t>CUST57589</t>
  </si>
  <si>
    <t>ORD-03270</t>
  </si>
  <si>
    <t>CUST56619</t>
  </si>
  <si>
    <t>ORD-03271</t>
  </si>
  <si>
    <t>CUST54392</t>
  </si>
  <si>
    <t>ORD-03269</t>
  </si>
  <si>
    <t>CUST63780</t>
  </si>
  <si>
    <t>ORD-03268</t>
  </si>
  <si>
    <t>CUST08884</t>
  </si>
  <si>
    <t>ORD-03267</t>
  </si>
  <si>
    <t>CUST39102</t>
  </si>
  <si>
    <t>Meera Kapoor</t>
  </si>
  <si>
    <t>ORD-03263</t>
  </si>
  <si>
    <t>CUST94911</t>
  </si>
  <si>
    <t>ORD-03265</t>
  </si>
  <si>
    <t>CUST91791</t>
  </si>
  <si>
    <t>Ananya Kapoor</t>
  </si>
  <si>
    <t>ORD-03264</t>
  </si>
  <si>
    <t>CUST84619</t>
  </si>
  <si>
    <t>ORD-03266</t>
  </si>
  <si>
    <t>CUST94697</t>
  </si>
  <si>
    <t>Karan Patel</t>
  </si>
  <si>
    <t>ORD-03260</t>
  </si>
  <si>
    <t>CUST04203</t>
  </si>
  <si>
    <t>ORD-03261</t>
  </si>
  <si>
    <t>CUST80345</t>
  </si>
  <si>
    <t>ORD-03262</t>
  </si>
  <si>
    <t>CUST82303</t>
  </si>
  <si>
    <t>ORD-03259</t>
  </si>
  <si>
    <t>CUST28855</t>
  </si>
  <si>
    <t>ORD-03257</t>
  </si>
  <si>
    <t>CUST88256</t>
  </si>
  <si>
    <t>ORD-03258</t>
  </si>
  <si>
    <t>CUST96311</t>
  </si>
  <si>
    <t>ORD-03256</t>
  </si>
  <si>
    <t>CUST28145</t>
  </si>
  <si>
    <t>ORD-03255</t>
  </si>
  <si>
    <t>CUST68003</t>
  </si>
  <si>
    <t>ORD-03254</t>
  </si>
  <si>
    <t>CUST62167</t>
  </si>
  <si>
    <t>ORD-03251</t>
  </si>
  <si>
    <t>CUST86211</t>
  </si>
  <si>
    <t>ORD-03253</t>
  </si>
  <si>
    <t>CUST40202</t>
  </si>
  <si>
    <t>ORD-03252</t>
  </si>
  <si>
    <t>CUST39721</t>
  </si>
  <si>
    <t>ORD-03248</t>
  </si>
  <si>
    <t>CUST43818</t>
  </si>
  <si>
    <t>ORD-03250</t>
  </si>
  <si>
    <t>CUST90626</t>
  </si>
  <si>
    <t>ORD-03247</t>
  </si>
  <si>
    <t>CUST92610</t>
  </si>
  <si>
    <t>ORD-03249</t>
  </si>
  <si>
    <t>CUST78428</t>
  </si>
  <si>
    <t>ORD-03246</t>
  </si>
  <si>
    <t>CUST96426</t>
  </si>
  <si>
    <t>ORD-03243</t>
  </si>
  <si>
    <t>CUST21449</t>
  </si>
  <si>
    <t>Rahul Bose</t>
  </si>
  <si>
    <t>ORD-03244</t>
  </si>
  <si>
    <t>CUST42835</t>
  </si>
  <si>
    <t>ORD-03245</t>
  </si>
  <si>
    <t>CUST51623</t>
  </si>
  <si>
    <t>ORD-03240</t>
  </si>
  <si>
    <t>CUST64411</t>
  </si>
  <si>
    <t>ORD-03242</t>
  </si>
  <si>
    <t>CUST97241</t>
  </si>
  <si>
    <t>ORD-03239</t>
  </si>
  <si>
    <t>CUST65289</t>
  </si>
  <si>
    <t>ORD-03238</t>
  </si>
  <si>
    <t>CUST14045</t>
  </si>
  <si>
    <t>ORD-03241</t>
  </si>
  <si>
    <t>CUST36164</t>
  </si>
  <si>
    <t>ORD-03235</t>
  </si>
  <si>
    <t>October 31, 2023</t>
  </si>
  <si>
    <t>CUST84105</t>
  </si>
  <si>
    <t>ORD-03236</t>
  </si>
  <si>
    <t>CUST98300</t>
  </si>
  <si>
    <t>ORD-03237</t>
  </si>
  <si>
    <t>ORD-03233</t>
  </si>
  <si>
    <t>CUST27413</t>
  </si>
  <si>
    <t>Amit Gupta</t>
  </si>
  <si>
    <t>ORD-03234</t>
  </si>
  <si>
    <t>CUST23301</t>
  </si>
  <si>
    <t>ORD-03231</t>
  </si>
  <si>
    <t>CUST88608</t>
  </si>
  <si>
    <t>ORD-03230</t>
  </si>
  <si>
    <t>CUST12331</t>
  </si>
  <si>
    <t>ORD-03232</t>
  </si>
  <si>
    <t>CUST26327</t>
  </si>
  <si>
    <t>ORD-03227</t>
  </si>
  <si>
    <t>CUST26871</t>
  </si>
  <si>
    <t>ORD-03228</t>
  </si>
  <si>
    <t>CUST27405</t>
  </si>
  <si>
    <t>ORD-03229</t>
  </si>
  <si>
    <t>CUST44015</t>
  </si>
  <si>
    <t>ORD-03226</t>
  </si>
  <si>
    <t>CUST57729</t>
  </si>
  <si>
    <t>ORD-03223</t>
  </si>
  <si>
    <t>CUST08748</t>
  </si>
  <si>
    <t>ORD-03225</t>
  </si>
  <si>
    <t>CUST29656</t>
  </si>
  <si>
    <t>ORD-03224</t>
  </si>
  <si>
    <t>CUST38211</t>
  </si>
  <si>
    <t>ORD-03222</t>
  </si>
  <si>
    <t>CUST90239</t>
  </si>
  <si>
    <t>ORD-03219</t>
  </si>
  <si>
    <t>CUST75320</t>
  </si>
  <si>
    <t>ORD-03221</t>
  </si>
  <si>
    <t>CUST96034</t>
  </si>
  <si>
    <t>ORD-03220</t>
  </si>
  <si>
    <t>CUST05571</t>
  </si>
  <si>
    <t>ORD-03217</t>
  </si>
  <si>
    <t>CUST14537</t>
  </si>
  <si>
    <t>ORD-03216</t>
  </si>
  <si>
    <t>CUST32134</t>
  </si>
  <si>
    <t>ORD-03215</t>
  </si>
  <si>
    <t>CUST12249</t>
  </si>
  <si>
    <t>ORD-03218</t>
  </si>
  <si>
    <t>CUST17834</t>
  </si>
  <si>
    <t>ORD-03213</t>
  </si>
  <si>
    <t>CUST91826</t>
  </si>
  <si>
    <t>Sanjay Patel</t>
  </si>
  <si>
    <t>ORD-03214</t>
  </si>
  <si>
    <t>CUST26653</t>
  </si>
  <si>
    <t>ORD-03211</t>
  </si>
  <si>
    <t>CUST59240</t>
  </si>
  <si>
    <t>Ananya Mehta</t>
  </si>
  <si>
    <t>ORD-03212</t>
  </si>
  <si>
    <t>CUST59899</t>
  </si>
  <si>
    <t>ORD-03210</t>
  </si>
  <si>
    <t>CUST36370</t>
  </si>
  <si>
    <t>ORD-03207</t>
  </si>
  <si>
    <t>CUST72297</t>
  </si>
  <si>
    <t>ORD-03209</t>
  </si>
  <si>
    <t>CUST57413</t>
  </si>
  <si>
    <t>ORD-03206</t>
  </si>
  <si>
    <t>CUST74267</t>
  </si>
  <si>
    <t>ORD-03208</t>
  </si>
  <si>
    <t>CUST07878</t>
  </si>
  <si>
    <t>ORD-03205</t>
  </si>
  <si>
    <t>CUST12676</t>
  </si>
  <si>
    <t>ORD-03204</t>
  </si>
  <si>
    <t>CUST20726</t>
  </si>
  <si>
    <t>ORD-03203</t>
  </si>
  <si>
    <t>CUST79007</t>
  </si>
  <si>
    <t>ORD-03200</t>
  </si>
  <si>
    <t>CUST43688</t>
  </si>
  <si>
    <t>Amit Iyer</t>
  </si>
  <si>
    <t>ORD-03201</t>
  </si>
  <si>
    <t>CUST99262</t>
  </si>
  <si>
    <t>ORD-03199</t>
  </si>
  <si>
    <t>CUST93632</t>
  </si>
  <si>
    <t>ORD-03202</t>
  </si>
  <si>
    <t>CUST22113</t>
  </si>
  <si>
    <t>ORD-03198</t>
  </si>
  <si>
    <t>CUST60856</t>
  </si>
  <si>
    <t>ORD-03197</t>
  </si>
  <si>
    <t>CUST33951</t>
  </si>
  <si>
    <t>ORD-03192</t>
  </si>
  <si>
    <t>CUST23779</t>
  </si>
  <si>
    <t>Priya Singh</t>
  </si>
  <si>
    <t>ORD-03195</t>
  </si>
  <si>
    <t>CUST34227</t>
  </si>
  <si>
    <t>ORD-03193</t>
  </si>
  <si>
    <t>CUST32406</t>
  </si>
  <si>
    <t>ORD-03194</t>
  </si>
  <si>
    <t>CUST46133</t>
  </si>
  <si>
    <t>ORD-03196</t>
  </si>
  <si>
    <t>CUST46008</t>
  </si>
  <si>
    <t>ORD-03191</t>
  </si>
  <si>
    <t>CUST15190</t>
  </si>
  <si>
    <t>ORD-03190</t>
  </si>
  <si>
    <t>CUST24234</t>
  </si>
  <si>
    <t>ORD-03188</t>
  </si>
  <si>
    <t>CUST87675</t>
  </si>
  <si>
    <t>Sunita Joshi</t>
  </si>
  <si>
    <t>ORD-03189</t>
  </si>
  <si>
    <t>CUST05334</t>
  </si>
  <si>
    <t>ORD-03187</t>
  </si>
  <si>
    <t>CUST63003</t>
  </si>
  <si>
    <t>ORD-03186</t>
  </si>
  <si>
    <t>CUST37684</t>
  </si>
  <si>
    <t>Rohan Mishra</t>
  </si>
  <si>
    <t>ORD-03185</t>
  </si>
  <si>
    <t>CUST29728</t>
  </si>
  <si>
    <t>ORD-03183</t>
  </si>
  <si>
    <t>CUST13349</t>
  </si>
  <si>
    <t>ORD-03184</t>
  </si>
  <si>
    <t>CUST43954</t>
  </si>
  <si>
    <t>ORD-03181</t>
  </si>
  <si>
    <t>CUST05659</t>
  </si>
  <si>
    <t>ORD-03182</t>
  </si>
  <si>
    <t>CUST49514</t>
  </si>
  <si>
    <t>ORD-03180</t>
  </si>
  <si>
    <t>CUST65855</t>
  </si>
  <si>
    <t>ORD-03179</t>
  </si>
  <si>
    <t>CUST04408</t>
  </si>
  <si>
    <t>ORD-03177</t>
  </si>
  <si>
    <t>CUST99258</t>
  </si>
  <si>
    <t>ORD-03175</t>
  </si>
  <si>
    <t>CUST40113</t>
  </si>
  <si>
    <t>ORD-03176</t>
  </si>
  <si>
    <t>CUST24094</t>
  </si>
  <si>
    <t>ORD-03178</t>
  </si>
  <si>
    <t>CUST71971</t>
  </si>
  <si>
    <t>ORD-03172</t>
  </si>
  <si>
    <t>CUST73615</t>
  </si>
  <si>
    <t>ORD-03174</t>
  </si>
  <si>
    <t>CUST00106</t>
  </si>
  <si>
    <t>ORD-03170</t>
  </si>
  <si>
    <t>CUST69634</t>
  </si>
  <si>
    <t>ORD-03171</t>
  </si>
  <si>
    <t>CUST77683</t>
  </si>
  <si>
    <t>ORD-03173</t>
  </si>
  <si>
    <t>CUST89046</t>
  </si>
  <si>
    <t>ORD-03169</t>
  </si>
  <si>
    <t>CUST57585</t>
  </si>
  <si>
    <t>ORD-03168</t>
  </si>
  <si>
    <t>CUST99426</t>
  </si>
  <si>
    <t>ORD-03166</t>
  </si>
  <si>
    <t>CUST06674</t>
  </si>
  <si>
    <t>ORD-03167</t>
  </si>
  <si>
    <t>CUST14358</t>
  </si>
  <si>
    <t>ORD-03163</t>
  </si>
  <si>
    <t>CUST87976</t>
  </si>
  <si>
    <t>ORD-03162</t>
  </si>
  <si>
    <t>CUST64139</t>
  </si>
  <si>
    <t>Aarav Reddy</t>
  </si>
  <si>
    <t>ORD-03165</t>
  </si>
  <si>
    <t>CUST41533</t>
  </si>
  <si>
    <t>ORD-03164</t>
  </si>
  <si>
    <t>CUST04219</t>
  </si>
  <si>
    <t>ORD-03160</t>
  </si>
  <si>
    <t>CUST54899</t>
  </si>
  <si>
    <t>ORD-03159</t>
  </si>
  <si>
    <t>CUST24304</t>
  </si>
  <si>
    <t>ORD-03161</t>
  </si>
  <si>
    <t>CUST77629</t>
  </si>
  <si>
    <t>ORD-03153</t>
  </si>
  <si>
    <t>CUST93955</t>
  </si>
  <si>
    <t>ORD-03158</t>
  </si>
  <si>
    <t>CUST54265</t>
  </si>
  <si>
    <t>Sanjay Bhat</t>
  </si>
  <si>
    <t>ORD-03156</t>
  </si>
  <si>
    <t>CUST34657</t>
  </si>
  <si>
    <t>ORD-03157</t>
  </si>
  <si>
    <t>CUST79492</t>
  </si>
  <si>
    <t>ORD-03154</t>
  </si>
  <si>
    <t>CUST59117</t>
  </si>
  <si>
    <t>Nisha Joshi</t>
  </si>
  <si>
    <t>ORD-03155</t>
  </si>
  <si>
    <t>CUST59557</t>
  </si>
  <si>
    <t>ORD-03152</t>
  </si>
  <si>
    <t>CUST23783</t>
  </si>
  <si>
    <t>ORD-03149</t>
  </si>
  <si>
    <t>CUST52921</t>
  </si>
  <si>
    <t>ORD-03151</t>
  </si>
  <si>
    <t>CUST28094</t>
  </si>
  <si>
    <t>ORD-03150</t>
  </si>
  <si>
    <t>CUST68116</t>
  </si>
  <si>
    <t>ORD-03148</t>
  </si>
  <si>
    <t>CUST35235</t>
  </si>
  <si>
    <t>ORD-03147</t>
  </si>
  <si>
    <t>CUST30274</t>
  </si>
  <si>
    <t>ORD-03145</t>
  </si>
  <si>
    <t>CUST35682</t>
  </si>
  <si>
    <t>ORD-03146</t>
  </si>
  <si>
    <t>CUST78079</t>
  </si>
  <si>
    <t>ORD-03144</t>
  </si>
  <si>
    <t>CUST69784</t>
  </si>
  <si>
    <t>ORD-03143</t>
  </si>
  <si>
    <t>CUST43908</t>
  </si>
  <si>
    <t>ORD-03142</t>
  </si>
  <si>
    <t>CUST26022</t>
  </si>
  <si>
    <t>ORD-03141</t>
  </si>
  <si>
    <t>CUST51444</t>
  </si>
  <si>
    <t>ORD-03140</t>
  </si>
  <si>
    <t>CUST76392</t>
  </si>
  <si>
    <t>ORD-03139</t>
  </si>
  <si>
    <t>CUST16592</t>
  </si>
  <si>
    <t>ORD-03138</t>
  </si>
  <si>
    <t>CUST63631</t>
  </si>
  <si>
    <t>Vikram Das</t>
  </si>
  <si>
    <t>ORD-03137</t>
  </si>
  <si>
    <t>CUST53427</t>
  </si>
  <si>
    <t>Aarav Das</t>
  </si>
  <si>
    <t>ORD-03136</t>
  </si>
  <si>
    <t>CUST92424</t>
  </si>
  <si>
    <t>ORD-03134</t>
  </si>
  <si>
    <t>CUST94057</t>
  </si>
  <si>
    <t>ORD-03135</t>
  </si>
  <si>
    <t>CUST31542</t>
  </si>
  <si>
    <t>ORD-03131</t>
  </si>
  <si>
    <t>CUST60904</t>
  </si>
  <si>
    <t>ORD-03132</t>
  </si>
  <si>
    <t>CUST70495</t>
  </si>
  <si>
    <t>ORD-03133</t>
  </si>
  <si>
    <t>CUST10354</t>
  </si>
  <si>
    <t>ORD-03130</t>
  </si>
  <si>
    <t>CUST42331</t>
  </si>
  <si>
    <t>ORD-03129</t>
  </si>
  <si>
    <t>CUST31428</t>
  </si>
  <si>
    <t>ORD-03128</t>
  </si>
  <si>
    <t>CUST69119</t>
  </si>
  <si>
    <t>ORD-03126</t>
  </si>
  <si>
    <t>CUST84742</t>
  </si>
  <si>
    <t>ORD-03127</t>
  </si>
  <si>
    <t>CUST95818</t>
  </si>
  <si>
    <t>ORD-03125</t>
  </si>
  <si>
    <t>CUST63392</t>
  </si>
  <si>
    <t>ORD-03123</t>
  </si>
  <si>
    <t>CUST24025</t>
  </si>
  <si>
    <t>ORD-03124</t>
  </si>
  <si>
    <t>CUST75413</t>
  </si>
  <si>
    <t>ORD-03122</t>
  </si>
  <si>
    <t>CUST56458</t>
  </si>
  <si>
    <t>ORD-03119</t>
  </si>
  <si>
    <t>CUST59443</t>
  </si>
  <si>
    <t>ORD-03121</t>
  </si>
  <si>
    <t>CUST63009</t>
  </si>
  <si>
    <t>ORD-03120</t>
  </si>
  <si>
    <t>CUST93065</t>
  </si>
  <si>
    <t>ORD-03118</t>
  </si>
  <si>
    <t>CUST99970</t>
  </si>
  <si>
    <t>ORD-03114</t>
  </si>
  <si>
    <t>CUST43839</t>
  </si>
  <si>
    <t>Nisha Nair</t>
  </si>
  <si>
    <t>ORD-03116</t>
  </si>
  <si>
    <t>CUST84463</t>
  </si>
  <si>
    <t>ORD-03115</t>
  </si>
  <si>
    <t>CUST63946</t>
  </si>
  <si>
    <t>ORD-03117</t>
  </si>
  <si>
    <t>CUST41510</t>
  </si>
  <si>
    <t>ORD-03113</t>
  </si>
  <si>
    <t>CUST73185</t>
  </si>
  <si>
    <t>ORD-03108</t>
  </si>
  <si>
    <t>CUST73404</t>
  </si>
  <si>
    <t>ORD-03110</t>
  </si>
  <si>
    <t>CUST38634</t>
  </si>
  <si>
    <t>ORD-03109</t>
  </si>
  <si>
    <t>CUST93512</t>
  </si>
  <si>
    <t>ORD-03112</t>
  </si>
  <si>
    <t>CUST75819</t>
  </si>
  <si>
    <t>ORD-03111</t>
  </si>
  <si>
    <t>CUST09406</t>
  </si>
  <si>
    <t>ORD-03107</t>
  </si>
  <si>
    <t>CUST95163</t>
  </si>
  <si>
    <t>ORD-03105</t>
  </si>
  <si>
    <t>CUST41278</t>
  </si>
  <si>
    <t>ORD-03106</t>
  </si>
  <si>
    <t>CUST23467</t>
  </si>
  <si>
    <t>ORD-03102</t>
  </si>
  <si>
    <t>CUST37184</t>
  </si>
  <si>
    <t>ORD-03101</t>
  </si>
  <si>
    <t>CUST69379</t>
  </si>
  <si>
    <t>ORD-03103</t>
  </si>
  <si>
    <t>CUST01278</t>
  </si>
  <si>
    <t>ORD-03104</t>
  </si>
  <si>
    <t>September 03, 2023</t>
  </si>
  <si>
    <t>CUST21518</t>
  </si>
  <si>
    <t>ORD-03098</t>
  </si>
  <si>
    <t>CUST98755</t>
  </si>
  <si>
    <t>ORD-03100</t>
  </si>
  <si>
    <t>CUST55749</t>
  </si>
  <si>
    <t>ORD-03099</t>
  </si>
  <si>
    <t>CUST54403</t>
  </si>
  <si>
    <t>Priya Rao</t>
  </si>
  <si>
    <t>ORD-03094</t>
  </si>
  <si>
    <t>CUST98803</t>
  </si>
  <si>
    <t>ORD-03096</t>
  </si>
  <si>
    <t>CUST81977</t>
  </si>
  <si>
    <t>ORD-03097</t>
  </si>
  <si>
    <t>CUST96631</t>
  </si>
  <si>
    <t>ORD-03095</t>
  </si>
  <si>
    <t>CUST91267</t>
  </si>
  <si>
    <t>ORD-03092</t>
  </si>
  <si>
    <t>CUST21970</t>
  </si>
  <si>
    <t>Rahul Verma</t>
  </si>
  <si>
    <t>ORD-03091</t>
  </si>
  <si>
    <t>CUST39206</t>
  </si>
  <si>
    <t>Amit Mehta</t>
  </si>
  <si>
    <t>ORD-03093</t>
  </si>
  <si>
    <t>CUST63058</t>
  </si>
  <si>
    <t>ORD-03090</t>
  </si>
  <si>
    <t>CUST80368</t>
  </si>
  <si>
    <t>ORD-03089</t>
  </si>
  <si>
    <t>CUST94322</t>
  </si>
  <si>
    <t>ORD-03088</t>
  </si>
  <si>
    <t>CUST49151</t>
  </si>
  <si>
    <t>ORD-03087</t>
  </si>
  <si>
    <t>CUST32672</t>
  </si>
  <si>
    <t>ORD-03086</t>
  </si>
  <si>
    <t>CUST94691</t>
  </si>
  <si>
    <t>ORD-03084</t>
  </si>
  <si>
    <t>CUST97761</t>
  </si>
  <si>
    <t>ORD-03085</t>
  </si>
  <si>
    <t>CUST66243</t>
  </si>
  <si>
    <t>ORD-03083</t>
  </si>
  <si>
    <t>CUST78430</t>
  </si>
  <si>
    <t>ORD-03082</t>
  </si>
  <si>
    <t>CUST93135</t>
  </si>
  <si>
    <t>ORD-03081</t>
  </si>
  <si>
    <t>CUST01739</t>
  </si>
  <si>
    <t>ORD-03079</t>
  </si>
  <si>
    <t>ORD-03080</t>
  </si>
  <si>
    <t>CUST34629</t>
  </si>
  <si>
    <t>ORD-03076</t>
  </si>
  <si>
    <t>CUST49954</t>
  </si>
  <si>
    <t>ORD-03077</t>
  </si>
  <si>
    <t>CUST23896</t>
  </si>
  <si>
    <t>Ananya Kumar</t>
  </si>
  <si>
    <t>ORD-03078</t>
  </si>
  <si>
    <t>CUST46478</t>
  </si>
  <si>
    <t>ORD-03073</t>
  </si>
  <si>
    <t>CUST40607</t>
  </si>
  <si>
    <t>ORD-03075</t>
  </si>
  <si>
    <t>CUST66159</t>
  </si>
  <si>
    <t>ORD-03074</t>
  </si>
  <si>
    <t>CUST55244</t>
  </si>
  <si>
    <t>ORD-03069</t>
  </si>
  <si>
    <t>CUST13129</t>
  </si>
  <si>
    <t>ORD-03070</t>
  </si>
  <si>
    <t>CUST29394</t>
  </si>
  <si>
    <t>ORD-03072</t>
  </si>
  <si>
    <t>CUST71775</t>
  </si>
  <si>
    <t>Aditya Joshi</t>
  </si>
  <si>
    <t>ORD-03071</t>
  </si>
  <si>
    <t>ORD-03066</t>
  </si>
  <si>
    <t>CUST82969</t>
  </si>
  <si>
    <t>Ritu Joshi</t>
  </si>
  <si>
    <t>ORD-03065</t>
  </si>
  <si>
    <t>CUST41118</t>
  </si>
  <si>
    <t>ORD-03064</t>
  </si>
  <si>
    <t>CUST50295</t>
  </si>
  <si>
    <t>ORD-03067</t>
  </si>
  <si>
    <t>CUST47125</t>
  </si>
  <si>
    <t>ORD-03068</t>
  </si>
  <si>
    <t>CUST89345</t>
  </si>
  <si>
    <t>ORD-03060</t>
  </si>
  <si>
    <t>CUST71865</t>
  </si>
  <si>
    <t>ORD-03061</t>
  </si>
  <si>
    <t>CUST33333</t>
  </si>
  <si>
    <t>ORD-03058</t>
  </si>
  <si>
    <t>CUST75687</t>
  </si>
  <si>
    <t>ORD-03063</t>
  </si>
  <si>
    <t>August 17, 2023</t>
  </si>
  <si>
    <t>CUST46790</t>
  </si>
  <si>
    <t>ORD-03062</t>
  </si>
  <si>
    <t>CUST25706</t>
  </si>
  <si>
    <t>ORD-03059</t>
  </si>
  <si>
    <t>CUST05600</t>
  </si>
  <si>
    <t>ORD-03056</t>
  </si>
  <si>
    <t>CUST57382</t>
  </si>
  <si>
    <t>ORD-03057</t>
  </si>
  <si>
    <t>CUST99865</t>
  </si>
  <si>
    <t>ORD-03054</t>
  </si>
  <si>
    <t>CUST26906</t>
  </si>
  <si>
    <t>ORD-03055</t>
  </si>
  <si>
    <t>CUST44516</t>
  </si>
  <si>
    <t>ORD-03053</t>
  </si>
  <si>
    <t>CUST70734</t>
  </si>
  <si>
    <t>ORD-03052</t>
  </si>
  <si>
    <t>CUST62695</t>
  </si>
  <si>
    <t>ORD-03051</t>
  </si>
  <si>
    <t>CUST77025</t>
  </si>
  <si>
    <t>ORD-03049</t>
  </si>
  <si>
    <t>CUST94965</t>
  </si>
  <si>
    <t>ORD-03050</t>
  </si>
  <si>
    <t>CUST75754</t>
  </si>
  <si>
    <t>ORD-03047</t>
  </si>
  <si>
    <t>CUST16193</t>
  </si>
  <si>
    <t>ORD-03048</t>
  </si>
  <si>
    <t>CUST48774</t>
  </si>
  <si>
    <t>ORD-03045</t>
  </si>
  <si>
    <t>CUST54485</t>
  </si>
  <si>
    <t>ORD-03046</t>
  </si>
  <si>
    <t>CUST98613</t>
  </si>
  <si>
    <t>ORD-03042</t>
  </si>
  <si>
    <t>CUST48817</t>
  </si>
  <si>
    <t>ORD-03043</t>
  </si>
  <si>
    <t>CUST77236</t>
  </si>
  <si>
    <t>ORD-03044</t>
  </si>
  <si>
    <t>CUST65535</t>
  </si>
  <si>
    <t>ORD-03041</t>
  </si>
  <si>
    <t>CUST35537</t>
  </si>
  <si>
    <t>ORD-03040</t>
  </si>
  <si>
    <t>CUST92392</t>
  </si>
  <si>
    <t>ORD-03039</t>
  </si>
  <si>
    <t>CUST18530</t>
  </si>
  <si>
    <t>ORD-03038</t>
  </si>
  <si>
    <t>CUST42431</t>
  </si>
  <si>
    <t>ORD-03033</t>
  </si>
  <si>
    <t>CUST52453</t>
  </si>
  <si>
    <t>ORD-03035</t>
  </si>
  <si>
    <t>CUST76199</t>
  </si>
  <si>
    <t>ORD-03034</t>
  </si>
  <si>
    <t>August 05, 2023</t>
  </si>
  <si>
    <t>CUST76477</t>
  </si>
  <si>
    <t>Sunita Bose</t>
  </si>
  <si>
    <t>ORD-03037</t>
  </si>
  <si>
    <t>CUST23747</t>
  </si>
  <si>
    <t>ORD-03032</t>
  </si>
  <si>
    <t>CUST90825</t>
  </si>
  <si>
    <t>ORD-03036</t>
  </si>
  <si>
    <t>CUST13591</t>
  </si>
  <si>
    <t>ORD-03029</t>
  </si>
  <si>
    <t>CUST15879</t>
  </si>
  <si>
    <t>ORD-03027</t>
  </si>
  <si>
    <t>CUST20866</t>
  </si>
  <si>
    <t>ORD-03030</t>
  </si>
  <si>
    <t>CUST86844</t>
  </si>
  <si>
    <t>ORD-03026</t>
  </si>
  <si>
    <t>CUST65223</t>
  </si>
  <si>
    <t>ORD-03031</t>
  </si>
  <si>
    <t>CUST74610</t>
  </si>
  <si>
    <t>ORD-03028</t>
  </si>
  <si>
    <t>CUST60297</t>
  </si>
  <si>
    <t>ORD-03025</t>
  </si>
  <si>
    <t>CUST12807</t>
  </si>
  <si>
    <t>ORD-03024</t>
  </si>
  <si>
    <t>CUST08460</t>
  </si>
  <si>
    <t>ORD-03021</t>
  </si>
  <si>
    <t>CUST66733</t>
  </si>
  <si>
    <t>Priya Iyer</t>
  </si>
  <si>
    <t>ORD-03022</t>
  </si>
  <si>
    <t>CUST98870</t>
  </si>
  <si>
    <t>ORD-03023</t>
  </si>
  <si>
    <t>CUST97888</t>
  </si>
  <si>
    <t>Deepa Gupta</t>
  </si>
  <si>
    <t>ORD-03019</t>
  </si>
  <si>
    <t>CUST46142</t>
  </si>
  <si>
    <t>ORD-03020</t>
  </si>
  <si>
    <t>CUST84225</t>
  </si>
  <si>
    <t>ORD-03017</t>
  </si>
  <si>
    <t>CUST11433</t>
  </si>
  <si>
    <t>ORD-03018</t>
  </si>
  <si>
    <t>CUST13941</t>
  </si>
  <si>
    <t>Ritu Sharma</t>
  </si>
  <si>
    <t>ORD-03016</t>
  </si>
  <si>
    <t>CUST64559</t>
  </si>
  <si>
    <t>ORD-03014</t>
  </si>
  <si>
    <t>CUST35539</t>
  </si>
  <si>
    <t>ORD-03015</t>
  </si>
  <si>
    <t>CUST53698</t>
  </si>
  <si>
    <t>ORD-03013</t>
  </si>
  <si>
    <t>CUST43350</t>
  </si>
  <si>
    <t>ORD-03012</t>
  </si>
  <si>
    <t>CUST28387</t>
  </si>
  <si>
    <t>ORD-03010</t>
  </si>
  <si>
    <t>CUST41279</t>
  </si>
  <si>
    <t>ORD-03011</t>
  </si>
  <si>
    <t>CUST93010</t>
  </si>
  <si>
    <t>ORD-03008</t>
  </si>
  <si>
    <t>ORD-03009</t>
  </si>
  <si>
    <t>CUST37112</t>
  </si>
  <si>
    <t>ORD-03007</t>
  </si>
  <si>
    <t>CUST57212</t>
  </si>
  <si>
    <t>ORD-03006</t>
  </si>
  <si>
    <t>CUST96839</t>
  </si>
  <si>
    <t>ORD-03002</t>
  </si>
  <si>
    <t>CUST83812</t>
  </si>
  <si>
    <t>ORD-03005</t>
  </si>
  <si>
    <t>CUST48500</t>
  </si>
  <si>
    <t>ORD-03003</t>
  </si>
  <si>
    <t>CUST08739</t>
  </si>
  <si>
    <t>ORD-03004</t>
  </si>
  <si>
    <t>CUST37873</t>
  </si>
  <si>
    <t>ORD-03000</t>
  </si>
  <si>
    <t>CUST14868</t>
  </si>
  <si>
    <t>ORD-03001</t>
  </si>
  <si>
    <t>CUST72975</t>
  </si>
  <si>
    <t>ORD-02999</t>
  </si>
  <si>
    <t>CUST67583</t>
  </si>
  <si>
    <t>ORD-02996</t>
  </si>
  <si>
    <t>CUST44301</t>
  </si>
  <si>
    <t>Kavya Iyer</t>
  </si>
  <si>
    <t>ORD-02998</t>
  </si>
  <si>
    <t>CUST44251</t>
  </si>
  <si>
    <t>ORD-02997</t>
  </si>
  <si>
    <t>CUST61924</t>
  </si>
  <si>
    <t>ORD-02994</t>
  </si>
  <si>
    <t>CUST67685</t>
  </si>
  <si>
    <t>ORD-02992</t>
  </si>
  <si>
    <t>CUST09576</t>
  </si>
  <si>
    <t>ORD-02995</t>
  </si>
  <si>
    <t>CUST01120</t>
  </si>
  <si>
    <t>ORD-02993</t>
  </si>
  <si>
    <t>CUST83973</t>
  </si>
  <si>
    <t>ORD-02991</t>
  </si>
  <si>
    <t>CUST01027</t>
  </si>
  <si>
    <t>ORD-02988</t>
  </si>
  <si>
    <t>July 18, 2023</t>
  </si>
  <si>
    <t>CUST14176</t>
  </si>
  <si>
    <t>ORD-02987</t>
  </si>
  <si>
    <t>CUST78771</t>
  </si>
  <si>
    <t>ORD-02989</t>
  </si>
  <si>
    <t>CUST00835</t>
  </si>
  <si>
    <t>ORD-02990</t>
  </si>
  <si>
    <t>CUST58369</t>
  </si>
  <si>
    <t>ORD-02986</t>
  </si>
  <si>
    <t>CUST62795</t>
  </si>
  <si>
    <t>ORD-02982</t>
  </si>
  <si>
    <t>CUST81628</t>
  </si>
  <si>
    <t>ORD-02981</t>
  </si>
  <si>
    <t>CUST16972</t>
  </si>
  <si>
    <t>ORD-02984</t>
  </si>
  <si>
    <t>CUST26170</t>
  </si>
  <si>
    <t>ORD-02980</t>
  </si>
  <si>
    <t>Pooja Mishra</t>
  </si>
  <si>
    <t>ORD-02983</t>
  </si>
  <si>
    <t>CUST47590</t>
  </si>
  <si>
    <t>ORD-02985</t>
  </si>
  <si>
    <t>CUST52758</t>
  </si>
  <si>
    <t>ORD-02979</t>
  </si>
  <si>
    <t>CUST09411</t>
  </si>
  <si>
    <t>ORD-02978</t>
  </si>
  <si>
    <t>CUST72850</t>
  </si>
  <si>
    <t>ORD-02977</t>
  </si>
  <si>
    <t>CUST30941</t>
  </si>
  <si>
    <t>ORD-02973</t>
  </si>
  <si>
    <t>CUST55824</t>
  </si>
  <si>
    <t>ORD-02974</t>
  </si>
  <si>
    <t>CUST06333</t>
  </si>
  <si>
    <t>ORD-02975</t>
  </si>
  <si>
    <t>CUST47576</t>
  </si>
  <si>
    <t>ORD-02976</t>
  </si>
  <si>
    <t>CUST38282</t>
  </si>
  <si>
    <t>ORD-02972</t>
  </si>
  <si>
    <t>CUST95419</t>
  </si>
  <si>
    <t>ORD-02970</t>
  </si>
  <si>
    <t>CUST03472</t>
  </si>
  <si>
    <t>ORD-02971</t>
  </si>
  <si>
    <t>CUST11958</t>
  </si>
  <si>
    <t>ORD-02966</t>
  </si>
  <si>
    <t>CUST38879</t>
  </si>
  <si>
    <t>ORD-02967</t>
  </si>
  <si>
    <t>CUST52334</t>
  </si>
  <si>
    <t>ORD-02968</t>
  </si>
  <si>
    <t>CUST30076</t>
  </si>
  <si>
    <t>ORD-02969</t>
  </si>
  <si>
    <t>CUST90919</t>
  </si>
  <si>
    <t>ORD-02963</t>
  </si>
  <si>
    <t>CUST21979</t>
  </si>
  <si>
    <t>ORD-02964</t>
  </si>
  <si>
    <t>CUST46382</t>
  </si>
  <si>
    <t>ORD-02962</t>
  </si>
  <si>
    <t>CUST66452</t>
  </si>
  <si>
    <t>ORD-02965</t>
  </si>
  <si>
    <t>CUST90321</t>
  </si>
  <si>
    <t>ORD-02959</t>
  </si>
  <si>
    <t>CUST01768</t>
  </si>
  <si>
    <t>ORD-02961</t>
  </si>
  <si>
    <t>CUST02626</t>
  </si>
  <si>
    <t>ORD-02960</t>
  </si>
  <si>
    <t>CUST73492</t>
  </si>
  <si>
    <t>ORD-02958</t>
  </si>
  <si>
    <t>CUST02784</t>
  </si>
  <si>
    <t>ORD-02956</t>
  </si>
  <si>
    <t>CUST64061</t>
  </si>
  <si>
    <t>ORD-02957</t>
  </si>
  <si>
    <t>CUST77083</t>
  </si>
  <si>
    <t>ORD-02955</t>
  </si>
  <si>
    <t>CUST34816</t>
  </si>
  <si>
    <t>ORD-02953</t>
  </si>
  <si>
    <t>CUST69533</t>
  </si>
  <si>
    <t>ORD-02954</t>
  </si>
  <si>
    <t>CUST48148</t>
  </si>
  <si>
    <t>ORD-02952</t>
  </si>
  <si>
    <t>CUST41320</t>
  </si>
  <si>
    <t>ORD-02947</t>
  </si>
  <si>
    <t>CUST85761</t>
  </si>
  <si>
    <t>ORD-02950</t>
  </si>
  <si>
    <t>CUST02564</t>
  </si>
  <si>
    <t>ORD-02951</t>
  </si>
  <si>
    <t>CUST74188</t>
  </si>
  <si>
    <t>ORD-02949</t>
  </si>
  <si>
    <t>CUST29456</t>
  </si>
  <si>
    <t>ORD-02948</t>
  </si>
  <si>
    <t>CUST47347</t>
  </si>
  <si>
    <t>Deepa Mishra</t>
  </si>
  <si>
    <t>ORD-02945</t>
  </si>
  <si>
    <t>CUST19434</t>
  </si>
  <si>
    <t>ORD-02944</t>
  </si>
  <si>
    <t>CUST91370</t>
  </si>
  <si>
    <t>ORD-02943</t>
  </si>
  <si>
    <t>CUST64972</t>
  </si>
  <si>
    <t>ORD-02946</t>
  </si>
  <si>
    <t>CUST34949</t>
  </si>
  <si>
    <t>ORD-02942</t>
  </si>
  <si>
    <t>CUST41370</t>
  </si>
  <si>
    <t>ORD-02940</t>
  </si>
  <si>
    <t>CUST98397</t>
  </si>
  <si>
    <t>Priya Patel</t>
  </si>
  <si>
    <t>ORD-02941</t>
  </si>
  <si>
    <t>CUST16576</t>
  </si>
  <si>
    <t>ORD-02936</t>
  </si>
  <si>
    <t>CUST18941</t>
  </si>
  <si>
    <t>ORD-02935</t>
  </si>
  <si>
    <t>CUST75718</t>
  </si>
  <si>
    <t>ORD-02939</t>
  </si>
  <si>
    <t>CUST99269</t>
  </si>
  <si>
    <t>ORD-02938</t>
  </si>
  <si>
    <t>CUST95887</t>
  </si>
  <si>
    <t>ORD-02937</t>
  </si>
  <si>
    <t>CUST46894</t>
  </si>
  <si>
    <t>ORD-02934</t>
  </si>
  <si>
    <t>CUST34229</t>
  </si>
  <si>
    <t>ORD-02933</t>
  </si>
  <si>
    <t>CUST17587</t>
  </si>
  <si>
    <t>ORD-02932</t>
  </si>
  <si>
    <t>CUST49455</t>
  </si>
  <si>
    <t>ORD-02931</t>
  </si>
  <si>
    <t>CUST81737</t>
  </si>
  <si>
    <t>ORD-02930</t>
  </si>
  <si>
    <t>CUST27302</t>
  </si>
  <si>
    <t>ORD-02929</t>
  </si>
  <si>
    <t>CUST82307</t>
  </si>
  <si>
    <t>ORD-02928</t>
  </si>
  <si>
    <t>CUST17827</t>
  </si>
  <si>
    <t>ORD-02927</t>
  </si>
  <si>
    <t>CUST53444</t>
  </si>
  <si>
    <t>ORD-02926</t>
  </si>
  <si>
    <t>CUST07282</t>
  </si>
  <si>
    <t>ORD-02925</t>
  </si>
  <si>
    <t>CUST97817</t>
  </si>
  <si>
    <t>ORD-02924</t>
  </si>
  <si>
    <t>CUST46273</t>
  </si>
  <si>
    <t>ORD-02923</t>
  </si>
  <si>
    <t>CUST62956</t>
  </si>
  <si>
    <t>ORD-02922</t>
  </si>
  <si>
    <t>CUST45653</t>
  </si>
  <si>
    <t>ORD-02921</t>
  </si>
  <si>
    <t>CUST51781</t>
  </si>
  <si>
    <t>ORD-02917</t>
  </si>
  <si>
    <t>CUST53514</t>
  </si>
  <si>
    <t>ORD-02919</t>
  </si>
  <si>
    <t>CUST99491</t>
  </si>
  <si>
    <t>ORD-02920</t>
  </si>
  <si>
    <t>CUST13418</t>
  </si>
  <si>
    <t>ORD-02918</t>
  </si>
  <si>
    <t>CUST30053</t>
  </si>
  <si>
    <t>ORD-02915</t>
  </si>
  <si>
    <t>CUST11665</t>
  </si>
  <si>
    <t>ORD-02916</t>
  </si>
  <si>
    <t>CUST68649</t>
  </si>
  <si>
    <t>ORD-02914</t>
  </si>
  <si>
    <t>CUST62247</t>
  </si>
  <si>
    <t>ORD-02913</t>
  </si>
  <si>
    <t>CUST21693</t>
  </si>
  <si>
    <t>ORD-02912</t>
  </si>
  <si>
    <t>CUST85957</t>
  </si>
  <si>
    <t>ORD-02911</t>
  </si>
  <si>
    <t>CUST23285</t>
  </si>
  <si>
    <t>ORD-02907</t>
  </si>
  <si>
    <t>CUST44256</t>
  </si>
  <si>
    <t>ORD-02906</t>
  </si>
  <si>
    <t>CUST43728</t>
  </si>
  <si>
    <t>ORD-02905</t>
  </si>
  <si>
    <t>CUST02847</t>
  </si>
  <si>
    <t>ORD-02910</t>
  </si>
  <si>
    <t>CUST60967</t>
  </si>
  <si>
    <t>ORD-02908</t>
  </si>
  <si>
    <t>CUST54563</t>
  </si>
  <si>
    <t>ORD-02909</t>
  </si>
  <si>
    <t>CUST79344</t>
  </si>
  <si>
    <t>ORD-02903</t>
  </si>
  <si>
    <t>CUST35531</t>
  </si>
  <si>
    <t>ORD-02901</t>
  </si>
  <si>
    <t>CUST57226</t>
  </si>
  <si>
    <t>ORD-02902</t>
  </si>
  <si>
    <t>ORD-02904</t>
  </si>
  <si>
    <t>CUST88828</t>
  </si>
  <si>
    <t>ORD-02900</t>
  </si>
  <si>
    <t>CUST23268</t>
  </si>
  <si>
    <t>ORD-02899</t>
  </si>
  <si>
    <t>CUST41852</t>
  </si>
  <si>
    <t>ORD-02897</t>
  </si>
  <si>
    <t>June 06, 2023</t>
  </si>
  <si>
    <t>CUST64599</t>
  </si>
  <si>
    <t>ORD-02895</t>
  </si>
  <si>
    <t>CUST35710</t>
  </si>
  <si>
    <t>ORD-02893</t>
  </si>
  <si>
    <t>CUST15263</t>
  </si>
  <si>
    <t>Arjun Mehta</t>
  </si>
  <si>
    <t>ORD-02898</t>
  </si>
  <si>
    <t>CUST27445</t>
  </si>
  <si>
    <t>ORD-02896</t>
  </si>
  <si>
    <t>CUST37393</t>
  </si>
  <si>
    <t>ORD-02892</t>
  </si>
  <si>
    <t>CUST72155</t>
  </si>
  <si>
    <t>ORD-02894</t>
  </si>
  <si>
    <t>CUST87652</t>
  </si>
  <si>
    <t>ORD-02890</t>
  </si>
  <si>
    <t>CUST22330</t>
  </si>
  <si>
    <t>ORD-02891</t>
  </si>
  <si>
    <t>CUST13778</t>
  </si>
  <si>
    <t>Amit Pillai</t>
  </si>
  <si>
    <t>ORD-02887</t>
  </si>
  <si>
    <t>CUST19802</t>
  </si>
  <si>
    <t>ORD-02889</t>
  </si>
  <si>
    <t>CUST93642</t>
  </si>
  <si>
    <t>ORD-02886</t>
  </si>
  <si>
    <t>June 04, 2023</t>
  </si>
  <si>
    <t>CUST25210</t>
  </si>
  <si>
    <t>ORD-02885</t>
  </si>
  <si>
    <t>CUST41002</t>
  </si>
  <si>
    <t>ORD-02888</t>
  </si>
  <si>
    <t>CUST23652</t>
  </si>
  <si>
    <t>ORD-02884</t>
  </si>
  <si>
    <t>CUST30359</t>
  </si>
  <si>
    <t>ORD-02881</t>
  </si>
  <si>
    <t>CUST20568</t>
  </si>
  <si>
    <t>ORD-02880</t>
  </si>
  <si>
    <t>CUST70204</t>
  </si>
  <si>
    <t>ORD-02882</t>
  </si>
  <si>
    <t>CUST50309</t>
  </si>
  <si>
    <t>ORD-02883</t>
  </si>
  <si>
    <t>CUST72686</t>
  </si>
  <si>
    <t>ORD-02876</t>
  </si>
  <si>
    <t>CUST23195</t>
  </si>
  <si>
    <t>ORD-02877</t>
  </si>
  <si>
    <t>CUST52099</t>
  </si>
  <si>
    <t>ORD-02878</t>
  </si>
  <si>
    <t>CUST98432</t>
  </si>
  <si>
    <t>ORD-02879</t>
  </si>
  <si>
    <t>CUST55177</t>
  </si>
  <si>
    <t>ORD-02873</t>
  </si>
  <si>
    <t>CUST07917</t>
  </si>
  <si>
    <t>ORD-02875</t>
  </si>
  <si>
    <t>CUST97371</t>
  </si>
  <si>
    <t>ORD-02874</t>
  </si>
  <si>
    <t>CUST62622</t>
  </si>
  <si>
    <t>Priya Kapoor</t>
  </si>
  <si>
    <t>ORD-02868</t>
  </si>
  <si>
    <t>CUST17518</t>
  </si>
  <si>
    <t>ORD-02867</t>
  </si>
  <si>
    <t>CUST70575</t>
  </si>
  <si>
    <t>ORD-02871</t>
  </si>
  <si>
    <t>CUST88518</t>
  </si>
  <si>
    <t>ORD-02870</t>
  </si>
  <si>
    <t>CUST15861</t>
  </si>
  <si>
    <t>ORD-02869</t>
  </si>
  <si>
    <t>CUST19907</t>
  </si>
  <si>
    <t>ORD-02866</t>
  </si>
  <si>
    <t>CUST40473</t>
  </si>
  <si>
    <t>ORD-02872</t>
  </si>
  <si>
    <t>CUST44303</t>
  </si>
  <si>
    <t>ORD-02864</t>
  </si>
  <si>
    <t>May 30, 2023</t>
  </si>
  <si>
    <t>CUST39044</t>
  </si>
  <si>
    <t>ORD-02865</t>
  </si>
  <si>
    <t>CUST23967</t>
  </si>
  <si>
    <t>ORD-02863</t>
  </si>
  <si>
    <t>CUST63160</t>
  </si>
  <si>
    <t>ORD-02861</t>
  </si>
  <si>
    <t>CUST53780</t>
  </si>
  <si>
    <t>ORD-02860</t>
  </si>
  <si>
    <t>CUST89287</t>
  </si>
  <si>
    <t>ORD-02862</t>
  </si>
  <si>
    <t>CUST00967</t>
  </si>
  <si>
    <t>ORD-02858</t>
  </si>
  <si>
    <t>CUST34534</t>
  </si>
  <si>
    <t>ORD-02856</t>
  </si>
  <si>
    <t>CUST18697</t>
  </si>
  <si>
    <t>ORD-02859</t>
  </si>
  <si>
    <t>CUST98103</t>
  </si>
  <si>
    <t>ORD-02855</t>
  </si>
  <si>
    <t>CUST40126</t>
  </si>
  <si>
    <t>ORD-02852</t>
  </si>
  <si>
    <t>CUST37103</t>
  </si>
  <si>
    <t>ORD-02857</t>
  </si>
  <si>
    <t>CUST81300</t>
  </si>
  <si>
    <t>ORD-02854</t>
  </si>
  <si>
    <t>CUST77130</t>
  </si>
  <si>
    <t>ORD-02853</t>
  </si>
  <si>
    <t>CUST40777</t>
  </si>
  <si>
    <t>ORD-02850</t>
  </si>
  <si>
    <t>CUST30753</t>
  </si>
  <si>
    <t>ORD-02848</t>
  </si>
  <si>
    <t>CUST09047</t>
  </si>
  <si>
    <t>ORD-02849</t>
  </si>
  <si>
    <t>CUST49953</t>
  </si>
  <si>
    <t>ORD-02851</t>
  </si>
  <si>
    <t>CUST69918</t>
  </si>
  <si>
    <t>ORD-02847</t>
  </si>
  <si>
    <t>CUST62909</t>
  </si>
  <si>
    <t>ORD-02846</t>
  </si>
  <si>
    <t>CUST56492</t>
  </si>
  <si>
    <t>ORD-02843</t>
  </si>
  <si>
    <t>CUST04791</t>
  </si>
  <si>
    <t>ORD-02845</t>
  </si>
  <si>
    <t>May 24, 2023</t>
  </si>
  <si>
    <t>CUST08284</t>
  </si>
  <si>
    <t>ORD-02844</t>
  </si>
  <si>
    <t>CUST72283</t>
  </si>
  <si>
    <t>ORD-02841</t>
  </si>
  <si>
    <t>CUST62482</t>
  </si>
  <si>
    <t>ORD-02842</t>
  </si>
  <si>
    <t>CUST23282</t>
  </si>
  <si>
    <t>ORD-02839</t>
  </si>
  <si>
    <t>CUST65852</t>
  </si>
  <si>
    <t>ORD-02840</t>
  </si>
  <si>
    <t>CUST58515</t>
  </si>
  <si>
    <t>ORD-02838</t>
  </si>
  <si>
    <t>May 20, 2023</t>
  </si>
  <si>
    <t>CUST32623</t>
  </si>
  <si>
    <t>ORD-02836</t>
  </si>
  <si>
    <t>CUST76017</t>
  </si>
  <si>
    <t>ORD-02837</t>
  </si>
  <si>
    <t>CUST35159</t>
  </si>
  <si>
    <t>ORD-02834</t>
  </si>
  <si>
    <t>CUST80957</t>
  </si>
  <si>
    <t>ORD-02833</t>
  </si>
  <si>
    <t>CUST95416</t>
  </si>
  <si>
    <t>ORD-02835</t>
  </si>
  <si>
    <t>CUST93185</t>
  </si>
  <si>
    <t>ORD-02831</t>
  </si>
  <si>
    <t>CUST55922</t>
  </si>
  <si>
    <t>ORD-02832</t>
  </si>
  <si>
    <t>CUST08322</t>
  </si>
  <si>
    <t>ORD-02829</t>
  </si>
  <si>
    <t>CUST25805</t>
  </si>
  <si>
    <t>ORD-02830</t>
  </si>
  <si>
    <t>CUST23051</t>
  </si>
  <si>
    <t>ORD-02828</t>
  </si>
  <si>
    <t>CUST68781</t>
  </si>
  <si>
    <t>ORD-02827</t>
  </si>
  <si>
    <t>CUST71925</t>
  </si>
  <si>
    <t>ORD-02826</t>
  </si>
  <si>
    <t>CUST61527</t>
  </si>
  <si>
    <t>ORD-02825</t>
  </si>
  <si>
    <t>CUST40911</t>
  </si>
  <si>
    <t>ORD-02824</t>
  </si>
  <si>
    <t>CUST94776</t>
  </si>
  <si>
    <t>ORD-02823</t>
  </si>
  <si>
    <t>CUST96063</t>
  </si>
  <si>
    <t>ORD-02822</t>
  </si>
  <si>
    <t>CUST92489</t>
  </si>
  <si>
    <t>Vikram Kumar</t>
  </si>
  <si>
    <t>ORD-02821</t>
  </si>
  <si>
    <t>CUST76939</t>
  </si>
  <si>
    <t>ORD-02818</t>
  </si>
  <si>
    <t>CUST11582</t>
  </si>
  <si>
    <t>ORD-02819</t>
  </si>
  <si>
    <t>CUST12681</t>
  </si>
  <si>
    <t>ORD-02820</t>
  </si>
  <si>
    <t>CUST01567</t>
  </si>
  <si>
    <t>ORD-02817</t>
  </si>
  <si>
    <t>CUST83459</t>
  </si>
  <si>
    <t>Shreya Chatterjee</t>
  </si>
  <si>
    <t>ORD-02816</t>
  </si>
  <si>
    <t>CUST17433</t>
  </si>
  <si>
    <t>ORD-02815</t>
  </si>
  <si>
    <t>CUST75268</t>
  </si>
  <si>
    <t>ORD-02812</t>
  </si>
  <si>
    <t>CUST82471</t>
  </si>
  <si>
    <t>ORD-02813</t>
  </si>
  <si>
    <t>CUST45426</t>
  </si>
  <si>
    <t>ORD-02814</t>
  </si>
  <si>
    <t>CUST78368</t>
  </si>
  <si>
    <t>ORD-02811</t>
  </si>
  <si>
    <t>CUST06279</t>
  </si>
  <si>
    <t>ORD-02807</t>
  </si>
  <si>
    <t>CUST59711</t>
  </si>
  <si>
    <t>ORD-02808</t>
  </si>
  <si>
    <t>May 03, 2023</t>
  </si>
  <si>
    <t>CUST74228</t>
  </si>
  <si>
    <t>ORD-02810</t>
  </si>
  <si>
    <t>CUST60489</t>
  </si>
  <si>
    <t>ORD-02809</t>
  </si>
  <si>
    <t>CUST04249</t>
  </si>
  <si>
    <t>ORD-02806</t>
  </si>
  <si>
    <t>CUST69501</t>
  </si>
  <si>
    <t>ORD-02805</t>
  </si>
  <si>
    <t>CUST85937</t>
  </si>
  <si>
    <t>ORD-02803</t>
  </si>
  <si>
    <t>CUST07347</t>
  </si>
  <si>
    <t>ORD-02802</t>
  </si>
  <si>
    <t>CUST45496</t>
  </si>
  <si>
    <t>ORD-02804</t>
  </si>
  <si>
    <t>CUST37928</t>
  </si>
  <si>
    <t>ORD-02801</t>
  </si>
  <si>
    <t>CUST13741</t>
  </si>
  <si>
    <t>ORD-02800</t>
  </si>
  <si>
    <t>CUST56256</t>
  </si>
  <si>
    <t>ORD-02799</t>
  </si>
  <si>
    <t>CUST04344</t>
  </si>
  <si>
    <t>ORD-02798</t>
  </si>
  <si>
    <t>CUST05716</t>
  </si>
  <si>
    <t>ORD-02797</t>
  </si>
  <si>
    <t>CUST19934</t>
  </si>
  <si>
    <t>ORD-02796</t>
  </si>
  <si>
    <t>CUST56780</t>
  </si>
  <si>
    <t>ORD-02795</t>
  </si>
  <si>
    <t>CUST45978</t>
  </si>
  <si>
    <t>ORD-02794</t>
  </si>
  <si>
    <t>CUST50448</t>
  </si>
  <si>
    <t>ORD-02793</t>
  </si>
  <si>
    <t>CUST32818</t>
  </si>
  <si>
    <t>ORD-02792</t>
  </si>
  <si>
    <t>CUST84330</t>
  </si>
  <si>
    <t>ORD-02790</t>
  </si>
  <si>
    <t>CUST65266</t>
  </si>
  <si>
    <t>ORD-02791</t>
  </si>
  <si>
    <t>CUST40335</t>
  </si>
  <si>
    <t>ORD-02789</t>
  </si>
  <si>
    <t>CUST60012</t>
  </si>
  <si>
    <t>ORD-02787</t>
  </si>
  <si>
    <t>CUST78026</t>
  </si>
  <si>
    <t>ORD-02788</t>
  </si>
  <si>
    <t>CUST95526</t>
  </si>
  <si>
    <t>Karan Sharma</t>
  </si>
  <si>
    <t>ORD-02786</t>
  </si>
  <si>
    <t>CUST59888</t>
  </si>
  <si>
    <t>ORD-02783</t>
  </si>
  <si>
    <t>CUST75727</t>
  </si>
  <si>
    <t>ORD-02785</t>
  </si>
  <si>
    <t>CUST80688</t>
  </si>
  <si>
    <t>ORD-02782</t>
  </si>
  <si>
    <t>CUST50156</t>
  </si>
  <si>
    <t>ORD-02784</t>
  </si>
  <si>
    <t>CUST25444</t>
  </si>
  <si>
    <t>ORD-02779</t>
  </si>
  <si>
    <t>CUST66673</t>
  </si>
  <si>
    <t>ORD-02780</t>
  </si>
  <si>
    <t>CUST00961</t>
  </si>
  <si>
    <t>ORD-02781</t>
  </si>
  <si>
    <t>CUST33751</t>
  </si>
  <si>
    <t>ORD-02778</t>
  </si>
  <si>
    <t>CUST21931</t>
  </si>
  <si>
    <t>ORD-02777</t>
  </si>
  <si>
    <t>CUST15930</t>
  </si>
  <si>
    <t>ORD-02773</t>
  </si>
  <si>
    <t>CUST69945</t>
  </si>
  <si>
    <t>ORD-02774</t>
  </si>
  <si>
    <t>CUST92472</t>
  </si>
  <si>
    <t>ORD-02775</t>
  </si>
  <si>
    <t>CUST34245</t>
  </si>
  <si>
    <t>ORD-02772</t>
  </si>
  <si>
    <t>CUST77009</t>
  </si>
  <si>
    <t>ORD-02776</t>
  </si>
  <si>
    <t>CUST86061</t>
  </si>
  <si>
    <t>ORD-02771</t>
  </si>
  <si>
    <t>CUST00213</t>
  </si>
  <si>
    <t>ORD-02770</t>
  </si>
  <si>
    <t>CUST50030</t>
  </si>
  <si>
    <t>ORD-02769</t>
  </si>
  <si>
    <t>CUST48124</t>
  </si>
  <si>
    <t>ORD-02767</t>
  </si>
  <si>
    <t>CUST75550</t>
  </si>
  <si>
    <t>ORD-02768</t>
  </si>
  <si>
    <t>CUST12098</t>
  </si>
  <si>
    <t>ORD-02766</t>
  </si>
  <si>
    <t>CUST55726</t>
  </si>
  <si>
    <t>ORD-02765</t>
  </si>
  <si>
    <t>CUST09924</t>
  </si>
  <si>
    <t>ORD-02764</t>
  </si>
  <si>
    <t>April 11, 2023</t>
  </si>
  <si>
    <t>CUST82237</t>
  </si>
  <si>
    <t>ORD-02760</t>
  </si>
  <si>
    <t>CUST27593</t>
  </si>
  <si>
    <t>ORD-02762</t>
  </si>
  <si>
    <t>CUST36388</t>
  </si>
  <si>
    <t>ORD-02761</t>
  </si>
  <si>
    <t>CUST40656</t>
  </si>
  <si>
    <t>ORD-02763</t>
  </si>
  <si>
    <t>CUST85402</t>
  </si>
  <si>
    <t>ORD-02758</t>
  </si>
  <si>
    <t>CUST17548</t>
  </si>
  <si>
    <t>ORD-02759</t>
  </si>
  <si>
    <t>CUST42106</t>
  </si>
  <si>
    <t>ORD-02757</t>
  </si>
  <si>
    <t>CUST97559</t>
  </si>
  <si>
    <t>ORD-02756</t>
  </si>
  <si>
    <t>CUST40199</t>
  </si>
  <si>
    <t>ORD-02753</t>
  </si>
  <si>
    <t>CUST30170</t>
  </si>
  <si>
    <t>ORD-02752</t>
  </si>
  <si>
    <t>CUST77977</t>
  </si>
  <si>
    <t>ORD-02755</t>
  </si>
  <si>
    <t>CUST20559</t>
  </si>
  <si>
    <t>ORD-02751</t>
  </si>
  <si>
    <t>CUST41956</t>
  </si>
  <si>
    <t>ORD-02754</t>
  </si>
  <si>
    <t>CUST60353</t>
  </si>
  <si>
    <t>ORD-02748</t>
  </si>
  <si>
    <t>CUST72583</t>
  </si>
  <si>
    <t>ORD-02750</t>
  </si>
  <si>
    <t>CUST50334</t>
  </si>
  <si>
    <t>ORD-02749</t>
  </si>
  <si>
    <t>CUST37997</t>
  </si>
  <si>
    <t>ORD-02747</t>
  </si>
  <si>
    <t>ORD-02746</t>
  </si>
  <si>
    <t>CUST71887</t>
  </si>
  <si>
    <t>ORD-02745</t>
  </si>
  <si>
    <t>CUST89552</t>
  </si>
  <si>
    <t>ORD-02742</t>
  </si>
  <si>
    <t>CUST34359</t>
  </si>
  <si>
    <t>ORD-02743</t>
  </si>
  <si>
    <t>CUST97838</t>
  </si>
  <si>
    <t>ORD-02741</t>
  </si>
  <si>
    <t>CUST45274</t>
  </si>
  <si>
    <t>ORD-02744</t>
  </si>
  <si>
    <t>CUST66758</t>
  </si>
  <si>
    <t>ORD-02739</t>
  </si>
  <si>
    <t>CUST55589</t>
  </si>
  <si>
    <t>ORD-02738</t>
  </si>
  <si>
    <t>CUST25037</t>
  </si>
  <si>
    <t>ORD-02740</t>
  </si>
  <si>
    <t>CUST90154</t>
  </si>
  <si>
    <t>ORD-02734</t>
  </si>
  <si>
    <t>CUST69340</t>
  </si>
  <si>
    <t>ORD-02735</t>
  </si>
  <si>
    <t>CUST60872</t>
  </si>
  <si>
    <t>ORD-02736</t>
  </si>
  <si>
    <t>CUST35540</t>
  </si>
  <si>
    <t>ORD-02733</t>
  </si>
  <si>
    <t>CUST12771</t>
  </si>
  <si>
    <t>ORD-02731</t>
  </si>
  <si>
    <t>CUST76690</t>
  </si>
  <si>
    <t>ORD-02732</t>
  </si>
  <si>
    <t>CUST23366</t>
  </si>
  <si>
    <t>ORD-02737</t>
  </si>
  <si>
    <t>CUST77328</t>
  </si>
  <si>
    <t>ORD-02728</t>
  </si>
  <si>
    <t>CUST26931</t>
  </si>
  <si>
    <t>ORD-02730</t>
  </si>
  <si>
    <t>March 29, 2023</t>
  </si>
  <si>
    <t>CUST20266</t>
  </si>
  <si>
    <t>ORD-02729</t>
  </si>
  <si>
    <t>CUST02485</t>
  </si>
  <si>
    <t>ORD-02727</t>
  </si>
  <si>
    <t>CUST68233</t>
  </si>
  <si>
    <t>ORD-02726</t>
  </si>
  <si>
    <t>CUST09504</t>
  </si>
  <si>
    <t>ORD-02725</t>
  </si>
  <si>
    <t>CUST39987</t>
  </si>
  <si>
    <t>ORD-02723</t>
  </si>
  <si>
    <t>CUST08867</t>
  </si>
  <si>
    <t>ORD-02724</t>
  </si>
  <si>
    <t>CUST36410</t>
  </si>
  <si>
    <t>ORD-02720</t>
  </si>
  <si>
    <t>CUST36373</t>
  </si>
  <si>
    <t>ORD-02722</t>
  </si>
  <si>
    <t>CUST57029</t>
  </si>
  <si>
    <t>ORD-02721</t>
  </si>
  <si>
    <t>CUST62341</t>
  </si>
  <si>
    <t>ORD-02719</t>
  </si>
  <si>
    <t>CUST07357</t>
  </si>
  <si>
    <t>ORD-02718</t>
  </si>
  <si>
    <t>CUST87274</t>
  </si>
  <si>
    <t>ORD-02716</t>
  </si>
  <si>
    <t>CUST34371</t>
  </si>
  <si>
    <t>ORD-02714</t>
  </si>
  <si>
    <t>ORD-02717</t>
  </si>
  <si>
    <t>CUST63078</t>
  </si>
  <si>
    <t>ORD-02715</t>
  </si>
  <si>
    <t>CUST14346</t>
  </si>
  <si>
    <t>ORD-02712</t>
  </si>
  <si>
    <t>CUST21655</t>
  </si>
  <si>
    <t>ORD-02711</t>
  </si>
  <si>
    <t>CUST25704</t>
  </si>
  <si>
    <t>ORD-02713</t>
  </si>
  <si>
    <t>CUST44605</t>
  </si>
  <si>
    <t>ORD-02710</t>
  </si>
  <si>
    <t>CUST02291</t>
  </si>
  <si>
    <t>ORD-02709</t>
  </si>
  <si>
    <t>CUST89135</t>
  </si>
  <si>
    <t>ORD-02708</t>
  </si>
  <si>
    <t>CUST34073</t>
  </si>
  <si>
    <t>ORD-02707</t>
  </si>
  <si>
    <t>CUST97042</t>
  </si>
  <si>
    <t>ORD-02705</t>
  </si>
  <si>
    <t>CUST85785</t>
  </si>
  <si>
    <t>ORD-02706</t>
  </si>
  <si>
    <t>March 17, 2023</t>
  </si>
  <si>
    <t>CUST55586</t>
  </si>
  <si>
    <t>ORD-02704</t>
  </si>
  <si>
    <t>CUST96458</t>
  </si>
  <si>
    <t>ORD-02703</t>
  </si>
  <si>
    <t>CUST53601</t>
  </si>
  <si>
    <t>ORD-02702</t>
  </si>
  <si>
    <t>CUST41199</t>
  </si>
  <si>
    <t>ORD-02701</t>
  </si>
  <si>
    <t>CUST61925</t>
  </si>
  <si>
    <t>ORD-02700</t>
  </si>
  <si>
    <t>CUST26383</t>
  </si>
  <si>
    <t>ORD-02699</t>
  </si>
  <si>
    <t>CUST30292</t>
  </si>
  <si>
    <t>ORD-02698</t>
  </si>
  <si>
    <t>CUST60455</t>
  </si>
  <si>
    <t>ORD-02697</t>
  </si>
  <si>
    <t>CUST37138</t>
  </si>
  <si>
    <t>Ritu Nair</t>
  </si>
  <si>
    <t>ORD-02694</t>
  </si>
  <si>
    <t>CUST76215</t>
  </si>
  <si>
    <t>ORD-02693</t>
  </si>
  <si>
    <t>CUST31367</t>
  </si>
  <si>
    <t>ORD-02696</t>
  </si>
  <si>
    <t>CUST64855</t>
  </si>
  <si>
    <t>ORD-02695</t>
  </si>
  <si>
    <t>CUST36599</t>
  </si>
  <si>
    <t>ORD-02690</t>
  </si>
  <si>
    <t>CUST42802</t>
  </si>
  <si>
    <t>ORD-02691</t>
  </si>
  <si>
    <t>March 13, 2023</t>
  </si>
  <si>
    <t>CUST42275</t>
  </si>
  <si>
    <t>ORD-02689</t>
  </si>
  <si>
    <t>CUST30478</t>
  </si>
  <si>
    <t>ORD-02692</t>
  </si>
  <si>
    <t>CUST16083</t>
  </si>
  <si>
    <t>ORD-02687</t>
  </si>
  <si>
    <t>CUST74163</t>
  </si>
  <si>
    <t>ORD-02688</t>
  </si>
  <si>
    <t>CUST01507</t>
  </si>
  <si>
    <t>ORD-02686</t>
  </si>
  <si>
    <t>CUST63976</t>
  </si>
  <si>
    <t>ORD-02684</t>
  </si>
  <si>
    <t>CUST32875</t>
  </si>
  <si>
    <t>ORD-02685</t>
  </si>
  <si>
    <t>CUST44671</t>
  </si>
  <si>
    <t>ORD-02683</t>
  </si>
  <si>
    <t>CUST18854</t>
  </si>
  <si>
    <t>ORD-02682</t>
  </si>
  <si>
    <t>CUST50033</t>
  </si>
  <si>
    <t>ORD-02680</t>
  </si>
  <si>
    <t>CUST75386</t>
  </si>
  <si>
    <t>ORD-02679</t>
  </si>
  <si>
    <t>CUST93760</t>
  </si>
  <si>
    <t>ORD-02681</t>
  </si>
  <si>
    <t>CUST22232</t>
  </si>
  <si>
    <t>ORD-02678</t>
  </si>
  <si>
    <t>CUST87936</t>
  </si>
  <si>
    <t>ORD-02677</t>
  </si>
  <si>
    <t>CUST29585</t>
  </si>
  <si>
    <t>ORD-02676</t>
  </si>
  <si>
    <t>CUST24131</t>
  </si>
  <si>
    <t>ORD-02674</t>
  </si>
  <si>
    <t>CUST43411</t>
  </si>
  <si>
    <t>ORD-02673</t>
  </si>
  <si>
    <t>CUST85212</t>
  </si>
  <si>
    <t>ORD-02675</t>
  </si>
  <si>
    <t>CUST02795</t>
  </si>
  <si>
    <t>ORD-02672</t>
  </si>
  <si>
    <t>CUST97216</t>
  </si>
  <si>
    <t>ORD-02671</t>
  </si>
  <si>
    <t>CUST19942</t>
  </si>
  <si>
    <t>ORD-02669</t>
  </si>
  <si>
    <t>CUST70473</t>
  </si>
  <si>
    <t>ORD-02667</t>
  </si>
  <si>
    <t>CUST93637</t>
  </si>
  <si>
    <t>ORD-02668</t>
  </si>
  <si>
    <t>CUST00301</t>
  </si>
  <si>
    <t>ORD-02670</t>
  </si>
  <si>
    <t>CUST97284</t>
  </si>
  <si>
    <t>ORD-02663</t>
  </si>
  <si>
    <t>CUST82371</t>
  </si>
  <si>
    <t>ORD-02662</t>
  </si>
  <si>
    <t>February 27, 2023</t>
  </si>
  <si>
    <t>CUST02913</t>
  </si>
  <si>
    <t>ORD-02666</t>
  </si>
  <si>
    <t>CUST26826</t>
  </si>
  <si>
    <t>ORD-02664</t>
  </si>
  <si>
    <t>CUST91653</t>
  </si>
  <si>
    <t>ORD-02665</t>
  </si>
  <si>
    <t>CUST20671</t>
  </si>
  <si>
    <t>ORD-02659</t>
  </si>
  <si>
    <t>CUST24774</t>
  </si>
  <si>
    <t>ORD-02661</t>
  </si>
  <si>
    <t>CUST93326</t>
  </si>
  <si>
    <t>ORD-02660</t>
  </si>
  <si>
    <t>CUST97483</t>
  </si>
  <si>
    <t>ORD-02658</t>
  </si>
  <si>
    <t>CUST50190</t>
  </si>
  <si>
    <t>ORD-02655</t>
  </si>
  <si>
    <t>CUST25325</t>
  </si>
  <si>
    <t>ORD-02657</t>
  </si>
  <si>
    <t>CUST66904</t>
  </si>
  <si>
    <t>ORD-02656</t>
  </si>
  <si>
    <t>CUST34846</t>
  </si>
  <si>
    <t>ORD-02654</t>
  </si>
  <si>
    <t>CUST39288</t>
  </si>
  <si>
    <t>ORD-02653</t>
  </si>
  <si>
    <t>CUST19008</t>
  </si>
  <si>
    <t>ORD-02651</t>
  </si>
  <si>
    <t>CUST11133</t>
  </si>
  <si>
    <t>ORD-02652</t>
  </si>
  <si>
    <t>CUST68660</t>
  </si>
  <si>
    <t>ORD-02650</t>
  </si>
  <si>
    <t>CUST24055</t>
  </si>
  <si>
    <t>ORD-02649</t>
  </si>
  <si>
    <t>CUST25132</t>
  </si>
  <si>
    <t>ORD-02647</t>
  </si>
  <si>
    <t>CUST98321</t>
  </si>
  <si>
    <t>ORD-02648</t>
  </si>
  <si>
    <t>CUST20141</t>
  </si>
  <si>
    <t>ORD-02643</t>
  </si>
  <si>
    <t>CUST02524</t>
  </si>
  <si>
    <t>ORD-02646</t>
  </si>
  <si>
    <t>CUST26372</t>
  </si>
  <si>
    <t>ORD-02642</t>
  </si>
  <si>
    <t>February 17, 2023</t>
  </si>
  <si>
    <t>CUST28950</t>
  </si>
  <si>
    <t>ORD-02645</t>
  </si>
  <si>
    <t>CUST11538</t>
  </si>
  <si>
    <t>ORD-02644</t>
  </si>
  <si>
    <t>CUST02050</t>
  </si>
  <si>
    <t>ORD-02641</t>
  </si>
  <si>
    <t>CUST93173</t>
  </si>
  <si>
    <t>ORD-02637</t>
  </si>
  <si>
    <t>CUST01385</t>
  </si>
  <si>
    <t>ORD-02640</t>
  </si>
  <si>
    <t>CUST79657</t>
  </si>
  <si>
    <t>ORD-02639</t>
  </si>
  <si>
    <t>February 16, 2023</t>
  </si>
  <si>
    <t>CUST43114</t>
  </si>
  <si>
    <t>ORD-02638</t>
  </si>
  <si>
    <t>CUST24560</t>
  </si>
  <si>
    <t>ORD-02635</t>
  </si>
  <si>
    <t>CUST74282</t>
  </si>
  <si>
    <t>ORD-02631</t>
  </si>
  <si>
    <t>CUST32596</t>
  </si>
  <si>
    <t>ORD-02632</t>
  </si>
  <si>
    <t>CUST24212</t>
  </si>
  <si>
    <t>ORD-02634</t>
  </si>
  <si>
    <t>CUST87463</t>
  </si>
  <si>
    <t>ORD-02636</t>
  </si>
  <si>
    <t>CUST87391</t>
  </si>
  <si>
    <t>ORD-02633</t>
  </si>
  <si>
    <t>CUST27793</t>
  </si>
  <si>
    <t>ORD-02630</t>
  </si>
  <si>
    <t>CUST21078</t>
  </si>
  <si>
    <t>ORD-02626</t>
  </si>
  <si>
    <t>CUST69406</t>
  </si>
  <si>
    <t>ORD-02629</t>
  </si>
  <si>
    <t>CUST23638</t>
  </si>
  <si>
    <t>ORD-02627</t>
  </si>
  <si>
    <t>CUST23490</t>
  </si>
  <si>
    <t>ORD-02628</t>
  </si>
  <si>
    <t>CUST48700</t>
  </si>
  <si>
    <t>ORD-02625</t>
  </si>
  <si>
    <t>CUST78576</t>
  </si>
  <si>
    <t>ORD-02623</t>
  </si>
  <si>
    <t>CUST26102</t>
  </si>
  <si>
    <t>ORD-02624</t>
  </si>
  <si>
    <t>CUST85938</t>
  </si>
  <si>
    <t>ORD-02622</t>
  </si>
  <si>
    <t>CUST47032</t>
  </si>
  <si>
    <t>ORD-02618</t>
  </si>
  <si>
    <t>CUST54344</t>
  </si>
  <si>
    <t>ORD-02617</t>
  </si>
  <si>
    <t>CUST17877</t>
  </si>
  <si>
    <t>ORD-02615</t>
  </si>
  <si>
    <t>CUST36242</t>
  </si>
  <si>
    <t>ORD-02619</t>
  </si>
  <si>
    <t>February 10, 2023</t>
  </si>
  <si>
    <t>CUST88761</t>
  </si>
  <si>
    <t>ORD-02620</t>
  </si>
  <si>
    <t>CUST23456</t>
  </si>
  <si>
    <t>ORD-02621</t>
  </si>
  <si>
    <t>CUST65834</t>
  </si>
  <si>
    <t>ORD-02616</t>
  </si>
  <si>
    <t>CUST89095</t>
  </si>
  <si>
    <t>ORD-02613</t>
  </si>
  <si>
    <t>CUST69520</t>
  </si>
  <si>
    <t>ORD-02614</t>
  </si>
  <si>
    <t>CUST00081</t>
  </si>
  <si>
    <t>ORD-02612</t>
  </si>
  <si>
    <t>CUST04336</t>
  </si>
  <si>
    <t>ORD-02611</t>
  </si>
  <si>
    <t>CUST82751</t>
  </si>
  <si>
    <t>ORD-02607</t>
  </si>
  <si>
    <t>CUST31900</t>
  </si>
  <si>
    <t>ORD-02610</t>
  </si>
  <si>
    <t>CUST96115</t>
  </si>
  <si>
    <t>ORD-02608</t>
  </si>
  <si>
    <t>CUST97191</t>
  </si>
  <si>
    <t>ORD-02609</t>
  </si>
  <si>
    <t>CUST96498</t>
  </si>
  <si>
    <t>ORD-02604</t>
  </si>
  <si>
    <t>CUST18095</t>
  </si>
  <si>
    <t>ORD-02605</t>
  </si>
  <si>
    <t>CUST70348</t>
  </si>
  <si>
    <t>ORD-02606</t>
  </si>
  <si>
    <t>CUST20519</t>
  </si>
  <si>
    <t>ORD-02602</t>
  </si>
  <si>
    <t>CUST51085</t>
  </si>
  <si>
    <t>ORD-02601</t>
  </si>
  <si>
    <t>CUST02447</t>
  </si>
  <si>
    <t>ORD-02603</t>
  </si>
  <si>
    <t>CUST47968</t>
  </si>
  <si>
    <t>ORD-02597</t>
  </si>
  <si>
    <t>CUST48131</t>
  </si>
  <si>
    <t>ORD-02599</t>
  </si>
  <si>
    <t>CUST92468</t>
  </si>
  <si>
    <t>ORD-02598</t>
  </si>
  <si>
    <t>CUST07029</t>
  </si>
  <si>
    <t>ORD-02600</t>
  </si>
  <si>
    <t>CUST31208</t>
  </si>
  <si>
    <t>ORD-02593</t>
  </si>
  <si>
    <t>CUST54751</t>
  </si>
  <si>
    <t>ORD-02596</t>
  </si>
  <si>
    <t>CUST81623</t>
  </si>
  <si>
    <t>ORD-02595</t>
  </si>
  <si>
    <t>CUST96722</t>
  </si>
  <si>
    <t>ORD-02594</t>
  </si>
  <si>
    <t>CUST20482</t>
  </si>
  <si>
    <t>ORD-02590</t>
  </si>
  <si>
    <t>CUST47612</t>
  </si>
  <si>
    <t>ORD-02591</t>
  </si>
  <si>
    <t>CUST31554</t>
  </si>
  <si>
    <t>ORD-02592</t>
  </si>
  <si>
    <t>CUST27366</t>
  </si>
  <si>
    <t>ORD-02588</t>
  </si>
  <si>
    <t>CUST71632</t>
  </si>
  <si>
    <t>ORD-02587</t>
  </si>
  <si>
    <t>CUST42705</t>
  </si>
  <si>
    <t>ORD-02589</t>
  </si>
  <si>
    <t>CUST13119</t>
  </si>
  <si>
    <t>ORD-02586</t>
  </si>
  <si>
    <t>CUST42525</t>
  </si>
  <si>
    <t>ORD-02585</t>
  </si>
  <si>
    <t>CUST32210</t>
  </si>
  <si>
    <t>ORD-02583</t>
  </si>
  <si>
    <t>CUST12302</t>
  </si>
  <si>
    <t>ORD-02584</t>
  </si>
  <si>
    <t>CUST37196</t>
  </si>
  <si>
    <t>ORD-02581</t>
  </si>
  <si>
    <t>CUST31891</t>
  </si>
  <si>
    <t>ORD-02579</t>
  </si>
  <si>
    <t>CUST31841</t>
  </si>
  <si>
    <t>ORD-02582</t>
  </si>
  <si>
    <t>CUST82185</t>
  </si>
  <si>
    <t>ORD-02578</t>
  </si>
  <si>
    <t>CUST92230</t>
  </si>
  <si>
    <t>ORD-02577</t>
  </si>
  <si>
    <t>CUST41943</t>
  </si>
  <si>
    <t>ORD-02576</t>
  </si>
  <si>
    <t>CUST12074</t>
  </si>
  <si>
    <t>ORD-02575</t>
  </si>
  <si>
    <t>CUST52736</t>
  </si>
  <si>
    <t>ORD-02580</t>
  </si>
  <si>
    <t>CUST20280</t>
  </si>
  <si>
    <t>ORD-02574</t>
  </si>
  <si>
    <t>CUST72214</t>
  </si>
  <si>
    <t>ORD-02572</t>
  </si>
  <si>
    <t>CUST19082</t>
  </si>
  <si>
    <t>ORD-02573</t>
  </si>
  <si>
    <t>CUST56165</t>
  </si>
  <si>
    <t>ORD-02571</t>
  </si>
  <si>
    <t>CUST27786</t>
  </si>
  <si>
    <t>ORD-02570</t>
  </si>
  <si>
    <t>CUST14169</t>
  </si>
  <si>
    <t>ORD-02569</t>
  </si>
  <si>
    <t>CUST55735</t>
  </si>
  <si>
    <t>ORD-02568</t>
  </si>
  <si>
    <t>CUST63565</t>
  </si>
  <si>
    <t>ORD-02565</t>
  </si>
  <si>
    <t>CUST71120</t>
  </si>
  <si>
    <t>ORD-02567</t>
  </si>
  <si>
    <t>CUST46311</t>
  </si>
  <si>
    <t>ORD-02566</t>
  </si>
  <si>
    <t>CUST73248</t>
  </si>
  <si>
    <t>ORD-02563</t>
  </si>
  <si>
    <t>CUST04574</t>
  </si>
  <si>
    <t>ORD-02564</t>
  </si>
  <si>
    <t>CUST30884</t>
  </si>
  <si>
    <t>ORD-02562</t>
  </si>
  <si>
    <t>CUST95323</t>
  </si>
  <si>
    <t>ORD-02561</t>
  </si>
  <si>
    <t>CUST34744</t>
  </si>
  <si>
    <t>ORD-02557</t>
  </si>
  <si>
    <t>CUST61978</t>
  </si>
  <si>
    <t>ORD-02558</t>
  </si>
  <si>
    <t>CUST46065</t>
  </si>
  <si>
    <t>ORD-02560</t>
  </si>
  <si>
    <t>CUST90788</t>
  </si>
  <si>
    <t>ORD-02559</t>
  </si>
  <si>
    <t>CUST02955</t>
  </si>
  <si>
    <t>ORD-02555</t>
  </si>
  <si>
    <t>CUST46238</t>
  </si>
  <si>
    <t>ORD-02556</t>
  </si>
  <si>
    <t>CUST44541</t>
  </si>
  <si>
    <t>ORD-02550</t>
  </si>
  <si>
    <t>CUST69130</t>
  </si>
  <si>
    <t>ORD-02547</t>
  </si>
  <si>
    <t>CUST35370</t>
  </si>
  <si>
    <t>ORD-02551</t>
  </si>
  <si>
    <t>CUST18241</t>
  </si>
  <si>
    <t>ORD-02546</t>
  </si>
  <si>
    <t>CUST96368</t>
  </si>
  <si>
    <t>ORD-02553</t>
  </si>
  <si>
    <t>CUST10304</t>
  </si>
  <si>
    <t>ORD-02549</t>
  </si>
  <si>
    <t>CUST27551</t>
  </si>
  <si>
    <t>ORD-02548</t>
  </si>
  <si>
    <t>CUST41169</t>
  </si>
  <si>
    <t>ORD-02554</t>
  </si>
  <si>
    <t>CUST72987</t>
  </si>
  <si>
    <t>ORD-02552</t>
  </si>
  <si>
    <t>CUST30853</t>
  </si>
  <si>
    <t>ORD-02545</t>
  </si>
  <si>
    <t>CUST44757</t>
  </si>
  <si>
    <t>ORD-02542</t>
  </si>
  <si>
    <t>CUST20603</t>
  </si>
  <si>
    <t>ORD-02544</t>
  </si>
  <si>
    <t>CUST94242</t>
  </si>
  <si>
    <t>ORD-02543</t>
  </si>
  <si>
    <t>CUST35512</t>
  </si>
  <si>
    <t>ORD-02541</t>
  </si>
  <si>
    <t>CUST26316</t>
  </si>
  <si>
    <t>ORD-02540</t>
  </si>
  <si>
    <t>CUST48928</t>
  </si>
  <si>
    <t>ORD-02539</t>
  </si>
  <si>
    <t>CUST20162</t>
  </si>
  <si>
    <t>ORD-02537</t>
  </si>
  <si>
    <t>January 06, 2023</t>
  </si>
  <si>
    <t>CUST57903</t>
  </si>
  <si>
    <t>ORD-02536</t>
  </si>
  <si>
    <t>CUST18948</t>
  </si>
  <si>
    <t>ORD-02538</t>
  </si>
  <si>
    <t>CUST35874</t>
  </si>
  <si>
    <t>ORD-02535</t>
  </si>
  <si>
    <t>CUST40704</t>
  </si>
  <si>
    <t>ORD-02532</t>
  </si>
  <si>
    <t>CUST73360</t>
  </si>
  <si>
    <t>ORD-02533</t>
  </si>
  <si>
    <t>CUST12043</t>
  </si>
  <si>
    <t>ORD-02534</t>
  </si>
  <si>
    <t>CUST25928</t>
  </si>
  <si>
    <t>ORD-02529</t>
  </si>
  <si>
    <t>CUST61216</t>
  </si>
  <si>
    <t>ORD-02531</t>
  </si>
  <si>
    <t>CUST65173</t>
  </si>
  <si>
    <t>ORD-02530</t>
  </si>
  <si>
    <t>CUST03671</t>
  </si>
  <si>
    <t>ORD-02527</t>
  </si>
  <si>
    <t>CUST06675</t>
  </si>
  <si>
    <t>ORD-02528</t>
  </si>
  <si>
    <t>CUST85727</t>
  </si>
  <si>
    <t>ORD-02525</t>
  </si>
  <si>
    <t>CUST46864</t>
  </si>
  <si>
    <t>ORD-02524</t>
  </si>
  <si>
    <t>January 01, 2023</t>
  </si>
  <si>
    <t>CUST02441</t>
  </si>
  <si>
    <t>ORD-02526</t>
  </si>
  <si>
    <t>CUST11998</t>
  </si>
  <si>
    <t>ORD-02522</t>
  </si>
  <si>
    <t>CUST79852</t>
  </si>
  <si>
    <t>ORD-02521</t>
  </si>
  <si>
    <t>CUST93392</t>
  </si>
  <si>
    <t>ORD-02523</t>
  </si>
  <si>
    <t>CUST28943</t>
  </si>
  <si>
    <t>ORD-02518</t>
  </si>
  <si>
    <t>CUST08264</t>
  </si>
  <si>
    <t>Shreya Rao</t>
  </si>
  <si>
    <t>ORD-02517</t>
  </si>
  <si>
    <t>CUST41813</t>
  </si>
  <si>
    <t>ORD-02519</t>
  </si>
  <si>
    <t>CUST63560</t>
  </si>
  <si>
    <t>ORD-02520</t>
  </si>
  <si>
    <t>CUST01597</t>
  </si>
  <si>
    <t>ORD-02515</t>
  </si>
  <si>
    <t>CUST66205</t>
  </si>
  <si>
    <t>ORD-02516</t>
  </si>
  <si>
    <t>CUST04115</t>
  </si>
  <si>
    <t>ORD-02514</t>
  </si>
  <si>
    <t>CUST29286</t>
  </si>
  <si>
    <t>ORD-02513</t>
  </si>
  <si>
    <t>CUST10153</t>
  </si>
  <si>
    <t>ORD-02512</t>
  </si>
  <si>
    <t>CUST90307</t>
  </si>
  <si>
    <t>ORD-02510</t>
  </si>
  <si>
    <t>CUST29676</t>
  </si>
  <si>
    <t>ORD-02511</t>
  </si>
  <si>
    <t>CUST68061</t>
  </si>
  <si>
    <t>ORD-02509</t>
  </si>
  <si>
    <t>CUST45867</t>
  </si>
  <si>
    <t>ORD-02508</t>
  </si>
  <si>
    <t>CUST55151</t>
  </si>
  <si>
    <t>ORD-02506</t>
  </si>
  <si>
    <t>CUST74062</t>
  </si>
  <si>
    <t>ORD-02507</t>
  </si>
  <si>
    <t>ORD-02505</t>
  </si>
  <si>
    <t>CUST69354</t>
  </si>
  <si>
    <t>ORD-02503</t>
  </si>
  <si>
    <t>CUST96196</t>
  </si>
  <si>
    <t>ORD-02502</t>
  </si>
  <si>
    <t>CUST57769</t>
  </si>
  <si>
    <t>ORD-02501</t>
  </si>
  <si>
    <t>CUST59835</t>
  </si>
  <si>
    <t>ORD-02504</t>
  </si>
  <si>
    <t>CUST98767</t>
  </si>
  <si>
    <t>ORD-02500</t>
  </si>
  <si>
    <t>CUST39273</t>
  </si>
  <si>
    <t>ORD-02499</t>
  </si>
  <si>
    <t>CUST68941</t>
  </si>
  <si>
    <t>ORD-02497</t>
  </si>
  <si>
    <t>CUST57740</t>
  </si>
  <si>
    <t>ORD-02496</t>
  </si>
  <si>
    <t>CUST46384</t>
  </si>
  <si>
    <t>ORD-02498</t>
  </si>
  <si>
    <t>CUST64162</t>
  </si>
  <si>
    <t>ORD-02495</t>
  </si>
  <si>
    <t>CUST29148</t>
  </si>
  <si>
    <t>ORD-02493</t>
  </si>
  <si>
    <t>CUST53174</t>
  </si>
  <si>
    <t>ORD-02494</t>
  </si>
  <si>
    <t>CUST57358</t>
  </si>
  <si>
    <t>ORD-02491</t>
  </si>
  <si>
    <t>CUST60962</t>
  </si>
  <si>
    <t>ORD-02492</t>
  </si>
  <si>
    <t>CUST41637</t>
  </si>
  <si>
    <t>ORD-02490</t>
  </si>
  <si>
    <t>CUST93354</t>
  </si>
  <si>
    <t>ORD-02488</t>
  </si>
  <si>
    <t>CUST92446</t>
  </si>
  <si>
    <t>ORD-02489</t>
  </si>
  <si>
    <t>CUST09533</t>
  </si>
  <si>
    <t>ORD-02486</t>
  </si>
  <si>
    <t>CUST08668</t>
  </si>
  <si>
    <t>ORD-02487</t>
  </si>
  <si>
    <t>CUST10552</t>
  </si>
  <si>
    <t>ORD-02485</t>
  </si>
  <si>
    <t>CUST69585</t>
  </si>
  <si>
    <t>ORD-02483</t>
  </si>
  <si>
    <t>CUST37391</t>
  </si>
  <si>
    <t>ORD-02482</t>
  </si>
  <si>
    <t>CUST15107</t>
  </si>
  <si>
    <t>ORD-02484</t>
  </si>
  <si>
    <t>CUST16309</t>
  </si>
  <si>
    <t>ORD-02480</t>
  </si>
  <si>
    <t>CUST00142</t>
  </si>
  <si>
    <t>ORD-02479</t>
  </si>
  <si>
    <t>December 12, 2022</t>
  </si>
  <si>
    <t>ORD-02477</t>
  </si>
  <si>
    <t>CUST10191</t>
  </si>
  <si>
    <t>ORD-02478</t>
  </si>
  <si>
    <t>CUST02396</t>
  </si>
  <si>
    <t>ORD-02481</t>
  </si>
  <si>
    <t>CUST18007</t>
  </si>
  <si>
    <t>ORD-02475</t>
  </si>
  <si>
    <t>CUST99227</t>
  </si>
  <si>
    <t>ORD-02476</t>
  </si>
  <si>
    <t>CUST15322</t>
  </si>
  <si>
    <t>ORD-02472</t>
  </si>
  <si>
    <t>CUST85179</t>
  </si>
  <si>
    <t>ORD-02473</t>
  </si>
  <si>
    <t>CUST36383</t>
  </si>
  <si>
    <t>ORD-02474</t>
  </si>
  <si>
    <t>CUST53409</t>
  </si>
  <si>
    <t>ORD-02471</t>
  </si>
  <si>
    <t>CUST13297</t>
  </si>
  <si>
    <t>ORD-02467</t>
  </si>
  <si>
    <t>CUST34028</t>
  </si>
  <si>
    <t>ORD-02469</t>
  </si>
  <si>
    <t>CUST77482</t>
  </si>
  <si>
    <t>ORD-02468</t>
  </si>
  <si>
    <t>CUST62783</t>
  </si>
  <si>
    <t>ORD-02470</t>
  </si>
  <si>
    <t>CUST80242</t>
  </si>
  <si>
    <t>ORD-02465</t>
  </si>
  <si>
    <t>CUST74998</t>
  </si>
  <si>
    <t>ORD-02466</t>
  </si>
  <si>
    <t>CUST23445</t>
  </si>
  <si>
    <t>ORD-02464</t>
  </si>
  <si>
    <t>CUST86293</t>
  </si>
  <si>
    <t>ORD-02463</t>
  </si>
  <si>
    <t>CUST17205</t>
  </si>
  <si>
    <t>ORD-02461</t>
  </si>
  <si>
    <t>CUST40699</t>
  </si>
  <si>
    <t>ORD-02460</t>
  </si>
  <si>
    <t>CUST99353</t>
  </si>
  <si>
    <t>ORD-02462</t>
  </si>
  <si>
    <t>CUST93409</t>
  </si>
  <si>
    <t>Kavya Sharma</t>
  </si>
  <si>
    <t>ORD-02459</t>
  </si>
  <si>
    <t>CUST97641</t>
  </si>
  <si>
    <t>ORD-02457</t>
  </si>
  <si>
    <t>CUST32217</t>
  </si>
  <si>
    <t>ORD-02458</t>
  </si>
  <si>
    <t>CUST84016</t>
  </si>
  <si>
    <t>ORD-02456</t>
  </si>
  <si>
    <t>CUST02238</t>
  </si>
  <si>
    <t>ORD-02455</t>
  </si>
  <si>
    <t>CUST78730</t>
  </si>
  <si>
    <t>ORD-02453</t>
  </si>
  <si>
    <t>CUST60217</t>
  </si>
  <si>
    <t>ORD-02454</t>
  </si>
  <si>
    <t>November 29, 2022</t>
  </si>
  <si>
    <t>CUST09118</t>
  </si>
  <si>
    <t>ORD-02452</t>
  </si>
  <si>
    <t>CUST45573</t>
  </si>
  <si>
    <t>ORD-02445</t>
  </si>
  <si>
    <t>CUST71240</t>
  </si>
  <si>
    <t>ORD-02447</t>
  </si>
  <si>
    <t>CUST28654</t>
  </si>
  <si>
    <t>ORD-02446</t>
  </si>
  <si>
    <t>CUST10062</t>
  </si>
  <si>
    <t>ORD-02444</t>
  </si>
  <si>
    <t>CUST18227</t>
  </si>
  <si>
    <t>ORD-02450</t>
  </si>
  <si>
    <t>CUST85866</t>
  </si>
  <si>
    <t>ORD-02449</t>
  </si>
  <si>
    <t>CUST58842</t>
  </si>
  <si>
    <t>ORD-02448</t>
  </si>
  <si>
    <t>CUST48568</t>
  </si>
  <si>
    <t>ORD-02451</t>
  </si>
  <si>
    <t>ORD-02443</t>
  </si>
  <si>
    <t>CUST14094</t>
  </si>
  <si>
    <t>ORD-02442</t>
  </si>
  <si>
    <t>CUST44235</t>
  </si>
  <si>
    <t>ORD-02441</t>
  </si>
  <si>
    <t>CUST43234</t>
  </si>
  <si>
    <t>ORD-02438</t>
  </si>
  <si>
    <t>CUST92064</t>
  </si>
  <si>
    <t>ORD-02439</t>
  </si>
  <si>
    <t>CUST05236</t>
  </si>
  <si>
    <t>ORD-02440</t>
  </si>
  <si>
    <t>CUST91846</t>
  </si>
  <si>
    <t>ORD-02435</t>
  </si>
  <si>
    <t>CUST20967</t>
  </si>
  <si>
    <t>ORD-02436</t>
  </si>
  <si>
    <t>CUST21059</t>
  </si>
  <si>
    <t>ORD-02437</t>
  </si>
  <si>
    <t>CUST57020</t>
  </si>
  <si>
    <t>ORD-02434</t>
  </si>
  <si>
    <t>CUST85190</t>
  </si>
  <si>
    <t>ORD-02433</t>
  </si>
  <si>
    <t>CUST52680</t>
  </si>
  <si>
    <t>ORD-02432</t>
  </si>
  <si>
    <t>CUST26395</t>
  </si>
  <si>
    <t>ORD-02431</t>
  </si>
  <si>
    <t>CUST33602</t>
  </si>
  <si>
    <t>ORD-02430</t>
  </si>
  <si>
    <t>CUST93527</t>
  </si>
  <si>
    <t>ORD-02429</t>
  </si>
  <si>
    <t>CUST34276</t>
  </si>
  <si>
    <t>ORD-02425</t>
  </si>
  <si>
    <t>November 15, 2022</t>
  </si>
  <si>
    <t>CUST81941</t>
  </si>
  <si>
    <t>ORD-02426</t>
  </si>
  <si>
    <t>CUST17865</t>
  </si>
  <si>
    <t>ORD-02427</t>
  </si>
  <si>
    <t>CUST68738</t>
  </si>
  <si>
    <t>ORD-02428</t>
  </si>
  <si>
    <t>CUST87410</t>
  </si>
  <si>
    <t>ORD-02423</t>
  </si>
  <si>
    <t>CUST98860</t>
  </si>
  <si>
    <t>ORD-02424</t>
  </si>
  <si>
    <t>CUST76878</t>
  </si>
  <si>
    <t>ORD-02422</t>
  </si>
  <si>
    <t>CUST80806</t>
  </si>
  <si>
    <t>ORD-02421</t>
  </si>
  <si>
    <t>CUST94458</t>
  </si>
  <si>
    <t>ORD-02419</t>
  </si>
  <si>
    <t>CUST71186</t>
  </si>
  <si>
    <t>ORD-02420</t>
  </si>
  <si>
    <t>CUST51531</t>
  </si>
  <si>
    <t>ORD-02418</t>
  </si>
  <si>
    <t>CUST18934</t>
  </si>
  <si>
    <t>ORD-02415</t>
  </si>
  <si>
    <t>CUST74245</t>
  </si>
  <si>
    <t>ORD-02413</t>
  </si>
  <si>
    <t>CUST99486</t>
  </si>
  <si>
    <t>ORD-02416</t>
  </si>
  <si>
    <t>CUST19301</t>
  </si>
  <si>
    <t>ORD-02414</t>
  </si>
  <si>
    <t>CUST28757</t>
  </si>
  <si>
    <t>ORD-02417</t>
  </si>
  <si>
    <t>CUST65187</t>
  </si>
  <si>
    <t>ORD-02411</t>
  </si>
  <si>
    <t>CUST04556</t>
  </si>
  <si>
    <t>ORD-02412</t>
  </si>
  <si>
    <t>CUST49639</t>
  </si>
  <si>
    <t>ORD-02409</t>
  </si>
  <si>
    <t>CUST13324</t>
  </si>
  <si>
    <t>ORD-02410</t>
  </si>
  <si>
    <t>CUST42492</t>
  </si>
  <si>
    <t>ORD-02407</t>
  </si>
  <si>
    <t>CUST82035</t>
  </si>
  <si>
    <t>ORD-02406</t>
  </si>
  <si>
    <t>CUST28811</t>
  </si>
  <si>
    <t>ORD-02408</t>
  </si>
  <si>
    <t>CUST35312</t>
  </si>
  <si>
    <t>ORD-02405</t>
  </si>
  <si>
    <t>CUST00698</t>
  </si>
  <si>
    <t>ORD-02402</t>
  </si>
  <si>
    <t>CUST72572</t>
  </si>
  <si>
    <t>ORD-02403</t>
  </si>
  <si>
    <t>CUST08149</t>
  </si>
  <si>
    <t>ORD-02404</t>
  </si>
  <si>
    <t>CUST20182</t>
  </si>
  <si>
    <t>ORD-02400</t>
  </si>
  <si>
    <t>CUST21465</t>
  </si>
  <si>
    <t>ORD-02399</t>
  </si>
  <si>
    <t>CUST55942</t>
  </si>
  <si>
    <t>ORD-02401</t>
  </si>
  <si>
    <t>CUST64655</t>
  </si>
  <si>
    <t>ORD-02398</t>
  </si>
  <si>
    <t>CUST32655</t>
  </si>
  <si>
    <t>ORD-02397</t>
  </si>
  <si>
    <t>CUST53890</t>
  </si>
  <si>
    <t>ORD-02396</t>
  </si>
  <si>
    <t>CUST15736</t>
  </si>
  <si>
    <t>ORD-02391</t>
  </si>
  <si>
    <t>CUST63245</t>
  </si>
  <si>
    <t>ORD-02390</t>
  </si>
  <si>
    <t>CUST38274</t>
  </si>
  <si>
    <t>ORD-02392</t>
  </si>
  <si>
    <t>CUST20067</t>
  </si>
  <si>
    <t>ORD-02393</t>
  </si>
  <si>
    <t>CUST36476</t>
  </si>
  <si>
    <t>ORD-02395</t>
  </si>
  <si>
    <t>CUST38435</t>
  </si>
  <si>
    <t>ORD-02394</t>
  </si>
  <si>
    <t>CUST48987</t>
  </si>
  <si>
    <t>ORD-02387</t>
  </si>
  <si>
    <t>CUST50482</t>
  </si>
  <si>
    <t>ORD-02389</t>
  </si>
  <si>
    <t>CUST27494</t>
  </si>
  <si>
    <t>ORD-02388</t>
  </si>
  <si>
    <t>CUST96079</t>
  </si>
  <si>
    <t>ORD-02386</t>
  </si>
  <si>
    <t>CUST85891</t>
  </si>
  <si>
    <t>ORD-02382</t>
  </si>
  <si>
    <t>CUST54015</t>
  </si>
  <si>
    <t>ORD-02381</t>
  </si>
  <si>
    <t>CUST35452</t>
  </si>
  <si>
    <t>ORD-02384</t>
  </si>
  <si>
    <t>CUST51225</t>
  </si>
  <si>
    <t>ORD-02383</t>
  </si>
  <si>
    <t>CUST86276</t>
  </si>
  <si>
    <t>ORD-02385</t>
  </si>
  <si>
    <t>October 28, 2022</t>
  </si>
  <si>
    <t>CUST01228</t>
  </si>
  <si>
    <t>ORD-02378</t>
  </si>
  <si>
    <t>CUST66835</t>
  </si>
  <si>
    <t>ORD-02380</t>
  </si>
  <si>
    <t>CUST77872</t>
  </si>
  <si>
    <t>ORD-02379</t>
  </si>
  <si>
    <t>CUST74898</t>
  </si>
  <si>
    <t>ORD-02377</t>
  </si>
  <si>
    <t>CUST98234</t>
  </si>
  <si>
    <t>ORD-02375</t>
  </si>
  <si>
    <t>CUST02280</t>
  </si>
  <si>
    <t>ORD-02376</t>
  </si>
  <si>
    <t>CUST02576</t>
  </si>
  <si>
    <t>ORD-02373</t>
  </si>
  <si>
    <t>CUST88880</t>
  </si>
  <si>
    <t>ORD-02374</t>
  </si>
  <si>
    <t>CUST40049</t>
  </si>
  <si>
    <t>ORD-02372</t>
  </si>
  <si>
    <t>CUST49286</t>
  </si>
  <si>
    <t>ORD-02368</t>
  </si>
  <si>
    <t>CUST57089</t>
  </si>
  <si>
    <t>ORD-02369</t>
  </si>
  <si>
    <t>CUST82609</t>
  </si>
  <si>
    <t>ORD-02371</t>
  </si>
  <si>
    <t>CUST84615</t>
  </si>
  <si>
    <t>ORD-02370</t>
  </si>
  <si>
    <t>CUST09289</t>
  </si>
  <si>
    <t>ORD-02367</t>
  </si>
  <si>
    <t>CUST71730</t>
  </si>
  <si>
    <t>ORD-02366</t>
  </si>
  <si>
    <t>CUST55712</t>
  </si>
  <si>
    <t>ORD-02362</t>
  </si>
  <si>
    <t>CUST09796</t>
  </si>
  <si>
    <t>ORD-02365</t>
  </si>
  <si>
    <t>ORD-02364</t>
  </si>
  <si>
    <t>CUST13899</t>
  </si>
  <si>
    <t>ORD-02363</t>
  </si>
  <si>
    <t>CUST91997</t>
  </si>
  <si>
    <t>ORD-02359</t>
  </si>
  <si>
    <t>CUST04245</t>
  </si>
  <si>
    <t>ORD-02361</t>
  </si>
  <si>
    <t>CUST59891</t>
  </si>
  <si>
    <t>ORD-02360</t>
  </si>
  <si>
    <t>CUST30543</t>
  </si>
  <si>
    <t>ORD-02356</t>
  </si>
  <si>
    <t>CUST40158</t>
  </si>
  <si>
    <t>ORD-02357</t>
  </si>
  <si>
    <t>CUST17365</t>
  </si>
  <si>
    <t>ORD-02358</t>
  </si>
  <si>
    <t>CUST18994</t>
  </si>
  <si>
    <t>ORD-02355</t>
  </si>
  <si>
    <t>CUST25582</t>
  </si>
  <si>
    <t>ORD-02354</t>
  </si>
  <si>
    <t>CUST69204</t>
  </si>
  <si>
    <t>ORD-02349</t>
  </si>
  <si>
    <t>CUST17978</t>
  </si>
  <si>
    <t>ORD-02353</t>
  </si>
  <si>
    <t>CUST90384</t>
  </si>
  <si>
    <t>ORD-02351</t>
  </si>
  <si>
    <t>CUST84589</t>
  </si>
  <si>
    <t>ORD-02350</t>
  </si>
  <si>
    <t>CUST49485</t>
  </si>
  <si>
    <t>ORD-02352</t>
  </si>
  <si>
    <t>CUST89546</t>
  </si>
  <si>
    <t>ORD-02348</t>
  </si>
  <si>
    <t>CUST12889</t>
  </si>
  <si>
    <t>ORD-02347</t>
  </si>
  <si>
    <t>CUST24182</t>
  </si>
  <si>
    <t>ORD-02344</t>
  </si>
  <si>
    <t>CUST14351</t>
  </si>
  <si>
    <t>ORD-02341</t>
  </si>
  <si>
    <t>CUST63955</t>
  </si>
  <si>
    <t>ORD-02346</t>
  </si>
  <si>
    <t>CUST57309</t>
  </si>
  <si>
    <t>ORD-02343</t>
  </si>
  <si>
    <t>CUST93661</t>
  </si>
  <si>
    <t>ORD-02342</t>
  </si>
  <si>
    <t>CUST03284</t>
  </si>
  <si>
    <t>ORD-02345</t>
  </si>
  <si>
    <t>CUST71392</t>
  </si>
  <si>
    <t>ORD-02337</t>
  </si>
  <si>
    <t>CUST50406</t>
  </si>
  <si>
    <t>ORD-02336</t>
  </si>
  <si>
    <t>CUST70109</t>
  </si>
  <si>
    <t>ORD-02339</t>
  </si>
  <si>
    <t>CUST12046</t>
  </si>
  <si>
    <t>ORD-02338</t>
  </si>
  <si>
    <t>CUST94097</t>
  </si>
  <si>
    <t>ORD-02340</t>
  </si>
  <si>
    <t>CUST46573</t>
  </si>
  <si>
    <t>ORD-02332</t>
  </si>
  <si>
    <t>CUST15721</t>
  </si>
  <si>
    <t>ORD-02331</t>
  </si>
  <si>
    <t>CUST06489</t>
  </si>
  <si>
    <t>ORD-02335</t>
  </si>
  <si>
    <t>CUST67913</t>
  </si>
  <si>
    <t>ORD-02334</t>
  </si>
  <si>
    <t>CUST20367</t>
  </si>
  <si>
    <t>ORD-02333</t>
  </si>
  <si>
    <t>CUST56340</t>
  </si>
  <si>
    <t>ORD-02330</t>
  </si>
  <si>
    <t>CUST47001</t>
  </si>
  <si>
    <t>ORD-02329</t>
  </si>
  <si>
    <t>CUST96865</t>
  </si>
  <si>
    <t>ORD-02328</t>
  </si>
  <si>
    <t>CUST09166</t>
  </si>
  <si>
    <t>ORD-02327</t>
  </si>
  <si>
    <t>CUST19975</t>
  </si>
  <si>
    <t>ORD-02325</t>
  </si>
  <si>
    <t>CUST90684</t>
  </si>
  <si>
    <t>ORD-02324</t>
  </si>
  <si>
    <t>October 06, 2022</t>
  </si>
  <si>
    <t>CUST50408</t>
  </si>
  <si>
    <t>ORD-02326</t>
  </si>
  <si>
    <t>CUST89114</t>
  </si>
  <si>
    <t>ORD-02322</t>
  </si>
  <si>
    <t>CUST93809</t>
  </si>
  <si>
    <t>ORD-02321</t>
  </si>
  <si>
    <t>CUST59579</t>
  </si>
  <si>
    <t>ORD-02320</t>
  </si>
  <si>
    <t>CUST01629</t>
  </si>
  <si>
    <t>ORD-02323</t>
  </si>
  <si>
    <t>CUST41015</t>
  </si>
  <si>
    <t>ORD-02319</t>
  </si>
  <si>
    <t>CUST10347</t>
  </si>
  <si>
    <t>ORD-02316</t>
  </si>
  <si>
    <t>CUST62789</t>
  </si>
  <si>
    <t>ORD-02317</t>
  </si>
  <si>
    <t>CUST47149</t>
  </si>
  <si>
    <t>ORD-02318</t>
  </si>
  <si>
    <t>CUST67509</t>
  </si>
  <si>
    <t>ORD-02315</t>
  </si>
  <si>
    <t>CUST44222</t>
  </si>
  <si>
    <t>ORD-02314</t>
  </si>
  <si>
    <t>CUST99949</t>
  </si>
  <si>
    <t>ORD-02313</t>
  </si>
  <si>
    <t>CUST66337</t>
  </si>
  <si>
    <t>ORD-02310</t>
  </si>
  <si>
    <t>CUST33052</t>
  </si>
  <si>
    <t>ORD-02312</t>
  </si>
  <si>
    <t>CUST81714</t>
  </si>
  <si>
    <t>ORD-02311</t>
  </si>
  <si>
    <t>CUST01001</t>
  </si>
  <si>
    <t>ORD-02308</t>
  </si>
  <si>
    <t>CUST13492</t>
  </si>
  <si>
    <t>ORD-02309</t>
  </si>
  <si>
    <t>CUST06929</t>
  </si>
  <si>
    <t>ORD-02307</t>
  </si>
  <si>
    <t>CUST02936</t>
  </si>
  <si>
    <t>ORD-02306</t>
  </si>
  <si>
    <t>CUST12892</t>
  </si>
  <si>
    <t>ORD-02303</t>
  </si>
  <si>
    <t>CUST73687</t>
  </si>
  <si>
    <t>ORD-02305</t>
  </si>
  <si>
    <t>CUST86884</t>
  </si>
  <si>
    <t>ORD-02304</t>
  </si>
  <si>
    <t>CUST81774</t>
  </si>
  <si>
    <t>ORD-02302</t>
  </si>
  <si>
    <t>CUST57376</t>
  </si>
  <si>
    <t>ORD-02301</t>
  </si>
  <si>
    <t>CUST94749</t>
  </si>
  <si>
    <t>ORD-02298</t>
  </si>
  <si>
    <t>CUST36266</t>
  </si>
  <si>
    <t>ORD-02299</t>
  </si>
  <si>
    <t>CUST52655</t>
  </si>
  <si>
    <t>ORD-02300</t>
  </si>
  <si>
    <t>CUST99451</t>
  </si>
  <si>
    <t>ORD-02295</t>
  </si>
  <si>
    <t>CUST16205</t>
  </si>
  <si>
    <t>ORD-02297</t>
  </si>
  <si>
    <t>CUST42672</t>
  </si>
  <si>
    <t>ORD-02296</t>
  </si>
  <si>
    <t>CUST31681</t>
  </si>
  <si>
    <t>ORD-02294</t>
  </si>
  <si>
    <t>CUST45988</t>
  </si>
  <si>
    <t>ORD-02292</t>
  </si>
  <si>
    <t>CUST08013</t>
  </si>
  <si>
    <t>ORD-02293</t>
  </si>
  <si>
    <t>CUST83140</t>
  </si>
  <si>
    <t>ORD-02291</t>
  </si>
  <si>
    <t>CUST86351</t>
  </si>
  <si>
    <t>ORD-02290</t>
  </si>
  <si>
    <t>CUST57859</t>
  </si>
  <si>
    <t>ORD-02288</t>
  </si>
  <si>
    <t>CUST89351</t>
  </si>
  <si>
    <t>ORD-02289</t>
  </si>
  <si>
    <t>CUST74884</t>
  </si>
  <si>
    <t>ORD-02287</t>
  </si>
  <si>
    <t>CUST48005</t>
  </si>
  <si>
    <t>ORD-02286</t>
  </si>
  <si>
    <t>CUST95250</t>
  </si>
  <si>
    <t>Arjun Shah</t>
  </si>
  <si>
    <t>ORD-02285</t>
  </si>
  <si>
    <t>CUST27442</t>
  </si>
  <si>
    <t>ORD-02284</t>
  </si>
  <si>
    <t>CUST37893</t>
  </si>
  <si>
    <t>ORD-02283</t>
  </si>
  <si>
    <t>CUST06888</t>
  </si>
  <si>
    <t>ORD-02282</t>
  </si>
  <si>
    <t>CUST94046</t>
  </si>
  <si>
    <t>ORD-02281</t>
  </si>
  <si>
    <t>CUST68153</t>
  </si>
  <si>
    <t>ORD-02280</t>
  </si>
  <si>
    <t>CUST85697</t>
  </si>
  <si>
    <t>ORD-02277</t>
  </si>
  <si>
    <t>CUST41635</t>
  </si>
  <si>
    <t>ORD-02279</t>
  </si>
  <si>
    <t>CUST11155</t>
  </si>
  <si>
    <t>ORD-02276</t>
  </si>
  <si>
    <t>CUST27939</t>
  </si>
  <si>
    <t>ORD-02278</t>
  </si>
  <si>
    <t>CUST26869</t>
  </si>
  <si>
    <t>ORD-02274</t>
  </si>
  <si>
    <t>CUST66737</t>
  </si>
  <si>
    <t>ORD-02273</t>
  </si>
  <si>
    <t>CUST71816</t>
  </si>
  <si>
    <t>ORD-02275</t>
  </si>
  <si>
    <t>CUST47583</t>
  </si>
  <si>
    <t>ORD-02270</t>
  </si>
  <si>
    <t>CUST31062</t>
  </si>
  <si>
    <t>ORD-02268</t>
  </si>
  <si>
    <t>CUST89600</t>
  </si>
  <si>
    <t>ORD-02269</t>
  </si>
  <si>
    <t>CUST17627</t>
  </si>
  <si>
    <t>ORD-02271</t>
  </si>
  <si>
    <t>CUST64969</t>
  </si>
  <si>
    <t>ORD-02272</t>
  </si>
  <si>
    <t>CUST73221</t>
  </si>
  <si>
    <t>ORD-02267</t>
  </si>
  <si>
    <t>CUST18261</t>
  </si>
  <si>
    <t>ORD-02266</t>
  </si>
  <si>
    <t>CUST21061</t>
  </si>
  <si>
    <t>ORD-02265</t>
  </si>
  <si>
    <t>CUST40896</t>
  </si>
  <si>
    <t>ORD-02261</t>
  </si>
  <si>
    <t>CUST28968</t>
  </si>
  <si>
    <t>ORD-02263</t>
  </si>
  <si>
    <t>CUST80227</t>
  </si>
  <si>
    <t>ORD-02262</t>
  </si>
  <si>
    <t>CUST07130</t>
  </si>
  <si>
    <t>ORD-02264</t>
  </si>
  <si>
    <t>CUST27188</t>
  </si>
  <si>
    <t>ORD-02260</t>
  </si>
  <si>
    <t>CUST10492</t>
  </si>
  <si>
    <t>ORD-02258</t>
  </si>
  <si>
    <t>CUST95281</t>
  </si>
  <si>
    <t>ORD-02256</t>
  </si>
  <si>
    <t>CUST76072</t>
  </si>
  <si>
    <t>ORD-02257</t>
  </si>
  <si>
    <t>CUST98457</t>
  </si>
  <si>
    <t>ORD-02259</t>
  </si>
  <si>
    <t>CUST42519</t>
  </si>
  <si>
    <t>ORD-02253</t>
  </si>
  <si>
    <t>CUST22702</t>
  </si>
  <si>
    <t>ORD-02255</t>
  </si>
  <si>
    <t>CUST86286</t>
  </si>
  <si>
    <t>ORD-02254</t>
  </si>
  <si>
    <t>CUST33459</t>
  </si>
  <si>
    <t>ORD-02251</t>
  </si>
  <si>
    <t>CUST41014</t>
  </si>
  <si>
    <t>ORD-02252</t>
  </si>
  <si>
    <t>CUST72140</t>
  </si>
  <si>
    <t>ORD-02250</t>
  </si>
  <si>
    <t>CUST89025</t>
  </si>
  <si>
    <t>ORD-02249</t>
  </si>
  <si>
    <t>September 08, 2022</t>
  </si>
  <si>
    <t>CUST22912</t>
  </si>
  <si>
    <t>ORD-02247</t>
  </si>
  <si>
    <t>CUST68290</t>
  </si>
  <si>
    <t>ORD-02245</t>
  </si>
  <si>
    <t>CUST73701</t>
  </si>
  <si>
    <t>ORD-02248</t>
  </si>
  <si>
    <t>CUST63445</t>
  </si>
  <si>
    <t>ORD-02246</t>
  </si>
  <si>
    <t>CUST14634</t>
  </si>
  <si>
    <t>ORD-02244</t>
  </si>
  <si>
    <t>CUST41690</t>
  </si>
  <si>
    <t>ORD-02243</t>
  </si>
  <si>
    <t>CUST19197</t>
  </si>
  <si>
    <t>ORD-02241</t>
  </si>
  <si>
    <t>ORD-02242</t>
  </si>
  <si>
    <t>CUST95868</t>
  </si>
  <si>
    <t>ORD-02240</t>
  </si>
  <si>
    <t>CUST70797</t>
  </si>
  <si>
    <t>ORD-02239</t>
  </si>
  <si>
    <t>CUST33232</t>
  </si>
  <si>
    <t>ORD-02237</t>
  </si>
  <si>
    <t>CUST79034</t>
  </si>
  <si>
    <t>ORD-02238</t>
  </si>
  <si>
    <t>CUST61636</t>
  </si>
  <si>
    <t>ORD-02235</t>
  </si>
  <si>
    <t>CUST46304</t>
  </si>
  <si>
    <t>ORD-02236</t>
  </si>
  <si>
    <t>CUST58809</t>
  </si>
  <si>
    <t>ORD-02234</t>
  </si>
  <si>
    <t>CUST98675</t>
  </si>
  <si>
    <t>ORD-02233</t>
  </si>
  <si>
    <t>CUST53670</t>
  </si>
  <si>
    <t>ORD-02230</t>
  </si>
  <si>
    <t>CUST49677</t>
  </si>
  <si>
    <t>ORD-02229</t>
  </si>
  <si>
    <t>CUST82156</t>
  </si>
  <si>
    <t>ORD-02231</t>
  </si>
  <si>
    <t>CUST06734</t>
  </si>
  <si>
    <t>ORD-02232</t>
  </si>
  <si>
    <t>CUST33157</t>
  </si>
  <si>
    <t>ORD-02227</t>
  </si>
  <si>
    <t>CUST03537</t>
  </si>
  <si>
    <t>ORD-02226</t>
  </si>
  <si>
    <t>CUST46124</t>
  </si>
  <si>
    <t>ORD-02228</t>
  </si>
  <si>
    <t>ORD-02223</t>
  </si>
  <si>
    <t>CUST98444</t>
  </si>
  <si>
    <t>ORD-02225</t>
  </si>
  <si>
    <t>CUST76092</t>
  </si>
  <si>
    <t>ORD-02224</t>
  </si>
  <si>
    <t>CUST30540</t>
  </si>
  <si>
    <t>ORD-02222</t>
  </si>
  <si>
    <t>CUST57957</t>
  </si>
  <si>
    <t>ORD-02221</t>
  </si>
  <si>
    <t>CUST03778</t>
  </si>
  <si>
    <t>ORD-02220</t>
  </si>
  <si>
    <t>CUST94861</t>
  </si>
  <si>
    <t>ORD-02217</t>
  </si>
  <si>
    <t>CUST06113</t>
  </si>
  <si>
    <t>ORD-02219</t>
  </si>
  <si>
    <t>CUST79612</t>
  </si>
  <si>
    <t>ORD-02218</t>
  </si>
  <si>
    <t>CUST37517</t>
  </si>
  <si>
    <t>ORD-02216</t>
  </si>
  <si>
    <t>CUST38823</t>
  </si>
  <si>
    <t>ORD-02214</t>
  </si>
  <si>
    <t>CUST69266</t>
  </si>
  <si>
    <t>ORD-02215</t>
  </si>
  <si>
    <t>CUST27310</t>
  </si>
  <si>
    <t>ORD-02213</t>
  </si>
  <si>
    <t>CUST26490</t>
  </si>
  <si>
    <t>ORD-02212</t>
  </si>
  <si>
    <t>CUST44717</t>
  </si>
  <si>
    <t>ORD-02211</t>
  </si>
  <si>
    <t>CUST05906</t>
  </si>
  <si>
    <t>ORD-02210</t>
  </si>
  <si>
    <t>CUST53700</t>
  </si>
  <si>
    <t>ORD-02209</t>
  </si>
  <si>
    <t>CUST97691</t>
  </si>
  <si>
    <t>ORD-02208</t>
  </si>
  <si>
    <t>CUST55072</t>
  </si>
  <si>
    <t>ORD-02207</t>
  </si>
  <si>
    <t>CUST52808</t>
  </si>
  <si>
    <t>ORD-02205</t>
  </si>
  <si>
    <t>CUST91054</t>
  </si>
  <si>
    <t>ORD-02204</t>
  </si>
  <si>
    <t>CUST80382</t>
  </si>
  <si>
    <t>ORD-02206</t>
  </si>
  <si>
    <t>CUST90477</t>
  </si>
  <si>
    <t>ORD-02203</t>
  </si>
  <si>
    <t>CUST79474</t>
  </si>
  <si>
    <t>ORD-02201</t>
  </si>
  <si>
    <t>CUST38678</t>
  </si>
  <si>
    <t>ORD-02202</t>
  </si>
  <si>
    <t>CUST31801</t>
  </si>
  <si>
    <t>ORD-02200</t>
  </si>
  <si>
    <t>CUST75677</t>
  </si>
  <si>
    <t>ORD-02198</t>
  </si>
  <si>
    <t>CUST07881</t>
  </si>
  <si>
    <t>ORD-02199</t>
  </si>
  <si>
    <t>CUST65100</t>
  </si>
  <si>
    <t>ORD-02197</t>
  </si>
  <si>
    <t>CUST78749</t>
  </si>
  <si>
    <t>ORD-02193</t>
  </si>
  <si>
    <t>CUST54369</t>
  </si>
  <si>
    <t>ORD-02192</t>
  </si>
  <si>
    <t>CUST61790</t>
  </si>
  <si>
    <t>ORD-02195</t>
  </si>
  <si>
    <t>CUST93002</t>
  </si>
  <si>
    <t>ORD-02196</t>
  </si>
  <si>
    <t>CUST89124</t>
  </si>
  <si>
    <t>ORD-02194</t>
  </si>
  <si>
    <t>August 15, 2022</t>
  </si>
  <si>
    <t>CUST84436</t>
  </si>
  <si>
    <t>ORD-02191</t>
  </si>
  <si>
    <t>CUST30252</t>
  </si>
  <si>
    <t>ORD-02187</t>
  </si>
  <si>
    <t>CUST47298</t>
  </si>
  <si>
    <t>ORD-02188</t>
  </si>
  <si>
    <t>CUST93685</t>
  </si>
  <si>
    <t>ORD-02185</t>
  </si>
  <si>
    <t>CUST95667</t>
  </si>
  <si>
    <t>ORD-02190</t>
  </si>
  <si>
    <t>CUST31810</t>
  </si>
  <si>
    <t>ORD-02189</t>
  </si>
  <si>
    <t>ORD-02186</t>
  </si>
  <si>
    <t>CUST37457</t>
  </si>
  <si>
    <t>ORD-02181</t>
  </si>
  <si>
    <t>CUST50045</t>
  </si>
  <si>
    <t>ORD-02184</t>
  </si>
  <si>
    <t>CUST04059</t>
  </si>
  <si>
    <t>ORD-02183</t>
  </si>
  <si>
    <t>CUST73899</t>
  </si>
  <si>
    <t>ORD-02182</t>
  </si>
  <si>
    <t>CUST10127</t>
  </si>
  <si>
    <t>ORD-02180</t>
  </si>
  <si>
    <t>CUST97256</t>
  </si>
  <si>
    <t>Sanjay Sharma</t>
  </si>
  <si>
    <t>ORD-02179</t>
  </si>
  <si>
    <t>CUST70183</t>
  </si>
  <si>
    <t>ORD-02176</t>
  </si>
  <si>
    <t>CUST51575</t>
  </si>
  <si>
    <t>ORD-02175</t>
  </si>
  <si>
    <t>CUST77531</t>
  </si>
  <si>
    <t>ORD-02178</t>
  </si>
  <si>
    <t>CUST85408</t>
  </si>
  <si>
    <t>ORD-02177</t>
  </si>
  <si>
    <t>CUST13161</t>
  </si>
  <si>
    <t>ORD-02173</t>
  </si>
  <si>
    <t>CUST84895</t>
  </si>
  <si>
    <t>Vikram Mishra</t>
  </si>
  <si>
    <t>ORD-02174</t>
  </si>
  <si>
    <t>CUST21947</t>
  </si>
  <si>
    <t>ORD-02172</t>
  </si>
  <si>
    <t>CUST49313</t>
  </si>
  <si>
    <t>ORD-02171</t>
  </si>
  <si>
    <t>CUST77492</t>
  </si>
  <si>
    <t>ORD-02168</t>
  </si>
  <si>
    <t>August 09, 2022</t>
  </si>
  <si>
    <t>CUST41061</t>
  </si>
  <si>
    <t>ORD-02169</t>
  </si>
  <si>
    <t>CUST26086</t>
  </si>
  <si>
    <t>ORD-02170</t>
  </si>
  <si>
    <t>CUST83068</t>
  </si>
  <si>
    <t>ORD-02167</t>
  </si>
  <si>
    <t>CUST40588</t>
  </si>
  <si>
    <t>ORD-02166</t>
  </si>
  <si>
    <t>CUST56943</t>
  </si>
  <si>
    <t>ORD-02164</t>
  </si>
  <si>
    <t>CUST84076</t>
  </si>
  <si>
    <t>ORD-02165</t>
  </si>
  <si>
    <t>CUST76665</t>
  </si>
  <si>
    <t>ORD-02163</t>
  </si>
  <si>
    <t>August 05, 2022</t>
  </si>
  <si>
    <t>CUST72247</t>
  </si>
  <si>
    <t>ORD-02162</t>
  </si>
  <si>
    <t>CUST70128</t>
  </si>
  <si>
    <t>ORD-02161</t>
  </si>
  <si>
    <t>CUST39402</t>
  </si>
  <si>
    <t>ORD-02160</t>
  </si>
  <si>
    <t>CUST01889</t>
  </si>
  <si>
    <t>ORD-02156</t>
  </si>
  <si>
    <t>CUST99111</t>
  </si>
  <si>
    <t>ORD-02155</t>
  </si>
  <si>
    <t>CUST14965</t>
  </si>
  <si>
    <t>ORD-02159</t>
  </si>
  <si>
    <t>CUST82127</t>
  </si>
  <si>
    <t>ORD-02158</t>
  </si>
  <si>
    <t>CUST11487</t>
  </si>
  <si>
    <t>ORD-02157</t>
  </si>
  <si>
    <t>ORD-02153</t>
  </si>
  <si>
    <t>August 03, 2022</t>
  </si>
  <si>
    <t>CUST05495</t>
  </si>
  <si>
    <t>ORD-02154</t>
  </si>
  <si>
    <t>CUST23836</t>
  </si>
  <si>
    <t>ORD-02152</t>
  </si>
  <si>
    <t>CUST59332</t>
  </si>
  <si>
    <t>ORD-02150</t>
  </si>
  <si>
    <t>CUST80481</t>
  </si>
  <si>
    <t>ORD-02149</t>
  </si>
  <si>
    <t>CUST84198</t>
  </si>
  <si>
    <t>ORD-02151</t>
  </si>
  <si>
    <t>CUST65336</t>
  </si>
  <si>
    <t>ORD-02147</t>
  </si>
  <si>
    <t>CUST10089</t>
  </si>
  <si>
    <t>ORD-02148</t>
  </si>
  <si>
    <t>CUST63511</t>
  </si>
  <si>
    <t>ORD-02145</t>
  </si>
  <si>
    <t>CUST18861</t>
  </si>
  <si>
    <t>ORD-02146</t>
  </si>
  <si>
    <t>CUST25921</t>
  </si>
  <si>
    <t>ORD-02143</t>
  </si>
  <si>
    <t>CUST46675</t>
  </si>
  <si>
    <t>ORD-02144</t>
  </si>
  <si>
    <t>CUST57185</t>
  </si>
  <si>
    <t>ORD-02142</t>
  </si>
  <si>
    <t>CUST09685</t>
  </si>
  <si>
    <t>ORD-02140</t>
  </si>
  <si>
    <t>CUST21643</t>
  </si>
  <si>
    <t>ORD-02141</t>
  </si>
  <si>
    <t>CUST81398</t>
  </si>
  <si>
    <t>ORD-02139</t>
  </si>
  <si>
    <t>CUST46079</t>
  </si>
  <si>
    <t>ORD-02137</t>
  </si>
  <si>
    <t>CUST01916</t>
  </si>
  <si>
    <t>ORD-02136</t>
  </si>
  <si>
    <t>CUST11127</t>
  </si>
  <si>
    <t>ORD-02138</t>
  </si>
  <si>
    <t>CUST43306</t>
  </si>
  <si>
    <t>ORD-02135</t>
  </si>
  <si>
    <t>CUST59057</t>
  </si>
  <si>
    <t>ORD-02133</t>
  </si>
  <si>
    <t>CUST89826</t>
  </si>
  <si>
    <t>ORD-02134</t>
  </si>
  <si>
    <t>CUST70079</t>
  </si>
  <si>
    <t>ORD-02131</t>
  </si>
  <si>
    <t>CUST50804</t>
  </si>
  <si>
    <t>ORD-02130</t>
  </si>
  <si>
    <t>CUST23716</t>
  </si>
  <si>
    <t>ORD-02126</t>
  </si>
  <si>
    <t>CUST82300</t>
  </si>
  <si>
    <t>ORD-02127</t>
  </si>
  <si>
    <t>CUST94881</t>
  </si>
  <si>
    <t>ORD-02128</t>
  </si>
  <si>
    <t>CUST18334</t>
  </si>
  <si>
    <t>ORD-02125</t>
  </si>
  <si>
    <t>CUST56134</t>
  </si>
  <si>
    <t>ORD-02129</t>
  </si>
  <si>
    <t>CUST19983</t>
  </si>
  <si>
    <t>ORD-02132</t>
  </si>
  <si>
    <t>CUST62399</t>
  </si>
  <si>
    <t>ORD-02123</t>
  </si>
  <si>
    <t>CUST62186</t>
  </si>
  <si>
    <t>ORD-02124</t>
  </si>
  <si>
    <t>CUST24923</t>
  </si>
  <si>
    <t>ORD-02118</t>
  </si>
  <si>
    <t>CUST29628</t>
  </si>
  <si>
    <t>ORD-02120</t>
  </si>
  <si>
    <t>CUST74638</t>
  </si>
  <si>
    <t>ORD-02119</t>
  </si>
  <si>
    <t>CUST07014</t>
  </si>
  <si>
    <t>ORD-02121</t>
  </si>
  <si>
    <t>CUST19087</t>
  </si>
  <si>
    <t>ORD-02122</t>
  </si>
  <si>
    <t>CUST58669</t>
  </si>
  <si>
    <t>ORD-02117</t>
  </si>
  <si>
    <t>ORD-02116</t>
  </si>
  <si>
    <t>ORD-02114</t>
  </si>
  <si>
    <t>CUST71584</t>
  </si>
  <si>
    <t>ORD-02113</t>
  </si>
  <si>
    <t>CUST19165</t>
  </si>
  <si>
    <t>ORD-02115</t>
  </si>
  <si>
    <t>CUST34821</t>
  </si>
  <si>
    <t>ORD-02111</t>
  </si>
  <si>
    <t>CUST33335</t>
  </si>
  <si>
    <t>ORD-02112</t>
  </si>
  <si>
    <t>CUST60338</t>
  </si>
  <si>
    <t>ORD-02110</t>
  </si>
  <si>
    <t>CUST80301</t>
  </si>
  <si>
    <t>ORD-02107</t>
  </si>
  <si>
    <t>CUST39752</t>
  </si>
  <si>
    <t>ORD-02109</t>
  </si>
  <si>
    <t>CUST39644</t>
  </si>
  <si>
    <t>ORD-02108</t>
  </si>
  <si>
    <t>CUST78376</t>
  </si>
  <si>
    <t>ORD-02106</t>
  </si>
  <si>
    <t>CUST15065</t>
  </si>
  <si>
    <t>ORD-02105</t>
  </si>
  <si>
    <t>CUST23451</t>
  </si>
  <si>
    <t>ORD-02104</t>
  </si>
  <si>
    <t>CUST15485</t>
  </si>
  <si>
    <t>ORD-02102</t>
  </si>
  <si>
    <t>CUST33411</t>
  </si>
  <si>
    <t>ORD-02103</t>
  </si>
  <si>
    <t>July 14, 2022</t>
  </si>
  <si>
    <t>CUST67925</t>
  </si>
  <si>
    <t>ORD-02100</t>
  </si>
  <si>
    <t>CUST74233</t>
  </si>
  <si>
    <t>ORD-02101</t>
  </si>
  <si>
    <t>CUST17742</t>
  </si>
  <si>
    <t>ORD-02099</t>
  </si>
  <si>
    <t>CUST13620</t>
  </si>
  <si>
    <t>ORD-02098</t>
  </si>
  <si>
    <t>CUST81045</t>
  </si>
  <si>
    <t>ORD-02097</t>
  </si>
  <si>
    <t>CUST68451</t>
  </si>
  <si>
    <t>ORD-02096</t>
  </si>
  <si>
    <t>CUST11002</t>
  </si>
  <si>
    <t>ORD-02095</t>
  </si>
  <si>
    <t>CUST53657</t>
  </si>
  <si>
    <t>ORD-02094</t>
  </si>
  <si>
    <t>CUST96963</t>
  </si>
  <si>
    <t>ORD-02091</t>
  </si>
  <si>
    <t>CUST74431</t>
  </si>
  <si>
    <t>ORD-02089</t>
  </si>
  <si>
    <t>CUST77763</t>
  </si>
  <si>
    <t>ORD-02092</t>
  </si>
  <si>
    <t>CUST11724</t>
  </si>
  <si>
    <t>ORD-02093</t>
  </si>
  <si>
    <t>CUST94639</t>
  </si>
  <si>
    <t>ORD-02090</t>
  </si>
  <si>
    <t>CUST03478</t>
  </si>
  <si>
    <t>ORD-02088</t>
  </si>
  <si>
    <t>CUST29896</t>
  </si>
  <si>
    <t>ORD-02087</t>
  </si>
  <si>
    <t>CUST38893</t>
  </si>
  <si>
    <t>ORD-02086</t>
  </si>
  <si>
    <t>CUST76981</t>
  </si>
  <si>
    <t>ORD-02082</t>
  </si>
  <si>
    <t>CUST70646</t>
  </si>
  <si>
    <t>ORD-02085</t>
  </si>
  <si>
    <t>CUST42353</t>
  </si>
  <si>
    <t>ORD-02084</t>
  </si>
  <si>
    <t>CUST67930</t>
  </si>
  <si>
    <t>ORD-02083</t>
  </si>
  <si>
    <t>CUST58154</t>
  </si>
  <si>
    <t>ORD-02079</t>
  </si>
  <si>
    <t>CUST04011</t>
  </si>
  <si>
    <t>ORD-02081</t>
  </si>
  <si>
    <t>CUST66488</t>
  </si>
  <si>
    <t>ORD-02080</t>
  </si>
  <si>
    <t>CUST66538</t>
  </si>
  <si>
    <t>ORD-02076</t>
  </si>
  <si>
    <t>CUST05587</t>
  </si>
  <si>
    <t>ORD-02077</t>
  </si>
  <si>
    <t>CUST06928</t>
  </si>
  <si>
    <t>ORD-02078</t>
  </si>
  <si>
    <t>CUST50258</t>
  </si>
  <si>
    <t>ORD-02075</t>
  </si>
  <si>
    <t>CUST98678</t>
  </si>
  <si>
    <t>ORD-02074</t>
  </si>
  <si>
    <t>CUST45847</t>
  </si>
  <si>
    <t>ORD-02073</t>
  </si>
  <si>
    <t>CUST56467</t>
  </si>
  <si>
    <t>ORD-02071</t>
  </si>
  <si>
    <t>CUST84689</t>
  </si>
  <si>
    <t>ORD-02072</t>
  </si>
  <si>
    <t>CUST80210</t>
  </si>
  <si>
    <t>ORD-02069</t>
  </si>
  <si>
    <t>CUST03769</t>
  </si>
  <si>
    <t>ORD-02070</t>
  </si>
  <si>
    <t>CUST88932</t>
  </si>
  <si>
    <t>ORD-02068</t>
  </si>
  <si>
    <t>CUST60687</t>
  </si>
  <si>
    <t>ORD-02067</t>
  </si>
  <si>
    <t>CUST70593</t>
  </si>
  <si>
    <t>ORD-02065</t>
  </si>
  <si>
    <t>CUST70033</t>
  </si>
  <si>
    <t>ORD-02066</t>
  </si>
  <si>
    <t>CUST80371</t>
  </si>
  <si>
    <t>ORD-02064</t>
  </si>
  <si>
    <t>CUST47972</t>
  </si>
  <si>
    <t>ORD-02063</t>
  </si>
  <si>
    <t>CUST13406</t>
  </si>
  <si>
    <t>ORD-02061</t>
  </si>
  <si>
    <t>CUST88965</t>
  </si>
  <si>
    <t>ORD-02062</t>
  </si>
  <si>
    <t>CUST44853</t>
  </si>
  <si>
    <t>ORD-02058</t>
  </si>
  <si>
    <t>CUST44617</t>
  </si>
  <si>
    <t>ORD-02060</t>
  </si>
  <si>
    <t>CUST37656</t>
  </si>
  <si>
    <t>ORD-02059</t>
  </si>
  <si>
    <t>CUST09208</t>
  </si>
  <si>
    <t>ORD-02056</t>
  </si>
  <si>
    <t>CUST33480</t>
  </si>
  <si>
    <t>ORD-02057</t>
  </si>
  <si>
    <t>CUST88172</t>
  </si>
  <si>
    <t>ORD-02055</t>
  </si>
  <si>
    <t>CUST92237</t>
  </si>
  <si>
    <t>ORD-02054</t>
  </si>
  <si>
    <t>CUST61332</t>
  </si>
  <si>
    <t>ORD-02052</t>
  </si>
  <si>
    <t>CUST10079</t>
  </si>
  <si>
    <t>ORD-02053</t>
  </si>
  <si>
    <t>CUST33570</t>
  </si>
  <si>
    <t>ORD-02049</t>
  </si>
  <si>
    <t>CUST42115</t>
  </si>
  <si>
    <t>ORD-02051</t>
  </si>
  <si>
    <t>CUST76675</t>
  </si>
  <si>
    <t>ORD-02050</t>
  </si>
  <si>
    <t>CUST02327</t>
  </si>
  <si>
    <t>ORD-02048</t>
  </si>
  <si>
    <t>CUST98440</t>
  </si>
  <si>
    <t>ORD-02047</t>
  </si>
  <si>
    <t>CUST63577</t>
  </si>
  <si>
    <t>ORD-02046</t>
  </si>
  <si>
    <t>CUST75262</t>
  </si>
  <si>
    <t>ORD-02041</t>
  </si>
  <si>
    <t>CUST04308</t>
  </si>
  <si>
    <t>ORD-02042</t>
  </si>
  <si>
    <t>CUST37864</t>
  </si>
  <si>
    <t>ORD-02043</t>
  </si>
  <si>
    <t>CUST44040</t>
  </si>
  <si>
    <t>ORD-02045</t>
  </si>
  <si>
    <t>CUST85893</t>
  </si>
  <si>
    <t>ORD-02044</t>
  </si>
  <si>
    <t>CUST01603</t>
  </si>
  <si>
    <t>ORD-02040</t>
  </si>
  <si>
    <t>CUST10264</t>
  </si>
  <si>
    <t>ORD-02037</t>
  </si>
  <si>
    <t>CUST43812</t>
  </si>
  <si>
    <t>ORD-02038</t>
  </si>
  <si>
    <t>CUST04354</t>
  </si>
  <si>
    <t>ORD-02039</t>
  </si>
  <si>
    <t>CUST14314</t>
  </si>
  <si>
    <t>ORD-02035</t>
  </si>
  <si>
    <t>CUST24912</t>
  </si>
  <si>
    <t>ORD-02036</t>
  </si>
  <si>
    <t>CUST01271</t>
  </si>
  <si>
    <t>ORD-02033</t>
  </si>
  <si>
    <t>CUST51814</t>
  </si>
  <si>
    <t>ORD-02034</t>
  </si>
  <si>
    <t>CUST52824</t>
  </si>
  <si>
    <t>ORD-02031</t>
  </si>
  <si>
    <t>CUST13864</t>
  </si>
  <si>
    <t>ORD-02030</t>
  </si>
  <si>
    <t>CUST98295</t>
  </si>
  <si>
    <t>ORD-02032</t>
  </si>
  <si>
    <t>CUST87100</t>
  </si>
  <si>
    <t>ORD-02027</t>
  </si>
  <si>
    <t>CUST24879</t>
  </si>
  <si>
    <t>ORD-02029</t>
  </si>
  <si>
    <t>CUST10164</t>
  </si>
  <si>
    <t>ORD-02028</t>
  </si>
  <si>
    <t>CUST57353</t>
  </si>
  <si>
    <t>ORD-02026</t>
  </si>
  <si>
    <t>CUST80310</t>
  </si>
  <si>
    <t>ORD-02024</t>
  </si>
  <si>
    <t>CUST02250</t>
  </si>
  <si>
    <t>ORD-02025</t>
  </si>
  <si>
    <t>CUST09860</t>
  </si>
  <si>
    <t>ORD-02022</t>
  </si>
  <si>
    <t>CUST15844</t>
  </si>
  <si>
    <t>ORD-02020</t>
  </si>
  <si>
    <t>CUST31285</t>
  </si>
  <si>
    <t>ORD-02021</t>
  </si>
  <si>
    <t>CUST00211</t>
  </si>
  <si>
    <t>ORD-02023</t>
  </si>
  <si>
    <t>CUST72866</t>
  </si>
  <si>
    <t>ORD-02019</t>
  </si>
  <si>
    <t>CUST93903</t>
  </si>
  <si>
    <t>ORD-02018</t>
  </si>
  <si>
    <t>CUST30360</t>
  </si>
  <si>
    <t>ORD-02017</t>
  </si>
  <si>
    <t>CUST95440</t>
  </si>
  <si>
    <t>ORD-02016</t>
  </si>
  <si>
    <t>CUST87101</t>
  </si>
  <si>
    <t>ORD-02015</t>
  </si>
  <si>
    <t>CUST43193</t>
  </si>
  <si>
    <t>ORD-02014</t>
  </si>
  <si>
    <t>CUST26242</t>
  </si>
  <si>
    <t>ORD-02012</t>
  </si>
  <si>
    <t>CUST50838</t>
  </si>
  <si>
    <t>ORD-02013</t>
  </si>
  <si>
    <t>CUST13762</t>
  </si>
  <si>
    <t>ORD-02011</t>
  </si>
  <si>
    <t>CUST67385</t>
  </si>
  <si>
    <t>ORD-02009</t>
  </si>
  <si>
    <t>CUST02356</t>
  </si>
  <si>
    <t>ORD-02010</t>
  </si>
  <si>
    <t>CUST93766</t>
  </si>
  <si>
    <t>ORD-02007</t>
  </si>
  <si>
    <t>CUST96054</t>
  </si>
  <si>
    <t>ORD-02006</t>
  </si>
  <si>
    <t>CUST22452</t>
  </si>
  <si>
    <t>ORD-02008</t>
  </si>
  <si>
    <t>CUST38535</t>
  </si>
  <si>
    <t>ORD-02004</t>
  </si>
  <si>
    <t>CUST71669</t>
  </si>
  <si>
    <t>ORD-02005</t>
  </si>
  <si>
    <t>June 03, 2022</t>
  </si>
  <si>
    <t>CUST62519</t>
  </si>
  <si>
    <t>ORD-02000</t>
  </si>
  <si>
    <t>CUST60137</t>
  </si>
  <si>
    <t>ORD-02002</t>
  </si>
  <si>
    <t>CUST93495</t>
  </si>
  <si>
    <t>ORD-02003</t>
  </si>
  <si>
    <t>CUST91911</t>
  </si>
  <si>
    <t>ORD-02001</t>
  </si>
  <si>
    <t>CUST78982</t>
  </si>
  <si>
    <t>ORD-01996</t>
  </si>
  <si>
    <t>CUST48253</t>
  </si>
  <si>
    <t>ORD-01999</t>
  </si>
  <si>
    <t>CUST83431</t>
  </si>
  <si>
    <t>ORD-01998</t>
  </si>
  <si>
    <t>CUST69572</t>
  </si>
  <si>
    <t>ORD-01997</t>
  </si>
  <si>
    <t>CUST56393</t>
  </si>
  <si>
    <t>ORD-01993</t>
  </si>
  <si>
    <t>CUST20457</t>
  </si>
  <si>
    <t>ORD-01991</t>
  </si>
  <si>
    <t>May 30, 2022</t>
  </si>
  <si>
    <t>CUST25027</t>
  </si>
  <si>
    <t>ORD-01992</t>
  </si>
  <si>
    <t>CUST42274</t>
  </si>
  <si>
    <t>ORD-01995</t>
  </si>
  <si>
    <t>CUST56565</t>
  </si>
  <si>
    <t>ORD-01994</t>
  </si>
  <si>
    <t>CUST77542</t>
  </si>
  <si>
    <t>ORD-01990</t>
  </si>
  <si>
    <t>CUST72810</t>
  </si>
  <si>
    <t>ORD-01988</t>
  </si>
  <si>
    <t>CUST56529</t>
  </si>
  <si>
    <t>ORD-01987</t>
  </si>
  <si>
    <t>CUST54169</t>
  </si>
  <si>
    <t>ORD-01989</t>
  </si>
  <si>
    <t>CUST57444</t>
  </si>
  <si>
    <t>ORD-01986</t>
  </si>
  <si>
    <t>CUST51062</t>
  </si>
  <si>
    <t>ORD-01983</t>
  </si>
  <si>
    <t>CUST55032</t>
  </si>
  <si>
    <t>ORD-01984</t>
  </si>
  <si>
    <t>CUST04061</t>
  </si>
  <si>
    <t>ORD-01985</t>
  </si>
  <si>
    <t>May 26, 2022</t>
  </si>
  <si>
    <t>CUST62252</t>
  </si>
  <si>
    <t>ORD-01982</t>
  </si>
  <si>
    <t>CUST60037</t>
  </si>
  <si>
    <t>ORD-01979</t>
  </si>
  <si>
    <t>CUST52587</t>
  </si>
  <si>
    <t>ORD-01981</t>
  </si>
  <si>
    <t>CUST59895</t>
  </si>
  <si>
    <t>ORD-01980</t>
  </si>
  <si>
    <t>CUST69864</t>
  </si>
  <si>
    <t>ORD-01978</t>
  </si>
  <si>
    <t>CUST43165</t>
  </si>
  <si>
    <t>ORD-01977</t>
  </si>
  <si>
    <t>CUST02433</t>
  </si>
  <si>
    <t>ORD-01976</t>
  </si>
  <si>
    <t>CUST97057</t>
  </si>
  <si>
    <t>ORD-01973</t>
  </si>
  <si>
    <t>CUST45923</t>
  </si>
  <si>
    <t>ORD-01975</t>
  </si>
  <si>
    <t>CUST55730</t>
  </si>
  <si>
    <t>ORD-01974</t>
  </si>
  <si>
    <t>CUST96684</t>
  </si>
  <si>
    <t>ORD-01972</t>
  </si>
  <si>
    <t>CUST38989</t>
  </si>
  <si>
    <t>ORD-01971</t>
  </si>
  <si>
    <t>CUST35736</t>
  </si>
  <si>
    <t>ORD-01970</t>
  </si>
  <si>
    <t>CUST49802</t>
  </si>
  <si>
    <t>ORD-01968</t>
  </si>
  <si>
    <t>CUST46310</t>
  </si>
  <si>
    <t>ORD-01967</t>
  </si>
  <si>
    <t>CUST03799</t>
  </si>
  <si>
    <t>ORD-01969</t>
  </si>
  <si>
    <t>CUST23162</t>
  </si>
  <si>
    <t>ORD-01965</t>
  </si>
  <si>
    <t>CUST41329</t>
  </si>
  <si>
    <t>ORD-01966</t>
  </si>
  <si>
    <t>CUST97427</t>
  </si>
  <si>
    <t>ORD-01964</t>
  </si>
  <si>
    <t>CUST41576</t>
  </si>
  <si>
    <t>ORD-01961</t>
  </si>
  <si>
    <t>CUST60023</t>
  </si>
  <si>
    <t>ORD-01960</t>
  </si>
  <si>
    <t>CUST87825</t>
  </si>
  <si>
    <t>ORD-01962</t>
  </si>
  <si>
    <t>CUST39536</t>
  </si>
  <si>
    <t>ORD-01963</t>
  </si>
  <si>
    <t>CUST48981</t>
  </si>
  <si>
    <t>ORD-01959</t>
  </si>
  <si>
    <t>CUST38124</t>
  </si>
  <si>
    <t>ORD-01957</t>
  </si>
  <si>
    <t>CUST64737</t>
  </si>
  <si>
    <t>ORD-01958</t>
  </si>
  <si>
    <t>CUST44438</t>
  </si>
  <si>
    <t>ORD-01956</t>
  </si>
  <si>
    <t>CUST35857</t>
  </si>
  <si>
    <t>ORD-01955</t>
  </si>
  <si>
    <t>CUST76793</t>
  </si>
  <si>
    <t>ORD-01954</t>
  </si>
  <si>
    <t>CUST34853</t>
  </si>
  <si>
    <t>ORD-01952</t>
  </si>
  <si>
    <t>CUST78875</t>
  </si>
  <si>
    <t>ORD-01953</t>
  </si>
  <si>
    <t>CUST12422</t>
  </si>
  <si>
    <t>ORD-01949</t>
  </si>
  <si>
    <t>CUST55786</t>
  </si>
  <si>
    <t>ORD-01950</t>
  </si>
  <si>
    <t>CUST82536</t>
  </si>
  <si>
    <t>ORD-01951</t>
  </si>
  <si>
    <t>CUST38752</t>
  </si>
  <si>
    <t>ORD-01948</t>
  </si>
  <si>
    <t>CUST73300</t>
  </si>
  <si>
    <t>ORD-01947</t>
  </si>
  <si>
    <t>CUST34455</t>
  </si>
  <si>
    <t>ORD-01946</t>
  </si>
  <si>
    <t>CUST58038</t>
  </si>
  <si>
    <t>ORD-01942</t>
  </si>
  <si>
    <t>CUST68557</t>
  </si>
  <si>
    <t>ORD-01945</t>
  </si>
  <si>
    <t>CUST15198</t>
  </si>
  <si>
    <t>ORD-01943</t>
  </si>
  <si>
    <t>CUST27635</t>
  </si>
  <si>
    <t>ORD-01944</t>
  </si>
  <si>
    <t>CUST18548</t>
  </si>
  <si>
    <t>ORD-01940</t>
  </si>
  <si>
    <t>CUST29935</t>
  </si>
  <si>
    <t>ORD-01941</t>
  </si>
  <si>
    <t>CUST72548</t>
  </si>
  <si>
    <t>ORD-01937</t>
  </si>
  <si>
    <t>CUST01091</t>
  </si>
  <si>
    <t>ORD-01939</t>
  </si>
  <si>
    <t>CUST93870</t>
  </si>
  <si>
    <t>ORD-01938</t>
  </si>
  <si>
    <t>May 05, 2022</t>
  </si>
  <si>
    <t>CUST09891</t>
  </si>
  <si>
    <t>ORD-01936</t>
  </si>
  <si>
    <t>CUST63093</t>
  </si>
  <si>
    <t>ORD-01935</t>
  </si>
  <si>
    <t>May 04, 2022</t>
  </si>
  <si>
    <t>CUST62118</t>
  </si>
  <si>
    <t>ORD-01934</t>
  </si>
  <si>
    <t>CUST13888</t>
  </si>
  <si>
    <t>ORD-01933</t>
  </si>
  <si>
    <t>May 03, 2022</t>
  </si>
  <si>
    <t>CUST20246</t>
  </si>
  <si>
    <t>ORD-01931</t>
  </si>
  <si>
    <t>CUST56329</t>
  </si>
  <si>
    <t>ORD-01930</t>
  </si>
  <si>
    <t>CUST18686</t>
  </si>
  <si>
    <t>ORD-01932</t>
  </si>
  <si>
    <t>CUST81283</t>
  </si>
  <si>
    <t>ORD-01926</t>
  </si>
  <si>
    <t>CUST98569</t>
  </si>
  <si>
    <t>ORD-01927</t>
  </si>
  <si>
    <t>CUST95099</t>
  </si>
  <si>
    <t>ORD-01929</t>
  </si>
  <si>
    <t>CUST34607</t>
  </si>
  <si>
    <t>ORD-01928</t>
  </si>
  <si>
    <t>CUST06307</t>
  </si>
  <si>
    <t>ORD-01925</t>
  </si>
  <si>
    <t>May 01, 2022</t>
  </si>
  <si>
    <t>CUST73689</t>
  </si>
  <si>
    <t>ORD-01924</t>
  </si>
  <si>
    <t>CUST39294</t>
  </si>
  <si>
    <t>ORD-01923</t>
  </si>
  <si>
    <t>CUST85826</t>
  </si>
  <si>
    <t>ORD-01922</t>
  </si>
  <si>
    <t>CUST64561</t>
  </si>
  <si>
    <t>ORD-01920</t>
  </si>
  <si>
    <t>CUST28329</t>
  </si>
  <si>
    <t>ORD-01921</t>
  </si>
  <si>
    <t>CUST32688</t>
  </si>
  <si>
    <t>ORD-01919</t>
  </si>
  <si>
    <t>CUST47510</t>
  </si>
  <si>
    <t>ORD-01917</t>
  </si>
  <si>
    <t>CUST61040</t>
  </si>
  <si>
    <t>ORD-01918</t>
  </si>
  <si>
    <t>CUST04256</t>
  </si>
  <si>
    <t>ORD-01915</t>
  </si>
  <si>
    <t>CUST50959</t>
  </si>
  <si>
    <t>ORD-01916</t>
  </si>
  <si>
    <t>CUST40084</t>
  </si>
  <si>
    <t>ORD-01914</t>
  </si>
  <si>
    <t>CUST69924</t>
  </si>
  <si>
    <t>ORD-01912</t>
  </si>
  <si>
    <t>CUST02114</t>
  </si>
  <si>
    <t>ORD-01913</t>
  </si>
  <si>
    <t>CUST36526</t>
  </si>
  <si>
    <t>ORD-01911</t>
  </si>
  <si>
    <t>CUST11183</t>
  </si>
  <si>
    <t>ORD-01910</t>
  </si>
  <si>
    <t>CUST00866</t>
  </si>
  <si>
    <t>ORD-01909</t>
  </si>
  <si>
    <t>April 24, 2022</t>
  </si>
  <si>
    <t>CUST04537</t>
  </si>
  <si>
    <t>ORD-01907</t>
  </si>
  <si>
    <t>CUST58083</t>
  </si>
  <si>
    <t>ORD-01908</t>
  </si>
  <si>
    <t>CUST76107</t>
  </si>
  <si>
    <t>ORD-01906</t>
  </si>
  <si>
    <t>CUST38374</t>
  </si>
  <si>
    <t>ORD-01905</t>
  </si>
  <si>
    <t>CUST28422</t>
  </si>
  <si>
    <t>ORD-01903</t>
  </si>
  <si>
    <t>CUST83392</t>
  </si>
  <si>
    <t>ORD-01904</t>
  </si>
  <si>
    <t>CUST84621</t>
  </si>
  <si>
    <t>ORD-01901</t>
  </si>
  <si>
    <t>CUST72800</t>
  </si>
  <si>
    <t>ORD-01902</t>
  </si>
  <si>
    <t>CUST14081</t>
  </si>
  <si>
    <t>ORD-01900</t>
  </si>
  <si>
    <t>CUST41577</t>
  </si>
  <si>
    <t>ORD-01896</t>
  </si>
  <si>
    <t>CUST56422</t>
  </si>
  <si>
    <t>ORD-01898</t>
  </si>
  <si>
    <t>CUST93402</t>
  </si>
  <si>
    <t>ORD-01899</t>
  </si>
  <si>
    <t>CUST81485</t>
  </si>
  <si>
    <t>ORD-01897</t>
  </si>
  <si>
    <t>CUST32469</t>
  </si>
  <si>
    <t>ORD-01894</t>
  </si>
  <si>
    <t>CUST28783</t>
  </si>
  <si>
    <t>ORD-01893</t>
  </si>
  <si>
    <t>CUST98008</t>
  </si>
  <si>
    <t>ORD-01895</t>
  </si>
  <si>
    <t>CUST07132</t>
  </si>
  <si>
    <t>ORD-01892</t>
  </si>
  <si>
    <t>CUST98022</t>
  </si>
  <si>
    <t>ORD-01890</t>
  </si>
  <si>
    <t>CUST59516</t>
  </si>
  <si>
    <t>ORD-01889</t>
  </si>
  <si>
    <t>CUST95351</t>
  </si>
  <si>
    <t>ORD-01891</t>
  </si>
  <si>
    <t>CUST26370</t>
  </si>
  <si>
    <t>ORD-01888</t>
  </si>
  <si>
    <t>CUST48280</t>
  </si>
  <si>
    <t>ORD-01887</t>
  </si>
  <si>
    <t>CUST32630</t>
  </si>
  <si>
    <t>ORD-01885</t>
  </si>
  <si>
    <t>CUST27246</t>
  </si>
  <si>
    <t>ORD-01886</t>
  </si>
  <si>
    <t>CUST07676</t>
  </si>
  <si>
    <t>ORD-01884</t>
  </si>
  <si>
    <t>CUST42306</t>
  </si>
  <si>
    <t>ORD-01880</t>
  </si>
  <si>
    <t>CUST68733</t>
  </si>
  <si>
    <t>ORD-01883</t>
  </si>
  <si>
    <t>CUST03672</t>
  </si>
  <si>
    <t>ORD-01882</t>
  </si>
  <si>
    <t>CUST32524</t>
  </si>
  <si>
    <t>ORD-01881</t>
  </si>
  <si>
    <t>CUST82347</t>
  </si>
  <si>
    <t>ORD-01879</t>
  </si>
  <si>
    <t>CUST41248</t>
  </si>
  <si>
    <t>ORD-01875</t>
  </si>
  <si>
    <t>CUST64095</t>
  </si>
  <si>
    <t>ORD-01874</t>
  </si>
  <si>
    <t>CUST43568</t>
  </si>
  <si>
    <t>ORD-01877</t>
  </si>
  <si>
    <t>CUST48958</t>
  </si>
  <si>
    <t>ORD-01878</t>
  </si>
  <si>
    <t>April 07, 2022</t>
  </si>
  <si>
    <t>CUST99942</t>
  </si>
  <si>
    <t>ORD-01876</t>
  </si>
  <si>
    <t>CUST64959</t>
  </si>
  <si>
    <t>ORD-01872</t>
  </si>
  <si>
    <t>ORD-01873</t>
  </si>
  <si>
    <t>CUST87809</t>
  </si>
  <si>
    <t>ORD-01870</t>
  </si>
  <si>
    <t>CUST73941</t>
  </si>
  <si>
    <t>ORD-01871</t>
  </si>
  <si>
    <t>CUST74013</t>
  </si>
  <si>
    <t>ORD-01868</t>
  </si>
  <si>
    <t>CUST05359</t>
  </si>
  <si>
    <t>ORD-01869</t>
  </si>
  <si>
    <t>CUST89646</t>
  </si>
  <si>
    <t>ORD-01866</t>
  </si>
  <si>
    <t>CUST49530</t>
  </si>
  <si>
    <t>ORD-01867</t>
  </si>
  <si>
    <t>CUST11136</t>
  </si>
  <si>
    <t>ORD-01862</t>
  </si>
  <si>
    <t>CUST38887</t>
  </si>
  <si>
    <t>ORD-01863</t>
  </si>
  <si>
    <t>CUST08965</t>
  </si>
  <si>
    <t>ORD-01865</t>
  </si>
  <si>
    <t>CUST36542</t>
  </si>
  <si>
    <t>ORD-01864</t>
  </si>
  <si>
    <t>CUST09459</t>
  </si>
  <si>
    <t>ORD-01861</t>
  </si>
  <si>
    <t>CUST08538</t>
  </si>
  <si>
    <t>ORD-01857</t>
  </si>
  <si>
    <t>CUST08818</t>
  </si>
  <si>
    <t>ORD-01860</t>
  </si>
  <si>
    <t>CUST41096</t>
  </si>
  <si>
    <t>ORD-01859</t>
  </si>
  <si>
    <t>CUST93119</t>
  </si>
  <si>
    <t>ORD-01858</t>
  </si>
  <si>
    <t>ORD-01856</t>
  </si>
  <si>
    <t>CUST17816</t>
  </si>
  <si>
    <t>ORD-01854</t>
  </si>
  <si>
    <t>CUST02552</t>
  </si>
  <si>
    <t>ORD-01855</t>
  </si>
  <si>
    <t>CUST85967</t>
  </si>
  <si>
    <t>ORD-01851</t>
  </si>
  <si>
    <t>CUST81634</t>
  </si>
  <si>
    <t>ORD-01853</t>
  </si>
  <si>
    <t>CUST27427</t>
  </si>
  <si>
    <t>ORD-01850</t>
  </si>
  <si>
    <t>CUST64792</t>
  </si>
  <si>
    <t>ORD-01852</t>
  </si>
  <si>
    <t>CUST44543</t>
  </si>
  <si>
    <t>ORD-01848</t>
  </si>
  <si>
    <t>CUST43339</t>
  </si>
  <si>
    <t>ORD-01849</t>
  </si>
  <si>
    <t>CUST56391</t>
  </si>
  <si>
    <t>ORD-01846</t>
  </si>
  <si>
    <t>CUST07057</t>
  </si>
  <si>
    <t>ORD-01845</t>
  </si>
  <si>
    <t>CUST10325</t>
  </si>
  <si>
    <t>ORD-01847</t>
  </si>
  <si>
    <t>CUST23650</t>
  </si>
  <si>
    <t>ORD-01841</t>
  </si>
  <si>
    <t>CUST02321</t>
  </si>
  <si>
    <t>ORD-01842</t>
  </si>
  <si>
    <t>CUST29238</t>
  </si>
  <si>
    <t>ORD-01844</t>
  </si>
  <si>
    <t>CUST38409</t>
  </si>
  <si>
    <t>ORD-01843</t>
  </si>
  <si>
    <t>CUST28515</t>
  </si>
  <si>
    <t>ORD-01839</t>
  </si>
  <si>
    <t>CUST27694</t>
  </si>
  <si>
    <t>ORD-01840</t>
  </si>
  <si>
    <t>CUST17949</t>
  </si>
  <si>
    <t>ORD-01837</t>
  </si>
  <si>
    <t>CUST54771</t>
  </si>
  <si>
    <t>ORD-01835</t>
  </si>
  <si>
    <t>CUST19761</t>
  </si>
  <si>
    <t>ORD-01836</t>
  </si>
  <si>
    <t>CUST59858</t>
  </si>
  <si>
    <t>ORD-01838</t>
  </si>
  <si>
    <t>CUST27510</t>
  </si>
  <si>
    <t>ORD-01830</t>
  </si>
  <si>
    <t>CUST13979</t>
  </si>
  <si>
    <t>ORD-01832</t>
  </si>
  <si>
    <t>CUST40044</t>
  </si>
  <si>
    <t>ORD-01831</t>
  </si>
  <si>
    <t>CUST23447</t>
  </si>
  <si>
    <t>ORD-01833</t>
  </si>
  <si>
    <t>CUST97409</t>
  </si>
  <si>
    <t>ORD-01834</t>
  </si>
  <si>
    <t>CUST37198</t>
  </si>
  <si>
    <t>ORD-01829</t>
  </si>
  <si>
    <t>CUST59422</t>
  </si>
  <si>
    <t>ORD-01828</t>
  </si>
  <si>
    <t>CUST21183</t>
  </si>
  <si>
    <t>ORD-01827</t>
  </si>
  <si>
    <t>CUST19509</t>
  </si>
  <si>
    <t>ORD-01826</t>
  </si>
  <si>
    <t>ORD-01825</t>
  </si>
  <si>
    <t>CUST98135</t>
  </si>
  <si>
    <t>ORD-01824</t>
  </si>
  <si>
    <t>CUST58449</t>
  </si>
  <si>
    <t>ORD-01821</t>
  </si>
  <si>
    <t>CUST07773</t>
  </si>
  <si>
    <t>ORD-01822</t>
  </si>
  <si>
    <t>CUST25475</t>
  </si>
  <si>
    <t>ORD-01823</t>
  </si>
  <si>
    <t>CUST35405</t>
  </si>
  <si>
    <t>ORD-01817</t>
  </si>
  <si>
    <t>CUST33739</t>
  </si>
  <si>
    <t>ORD-01819</t>
  </si>
  <si>
    <t>CUST63222</t>
  </si>
  <si>
    <t>ORD-01815</t>
  </si>
  <si>
    <t>CUST92618</t>
  </si>
  <si>
    <t>ORD-01816</t>
  </si>
  <si>
    <t>CUST09358</t>
  </si>
  <si>
    <t>ORD-01818</t>
  </si>
  <si>
    <t>CUST25648</t>
  </si>
  <si>
    <t>ORD-01820</t>
  </si>
  <si>
    <t>CUST54684</t>
  </si>
  <si>
    <t>ORD-01814</t>
  </si>
  <si>
    <t>CUST08792</t>
  </si>
  <si>
    <t>ORD-01811</t>
  </si>
  <si>
    <t>CUST60426</t>
  </si>
  <si>
    <t>ORD-01812</t>
  </si>
  <si>
    <t>CUST87331</t>
  </si>
  <si>
    <t>ORD-01813</t>
  </si>
  <si>
    <t>CUST37116</t>
  </si>
  <si>
    <t>ORD-01808</t>
  </si>
  <si>
    <t>CUST91944</t>
  </si>
  <si>
    <t>ORD-01810</t>
  </si>
  <si>
    <t>CUST43650</t>
  </si>
  <si>
    <t>ORD-01807</t>
  </si>
  <si>
    <t>CUST23271</t>
  </si>
  <si>
    <t>ORD-01809</t>
  </si>
  <si>
    <t>CUST33015</t>
  </si>
  <si>
    <t>ORD-01806</t>
  </si>
  <si>
    <t>CUST55100</t>
  </si>
  <si>
    <t>ORD-01804</t>
  </si>
  <si>
    <t>CUST98137</t>
  </si>
  <si>
    <t>ORD-01805</t>
  </si>
  <si>
    <t>CUST13304</t>
  </si>
  <si>
    <t>ORD-01801</t>
  </si>
  <si>
    <t>CUST42354</t>
  </si>
  <si>
    <t>ORD-01803</t>
  </si>
  <si>
    <t>March 08, 2022</t>
  </si>
  <si>
    <t>CUST75917</t>
  </si>
  <si>
    <t>ORD-01800</t>
  </si>
  <si>
    <t>CUST93477</t>
  </si>
  <si>
    <t>ORD-01802</t>
  </si>
  <si>
    <t>CUST29312</t>
  </si>
  <si>
    <t>ORD-01797</t>
  </si>
  <si>
    <t>CUST91049</t>
  </si>
  <si>
    <t>ORD-01799</t>
  </si>
  <si>
    <t>CUST98513</t>
  </si>
  <si>
    <t>ORD-01798</t>
  </si>
  <si>
    <t>CUST89556</t>
  </si>
  <si>
    <t>ORD-01795</t>
  </si>
  <si>
    <t>CUST84855</t>
  </si>
  <si>
    <t>ORD-01796</t>
  </si>
  <si>
    <t>ORD-01794</t>
  </si>
  <si>
    <t>CUST42681</t>
  </si>
  <si>
    <t>ORD-01793</t>
  </si>
  <si>
    <t>CUST72099</t>
  </si>
  <si>
    <t>ORD-01792</t>
  </si>
  <si>
    <t>CUST77726</t>
  </si>
  <si>
    <t>ORD-01788</t>
  </si>
  <si>
    <t>CUST10753</t>
  </si>
  <si>
    <t>ORD-01790</t>
  </si>
  <si>
    <t>CUST11770</t>
  </si>
  <si>
    <t>ORD-01791</t>
  </si>
  <si>
    <t>CUST01822</t>
  </si>
  <si>
    <t>ORD-01789</t>
  </si>
  <si>
    <t>CUST43962</t>
  </si>
  <si>
    <t>ORD-01785</t>
  </si>
  <si>
    <t>CUST57566</t>
  </si>
  <si>
    <t>ORD-01786</t>
  </si>
  <si>
    <t>CUST84190</t>
  </si>
  <si>
    <t>ORD-01787</t>
  </si>
  <si>
    <t>CUST70372</t>
  </si>
  <si>
    <t>ORD-01781</t>
  </si>
  <si>
    <t>CUST31446</t>
  </si>
  <si>
    <t>ORD-01784</t>
  </si>
  <si>
    <t>CUST21830</t>
  </si>
  <si>
    <t>ORD-01783</t>
  </si>
  <si>
    <t>CUST27111</t>
  </si>
  <si>
    <t>ORD-01782</t>
  </si>
  <si>
    <t>CUST00399</t>
  </si>
  <si>
    <t>ORD-01780</t>
  </si>
  <si>
    <t>CUST67461</t>
  </si>
  <si>
    <t>ORD-01778</t>
  </si>
  <si>
    <t>CUST75473</t>
  </si>
  <si>
    <t>ORD-01779</t>
  </si>
  <si>
    <t>CUST52985</t>
  </si>
  <si>
    <t>ORD-01777</t>
  </si>
  <si>
    <t>CUST89073</t>
  </si>
  <si>
    <t>ORD-01776</t>
  </si>
  <si>
    <t>CUST91761</t>
  </si>
  <si>
    <t>ORD-01775</t>
  </si>
  <si>
    <t>CUST42783</t>
  </si>
  <si>
    <t>ORD-01774</t>
  </si>
  <si>
    <t>CUST82194</t>
  </si>
  <si>
    <t>ORD-01770</t>
  </si>
  <si>
    <t>CUST16064</t>
  </si>
  <si>
    <t>ORD-01771</t>
  </si>
  <si>
    <t>CUST86918</t>
  </si>
  <si>
    <t>ORD-01772</t>
  </si>
  <si>
    <t>ORD-01773</t>
  </si>
  <si>
    <t>CUST06303</t>
  </si>
  <si>
    <t>ORD-01768</t>
  </si>
  <si>
    <t>CUST56693</t>
  </si>
  <si>
    <t>ORD-01769</t>
  </si>
  <si>
    <t>CUST64190</t>
  </si>
  <si>
    <t>ORD-01766</t>
  </si>
  <si>
    <t>CUST87890</t>
  </si>
  <si>
    <t>ORD-01767</t>
  </si>
  <si>
    <t>CUST86434</t>
  </si>
  <si>
    <t>ORD-01765</t>
  </si>
  <si>
    <t>CUST28045</t>
  </si>
  <si>
    <t>ORD-01763</t>
  </si>
  <si>
    <t>CUST50692</t>
  </si>
  <si>
    <t>ORD-01764</t>
  </si>
  <si>
    <t>CUST85243</t>
  </si>
  <si>
    <t>ORD-01762</t>
  </si>
  <si>
    <t>CUST02740</t>
  </si>
  <si>
    <t>ORD-01761</t>
  </si>
  <si>
    <t>CUST42165</t>
  </si>
  <si>
    <t>ORD-01760</t>
  </si>
  <si>
    <t>CUST10245</t>
  </si>
  <si>
    <t>ORD-01758</t>
  </si>
  <si>
    <t>CUST87654</t>
  </si>
  <si>
    <t>ORD-01759</t>
  </si>
  <si>
    <t>CUST59330</t>
  </si>
  <si>
    <t>ORD-01757</t>
  </si>
  <si>
    <t>CUST67988</t>
  </si>
  <si>
    <t>ORD-01755</t>
  </si>
  <si>
    <t>CUST47141</t>
  </si>
  <si>
    <t>ORD-01756</t>
  </si>
  <si>
    <t>CUST12665</t>
  </si>
  <si>
    <t>ORD-01754</t>
  </si>
  <si>
    <t>CUST11385</t>
  </si>
  <si>
    <t>ORD-01753</t>
  </si>
  <si>
    <t>CUST62689</t>
  </si>
  <si>
    <t>ORD-01752</t>
  </si>
  <si>
    <t>CUST58616</t>
  </si>
  <si>
    <t>ORD-01751</t>
  </si>
  <si>
    <t>CUST01506</t>
  </si>
  <si>
    <t>ORD-01750</t>
  </si>
  <si>
    <t>CUST58944</t>
  </si>
  <si>
    <t>ORD-01748</t>
  </si>
  <si>
    <t>February 15, 2022</t>
  </si>
  <si>
    <t>CUST68997</t>
  </si>
  <si>
    <t>ORD-01749</t>
  </si>
  <si>
    <t>CUST77699</t>
  </si>
  <si>
    <t>ORD-01747</t>
  </si>
  <si>
    <t>CUST14531</t>
  </si>
  <si>
    <t>ORD-01746</t>
  </si>
  <si>
    <t>CUST09453</t>
  </si>
  <si>
    <t>ORD-01744</t>
  </si>
  <si>
    <t>CUST90888</t>
  </si>
  <si>
    <t>ORD-01745</t>
  </si>
  <si>
    <t>CUST00928</t>
  </si>
  <si>
    <t>ORD-01743</t>
  </si>
  <si>
    <t>CUST21723</t>
  </si>
  <si>
    <t>ORD-01742</t>
  </si>
  <si>
    <t>CUST91415</t>
  </si>
  <si>
    <t>ORD-01740</t>
  </si>
  <si>
    <t>CUST21895</t>
  </si>
  <si>
    <t>ORD-01741</t>
  </si>
  <si>
    <t>CUST77934</t>
  </si>
  <si>
    <t>ORD-01739</t>
  </si>
  <si>
    <t>CUST00395</t>
  </si>
  <si>
    <t>ORD-01738</t>
  </si>
  <si>
    <t>CUST50460</t>
  </si>
  <si>
    <t>ORD-01737</t>
  </si>
  <si>
    <t>CUST67585</t>
  </si>
  <si>
    <t>ORD-01736</t>
  </si>
  <si>
    <t>CUST73835</t>
  </si>
  <si>
    <t>ORD-01735</t>
  </si>
  <si>
    <t>CUST25514</t>
  </si>
  <si>
    <t>ORD-01733</t>
  </si>
  <si>
    <t>ORD-01734</t>
  </si>
  <si>
    <t>CUST30760</t>
  </si>
  <si>
    <t>ORD-01731</t>
  </si>
  <si>
    <t>CUST81381</t>
  </si>
  <si>
    <t>ORD-01729</t>
  </si>
  <si>
    <t>CUST21576</t>
  </si>
  <si>
    <t>ORD-01730</t>
  </si>
  <si>
    <t>CUST08530</t>
  </si>
  <si>
    <t>ORD-01732</t>
  </si>
  <si>
    <t>CUST51801</t>
  </si>
  <si>
    <t>ORD-01728</t>
  </si>
  <si>
    <t>CUST08152</t>
  </si>
  <si>
    <t>ORD-01727</t>
  </si>
  <si>
    <t>CUST59056</t>
  </si>
  <si>
    <t>ORD-01726</t>
  </si>
  <si>
    <t>CUST66954</t>
  </si>
  <si>
    <t>ORD-01725</t>
  </si>
  <si>
    <t>CUST13925</t>
  </si>
  <si>
    <t>ORD-01724</t>
  </si>
  <si>
    <t>CUST56841</t>
  </si>
  <si>
    <t>ORD-01721</t>
  </si>
  <si>
    <t>CUST05033</t>
  </si>
  <si>
    <t>ORD-01722</t>
  </si>
  <si>
    <t>CUST63028</t>
  </si>
  <si>
    <t>ORD-01720</t>
  </si>
  <si>
    <t>CUST86385</t>
  </si>
  <si>
    <t>ORD-01723</t>
  </si>
  <si>
    <t>CUST24447</t>
  </si>
  <si>
    <t>ORD-01719</t>
  </si>
  <si>
    <t>CUST35511</t>
  </si>
  <si>
    <t>ORD-01714</t>
  </si>
  <si>
    <t>CUST52422</t>
  </si>
  <si>
    <t>ORD-01718</t>
  </si>
  <si>
    <t>CUST91928</t>
  </si>
  <si>
    <t>ORD-01716</t>
  </si>
  <si>
    <t>CUST37025</t>
  </si>
  <si>
    <t>ORD-01715</t>
  </si>
  <si>
    <t>CUST08565</t>
  </si>
  <si>
    <t>ORD-01717</t>
  </si>
  <si>
    <t>CUST55628</t>
  </si>
  <si>
    <t>ORD-01712</t>
  </si>
  <si>
    <t>CUST49015</t>
  </si>
  <si>
    <t>ORD-01711</t>
  </si>
  <si>
    <t>CUST71903</t>
  </si>
  <si>
    <t>ORD-01713</t>
  </si>
  <si>
    <t>CUST87459</t>
  </si>
  <si>
    <t>ORD-01709</t>
  </si>
  <si>
    <t>CUST24292</t>
  </si>
  <si>
    <t>ORD-01710</t>
  </si>
  <si>
    <t>CUST45078</t>
  </si>
  <si>
    <t>ORD-01708</t>
  </si>
  <si>
    <t>CUST87498</t>
  </si>
  <si>
    <t>ORD-01707</t>
  </si>
  <si>
    <t>CUST39127</t>
  </si>
  <si>
    <t>ORD-01704</t>
  </si>
  <si>
    <t>CUST33909</t>
  </si>
  <si>
    <t>ORD-01702</t>
  </si>
  <si>
    <t>CUST81394</t>
  </si>
  <si>
    <t>ORD-01705</t>
  </si>
  <si>
    <t>CUST77601</t>
  </si>
  <si>
    <t>ORD-01706</t>
  </si>
  <si>
    <t>CUST04976</t>
  </si>
  <si>
    <t>ORD-01703</t>
  </si>
  <si>
    <t>CUST78614</t>
  </si>
  <si>
    <t>ORD-01701</t>
  </si>
  <si>
    <t>CUST47772</t>
  </si>
  <si>
    <t>ORD-01699</t>
  </si>
  <si>
    <t>CUST22943</t>
  </si>
  <si>
    <t>ORD-01700</t>
  </si>
  <si>
    <t>CUST75005</t>
  </si>
  <si>
    <t>ORD-01696</t>
  </si>
  <si>
    <t>January 28, 2022</t>
  </si>
  <si>
    <t>CUST42627</t>
  </si>
  <si>
    <t>ORD-01698</t>
  </si>
  <si>
    <t>CUST81725</t>
  </si>
  <si>
    <t>ORD-01697</t>
  </si>
  <si>
    <t>CUST17647</t>
  </si>
  <si>
    <t>ORD-01695</t>
  </si>
  <si>
    <t>CUST18018</t>
  </si>
  <si>
    <t>ORD-01694</t>
  </si>
  <si>
    <t>CUST30040</t>
  </si>
  <si>
    <t>ORD-01693</t>
  </si>
  <si>
    <t>CUST37446</t>
  </si>
  <si>
    <t>ORD-01692</t>
  </si>
  <si>
    <t>CUST69225</t>
  </si>
  <si>
    <t>ORD-01691</t>
  </si>
  <si>
    <t>CUST25926</t>
  </si>
  <si>
    <t>ORD-01690</t>
  </si>
  <si>
    <t>CUST13726</t>
  </si>
  <si>
    <t>ORD-01689</t>
  </si>
  <si>
    <t>CUST51141</t>
  </si>
  <si>
    <t>ORD-01687</t>
  </si>
  <si>
    <t>CUST88552</t>
  </si>
  <si>
    <t>ORD-01688</t>
  </si>
  <si>
    <t>CUST53680</t>
  </si>
  <si>
    <t>ORD-01684</t>
  </si>
  <si>
    <t>CUST67104</t>
  </si>
  <si>
    <t>ORD-01685</t>
  </si>
  <si>
    <t>CUST87567</t>
  </si>
  <si>
    <t>ORD-01686</t>
  </si>
  <si>
    <t>CUST44944</t>
  </si>
  <si>
    <t>ORD-01681</t>
  </si>
  <si>
    <t>CUST96522</t>
  </si>
  <si>
    <t>ORD-01683</t>
  </si>
  <si>
    <t>CUST56977</t>
  </si>
  <si>
    <t>ORD-01682</t>
  </si>
  <si>
    <t>CUST60153</t>
  </si>
  <si>
    <t>ORD-01680</t>
  </si>
  <si>
    <t>CUST80666</t>
  </si>
  <si>
    <t>ORD-01678</t>
  </si>
  <si>
    <t>CUST69653</t>
  </si>
  <si>
    <t>ORD-01679</t>
  </si>
  <si>
    <t>CUST27192</t>
  </si>
  <si>
    <t>ORD-01677</t>
  </si>
  <si>
    <t>CUST23764</t>
  </si>
  <si>
    <t>ORD-01676</t>
  </si>
  <si>
    <t>CUST65261</t>
  </si>
  <si>
    <t>ORD-01675</t>
  </si>
  <si>
    <t>CUST33813</t>
  </si>
  <si>
    <t>ORD-01671</t>
  </si>
  <si>
    <t>CUST45922</t>
  </si>
  <si>
    <t>ORD-01673</t>
  </si>
  <si>
    <t>CUST61953</t>
  </si>
  <si>
    <t>ORD-01672</t>
  </si>
  <si>
    <t>CUST15767</t>
  </si>
  <si>
    <t>ORD-01674</t>
  </si>
  <si>
    <t>CUST09628</t>
  </si>
  <si>
    <t>ORD-01669</t>
  </si>
  <si>
    <t>CUST66582</t>
  </si>
  <si>
    <t>ORD-01670</t>
  </si>
  <si>
    <t>CUST23703</t>
  </si>
  <si>
    <t>ORD-01666</t>
  </si>
  <si>
    <t>CUST87705</t>
  </si>
  <si>
    <t>ORD-01665</t>
  </si>
  <si>
    <t>CUST72087</t>
  </si>
  <si>
    <t>ORD-01667</t>
  </si>
  <si>
    <t>CUST51290</t>
  </si>
  <si>
    <t>ORD-01664</t>
  </si>
  <si>
    <t>January 13, 2022</t>
  </si>
  <si>
    <t>CUST78261</t>
  </si>
  <si>
    <t>ORD-01668</t>
  </si>
  <si>
    <t>CUST70127</t>
  </si>
  <si>
    <t>ORD-01662</t>
  </si>
  <si>
    <t>CUST29153</t>
  </si>
  <si>
    <t>ORD-01663</t>
  </si>
  <si>
    <t>CUST47721</t>
  </si>
  <si>
    <t>ORD-01661</t>
  </si>
  <si>
    <t>ORD-01660</t>
  </si>
  <si>
    <t>CUST07883</t>
  </si>
  <si>
    <t>ORD-01659</t>
  </si>
  <si>
    <t>CUST72759</t>
  </si>
  <si>
    <t>ORD-01658</t>
  </si>
  <si>
    <t>CUST14731</t>
  </si>
  <si>
    <t>ORD-01657</t>
  </si>
  <si>
    <t>CUST72051</t>
  </si>
  <si>
    <t>ORD-01655</t>
  </si>
  <si>
    <t>CUST92097</t>
  </si>
  <si>
    <t>ORD-01656</t>
  </si>
  <si>
    <t>CUST94727</t>
  </si>
  <si>
    <t>ORD-01654</t>
  </si>
  <si>
    <t>CUST39219</t>
  </si>
  <si>
    <t>ORD-01653</t>
  </si>
  <si>
    <t>CUST39228</t>
  </si>
  <si>
    <t>ORD-01652</t>
  </si>
  <si>
    <t>CUST31119</t>
  </si>
  <si>
    <t>ORD-01651</t>
  </si>
  <si>
    <t>CUST43881</t>
  </si>
  <si>
    <t>ORD-01650</t>
  </si>
  <si>
    <t>CUST51192</t>
  </si>
  <si>
    <t>ORD-01648</t>
  </si>
  <si>
    <t>CUST42883</t>
  </si>
  <si>
    <t>ORD-01649</t>
  </si>
  <si>
    <t>CUST44360</t>
  </si>
  <si>
    <t>ORD-01647</t>
  </si>
  <si>
    <t>CUST89140</t>
  </si>
  <si>
    <t>ORD-01646</t>
  </si>
  <si>
    <t>CUST16475</t>
  </si>
  <si>
    <t>ORD-01645</t>
  </si>
  <si>
    <t>CUST58522</t>
  </si>
  <si>
    <t>ORD-01644</t>
  </si>
  <si>
    <t>CUST20877</t>
  </si>
  <si>
    <t>ORD-01641</t>
  </si>
  <si>
    <t>CUST87800</t>
  </si>
  <si>
    <t>ORD-01643</t>
  </si>
  <si>
    <t>CUST47779</t>
  </si>
  <si>
    <t>ORD-01642</t>
  </si>
  <si>
    <t>CUST25067</t>
  </si>
  <si>
    <t>ORD-01640</t>
  </si>
  <si>
    <t>CUST78194</t>
  </si>
  <si>
    <t>ORD-01639</t>
  </si>
  <si>
    <t>CUST37611</t>
  </si>
  <si>
    <t>ORD-01637</t>
  </si>
  <si>
    <t>CUST05372</t>
  </si>
  <si>
    <t>ORD-01638</t>
  </si>
  <si>
    <t>CUST98630</t>
  </si>
  <si>
    <t>ORD-01636</t>
  </si>
  <si>
    <t>CUST55664</t>
  </si>
  <si>
    <t>ORD-01634</t>
  </si>
  <si>
    <t>CUST19177</t>
  </si>
  <si>
    <t>ORD-01633</t>
  </si>
  <si>
    <t>CUST05863</t>
  </si>
  <si>
    <t>ORD-01635</t>
  </si>
  <si>
    <t>CUST50974</t>
  </si>
  <si>
    <t>ORD-01632</t>
  </si>
  <si>
    <t>CUST95874</t>
  </si>
  <si>
    <t>Aditya Bhat</t>
  </si>
  <si>
    <t>ORD-01627</t>
  </si>
  <si>
    <t>CUST42701</t>
  </si>
  <si>
    <t>ORD-01626</t>
  </si>
  <si>
    <t>December 27, 2021</t>
  </si>
  <si>
    <t>CUST71913</t>
  </si>
  <si>
    <t>ORD-01629</t>
  </si>
  <si>
    <t>CUST37392</t>
  </si>
  <si>
    <t>ORD-01630</t>
  </si>
  <si>
    <t>CUST77556</t>
  </si>
  <si>
    <t>ORD-01628</t>
  </si>
  <si>
    <t>CUST55053</t>
  </si>
  <si>
    <t>ORD-01631</t>
  </si>
  <si>
    <t>CUST37296</t>
  </si>
  <si>
    <t>ORD-01624</t>
  </si>
  <si>
    <t>CUST88996</t>
  </si>
  <si>
    <t>ORD-01623</t>
  </si>
  <si>
    <t>CUST05179</t>
  </si>
  <si>
    <t>ORD-01625</t>
  </si>
  <si>
    <t>CUST55070</t>
  </si>
  <si>
    <t>ORD-01621</t>
  </si>
  <si>
    <t>CUST91294</t>
  </si>
  <si>
    <t>ORD-01622</t>
  </si>
  <si>
    <t>CUST32470</t>
  </si>
  <si>
    <t>ORD-01620</t>
  </si>
  <si>
    <t>ORD-01618</t>
  </si>
  <si>
    <t>CUST82777</t>
  </si>
  <si>
    <t>ORD-01619</t>
  </si>
  <si>
    <t>CUST88221</t>
  </si>
  <si>
    <t>ORD-01617</t>
  </si>
  <si>
    <t>ORD-01615</t>
  </si>
  <si>
    <t>CUST49728</t>
  </si>
  <si>
    <t>ORD-01616</t>
  </si>
  <si>
    <t>CUST87932</t>
  </si>
  <si>
    <t>ORD-01614</t>
  </si>
  <si>
    <t>CUST91726</t>
  </si>
  <si>
    <t>ORD-01613</t>
  </si>
  <si>
    <t>CUST60005</t>
  </si>
  <si>
    <t>ORD-01612</t>
  </si>
  <si>
    <t>CUST27676</t>
  </si>
  <si>
    <t>ORD-01611</t>
  </si>
  <si>
    <t>CUST14221</t>
  </si>
  <si>
    <t>ORD-01609</t>
  </si>
  <si>
    <t>CUST09235</t>
  </si>
  <si>
    <t>ORD-01610</t>
  </si>
  <si>
    <t>December 20, 2021</t>
  </si>
  <si>
    <t>CUST76313</t>
  </si>
  <si>
    <t>ORD-01608</t>
  </si>
  <si>
    <t>CUST49887</t>
  </si>
  <si>
    <t>ORD-01607</t>
  </si>
  <si>
    <t>CUST44100</t>
  </si>
  <si>
    <t>ORD-01606</t>
  </si>
  <si>
    <t>CUST76863</t>
  </si>
  <si>
    <t>ORD-01605</t>
  </si>
  <si>
    <t>CUST74310</t>
  </si>
  <si>
    <t>ORD-01604</t>
  </si>
  <si>
    <t>CUST18532</t>
  </si>
  <si>
    <t>ORD-01602</t>
  </si>
  <si>
    <t>CUST98061</t>
  </si>
  <si>
    <t>ORD-01601</t>
  </si>
  <si>
    <t>CUST25228</t>
  </si>
  <si>
    <t>ORD-01603</t>
  </si>
  <si>
    <t>CUST45758</t>
  </si>
  <si>
    <t>ORD-01596</t>
  </si>
  <si>
    <t>CUST72370</t>
  </si>
  <si>
    <t>ORD-01597</t>
  </si>
  <si>
    <t>CUST58607</t>
  </si>
  <si>
    <t>ORD-01600</t>
  </si>
  <si>
    <t>CUST62870</t>
  </si>
  <si>
    <t>ORD-01599</t>
  </si>
  <si>
    <t>CUST93504</t>
  </si>
  <si>
    <t>ORD-01598</t>
  </si>
  <si>
    <t>CUST10754</t>
  </si>
  <si>
    <t>ORD-01595</t>
  </si>
  <si>
    <t>CUST89482</t>
  </si>
  <si>
    <t>ORD-01594</t>
  </si>
  <si>
    <t>CUST74210</t>
  </si>
  <si>
    <t>ORD-01593</t>
  </si>
  <si>
    <t>CUST14125</t>
  </si>
  <si>
    <t>ORD-01591</t>
  </si>
  <si>
    <t>CUST83440</t>
  </si>
  <si>
    <t>ORD-01592</t>
  </si>
  <si>
    <t>CUST98096</t>
  </si>
  <si>
    <t>ORD-01587</t>
  </si>
  <si>
    <t>CUST32752</t>
  </si>
  <si>
    <t>ORD-01588</t>
  </si>
  <si>
    <t>CUST52878</t>
  </si>
  <si>
    <t>ORD-01590</t>
  </si>
  <si>
    <t>CUST86639</t>
  </si>
  <si>
    <t>ORD-01586</t>
  </si>
  <si>
    <t>CUST03363</t>
  </si>
  <si>
    <t>ORD-01589</t>
  </si>
  <si>
    <t>CUST24981</t>
  </si>
  <si>
    <t>ORD-01584</t>
  </si>
  <si>
    <t>CUST51398</t>
  </si>
  <si>
    <t>ORD-01585</t>
  </si>
  <si>
    <t>CUST80517</t>
  </si>
  <si>
    <t>ORD-01583</t>
  </si>
  <si>
    <t>December 09, 2021</t>
  </si>
  <si>
    <t>CUST77780</t>
  </si>
  <si>
    <t>ORD-01582</t>
  </si>
  <si>
    <t>CUST72045</t>
  </si>
  <si>
    <t>ORD-01581</t>
  </si>
  <si>
    <t>CUST13351</t>
  </si>
  <si>
    <t>ORD-01580</t>
  </si>
  <si>
    <t>CUST43143</t>
  </si>
  <si>
    <t>ORD-01579</t>
  </si>
  <si>
    <t>CUST34002</t>
  </si>
  <si>
    <t>ORD-01578</t>
  </si>
  <si>
    <t>CUST75792</t>
  </si>
  <si>
    <t>ORD-01577</t>
  </si>
  <si>
    <t>CUST22334</t>
  </si>
  <si>
    <t>ORD-01574</t>
  </si>
  <si>
    <t>CUST51745</t>
  </si>
  <si>
    <t>ORD-01573</t>
  </si>
  <si>
    <t>CUST89799</t>
  </si>
  <si>
    <t>ORD-01576</t>
  </si>
  <si>
    <t>CUST61202</t>
  </si>
  <si>
    <t>ORD-01575</t>
  </si>
  <si>
    <t>CUST95435</t>
  </si>
  <si>
    <t>ORD-01572</t>
  </si>
  <si>
    <t>CUST23827</t>
  </si>
  <si>
    <t>ORD-01571</t>
  </si>
  <si>
    <t>CUST56653</t>
  </si>
  <si>
    <t>ORD-01570</t>
  </si>
  <si>
    <t>CUST84183</t>
  </si>
  <si>
    <t>ORD-01568</t>
  </si>
  <si>
    <t>CUST42665</t>
  </si>
  <si>
    <t>ORD-01569</t>
  </si>
  <si>
    <t>CUST66237</t>
  </si>
  <si>
    <t>ORD-01566</t>
  </si>
  <si>
    <t>CUST20422</t>
  </si>
  <si>
    <t>ORD-01567</t>
  </si>
  <si>
    <t>CUST20735</t>
  </si>
  <si>
    <t>ORD-01563</t>
  </si>
  <si>
    <t>CUST36817</t>
  </si>
  <si>
    <t>ORD-01562</t>
  </si>
  <si>
    <t>CUST52989</t>
  </si>
  <si>
    <t>ORD-01559</t>
  </si>
  <si>
    <t>CUST73879</t>
  </si>
  <si>
    <t>ORD-01561</t>
  </si>
  <si>
    <t>CUST70340</t>
  </si>
  <si>
    <t>ORD-01564</t>
  </si>
  <si>
    <t>CUST24016</t>
  </si>
  <si>
    <t>ORD-01565</t>
  </si>
  <si>
    <t>CUST50049</t>
  </si>
  <si>
    <t>ORD-01560</t>
  </si>
  <si>
    <t>CUST99753</t>
  </si>
  <si>
    <t>ORD-01557</t>
  </si>
  <si>
    <t>CUST23869</t>
  </si>
  <si>
    <t>ORD-01556</t>
  </si>
  <si>
    <t>CUST84287</t>
  </si>
  <si>
    <t>ORD-01558</t>
  </si>
  <si>
    <t>CUST50687</t>
  </si>
  <si>
    <t>ORD-01552</t>
  </si>
  <si>
    <t>CUST17708</t>
  </si>
  <si>
    <t>ORD-01553</t>
  </si>
  <si>
    <t>CUST29230</t>
  </si>
  <si>
    <t>ORD-01555</t>
  </si>
  <si>
    <t>CUST84373</t>
  </si>
  <si>
    <t>ORD-01554</t>
  </si>
  <si>
    <t>CUST42573</t>
  </si>
  <si>
    <t>ORD-01550</t>
  </si>
  <si>
    <t>CUST66901</t>
  </si>
  <si>
    <t>ORD-01551</t>
  </si>
  <si>
    <t>CUST57238</t>
  </si>
  <si>
    <t>ORD-01549</t>
  </si>
  <si>
    <t>CUST76040</t>
  </si>
  <si>
    <t>ORD-01548</t>
  </si>
  <si>
    <t>CUST86499</t>
  </si>
  <si>
    <t>ORD-01547</t>
  </si>
  <si>
    <t>CUST82417</t>
  </si>
  <si>
    <t>ORD-01544</t>
  </si>
  <si>
    <t>November 23, 2021</t>
  </si>
  <si>
    <t>CUST03481</t>
  </si>
  <si>
    <t>ORD-01545</t>
  </si>
  <si>
    <t>CUST15680</t>
  </si>
  <si>
    <t>ORD-01546</t>
  </si>
  <si>
    <t>CUST16135</t>
  </si>
  <si>
    <t>ORD-01543</t>
  </si>
  <si>
    <t>CUST69055</t>
  </si>
  <si>
    <t>ORD-01541</t>
  </si>
  <si>
    <t>CUST10620</t>
  </si>
  <si>
    <t>ORD-01542</t>
  </si>
  <si>
    <t>CUST20530</t>
  </si>
  <si>
    <t>ORD-01536</t>
  </si>
  <si>
    <t>CUST55972</t>
  </si>
  <si>
    <t>ORD-01540</t>
  </si>
  <si>
    <t>CUST28110</t>
  </si>
  <si>
    <t>ORD-01538</t>
  </si>
  <si>
    <t>CUST30276</t>
  </si>
  <si>
    <t>ORD-01539</t>
  </si>
  <si>
    <t>CUST68441</t>
  </si>
  <si>
    <t>ORD-01537</t>
  </si>
  <si>
    <t>CUST39925</t>
  </si>
  <si>
    <t>ORD-01535</t>
  </si>
  <si>
    <t>ORD-01534</t>
  </si>
  <si>
    <t>CUST28621</t>
  </si>
  <si>
    <t>ORD-01533</t>
  </si>
  <si>
    <t>CUST14357</t>
  </si>
  <si>
    <t>ORD-01530</t>
  </si>
  <si>
    <t>CUST71272</t>
  </si>
  <si>
    <t>ORD-01531</t>
  </si>
  <si>
    <t>CUST67021</t>
  </si>
  <si>
    <t>ORD-01532</t>
  </si>
  <si>
    <t>CUST78938</t>
  </si>
  <si>
    <t>ORD-01529</t>
  </si>
  <si>
    <t>CUST01982</t>
  </si>
  <si>
    <t>ORD-01527</t>
  </si>
  <si>
    <t>CUST25719</t>
  </si>
  <si>
    <t>ORD-01525</t>
  </si>
  <si>
    <t>CUST73027</t>
  </si>
  <si>
    <t>ORD-01528</t>
  </si>
  <si>
    <t>ORD-01526</t>
  </si>
  <si>
    <t>CUST64362</t>
  </si>
  <si>
    <t>ORD-01524</t>
  </si>
  <si>
    <t>CUST61294</t>
  </si>
  <si>
    <t>ORD-01522</t>
  </si>
  <si>
    <t>CUST98765</t>
  </si>
  <si>
    <t>ORD-01523</t>
  </si>
  <si>
    <t>CUST70600</t>
  </si>
  <si>
    <t>ORD-01518</t>
  </si>
  <si>
    <t>CUST66356</t>
  </si>
  <si>
    <t>ORD-01520</t>
  </si>
  <si>
    <t>CUST85696</t>
  </si>
  <si>
    <t>ORD-01519</t>
  </si>
  <si>
    <t>CUST43388</t>
  </si>
  <si>
    <t>ORD-01521</t>
  </si>
  <si>
    <t>CUST18819</t>
  </si>
  <si>
    <t>ORD-01516</t>
  </si>
  <si>
    <t>CUST58345</t>
  </si>
  <si>
    <t>ORD-01517</t>
  </si>
  <si>
    <t>CUST63383</t>
  </si>
  <si>
    <t>ORD-01515</t>
  </si>
  <si>
    <t>CUST36636</t>
  </si>
  <si>
    <t>ORD-01511</t>
  </si>
  <si>
    <t>CUST08590</t>
  </si>
  <si>
    <t>ORD-01514</t>
  </si>
  <si>
    <t>CUST41703</t>
  </si>
  <si>
    <t>ORD-01513</t>
  </si>
  <si>
    <t>CUST81406</t>
  </si>
  <si>
    <t>ORD-01512</t>
  </si>
  <si>
    <t>CUST69324</t>
  </si>
  <si>
    <t>ORD-01510</t>
  </si>
  <si>
    <t>CUST71235</t>
  </si>
  <si>
    <t>ORD-01509</t>
  </si>
  <si>
    <t>CUST01750</t>
  </si>
  <si>
    <t>ORD-01508</t>
  </si>
  <si>
    <t>CUST17295</t>
  </si>
  <si>
    <t>ORD-01507</t>
  </si>
  <si>
    <t>November 07, 2021</t>
  </si>
  <si>
    <t>CUST40530</t>
  </si>
  <si>
    <t>ORD-01505</t>
  </si>
  <si>
    <t>CUST41623</t>
  </si>
  <si>
    <t>ORD-01503</t>
  </si>
  <si>
    <t>CUST60626</t>
  </si>
  <si>
    <t>ORD-01506</t>
  </si>
  <si>
    <t>CUST86212</t>
  </si>
  <si>
    <t>ORD-01504</t>
  </si>
  <si>
    <t>CUST34606</t>
  </si>
  <si>
    <t>ORD-01502</t>
  </si>
  <si>
    <t>CUST74727</t>
  </si>
  <si>
    <t>ORD-01501</t>
  </si>
  <si>
    <t>CUST09268</t>
  </si>
  <si>
    <t>ORD-01499</t>
  </si>
  <si>
    <t>CUST56836</t>
  </si>
  <si>
    <t>ORD-01498</t>
  </si>
  <si>
    <t>CUST49593</t>
  </si>
  <si>
    <t>ORD-01500</t>
  </si>
  <si>
    <t>ORD-01492</t>
  </si>
  <si>
    <t>CUST52972</t>
  </si>
  <si>
    <t>ORD-01494</t>
  </si>
  <si>
    <t>CUST49312</t>
  </si>
  <si>
    <t>ORD-01496</t>
  </si>
  <si>
    <t>CUST57725</t>
  </si>
  <si>
    <t>ORD-01495</t>
  </si>
  <si>
    <t>CUST79339</t>
  </si>
  <si>
    <t>ORD-01493</t>
  </si>
  <si>
    <t>CUST68139</t>
  </si>
  <si>
    <t>ORD-01497</t>
  </si>
  <si>
    <t>CUST49401</t>
  </si>
  <si>
    <t>ORD-01488</t>
  </si>
  <si>
    <t>CUST63879</t>
  </si>
  <si>
    <t>ORD-01491</t>
  </si>
  <si>
    <t>CUST70333</t>
  </si>
  <si>
    <t>ORD-01490</t>
  </si>
  <si>
    <t>October 31, 2021</t>
  </si>
  <si>
    <t>CUST68846</t>
  </si>
  <si>
    <t>ORD-01489</t>
  </si>
  <si>
    <t>CUST74341</t>
  </si>
  <si>
    <t>ORD-01487</t>
  </si>
  <si>
    <t>CUST74622</t>
  </si>
  <si>
    <t>ORD-01486</t>
  </si>
  <si>
    <t>CUST45840</t>
  </si>
  <si>
    <t>ORD-01484</t>
  </si>
  <si>
    <t>CUST77114</t>
  </si>
  <si>
    <t>ORD-01485</t>
  </si>
  <si>
    <t>CUST30209</t>
  </si>
  <si>
    <t>ORD-01483</t>
  </si>
  <si>
    <t>CUST97519</t>
  </si>
  <si>
    <t>ORD-01482</t>
  </si>
  <si>
    <t>CUST43427</t>
  </si>
  <si>
    <t>ORD-01481</t>
  </si>
  <si>
    <t>CUST71792</t>
  </si>
  <si>
    <t>ORD-01480</t>
  </si>
  <si>
    <t>CUST85847</t>
  </si>
  <si>
    <t>ORD-01479</t>
  </si>
  <si>
    <t>CUST30026</t>
  </si>
  <si>
    <t>ORD-01473</t>
  </si>
  <si>
    <t>CUST33809</t>
  </si>
  <si>
    <t>ORD-01478</t>
  </si>
  <si>
    <t>CUST16528</t>
  </si>
  <si>
    <t>ORD-01476</t>
  </si>
  <si>
    <t>CUST09863</t>
  </si>
  <si>
    <t>ORD-01477</t>
  </si>
  <si>
    <t>CUST96715</t>
  </si>
  <si>
    <t>ORD-01474</t>
  </si>
  <si>
    <t>CUST18611</t>
  </si>
  <si>
    <t>ORD-01475</t>
  </si>
  <si>
    <t>CUST99554</t>
  </si>
  <si>
    <t>ORD-01472</t>
  </si>
  <si>
    <t>CUST26553</t>
  </si>
  <si>
    <t>ORD-01471</t>
  </si>
  <si>
    <t>CUST70306</t>
  </si>
  <si>
    <t>ORD-01470</t>
  </si>
  <si>
    <t>CUST64854</t>
  </si>
  <si>
    <t>ORD-01463</t>
  </si>
  <si>
    <t>CUST80946</t>
  </si>
  <si>
    <t>ORD-01469</t>
  </si>
  <si>
    <t>CUST87162</t>
  </si>
  <si>
    <t>ORD-01466</t>
  </si>
  <si>
    <t>CUST22468</t>
  </si>
  <si>
    <t>ORD-01464</t>
  </si>
  <si>
    <t>CUST32032</t>
  </si>
  <si>
    <t>ORD-01465</t>
  </si>
  <si>
    <t>CUST31162</t>
  </si>
  <si>
    <t>ORD-01467</t>
  </si>
  <si>
    <t>CUST97904</t>
  </si>
  <si>
    <t>ORD-01468</t>
  </si>
  <si>
    <t>CUST62484</t>
  </si>
  <si>
    <t>ORD-01457</t>
  </si>
  <si>
    <t>CUST96946</t>
  </si>
  <si>
    <t>ORD-01460</t>
  </si>
  <si>
    <t>CUST92264</t>
  </si>
  <si>
    <t>ORD-01461</t>
  </si>
  <si>
    <t>CUST73189</t>
  </si>
  <si>
    <t>ORD-01459</t>
  </si>
  <si>
    <t>CUST85012</t>
  </si>
  <si>
    <t>ORD-01462</t>
  </si>
  <si>
    <t>CUST48119</t>
  </si>
  <si>
    <t>ORD-01458</t>
  </si>
  <si>
    <t>CUST39952</t>
  </si>
  <si>
    <t>ORD-01455</t>
  </si>
  <si>
    <t>CUST02169</t>
  </si>
  <si>
    <t>ORD-01456</t>
  </si>
  <si>
    <t>CUST75629</t>
  </si>
  <si>
    <t>ORD-01454</t>
  </si>
  <si>
    <t>CUST23242</t>
  </si>
  <si>
    <t>ORD-01453</t>
  </si>
  <si>
    <t>October 20, 2021</t>
  </si>
  <si>
    <t>CUST65544</t>
  </si>
  <si>
    <t>ORD-01452</t>
  </si>
  <si>
    <t>CUST49495</t>
  </si>
  <si>
    <t>ORD-01450</t>
  </si>
  <si>
    <t>CUST04445</t>
  </si>
  <si>
    <t>ORD-01451</t>
  </si>
  <si>
    <t>October 18, 2021</t>
  </si>
  <si>
    <t>CUST83181</t>
  </si>
  <si>
    <t>ORD-01448</t>
  </si>
  <si>
    <t>CUST01241</t>
  </si>
  <si>
    <t>ORD-01449</t>
  </si>
  <si>
    <t>CUST79698</t>
  </si>
  <si>
    <t>ORD-01447</t>
  </si>
  <si>
    <t>October 16, 2021</t>
  </si>
  <si>
    <t>CUST92723</t>
  </si>
  <si>
    <t>ORD-01446</t>
  </si>
  <si>
    <t>CUST71072</t>
  </si>
  <si>
    <t>ORD-01445</t>
  </si>
  <si>
    <t>CUST58478</t>
  </si>
  <si>
    <t>ORD-01444</t>
  </si>
  <si>
    <t>CUST08288</t>
  </si>
  <si>
    <t>ORD-01443</t>
  </si>
  <si>
    <t>CUST23949</t>
  </si>
  <si>
    <t>ORD-01442</t>
  </si>
  <si>
    <t>CUST07818</t>
  </si>
  <si>
    <t>ORD-01440</t>
  </si>
  <si>
    <t>CUST84528</t>
  </si>
  <si>
    <t>ORD-01441</t>
  </si>
  <si>
    <t>CUST46668</t>
  </si>
  <si>
    <t>ORD-01438</t>
  </si>
  <si>
    <t>October 10, 2021</t>
  </si>
  <si>
    <t>CUST54455</t>
  </si>
  <si>
    <t>ORD-01439</t>
  </si>
  <si>
    <t>CUST93212</t>
  </si>
  <si>
    <t>ORD-01437</t>
  </si>
  <si>
    <t>CUST07360</t>
  </si>
  <si>
    <t>ORD-01436</t>
  </si>
  <si>
    <t>CUST45016</t>
  </si>
  <si>
    <t>ORD-01435</t>
  </si>
  <si>
    <t>CUST41321</t>
  </si>
  <si>
    <t>ORD-01434</t>
  </si>
  <si>
    <t>CUST32355</t>
  </si>
  <si>
    <t>ORD-01430</t>
  </si>
  <si>
    <t>CUST37845</t>
  </si>
  <si>
    <t>ORD-01432</t>
  </si>
  <si>
    <t>CUST02652</t>
  </si>
  <si>
    <t>ORD-01429</t>
  </si>
  <si>
    <t>CUST79705</t>
  </si>
  <si>
    <t>ORD-01433</t>
  </si>
  <si>
    <t>CUST83420</t>
  </si>
  <si>
    <t>ORD-01431</t>
  </si>
  <si>
    <t>CUST03275</t>
  </si>
  <si>
    <t>ORD-01428</t>
  </si>
  <si>
    <t>CUST77645</t>
  </si>
  <si>
    <t>ORD-01427</t>
  </si>
  <si>
    <t>CUST62447</t>
  </si>
  <si>
    <t>ORD-01426</t>
  </si>
  <si>
    <t>CUST08147</t>
  </si>
  <si>
    <t>ORD-01425</t>
  </si>
  <si>
    <t>CUST22978</t>
  </si>
  <si>
    <t>ORD-01423</t>
  </si>
  <si>
    <t>CUST36676</t>
  </si>
  <si>
    <t>ORD-01424</t>
  </si>
  <si>
    <t>CUST12417</t>
  </si>
  <si>
    <t>ORD-01421</t>
  </si>
  <si>
    <t>CUST32538</t>
  </si>
  <si>
    <t>ORD-01422</t>
  </si>
  <si>
    <t>CUST97273</t>
  </si>
  <si>
    <t>ORD-01418</t>
  </si>
  <si>
    <t>CUST26109</t>
  </si>
  <si>
    <t>ORD-01420</t>
  </si>
  <si>
    <t>October 01, 2021</t>
  </si>
  <si>
    <t>ORD-01419</t>
  </si>
  <si>
    <t>CUST19497</t>
  </si>
  <si>
    <t>ORD-01417</t>
  </si>
  <si>
    <t>ORD-01415</t>
  </si>
  <si>
    <t>CUST50601</t>
  </si>
  <si>
    <t>ORD-01416</t>
  </si>
  <si>
    <t>ORD-01414</t>
  </si>
  <si>
    <t>CUST00909</t>
  </si>
  <si>
    <t>ORD-01412</t>
  </si>
  <si>
    <t>CUST02453</t>
  </si>
  <si>
    <t>ORD-01411</t>
  </si>
  <si>
    <t>CUST46708</t>
  </si>
  <si>
    <t>ORD-01413</t>
  </si>
  <si>
    <t>CUST43662</t>
  </si>
  <si>
    <t>ORD-01410</t>
  </si>
  <si>
    <t>CUST74811</t>
  </si>
  <si>
    <t>ORD-01408</t>
  </si>
  <si>
    <t>ORD-01409</t>
  </si>
  <si>
    <t>CUST49105</t>
  </si>
  <si>
    <t>ORD-01407</t>
  </si>
  <si>
    <t>ORD-01403</t>
  </si>
  <si>
    <t>CUST02694</t>
  </si>
  <si>
    <t>ORD-01404</t>
  </si>
  <si>
    <t>CUST34886</t>
  </si>
  <si>
    <t>ORD-01406</t>
  </si>
  <si>
    <t>CUST72539</t>
  </si>
  <si>
    <t>ORD-01405</t>
  </si>
  <si>
    <t>CUST15111</t>
  </si>
  <si>
    <t>ORD-01400</t>
  </si>
  <si>
    <t>ORD-01401</t>
  </si>
  <si>
    <t>CUST40146</t>
  </si>
  <si>
    <t>ORD-01402</t>
  </si>
  <si>
    <t>September 24, 2021</t>
  </si>
  <si>
    <t>CUST90375</t>
  </si>
  <si>
    <t>ORD-01398</t>
  </si>
  <si>
    <t>CUST54951</t>
  </si>
  <si>
    <t>ORD-01399</t>
  </si>
  <si>
    <t>CUST57171</t>
  </si>
  <si>
    <t>ORD-01397</t>
  </si>
  <si>
    <t>CUST70416</t>
  </si>
  <si>
    <t>ORD-01395</t>
  </si>
  <si>
    <t>CUST24924</t>
  </si>
  <si>
    <t>ORD-01396</t>
  </si>
  <si>
    <t>CUST86234</t>
  </si>
  <si>
    <t>ORD-01391</t>
  </si>
  <si>
    <t>CUST53724</t>
  </si>
  <si>
    <t>ORD-01393</t>
  </si>
  <si>
    <t>CUST82169</t>
  </si>
  <si>
    <t>ORD-01392</t>
  </si>
  <si>
    <t>CUST84604</t>
  </si>
  <si>
    <t>ORD-01390</t>
  </si>
  <si>
    <t>CUST50244</t>
  </si>
  <si>
    <t>ORD-01394</t>
  </si>
  <si>
    <t>CUST91444</t>
  </si>
  <si>
    <t>ORD-01387</t>
  </si>
  <si>
    <t>CUST58789</t>
  </si>
  <si>
    <t>ORD-01389</t>
  </si>
  <si>
    <t>CUST70094</t>
  </si>
  <si>
    <t>ORD-01388</t>
  </si>
  <si>
    <t>CUST01168</t>
  </si>
  <si>
    <t>ORD-01385</t>
  </si>
  <si>
    <t>CUST85642</t>
  </si>
  <si>
    <t>ORD-01386</t>
  </si>
  <si>
    <t>CUST40254</t>
  </si>
  <si>
    <t>ORD-01384</t>
  </si>
  <si>
    <t>CUST19005</t>
  </si>
  <si>
    <t>ORD-01383</t>
  </si>
  <si>
    <t>CUST61824</t>
  </si>
  <si>
    <t>ORD-01382</t>
  </si>
  <si>
    <t>CUST87197</t>
  </si>
  <si>
    <t>ORD-01381</t>
  </si>
  <si>
    <t>CUST67856</t>
  </si>
  <si>
    <t>ORD-01380</t>
  </si>
  <si>
    <t>CUST11106</t>
  </si>
  <si>
    <t>ORD-01378</t>
  </si>
  <si>
    <t>CUST96105</t>
  </si>
  <si>
    <t>ORD-01379</t>
  </si>
  <si>
    <t>CUST23044</t>
  </si>
  <si>
    <t>ORD-01377</t>
  </si>
  <si>
    <t>CUST06907</t>
  </si>
  <si>
    <t>ORD-01376</t>
  </si>
  <si>
    <t>CUST33017</t>
  </si>
  <si>
    <t>ORD-01375</t>
  </si>
  <si>
    <t>September 12, 2021</t>
  </si>
  <si>
    <t>CUST51615</t>
  </si>
  <si>
    <t>ORD-01373</t>
  </si>
  <si>
    <t>CUST56843</t>
  </si>
  <si>
    <t>ORD-01374</t>
  </si>
  <si>
    <t>CUST68198</t>
  </si>
  <si>
    <t>ORD-01372</t>
  </si>
  <si>
    <t>CUST56280</t>
  </si>
  <si>
    <t>ORD-01371</t>
  </si>
  <si>
    <t>CUST72149</t>
  </si>
  <si>
    <t>ORD-01369</t>
  </si>
  <si>
    <t>CUST31474</t>
  </si>
  <si>
    <t>ORD-01368</t>
  </si>
  <si>
    <t>CUST02383</t>
  </si>
  <si>
    <t>ORD-01370</t>
  </si>
  <si>
    <t>CUST44583</t>
  </si>
  <si>
    <t>ORD-01367</t>
  </si>
  <si>
    <t>CUST32462</t>
  </si>
  <si>
    <t>ORD-01366</t>
  </si>
  <si>
    <t>CUST19666</t>
  </si>
  <si>
    <t>ORD-01365</t>
  </si>
  <si>
    <t>CUST34491</t>
  </si>
  <si>
    <t>ORD-01363</t>
  </si>
  <si>
    <t>CUST15260</t>
  </si>
  <si>
    <t>ORD-01364</t>
  </si>
  <si>
    <t>CUST64778</t>
  </si>
  <si>
    <t>ORD-01362</t>
  </si>
  <si>
    <t>CUST75771</t>
  </si>
  <si>
    <t>ORD-01358</t>
  </si>
  <si>
    <t>CUST24273</t>
  </si>
  <si>
    <t>ORD-01359</t>
  </si>
  <si>
    <t>CUST02336</t>
  </si>
  <si>
    <t>ORD-01360</t>
  </si>
  <si>
    <t>CUST90904</t>
  </si>
  <si>
    <t>ORD-01361</t>
  </si>
  <si>
    <t>CUST40439</t>
  </si>
  <si>
    <t>ORD-01356</t>
  </si>
  <si>
    <t>CUST36316</t>
  </si>
  <si>
    <t>ORD-01357</t>
  </si>
  <si>
    <t>CUST15011</t>
  </si>
  <si>
    <t>ORD-01355</t>
  </si>
  <si>
    <t>CUST96314</t>
  </si>
  <si>
    <t>ORD-01353</t>
  </si>
  <si>
    <t>CUST45393</t>
  </si>
  <si>
    <t>ORD-01354</t>
  </si>
  <si>
    <t>CUST77279</t>
  </si>
  <si>
    <t>ORD-01352</t>
  </si>
  <si>
    <t>CUST17309</t>
  </si>
  <si>
    <t>ORD-01351</t>
  </si>
  <si>
    <t>CUST05251</t>
  </si>
  <si>
    <t>ORD-01350</t>
  </si>
  <si>
    <t>CUST96166</t>
  </si>
  <si>
    <t>ORD-01349</t>
  </si>
  <si>
    <t>CUST06490</t>
  </si>
  <si>
    <t>ORD-01348</t>
  </si>
  <si>
    <t>CUST49296</t>
  </si>
  <si>
    <t>ORD-01347</t>
  </si>
  <si>
    <t>CUST43896</t>
  </si>
  <si>
    <t>ORD-01346</t>
  </si>
  <si>
    <t>CUST63670</t>
  </si>
  <si>
    <t>ORD-01345</t>
  </si>
  <si>
    <t>CUST45352</t>
  </si>
  <si>
    <t>ORD-01344</t>
  </si>
  <si>
    <t>CUST50875</t>
  </si>
  <si>
    <t>ORD-01342</t>
  </si>
  <si>
    <t>CUST97259</t>
  </si>
  <si>
    <t>ORD-01343</t>
  </si>
  <si>
    <t>CUST26367</t>
  </si>
  <si>
    <t>ORD-01341</t>
  </si>
  <si>
    <t>CUST78913</t>
  </si>
  <si>
    <t>ORD-01339</t>
  </si>
  <si>
    <t>ORD-01340</t>
  </si>
  <si>
    <t>CUST16922</t>
  </si>
  <si>
    <t>ORD-01337</t>
  </si>
  <si>
    <t>CUST96224</t>
  </si>
  <si>
    <t>ORD-01338</t>
  </si>
  <si>
    <t>CUST96831</t>
  </si>
  <si>
    <t>ORD-01334</t>
  </si>
  <si>
    <t>CUST72253</t>
  </si>
  <si>
    <t>ORD-01335</t>
  </si>
  <si>
    <t>CUST27800</t>
  </si>
  <si>
    <t>ORD-01336</t>
  </si>
  <si>
    <t>CUST25698</t>
  </si>
  <si>
    <t>ORD-01329</t>
  </si>
  <si>
    <t>CUST48811</t>
  </si>
  <si>
    <t>ORD-01332</t>
  </si>
  <si>
    <t>CUST68136</t>
  </si>
  <si>
    <t>ORD-01333</t>
  </si>
  <si>
    <t>CUST98551</t>
  </si>
  <si>
    <t>ORD-01331</t>
  </si>
  <si>
    <t>CUST82678</t>
  </si>
  <si>
    <t>ORD-01330</t>
  </si>
  <si>
    <t>CUST93307</t>
  </si>
  <si>
    <t>ORD-01326</t>
  </si>
  <si>
    <t>CUST15556</t>
  </si>
  <si>
    <t>ORD-01328</t>
  </si>
  <si>
    <t>CUST77757</t>
  </si>
  <si>
    <t>ORD-01327</t>
  </si>
  <si>
    <t>CUST26929</t>
  </si>
  <si>
    <t>ORD-01325</t>
  </si>
  <si>
    <t>CUST05247</t>
  </si>
  <si>
    <t>ORD-01321</t>
  </si>
  <si>
    <t>CUST60359</t>
  </si>
  <si>
    <t>ORD-01323</t>
  </si>
  <si>
    <t>CUST78691</t>
  </si>
  <si>
    <t>ORD-01322</t>
  </si>
  <si>
    <t>CUST89590</t>
  </si>
  <si>
    <t>ORD-01324</t>
  </si>
  <si>
    <t>CUST72753</t>
  </si>
  <si>
    <t>ORD-01320</t>
  </si>
  <si>
    <t>CUST49427</t>
  </si>
  <si>
    <t>ORD-01318</t>
  </si>
  <si>
    <t>CUST59067</t>
  </si>
  <si>
    <t>ORD-01317</t>
  </si>
  <si>
    <t>CUST37544</t>
  </si>
  <si>
    <t>ORD-01319</t>
  </si>
  <si>
    <t>CUST97277</t>
  </si>
  <si>
    <t>ORD-01316</t>
  </si>
  <si>
    <t>CUST62751</t>
  </si>
  <si>
    <t>ORD-01314</t>
  </si>
  <si>
    <t>CUST47839</t>
  </si>
  <si>
    <t>ORD-01315</t>
  </si>
  <si>
    <t>CUST19293</t>
  </si>
  <si>
    <t>ORD-01313</t>
  </si>
  <si>
    <t>CUST70748</t>
  </si>
  <si>
    <t>ORD-01312</t>
  </si>
  <si>
    <t>CUST22985</t>
  </si>
  <si>
    <t>ORD-01311</t>
  </si>
  <si>
    <t>CUST00450</t>
  </si>
  <si>
    <t>ORD-01310</t>
  </si>
  <si>
    <t>CUST84751</t>
  </si>
  <si>
    <t>ORD-01309</t>
  </si>
  <si>
    <t>CUST97836</t>
  </si>
  <si>
    <t>ORD-01308</t>
  </si>
  <si>
    <t>CUST81370</t>
  </si>
  <si>
    <t>ORD-01307</t>
  </si>
  <si>
    <t>CUST83913</t>
  </si>
  <si>
    <t>ORD-01303</t>
  </si>
  <si>
    <t>CUST71873</t>
  </si>
  <si>
    <t>ORD-01302</t>
  </si>
  <si>
    <t>CUST86947</t>
  </si>
  <si>
    <t>ORD-01301</t>
  </si>
  <si>
    <t>CUST03306</t>
  </si>
  <si>
    <t>ORD-01300</t>
  </si>
  <si>
    <t>CUST98101</t>
  </si>
  <si>
    <t>ORD-01306</t>
  </si>
  <si>
    <t>CUST62979</t>
  </si>
  <si>
    <t>ORD-01305</t>
  </si>
  <si>
    <t>CUST05596</t>
  </si>
  <si>
    <t>ORD-01304</t>
  </si>
  <si>
    <t>CUST66175</t>
  </si>
  <si>
    <t>ORD-01299</t>
  </si>
  <si>
    <t>CUST07041</t>
  </si>
  <si>
    <t>ORD-01298</t>
  </si>
  <si>
    <t>CUST05275</t>
  </si>
  <si>
    <t>ORD-01297</t>
  </si>
  <si>
    <t>CUST93424</t>
  </si>
  <si>
    <t>ORD-01295</t>
  </si>
  <si>
    <t>CUST43573</t>
  </si>
  <si>
    <t>ORD-01296</t>
  </si>
  <si>
    <t>CUST28222</t>
  </si>
  <si>
    <t>ORD-01292</t>
  </si>
  <si>
    <t>CUST14859</t>
  </si>
  <si>
    <t>ORD-01293</t>
  </si>
  <si>
    <t>CUST71906</t>
  </si>
  <si>
    <t>ORD-01294</t>
  </si>
  <si>
    <t>CUST87248</t>
  </si>
  <si>
    <t>ORD-01291</t>
  </si>
  <si>
    <t>CUST96686</t>
  </si>
  <si>
    <t>ORD-01290</t>
  </si>
  <si>
    <t>CUST20750</t>
  </si>
  <si>
    <t>ORD-01289</t>
  </si>
  <si>
    <t>CUST60491</t>
  </si>
  <si>
    <t>ORD-01288</t>
  </si>
  <si>
    <t>CUST52141</t>
  </si>
  <si>
    <t>ORD-01287</t>
  </si>
  <si>
    <t>CUST98013</t>
  </si>
  <si>
    <t>ORD-01286</t>
  </si>
  <si>
    <t>ORD-01285</t>
  </si>
  <si>
    <t>CUST48631</t>
  </si>
  <si>
    <t>ORD-01284</t>
  </si>
  <si>
    <t>CUST80616</t>
  </si>
  <si>
    <t>ORD-01282</t>
  </si>
  <si>
    <t>CUST23140</t>
  </si>
  <si>
    <t>ORD-01283</t>
  </si>
  <si>
    <t>CUST68514</t>
  </si>
  <si>
    <t>ORD-01278</t>
  </si>
  <si>
    <t>CUST65126</t>
  </si>
  <si>
    <t>ORD-01280</t>
  </si>
  <si>
    <t>CUST18652</t>
  </si>
  <si>
    <t>ORD-01281</t>
  </si>
  <si>
    <t>July 31, 2021</t>
  </si>
  <si>
    <t>CUST14797</t>
  </si>
  <si>
    <t>ORD-01279</t>
  </si>
  <si>
    <t>CUST14981</t>
  </si>
  <si>
    <t>ORD-01277</t>
  </si>
  <si>
    <t>CUST53909</t>
  </si>
  <si>
    <t>ORD-01276</t>
  </si>
  <si>
    <t>CUST57127</t>
  </si>
  <si>
    <t>ORD-01275</t>
  </si>
  <si>
    <t>CUST94413</t>
  </si>
  <si>
    <t>ORD-01273</t>
  </si>
  <si>
    <t>CUST00699</t>
  </si>
  <si>
    <t>ORD-01271</t>
  </si>
  <si>
    <t>CUST89833</t>
  </si>
  <si>
    <t>ORD-01272</t>
  </si>
  <si>
    <t>CUST56172</t>
  </si>
  <si>
    <t>ORD-01274</t>
  </si>
  <si>
    <t>CUST42513</t>
  </si>
  <si>
    <t>ORD-01270</t>
  </si>
  <si>
    <t>CUST77971</t>
  </si>
  <si>
    <t>ORD-01269</t>
  </si>
  <si>
    <t>CUST63654</t>
  </si>
  <si>
    <t>ORD-01268</t>
  </si>
  <si>
    <t>CUST13250</t>
  </si>
  <si>
    <t>ORD-01267</t>
  </si>
  <si>
    <t>CUST48930</t>
  </si>
  <si>
    <t>ORD-01266</t>
  </si>
  <si>
    <t>CUST72321</t>
  </si>
  <si>
    <t>ORD-01265</t>
  </si>
  <si>
    <t>CUST61301</t>
  </si>
  <si>
    <t>ORD-01264</t>
  </si>
  <si>
    <t>CUST96144</t>
  </si>
  <si>
    <t>ORD-01263</t>
  </si>
  <si>
    <t>CUST75667</t>
  </si>
  <si>
    <t>ORD-01259</t>
  </si>
  <si>
    <t>CUST98747</t>
  </si>
  <si>
    <t>ORD-01260</t>
  </si>
  <si>
    <t>CUST55880</t>
  </si>
  <si>
    <t>ORD-01261</t>
  </si>
  <si>
    <t>CUST72026</t>
  </si>
  <si>
    <t>ORD-01262</t>
  </si>
  <si>
    <t>July 23, 2021</t>
  </si>
  <si>
    <t>CUST53403</t>
  </si>
  <si>
    <t>ORD-01258</t>
  </si>
  <si>
    <t>CUST67262</t>
  </si>
  <si>
    <t>ORD-01257</t>
  </si>
  <si>
    <t>CUST58111</t>
  </si>
  <si>
    <t>ORD-01256</t>
  </si>
  <si>
    <t>CUST36428</t>
  </si>
  <si>
    <t>ORD-01253</t>
  </si>
  <si>
    <t>CUST22505</t>
  </si>
  <si>
    <t>ORD-01254</t>
  </si>
  <si>
    <t>CUST21375</t>
  </si>
  <si>
    <t>ORD-01255</t>
  </si>
  <si>
    <t>CUST86441</t>
  </si>
  <si>
    <t>ORD-01252</t>
  </si>
  <si>
    <t>CUST60840</t>
  </si>
  <si>
    <t>ORD-01250</t>
  </si>
  <si>
    <t>CUST20121</t>
  </si>
  <si>
    <t>ORD-01251</t>
  </si>
  <si>
    <t>CUST66419</t>
  </si>
  <si>
    <t>ORD-01249</t>
  </si>
  <si>
    <t>CUST24069</t>
  </si>
  <si>
    <t>ORD-01247</t>
  </si>
  <si>
    <t>CUST10958</t>
  </si>
  <si>
    <t>ORD-01248</t>
  </si>
  <si>
    <t>CUST02073</t>
  </si>
  <si>
    <t>ORD-01244</t>
  </si>
  <si>
    <t>CUST02216</t>
  </si>
  <si>
    <t>ORD-01246</t>
  </si>
  <si>
    <t>CUST93346</t>
  </si>
  <si>
    <t>ORD-01245</t>
  </si>
  <si>
    <t>July 16, 2021</t>
  </si>
  <si>
    <t>CUST94664</t>
  </si>
  <si>
    <t>ORD-01242</t>
  </si>
  <si>
    <t>CUST50699</t>
  </si>
  <si>
    <t>ORD-01241</t>
  </si>
  <si>
    <t>July 14, 2021</t>
  </si>
  <si>
    <t>ORD-01240</t>
  </si>
  <si>
    <t>CUST02075</t>
  </si>
  <si>
    <t>ORD-01243</t>
  </si>
  <si>
    <t>CUST88419</t>
  </si>
  <si>
    <t>ORD-01239</t>
  </si>
  <si>
    <t>CUST27651</t>
  </si>
  <si>
    <t>ORD-01237</t>
  </si>
  <si>
    <t>July 12, 2021</t>
  </si>
  <si>
    <t>CUST86703</t>
  </si>
  <si>
    <t>ORD-01236</t>
  </si>
  <si>
    <t>CUST30009</t>
  </si>
  <si>
    <t>ORD-01238</t>
  </si>
  <si>
    <t>CUST00512</t>
  </si>
  <si>
    <t>ORD-01235</t>
  </si>
  <si>
    <t>CUST68009</t>
  </si>
  <si>
    <t>ORD-01234</t>
  </si>
  <si>
    <t>CUST39513</t>
  </si>
  <si>
    <t>ORD-01233</t>
  </si>
  <si>
    <t>CUST64805</t>
  </si>
  <si>
    <t>ORD-01232</t>
  </si>
  <si>
    <t>CUST30852</t>
  </si>
  <si>
    <t>ORD-01231</t>
  </si>
  <si>
    <t>CUST41296</t>
  </si>
  <si>
    <t>ORD-01230</t>
  </si>
  <si>
    <t>CUST23256</t>
  </si>
  <si>
    <t>ORD-01225</t>
  </si>
  <si>
    <t>CUST92217</t>
  </si>
  <si>
    <t>ORD-01226</t>
  </si>
  <si>
    <t>CUST93943</t>
  </si>
  <si>
    <t>ORD-01229</t>
  </si>
  <si>
    <t>CUST65693</t>
  </si>
  <si>
    <t>ORD-01227</t>
  </si>
  <si>
    <t>CUST51884</t>
  </si>
  <si>
    <t>ORD-01228</t>
  </si>
  <si>
    <t>CUST18110</t>
  </si>
  <si>
    <t>ORD-01224</t>
  </si>
  <si>
    <t>CUST34079</t>
  </si>
  <si>
    <t>ORD-01222</t>
  </si>
  <si>
    <t>CUST75358</t>
  </si>
  <si>
    <t>ORD-01223</t>
  </si>
  <si>
    <t>CUST92686</t>
  </si>
  <si>
    <t>ORD-01221</t>
  </si>
  <si>
    <t>CUST24791</t>
  </si>
  <si>
    <t>ORD-01219</t>
  </si>
  <si>
    <t>CUST74829</t>
  </si>
  <si>
    <t>ORD-01218</t>
  </si>
  <si>
    <t>CUST69231</t>
  </si>
  <si>
    <t>ORD-01220</t>
  </si>
  <si>
    <t>CUST25349</t>
  </si>
  <si>
    <t>ORD-01217</t>
  </si>
  <si>
    <t>CUST73651</t>
  </si>
  <si>
    <t>ORD-01216</t>
  </si>
  <si>
    <t>CUST87398</t>
  </si>
  <si>
    <t>ORD-01215</t>
  </si>
  <si>
    <t>CUST92946</t>
  </si>
  <si>
    <t>ORD-01214</t>
  </si>
  <si>
    <t>CUST35473</t>
  </si>
  <si>
    <t>ORD-01212</t>
  </si>
  <si>
    <t>CUST22983</t>
  </si>
  <si>
    <t>ORD-01213</t>
  </si>
  <si>
    <t>CUST54226</t>
  </si>
  <si>
    <t>ORD-01210</t>
  </si>
  <si>
    <t>CUST18457</t>
  </si>
  <si>
    <t>ORD-01211</t>
  </si>
  <si>
    <t>CUST89209</t>
  </si>
  <si>
    <t>ORD-01208</t>
  </si>
  <si>
    <t>CUST72453</t>
  </si>
  <si>
    <t>ORD-01207</t>
  </si>
  <si>
    <t>CUST44749</t>
  </si>
  <si>
    <t>ORD-01206</t>
  </si>
  <si>
    <t>CUST64199</t>
  </si>
  <si>
    <t>ORD-01205</t>
  </si>
  <si>
    <t>CUST52200</t>
  </si>
  <si>
    <t>ORD-01209</t>
  </si>
  <si>
    <t>CUST12905</t>
  </si>
  <si>
    <t>ORD-01204</t>
  </si>
  <si>
    <t>CUST58365</t>
  </si>
  <si>
    <t>ORD-01203</t>
  </si>
  <si>
    <t>CUST20494</t>
  </si>
  <si>
    <t>ORD-01202</t>
  </si>
  <si>
    <t>CUST40333</t>
  </si>
  <si>
    <t>ORD-01201</t>
  </si>
  <si>
    <t>CUST00543</t>
  </si>
  <si>
    <t>ORD-01200</t>
  </si>
  <si>
    <t>CUST04926</t>
  </si>
  <si>
    <t>ORD-01198</t>
  </si>
  <si>
    <t>CUST90801</t>
  </si>
  <si>
    <t>ORD-01199</t>
  </si>
  <si>
    <t>CUST74206</t>
  </si>
  <si>
    <t>ORD-01195</t>
  </si>
  <si>
    <t>CUST26595</t>
  </si>
  <si>
    <t>ORD-01196</t>
  </si>
  <si>
    <t>CUST09212</t>
  </si>
  <si>
    <t>ORD-01197</t>
  </si>
  <si>
    <t>CUST79216</t>
  </si>
  <si>
    <t>ORD-01194</t>
  </si>
  <si>
    <t>CUST42289</t>
  </si>
  <si>
    <t>ORD-01192</t>
  </si>
  <si>
    <t>CUST39249</t>
  </si>
  <si>
    <t>ORD-01191</t>
  </si>
  <si>
    <t>CUST42018</t>
  </si>
  <si>
    <t>ORD-01193</t>
  </si>
  <si>
    <t>CUST13957</t>
  </si>
  <si>
    <t>ORD-01189</t>
  </si>
  <si>
    <t>CUST03077</t>
  </si>
  <si>
    <t>ORD-01190</t>
  </si>
  <si>
    <t>CUST89428</t>
  </si>
  <si>
    <t>ORD-01188</t>
  </si>
  <si>
    <t>CUST64503</t>
  </si>
  <si>
    <t>ORD-01187</t>
  </si>
  <si>
    <t>CUST93071</t>
  </si>
  <si>
    <t>ORD-01186</t>
  </si>
  <si>
    <t>CUST18863</t>
  </si>
  <si>
    <t>ORD-01184</t>
  </si>
  <si>
    <t>CUST45729</t>
  </si>
  <si>
    <t>ORD-01185</t>
  </si>
  <si>
    <t>June 16, 2021</t>
  </si>
  <si>
    <t>CUST20075</t>
  </si>
  <si>
    <t>ORD-01182</t>
  </si>
  <si>
    <t>CUST88678</t>
  </si>
  <si>
    <t>ORD-01181</t>
  </si>
  <si>
    <t>CUST78578</t>
  </si>
  <si>
    <t>ORD-01183</t>
  </si>
  <si>
    <t>CUST36587</t>
  </si>
  <si>
    <t>ORD-01180</t>
  </si>
  <si>
    <t>CUST50029</t>
  </si>
  <si>
    <t>ORD-01179</t>
  </si>
  <si>
    <t>CUST89762</t>
  </si>
  <si>
    <t>ORD-01178</t>
  </si>
  <si>
    <t>CUST90166</t>
  </si>
  <si>
    <t>ORD-01177</t>
  </si>
  <si>
    <t>CUST30988</t>
  </si>
  <si>
    <t>ORD-01176</t>
  </si>
  <si>
    <t>CUST37244</t>
  </si>
  <si>
    <t>ORD-01174</t>
  </si>
  <si>
    <t>CUST88311</t>
  </si>
  <si>
    <t>ORD-01172</t>
  </si>
  <si>
    <t>CUST46531</t>
  </si>
  <si>
    <t>ORD-01175</t>
  </si>
  <si>
    <t>CUST72525</t>
  </si>
  <si>
    <t>ORD-01173</t>
  </si>
  <si>
    <t>CUST01335</t>
  </si>
  <si>
    <t>ORD-01171</t>
  </si>
  <si>
    <t>CUST15457</t>
  </si>
  <si>
    <t>ORD-01170</t>
  </si>
  <si>
    <t>CUST04051</t>
  </si>
  <si>
    <t>ORD-01169</t>
  </si>
  <si>
    <t>CUST81880</t>
  </si>
  <si>
    <t>ORD-01167</t>
  </si>
  <si>
    <t>CUST48910</t>
  </si>
  <si>
    <t>ORD-01168</t>
  </si>
  <si>
    <t>CUST35029</t>
  </si>
  <si>
    <t>ORD-01166</t>
  </si>
  <si>
    <t>June 07, 2021</t>
  </si>
  <si>
    <t>CUST18237</t>
  </si>
  <si>
    <t>ORD-01165</t>
  </si>
  <si>
    <t>CUST76012</t>
  </si>
  <si>
    <t>ORD-01163</t>
  </si>
  <si>
    <t>CUST43541</t>
  </si>
  <si>
    <t>ORD-01164</t>
  </si>
  <si>
    <t>CUST06311</t>
  </si>
  <si>
    <t>ORD-01162</t>
  </si>
  <si>
    <t>CUST45949</t>
  </si>
  <si>
    <t>ORD-01161</t>
  </si>
  <si>
    <t>CUST99492</t>
  </si>
  <si>
    <t>ORD-01160</t>
  </si>
  <si>
    <t>ORD-01159</t>
  </si>
  <si>
    <t>CUST72570</t>
  </si>
  <si>
    <t>ORD-01158</t>
  </si>
  <si>
    <t>CUST43022</t>
  </si>
  <si>
    <t>ORD-01156</t>
  </si>
  <si>
    <t>CUST97655</t>
  </si>
  <si>
    <t>ORD-01157</t>
  </si>
  <si>
    <t>CUST28445</t>
  </si>
  <si>
    <t>ORD-01155</t>
  </si>
  <si>
    <t>CUST00350</t>
  </si>
  <si>
    <t>ORD-01154</t>
  </si>
  <si>
    <t>CUST61383</t>
  </si>
  <si>
    <t>ORD-01153</t>
  </si>
  <si>
    <t>CUST24181</t>
  </si>
  <si>
    <t>ORD-01152</t>
  </si>
  <si>
    <t>ORD-01149</t>
  </si>
  <si>
    <t>CUST17159</t>
  </si>
  <si>
    <t>ORD-01151</t>
  </si>
  <si>
    <t>CUST42604</t>
  </si>
  <si>
    <t>ORD-01150</t>
  </si>
  <si>
    <t>May 31, 2021</t>
  </si>
  <si>
    <t>CUST47277</t>
  </si>
  <si>
    <t>ORD-01147</t>
  </si>
  <si>
    <t>CUST78239</t>
  </si>
  <si>
    <t>ORD-01148</t>
  </si>
  <si>
    <t>CUST00645</t>
  </si>
  <si>
    <t>ORD-01144</t>
  </si>
  <si>
    <t>CUST45935</t>
  </si>
  <si>
    <t>ORD-01146</t>
  </si>
  <si>
    <t>CUST14306</t>
  </si>
  <si>
    <t>ORD-01143</t>
  </si>
  <si>
    <t>CUST25482</t>
  </si>
  <si>
    <t>ORD-01145</t>
  </si>
  <si>
    <t>CUST43834</t>
  </si>
  <si>
    <t>ORD-01139</t>
  </si>
  <si>
    <t>CUST11240</t>
  </si>
  <si>
    <t>ORD-01140</t>
  </si>
  <si>
    <t>CUST57705</t>
  </si>
  <si>
    <t>ORD-01142</t>
  </si>
  <si>
    <t>CUST59363</t>
  </si>
  <si>
    <t>ORD-01141</t>
  </si>
  <si>
    <t>CUST04487</t>
  </si>
  <si>
    <t>ORD-01138</t>
  </si>
  <si>
    <t>CUST65692</t>
  </si>
  <si>
    <t>ORD-01137</t>
  </si>
  <si>
    <t>CUST09710</t>
  </si>
  <si>
    <t>ORD-01135</t>
  </si>
  <si>
    <t>CUST96639</t>
  </si>
  <si>
    <t>ORD-01136</t>
  </si>
  <si>
    <t>CUST75145</t>
  </si>
  <si>
    <t>ORD-01134</t>
  </si>
  <si>
    <t>CUST08345</t>
  </si>
  <si>
    <t>ORD-01133</t>
  </si>
  <si>
    <t>CUST54577</t>
  </si>
  <si>
    <t>ORD-01130</t>
  </si>
  <si>
    <t>CUST78754</t>
  </si>
  <si>
    <t>ORD-01132</t>
  </si>
  <si>
    <t>CUST78632</t>
  </si>
  <si>
    <t>ORD-01129</t>
  </si>
  <si>
    <t>CUST51027</t>
  </si>
  <si>
    <t>ORD-01131</t>
  </si>
  <si>
    <t>CUST55050</t>
  </si>
  <si>
    <t>ORD-01127</t>
  </si>
  <si>
    <t>CUST44836</t>
  </si>
  <si>
    <t>ORD-01128</t>
  </si>
  <si>
    <t>CUST64957</t>
  </si>
  <si>
    <t>ORD-01126</t>
  </si>
  <si>
    <t>CUST35386</t>
  </si>
  <si>
    <t>ORD-01123</t>
  </si>
  <si>
    <t>ORD-01124</t>
  </si>
  <si>
    <t>CUST87218</t>
  </si>
  <si>
    <t>ORD-01125</t>
  </si>
  <si>
    <t>CUST04001</t>
  </si>
  <si>
    <t>ORD-01122</t>
  </si>
  <si>
    <t>CUST22847</t>
  </si>
  <si>
    <t>ORD-01121</t>
  </si>
  <si>
    <t>CUST42961</t>
  </si>
  <si>
    <t>ORD-01119</t>
  </si>
  <si>
    <t>CUST96816</t>
  </si>
  <si>
    <t>ORD-01120</t>
  </si>
  <si>
    <t>CUST83419</t>
  </si>
  <si>
    <t>ORD-01117</t>
  </si>
  <si>
    <t>CUST87893</t>
  </si>
  <si>
    <t>ORD-01118</t>
  </si>
  <si>
    <t>CUST77399</t>
  </si>
  <si>
    <t>ORD-01116</t>
  </si>
  <si>
    <t>CUST04558</t>
  </si>
  <si>
    <t>ORD-01115</t>
  </si>
  <si>
    <t>CUST88128</t>
  </si>
  <si>
    <t>ORD-01114</t>
  </si>
  <si>
    <t>CUST93051</t>
  </si>
  <si>
    <t>ORD-01113</t>
  </si>
  <si>
    <t>CUST01886</t>
  </si>
  <si>
    <t>ORD-01111</t>
  </si>
  <si>
    <t>CUST07335</t>
  </si>
  <si>
    <t>ORD-01112</t>
  </si>
  <si>
    <t>CUST48929</t>
  </si>
  <si>
    <t>ORD-01109</t>
  </si>
  <si>
    <t>CUST81233</t>
  </si>
  <si>
    <t>ORD-01110</t>
  </si>
  <si>
    <t>CUST00210</t>
  </si>
  <si>
    <t>ORD-01107</t>
  </si>
  <si>
    <t>CUST94112</t>
  </si>
  <si>
    <t>ORD-01105</t>
  </si>
  <si>
    <t>CUST80204</t>
  </si>
  <si>
    <t>ORD-01106</t>
  </si>
  <si>
    <t>CUST22860</t>
  </si>
  <si>
    <t>ORD-01108</t>
  </si>
  <si>
    <t>CUST42651</t>
  </si>
  <si>
    <t>ORD-01104</t>
  </si>
  <si>
    <t>CUST46318</t>
  </si>
  <si>
    <t>ORD-01103</t>
  </si>
  <si>
    <t>CUST68761</t>
  </si>
  <si>
    <t>ORD-01102</t>
  </si>
  <si>
    <t>CUST55287</t>
  </si>
  <si>
    <t>ORD-01099</t>
  </si>
  <si>
    <t>CUST12441</t>
  </si>
  <si>
    <t>ORD-01098</t>
  </si>
  <si>
    <t>CUST73609</t>
  </si>
  <si>
    <t>ORD-01100</t>
  </si>
  <si>
    <t>CUST70498</t>
  </si>
  <si>
    <t>ORD-01097</t>
  </si>
  <si>
    <t>CUST63448</t>
  </si>
  <si>
    <t>ORD-01101</t>
  </si>
  <si>
    <t>CUST25632</t>
  </si>
  <si>
    <t>ORD-01096</t>
  </si>
  <si>
    <t>CUST64848</t>
  </si>
  <si>
    <t>ORD-01093</t>
  </si>
  <si>
    <t>CUST80149</t>
  </si>
  <si>
    <t>ORD-01095</t>
  </si>
  <si>
    <t>CUST71557</t>
  </si>
  <si>
    <t>ORD-01092</t>
  </si>
  <si>
    <t>May 08, 2021</t>
  </si>
  <si>
    <t>CUST67703</t>
  </si>
  <si>
    <t>ORD-01094</t>
  </si>
  <si>
    <t>CUST74740</t>
  </si>
  <si>
    <t>ORD-01090</t>
  </si>
  <si>
    <t>CUST81568</t>
  </si>
  <si>
    <t>ORD-01089</t>
  </si>
  <si>
    <t>CUST29692</t>
  </si>
  <si>
    <t>ORD-01091</t>
  </si>
  <si>
    <t>CUST96344</t>
  </si>
  <si>
    <t>ORD-01087</t>
  </si>
  <si>
    <t>CUST29357</t>
  </si>
  <si>
    <t>ORD-01088</t>
  </si>
  <si>
    <t>CUST86516</t>
  </si>
  <si>
    <t>ORD-01086</t>
  </si>
  <si>
    <t>CUST14839</t>
  </si>
  <si>
    <t>ORD-01085</t>
  </si>
  <si>
    <t>CUST96129</t>
  </si>
  <si>
    <t>ORD-01082</t>
  </si>
  <si>
    <t>CUST69812</t>
  </si>
  <si>
    <t>ORD-01081</t>
  </si>
  <si>
    <t>CUST44184</t>
  </si>
  <si>
    <t>ORD-01084</t>
  </si>
  <si>
    <t>CUST77289</t>
  </si>
  <si>
    <t>ORD-01083</t>
  </si>
  <si>
    <t>CUST10450</t>
  </si>
  <si>
    <t>ORD-01078</t>
  </si>
  <si>
    <t>CUST72966</t>
  </si>
  <si>
    <t>ORD-01079</t>
  </si>
  <si>
    <t>CUST14896</t>
  </si>
  <si>
    <t>ORD-01080</t>
  </si>
  <si>
    <t>CUST75006</t>
  </si>
  <si>
    <t>ORD-01075</t>
  </si>
  <si>
    <t>CUST51934</t>
  </si>
  <si>
    <t>ORD-01076</t>
  </si>
  <si>
    <t>CUST34738</t>
  </si>
  <si>
    <t>ORD-01077</t>
  </si>
  <si>
    <t>CUST86865</t>
  </si>
  <si>
    <t>ORD-01074</t>
  </si>
  <si>
    <t>CUST36338</t>
  </si>
  <si>
    <t>ORD-01071</t>
  </si>
  <si>
    <t>CUST61699</t>
  </si>
  <si>
    <t>ORD-01072</t>
  </si>
  <si>
    <t>CUST97294</t>
  </si>
  <si>
    <t>ORD-01069</t>
  </si>
  <si>
    <t>CUST92885</t>
  </si>
  <si>
    <t>ORD-01073</t>
  </si>
  <si>
    <t>CUST74821</t>
  </si>
  <si>
    <t>ORD-01070</t>
  </si>
  <si>
    <t>CUST11655</t>
  </si>
  <si>
    <t>ORD-01068</t>
  </si>
  <si>
    <t>CUST93899</t>
  </si>
  <si>
    <t>ORD-01065</t>
  </si>
  <si>
    <t>April 27, 2021</t>
  </si>
  <si>
    <t>CUST39633</t>
  </si>
  <si>
    <t>ORD-01066</t>
  </si>
  <si>
    <t>CUST14264</t>
  </si>
  <si>
    <t>ORD-01067</t>
  </si>
  <si>
    <t>CUST21073</t>
  </si>
  <si>
    <t>ORD-01064</t>
  </si>
  <si>
    <t>CUST14319</t>
  </si>
  <si>
    <t>ORD-01061</t>
  </si>
  <si>
    <t>CUST63508</t>
  </si>
  <si>
    <t>ORD-01062</t>
  </si>
  <si>
    <t>CUST17327</t>
  </si>
  <si>
    <t>ORD-01063</t>
  </si>
  <si>
    <t>CUST94026</t>
  </si>
  <si>
    <t>ORD-01059</t>
  </si>
  <si>
    <t>CUST64001</t>
  </si>
  <si>
    <t>ORD-01060</t>
  </si>
  <si>
    <t>CUST46841</t>
  </si>
  <si>
    <t>ORD-01058</t>
  </si>
  <si>
    <t>CUST42637</t>
  </si>
  <si>
    <t>ORD-01057</t>
  </si>
  <si>
    <t>CUST83911</t>
  </si>
  <si>
    <t>ORD-01056</t>
  </si>
  <si>
    <t>April 22, 2021</t>
  </si>
  <si>
    <t>CUST25647</t>
  </si>
  <si>
    <t>ORD-01055</t>
  </si>
  <si>
    <t>CUST95496</t>
  </si>
  <si>
    <t>ORD-01053</t>
  </si>
  <si>
    <t>CUST27057</t>
  </si>
  <si>
    <t>ORD-01054</t>
  </si>
  <si>
    <t>CUST25910</t>
  </si>
  <si>
    <t>ORD-01047</t>
  </si>
  <si>
    <t>CUST61067</t>
  </si>
  <si>
    <t>ORD-01051</t>
  </si>
  <si>
    <t>CUST83773</t>
  </si>
  <si>
    <t>ORD-01050</t>
  </si>
  <si>
    <t>April 20, 2021</t>
  </si>
  <si>
    <t>CUST80824</t>
  </si>
  <si>
    <t>ORD-01048</t>
  </si>
  <si>
    <t>CUST60742</t>
  </si>
  <si>
    <t>ORD-01052</t>
  </si>
  <si>
    <t>CUST46428</t>
  </si>
  <si>
    <t>ORD-01049</t>
  </si>
  <si>
    <t>CUST90241</t>
  </si>
  <si>
    <t>ORD-01046</t>
  </si>
  <si>
    <t>CUST00053</t>
  </si>
  <si>
    <t>ORD-01045</t>
  </si>
  <si>
    <t>CUST27554</t>
  </si>
  <si>
    <t>ORD-01042</t>
  </si>
  <si>
    <t>CUST52708</t>
  </si>
  <si>
    <t>ORD-01043</t>
  </si>
  <si>
    <t>CUST85718</t>
  </si>
  <si>
    <t>ORD-01044</t>
  </si>
  <si>
    <t>CUST46334</t>
  </si>
  <si>
    <t>ORD-01040</t>
  </si>
  <si>
    <t>April 17, 2021</t>
  </si>
  <si>
    <t>CUST99976</t>
  </si>
  <si>
    <t>ORD-01041</t>
  </si>
  <si>
    <t>CUST54549</t>
  </si>
  <si>
    <t>ORD-01038</t>
  </si>
  <si>
    <t>CUST91204</t>
  </si>
  <si>
    <t>ORD-01037</t>
  </si>
  <si>
    <t>CUST43607</t>
  </si>
  <si>
    <t>ORD-01039</t>
  </si>
  <si>
    <t>CUST90995</t>
  </si>
  <si>
    <t>ORD-01035</t>
  </si>
  <si>
    <t>CUST49938</t>
  </si>
  <si>
    <t>ORD-01036</t>
  </si>
  <si>
    <t>CUST48956</t>
  </si>
  <si>
    <t>ORD-01034</t>
  </si>
  <si>
    <t>CUST31839</t>
  </si>
  <si>
    <t>ORD-01032</t>
  </si>
  <si>
    <t>CUST73196</t>
  </si>
  <si>
    <t>ORD-01033</t>
  </si>
  <si>
    <t>CUST75013</t>
  </si>
  <si>
    <t>ORD-01031</t>
  </si>
  <si>
    <t>CUST25835</t>
  </si>
  <si>
    <t>ORD-01028</t>
  </si>
  <si>
    <t>CUST33135</t>
  </si>
  <si>
    <t>ORD-01030</t>
  </si>
  <si>
    <t>CUST27078</t>
  </si>
  <si>
    <t>ORD-01029</t>
  </si>
  <si>
    <t>CUST37505</t>
  </si>
  <si>
    <t>ORD-01027</t>
  </si>
  <si>
    <t>CUST39229</t>
  </si>
  <si>
    <t>ORD-01026</t>
  </si>
  <si>
    <t>CUST78889</t>
  </si>
  <si>
    <t>ORD-01025</t>
  </si>
  <si>
    <t>CUST16923</t>
  </si>
  <si>
    <t>ORD-01024</t>
  </si>
  <si>
    <t>CUST22670</t>
  </si>
  <si>
    <t>ORD-01022</t>
  </si>
  <si>
    <t>CUST91541</t>
  </si>
  <si>
    <t>ORD-01023</t>
  </si>
  <si>
    <t>CUST74961</t>
  </si>
  <si>
    <t>ORD-01021</t>
  </si>
  <si>
    <t>CUST46097</t>
  </si>
  <si>
    <t>ORD-01020</t>
  </si>
  <si>
    <t>CUST24177</t>
  </si>
  <si>
    <t>ORD-01014</t>
  </si>
  <si>
    <t>CUST62653</t>
  </si>
  <si>
    <t>ORD-01015</t>
  </si>
  <si>
    <t>CUST48355</t>
  </si>
  <si>
    <t>ORD-01018</t>
  </si>
  <si>
    <t>CUST44454</t>
  </si>
  <si>
    <t>ORD-01017</t>
  </si>
  <si>
    <t>CUST14507</t>
  </si>
  <si>
    <t>ORD-01019</t>
  </si>
  <si>
    <t>April 04, 2021</t>
  </si>
  <si>
    <t>CUST72581</t>
  </si>
  <si>
    <t>ORD-01016</t>
  </si>
  <si>
    <t>CUST99742</t>
  </si>
  <si>
    <t>ORD-01013</t>
  </si>
  <si>
    <t>CUST39675</t>
  </si>
  <si>
    <t>ORD-01011</t>
  </si>
  <si>
    <t>ORD-01012</t>
  </si>
  <si>
    <t>CUST71352</t>
  </si>
  <si>
    <t>ORD-01008</t>
  </si>
  <si>
    <t>CUST58835</t>
  </si>
  <si>
    <t>ORD-01009</t>
  </si>
  <si>
    <t>CUST88411</t>
  </si>
  <si>
    <t>ORD-01007</t>
  </si>
  <si>
    <t>CUST38810</t>
  </si>
  <si>
    <t>ORD-01010</t>
  </si>
  <si>
    <t>CUST49434</t>
  </si>
  <si>
    <t>ORD-01005</t>
  </si>
  <si>
    <t>CUST25038</t>
  </si>
  <si>
    <t>ORD-01003</t>
  </si>
  <si>
    <t>CUST87374</t>
  </si>
  <si>
    <t>ORD-01004</t>
  </si>
  <si>
    <t>CUST99373</t>
  </si>
  <si>
    <t>ORD-01006</t>
  </si>
  <si>
    <t>CUST48859</t>
  </si>
  <si>
    <t>ORD-01000</t>
  </si>
  <si>
    <t>CUST98974</t>
  </si>
  <si>
    <t>ORD-00999</t>
  </si>
  <si>
    <t>CUST40323</t>
  </si>
  <si>
    <t>ORD-01002</t>
  </si>
  <si>
    <t>CUST22154</t>
  </si>
  <si>
    <t>ORD-00998</t>
  </si>
  <si>
    <t>CUST74848</t>
  </si>
  <si>
    <t>ORD-01001</t>
  </si>
  <si>
    <t>CUST68864</t>
  </si>
  <si>
    <t>ORD-00994</t>
  </si>
  <si>
    <t>CUST13598</t>
  </si>
  <si>
    <t>ORD-00995</t>
  </si>
  <si>
    <t>CUST31960</t>
  </si>
  <si>
    <t>ORD-00996</t>
  </si>
  <si>
    <t>CUST03526</t>
  </si>
  <si>
    <t>ORD-00997</t>
  </si>
  <si>
    <t>CUST53232</t>
  </si>
  <si>
    <t>ORD-00991</t>
  </si>
  <si>
    <t>CUST03567</t>
  </si>
  <si>
    <t>ORD-00993</t>
  </si>
  <si>
    <t>CUST44486</t>
  </si>
  <si>
    <t>ORD-00992</t>
  </si>
  <si>
    <t>CUST50288</t>
  </si>
  <si>
    <t>ORD-00990</t>
  </si>
  <si>
    <t>CUST08092</t>
  </si>
  <si>
    <t>ORD-00989</t>
  </si>
  <si>
    <t>CUST63010</t>
  </si>
  <si>
    <t>ORD-00988</t>
  </si>
  <si>
    <t>CUST03932</t>
  </si>
  <si>
    <t>ORD-00987</t>
  </si>
  <si>
    <t>CUST04483</t>
  </si>
  <si>
    <t>ORD-00983</t>
  </si>
  <si>
    <t>CUST01477</t>
  </si>
  <si>
    <t>ORD-00984</t>
  </si>
  <si>
    <t>CUST55320</t>
  </si>
  <si>
    <t>ORD-00986</t>
  </si>
  <si>
    <t>CUST25266</t>
  </si>
  <si>
    <t>ORD-00985</t>
  </si>
  <si>
    <t>CUST89273</t>
  </si>
  <si>
    <t>ORD-00982</t>
  </si>
  <si>
    <t>CUST31894</t>
  </si>
  <si>
    <t>ORD-00980</t>
  </si>
  <si>
    <t>CUST55402</t>
  </si>
  <si>
    <t>ORD-00981</t>
  </si>
  <si>
    <t>CUST13256</t>
  </si>
  <si>
    <t>ORD-00979</t>
  </si>
  <si>
    <t>CUST08503</t>
  </si>
  <si>
    <t>ORD-00978</t>
  </si>
  <si>
    <t>CUST97561</t>
  </si>
  <si>
    <t>ORD-00975</t>
  </si>
  <si>
    <t>CUST76263</t>
  </si>
  <si>
    <t>ORD-00973</t>
  </si>
  <si>
    <t>CUST18672</t>
  </si>
  <si>
    <t>ORD-00977</t>
  </si>
  <si>
    <t>CUST76218</t>
  </si>
  <si>
    <t>ORD-00972</t>
  </si>
  <si>
    <t>March 20, 2021</t>
  </si>
  <si>
    <t>CUST58228</t>
  </si>
  <si>
    <t>ORD-00974</t>
  </si>
  <si>
    <t>CUST42500</t>
  </si>
  <si>
    <t>ORD-00976</t>
  </si>
  <si>
    <t>CUST97597</t>
  </si>
  <si>
    <t>ORD-00971</t>
  </si>
  <si>
    <t>CUST58302</t>
  </si>
  <si>
    <t>ORD-00970</t>
  </si>
  <si>
    <t>CUST04940</t>
  </si>
  <si>
    <t>ORD-00968</t>
  </si>
  <si>
    <t>CUST41573</t>
  </si>
  <si>
    <t>ORD-00966</t>
  </si>
  <si>
    <t>CUST15832</t>
  </si>
  <si>
    <t>ORD-00969</t>
  </si>
  <si>
    <t>ORD-00967</t>
  </si>
  <si>
    <t>CUST90596</t>
  </si>
  <si>
    <t>ORD-00965</t>
  </si>
  <si>
    <t>CUST01123</t>
  </si>
  <si>
    <t>ORD-00964</t>
  </si>
  <si>
    <t>CUST62220</t>
  </si>
  <si>
    <t>ORD-00963</t>
  </si>
  <si>
    <t>CUST03100</t>
  </si>
  <si>
    <t>ORD-00962</t>
  </si>
  <si>
    <t>CUST30724</t>
  </si>
  <si>
    <t>ORD-00960</t>
  </si>
  <si>
    <t>CUST61286</t>
  </si>
  <si>
    <t>ORD-00961</t>
  </si>
  <si>
    <t>CUST15494</t>
  </si>
  <si>
    <t>ORD-00959</t>
  </si>
  <si>
    <t>CUST32919</t>
  </si>
  <si>
    <t>ORD-00958</t>
  </si>
  <si>
    <t>CUST07589</t>
  </si>
  <si>
    <t>ORD-00955</t>
  </si>
  <si>
    <t>CUST63974</t>
  </si>
  <si>
    <t>ORD-00954</t>
  </si>
  <si>
    <t>CUST75813</t>
  </si>
  <si>
    <t>ORD-00957</t>
  </si>
  <si>
    <t>CUST38291</t>
  </si>
  <si>
    <t>ORD-00956</t>
  </si>
  <si>
    <t>CUST26332</t>
  </si>
  <si>
    <t>ORD-00952</t>
  </si>
  <si>
    <t>CUST97126</t>
  </si>
  <si>
    <t>ORD-00951</t>
  </si>
  <si>
    <t>CUST39186</t>
  </si>
  <si>
    <t>ORD-00953</t>
  </si>
  <si>
    <t>CUST31395</t>
  </si>
  <si>
    <t>ORD-00950</t>
  </si>
  <si>
    <t>CUST77157</t>
  </si>
  <si>
    <t>ORD-00949</t>
  </si>
  <si>
    <t>ORD-00948</t>
  </si>
  <si>
    <t>CUST85939</t>
  </si>
  <si>
    <t>ORD-00947</t>
  </si>
  <si>
    <t>CUST36851</t>
  </si>
  <si>
    <t>ORD-00946</t>
  </si>
  <si>
    <t>CUST66962</t>
  </si>
  <si>
    <t>ORD-00945</t>
  </si>
  <si>
    <t>CUST29179</t>
  </si>
  <si>
    <t>ORD-00943</t>
  </si>
  <si>
    <t>CUST48937</t>
  </si>
  <si>
    <t>ORD-00944</t>
  </si>
  <si>
    <t>CUST74789</t>
  </si>
  <si>
    <t>ORD-00942</t>
  </si>
  <si>
    <t>CUST93436</t>
  </si>
  <si>
    <t>ORD-00941</t>
  </si>
  <si>
    <t>CUST76016</t>
  </si>
  <si>
    <t>ORD-00940</t>
  </si>
  <si>
    <t>CUST20288</t>
  </si>
  <si>
    <t>ORD-00937</t>
  </si>
  <si>
    <t>CUST46314</t>
  </si>
  <si>
    <t>ORD-00938</t>
  </si>
  <si>
    <t>CUST93635</t>
  </si>
  <si>
    <t>ORD-00939</t>
  </si>
  <si>
    <t>CUST44415</t>
  </si>
  <si>
    <t>ORD-00936</t>
  </si>
  <si>
    <t>CUST82575</t>
  </si>
  <si>
    <t>ORD-00935</t>
  </si>
  <si>
    <t>CUST09173</t>
  </si>
  <si>
    <t>ORD-00933</t>
  </si>
  <si>
    <t>CUST94720</t>
  </si>
  <si>
    <t>ORD-00932</t>
  </si>
  <si>
    <t>CUST66017</t>
  </si>
  <si>
    <t>ORD-00934</t>
  </si>
  <si>
    <t>CUST57153</t>
  </si>
  <si>
    <t>ORD-00931</t>
  </si>
  <si>
    <t>CUST18103</t>
  </si>
  <si>
    <t>ORD-00928</t>
  </si>
  <si>
    <t>CUST88225</t>
  </si>
  <si>
    <t>ORD-00927</t>
  </si>
  <si>
    <t>CUST72964</t>
  </si>
  <si>
    <t>ORD-00929</t>
  </si>
  <si>
    <t>CUST75952</t>
  </si>
  <si>
    <t>ORD-00930</t>
  </si>
  <si>
    <t>CUST93704</t>
  </si>
  <si>
    <t>ORD-00926</t>
  </si>
  <si>
    <t>CUST42894</t>
  </si>
  <si>
    <t>ORD-00923</t>
  </si>
  <si>
    <t>CUST41859</t>
  </si>
  <si>
    <t>ORD-00922</t>
  </si>
  <si>
    <t>CUST58356</t>
  </si>
  <si>
    <t>ORD-00924</t>
  </si>
  <si>
    <t>CUST61112</t>
  </si>
  <si>
    <t>ORD-00925</t>
  </si>
  <si>
    <t>CUST77643</t>
  </si>
  <si>
    <t>ORD-00920</t>
  </si>
  <si>
    <t>CUST85930</t>
  </si>
  <si>
    <t>ORD-00921</t>
  </si>
  <si>
    <t>CUST77784</t>
  </si>
  <si>
    <t>ORD-00918</t>
  </si>
  <si>
    <t>CUST67405</t>
  </si>
  <si>
    <t>ORD-00919</t>
  </si>
  <si>
    <t>CUST83261</t>
  </si>
  <si>
    <t>ORD-00917</t>
  </si>
  <si>
    <t>CUST45413</t>
  </si>
  <si>
    <t>ORD-00916</t>
  </si>
  <si>
    <t>ORD-00915</t>
  </si>
  <si>
    <t>CUST76268</t>
  </si>
  <si>
    <t>ORD-00914</t>
  </si>
  <si>
    <t>CUST19648</t>
  </si>
  <si>
    <t>ORD-00913</t>
  </si>
  <si>
    <t>CUST25496</t>
  </si>
  <si>
    <t>ORD-00912</t>
  </si>
  <si>
    <t>CUST49621</t>
  </si>
  <si>
    <t>ORD-00911</t>
  </si>
  <si>
    <t>CUST78268</t>
  </si>
  <si>
    <t>ORD-00910</t>
  </si>
  <si>
    <t>CUST43459</t>
  </si>
  <si>
    <t>ORD-00909</t>
  </si>
  <si>
    <t>February 10, 2021</t>
  </si>
  <si>
    <t>CUST63944</t>
  </si>
  <si>
    <t>ORD-00908</t>
  </si>
  <si>
    <t>CUST33667</t>
  </si>
  <si>
    <t>ORD-00907</t>
  </si>
  <si>
    <t>CUST43384</t>
  </si>
  <si>
    <t>ORD-00903</t>
  </si>
  <si>
    <t>CUST30562</t>
  </si>
  <si>
    <t>ORD-00905</t>
  </si>
  <si>
    <t>CUST96177</t>
  </si>
  <si>
    <t>ORD-00904</t>
  </si>
  <si>
    <t>CUST76121</t>
  </si>
  <si>
    <t>ORD-00906</t>
  </si>
  <si>
    <t>CUST56644</t>
  </si>
  <si>
    <t>ORD-00902</t>
  </si>
  <si>
    <t>CUST55154</t>
  </si>
  <si>
    <t>ORD-00901</t>
  </si>
  <si>
    <t>CUST88807</t>
  </si>
  <si>
    <t>ORD-00899</t>
  </si>
  <si>
    <t>CUST12934</t>
  </si>
  <si>
    <t>ORD-00900</t>
  </si>
  <si>
    <t>CUST52346</t>
  </si>
  <si>
    <t>ORD-00896</t>
  </si>
  <si>
    <t>CUST89978</t>
  </si>
  <si>
    <t>ORD-00898</t>
  </si>
  <si>
    <t>CUST48501</t>
  </si>
  <si>
    <t>ORD-00897</t>
  </si>
  <si>
    <t>CUST66586</t>
  </si>
  <si>
    <t>ORD-00895</t>
  </si>
  <si>
    <t>CUST68309</t>
  </si>
  <si>
    <t>ORD-00894</t>
  </si>
  <si>
    <t>CUST78346</t>
  </si>
  <si>
    <t>ORD-00892</t>
  </si>
  <si>
    <t>CUST40329</t>
  </si>
  <si>
    <t>ORD-00893</t>
  </si>
  <si>
    <t>CUST82516</t>
  </si>
  <si>
    <t>ORD-00888</t>
  </si>
  <si>
    <t>CUST27547</t>
  </si>
  <si>
    <t>ORD-00886</t>
  </si>
  <si>
    <t>ORD-00885</t>
  </si>
  <si>
    <t>CUST26006</t>
  </si>
  <si>
    <t>ORD-00887</t>
  </si>
  <si>
    <t>CUST50884</t>
  </si>
  <si>
    <t>ORD-00890</t>
  </si>
  <si>
    <t>CUST21364</t>
  </si>
  <si>
    <t>ORD-00889</t>
  </si>
  <si>
    <t>CUST13240</t>
  </si>
  <si>
    <t>ORD-00891</t>
  </si>
  <si>
    <t>CUST89847</t>
  </si>
  <si>
    <t>ORD-00884</t>
  </si>
  <si>
    <t>CUST13555</t>
  </si>
  <si>
    <t>ORD-00883</t>
  </si>
  <si>
    <t>CUST25736</t>
  </si>
  <si>
    <t>ORD-00879</t>
  </si>
  <si>
    <t>CUST52790</t>
  </si>
  <si>
    <t>ORD-00881</t>
  </si>
  <si>
    <t>CUST31073</t>
  </si>
  <si>
    <t>ORD-00878</t>
  </si>
  <si>
    <t>CUST74864</t>
  </si>
  <si>
    <t>ORD-00882</t>
  </si>
  <si>
    <t>CUST46121</t>
  </si>
  <si>
    <t>ORD-00880</t>
  </si>
  <si>
    <t>CUST93518</t>
  </si>
  <si>
    <t>ORD-00874</t>
  </si>
  <si>
    <t>CUST90693</t>
  </si>
  <si>
    <t>ORD-00875</t>
  </si>
  <si>
    <t>CUST89431</t>
  </si>
  <si>
    <t>ORD-00877</t>
  </si>
  <si>
    <t>CUST26337</t>
  </si>
  <si>
    <t>ORD-00876</t>
  </si>
  <si>
    <t>CUST71642</t>
  </si>
  <si>
    <t>ORD-00870</t>
  </si>
  <si>
    <t>CUST22353</t>
  </si>
  <si>
    <t>ORD-00873</t>
  </si>
  <si>
    <t>CUST74542</t>
  </si>
  <si>
    <t>ORD-00871</t>
  </si>
  <si>
    <t>CUST03293</t>
  </si>
  <si>
    <t>ORD-00869</t>
  </si>
  <si>
    <t>CUST63354</t>
  </si>
  <si>
    <t>ORD-00872</t>
  </si>
  <si>
    <t>CUST37369</t>
  </si>
  <si>
    <t>ORD-00868</t>
  </si>
  <si>
    <t>ORD-00866</t>
  </si>
  <si>
    <t>CUST71222</t>
  </si>
  <si>
    <t>ORD-00867</t>
  </si>
  <si>
    <t>ORD-00865</t>
  </si>
  <si>
    <t>January 30, 2021</t>
  </si>
  <si>
    <t>CUST81979</t>
  </si>
  <si>
    <t>ORD-00864</t>
  </si>
  <si>
    <t>CUST83666</t>
  </si>
  <si>
    <t>ORD-00863</t>
  </si>
  <si>
    <t>CUST78361</t>
  </si>
  <si>
    <t>ORD-00862</t>
  </si>
  <si>
    <t>CUST25585</t>
  </si>
  <si>
    <t>ORD-00859</t>
  </si>
  <si>
    <t>CUST24558</t>
  </si>
  <si>
    <t>ORD-00861</t>
  </si>
  <si>
    <t>CUST71748</t>
  </si>
  <si>
    <t>ORD-00860</t>
  </si>
  <si>
    <t>CUST94205</t>
  </si>
  <si>
    <t>ORD-00858</t>
  </si>
  <si>
    <t>CUST72879</t>
  </si>
  <si>
    <t>ORD-00857</t>
  </si>
  <si>
    <t>CUST59535</t>
  </si>
  <si>
    <t>ORD-00855</t>
  </si>
  <si>
    <t>CUST20377</t>
  </si>
  <si>
    <t>ORD-00856</t>
  </si>
  <si>
    <t>CUST85777</t>
  </si>
  <si>
    <t>ORD-00853</t>
  </si>
  <si>
    <t>January 24, 2021</t>
  </si>
  <si>
    <t>CUST13945</t>
  </si>
  <si>
    <t>ORD-00854</t>
  </si>
  <si>
    <t>CUST64876</t>
  </si>
  <si>
    <t>ORD-00851</t>
  </si>
  <si>
    <t>CUST39419</t>
  </si>
  <si>
    <t>ORD-00852</t>
  </si>
  <si>
    <t>CUST80007</t>
  </si>
  <si>
    <t>ORD-00850</t>
  </si>
  <si>
    <t>CUST69680</t>
  </si>
  <si>
    <t>ORD-00849</t>
  </si>
  <si>
    <t>CUST59483</t>
  </si>
  <si>
    <t>ORD-00847</t>
  </si>
  <si>
    <t>CUST36203</t>
  </si>
  <si>
    <t>ORD-00848</t>
  </si>
  <si>
    <t>CUST63825</t>
  </si>
  <si>
    <t>ORD-00846</t>
  </si>
  <si>
    <t>CUST86953</t>
  </si>
  <si>
    <t>ORD-00841</t>
  </si>
  <si>
    <t>CUST59671</t>
  </si>
  <si>
    <t>ORD-00844</t>
  </si>
  <si>
    <t>CUST33448</t>
  </si>
  <si>
    <t>ORD-00843</t>
  </si>
  <si>
    <t>CUST07824</t>
  </si>
  <si>
    <t>ORD-00842</t>
  </si>
  <si>
    <t>CUST65032</t>
  </si>
  <si>
    <t>ORD-00845</t>
  </si>
  <si>
    <t>CUST66370</t>
  </si>
  <si>
    <t>ORD-00840</t>
  </si>
  <si>
    <t>CUST21706</t>
  </si>
  <si>
    <t>ORD-00839</t>
  </si>
  <si>
    <t>ORD-00837</t>
  </si>
  <si>
    <t>CUST71096</t>
  </si>
  <si>
    <t>ORD-00838</t>
  </si>
  <si>
    <t>CUST92341</t>
  </si>
  <si>
    <t>ORD-00836</t>
  </si>
  <si>
    <t>CUST64754</t>
  </si>
  <si>
    <t>ORD-00835</t>
  </si>
  <si>
    <t>CUST51769</t>
  </si>
  <si>
    <t>ORD-00834</t>
  </si>
  <si>
    <t>CUST47770</t>
  </si>
  <si>
    <t>ORD-00833</t>
  </si>
  <si>
    <t>CUST53156</t>
  </si>
  <si>
    <t>ORD-00830</t>
  </si>
  <si>
    <t>CUST61741</t>
  </si>
  <si>
    <t>ORD-00831</t>
  </si>
  <si>
    <t>CUST89108</t>
  </si>
  <si>
    <t>ORD-00832</t>
  </si>
  <si>
    <t>CUST36178</t>
  </si>
  <si>
    <t>ORD-00829</t>
  </si>
  <si>
    <t>CUST78751</t>
  </si>
  <si>
    <t>ORD-00828</t>
  </si>
  <si>
    <t>CUST36600</t>
  </si>
  <si>
    <t>ORD-00827</t>
  </si>
  <si>
    <t>CUST71416</t>
  </si>
  <si>
    <t>ORD-00825</t>
  </si>
  <si>
    <t>CUST51985</t>
  </si>
  <si>
    <t>ORD-00826</t>
  </si>
  <si>
    <t>CUST30306</t>
  </si>
  <si>
    <t>ORD-00822</t>
  </si>
  <si>
    <t>CUST46373</t>
  </si>
  <si>
    <t>ORD-00823</t>
  </si>
  <si>
    <t>CUST48473</t>
  </si>
  <si>
    <t>ORD-00824</t>
  </si>
  <si>
    <t>CUST93771</t>
  </si>
  <si>
    <t>ORD-00821</t>
  </si>
  <si>
    <t>CUST07868</t>
  </si>
  <si>
    <t>ORD-00820</t>
  </si>
  <si>
    <t>CUST00304</t>
  </si>
  <si>
    <t>ORD-00818</t>
  </si>
  <si>
    <t>January 10, 2021</t>
  </si>
  <si>
    <t>CUST07023</t>
  </si>
  <si>
    <t>ORD-00819</t>
  </si>
  <si>
    <t>CUST63893</t>
  </si>
  <si>
    <t>ORD-00817</t>
  </si>
  <si>
    <t>ORD-00816</t>
  </si>
  <si>
    <t>CUST98871</t>
  </si>
  <si>
    <t>ORD-00814</t>
  </si>
  <si>
    <t>CUST27919</t>
  </si>
  <si>
    <t>ORD-00813</t>
  </si>
  <si>
    <t>CUST99023</t>
  </si>
  <si>
    <t>ORD-00815</t>
  </si>
  <si>
    <t>CUST16348</t>
  </si>
  <si>
    <t>ORD-00811</t>
  </si>
  <si>
    <t>CUST59025</t>
  </si>
  <si>
    <t>ORD-00812</t>
  </si>
  <si>
    <t>CUST90877</t>
  </si>
  <si>
    <t>ORD-00810</t>
  </si>
  <si>
    <t>CUST91471</t>
  </si>
  <si>
    <t>ORD-00808</t>
  </si>
  <si>
    <t>CUST38701</t>
  </si>
  <si>
    <t>ORD-00809</t>
  </si>
  <si>
    <t>CUST99388</t>
  </si>
  <si>
    <t>ORD-00807</t>
  </si>
  <si>
    <t>CUST38805</t>
  </si>
  <si>
    <t>ORD-00806</t>
  </si>
  <si>
    <t>CUST73115</t>
  </si>
  <si>
    <t>ORD-00805</t>
  </si>
  <si>
    <t>CUST38399</t>
  </si>
  <si>
    <t>ORD-00804</t>
  </si>
  <si>
    <t>CUST33294</t>
  </si>
  <si>
    <t>ORD-00803</t>
  </si>
  <si>
    <t>CUST99060</t>
  </si>
  <si>
    <t>ORD-00800</t>
  </si>
  <si>
    <t>CUST77423</t>
  </si>
  <si>
    <t>ORD-00801</t>
  </si>
  <si>
    <t>CUST09674</t>
  </si>
  <si>
    <t>ORD-00802</t>
  </si>
  <si>
    <t>CUST38432</t>
  </si>
  <si>
    <t>ORD-00797</t>
  </si>
  <si>
    <t>CUST04732</t>
  </si>
  <si>
    <t>ORD-00799</t>
  </si>
  <si>
    <t>CUST20881</t>
  </si>
  <si>
    <t>ORD-00798</t>
  </si>
  <si>
    <t>CUST23116</t>
  </si>
  <si>
    <t>ORD-00793</t>
  </si>
  <si>
    <t>CUST49838</t>
  </si>
  <si>
    <t>ORD-00795</t>
  </si>
  <si>
    <t>CUST00853</t>
  </si>
  <si>
    <t>ORD-00794</t>
  </si>
  <si>
    <t>CUST66490</t>
  </si>
  <si>
    <t>ORD-00796</t>
  </si>
  <si>
    <t>ORD-00792</t>
  </si>
  <si>
    <t>ORD-00791</t>
  </si>
  <si>
    <t>CUST50607</t>
  </si>
  <si>
    <t>ORD-00790</t>
  </si>
  <si>
    <t>CUST03149</t>
  </si>
  <si>
    <t>ORD-00789</t>
  </si>
  <si>
    <t>CUST67387</t>
  </si>
  <si>
    <t>ORD-00787</t>
  </si>
  <si>
    <t>CUST40665</t>
  </si>
  <si>
    <t>ORD-00788</t>
  </si>
  <si>
    <t>CUST62453</t>
  </si>
  <si>
    <t>ORD-00786</t>
  </si>
  <si>
    <t>CUST94074</t>
  </si>
  <si>
    <t>ORD-00785</t>
  </si>
  <si>
    <t>CUST18574</t>
  </si>
  <si>
    <t>ORD-00784</t>
  </si>
  <si>
    <t>CUST57890</t>
  </si>
  <si>
    <t>ORD-00781</t>
  </si>
  <si>
    <t>ORD-00780</t>
  </si>
  <si>
    <t>CUST96960</t>
  </si>
  <si>
    <t>ORD-00782</t>
  </si>
  <si>
    <t>CUST07857</t>
  </si>
  <si>
    <t>ORD-00783</t>
  </si>
  <si>
    <t>CUST34065</t>
  </si>
  <si>
    <t>ORD-00779</t>
  </si>
  <si>
    <t>CUST99814</t>
  </si>
  <si>
    <t>ORD-00777</t>
  </si>
  <si>
    <t>CUST52222</t>
  </si>
  <si>
    <t>ORD-00778</t>
  </si>
  <si>
    <t>CUST98642</t>
  </si>
  <si>
    <t>ORD-00775</t>
  </si>
  <si>
    <t>CUST05760</t>
  </si>
  <si>
    <t>ORD-00776</t>
  </si>
  <si>
    <t>CUST87733</t>
  </si>
  <si>
    <t>ORD-00774</t>
  </si>
  <si>
    <t>CUST03427</t>
  </si>
  <si>
    <t>ORD-00772</t>
  </si>
  <si>
    <t>CUST40808</t>
  </si>
  <si>
    <t>ORD-00773</t>
  </si>
  <si>
    <t>CUST43341</t>
  </si>
  <si>
    <t>ORD-00770</t>
  </si>
  <si>
    <t>CUST84428</t>
  </si>
  <si>
    <t>ORD-00771</t>
  </si>
  <si>
    <t>CUST07234</t>
  </si>
  <si>
    <t>ORD-00769</t>
  </si>
  <si>
    <t>CUST22535</t>
  </si>
  <si>
    <t>ORD-00768</t>
  </si>
  <si>
    <t>CUST47322</t>
  </si>
  <si>
    <t>ORD-00766</t>
  </si>
  <si>
    <t>CUST94306</t>
  </si>
  <si>
    <t>ORD-00767</t>
  </si>
  <si>
    <t>CUST99682</t>
  </si>
  <si>
    <t>ORD-00765</t>
  </si>
  <si>
    <t>CUST44683</t>
  </si>
  <si>
    <t>ORD-00764</t>
  </si>
  <si>
    <t>CUST21423</t>
  </si>
  <si>
    <t>ORD-00763</t>
  </si>
  <si>
    <t>CUST44894</t>
  </si>
  <si>
    <t>ORD-00762</t>
  </si>
  <si>
    <t>CUST56124</t>
  </si>
  <si>
    <t>ORD-00761</t>
  </si>
  <si>
    <t>CUST55772</t>
  </si>
  <si>
    <t>ORD-00760</t>
  </si>
  <si>
    <t>CUST23262</t>
  </si>
  <si>
    <t>ORD-00759</t>
  </si>
  <si>
    <t>CUST23197</t>
  </si>
  <si>
    <t>ORD-00758</t>
  </si>
  <si>
    <t>CUST74570</t>
  </si>
  <si>
    <t>ORD-00757</t>
  </si>
  <si>
    <t>CUST29818</t>
  </si>
  <si>
    <t>ORD-00756</t>
  </si>
  <si>
    <t>CUST60860</t>
  </si>
  <si>
    <t>ORD-00755</t>
  </si>
  <si>
    <t>CUST00745</t>
  </si>
  <si>
    <t>ORD-00754</t>
  </si>
  <si>
    <t>CUST33308</t>
  </si>
  <si>
    <t>ORD-00751</t>
  </si>
  <si>
    <t>CUST41385</t>
  </si>
  <si>
    <t>ORD-00752</t>
  </si>
  <si>
    <t>CUST76726</t>
  </si>
  <si>
    <t>ORD-00750</t>
  </si>
  <si>
    <t>CUST88589</t>
  </si>
  <si>
    <t>ORD-00753</t>
  </si>
  <si>
    <t>CUST57450</t>
  </si>
  <si>
    <t>ORD-00749</t>
  </si>
  <si>
    <t>CUST43010</t>
  </si>
  <si>
    <t>ORD-00747</t>
  </si>
  <si>
    <t>CUST87215</t>
  </si>
  <si>
    <t>ORD-00748</t>
  </si>
  <si>
    <t>CUST08513</t>
  </si>
  <si>
    <t>ORD-00746</t>
  </si>
  <si>
    <t>CUST77230</t>
  </si>
  <si>
    <t>ORD-00744</t>
  </si>
  <si>
    <t>CUST45099</t>
  </si>
  <si>
    <t>ORD-00745</t>
  </si>
  <si>
    <t>CUST39674</t>
  </si>
  <si>
    <t>ORD-00742</t>
  </si>
  <si>
    <t>CUST42571</t>
  </si>
  <si>
    <t>ORD-00740</t>
  </si>
  <si>
    <t>CUST43436</t>
  </si>
  <si>
    <t>ORD-00739</t>
  </si>
  <si>
    <t>CUST79943</t>
  </si>
  <si>
    <t>ORD-00738</t>
  </si>
  <si>
    <t>CUST90925</t>
  </si>
  <si>
    <t>ORD-00743</t>
  </si>
  <si>
    <t>CUST22966</t>
  </si>
  <si>
    <t>ORD-00741</t>
  </si>
  <si>
    <t>CUST07400</t>
  </si>
  <si>
    <t>ORD-00737</t>
  </si>
  <si>
    <t>CUST84086</t>
  </si>
  <si>
    <t>ORD-00734</t>
  </si>
  <si>
    <t>CUST76439</t>
  </si>
  <si>
    <t>ORD-00732</t>
  </si>
  <si>
    <t>CUST50773</t>
  </si>
  <si>
    <t>ORD-00733</t>
  </si>
  <si>
    <t>CUST15499</t>
  </si>
  <si>
    <t>ORD-00736</t>
  </si>
  <si>
    <t>CUST74868</t>
  </si>
  <si>
    <t>ORD-00735</t>
  </si>
  <si>
    <t>CUST45620</t>
  </si>
  <si>
    <t>ORD-00729</t>
  </si>
  <si>
    <t>November 30, 2020</t>
  </si>
  <si>
    <t>CUST88249</t>
  </si>
  <si>
    <t>ORD-00731</t>
  </si>
  <si>
    <t>CUST84048</t>
  </si>
  <si>
    <t>ORD-00730</t>
  </si>
  <si>
    <t>ORD-00727</t>
  </si>
  <si>
    <t>CUST39869</t>
  </si>
  <si>
    <t>ORD-00728</t>
  </si>
  <si>
    <t>CUST89689</t>
  </si>
  <si>
    <t>ORD-00726</t>
  </si>
  <si>
    <t>CUST02385</t>
  </si>
  <si>
    <t>ORD-00725</t>
  </si>
  <si>
    <t>CUST53613</t>
  </si>
  <si>
    <t>ORD-00724</t>
  </si>
  <si>
    <t>CUST48812</t>
  </si>
  <si>
    <t>ORD-00723</t>
  </si>
  <si>
    <t>CUST73920</t>
  </si>
  <si>
    <t>ORD-00722</t>
  </si>
  <si>
    <t>CUST22239</t>
  </si>
  <si>
    <t>ORD-00720</t>
  </si>
  <si>
    <t>CUST10417</t>
  </si>
  <si>
    <t>ORD-00721</t>
  </si>
  <si>
    <t>CUST21865</t>
  </si>
  <si>
    <t>ORD-00718</t>
  </si>
  <si>
    <t>CUST87168</t>
  </si>
  <si>
    <t>ORD-00719</t>
  </si>
  <si>
    <t>CUST77326</t>
  </si>
  <si>
    <t>ORD-00717</t>
  </si>
  <si>
    <t>CUST23500</t>
  </si>
  <si>
    <t>ORD-00716</t>
  </si>
  <si>
    <t>CUST94113</t>
  </si>
  <si>
    <t>ORD-00714</t>
  </si>
  <si>
    <t>CUST61590</t>
  </si>
  <si>
    <t>ORD-00715</t>
  </si>
  <si>
    <t>CUST92335</t>
  </si>
  <si>
    <t>ORD-00713</t>
  </si>
  <si>
    <t>CUST97013</t>
  </si>
  <si>
    <t>ORD-00712</t>
  </si>
  <si>
    <t>CUST65830</t>
  </si>
  <si>
    <t>ORD-00711</t>
  </si>
  <si>
    <t>CUST81896</t>
  </si>
  <si>
    <t>ORD-00710</t>
  </si>
  <si>
    <t>CUST57843</t>
  </si>
  <si>
    <t>ORD-00708</t>
  </si>
  <si>
    <t>CUST56942</t>
  </si>
  <si>
    <t>ORD-00709</t>
  </si>
  <si>
    <t>CUST65141</t>
  </si>
  <si>
    <t>ORD-00707</t>
  </si>
  <si>
    <t>CUST43806</t>
  </si>
  <si>
    <t>ORD-00705</t>
  </si>
  <si>
    <t>CUST82661</t>
  </si>
  <si>
    <t>ORD-00706</t>
  </si>
  <si>
    <t>CUST28706</t>
  </si>
  <si>
    <t>ORD-00704</t>
  </si>
  <si>
    <t>CUST63229</t>
  </si>
  <si>
    <t>ORD-00703</t>
  </si>
  <si>
    <t>CUST23905</t>
  </si>
  <si>
    <t>ORD-00701</t>
  </si>
  <si>
    <t>CUST90688</t>
  </si>
  <si>
    <t>ORD-00699</t>
  </si>
  <si>
    <t>CUST14220</t>
  </si>
  <si>
    <t>ORD-00698</t>
  </si>
  <si>
    <t>CUST94944</t>
  </si>
  <si>
    <t>ORD-00697</t>
  </si>
  <si>
    <t>CUST94502</t>
  </si>
  <si>
    <t>ORD-00702</t>
  </si>
  <si>
    <t>CUST28491</t>
  </si>
  <si>
    <t>ORD-00700</t>
  </si>
  <si>
    <t>CUST93667</t>
  </si>
  <si>
    <t>ORD-00696</t>
  </si>
  <si>
    <t>CUST46839</t>
  </si>
  <si>
    <t>ORD-00695</t>
  </si>
  <si>
    <t>CUST09687</t>
  </si>
  <si>
    <t>ORD-00694</t>
  </si>
  <si>
    <t>CUST85469</t>
  </si>
  <si>
    <t>ORD-00693</t>
  </si>
  <si>
    <t>CUST90563</t>
  </si>
  <si>
    <t>ORD-00691</t>
  </si>
  <si>
    <t>CUST03760</t>
  </si>
  <si>
    <t>ORD-00692</t>
  </si>
  <si>
    <t>CUST74363</t>
  </si>
  <si>
    <t>ORD-00689</t>
  </si>
  <si>
    <t>CUST06352</t>
  </si>
  <si>
    <t>ORD-00690</t>
  </si>
  <si>
    <t>CUST28753</t>
  </si>
  <si>
    <t>ORD-00688</t>
  </si>
  <si>
    <t>ORD-00686</t>
  </si>
  <si>
    <t>CUST38079</t>
  </si>
  <si>
    <t>ORD-00687</t>
  </si>
  <si>
    <t>CUST92441</t>
  </si>
  <si>
    <t>ORD-00685</t>
  </si>
  <si>
    <t>CUST18067</t>
  </si>
  <si>
    <t>ORD-00682</t>
  </si>
  <si>
    <t>CUST98255</t>
  </si>
  <si>
    <t>ORD-00684</t>
  </si>
  <si>
    <t>ORD-00683</t>
  </si>
  <si>
    <t>CUST71427</t>
  </si>
  <si>
    <t>ORD-00681</t>
  </si>
  <si>
    <t>CUST25326</t>
  </si>
  <si>
    <t>ORD-00679</t>
  </si>
  <si>
    <t>CUST52083</t>
  </si>
  <si>
    <t>ORD-00680</t>
  </si>
  <si>
    <t>CUST60413</t>
  </si>
  <si>
    <t>ORD-00677</t>
  </si>
  <si>
    <t>CUST61386</t>
  </si>
  <si>
    <t>ORD-00676</t>
  </si>
  <si>
    <t>CUST84441</t>
  </si>
  <si>
    <t>ORD-00678</t>
  </si>
  <si>
    <t>CUST41806</t>
  </si>
  <si>
    <t>ORD-00675</t>
  </si>
  <si>
    <t>CUST59612</t>
  </si>
  <si>
    <t>ORD-00672</t>
  </si>
  <si>
    <t>CUST71562</t>
  </si>
  <si>
    <t>ORD-00671</t>
  </si>
  <si>
    <t>CUST93387</t>
  </si>
  <si>
    <t>ORD-00673</t>
  </si>
  <si>
    <t>CUST95082</t>
  </si>
  <si>
    <t>ORD-00674</t>
  </si>
  <si>
    <t>CUST87680</t>
  </si>
  <si>
    <t>ORD-00670</t>
  </si>
  <si>
    <t>CUST29205</t>
  </si>
  <si>
    <t>ORD-00669</t>
  </si>
  <si>
    <t>CUST66974</t>
  </si>
  <si>
    <t>ORD-00668</t>
  </si>
  <si>
    <t>CUST19944</t>
  </si>
  <si>
    <t>ORD-00667</t>
  </si>
  <si>
    <t>CUST93755</t>
  </si>
  <si>
    <t>ORD-00664</t>
  </si>
  <si>
    <t>CUST76842</t>
  </si>
  <si>
    <t>ORD-00663</t>
  </si>
  <si>
    <t>CUST83467</t>
  </si>
  <si>
    <t>ORD-00665</t>
  </si>
  <si>
    <t>CUST66018</t>
  </si>
  <si>
    <t>ORD-00666</t>
  </si>
  <si>
    <t>CUST11287</t>
  </si>
  <si>
    <t>ORD-00662</t>
  </si>
  <si>
    <t>CUST45940</t>
  </si>
  <si>
    <t>ORD-00661</t>
  </si>
  <si>
    <t>CUST14505</t>
  </si>
  <si>
    <t>ORD-00660</t>
  </si>
  <si>
    <t>CUST65041</t>
  </si>
  <si>
    <t>ORD-00656</t>
  </si>
  <si>
    <t>CUST42875</t>
  </si>
  <si>
    <t>ORD-00659</t>
  </si>
  <si>
    <t>October 22, 2020</t>
  </si>
  <si>
    <t>CUST20907</t>
  </si>
  <si>
    <t>ORD-00658</t>
  </si>
  <si>
    <t>CUST16403</t>
  </si>
  <si>
    <t>ORD-00657</t>
  </si>
  <si>
    <t>CUST19779</t>
  </si>
  <si>
    <t>ORD-00655</t>
  </si>
  <si>
    <t>CUST05466</t>
  </si>
  <si>
    <t>ORD-00654</t>
  </si>
  <si>
    <t>CUST92572</t>
  </si>
  <si>
    <t>ORD-00653</t>
  </si>
  <si>
    <t>CUST35559</t>
  </si>
  <si>
    <t>ORD-00652</t>
  </si>
  <si>
    <t>October 19, 2020</t>
  </si>
  <si>
    <t>CUST29202</t>
  </si>
  <si>
    <t>ORD-00651</t>
  </si>
  <si>
    <t>CUST22697</t>
  </si>
  <si>
    <t>ORD-00650</t>
  </si>
  <si>
    <t>CUST76163</t>
  </si>
  <si>
    <t>ORD-00649</t>
  </si>
  <si>
    <t>CUST22604</t>
  </si>
  <si>
    <t>ORD-00645</t>
  </si>
  <si>
    <t>CUST20584</t>
  </si>
  <si>
    <t>ORD-00646</t>
  </si>
  <si>
    <t>CUST29116</t>
  </si>
  <si>
    <t>ORD-00647</t>
  </si>
  <si>
    <t>CUST97230</t>
  </si>
  <si>
    <t>ORD-00648</t>
  </si>
  <si>
    <t>CUST23342</t>
  </si>
  <si>
    <t>ORD-00644</t>
  </si>
  <si>
    <t>CUST94203</t>
  </si>
  <si>
    <t>ORD-00643</t>
  </si>
  <si>
    <t>CUST54148</t>
  </si>
  <si>
    <t>ORD-00642</t>
  </si>
  <si>
    <t>CUST75414</t>
  </si>
  <si>
    <t>ORD-00641</t>
  </si>
  <si>
    <t>CUST42461</t>
  </si>
  <si>
    <t>ORD-00640</t>
  </si>
  <si>
    <t>CUST33864</t>
  </si>
  <si>
    <t>ORD-00638</t>
  </si>
  <si>
    <t>CUST17767</t>
  </si>
  <si>
    <t>ORD-00639</t>
  </si>
  <si>
    <t>CUST32361</t>
  </si>
  <si>
    <t>ORD-00637</t>
  </si>
  <si>
    <t>CUST31450</t>
  </si>
  <si>
    <t>ORD-00634</t>
  </si>
  <si>
    <t>CUST01277</t>
  </si>
  <si>
    <t>ORD-00635</t>
  </si>
  <si>
    <t>CUST99442</t>
  </si>
  <si>
    <t>ORD-00633</t>
  </si>
  <si>
    <t>CUST53440</t>
  </si>
  <si>
    <t>ORD-00636</t>
  </si>
  <si>
    <t>CUST37768</t>
  </si>
  <si>
    <t>ORD-00631</t>
  </si>
  <si>
    <t>CUST25609</t>
  </si>
  <si>
    <t>ORD-00632</t>
  </si>
  <si>
    <t>CUST42307</t>
  </si>
  <si>
    <t>ORD-00629</t>
  </si>
  <si>
    <t>CUST51786</t>
  </si>
  <si>
    <t>ORD-00628</t>
  </si>
  <si>
    <t>ORD-00630</t>
  </si>
  <si>
    <t>CUST57628</t>
  </si>
  <si>
    <t>ORD-00627</t>
  </si>
  <si>
    <t>CUST31310</t>
  </si>
  <si>
    <t>ORD-00626</t>
  </si>
  <si>
    <t>CUST10712</t>
  </si>
  <si>
    <t>ORD-00625</t>
  </si>
  <si>
    <t>CUST00251</t>
  </si>
  <si>
    <t>ORD-00624</t>
  </si>
  <si>
    <t>CUST07175</t>
  </si>
  <si>
    <t>ORD-00623</t>
  </si>
  <si>
    <t>CUST24662</t>
  </si>
  <si>
    <t>ORD-00622</t>
  </si>
  <si>
    <t>CUST27267</t>
  </si>
  <si>
    <t>ORD-00621</t>
  </si>
  <si>
    <t>CUST05543</t>
  </si>
  <si>
    <t>ORD-00619</t>
  </si>
  <si>
    <t>CUST73824</t>
  </si>
  <si>
    <t>ORD-00620</t>
  </si>
  <si>
    <t>ORD-00617</t>
  </si>
  <si>
    <t>CUST56731</t>
  </si>
  <si>
    <t>ORD-00615</t>
  </si>
  <si>
    <t>CUST47101</t>
  </si>
  <si>
    <t>ORD-00618</t>
  </si>
  <si>
    <t>CUST23090</t>
  </si>
  <si>
    <t>ORD-00616</t>
  </si>
  <si>
    <t>CUST54063</t>
  </si>
  <si>
    <t>ORD-00614</t>
  </si>
  <si>
    <t>CUST25032</t>
  </si>
  <si>
    <t>ORD-00613</t>
  </si>
  <si>
    <t>CUST52615</t>
  </si>
  <si>
    <t>ORD-00612</t>
  </si>
  <si>
    <t>CUST14600</t>
  </si>
  <si>
    <t>ORD-00611</t>
  </si>
  <si>
    <t>CUST98921</t>
  </si>
  <si>
    <t>ORD-00609</t>
  </si>
  <si>
    <t>CUST16346</t>
  </si>
  <si>
    <t>ORD-00610</t>
  </si>
  <si>
    <t>CUST16419</t>
  </si>
  <si>
    <t>ORD-00607</t>
  </si>
  <si>
    <t>CUST28390</t>
  </si>
  <si>
    <t>ORD-00608</t>
  </si>
  <si>
    <t>CUST06194</t>
  </si>
  <si>
    <t>ORD-00604</t>
  </si>
  <si>
    <t>CUST47446</t>
  </si>
  <si>
    <t>ORD-00603</t>
  </si>
  <si>
    <t>CUST11712</t>
  </si>
  <si>
    <t>ORD-00606</t>
  </si>
  <si>
    <t>CUST28576</t>
  </si>
  <si>
    <t>ORD-00605</t>
  </si>
  <si>
    <t>CUST07202</t>
  </si>
  <si>
    <t>ORD-00602</t>
  </si>
  <si>
    <t>CUST38438</t>
  </si>
  <si>
    <t>ORD-00601</t>
  </si>
  <si>
    <t>CUST39660</t>
  </si>
  <si>
    <t>ORD-00600</t>
  </si>
  <si>
    <t>CUST85593</t>
  </si>
  <si>
    <t>ORD-00597</t>
  </si>
  <si>
    <t>CUST03651</t>
  </si>
  <si>
    <t>ORD-00596</t>
  </si>
  <si>
    <t>CUST30793</t>
  </si>
  <si>
    <t>ORD-00599</t>
  </si>
  <si>
    <t>CUST89927</t>
  </si>
  <si>
    <t>ORD-00598</t>
  </si>
  <si>
    <t>CUST89742</t>
  </si>
  <si>
    <t>ORD-00595</t>
  </si>
  <si>
    <t>CUST82726</t>
  </si>
  <si>
    <t>ORD-00593</t>
  </si>
  <si>
    <t>CUST21963</t>
  </si>
  <si>
    <t>ORD-00594</t>
  </si>
  <si>
    <t>CUST06050</t>
  </si>
  <si>
    <t>ORD-00591</t>
  </si>
  <si>
    <t>CUST49777</t>
  </si>
  <si>
    <t>ORD-00590</t>
  </si>
  <si>
    <t>CUST39103</t>
  </si>
  <si>
    <t>ORD-00592</t>
  </si>
  <si>
    <t>CUST72170</t>
  </si>
  <si>
    <t>ORD-00589</t>
  </si>
  <si>
    <t>CUST18414</t>
  </si>
  <si>
    <t>ORD-00587</t>
  </si>
  <si>
    <t>CUST69337</t>
  </si>
  <si>
    <t>ORD-00588</t>
  </si>
  <si>
    <t>CUST24071</t>
  </si>
  <si>
    <t>ORD-00586</t>
  </si>
  <si>
    <t>CUST86530</t>
  </si>
  <si>
    <t>ORD-00585</t>
  </si>
  <si>
    <t>CUST92797</t>
  </si>
  <si>
    <t>ORD-00584</t>
  </si>
  <si>
    <t>CUST21732</t>
  </si>
  <si>
    <t>ORD-00582</t>
  </si>
  <si>
    <t>CUST42583</t>
  </si>
  <si>
    <t>ORD-00580</t>
  </si>
  <si>
    <t>CUST77116</t>
  </si>
  <si>
    <t>ORD-00581</t>
  </si>
  <si>
    <t>CUST52841</t>
  </si>
  <si>
    <t>ORD-00583</t>
  </si>
  <si>
    <t>CUST16103</t>
  </si>
  <si>
    <t>ORD-00579</t>
  </si>
  <si>
    <t>CUST24871</t>
  </si>
  <si>
    <t>ORD-00577</t>
  </si>
  <si>
    <t>CUST53381</t>
  </si>
  <si>
    <t>ORD-00576</t>
  </si>
  <si>
    <t>CUST60901</t>
  </si>
  <si>
    <t>ORD-00578</t>
  </si>
  <si>
    <t>CUST42662</t>
  </si>
  <si>
    <t>ORD-00575</t>
  </si>
  <si>
    <t>CUST39101</t>
  </si>
  <si>
    <t>ORD-00574</t>
  </si>
  <si>
    <t>CUST90504</t>
  </si>
  <si>
    <t>ORD-00572</t>
  </si>
  <si>
    <t>CUST64941</t>
  </si>
  <si>
    <t>ORD-00573</t>
  </si>
  <si>
    <t>CUST93696</t>
  </si>
  <si>
    <t>ORD-00571</t>
  </si>
  <si>
    <t>CUST29775</t>
  </si>
  <si>
    <t>ORD-00568</t>
  </si>
  <si>
    <t>CUST35377</t>
  </si>
  <si>
    <t>ORD-00570</t>
  </si>
  <si>
    <t>CUST24704</t>
  </si>
  <si>
    <t>ORD-00569</t>
  </si>
  <si>
    <t>CUST30901</t>
  </si>
  <si>
    <t>ORD-00566</t>
  </si>
  <si>
    <t>CUST67628</t>
  </si>
  <si>
    <t>ORD-00565</t>
  </si>
  <si>
    <t>CUST05627</t>
  </si>
  <si>
    <t>ORD-00567</t>
  </si>
  <si>
    <t>CUST22945</t>
  </si>
  <si>
    <t>ORD-00563</t>
  </si>
  <si>
    <t>CUST44323</t>
  </si>
  <si>
    <t>ORD-00564</t>
  </si>
  <si>
    <t>CUST18845</t>
  </si>
  <si>
    <t>ORD-00561</t>
  </si>
  <si>
    <t>CUST12729</t>
  </si>
  <si>
    <t>ORD-00562</t>
  </si>
  <si>
    <t>CUST35414</t>
  </si>
  <si>
    <t>ORD-00560</t>
  </si>
  <si>
    <t>CUST38172</t>
  </si>
  <si>
    <t>ORD-00559</t>
  </si>
  <si>
    <t>CUST34558</t>
  </si>
  <si>
    <t>ORD-00558</t>
  </si>
  <si>
    <t>CUST39230</t>
  </si>
  <si>
    <t>ORD-00557</t>
  </si>
  <si>
    <t>CUST03973</t>
  </si>
  <si>
    <t>ORD-00555</t>
  </si>
  <si>
    <t>CUST68739</t>
  </si>
  <si>
    <t>ORD-00556</t>
  </si>
  <si>
    <t>CUST93474</t>
  </si>
  <si>
    <t>ORD-00554</t>
  </si>
  <si>
    <t>CUST69638</t>
  </si>
  <si>
    <t>ORD-00552</t>
  </si>
  <si>
    <t>CUST21371</t>
  </si>
  <si>
    <t>ORD-00553</t>
  </si>
  <si>
    <t>CUST75347</t>
  </si>
  <si>
    <t>ORD-00551</t>
  </si>
  <si>
    <t>CUST09601</t>
  </si>
  <si>
    <t>ORD-00549</t>
  </si>
  <si>
    <t>CUST39184</t>
  </si>
  <si>
    <t>ORD-00550</t>
  </si>
  <si>
    <t>CUST21538</t>
  </si>
  <si>
    <t>ORD-00547</t>
  </si>
  <si>
    <t>CUST60580</t>
  </si>
  <si>
    <t>ORD-00548</t>
  </si>
  <si>
    <t>CUST25946</t>
  </si>
  <si>
    <t>ORD-00542</t>
  </si>
  <si>
    <t>CUST19508</t>
  </si>
  <si>
    <t>ORD-00545</t>
  </si>
  <si>
    <t>CUST34020</t>
  </si>
  <si>
    <t>ORD-00546</t>
  </si>
  <si>
    <t>CUST11171</t>
  </si>
  <si>
    <t>ORD-00543</t>
  </si>
  <si>
    <t>CUST30712</t>
  </si>
  <si>
    <t>ORD-00544</t>
  </si>
  <si>
    <t>CUST71958</t>
  </si>
  <si>
    <t>ORD-00541</t>
  </si>
  <si>
    <t>CUST83050</t>
  </si>
  <si>
    <t>ORD-00540</t>
  </si>
  <si>
    <t>CUST59198</t>
  </si>
  <si>
    <t>ORD-00539</t>
  </si>
  <si>
    <t>CUST19345</t>
  </si>
  <si>
    <t>ORD-00537</t>
  </si>
  <si>
    <t>CUST15953</t>
  </si>
  <si>
    <t>ORD-00538</t>
  </si>
  <si>
    <t>CUST99927</t>
  </si>
  <si>
    <t>ORD-00536</t>
  </si>
  <si>
    <t>CUST36425</t>
  </si>
  <si>
    <t>ORD-00535</t>
  </si>
  <si>
    <t>CUST13641</t>
  </si>
  <si>
    <t>ORD-00533</t>
  </si>
  <si>
    <t>CUST56679</t>
  </si>
  <si>
    <t>ORD-00532</t>
  </si>
  <si>
    <t>CUST60381</t>
  </si>
  <si>
    <t>ORD-00534</t>
  </si>
  <si>
    <t>CUST02585</t>
  </si>
  <si>
    <t>ORD-00530</t>
  </si>
  <si>
    <t>CUST91144</t>
  </si>
  <si>
    <t>ORD-00529</t>
  </si>
  <si>
    <t>CUST06871</t>
  </si>
  <si>
    <t>ORD-00531</t>
  </si>
  <si>
    <t>CUST56061</t>
  </si>
  <si>
    <t>ORD-00528</t>
  </si>
  <si>
    <t>CUST94563</t>
  </si>
  <si>
    <t>ORD-00525</t>
  </si>
  <si>
    <t>CUST73074</t>
  </si>
  <si>
    <t>ORD-00526</t>
  </si>
  <si>
    <t>CUST44854</t>
  </si>
  <si>
    <t>ORD-00527</t>
  </si>
  <si>
    <t>CUST81582</t>
  </si>
  <si>
    <t>ORD-00522</t>
  </si>
  <si>
    <t>CUST28496</t>
  </si>
  <si>
    <t>ORD-00524</t>
  </si>
  <si>
    <t>CUST71429</t>
  </si>
  <si>
    <t>ORD-00523</t>
  </si>
  <si>
    <t>CUST62159</t>
  </si>
  <si>
    <t>ORD-00520</t>
  </si>
  <si>
    <t>CUST37089</t>
  </si>
  <si>
    <t>ORD-00521</t>
  </si>
  <si>
    <t>CUST03527</t>
  </si>
  <si>
    <t>ORD-00518</t>
  </si>
  <si>
    <t>CUST53973</t>
  </si>
  <si>
    <t>ORD-00519</t>
  </si>
  <si>
    <t>CUST46240</t>
  </si>
  <si>
    <t>ORD-00517</t>
  </si>
  <si>
    <t>CUST58116</t>
  </si>
  <si>
    <t>ORD-00516</t>
  </si>
  <si>
    <t>CUST07356</t>
  </si>
  <si>
    <t>ORD-00515</t>
  </si>
  <si>
    <t>CUST29764</t>
  </si>
  <si>
    <t>ORD-00514</t>
  </si>
  <si>
    <t>CUST86166</t>
  </si>
  <si>
    <t>ORD-00512</t>
  </si>
  <si>
    <t>CUST98505</t>
  </si>
  <si>
    <t>ORD-00513</t>
  </si>
  <si>
    <t>CUST92623</t>
  </si>
  <si>
    <t>ORD-00510</t>
  </si>
  <si>
    <t>CUST90008</t>
  </si>
  <si>
    <t>ORD-00511</t>
  </si>
  <si>
    <t>CUST50410</t>
  </si>
  <si>
    <t>ORD-00508</t>
  </si>
  <si>
    <t>ORD-00507</t>
  </si>
  <si>
    <t>CUST46786</t>
  </si>
  <si>
    <t>ORD-00509</t>
  </si>
  <si>
    <t>August 13, 2020</t>
  </si>
  <si>
    <t>CUST37820</t>
  </si>
  <si>
    <t>ORD-00505</t>
  </si>
  <si>
    <t>CUST37735</t>
  </si>
  <si>
    <t>ORD-00506</t>
  </si>
  <si>
    <t>CUST53218</t>
  </si>
  <si>
    <t>ORD-00503</t>
  </si>
  <si>
    <t>CUST41086</t>
  </si>
  <si>
    <t>ORD-00504</t>
  </si>
  <si>
    <t>CUST76030</t>
  </si>
  <si>
    <t>ORD-00502</t>
  </si>
  <si>
    <t>CUST52899</t>
  </si>
  <si>
    <t>ORD-00501</t>
  </si>
  <si>
    <t>CUST64153</t>
  </si>
  <si>
    <t>ORD-00499</t>
  </si>
  <si>
    <t>CUST68621</t>
  </si>
  <si>
    <t>ORD-00500</t>
  </si>
  <si>
    <t>CUST80941</t>
  </si>
  <si>
    <t>ORD-00498</t>
  </si>
  <si>
    <t>CUST22854</t>
  </si>
  <si>
    <t>ORD-00495</t>
  </si>
  <si>
    <t>CUST95892</t>
  </si>
  <si>
    <t>ORD-00496</t>
  </si>
  <si>
    <t>CUST35738</t>
  </si>
  <si>
    <t>ORD-00497</t>
  </si>
  <si>
    <t>CUST61540</t>
  </si>
  <si>
    <t>ORD-00490</t>
  </si>
  <si>
    <t>CUST00642</t>
  </si>
  <si>
    <t>ORD-00492</t>
  </si>
  <si>
    <t>CUST93700</t>
  </si>
  <si>
    <t>ORD-00494</t>
  </si>
  <si>
    <t>CUST45768</t>
  </si>
  <si>
    <t>ORD-00493</t>
  </si>
  <si>
    <t>CUST79400</t>
  </si>
  <si>
    <t>ORD-00491</t>
  </si>
  <si>
    <t>CUST01461</t>
  </si>
  <si>
    <t>ORD-00489</t>
  </si>
  <si>
    <t>CUST85726</t>
  </si>
  <si>
    <t>ORD-00486</t>
  </si>
  <si>
    <t>CUST70631</t>
  </si>
  <si>
    <t>ORD-00488</t>
  </si>
  <si>
    <t>CUST37691</t>
  </si>
  <si>
    <t>ORD-00487</t>
  </si>
  <si>
    <t>CUST82166</t>
  </si>
  <si>
    <t>ORD-00485</t>
  </si>
  <si>
    <t>CUST67381</t>
  </si>
  <si>
    <t>ORD-00482</t>
  </si>
  <si>
    <t>CUST78799</t>
  </si>
  <si>
    <t>ORD-00483</t>
  </si>
  <si>
    <t>CUST65437</t>
  </si>
  <si>
    <t>ORD-00481</t>
  </si>
  <si>
    <t>CUST68644</t>
  </si>
  <si>
    <t>ORD-00484</t>
  </si>
  <si>
    <t>CUST47442</t>
  </si>
  <si>
    <t>ORD-00479</t>
  </si>
  <si>
    <t>CUST08721</t>
  </si>
  <si>
    <t>ORD-00480</t>
  </si>
  <si>
    <t>CUST64893</t>
  </si>
  <si>
    <t>ORD-00478</t>
  </si>
  <si>
    <t>CUST17040</t>
  </si>
  <si>
    <t>ORD-00477</t>
  </si>
  <si>
    <t>CUST11769</t>
  </si>
  <si>
    <t>ORD-00476</t>
  </si>
  <si>
    <t>CUST99185</t>
  </si>
  <si>
    <t>ORD-00473</t>
  </si>
  <si>
    <t>CUST19554</t>
  </si>
  <si>
    <t>ORD-00475</t>
  </si>
  <si>
    <t>CUST88974</t>
  </si>
  <si>
    <t>ORD-00474</t>
  </si>
  <si>
    <t>CUST88672</t>
  </si>
  <si>
    <t>ORD-00472</t>
  </si>
  <si>
    <t>CUST21284</t>
  </si>
  <si>
    <t>ORD-00469</t>
  </si>
  <si>
    <t>CUST18174</t>
  </si>
  <si>
    <t>ORD-00468</t>
  </si>
  <si>
    <t>CUST87073</t>
  </si>
  <si>
    <t>ORD-00470</t>
  </si>
  <si>
    <t>July 26, 2020</t>
  </si>
  <si>
    <t>CUST56203</t>
  </si>
  <si>
    <t>ORD-00471</t>
  </si>
  <si>
    <t>CUST70383</t>
  </si>
  <si>
    <t>ORD-00467</t>
  </si>
  <si>
    <t>CUST24562</t>
  </si>
  <si>
    <t>ORD-00465</t>
  </si>
  <si>
    <t>CUST23609</t>
  </si>
  <si>
    <t>ORD-00466</t>
  </si>
  <si>
    <t>CUST73065</t>
  </si>
  <si>
    <t>ORD-00464</t>
  </si>
  <si>
    <t>CUST22675</t>
  </si>
  <si>
    <t>ORD-00463</t>
  </si>
  <si>
    <t>CUST44133</t>
  </si>
  <si>
    <t>ORD-00462</t>
  </si>
  <si>
    <t>CUST21355</t>
  </si>
  <si>
    <t>ORD-00460</t>
  </si>
  <si>
    <t>CUST75610</t>
  </si>
  <si>
    <t>ORD-00461</t>
  </si>
  <si>
    <t>CUST87839</t>
  </si>
  <si>
    <t>ORD-00458</t>
  </si>
  <si>
    <t>CUST53954</t>
  </si>
  <si>
    <t>ORD-00456</t>
  </si>
  <si>
    <t>CUST76466</t>
  </si>
  <si>
    <t>ORD-00457</t>
  </si>
  <si>
    <t>CUST62741</t>
  </si>
  <si>
    <t>ORD-00459</t>
  </si>
  <si>
    <t>CUST05833</t>
  </si>
  <si>
    <t>ORD-00455</t>
  </si>
  <si>
    <t>CUST20908</t>
  </si>
  <si>
    <t>ORD-00453</t>
  </si>
  <si>
    <t>CUST16095</t>
  </si>
  <si>
    <t>ORD-00454</t>
  </si>
  <si>
    <t>CUST32184</t>
  </si>
  <si>
    <t>ORD-00452</t>
  </si>
  <si>
    <t>CUST52335</t>
  </si>
  <si>
    <t>ORD-00451</t>
  </si>
  <si>
    <t>CUST68161</t>
  </si>
  <si>
    <t>ORD-00450</t>
  </si>
  <si>
    <t>CUST20483</t>
  </si>
  <si>
    <t>ORD-00447</t>
  </si>
  <si>
    <t>CUST75670</t>
  </si>
  <si>
    <t>ORD-00448</t>
  </si>
  <si>
    <t>CUST82556</t>
  </si>
  <si>
    <t>ORD-00449</t>
  </si>
  <si>
    <t>CUST70202</t>
  </si>
  <si>
    <t>ORD-00445</t>
  </si>
  <si>
    <t>CUST52068</t>
  </si>
  <si>
    <t>ORD-00446</t>
  </si>
  <si>
    <t>CUST01334</t>
  </si>
  <si>
    <t>ORD-00443</t>
  </si>
  <si>
    <t>CUST99270</t>
  </si>
  <si>
    <t>ORD-00442</t>
  </si>
  <si>
    <t>CUST98850</t>
  </si>
  <si>
    <t>ORD-00444</t>
  </si>
  <si>
    <t>CUST81670</t>
  </si>
  <si>
    <t>ORD-00439</t>
  </si>
  <si>
    <t>CUST45071</t>
  </si>
  <si>
    <t>ORD-00441</t>
  </si>
  <si>
    <t>CUST63862</t>
  </si>
  <si>
    <t>ORD-00440</t>
  </si>
  <si>
    <t>CUST95476</t>
  </si>
  <si>
    <t>ORD-00438</t>
  </si>
  <si>
    <t>CUST95274</t>
  </si>
  <si>
    <t>ORD-00436</t>
  </si>
  <si>
    <t>July 10, 2020</t>
  </si>
  <si>
    <t>CUST18887</t>
  </si>
  <si>
    <t>ORD-00435</t>
  </si>
  <si>
    <t>CUST40017</t>
  </si>
  <si>
    <t>ORD-00437</t>
  </si>
  <si>
    <t>CUST55232</t>
  </si>
  <si>
    <t>ORD-00432</t>
  </si>
  <si>
    <t>CUST05737</t>
  </si>
  <si>
    <t>ORD-00434</t>
  </si>
  <si>
    <t>CUST66878</t>
  </si>
  <si>
    <t>ORD-00433</t>
  </si>
  <si>
    <t>CUST34701</t>
  </si>
  <si>
    <t>ORD-00428</t>
  </si>
  <si>
    <t>CUST48382</t>
  </si>
  <si>
    <t>ORD-00430</t>
  </si>
  <si>
    <t>CUST04699</t>
  </si>
  <si>
    <t>ORD-00431</t>
  </si>
  <si>
    <t>CUST12471</t>
  </si>
  <si>
    <t>ORD-00426</t>
  </si>
  <si>
    <t>CUST45896</t>
  </si>
  <si>
    <t>ORD-00429</t>
  </si>
  <si>
    <t>CUST64265</t>
  </si>
  <si>
    <t>ORD-00427</t>
  </si>
  <si>
    <t>CUST70997</t>
  </si>
  <si>
    <t>ORD-00422</t>
  </si>
  <si>
    <t>CUST44523</t>
  </si>
  <si>
    <t>ORD-00425</t>
  </si>
  <si>
    <t>CUST69172</t>
  </si>
  <si>
    <t>ORD-00424</t>
  </si>
  <si>
    <t>CUST80538</t>
  </si>
  <si>
    <t>ORD-00423</t>
  </si>
  <si>
    <t>CUST04728</t>
  </si>
  <si>
    <t>ORD-00420</t>
  </si>
  <si>
    <t>CUST53531</t>
  </si>
  <si>
    <t>ORD-00419</t>
  </si>
  <si>
    <t>CUST41041</t>
  </si>
  <si>
    <t>ORD-00421</t>
  </si>
  <si>
    <t>CUST80414</t>
  </si>
  <si>
    <t>ORD-00418</t>
  </si>
  <si>
    <t>CUST85780</t>
  </si>
  <si>
    <t>ORD-00417</t>
  </si>
  <si>
    <t>CUST24241</t>
  </si>
  <si>
    <t>ORD-00412</t>
  </si>
  <si>
    <t>CUST88814</t>
  </si>
  <si>
    <t>ORD-00415</t>
  </si>
  <si>
    <t>CUST39948</t>
  </si>
  <si>
    <t>ORD-00414</t>
  </si>
  <si>
    <t>CUST38493</t>
  </si>
  <si>
    <t>ORD-00416</t>
  </si>
  <si>
    <t>CUST63769</t>
  </si>
  <si>
    <t>ORD-00413</t>
  </si>
  <si>
    <t>CUST24888</t>
  </si>
  <si>
    <t>ORD-00411</t>
  </si>
  <si>
    <t>CUST25002</t>
  </si>
  <si>
    <t>ORD-00410</t>
  </si>
  <si>
    <t>CUST64583</t>
  </si>
  <si>
    <t>ORD-00409</t>
  </si>
  <si>
    <t>CUST97162</t>
  </si>
  <si>
    <t>ORD-00406</t>
  </si>
  <si>
    <t>CUST55912</t>
  </si>
  <si>
    <t>ORD-00408</t>
  </si>
  <si>
    <t>CUST53614</t>
  </si>
  <si>
    <t>ORD-00407</t>
  </si>
  <si>
    <t>CUST62236</t>
  </si>
  <si>
    <t>ORD-00405</t>
  </si>
  <si>
    <t>CUST07439</t>
  </si>
  <si>
    <t>ORD-00403</t>
  </si>
  <si>
    <t>CUST52549</t>
  </si>
  <si>
    <t>ORD-00404</t>
  </si>
  <si>
    <t>CUST02130</t>
  </si>
  <si>
    <t>ORD-00402</t>
  </si>
  <si>
    <t>CUST55018</t>
  </si>
  <si>
    <t>ORD-00401</t>
  </si>
  <si>
    <t>ORD-00398</t>
  </si>
  <si>
    <t>CUST35407</t>
  </si>
  <si>
    <t>ORD-00400</t>
  </si>
  <si>
    <t>CUST59064</t>
  </si>
  <si>
    <t>ORD-00399</t>
  </si>
  <si>
    <t>CUST01014</t>
  </si>
  <si>
    <t>ORD-00397</t>
  </si>
  <si>
    <t>CUST17107</t>
  </si>
  <si>
    <t>ORD-00396</t>
  </si>
  <si>
    <t>CUST01484</t>
  </si>
  <si>
    <t>ORD-00394</t>
  </si>
  <si>
    <t>CUST71699</t>
  </si>
  <si>
    <t>ORD-00395</t>
  </si>
  <si>
    <t>CUST69444</t>
  </si>
  <si>
    <t>ORD-00393</t>
  </si>
  <si>
    <t>CUST84712</t>
  </si>
  <si>
    <t>ORD-00392</t>
  </si>
  <si>
    <t>CUST50327</t>
  </si>
  <si>
    <t>ORD-00390</t>
  </si>
  <si>
    <t>CUST27791</t>
  </si>
  <si>
    <t>ORD-00391</t>
  </si>
  <si>
    <t>CUST29649</t>
  </si>
  <si>
    <t>ORD-00389</t>
  </si>
  <si>
    <t>CUST75682</t>
  </si>
  <si>
    <t>ORD-00388</t>
  </si>
  <si>
    <t>ORD-00386</t>
  </si>
  <si>
    <t>CUST61530</t>
  </si>
  <si>
    <t>ORD-00387</t>
  </si>
  <si>
    <t>CUST18372</t>
  </si>
  <si>
    <t>ORD-00385</t>
  </si>
  <si>
    <t>CUST64460</t>
  </si>
  <si>
    <t>ORD-00384</t>
  </si>
  <si>
    <t>CUST60562</t>
  </si>
  <si>
    <t>ORD-00383</t>
  </si>
  <si>
    <t>CUST78014</t>
  </si>
  <si>
    <t>ORD-00382</t>
  </si>
  <si>
    <t>CUST28553</t>
  </si>
  <si>
    <t>ORD-00381</t>
  </si>
  <si>
    <t>ORD-00379</t>
  </si>
  <si>
    <t>CUST57932</t>
  </si>
  <si>
    <t>ORD-00380</t>
  </si>
  <si>
    <t>CUST14649</t>
  </si>
  <si>
    <t>ORD-00378</t>
  </si>
  <si>
    <t>CUST11134</t>
  </si>
  <si>
    <t>ORD-00377</t>
  </si>
  <si>
    <t>ORD-00376</t>
  </si>
  <si>
    <t>June 09, 2020</t>
  </si>
  <si>
    <t>CUST08639</t>
  </si>
  <si>
    <t>ORD-00375</t>
  </si>
  <si>
    <t>ORD-00374</t>
  </si>
  <si>
    <t>CUST62120</t>
  </si>
  <si>
    <t>ORD-00373</t>
  </si>
  <si>
    <t>CUST27217</t>
  </si>
  <si>
    <t>ORD-00372</t>
  </si>
  <si>
    <t>ORD-00371</t>
  </si>
  <si>
    <t>CUST29938</t>
  </si>
  <si>
    <t>ORD-00369</t>
  </si>
  <si>
    <t>CUST07373</t>
  </si>
  <si>
    <t>ORD-00370</t>
  </si>
  <si>
    <t>CUST93153</t>
  </si>
  <si>
    <t>ORD-00368</t>
  </si>
  <si>
    <t>CUST91300</t>
  </si>
  <si>
    <t>ORD-00367</t>
  </si>
  <si>
    <t>CUST80217</t>
  </si>
  <si>
    <t>ORD-00366</t>
  </si>
  <si>
    <t>CUST37493</t>
  </si>
  <si>
    <t>ORD-00365</t>
  </si>
  <si>
    <t>CUST36682</t>
  </si>
  <si>
    <t>ORD-00362</t>
  </si>
  <si>
    <t>CUST80340</t>
  </si>
  <si>
    <t>ORD-00364</t>
  </si>
  <si>
    <t>CUST12024</t>
  </si>
  <si>
    <t>ORD-00361</t>
  </si>
  <si>
    <t>CUST34273</t>
  </si>
  <si>
    <t>ORD-00363</t>
  </si>
  <si>
    <t>CUST26055</t>
  </si>
  <si>
    <t>ORD-00359</t>
  </si>
  <si>
    <t>CUST46631</t>
  </si>
  <si>
    <t>ORD-00360</t>
  </si>
  <si>
    <t>CUST65000</t>
  </si>
  <si>
    <t>ORD-00357</t>
  </si>
  <si>
    <t>CUST75375</t>
  </si>
  <si>
    <t>ORD-00355</t>
  </si>
  <si>
    <t>CUST29275</t>
  </si>
  <si>
    <t>ORD-00358</t>
  </si>
  <si>
    <t>CUST25786</t>
  </si>
  <si>
    <t>ORD-00356</t>
  </si>
  <si>
    <t>CUST08599</t>
  </si>
  <si>
    <t>ORD-00354</t>
  </si>
  <si>
    <t>CUST12677</t>
  </si>
  <si>
    <t>ORD-00352</t>
  </si>
  <si>
    <t>CUST23957</t>
  </si>
  <si>
    <t>ORD-00351</t>
  </si>
  <si>
    <t>CUST05560</t>
  </si>
  <si>
    <t>ORD-00353</t>
  </si>
  <si>
    <t>CUST09451</t>
  </si>
  <si>
    <t>ORD-00350</t>
  </si>
  <si>
    <t>ORD-00348</t>
  </si>
  <si>
    <t>ORD-00349</t>
  </si>
  <si>
    <t>CUST70625</t>
  </si>
  <si>
    <t>ORD-00347</t>
  </si>
  <si>
    <t>CUST36973</t>
  </si>
  <si>
    <t>ORD-00343</t>
  </si>
  <si>
    <t>CUST91659</t>
  </si>
  <si>
    <t>ORD-00346</t>
  </si>
  <si>
    <t>CUST21580</t>
  </si>
  <si>
    <t>ORD-00342</t>
  </si>
  <si>
    <t>CUST87199</t>
  </si>
  <si>
    <t>ORD-00344</t>
  </si>
  <si>
    <t>CUST09269</t>
  </si>
  <si>
    <t>ORD-00345</t>
  </si>
  <si>
    <t>CUST34954</t>
  </si>
  <si>
    <t>ORD-00341</t>
  </si>
  <si>
    <t>CUST77930</t>
  </si>
  <si>
    <t>ORD-00339</t>
  </si>
  <si>
    <t>CUST65020</t>
  </si>
  <si>
    <t>ORD-00340</t>
  </si>
  <si>
    <t>CUST72613</t>
  </si>
  <si>
    <t>ORD-00337</t>
  </si>
  <si>
    <t>CUST25152</t>
  </si>
  <si>
    <t>ORD-00338</t>
  </si>
  <si>
    <t>CUST54853</t>
  </si>
  <si>
    <t>ORD-00334</t>
  </si>
  <si>
    <t>CUST45698</t>
  </si>
  <si>
    <t>ORD-00336</t>
  </si>
  <si>
    <t>CUST51371</t>
  </si>
  <si>
    <t>ORD-00335</t>
  </si>
  <si>
    <t>CUST11141</t>
  </si>
  <si>
    <t>ORD-00332</t>
  </si>
  <si>
    <t>CUST41074</t>
  </si>
  <si>
    <t>ORD-00333</t>
  </si>
  <si>
    <t>CUST88068</t>
  </si>
  <si>
    <t>ORD-00331</t>
  </si>
  <si>
    <t>CUST80859</t>
  </si>
  <si>
    <t>ORD-00330</t>
  </si>
  <si>
    <t>CUST60862</t>
  </si>
  <si>
    <t>ORD-00329</t>
  </si>
  <si>
    <t>CUST33284</t>
  </si>
  <si>
    <t>ORD-00324</t>
  </si>
  <si>
    <t>CUST46595</t>
  </si>
  <si>
    <t>ORD-00328</t>
  </si>
  <si>
    <t>CUST60147</t>
  </si>
  <si>
    <t>ORD-00326</t>
  </si>
  <si>
    <t>CUST34992</t>
  </si>
  <si>
    <t>ORD-00327</t>
  </si>
  <si>
    <t>CUST35881</t>
  </si>
  <si>
    <t>ORD-00325</t>
  </si>
  <si>
    <t>CUST90197</t>
  </si>
  <si>
    <t>ORD-00322</t>
  </si>
  <si>
    <t>ORD-00321</t>
  </si>
  <si>
    <t>CUST74301</t>
  </si>
  <si>
    <t>ORD-00323</t>
  </si>
  <si>
    <t>CUST57259</t>
  </si>
  <si>
    <t>ORD-00318</t>
  </si>
  <si>
    <t>CUST80292</t>
  </si>
  <si>
    <t>ORD-00320</t>
  </si>
  <si>
    <t>CUST42313</t>
  </si>
  <si>
    <t>ORD-00319</t>
  </si>
  <si>
    <t>CUST05463</t>
  </si>
  <si>
    <t>ORD-00317</t>
  </si>
  <si>
    <t>CUST52213</t>
  </si>
  <si>
    <t>ORD-00316</t>
  </si>
  <si>
    <t>CUST46191</t>
  </si>
  <si>
    <t>ORD-00315</t>
  </si>
  <si>
    <t>CUST62709</t>
  </si>
  <si>
    <t>ORD-00314</t>
  </si>
  <si>
    <t>CUST45424</t>
  </si>
  <si>
    <t>ORD-00313</t>
  </si>
  <si>
    <t>CUST46769</t>
  </si>
  <si>
    <t>ORD-00312</t>
  </si>
  <si>
    <t>CUST15821</t>
  </si>
  <si>
    <t>ORD-00311</t>
  </si>
  <si>
    <t>CUST95800</t>
  </si>
  <si>
    <t>ORD-00310</t>
  </si>
  <si>
    <t>CUST01960</t>
  </si>
  <si>
    <t>ORD-00309</t>
  </si>
  <si>
    <t>CUST17538</t>
  </si>
  <si>
    <t>ORD-00308</t>
  </si>
  <si>
    <t>CUST07042</t>
  </si>
  <si>
    <t>ORD-00307</t>
  </si>
  <si>
    <t>CUST09307</t>
  </si>
  <si>
    <t>ORD-00305</t>
  </si>
  <si>
    <t>CUST10300</t>
  </si>
  <si>
    <t>ORD-00306</t>
  </si>
  <si>
    <t>CUST49089</t>
  </si>
  <si>
    <t>ORD-00304</t>
  </si>
  <si>
    <t>CUST28932</t>
  </si>
  <si>
    <t>ORD-00302</t>
  </si>
  <si>
    <t>CUST45098</t>
  </si>
  <si>
    <t>ORD-00301</t>
  </si>
  <si>
    <t>CUST15889</t>
  </si>
  <si>
    <t>ORD-00303</t>
  </si>
  <si>
    <t>CUST62197</t>
  </si>
  <si>
    <t>ORD-00299</t>
  </si>
  <si>
    <t>CUST26567</t>
  </si>
  <si>
    <t>ORD-00297</t>
  </si>
  <si>
    <t>CUST79842</t>
  </si>
  <si>
    <t>ORD-00300</t>
  </si>
  <si>
    <t>CUST03819</t>
  </si>
  <si>
    <t>ORD-00298</t>
  </si>
  <si>
    <t>CUST02510</t>
  </si>
  <si>
    <t>ORD-00296</t>
  </si>
  <si>
    <t>CUST10572</t>
  </si>
  <si>
    <t>ORD-00293</t>
  </si>
  <si>
    <t>CUST52570</t>
  </si>
  <si>
    <t>ORD-00295</t>
  </si>
  <si>
    <t>CUST86265</t>
  </si>
  <si>
    <t>ORD-00294</t>
  </si>
  <si>
    <t>CUST22246</t>
  </si>
  <si>
    <t>ORD-00291</t>
  </si>
  <si>
    <t>CUST36091</t>
  </si>
  <si>
    <t>ORD-00290</t>
  </si>
  <si>
    <t>CUST46482</t>
  </si>
  <si>
    <t>ORD-00292</t>
  </si>
  <si>
    <t>CUST37047</t>
  </si>
  <si>
    <t>ORD-00287</t>
  </si>
  <si>
    <t>CUST58035</t>
  </si>
  <si>
    <t>ORD-00288</t>
  </si>
  <si>
    <t>CUST56916</t>
  </si>
  <si>
    <t>ORD-00286</t>
  </si>
  <si>
    <t>CUST11198</t>
  </si>
  <si>
    <t>ORD-00289</t>
  </si>
  <si>
    <t>CUST73246</t>
  </si>
  <si>
    <t>ORD-00284</t>
  </si>
  <si>
    <t>CUST68796</t>
  </si>
  <si>
    <t>ORD-00285</t>
  </si>
  <si>
    <t>CUST37349</t>
  </si>
  <si>
    <t>ORD-00283</t>
  </si>
  <si>
    <t>CUST17741</t>
  </si>
  <si>
    <t>ORD-00282</t>
  </si>
  <si>
    <t>CUST51993</t>
  </si>
  <si>
    <t>ORD-00281</t>
  </si>
  <si>
    <t>CUST57517</t>
  </si>
  <si>
    <t>ORD-00280</t>
  </si>
  <si>
    <t>CUST00544</t>
  </si>
  <si>
    <t>ORD-00278</t>
  </si>
  <si>
    <t>CUST14008</t>
  </si>
  <si>
    <t>ORD-00279</t>
  </si>
  <si>
    <t>CUST43418</t>
  </si>
  <si>
    <t>ORD-00277</t>
  </si>
  <si>
    <t>CUST65185</t>
  </si>
  <si>
    <t>ORD-00276</t>
  </si>
  <si>
    <t>CUST77008</t>
  </si>
  <si>
    <t>ORD-00273</t>
  </si>
  <si>
    <t>CUST92554</t>
  </si>
  <si>
    <t>ORD-00275</t>
  </si>
  <si>
    <t>CUST24667</t>
  </si>
  <si>
    <t>ORD-00272</t>
  </si>
  <si>
    <t>CUST97522</t>
  </si>
  <si>
    <t>ORD-00274</t>
  </si>
  <si>
    <t>CUST60735</t>
  </si>
  <si>
    <t>ORD-00271</t>
  </si>
  <si>
    <t>ORD-00270</t>
  </si>
  <si>
    <t>CUST73911</t>
  </si>
  <si>
    <t>ORD-00269</t>
  </si>
  <si>
    <t>CUST87129</t>
  </si>
  <si>
    <t>ORD-00268</t>
  </si>
  <si>
    <t>CUST64785</t>
  </si>
  <si>
    <t>ORD-00267</t>
  </si>
  <si>
    <t>CUST76356</t>
  </si>
  <si>
    <t>ORD-00265</t>
  </si>
  <si>
    <t>CUST32861</t>
  </si>
  <si>
    <t>ORD-00266</t>
  </si>
  <si>
    <t>CUST87993</t>
  </si>
  <si>
    <t>ORD-00264</t>
  </si>
  <si>
    <t>CUST64327</t>
  </si>
  <si>
    <t>ORD-00262</t>
  </si>
  <si>
    <t>CUST33827</t>
  </si>
  <si>
    <t>ORD-00263</t>
  </si>
  <si>
    <t>CUST31785</t>
  </si>
  <si>
    <t>ORD-00260</t>
  </si>
  <si>
    <t>CUST61424</t>
  </si>
  <si>
    <t>ORD-00261</t>
  </si>
  <si>
    <t>CUST73139</t>
  </si>
  <si>
    <t>ORD-00257</t>
  </si>
  <si>
    <t>CUST54277</t>
  </si>
  <si>
    <t>ORD-00259</t>
  </si>
  <si>
    <t>CUST68265</t>
  </si>
  <si>
    <t>ORD-00258</t>
  </si>
  <si>
    <t>CUST53446</t>
  </si>
  <si>
    <t>ORD-00256</t>
  </si>
  <si>
    <t>CUST86402</t>
  </si>
  <si>
    <t>ORD-00254</t>
  </si>
  <si>
    <t>CUST17284</t>
  </si>
  <si>
    <t>ORD-00255</t>
  </si>
  <si>
    <t>CUST21352</t>
  </si>
  <si>
    <t>ORD-00253</t>
  </si>
  <si>
    <t>CUST11397</t>
  </si>
  <si>
    <t>ORD-00252</t>
  </si>
  <si>
    <t>CUST23212</t>
  </si>
  <si>
    <t>ORD-00251</t>
  </si>
  <si>
    <t>CUST66007</t>
  </si>
  <si>
    <t>ORD-00248</t>
  </si>
  <si>
    <t>ORD-00249</t>
  </si>
  <si>
    <t>CUST09291</t>
  </si>
  <si>
    <t>ORD-00250</t>
  </si>
  <si>
    <t>CUST60360</t>
  </si>
  <si>
    <t>ORD-00246</t>
  </si>
  <si>
    <t>CUST40327</t>
  </si>
  <si>
    <t>ORD-00247</t>
  </si>
  <si>
    <t>CUST50948</t>
  </si>
  <si>
    <t>ORD-00244</t>
  </si>
  <si>
    <t>CUST99038</t>
  </si>
  <si>
    <t>ORD-00245</t>
  </si>
  <si>
    <t>CUST17070</t>
  </si>
  <si>
    <t>ORD-00243</t>
  </si>
  <si>
    <t>CUST09436</t>
  </si>
  <si>
    <t>ORD-00241</t>
  </si>
  <si>
    <t>CUST62809</t>
  </si>
  <si>
    <t>ORD-00242</t>
  </si>
  <si>
    <t>CUST17001</t>
  </si>
  <si>
    <t>ORD-00240</t>
  </si>
  <si>
    <t>CUST66088</t>
  </si>
  <si>
    <t>ORD-00238</t>
  </si>
  <si>
    <t>CUST04066</t>
  </si>
  <si>
    <t>ORD-00239</t>
  </si>
  <si>
    <t>CUST33340</t>
  </si>
  <si>
    <t>ORD-00237</t>
  </si>
  <si>
    <t>CUST46907</t>
  </si>
  <si>
    <t>ORD-00236</t>
  </si>
  <si>
    <t>CUST00024</t>
  </si>
  <si>
    <t>ORD-00234</t>
  </si>
  <si>
    <t>CUST16850</t>
  </si>
  <si>
    <t>ORD-00235</t>
  </si>
  <si>
    <t>CUST75902</t>
  </si>
  <si>
    <t>ORD-00232</t>
  </si>
  <si>
    <t>CUST30800</t>
  </si>
  <si>
    <t>ORD-00233</t>
  </si>
  <si>
    <t>CUST32440</t>
  </si>
  <si>
    <t>ORD-00231</t>
  </si>
  <si>
    <t>CUST27455</t>
  </si>
  <si>
    <t>ORD-00230</t>
  </si>
  <si>
    <t>CUST62810</t>
  </si>
  <si>
    <t>ORD-00229</t>
  </si>
  <si>
    <t>CUST23370</t>
  </si>
  <si>
    <t>ORD-00228</t>
  </si>
  <si>
    <t>ORD-00225</t>
  </si>
  <si>
    <t>April 08, 2020</t>
  </si>
  <si>
    <t>CUST97307</t>
  </si>
  <si>
    <t>ORD-00226</t>
  </si>
  <si>
    <t>CUST29979</t>
  </si>
  <si>
    <t>ORD-00227</t>
  </si>
  <si>
    <t>CUST25419</t>
  </si>
  <si>
    <t>ORD-00222</t>
  </si>
  <si>
    <t>CUST35116</t>
  </si>
  <si>
    <t>ORD-00224</t>
  </si>
  <si>
    <t>ORD-00223</t>
  </si>
  <si>
    <t>CUST38820</t>
  </si>
  <si>
    <t>ORD-00219</t>
  </si>
  <si>
    <t>CUST81881</t>
  </si>
  <si>
    <t>ORD-00220</t>
  </si>
  <si>
    <t>CUST34125</t>
  </si>
  <si>
    <t>ORD-00221</t>
  </si>
  <si>
    <t>CUST73936</t>
  </si>
  <si>
    <t>ORD-00218</t>
  </si>
  <si>
    <t>CUST80333</t>
  </si>
  <si>
    <t>ORD-00216</t>
  </si>
  <si>
    <t>CUST86362</t>
  </si>
  <si>
    <t>ORD-00215</t>
  </si>
  <si>
    <t>CUST24370</t>
  </si>
  <si>
    <t>ORD-00217</t>
  </si>
  <si>
    <t>CUST42012</t>
  </si>
  <si>
    <t>ORD-00214</t>
  </si>
  <si>
    <t>CUST08244</t>
  </si>
  <si>
    <t>ORD-00212</t>
  </si>
  <si>
    <t>CUST28918</t>
  </si>
  <si>
    <t>ORD-00211</t>
  </si>
  <si>
    <t>CUST90979</t>
  </si>
  <si>
    <t>ORD-00213</t>
  </si>
  <si>
    <t>CUST16925</t>
  </si>
  <si>
    <t>ORD-00209</t>
  </si>
  <si>
    <t>CUST38184</t>
  </si>
  <si>
    <t>ORD-00207</t>
  </si>
  <si>
    <t>CUST97019</t>
  </si>
  <si>
    <t>ORD-00208</t>
  </si>
  <si>
    <t>April 01, 2020</t>
  </si>
  <si>
    <t>CUST69756</t>
  </si>
  <si>
    <t>ORD-00206</t>
  </si>
  <si>
    <t>CUST71469</t>
  </si>
  <si>
    <t>ORD-00210</t>
  </si>
  <si>
    <t>CUST41794</t>
  </si>
  <si>
    <t>ORD-00205</t>
  </si>
  <si>
    <t>CUST44095</t>
  </si>
  <si>
    <t>ORD-00200</t>
  </si>
  <si>
    <t>CUST79644</t>
  </si>
  <si>
    <t>ORD-00201</t>
  </si>
  <si>
    <t>CUST39806</t>
  </si>
  <si>
    <t>ORD-00202</t>
  </si>
  <si>
    <t>ORD-00203</t>
  </si>
  <si>
    <t>CUST07224</t>
  </si>
  <si>
    <t>ORD-00204</t>
  </si>
  <si>
    <t>CUST60582</t>
  </si>
  <si>
    <t>ORD-00199</t>
  </si>
  <si>
    <t>CUST55694</t>
  </si>
  <si>
    <t>ORD-00198</t>
  </si>
  <si>
    <t>March 29, 2020</t>
  </si>
  <si>
    <t>CUST42117</t>
  </si>
  <si>
    <t>ORD-00197</t>
  </si>
  <si>
    <t>CUST04223</t>
  </si>
  <si>
    <t>ORD-00196</t>
  </si>
  <si>
    <t>CUST37557</t>
  </si>
  <si>
    <t>ORD-00193</t>
  </si>
  <si>
    <t>CUST20505</t>
  </si>
  <si>
    <t>ORD-00192</t>
  </si>
  <si>
    <t>CUST62597</t>
  </si>
  <si>
    <t>ORD-00194</t>
  </si>
  <si>
    <t>CUST96692</t>
  </si>
  <si>
    <t>ORD-00195</t>
  </si>
  <si>
    <t>CUST10870</t>
  </si>
  <si>
    <t>ORD-00190</t>
  </si>
  <si>
    <t>ORD-00191</t>
  </si>
  <si>
    <t>ORD-00189</t>
  </si>
  <si>
    <t>CUST02132</t>
  </si>
  <si>
    <t>ORD-00188</t>
  </si>
  <si>
    <t>CUST84898</t>
  </si>
  <si>
    <t>ORD-00185</t>
  </si>
  <si>
    <t>CUST40829</t>
  </si>
  <si>
    <t>ORD-00187</t>
  </si>
  <si>
    <t>CUST95299</t>
  </si>
  <si>
    <t>ORD-00186</t>
  </si>
  <si>
    <t>CUST86352</t>
  </si>
  <si>
    <t>ORD-00183</t>
  </si>
  <si>
    <t>CUST16395</t>
  </si>
  <si>
    <t>ORD-00184</t>
  </si>
  <si>
    <t>CUST00684</t>
  </si>
  <si>
    <t>ORD-00182</t>
  </si>
  <si>
    <t>CUST63049</t>
  </si>
  <si>
    <t>ORD-00181</t>
  </si>
  <si>
    <t>CUST09112</t>
  </si>
  <si>
    <t>ORD-00178</t>
  </si>
  <si>
    <t>CUST56675</t>
  </si>
  <si>
    <t>ORD-00180</t>
  </si>
  <si>
    <t>CUST29334</t>
  </si>
  <si>
    <t>ORD-00179</t>
  </si>
  <si>
    <t>CUST72035</t>
  </si>
  <si>
    <t>ORD-00175</t>
  </si>
  <si>
    <t>CUST47786</t>
  </si>
  <si>
    <t>ORD-00176</t>
  </si>
  <si>
    <t>CUST81366</t>
  </si>
  <si>
    <t>ORD-00177</t>
  </si>
  <si>
    <t>CUST74936</t>
  </si>
  <si>
    <t>ORD-00174</t>
  </si>
  <si>
    <t>CUST91348</t>
  </si>
  <si>
    <t>ORD-00173</t>
  </si>
  <si>
    <t>CUST46878</t>
  </si>
  <si>
    <t>ORD-00170</t>
  </si>
  <si>
    <t>CUST53622</t>
  </si>
  <si>
    <t>ORD-00172</t>
  </si>
  <si>
    <t>ORD-00169</t>
  </si>
  <si>
    <t>CUST14141</t>
  </si>
  <si>
    <t>ORD-00168</t>
  </si>
  <si>
    <t>CUST93790</t>
  </si>
  <si>
    <t>ORD-00171</t>
  </si>
  <si>
    <t>CUST76866</t>
  </si>
  <si>
    <t>ORD-00167</t>
  </si>
  <si>
    <t>CUST51864</t>
  </si>
  <si>
    <t>ORD-00165</t>
  </si>
  <si>
    <t>CUST08515</t>
  </si>
  <si>
    <t>ORD-00166</t>
  </si>
  <si>
    <t>CUST75367</t>
  </si>
  <si>
    <t>ORD-00164</t>
  </si>
  <si>
    <t>CUST97663</t>
  </si>
  <si>
    <t>ORD-00161</t>
  </si>
  <si>
    <t>ORD-00163</t>
  </si>
  <si>
    <t>CUST31561</t>
  </si>
  <si>
    <t>ORD-00162</t>
  </si>
  <si>
    <t>ORD-00160</t>
  </si>
  <si>
    <t>CUST53976</t>
  </si>
  <si>
    <t>ORD-00158</t>
  </si>
  <si>
    <t>CUST56042</t>
  </si>
  <si>
    <t>ORD-00159</t>
  </si>
  <si>
    <t>CUST53040</t>
  </si>
  <si>
    <t>ORD-00157</t>
  </si>
  <si>
    <t>CUST32598</t>
  </si>
  <si>
    <t>ORD-00156</t>
  </si>
  <si>
    <t>CUST57074</t>
  </si>
  <si>
    <t>ORD-00155</t>
  </si>
  <si>
    <t>CUST46589</t>
  </si>
  <si>
    <t>ORD-00154</t>
  </si>
  <si>
    <t>CUST48876</t>
  </si>
  <si>
    <t>ORD-00153</t>
  </si>
  <si>
    <t>CUST65087</t>
  </si>
  <si>
    <t>ORD-00152</t>
  </si>
  <si>
    <t>CUST55982</t>
  </si>
  <si>
    <t>ORD-00150</t>
  </si>
  <si>
    <t>ORD-00151</t>
  </si>
  <si>
    <t>CUST17244</t>
  </si>
  <si>
    <t>ORD-00147</t>
  </si>
  <si>
    <t>CUST66395</t>
  </si>
  <si>
    <t>ORD-00148</t>
  </si>
  <si>
    <t>CUST87452</t>
  </si>
  <si>
    <t>ORD-00149</t>
  </si>
  <si>
    <t>CUST13333</t>
  </si>
  <si>
    <t>ORD-00146</t>
  </si>
  <si>
    <t>CUST63156</t>
  </si>
  <si>
    <t>ORD-00145</t>
  </si>
  <si>
    <t>CUST49284</t>
  </si>
  <si>
    <t>ORD-00142</t>
  </si>
  <si>
    <t>ORD-00144</t>
  </si>
  <si>
    <t>CUST57714</t>
  </si>
  <si>
    <t>ORD-00143</t>
  </si>
  <si>
    <t>CUST29473</t>
  </si>
  <si>
    <t>ORD-00141</t>
  </si>
  <si>
    <t>CUST83686</t>
  </si>
  <si>
    <t>ORD-00138</t>
  </si>
  <si>
    <t>CUST54691</t>
  </si>
  <si>
    <t>ORD-00137</t>
  </si>
  <si>
    <t>February 24, 2020</t>
  </si>
  <si>
    <t>CUST00764</t>
  </si>
  <si>
    <t>ORD-00139</t>
  </si>
  <si>
    <t>CUST35429</t>
  </si>
  <si>
    <t>ORD-00140</t>
  </si>
  <si>
    <t>CUST51057</t>
  </si>
  <si>
    <t>ORD-00135</t>
  </si>
  <si>
    <t>CUST09673</t>
  </si>
  <si>
    <t>ORD-00136</t>
  </si>
  <si>
    <t>CUST28013</t>
  </si>
  <si>
    <t>ORD-00134</t>
  </si>
  <si>
    <t>CUST26802</t>
  </si>
  <si>
    <t>ORD-00130</t>
  </si>
  <si>
    <t>CUST73625</t>
  </si>
  <si>
    <t>ORD-00132</t>
  </si>
  <si>
    <t>February 20, 2020</t>
  </si>
  <si>
    <t>CUST20387</t>
  </si>
  <si>
    <t>ORD-00133</t>
  </si>
  <si>
    <t>CUST06416</t>
  </si>
  <si>
    <t>ORD-00131</t>
  </si>
  <si>
    <t>CUST95462</t>
  </si>
  <si>
    <t>ORD-00129</t>
  </si>
  <si>
    <t>CUST20302</t>
  </si>
  <si>
    <t>ORD-00128</t>
  </si>
  <si>
    <t>CUST31223</t>
  </si>
  <si>
    <t>ORD-00127</t>
  </si>
  <si>
    <t>CUST88548</t>
  </si>
  <si>
    <t>ORD-00126</t>
  </si>
  <si>
    <t>CUST76844</t>
  </si>
  <si>
    <t>ORD-00125</t>
  </si>
  <si>
    <t>CUST87260</t>
  </si>
  <si>
    <t>ORD-00120</t>
  </si>
  <si>
    <t>ORD-00123</t>
  </si>
  <si>
    <t>CUST54173</t>
  </si>
  <si>
    <t>ORD-00124</t>
  </si>
  <si>
    <t>CUST06506</t>
  </si>
  <si>
    <t>ORD-00122</t>
  </si>
  <si>
    <t>CUST06829</t>
  </si>
  <si>
    <t>ORD-00121</t>
  </si>
  <si>
    <t>CUST87494</t>
  </si>
  <si>
    <t>ORD-00117</t>
  </si>
  <si>
    <t>CUST33188</t>
  </si>
  <si>
    <t>ORD-00115</t>
  </si>
  <si>
    <t>CUST05374</t>
  </si>
  <si>
    <t>ORD-00116</t>
  </si>
  <si>
    <t>CUST51634</t>
  </si>
  <si>
    <t>ORD-00119</t>
  </si>
  <si>
    <t>CUST18259</t>
  </si>
  <si>
    <t>ORD-00118</t>
  </si>
  <si>
    <t>CUST27542</t>
  </si>
  <si>
    <t>ORD-00112</t>
  </si>
  <si>
    <t>CUST64249</t>
  </si>
  <si>
    <t>ORD-00113</t>
  </si>
  <si>
    <t>CUST93734</t>
  </si>
  <si>
    <t>ORD-00114</t>
  </si>
  <si>
    <t>CUST09240</t>
  </si>
  <si>
    <t>ORD-00109</t>
  </si>
  <si>
    <t>CUST69131</t>
  </si>
  <si>
    <t>ORD-00110</t>
  </si>
  <si>
    <t>CUST80843</t>
  </si>
  <si>
    <t>ORD-00108</t>
  </si>
  <si>
    <t>CUST71620</t>
  </si>
  <si>
    <t>ORD-00107</t>
  </si>
  <si>
    <t>CUST65665</t>
  </si>
  <si>
    <t>ORD-00106</t>
  </si>
  <si>
    <t>CUST55820</t>
  </si>
  <si>
    <t>ORD-00111</t>
  </si>
  <si>
    <t>CUST10397</t>
  </si>
  <si>
    <t>ORD-00105</t>
  </si>
  <si>
    <t>CUST75337</t>
  </si>
  <si>
    <t>ORD-00103</t>
  </si>
  <si>
    <t>CUST60692</t>
  </si>
  <si>
    <t>ORD-00104</t>
  </si>
  <si>
    <t>CUST30691</t>
  </si>
  <si>
    <t>ORD-00099</t>
  </si>
  <si>
    <t>CUST15599</t>
  </si>
  <si>
    <t>ORD-00101</t>
  </si>
  <si>
    <t>CUST45487</t>
  </si>
  <si>
    <t>ORD-00102</t>
  </si>
  <si>
    <t>CUST59146</t>
  </si>
  <si>
    <t>ORD-00100</t>
  </si>
  <si>
    <t>CUST38913</t>
  </si>
  <si>
    <t>ORD-00097</t>
  </si>
  <si>
    <t>CUST92061</t>
  </si>
  <si>
    <t>ORD-00096</t>
  </si>
  <si>
    <t>CUST66932</t>
  </si>
  <si>
    <t>ORD-00098</t>
  </si>
  <si>
    <t>CUST47981</t>
  </si>
  <si>
    <t>ORD-00093</t>
  </si>
  <si>
    <t>CUST28742</t>
  </si>
  <si>
    <t>ORD-00095</t>
  </si>
  <si>
    <t>February 06, 2020</t>
  </si>
  <si>
    <t>CUST17595</t>
  </si>
  <si>
    <t>ORD-00094</t>
  </si>
  <si>
    <t>CUST12581</t>
  </si>
  <si>
    <t>ORD-00091</t>
  </si>
  <si>
    <t>CUST57456</t>
  </si>
  <si>
    <t>ORD-00092</t>
  </si>
  <si>
    <t>CUST33858</t>
  </si>
  <si>
    <t>ORD-00090</t>
  </si>
  <si>
    <t>February 05, 2020</t>
  </si>
  <si>
    <t>CUST87850</t>
  </si>
  <si>
    <t>ORD-00087</t>
  </si>
  <si>
    <t>CUST92405</t>
  </si>
  <si>
    <t>ORD-00089</t>
  </si>
  <si>
    <t>CUST25767</t>
  </si>
  <si>
    <t>ORD-00088</t>
  </si>
  <si>
    <t>CUST25625</t>
  </si>
  <si>
    <t>ORD-00086</t>
  </si>
  <si>
    <t>CUST63884</t>
  </si>
  <si>
    <t>ORD-00084</t>
  </si>
  <si>
    <t>CUST43984</t>
  </si>
  <si>
    <t>ORD-00085</t>
  </si>
  <si>
    <t>CUST18248</t>
  </si>
  <si>
    <t>ORD-00082</t>
  </si>
  <si>
    <t>CUST20826</t>
  </si>
  <si>
    <t>ORD-00083</t>
  </si>
  <si>
    <t>CUST84754</t>
  </si>
  <si>
    <t>ORD-00078</t>
  </si>
  <si>
    <t>CUST03970</t>
  </si>
  <si>
    <t>ORD-00077</t>
  </si>
  <si>
    <t>CUST29476</t>
  </si>
  <si>
    <t>ORD-00079</t>
  </si>
  <si>
    <t>CUST80503</t>
  </si>
  <si>
    <t>ORD-00081</t>
  </si>
  <si>
    <t>CUST60867</t>
  </si>
  <si>
    <t>ORD-00076</t>
  </si>
  <si>
    <t>CUST67944</t>
  </si>
  <si>
    <t>ORD-00080</t>
  </si>
  <si>
    <t>CUST06153</t>
  </si>
  <si>
    <t>ORD-00073</t>
  </si>
  <si>
    <t>CUST44662</t>
  </si>
  <si>
    <t>ORD-00075</t>
  </si>
  <si>
    <t>CUST92174</t>
  </si>
  <si>
    <t>ORD-00072</t>
  </si>
  <si>
    <t>CUST86139</t>
  </si>
  <si>
    <t>ORD-00074</t>
  </si>
  <si>
    <t>CUST91087</t>
  </si>
  <si>
    <t>ORD-00070</t>
  </si>
  <si>
    <t>CUST26658</t>
  </si>
  <si>
    <t>ORD-00071</t>
  </si>
  <si>
    <t>CUST06330</t>
  </si>
  <si>
    <t>ORD-00069</t>
  </si>
  <si>
    <t>CUST27522</t>
  </si>
  <si>
    <t>ORD-00068</t>
  </si>
  <si>
    <t>CUST52906</t>
  </si>
  <si>
    <t>ORD-00067</t>
  </si>
  <si>
    <t>CUST86021</t>
  </si>
  <si>
    <t>ORD-00066</t>
  </si>
  <si>
    <t>CUST42917</t>
  </si>
  <si>
    <t>ORD-00065</t>
  </si>
  <si>
    <t>CUST46511</t>
  </si>
  <si>
    <t>ORD-00064</t>
  </si>
  <si>
    <t>CUST37898</t>
  </si>
  <si>
    <t>ORD-00063</t>
  </si>
  <si>
    <t>CUST82089</t>
  </si>
  <si>
    <t>ORD-00062</t>
  </si>
  <si>
    <t>CUST64715</t>
  </si>
  <si>
    <t>ORD-00058</t>
  </si>
  <si>
    <t>CUST60127</t>
  </si>
  <si>
    <t>ORD-00059</t>
  </si>
  <si>
    <t>CUST44752</t>
  </si>
  <si>
    <t>ORD-00061</t>
  </si>
  <si>
    <t>CUST42186</t>
  </si>
  <si>
    <t>ORD-00060</t>
  </si>
  <si>
    <t>CUST06516</t>
  </si>
  <si>
    <t>ORD-00053</t>
  </si>
  <si>
    <t>CUST07190</t>
  </si>
  <si>
    <t>ORD-00054</t>
  </si>
  <si>
    <t>CUST65539</t>
  </si>
  <si>
    <t>ORD-00057</t>
  </si>
  <si>
    <t>CUST26450</t>
  </si>
  <si>
    <t>ORD-00055</t>
  </si>
  <si>
    <t>CUST98423</t>
  </si>
  <si>
    <t>ORD-00052</t>
  </si>
  <si>
    <t>CUST08694</t>
  </si>
  <si>
    <t>ORD-00056</t>
  </si>
  <si>
    <t>CUST85136</t>
  </si>
  <si>
    <t>ORD-00051</t>
  </si>
  <si>
    <t>CUST27973</t>
  </si>
  <si>
    <t>ORD-00049</t>
  </si>
  <si>
    <t>CUST43401</t>
  </si>
  <si>
    <t>ORD-00050</t>
  </si>
  <si>
    <t>CUST20234</t>
  </si>
  <si>
    <t>ORD-00048</t>
  </si>
  <si>
    <t>CUST66040</t>
  </si>
  <si>
    <t>ORD-00047</t>
  </si>
  <si>
    <t>CUST03104</t>
  </si>
  <si>
    <t>ORD-00046</t>
  </si>
  <si>
    <t>CUST01705</t>
  </si>
  <si>
    <t>ORD-00045</t>
  </si>
  <si>
    <t>ORD-00042</t>
  </si>
  <si>
    <t>January 17, 2020</t>
  </si>
  <si>
    <t>CUST56144</t>
  </si>
  <si>
    <t>ORD-00043</t>
  </si>
  <si>
    <t>CUST34094</t>
  </si>
  <si>
    <t>ORD-00044</t>
  </si>
  <si>
    <t>CUST88344</t>
  </si>
  <si>
    <t>ORD-00041</t>
  </si>
  <si>
    <t>CUST87348</t>
  </si>
  <si>
    <t>ORD-00040</t>
  </si>
  <si>
    <t>CUST53328</t>
  </si>
  <si>
    <t>ORD-00039</t>
  </si>
  <si>
    <t>ORD-00038</t>
  </si>
  <si>
    <t>CUST79223</t>
  </si>
  <si>
    <t>ORD-00037</t>
  </si>
  <si>
    <t>CUST89513</t>
  </si>
  <si>
    <t>ORD-00036</t>
  </si>
  <si>
    <t>CUST38423</t>
  </si>
  <si>
    <t>ORD-00035</t>
  </si>
  <si>
    <t>CUST07419</t>
  </si>
  <si>
    <t>ORD-00034</t>
  </si>
  <si>
    <t>CUST21613</t>
  </si>
  <si>
    <t>ORD-00031</t>
  </si>
  <si>
    <t>CUST59076</t>
  </si>
  <si>
    <t>ORD-00033</t>
  </si>
  <si>
    <t>CUST74345</t>
  </si>
  <si>
    <t>ORD-00032</t>
  </si>
  <si>
    <t>CUST11636</t>
  </si>
  <si>
    <t>ORD-00028</t>
  </si>
  <si>
    <t>CUST03400</t>
  </si>
  <si>
    <t>ORD-00029</t>
  </si>
  <si>
    <t>CUST78062</t>
  </si>
  <si>
    <t>ORD-00027</t>
  </si>
  <si>
    <t>CUST34383</t>
  </si>
  <si>
    <t>ORD-00030</t>
  </si>
  <si>
    <t>CUST05185</t>
  </si>
  <si>
    <t>ORD-00025</t>
  </si>
  <si>
    <t>CUST91373</t>
  </si>
  <si>
    <t>ORD-00026</t>
  </si>
  <si>
    <t>CUST14542</t>
  </si>
  <si>
    <t>ORD-00024</t>
  </si>
  <si>
    <t>ORD-00023</t>
  </si>
  <si>
    <t>CUST78914</t>
  </si>
  <si>
    <t>ORD-00022</t>
  </si>
  <si>
    <t>CUST85754</t>
  </si>
  <si>
    <t>ORD-00020</t>
  </si>
  <si>
    <t>CUST05879</t>
  </si>
  <si>
    <t>ORD-00021</t>
  </si>
  <si>
    <t>CUST80727</t>
  </si>
  <si>
    <t>ORD-00019</t>
  </si>
  <si>
    <t>CUST27279</t>
  </si>
  <si>
    <t>ORD-00017</t>
  </si>
  <si>
    <t>CUST24691</t>
  </si>
  <si>
    <t>ORD-00018</t>
  </si>
  <si>
    <t>CUST36404</t>
  </si>
  <si>
    <t>ORD-00016</t>
  </si>
  <si>
    <t>CUST31154</t>
  </si>
  <si>
    <t>ORD-00015</t>
  </si>
  <si>
    <t>CUST32301</t>
  </si>
  <si>
    <t>ORD-00014</t>
  </si>
  <si>
    <t>CUST18131</t>
  </si>
  <si>
    <t>ORD-00013</t>
  </si>
  <si>
    <t>CUST86980</t>
  </si>
  <si>
    <t>ORD-00012</t>
  </si>
  <si>
    <t>CUST61608</t>
  </si>
  <si>
    <t>ORD-00011</t>
  </si>
  <si>
    <t>CUST64950</t>
  </si>
  <si>
    <t>ORD-00010</t>
  </si>
  <si>
    <t>CUST07407</t>
  </si>
  <si>
    <t>ORD-00005</t>
  </si>
  <si>
    <t>CUST66045</t>
  </si>
  <si>
    <t>ORD-00007</t>
  </si>
  <si>
    <t>CUST36722</t>
  </si>
  <si>
    <t>ORD-00009</t>
  </si>
  <si>
    <t>CUST92855</t>
  </si>
  <si>
    <t>ORD-00006</t>
  </si>
  <si>
    <t>CUST13639</t>
  </si>
  <si>
    <t>ORD-00008</t>
  </si>
  <si>
    <t>CUST27101</t>
  </si>
  <si>
    <t>ORD-00003</t>
  </si>
  <si>
    <t>CUST37770</t>
  </si>
  <si>
    <t>ORD-00002</t>
  </si>
  <si>
    <t>CUST51802</t>
  </si>
  <si>
    <t>ORD-00004</t>
  </si>
  <si>
    <t>CUST59539</t>
  </si>
  <si>
    <t>ORD-00001</t>
  </si>
  <si>
    <t>CUST20767</t>
  </si>
  <si>
    <t>sales_flag</t>
  </si>
  <si>
    <t>Row Labels</t>
  </si>
  <si>
    <t>Grand Total</t>
  </si>
  <si>
    <t>Sum of sales_amount</t>
  </si>
  <si>
    <t>Sum of profit</t>
  </si>
  <si>
    <t>Include</t>
  </si>
  <si>
    <t>Count of order_id</t>
  </si>
  <si>
    <t>Sum of Margin</t>
  </si>
  <si>
    <t>Column Labels</t>
  </si>
  <si>
    <t>Average of sales_amount2</t>
  </si>
  <si>
    <t>Payment Methods</t>
  </si>
  <si>
    <t>returned</t>
  </si>
  <si>
    <t>final_order</t>
  </si>
  <si>
    <t>orders_count</t>
  </si>
  <si>
    <t>(blank)</t>
  </si>
  <si>
    <t>Sum of cancelled</t>
  </si>
  <si>
    <t>Sum of orders_count</t>
  </si>
  <si>
    <t>Sum of Cancel Rate</t>
  </si>
  <si>
    <t>Sum of margin</t>
  </si>
  <si>
    <t>Rata-rata Kepuasan</t>
  </si>
  <si>
    <t>Jumlah Rating</t>
  </si>
  <si>
    <t>Jumlah Order</t>
  </si>
  <si>
    <t>Total Penjualan</t>
  </si>
  <si>
    <t>Total Profit</t>
  </si>
  <si>
    <t>Rata-rata Per Order</t>
  </si>
  <si>
    <t>Rata-Rata Kepuasan</t>
  </si>
  <si>
    <t>Sum of final_order</t>
  </si>
  <si>
    <t>Sum of returned</t>
  </si>
  <si>
    <t>Sum of Return Rate</t>
  </si>
  <si>
    <t>Margin</t>
  </si>
  <si>
    <t>Rata-Rata Per Oder</t>
  </si>
  <si>
    <t>Return Rate</t>
  </si>
  <si>
    <t>Penjualan</t>
  </si>
  <si>
    <t>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</si>
</sst>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6">
    <xf numFmtId="0" fontId="0" fillId="0" borderId="0" xfId="0"/>
    <xf numFmtId="14" fontId="0" fillId="0" borderId="0" xfId="0" applyNumberFormat="1"/>
    <xf numFmtId="9" fontId="0" fillId="0" borderId="0" xfId="0" applyNumberFormat="1"/>
    <xf numFmtId="1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17" fontId="0" fillId="0" borderId="0" xfId="0" applyNumberFormat="1" applyAlignment="1">
      <alignment horizontal="left"/>
    </xf>
    <xf numFmtId="164" fontId="0" fillId="0" borderId="0" xfId="0" applyNumberFormat="1"/>
    <xf numFmtId="165" fontId="0" fillId="0" borderId="0" xfId="0" applyNumberFormat="1"/>
    <xf numFmtId="2" fontId="0" fillId="0" borderId="0" xfId="0" applyNumberFormat="1"/>
    <xf numFmtId="4" fontId="0" fillId="0" borderId="0" xfId="0" applyNumberFormat="1"/>
    <xf numFmtId="0" fontId="16" fillId="0" borderId="19" xfId="0" applyFont="1" applyBorder="1" applyAlignment="1">
      <alignment horizontal="center"/>
    </xf>
    <xf numFmtId="3" fontId="0" fillId="0" borderId="20" xfId="0" applyNumberFormat="1" applyBorder="1" applyAlignment="1">
      <alignment horizontal="center"/>
    </xf>
    <xf numFmtId="164" fontId="0" fillId="0" borderId="20" xfId="0" applyNumberFormat="1" applyBorder="1" applyAlignment="1">
      <alignment horizontal="center"/>
    </xf>
    <xf numFmtId="0" fontId="0" fillId="0" borderId="21" xfId="0" applyBorder="1"/>
    <xf numFmtId="0" fontId="0" fillId="0" borderId="0"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16"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19" formatCode="dd/mm/yyyy"/>
    </dxf>
    <dxf>
      <numFmt numFmtId="14" formatCode="0.00%"/>
    </dxf>
    <dxf>
      <numFmt numFmtId="13" formatCode="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[retail-sales-dashboard.xlsx]P6 Return!PivotTable1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'P6 Return'!$B$3</c:f>
              <c:strCache>
                <c:ptCount val="1"/>
                <c:pt idx="0">
                  <c:v>Sum of returned</c:v>
                </c:pt>
              </c:strCache>
            </c:strRef>
          </c:tx>
          <c:spPr>
            <a:solidFill>
              <a:schemeClr val="accent1"/>
            </a:solidFill>
            <a:ln>
              <a:noFill/>
            </a:ln>
            <a:effectLst/>
          </c:spPr>
          <c:invertIfNegative val="0"/>
          <c:cat>
            <c:strRef>
              <c:f>'P6 Return'!$A$4:$A$11</c:f>
              <c:strCache>
                <c:ptCount val="7"/>
                <c:pt idx="0">
                  <c:v>Electronics</c:v>
                </c:pt>
                <c:pt idx="1">
                  <c:v>Groceries</c:v>
                </c:pt>
                <c:pt idx="2">
                  <c:v>Sports</c:v>
                </c:pt>
                <c:pt idx="3">
                  <c:v>Beauty</c:v>
                </c:pt>
                <c:pt idx="4">
                  <c:v>Clothing</c:v>
                </c:pt>
                <c:pt idx="5">
                  <c:v>Books</c:v>
                </c:pt>
                <c:pt idx="6">
                  <c:v>Furniture</c:v>
                </c:pt>
              </c:strCache>
            </c:strRef>
          </c:cat>
          <c:val>
            <c:numRef>
              <c:f>'P6 Return'!$B$4:$B$11</c:f>
              <c:numCache>
                <c:formatCode>General</c:formatCode>
                <c:ptCount val="7"/>
                <c:pt idx="0">
                  <c:v>96</c:v>
                </c:pt>
                <c:pt idx="1">
                  <c:v>95</c:v>
                </c:pt>
                <c:pt idx="2">
                  <c:v>95</c:v>
                </c:pt>
                <c:pt idx="3">
                  <c:v>83</c:v>
                </c:pt>
                <c:pt idx="4">
                  <c:v>88</c:v>
                </c:pt>
                <c:pt idx="5">
                  <c:v>76</c:v>
                </c:pt>
                <c:pt idx="6">
                  <c:v>79</c:v>
                </c:pt>
              </c:numCache>
            </c:numRef>
          </c:val>
          <c:extLst>
            <c:ext xmlns:c16="http://schemas.microsoft.com/office/drawing/2014/chart" uri="{C3380CC4-5D6E-409C-BE32-E72D297353CC}">
              <c16:uniqueId val="{00000000-8AFC-432B-96F8-EBEC07688140}"/>
            </c:ext>
          </c:extLst>
        </c:ser>
        <c:ser>
          <c:idx val="1"/>
          <c:order val="1"/>
          <c:tx>
            <c:strRef>
              <c:f>'P6 Return'!$C$3</c:f>
              <c:strCache>
                <c:ptCount val="1"/>
                <c:pt idx="0">
                  <c:v>Sum of final_order</c:v>
                </c:pt>
              </c:strCache>
            </c:strRef>
          </c:tx>
          <c:spPr>
            <a:solidFill>
              <a:schemeClr val="accent2"/>
            </a:solidFill>
            <a:ln>
              <a:noFill/>
            </a:ln>
            <a:effectLst/>
          </c:spPr>
          <c:invertIfNegative val="0"/>
          <c:cat>
            <c:strRef>
              <c:f>'P6 Return'!$A$4:$A$11</c:f>
              <c:strCache>
                <c:ptCount val="7"/>
                <c:pt idx="0">
                  <c:v>Electronics</c:v>
                </c:pt>
                <c:pt idx="1">
                  <c:v>Groceries</c:v>
                </c:pt>
                <c:pt idx="2">
                  <c:v>Sports</c:v>
                </c:pt>
                <c:pt idx="3">
                  <c:v>Beauty</c:v>
                </c:pt>
                <c:pt idx="4">
                  <c:v>Clothing</c:v>
                </c:pt>
                <c:pt idx="5">
                  <c:v>Books</c:v>
                </c:pt>
                <c:pt idx="6">
                  <c:v>Furniture</c:v>
                </c:pt>
              </c:strCache>
            </c:strRef>
          </c:cat>
          <c:val>
            <c:numRef>
              <c:f>'P6 Return'!$C$4:$C$11</c:f>
              <c:numCache>
                <c:formatCode>General</c:formatCode>
                <c:ptCount val="7"/>
                <c:pt idx="0">
                  <c:v>474</c:v>
                </c:pt>
                <c:pt idx="1">
                  <c:v>471</c:v>
                </c:pt>
                <c:pt idx="2">
                  <c:v>508</c:v>
                </c:pt>
                <c:pt idx="3">
                  <c:v>472</c:v>
                </c:pt>
                <c:pt idx="4">
                  <c:v>507</c:v>
                </c:pt>
                <c:pt idx="5">
                  <c:v>446</c:v>
                </c:pt>
                <c:pt idx="6">
                  <c:v>465</c:v>
                </c:pt>
              </c:numCache>
            </c:numRef>
          </c:val>
          <c:extLst>
            <c:ext xmlns:c16="http://schemas.microsoft.com/office/drawing/2014/chart" uri="{C3380CC4-5D6E-409C-BE32-E72D297353CC}">
              <c16:uniqueId val="{00000001-8AFC-432B-96F8-EBEC07688140}"/>
            </c:ext>
          </c:extLst>
        </c:ser>
        <c:ser>
          <c:idx val="2"/>
          <c:order val="2"/>
          <c:tx>
            <c:strRef>
              <c:f>'P6 Return'!$D$3</c:f>
              <c:strCache>
                <c:ptCount val="1"/>
                <c:pt idx="0">
                  <c:v>Return Rate</c:v>
                </c:pt>
              </c:strCache>
            </c:strRef>
          </c:tx>
          <c:spPr>
            <a:solidFill>
              <a:schemeClr val="accent3"/>
            </a:solidFill>
            <a:ln>
              <a:noFill/>
            </a:ln>
            <a:effectLst/>
          </c:spPr>
          <c:invertIfNegative val="0"/>
          <c:cat>
            <c:strRef>
              <c:f>'P6 Return'!$A$4:$A$11</c:f>
              <c:strCache>
                <c:ptCount val="7"/>
                <c:pt idx="0">
                  <c:v>Electronics</c:v>
                </c:pt>
                <c:pt idx="1">
                  <c:v>Groceries</c:v>
                </c:pt>
                <c:pt idx="2">
                  <c:v>Sports</c:v>
                </c:pt>
                <c:pt idx="3">
                  <c:v>Beauty</c:v>
                </c:pt>
                <c:pt idx="4">
                  <c:v>Clothing</c:v>
                </c:pt>
                <c:pt idx="5">
                  <c:v>Books</c:v>
                </c:pt>
                <c:pt idx="6">
                  <c:v>Furniture</c:v>
                </c:pt>
              </c:strCache>
            </c:strRef>
          </c:cat>
          <c:val>
            <c:numRef>
              <c:f>'P6 Return'!$D$4:$D$11</c:f>
              <c:numCache>
                <c:formatCode>0.0%</c:formatCode>
                <c:ptCount val="7"/>
                <c:pt idx="0">
                  <c:v>0.20253164556962025</c:v>
                </c:pt>
                <c:pt idx="1">
                  <c:v>0.20169851380042464</c:v>
                </c:pt>
                <c:pt idx="2">
                  <c:v>0.18700787401574803</c:v>
                </c:pt>
                <c:pt idx="3">
                  <c:v>0.17584745762711865</c:v>
                </c:pt>
                <c:pt idx="4">
                  <c:v>0.17357001972386588</c:v>
                </c:pt>
                <c:pt idx="5">
                  <c:v>0.17040358744394618</c:v>
                </c:pt>
                <c:pt idx="6">
                  <c:v>0.16989247311827957</c:v>
                </c:pt>
              </c:numCache>
            </c:numRef>
          </c:val>
          <c:extLst>
            <c:ext xmlns:c16="http://schemas.microsoft.com/office/drawing/2014/chart" uri="{C3380CC4-5D6E-409C-BE32-E72D297353CC}">
              <c16:uniqueId val="{00000002-8AFC-432B-96F8-EBEC07688140}"/>
            </c:ext>
          </c:extLst>
        </c:ser>
        <c:dLbls>
          <c:showLegendKey val="0"/>
          <c:showVal val="0"/>
          <c:showCatName val="0"/>
          <c:showSerName val="0"/>
          <c:showPercent val="0"/>
          <c:showBubbleSize val="0"/>
        </c:dLbls>
        <c:gapWidth val="219"/>
        <c:overlap val="-27"/>
        <c:axId val="138411840"/>
        <c:axId val="804203616"/>
      </c:barChart>
      <c:catAx>
        <c:axId val="1384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203616"/>
        <c:crosses val="autoZero"/>
        <c:auto val="1"/>
        <c:lblAlgn val="ctr"/>
        <c:lblOffset val="100"/>
        <c:noMultiLvlLbl val="0"/>
      </c:catAx>
      <c:valAx>
        <c:axId val="80420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[retail-sales-dashboard.xlsx]Bulanan!PivotTable2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Tren Penjualan Bulanan (Order Delivered)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794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Bulanan!$B$4</c:f>
              <c:strCache>
                <c:ptCount val="1"/>
                <c:pt idx="0">
                  <c:v>Total</c:v>
                </c:pt>
              </c:strCache>
            </c:strRef>
          </c:tx>
          <c:spPr>
            <a:ln w="2794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Bulanan!$A$5:$A$65</c:f>
              <c:strCache>
                <c:ptCount val="60"/>
                <c:pt idx="0">
                  <c:v>Jan-20</c:v>
                </c:pt>
                <c:pt idx="1">
                  <c:v>Feb-20</c:v>
                </c:pt>
                <c:pt idx="2">
                  <c:v>Mar-20</c:v>
                </c:pt>
                <c:pt idx="3">
                  <c:v>Apr-20</c:v>
                </c:pt>
                <c:pt idx="4">
                  <c:v>May-20</c:v>
                </c:pt>
                <c:pt idx="5">
                  <c:v>Jun-20</c:v>
                </c:pt>
                <c:pt idx="6">
                  <c:v>Jul-20</c:v>
                </c:pt>
                <c:pt idx="7">
                  <c:v>Aug-20</c:v>
                </c:pt>
                <c:pt idx="8">
                  <c:v>Sep-20</c:v>
                </c:pt>
                <c:pt idx="9">
                  <c:v>Oct-20</c:v>
                </c:pt>
                <c:pt idx="10">
                  <c:v>Nov-20</c:v>
                </c:pt>
                <c:pt idx="11">
                  <c:v>Dec-20</c:v>
                </c:pt>
                <c:pt idx="12">
                  <c:v>Jan-21</c:v>
                </c:pt>
                <c:pt idx="13">
                  <c:v>Feb-21</c:v>
                </c:pt>
                <c:pt idx="14">
                  <c:v>Mar-21</c:v>
                </c:pt>
                <c:pt idx="15">
                  <c:v>Apr-21</c:v>
                </c:pt>
                <c:pt idx="16">
                  <c:v>May-21</c:v>
                </c:pt>
                <c:pt idx="17">
                  <c:v>Jun-21</c:v>
                </c:pt>
                <c:pt idx="18">
                  <c:v>Jul-21</c:v>
                </c:pt>
                <c:pt idx="19">
                  <c:v>Aug-21</c:v>
                </c:pt>
                <c:pt idx="20">
                  <c:v>Sep-21</c:v>
                </c:pt>
                <c:pt idx="21">
                  <c:v>Oct-21</c:v>
                </c:pt>
                <c:pt idx="22">
                  <c:v>Nov-21</c:v>
                </c:pt>
                <c:pt idx="23">
                  <c:v>Dec-21</c:v>
                </c:pt>
                <c:pt idx="24">
                  <c:v>Jan-22</c:v>
                </c:pt>
                <c:pt idx="25">
                  <c:v>Feb-22</c:v>
                </c:pt>
                <c:pt idx="26">
                  <c:v>Mar-22</c:v>
                </c:pt>
                <c:pt idx="27">
                  <c:v>Apr-22</c:v>
                </c:pt>
                <c:pt idx="28">
                  <c:v>May-22</c:v>
                </c:pt>
                <c:pt idx="29">
                  <c:v>Jun-22</c:v>
                </c:pt>
                <c:pt idx="30">
                  <c:v>Jul-22</c:v>
                </c:pt>
                <c:pt idx="31">
                  <c:v>Aug-22</c:v>
                </c:pt>
                <c:pt idx="32">
                  <c:v>Sep-22</c:v>
                </c:pt>
                <c:pt idx="33">
                  <c:v>Oct-22</c:v>
                </c:pt>
                <c:pt idx="34">
                  <c:v>Nov-22</c:v>
                </c:pt>
                <c:pt idx="35">
                  <c:v>Dec-22</c:v>
                </c:pt>
                <c:pt idx="36">
                  <c:v>Jan-23</c:v>
                </c:pt>
                <c:pt idx="37">
                  <c:v>Feb-23</c:v>
                </c:pt>
                <c:pt idx="38">
                  <c:v>Mar-23</c:v>
                </c:pt>
                <c:pt idx="39">
                  <c:v>Apr-23</c:v>
                </c:pt>
                <c:pt idx="40">
                  <c:v>May-23</c:v>
                </c:pt>
                <c:pt idx="41">
                  <c:v>Jun-23</c:v>
                </c:pt>
                <c:pt idx="42">
                  <c:v>Jul-23</c:v>
                </c:pt>
                <c:pt idx="43">
                  <c:v>Aug-23</c:v>
                </c:pt>
                <c:pt idx="44">
                  <c:v>Sep-23</c:v>
                </c:pt>
                <c:pt idx="45">
                  <c:v>Oct-23</c:v>
                </c:pt>
                <c:pt idx="46">
                  <c:v>Nov-23</c:v>
                </c:pt>
                <c:pt idx="47">
                  <c:v>Dec-23</c:v>
                </c:pt>
                <c:pt idx="48">
                  <c:v>Jan-24</c:v>
                </c:pt>
                <c:pt idx="49">
                  <c:v>Feb-24</c:v>
                </c:pt>
                <c:pt idx="50">
                  <c:v>Mar-24</c:v>
                </c:pt>
                <c:pt idx="51">
                  <c:v>Apr-24</c:v>
                </c:pt>
                <c:pt idx="52">
                  <c:v>May-24</c:v>
                </c:pt>
                <c:pt idx="53">
                  <c:v>Jun-24</c:v>
                </c:pt>
                <c:pt idx="54">
                  <c:v>Jul-24</c:v>
                </c:pt>
                <c:pt idx="55">
                  <c:v>Aug-24</c:v>
                </c:pt>
                <c:pt idx="56">
                  <c:v>Sep-24</c:v>
                </c:pt>
                <c:pt idx="57">
                  <c:v>Oct-24</c:v>
                </c:pt>
                <c:pt idx="58">
                  <c:v>Nov-24</c:v>
                </c:pt>
                <c:pt idx="59">
                  <c:v>Dec-24</c:v>
                </c:pt>
              </c:strCache>
            </c:strRef>
          </c:cat>
          <c:val>
            <c:numRef>
              <c:f>Bulanan!$B$5:$B$65</c:f>
              <c:numCache>
                <c:formatCode>#,##0</c:formatCode>
                <c:ptCount val="60"/>
                <c:pt idx="0">
                  <c:v>944705.47000000032</c:v>
                </c:pt>
                <c:pt idx="1">
                  <c:v>1316719.4100000001</c:v>
                </c:pt>
                <c:pt idx="2">
                  <c:v>1556180.97</c:v>
                </c:pt>
                <c:pt idx="3">
                  <c:v>1812229.5399999991</c:v>
                </c:pt>
                <c:pt idx="4">
                  <c:v>4415841.6999999993</c:v>
                </c:pt>
                <c:pt idx="5">
                  <c:v>2266182.7300000004</c:v>
                </c:pt>
                <c:pt idx="6">
                  <c:v>3707588.1399999997</c:v>
                </c:pt>
                <c:pt idx="7">
                  <c:v>1605204.1799999997</c:v>
                </c:pt>
                <c:pt idx="8">
                  <c:v>1770257.7600000002</c:v>
                </c:pt>
                <c:pt idx="9">
                  <c:v>2057622.3600000003</c:v>
                </c:pt>
                <c:pt idx="10">
                  <c:v>987267.8899999999</c:v>
                </c:pt>
                <c:pt idx="11">
                  <c:v>2053617.6700000002</c:v>
                </c:pt>
                <c:pt idx="12">
                  <c:v>2129287.3200000003</c:v>
                </c:pt>
                <c:pt idx="13">
                  <c:v>1718901.8500000003</c:v>
                </c:pt>
                <c:pt idx="14">
                  <c:v>2176834.85</c:v>
                </c:pt>
                <c:pt idx="15">
                  <c:v>1381635.19</c:v>
                </c:pt>
                <c:pt idx="16">
                  <c:v>2861463.9999999995</c:v>
                </c:pt>
                <c:pt idx="17">
                  <c:v>3615890.4099999988</c:v>
                </c:pt>
                <c:pt idx="18">
                  <c:v>2585940.04</c:v>
                </c:pt>
                <c:pt idx="19">
                  <c:v>4107464.4400000004</c:v>
                </c:pt>
                <c:pt idx="20">
                  <c:v>3567349.68</c:v>
                </c:pt>
                <c:pt idx="21">
                  <c:v>2586317.1699999995</c:v>
                </c:pt>
                <c:pt idx="22">
                  <c:v>1815960.7299999995</c:v>
                </c:pt>
                <c:pt idx="23">
                  <c:v>1311380.1900000002</c:v>
                </c:pt>
                <c:pt idx="24">
                  <c:v>1442960.45</c:v>
                </c:pt>
                <c:pt idx="25">
                  <c:v>1366501.3900000001</c:v>
                </c:pt>
                <c:pt idx="26">
                  <c:v>3992551.2200000011</c:v>
                </c:pt>
                <c:pt idx="27">
                  <c:v>2284219.4499999988</c:v>
                </c:pt>
                <c:pt idx="28">
                  <c:v>4445422.87</c:v>
                </c:pt>
                <c:pt idx="29">
                  <c:v>3738152.1699999995</c:v>
                </c:pt>
                <c:pt idx="30">
                  <c:v>3799317.1399999997</c:v>
                </c:pt>
                <c:pt idx="31">
                  <c:v>2622378.8600000008</c:v>
                </c:pt>
                <c:pt idx="32">
                  <c:v>2841574.57</c:v>
                </c:pt>
                <c:pt idx="33">
                  <c:v>2940733.0700000003</c:v>
                </c:pt>
                <c:pt idx="34">
                  <c:v>2009364.2699999998</c:v>
                </c:pt>
                <c:pt idx="35">
                  <c:v>1493373.12</c:v>
                </c:pt>
                <c:pt idx="36">
                  <c:v>882347.13000000012</c:v>
                </c:pt>
                <c:pt idx="37">
                  <c:v>1648515.5700000003</c:v>
                </c:pt>
                <c:pt idx="38">
                  <c:v>2638260.5000000005</c:v>
                </c:pt>
                <c:pt idx="39">
                  <c:v>2402664.1700000004</c:v>
                </c:pt>
                <c:pt idx="40">
                  <c:v>3406948.0100000007</c:v>
                </c:pt>
                <c:pt idx="41">
                  <c:v>4174021.0400000005</c:v>
                </c:pt>
                <c:pt idx="42">
                  <c:v>4996163.7200000007</c:v>
                </c:pt>
                <c:pt idx="43">
                  <c:v>3266245.2</c:v>
                </c:pt>
                <c:pt idx="44">
                  <c:v>2482131.75</c:v>
                </c:pt>
                <c:pt idx="45">
                  <c:v>1659454.1600000001</c:v>
                </c:pt>
                <c:pt idx="46">
                  <c:v>2949702.1199999996</c:v>
                </c:pt>
                <c:pt idx="47">
                  <c:v>2093117.3700000003</c:v>
                </c:pt>
                <c:pt idx="48">
                  <c:v>1235605.9099999999</c:v>
                </c:pt>
                <c:pt idx="49">
                  <c:v>2722859.7399999998</c:v>
                </c:pt>
                <c:pt idx="50">
                  <c:v>3424585.1399999987</c:v>
                </c:pt>
                <c:pt idx="51">
                  <c:v>3626804.9699999993</c:v>
                </c:pt>
                <c:pt idx="52">
                  <c:v>1735530.5899999999</c:v>
                </c:pt>
                <c:pt idx="53">
                  <c:v>3966307.34</c:v>
                </c:pt>
                <c:pt idx="54">
                  <c:v>4382560.58</c:v>
                </c:pt>
                <c:pt idx="55">
                  <c:v>4454014.8299999991</c:v>
                </c:pt>
                <c:pt idx="56">
                  <c:v>2109778.9500000007</c:v>
                </c:pt>
                <c:pt idx="57">
                  <c:v>1616929.58</c:v>
                </c:pt>
                <c:pt idx="58">
                  <c:v>2208206.9800000009</c:v>
                </c:pt>
                <c:pt idx="59">
                  <c:v>2104057.3800000004</c:v>
                </c:pt>
              </c:numCache>
            </c:numRef>
          </c:val>
          <c:smooth val="0"/>
          <c:extLst>
            <c:ext xmlns:c16="http://schemas.microsoft.com/office/drawing/2014/chart" uri="{C3380CC4-5D6E-409C-BE32-E72D297353CC}">
              <c16:uniqueId val="{00000000-4737-4ED2-91B2-1BD149B50223}"/>
            </c:ext>
          </c:extLst>
        </c:ser>
        <c:dLbls>
          <c:dLblPos val="t"/>
          <c:showLegendKey val="0"/>
          <c:showVal val="1"/>
          <c:showCatName val="0"/>
          <c:showSerName val="0"/>
          <c:showPercent val="0"/>
          <c:showBubbleSize val="0"/>
        </c:dLbls>
        <c:smooth val="0"/>
        <c:axId val="555946671"/>
        <c:axId val="923007807"/>
      </c:lineChart>
      <c:dateAx>
        <c:axId val="555946671"/>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007807"/>
        <c:crosses val="autoZero"/>
        <c:auto val="0"/>
        <c:lblOffset val="100"/>
        <c:baseTimeUnit val="days"/>
        <c:majorUnit val="6"/>
      </c:dateAx>
      <c:valAx>
        <c:axId val="9230078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46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[retail-sales-dashboard.xlsx]Kategori!PivotTable3</c:name>
    <c:fmtId val="3"/>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D" sz="1400" b="0" i="0" u="none" strike="noStrike" baseline="0"/>
              <a:t>Penjualan dan Margin per Kategori</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50000"/>
              </a:schemeClr>
            </a:solidFill>
            <a:round/>
          </a:ln>
          <a:effectLst/>
        </c:spPr>
        <c:marker>
          <c:symbol val="circle"/>
          <c:size val="7"/>
          <c:spPr>
            <a:solidFill>
              <a:schemeClr val="accent2"/>
            </a:solidFill>
            <a:ln w="9525">
              <a:solidFill>
                <a:schemeClr val="bg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Kategori!$B$4</c:f>
              <c:strCache>
                <c:ptCount val="1"/>
                <c:pt idx="0">
                  <c:v>Penjualan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Kategori!$A$5:$A$12</c:f>
              <c:strCache>
                <c:ptCount val="7"/>
                <c:pt idx="0">
                  <c:v>Electronics</c:v>
                </c:pt>
                <c:pt idx="1">
                  <c:v>Furniture</c:v>
                </c:pt>
                <c:pt idx="2">
                  <c:v>Sports</c:v>
                </c:pt>
                <c:pt idx="3">
                  <c:v>Clothing</c:v>
                </c:pt>
                <c:pt idx="4">
                  <c:v>Beauty</c:v>
                </c:pt>
                <c:pt idx="5">
                  <c:v>Books</c:v>
                </c:pt>
                <c:pt idx="6">
                  <c:v>Groceries</c:v>
                </c:pt>
              </c:strCache>
            </c:strRef>
          </c:cat>
          <c:val>
            <c:numRef>
              <c:f>Kategori!$B$5:$B$12</c:f>
              <c:numCache>
                <c:formatCode>#,##0</c:formatCode>
                <c:ptCount val="7"/>
                <c:pt idx="0">
                  <c:v>88979112.539999992</c:v>
                </c:pt>
                <c:pt idx="1">
                  <c:v>39662720.519999981</c:v>
                </c:pt>
                <c:pt idx="2">
                  <c:v>16076063.860000011</c:v>
                </c:pt>
                <c:pt idx="3">
                  <c:v>4252225.7700000005</c:v>
                </c:pt>
                <c:pt idx="4">
                  <c:v>2551914.5200000005</c:v>
                </c:pt>
                <c:pt idx="5">
                  <c:v>1476232.2499999998</c:v>
                </c:pt>
                <c:pt idx="6">
                  <c:v>516935.53999999992</c:v>
                </c:pt>
              </c:numCache>
            </c:numRef>
          </c:val>
          <c:extLst>
            <c:ext xmlns:c16="http://schemas.microsoft.com/office/drawing/2014/chart" uri="{C3380CC4-5D6E-409C-BE32-E72D297353CC}">
              <c16:uniqueId val="{00000000-29D4-47BE-A2E9-02857130A472}"/>
            </c:ext>
          </c:extLst>
        </c:ser>
        <c:dLbls>
          <c:showLegendKey val="0"/>
          <c:showVal val="1"/>
          <c:showCatName val="0"/>
          <c:showSerName val="0"/>
          <c:showPercent val="0"/>
          <c:showBubbleSize val="0"/>
        </c:dLbls>
        <c:gapWidth val="219"/>
        <c:overlap val="-27"/>
        <c:axId val="1554812383"/>
        <c:axId val="920743791"/>
      </c:barChart>
      <c:lineChart>
        <c:grouping val="standard"/>
        <c:varyColors val="0"/>
        <c:ser>
          <c:idx val="1"/>
          <c:order val="1"/>
          <c:tx>
            <c:strRef>
              <c:f>Kategori!$C$4</c:f>
              <c:strCache>
                <c:ptCount val="1"/>
                <c:pt idx="0">
                  <c:v>Margin %</c:v>
                </c:pt>
              </c:strCache>
            </c:strRef>
          </c:tx>
          <c:spPr>
            <a:ln w="28575" cap="rnd">
              <a:solidFill>
                <a:schemeClr val="bg2">
                  <a:lumMod val="50000"/>
                </a:schemeClr>
              </a:solidFill>
              <a:round/>
            </a:ln>
            <a:effectLst/>
          </c:spPr>
          <c:marker>
            <c:symbol val="circle"/>
            <c:size val="7"/>
            <c:spPr>
              <a:solidFill>
                <a:schemeClr val="accent2"/>
              </a:solidFill>
              <a:ln w="9525">
                <a:solidFill>
                  <a:schemeClr val="bg2">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Kategori!$A$5:$A$12</c:f>
              <c:strCache>
                <c:ptCount val="7"/>
                <c:pt idx="0">
                  <c:v>Electronics</c:v>
                </c:pt>
                <c:pt idx="1">
                  <c:v>Furniture</c:v>
                </c:pt>
                <c:pt idx="2">
                  <c:v>Sports</c:v>
                </c:pt>
                <c:pt idx="3">
                  <c:v>Clothing</c:v>
                </c:pt>
                <c:pt idx="4">
                  <c:v>Beauty</c:v>
                </c:pt>
                <c:pt idx="5">
                  <c:v>Books</c:v>
                </c:pt>
                <c:pt idx="6">
                  <c:v>Groceries</c:v>
                </c:pt>
              </c:strCache>
            </c:strRef>
          </c:cat>
          <c:val>
            <c:numRef>
              <c:f>Kategori!$C$5:$C$12</c:f>
              <c:numCache>
                <c:formatCode>0.0%</c:formatCode>
                <c:ptCount val="7"/>
                <c:pt idx="0">
                  <c:v>0.11937182341782883</c:v>
                </c:pt>
                <c:pt idx="1">
                  <c:v>0.2837386720440731</c:v>
                </c:pt>
                <c:pt idx="2">
                  <c:v>0.22066753285464968</c:v>
                </c:pt>
                <c:pt idx="3">
                  <c:v>0.35501944902610411</c:v>
                </c:pt>
                <c:pt idx="4">
                  <c:v>0.44966841209085662</c:v>
                </c:pt>
                <c:pt idx="5">
                  <c:v>0.39900197275869059</c:v>
                </c:pt>
                <c:pt idx="6">
                  <c:v>7.8811334968379221E-2</c:v>
                </c:pt>
              </c:numCache>
            </c:numRef>
          </c:val>
          <c:smooth val="0"/>
          <c:extLst>
            <c:ext xmlns:c16="http://schemas.microsoft.com/office/drawing/2014/chart" uri="{C3380CC4-5D6E-409C-BE32-E72D297353CC}">
              <c16:uniqueId val="{00000001-29D4-47BE-A2E9-02857130A472}"/>
            </c:ext>
          </c:extLst>
        </c:ser>
        <c:dLbls>
          <c:showLegendKey val="0"/>
          <c:showVal val="1"/>
          <c:showCatName val="0"/>
          <c:showSerName val="0"/>
          <c:showPercent val="0"/>
          <c:showBubbleSize val="0"/>
        </c:dLbls>
        <c:marker val="1"/>
        <c:smooth val="0"/>
        <c:axId val="1545763087"/>
        <c:axId val="920750447"/>
      </c:lineChart>
      <c:catAx>
        <c:axId val="155481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20743791"/>
        <c:crosses val="autoZero"/>
        <c:auto val="1"/>
        <c:lblAlgn val="ctr"/>
        <c:lblOffset val="100"/>
        <c:noMultiLvlLbl val="0"/>
      </c:catAx>
      <c:valAx>
        <c:axId val="920743791"/>
        <c:scaling>
          <c:orientation val="minMax"/>
        </c:scaling>
        <c:delete val="0"/>
        <c:axPos val="l"/>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54812383"/>
        <c:crosses val="autoZero"/>
        <c:crossBetween val="between"/>
      </c:valAx>
      <c:valAx>
        <c:axId val="92075044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545763087"/>
        <c:crosses val="max"/>
        <c:crossBetween val="between"/>
      </c:valAx>
      <c:catAx>
        <c:axId val="1545763087"/>
        <c:scaling>
          <c:orientation val="minMax"/>
        </c:scaling>
        <c:delete val="1"/>
        <c:axPos val="t"/>
        <c:numFmt formatCode="General" sourceLinked="1"/>
        <c:majorTickMark val="out"/>
        <c:minorTickMark val="none"/>
        <c:tickLblPos val="nextTo"/>
        <c:crossAx val="920750447"/>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[retail-sales-dashboard.xlsx]Payment!PivotTable4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Metode Pembayaran (Order Delivered)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Payment!$B$4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Payment!$A$5:$A$11</c:f>
              <c:strCache>
                <c:ptCount val="6"/>
                <c:pt idx="0">
                  <c:v>UPI</c:v>
                </c:pt>
                <c:pt idx="1">
                  <c:v>Credit Card</c:v>
                </c:pt>
                <c:pt idx="2">
                  <c:v>Cash on Delivery</c:v>
                </c:pt>
                <c:pt idx="3">
                  <c:v>EMI</c:v>
                </c:pt>
                <c:pt idx="4">
                  <c:v>Net Banking</c:v>
                </c:pt>
                <c:pt idx="5">
                  <c:v>Debit Card</c:v>
                </c:pt>
              </c:strCache>
            </c:strRef>
          </c:cat>
          <c:val>
            <c:numRef>
              <c:f>Payment!$B$5:$B$11</c:f>
              <c:numCache>
                <c:formatCode>#,##0</c:formatCode>
                <c:ptCount val="6"/>
                <c:pt idx="0">
                  <c:v>496</c:v>
                </c:pt>
                <c:pt idx="1">
                  <c:v>467</c:v>
                </c:pt>
                <c:pt idx="2">
                  <c:v>451</c:v>
                </c:pt>
                <c:pt idx="3">
                  <c:v>440</c:v>
                </c:pt>
                <c:pt idx="4">
                  <c:v>439</c:v>
                </c:pt>
                <c:pt idx="5">
                  <c:v>432</c:v>
                </c:pt>
              </c:numCache>
            </c:numRef>
          </c:val>
          <c:extLst>
            <c:ext xmlns:c16="http://schemas.microsoft.com/office/drawing/2014/chart" uri="{C3380CC4-5D6E-409C-BE32-E72D297353CC}">
              <c16:uniqueId val="{00000000-BE04-47EC-AC57-B35414EB0CCD}"/>
            </c:ext>
          </c:extLst>
        </c:ser>
        <c:dLbls>
          <c:showLegendKey val="0"/>
          <c:showVal val="0"/>
          <c:showCatName val="0"/>
          <c:showSerName val="0"/>
          <c:showPercent val="0"/>
          <c:showBubbleSize val="0"/>
        </c:dLbls>
        <c:gapWidth val="150"/>
        <c:axId val="1551786879"/>
        <c:axId val="917126047"/>
      </c:barChart>
      <c:catAx>
        <c:axId val="155178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26047"/>
        <c:crosses val="autoZero"/>
        <c:auto val="1"/>
        <c:lblAlgn val="ctr"/>
        <c:lblOffset val="100"/>
        <c:noMultiLvlLbl val="0"/>
      </c:catAx>
      <c:valAx>
        <c:axId val="9171260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78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[retail-sales-dashboard.xlsx]Nilai Retur!PivotTable14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Porsi Nilai Order yang Diretur per Kategori</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'Nilai Retur'!$B$4</c:f>
              <c:strCache>
                <c:ptCount val="1"/>
                <c:pt idx="0">
                  <c:v>Total</c:v>
                </c:pt>
              </c:strCache>
            </c:strRef>
          </c:tx>
          <c:dPt>
            <c:idx val="0"/>
            <c:bubble3D val="0"/>
            <c:explosion val="17"/>
            <c:spPr>
              <a:solidFill>
                <a:schemeClr val="accent1"/>
              </a:solidFill>
              <a:ln w="19050">
                <a:solidFill>
                  <a:schemeClr val="lt1"/>
                </a:solidFill>
              </a:ln>
              <a:effectLst/>
            </c:spPr>
            <c:extLst>
              <c:ext xmlns:c16="http://schemas.microsoft.com/office/drawing/2014/chart" uri="{C3380CC4-5D6E-409C-BE32-E72D297353CC}">
                <c16:uniqueId val="{00000001-77FD-4469-A307-B24522FEAD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FD-4469-A307-B24522FEAD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FD-4469-A307-B24522FEAD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FD-4469-A307-B24522FEAD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FD-4469-A307-B24522FEADC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FD-4469-A307-B24522FEADC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FD-4469-A307-B24522FEADC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'Nilai Retur'!$A$5:$A$12</c:f>
              <c:strCache>
                <c:ptCount val="7"/>
                <c:pt idx="0">
                  <c:v>Electronics</c:v>
                </c:pt>
                <c:pt idx="1">
                  <c:v>Furniture</c:v>
                </c:pt>
                <c:pt idx="2">
                  <c:v>Sports</c:v>
                </c:pt>
                <c:pt idx="3">
                  <c:v>Clothing</c:v>
                </c:pt>
                <c:pt idx="4">
                  <c:v>Beauty</c:v>
                </c:pt>
                <c:pt idx="5">
                  <c:v>Books</c:v>
                </c:pt>
                <c:pt idx="6">
                  <c:v>Groceries</c:v>
                </c:pt>
              </c:strCache>
            </c:strRef>
          </c:cat>
          <c:val>
            <c:numRef>
              <c:f>'Nilai Retur'!$B$5:$B$12</c:f>
              <c:numCache>
                <c:formatCode>#,##0</c:formatCode>
                <c:ptCount val="7"/>
                <c:pt idx="0">
                  <c:v>20029868.150000002</c:v>
                </c:pt>
                <c:pt idx="1">
                  <c:v>6970993.5700000003</c:v>
                </c:pt>
                <c:pt idx="2">
                  <c:v>3534929.9199999995</c:v>
                </c:pt>
                <c:pt idx="3">
                  <c:v>873313.81</c:v>
                </c:pt>
                <c:pt idx="4">
                  <c:v>499254.57</c:v>
                </c:pt>
                <c:pt idx="5">
                  <c:v>340159.07</c:v>
                </c:pt>
                <c:pt idx="6">
                  <c:v>146963.61999999997</c:v>
                </c:pt>
              </c:numCache>
            </c:numRef>
          </c:val>
          <c:extLst>
            <c:ext xmlns:c16="http://schemas.microsoft.com/office/drawing/2014/chart" uri="{C3380CC4-5D6E-409C-BE32-E72D297353CC}">
              <c16:uniqueId val="{0000000E-77FD-4469-A307-B24522FEADC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[retail-sales-dashboard.xlsx]P6 Return (2)!PivotTable1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Rate Per Kategori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'P6 Return (2)'!$B$3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'P6 Return (2)'!$A$4:$A$11</c:f>
              <c:strCache>
                <c:ptCount val="7"/>
                <c:pt idx="0">
                  <c:v>Electronics</c:v>
                </c:pt>
                <c:pt idx="1">
                  <c:v>Groceries</c:v>
                </c:pt>
                <c:pt idx="2">
                  <c:v>Sports</c:v>
                </c:pt>
                <c:pt idx="3">
                  <c:v>Beauty</c:v>
                </c:pt>
                <c:pt idx="4">
                  <c:v>Clothing</c:v>
                </c:pt>
                <c:pt idx="5">
                  <c:v>Books</c:v>
                </c:pt>
                <c:pt idx="6">
                  <c:v>Furniture</c:v>
                </c:pt>
              </c:strCache>
            </c:strRef>
          </c:cat>
          <c:val>
            <c:numRef>
              <c:f>'P6 Return (2)'!$B$4:$B$11</c:f>
              <c:numCache>
                <c:formatCode>0.0%</c:formatCode>
                <c:ptCount val="7"/>
                <c:pt idx="0">
                  <c:v>0.20253164556962025</c:v>
                </c:pt>
                <c:pt idx="1">
                  <c:v>0.20169851380042464</c:v>
                </c:pt>
                <c:pt idx="2">
                  <c:v>0.18700787401574803</c:v>
                </c:pt>
                <c:pt idx="3">
                  <c:v>0.17584745762711865</c:v>
                </c:pt>
                <c:pt idx="4">
                  <c:v>0.17357001972386588</c:v>
                </c:pt>
                <c:pt idx="5">
                  <c:v>0.17040358744394618</c:v>
                </c:pt>
                <c:pt idx="6">
                  <c:v>0.16989247311827957</c:v>
                </c:pt>
              </c:numCache>
            </c:numRef>
          </c:val>
          <c:extLst>
            <c:ext xmlns:c16="http://schemas.microsoft.com/office/drawing/2014/chart" uri="{C3380CC4-5D6E-409C-BE32-E72D297353CC}">
              <c16:uniqueId val="{00000000-F452-4875-A32A-518FF1B491BC}"/>
            </c:ext>
          </c:extLst>
        </c:ser>
        <c:dLbls>
          <c:dLblPos val="outEnd"/>
          <c:showLegendKey val="0"/>
          <c:showVal val="1"/>
          <c:showCatName val="0"/>
          <c:showSerName val="0"/>
          <c:showPercent val="0"/>
          <c:showBubbleSize val="0"/>
        </c:dLbls>
        <c:gapWidth val="219"/>
        <c:overlap val="-27"/>
        <c:axId val="138411840"/>
        <c:axId val="804203616"/>
      </c:barChart>
      <c:catAx>
        <c:axId val="13841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4203616"/>
        <c:crosses val="autoZero"/>
        <c:auto val="1"/>
        <c:lblAlgn val="ctr"/>
        <c:lblOffset val="100"/>
        <c:noMultiLvlLbl val="0"/>
      </c:catAx>
      <c:valAx>
        <c:axId val="804203616"/>
        <c:scaling>
          <c:orientation val="minMax"/>
          <c:min val="0"/>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438150</xdr:colOff>
      <xdr:row>4</xdr:row>
      <xdr:rowOff>133350</xdr:rowOff>
    </xdr:from>
    <xdr:to>
      <xdr:col>6</xdr:col>
      <xdr:colOff>266700</xdr:colOff>
      <xdr:row>17</xdr:row>
      <xdr:rowOff>152400</xdr:rowOff>
    </xdr:to>
    <xdr:graphicFrame macro="">
      <xdr:nvGraphicFramePr>
        <xdr:cNvPr id="2" name="Chart 1">
          <a:extLst>
            <a:ext uri="{FF2B5EF4-FFF2-40B4-BE49-F238E27FC236}">
              <a16:creationId xmlns:a16="http://schemas.microsoft.com/office/drawing/2014/main" id="{7B3B208D-2D5A-4B6A-9DB5-3BD2DF584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4086</xdr:colOff>
      <xdr:row>9</xdr:row>
      <xdr:rowOff>78266</xdr:rowOff>
    </xdr:from>
    <xdr:to>
      <xdr:col>14</xdr:col>
      <xdr:colOff>1</xdr:colOff>
      <xdr:row>26</xdr:row>
      <xdr:rowOff>89859</xdr:rowOff>
    </xdr:to>
    <xdr:graphicFrame macro="">
      <xdr:nvGraphicFramePr>
        <xdr:cNvPr id="2" name="Chart 1">
          <a:extLst>
            <a:ext uri="{FF2B5EF4-FFF2-40B4-BE49-F238E27FC236}">
              <a16:creationId xmlns:a16="http://schemas.microsoft.com/office/drawing/2014/main" id="{8443DE8D-8F68-4717-9BA4-224D977F3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133075</xdr:colOff>
      <xdr:row>42</xdr:row>
      <xdr:rowOff>42661</xdr:rowOff>
    </xdr:from>
    <xdr:to>
      <xdr:col>18</xdr:col>
      <xdr:colOff>413349</xdr:colOff>
      <xdr:row>58</xdr:row>
      <xdr:rowOff>112511</xdr:rowOff>
    </xdr:to>
    <xdr:graphicFrame macro="">
      <xdr:nvGraphicFramePr>
        <xdr:cNvPr id="3" name="Chart 2">
          <a:extLst>
            <a:ext uri="{FF2B5EF4-FFF2-40B4-BE49-F238E27FC236}">
              <a16:creationId xmlns:a16="http://schemas.microsoft.com/office/drawing/2014/main" id="{5C4BCBF3-26B0-46BE-A5F9-766E22D4D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344216</xdr:colOff>
      <xdr:row>27</xdr:row>
      <xdr:rowOff>28636</xdr:rowOff>
    </xdr:from>
    <xdr:to>
      <xdr:col>18</xdr:col>
      <xdr:colOff>359434</xdr:colOff>
      <xdr:row>41</xdr:row>
      <xdr:rowOff>98486</xdr:rowOff>
    </xdr:to>
    <xdr:graphicFrame macro="">
      <xdr:nvGraphicFramePr>
        <xdr:cNvPr id="4" name="Chart 3">
          <a:extLst>
            <a:ext uri="{FF2B5EF4-FFF2-40B4-BE49-F238E27FC236}">
              <a16:creationId xmlns:a16="http://schemas.microsoft.com/office/drawing/2014/main" id="{BB8AB88D-BA06-4B11-B4CE-FA89C48CD1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166384</xdr:colOff>
      <xdr:row>9</xdr:row>
      <xdr:rowOff>66282</xdr:rowOff>
    </xdr:from>
    <xdr:to>
      <xdr:col>18</xdr:col>
      <xdr:colOff>315570</xdr:colOff>
      <xdr:row>26</xdr:row>
      <xdr:rowOff>89858</xdr:rowOff>
    </xdr:to>
    <xdr:graphicFrame macro="">
      <xdr:nvGraphicFramePr>
        <xdr:cNvPr id="6" name="Chart 5">
          <a:extLst>
            <a:ext uri="{FF2B5EF4-FFF2-40B4-BE49-F238E27FC236}">
              <a16:creationId xmlns:a16="http://schemas.microsoft.com/office/drawing/2014/main" id="{24CB07EC-E08E-405C-843C-1E8F6A5DE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91167</xdr:colOff>
      <xdr:row>4</xdr:row>
      <xdr:rowOff>197688</xdr:rowOff>
    </xdr:from>
    <xdr:to>
      <xdr:col>5</xdr:col>
      <xdr:colOff>216967</xdr:colOff>
      <xdr:row>14</xdr:row>
      <xdr:rowOff>35944</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BF922F6E-7B9F-4008-BE1F-6BEF157C0AD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76622" y="1028961"/>
              <a:ext cx="2203981" cy="19164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107831</xdr:colOff>
      <xdr:row>15</xdr:row>
      <xdr:rowOff>89858</xdr:rowOff>
    </xdr:from>
    <xdr:to>
      <xdr:col>5</xdr:col>
      <xdr:colOff>197690</xdr:colOff>
      <xdr:row>25</xdr:row>
      <xdr:rowOff>107829</xdr:rowOff>
    </xdr:to>
    <mc:AlternateContent xmlns:mc="http://schemas.openxmlformats.org/markup-compatibility/2006" xmlns:a14="http://schemas.microsoft.com/office/drawing/2010/main">
      <mc:Choice Requires="a14">
        <xdr:graphicFrame macro="">
          <xdr:nvGraphicFramePr>
            <xdr:cNvPr id="8" name="product_category">
              <a:extLst>
                <a:ext uri="{FF2B5EF4-FFF2-40B4-BE49-F238E27FC236}">
                  <a16:creationId xmlns:a16="http://schemas.microsoft.com/office/drawing/2014/main" id="{3B38CF2A-061C-4085-89E4-032DFB8A7AA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493286" y="3337017"/>
              <a:ext cx="2168040" cy="21827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163285</xdr:colOff>
      <xdr:row>1</xdr:row>
      <xdr:rowOff>81643</xdr:rowOff>
    </xdr:from>
    <xdr:to>
      <xdr:col>14</xdr:col>
      <xdr:colOff>1632857</xdr:colOff>
      <xdr:row>5</xdr:row>
      <xdr:rowOff>-1</xdr:rowOff>
    </xdr:to>
    <xdr:sp macro="" textlink="">
      <xdr:nvSpPr>
        <xdr:cNvPr id="9" name="Rectangle 8">
          <a:extLst>
            <a:ext uri="{FF2B5EF4-FFF2-40B4-BE49-F238E27FC236}">
              <a16:creationId xmlns:a16="http://schemas.microsoft.com/office/drawing/2014/main" id="{8107BF19-547C-422B-97BA-67573EA270E7}"/>
            </a:ext>
          </a:extLst>
        </xdr:cNvPr>
        <xdr:cNvSpPr/>
      </xdr:nvSpPr>
      <xdr:spPr>
        <a:xfrm>
          <a:off x="3565071" y="81643"/>
          <a:ext cx="9280072" cy="73478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4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Retail Sales and Return</a:t>
          </a:r>
          <a:r>
            <a:rPr lang="en-ID" sz="40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Rate Analysis</a:t>
          </a:r>
          <a:endParaRPr lang="en-ID" sz="4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82111</xdr:colOff>
      <xdr:row>27</xdr:row>
      <xdr:rowOff>49266</xdr:rowOff>
    </xdr:from>
    <xdr:to>
      <xdr:col>10</xdr:col>
      <xdr:colOff>82112</xdr:colOff>
      <xdr:row>41</xdr:row>
      <xdr:rowOff>98533</xdr:rowOff>
    </xdr:to>
    <xdr:graphicFrame macro="">
      <xdr:nvGraphicFramePr>
        <xdr:cNvPr id="10" name="Chart 9">
          <a:extLst>
            <a:ext uri="{FF2B5EF4-FFF2-40B4-BE49-F238E27FC236}">
              <a16:creationId xmlns:a16="http://schemas.microsoft.com/office/drawing/2014/main" id="{5993C4F3-C4EE-4D8A-B765-34426505D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VAN" refreshedDate="46322.798043055554" createdVersion="6" refreshedVersion="6" minRefreshableVersion="3" recordCount="4201" xr:uid="{AC25E971-8BFC-41F7-B4C0-F13DE383266A}">
  <cacheSource type="worksheet">
    <worksheetSource ref="A1:AK1048576" sheet="Cleaned-retail-sales-dataset"/>
  </cacheSource>
  <cacheFields count="40">
    <cacheField name="order_id" numFmtId="0">
      <sharedItems containsBlank="1"/>
    </cacheField>
    <cacheField name="order_date" numFmtId="0">
      <sharedItems containsDate="1" containsBlank="1" containsMixedTypes="1" minDate="2020-01-01T00:00:00" maxDate="2024-12-31T00:00:00"/>
    </cacheField>
    <cacheField name="order_date_clean" numFmtId="0">
      <sharedItems containsNonDate="0" containsDate="1" containsString="0" containsBlank="1" minDate="2020-01-01T00:00:00" maxDate="2024-12-31T00:00:00"/>
    </cacheField>
    <cacheField name="customer_id" numFmtId="0">
      <sharedItems containsBlank="1"/>
    </cacheField>
    <cacheField name="customer_name" numFmtId="0">
      <sharedItems containsBlank="1"/>
    </cacheField>
    <cacheField name="age" numFmtId="0">
      <sharedItems containsString="0" containsBlank="1" containsNumber="1" containsInteger="1" minValue="-7" maxValue="999"/>
    </cacheField>
    <cacheField name="age_clean" numFmtId="0">
      <sharedItems containsString="0" containsBlank="1" containsNumber="1" containsInteger="1" minValue="1" maxValue="72"/>
    </cacheField>
    <cacheField name="gender" numFmtId="0">
      <sharedItems containsBlank="1"/>
    </cacheField>
    <cacheField name="gender (clean)" numFmtId="0">
      <sharedItems containsBlank="1"/>
    </cacheField>
    <cacheField name="region" numFmtId="0">
      <sharedItems containsBlank="1"/>
    </cacheField>
    <cacheField name="city" numFmtId="0">
      <sharedItems containsBlank="1"/>
    </cacheField>
    <cacheField name="product_category" numFmtId="0">
      <sharedItems containsBlank="1" count="8">
        <s v="Beauty"/>
        <s v="Furniture"/>
        <s v="Electronics"/>
        <s v="Groceries"/>
        <s v="Books"/>
        <s v="Sports"/>
        <s v="Clothing"/>
        <m/>
      </sharedItems>
    </cacheField>
    <cacheField name="product_name" numFmtId="0">
      <sharedItems containsBlank="1"/>
    </cacheField>
    <cacheField name="quantity" numFmtId="0">
      <sharedItems containsString="0" containsBlank="1" containsNumber="1" containsInteger="1" minValue="-1" maxValue="999"/>
    </cacheField>
    <cacheField name="quantity_clean" numFmtId="0">
      <sharedItems containsString="0" containsBlank="1" containsNumber="1" containsInteger="1" minValue="1" maxValue="10"/>
    </cacheField>
    <cacheField name="unit_price" numFmtId="0">
      <sharedItems containsString="0" containsBlank="1" containsNumber="1" minValue="50.26" maxValue="79957.919999999998"/>
    </cacheField>
    <cacheField name="discount_pct" numFmtId="0">
      <sharedItems containsString="0" containsBlank="1" containsNumber="1" minValue="0" maxValue="0.4"/>
    </cacheField>
    <cacheField name="sales_amount" numFmtId="0">
      <sharedItems containsString="0" containsBlank="1" containsNumber="1" minValue="39.450000000000003" maxValue="17360314.170000002"/>
    </cacheField>
    <cacheField name="profit" numFmtId="0">
      <sharedItems containsString="0" containsBlank="1" containsNumber="1" minValue="1.56" maxValue="2445648.4300000002"/>
    </cacheField>
    <cacheField name="profit_margin" numFmtId="0">
      <sharedItems containsString="0" containsBlank="1" containsNumber="1" minValue="2.1999999999999999E-2" maxValue="0.70899999999999996"/>
    </cacheField>
    <cacheField name="shipping_cost" numFmtId="0">
      <sharedItems containsString="0" containsBlank="1" containsNumber="1" minValue="-4.29" maxValue="133.35"/>
    </cacheField>
    <cacheField name="payment_method" numFmtId="0">
      <sharedItems containsBlank="1" count="7">
        <s v="EMI"/>
        <s v="Cash on Delivery"/>
        <s v="Credit Card"/>
        <s v="UPI"/>
        <s v="Net Banking"/>
        <s v="Debit Card"/>
        <m/>
      </sharedItems>
    </cacheField>
    <cacheField name="customer_satisfaction" numFmtId="0">
      <sharedItems containsString="0" containsBlank="1" containsNumber="1" containsInteger="1" minValue="1" maxValue="5"/>
    </cacheField>
    <cacheField name="return_flag" numFmtId="0">
      <sharedItems containsBlank="1"/>
    </cacheField>
    <cacheField name="order_status" numFmtId="0">
      <sharedItems containsBlank="1"/>
    </cacheField>
    <cacheField name="order_status_clean" numFmtId="0">
      <sharedItems containsBlank="1" count="6">
        <s v="Returned"/>
        <s v="Delivered"/>
        <s v="Pending"/>
        <s v="Cancelled"/>
        <s v="Shipped"/>
        <m/>
      </sharedItems>
    </cacheField>
    <cacheField name="days_clean" numFmtId="0">
      <sharedItems containsString="0" containsBlank="1" containsNumber="1" containsInteger="1" minValue="1" maxValue="10" count="11">
        <n v="3"/>
        <n v="5"/>
        <n v="1"/>
        <n v="10"/>
        <n v="4"/>
        <n v="8"/>
        <n v="6"/>
        <m/>
        <n v="7"/>
        <n v="9"/>
        <n v="2"/>
      </sharedItems>
    </cacheField>
    <cacheField name="days_to_ship" numFmtId="0">
      <sharedItems containsString="0" containsBlank="1" containsNumber="1" containsInteger="1" minValue="-1" maxValue="100"/>
    </cacheField>
    <cacheField name="year" numFmtId="0">
      <sharedItems containsString="0" containsBlank="1" containsNumber="1" containsInteger="1" minValue="2020" maxValue="2024" count="6">
        <n v="2024"/>
        <n v="2023"/>
        <n v="2022"/>
        <n v="2021"/>
        <n v="2020"/>
        <m/>
      </sharedItems>
    </cacheField>
    <cacheField name="year_month" numFmtId="0">
      <sharedItems containsNonDate="0" containsDate="1" containsString="0" containsBlank="1" minDate="2020-01-01T00:00:00" maxDate="2024-12-02T00:00:00" count="61">
        <d v="2024-12-01T00:00:00"/>
        <d v="2024-11-01T00:00:00"/>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d v="2022-12-01T00:00:00"/>
        <d v="2022-11-01T00:00:00"/>
        <d v="2022-10-01T00:00:00"/>
        <d v="2022-09-01T00:00:00"/>
        <d v="2022-08-01T00:00:00"/>
        <d v="2022-07-01T00:00:00"/>
        <d v="2022-06-01T00:00:00"/>
        <d v="2022-05-01T00:00:00"/>
        <d v="2022-04-01T00:00:00"/>
        <d v="2022-03-01T00:00:00"/>
        <d v="2022-02-01T00:00:00"/>
        <d v="2022-01-01T00:00:00"/>
        <d v="2021-12-01T00:00:00"/>
        <d v="2021-11-01T00:00:00"/>
        <d v="2021-10-01T00:00:00"/>
        <d v="2021-09-01T00:00:00"/>
        <d v="2021-08-01T00:00:00"/>
        <d v="2021-07-01T00:00:00"/>
        <d v="2021-06-01T00:00:00"/>
        <d v="2021-05-01T00:00:00"/>
        <d v="2021-04-01T00:00:00"/>
        <d v="2021-03-01T00:00:00"/>
        <d v="2021-02-01T00:00:00"/>
        <d v="2021-01-01T00:00:00"/>
        <d v="2020-12-01T00:00:00"/>
        <d v="2020-11-01T00:00:00"/>
        <d v="2020-10-01T00:00:00"/>
        <d v="2020-09-01T00:00:00"/>
        <d v="2020-08-01T00:00:00"/>
        <d v="2020-07-01T00:00:00"/>
        <d v="2020-06-01T00:00:00"/>
        <d v="2020-05-01T00:00:00"/>
        <d v="2020-04-01T00:00:00"/>
        <d v="2020-03-01T00:00:00"/>
        <d v="2020-02-01T00:00:00"/>
        <d v="2020-01-01T00:00:00"/>
        <m/>
      </sharedItems>
    </cacheField>
    <cacheField name="age_group" numFmtId="0">
      <sharedItems containsBlank="1" count="8">
        <s v="&lt;18"/>
        <s v="18-25"/>
        <s v="36-45"/>
        <s v="26-35"/>
        <s v="46-60"/>
        <s v="Unknown"/>
        <s v="60+"/>
        <m/>
      </sharedItems>
    </cacheField>
    <cacheField name="discount_band" numFmtId="0">
      <sharedItems containsBlank="1" containsMixedTypes="1" containsNumber="1" containsInteger="1" minValue="0" maxValue="0"/>
    </cacheField>
    <cacheField name="sales_flag" numFmtId="0">
      <sharedItems containsBlank="1" count="3">
        <s v="Include"/>
        <s v="Exclude"/>
        <m/>
      </sharedItems>
    </cacheField>
    <cacheField name="returned" numFmtId="0">
      <sharedItems containsString="0" containsBlank="1" containsNumber="1" containsInteger="1" minValue="0" maxValue="1"/>
    </cacheField>
    <cacheField name="final_order" numFmtId="0">
      <sharedItems containsString="0" containsBlank="1" containsNumber="1" containsInteger="1" minValue="0" maxValue="1"/>
    </cacheField>
    <cacheField name="cancelled" numFmtId="0">
      <sharedItems containsString="0" containsBlank="1" containsNumber="1" containsInteger="1" minValue="0" maxValue="1"/>
    </cacheField>
    <cacheField name="orders_count" numFmtId="0">
      <sharedItems containsString="0" containsBlank="1" containsNumber="1" containsInteger="1" minValue="1" maxValue="1"/>
    </cacheField>
    <cacheField name="Cancel Rate" numFmtId="0" formula="cancelled/orders_count" databaseField="0"/>
    <cacheField name="margin" numFmtId="0" formula="profit/sales_amount" databaseField="0"/>
    <cacheField name="Field1" numFmtId="0" formula="returned/final_order" databaseField="0"/>
  </cacheFields>
  <extLst>
    <ext xmlns:x14="http://schemas.microsoft.com/office/spreadsheetml/2009/9/main" uri="{725AE2AE-9491-48be-B2B4-4EB974FC3084}">
      <x14:pivotCacheDefinition pivotCacheId="16070290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VAN" refreshedDate="46322.852187847224" createdVersion="6" refreshedVersion="6" minRefreshableVersion="3" recordCount="4200" xr:uid="{00000000-000A-0000-FFFF-FFFF17000000}">
  <cacheSource type="worksheet">
    <worksheetSource name="Table1"/>
  </cacheSource>
  <cacheFields count="39">
    <cacheField name="order_id" numFmtId="0">
      <sharedItems/>
    </cacheField>
    <cacheField name="order_date" numFmtId="0">
      <sharedItems containsDate="1" containsMixedTypes="1" minDate="2020-01-01T00:00:00" maxDate="2024-12-31T00:00:00"/>
    </cacheField>
    <cacheField name="order_date_clean" numFmtId="14">
      <sharedItems containsSemiMixedTypes="0" containsNonDate="0" containsDate="1" containsString="0" minDate="2020-01-01T00:00:00" maxDate="2024-12-31T00:00:00"/>
    </cacheField>
    <cacheField name="customer_id" numFmtId="0">
      <sharedItems/>
    </cacheField>
    <cacheField name="customer_name" numFmtId="0">
      <sharedItems/>
    </cacheField>
    <cacheField name="age" numFmtId="0">
      <sharedItems containsString="0" containsBlank="1" containsNumber="1" containsInteger="1" minValue="-7" maxValue="999"/>
    </cacheField>
    <cacheField name="age_clean" numFmtId="0">
      <sharedItems containsString="0" containsBlank="1" containsNumber="1" containsInteger="1" minValue="1" maxValue="72"/>
    </cacheField>
    <cacheField name="gender" numFmtId="0">
      <sharedItems/>
    </cacheField>
    <cacheField name="gender (clean)" numFmtId="0">
      <sharedItems/>
    </cacheField>
    <cacheField name="region" numFmtId="0">
      <sharedItems/>
    </cacheField>
    <cacheField name="city" numFmtId="0">
      <sharedItems/>
    </cacheField>
    <cacheField name="product_category" numFmtId="0">
      <sharedItems count="7">
        <s v="Beauty"/>
        <s v="Furniture"/>
        <s v="Electronics"/>
        <s v="Groceries"/>
        <s v="Books"/>
        <s v="Sports"/>
        <s v="Clothing"/>
      </sharedItems>
    </cacheField>
    <cacheField name="product_name" numFmtId="0">
      <sharedItems count="42">
        <s v="Face Cream"/>
        <s v="Sofa"/>
        <s v="Chair"/>
        <s v="Desk"/>
        <s v="Headphones"/>
        <s v="Sugar"/>
        <s v="Perfume"/>
        <s v="Biography"/>
        <s v="Fiction Novel"/>
        <s v="Cricket Bat"/>
        <s v="Cycle"/>
        <s v="Smartwatch"/>
        <s v="Tennis Racket"/>
        <s v="Kurta"/>
        <s v="Flour"/>
        <s v="Sunscreen"/>
        <s v="Shampoo"/>
        <s v="Laptop"/>
        <s v="Dumbbells"/>
        <s v="Lipstick"/>
        <s v="Bed Frame"/>
        <s v="Jacket"/>
        <s v="Football"/>
        <s v="Jeans"/>
        <s v="T-Shirt"/>
        <s v="Rice (5kg)"/>
        <s v="Camera"/>
        <s v="Self-Help Book"/>
        <s v="Bookshelf"/>
        <s v="Cook Book"/>
        <s v="Tablet"/>
        <s v="Dal (1kg)"/>
        <s v="Textbook"/>
        <s v="Tea"/>
        <s v="Wardrobe"/>
        <s v="Saree"/>
        <s v="Comic Book"/>
        <s v="Dress"/>
        <s v="Hair Oil"/>
        <s v="Smartphone"/>
        <s v="Cooking Oil"/>
        <s v="Yoga Mat"/>
      </sharedItems>
    </cacheField>
    <cacheField name="quantity" numFmtId="0">
      <sharedItems containsString="0" containsBlank="1" containsNumber="1" containsInteger="1" minValue="-1" maxValue="999"/>
    </cacheField>
    <cacheField name="quantity_clean" numFmtId="0">
      <sharedItems containsString="0" containsBlank="1" containsNumber="1" containsInteger="1" minValue="1" maxValue="10"/>
    </cacheField>
    <cacheField name="unit_price" numFmtId="0">
      <sharedItems containsSemiMixedTypes="0" containsString="0" containsNumber="1" minValue="50.26" maxValue="79957.919999999998"/>
    </cacheField>
    <cacheField name="discount_pct" numFmtId="0">
      <sharedItems containsString="0" containsBlank="1" containsNumber="1" minValue="0" maxValue="0.4"/>
    </cacheField>
    <cacheField name="sales_amount" numFmtId="0">
      <sharedItems containsSemiMixedTypes="0" containsString="0" containsNumber="1" minValue="39.450000000000003" maxValue="17360314.170000002"/>
    </cacheField>
    <cacheField name="profit" numFmtId="0">
      <sharedItems containsSemiMixedTypes="0" containsString="0" containsNumber="1" minValue="1.56" maxValue="2445648.4300000002"/>
    </cacheField>
    <cacheField name="profit_margin" numFmtId="10">
      <sharedItems containsSemiMixedTypes="0" containsString="0" containsNumber="1" minValue="2.1999999999999999E-2" maxValue="0.70899999999999996"/>
    </cacheField>
    <cacheField name="shipping_cost" numFmtId="0">
      <sharedItems containsSemiMixedTypes="0" containsString="0" containsNumber="1" minValue="-4.29" maxValue="133.35"/>
    </cacheField>
    <cacheField name="payment_method" numFmtId="0">
      <sharedItems count="6">
        <s v="EMI"/>
        <s v="Cash on Delivery"/>
        <s v="Credit Card"/>
        <s v="UPI"/>
        <s v="Net Banking"/>
        <s v="Debit Card"/>
      </sharedItems>
    </cacheField>
    <cacheField name="customer_satisfaction" numFmtId="0">
      <sharedItems containsString="0" containsBlank="1" containsNumber="1" containsInteger="1" minValue="1" maxValue="5"/>
    </cacheField>
    <cacheField name="return_flag" numFmtId="0">
      <sharedItems/>
    </cacheField>
    <cacheField name="order_status" numFmtId="0">
      <sharedItems/>
    </cacheField>
    <cacheField name="order_status_clean" numFmtId="0">
      <sharedItems count="5">
        <s v="Returned"/>
        <s v="Delivered"/>
        <s v="Pending"/>
        <s v="Cancelled"/>
        <s v="Shipped"/>
      </sharedItems>
    </cacheField>
    <cacheField name="days_clean" numFmtId="0">
      <sharedItems containsString="0" containsBlank="1" containsNumber="1" containsInteger="1" minValue="1" maxValue="10" count="11">
        <n v="3"/>
        <n v="5"/>
        <n v="1"/>
        <n v="10"/>
        <n v="4"/>
        <n v="8"/>
        <n v="6"/>
        <m/>
        <n v="7"/>
        <n v="9"/>
        <n v="2"/>
      </sharedItems>
    </cacheField>
    <cacheField name="days_to_ship" numFmtId="0">
      <sharedItems containsString="0" containsBlank="1" containsNumber="1" containsInteger="1" minValue="-1" maxValue="100"/>
    </cacheField>
    <cacheField name="year" numFmtId="0">
      <sharedItems containsSemiMixedTypes="0" containsString="0" containsNumber="1" containsInteger="1" minValue="2020" maxValue="2024" count="5">
        <n v="2024"/>
        <n v="2023"/>
        <n v="2022"/>
        <n v="2021"/>
        <n v="2020"/>
      </sharedItems>
    </cacheField>
    <cacheField name="year_month" numFmtId="14">
      <sharedItems containsSemiMixedTypes="0" containsNonDate="0" containsDate="1" containsString="0" minDate="2020-01-01T00:00:00" maxDate="2024-12-02T00:00:00" count="60">
        <d v="2024-12-01T00:00:00"/>
        <d v="2024-11-01T00:00:00"/>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4-01T00:00:00"/>
        <d v="2023-03-01T00:00:00"/>
        <d v="2023-02-01T00:00:00"/>
        <d v="2023-01-01T00:00:00"/>
        <d v="2022-12-01T00:00:00"/>
        <d v="2022-11-01T00:00:00"/>
        <d v="2022-10-01T00:00:00"/>
        <d v="2022-09-01T00:00:00"/>
        <d v="2022-08-01T00:00:00"/>
        <d v="2022-07-01T00:00:00"/>
        <d v="2022-06-01T00:00:00"/>
        <d v="2022-05-01T00:00:00"/>
        <d v="2022-04-01T00:00:00"/>
        <d v="2022-03-01T00:00:00"/>
        <d v="2022-02-01T00:00:00"/>
        <d v="2022-01-01T00:00:00"/>
        <d v="2021-12-01T00:00:00"/>
        <d v="2021-11-01T00:00:00"/>
        <d v="2021-10-01T00:00:00"/>
        <d v="2021-09-01T00:00:00"/>
        <d v="2021-08-01T00:00:00"/>
        <d v="2021-07-01T00:00:00"/>
        <d v="2021-06-01T00:00:00"/>
        <d v="2021-05-01T00:00:00"/>
        <d v="2021-04-01T00:00:00"/>
        <d v="2021-03-01T00:00:00"/>
        <d v="2021-02-01T00:00:00"/>
        <d v="2021-01-01T00:00:00"/>
        <d v="2020-12-01T00:00:00"/>
        <d v="2020-11-01T00:00:00"/>
        <d v="2020-10-01T00:00:00"/>
        <d v="2020-09-01T00:00:00"/>
        <d v="2020-08-01T00:00:00"/>
        <d v="2020-07-01T00:00:00"/>
        <d v="2020-06-01T00:00:00"/>
        <d v="2020-05-01T00:00:00"/>
        <d v="2020-04-01T00:00:00"/>
        <d v="2020-03-01T00:00:00"/>
        <d v="2020-02-01T00:00:00"/>
        <d v="2020-01-01T00:00:00"/>
      </sharedItems>
    </cacheField>
    <cacheField name="age_group" numFmtId="0">
      <sharedItems/>
    </cacheField>
    <cacheField name="discount_band" numFmtId="0">
      <sharedItems containsMixedTypes="1" containsNumber="1" containsInteger="1" minValue="0" maxValue="0" count="6">
        <s v="21-30%"/>
        <s v="31-40%"/>
        <s v="1-10%"/>
        <s v="11-20%"/>
        <n v="0"/>
        <s v="No data"/>
      </sharedItems>
    </cacheField>
    <cacheField name="sales_flag" numFmtId="0">
      <sharedItems count="2">
        <s v="Include"/>
        <s v="Exclude"/>
      </sharedItems>
    </cacheField>
    <cacheField name="returned" numFmtId="0">
      <sharedItems containsSemiMixedTypes="0" containsString="0" containsNumber="1" containsInteger="1" minValue="0" maxValue="1"/>
    </cacheField>
    <cacheField name="final_order" numFmtId="0">
      <sharedItems containsSemiMixedTypes="0" containsString="0" containsNumber="1" containsInteger="1" minValue="0" maxValue="1"/>
    </cacheField>
    <cacheField name="cancelled" numFmtId="0">
      <sharedItems containsSemiMixedTypes="0" containsString="0" containsNumber="1" containsInteger="1" minValue="0" maxValue="1"/>
    </cacheField>
    <cacheField name="orders_count" numFmtId="0">
      <sharedItems containsSemiMixedTypes="0" containsString="0" containsNumber="1" containsInteger="1" minValue="1" maxValue="1"/>
    </cacheField>
    <cacheField name="Margin" numFmtId="0" formula="profit/sales_amount" databaseField="0"/>
    <cacheField name="Return Rate" numFmtId="0" formula="returned/final_order"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1">
  <r>
    <s v="ORD-04199"/>
    <d v="2024-12-30T00:00:00"/>
    <d v="2024-12-30T00:00:00"/>
    <s v="CUST53723"/>
    <s v="Sunita Kumar"/>
    <n v="15"/>
    <n v="15"/>
    <s v="Male"/>
    <s v="Male"/>
    <s v="North"/>
    <s v="Chandigarh"/>
    <x v="0"/>
    <s v="Face Cream"/>
    <n v="9"/>
    <n v="9"/>
    <n v="1820.1"/>
    <n v="0.28000000000000003"/>
    <n v="9661.83"/>
    <n v="5675.66"/>
    <n v="0.58699999999999997"/>
    <n v="46.9"/>
    <x v="0"/>
    <n v="2"/>
    <b v="1"/>
    <s v="Returned"/>
    <x v="0"/>
    <x v="0"/>
    <n v="3"/>
    <x v="0"/>
    <x v="0"/>
    <x v="0"/>
    <s v="21-30%"/>
    <x v="0"/>
    <n v="1"/>
    <n v="1"/>
    <n v="0"/>
    <n v="1"/>
  </r>
  <r>
    <s v="ORD-04200"/>
    <d v="2024-12-30T00:00:00"/>
    <d v="2024-12-30T00:00:00"/>
    <s v="CUST38440"/>
    <s v="Rohan Rao"/>
    <n v="22"/>
    <n v="22"/>
    <s v="Other"/>
    <s v="Other"/>
    <s v="South"/>
    <s v="Bangalore"/>
    <x v="1"/>
    <s v="Sofa"/>
    <n v="6"/>
    <n v="6"/>
    <n v="5868.58"/>
    <n v="0.28999999999999998"/>
    <n v="27272.26"/>
    <n v="8506.9599999999991"/>
    <n v="0.312"/>
    <n v="61.17"/>
    <x v="1"/>
    <n v="3"/>
    <b v="1"/>
    <s v="Returned"/>
    <x v="0"/>
    <x v="1"/>
    <n v="5"/>
    <x v="0"/>
    <x v="0"/>
    <x v="1"/>
    <s v="21-30%"/>
    <x v="0"/>
    <n v="1"/>
    <n v="1"/>
    <n v="0"/>
    <n v="1"/>
  </r>
  <r>
    <s v="ORD-04198"/>
    <d v="2024-12-29T00:00:00"/>
    <d v="2024-12-29T00:00:00"/>
    <s v="CUST54617"/>
    <s v="Kavya Joshi"/>
    <n v="36"/>
    <n v="36"/>
    <s v="Other"/>
    <s v="Other"/>
    <s v="East"/>
    <s v="Patna"/>
    <x v="1"/>
    <s v="Chair"/>
    <n v="6"/>
    <n v="6"/>
    <n v="21398.46"/>
    <n v="0.34"/>
    <n v="75488.55"/>
    <n v="18648.21"/>
    <n v="0.247"/>
    <n v="99.52"/>
    <x v="0"/>
    <n v="4"/>
    <b v="0"/>
    <s v="Delivered"/>
    <x v="1"/>
    <x v="2"/>
    <n v="1"/>
    <x v="0"/>
    <x v="0"/>
    <x v="2"/>
    <s v="31-40%"/>
    <x v="0"/>
    <n v="0"/>
    <n v="1"/>
    <n v="0"/>
    <n v="1"/>
  </r>
  <r>
    <s v="ORD-04195"/>
    <d v="2024-12-28T00:00:00"/>
    <d v="2024-12-28T00:00:00"/>
    <s v="CUST13220"/>
    <s v="Ritu Gupta"/>
    <n v="36"/>
    <n v="36"/>
    <s v="Other"/>
    <s v="Other"/>
    <s v="East"/>
    <s v="Bhubaneswar"/>
    <x v="1"/>
    <s v="Desk"/>
    <n v="9"/>
    <n v="9"/>
    <n v="21875.15"/>
    <n v="0.01"/>
    <n v="161990.01"/>
    <n v="51700.42"/>
    <n v="0.31900000000000001"/>
    <n v="87.08"/>
    <x v="2"/>
    <n v="4"/>
    <b v="0"/>
    <s v="Delivered"/>
    <x v="1"/>
    <x v="3"/>
    <n v="10"/>
    <x v="0"/>
    <x v="0"/>
    <x v="2"/>
    <s v="1-10%"/>
    <x v="0"/>
    <n v="0"/>
    <n v="1"/>
    <n v="0"/>
    <n v="1"/>
  </r>
  <r>
    <s v="ORD-04196"/>
    <d v="2024-12-28T00:00:00"/>
    <d v="2024-12-28T00:00:00"/>
    <s v="CUST70995"/>
    <s v="Rahul Gupta"/>
    <n v="40"/>
    <n v="40"/>
    <s v="Male"/>
    <s v="Male"/>
    <s v="North"/>
    <s v="Ludhiana"/>
    <x v="2"/>
    <s v="Headphones"/>
    <n v="5"/>
    <n v="5"/>
    <n v="8516.83"/>
    <n v="0.34"/>
    <n v="25126"/>
    <n v="3420.94"/>
    <n v="0.13600000000000001"/>
    <n v="56.78"/>
    <x v="3"/>
    <n v="4"/>
    <b v="0"/>
    <s v="Delivered"/>
    <x v="1"/>
    <x v="4"/>
    <n v="4"/>
    <x v="0"/>
    <x v="0"/>
    <x v="2"/>
    <s v="31-40%"/>
    <x v="0"/>
    <n v="0"/>
    <n v="1"/>
    <n v="0"/>
    <n v="1"/>
  </r>
  <r>
    <s v="ORD-04197"/>
    <s v="December 28, 2024"/>
    <d v="2024-12-28T00:00:00"/>
    <s v="CUST98908"/>
    <s v="Rohan Sharma"/>
    <n v="33"/>
    <n v="33"/>
    <s v="Female"/>
    <s v="Female"/>
    <s v="West"/>
    <s v="Mumbai"/>
    <x v="3"/>
    <s v="Sugar"/>
    <n v="1"/>
    <n v="1"/>
    <n v="51.21"/>
    <n v="0.14000000000000001"/>
    <n v="42.95"/>
    <n v="2.98"/>
    <n v="6.9000000000000006E-2"/>
    <n v="49.87"/>
    <x v="0"/>
    <n v="4"/>
    <b v="0"/>
    <s v="Pending"/>
    <x v="2"/>
    <x v="5"/>
    <n v="8"/>
    <x v="0"/>
    <x v="0"/>
    <x v="3"/>
    <s v="11-20%"/>
    <x v="0"/>
    <n v="0"/>
    <n v="0"/>
    <n v="0"/>
    <n v="1"/>
  </r>
  <r>
    <s v="ORD-04193"/>
    <d v="2024-12-28T00:00:00"/>
    <d v="2024-12-28T00:00:00"/>
    <s v="CUST18192"/>
    <s v="Nikhil Bose"/>
    <n v="25"/>
    <n v="25"/>
    <s v="F"/>
    <s v="Female"/>
    <s v="East"/>
    <s v="Patna"/>
    <x v="0"/>
    <s v="Perfume"/>
    <n v="5"/>
    <n v="5"/>
    <n v="724.63"/>
    <n v="0.1"/>
    <n v="3163.89"/>
    <n v="1918.69"/>
    <n v="0.60599999999999998"/>
    <n v="48.49"/>
    <x v="2"/>
    <n v="5"/>
    <b v="0"/>
    <s v="Delivered"/>
    <x v="1"/>
    <x v="6"/>
    <n v="6"/>
    <x v="0"/>
    <x v="0"/>
    <x v="1"/>
    <s v="1-10%"/>
    <x v="0"/>
    <n v="0"/>
    <n v="1"/>
    <n v="0"/>
    <n v="1"/>
  </r>
  <r>
    <s v="ORD-04194"/>
    <d v="2024-12-28T00:00:00"/>
    <d v="2024-12-28T00:00:00"/>
    <s v="CUST18508"/>
    <s v="Sunita Sharma"/>
    <n v="56"/>
    <n v="56"/>
    <s v="Male"/>
    <s v="Male"/>
    <s v="North"/>
    <s v="Ludhiana"/>
    <x v="4"/>
    <s v="Biography"/>
    <n v="2"/>
    <n v="2"/>
    <n v="709.51"/>
    <n v="0.08"/>
    <n v="1228.8699999999999"/>
    <n v="481.53"/>
    <n v="0.39200000000000002"/>
    <n v="18.48"/>
    <x v="4"/>
    <n v="5"/>
    <b v="0"/>
    <s v="Cancelled"/>
    <x v="3"/>
    <x v="1"/>
    <n v="5"/>
    <x v="0"/>
    <x v="0"/>
    <x v="4"/>
    <s v="1-10%"/>
    <x v="0"/>
    <n v="0"/>
    <n v="0"/>
    <n v="1"/>
    <n v="1"/>
  </r>
  <r>
    <s v="ORD-04192"/>
    <d v="2024-12-27T00:00:00"/>
    <d v="2024-12-27T00:00:00"/>
    <s v="CUST70453"/>
    <s v="Shreya Shah"/>
    <n v="33"/>
    <n v="33"/>
    <s v="m"/>
    <s v="Male"/>
    <s v="North"/>
    <s v="Amritsar"/>
    <x v="4"/>
    <s v="Fiction Novel"/>
    <m/>
    <m/>
    <n v="616.57000000000005"/>
    <n v="0.36"/>
    <n v="344.18"/>
    <n v="145.51"/>
    <n v="0.42299999999999999"/>
    <n v="35.22"/>
    <x v="3"/>
    <n v="4"/>
    <b v="0"/>
    <s v="Pending"/>
    <x v="2"/>
    <x v="7"/>
    <m/>
    <x v="0"/>
    <x v="0"/>
    <x v="3"/>
    <s v="31-40%"/>
    <x v="0"/>
    <n v="0"/>
    <n v="0"/>
    <n v="0"/>
    <n v="1"/>
  </r>
  <r>
    <s v="ORD-04190"/>
    <d v="2024-12-26T00:00:00"/>
    <d v="2024-12-26T00:00:00"/>
    <s v="CUST01943"/>
    <s v="Amit Reddy"/>
    <n v="21"/>
    <n v="21"/>
    <s v="Other"/>
    <s v="Other"/>
    <s v="North"/>
    <s v="Ludhiana"/>
    <x v="5"/>
    <s v="Cricket Bat"/>
    <n v="6"/>
    <n v="6"/>
    <n v="5492.54"/>
    <n v="0.09"/>
    <n v="25243.43"/>
    <n v="6104.49"/>
    <n v="0.24199999999999999"/>
    <n v="71.5"/>
    <x v="0"/>
    <n v="5"/>
    <b v="0"/>
    <s v="Delivered"/>
    <x v="1"/>
    <x v="2"/>
    <n v="1"/>
    <x v="0"/>
    <x v="0"/>
    <x v="1"/>
    <s v="1-10%"/>
    <x v="0"/>
    <n v="0"/>
    <n v="1"/>
    <n v="0"/>
    <n v="1"/>
  </r>
  <r>
    <s v="ORD-04188"/>
    <d v="2024-12-26T00:00:00"/>
    <d v="2024-12-26T00:00:00"/>
    <s v="CUST03222"/>
    <s v="Pooja Bhat"/>
    <m/>
    <m/>
    <s v="Other"/>
    <s v="Other"/>
    <s v="Central"/>
    <s v="Bhopal"/>
    <x v="1"/>
    <s v="Chair"/>
    <n v="10"/>
    <n v="10"/>
    <n v="21965.61"/>
    <n v="0.25"/>
    <n v="142471.67999999999"/>
    <n v="51299.09"/>
    <n v="0.36"/>
    <n v="54.26"/>
    <x v="4"/>
    <n v="1"/>
    <b v="1"/>
    <s v="Returned"/>
    <x v="0"/>
    <x v="3"/>
    <n v="10"/>
    <x v="0"/>
    <x v="0"/>
    <x v="5"/>
    <s v="21-30%"/>
    <x v="0"/>
    <n v="1"/>
    <n v="1"/>
    <n v="0"/>
    <n v="1"/>
  </r>
  <r>
    <s v="ORD-04191"/>
    <d v="2024-12-26T00:00:00"/>
    <d v="2024-12-26T00:00:00"/>
    <s v="CUST42768"/>
    <s v="Nisha Singh"/>
    <n v="4"/>
    <n v="4"/>
    <s v="Female"/>
    <s v="Female"/>
    <s v="West"/>
    <s v="Surat"/>
    <x v="5"/>
    <s v="Cycle"/>
    <n v="8"/>
    <n v="8"/>
    <n v="1646.28"/>
    <n v="0.25"/>
    <n v="7889.98"/>
    <n v="1643.93"/>
    <n v="0.20799999999999999"/>
    <n v="58.56"/>
    <x v="1"/>
    <n v="4"/>
    <b v="0"/>
    <s v="Delivered"/>
    <x v="1"/>
    <x v="3"/>
    <n v="10"/>
    <x v="0"/>
    <x v="0"/>
    <x v="0"/>
    <s v="21-30%"/>
    <x v="0"/>
    <n v="0"/>
    <n v="1"/>
    <n v="0"/>
    <n v="1"/>
  </r>
  <r>
    <s v="ORD-04189"/>
    <d v="2024-12-26T00:00:00"/>
    <d v="2024-12-26T00:00:00"/>
    <s v="CUST28178"/>
    <s v="Sanjay Rao"/>
    <n v="32"/>
    <n v="32"/>
    <s v="Other"/>
    <s v="Other"/>
    <s v="West"/>
    <s v="Mumbai"/>
    <x v="2"/>
    <s v="Smartwatch"/>
    <n v="4"/>
    <n v="4"/>
    <n v="64608.94"/>
    <n v="0.17"/>
    <n v="191352.59"/>
    <n v="27372.68"/>
    <n v="0.14299999999999999"/>
    <n v="79.41"/>
    <x v="2"/>
    <n v="4"/>
    <b v="1"/>
    <s v="Returned"/>
    <x v="0"/>
    <x v="1"/>
    <n v="5"/>
    <x v="0"/>
    <x v="0"/>
    <x v="3"/>
    <s v="11-20%"/>
    <x v="0"/>
    <n v="1"/>
    <n v="1"/>
    <n v="0"/>
    <n v="1"/>
  </r>
  <r>
    <s v="ORD-04187"/>
    <d v="2024-12-25T00:00:00"/>
    <d v="2024-12-25T00:00:00"/>
    <s v="CUST58320"/>
    <s v="Pooja Sharma"/>
    <m/>
    <m/>
    <s v="Other"/>
    <s v="Other"/>
    <s v="West"/>
    <s v="Ahmedabad"/>
    <x v="1"/>
    <s v="Sofa"/>
    <n v="8"/>
    <n v="8"/>
    <n v="14656.38"/>
    <n v="0.05"/>
    <n v="100424.49"/>
    <n v="22861.06"/>
    <n v="0.22800000000000001"/>
    <n v="54.81"/>
    <x v="5"/>
    <n v="1"/>
    <b v="0"/>
    <s v="Delivered"/>
    <x v="1"/>
    <x v="6"/>
    <n v="6"/>
    <x v="0"/>
    <x v="0"/>
    <x v="5"/>
    <s v="1-10%"/>
    <x v="0"/>
    <n v="0"/>
    <n v="1"/>
    <n v="0"/>
    <n v="1"/>
  </r>
  <r>
    <s v="ORD-04186"/>
    <d v="2024-12-25T00:00:00"/>
    <d v="2024-12-25T00:00:00"/>
    <s v="CUST56795"/>
    <s v="Meera Das"/>
    <n v="26"/>
    <n v="26"/>
    <s v="Other"/>
    <s v="Other"/>
    <s v="North"/>
    <s v="Amritsar"/>
    <x v="5"/>
    <s v="Tennis Racket"/>
    <n v="1"/>
    <n v="1"/>
    <n v="5533.14"/>
    <n v="0.17"/>
    <n v="4162.6899999999996"/>
    <n v="628.33000000000004"/>
    <n v="0.151"/>
    <n v="62.44"/>
    <x v="0"/>
    <n v="4"/>
    <b v="0"/>
    <s v="Cancelled"/>
    <x v="3"/>
    <x v="6"/>
    <n v="6"/>
    <x v="0"/>
    <x v="0"/>
    <x v="3"/>
    <s v="11-20%"/>
    <x v="0"/>
    <n v="0"/>
    <n v="0"/>
    <n v="1"/>
    <n v="1"/>
  </r>
  <r>
    <s v="ORD-04185"/>
    <d v="2024-12-25T00:00:00"/>
    <d v="2024-12-25T00:00:00"/>
    <s v="CUST09877"/>
    <s v="Nisha Mehta"/>
    <n v="11"/>
    <n v="11"/>
    <s v="Male"/>
    <s v="Male"/>
    <s v="South"/>
    <s v="Bangalore"/>
    <x v="6"/>
    <s v="Kurta"/>
    <n v="6"/>
    <n v="6"/>
    <n v="914.9"/>
    <n v="0.28999999999999998"/>
    <n v="3583.35"/>
    <n v="1511.38"/>
    <n v="0.42199999999999999"/>
    <n v="91.61"/>
    <x v="2"/>
    <n v="5"/>
    <b v="0"/>
    <s v="Shipped"/>
    <x v="4"/>
    <x v="6"/>
    <n v="6"/>
    <x v="0"/>
    <x v="0"/>
    <x v="0"/>
    <s v="21-30%"/>
    <x v="0"/>
    <n v="0"/>
    <n v="0"/>
    <n v="0"/>
    <n v="1"/>
  </r>
  <r>
    <s v="ORD-04182"/>
    <d v="2024-12-24T00:00:00"/>
    <d v="2024-12-24T00:00:00"/>
    <s v="CUST64358"/>
    <s v="Deepa Chatterjee"/>
    <n v="38"/>
    <n v="38"/>
    <s v="Other"/>
    <s v="Other"/>
    <s v="North"/>
    <s v="Ludhiana"/>
    <x v="3"/>
    <s v="Flour"/>
    <n v="9"/>
    <n v="9"/>
    <n v="65.349999999999994"/>
    <n v="0"/>
    <n v="550.66999999999996"/>
    <n v="52.12"/>
    <n v="9.5000000000000001E-2"/>
    <n v="35.68"/>
    <x v="4"/>
    <n v="5"/>
    <b v="0"/>
    <s v="Delivered"/>
    <x v="1"/>
    <x v="7"/>
    <m/>
    <x v="0"/>
    <x v="0"/>
    <x v="2"/>
    <n v="0"/>
    <x v="0"/>
    <n v="0"/>
    <n v="1"/>
    <n v="0"/>
    <n v="1"/>
  </r>
  <r>
    <s v="ORD-04183"/>
    <d v="2024-12-24T00:00:00"/>
    <d v="2024-12-24T00:00:00"/>
    <s v="CUST82683"/>
    <s v="Kavya Patel"/>
    <n v="60"/>
    <n v="60"/>
    <s v="Female"/>
    <s v="Female"/>
    <s v="Central"/>
    <s v="Indore"/>
    <x v="4"/>
    <s v="Biography"/>
    <n v="1"/>
    <n v="1"/>
    <n v="1309.19"/>
    <n v="0.23"/>
    <n v="976.81"/>
    <n v="529.27"/>
    <n v="0.54200000000000004"/>
    <n v="64.44"/>
    <x v="5"/>
    <n v="2"/>
    <b v="0"/>
    <s v="Delivered"/>
    <x v="1"/>
    <x v="8"/>
    <n v="7"/>
    <x v="0"/>
    <x v="0"/>
    <x v="4"/>
    <s v="21-30%"/>
    <x v="0"/>
    <n v="0"/>
    <n v="1"/>
    <n v="0"/>
    <n v="1"/>
  </r>
  <r>
    <s v="ORD-04184"/>
    <s v="December 24, 2024"/>
    <d v="2024-12-24T00:00:00"/>
    <s v="CUST57246"/>
    <s v="Shreya Patel"/>
    <n v="34"/>
    <n v="34"/>
    <s v="m"/>
    <s v="Male"/>
    <s v="East"/>
    <s v="Guwahati"/>
    <x v="1"/>
    <s v="Chair"/>
    <n v="9"/>
    <n v="9"/>
    <n v="17949.599999999999"/>
    <n v="0.08"/>
    <n v="129636.87"/>
    <n v="41301.730000000003"/>
    <n v="0.31900000000000001"/>
    <n v="79.91"/>
    <x v="3"/>
    <n v="5"/>
    <b v="0"/>
    <s v="Delivered"/>
    <x v="1"/>
    <x v="0"/>
    <n v="3"/>
    <x v="0"/>
    <x v="0"/>
    <x v="3"/>
    <s v="1-10%"/>
    <x v="0"/>
    <n v="0"/>
    <n v="1"/>
    <n v="0"/>
    <n v="1"/>
  </r>
  <r>
    <s v="ORD-04181"/>
    <d v="2024-12-23T00:00:00"/>
    <d v="2024-12-23T00:00:00"/>
    <s v="CUST34843"/>
    <s v="Rohan Chatterjee"/>
    <n v="5"/>
    <n v="5"/>
    <s v="Male"/>
    <s v="Male"/>
    <s v="South"/>
    <s v="Bangalore"/>
    <x v="0"/>
    <s v="Sunscreen"/>
    <n v="4"/>
    <n v="4"/>
    <n v="270.17"/>
    <n v="0.27"/>
    <n v="766.64"/>
    <n v="297.01"/>
    <n v="0.38700000000000001"/>
    <n v="54.45"/>
    <x v="3"/>
    <n v="2"/>
    <b v="0"/>
    <s v="Pending"/>
    <x v="2"/>
    <x v="0"/>
    <n v="3"/>
    <x v="0"/>
    <x v="0"/>
    <x v="0"/>
    <s v="21-30%"/>
    <x v="0"/>
    <n v="0"/>
    <n v="0"/>
    <n v="0"/>
    <n v="1"/>
  </r>
  <r>
    <s v="ORD-04178"/>
    <d v="2024-12-22T00:00:00"/>
    <d v="2024-12-22T00:00:00"/>
    <s v="CUST11016"/>
    <s v="Amit Verma"/>
    <n v="53"/>
    <n v="53"/>
    <s v="Male"/>
    <s v="Male"/>
    <s v="West"/>
    <s v="Mumbai"/>
    <x v="0"/>
    <s v="Shampoo"/>
    <n v="3"/>
    <n v="3"/>
    <n v="855.83"/>
    <n v="0.14000000000000001"/>
    <n v="2047.13"/>
    <n v="587.72"/>
    <n v="0.28699999999999998"/>
    <n v="59.05"/>
    <x v="4"/>
    <n v="4"/>
    <b v="0"/>
    <s v="Pending"/>
    <x v="2"/>
    <x v="6"/>
    <n v="6"/>
    <x v="0"/>
    <x v="0"/>
    <x v="4"/>
    <s v="11-20%"/>
    <x v="0"/>
    <n v="0"/>
    <n v="0"/>
    <n v="0"/>
    <n v="1"/>
  </r>
  <r>
    <s v="ORD-04180"/>
    <d v="2024-12-22T00:00:00"/>
    <d v="2024-12-22T00:00:00"/>
    <s v="CUST01003"/>
    <s v="Priya Pillai"/>
    <n v="28"/>
    <n v="28"/>
    <s v="Female"/>
    <s v="Female"/>
    <s v="Central"/>
    <s v="Bhopal"/>
    <x v="3"/>
    <s v="Sugar"/>
    <n v="10"/>
    <n v="10"/>
    <n v="194.61"/>
    <n v="0.27"/>
    <n v="1329.87"/>
    <n v="143.25"/>
    <n v="0.108"/>
    <n v="23.86"/>
    <x v="0"/>
    <n v="2"/>
    <b v="0"/>
    <s v="Delivered"/>
    <x v="1"/>
    <x v="1"/>
    <n v="5"/>
    <x v="0"/>
    <x v="0"/>
    <x v="3"/>
    <s v="21-30%"/>
    <x v="0"/>
    <n v="0"/>
    <n v="1"/>
    <n v="0"/>
    <n v="1"/>
  </r>
  <r>
    <s v="ORD-04179"/>
    <d v="2024-12-22T00:00:00"/>
    <d v="2024-12-22T00:00:00"/>
    <s v="CUST52695"/>
    <s v="Meera Mehta"/>
    <n v="47"/>
    <n v="47"/>
    <s v="Male"/>
    <s v="Male"/>
    <s v="North"/>
    <s v="Chandigarh"/>
    <x v="2"/>
    <s v="Laptop"/>
    <n v="10"/>
    <n v="10"/>
    <n v="56887.12"/>
    <n v="0.33"/>
    <n v="320072.27"/>
    <n v="41433.480000000003"/>
    <n v="0.129"/>
    <n v="58.41"/>
    <x v="4"/>
    <n v="1"/>
    <b v="0"/>
    <s v="Delivered"/>
    <x v="1"/>
    <x v="6"/>
    <n v="6"/>
    <x v="0"/>
    <x v="0"/>
    <x v="4"/>
    <s v="31-40%"/>
    <x v="0"/>
    <n v="0"/>
    <n v="1"/>
    <n v="0"/>
    <n v="1"/>
  </r>
  <r>
    <s v="ORD-04177"/>
    <d v="2024-12-21T00:00:00"/>
    <d v="2024-12-21T00:00:00"/>
    <s v="CUST44560"/>
    <s v="Amit Verma"/>
    <n v="49"/>
    <n v="49"/>
    <s v="Female"/>
    <s v="Female"/>
    <s v="South"/>
    <s v="Bangalore"/>
    <x v="5"/>
    <s v="Dumbbells"/>
    <n v="2"/>
    <n v="2"/>
    <n v="13057.02"/>
    <n v="0.35"/>
    <n v="14206.67"/>
    <n v="3578.76"/>
    <n v="0.252"/>
    <n v="69.31"/>
    <x v="2"/>
    <n v="5"/>
    <b v="0"/>
    <s v="Delivered"/>
    <x v="1"/>
    <x v="3"/>
    <n v="10"/>
    <x v="0"/>
    <x v="0"/>
    <x v="4"/>
    <s v="31-40%"/>
    <x v="0"/>
    <n v="0"/>
    <n v="1"/>
    <n v="0"/>
    <n v="1"/>
  </r>
  <r>
    <s v="ORD-04176"/>
    <d v="2024-12-21T00:00:00"/>
    <d v="2024-12-21T00:00:00"/>
    <s v="CUST37046"/>
    <s v="Rohan Bhat"/>
    <n v="30"/>
    <n v="30"/>
    <s v="Other"/>
    <s v="Other"/>
    <s v="West"/>
    <s v="Surat"/>
    <x v="2"/>
    <s v="Headphones"/>
    <n v="6"/>
    <n v="6"/>
    <n v="61234.43"/>
    <n v="0.24"/>
    <n v="268632.52"/>
    <n v="31422.9"/>
    <n v="0.11700000000000001"/>
    <n v="48.82"/>
    <x v="2"/>
    <m/>
    <b v="0"/>
    <s v="Delivered"/>
    <x v="1"/>
    <x v="4"/>
    <n v="4"/>
    <x v="0"/>
    <x v="0"/>
    <x v="3"/>
    <s v="21-30%"/>
    <x v="0"/>
    <n v="0"/>
    <n v="1"/>
    <n v="0"/>
    <n v="1"/>
  </r>
  <r>
    <s v="ORD-04175"/>
    <d v="2024-12-20T00:00:00"/>
    <d v="2024-12-20T00:00:00"/>
    <s v="CUST38221"/>
    <s v="Pooja Kapoor"/>
    <n v="48"/>
    <n v="48"/>
    <s v="Other"/>
    <s v="Other"/>
    <s v="North"/>
    <s v="Ludhiana"/>
    <x v="0"/>
    <s v="Lipstick"/>
    <n v="5"/>
    <n v="5"/>
    <n v="1283.6099999999999"/>
    <n v="0.36"/>
    <n v="3770.64"/>
    <n v="2025.41"/>
    <n v="0.53700000000000003"/>
    <n v="50.14"/>
    <x v="2"/>
    <n v="4"/>
    <b v="0"/>
    <s v="Delivered"/>
    <x v="1"/>
    <x v="5"/>
    <n v="8"/>
    <x v="0"/>
    <x v="0"/>
    <x v="4"/>
    <s v="31-40%"/>
    <x v="0"/>
    <n v="0"/>
    <n v="1"/>
    <n v="0"/>
    <n v="1"/>
  </r>
  <r>
    <s v="ORD-04174"/>
    <d v="2024-12-19T00:00:00"/>
    <d v="2024-12-19T00:00:00"/>
    <s v="CUST60428"/>
    <s v="Deepa Pillai"/>
    <n v="17"/>
    <n v="17"/>
    <s v="Other"/>
    <s v="Other"/>
    <s v="South"/>
    <s v="Kochi"/>
    <x v="1"/>
    <s v="Bed Frame"/>
    <n v="5"/>
    <n v="5"/>
    <n v="22094.81"/>
    <n v="0.05"/>
    <n v="95653.07"/>
    <n v="32975.78"/>
    <n v="0.34499999999999997"/>
    <n v="89.18"/>
    <x v="4"/>
    <n v="3"/>
    <b v="0"/>
    <s v="Delivered"/>
    <x v="1"/>
    <x v="0"/>
    <n v="3"/>
    <x v="0"/>
    <x v="0"/>
    <x v="0"/>
    <s v="1-10%"/>
    <x v="0"/>
    <n v="0"/>
    <n v="1"/>
    <n v="0"/>
    <n v="1"/>
  </r>
  <r>
    <s v="ORD-04171"/>
    <d v="2024-12-17T00:00:00"/>
    <d v="2024-12-17T00:00:00"/>
    <s v="CUST15084"/>
    <s v="Nikhil Mishra"/>
    <n v="43"/>
    <n v="43"/>
    <s v="Male"/>
    <s v="Male"/>
    <s v="South"/>
    <s v="Kochi"/>
    <x v="6"/>
    <s v="Jacket"/>
    <n v="5"/>
    <n v="5"/>
    <n v="3006.52"/>
    <n v="0.12"/>
    <n v="10622.32"/>
    <n v="4837.79"/>
    <n v="0.45500000000000002"/>
    <n v="75.97"/>
    <x v="2"/>
    <n v="1"/>
    <b v="0"/>
    <s v="Delivered"/>
    <x v="1"/>
    <x v="1"/>
    <n v="5"/>
    <x v="0"/>
    <x v="0"/>
    <x v="2"/>
    <s v="11-20%"/>
    <x v="0"/>
    <n v="0"/>
    <n v="1"/>
    <n v="0"/>
    <n v="1"/>
  </r>
  <r>
    <s v="ORD-04172"/>
    <d v="2024-12-17T00:00:00"/>
    <d v="2024-12-17T00:00:00"/>
    <s v="CUST07872"/>
    <s v="Meera Rao"/>
    <n v="32"/>
    <n v="32"/>
    <s v="m"/>
    <s v="Male"/>
    <s v="North"/>
    <s v="Ludhiana"/>
    <x v="0"/>
    <s v="Lipstick"/>
    <n v="5"/>
    <n v="5"/>
    <n v="2144.13"/>
    <n v="0.1"/>
    <n v="9449.3700000000008"/>
    <n v="4541.29"/>
    <n v="0.48099999999999998"/>
    <n v="19.04"/>
    <x v="5"/>
    <m/>
    <b v="0"/>
    <s v="Delivered"/>
    <x v="1"/>
    <x v="1"/>
    <n v="5"/>
    <x v="0"/>
    <x v="0"/>
    <x v="3"/>
    <s v="1-10%"/>
    <x v="0"/>
    <n v="0"/>
    <n v="1"/>
    <n v="0"/>
    <n v="1"/>
  </r>
  <r>
    <s v="ORD-04173"/>
    <d v="2024-12-17T00:00:00"/>
    <d v="2024-12-17T00:00:00"/>
    <s v="CUST95025"/>
    <s v="Aditya Kapoor"/>
    <n v="18"/>
    <n v="18"/>
    <s v="Female"/>
    <s v="Female"/>
    <s v="North"/>
    <s v="Ludhiana"/>
    <x v="1"/>
    <s v="Sofa"/>
    <n v="6"/>
    <n v="6"/>
    <n v="29938.75"/>
    <n v="0.17"/>
    <n v="139138.9"/>
    <n v="44922.96"/>
    <n v="0.32300000000000001"/>
    <n v="34.46"/>
    <x v="1"/>
    <n v="1"/>
    <b v="0"/>
    <s v="Delivered"/>
    <x v="1"/>
    <x v="9"/>
    <n v="9"/>
    <x v="0"/>
    <x v="0"/>
    <x v="1"/>
    <s v="11-20%"/>
    <x v="0"/>
    <n v="0"/>
    <n v="1"/>
    <n v="0"/>
    <n v="1"/>
  </r>
  <r>
    <s v="ORD-04169"/>
    <d v="2024-12-16T00:00:00"/>
    <d v="2024-12-16T00:00:00"/>
    <s v="CUST68700"/>
    <s v="Aditya Mehta"/>
    <n v="33"/>
    <n v="33"/>
    <s v="Female"/>
    <s v="Female"/>
    <s v="South"/>
    <s v="Bangalore"/>
    <x v="5"/>
    <s v="Football"/>
    <n v="9"/>
    <n v="9"/>
    <n v="7976.73"/>
    <m/>
    <n v="57905.39"/>
    <n v="13844.42"/>
    <n v="0.23899999999999999"/>
    <n v="69.849999999999994"/>
    <x v="0"/>
    <n v="1"/>
    <b v="0"/>
    <s v="Delivered"/>
    <x v="1"/>
    <x v="5"/>
    <n v="8"/>
    <x v="0"/>
    <x v="0"/>
    <x v="3"/>
    <s v="No data"/>
    <x v="0"/>
    <n v="0"/>
    <n v="1"/>
    <n v="0"/>
    <n v="1"/>
  </r>
  <r>
    <s v="ORD-04170"/>
    <d v="2024-12-16T00:00:00"/>
    <d v="2024-12-16T00:00:00"/>
    <s v="CUST70820"/>
    <s v="Nikhil Iyer"/>
    <n v="14"/>
    <n v="14"/>
    <s v="Male"/>
    <s v="Male"/>
    <s v="East"/>
    <s v="Kolkata"/>
    <x v="6"/>
    <s v="Jeans"/>
    <n v="4"/>
    <n v="4"/>
    <n v="1999.6"/>
    <n v="0.4"/>
    <n v="4690.45"/>
    <n v="1146.5999999999999"/>
    <n v="0.24399999999999999"/>
    <n v="66.84"/>
    <x v="4"/>
    <m/>
    <b v="0"/>
    <s v="Delivered"/>
    <x v="1"/>
    <x v="7"/>
    <m/>
    <x v="0"/>
    <x v="0"/>
    <x v="0"/>
    <s v="31-40%"/>
    <x v="0"/>
    <n v="0"/>
    <n v="1"/>
    <n v="0"/>
    <n v="1"/>
  </r>
  <r>
    <s v="ORD-04167"/>
    <d v="2024-12-15T00:00:00"/>
    <d v="2024-12-15T00:00:00"/>
    <s v="CUST06213"/>
    <s v="Kavya Patel"/>
    <n v="29"/>
    <n v="29"/>
    <s v="Other"/>
    <s v="Other"/>
    <s v="East"/>
    <s v="Bhubaneswar"/>
    <x v="1"/>
    <s v="Bed Frame"/>
    <n v="9"/>
    <n v="9"/>
    <n v="26558.959999999999"/>
    <n v="0.12"/>
    <n v="191023.49"/>
    <n v="41485.81"/>
    <n v="0.217"/>
    <n v="110.49"/>
    <x v="4"/>
    <n v="3"/>
    <b v="1"/>
    <s v="Returned"/>
    <x v="0"/>
    <x v="6"/>
    <n v="6"/>
    <x v="0"/>
    <x v="0"/>
    <x v="3"/>
    <s v="11-20%"/>
    <x v="0"/>
    <n v="1"/>
    <n v="1"/>
    <n v="0"/>
    <n v="1"/>
  </r>
  <r>
    <s v="ORD-04165"/>
    <d v="2024-12-15T00:00:00"/>
    <d v="2024-12-15T00:00:00"/>
    <s v="CUST82149"/>
    <s v="Nisha Verma"/>
    <n v="38"/>
    <n v="38"/>
    <s v="Male"/>
    <s v="Male"/>
    <s v="East"/>
    <s v="Bhubaneswar"/>
    <x v="2"/>
    <s v="Smartwatch"/>
    <n v="4"/>
    <n v="4"/>
    <n v="62134.64"/>
    <n v="0.31"/>
    <n v="151708.44"/>
    <n v="17375.7"/>
    <n v="0.115"/>
    <n v="66.2"/>
    <x v="4"/>
    <m/>
    <b v="0"/>
    <s v="Delivered"/>
    <x v="1"/>
    <x v="2"/>
    <n v="1"/>
    <x v="0"/>
    <x v="0"/>
    <x v="2"/>
    <s v="31-40%"/>
    <x v="0"/>
    <n v="0"/>
    <n v="1"/>
    <n v="0"/>
    <n v="1"/>
  </r>
  <r>
    <s v="ORD-04168"/>
    <d v="2024-12-15T00:00:00"/>
    <d v="2024-12-15T00:00:00"/>
    <s v="CUST39751"/>
    <s v="Meera Iyer"/>
    <m/>
    <m/>
    <s v="Female"/>
    <s v="Female"/>
    <s v="West"/>
    <s v="Ahmedabad"/>
    <x v="5"/>
    <s v="Tennis Racket"/>
    <n v="2"/>
    <n v="2"/>
    <n v="10972.39"/>
    <n v="0.3"/>
    <n v="11894.53"/>
    <n v="2981.58"/>
    <n v="0.251"/>
    <n v="43.93"/>
    <x v="0"/>
    <n v="2"/>
    <b v="0"/>
    <s v="Delivered"/>
    <x v="1"/>
    <x v="3"/>
    <n v="10"/>
    <x v="0"/>
    <x v="0"/>
    <x v="5"/>
    <s v="21-30%"/>
    <x v="0"/>
    <n v="0"/>
    <n v="1"/>
    <n v="0"/>
    <n v="1"/>
  </r>
  <r>
    <s v="ORD-04166"/>
    <d v="2024-12-15T00:00:00"/>
    <d v="2024-12-15T00:00:00"/>
    <s v="CUST73620"/>
    <s v="Rohan Reddy"/>
    <n v="18"/>
    <n v="18"/>
    <s v="Female"/>
    <s v="Female"/>
    <s v="South"/>
    <s v="Bangalore"/>
    <x v="6"/>
    <s v="T-Shirt"/>
    <n v="6"/>
    <n v="6"/>
    <n v="841.47"/>
    <n v="0.12"/>
    <n v="4321.42"/>
    <n v="1728.55"/>
    <n v="0.4"/>
    <n v="70.62"/>
    <x v="3"/>
    <n v="1"/>
    <b v="0"/>
    <s v="Delivered"/>
    <x v="1"/>
    <x v="10"/>
    <n v="2"/>
    <x v="0"/>
    <x v="0"/>
    <x v="1"/>
    <s v="11-20%"/>
    <x v="0"/>
    <n v="0"/>
    <n v="1"/>
    <n v="0"/>
    <n v="1"/>
  </r>
  <r>
    <s v="ORD-04164"/>
    <d v="2024-12-14T00:00:00"/>
    <d v="2024-12-14T00:00:00"/>
    <s v="CUST96903"/>
    <s v="Deepa Kapoor"/>
    <n v="46"/>
    <n v="46"/>
    <s v="Other"/>
    <s v="Other"/>
    <s v="North"/>
    <s v="Amritsar"/>
    <x v="1"/>
    <s v="Chair"/>
    <n v="1"/>
    <n v="1"/>
    <n v="9449.94"/>
    <n v="0.15"/>
    <n v="7223.61"/>
    <n v="2224.5100000000002"/>
    <n v="0.308"/>
    <n v="32.57"/>
    <x v="3"/>
    <n v="1"/>
    <b v="1"/>
    <s v="Returned"/>
    <x v="0"/>
    <x v="10"/>
    <n v="2"/>
    <x v="0"/>
    <x v="0"/>
    <x v="4"/>
    <s v="11-20%"/>
    <x v="0"/>
    <n v="1"/>
    <n v="1"/>
    <n v="0"/>
    <n v="1"/>
  </r>
  <r>
    <s v="ORD-04160"/>
    <d v="2024-12-11T00:00:00"/>
    <d v="2024-12-11T00:00:00"/>
    <s v="CUST91116"/>
    <s v="Rohan Patel"/>
    <n v="36"/>
    <n v="36"/>
    <s v="Male"/>
    <s v="Male"/>
    <s v="South"/>
    <s v="Hyderabad"/>
    <x v="4"/>
    <s v="Biography"/>
    <n v="7"/>
    <n v="7"/>
    <n v="609.79"/>
    <n v="0.25"/>
    <n v="2905.61"/>
    <n v="1079.08"/>
    <n v="0.371"/>
    <n v="68.86"/>
    <x v="3"/>
    <n v="3"/>
    <b v="0"/>
    <s v="Delivered"/>
    <x v="1"/>
    <x v="8"/>
    <n v="7"/>
    <x v="0"/>
    <x v="0"/>
    <x v="2"/>
    <s v="21-30%"/>
    <x v="0"/>
    <n v="0"/>
    <n v="1"/>
    <n v="0"/>
    <n v="1"/>
  </r>
  <r>
    <s v="ORD-04161"/>
    <d v="2024-12-11T00:00:00"/>
    <d v="2024-12-11T00:00:00"/>
    <s v="CUST28262"/>
    <s v="Aarav Patel"/>
    <n v="22"/>
    <n v="22"/>
    <s v="Male"/>
    <s v="Male"/>
    <s v="South"/>
    <s v="Chennai"/>
    <x v="3"/>
    <s v="Rice (5kg)"/>
    <n v="3"/>
    <n v="3"/>
    <n v="55.73"/>
    <n v="0.25"/>
    <n v="132.26"/>
    <n v="9.16"/>
    <n v="6.9000000000000006E-2"/>
    <n v="67.069999999999993"/>
    <x v="2"/>
    <n v="4"/>
    <b v="1"/>
    <s v="Returned"/>
    <x v="0"/>
    <x v="9"/>
    <n v="9"/>
    <x v="0"/>
    <x v="0"/>
    <x v="1"/>
    <s v="21-30%"/>
    <x v="0"/>
    <n v="1"/>
    <n v="1"/>
    <n v="0"/>
    <n v="1"/>
  </r>
  <r>
    <s v="ORD-04159"/>
    <d v="2024-12-11T00:00:00"/>
    <d v="2024-12-11T00:00:00"/>
    <s v="CUST56892"/>
    <s v="Karan Gupta"/>
    <n v="19"/>
    <n v="19"/>
    <s v="Male"/>
    <s v="Male"/>
    <s v="South"/>
    <s v="Bangalore"/>
    <x v="2"/>
    <s v="Camera"/>
    <n v="10"/>
    <n v="10"/>
    <n v="19562.84"/>
    <n v="0.24"/>
    <n v="159763.82"/>
    <n v="22214.02"/>
    <n v="0.13900000000000001"/>
    <n v="80.650000000000006"/>
    <x v="0"/>
    <n v="5"/>
    <b v="0"/>
    <s v="Shipped"/>
    <x v="4"/>
    <x v="3"/>
    <n v="10"/>
    <x v="0"/>
    <x v="0"/>
    <x v="1"/>
    <s v="21-30%"/>
    <x v="0"/>
    <n v="0"/>
    <n v="0"/>
    <n v="0"/>
    <n v="1"/>
  </r>
  <r>
    <s v="ORD-04162"/>
    <d v="2024-12-11T00:00:00"/>
    <d v="2024-12-11T00:00:00"/>
    <s v="CUST14967"/>
    <s v="Kavya Kumar"/>
    <n v="15"/>
    <n v="15"/>
    <s v="Other"/>
    <s v="Other"/>
    <s v="North"/>
    <s v="Delhi"/>
    <x v="3"/>
    <s v="Sugar"/>
    <n v="10"/>
    <n v="10"/>
    <n v="273.14"/>
    <n v="0.28000000000000003"/>
    <n v="1532.4"/>
    <n v="100.08"/>
    <n v="6.5000000000000002E-2"/>
    <n v="54.94"/>
    <x v="0"/>
    <n v="4"/>
    <b v="0"/>
    <s v="Delivered"/>
    <x v="1"/>
    <x v="1"/>
    <n v="5"/>
    <x v="0"/>
    <x v="0"/>
    <x v="0"/>
    <s v="21-30%"/>
    <x v="0"/>
    <n v="0"/>
    <n v="1"/>
    <n v="0"/>
    <n v="1"/>
  </r>
  <r>
    <s v="ORD-04163"/>
    <d v="2024-12-11T00:00:00"/>
    <d v="2024-12-11T00:00:00"/>
    <s v="CUST00013"/>
    <s v="Rahul Nair"/>
    <n v="29"/>
    <n v="29"/>
    <s v="Female"/>
    <s v="Female"/>
    <s v="South"/>
    <s v="Hyderabad"/>
    <x v="4"/>
    <s v="Self-Help Book"/>
    <m/>
    <m/>
    <n v="294.33"/>
    <n v="0.19"/>
    <n v="222.9"/>
    <n v="77.47"/>
    <n v="0.34799999999999998"/>
    <n v="95.45"/>
    <x v="4"/>
    <n v="2"/>
    <b v="0"/>
    <s v="Delivered"/>
    <x v="1"/>
    <x v="10"/>
    <n v="2"/>
    <x v="0"/>
    <x v="0"/>
    <x v="3"/>
    <s v="11-20%"/>
    <x v="0"/>
    <n v="0"/>
    <n v="1"/>
    <n v="0"/>
    <n v="1"/>
  </r>
  <r>
    <s v="ORD-04158"/>
    <d v="2024-12-10T00:00:00"/>
    <d v="2024-12-10T00:00:00"/>
    <s v="CUST75042"/>
    <s v="Pooja Verma"/>
    <n v="44"/>
    <n v="44"/>
    <s v="Female"/>
    <s v="Female"/>
    <s v="Central"/>
    <s v="Nagpur"/>
    <x v="4"/>
    <s v="Self-Help Book"/>
    <n v="7"/>
    <n v="7"/>
    <n v="612.70000000000005"/>
    <n v="0.22"/>
    <n v="3224.82"/>
    <n v="991.03"/>
    <n v="0.307"/>
    <n v="55.8"/>
    <x v="2"/>
    <n v="5"/>
    <b v="0"/>
    <s v="Delivered"/>
    <x v="1"/>
    <x v="4"/>
    <n v="4"/>
    <x v="0"/>
    <x v="0"/>
    <x v="2"/>
    <s v="21-30%"/>
    <x v="0"/>
    <n v="0"/>
    <n v="1"/>
    <n v="0"/>
    <n v="1"/>
  </r>
  <r>
    <s v="ORD-04157"/>
    <d v="2024-12-10T00:00:00"/>
    <d v="2024-12-10T00:00:00"/>
    <s v="CUST48612"/>
    <s v="Nisha Bose"/>
    <n v="56"/>
    <n v="56"/>
    <s v="Male"/>
    <s v="Male"/>
    <s v="South"/>
    <s v="Hyderabad"/>
    <x v="1"/>
    <s v="Bookshelf"/>
    <n v="6"/>
    <n v="6"/>
    <n v="10501.71"/>
    <n v="0.38"/>
    <n v="35801.199999999997"/>
    <n v="13056.43"/>
    <n v="0.36499999999999999"/>
    <n v="75.180000000000007"/>
    <x v="2"/>
    <n v="1"/>
    <b v="0"/>
    <s v="Cancelled"/>
    <x v="3"/>
    <x v="6"/>
    <n v="6"/>
    <x v="0"/>
    <x v="0"/>
    <x v="4"/>
    <s v="31-40%"/>
    <x v="0"/>
    <n v="0"/>
    <n v="0"/>
    <n v="1"/>
    <n v="1"/>
  </r>
  <r>
    <s v="ORD-04154"/>
    <d v="2024-12-09T00:00:00"/>
    <d v="2024-12-09T00:00:00"/>
    <s v="CUST34894"/>
    <s v="Nikhil Bose"/>
    <n v="18"/>
    <n v="18"/>
    <s v="Other"/>
    <s v="Other"/>
    <s v="East"/>
    <s v="Bhubaneswar"/>
    <x v="4"/>
    <s v="Cook Book"/>
    <n v="2"/>
    <n v="2"/>
    <n v="1034.18"/>
    <n v="0.33"/>
    <n v="1184.8"/>
    <n v="369.59"/>
    <n v="0.312"/>
    <n v="65.48"/>
    <x v="2"/>
    <n v="5"/>
    <b v="0"/>
    <s v="Delivered"/>
    <x v="1"/>
    <x v="0"/>
    <n v="3"/>
    <x v="0"/>
    <x v="0"/>
    <x v="1"/>
    <s v="31-40%"/>
    <x v="0"/>
    <n v="0"/>
    <n v="1"/>
    <n v="0"/>
    <n v="1"/>
  </r>
  <r>
    <s v="ORD-04155"/>
    <d v="2024-12-09T00:00:00"/>
    <d v="2024-12-09T00:00:00"/>
    <s v="CUST98534"/>
    <s v="Rohan Bhat"/>
    <n v="49"/>
    <n v="49"/>
    <s v="Other"/>
    <s v="Other"/>
    <s v="Central"/>
    <s v="Indore"/>
    <x v="0"/>
    <s v="Lipstick"/>
    <n v="7"/>
    <n v="7"/>
    <n v="2138.83"/>
    <n v="0.26"/>
    <n v="10637.74"/>
    <n v="4567.68"/>
    <n v="0.42899999999999999"/>
    <n v="39.39"/>
    <x v="5"/>
    <n v="2"/>
    <b v="0"/>
    <s v="Cancelled"/>
    <x v="3"/>
    <x v="8"/>
    <n v="7"/>
    <x v="0"/>
    <x v="0"/>
    <x v="4"/>
    <s v="21-30%"/>
    <x v="0"/>
    <n v="0"/>
    <n v="0"/>
    <n v="1"/>
    <n v="1"/>
  </r>
  <r>
    <s v="ORD-04156"/>
    <d v="2024-12-09T00:00:00"/>
    <d v="2024-12-09T00:00:00"/>
    <s v="CUST37501"/>
    <s v="Rohan Bose"/>
    <n v="40"/>
    <n v="40"/>
    <s v="Other"/>
    <s v="Other"/>
    <s v="Central"/>
    <s v="Raipur"/>
    <x v="2"/>
    <s v="Tablet"/>
    <n v="4"/>
    <n v="4"/>
    <n v="23593.16"/>
    <n v="0.39"/>
    <n v="50867.37"/>
    <n v="6623.39"/>
    <n v="0.13"/>
    <n v="41.37"/>
    <x v="4"/>
    <n v="4"/>
    <b v="0"/>
    <s v="Delivered"/>
    <x v="1"/>
    <x v="9"/>
    <n v="9"/>
    <x v="0"/>
    <x v="0"/>
    <x v="2"/>
    <s v="31-40%"/>
    <x v="0"/>
    <n v="0"/>
    <n v="1"/>
    <n v="0"/>
    <n v="1"/>
  </r>
  <r>
    <s v="ORD-04153"/>
    <d v="2024-12-08T00:00:00"/>
    <d v="2024-12-08T00:00:00"/>
    <s v="CUST73466"/>
    <s v="Aditya Pillai"/>
    <n v="24"/>
    <n v="24"/>
    <s v="m"/>
    <s v="Male"/>
    <s v="West"/>
    <s v="Pune"/>
    <x v="3"/>
    <s v="Dal (1kg)"/>
    <n v="10"/>
    <n v="10"/>
    <n v="390.96"/>
    <n v="0.37"/>
    <n v="2025.46"/>
    <n v="195.36"/>
    <n v="9.6000000000000002E-2"/>
    <n v="83.81"/>
    <x v="2"/>
    <n v="2"/>
    <b v="0"/>
    <s v="Delivered"/>
    <x v="1"/>
    <x v="2"/>
    <n v="1"/>
    <x v="0"/>
    <x v="0"/>
    <x v="1"/>
    <s v="31-40%"/>
    <x v="0"/>
    <n v="0"/>
    <n v="1"/>
    <n v="0"/>
    <n v="1"/>
  </r>
  <r>
    <s v="ORD-04151"/>
    <d v="2024-12-07T00:00:00"/>
    <d v="2024-12-07T00:00:00"/>
    <s v="CUST43686"/>
    <s v="Nikhil Singh"/>
    <n v="23"/>
    <n v="23"/>
    <s v="Other"/>
    <s v="Other"/>
    <s v="North"/>
    <s v="Delhi"/>
    <x v="3"/>
    <s v="Rice (5kg)"/>
    <n v="4"/>
    <n v="4"/>
    <n v="471.4"/>
    <n v="0.3"/>
    <n v="1216.57"/>
    <n v="70.680000000000007"/>
    <n v="5.8000000000000003E-2"/>
    <n v="52.55"/>
    <x v="0"/>
    <n v="4"/>
    <b v="0"/>
    <s v="Delivered"/>
    <x v="1"/>
    <x v="9"/>
    <n v="9"/>
    <x v="0"/>
    <x v="0"/>
    <x v="1"/>
    <s v="21-30%"/>
    <x v="0"/>
    <n v="0"/>
    <n v="1"/>
    <n v="0"/>
    <n v="1"/>
  </r>
  <r>
    <s v="ORD-04149"/>
    <d v="2024-12-07T00:00:00"/>
    <d v="2024-12-07T00:00:00"/>
    <s v="CUST54782"/>
    <s v="Karan Verma"/>
    <n v="37"/>
    <n v="37"/>
    <s v="Female"/>
    <s v="Female"/>
    <s v="Central"/>
    <s v="Indore"/>
    <x v="4"/>
    <s v="Textbook"/>
    <n v="8"/>
    <n v="8"/>
    <n v="519.04999999999995"/>
    <n v="0.33"/>
    <n v="2627.87"/>
    <n v="1117.94"/>
    <n v="0.42499999999999999"/>
    <n v="51.28"/>
    <x v="5"/>
    <n v="2"/>
    <b v="0"/>
    <s v="Delivered"/>
    <x v="1"/>
    <x v="3"/>
    <n v="10"/>
    <x v="0"/>
    <x v="0"/>
    <x v="2"/>
    <s v="31-40%"/>
    <x v="0"/>
    <n v="0"/>
    <n v="1"/>
    <n v="0"/>
    <n v="1"/>
  </r>
  <r>
    <s v="ORD-04152"/>
    <d v="2024-12-07T00:00:00"/>
    <d v="2024-12-07T00:00:00"/>
    <s v="CUST27678"/>
    <s v="Kavya Kapoor"/>
    <n v="39"/>
    <n v="39"/>
    <s v="Other"/>
    <s v="Other"/>
    <s v="South"/>
    <s v="Hyderabad"/>
    <x v="3"/>
    <s v="Tea"/>
    <n v="6"/>
    <n v="6"/>
    <n v="199.94"/>
    <n v="7.0000000000000007E-2"/>
    <n v="1058.44"/>
    <n v="90.06"/>
    <n v="8.5000000000000006E-2"/>
    <n v="70.92"/>
    <x v="2"/>
    <n v="3"/>
    <b v="0"/>
    <s v="Shipped"/>
    <x v="4"/>
    <x v="3"/>
    <n v="10"/>
    <x v="0"/>
    <x v="0"/>
    <x v="2"/>
    <s v="1-10%"/>
    <x v="0"/>
    <n v="0"/>
    <n v="0"/>
    <n v="0"/>
    <n v="1"/>
  </r>
  <r>
    <s v="ORD-04150"/>
    <d v="2024-12-07T00:00:00"/>
    <d v="2024-12-07T00:00:00"/>
    <s v="CUST41606"/>
    <s v="Arjun Verma"/>
    <n v="26"/>
    <n v="26"/>
    <s v="Female"/>
    <s v="Female"/>
    <s v="North"/>
    <s v="Ludhiana"/>
    <x v="2"/>
    <s v="Headphones"/>
    <n v="2"/>
    <n v="2"/>
    <n v="51176.53"/>
    <n v="0.12"/>
    <n v="72400.09"/>
    <n v="8619.1299999999992"/>
    <n v="0.11899999999999999"/>
    <n v="59.77"/>
    <x v="1"/>
    <n v="2"/>
    <b v="0"/>
    <s v="Delivered"/>
    <x v="1"/>
    <x v="0"/>
    <n v="3"/>
    <x v="0"/>
    <x v="0"/>
    <x v="3"/>
    <s v="11-20%"/>
    <x v="0"/>
    <n v="0"/>
    <n v="1"/>
    <n v="0"/>
    <n v="1"/>
  </r>
  <r>
    <s v="ORD-04148"/>
    <d v="2024-12-07T00:00:00"/>
    <d v="2024-12-07T00:00:00"/>
    <s v="CUST97586"/>
    <s v="Ananya Mishra"/>
    <n v="33"/>
    <n v="33"/>
    <s v="Female"/>
    <s v="Female"/>
    <s v="North"/>
    <s v="Ludhiana"/>
    <x v="6"/>
    <s v="T-Shirt"/>
    <n v="5"/>
    <n v="5"/>
    <n v="614.15"/>
    <n v="0.17"/>
    <n v="2315.9"/>
    <n v="981.99"/>
    <n v="0.42399999999999999"/>
    <n v="65.63"/>
    <x v="3"/>
    <n v="1"/>
    <b v="1"/>
    <s v="Returned"/>
    <x v="0"/>
    <x v="5"/>
    <n v="8"/>
    <x v="0"/>
    <x v="0"/>
    <x v="3"/>
    <s v="11-20%"/>
    <x v="0"/>
    <n v="1"/>
    <n v="1"/>
    <n v="0"/>
    <n v="1"/>
  </r>
  <r>
    <s v="ORD-04147"/>
    <d v="2024-12-06T00:00:00"/>
    <d v="2024-12-06T00:00:00"/>
    <s v="CUST95344"/>
    <s v="Ananya Reddy"/>
    <n v="32"/>
    <n v="32"/>
    <s v="Other"/>
    <s v="Other"/>
    <s v="West"/>
    <s v="Surat"/>
    <x v="0"/>
    <s v="Lipstick"/>
    <n v="8"/>
    <n v="8"/>
    <n v="1064.92"/>
    <n v="0.37"/>
    <n v="5754.84"/>
    <n v="2941.97"/>
    <n v="0.51100000000000001"/>
    <n v="55.05"/>
    <x v="1"/>
    <n v="5"/>
    <b v="0"/>
    <s v="Delivered"/>
    <x v="1"/>
    <x v="1"/>
    <n v="5"/>
    <x v="0"/>
    <x v="0"/>
    <x v="3"/>
    <s v="31-40%"/>
    <x v="0"/>
    <n v="0"/>
    <n v="1"/>
    <n v="0"/>
    <n v="1"/>
  </r>
  <r>
    <s v="ORD-04146"/>
    <d v="2024-12-06T00:00:00"/>
    <d v="2024-12-06T00:00:00"/>
    <s v="CUST52053"/>
    <s v="Nikhil Joshi"/>
    <n v="18"/>
    <n v="18"/>
    <s v="Male"/>
    <s v="Male"/>
    <s v="South"/>
    <s v="Hyderabad"/>
    <x v="0"/>
    <s v="Face Cream"/>
    <n v="2"/>
    <n v="2"/>
    <n v="1657.33"/>
    <n v="0.02"/>
    <n v="3020.21"/>
    <n v="1521.99"/>
    <n v="0.504"/>
    <n v="48.9"/>
    <x v="3"/>
    <n v="5"/>
    <b v="0"/>
    <s v="Shipped"/>
    <x v="4"/>
    <x v="4"/>
    <n v="4"/>
    <x v="0"/>
    <x v="0"/>
    <x v="1"/>
    <s v="1-10%"/>
    <x v="0"/>
    <n v="0"/>
    <n v="0"/>
    <n v="0"/>
    <n v="1"/>
  </r>
  <r>
    <s v="ORD-04145"/>
    <s v="December 05, 2024"/>
    <d v="2024-12-05T00:00:00"/>
    <s v="CUST52922"/>
    <s v="Vikram Shah"/>
    <n v="999"/>
    <m/>
    <s v="Male"/>
    <s v="Male"/>
    <s v="East"/>
    <s v="Kolkata"/>
    <x v="5"/>
    <s v="Tennis Racket"/>
    <n v="7"/>
    <n v="7"/>
    <n v="13857.65"/>
    <n v="0.09"/>
    <n v="81878.899999999994"/>
    <n v="20918.310000000001"/>
    <n v="0.255"/>
    <n v="72.38"/>
    <x v="5"/>
    <n v="5"/>
    <b v="0"/>
    <s v="Pending"/>
    <x v="2"/>
    <x v="5"/>
    <n v="8"/>
    <x v="0"/>
    <x v="0"/>
    <x v="5"/>
    <s v="1-10%"/>
    <x v="0"/>
    <n v="0"/>
    <n v="0"/>
    <n v="0"/>
    <n v="1"/>
  </r>
  <r>
    <s v="ORD-04144"/>
    <d v="2024-12-05T00:00:00"/>
    <d v="2024-12-05T00:00:00"/>
    <s v="CUST34339"/>
    <s v="Rahul Shah"/>
    <n v="46"/>
    <n v="46"/>
    <s v="Other"/>
    <s v="Other"/>
    <s v="West"/>
    <s v="Pune"/>
    <x v="3"/>
    <s v="Dal (1kg)"/>
    <n v="3"/>
    <n v="3"/>
    <n v="461.92"/>
    <n v="0.09"/>
    <n v="1136.17"/>
    <n v="111.05"/>
    <n v="9.8000000000000004E-2"/>
    <n v="92.19"/>
    <x v="4"/>
    <m/>
    <b v="0"/>
    <s v="Cancelled"/>
    <x v="3"/>
    <x v="2"/>
    <n v="1"/>
    <x v="0"/>
    <x v="0"/>
    <x v="4"/>
    <s v="1-10%"/>
    <x v="0"/>
    <n v="0"/>
    <n v="0"/>
    <n v="1"/>
    <n v="1"/>
  </r>
  <r>
    <s v="ORD-04137"/>
    <d v="2024-12-04T00:00:00"/>
    <d v="2024-12-04T00:00:00"/>
    <s v="CUST62051"/>
    <s v="Ananya Pillai"/>
    <n v="5"/>
    <n v="5"/>
    <s v="Other"/>
    <s v="Other"/>
    <s v="Central"/>
    <s v="Bhopal"/>
    <x v="2"/>
    <s v="Tablet"/>
    <n v="4"/>
    <n v="4"/>
    <n v="51581.35"/>
    <n v="0.38"/>
    <n v="131067.26"/>
    <n v="15238.43"/>
    <n v="0.11600000000000001"/>
    <n v="72.66"/>
    <x v="4"/>
    <n v="4"/>
    <b v="1"/>
    <s v="Returned"/>
    <x v="0"/>
    <x v="5"/>
    <n v="8"/>
    <x v="0"/>
    <x v="0"/>
    <x v="0"/>
    <s v="31-40%"/>
    <x v="0"/>
    <n v="1"/>
    <n v="1"/>
    <n v="0"/>
    <n v="1"/>
  </r>
  <r>
    <s v="ORD-04141"/>
    <d v="2024-12-04T00:00:00"/>
    <d v="2024-12-04T00:00:00"/>
    <s v="CUST72168"/>
    <s v="Shreya Bhat"/>
    <m/>
    <m/>
    <s v="m"/>
    <s v="Male"/>
    <s v="Central"/>
    <s v="Nagpur"/>
    <x v="3"/>
    <s v="Sugar"/>
    <n v="4"/>
    <n v="4"/>
    <n v="242.65"/>
    <m/>
    <n v="854.73"/>
    <n v="91.72"/>
    <n v="0.107"/>
    <n v="48.21"/>
    <x v="4"/>
    <n v="1"/>
    <b v="1"/>
    <s v="Returned"/>
    <x v="0"/>
    <x v="2"/>
    <n v="1"/>
    <x v="0"/>
    <x v="0"/>
    <x v="5"/>
    <s v="No data"/>
    <x v="0"/>
    <n v="1"/>
    <n v="1"/>
    <n v="0"/>
    <n v="1"/>
  </r>
  <r>
    <s v="ORD-04139"/>
    <d v="2024-12-04T00:00:00"/>
    <d v="2024-12-04T00:00:00"/>
    <s v="CUST95283"/>
    <s v="Ananya Chatterjee"/>
    <n v="31"/>
    <n v="31"/>
    <s v="Male"/>
    <s v="Male"/>
    <s v="Central"/>
    <s v="Bhopal"/>
    <x v="5"/>
    <s v="Football"/>
    <m/>
    <m/>
    <n v="3886.22"/>
    <n v="0.24"/>
    <n v="2473"/>
    <n v="489.55"/>
    <n v="0.19800000000000001"/>
    <n v="40.869999999999997"/>
    <x v="5"/>
    <n v="4"/>
    <b v="1"/>
    <s v="Returned"/>
    <x v="0"/>
    <x v="4"/>
    <n v="4"/>
    <x v="0"/>
    <x v="0"/>
    <x v="3"/>
    <s v="21-30%"/>
    <x v="0"/>
    <n v="1"/>
    <n v="1"/>
    <n v="0"/>
    <n v="1"/>
  </r>
  <r>
    <s v="ORD-04140"/>
    <d v="2024-12-04T00:00:00"/>
    <d v="2024-12-04T00:00:00"/>
    <s v="CUST10076"/>
    <s v="Sanjay Iyer"/>
    <n v="47"/>
    <n v="47"/>
    <s v="Male"/>
    <s v="Male"/>
    <s v="Central"/>
    <s v="Raipur"/>
    <x v="0"/>
    <s v="Shampoo"/>
    <n v="9"/>
    <n v="9"/>
    <n v="173.38"/>
    <n v="0.35"/>
    <n v="967.63"/>
    <n v="355.07"/>
    <n v="0.36699999999999999"/>
    <n v="33.17"/>
    <x v="1"/>
    <n v="5"/>
    <b v="0"/>
    <s v="Cancelled"/>
    <x v="3"/>
    <x v="3"/>
    <n v="10"/>
    <x v="0"/>
    <x v="0"/>
    <x v="4"/>
    <s v="31-40%"/>
    <x v="0"/>
    <n v="0"/>
    <n v="0"/>
    <n v="1"/>
    <n v="1"/>
  </r>
  <r>
    <s v="ORD-04142"/>
    <d v="2024-12-04T00:00:00"/>
    <d v="2024-12-04T00:00:00"/>
    <s v="CUST18673"/>
    <s v="Sanjay Joshi"/>
    <n v="19"/>
    <n v="19"/>
    <s v="Other"/>
    <s v="Other"/>
    <s v="North"/>
    <s v="Ludhiana"/>
    <x v="0"/>
    <s v="Face Cream"/>
    <n v="9"/>
    <n v="9"/>
    <n v="1593.35"/>
    <n v="0.06"/>
    <n v="10203.459999999999"/>
    <n v="4094.58"/>
    <n v="0.40100000000000002"/>
    <n v="42.17"/>
    <x v="2"/>
    <n v="3"/>
    <b v="0"/>
    <s v="Delivered"/>
    <x v="1"/>
    <x v="10"/>
    <n v="2"/>
    <x v="0"/>
    <x v="0"/>
    <x v="1"/>
    <s v="1-10%"/>
    <x v="0"/>
    <n v="0"/>
    <n v="1"/>
    <n v="0"/>
    <n v="1"/>
  </r>
  <r>
    <s v="ORD-04143"/>
    <d v="2024-12-04T00:00:00"/>
    <d v="2024-12-04T00:00:00"/>
    <s v="CUST39988"/>
    <s v="Amit Chatterjee"/>
    <n v="20"/>
    <n v="20"/>
    <s v="Male"/>
    <s v="Male"/>
    <s v="East"/>
    <s v="Guwahati"/>
    <x v="1"/>
    <s v="Bed Frame"/>
    <n v="9"/>
    <n v="9"/>
    <n v="31889.55"/>
    <n v="0.03"/>
    <n v="231659.35"/>
    <n v="73647.320000000007"/>
    <n v="0.318"/>
    <n v="82.21"/>
    <x v="2"/>
    <n v="4"/>
    <b v="0"/>
    <s v="Delivered"/>
    <x v="1"/>
    <x v="0"/>
    <n v="3"/>
    <x v="0"/>
    <x v="0"/>
    <x v="1"/>
    <s v="1-10%"/>
    <x v="0"/>
    <n v="0"/>
    <n v="1"/>
    <n v="0"/>
    <n v="1"/>
  </r>
  <r>
    <s v="ORD-04138"/>
    <d v="2024-12-04T00:00:00"/>
    <d v="2024-12-04T00:00:00"/>
    <s v="CUST97139"/>
    <s v="Rohan Bhat"/>
    <n v="25"/>
    <n v="25"/>
    <s v="Male"/>
    <s v="Male"/>
    <s v="Central"/>
    <s v="Nagpur"/>
    <x v="4"/>
    <s v="Cook Book"/>
    <n v="1"/>
    <n v="1"/>
    <n v="395.88"/>
    <n v="0.05"/>
    <n v="323.02999999999997"/>
    <n v="152.9"/>
    <n v="0.47299999999999998"/>
    <n v="52.45"/>
    <x v="1"/>
    <n v="3"/>
    <b v="0"/>
    <s v="Delivered"/>
    <x v="1"/>
    <x v="1"/>
    <n v="5"/>
    <x v="0"/>
    <x v="0"/>
    <x v="1"/>
    <s v="1-10%"/>
    <x v="0"/>
    <n v="0"/>
    <n v="1"/>
    <n v="0"/>
    <n v="1"/>
  </r>
  <r>
    <s v="ORD-04136"/>
    <d v="2024-12-03T00:00:00"/>
    <d v="2024-12-03T00:00:00"/>
    <s v="CUST52875"/>
    <s v="Shreya Mishra"/>
    <n v="24"/>
    <n v="24"/>
    <s v="Female"/>
    <s v="Female"/>
    <s v="Central"/>
    <s v="Bhopal"/>
    <x v="4"/>
    <s v="Self-Help Book"/>
    <n v="2"/>
    <n v="2"/>
    <n v="585.20000000000005"/>
    <n v="0.28000000000000003"/>
    <n v="801.85"/>
    <n v="375.39"/>
    <n v="0.46800000000000003"/>
    <n v="29.42"/>
    <x v="5"/>
    <n v="1"/>
    <b v="0"/>
    <s v="Cancelled"/>
    <x v="3"/>
    <x v="10"/>
    <n v="2"/>
    <x v="0"/>
    <x v="0"/>
    <x v="1"/>
    <s v="21-30%"/>
    <x v="0"/>
    <n v="0"/>
    <n v="0"/>
    <n v="1"/>
    <n v="1"/>
  </r>
  <r>
    <s v="ORD-04134"/>
    <d v="2024-12-02T00:00:00"/>
    <d v="2024-12-02T00:00:00"/>
    <s v="CUST52437"/>
    <s v="Rohan Kapoor"/>
    <n v="24"/>
    <n v="24"/>
    <s v="Female"/>
    <s v="Female"/>
    <s v="East"/>
    <s v="Patna"/>
    <x v="1"/>
    <s v="Wardrobe"/>
    <n v="5"/>
    <n v="5"/>
    <n v="14663.57"/>
    <n v="0.39"/>
    <n v="43871.43"/>
    <n v="8682.18"/>
    <n v="0.19800000000000001"/>
    <n v="101.24"/>
    <x v="2"/>
    <n v="4"/>
    <b v="0"/>
    <s v="Delivered"/>
    <x v="1"/>
    <x v="0"/>
    <n v="3"/>
    <x v="0"/>
    <x v="0"/>
    <x v="1"/>
    <s v="31-40%"/>
    <x v="0"/>
    <n v="0"/>
    <n v="1"/>
    <n v="0"/>
    <n v="1"/>
  </r>
  <r>
    <s v="ORD-04132"/>
    <d v="2024-12-02T00:00:00"/>
    <d v="2024-12-02T00:00:00"/>
    <s v="CUST70066"/>
    <s v="Ritu Rao"/>
    <m/>
    <m/>
    <s v="Male"/>
    <s v="Male"/>
    <s v="North"/>
    <s v="Amritsar"/>
    <x v="3"/>
    <s v="Dal (1kg)"/>
    <m/>
    <m/>
    <n v="64.930000000000007"/>
    <n v="0.31"/>
    <n v="43.37"/>
    <n v="2.91"/>
    <n v="6.7000000000000004E-2"/>
    <n v="55.14"/>
    <x v="2"/>
    <n v="4"/>
    <b v="0"/>
    <s v="Shipped"/>
    <x v="4"/>
    <x v="0"/>
    <n v="3"/>
    <x v="0"/>
    <x v="0"/>
    <x v="5"/>
    <s v="31-40%"/>
    <x v="0"/>
    <n v="0"/>
    <n v="0"/>
    <n v="0"/>
    <n v="1"/>
  </r>
  <r>
    <s v="ORD-04135"/>
    <d v="2024-12-02T00:00:00"/>
    <d v="2024-12-02T00:00:00"/>
    <s v="CUST23239"/>
    <s v="Vikram Mehta"/>
    <n v="53"/>
    <n v="53"/>
    <s v="Male"/>
    <s v="Male"/>
    <s v="North"/>
    <s v="Delhi"/>
    <x v="6"/>
    <s v="Kurta"/>
    <n v="9"/>
    <n v="9"/>
    <n v="3206.85"/>
    <n v="0.36"/>
    <n v="16832.810000000001"/>
    <n v="7356.75"/>
    <n v="0.437"/>
    <n v="78.400000000000006"/>
    <x v="0"/>
    <n v="2"/>
    <b v="0"/>
    <s v="Delivered"/>
    <x v="1"/>
    <x v="9"/>
    <n v="9"/>
    <x v="0"/>
    <x v="0"/>
    <x v="4"/>
    <s v="31-40%"/>
    <x v="0"/>
    <n v="0"/>
    <n v="1"/>
    <n v="0"/>
    <n v="1"/>
  </r>
  <r>
    <s v="ORD-04133"/>
    <d v="2024-12-02T00:00:00"/>
    <d v="2024-12-02T00:00:00"/>
    <s v="CUST61673"/>
    <s v="Kavya Joshi"/>
    <n v="42"/>
    <n v="42"/>
    <s v="Female"/>
    <s v="Female"/>
    <s v="Central"/>
    <s v="Raipur"/>
    <x v="5"/>
    <s v="Tennis Racket"/>
    <n v="5"/>
    <n v="5"/>
    <n v="6804.29"/>
    <n v="0.19"/>
    <n v="29844.9"/>
    <n v="8007.3"/>
    <n v="0.26800000000000002"/>
    <n v="38.07"/>
    <x v="0"/>
    <n v="5"/>
    <b v="0"/>
    <s v="Delivered"/>
    <x v="1"/>
    <x v="6"/>
    <n v="6"/>
    <x v="0"/>
    <x v="0"/>
    <x v="2"/>
    <s v="11-20%"/>
    <x v="0"/>
    <n v="0"/>
    <n v="1"/>
    <n v="0"/>
    <n v="1"/>
  </r>
  <r>
    <s v="ORD-04131"/>
    <d v="2024-12-01T00:00:00"/>
    <d v="2024-12-01T00:00:00"/>
    <s v="CUST27632"/>
    <s v="Pooja Kumar"/>
    <n v="24"/>
    <n v="24"/>
    <s v="Female"/>
    <s v="Female"/>
    <s v="North"/>
    <s v="Ludhiana"/>
    <x v="6"/>
    <s v="Kurta"/>
    <n v="1"/>
    <n v="1"/>
    <n v="3420.38"/>
    <n v="0.01"/>
    <n v="3473.11"/>
    <n v="1562.14"/>
    <n v="0.45"/>
    <n v="63.61"/>
    <x v="5"/>
    <m/>
    <b v="0"/>
    <s v="Delivered"/>
    <x v="1"/>
    <x v="4"/>
    <n v="4"/>
    <x v="0"/>
    <x v="0"/>
    <x v="1"/>
    <s v="1-10%"/>
    <x v="0"/>
    <n v="0"/>
    <n v="1"/>
    <n v="0"/>
    <n v="1"/>
  </r>
  <r>
    <s v="ORD-04130"/>
    <d v="2024-12-01T00:00:00"/>
    <d v="2024-12-01T00:00:00"/>
    <s v="CUST33881"/>
    <s v="Priya Gupta"/>
    <n v="39"/>
    <n v="39"/>
    <s v="Male"/>
    <s v="Male"/>
    <s v="Central"/>
    <s v="Indore"/>
    <x v="0"/>
    <s v="Sunscreen"/>
    <n v="8"/>
    <n v="8"/>
    <n v="1289.19"/>
    <n v="0.15"/>
    <n v="9301.9500000000007"/>
    <n v="4080.67"/>
    <n v="0.439"/>
    <n v="43.57"/>
    <x v="0"/>
    <n v="1"/>
    <b v="0"/>
    <s v="Cancelled"/>
    <x v="3"/>
    <x v="10"/>
    <n v="2"/>
    <x v="0"/>
    <x v="0"/>
    <x v="2"/>
    <s v="11-20%"/>
    <x v="0"/>
    <n v="0"/>
    <n v="0"/>
    <n v="1"/>
    <n v="1"/>
  </r>
  <r>
    <s v="ORD-04126"/>
    <d v="2024-11-30T00:00:00"/>
    <d v="2024-11-30T00:00:00"/>
    <s v="CUST88649"/>
    <s v="Pooja Iyer"/>
    <n v="30"/>
    <n v="30"/>
    <s v="Female"/>
    <s v="Female"/>
    <s v="South"/>
    <s v="Chennai"/>
    <x v="4"/>
    <s v="Self-Help Book"/>
    <n v="10"/>
    <n v="10"/>
    <n v="1308.6300000000001"/>
    <n v="0.39"/>
    <n v="8038.79"/>
    <n v="3691.88"/>
    <n v="0.45900000000000002"/>
    <n v="59.74"/>
    <x v="0"/>
    <n v="5"/>
    <b v="0"/>
    <s v="Delivered"/>
    <x v="1"/>
    <x v="9"/>
    <n v="9"/>
    <x v="0"/>
    <x v="1"/>
    <x v="3"/>
    <s v="31-40%"/>
    <x v="0"/>
    <n v="0"/>
    <n v="1"/>
    <n v="0"/>
    <n v="1"/>
  </r>
  <r>
    <s v="ORD-04128"/>
    <d v="2024-11-30T00:00:00"/>
    <d v="2024-11-30T00:00:00"/>
    <s v="CUST77827"/>
    <s v="Shreya Iyer"/>
    <n v="50"/>
    <n v="50"/>
    <s v="Female"/>
    <s v="Female"/>
    <s v="West"/>
    <s v="Surat"/>
    <x v="5"/>
    <s v="Cricket Bat"/>
    <n v="1"/>
    <n v="1"/>
    <n v="3657.04"/>
    <m/>
    <n v="3446.01"/>
    <n v="616.92999999999995"/>
    <n v="0.17899999999999999"/>
    <n v="48.37"/>
    <x v="5"/>
    <n v="3"/>
    <b v="0"/>
    <s v="Delivered"/>
    <x v="1"/>
    <x v="2"/>
    <n v="1"/>
    <x v="0"/>
    <x v="1"/>
    <x v="4"/>
    <s v="No data"/>
    <x v="0"/>
    <n v="0"/>
    <n v="1"/>
    <n v="0"/>
    <n v="1"/>
  </r>
  <r>
    <s v="ORD-04129"/>
    <d v="2024-11-30T00:00:00"/>
    <d v="2024-11-30T00:00:00"/>
    <s v="CUST74208"/>
    <s v="Kavya Bose"/>
    <n v="12"/>
    <n v="12"/>
    <s v="Male"/>
    <s v="Male"/>
    <s v="North"/>
    <s v="Delhi"/>
    <x v="2"/>
    <s v="Laptop"/>
    <n v="2"/>
    <n v="2"/>
    <n v="20309.39"/>
    <n v="0.15"/>
    <n v="30407.42"/>
    <n v="3438.98"/>
    <n v="0.113"/>
    <n v="38.43"/>
    <x v="5"/>
    <n v="2"/>
    <b v="0"/>
    <s v="Delivered"/>
    <x v="1"/>
    <x v="4"/>
    <n v="4"/>
    <x v="0"/>
    <x v="1"/>
    <x v="0"/>
    <s v="11-20%"/>
    <x v="0"/>
    <n v="0"/>
    <n v="1"/>
    <n v="0"/>
    <n v="1"/>
  </r>
  <r>
    <s v="ORD-04127"/>
    <d v="2024-11-30T00:00:00"/>
    <d v="2024-11-30T00:00:00"/>
    <s v="CUST07792"/>
    <s v="Priya Joshi"/>
    <n v="34"/>
    <n v="34"/>
    <s v="Male"/>
    <s v="Male"/>
    <s v="West"/>
    <s v="Surat"/>
    <x v="0"/>
    <s v="Lipstick"/>
    <n v="4"/>
    <n v="4"/>
    <n v="1854.35"/>
    <n v="0.04"/>
    <n v="6462.23"/>
    <n v="3552.01"/>
    <n v="0.55000000000000004"/>
    <n v="32.770000000000003"/>
    <x v="4"/>
    <n v="5"/>
    <b v="0"/>
    <s v="Delivered"/>
    <x v="1"/>
    <x v="10"/>
    <n v="2"/>
    <x v="0"/>
    <x v="1"/>
    <x v="3"/>
    <s v="1-10%"/>
    <x v="0"/>
    <n v="0"/>
    <n v="1"/>
    <n v="0"/>
    <n v="1"/>
  </r>
  <r>
    <s v="ORD-04125"/>
    <d v="2024-11-29T00:00:00"/>
    <d v="2024-11-29T00:00:00"/>
    <s v="CUST69485"/>
    <s v="Pooja Verma"/>
    <n v="15"/>
    <n v="15"/>
    <s v="m"/>
    <s v="Male"/>
    <s v="East"/>
    <s v="Kolkata"/>
    <x v="2"/>
    <s v="Tablet"/>
    <n v="5"/>
    <n v="5"/>
    <n v="60589.34"/>
    <n v="0"/>
    <n v="289044.77"/>
    <n v="32628.880000000001"/>
    <n v="0.113"/>
    <n v="117.75"/>
    <x v="1"/>
    <n v="1"/>
    <b v="0"/>
    <s v="Delivered"/>
    <x v="1"/>
    <x v="6"/>
    <n v="6"/>
    <x v="0"/>
    <x v="1"/>
    <x v="0"/>
    <n v="0"/>
    <x v="0"/>
    <n v="0"/>
    <n v="1"/>
    <n v="0"/>
    <n v="1"/>
  </r>
  <r>
    <s v="ORD-04124"/>
    <d v="2024-11-29T00:00:00"/>
    <d v="2024-11-29T00:00:00"/>
    <s v="CUST93821"/>
    <s v="Rahul Mehta"/>
    <n v="57"/>
    <n v="57"/>
    <s v="Other"/>
    <s v="Other"/>
    <s v="South"/>
    <s v="Hyderabad"/>
    <x v="6"/>
    <s v="Saree"/>
    <n v="7"/>
    <n v="7"/>
    <n v="2979.19"/>
    <n v="0.27"/>
    <n v="16150.97"/>
    <n v="6112.46"/>
    <n v="0.378"/>
    <n v="84.04"/>
    <x v="1"/>
    <n v="1"/>
    <b v="0"/>
    <s v="Delivered"/>
    <x v="1"/>
    <x v="8"/>
    <n v="7"/>
    <x v="0"/>
    <x v="1"/>
    <x v="4"/>
    <s v="21-30%"/>
    <x v="0"/>
    <n v="0"/>
    <n v="1"/>
    <n v="0"/>
    <n v="1"/>
  </r>
  <r>
    <s v="ORD-04123"/>
    <d v="2024-11-28T00:00:00"/>
    <d v="2024-11-28T00:00:00"/>
    <s v="CUST56868"/>
    <s v="Ananya Pillai"/>
    <n v="17"/>
    <n v="17"/>
    <s v="Other"/>
    <s v="Other"/>
    <s v="East"/>
    <s v="Patna"/>
    <x v="4"/>
    <s v="Comic Book"/>
    <n v="9"/>
    <n v="9"/>
    <n v="1408.86"/>
    <n v="0.16"/>
    <n v="10070.83"/>
    <n v="3795.39"/>
    <n v="0.377"/>
    <n v="79.06"/>
    <x v="0"/>
    <n v="4"/>
    <b v="0"/>
    <s v="Delivered"/>
    <x v="1"/>
    <x v="10"/>
    <n v="2"/>
    <x v="0"/>
    <x v="1"/>
    <x v="0"/>
    <s v="11-20%"/>
    <x v="0"/>
    <n v="0"/>
    <n v="1"/>
    <n v="0"/>
    <n v="1"/>
  </r>
  <r>
    <s v="ORD-04121"/>
    <d v="2024-11-27T00:00:00"/>
    <d v="2024-11-27T00:00:00"/>
    <s v="CUST46430"/>
    <s v="Arjun Iyer"/>
    <n v="42"/>
    <n v="42"/>
    <s v="Male"/>
    <s v="Male"/>
    <s v="East"/>
    <s v="Guwahati"/>
    <x v="2"/>
    <s v="Laptop"/>
    <n v="7"/>
    <n v="7"/>
    <n v="26719.46"/>
    <n v="0.32"/>
    <n v="125839.81"/>
    <n v="16743.79"/>
    <n v="0.13300000000000001"/>
    <n v="87.4"/>
    <x v="2"/>
    <n v="1"/>
    <b v="0"/>
    <s v="Delivered"/>
    <x v="1"/>
    <x v="9"/>
    <n v="9"/>
    <x v="0"/>
    <x v="1"/>
    <x v="2"/>
    <s v="31-40%"/>
    <x v="0"/>
    <n v="0"/>
    <n v="1"/>
    <n v="0"/>
    <n v="1"/>
  </r>
  <r>
    <s v="ORD-04122"/>
    <d v="2024-11-27T00:00:00"/>
    <d v="2024-11-27T00:00:00"/>
    <s v="CUST89767"/>
    <s v="Rahul Patel"/>
    <n v="21"/>
    <n v="21"/>
    <s v="Other"/>
    <s v="Other"/>
    <s v="South"/>
    <s v="Kochi"/>
    <x v="2"/>
    <s v="Camera"/>
    <n v="10"/>
    <n v="10"/>
    <n v="78416.649999999994"/>
    <n v="0.19"/>
    <n v="598247.4"/>
    <n v="76981.5"/>
    <n v="0.129"/>
    <n v="47.97"/>
    <x v="3"/>
    <n v="3"/>
    <b v="0"/>
    <s v="Cancelled"/>
    <x v="3"/>
    <x v="5"/>
    <n v="8"/>
    <x v="0"/>
    <x v="1"/>
    <x v="1"/>
    <s v="11-20%"/>
    <x v="0"/>
    <n v="0"/>
    <n v="0"/>
    <n v="1"/>
    <n v="1"/>
  </r>
  <r>
    <s v="ORD-04120"/>
    <d v="2024-11-27T00:00:00"/>
    <d v="2024-11-27T00:00:00"/>
    <s v="CUST60757"/>
    <s v="Deepa Singh"/>
    <n v="20"/>
    <n v="20"/>
    <s v="F"/>
    <s v="Female"/>
    <s v="South"/>
    <s v="Bangalore"/>
    <x v="6"/>
    <s v="Dress"/>
    <n v="1"/>
    <n v="1"/>
    <n v="335.42"/>
    <n v="0.23"/>
    <n v="247.75"/>
    <n v="88.1"/>
    <n v="0.35599999999999998"/>
    <n v="73.88"/>
    <x v="5"/>
    <n v="3"/>
    <b v="0"/>
    <s v="Delivered"/>
    <x v="1"/>
    <x v="0"/>
    <n v="3"/>
    <x v="0"/>
    <x v="1"/>
    <x v="1"/>
    <s v="21-30%"/>
    <x v="0"/>
    <n v="0"/>
    <n v="1"/>
    <n v="0"/>
    <n v="1"/>
  </r>
  <r>
    <s v="ORD-04119"/>
    <d v="2024-11-27T00:00:00"/>
    <d v="2024-11-27T00:00:00"/>
    <s v="CUST78271"/>
    <s v="Rahul Reddy"/>
    <n v="14"/>
    <n v="14"/>
    <s v="Female"/>
    <s v="Female"/>
    <s v="East"/>
    <s v="Guwahati"/>
    <x v="6"/>
    <s v="Saree"/>
    <n v="8"/>
    <n v="8"/>
    <n v="612.16"/>
    <n v="0.05"/>
    <n v="4471.04"/>
    <n v="845.36"/>
    <n v="0.189"/>
    <n v="119.57"/>
    <x v="3"/>
    <n v="2"/>
    <b v="0"/>
    <s v="Delivered"/>
    <x v="1"/>
    <x v="7"/>
    <m/>
    <x v="0"/>
    <x v="1"/>
    <x v="0"/>
    <s v="1-10%"/>
    <x v="0"/>
    <n v="0"/>
    <n v="1"/>
    <n v="0"/>
    <n v="1"/>
  </r>
  <r>
    <s v="ORD-04116"/>
    <d v="2024-11-26T00:00:00"/>
    <d v="2024-11-26T00:00:00"/>
    <s v="CUST40250"/>
    <s v="Karan Joshi"/>
    <n v="42"/>
    <n v="42"/>
    <s v="Female"/>
    <s v="Female"/>
    <s v="Central"/>
    <s v="Indore"/>
    <x v="0"/>
    <s v="Lipstick"/>
    <n v="4"/>
    <n v="4"/>
    <n v="2248.41"/>
    <n v="0.28999999999999998"/>
    <n v="6511.18"/>
    <n v="3980.78"/>
    <n v="0.61099999999999999"/>
    <n v="20.27"/>
    <x v="0"/>
    <n v="3"/>
    <b v="0"/>
    <s v="Cancelled"/>
    <x v="3"/>
    <x v="2"/>
    <n v="1"/>
    <x v="0"/>
    <x v="1"/>
    <x v="2"/>
    <s v="21-30%"/>
    <x v="0"/>
    <n v="0"/>
    <n v="0"/>
    <n v="1"/>
    <n v="1"/>
  </r>
  <r>
    <s v="ORD-04117"/>
    <d v="2024-11-26T00:00:00"/>
    <d v="2024-11-26T00:00:00"/>
    <s v="CUST68421"/>
    <s v="Karan Reddy"/>
    <n v="43"/>
    <n v="43"/>
    <s v="Female"/>
    <s v="Female"/>
    <s v="North"/>
    <s v="Chandigarh"/>
    <x v="0"/>
    <s v="Shampoo"/>
    <n v="9"/>
    <n v="9"/>
    <n v="328.65"/>
    <n v="0.3"/>
    <n v="1975.97"/>
    <n v="543.25"/>
    <n v="0.27500000000000002"/>
    <n v="41.68"/>
    <x v="2"/>
    <n v="4"/>
    <b v="0"/>
    <s v="Delivered"/>
    <x v="1"/>
    <x v="9"/>
    <n v="9"/>
    <x v="0"/>
    <x v="1"/>
    <x v="2"/>
    <s v="21-30%"/>
    <x v="0"/>
    <n v="0"/>
    <n v="1"/>
    <n v="0"/>
    <n v="1"/>
  </r>
  <r>
    <s v="ORD-04118"/>
    <d v="2024-11-26T00:00:00"/>
    <d v="2024-11-26T00:00:00"/>
    <s v="CUST48264"/>
    <s v="Aarav Chatterjee"/>
    <n v="56"/>
    <n v="56"/>
    <s v="Other"/>
    <s v="Other"/>
    <s v="North"/>
    <s v="Amritsar"/>
    <x v="6"/>
    <s v="Saree"/>
    <n v="9"/>
    <n v="9"/>
    <n v="2252.16"/>
    <n v="0.09"/>
    <n v="17908.2"/>
    <n v="4417.3500000000004"/>
    <n v="0.247"/>
    <n v="42.65"/>
    <x v="4"/>
    <n v="5"/>
    <b v="0"/>
    <s v="Shipped"/>
    <x v="4"/>
    <x v="1"/>
    <n v="5"/>
    <x v="0"/>
    <x v="1"/>
    <x v="4"/>
    <s v="1-10%"/>
    <x v="0"/>
    <n v="0"/>
    <n v="0"/>
    <n v="0"/>
    <n v="1"/>
  </r>
  <r>
    <s v="ORD-04115"/>
    <d v="2024-11-25T00:00:00"/>
    <d v="2024-11-25T00:00:00"/>
    <s v="CUST88970"/>
    <s v="Ritu Pillai"/>
    <n v="38"/>
    <n v="38"/>
    <s v="Other"/>
    <s v="Other"/>
    <s v="East"/>
    <s v="Patna"/>
    <x v="2"/>
    <s v="Smartwatch"/>
    <n v="9"/>
    <n v="9"/>
    <n v="76064.53"/>
    <n v="0.25"/>
    <n v="473255.79"/>
    <n v="56343.87"/>
    <n v="0.11899999999999999"/>
    <n v="79.709999999999994"/>
    <x v="1"/>
    <n v="3"/>
    <b v="0"/>
    <s v="Delivered"/>
    <x v="1"/>
    <x v="2"/>
    <n v="1"/>
    <x v="0"/>
    <x v="1"/>
    <x v="2"/>
    <s v="21-30%"/>
    <x v="0"/>
    <n v="0"/>
    <n v="1"/>
    <n v="0"/>
    <n v="1"/>
  </r>
  <r>
    <s v="ORD-04114"/>
    <d v="2024-11-25T00:00:00"/>
    <d v="2024-11-25T00:00:00"/>
    <s v="CUST90879"/>
    <s v="Aarav Pillai"/>
    <n v="38"/>
    <n v="38"/>
    <s v="Other"/>
    <s v="Other"/>
    <s v="West"/>
    <s v="Pune"/>
    <x v="6"/>
    <s v="Jacket"/>
    <n v="8"/>
    <n v="8"/>
    <n v="2242.21"/>
    <n v="0.08"/>
    <n v="15849.85"/>
    <n v="5745.26"/>
    <n v="0.36199999999999999"/>
    <n v="58.08"/>
    <x v="3"/>
    <n v="3"/>
    <b v="0"/>
    <s v="Cancelled"/>
    <x v="3"/>
    <x v="1"/>
    <n v="5"/>
    <x v="0"/>
    <x v="1"/>
    <x v="2"/>
    <s v="1-10%"/>
    <x v="0"/>
    <n v="0"/>
    <n v="0"/>
    <n v="1"/>
    <n v="1"/>
  </r>
  <r>
    <s v="ORD-04111"/>
    <s v="November 22, 2024"/>
    <d v="2024-11-22T00:00:00"/>
    <s v="CUST99588"/>
    <s v="Meera Kumar"/>
    <n v="57"/>
    <n v="57"/>
    <s v="Female"/>
    <s v="Female"/>
    <s v="Central"/>
    <s v="Indore"/>
    <x v="4"/>
    <s v="Comic Book"/>
    <n v="7"/>
    <n v="7"/>
    <n v="785.67"/>
    <n v="0.12"/>
    <n v="4582.79"/>
    <n v="2037.5"/>
    <n v="0.44500000000000001"/>
    <n v="63.64"/>
    <x v="2"/>
    <n v="3"/>
    <b v="0"/>
    <s v="Delivered"/>
    <x v="1"/>
    <x v="10"/>
    <n v="2"/>
    <x v="0"/>
    <x v="1"/>
    <x v="4"/>
    <s v="11-20%"/>
    <x v="0"/>
    <n v="0"/>
    <n v="1"/>
    <n v="0"/>
    <n v="1"/>
  </r>
  <r>
    <s v="ORD-04112"/>
    <d v="2024-11-22T00:00:00"/>
    <d v="2024-11-22T00:00:00"/>
    <s v="CUST28483"/>
    <s v="Pooja Gupta"/>
    <n v="23"/>
    <n v="23"/>
    <s v="Other"/>
    <s v="Other"/>
    <s v="Central"/>
    <s v="Nagpur"/>
    <x v="6"/>
    <s v="Jacket"/>
    <n v="8"/>
    <n v="8"/>
    <n v="3689.55"/>
    <n v="0.36"/>
    <n v="22365.27"/>
    <n v="6339.32"/>
    <n v="0.28299999999999997"/>
    <n v="82.16"/>
    <x v="5"/>
    <n v="4"/>
    <b v="0"/>
    <s v="Pending"/>
    <x v="2"/>
    <x v="4"/>
    <n v="4"/>
    <x v="0"/>
    <x v="1"/>
    <x v="1"/>
    <s v="31-40%"/>
    <x v="0"/>
    <n v="0"/>
    <n v="0"/>
    <n v="0"/>
    <n v="1"/>
  </r>
  <r>
    <s v="ORD-04113"/>
    <d v="2024-11-22T00:00:00"/>
    <d v="2024-11-22T00:00:00"/>
    <s v="CUST10274"/>
    <s v="Arjun Gupta"/>
    <n v="13"/>
    <n v="13"/>
    <s v="Other"/>
    <s v="Other"/>
    <s v="Central"/>
    <s v="Bhopal"/>
    <x v="3"/>
    <s v="Rice (5kg)"/>
    <n v="8"/>
    <n v="8"/>
    <n v="185.5"/>
    <n v="0.28999999999999998"/>
    <n v="1001.02"/>
    <n v="79.89"/>
    <n v="0.08"/>
    <n v="48.43"/>
    <x v="5"/>
    <n v="5"/>
    <b v="0"/>
    <s v="Pending"/>
    <x v="2"/>
    <x v="6"/>
    <n v="6"/>
    <x v="0"/>
    <x v="1"/>
    <x v="0"/>
    <s v="21-30%"/>
    <x v="0"/>
    <n v="0"/>
    <n v="0"/>
    <n v="0"/>
    <n v="1"/>
  </r>
  <r>
    <s v="ORD-04109"/>
    <d v="2024-11-20T00:00:00"/>
    <d v="2024-11-20T00:00:00"/>
    <s v="CUST36614"/>
    <s v="Shreya Pillai"/>
    <n v="27"/>
    <n v="27"/>
    <s v="Other"/>
    <s v="Other"/>
    <s v="East"/>
    <s v="Guwahati"/>
    <x v="4"/>
    <s v="Comic Book"/>
    <n v="9"/>
    <n v="9"/>
    <n v="1324.57"/>
    <n v="0.38"/>
    <n v="7683.45"/>
    <n v="2086.59"/>
    <n v="0.27200000000000002"/>
    <n v="82.14"/>
    <x v="3"/>
    <n v="4"/>
    <b v="0"/>
    <s v="Delivered"/>
    <x v="1"/>
    <x v="4"/>
    <n v="4"/>
    <x v="0"/>
    <x v="1"/>
    <x v="3"/>
    <s v="31-40%"/>
    <x v="0"/>
    <n v="0"/>
    <n v="1"/>
    <n v="0"/>
    <n v="1"/>
  </r>
  <r>
    <s v="ORD-04110"/>
    <d v="2024-11-20T00:00:00"/>
    <d v="2024-11-20T00:00:00"/>
    <s v="CUST48614"/>
    <s v="Sanjay Bose"/>
    <n v="31"/>
    <n v="31"/>
    <s v="Female"/>
    <s v="Female"/>
    <s v="South"/>
    <s v="Bangalore"/>
    <x v="3"/>
    <s v="Tea"/>
    <n v="1"/>
    <n v="1"/>
    <n v="281.64999999999998"/>
    <n v="0.11"/>
    <n v="268.27"/>
    <n v="27.01"/>
    <n v="0.10100000000000001"/>
    <n v="73.959999999999994"/>
    <x v="3"/>
    <n v="1"/>
    <b v="1"/>
    <s v="Returned"/>
    <x v="0"/>
    <x v="8"/>
    <n v="7"/>
    <x v="0"/>
    <x v="1"/>
    <x v="3"/>
    <s v="11-20%"/>
    <x v="0"/>
    <n v="1"/>
    <n v="1"/>
    <n v="0"/>
    <n v="1"/>
  </r>
  <r>
    <s v="ORD-04106"/>
    <d v="2024-11-18T00:00:00"/>
    <d v="2024-11-18T00:00:00"/>
    <s v="CUST44096"/>
    <s v="Karan Mehta"/>
    <n v="24"/>
    <n v="24"/>
    <s v="Male"/>
    <s v="Male"/>
    <s v="West"/>
    <s v="Ahmedabad"/>
    <x v="6"/>
    <s v="Saree"/>
    <n v="6"/>
    <n v="6"/>
    <n v="3683.81"/>
    <n v="0.14000000000000001"/>
    <n v="18294.23"/>
    <n v="6945.87"/>
    <n v="0.38"/>
    <n v="62.15"/>
    <x v="2"/>
    <n v="3"/>
    <b v="0"/>
    <s v="Delivered"/>
    <x v="1"/>
    <x v="8"/>
    <n v="7"/>
    <x v="0"/>
    <x v="1"/>
    <x v="1"/>
    <s v="11-20%"/>
    <x v="0"/>
    <n v="0"/>
    <n v="1"/>
    <n v="0"/>
    <n v="1"/>
  </r>
  <r>
    <s v="ORD-04108"/>
    <d v="2024-11-18T00:00:00"/>
    <d v="2024-11-18T00:00:00"/>
    <s v="CUST02996"/>
    <s v="Sunita Mehta"/>
    <n v="42"/>
    <n v="42"/>
    <s v="Male"/>
    <s v="Male"/>
    <s v="South"/>
    <s v="Chennai"/>
    <x v="6"/>
    <s v="Jacket"/>
    <n v="-1"/>
    <m/>
    <n v="3079.53"/>
    <n v="0.11"/>
    <n v="2711.38"/>
    <n v="987.61"/>
    <n v="0.36399999999999999"/>
    <n v="68.17"/>
    <x v="2"/>
    <n v="5"/>
    <b v="0"/>
    <s v="Cancelled"/>
    <x v="3"/>
    <x v="2"/>
    <n v="1"/>
    <x v="0"/>
    <x v="1"/>
    <x v="2"/>
    <s v="11-20%"/>
    <x v="0"/>
    <n v="0"/>
    <n v="0"/>
    <n v="1"/>
    <n v="1"/>
  </r>
  <r>
    <s v="ORD-04107"/>
    <d v="2024-11-18T00:00:00"/>
    <d v="2024-11-18T00:00:00"/>
    <s v="CUST81738"/>
    <s v="Meera Verma"/>
    <n v="57"/>
    <n v="57"/>
    <s v="Female"/>
    <s v="Female"/>
    <s v="North"/>
    <s v="Ludhiana"/>
    <x v="5"/>
    <s v="Cycle"/>
    <n v="6"/>
    <n v="6"/>
    <n v="8448.34"/>
    <n v="0.28999999999999998"/>
    <n v="37263.519999999997"/>
    <n v="8591.2000000000007"/>
    <n v="0.23100000000000001"/>
    <n v="72.430000000000007"/>
    <x v="1"/>
    <n v="5"/>
    <b v="0"/>
    <s v="Delivered"/>
    <x v="1"/>
    <x v="3"/>
    <n v="10"/>
    <x v="0"/>
    <x v="1"/>
    <x v="4"/>
    <s v="21-30%"/>
    <x v="0"/>
    <n v="0"/>
    <n v="1"/>
    <n v="0"/>
    <n v="1"/>
  </r>
  <r>
    <s v="ORD-04104"/>
    <d v="2024-11-17T00:00:00"/>
    <d v="2024-11-17T00:00:00"/>
    <s v="CUST00610"/>
    <s v="Priya Verma"/>
    <n v="14"/>
    <n v="14"/>
    <s v="Male"/>
    <s v="Male"/>
    <s v="North"/>
    <s v="Amritsar"/>
    <x v="6"/>
    <s v="Jacket"/>
    <n v="8"/>
    <n v="8"/>
    <n v="1693.73"/>
    <n v="0.03"/>
    <n v="12090.22"/>
    <n v="3498.38"/>
    <n v="0.28899999999999998"/>
    <n v="36.04"/>
    <x v="2"/>
    <m/>
    <b v="0"/>
    <s v="Cancelled"/>
    <x v="3"/>
    <x v="1"/>
    <n v="5"/>
    <x v="0"/>
    <x v="1"/>
    <x v="0"/>
    <s v="1-10%"/>
    <x v="0"/>
    <n v="0"/>
    <n v="0"/>
    <n v="1"/>
    <n v="1"/>
  </r>
  <r>
    <s v="ORD-04105"/>
    <d v="2024-11-17T00:00:00"/>
    <d v="2024-11-17T00:00:00"/>
    <s v="CUST23063"/>
    <s v="Rohan Rao"/>
    <n v="33"/>
    <n v="33"/>
    <s v="Other"/>
    <s v="Other"/>
    <s v="East"/>
    <s v="Patna"/>
    <x v="5"/>
    <s v="Tennis Racket"/>
    <n v="8"/>
    <n v="8"/>
    <n v="10030.91"/>
    <n v="0.02"/>
    <n v="67222.600000000006"/>
    <n v="15466.13"/>
    <n v="0.23"/>
    <n v="100.02"/>
    <x v="0"/>
    <n v="3"/>
    <b v="0"/>
    <s v="Delivered"/>
    <x v="1"/>
    <x v="0"/>
    <n v="3"/>
    <x v="0"/>
    <x v="1"/>
    <x v="3"/>
    <s v="1-10%"/>
    <x v="0"/>
    <n v="0"/>
    <n v="1"/>
    <n v="0"/>
    <n v="1"/>
  </r>
  <r>
    <s v="ORD-04101"/>
    <d v="2024-11-16T00:00:00"/>
    <d v="2024-11-16T00:00:00"/>
    <s v="CUST53114"/>
    <s v="Kavya Bose"/>
    <n v="35"/>
    <n v="35"/>
    <s v="Female"/>
    <s v="Female"/>
    <s v="West"/>
    <s v="Pune"/>
    <x v="2"/>
    <s v="Headphones"/>
    <n v="3"/>
    <n v="3"/>
    <n v="36271.47"/>
    <n v="0.08"/>
    <n v="106383.22"/>
    <n v="8562.92"/>
    <n v="0.08"/>
    <n v="64.31"/>
    <x v="2"/>
    <n v="2"/>
    <b v="1"/>
    <s v="Returned"/>
    <x v="0"/>
    <x v="3"/>
    <n v="10"/>
    <x v="0"/>
    <x v="1"/>
    <x v="3"/>
    <s v="1-10%"/>
    <x v="0"/>
    <n v="1"/>
    <n v="1"/>
    <n v="0"/>
    <n v="1"/>
  </r>
  <r>
    <s v="ORD-04103"/>
    <d v="2024-11-16T00:00:00"/>
    <d v="2024-11-16T00:00:00"/>
    <s v="CUST86891"/>
    <s v="Sanjay Mehta"/>
    <n v="53"/>
    <n v="53"/>
    <s v="Female"/>
    <s v="Female"/>
    <s v="North"/>
    <s v="Delhi"/>
    <x v="5"/>
    <s v="Tennis Racket"/>
    <n v="6"/>
    <n v="6"/>
    <n v="6418.63"/>
    <n v="0.12"/>
    <n v="31683.87"/>
    <n v="6743.34"/>
    <n v="0.21299999999999999"/>
    <n v="60.52"/>
    <x v="2"/>
    <n v="3"/>
    <b v="0"/>
    <s v="Delivered"/>
    <x v="1"/>
    <x v="1"/>
    <n v="5"/>
    <x v="0"/>
    <x v="1"/>
    <x v="4"/>
    <s v="11-20%"/>
    <x v="0"/>
    <n v="0"/>
    <n v="1"/>
    <n v="0"/>
    <n v="1"/>
  </r>
  <r>
    <s v="ORD-04102"/>
    <d v="2024-11-16T00:00:00"/>
    <d v="2024-11-16T00:00:00"/>
    <s v="CUST19687"/>
    <s v="Shreya Reddy"/>
    <n v="25"/>
    <n v="25"/>
    <s v="Other"/>
    <s v="Other"/>
    <s v="East"/>
    <s v="Guwahati"/>
    <x v="2"/>
    <s v="Headphones"/>
    <n v="6"/>
    <n v="6"/>
    <n v="76147.08"/>
    <n v="0.3"/>
    <n v="275656.14"/>
    <n v="33935.620000000003"/>
    <n v="0.123"/>
    <n v="79.39"/>
    <x v="4"/>
    <n v="4"/>
    <b v="0"/>
    <s v="Pending"/>
    <x v="2"/>
    <x v="1"/>
    <n v="5"/>
    <x v="0"/>
    <x v="1"/>
    <x v="1"/>
    <s v="21-30%"/>
    <x v="0"/>
    <n v="0"/>
    <n v="0"/>
    <n v="0"/>
    <n v="1"/>
  </r>
  <r>
    <s v="ORD-04098"/>
    <d v="2024-11-15T00:00:00"/>
    <d v="2024-11-15T00:00:00"/>
    <s v="CUST64023"/>
    <s v="Karan Nair"/>
    <n v="23"/>
    <n v="23"/>
    <s v="Male"/>
    <s v="Male"/>
    <s v="South"/>
    <s v="Hyderabad"/>
    <x v="1"/>
    <s v="Desk"/>
    <n v="9"/>
    <n v="9"/>
    <n v="21959.46"/>
    <n v="0.26"/>
    <n v="157002.59"/>
    <n v="28723.82"/>
    <n v="0.183"/>
    <n v="58.03"/>
    <x v="5"/>
    <n v="1"/>
    <b v="0"/>
    <s v="Delivered"/>
    <x v="1"/>
    <x v="0"/>
    <n v="3"/>
    <x v="0"/>
    <x v="1"/>
    <x v="1"/>
    <s v="21-30%"/>
    <x v="0"/>
    <n v="0"/>
    <n v="1"/>
    <n v="0"/>
    <n v="1"/>
  </r>
  <r>
    <s v="ORD-04099"/>
    <d v="2024-11-15T00:00:00"/>
    <d v="2024-11-15T00:00:00"/>
    <s v="CUST82403"/>
    <s v="Shreya Mehta"/>
    <m/>
    <m/>
    <s v="Female"/>
    <s v="Female"/>
    <s v="West"/>
    <s v="Surat"/>
    <x v="3"/>
    <s v="Dal (1kg)"/>
    <n v="3"/>
    <n v="3"/>
    <n v="124.6"/>
    <n v="0.33"/>
    <n v="224.85"/>
    <n v="18.07"/>
    <n v="0.08"/>
    <n v="79.099999999999994"/>
    <x v="2"/>
    <m/>
    <b v="0"/>
    <s v="Delivered"/>
    <x v="1"/>
    <x v="5"/>
    <n v="8"/>
    <x v="0"/>
    <x v="1"/>
    <x v="5"/>
    <s v="31-40%"/>
    <x v="0"/>
    <n v="0"/>
    <n v="1"/>
    <n v="0"/>
    <n v="1"/>
  </r>
  <r>
    <s v="ORD-04100"/>
    <d v="2024-11-15T00:00:00"/>
    <d v="2024-11-15T00:00:00"/>
    <s v="CUST32922"/>
    <s v="Nikhil Kumar"/>
    <n v="38"/>
    <n v="38"/>
    <s v="Other"/>
    <s v="Other"/>
    <s v="North"/>
    <s v="Ludhiana"/>
    <x v="3"/>
    <s v="Tea"/>
    <n v="4"/>
    <n v="4"/>
    <n v="328.95"/>
    <n v="0.08"/>
    <n v="1116.81"/>
    <n v="67.2"/>
    <n v="0.06"/>
    <n v="60.46"/>
    <x v="3"/>
    <n v="5"/>
    <b v="0"/>
    <s v="Pending"/>
    <x v="2"/>
    <x v="0"/>
    <n v="3"/>
    <x v="0"/>
    <x v="1"/>
    <x v="2"/>
    <s v="1-10%"/>
    <x v="0"/>
    <n v="0"/>
    <n v="0"/>
    <n v="0"/>
    <n v="1"/>
  </r>
  <r>
    <s v="ORD-04097"/>
    <d v="2024-11-13T00:00:00"/>
    <d v="2024-11-13T00:00:00"/>
    <s v="CUST91716"/>
    <s v="Priya Reddy"/>
    <n v="38"/>
    <n v="38"/>
    <s v="Female"/>
    <s v="Female"/>
    <s v="North"/>
    <s v="Chandigarh"/>
    <x v="6"/>
    <s v="Kurta"/>
    <n v="4"/>
    <n v="4"/>
    <n v="485.84"/>
    <n v="0.21"/>
    <n v="1531.45"/>
    <n v="454.16"/>
    <n v="0.29699999999999999"/>
    <n v="69.77"/>
    <x v="0"/>
    <n v="3"/>
    <b v="0"/>
    <s v="Shipped"/>
    <x v="4"/>
    <x v="2"/>
    <n v="1"/>
    <x v="0"/>
    <x v="1"/>
    <x v="2"/>
    <s v="21-30%"/>
    <x v="0"/>
    <n v="0"/>
    <n v="0"/>
    <n v="0"/>
    <n v="1"/>
  </r>
  <r>
    <s v="ORD-04096"/>
    <d v="2024-11-13T00:00:00"/>
    <d v="2024-11-13T00:00:00"/>
    <s v="CUST25252"/>
    <s v="Nikhil Rao"/>
    <n v="25"/>
    <n v="25"/>
    <s v="Other"/>
    <s v="Other"/>
    <s v="East"/>
    <s v="Kolkata"/>
    <x v="0"/>
    <s v="Hair Oil"/>
    <m/>
    <m/>
    <n v="2272.1"/>
    <n v="0.15"/>
    <n v="1972.43"/>
    <n v="936.13"/>
    <n v="0.47499999999999998"/>
    <n v="54.4"/>
    <x v="1"/>
    <n v="2"/>
    <b v="0"/>
    <s v="Delivered"/>
    <x v="1"/>
    <x v="7"/>
    <m/>
    <x v="0"/>
    <x v="1"/>
    <x v="1"/>
    <s v="11-20%"/>
    <x v="0"/>
    <n v="0"/>
    <n v="1"/>
    <n v="0"/>
    <n v="1"/>
  </r>
  <r>
    <s v="ORD-04095"/>
    <d v="2024-11-11T00:00:00"/>
    <d v="2024-11-11T00:00:00"/>
    <s v="CUST78442"/>
    <s v="Arjun Gupta"/>
    <n v="43"/>
    <n v="43"/>
    <s v="Female"/>
    <s v="Female"/>
    <s v="South"/>
    <s v="Kochi"/>
    <x v="1"/>
    <s v="Bed Frame"/>
    <n v="2"/>
    <n v="2"/>
    <n v="28947.69"/>
    <n v="0.39"/>
    <n v="35266.769999999997"/>
    <n v="8167.38"/>
    <n v="0.23200000000000001"/>
    <n v="63.11"/>
    <x v="3"/>
    <m/>
    <b v="0"/>
    <s v="Delivered"/>
    <x v="1"/>
    <x v="2"/>
    <n v="1"/>
    <x v="0"/>
    <x v="1"/>
    <x v="2"/>
    <s v="31-40%"/>
    <x v="0"/>
    <n v="0"/>
    <n v="1"/>
    <n v="0"/>
    <n v="1"/>
  </r>
  <r>
    <s v="ORD-04094"/>
    <d v="2024-11-11T00:00:00"/>
    <d v="2024-11-11T00:00:00"/>
    <s v="CUST70447"/>
    <s v="Rohan Kumar"/>
    <n v="38"/>
    <n v="38"/>
    <s v="Other"/>
    <s v="Other"/>
    <s v="Central"/>
    <s v="Nagpur"/>
    <x v="2"/>
    <s v="Smartphone"/>
    <m/>
    <m/>
    <n v="32962.49"/>
    <n v="0.19"/>
    <n v="24684.25"/>
    <n v="2696.36"/>
    <n v="0.109"/>
    <n v="60.59"/>
    <x v="0"/>
    <n v="2"/>
    <b v="0"/>
    <s v="Cancelled"/>
    <x v="3"/>
    <x v="10"/>
    <n v="2"/>
    <x v="0"/>
    <x v="1"/>
    <x v="2"/>
    <s v="11-20%"/>
    <x v="0"/>
    <n v="0"/>
    <n v="0"/>
    <n v="1"/>
    <n v="1"/>
  </r>
  <r>
    <s v="ORD-04092"/>
    <d v="2024-11-10T00:00:00"/>
    <d v="2024-11-10T00:00:00"/>
    <s v="CUST89947"/>
    <s v="Ananya Chatterjee"/>
    <n v="19"/>
    <n v="19"/>
    <s v="Other"/>
    <s v="Other"/>
    <s v="East"/>
    <s v="Guwahati"/>
    <x v="3"/>
    <s v="Tea"/>
    <n v="5"/>
    <n v="5"/>
    <n v="398.96"/>
    <n v="0.3"/>
    <n v="1473.23"/>
    <n v="123.43"/>
    <n v="8.4000000000000005E-2"/>
    <n v="103.58"/>
    <x v="1"/>
    <m/>
    <b v="1"/>
    <s v="Returned"/>
    <x v="0"/>
    <x v="2"/>
    <n v="1"/>
    <x v="0"/>
    <x v="1"/>
    <x v="1"/>
    <s v="21-30%"/>
    <x v="0"/>
    <n v="1"/>
    <n v="1"/>
    <n v="0"/>
    <n v="1"/>
  </r>
  <r>
    <s v="ORD-04093"/>
    <d v="2024-11-10T00:00:00"/>
    <d v="2024-11-10T00:00:00"/>
    <s v="CUST78809"/>
    <s v="Priya Reddy"/>
    <n v="38"/>
    <n v="38"/>
    <s v="Female"/>
    <s v="Female"/>
    <s v="West"/>
    <s v="Ahmedabad"/>
    <x v="5"/>
    <s v="Dumbbells"/>
    <n v="10"/>
    <n v="10"/>
    <n v="4613.71"/>
    <n v="0.17"/>
    <n v="37689.699999999997"/>
    <n v="8096.33"/>
    <n v="0.215"/>
    <n v="57.21"/>
    <x v="2"/>
    <n v="1"/>
    <b v="0"/>
    <s v="Delivered"/>
    <x v="1"/>
    <x v="5"/>
    <n v="8"/>
    <x v="0"/>
    <x v="1"/>
    <x v="2"/>
    <s v="11-20%"/>
    <x v="0"/>
    <n v="0"/>
    <n v="1"/>
    <n v="0"/>
    <n v="1"/>
  </r>
  <r>
    <s v="ORD-04090"/>
    <d v="2024-11-09T00:00:00"/>
    <d v="2024-11-09T00:00:00"/>
    <s v="CUST31562"/>
    <s v="Rohan Shah"/>
    <n v="33"/>
    <n v="33"/>
    <s v="Male"/>
    <s v="Male"/>
    <s v="East"/>
    <s v="Patna"/>
    <x v="6"/>
    <s v="Jeans"/>
    <n v="4"/>
    <n v="4"/>
    <n v="1153.04"/>
    <n v="0.23"/>
    <n v="3508.11"/>
    <n v="1237.0899999999999"/>
    <n v="0.35299999999999998"/>
    <n v="67.930000000000007"/>
    <x v="2"/>
    <n v="2"/>
    <b v="0"/>
    <s v="Delivered"/>
    <x v="1"/>
    <x v="2"/>
    <n v="1"/>
    <x v="0"/>
    <x v="1"/>
    <x v="3"/>
    <s v="21-30%"/>
    <x v="0"/>
    <n v="0"/>
    <n v="1"/>
    <n v="0"/>
    <n v="1"/>
  </r>
  <r>
    <s v="ORD-04091"/>
    <d v="2024-11-09T00:00:00"/>
    <d v="2024-11-09T00:00:00"/>
    <s v="CUST86939"/>
    <s v="Deepa Bose"/>
    <n v="6"/>
    <n v="6"/>
    <s v="Male"/>
    <s v="Male"/>
    <s v="East"/>
    <s v="Kolkata"/>
    <x v="2"/>
    <s v="Headphones"/>
    <n v="4"/>
    <n v="4"/>
    <n v="35242.410000000003"/>
    <n v="0.19"/>
    <n v="119306.63"/>
    <n v="11262.26"/>
    <n v="9.4E-2"/>
    <n v="105.94"/>
    <x v="1"/>
    <n v="2"/>
    <b v="0"/>
    <s v="Delivered"/>
    <x v="1"/>
    <x v="9"/>
    <n v="9"/>
    <x v="0"/>
    <x v="1"/>
    <x v="0"/>
    <s v="11-20%"/>
    <x v="0"/>
    <n v="0"/>
    <n v="1"/>
    <n v="0"/>
    <n v="1"/>
  </r>
  <r>
    <s v="ORD-04089"/>
    <d v="2024-11-09T00:00:00"/>
    <d v="2024-11-09T00:00:00"/>
    <s v="CUST65407"/>
    <s v="Kavya Joshi"/>
    <n v="49"/>
    <n v="49"/>
    <s v="Female"/>
    <s v="Female"/>
    <s v="South"/>
    <s v="Bangalore"/>
    <x v="4"/>
    <s v="Comic Book"/>
    <n v="5"/>
    <n v="5"/>
    <n v="733.86"/>
    <n v="0.28000000000000003"/>
    <n v="2368.12"/>
    <n v="846.43"/>
    <n v="0.35699999999999998"/>
    <n v="68.42"/>
    <x v="3"/>
    <n v="5"/>
    <b v="0"/>
    <s v="Delivered"/>
    <x v="1"/>
    <x v="2"/>
    <n v="1"/>
    <x v="0"/>
    <x v="1"/>
    <x v="4"/>
    <s v="21-30%"/>
    <x v="0"/>
    <n v="0"/>
    <n v="1"/>
    <n v="0"/>
    <n v="1"/>
  </r>
  <r>
    <s v="ORD-04088"/>
    <d v="2024-11-08T00:00:00"/>
    <d v="2024-11-08T00:00:00"/>
    <s v="CUST96195"/>
    <s v="Amit Mishra"/>
    <n v="34"/>
    <n v="34"/>
    <s v="Other"/>
    <s v="Other"/>
    <s v="East"/>
    <s v="Kolkata"/>
    <x v="6"/>
    <s v="Saree"/>
    <n v="9"/>
    <n v="9"/>
    <n v="1665.92"/>
    <n v="0.18"/>
    <n v="11063"/>
    <n v="2273.36"/>
    <n v="0.20499999999999999"/>
    <n v="91.64"/>
    <x v="2"/>
    <n v="3"/>
    <b v="0"/>
    <s v="Delivered"/>
    <x v="1"/>
    <x v="2"/>
    <n v="1"/>
    <x v="0"/>
    <x v="1"/>
    <x v="3"/>
    <s v="11-20%"/>
    <x v="0"/>
    <n v="0"/>
    <n v="1"/>
    <n v="0"/>
    <n v="1"/>
  </r>
  <r>
    <s v="ORD-04086"/>
    <d v="2024-11-07T00:00:00"/>
    <d v="2024-11-07T00:00:00"/>
    <s v="CUST69304"/>
    <s v="Kavya Shah"/>
    <n v="57"/>
    <n v="57"/>
    <s v="Other"/>
    <s v="Other"/>
    <s v="West"/>
    <s v="Ahmedabad"/>
    <x v="2"/>
    <s v="Tablet"/>
    <n v="9"/>
    <n v="9"/>
    <n v="70570.87"/>
    <n v="0.27"/>
    <n v="436166.56"/>
    <n v="54481.93"/>
    <n v="0.125"/>
    <n v="66.680000000000007"/>
    <x v="5"/>
    <n v="2"/>
    <b v="0"/>
    <s v="Delivered"/>
    <x v="1"/>
    <x v="0"/>
    <n v="3"/>
    <x v="0"/>
    <x v="1"/>
    <x v="4"/>
    <s v="21-30%"/>
    <x v="0"/>
    <n v="0"/>
    <n v="1"/>
    <n v="0"/>
    <n v="1"/>
  </r>
  <r>
    <s v="ORD-04087"/>
    <d v="2024-11-07T00:00:00"/>
    <d v="2024-11-07T00:00:00"/>
    <s v="CUST15824"/>
    <s v="Arjun Nair"/>
    <n v="8"/>
    <n v="8"/>
    <s v="Female"/>
    <s v="Female"/>
    <s v="South"/>
    <s v="Kochi"/>
    <x v="5"/>
    <s v="Dumbbells"/>
    <n v="1"/>
    <n v="1"/>
    <n v="14972.12"/>
    <n v="0.02"/>
    <n v="14887.84"/>
    <n v="3707.49"/>
    <n v="0.249"/>
    <n v="63.98"/>
    <x v="0"/>
    <n v="5"/>
    <b v="0"/>
    <s v="Shipped"/>
    <x v="4"/>
    <x v="8"/>
    <n v="7"/>
    <x v="0"/>
    <x v="1"/>
    <x v="0"/>
    <s v="1-10%"/>
    <x v="0"/>
    <n v="0"/>
    <n v="0"/>
    <n v="0"/>
    <n v="1"/>
  </r>
  <r>
    <s v="ORD-04085"/>
    <d v="2024-11-07T00:00:00"/>
    <d v="2024-11-07T00:00:00"/>
    <s v="CUST20306"/>
    <s v="Priya Sharma"/>
    <n v="43"/>
    <n v="43"/>
    <s v="Female"/>
    <s v="Female"/>
    <s v="West"/>
    <s v="Mumbai"/>
    <x v="1"/>
    <s v="Bed Frame"/>
    <n v="2"/>
    <n v="2"/>
    <n v="20043.88"/>
    <n v="0.36"/>
    <n v="23212.41"/>
    <n v="5160.18"/>
    <n v="0.222"/>
    <n v="25.71"/>
    <x v="2"/>
    <n v="3"/>
    <b v="0"/>
    <s v="Delivered"/>
    <x v="1"/>
    <x v="3"/>
    <n v="10"/>
    <x v="0"/>
    <x v="1"/>
    <x v="2"/>
    <s v="31-40%"/>
    <x v="0"/>
    <n v="0"/>
    <n v="1"/>
    <n v="0"/>
    <n v="1"/>
  </r>
  <r>
    <s v="ORD-04084"/>
    <d v="2024-11-07T00:00:00"/>
    <d v="2024-11-07T00:00:00"/>
    <s v="CUST03465"/>
    <s v="Deepa Mehta"/>
    <n v="39"/>
    <n v="39"/>
    <s v="Female"/>
    <s v="Female"/>
    <s v="West"/>
    <s v="Mumbai"/>
    <x v="6"/>
    <s v="Dress"/>
    <n v="9"/>
    <n v="9"/>
    <n v="3359.16"/>
    <n v="0.06"/>
    <n v="30905.25"/>
    <n v="7947.77"/>
    <n v="0.25700000000000001"/>
    <n v="64.84"/>
    <x v="3"/>
    <n v="5"/>
    <b v="0"/>
    <s v="Delivered"/>
    <x v="1"/>
    <x v="6"/>
    <n v="6"/>
    <x v="0"/>
    <x v="1"/>
    <x v="2"/>
    <s v="1-10%"/>
    <x v="0"/>
    <n v="0"/>
    <n v="1"/>
    <n v="0"/>
    <n v="1"/>
  </r>
  <r>
    <s v="ORD-04083"/>
    <d v="2024-11-06T00:00:00"/>
    <d v="2024-11-06T00:00:00"/>
    <s v="CUST32744"/>
    <s v="Aditya Shah"/>
    <n v="37"/>
    <n v="37"/>
    <s v="Male"/>
    <s v="Male"/>
    <s v="Central"/>
    <s v="Raipur"/>
    <x v="1"/>
    <s v="Wardrobe"/>
    <n v="5"/>
    <n v="5"/>
    <n v="2536.86"/>
    <n v="0.36"/>
    <n v="7801.91"/>
    <n v="1900.47"/>
    <n v="0.24399999999999999"/>
    <n v="68.13"/>
    <x v="5"/>
    <n v="2"/>
    <b v="0"/>
    <s v="Cancelled"/>
    <x v="3"/>
    <x v="8"/>
    <n v="7"/>
    <x v="0"/>
    <x v="1"/>
    <x v="2"/>
    <s v="31-40%"/>
    <x v="0"/>
    <n v="0"/>
    <n v="0"/>
    <n v="1"/>
    <n v="1"/>
  </r>
  <r>
    <s v="ORD-04081"/>
    <d v="2024-11-05T00:00:00"/>
    <d v="2024-11-05T00:00:00"/>
    <s v="CUST07666"/>
    <s v="Ananya Gupta"/>
    <n v="27"/>
    <n v="27"/>
    <s v="Other"/>
    <s v="Other"/>
    <s v="East"/>
    <s v="Guwahati"/>
    <x v="2"/>
    <s v="Camera"/>
    <n v="3"/>
    <n v="3"/>
    <n v="44959.14"/>
    <n v="0.09"/>
    <n v="118547.82"/>
    <n v="8051.31"/>
    <n v="6.8000000000000005E-2"/>
    <n v="75.400000000000006"/>
    <x v="2"/>
    <n v="1"/>
    <b v="0"/>
    <s v="Delivered"/>
    <x v="1"/>
    <x v="6"/>
    <n v="6"/>
    <x v="0"/>
    <x v="1"/>
    <x v="3"/>
    <s v="1-10%"/>
    <x v="0"/>
    <n v="0"/>
    <n v="1"/>
    <n v="0"/>
    <n v="1"/>
  </r>
  <r>
    <s v="ORD-04082"/>
    <d v="2024-11-05T00:00:00"/>
    <d v="2024-11-05T00:00:00"/>
    <s v="CUST72244"/>
    <s v="Aditya Patel"/>
    <n v="19"/>
    <n v="19"/>
    <s v="Female"/>
    <s v="Female"/>
    <s v="East"/>
    <s v="Guwahati"/>
    <x v="3"/>
    <s v="Cooking Oil"/>
    <n v="10"/>
    <n v="10"/>
    <n v="400.5"/>
    <n v="0.32"/>
    <n v="2696.95"/>
    <n v="174.53"/>
    <n v="6.5000000000000002E-2"/>
    <n v="55.61"/>
    <x v="0"/>
    <n v="4"/>
    <b v="0"/>
    <s v="Delivered"/>
    <x v="1"/>
    <x v="9"/>
    <n v="9"/>
    <x v="0"/>
    <x v="1"/>
    <x v="1"/>
    <s v="31-40%"/>
    <x v="0"/>
    <n v="0"/>
    <n v="1"/>
    <n v="0"/>
    <n v="1"/>
  </r>
  <r>
    <s v="ORD-04079"/>
    <d v="2024-11-03T00:00:00"/>
    <d v="2024-11-03T00:00:00"/>
    <s v="CUST85445"/>
    <s v="Vikram Verma"/>
    <n v="40"/>
    <n v="40"/>
    <s v="Male"/>
    <s v="Male"/>
    <s v="South"/>
    <s v="Hyderabad"/>
    <x v="1"/>
    <s v="Desk"/>
    <n v="4"/>
    <n v="4"/>
    <n v="25047.24"/>
    <n v="0.06"/>
    <n v="86856.88"/>
    <n v="33882.26"/>
    <n v="0.39"/>
    <n v="83.32"/>
    <x v="0"/>
    <n v="5"/>
    <b v="0"/>
    <s v="Delivered"/>
    <x v="1"/>
    <x v="4"/>
    <n v="4"/>
    <x v="0"/>
    <x v="1"/>
    <x v="2"/>
    <s v="1-10%"/>
    <x v="0"/>
    <n v="0"/>
    <n v="1"/>
    <n v="0"/>
    <n v="1"/>
  </r>
  <r>
    <s v="ORD-04080"/>
    <d v="2024-11-03T00:00:00"/>
    <d v="2024-11-03T00:00:00"/>
    <s v="CUST09163"/>
    <s v="Sunita Pillai"/>
    <n v="34"/>
    <n v="34"/>
    <s v="Other"/>
    <s v="Other"/>
    <s v="East"/>
    <s v="Patna"/>
    <x v="3"/>
    <s v="Cooking Oil"/>
    <n v="2"/>
    <n v="2"/>
    <n v="275.55"/>
    <n v="0.02"/>
    <n v="545.95000000000005"/>
    <n v="40.630000000000003"/>
    <n v="7.3999999999999996E-2"/>
    <n v="75.84"/>
    <x v="5"/>
    <n v="4"/>
    <b v="0"/>
    <s v="Delivered"/>
    <x v="1"/>
    <x v="0"/>
    <n v="3"/>
    <x v="0"/>
    <x v="1"/>
    <x v="3"/>
    <s v="1-10%"/>
    <x v="0"/>
    <n v="0"/>
    <n v="1"/>
    <n v="0"/>
    <n v="1"/>
  </r>
  <r>
    <s v="ORD-04078"/>
    <d v="2024-11-03T00:00:00"/>
    <d v="2024-11-03T00:00:00"/>
    <s v="CUST54593"/>
    <s v="Arjun Sharma"/>
    <n v="32"/>
    <n v="32"/>
    <s v="Female"/>
    <s v="Female"/>
    <s v="East"/>
    <s v="Patna"/>
    <x v="4"/>
    <s v="Textbook"/>
    <n v="4"/>
    <n v="4"/>
    <n v="253.68"/>
    <n v="0.16"/>
    <n v="778.21"/>
    <n v="386.42"/>
    <n v="0.497"/>
    <n v="76.22"/>
    <x v="3"/>
    <n v="4"/>
    <b v="0"/>
    <s v="Shipped"/>
    <x v="4"/>
    <x v="9"/>
    <n v="9"/>
    <x v="0"/>
    <x v="1"/>
    <x v="3"/>
    <s v="11-20%"/>
    <x v="0"/>
    <n v="0"/>
    <n v="0"/>
    <n v="0"/>
    <n v="1"/>
  </r>
  <r>
    <s v="ORD-04077"/>
    <s v="November 03, 2024"/>
    <d v="2024-11-03T00:00:00"/>
    <s v="CUST21632"/>
    <s v="Aarav Sharma"/>
    <n v="31"/>
    <n v="31"/>
    <s v="Other"/>
    <s v="Other"/>
    <s v="East"/>
    <s v="Guwahati"/>
    <x v="1"/>
    <s v="Desk"/>
    <n v="8"/>
    <n v="8"/>
    <n v="29867.23"/>
    <n v="0.2"/>
    <n v="199689.27"/>
    <n v="42863.03"/>
    <n v="0.215"/>
    <n v="81.97"/>
    <x v="2"/>
    <n v="2"/>
    <b v="1"/>
    <s v="Returned"/>
    <x v="0"/>
    <x v="6"/>
    <n v="6"/>
    <x v="0"/>
    <x v="1"/>
    <x v="3"/>
    <s v="11-20%"/>
    <x v="0"/>
    <n v="1"/>
    <n v="1"/>
    <n v="0"/>
    <n v="1"/>
  </r>
  <r>
    <s v="ORD-04076"/>
    <d v="2024-11-01T00:00:00"/>
    <d v="2024-11-01T00:00:00"/>
    <s v="CUST95354"/>
    <s v="Aarav Nair"/>
    <n v="57"/>
    <n v="57"/>
    <s v="Female"/>
    <s v="Female"/>
    <s v="East"/>
    <s v="Bhubaneswar"/>
    <x v="0"/>
    <s v="Lipstick"/>
    <n v="7"/>
    <n v="7"/>
    <n v="680.72"/>
    <n v="0.08"/>
    <n v="3896.02"/>
    <n v="1700.03"/>
    <n v="0.436"/>
    <n v="71.25"/>
    <x v="4"/>
    <n v="5"/>
    <b v="0"/>
    <s v="Delivered"/>
    <x v="1"/>
    <x v="10"/>
    <n v="2"/>
    <x v="0"/>
    <x v="1"/>
    <x v="4"/>
    <s v="1-10%"/>
    <x v="0"/>
    <n v="0"/>
    <n v="1"/>
    <n v="0"/>
    <n v="1"/>
  </r>
  <r>
    <s v="ORD-04075"/>
    <d v="2024-11-01T00:00:00"/>
    <d v="2024-11-01T00:00:00"/>
    <s v="CUST56692"/>
    <s v="Vikram Chatterjee"/>
    <n v="14"/>
    <n v="14"/>
    <s v="Male"/>
    <s v="Male"/>
    <s v="Central"/>
    <s v="Raipur"/>
    <x v="3"/>
    <s v="Rice (5kg)"/>
    <n v="8"/>
    <n v="8"/>
    <n v="109.34"/>
    <n v="0.02"/>
    <n v="835.1"/>
    <n v="59.29"/>
    <n v="7.0999999999999994E-2"/>
    <n v="46.15"/>
    <x v="3"/>
    <n v="4"/>
    <b v="0"/>
    <s v="Delivered"/>
    <x v="1"/>
    <x v="0"/>
    <n v="3"/>
    <x v="0"/>
    <x v="1"/>
    <x v="0"/>
    <s v="1-10%"/>
    <x v="0"/>
    <n v="0"/>
    <n v="1"/>
    <n v="0"/>
    <n v="1"/>
  </r>
  <r>
    <s v="ORD-04074"/>
    <d v="2024-10-31T00:00:00"/>
    <d v="2024-10-31T00:00:00"/>
    <s v="CUST06369"/>
    <s v="Arjun Reddy"/>
    <n v="31"/>
    <n v="31"/>
    <s v="Other"/>
    <s v="Other"/>
    <s v="East"/>
    <s v="Guwahati"/>
    <x v="5"/>
    <s v="Dumbbells"/>
    <n v="9"/>
    <n v="9"/>
    <n v="9910.8700000000008"/>
    <n v="0.36"/>
    <n v="65829.48"/>
    <n v="17622.75"/>
    <n v="0.26800000000000002"/>
    <n v="89.02"/>
    <x v="5"/>
    <n v="4"/>
    <b v="0"/>
    <s v="Delivered"/>
    <x v="1"/>
    <x v="9"/>
    <n v="9"/>
    <x v="0"/>
    <x v="2"/>
    <x v="3"/>
    <s v="31-40%"/>
    <x v="0"/>
    <n v="0"/>
    <n v="1"/>
    <n v="0"/>
    <n v="1"/>
  </r>
  <r>
    <s v="ORD-04070"/>
    <d v="2024-10-30T00:00:00"/>
    <d v="2024-10-30T00:00:00"/>
    <s v="CUST44343"/>
    <s v="Rohan Sharma"/>
    <n v="24"/>
    <n v="24"/>
    <s v="Male"/>
    <s v="Male"/>
    <s v="East"/>
    <s v="Bhubaneswar"/>
    <x v="6"/>
    <s v="Jeans"/>
    <m/>
    <m/>
    <n v="1995.56"/>
    <n v="0.39"/>
    <n v="1555.54"/>
    <n v="614.77"/>
    <n v="0.39500000000000002"/>
    <n v="64.19"/>
    <x v="5"/>
    <n v="2"/>
    <b v="0"/>
    <s v="Delivered"/>
    <x v="1"/>
    <x v="0"/>
    <n v="3"/>
    <x v="0"/>
    <x v="2"/>
    <x v="1"/>
    <s v="31-40%"/>
    <x v="0"/>
    <n v="0"/>
    <n v="1"/>
    <n v="0"/>
    <n v="1"/>
  </r>
  <r>
    <s v="ORD-04072"/>
    <d v="2024-10-30T00:00:00"/>
    <d v="2024-10-30T00:00:00"/>
    <s v="CUST26445"/>
    <s v="Priya Mishra"/>
    <n v="6"/>
    <n v="6"/>
    <s v="Female"/>
    <s v="Female"/>
    <s v="South"/>
    <s v="Bangalore"/>
    <x v="1"/>
    <s v="Bed Frame"/>
    <n v="0"/>
    <m/>
    <n v="16894.52"/>
    <n v="0.27"/>
    <n v="14763.33"/>
    <n v="5236.34"/>
    <n v="0.35499999999999998"/>
    <n v="80.599999999999994"/>
    <x v="1"/>
    <n v="5"/>
    <b v="0"/>
    <s v="Cancelled"/>
    <x v="3"/>
    <x v="3"/>
    <n v="10"/>
    <x v="0"/>
    <x v="2"/>
    <x v="0"/>
    <s v="21-30%"/>
    <x v="0"/>
    <n v="0"/>
    <n v="0"/>
    <n v="1"/>
    <n v="1"/>
  </r>
  <r>
    <s v="ORD-04071"/>
    <d v="2024-10-30T00:00:00"/>
    <d v="2024-10-30T00:00:00"/>
    <s v="CUST56219"/>
    <s v="Ananya Pillai"/>
    <n v="68"/>
    <n v="68"/>
    <s v="Female"/>
    <s v="Female"/>
    <s v="South"/>
    <s v="Kochi"/>
    <x v="6"/>
    <s v="T-Shirt"/>
    <n v="6"/>
    <n v="6"/>
    <n v="974.77"/>
    <n v="0.36"/>
    <n v="4398.5600000000004"/>
    <n v="1906.51"/>
    <n v="0.433"/>
    <n v="61.51"/>
    <x v="3"/>
    <n v="2"/>
    <b v="0"/>
    <s v="Delivered"/>
    <x v="1"/>
    <x v="3"/>
    <n v="10"/>
    <x v="0"/>
    <x v="2"/>
    <x v="6"/>
    <s v="31-40%"/>
    <x v="0"/>
    <n v="0"/>
    <n v="1"/>
    <n v="0"/>
    <n v="1"/>
  </r>
  <r>
    <s v="ORD-04073"/>
    <d v="2024-10-30T00:00:00"/>
    <d v="2024-10-30T00:00:00"/>
    <s v="CUST43498"/>
    <s v="Aarav Iyer"/>
    <m/>
    <m/>
    <s v="Female"/>
    <s v="Female"/>
    <s v="Central"/>
    <s v="Nagpur"/>
    <x v="0"/>
    <s v="Hair Oil"/>
    <n v="1"/>
    <n v="1"/>
    <n v="240.18"/>
    <n v="0.12"/>
    <n v="217.16"/>
    <n v="104.3"/>
    <n v="0.48"/>
    <n v="65.14"/>
    <x v="2"/>
    <n v="3"/>
    <b v="0"/>
    <s v="Delivered"/>
    <x v="1"/>
    <x v="8"/>
    <n v="7"/>
    <x v="0"/>
    <x v="2"/>
    <x v="5"/>
    <s v="11-20%"/>
    <x v="0"/>
    <n v="0"/>
    <n v="1"/>
    <n v="0"/>
    <n v="1"/>
  </r>
  <r>
    <s v="ORD-04068"/>
    <d v="2024-10-29T00:00:00"/>
    <d v="2024-10-29T00:00:00"/>
    <s v="CUST38940"/>
    <s v="Aditya Kumar"/>
    <n v="35"/>
    <n v="35"/>
    <s v="Male"/>
    <s v="Male"/>
    <s v="Central"/>
    <s v="Nagpur"/>
    <x v="1"/>
    <s v="Desk"/>
    <n v="1"/>
    <n v="1"/>
    <n v="15458.12"/>
    <n v="0.11"/>
    <n v="13583.09"/>
    <n v="3718.13"/>
    <n v="0.27400000000000002"/>
    <n v="49.57"/>
    <x v="0"/>
    <n v="2"/>
    <b v="1"/>
    <s v="Returned"/>
    <x v="0"/>
    <x v="1"/>
    <n v="5"/>
    <x v="0"/>
    <x v="2"/>
    <x v="3"/>
    <s v="11-20%"/>
    <x v="0"/>
    <n v="1"/>
    <n v="1"/>
    <n v="0"/>
    <n v="1"/>
  </r>
  <r>
    <s v="ORD-04067"/>
    <d v="2024-10-29T00:00:00"/>
    <d v="2024-10-29T00:00:00"/>
    <s v="CUST49069"/>
    <s v="Ritu Iyer"/>
    <n v="43"/>
    <n v="43"/>
    <s v="Female"/>
    <s v="Female"/>
    <s v="North"/>
    <s v="Amritsar"/>
    <x v="6"/>
    <s v="Jacket"/>
    <n v="2"/>
    <n v="2"/>
    <n v="899.53"/>
    <n v="0.23"/>
    <n v="1788.88"/>
    <n v="523.65"/>
    <n v="0.29299999999999998"/>
    <n v="68.44"/>
    <x v="1"/>
    <n v="5"/>
    <b v="0"/>
    <s v="Shipped"/>
    <x v="4"/>
    <x v="3"/>
    <n v="10"/>
    <x v="0"/>
    <x v="2"/>
    <x v="2"/>
    <s v="21-30%"/>
    <x v="0"/>
    <n v="0"/>
    <n v="0"/>
    <n v="0"/>
    <n v="1"/>
  </r>
  <r>
    <s v="ORD-04069"/>
    <d v="2024-10-29T00:00:00"/>
    <d v="2024-10-29T00:00:00"/>
    <s v="CUST61722"/>
    <s v="Karan Joshi"/>
    <n v="54"/>
    <n v="54"/>
    <s v="Other"/>
    <s v="Other"/>
    <s v="Central"/>
    <s v="Nagpur"/>
    <x v="2"/>
    <s v="Smartwatch"/>
    <n v="2"/>
    <n v="2"/>
    <n v="11751.86"/>
    <n v="0.26"/>
    <n v="19687.8"/>
    <n v="2001.28"/>
    <n v="0.10199999999999999"/>
    <n v="73.23"/>
    <x v="4"/>
    <n v="4"/>
    <b v="0"/>
    <s v="Delivered"/>
    <x v="1"/>
    <x v="1"/>
    <n v="5"/>
    <x v="0"/>
    <x v="2"/>
    <x v="4"/>
    <s v="21-30%"/>
    <x v="0"/>
    <n v="0"/>
    <n v="1"/>
    <n v="0"/>
    <n v="1"/>
  </r>
  <r>
    <s v="ORD-04062"/>
    <d v="2024-10-28T00:00:00"/>
    <d v="2024-10-28T00:00:00"/>
    <s v="CUST68176"/>
    <s v="Rahul Kapoor"/>
    <n v="39"/>
    <n v="39"/>
    <s v="Other"/>
    <s v="Other"/>
    <s v="East"/>
    <s v="Bhubaneswar"/>
    <x v="4"/>
    <s v="Self-Help Book"/>
    <n v="7"/>
    <n v="7"/>
    <n v="1034.1400000000001"/>
    <n v="0.16"/>
    <n v="6020"/>
    <n v="2601.0500000000002"/>
    <n v="0.432"/>
    <n v="80.959999999999994"/>
    <x v="1"/>
    <n v="5"/>
    <b v="0"/>
    <s v="Delivered"/>
    <x v="1"/>
    <x v="9"/>
    <n v="9"/>
    <x v="0"/>
    <x v="2"/>
    <x v="2"/>
    <s v="11-20%"/>
    <x v="0"/>
    <n v="0"/>
    <n v="1"/>
    <n v="0"/>
    <n v="1"/>
  </r>
  <r>
    <s v="ORD-04064"/>
    <d v="2024-10-28T00:00:00"/>
    <d v="2024-10-28T00:00:00"/>
    <s v="CUST01728"/>
    <s v="Vikram Nair"/>
    <n v="38"/>
    <n v="38"/>
    <s v="Female"/>
    <s v="Female"/>
    <s v="South"/>
    <s v="Bangalore"/>
    <x v="3"/>
    <s v="Rice (5kg)"/>
    <n v="10"/>
    <n v="10"/>
    <n v="86.55"/>
    <n v="0.27"/>
    <n v="746.03"/>
    <n v="63.53"/>
    <n v="8.5000000000000006E-2"/>
    <n v="71.97"/>
    <x v="1"/>
    <n v="3"/>
    <b v="0"/>
    <s v="Delivered"/>
    <x v="1"/>
    <x v="1"/>
    <n v="5"/>
    <x v="0"/>
    <x v="2"/>
    <x v="2"/>
    <s v="21-30%"/>
    <x v="0"/>
    <n v="0"/>
    <n v="1"/>
    <n v="0"/>
    <n v="1"/>
  </r>
  <r>
    <s v="ORD-04063"/>
    <d v="2024-10-28T00:00:00"/>
    <d v="2024-10-28T00:00:00"/>
    <s v="CUST86629"/>
    <s v="Priya Bhat"/>
    <n v="8"/>
    <n v="8"/>
    <s v="Female"/>
    <s v="Female"/>
    <s v="South"/>
    <s v="Chennai"/>
    <x v="1"/>
    <s v="Bed Frame"/>
    <n v="8"/>
    <n v="8"/>
    <n v="24455.4"/>
    <n v="0.02"/>
    <n v="218854.99"/>
    <n v="70450.23"/>
    <n v="0.32200000000000001"/>
    <n v="72.02"/>
    <x v="0"/>
    <n v="2"/>
    <b v="0"/>
    <s v="Delivered"/>
    <x v="1"/>
    <x v="1"/>
    <n v="5"/>
    <x v="0"/>
    <x v="2"/>
    <x v="0"/>
    <s v="1-10%"/>
    <x v="0"/>
    <n v="0"/>
    <n v="1"/>
    <n v="0"/>
    <n v="1"/>
  </r>
  <r>
    <s v="ORD-04065"/>
    <d v="2024-10-28T00:00:00"/>
    <d v="2024-10-28T00:00:00"/>
    <s v="CUST38659"/>
    <s v="Aditya Kapoor"/>
    <n v="45"/>
    <n v="45"/>
    <s v="Female"/>
    <s v="Female"/>
    <s v="East"/>
    <s v="Patna"/>
    <x v="2"/>
    <s v="Camera"/>
    <n v="1"/>
    <n v="1"/>
    <n v="60978.400000000001"/>
    <n v="0.18"/>
    <n v="58454.57"/>
    <n v="4430.2700000000004"/>
    <n v="7.5999999999999998E-2"/>
    <n v="89.37"/>
    <x v="1"/>
    <n v="3"/>
    <b v="0"/>
    <s v="Delivered"/>
    <x v="1"/>
    <x v="7"/>
    <m/>
    <x v="0"/>
    <x v="2"/>
    <x v="2"/>
    <s v="11-20%"/>
    <x v="0"/>
    <n v="0"/>
    <n v="1"/>
    <n v="0"/>
    <n v="1"/>
  </r>
  <r>
    <s v="ORD-04066"/>
    <d v="2024-10-28T00:00:00"/>
    <d v="2024-10-28T00:00:00"/>
    <s v="CUST43387"/>
    <s v="Rahul Das"/>
    <n v="19"/>
    <n v="19"/>
    <s v="Female"/>
    <s v="Female"/>
    <s v="East"/>
    <s v="Guwahati"/>
    <x v="0"/>
    <s v="Hair Oil"/>
    <n v="4"/>
    <n v="4"/>
    <n v="2333"/>
    <n v="0.37"/>
    <n v="6101.49"/>
    <n v="1874.65"/>
    <n v="0.307"/>
    <n v="119.62"/>
    <x v="2"/>
    <n v="3"/>
    <b v="0"/>
    <s v="Delivered"/>
    <x v="1"/>
    <x v="0"/>
    <n v="3"/>
    <x v="0"/>
    <x v="2"/>
    <x v="1"/>
    <s v="31-40%"/>
    <x v="0"/>
    <n v="0"/>
    <n v="1"/>
    <n v="0"/>
    <n v="1"/>
  </r>
  <r>
    <s v="ORD-04061"/>
    <d v="2024-10-27T00:00:00"/>
    <d v="2024-10-27T00:00:00"/>
    <s v="CUST83988"/>
    <s v="Arjun Bose"/>
    <n v="18"/>
    <n v="18"/>
    <s v="Female"/>
    <s v="Female"/>
    <s v="North"/>
    <s v="Ludhiana"/>
    <x v="1"/>
    <s v="Bed Frame"/>
    <n v="1"/>
    <n v="1"/>
    <n v="14589.01"/>
    <n v="0.2"/>
    <n v="13208.25"/>
    <n v="3174.45"/>
    <n v="0.24"/>
    <n v="52.97"/>
    <x v="2"/>
    <n v="3"/>
    <b v="0"/>
    <s v="Delivered"/>
    <x v="1"/>
    <x v="2"/>
    <n v="1"/>
    <x v="0"/>
    <x v="2"/>
    <x v="1"/>
    <s v="11-20%"/>
    <x v="0"/>
    <n v="0"/>
    <n v="1"/>
    <n v="0"/>
    <n v="1"/>
  </r>
  <r>
    <s v="ORD-04060"/>
    <d v="2024-10-26T00:00:00"/>
    <d v="2024-10-26T00:00:00"/>
    <s v="CUST99521"/>
    <s v="Kavya Pillai"/>
    <n v="42"/>
    <n v="42"/>
    <s v="Other"/>
    <s v="Other"/>
    <s v="West"/>
    <s v="Ahmedabad"/>
    <x v="1"/>
    <s v="Sofa"/>
    <n v="4"/>
    <n v="4"/>
    <n v="10887.68"/>
    <n v="0.14000000000000001"/>
    <n v="46926.73"/>
    <n v="14349.22"/>
    <n v="0.30599999999999999"/>
    <n v="57.18"/>
    <x v="0"/>
    <n v="3"/>
    <b v="0"/>
    <s v="Delivered"/>
    <x v="1"/>
    <x v="6"/>
    <n v="6"/>
    <x v="0"/>
    <x v="2"/>
    <x v="2"/>
    <s v="11-20%"/>
    <x v="0"/>
    <n v="0"/>
    <n v="1"/>
    <n v="0"/>
    <n v="1"/>
  </r>
  <r>
    <s v="ORD-04058"/>
    <d v="2024-10-26T00:00:00"/>
    <d v="2024-10-26T00:00:00"/>
    <s v="CUST87657"/>
    <s v="Arjun Bhat"/>
    <n v="27"/>
    <n v="27"/>
    <s v="Male"/>
    <s v="Male"/>
    <s v="West"/>
    <s v="Pune"/>
    <x v="0"/>
    <s v="Shampoo"/>
    <n v="6"/>
    <n v="6"/>
    <n v="2486.23"/>
    <n v="0.11"/>
    <n v="13804.56"/>
    <n v="6763.76"/>
    <n v="0.49"/>
    <n v="65.88"/>
    <x v="1"/>
    <n v="4"/>
    <b v="1"/>
    <s v="Returned"/>
    <x v="0"/>
    <x v="5"/>
    <n v="8"/>
    <x v="0"/>
    <x v="2"/>
    <x v="3"/>
    <s v="11-20%"/>
    <x v="0"/>
    <n v="1"/>
    <n v="1"/>
    <n v="0"/>
    <n v="1"/>
  </r>
  <r>
    <s v="ORD-04059"/>
    <d v="2024-10-26T00:00:00"/>
    <d v="2024-10-26T00:00:00"/>
    <s v="CUST50161"/>
    <s v="Priya Mishra"/>
    <n v="25"/>
    <n v="25"/>
    <s v="Female"/>
    <s v="Female"/>
    <s v="South"/>
    <s v="Chennai"/>
    <x v="3"/>
    <s v="Dal (1kg)"/>
    <n v="7"/>
    <n v="7"/>
    <n v="352.63"/>
    <n v="0.25"/>
    <n v="1976.85"/>
    <n v="173.35"/>
    <n v="8.7999999999999995E-2"/>
    <n v="62.95"/>
    <x v="4"/>
    <n v="3"/>
    <b v="1"/>
    <s v="Returned"/>
    <x v="0"/>
    <x v="1"/>
    <n v="5"/>
    <x v="0"/>
    <x v="2"/>
    <x v="1"/>
    <s v="21-30%"/>
    <x v="0"/>
    <n v="1"/>
    <n v="1"/>
    <n v="0"/>
    <n v="1"/>
  </r>
  <r>
    <s v="ORD-04057"/>
    <d v="2024-10-25T00:00:00"/>
    <d v="2024-10-25T00:00:00"/>
    <s v="CUST95307"/>
    <s v="Nisha Mehta"/>
    <n v="28"/>
    <n v="28"/>
    <s v="Female"/>
    <s v="Female"/>
    <s v="Central"/>
    <s v="Raipur"/>
    <x v="2"/>
    <s v="Headphones"/>
    <n v="3"/>
    <n v="3"/>
    <n v="9261.39"/>
    <n v="0.24"/>
    <n v="25255.17"/>
    <n v="3570.94"/>
    <n v="0.14099999999999999"/>
    <n v="42.63"/>
    <x v="0"/>
    <n v="3"/>
    <b v="0"/>
    <s v="Cancelled"/>
    <x v="3"/>
    <x v="4"/>
    <n v="4"/>
    <x v="0"/>
    <x v="2"/>
    <x v="3"/>
    <s v="21-30%"/>
    <x v="0"/>
    <n v="0"/>
    <n v="0"/>
    <n v="1"/>
    <n v="1"/>
  </r>
  <r>
    <s v="ORD-04056"/>
    <d v="2024-10-25T00:00:00"/>
    <d v="2024-10-25T00:00:00"/>
    <s v="CUST85837"/>
    <s v="Rohan Bhat"/>
    <n v="37"/>
    <n v="37"/>
    <s v="Female"/>
    <s v="Female"/>
    <s v="North"/>
    <s v="Amritsar"/>
    <x v="6"/>
    <s v="T-Shirt"/>
    <n v="3"/>
    <n v="3"/>
    <n v="1187.4000000000001"/>
    <n v="0.35"/>
    <n v="2772.19"/>
    <n v="1166.8800000000001"/>
    <n v="0.42099999999999999"/>
    <n v="39.79"/>
    <x v="1"/>
    <n v="5"/>
    <b v="0"/>
    <s v="Delivered"/>
    <x v="1"/>
    <x v="8"/>
    <n v="7"/>
    <x v="0"/>
    <x v="2"/>
    <x v="2"/>
    <s v="31-40%"/>
    <x v="0"/>
    <n v="0"/>
    <n v="1"/>
    <n v="0"/>
    <n v="1"/>
  </r>
  <r>
    <s v="ORD-04054"/>
    <d v="2024-10-25T00:00:00"/>
    <d v="2024-10-25T00:00:00"/>
    <s v="CUST37273"/>
    <s v="Sanjay Verma"/>
    <n v="69"/>
    <n v="69"/>
    <s v="Other"/>
    <s v="Other"/>
    <s v="West"/>
    <s v="Mumbai"/>
    <x v="3"/>
    <s v="Sugar"/>
    <n v="4"/>
    <n v="4"/>
    <n v="226.36"/>
    <n v="0.27"/>
    <n v="801.8"/>
    <n v="89.81"/>
    <n v="0.112"/>
    <n v="59.7"/>
    <x v="5"/>
    <n v="2"/>
    <b v="0"/>
    <s v="Shipped"/>
    <x v="4"/>
    <x v="1"/>
    <n v="5"/>
    <x v="0"/>
    <x v="2"/>
    <x v="6"/>
    <s v="21-30%"/>
    <x v="0"/>
    <n v="0"/>
    <n v="0"/>
    <n v="0"/>
    <n v="1"/>
  </r>
  <r>
    <s v="ORD-04055"/>
    <d v="2024-10-25T00:00:00"/>
    <d v="2024-10-25T00:00:00"/>
    <s v="CUST17101"/>
    <s v="Nikhil Bhat"/>
    <n v="30"/>
    <n v="30"/>
    <s v="Female"/>
    <s v="Female"/>
    <s v="South"/>
    <s v="Kochi"/>
    <x v="2"/>
    <s v="Smartwatch"/>
    <n v="9"/>
    <n v="9"/>
    <n v="7482.02"/>
    <n v="0.01"/>
    <n v="79475.61"/>
    <n v="9278.4500000000007"/>
    <n v="0.11700000000000001"/>
    <n v="68.05"/>
    <x v="5"/>
    <m/>
    <b v="1"/>
    <s v="Returned"/>
    <x v="0"/>
    <x v="3"/>
    <n v="10"/>
    <x v="0"/>
    <x v="2"/>
    <x v="3"/>
    <s v="1-10%"/>
    <x v="0"/>
    <n v="1"/>
    <n v="1"/>
    <n v="0"/>
    <n v="1"/>
  </r>
  <r>
    <s v="ORD-04051"/>
    <d v="2024-10-24T00:00:00"/>
    <d v="2024-10-24T00:00:00"/>
    <s v="CUST81236"/>
    <s v="Sunita Iyer"/>
    <n v="26"/>
    <n v="26"/>
    <s v="Male"/>
    <s v="Male"/>
    <s v="Central"/>
    <s v="Nagpur"/>
    <x v="3"/>
    <s v="Tea"/>
    <n v="6"/>
    <n v="6"/>
    <n v="358.44"/>
    <n v="0.33"/>
    <n v="1597.57"/>
    <n v="154.69"/>
    <n v="9.7000000000000003E-2"/>
    <n v="55.56"/>
    <x v="0"/>
    <n v="5"/>
    <b v="0"/>
    <s v="Delivered"/>
    <x v="1"/>
    <x v="5"/>
    <n v="8"/>
    <x v="0"/>
    <x v="2"/>
    <x v="3"/>
    <s v="31-40%"/>
    <x v="0"/>
    <n v="0"/>
    <n v="1"/>
    <n v="0"/>
    <n v="1"/>
  </r>
  <r>
    <s v="ORD-04053"/>
    <d v="2024-10-24T00:00:00"/>
    <d v="2024-10-24T00:00:00"/>
    <s v="CUST88893"/>
    <s v="Sunita Reddy"/>
    <n v="16"/>
    <n v="16"/>
    <s v="Male"/>
    <s v="Male"/>
    <s v="Central"/>
    <s v="Indore"/>
    <x v="3"/>
    <s v="Rice (5kg)"/>
    <n v="5"/>
    <n v="5"/>
    <n v="127.17"/>
    <n v="0.13"/>
    <n v="579.76"/>
    <n v="51.77"/>
    <n v="8.8999999999999996E-2"/>
    <n v="79.36"/>
    <x v="5"/>
    <n v="5"/>
    <b v="0"/>
    <s v="Cancelled"/>
    <x v="3"/>
    <x v="5"/>
    <n v="8"/>
    <x v="0"/>
    <x v="2"/>
    <x v="0"/>
    <s v="11-20%"/>
    <x v="0"/>
    <n v="0"/>
    <n v="0"/>
    <n v="1"/>
    <n v="1"/>
  </r>
  <r>
    <s v="ORD-04052"/>
    <d v="2024-10-24T00:00:00"/>
    <d v="2024-10-24T00:00:00"/>
    <s v="CUST70027"/>
    <s v="Sanjay Verma"/>
    <n v="58"/>
    <n v="58"/>
    <s v="Other"/>
    <s v="Other"/>
    <s v="East"/>
    <s v="Patna"/>
    <x v="4"/>
    <s v="Biography"/>
    <n v="5"/>
    <n v="5"/>
    <n v="1349.81"/>
    <n v="0.08"/>
    <n v="6739.7"/>
    <n v="3176.85"/>
    <n v="0.47099999999999997"/>
    <n v="79.58"/>
    <x v="4"/>
    <n v="2"/>
    <b v="0"/>
    <s v="Cancelled"/>
    <x v="3"/>
    <x v="3"/>
    <n v="10"/>
    <x v="0"/>
    <x v="2"/>
    <x v="4"/>
    <s v="1-10%"/>
    <x v="0"/>
    <n v="0"/>
    <n v="0"/>
    <n v="1"/>
    <n v="1"/>
  </r>
  <r>
    <s v="ORD-04048"/>
    <d v="2024-10-23T00:00:00"/>
    <d v="2024-10-23T00:00:00"/>
    <s v="CUST20477"/>
    <s v="Sanjay Verma"/>
    <m/>
    <m/>
    <s v="Female"/>
    <s v="Female"/>
    <s v="East"/>
    <s v="Guwahati"/>
    <x v="5"/>
    <s v="Football"/>
    <n v="4"/>
    <n v="4"/>
    <n v="9803"/>
    <n v="0.33"/>
    <n v="32120.84"/>
    <n v="6215.4"/>
    <n v="0.19400000000000001"/>
    <n v="88.57"/>
    <x v="3"/>
    <n v="4"/>
    <b v="0"/>
    <s v="Cancelled"/>
    <x v="3"/>
    <x v="6"/>
    <n v="6"/>
    <x v="0"/>
    <x v="2"/>
    <x v="5"/>
    <s v="31-40%"/>
    <x v="0"/>
    <n v="0"/>
    <n v="0"/>
    <n v="1"/>
    <n v="1"/>
  </r>
  <r>
    <s v="ORD-04049"/>
    <d v="2024-10-23T00:00:00"/>
    <d v="2024-10-23T00:00:00"/>
    <s v="CUST98496"/>
    <s v="Nisha Singh"/>
    <n v="27"/>
    <n v="27"/>
    <s v="Other"/>
    <s v="Other"/>
    <s v="Central"/>
    <s v="Indore"/>
    <x v="3"/>
    <s v="Flour"/>
    <n v="8"/>
    <n v="8"/>
    <n v="174.02"/>
    <n v="0.14000000000000001"/>
    <n v="1362"/>
    <n v="107.89"/>
    <n v="7.9000000000000001E-2"/>
    <n v="40.35"/>
    <x v="1"/>
    <n v="5"/>
    <b v="0"/>
    <s v="Delivered"/>
    <x v="1"/>
    <x v="3"/>
    <n v="10"/>
    <x v="0"/>
    <x v="2"/>
    <x v="3"/>
    <s v="11-20%"/>
    <x v="0"/>
    <n v="0"/>
    <n v="1"/>
    <n v="0"/>
    <n v="1"/>
  </r>
  <r>
    <s v="ORD-04047"/>
    <d v="2024-10-23T00:00:00"/>
    <d v="2024-10-23T00:00:00"/>
    <s v="CUST94569"/>
    <s v="Nisha Singh"/>
    <n v="38"/>
    <n v="38"/>
    <s v="Male"/>
    <s v="Male"/>
    <s v="West"/>
    <s v="Pune"/>
    <x v="4"/>
    <s v="Biography"/>
    <n v="3"/>
    <n v="3"/>
    <n v="1455.69"/>
    <n v="0.31"/>
    <n v="3171.19"/>
    <n v="1460.04"/>
    <n v="0.46"/>
    <n v="68.989999999999995"/>
    <x v="4"/>
    <n v="1"/>
    <b v="0"/>
    <s v="Delivered"/>
    <x v="1"/>
    <x v="2"/>
    <n v="1"/>
    <x v="0"/>
    <x v="2"/>
    <x v="2"/>
    <s v="31-40%"/>
    <x v="0"/>
    <n v="0"/>
    <n v="1"/>
    <n v="0"/>
    <n v="1"/>
  </r>
  <r>
    <s v="ORD-04050"/>
    <d v="2024-10-23T00:00:00"/>
    <d v="2024-10-23T00:00:00"/>
    <s v="CUST03944"/>
    <s v="Meera Verma"/>
    <n v="32"/>
    <n v="32"/>
    <s v="Female"/>
    <s v="Female"/>
    <s v="East"/>
    <s v="Patna"/>
    <x v="2"/>
    <s v="Headphones"/>
    <n v="9"/>
    <n v="9"/>
    <n v="45487.77"/>
    <n v="0.17"/>
    <n v="355300.24"/>
    <n v="48057.8"/>
    <n v="0.13500000000000001"/>
    <n v="81.010000000000005"/>
    <x v="5"/>
    <n v="5"/>
    <b v="0"/>
    <s v="Delivered"/>
    <x v="1"/>
    <x v="3"/>
    <n v="10"/>
    <x v="0"/>
    <x v="2"/>
    <x v="3"/>
    <s v="11-20%"/>
    <x v="0"/>
    <n v="0"/>
    <n v="1"/>
    <n v="0"/>
    <n v="1"/>
  </r>
  <r>
    <s v="ORD-04045"/>
    <d v="2024-10-22T00:00:00"/>
    <d v="2024-10-22T00:00:00"/>
    <s v="CUST10094"/>
    <s v="Rahul Sharma"/>
    <n v="26"/>
    <n v="26"/>
    <s v="Other"/>
    <s v="Other"/>
    <s v="North"/>
    <s v="Amritsar"/>
    <x v="2"/>
    <s v="Camera"/>
    <n v="3"/>
    <n v="3"/>
    <n v="68799.42"/>
    <n v="7.0000000000000007E-2"/>
    <n v="232621.97"/>
    <n v="36091.769999999997"/>
    <n v="0.155"/>
    <n v="48.01"/>
    <x v="3"/>
    <n v="1"/>
    <b v="0"/>
    <s v="Delivered"/>
    <x v="1"/>
    <x v="8"/>
    <n v="7"/>
    <x v="0"/>
    <x v="2"/>
    <x v="3"/>
    <s v="1-10%"/>
    <x v="0"/>
    <n v="0"/>
    <n v="1"/>
    <n v="0"/>
    <n v="1"/>
  </r>
  <r>
    <s v="ORD-04046"/>
    <d v="2024-10-22T00:00:00"/>
    <d v="2024-10-22T00:00:00"/>
    <s v="CUST70308"/>
    <s v="Ananya Sharma"/>
    <n v="12"/>
    <n v="12"/>
    <s v="Female"/>
    <s v="Female"/>
    <s v="West"/>
    <s v="Ahmedabad"/>
    <x v="3"/>
    <s v="Dal (1kg)"/>
    <n v="1"/>
    <n v="1"/>
    <n v="282.35000000000002"/>
    <n v="0.23"/>
    <n v="235.01"/>
    <n v="22.26"/>
    <n v="9.5000000000000001E-2"/>
    <n v="48.98"/>
    <x v="5"/>
    <n v="5"/>
    <b v="0"/>
    <s v="Delivered"/>
    <x v="1"/>
    <x v="8"/>
    <n v="7"/>
    <x v="0"/>
    <x v="2"/>
    <x v="0"/>
    <s v="21-30%"/>
    <x v="0"/>
    <n v="0"/>
    <n v="1"/>
    <n v="0"/>
    <n v="1"/>
  </r>
  <r>
    <s v="ORD-04044"/>
    <d v="2024-10-21T00:00:00"/>
    <d v="2024-10-21T00:00:00"/>
    <s v="CUST43452"/>
    <s v="Nisha Kapoor"/>
    <n v="46"/>
    <n v="46"/>
    <s v="Female"/>
    <s v="Female"/>
    <s v="South"/>
    <s v="Kochi"/>
    <x v="0"/>
    <s v="Sunscreen"/>
    <n v="1"/>
    <n v="1"/>
    <n v="882.32"/>
    <n v="0.25"/>
    <n v="860.81"/>
    <n v="531.17999999999995"/>
    <n v="0.61699999999999999"/>
    <n v="92.13"/>
    <x v="4"/>
    <n v="5"/>
    <b v="0"/>
    <s v="Cancelled"/>
    <x v="3"/>
    <x v="4"/>
    <n v="4"/>
    <x v="0"/>
    <x v="2"/>
    <x v="4"/>
    <s v="21-30%"/>
    <x v="0"/>
    <n v="0"/>
    <n v="0"/>
    <n v="1"/>
    <n v="1"/>
  </r>
  <r>
    <s v="ORD-04042"/>
    <d v="2024-10-20T00:00:00"/>
    <d v="2024-10-20T00:00:00"/>
    <s v="CUST13143"/>
    <s v="Rahul Mehta"/>
    <n v="15"/>
    <n v="15"/>
    <s v="Other"/>
    <s v="Other"/>
    <s v="Central"/>
    <s v="Raipur"/>
    <x v="5"/>
    <s v="Dumbbells"/>
    <n v="7"/>
    <n v="7"/>
    <n v="8478.8799999999992"/>
    <n v="0.28000000000000003"/>
    <n v="51799.45"/>
    <n v="12429.32"/>
    <n v="0.24"/>
    <n v="63.81"/>
    <x v="1"/>
    <m/>
    <b v="0"/>
    <s v="Delivered"/>
    <x v="1"/>
    <x v="3"/>
    <n v="10"/>
    <x v="0"/>
    <x v="2"/>
    <x v="0"/>
    <s v="21-30%"/>
    <x v="0"/>
    <n v="0"/>
    <n v="1"/>
    <n v="0"/>
    <n v="1"/>
  </r>
  <r>
    <s v="ORD-04043"/>
    <d v="2024-10-20T00:00:00"/>
    <d v="2024-10-20T00:00:00"/>
    <s v="CUST23084"/>
    <s v="Vikram Patel"/>
    <n v="28"/>
    <n v="28"/>
    <s v="Other"/>
    <s v="Other"/>
    <s v="North"/>
    <s v="Ludhiana"/>
    <x v="4"/>
    <s v="Textbook"/>
    <n v="2"/>
    <n v="2"/>
    <n v="1282.6300000000001"/>
    <n v="0.28999999999999998"/>
    <n v="1929.76"/>
    <n v="782.47"/>
    <n v="0.40500000000000003"/>
    <n v="19.68"/>
    <x v="5"/>
    <n v="4"/>
    <b v="0"/>
    <s v="Delivered"/>
    <x v="1"/>
    <x v="6"/>
    <n v="6"/>
    <x v="0"/>
    <x v="2"/>
    <x v="3"/>
    <s v="21-30%"/>
    <x v="0"/>
    <n v="0"/>
    <n v="1"/>
    <n v="0"/>
    <n v="1"/>
  </r>
  <r>
    <s v="ORD-04040"/>
    <d v="2024-10-19T00:00:00"/>
    <d v="2024-10-19T00:00:00"/>
    <s v="CUST65904"/>
    <s v="Aditya Reddy"/>
    <n v="24"/>
    <n v="24"/>
    <s v="Female"/>
    <s v="Female"/>
    <s v="Central"/>
    <s v="Raipur"/>
    <x v="0"/>
    <s v="Face Cream"/>
    <n v="1"/>
    <n v="1"/>
    <n v="1189.68"/>
    <n v="0.38"/>
    <n v="883.05"/>
    <n v="476.12"/>
    <n v="0.53900000000000003"/>
    <n v="61.72"/>
    <x v="3"/>
    <n v="3"/>
    <b v="0"/>
    <s v="Delivered"/>
    <x v="1"/>
    <x v="8"/>
    <n v="7"/>
    <x v="0"/>
    <x v="2"/>
    <x v="1"/>
    <s v="31-40%"/>
    <x v="0"/>
    <n v="0"/>
    <n v="1"/>
    <n v="0"/>
    <n v="1"/>
  </r>
  <r>
    <s v="ORD-04041"/>
    <d v="2024-10-19T00:00:00"/>
    <d v="2024-10-19T00:00:00"/>
    <s v="CUST75620"/>
    <s v="Aarav Pillai"/>
    <n v="39"/>
    <n v="39"/>
    <s v="Female"/>
    <s v="Female"/>
    <s v="East"/>
    <s v="Kolkata"/>
    <x v="3"/>
    <s v="Dal (1kg)"/>
    <n v="6"/>
    <n v="6"/>
    <n v="287.91000000000003"/>
    <n v="0.05"/>
    <n v="2083.21"/>
    <n v="185.74"/>
    <n v="8.8999999999999996E-2"/>
    <n v="79.81"/>
    <x v="4"/>
    <m/>
    <b v="1"/>
    <s v="Returned"/>
    <x v="0"/>
    <x v="0"/>
    <n v="3"/>
    <x v="0"/>
    <x v="2"/>
    <x v="2"/>
    <s v="1-10%"/>
    <x v="0"/>
    <n v="1"/>
    <n v="1"/>
    <n v="0"/>
    <n v="1"/>
  </r>
  <r>
    <s v="ORD-04039"/>
    <d v="2024-10-18T00:00:00"/>
    <d v="2024-10-18T00:00:00"/>
    <s v="CUST38048"/>
    <s v="Nisha Bose"/>
    <n v="32"/>
    <n v="32"/>
    <s v="Male"/>
    <s v="Male"/>
    <s v="Central"/>
    <s v="Nagpur"/>
    <x v="5"/>
    <s v="Cycle"/>
    <n v="1"/>
    <n v="1"/>
    <n v="13524.69"/>
    <n v="0.16"/>
    <n v="12066.97"/>
    <n v="2590.87"/>
    <n v="0.215"/>
    <n v="66.760000000000005"/>
    <x v="3"/>
    <n v="5"/>
    <b v="0"/>
    <s v="Delivered"/>
    <x v="1"/>
    <x v="6"/>
    <n v="6"/>
    <x v="0"/>
    <x v="2"/>
    <x v="3"/>
    <s v="11-20%"/>
    <x v="0"/>
    <n v="0"/>
    <n v="1"/>
    <n v="0"/>
    <n v="1"/>
  </r>
  <r>
    <s v="ORD-04036"/>
    <d v="2024-10-17T00:00:00"/>
    <d v="2024-10-17T00:00:00"/>
    <s v="CUST12279"/>
    <s v="Meera Patel"/>
    <n v="999"/>
    <m/>
    <s v="Other"/>
    <s v="Other"/>
    <s v="North"/>
    <s v="Ludhiana"/>
    <x v="3"/>
    <s v="Flour"/>
    <n v="8"/>
    <n v="8"/>
    <n v="184.25"/>
    <n v="0.21"/>
    <n v="1215.29"/>
    <n v="77.92"/>
    <n v="6.4000000000000001E-2"/>
    <n v="46.09"/>
    <x v="2"/>
    <m/>
    <b v="0"/>
    <s v="Shipped"/>
    <x v="4"/>
    <x v="6"/>
    <n v="6"/>
    <x v="0"/>
    <x v="2"/>
    <x v="5"/>
    <s v="21-30%"/>
    <x v="0"/>
    <n v="0"/>
    <n v="0"/>
    <n v="0"/>
    <n v="1"/>
  </r>
  <r>
    <s v="ORD-04037"/>
    <d v="2024-10-17T00:00:00"/>
    <d v="2024-10-17T00:00:00"/>
    <s v="CUST70226"/>
    <s v="Shreya Shah"/>
    <n v="34"/>
    <n v="34"/>
    <s v="Female"/>
    <s v="Female"/>
    <s v="North"/>
    <s v="Ludhiana"/>
    <x v="3"/>
    <s v="Rice (5kg)"/>
    <n v="1"/>
    <n v="1"/>
    <n v="141.61000000000001"/>
    <n v="0.11"/>
    <n v="141.61000000000001"/>
    <n v="11.5"/>
    <n v="8.1000000000000003E-2"/>
    <n v="52.28"/>
    <x v="3"/>
    <n v="4"/>
    <b v="0"/>
    <s v="Delivered"/>
    <x v="1"/>
    <x v="9"/>
    <n v="9"/>
    <x v="0"/>
    <x v="2"/>
    <x v="3"/>
    <s v="11-20%"/>
    <x v="0"/>
    <n v="0"/>
    <n v="1"/>
    <n v="0"/>
    <n v="1"/>
  </r>
  <r>
    <s v="ORD-04038"/>
    <d v="2024-10-17T00:00:00"/>
    <d v="2024-10-17T00:00:00"/>
    <s v="CUST48507"/>
    <s v="Deepa Mehta"/>
    <n v="7"/>
    <n v="7"/>
    <s v="Other"/>
    <s v="Other"/>
    <s v="South"/>
    <s v="Chennai"/>
    <x v="5"/>
    <s v="Cycle"/>
    <n v="5"/>
    <n v="5"/>
    <n v="8321.61"/>
    <n v="0.28999999999999998"/>
    <n v="32551.279999999999"/>
    <n v="7415.49"/>
    <n v="0.22800000000000001"/>
    <n v="82.48"/>
    <x v="0"/>
    <n v="2"/>
    <b v="0"/>
    <s v="Delivered"/>
    <x v="1"/>
    <x v="10"/>
    <n v="2"/>
    <x v="0"/>
    <x v="2"/>
    <x v="0"/>
    <s v="21-30%"/>
    <x v="0"/>
    <n v="0"/>
    <n v="1"/>
    <n v="0"/>
    <n v="1"/>
  </r>
  <r>
    <s v="ORD-04035"/>
    <d v="2024-10-16T00:00:00"/>
    <d v="2024-10-16T00:00:00"/>
    <s v="CUST10272"/>
    <s v="Sunita Das"/>
    <n v="20"/>
    <n v="20"/>
    <s v="Male"/>
    <s v="Male"/>
    <s v="South"/>
    <s v="Kochi"/>
    <x v="2"/>
    <s v="Smartwatch"/>
    <n v="1"/>
    <n v="1"/>
    <n v="78299.490000000005"/>
    <n v="0.18"/>
    <n v="76494.58"/>
    <n v="10883.34"/>
    <n v="0.14199999999999999"/>
    <n v="80.12"/>
    <x v="2"/>
    <n v="3"/>
    <b v="0"/>
    <s v="Delivered"/>
    <x v="1"/>
    <x v="9"/>
    <n v="9"/>
    <x v="0"/>
    <x v="2"/>
    <x v="1"/>
    <s v="11-20%"/>
    <x v="0"/>
    <n v="0"/>
    <n v="1"/>
    <n v="0"/>
    <n v="1"/>
  </r>
  <r>
    <s v="ORD-04033"/>
    <d v="2024-10-16T00:00:00"/>
    <d v="2024-10-16T00:00:00"/>
    <s v="CUST01456"/>
    <s v="Ananya Singh"/>
    <n v="40"/>
    <n v="40"/>
    <s v="Other"/>
    <s v="Other"/>
    <s v="Central"/>
    <s v="Bhopal"/>
    <x v="1"/>
    <s v="Chair"/>
    <n v="2"/>
    <n v="2"/>
    <n v="8590.5300000000007"/>
    <n v="0.23"/>
    <n v="12705.04"/>
    <n v="3529.2"/>
    <n v="0.27800000000000002"/>
    <n v="40.590000000000003"/>
    <x v="2"/>
    <n v="5"/>
    <b v="0"/>
    <s v="Delivered"/>
    <x v="1"/>
    <x v="6"/>
    <n v="6"/>
    <x v="0"/>
    <x v="2"/>
    <x v="2"/>
    <s v="21-30%"/>
    <x v="0"/>
    <n v="0"/>
    <n v="1"/>
    <n v="0"/>
    <n v="1"/>
  </r>
  <r>
    <s v="ORD-04034"/>
    <d v="2024-10-16T00:00:00"/>
    <d v="2024-10-16T00:00:00"/>
    <s v="CUST75503"/>
    <s v="Vikram Bose"/>
    <n v="44"/>
    <n v="44"/>
    <s v="Other"/>
    <s v="Other"/>
    <s v="East"/>
    <s v="Kolkata"/>
    <x v="3"/>
    <s v="Rice (5kg)"/>
    <n v="9"/>
    <n v="9"/>
    <n v="101.5"/>
    <n v="0.18"/>
    <n v="814.46"/>
    <n v="55.74"/>
    <n v="6.8000000000000005E-2"/>
    <n v="85.93"/>
    <x v="2"/>
    <n v="3"/>
    <b v="0"/>
    <s v="Shipped"/>
    <x v="4"/>
    <x v="9"/>
    <n v="9"/>
    <x v="0"/>
    <x v="2"/>
    <x v="2"/>
    <s v="11-20%"/>
    <x v="0"/>
    <n v="0"/>
    <n v="0"/>
    <n v="0"/>
    <n v="1"/>
  </r>
  <r>
    <s v="ORD-04032"/>
    <d v="2024-10-16T00:00:00"/>
    <d v="2024-10-16T00:00:00"/>
    <s v="CUST20384"/>
    <s v="Shreya Das"/>
    <n v="34"/>
    <n v="34"/>
    <s v="Male"/>
    <s v="Male"/>
    <s v="West"/>
    <s v="Mumbai"/>
    <x v="0"/>
    <s v="Hair Oil"/>
    <n v="8"/>
    <n v="8"/>
    <n v="1325.92"/>
    <n v="0.36"/>
    <n v="7101.14"/>
    <n v="3668.15"/>
    <n v="0.51700000000000002"/>
    <n v="75.44"/>
    <x v="2"/>
    <n v="2"/>
    <b v="0"/>
    <s v="Delivered"/>
    <x v="1"/>
    <x v="3"/>
    <n v="10"/>
    <x v="0"/>
    <x v="2"/>
    <x v="3"/>
    <s v="31-40%"/>
    <x v="0"/>
    <n v="0"/>
    <n v="1"/>
    <n v="0"/>
    <n v="1"/>
  </r>
  <r>
    <s v="ORD-04031"/>
    <d v="2024-10-16T00:00:00"/>
    <d v="2024-10-16T00:00:00"/>
    <s v="CUST16901"/>
    <s v="Aarav Singh"/>
    <n v="36"/>
    <n v="36"/>
    <s v="Other"/>
    <s v="Other"/>
    <s v="Central"/>
    <s v="Raipur"/>
    <x v="5"/>
    <s v="Cycle"/>
    <n v="4"/>
    <n v="4"/>
    <n v="10043.459999999999"/>
    <n v="0.01"/>
    <n v="42595.96"/>
    <n v="8765.23"/>
    <n v="0.20599999999999999"/>
    <n v="45.62"/>
    <x v="0"/>
    <n v="4"/>
    <b v="0"/>
    <s v="Cancelled"/>
    <x v="3"/>
    <x v="10"/>
    <n v="2"/>
    <x v="0"/>
    <x v="2"/>
    <x v="2"/>
    <s v="1-10%"/>
    <x v="0"/>
    <n v="0"/>
    <n v="0"/>
    <n v="1"/>
    <n v="1"/>
  </r>
  <r>
    <s v="ORD-04029"/>
    <d v="2024-10-15T00:00:00"/>
    <d v="2024-10-15T00:00:00"/>
    <s v="CUST20995"/>
    <s v="Deepa Shah"/>
    <m/>
    <m/>
    <s v="Male"/>
    <s v="Male"/>
    <s v="North"/>
    <s v="Chandigarh"/>
    <x v="0"/>
    <s v="Face Cream"/>
    <n v="2"/>
    <n v="2"/>
    <n v="346.2"/>
    <n v="0.18"/>
    <n v="627.35"/>
    <n v="286.41000000000003"/>
    <n v="0.45700000000000002"/>
    <n v="60.58"/>
    <x v="3"/>
    <n v="4"/>
    <b v="0"/>
    <s v="Delivered"/>
    <x v="1"/>
    <x v="4"/>
    <n v="4"/>
    <x v="0"/>
    <x v="2"/>
    <x v="5"/>
    <s v="11-20%"/>
    <x v="0"/>
    <n v="0"/>
    <n v="1"/>
    <n v="0"/>
    <n v="1"/>
  </r>
  <r>
    <s v="ORD-04030"/>
    <d v="2024-10-15T00:00:00"/>
    <d v="2024-10-15T00:00:00"/>
    <s v="CUST64389"/>
    <s v="Shreya Joshi"/>
    <n v="38"/>
    <n v="38"/>
    <s v="Other"/>
    <s v="Other"/>
    <s v="South"/>
    <s v="Bangalore"/>
    <x v="4"/>
    <s v="Textbook"/>
    <m/>
    <m/>
    <n v="1347.11"/>
    <n v="0.05"/>
    <n v="1522.28"/>
    <n v="738.02"/>
    <n v="0.48499999999999999"/>
    <n v="52.55"/>
    <x v="4"/>
    <n v="5"/>
    <b v="0"/>
    <s v="Delivered"/>
    <x v="1"/>
    <x v="4"/>
    <n v="4"/>
    <x v="0"/>
    <x v="2"/>
    <x v="2"/>
    <s v="1-10%"/>
    <x v="0"/>
    <n v="0"/>
    <n v="1"/>
    <n v="0"/>
    <n v="1"/>
  </r>
  <r>
    <s v="ORD-04027"/>
    <d v="2024-10-14T00:00:00"/>
    <d v="2024-10-14T00:00:00"/>
    <s v="CUST22444"/>
    <s v="Meera Iyer"/>
    <n v="41"/>
    <n v="41"/>
    <s v="Female"/>
    <s v="Female"/>
    <s v="North"/>
    <s v="Chandigarh"/>
    <x v="6"/>
    <s v="Kurta"/>
    <n v="5"/>
    <n v="5"/>
    <n v="720.42"/>
    <n v="0.21"/>
    <n v="3357.38"/>
    <n v="988.15"/>
    <n v="0.29399999999999998"/>
    <n v="51.08"/>
    <x v="3"/>
    <n v="1"/>
    <b v="1"/>
    <s v="Returned"/>
    <x v="0"/>
    <x v="5"/>
    <n v="8"/>
    <x v="0"/>
    <x v="2"/>
    <x v="2"/>
    <s v="21-30%"/>
    <x v="0"/>
    <n v="1"/>
    <n v="1"/>
    <n v="0"/>
    <n v="1"/>
  </r>
  <r>
    <s v="ORD-04028"/>
    <d v="2024-10-14T00:00:00"/>
    <d v="2024-10-14T00:00:00"/>
    <s v="CUST55623"/>
    <s v="Nikhil Mehta"/>
    <n v="72"/>
    <n v="72"/>
    <s v="Male"/>
    <s v="Male"/>
    <s v="Central"/>
    <s v="Indore"/>
    <x v="4"/>
    <s v="Biography"/>
    <n v="8"/>
    <n v="8"/>
    <n v="953.45"/>
    <n v="0.12"/>
    <n v="6937.28"/>
    <n v="3146.46"/>
    <n v="0.45400000000000001"/>
    <n v="74.989999999999995"/>
    <x v="0"/>
    <n v="1"/>
    <b v="0"/>
    <s v="Delivered"/>
    <x v="1"/>
    <x v="9"/>
    <n v="9"/>
    <x v="0"/>
    <x v="2"/>
    <x v="6"/>
    <s v="11-20%"/>
    <x v="0"/>
    <n v="0"/>
    <n v="1"/>
    <n v="0"/>
    <n v="1"/>
  </r>
  <r>
    <s v="ORD-04026"/>
    <d v="2024-10-14T00:00:00"/>
    <d v="2024-10-14T00:00:00"/>
    <s v="CUST78408"/>
    <s v="Ananya Singh"/>
    <n v="20"/>
    <n v="20"/>
    <s v="Male"/>
    <s v="Male"/>
    <s v="North"/>
    <s v="Chandigarh"/>
    <x v="3"/>
    <s v="Flour"/>
    <n v="10"/>
    <n v="10"/>
    <n v="171.99"/>
    <n v="0.18"/>
    <n v="1542.88"/>
    <n v="98.26"/>
    <n v="6.4000000000000001E-2"/>
    <n v="65.88"/>
    <x v="5"/>
    <n v="4"/>
    <b v="1"/>
    <s v="Returned"/>
    <x v="0"/>
    <x v="0"/>
    <n v="3"/>
    <x v="0"/>
    <x v="2"/>
    <x v="1"/>
    <s v="11-20%"/>
    <x v="0"/>
    <n v="1"/>
    <n v="1"/>
    <n v="0"/>
    <n v="1"/>
  </r>
  <r>
    <s v="ORD-04025"/>
    <d v="2024-10-13T00:00:00"/>
    <d v="2024-10-13T00:00:00"/>
    <s v="CUST94922"/>
    <s v="Arjun Reddy"/>
    <n v="58"/>
    <n v="58"/>
    <s v="Other"/>
    <s v="Other"/>
    <s v="Central"/>
    <s v="Indore"/>
    <x v="0"/>
    <s v="Face Cream"/>
    <n v="10"/>
    <n v="10"/>
    <n v="1026.6600000000001"/>
    <n v="0.13"/>
    <n v="9081.4500000000007"/>
    <n v="4511.59"/>
    <n v="0.497"/>
    <n v="101.7"/>
    <x v="5"/>
    <n v="2"/>
    <b v="0"/>
    <s v="Shipped"/>
    <x v="4"/>
    <x v="5"/>
    <n v="8"/>
    <x v="0"/>
    <x v="2"/>
    <x v="4"/>
    <s v="11-20%"/>
    <x v="0"/>
    <n v="0"/>
    <n v="0"/>
    <n v="0"/>
    <n v="1"/>
  </r>
  <r>
    <s v="ORD-04024"/>
    <d v="2024-10-12T00:00:00"/>
    <d v="2024-10-12T00:00:00"/>
    <s v="CUST40456"/>
    <s v="Karan Gupta"/>
    <n v="50"/>
    <n v="50"/>
    <s v="Female"/>
    <s v="Female"/>
    <s v="Central"/>
    <s v="Indore"/>
    <x v="2"/>
    <s v="Headphones"/>
    <n v="4"/>
    <n v="4"/>
    <n v="40360.699999999997"/>
    <n v="0.05"/>
    <n v="182429.15"/>
    <n v="25030.400000000001"/>
    <n v="0.13700000000000001"/>
    <n v="36.28"/>
    <x v="5"/>
    <n v="1"/>
    <b v="0"/>
    <s v="Delivered"/>
    <x v="1"/>
    <x v="3"/>
    <n v="10"/>
    <x v="0"/>
    <x v="2"/>
    <x v="4"/>
    <s v="1-10%"/>
    <x v="0"/>
    <n v="0"/>
    <n v="1"/>
    <n v="0"/>
    <n v="1"/>
  </r>
  <r>
    <s v="ORD-04023"/>
    <d v="2024-10-11T00:00:00"/>
    <d v="2024-10-11T00:00:00"/>
    <s v="CUST25803"/>
    <s v="Pooja Patel"/>
    <n v="30"/>
    <n v="30"/>
    <s v="Other"/>
    <s v="Other"/>
    <s v="South"/>
    <s v="Chennai"/>
    <x v="2"/>
    <s v="Headphones"/>
    <n v="9"/>
    <n v="9"/>
    <n v="59350.94"/>
    <n v="0.39"/>
    <n v="398128.01"/>
    <n v="49023.97"/>
    <n v="0.123"/>
    <n v="67.319999999999993"/>
    <x v="2"/>
    <n v="2"/>
    <b v="0"/>
    <s v="Pending"/>
    <x v="2"/>
    <x v="0"/>
    <n v="3"/>
    <x v="0"/>
    <x v="2"/>
    <x v="3"/>
    <s v="31-40%"/>
    <x v="0"/>
    <n v="0"/>
    <n v="0"/>
    <n v="0"/>
    <n v="1"/>
  </r>
  <r>
    <s v="ORD-04022"/>
    <d v="2024-10-09T00:00:00"/>
    <d v="2024-10-09T00:00:00"/>
    <s v="CUST76630"/>
    <s v="Aarav Patel"/>
    <m/>
    <m/>
    <s v="Male"/>
    <s v="Male"/>
    <s v="South"/>
    <s v="Kochi"/>
    <x v="4"/>
    <s v="Cook Book"/>
    <n v="8"/>
    <n v="8"/>
    <n v="1268.46"/>
    <n v="0.05"/>
    <n v="12103.46"/>
    <n v="3618.98"/>
    <n v="0.29899999999999999"/>
    <n v="30.55"/>
    <x v="0"/>
    <n v="2"/>
    <b v="0"/>
    <s v="Delivered"/>
    <x v="1"/>
    <x v="3"/>
    <n v="10"/>
    <x v="0"/>
    <x v="2"/>
    <x v="5"/>
    <s v="1-10%"/>
    <x v="0"/>
    <n v="0"/>
    <n v="1"/>
    <n v="0"/>
    <n v="1"/>
  </r>
  <r>
    <s v="ORD-04021"/>
    <d v="2024-10-08T00:00:00"/>
    <d v="2024-10-08T00:00:00"/>
    <s v="CUST14904"/>
    <s v="Ritu Reddy"/>
    <n v="37"/>
    <n v="37"/>
    <s v="Male"/>
    <s v="Male"/>
    <s v="South"/>
    <s v="Bangalore"/>
    <x v="4"/>
    <s v="Self-Help Book"/>
    <n v="5"/>
    <n v="5"/>
    <n v="1217.44"/>
    <n v="0.33"/>
    <n v="4363.93"/>
    <n v="1440"/>
    <n v="0.33"/>
    <n v="66.03"/>
    <x v="1"/>
    <n v="5"/>
    <b v="0"/>
    <s v="Delivered"/>
    <x v="1"/>
    <x v="4"/>
    <n v="4"/>
    <x v="0"/>
    <x v="2"/>
    <x v="2"/>
    <s v="31-40%"/>
    <x v="0"/>
    <n v="0"/>
    <n v="1"/>
    <n v="0"/>
    <n v="1"/>
  </r>
  <r>
    <s v="ORD-04020"/>
    <d v="2024-10-07T00:00:00"/>
    <d v="2024-10-07T00:00:00"/>
    <s v="CUST94098"/>
    <s v="Deepa Iyer"/>
    <n v="43"/>
    <n v="43"/>
    <s v="Other"/>
    <s v="Other"/>
    <s v="South"/>
    <s v="Hyderabad"/>
    <x v="4"/>
    <s v="Self-Help Book"/>
    <n v="7"/>
    <n v="7"/>
    <n v="1255.05"/>
    <n v="0.06"/>
    <n v="10208.81"/>
    <n v="4389.6099999999997"/>
    <n v="0.43"/>
    <n v="46.86"/>
    <x v="5"/>
    <n v="5"/>
    <b v="0"/>
    <s v="Cancelled"/>
    <x v="3"/>
    <x v="3"/>
    <n v="10"/>
    <x v="0"/>
    <x v="2"/>
    <x v="2"/>
    <s v="1-10%"/>
    <x v="0"/>
    <n v="0"/>
    <n v="0"/>
    <n v="1"/>
    <n v="1"/>
  </r>
  <r>
    <s v="ORD-04019"/>
    <d v="2024-10-07T00:00:00"/>
    <d v="2024-10-07T00:00:00"/>
    <s v="CUST33185"/>
    <s v="Aditya Bose"/>
    <n v="30"/>
    <n v="30"/>
    <s v="Female"/>
    <s v="Female"/>
    <s v="Central"/>
    <s v="Nagpur"/>
    <x v="5"/>
    <s v="Cycle"/>
    <n v="8"/>
    <n v="8"/>
    <n v="11748.72"/>
    <n v="0.34"/>
    <n v="67592.289999999994"/>
    <n v="16805.64"/>
    <n v="0.249"/>
    <n v="44.93"/>
    <x v="3"/>
    <m/>
    <b v="1"/>
    <s v="Returned"/>
    <x v="0"/>
    <x v="3"/>
    <n v="10"/>
    <x v="0"/>
    <x v="2"/>
    <x v="3"/>
    <s v="31-40%"/>
    <x v="0"/>
    <n v="1"/>
    <n v="1"/>
    <n v="0"/>
    <n v="1"/>
  </r>
  <r>
    <s v="ORD-04018"/>
    <d v="2024-10-06T00:00:00"/>
    <d v="2024-10-06T00:00:00"/>
    <s v="CUST05715"/>
    <s v="Shreya Kumar"/>
    <n v="30"/>
    <n v="30"/>
    <s v="Other"/>
    <s v="Other"/>
    <s v="North"/>
    <s v="Ludhiana"/>
    <x v="1"/>
    <s v="Desk"/>
    <n v="3"/>
    <n v="3"/>
    <n v="20526.57"/>
    <n v="0.39"/>
    <n v="39110.300000000003"/>
    <n v="5636.16"/>
    <n v="0.14399999999999999"/>
    <n v="58.12"/>
    <x v="0"/>
    <n v="5"/>
    <b v="0"/>
    <s v="Delivered"/>
    <x v="1"/>
    <x v="1"/>
    <n v="5"/>
    <x v="0"/>
    <x v="2"/>
    <x v="3"/>
    <s v="31-40%"/>
    <x v="0"/>
    <n v="0"/>
    <n v="1"/>
    <n v="0"/>
    <n v="1"/>
  </r>
  <r>
    <s v="ORD-04017"/>
    <d v="2024-10-03T00:00:00"/>
    <d v="2024-10-03T00:00:00"/>
    <s v="CUST02198"/>
    <s v="Meera Singh"/>
    <n v="34"/>
    <n v="34"/>
    <s v="Male"/>
    <s v="Male"/>
    <s v="East"/>
    <s v="Kolkata"/>
    <x v="5"/>
    <s v="Tennis Racket"/>
    <n v="2"/>
    <n v="2"/>
    <n v="2854.89"/>
    <n v="0.06"/>
    <n v="6360.16"/>
    <n v="1203.75"/>
    <n v="0.189"/>
    <n v="86.84"/>
    <x v="3"/>
    <n v="3"/>
    <b v="0"/>
    <s v="Delivered"/>
    <x v="1"/>
    <x v="9"/>
    <n v="9"/>
    <x v="0"/>
    <x v="2"/>
    <x v="3"/>
    <s v="1-10%"/>
    <x v="0"/>
    <n v="0"/>
    <n v="1"/>
    <n v="0"/>
    <n v="1"/>
  </r>
  <r>
    <s v="ORD-04016"/>
    <d v="2024-10-02T00:00:00"/>
    <d v="2024-10-02T00:00:00"/>
    <s v="CUST07018"/>
    <s v="Sanjay Kumar"/>
    <n v="39"/>
    <n v="39"/>
    <s v="Male"/>
    <s v="Male"/>
    <s v="Central"/>
    <s v="Bhopal"/>
    <x v="2"/>
    <s v="Tablet"/>
    <n v="2"/>
    <n v="2"/>
    <n v="24384.77"/>
    <n v="0.4"/>
    <n v="33639.93"/>
    <n v="4904.58"/>
    <n v="0.14599999999999999"/>
    <n v="40.950000000000003"/>
    <x v="2"/>
    <n v="3"/>
    <b v="0"/>
    <s v="Delivered"/>
    <x v="1"/>
    <x v="9"/>
    <n v="9"/>
    <x v="0"/>
    <x v="2"/>
    <x v="2"/>
    <s v="31-40%"/>
    <x v="0"/>
    <n v="0"/>
    <n v="1"/>
    <n v="0"/>
    <n v="1"/>
  </r>
  <r>
    <s v="ORD-04015"/>
    <d v="2024-10-01T00:00:00"/>
    <d v="2024-10-01T00:00:00"/>
    <s v="CUST50530"/>
    <s v="Nikhil Patel"/>
    <n v="36"/>
    <n v="36"/>
    <s v="Male"/>
    <s v="Male"/>
    <s v="North"/>
    <s v="Amritsar"/>
    <x v="1"/>
    <s v="Bed Frame"/>
    <n v="5"/>
    <n v="5"/>
    <n v="16493.240000000002"/>
    <n v="0.1"/>
    <n v="95102.09"/>
    <n v="29222.3"/>
    <n v="0.307"/>
    <n v="63.55"/>
    <x v="1"/>
    <n v="5"/>
    <b v="0"/>
    <s v="Delivered"/>
    <x v="1"/>
    <x v="7"/>
    <n v="-1"/>
    <x v="0"/>
    <x v="2"/>
    <x v="2"/>
    <s v="1-10%"/>
    <x v="0"/>
    <n v="0"/>
    <n v="1"/>
    <n v="0"/>
    <n v="1"/>
  </r>
  <r>
    <s v="ORD-04014"/>
    <d v="2024-09-30T00:00:00"/>
    <d v="2024-09-30T00:00:00"/>
    <s v="CUST71983"/>
    <s v="Vikram Chatterjee"/>
    <n v="21"/>
    <n v="21"/>
    <s v="Male"/>
    <s v="Male"/>
    <s v="North"/>
    <s v="Ludhiana"/>
    <x v="5"/>
    <s v="Football"/>
    <n v="7"/>
    <n v="7"/>
    <n v="1420.89"/>
    <n v="0.01"/>
    <n v="14785.98"/>
    <n v="3969.68"/>
    <n v="0.26800000000000002"/>
    <n v="38.840000000000003"/>
    <x v="5"/>
    <n v="2"/>
    <b v="0"/>
    <s v="Delivered"/>
    <x v="1"/>
    <x v="8"/>
    <n v="7"/>
    <x v="0"/>
    <x v="3"/>
    <x v="1"/>
    <s v="1-10%"/>
    <x v="0"/>
    <n v="0"/>
    <n v="1"/>
    <n v="0"/>
    <n v="1"/>
  </r>
  <r>
    <s v="ORD-04013"/>
    <d v="2024-09-30T00:00:00"/>
    <d v="2024-09-30T00:00:00"/>
    <s v="CUST80488"/>
    <s v="Ananya Chatterjee"/>
    <n v="18"/>
    <n v="18"/>
    <s v="Male"/>
    <s v="Male"/>
    <s v="South"/>
    <s v="Hyderabad"/>
    <x v="3"/>
    <s v="Rice (5kg)"/>
    <n v="4"/>
    <n v="4"/>
    <n v="497.25"/>
    <n v="0.32"/>
    <n v="1775.14"/>
    <n v="168.64"/>
    <n v="9.5000000000000001E-2"/>
    <n v="81.5"/>
    <x v="2"/>
    <n v="1"/>
    <b v="0"/>
    <s v="Pending"/>
    <x v="2"/>
    <x v="0"/>
    <n v="3"/>
    <x v="0"/>
    <x v="3"/>
    <x v="1"/>
    <s v="31-40%"/>
    <x v="0"/>
    <n v="0"/>
    <n v="0"/>
    <n v="0"/>
    <n v="1"/>
  </r>
  <r>
    <s v="ORD-04011"/>
    <s v="September 29, 2024"/>
    <d v="2024-09-29T00:00:00"/>
    <s v="CUST75729"/>
    <s v="Sunita Patel"/>
    <n v="31"/>
    <n v="31"/>
    <s v="Other"/>
    <s v="Other"/>
    <s v="Central"/>
    <s v="Bhopal"/>
    <x v="2"/>
    <s v="Tablet"/>
    <n v="8"/>
    <n v="8"/>
    <n v="31909.439999999999"/>
    <n v="0.22"/>
    <n v="265931.19"/>
    <n v="40509.78"/>
    <n v="0.152"/>
    <n v="54.88"/>
    <x v="3"/>
    <n v="4"/>
    <b v="0"/>
    <s v="Delivered"/>
    <x v="1"/>
    <x v="6"/>
    <n v="6"/>
    <x v="0"/>
    <x v="3"/>
    <x v="3"/>
    <s v="21-30%"/>
    <x v="0"/>
    <n v="0"/>
    <n v="1"/>
    <n v="0"/>
    <n v="1"/>
  </r>
  <r>
    <s v="ORD-04010"/>
    <d v="2024-09-29T00:00:00"/>
    <d v="2024-09-29T00:00:00"/>
    <s v="CUST04352"/>
    <s v="Amit Chatterjee"/>
    <n v="22"/>
    <n v="22"/>
    <s v="Female"/>
    <s v="Female"/>
    <s v="West"/>
    <s v="Surat"/>
    <x v="4"/>
    <s v="Biography"/>
    <n v="2"/>
    <n v="2"/>
    <n v="1099.72"/>
    <n v="0.22"/>
    <n v="2033.79"/>
    <n v="869.03"/>
    <n v="0.42699999999999999"/>
    <n v="61.35"/>
    <x v="3"/>
    <n v="3"/>
    <b v="0"/>
    <s v="Delivered"/>
    <x v="1"/>
    <x v="4"/>
    <n v="4"/>
    <x v="0"/>
    <x v="3"/>
    <x v="1"/>
    <s v="21-30%"/>
    <x v="0"/>
    <n v="0"/>
    <n v="1"/>
    <n v="0"/>
    <n v="1"/>
  </r>
  <r>
    <s v="ORD-04012"/>
    <d v="2024-09-29T00:00:00"/>
    <d v="2024-09-29T00:00:00"/>
    <s v="CUST14684"/>
    <s v="Aditya Gupta"/>
    <n v="6"/>
    <n v="6"/>
    <s v="Other"/>
    <s v="Other"/>
    <s v="Central"/>
    <s v="Nagpur"/>
    <x v="5"/>
    <s v="Tennis Racket"/>
    <n v="2"/>
    <n v="2"/>
    <n v="14686.72"/>
    <n v="0.25"/>
    <n v="30972.880000000001"/>
    <n v="7672.73"/>
    <n v="0.248"/>
    <n v="59.7"/>
    <x v="4"/>
    <n v="2"/>
    <b v="0"/>
    <s v="Delivered"/>
    <x v="1"/>
    <x v="5"/>
    <n v="8"/>
    <x v="0"/>
    <x v="3"/>
    <x v="0"/>
    <s v="21-30%"/>
    <x v="0"/>
    <n v="0"/>
    <n v="1"/>
    <n v="0"/>
    <n v="1"/>
  </r>
  <r>
    <s v="ORD-04007"/>
    <d v="2024-09-27T00:00:00"/>
    <d v="2024-09-27T00:00:00"/>
    <s v="CUST26263"/>
    <s v="Arjun Singh"/>
    <n v="150"/>
    <m/>
    <s v="Male"/>
    <s v="Male"/>
    <s v="South"/>
    <s v="Hyderabad"/>
    <x v="4"/>
    <s v="Self-Help Book"/>
    <n v="4"/>
    <n v="4"/>
    <n v="1464.19"/>
    <n v="0.04"/>
    <n v="7046.17"/>
    <n v="3076.89"/>
    <n v="0.437"/>
    <n v="76.930000000000007"/>
    <x v="0"/>
    <n v="4"/>
    <b v="0"/>
    <s v="Delivered"/>
    <x v="1"/>
    <x v="5"/>
    <n v="8"/>
    <x v="0"/>
    <x v="3"/>
    <x v="5"/>
    <s v="1-10%"/>
    <x v="0"/>
    <n v="0"/>
    <n v="1"/>
    <n v="0"/>
    <n v="1"/>
  </r>
  <r>
    <s v="ORD-04009"/>
    <d v="2024-09-27T00:00:00"/>
    <d v="2024-09-27T00:00:00"/>
    <s v="CUST19149"/>
    <s v="Meera Reddy"/>
    <n v="41"/>
    <n v="41"/>
    <s v="Other"/>
    <s v="Other"/>
    <s v="South"/>
    <s v="Hyderabad"/>
    <x v="1"/>
    <s v="Sofa"/>
    <n v="10"/>
    <n v="10"/>
    <n v="24673.9"/>
    <n v="0.26"/>
    <n v="227656.87"/>
    <n v="85641.84"/>
    <n v="0.376"/>
    <n v="82.09"/>
    <x v="5"/>
    <m/>
    <b v="0"/>
    <s v="Delivered"/>
    <x v="1"/>
    <x v="5"/>
    <n v="8"/>
    <x v="0"/>
    <x v="3"/>
    <x v="2"/>
    <s v="21-30%"/>
    <x v="0"/>
    <n v="0"/>
    <n v="1"/>
    <n v="0"/>
    <n v="1"/>
  </r>
  <r>
    <s v="ORD-04008"/>
    <d v="2024-09-27T00:00:00"/>
    <d v="2024-09-27T00:00:00"/>
    <s v="CUST62705"/>
    <s v="Aditya Nair"/>
    <n v="30"/>
    <n v="30"/>
    <s v="Male"/>
    <s v="Male"/>
    <s v="Central"/>
    <s v="Bhopal"/>
    <x v="2"/>
    <s v="Camera"/>
    <n v="8"/>
    <n v="8"/>
    <n v="62831.199999999997"/>
    <n v="0.12"/>
    <n v="537551.85"/>
    <n v="74470.320000000007"/>
    <n v="0.13900000000000001"/>
    <n v="76.77"/>
    <x v="2"/>
    <n v="3"/>
    <b v="0"/>
    <s v="Delivered"/>
    <x v="1"/>
    <x v="0"/>
    <n v="3"/>
    <x v="0"/>
    <x v="3"/>
    <x v="3"/>
    <s v="11-20%"/>
    <x v="0"/>
    <n v="0"/>
    <n v="1"/>
    <n v="0"/>
    <n v="1"/>
  </r>
  <r>
    <s v="ORD-04006"/>
    <d v="2024-09-26T00:00:00"/>
    <d v="2024-09-26T00:00:00"/>
    <s v="CUST54515"/>
    <s v="Sanjay Gupta"/>
    <n v="15"/>
    <n v="15"/>
    <s v="Male"/>
    <s v="Male"/>
    <s v="South"/>
    <s v="Bangalore"/>
    <x v="4"/>
    <s v="Biography"/>
    <n v="3"/>
    <n v="3"/>
    <n v="895.77"/>
    <n v="0.21"/>
    <n v="2973.34"/>
    <n v="895.93"/>
    <n v="0.30099999999999999"/>
    <n v="71.180000000000007"/>
    <x v="5"/>
    <n v="4"/>
    <b v="0"/>
    <s v="Delivered"/>
    <x v="1"/>
    <x v="5"/>
    <n v="8"/>
    <x v="0"/>
    <x v="3"/>
    <x v="0"/>
    <s v="21-30%"/>
    <x v="0"/>
    <n v="0"/>
    <n v="1"/>
    <n v="0"/>
    <n v="1"/>
  </r>
  <r>
    <s v="ORD-04005"/>
    <d v="2024-09-26T00:00:00"/>
    <d v="2024-09-26T00:00:00"/>
    <s v="CUST65030"/>
    <s v="Nisha Rao"/>
    <n v="35"/>
    <n v="35"/>
    <s v="Male"/>
    <s v="Male"/>
    <s v="South"/>
    <s v="Hyderabad"/>
    <x v="6"/>
    <s v="T-Shirt"/>
    <n v="7"/>
    <n v="7"/>
    <n v="1062.1099999999999"/>
    <n v="0.24"/>
    <n v="8280.1299999999992"/>
    <n v="1296.33"/>
    <n v="0.157"/>
    <n v="57.64"/>
    <x v="3"/>
    <m/>
    <b v="1"/>
    <s v="Returned"/>
    <x v="0"/>
    <x v="0"/>
    <n v="3"/>
    <x v="0"/>
    <x v="3"/>
    <x v="3"/>
    <s v="21-30%"/>
    <x v="0"/>
    <n v="1"/>
    <n v="1"/>
    <n v="0"/>
    <n v="1"/>
  </r>
  <r>
    <s v="ORD-04004"/>
    <d v="2024-09-25T00:00:00"/>
    <d v="2024-09-25T00:00:00"/>
    <s v="CUST45019"/>
    <s v="Nikhil Mishra"/>
    <n v="27"/>
    <n v="27"/>
    <s v="Other"/>
    <s v="Other"/>
    <s v="North"/>
    <s v="Amritsar"/>
    <x v="6"/>
    <s v="Dress"/>
    <n v="1"/>
    <n v="1"/>
    <n v="2472.06"/>
    <n v="0.23"/>
    <n v="2559.11"/>
    <n v="756.36"/>
    <n v="0.29599999999999999"/>
    <n v="57.21"/>
    <x v="4"/>
    <n v="5"/>
    <b v="0"/>
    <s v="Delivered"/>
    <x v="1"/>
    <x v="3"/>
    <n v="10"/>
    <x v="0"/>
    <x v="3"/>
    <x v="3"/>
    <s v="21-30%"/>
    <x v="0"/>
    <n v="0"/>
    <n v="1"/>
    <n v="0"/>
    <n v="1"/>
  </r>
  <r>
    <s v="ORD-04003"/>
    <d v="2024-09-24T00:00:00"/>
    <d v="2024-09-24T00:00:00"/>
    <s v="CUST94541"/>
    <s v="Shreya Bose"/>
    <n v="42"/>
    <n v="42"/>
    <s v="Female"/>
    <s v="Female"/>
    <s v="West"/>
    <s v="Mumbai"/>
    <x v="0"/>
    <s v="Lipstick"/>
    <n v="7"/>
    <n v="7"/>
    <n v="1565.4"/>
    <n v="0.05"/>
    <n v="13028.24"/>
    <n v="6557.25"/>
    <n v="0.503"/>
    <n v="48.19"/>
    <x v="4"/>
    <m/>
    <b v="0"/>
    <s v="Delivered"/>
    <x v="1"/>
    <x v="10"/>
    <n v="2"/>
    <x v="0"/>
    <x v="3"/>
    <x v="2"/>
    <s v="1-10%"/>
    <x v="0"/>
    <n v="0"/>
    <n v="1"/>
    <n v="0"/>
    <n v="1"/>
  </r>
  <r>
    <s v="ORD-03999"/>
    <d v="2024-09-23T00:00:00"/>
    <d v="2024-09-23T00:00:00"/>
    <s v="CUST81465"/>
    <s v="Rohan Pillai"/>
    <n v="38"/>
    <n v="38"/>
    <s v="Male"/>
    <s v="Male"/>
    <s v="Central"/>
    <s v="Indore"/>
    <x v="3"/>
    <s v="Flour"/>
    <n v="5"/>
    <n v="5"/>
    <n v="195.29"/>
    <n v="0.16"/>
    <n v="1055.0999999999999"/>
    <n v="81.38"/>
    <n v="7.6999999999999999E-2"/>
    <n v="32.28"/>
    <x v="2"/>
    <n v="3"/>
    <b v="0"/>
    <s v="Cancelled"/>
    <x v="3"/>
    <x v="1"/>
    <n v="5"/>
    <x v="0"/>
    <x v="3"/>
    <x v="2"/>
    <s v="11-20%"/>
    <x v="0"/>
    <n v="0"/>
    <n v="0"/>
    <n v="1"/>
    <n v="1"/>
  </r>
  <r>
    <s v="ORD-04002"/>
    <d v="2024-09-23T00:00:00"/>
    <d v="2024-09-23T00:00:00"/>
    <s v="CUST44623"/>
    <s v="Sunita Shah"/>
    <n v="31"/>
    <n v="31"/>
    <s v="Female"/>
    <s v="Female"/>
    <s v="South"/>
    <s v="Kochi"/>
    <x v="4"/>
    <s v="Fiction Novel"/>
    <n v="5"/>
    <n v="5"/>
    <n v="893.6"/>
    <n v="0.03"/>
    <n v="5604.17"/>
    <n v="1918.52"/>
    <n v="0.34200000000000003"/>
    <n v="70.92"/>
    <x v="5"/>
    <n v="1"/>
    <b v="0"/>
    <s v="Delivered"/>
    <x v="1"/>
    <x v="10"/>
    <n v="2"/>
    <x v="0"/>
    <x v="3"/>
    <x v="3"/>
    <s v="1-10%"/>
    <x v="0"/>
    <n v="0"/>
    <n v="1"/>
    <n v="0"/>
    <n v="1"/>
  </r>
  <r>
    <s v="ORD-04001"/>
    <d v="2024-09-23T00:00:00"/>
    <d v="2024-09-23T00:00:00"/>
    <s v="CUST65012"/>
    <s v="Sanjay Bose"/>
    <n v="39"/>
    <n v="39"/>
    <s v="Male"/>
    <s v="Male"/>
    <s v="South"/>
    <s v="Kochi"/>
    <x v="6"/>
    <s v="Dress"/>
    <n v="6"/>
    <n v="6"/>
    <n v="633.62"/>
    <n v="0.11"/>
    <n v="4634.74"/>
    <n v="1771.15"/>
    <n v="0.38200000000000001"/>
    <n v="66.09"/>
    <x v="5"/>
    <n v="2"/>
    <b v="0"/>
    <s v="Delivered"/>
    <x v="1"/>
    <x v="0"/>
    <n v="3"/>
    <x v="0"/>
    <x v="3"/>
    <x v="2"/>
    <s v="11-20%"/>
    <x v="0"/>
    <n v="0"/>
    <n v="1"/>
    <n v="0"/>
    <n v="1"/>
  </r>
  <r>
    <s v="ORD-04000"/>
    <d v="2024-09-23T00:00:00"/>
    <d v="2024-09-23T00:00:00"/>
    <s v="CUST53861"/>
    <s v="Nisha Kumar"/>
    <n v="32"/>
    <n v="32"/>
    <s v="Male"/>
    <s v="Male"/>
    <s v="West"/>
    <s v="Surat"/>
    <x v="0"/>
    <s v="Shampoo"/>
    <n v="7"/>
    <n v="7"/>
    <n v="1954.05"/>
    <n v="0.2"/>
    <n v="15069.06"/>
    <n v="8691.86"/>
    <n v="0.57699999999999996"/>
    <n v="65.77"/>
    <x v="1"/>
    <n v="4"/>
    <b v="1"/>
    <s v="Returned"/>
    <x v="0"/>
    <x v="6"/>
    <n v="6"/>
    <x v="0"/>
    <x v="3"/>
    <x v="3"/>
    <s v="11-20%"/>
    <x v="0"/>
    <n v="1"/>
    <n v="1"/>
    <n v="0"/>
    <n v="1"/>
  </r>
  <r>
    <s v="ORD-03998"/>
    <d v="2024-09-23T00:00:00"/>
    <d v="2024-09-23T00:00:00"/>
    <s v="CUST82276"/>
    <s v="Aarav Mishra"/>
    <n v="39"/>
    <n v="39"/>
    <s v="Male"/>
    <s v="Male"/>
    <s v="Central"/>
    <s v="Indore"/>
    <x v="3"/>
    <s v="Rice (5kg)"/>
    <n v="9"/>
    <n v="9"/>
    <n v="302.83"/>
    <n v="0.35"/>
    <n v="2144.87"/>
    <n v="127.02"/>
    <n v="5.8999999999999997E-2"/>
    <n v="50.82"/>
    <x v="5"/>
    <m/>
    <b v="0"/>
    <s v="Delivered"/>
    <x v="1"/>
    <x v="2"/>
    <n v="1"/>
    <x v="0"/>
    <x v="3"/>
    <x v="2"/>
    <s v="31-40%"/>
    <x v="0"/>
    <n v="0"/>
    <n v="1"/>
    <n v="0"/>
    <n v="1"/>
  </r>
  <r>
    <s v="ORD-03997"/>
    <d v="2024-09-22T00:00:00"/>
    <d v="2024-09-22T00:00:00"/>
    <s v="CUST57164"/>
    <s v="Karan Reddy"/>
    <n v="36"/>
    <n v="36"/>
    <s v="Male"/>
    <s v="Male"/>
    <s v="East"/>
    <s v="Bhubaneswar"/>
    <x v="0"/>
    <s v="Sunscreen"/>
    <n v="4"/>
    <n v="4"/>
    <n v="2333.1"/>
    <n v="0.22"/>
    <n v="11296.75"/>
    <n v="4828.37"/>
    <n v="0.42699999999999999"/>
    <n v="72.08"/>
    <x v="3"/>
    <n v="3"/>
    <b v="1"/>
    <s v="Returned"/>
    <x v="0"/>
    <x v="3"/>
    <n v="10"/>
    <x v="0"/>
    <x v="3"/>
    <x v="2"/>
    <s v="21-30%"/>
    <x v="0"/>
    <n v="1"/>
    <n v="1"/>
    <n v="0"/>
    <n v="1"/>
  </r>
  <r>
    <s v="ORD-03995"/>
    <d v="2024-09-21T00:00:00"/>
    <d v="2024-09-21T00:00:00"/>
    <s v="CUST60857"/>
    <s v="Aarav Kapoor"/>
    <n v="30"/>
    <n v="30"/>
    <s v="Male"/>
    <s v="Male"/>
    <s v="Central"/>
    <s v="Raipur"/>
    <x v="0"/>
    <s v="Sunscreen"/>
    <n v="7"/>
    <n v="7"/>
    <n v="2114.17"/>
    <n v="0.39"/>
    <n v="13036.59"/>
    <n v="6081.67"/>
    <n v="0.46700000000000003"/>
    <n v="26.71"/>
    <x v="5"/>
    <n v="3"/>
    <b v="0"/>
    <s v="Delivered"/>
    <x v="1"/>
    <x v="7"/>
    <m/>
    <x v="0"/>
    <x v="3"/>
    <x v="3"/>
    <s v="31-40%"/>
    <x v="0"/>
    <n v="0"/>
    <n v="1"/>
    <n v="0"/>
    <n v="1"/>
  </r>
  <r>
    <s v="ORD-03996"/>
    <d v="2024-09-21T00:00:00"/>
    <d v="2024-09-21T00:00:00"/>
    <s v="CUST21024"/>
    <s v="Karan Iyer"/>
    <n v="33"/>
    <n v="33"/>
    <s v="Other"/>
    <s v="Other"/>
    <s v="West"/>
    <s v="Pune"/>
    <x v="2"/>
    <s v="Camera"/>
    <n v="2"/>
    <n v="2"/>
    <n v="79639.72"/>
    <n v="0.34"/>
    <n v="134225.29"/>
    <n v="11600.84"/>
    <n v="8.5999999999999993E-2"/>
    <n v="87.92"/>
    <x v="4"/>
    <n v="3"/>
    <b v="0"/>
    <s v="Delivered"/>
    <x v="1"/>
    <x v="4"/>
    <n v="4"/>
    <x v="0"/>
    <x v="3"/>
    <x v="3"/>
    <s v="31-40%"/>
    <x v="0"/>
    <n v="0"/>
    <n v="1"/>
    <n v="0"/>
    <n v="1"/>
  </r>
  <r>
    <s v="ORD-03993"/>
    <d v="2024-09-20T00:00:00"/>
    <d v="2024-09-20T00:00:00"/>
    <s v="CUST65197"/>
    <s v="Rohan Chatterjee"/>
    <n v="38"/>
    <n v="38"/>
    <s v="F"/>
    <s v="Female"/>
    <s v="South"/>
    <s v="Chennai"/>
    <x v="4"/>
    <s v="Fiction Novel"/>
    <n v="9"/>
    <n v="9"/>
    <n v="816.41"/>
    <n v="0.35"/>
    <n v="5054.28"/>
    <n v="2136.9"/>
    <n v="0.42299999999999999"/>
    <n v="42.16"/>
    <x v="3"/>
    <n v="2"/>
    <b v="0"/>
    <s v="Delivered"/>
    <x v="1"/>
    <x v="1"/>
    <n v="5"/>
    <x v="0"/>
    <x v="3"/>
    <x v="2"/>
    <s v="31-40%"/>
    <x v="0"/>
    <n v="0"/>
    <n v="1"/>
    <n v="0"/>
    <n v="1"/>
  </r>
  <r>
    <s v="ORD-03994"/>
    <d v="2024-09-20T00:00:00"/>
    <d v="2024-09-20T00:00:00"/>
    <s v="CUST52703"/>
    <s v="Nisha Iyer"/>
    <n v="36"/>
    <n v="36"/>
    <s v="Other"/>
    <s v="Other"/>
    <s v="East"/>
    <s v="Patna"/>
    <x v="0"/>
    <s v="Sunscreen"/>
    <n v="3"/>
    <n v="3"/>
    <n v="1494.83"/>
    <n v="0.26"/>
    <n v="3664.34"/>
    <n v="2210.9299999999998"/>
    <n v="0.60299999999999998"/>
    <n v="96.38"/>
    <x v="4"/>
    <n v="1"/>
    <b v="0"/>
    <s v="Delivered"/>
    <x v="1"/>
    <x v="5"/>
    <n v="8"/>
    <x v="0"/>
    <x v="3"/>
    <x v="2"/>
    <s v="21-30%"/>
    <x v="0"/>
    <n v="0"/>
    <n v="1"/>
    <n v="0"/>
    <n v="1"/>
  </r>
  <r>
    <s v="ORD-03992"/>
    <d v="2024-09-20T00:00:00"/>
    <d v="2024-09-20T00:00:00"/>
    <s v="CUST28805"/>
    <s v="Rohan Singh"/>
    <n v="13"/>
    <n v="13"/>
    <s v="Female"/>
    <s v="Female"/>
    <s v="South"/>
    <s v="Hyderabad"/>
    <x v="6"/>
    <s v="Saree"/>
    <n v="2"/>
    <n v="2"/>
    <n v="3743.45"/>
    <n v="0.09"/>
    <n v="9311.2199999999993"/>
    <n v="3378.19"/>
    <n v="0.36299999999999999"/>
    <n v="53.74"/>
    <x v="3"/>
    <n v="5"/>
    <b v="0"/>
    <s v="Delivered"/>
    <x v="1"/>
    <x v="8"/>
    <n v="7"/>
    <x v="0"/>
    <x v="3"/>
    <x v="0"/>
    <s v="1-10%"/>
    <x v="0"/>
    <n v="0"/>
    <n v="1"/>
    <n v="0"/>
    <n v="1"/>
  </r>
  <r>
    <s v="ORD-03991"/>
    <d v="2024-09-19T00:00:00"/>
    <d v="2024-09-19T00:00:00"/>
    <s v="CUST26095"/>
    <s v="Aditya Reddy"/>
    <n v="31"/>
    <n v="31"/>
    <s v="Female"/>
    <s v="Female"/>
    <s v="South"/>
    <s v="Chennai"/>
    <x v="0"/>
    <s v="Face Cream"/>
    <n v="10"/>
    <n v="10"/>
    <n v="1064.73"/>
    <n v="0.23"/>
    <n v="9344.7099999999991"/>
    <n v="3730.48"/>
    <n v="0.39900000000000002"/>
    <n v="58.78"/>
    <x v="2"/>
    <n v="2"/>
    <b v="0"/>
    <s v="Cancelled"/>
    <x v="3"/>
    <x v="10"/>
    <n v="2"/>
    <x v="0"/>
    <x v="3"/>
    <x v="3"/>
    <s v="21-30%"/>
    <x v="0"/>
    <n v="0"/>
    <n v="0"/>
    <n v="1"/>
    <n v="1"/>
  </r>
  <r>
    <s v="ORD-03990"/>
    <d v="2024-09-18T00:00:00"/>
    <d v="2024-09-18T00:00:00"/>
    <s v="CUST81510"/>
    <s v="Ritu Chatterjee"/>
    <n v="50"/>
    <n v="50"/>
    <s v="Other"/>
    <s v="Other"/>
    <s v="West"/>
    <s v="Ahmedabad"/>
    <x v="6"/>
    <s v="Jeans"/>
    <n v="10"/>
    <n v="10"/>
    <n v="3403.06"/>
    <n v="0.39"/>
    <n v="22886.16"/>
    <n v="4900.0200000000004"/>
    <n v="0.214"/>
    <n v="44.69"/>
    <x v="0"/>
    <m/>
    <b v="0"/>
    <s v="Shipped"/>
    <x v="4"/>
    <x v="2"/>
    <n v="1"/>
    <x v="0"/>
    <x v="3"/>
    <x v="4"/>
    <s v="31-40%"/>
    <x v="0"/>
    <n v="0"/>
    <n v="0"/>
    <n v="0"/>
    <n v="1"/>
  </r>
  <r>
    <s v="ORD-03989"/>
    <d v="2024-09-17T00:00:00"/>
    <d v="2024-09-17T00:00:00"/>
    <s v="CUST67629"/>
    <s v="Shreya Kapoor"/>
    <n v="45"/>
    <n v="45"/>
    <s v="Male"/>
    <s v="Male"/>
    <s v="Central"/>
    <s v="Indore"/>
    <x v="3"/>
    <s v="Rice (5kg)"/>
    <n v="2"/>
    <n v="2"/>
    <n v="233.21"/>
    <n v="0.33"/>
    <n v="470.15"/>
    <n v="27.24"/>
    <n v="5.8000000000000003E-2"/>
    <n v="48.63"/>
    <x v="0"/>
    <n v="2"/>
    <b v="0"/>
    <s v="Delivered"/>
    <x v="1"/>
    <x v="8"/>
    <n v="7"/>
    <x v="0"/>
    <x v="3"/>
    <x v="2"/>
    <s v="31-40%"/>
    <x v="0"/>
    <n v="0"/>
    <n v="1"/>
    <n v="0"/>
    <n v="1"/>
  </r>
  <r>
    <s v="ORD-03988"/>
    <d v="2024-09-15T00:00:00"/>
    <d v="2024-09-15T00:00:00"/>
    <s v="CUST06985"/>
    <s v="Kavya Joshi"/>
    <n v="39"/>
    <n v="39"/>
    <s v="Male"/>
    <s v="Male"/>
    <s v="South"/>
    <s v="Bangalore"/>
    <x v="5"/>
    <s v="Dumbbells"/>
    <n v="2"/>
    <n v="2"/>
    <n v="10400.51"/>
    <n v="0.39"/>
    <n v="16571.32"/>
    <n v="3945.31"/>
    <n v="0.23799999999999999"/>
    <n v="79.88"/>
    <x v="0"/>
    <n v="2"/>
    <b v="0"/>
    <s v="Delivered"/>
    <x v="1"/>
    <x v="1"/>
    <n v="5"/>
    <x v="0"/>
    <x v="3"/>
    <x v="2"/>
    <s v="31-40%"/>
    <x v="0"/>
    <n v="0"/>
    <n v="1"/>
    <n v="0"/>
    <n v="1"/>
  </r>
  <r>
    <s v="ORD-03987"/>
    <d v="2024-09-15T00:00:00"/>
    <d v="2024-09-15T00:00:00"/>
    <s v="CUST84905"/>
    <s v="Pooja Bhat"/>
    <n v="28"/>
    <n v="28"/>
    <s v="Male"/>
    <s v="Male"/>
    <s v="East"/>
    <s v="Bhubaneswar"/>
    <x v="3"/>
    <s v="Flour"/>
    <n v="10"/>
    <n v="10"/>
    <n v="394.18"/>
    <n v="0.11"/>
    <n v="4349.83"/>
    <n v="380.98"/>
    <n v="8.7999999999999995E-2"/>
    <n v="90.1"/>
    <x v="3"/>
    <n v="3"/>
    <b v="0"/>
    <s v="Delivered"/>
    <x v="1"/>
    <x v="0"/>
    <n v="3"/>
    <x v="0"/>
    <x v="3"/>
    <x v="3"/>
    <s v="11-20%"/>
    <x v="0"/>
    <n v="0"/>
    <n v="1"/>
    <n v="0"/>
    <n v="1"/>
  </r>
  <r>
    <s v="ORD-03986"/>
    <d v="2024-09-15T00:00:00"/>
    <d v="2024-09-15T00:00:00"/>
    <s v="CUST02647"/>
    <s v="Rahul Pillai"/>
    <n v="63"/>
    <n v="63"/>
    <s v="F"/>
    <s v="Female"/>
    <s v="West"/>
    <s v="Surat"/>
    <x v="1"/>
    <s v="Wardrobe"/>
    <n v="1"/>
    <n v="1"/>
    <n v="30262.77"/>
    <n v="0.22"/>
    <n v="35090.43"/>
    <n v="5627.29"/>
    <n v="0.16"/>
    <n v="62.47"/>
    <x v="0"/>
    <n v="1"/>
    <b v="0"/>
    <s v="Delivered"/>
    <x v="1"/>
    <x v="3"/>
    <n v="10"/>
    <x v="0"/>
    <x v="3"/>
    <x v="6"/>
    <s v="21-30%"/>
    <x v="0"/>
    <n v="0"/>
    <n v="1"/>
    <n v="0"/>
    <n v="1"/>
  </r>
  <r>
    <s v="ORD-03985"/>
    <d v="2024-09-14T00:00:00"/>
    <d v="2024-09-14T00:00:00"/>
    <s v="CUST56825"/>
    <s v="Nisha Das"/>
    <n v="41"/>
    <n v="41"/>
    <s v="Other"/>
    <s v="Other"/>
    <s v="South"/>
    <s v="Hyderabad"/>
    <x v="2"/>
    <s v="Camera"/>
    <n v="1"/>
    <n v="1"/>
    <n v="39155.85"/>
    <n v="0.34"/>
    <n v="30626"/>
    <n v="4110.3500000000004"/>
    <n v="0.13400000000000001"/>
    <n v="83.36"/>
    <x v="2"/>
    <n v="4"/>
    <b v="1"/>
    <s v="Returned"/>
    <x v="0"/>
    <x v="9"/>
    <n v="9"/>
    <x v="0"/>
    <x v="3"/>
    <x v="2"/>
    <s v="31-40%"/>
    <x v="0"/>
    <n v="1"/>
    <n v="1"/>
    <n v="0"/>
    <n v="1"/>
  </r>
  <r>
    <s v="ORD-03981"/>
    <d v="2024-09-12T00:00:00"/>
    <d v="2024-09-12T00:00:00"/>
    <s v="CUST77329"/>
    <s v="Sanjay Mehta"/>
    <n v="34"/>
    <n v="34"/>
    <s v="Female"/>
    <s v="Female"/>
    <s v="Central"/>
    <s v="Indore"/>
    <x v="3"/>
    <s v="Rice (5kg)"/>
    <n v="8"/>
    <n v="8"/>
    <n v="383.85"/>
    <n v="0.39"/>
    <n v="2308.0500000000002"/>
    <n v="155.62"/>
    <n v="6.7000000000000004E-2"/>
    <n v="57.65"/>
    <x v="1"/>
    <n v="1"/>
    <b v="0"/>
    <s v="Delivered"/>
    <x v="1"/>
    <x v="3"/>
    <n v="10"/>
    <x v="0"/>
    <x v="3"/>
    <x v="3"/>
    <s v="31-40%"/>
    <x v="0"/>
    <n v="0"/>
    <n v="1"/>
    <n v="0"/>
    <n v="1"/>
  </r>
  <r>
    <s v="ORD-03984"/>
    <d v="2024-09-12T00:00:00"/>
    <d v="2024-09-12T00:00:00"/>
    <s v="CUST54260"/>
    <s v="Ananya Singh"/>
    <n v="10"/>
    <n v="10"/>
    <s v="Other"/>
    <s v="Other"/>
    <s v="East"/>
    <s v="Patna"/>
    <x v="5"/>
    <s v="Football"/>
    <n v="9"/>
    <n v="9"/>
    <n v="2515.48"/>
    <n v="0.28000000000000003"/>
    <n v="22131.200000000001"/>
    <n v="4682.26"/>
    <n v="0.21199999999999999"/>
    <n v="80.27"/>
    <x v="0"/>
    <n v="5"/>
    <b v="0"/>
    <s v="Shipped"/>
    <x v="4"/>
    <x v="2"/>
    <n v="1"/>
    <x v="0"/>
    <x v="3"/>
    <x v="0"/>
    <s v="21-30%"/>
    <x v="0"/>
    <n v="0"/>
    <n v="0"/>
    <n v="0"/>
    <n v="1"/>
  </r>
  <r>
    <s v="ORD-03983"/>
    <d v="2024-09-12T00:00:00"/>
    <d v="2024-09-12T00:00:00"/>
    <s v="CUST90035"/>
    <s v="Kavya Nair"/>
    <n v="34"/>
    <n v="34"/>
    <s v="Other"/>
    <s v="Other"/>
    <s v="East"/>
    <s v="Patna"/>
    <x v="2"/>
    <s v="Camera"/>
    <n v="1"/>
    <n v="1"/>
    <n v="52760.05"/>
    <n v="0.27"/>
    <n v="53395.11"/>
    <n v="6374.3"/>
    <n v="0.11899999999999999"/>
    <n v="69.78"/>
    <x v="1"/>
    <m/>
    <b v="0"/>
    <s v="Delivered"/>
    <x v="1"/>
    <x v="1"/>
    <n v="5"/>
    <x v="0"/>
    <x v="3"/>
    <x v="3"/>
    <s v="21-30%"/>
    <x v="0"/>
    <n v="0"/>
    <n v="1"/>
    <n v="0"/>
    <n v="1"/>
  </r>
  <r>
    <s v="ORD-03982"/>
    <d v="2024-09-12T00:00:00"/>
    <d v="2024-09-12T00:00:00"/>
    <s v="CUST97439"/>
    <s v="Karan Joshi"/>
    <n v="27"/>
    <n v="27"/>
    <s v="Female"/>
    <s v="Female"/>
    <s v="North"/>
    <s v="Chandigarh"/>
    <x v="1"/>
    <s v="Wardrobe"/>
    <n v="8"/>
    <n v="8"/>
    <n v="12647.54"/>
    <n v="0.19"/>
    <n v="102341.78"/>
    <n v="35160.81"/>
    <n v="0.34399999999999997"/>
    <n v="69.62"/>
    <x v="5"/>
    <n v="5"/>
    <b v="0"/>
    <s v="Delivered"/>
    <x v="1"/>
    <x v="6"/>
    <n v="6"/>
    <x v="0"/>
    <x v="3"/>
    <x v="3"/>
    <s v="11-20%"/>
    <x v="0"/>
    <n v="0"/>
    <n v="1"/>
    <n v="0"/>
    <n v="1"/>
  </r>
  <r>
    <s v="ORD-03980"/>
    <d v="2024-09-11T00:00:00"/>
    <d v="2024-09-11T00:00:00"/>
    <s v="CUST14258"/>
    <s v="Meera Mishra"/>
    <n v="33"/>
    <n v="33"/>
    <s v="Female"/>
    <s v="Female"/>
    <s v="South"/>
    <s v="Bangalore"/>
    <x v="0"/>
    <s v="Sunscreen"/>
    <m/>
    <m/>
    <n v="1914.01"/>
    <n v="0.13"/>
    <n v="2301.14"/>
    <n v="974.62"/>
    <n v="0.42399999999999999"/>
    <n v="78.05"/>
    <x v="3"/>
    <n v="1"/>
    <b v="1"/>
    <s v="Returned"/>
    <x v="0"/>
    <x v="10"/>
    <n v="2"/>
    <x v="0"/>
    <x v="3"/>
    <x v="3"/>
    <s v="11-20%"/>
    <x v="0"/>
    <n v="1"/>
    <n v="1"/>
    <n v="0"/>
    <n v="1"/>
  </r>
  <r>
    <s v="ORD-03979"/>
    <d v="2024-09-11T00:00:00"/>
    <d v="2024-09-11T00:00:00"/>
    <s v="CUST11949"/>
    <s v="Rohan Iyer"/>
    <n v="31"/>
    <n v="31"/>
    <s v="Female"/>
    <s v="Female"/>
    <s v="Central"/>
    <s v="Bhopal"/>
    <x v="4"/>
    <s v="Biography"/>
    <n v="10"/>
    <n v="10"/>
    <n v="1101.3699999999999"/>
    <n v="0.36"/>
    <n v="8920.66"/>
    <n v="4181.57"/>
    <n v="0.46899999999999997"/>
    <n v="53.45"/>
    <x v="0"/>
    <n v="5"/>
    <b v="0"/>
    <s v="Delivered"/>
    <x v="1"/>
    <x v="3"/>
    <n v="10"/>
    <x v="0"/>
    <x v="3"/>
    <x v="3"/>
    <s v="31-40%"/>
    <x v="0"/>
    <n v="0"/>
    <n v="1"/>
    <n v="0"/>
    <n v="1"/>
  </r>
  <r>
    <s v="ORD-03977"/>
    <d v="2024-09-11T00:00:00"/>
    <d v="2024-09-11T00:00:00"/>
    <s v="CUST09103"/>
    <s v="Nisha Kapoor"/>
    <n v="30"/>
    <n v="30"/>
    <s v="Other"/>
    <s v="Other"/>
    <s v="West"/>
    <s v="Ahmedabad"/>
    <x v="6"/>
    <s v="Saree"/>
    <n v="5"/>
    <n v="5"/>
    <n v="1833.43"/>
    <n v="0.25"/>
    <n v="9194.56"/>
    <n v="2732.97"/>
    <n v="0.29699999999999999"/>
    <n v="67.540000000000006"/>
    <x v="0"/>
    <n v="2"/>
    <b v="1"/>
    <s v="Returned"/>
    <x v="0"/>
    <x v="10"/>
    <n v="2"/>
    <x v="0"/>
    <x v="3"/>
    <x v="3"/>
    <s v="21-30%"/>
    <x v="0"/>
    <n v="1"/>
    <n v="1"/>
    <n v="0"/>
    <n v="1"/>
  </r>
  <r>
    <s v="ORD-03978"/>
    <d v="2024-09-11T00:00:00"/>
    <d v="2024-09-11T00:00:00"/>
    <s v="CUST67871"/>
    <s v="Meera Shah"/>
    <n v="42"/>
    <n v="42"/>
    <s v="Other"/>
    <s v="Other"/>
    <s v="Central"/>
    <s v="Indore"/>
    <x v="1"/>
    <s v="Wardrobe"/>
    <n v="10"/>
    <n v="10"/>
    <n v="28835.81"/>
    <n v="0.22"/>
    <n v="303195.21999999997"/>
    <n v="85826.18"/>
    <n v="0.28299999999999997"/>
    <n v="55.16"/>
    <x v="3"/>
    <n v="2"/>
    <b v="1"/>
    <s v="Returned"/>
    <x v="0"/>
    <x v="0"/>
    <n v="3"/>
    <x v="0"/>
    <x v="3"/>
    <x v="2"/>
    <s v="21-30%"/>
    <x v="0"/>
    <n v="1"/>
    <n v="1"/>
    <n v="0"/>
    <n v="1"/>
  </r>
  <r>
    <s v="ORD-03976"/>
    <d v="2024-09-10T00:00:00"/>
    <d v="2024-09-10T00:00:00"/>
    <s v="CUST72202"/>
    <s v="Aarav Joshi"/>
    <n v="28"/>
    <n v="28"/>
    <s v="m"/>
    <s v="Male"/>
    <s v="West"/>
    <s v="Ahmedabad"/>
    <x v="2"/>
    <s v="Headphones"/>
    <n v="1"/>
    <n v="1"/>
    <n v="40304.61"/>
    <n v="0.04"/>
    <n v="54475.55"/>
    <n v="5497.55"/>
    <n v="0.10100000000000001"/>
    <n v="73.05"/>
    <x v="3"/>
    <n v="2"/>
    <b v="0"/>
    <s v="Cancelled"/>
    <x v="3"/>
    <x v="1"/>
    <n v="5"/>
    <x v="0"/>
    <x v="3"/>
    <x v="3"/>
    <s v="1-10%"/>
    <x v="0"/>
    <n v="0"/>
    <n v="0"/>
    <n v="1"/>
    <n v="1"/>
  </r>
  <r>
    <s v="ORD-03974"/>
    <d v="2024-09-10T00:00:00"/>
    <d v="2024-09-10T00:00:00"/>
    <s v="CUST86540"/>
    <s v="Pooja Singh"/>
    <n v="38"/>
    <n v="38"/>
    <s v="Female"/>
    <s v="Female"/>
    <s v="South"/>
    <s v="Hyderabad"/>
    <x v="6"/>
    <s v="Saree"/>
    <n v="2"/>
    <n v="2"/>
    <n v="3110.73"/>
    <n v="0.31"/>
    <n v="5626.31"/>
    <n v="2678.85"/>
    <n v="0.47599999999999998"/>
    <n v="48.57"/>
    <x v="1"/>
    <n v="2"/>
    <b v="0"/>
    <s v="Delivered"/>
    <x v="1"/>
    <x v="0"/>
    <n v="3"/>
    <x v="0"/>
    <x v="3"/>
    <x v="2"/>
    <s v="31-40%"/>
    <x v="0"/>
    <n v="0"/>
    <n v="1"/>
    <n v="0"/>
    <n v="1"/>
  </r>
  <r>
    <s v="ORD-03975"/>
    <d v="2024-09-10T00:00:00"/>
    <d v="2024-09-10T00:00:00"/>
    <s v="CUST61274"/>
    <s v="Sunita Mishra"/>
    <n v="36"/>
    <n v="36"/>
    <s v="Other"/>
    <s v="Other"/>
    <s v="East"/>
    <s v="Patna"/>
    <x v="4"/>
    <s v="Biography"/>
    <n v="2"/>
    <n v="2"/>
    <n v="1250.6500000000001"/>
    <n v="0.19"/>
    <n v="2194.66"/>
    <n v="1031.95"/>
    <n v="0.47"/>
    <n v="96.46"/>
    <x v="0"/>
    <n v="5"/>
    <b v="0"/>
    <s v="Delivered"/>
    <x v="1"/>
    <x v="0"/>
    <n v="3"/>
    <x v="0"/>
    <x v="3"/>
    <x v="2"/>
    <s v="11-20%"/>
    <x v="0"/>
    <n v="0"/>
    <n v="1"/>
    <n v="0"/>
    <n v="1"/>
  </r>
  <r>
    <s v="ORD-03973"/>
    <d v="2024-09-09T00:00:00"/>
    <d v="2024-09-09T00:00:00"/>
    <s v="CUST60649"/>
    <s v="Rohan Verma"/>
    <n v="59"/>
    <n v="59"/>
    <s v="Male"/>
    <s v="Male"/>
    <s v="West"/>
    <s v="Surat"/>
    <x v="4"/>
    <s v="Biography"/>
    <n v="3"/>
    <n v="3"/>
    <n v="759.61"/>
    <n v="0.09"/>
    <n v="2679.11"/>
    <n v="696.15"/>
    <n v="0.26"/>
    <n v="32.82"/>
    <x v="5"/>
    <n v="5"/>
    <b v="0"/>
    <s v="Delivered"/>
    <x v="1"/>
    <x v="6"/>
    <n v="6"/>
    <x v="0"/>
    <x v="3"/>
    <x v="4"/>
    <s v="1-10%"/>
    <x v="0"/>
    <n v="0"/>
    <n v="1"/>
    <n v="0"/>
    <n v="1"/>
  </r>
  <r>
    <s v="ORD-03972"/>
    <d v="2024-09-09T00:00:00"/>
    <d v="2024-09-09T00:00:00"/>
    <s v="CUST81553"/>
    <s v="Rohan Patel"/>
    <n v="49"/>
    <n v="49"/>
    <s v="Female"/>
    <s v="Female"/>
    <s v="East"/>
    <s v="Kolkata"/>
    <x v="0"/>
    <s v="Sunscreen"/>
    <n v="8"/>
    <n v="8"/>
    <n v="1184.54"/>
    <n v="0.21"/>
    <n v="9116.76"/>
    <n v="2742.19"/>
    <n v="0.30099999999999999"/>
    <n v="101.81"/>
    <x v="3"/>
    <n v="2"/>
    <b v="0"/>
    <s v="Delivered"/>
    <x v="1"/>
    <x v="5"/>
    <n v="8"/>
    <x v="0"/>
    <x v="3"/>
    <x v="4"/>
    <s v="21-30%"/>
    <x v="0"/>
    <n v="0"/>
    <n v="1"/>
    <n v="0"/>
    <n v="1"/>
  </r>
  <r>
    <s v="ORD-03968"/>
    <d v="2024-09-08T00:00:00"/>
    <d v="2024-09-08T00:00:00"/>
    <s v="CUST99406"/>
    <s v="Ritu Gupta"/>
    <n v="28"/>
    <n v="28"/>
    <s v="Other"/>
    <s v="Other"/>
    <s v="West"/>
    <s v="Ahmedabad"/>
    <x v="6"/>
    <s v="Jeans"/>
    <n v="1"/>
    <n v="1"/>
    <n v="3018.11"/>
    <n v="0"/>
    <n v="3776.1"/>
    <n v="922.32"/>
    <n v="0.24399999999999999"/>
    <n v="65.86"/>
    <x v="5"/>
    <n v="3"/>
    <b v="0"/>
    <s v="Cancelled"/>
    <x v="3"/>
    <x v="0"/>
    <n v="3"/>
    <x v="0"/>
    <x v="3"/>
    <x v="3"/>
    <n v="0"/>
    <x v="0"/>
    <n v="0"/>
    <n v="0"/>
    <n v="1"/>
    <n v="1"/>
  </r>
  <r>
    <s v="ORD-03969"/>
    <d v="2024-09-08T00:00:00"/>
    <d v="2024-09-08T00:00:00"/>
    <s v="CUST60604"/>
    <s v="Shreya Mehta"/>
    <n v="25"/>
    <n v="25"/>
    <s v="Female"/>
    <s v="Female"/>
    <s v="South"/>
    <s v="Bangalore"/>
    <x v="3"/>
    <s v="Sugar"/>
    <n v="3"/>
    <n v="3"/>
    <n v="449.53"/>
    <n v="0.2"/>
    <n v="1417.4"/>
    <n v="70.52"/>
    <n v="0.05"/>
    <n v="77.45"/>
    <x v="3"/>
    <n v="4"/>
    <b v="0"/>
    <s v="Pending"/>
    <x v="2"/>
    <x v="3"/>
    <n v="10"/>
    <x v="0"/>
    <x v="3"/>
    <x v="1"/>
    <s v="11-20%"/>
    <x v="0"/>
    <n v="0"/>
    <n v="0"/>
    <n v="0"/>
    <n v="1"/>
  </r>
  <r>
    <s v="ORD-03967"/>
    <d v="2024-09-08T00:00:00"/>
    <d v="2024-09-08T00:00:00"/>
    <s v="CUST37272"/>
    <s v="Rohan Chatterjee"/>
    <n v="52"/>
    <n v="52"/>
    <s v="Female"/>
    <s v="Female"/>
    <s v="South"/>
    <s v="Hyderabad"/>
    <x v="0"/>
    <s v="Face Cream"/>
    <n v="10"/>
    <n v="10"/>
    <n v="1414.73"/>
    <n v="0.32"/>
    <n v="12821.19"/>
    <n v="7374.35"/>
    <n v="0.57499999999999996"/>
    <n v="58.56"/>
    <x v="3"/>
    <n v="2"/>
    <b v="0"/>
    <s v="Delivered"/>
    <x v="1"/>
    <x v="1"/>
    <n v="5"/>
    <x v="0"/>
    <x v="3"/>
    <x v="4"/>
    <s v="31-40%"/>
    <x v="0"/>
    <n v="0"/>
    <n v="1"/>
    <n v="0"/>
    <n v="1"/>
  </r>
  <r>
    <s v="ORD-03971"/>
    <d v="2024-09-08T00:00:00"/>
    <d v="2024-09-08T00:00:00"/>
    <s v="CUST63045"/>
    <s v="Shreya Patel"/>
    <n v="35"/>
    <n v="35"/>
    <s v="Other"/>
    <s v="Other"/>
    <s v="East"/>
    <s v="Kolkata"/>
    <x v="0"/>
    <s v="Face Cream"/>
    <n v="2"/>
    <n v="2"/>
    <n v="1573.95"/>
    <n v="0.28999999999999998"/>
    <n v="3007.27"/>
    <n v="1137.44"/>
    <n v="0.378"/>
    <n v="97.85"/>
    <x v="1"/>
    <n v="5"/>
    <b v="0"/>
    <s v="Delivered"/>
    <x v="1"/>
    <x v="0"/>
    <n v="3"/>
    <x v="0"/>
    <x v="3"/>
    <x v="3"/>
    <s v="21-30%"/>
    <x v="0"/>
    <n v="0"/>
    <n v="1"/>
    <n v="0"/>
    <n v="1"/>
  </r>
  <r>
    <s v="ORD-03970"/>
    <d v="2024-09-08T00:00:00"/>
    <d v="2024-09-08T00:00:00"/>
    <s v="CUST76992"/>
    <s v="Rohan Patel"/>
    <n v="20"/>
    <n v="20"/>
    <s v="Male"/>
    <s v="Male"/>
    <s v="West"/>
    <s v="Pune"/>
    <x v="3"/>
    <s v="Tea"/>
    <n v="3"/>
    <n v="3"/>
    <n v="339.07"/>
    <n v="0.26"/>
    <n v="997.35"/>
    <n v="101.3"/>
    <n v="0.10199999999999999"/>
    <n v="52.75"/>
    <x v="4"/>
    <n v="2"/>
    <b v="0"/>
    <s v="Delivered"/>
    <x v="1"/>
    <x v="10"/>
    <n v="2"/>
    <x v="0"/>
    <x v="3"/>
    <x v="1"/>
    <s v="21-30%"/>
    <x v="0"/>
    <n v="0"/>
    <n v="1"/>
    <n v="0"/>
    <n v="1"/>
  </r>
  <r>
    <s v="ORD-03966"/>
    <d v="2024-09-07T00:00:00"/>
    <d v="2024-09-07T00:00:00"/>
    <s v="CUST46541"/>
    <s v="Deepa Das"/>
    <n v="32"/>
    <n v="32"/>
    <s v="Other"/>
    <s v="Other"/>
    <s v="East"/>
    <s v="Kolkata"/>
    <x v="0"/>
    <s v="Perfume"/>
    <n v="3"/>
    <n v="3"/>
    <n v="1229.8800000000001"/>
    <n v="0.16"/>
    <n v="4385.2700000000004"/>
    <n v="2310.7399999999998"/>
    <n v="0.52700000000000002"/>
    <n v="75.88"/>
    <x v="2"/>
    <n v="5"/>
    <b v="0"/>
    <s v="Pending"/>
    <x v="2"/>
    <x v="4"/>
    <n v="4"/>
    <x v="0"/>
    <x v="3"/>
    <x v="3"/>
    <s v="11-20%"/>
    <x v="0"/>
    <n v="0"/>
    <n v="0"/>
    <n v="0"/>
    <n v="1"/>
  </r>
  <r>
    <s v="ORD-03964"/>
    <d v="2024-09-06T00:00:00"/>
    <d v="2024-09-06T00:00:00"/>
    <s v="CUST57453"/>
    <s v="Arjun Joshi"/>
    <n v="14"/>
    <n v="14"/>
    <s v="Other"/>
    <s v="Other"/>
    <s v="West"/>
    <s v="Mumbai"/>
    <x v="2"/>
    <s v="Headphones"/>
    <n v="2"/>
    <n v="2"/>
    <n v="41228.519999999997"/>
    <n v="0.11"/>
    <n v="103175.92"/>
    <n v="12285.24"/>
    <n v="0.11899999999999999"/>
    <n v="37.79"/>
    <x v="5"/>
    <n v="4"/>
    <b v="1"/>
    <s v="Returned"/>
    <x v="0"/>
    <x v="5"/>
    <n v="8"/>
    <x v="0"/>
    <x v="3"/>
    <x v="0"/>
    <s v="11-20%"/>
    <x v="0"/>
    <n v="1"/>
    <n v="1"/>
    <n v="0"/>
    <n v="1"/>
  </r>
  <r>
    <s v="ORD-03965"/>
    <d v="2024-09-06T00:00:00"/>
    <d v="2024-09-06T00:00:00"/>
    <s v="CUST16673"/>
    <s v="Ritu Kapoor"/>
    <n v="18"/>
    <n v="18"/>
    <s v="Other"/>
    <s v="Other"/>
    <s v="North"/>
    <s v="Chandigarh"/>
    <x v="3"/>
    <s v="Flour"/>
    <n v="8"/>
    <n v="8"/>
    <n v="144.94999999999999"/>
    <n v="0.02"/>
    <n v="1586.94"/>
    <n v="135.22999999999999"/>
    <n v="8.5000000000000006E-2"/>
    <n v="33.74"/>
    <x v="4"/>
    <n v="5"/>
    <b v="0"/>
    <s v="Delivered"/>
    <x v="1"/>
    <x v="10"/>
    <n v="2"/>
    <x v="0"/>
    <x v="3"/>
    <x v="1"/>
    <s v="1-10%"/>
    <x v="0"/>
    <n v="0"/>
    <n v="1"/>
    <n v="0"/>
    <n v="1"/>
  </r>
  <r>
    <s v="ORD-03963"/>
    <d v="2024-09-05T00:00:00"/>
    <d v="2024-09-05T00:00:00"/>
    <s v="CUST85913"/>
    <s v="Sunita Iyer"/>
    <m/>
    <m/>
    <s v="Male"/>
    <s v="Male"/>
    <s v="Central"/>
    <s v="Raipur"/>
    <x v="5"/>
    <s v="Tennis Racket"/>
    <m/>
    <m/>
    <n v="4061.88"/>
    <n v="0.18"/>
    <n v="4315.2700000000004"/>
    <n v="1050.3399999999999"/>
    <n v="0.24299999999999999"/>
    <n v="67.959999999999994"/>
    <x v="5"/>
    <n v="1"/>
    <b v="0"/>
    <s v="Delivered"/>
    <x v="1"/>
    <x v="10"/>
    <n v="2"/>
    <x v="0"/>
    <x v="3"/>
    <x v="5"/>
    <s v="11-20%"/>
    <x v="0"/>
    <n v="0"/>
    <n v="1"/>
    <n v="0"/>
    <n v="1"/>
  </r>
  <r>
    <s v="ORD-03962"/>
    <d v="2024-09-05T00:00:00"/>
    <d v="2024-09-05T00:00:00"/>
    <s v="CUST29392"/>
    <s v="Aditya Das"/>
    <n v="26"/>
    <n v="26"/>
    <s v="Female"/>
    <s v="Female"/>
    <s v="East"/>
    <s v="Guwahati"/>
    <x v="3"/>
    <s v="Cooking Oil"/>
    <n v="7"/>
    <n v="7"/>
    <n v="461.68"/>
    <m/>
    <n v="3878.43"/>
    <n v="381.32"/>
    <n v="9.8000000000000004E-2"/>
    <n v="109.75"/>
    <x v="5"/>
    <n v="1"/>
    <b v="0"/>
    <s v="Pending"/>
    <x v="2"/>
    <x v="8"/>
    <n v="7"/>
    <x v="0"/>
    <x v="3"/>
    <x v="3"/>
    <s v="No data"/>
    <x v="0"/>
    <n v="0"/>
    <n v="0"/>
    <n v="0"/>
    <n v="1"/>
  </r>
  <r>
    <s v="ORD-03959"/>
    <d v="2024-09-04T00:00:00"/>
    <d v="2024-09-04T00:00:00"/>
    <s v="CUST64416"/>
    <s v="Pooja Reddy"/>
    <n v="35"/>
    <n v="35"/>
    <s v="Other"/>
    <s v="Other"/>
    <s v="West"/>
    <s v="Surat"/>
    <x v="6"/>
    <s v="Jacket"/>
    <n v="10"/>
    <n v="10"/>
    <n v="1823.02"/>
    <n v="0.19"/>
    <n v="21680.07"/>
    <n v="11667.37"/>
    <n v="0.53800000000000003"/>
    <n v="63.11"/>
    <x v="3"/>
    <n v="5"/>
    <b v="0"/>
    <s v="Delivered"/>
    <x v="1"/>
    <x v="6"/>
    <n v="6"/>
    <x v="0"/>
    <x v="3"/>
    <x v="3"/>
    <s v="11-20%"/>
    <x v="0"/>
    <n v="0"/>
    <n v="1"/>
    <n v="0"/>
    <n v="1"/>
  </r>
  <r>
    <s v="ORD-03961"/>
    <s v="September 04, 2024"/>
    <d v="2024-09-04T00:00:00"/>
    <s v="CUST41469"/>
    <s v="Ananya Singh"/>
    <n v="28"/>
    <n v="28"/>
    <s v="m"/>
    <s v="Male"/>
    <s v="West"/>
    <s v="Mumbai"/>
    <x v="2"/>
    <s v="Smartphone"/>
    <n v="3"/>
    <n v="3"/>
    <n v="57941.59"/>
    <n v="0.17"/>
    <n v="202708.19"/>
    <n v="27362.05"/>
    <n v="0.13500000000000001"/>
    <n v="70.62"/>
    <x v="2"/>
    <n v="2"/>
    <b v="1"/>
    <s v="Returned"/>
    <x v="0"/>
    <x v="1"/>
    <n v="5"/>
    <x v="0"/>
    <x v="3"/>
    <x v="3"/>
    <s v="11-20%"/>
    <x v="0"/>
    <n v="1"/>
    <n v="1"/>
    <n v="0"/>
    <n v="1"/>
  </r>
  <r>
    <s v="ORD-03958"/>
    <d v="2024-09-04T00:00:00"/>
    <d v="2024-09-04T00:00:00"/>
    <s v="CUST05507"/>
    <s v="Kavya Das"/>
    <n v="41"/>
    <n v="41"/>
    <s v="Other"/>
    <s v="Other"/>
    <s v="Central"/>
    <s v="Bhopal"/>
    <x v="5"/>
    <s v="Dumbbells"/>
    <n v="9"/>
    <n v="9"/>
    <n v="796.29"/>
    <n v="0.21"/>
    <n v="7659.05"/>
    <n v="1887.36"/>
    <n v="0.246"/>
    <n v="52.86"/>
    <x v="3"/>
    <n v="2"/>
    <b v="0"/>
    <s v="Delivered"/>
    <x v="1"/>
    <x v="10"/>
    <n v="2"/>
    <x v="0"/>
    <x v="3"/>
    <x v="2"/>
    <s v="21-30%"/>
    <x v="0"/>
    <n v="0"/>
    <n v="1"/>
    <n v="0"/>
    <n v="1"/>
  </r>
  <r>
    <s v="ORD-03960"/>
    <d v="2024-09-04T00:00:00"/>
    <d v="2024-09-04T00:00:00"/>
    <s v="CUST08100"/>
    <s v="Aditya Iyer"/>
    <n v="21"/>
    <n v="21"/>
    <s v="Other"/>
    <s v="Other"/>
    <s v="North"/>
    <s v="Amritsar"/>
    <x v="3"/>
    <s v="Rice (5kg)"/>
    <n v="9"/>
    <n v="9"/>
    <n v="201.86"/>
    <n v="0.01"/>
    <n v="2456.41"/>
    <n v="221.64"/>
    <n v="0.09"/>
    <n v="57.28"/>
    <x v="0"/>
    <m/>
    <b v="0"/>
    <s v="Delivered"/>
    <x v="1"/>
    <x v="4"/>
    <n v="4"/>
    <x v="0"/>
    <x v="3"/>
    <x v="1"/>
    <s v="1-10%"/>
    <x v="0"/>
    <n v="0"/>
    <n v="1"/>
    <n v="0"/>
    <n v="1"/>
  </r>
  <r>
    <s v="ORD-03957"/>
    <d v="2024-09-03T00:00:00"/>
    <d v="2024-09-03T00:00:00"/>
    <s v="CUST42062"/>
    <s v="Pooja Joshi"/>
    <n v="33"/>
    <n v="33"/>
    <s v="Other"/>
    <s v="Other"/>
    <s v="Central"/>
    <s v="Bhopal"/>
    <x v="3"/>
    <s v="Flour"/>
    <n v="3"/>
    <n v="3"/>
    <n v="428.57"/>
    <n v="0.38"/>
    <n v="1124.8"/>
    <n v="97.77"/>
    <n v="8.6999999999999994E-2"/>
    <n v="52.97"/>
    <x v="0"/>
    <n v="4"/>
    <b v="0"/>
    <s v="Cancelled"/>
    <x v="3"/>
    <x v="6"/>
    <n v="6"/>
    <x v="0"/>
    <x v="3"/>
    <x v="3"/>
    <s v="31-40%"/>
    <x v="0"/>
    <n v="0"/>
    <n v="0"/>
    <n v="1"/>
    <n v="1"/>
  </r>
  <r>
    <s v="ORD-03956"/>
    <d v="2024-09-03T00:00:00"/>
    <d v="2024-09-03T00:00:00"/>
    <s v="CUST78830"/>
    <s v="Ritu Singh"/>
    <n v="36"/>
    <n v="36"/>
    <s v="Female"/>
    <s v="Female"/>
    <s v="West"/>
    <s v="Ahmedabad"/>
    <x v="1"/>
    <s v="Sofa"/>
    <n v="10"/>
    <n v="10"/>
    <n v="3353.32"/>
    <n v="0.24"/>
    <n v="34535.760000000002"/>
    <n v="8625.6200000000008"/>
    <n v="0.25"/>
    <n v="64.38"/>
    <x v="2"/>
    <n v="4"/>
    <b v="0"/>
    <s v="Delivered"/>
    <x v="1"/>
    <x v="2"/>
    <n v="1"/>
    <x v="0"/>
    <x v="3"/>
    <x v="2"/>
    <s v="21-30%"/>
    <x v="0"/>
    <n v="0"/>
    <n v="1"/>
    <n v="0"/>
    <n v="1"/>
  </r>
  <r>
    <s v="ORD-03954"/>
    <d v="2024-09-02T00:00:00"/>
    <d v="2024-09-02T00:00:00"/>
    <s v="CUST17187"/>
    <s v="Vikram Iyer"/>
    <n v="29"/>
    <n v="29"/>
    <s v="Male"/>
    <s v="Male"/>
    <s v="West"/>
    <s v="Surat"/>
    <x v="4"/>
    <s v="Self-Help Book"/>
    <n v="2"/>
    <n v="2"/>
    <n v="949.5"/>
    <n v="0.22"/>
    <n v="2202.33"/>
    <n v="964.66"/>
    <n v="0.438"/>
    <n v="62.42"/>
    <x v="1"/>
    <n v="2"/>
    <b v="1"/>
    <s v="Returned"/>
    <x v="0"/>
    <x v="5"/>
    <n v="8"/>
    <x v="0"/>
    <x v="3"/>
    <x v="3"/>
    <s v="21-30%"/>
    <x v="0"/>
    <n v="1"/>
    <n v="1"/>
    <n v="0"/>
    <n v="1"/>
  </r>
  <r>
    <s v="ORD-03955"/>
    <s v="September 02, 2024"/>
    <d v="2024-09-02T00:00:00"/>
    <s v="CUST57188"/>
    <s v="Amit Nair"/>
    <n v="21"/>
    <n v="21"/>
    <s v="Other"/>
    <s v="Other"/>
    <s v="West"/>
    <s v="Mumbai"/>
    <x v="2"/>
    <s v="Laptop"/>
    <n v="5"/>
    <n v="5"/>
    <n v="63280.32"/>
    <n v="0.01"/>
    <n v="478410.73"/>
    <n v="55973.13"/>
    <n v="0.11700000000000001"/>
    <n v="51.92"/>
    <x v="0"/>
    <m/>
    <b v="0"/>
    <s v="Delivered"/>
    <x v="1"/>
    <x v="3"/>
    <n v="10"/>
    <x v="0"/>
    <x v="3"/>
    <x v="1"/>
    <s v="1-10%"/>
    <x v="0"/>
    <n v="0"/>
    <n v="1"/>
    <n v="0"/>
    <n v="1"/>
  </r>
  <r>
    <s v="ORD-03953"/>
    <d v="2024-09-01T00:00:00"/>
    <d v="2024-09-01T00:00:00"/>
    <s v="CUST98548"/>
    <s v="Kavya Nair"/>
    <n v="40"/>
    <n v="40"/>
    <s v="Female"/>
    <s v="Female"/>
    <s v="North"/>
    <s v="Delhi"/>
    <x v="6"/>
    <s v="Dress"/>
    <n v="1"/>
    <n v="1"/>
    <n v="2057.9"/>
    <n v="0.33"/>
    <n v="1980.21"/>
    <n v="615.19000000000005"/>
    <n v="0.311"/>
    <n v="42.69"/>
    <x v="3"/>
    <m/>
    <b v="0"/>
    <s v="Shipped"/>
    <x v="4"/>
    <x v="3"/>
    <n v="10"/>
    <x v="0"/>
    <x v="3"/>
    <x v="2"/>
    <s v="31-40%"/>
    <x v="0"/>
    <n v="0"/>
    <n v="0"/>
    <n v="0"/>
    <n v="1"/>
  </r>
  <r>
    <s v="ORD-03952"/>
    <d v="2024-09-01T00:00:00"/>
    <d v="2024-09-01T00:00:00"/>
    <s v="CUST83301"/>
    <s v="Ananya Gupta"/>
    <n v="-7"/>
    <m/>
    <s v="Female"/>
    <s v="Female"/>
    <s v="West"/>
    <s v="Mumbai"/>
    <x v="5"/>
    <s v="Cricket Bat"/>
    <n v="1"/>
    <n v="1"/>
    <n v="14106.55"/>
    <n v="0.03"/>
    <n v="17029.82"/>
    <n v="4828.67"/>
    <n v="0.28399999999999997"/>
    <n v="41.95"/>
    <x v="5"/>
    <n v="2"/>
    <b v="0"/>
    <s v="Delivered"/>
    <x v="1"/>
    <x v="3"/>
    <n v="10"/>
    <x v="0"/>
    <x v="3"/>
    <x v="5"/>
    <s v="1-10%"/>
    <x v="0"/>
    <n v="0"/>
    <n v="1"/>
    <n v="0"/>
    <n v="1"/>
  </r>
  <r>
    <s v="ORD-03948"/>
    <d v="2024-08-31T00:00:00"/>
    <d v="2024-08-31T00:00:00"/>
    <s v="CUST69929"/>
    <s v="Nisha Bose"/>
    <n v="6"/>
    <n v="6"/>
    <s v="Other"/>
    <s v="Other"/>
    <s v="South"/>
    <s v="Bangalore"/>
    <x v="3"/>
    <s v="Dal (1kg)"/>
    <n v="1"/>
    <n v="1"/>
    <n v="231.86"/>
    <n v="0.05"/>
    <n v="371.3"/>
    <n v="34.56"/>
    <n v="9.2999999999999999E-2"/>
    <n v="71.709999999999994"/>
    <x v="1"/>
    <n v="2"/>
    <b v="0"/>
    <s v="Shipped"/>
    <x v="4"/>
    <x v="8"/>
    <n v="7"/>
    <x v="0"/>
    <x v="4"/>
    <x v="0"/>
    <s v="1-10%"/>
    <x v="0"/>
    <n v="0"/>
    <n v="0"/>
    <n v="0"/>
    <n v="1"/>
  </r>
  <r>
    <s v="ORD-03950"/>
    <d v="2024-08-31T00:00:00"/>
    <d v="2024-08-31T00:00:00"/>
    <s v="CUST58511"/>
    <s v="Ananya Pillai"/>
    <n v="59"/>
    <n v="59"/>
    <s v="Female"/>
    <s v="Female"/>
    <s v="Central"/>
    <s v="Indore"/>
    <x v="1"/>
    <s v="Wardrobe"/>
    <n v="10"/>
    <n v="10"/>
    <n v="4875.22"/>
    <n v="0.39"/>
    <n v="49256.25"/>
    <n v="15655.19"/>
    <n v="0.318"/>
    <n v="54.49"/>
    <x v="3"/>
    <n v="1"/>
    <b v="0"/>
    <s v="Delivered"/>
    <x v="1"/>
    <x v="3"/>
    <n v="10"/>
    <x v="0"/>
    <x v="4"/>
    <x v="4"/>
    <s v="31-40%"/>
    <x v="0"/>
    <n v="0"/>
    <n v="1"/>
    <n v="0"/>
    <n v="1"/>
  </r>
  <r>
    <s v="ORD-03951"/>
    <d v="2024-08-31T00:00:00"/>
    <d v="2024-08-31T00:00:00"/>
    <s v="CUST33825"/>
    <s v="Shreya Pillai"/>
    <n v="50"/>
    <n v="50"/>
    <s v="Other"/>
    <s v="Other"/>
    <s v="South"/>
    <s v="Bangalore"/>
    <x v="1"/>
    <s v="Bed Frame"/>
    <n v="10"/>
    <n v="10"/>
    <n v="26635.98"/>
    <n v="0.06"/>
    <n v="367560.6"/>
    <n v="78146.62"/>
    <n v="0.21299999999999999"/>
    <n v="68.75"/>
    <x v="3"/>
    <m/>
    <b v="0"/>
    <s v="Pending"/>
    <x v="2"/>
    <x v="2"/>
    <n v="1"/>
    <x v="0"/>
    <x v="4"/>
    <x v="4"/>
    <s v="1-10%"/>
    <x v="0"/>
    <n v="0"/>
    <n v="0"/>
    <n v="0"/>
    <n v="1"/>
  </r>
  <r>
    <s v="ORD-03949"/>
    <d v="2024-08-31T00:00:00"/>
    <d v="2024-08-31T00:00:00"/>
    <s v="CUST95140"/>
    <s v="Pooja Verma"/>
    <n v="49"/>
    <n v="49"/>
    <s v="Female"/>
    <s v="Female"/>
    <s v="West"/>
    <s v="Mumbai"/>
    <x v="0"/>
    <s v="Face Cream"/>
    <n v="7"/>
    <n v="7"/>
    <n v="981.95"/>
    <n v="0.06"/>
    <n v="9774.56"/>
    <n v="4480.42"/>
    <n v="0.45800000000000002"/>
    <n v="63.36"/>
    <x v="3"/>
    <n v="5"/>
    <b v="0"/>
    <s v="Delivered"/>
    <x v="1"/>
    <x v="9"/>
    <n v="9"/>
    <x v="0"/>
    <x v="4"/>
    <x v="4"/>
    <s v="1-10%"/>
    <x v="0"/>
    <n v="0"/>
    <n v="1"/>
    <n v="0"/>
    <n v="1"/>
  </r>
  <r>
    <s v="ORD-03947"/>
    <d v="2024-08-29T00:00:00"/>
    <d v="2024-08-29T00:00:00"/>
    <s v="CUST85906"/>
    <s v="Deepa Shah"/>
    <n v="35"/>
    <n v="35"/>
    <s v="Other"/>
    <s v="Other"/>
    <s v="Central"/>
    <s v="Raipur"/>
    <x v="3"/>
    <s v="Sugar"/>
    <n v="3"/>
    <n v="3"/>
    <n v="109.12"/>
    <n v="0.03"/>
    <n v="524.34"/>
    <n v="36.82"/>
    <n v="7.0000000000000007E-2"/>
    <n v="55.62"/>
    <x v="1"/>
    <n v="4"/>
    <b v="0"/>
    <s v="Delivered"/>
    <x v="1"/>
    <x v="9"/>
    <n v="9"/>
    <x v="0"/>
    <x v="4"/>
    <x v="3"/>
    <s v="1-10%"/>
    <x v="0"/>
    <n v="0"/>
    <n v="1"/>
    <n v="0"/>
    <n v="1"/>
  </r>
  <r>
    <s v="ORD-03945"/>
    <d v="2024-08-28T00:00:00"/>
    <d v="2024-08-28T00:00:00"/>
    <s v="CUST92249"/>
    <s v="Nikhil Chatterjee"/>
    <n v="36"/>
    <n v="36"/>
    <s v="Female"/>
    <s v="Female"/>
    <s v="South"/>
    <s v="Kochi"/>
    <x v="3"/>
    <s v="Flour"/>
    <n v="2"/>
    <n v="2"/>
    <n v="483.36"/>
    <n v="0.14000000000000001"/>
    <n v="1284.6300000000001"/>
    <n v="91.4"/>
    <n v="7.0999999999999994E-2"/>
    <n v="55.77"/>
    <x v="3"/>
    <n v="4"/>
    <b v="0"/>
    <s v="Delivered"/>
    <x v="1"/>
    <x v="5"/>
    <n v="8"/>
    <x v="0"/>
    <x v="4"/>
    <x v="2"/>
    <s v="11-20%"/>
    <x v="0"/>
    <n v="0"/>
    <n v="1"/>
    <n v="0"/>
    <n v="1"/>
  </r>
  <r>
    <s v="ORD-03946"/>
    <d v="2024-08-28T00:00:00"/>
    <d v="2024-08-28T00:00:00"/>
    <s v="CUST42531"/>
    <s v="Deepa Das"/>
    <n v="43"/>
    <n v="43"/>
    <s v="m"/>
    <s v="Male"/>
    <s v="West"/>
    <s v="Pune"/>
    <x v="1"/>
    <s v="Bookshelf"/>
    <n v="5"/>
    <n v="5"/>
    <n v="10461.44"/>
    <n v="0.36"/>
    <n v="47377.21"/>
    <n v="9996.02"/>
    <n v="0.21099999999999999"/>
    <n v="42.47"/>
    <x v="5"/>
    <n v="3"/>
    <b v="0"/>
    <s v="Delivered"/>
    <x v="1"/>
    <x v="5"/>
    <n v="8"/>
    <x v="0"/>
    <x v="4"/>
    <x v="2"/>
    <s v="31-40%"/>
    <x v="0"/>
    <n v="0"/>
    <n v="1"/>
    <n v="0"/>
    <n v="1"/>
  </r>
  <r>
    <s v="ORD-03944"/>
    <d v="2024-08-28T00:00:00"/>
    <d v="2024-08-28T00:00:00"/>
    <s v="CUST94187"/>
    <s v="Shreya Iyer"/>
    <n v="43"/>
    <n v="43"/>
    <s v="Other"/>
    <s v="Other"/>
    <s v="North"/>
    <s v="Delhi"/>
    <x v="3"/>
    <s v="Rice (5kg)"/>
    <n v="6"/>
    <n v="6"/>
    <n v="294"/>
    <n v="0.01"/>
    <n v="2476.75"/>
    <n v="189.51"/>
    <n v="7.6999999999999999E-2"/>
    <n v="46.01"/>
    <x v="2"/>
    <n v="3"/>
    <b v="0"/>
    <s v="Delivered"/>
    <x v="1"/>
    <x v="3"/>
    <n v="10"/>
    <x v="0"/>
    <x v="4"/>
    <x v="2"/>
    <s v="1-10%"/>
    <x v="0"/>
    <n v="0"/>
    <n v="1"/>
    <n v="0"/>
    <n v="1"/>
  </r>
  <r>
    <s v="ORD-03942"/>
    <d v="2024-08-27T00:00:00"/>
    <d v="2024-08-27T00:00:00"/>
    <s v="CUST76909"/>
    <s v="Arjun Bose"/>
    <n v="29"/>
    <n v="29"/>
    <s v="Male"/>
    <s v="Male"/>
    <s v="South"/>
    <s v="Hyderabad"/>
    <x v="5"/>
    <s v="Yoga Mat"/>
    <n v="9"/>
    <n v="9"/>
    <n v="4499.21"/>
    <n v="0.06"/>
    <n v="57299.76"/>
    <n v="12249.26"/>
    <n v="0.214"/>
    <n v="66.59"/>
    <x v="4"/>
    <n v="2"/>
    <b v="0"/>
    <s v="Delivered"/>
    <x v="1"/>
    <x v="4"/>
    <n v="4"/>
    <x v="0"/>
    <x v="4"/>
    <x v="3"/>
    <s v="1-10%"/>
    <x v="0"/>
    <n v="0"/>
    <n v="1"/>
    <n v="0"/>
    <n v="1"/>
  </r>
  <r>
    <s v="ORD-03943"/>
    <d v="2024-08-27T00:00:00"/>
    <d v="2024-08-27T00:00:00"/>
    <s v="CUST79156"/>
    <s v="Ritu Bhat"/>
    <n v="26"/>
    <n v="26"/>
    <s v="Female"/>
    <s v="Female"/>
    <s v="South"/>
    <s v="Hyderabad"/>
    <x v="3"/>
    <s v="Rice (5kg)"/>
    <n v="5"/>
    <n v="5"/>
    <n v="228.28"/>
    <n v="0.28999999999999998"/>
    <n v="1160.5"/>
    <n v="93.76"/>
    <n v="8.1000000000000003E-2"/>
    <n v="62.68"/>
    <x v="4"/>
    <n v="4"/>
    <b v="0"/>
    <s v="Delivered"/>
    <x v="1"/>
    <x v="5"/>
    <n v="8"/>
    <x v="0"/>
    <x v="4"/>
    <x v="3"/>
    <s v="21-30%"/>
    <x v="0"/>
    <n v="0"/>
    <n v="1"/>
    <n v="0"/>
    <n v="1"/>
  </r>
  <r>
    <s v="ORD-03940"/>
    <d v="2024-08-26T00:00:00"/>
    <d v="2024-08-26T00:00:00"/>
    <s v="CUST96355"/>
    <s v="Shreya Bose"/>
    <n v="35"/>
    <n v="35"/>
    <s v="Female"/>
    <s v="Female"/>
    <s v="East"/>
    <s v="Bhubaneswar"/>
    <x v="4"/>
    <s v="Comic Book"/>
    <n v="2"/>
    <n v="2"/>
    <n v="1157.8900000000001"/>
    <n v="0.35"/>
    <n v="2443.04"/>
    <n v="649.16"/>
    <n v="0.26600000000000001"/>
    <n v="56.27"/>
    <x v="5"/>
    <n v="1"/>
    <b v="0"/>
    <s v="Delivered"/>
    <x v="1"/>
    <x v="9"/>
    <n v="9"/>
    <x v="0"/>
    <x v="4"/>
    <x v="3"/>
    <s v="31-40%"/>
    <x v="0"/>
    <n v="0"/>
    <n v="1"/>
    <n v="0"/>
    <n v="1"/>
  </r>
  <r>
    <s v="ORD-03941"/>
    <d v="2024-08-26T00:00:00"/>
    <d v="2024-08-26T00:00:00"/>
    <s v="CUST54628"/>
    <s v="Amit Das"/>
    <n v="51"/>
    <n v="51"/>
    <s v="Other"/>
    <s v="Other"/>
    <s v="South"/>
    <s v="Kochi"/>
    <x v="1"/>
    <s v="Desk"/>
    <n v="2"/>
    <n v="2"/>
    <n v="17035.150000000001"/>
    <n v="0.2"/>
    <n v="43451.64"/>
    <n v="9088.2999999999993"/>
    <n v="0.20899999999999999"/>
    <n v="103.64"/>
    <x v="5"/>
    <n v="1"/>
    <b v="0"/>
    <s v="Delivered"/>
    <x v="1"/>
    <x v="0"/>
    <n v="3"/>
    <x v="0"/>
    <x v="4"/>
    <x v="4"/>
    <s v="11-20%"/>
    <x v="0"/>
    <n v="0"/>
    <n v="1"/>
    <n v="0"/>
    <n v="1"/>
  </r>
  <r>
    <s v="ORD-03936"/>
    <d v="2024-08-26T00:00:00"/>
    <d v="2024-08-26T00:00:00"/>
    <s v="CUST41339"/>
    <s v="Nikhil Reddy"/>
    <n v="34"/>
    <n v="34"/>
    <s v="Other"/>
    <s v="Other"/>
    <s v="North"/>
    <s v="Amritsar"/>
    <x v="0"/>
    <s v="Face Cream"/>
    <n v="10"/>
    <n v="10"/>
    <n v="1495.3"/>
    <n v="0.02"/>
    <n v="21442.1"/>
    <n v="8864.0400000000009"/>
    <n v="0.41299999999999998"/>
    <n v="49.29"/>
    <x v="4"/>
    <n v="5"/>
    <b v="0"/>
    <s v="Delivered"/>
    <x v="1"/>
    <x v="0"/>
    <n v="3"/>
    <x v="0"/>
    <x v="4"/>
    <x v="3"/>
    <s v="1-10%"/>
    <x v="0"/>
    <n v="0"/>
    <n v="1"/>
    <n v="0"/>
    <n v="1"/>
  </r>
  <r>
    <s v="ORD-03938"/>
    <d v="2024-08-26T00:00:00"/>
    <d v="2024-08-26T00:00:00"/>
    <s v="CUST11052"/>
    <s v="Rahul Gupta"/>
    <n v="42"/>
    <n v="42"/>
    <s v="F"/>
    <s v="Female"/>
    <s v="Central"/>
    <s v="Nagpur"/>
    <x v="1"/>
    <s v="Wardrobe"/>
    <n v="4"/>
    <n v="4"/>
    <n v="16102.25"/>
    <n v="0.05"/>
    <n v="99545.13"/>
    <n v="31612.91"/>
    <n v="0.318"/>
    <n v="51.44"/>
    <x v="4"/>
    <n v="3"/>
    <b v="0"/>
    <s v="Delivered"/>
    <x v="1"/>
    <x v="0"/>
    <n v="3"/>
    <x v="0"/>
    <x v="4"/>
    <x v="2"/>
    <s v="1-10%"/>
    <x v="0"/>
    <n v="0"/>
    <n v="1"/>
    <n v="0"/>
    <n v="1"/>
  </r>
  <r>
    <s v="ORD-03939"/>
    <d v="2024-08-26T00:00:00"/>
    <d v="2024-08-26T00:00:00"/>
    <s v="CUST03602"/>
    <s v="Aarav Bose"/>
    <n v="15"/>
    <n v="15"/>
    <s v="Male"/>
    <s v="Male"/>
    <s v="South"/>
    <s v="Kochi"/>
    <x v="1"/>
    <s v="Bookshelf"/>
    <n v="2"/>
    <n v="2"/>
    <n v="29932.19"/>
    <m/>
    <n v="83916.22"/>
    <n v="32124.06"/>
    <n v="0.38300000000000001"/>
    <n v="76.91"/>
    <x v="4"/>
    <n v="2"/>
    <b v="1"/>
    <s v="Returned"/>
    <x v="0"/>
    <x v="3"/>
    <n v="10"/>
    <x v="0"/>
    <x v="4"/>
    <x v="0"/>
    <s v="No data"/>
    <x v="0"/>
    <n v="1"/>
    <n v="1"/>
    <n v="0"/>
    <n v="1"/>
  </r>
  <r>
    <s v="ORD-03937"/>
    <d v="2024-08-26T00:00:00"/>
    <d v="2024-08-26T00:00:00"/>
    <s v="CUST26174"/>
    <s v="Sunita Mishra"/>
    <n v="26"/>
    <n v="26"/>
    <s v="Female"/>
    <s v="Female"/>
    <s v="North"/>
    <s v="Ludhiana"/>
    <x v="6"/>
    <s v="Dress"/>
    <n v="2"/>
    <n v="2"/>
    <n v="2273.4299999999998"/>
    <n v="0.19"/>
    <n v="6399.63"/>
    <n v="2166.56"/>
    <n v="0.33900000000000002"/>
    <n v="65.89"/>
    <x v="2"/>
    <n v="1"/>
    <b v="0"/>
    <s v="Delivered"/>
    <x v="1"/>
    <x v="1"/>
    <n v="5"/>
    <x v="0"/>
    <x v="4"/>
    <x v="3"/>
    <s v="11-20%"/>
    <x v="0"/>
    <n v="0"/>
    <n v="1"/>
    <n v="0"/>
    <n v="1"/>
  </r>
  <r>
    <s v="ORD-03934"/>
    <d v="2024-08-25T00:00:00"/>
    <d v="2024-08-25T00:00:00"/>
    <s v="CUST52420"/>
    <s v="Pooja Patel"/>
    <n v="37"/>
    <n v="37"/>
    <s v="Male"/>
    <s v="Male"/>
    <s v="Central"/>
    <s v="Nagpur"/>
    <x v="4"/>
    <s v="Textbook"/>
    <n v="4"/>
    <n v="4"/>
    <n v="504.03"/>
    <n v="0.09"/>
    <n v="2819.84"/>
    <n v="1074.69"/>
    <n v="0.38100000000000001"/>
    <n v="58.2"/>
    <x v="0"/>
    <n v="5"/>
    <b v="0"/>
    <s v="Delivered"/>
    <x v="1"/>
    <x v="2"/>
    <n v="1"/>
    <x v="0"/>
    <x v="4"/>
    <x v="2"/>
    <s v="1-10%"/>
    <x v="0"/>
    <n v="0"/>
    <n v="1"/>
    <n v="0"/>
    <n v="1"/>
  </r>
  <r>
    <s v="ORD-03933"/>
    <d v="2024-08-25T00:00:00"/>
    <d v="2024-08-25T00:00:00"/>
    <s v="CUST65920"/>
    <s v="Vikram Bose"/>
    <n v="30"/>
    <n v="30"/>
    <s v="Female"/>
    <s v="Female"/>
    <s v="North"/>
    <s v="Amritsar"/>
    <x v="1"/>
    <s v="Desk"/>
    <n v="5"/>
    <n v="5"/>
    <n v="5015.22"/>
    <n v="0.23"/>
    <n v="28243.5"/>
    <n v="9170.82"/>
    <n v="0.32500000000000001"/>
    <n v="35.020000000000003"/>
    <x v="0"/>
    <m/>
    <b v="0"/>
    <s v="Delivered"/>
    <x v="1"/>
    <x v="3"/>
    <n v="10"/>
    <x v="0"/>
    <x v="4"/>
    <x v="3"/>
    <s v="21-30%"/>
    <x v="0"/>
    <n v="0"/>
    <n v="1"/>
    <n v="0"/>
    <n v="1"/>
  </r>
  <r>
    <s v="ORD-03935"/>
    <d v="2024-08-25T00:00:00"/>
    <d v="2024-08-25T00:00:00"/>
    <s v="CUST84410"/>
    <s v="Ananya Pillai"/>
    <n v="37"/>
    <n v="37"/>
    <s v="F"/>
    <s v="Female"/>
    <s v="South"/>
    <s v="Kochi"/>
    <x v="0"/>
    <s v="Sunscreen"/>
    <n v="3"/>
    <n v="3"/>
    <n v="1547.78"/>
    <n v="0.27"/>
    <n v="4796.68"/>
    <n v="2149.21"/>
    <n v="0.44800000000000001"/>
    <n v="79.739999999999995"/>
    <x v="5"/>
    <n v="4"/>
    <b v="0"/>
    <s v="Delivered"/>
    <x v="1"/>
    <x v="6"/>
    <n v="6"/>
    <x v="0"/>
    <x v="4"/>
    <x v="2"/>
    <s v="21-30%"/>
    <x v="0"/>
    <n v="0"/>
    <n v="1"/>
    <n v="0"/>
    <n v="1"/>
  </r>
  <r>
    <s v="ORD-03932"/>
    <d v="2024-08-25T00:00:00"/>
    <d v="2024-08-25T00:00:00"/>
    <s v="CUST12409"/>
    <s v="Sunita Iyer"/>
    <n v="45"/>
    <n v="45"/>
    <s v="Female"/>
    <s v="Female"/>
    <s v="Central"/>
    <s v="Raipur"/>
    <x v="1"/>
    <s v="Bookshelf"/>
    <n v="7"/>
    <n v="7"/>
    <n v="26483.31"/>
    <n v="0.19"/>
    <n v="218498.09"/>
    <n v="59352.07"/>
    <n v="0.27200000000000002"/>
    <n v="51.56"/>
    <x v="5"/>
    <n v="2"/>
    <b v="0"/>
    <s v="Delivered"/>
    <x v="1"/>
    <x v="5"/>
    <n v="8"/>
    <x v="0"/>
    <x v="4"/>
    <x v="2"/>
    <s v="11-20%"/>
    <x v="0"/>
    <n v="0"/>
    <n v="1"/>
    <n v="0"/>
    <n v="1"/>
  </r>
  <r>
    <s v="ORD-03931"/>
    <d v="2024-08-23T00:00:00"/>
    <d v="2024-08-23T00:00:00"/>
    <s v="CUST94914"/>
    <s v="Sunita Verma"/>
    <n v="31"/>
    <n v="31"/>
    <s v="Other"/>
    <s v="Other"/>
    <s v="South"/>
    <s v="Chennai"/>
    <x v="5"/>
    <s v="Yoga Mat"/>
    <n v="6"/>
    <n v="6"/>
    <n v="9574.41"/>
    <n v="0.02"/>
    <n v="81951.13"/>
    <n v="15952.26"/>
    <n v="0.19500000000000001"/>
    <n v="75.33"/>
    <x v="0"/>
    <n v="4"/>
    <b v="0"/>
    <s v="Delivered"/>
    <x v="1"/>
    <x v="6"/>
    <n v="6"/>
    <x v="0"/>
    <x v="4"/>
    <x v="3"/>
    <s v="1-10%"/>
    <x v="0"/>
    <n v="0"/>
    <n v="1"/>
    <n v="0"/>
    <n v="1"/>
  </r>
  <r>
    <s v="ORD-03929"/>
    <d v="2024-08-23T00:00:00"/>
    <d v="2024-08-23T00:00:00"/>
    <s v="CUST39906"/>
    <s v="Sunita Iyer"/>
    <n v="33"/>
    <n v="33"/>
    <s v="Male"/>
    <s v="Male"/>
    <s v="South"/>
    <s v="Chennai"/>
    <x v="4"/>
    <s v="Fiction Novel"/>
    <n v="1"/>
    <n v="1"/>
    <n v="1473.01"/>
    <n v="0.35"/>
    <n v="1432.65"/>
    <n v="578.62"/>
    <n v="0.40400000000000003"/>
    <n v="72.78"/>
    <x v="3"/>
    <n v="3"/>
    <b v="0"/>
    <s v="Delivered"/>
    <x v="1"/>
    <x v="2"/>
    <n v="1"/>
    <x v="0"/>
    <x v="4"/>
    <x v="3"/>
    <s v="31-40%"/>
    <x v="0"/>
    <n v="0"/>
    <n v="1"/>
    <n v="0"/>
    <n v="1"/>
  </r>
  <r>
    <s v="ORD-03928"/>
    <d v="2024-08-23T00:00:00"/>
    <d v="2024-08-23T00:00:00"/>
    <s v="CUST93025"/>
    <s v="Vikram Pillai"/>
    <m/>
    <m/>
    <s v="Female"/>
    <s v="Female"/>
    <s v="West"/>
    <s v="Surat"/>
    <x v="4"/>
    <s v="Cook Book"/>
    <n v="9"/>
    <n v="9"/>
    <n v="545.35"/>
    <n v="0.1"/>
    <n v="6681.19"/>
    <n v="2838.94"/>
    <n v="0.42499999999999999"/>
    <n v="63.95"/>
    <x v="5"/>
    <n v="2"/>
    <b v="1"/>
    <s v="Returned"/>
    <x v="0"/>
    <x v="4"/>
    <n v="4"/>
    <x v="0"/>
    <x v="4"/>
    <x v="5"/>
    <s v="1-10%"/>
    <x v="0"/>
    <n v="1"/>
    <n v="1"/>
    <n v="0"/>
    <n v="1"/>
  </r>
  <r>
    <s v="ORD-03930"/>
    <d v="2024-08-23T00:00:00"/>
    <d v="2024-08-23T00:00:00"/>
    <s v="CUST89734"/>
    <s v="Aditya Kapoor"/>
    <n v="15"/>
    <n v="15"/>
    <s v="Female"/>
    <s v="Female"/>
    <s v="Central"/>
    <s v="Nagpur"/>
    <x v="2"/>
    <s v="Smartwatch"/>
    <n v="10"/>
    <n v="10"/>
    <n v="30417.77"/>
    <n v="0.12"/>
    <n v="407424.79"/>
    <n v="59491.68"/>
    <n v="0.14599999999999999"/>
    <n v="54"/>
    <x v="5"/>
    <n v="3"/>
    <b v="0"/>
    <s v="Shipped"/>
    <x v="4"/>
    <x v="7"/>
    <m/>
    <x v="0"/>
    <x v="4"/>
    <x v="0"/>
    <s v="11-20%"/>
    <x v="0"/>
    <n v="0"/>
    <n v="0"/>
    <n v="0"/>
    <n v="1"/>
  </r>
  <r>
    <s v="ORD-03927"/>
    <d v="2024-08-22T00:00:00"/>
    <d v="2024-08-22T00:00:00"/>
    <s v="CUST77199"/>
    <s v="Karan Pillai"/>
    <n v="31"/>
    <n v="31"/>
    <s v="Male"/>
    <s v="Male"/>
    <s v="Central"/>
    <s v="Raipur"/>
    <x v="6"/>
    <s v="Jeans"/>
    <n v="3"/>
    <n v="3"/>
    <n v="2207.16"/>
    <n v="0.2"/>
    <n v="7894.09"/>
    <n v="2384.5700000000002"/>
    <n v="0.30199999999999999"/>
    <n v="30.61"/>
    <x v="2"/>
    <n v="3"/>
    <b v="0"/>
    <s v="Delivered"/>
    <x v="1"/>
    <x v="10"/>
    <n v="2"/>
    <x v="0"/>
    <x v="4"/>
    <x v="3"/>
    <s v="11-20%"/>
    <x v="0"/>
    <n v="0"/>
    <n v="1"/>
    <n v="0"/>
    <n v="1"/>
  </r>
  <r>
    <s v="ORD-03925"/>
    <d v="2024-08-22T00:00:00"/>
    <d v="2024-08-22T00:00:00"/>
    <s v="CUST02732"/>
    <s v="Sunita Bhat"/>
    <n v="47"/>
    <n v="47"/>
    <s v="Male"/>
    <s v="Male"/>
    <s v="West"/>
    <s v="Pune"/>
    <x v="6"/>
    <s v="Dress"/>
    <n v="5"/>
    <n v="5"/>
    <n v="2368.8200000000002"/>
    <m/>
    <n v="18598.330000000002"/>
    <n v="5184.45"/>
    <n v="0.27900000000000003"/>
    <n v="68.400000000000006"/>
    <x v="1"/>
    <n v="3"/>
    <b v="0"/>
    <s v="Cancelled"/>
    <x v="3"/>
    <x v="2"/>
    <n v="1"/>
    <x v="0"/>
    <x v="4"/>
    <x v="4"/>
    <s v="No data"/>
    <x v="0"/>
    <n v="0"/>
    <n v="0"/>
    <n v="1"/>
    <n v="1"/>
  </r>
  <r>
    <s v="ORD-03926"/>
    <d v="2024-08-22T00:00:00"/>
    <d v="2024-08-22T00:00:00"/>
    <s v="CUST32277"/>
    <s v="Priya Shah"/>
    <n v="14"/>
    <n v="14"/>
    <s v="Other"/>
    <s v="Other"/>
    <s v="North"/>
    <s v="Ludhiana"/>
    <x v="2"/>
    <s v="Tablet"/>
    <n v="7"/>
    <n v="7"/>
    <n v="56616.08"/>
    <n v="0.37"/>
    <n v="409146.2"/>
    <n v="52669.59"/>
    <n v="0.129"/>
    <n v="72.56"/>
    <x v="4"/>
    <n v="1"/>
    <b v="0"/>
    <s v="Delivered"/>
    <x v="1"/>
    <x v="9"/>
    <n v="9"/>
    <x v="0"/>
    <x v="4"/>
    <x v="0"/>
    <s v="31-40%"/>
    <x v="0"/>
    <n v="0"/>
    <n v="1"/>
    <n v="0"/>
    <n v="1"/>
  </r>
  <r>
    <s v="ORD-03920"/>
    <d v="2024-08-20T00:00:00"/>
    <d v="2024-08-20T00:00:00"/>
    <s v="CUST20311"/>
    <s v="Shreya Gupta"/>
    <n v="54"/>
    <n v="54"/>
    <s v="Other"/>
    <s v="Other"/>
    <s v="West"/>
    <s v="Surat"/>
    <x v="5"/>
    <s v="Dumbbells"/>
    <n v="8"/>
    <n v="8"/>
    <n v="8802.69"/>
    <n v="0.36"/>
    <n v="54768.47"/>
    <n v="12390.55"/>
    <n v="0.22600000000000001"/>
    <n v="76.209999999999994"/>
    <x v="2"/>
    <n v="5"/>
    <b v="0"/>
    <s v="Delivered"/>
    <x v="1"/>
    <x v="7"/>
    <m/>
    <x v="0"/>
    <x v="4"/>
    <x v="4"/>
    <s v="31-40%"/>
    <x v="0"/>
    <n v="0"/>
    <n v="1"/>
    <n v="0"/>
    <n v="1"/>
  </r>
  <r>
    <s v="ORD-03923"/>
    <d v="2024-08-20T00:00:00"/>
    <d v="2024-08-20T00:00:00"/>
    <s v="CUST86711"/>
    <s v="Ritu Chatterjee"/>
    <n v="20"/>
    <n v="20"/>
    <s v="Female"/>
    <s v="Female"/>
    <s v="West"/>
    <s v="Ahmedabad"/>
    <x v="1"/>
    <s v="Bed Frame"/>
    <n v="7"/>
    <n v="7"/>
    <n v="14200.86"/>
    <n v="0.14000000000000001"/>
    <n v="123743.08"/>
    <n v="37065.68"/>
    <n v="0.3"/>
    <n v="54.52"/>
    <x v="5"/>
    <n v="2"/>
    <b v="0"/>
    <s v="Delivered"/>
    <x v="1"/>
    <x v="3"/>
    <n v="10"/>
    <x v="0"/>
    <x v="4"/>
    <x v="1"/>
    <s v="11-20%"/>
    <x v="0"/>
    <n v="0"/>
    <n v="1"/>
    <n v="0"/>
    <n v="1"/>
  </r>
  <r>
    <s v="ORD-03918"/>
    <d v="2024-08-20T00:00:00"/>
    <d v="2024-08-20T00:00:00"/>
    <s v="CUST09195"/>
    <s v="Ritu Singh"/>
    <n v="30"/>
    <n v="30"/>
    <s v="Male"/>
    <s v="Male"/>
    <s v="Central"/>
    <s v="Raipur"/>
    <x v="6"/>
    <s v="Jeans"/>
    <n v="5"/>
    <n v="5"/>
    <n v="1293.07"/>
    <n v="0.37"/>
    <n v="6223.33"/>
    <n v="2335.41"/>
    <n v="0.375"/>
    <n v="34.43"/>
    <x v="3"/>
    <n v="4"/>
    <b v="0"/>
    <s v="Delivered"/>
    <x v="1"/>
    <x v="9"/>
    <n v="9"/>
    <x v="0"/>
    <x v="4"/>
    <x v="3"/>
    <s v="31-40%"/>
    <x v="0"/>
    <n v="0"/>
    <n v="1"/>
    <n v="0"/>
    <n v="1"/>
  </r>
  <r>
    <s v="ORD-03919"/>
    <d v="2024-08-20T00:00:00"/>
    <d v="2024-08-20T00:00:00"/>
    <s v="CUST18468"/>
    <s v="Nikhil Shah"/>
    <m/>
    <m/>
    <s v="Other"/>
    <s v="Other"/>
    <s v="South"/>
    <s v="Kochi"/>
    <x v="3"/>
    <s v="Cooking Oil"/>
    <n v="3"/>
    <n v="3"/>
    <n v="408.26"/>
    <n v="0.03"/>
    <n v="1632.98"/>
    <n v="170"/>
    <n v="0.104"/>
    <n v="70.48"/>
    <x v="1"/>
    <n v="4"/>
    <b v="0"/>
    <s v="Delivered"/>
    <x v="1"/>
    <x v="2"/>
    <n v="1"/>
    <x v="0"/>
    <x v="4"/>
    <x v="5"/>
    <s v="1-10%"/>
    <x v="0"/>
    <n v="0"/>
    <n v="1"/>
    <n v="0"/>
    <n v="1"/>
  </r>
  <r>
    <s v="ORD-03917"/>
    <d v="2024-08-20T00:00:00"/>
    <d v="2024-08-20T00:00:00"/>
    <s v="CUST40587"/>
    <s v="Shreya Mehta"/>
    <n v="11"/>
    <n v="11"/>
    <s v="Female"/>
    <s v="Female"/>
    <s v="North"/>
    <s v="Amritsar"/>
    <x v="1"/>
    <s v="Chair"/>
    <n v="9"/>
    <n v="9"/>
    <n v="27363.22"/>
    <n v="0.28999999999999998"/>
    <n v="296392"/>
    <n v="50443.65"/>
    <n v="0.17"/>
    <n v="53.56"/>
    <x v="3"/>
    <n v="3"/>
    <b v="0"/>
    <s v="Delivered"/>
    <x v="1"/>
    <x v="1"/>
    <n v="5"/>
    <x v="0"/>
    <x v="4"/>
    <x v="0"/>
    <s v="21-30%"/>
    <x v="0"/>
    <n v="0"/>
    <n v="1"/>
    <n v="0"/>
    <n v="1"/>
  </r>
  <r>
    <s v="ORD-03921"/>
    <d v="2024-08-20T00:00:00"/>
    <d v="2024-08-20T00:00:00"/>
    <s v="CUST65997"/>
    <s v="Rahul Chatterjee"/>
    <n v="41"/>
    <n v="41"/>
    <s v="Other"/>
    <s v="Other"/>
    <s v="East"/>
    <s v="Guwahati"/>
    <x v="3"/>
    <s v="Tea"/>
    <n v="3"/>
    <n v="3"/>
    <n v="392.38"/>
    <n v="0.12"/>
    <n v="1567.64"/>
    <n v="108.65"/>
    <n v="6.9000000000000006E-2"/>
    <n v="81.44"/>
    <x v="1"/>
    <n v="4"/>
    <b v="0"/>
    <s v="Pending"/>
    <x v="2"/>
    <x v="1"/>
    <n v="5"/>
    <x v="0"/>
    <x v="4"/>
    <x v="2"/>
    <s v="11-20%"/>
    <x v="0"/>
    <n v="0"/>
    <n v="0"/>
    <n v="0"/>
    <n v="1"/>
  </r>
  <r>
    <s v="ORD-03924"/>
    <d v="2024-08-20T00:00:00"/>
    <d v="2024-08-20T00:00:00"/>
    <s v="CUST08990"/>
    <s v="Karan Bhat"/>
    <n v="47"/>
    <n v="47"/>
    <s v="Male"/>
    <s v="Male"/>
    <s v="North"/>
    <s v="Amritsar"/>
    <x v="6"/>
    <s v="Dress"/>
    <n v="10"/>
    <n v="10"/>
    <n v="3414.65"/>
    <n v="0.11"/>
    <n v="46633.37"/>
    <n v="16823.060000000001"/>
    <n v="0.36099999999999999"/>
    <n v="54.44"/>
    <x v="5"/>
    <n v="1"/>
    <b v="0"/>
    <s v="Delivered"/>
    <x v="1"/>
    <x v="4"/>
    <n v="4"/>
    <x v="0"/>
    <x v="4"/>
    <x v="4"/>
    <s v="11-20%"/>
    <x v="0"/>
    <n v="0"/>
    <n v="1"/>
    <n v="0"/>
    <n v="1"/>
  </r>
  <r>
    <s v="ORD-03922"/>
    <d v="2024-08-20T00:00:00"/>
    <d v="2024-08-20T00:00:00"/>
    <s v="CUST63576"/>
    <s v="Vikram Nair"/>
    <n v="56"/>
    <n v="56"/>
    <s v="Male"/>
    <s v="Male"/>
    <s v="South"/>
    <s v="Bangalore"/>
    <x v="2"/>
    <s v="Smartphone"/>
    <n v="9"/>
    <n v="9"/>
    <n v="31920.16"/>
    <n v="0.01"/>
    <n v="440371.93"/>
    <n v="65871.22"/>
    <n v="0.15"/>
    <n v="59.99"/>
    <x v="4"/>
    <n v="3"/>
    <b v="0"/>
    <s v="Delivered"/>
    <x v="1"/>
    <x v="9"/>
    <n v="9"/>
    <x v="0"/>
    <x v="4"/>
    <x v="4"/>
    <s v="1-10%"/>
    <x v="0"/>
    <n v="0"/>
    <n v="1"/>
    <n v="0"/>
    <n v="1"/>
  </r>
  <r>
    <s v="ORD-03914"/>
    <d v="2024-08-19T00:00:00"/>
    <d v="2024-08-19T00:00:00"/>
    <s v="CUST37605"/>
    <s v="Priya Gupta"/>
    <n v="41"/>
    <n v="41"/>
    <s v="Female"/>
    <s v="Female"/>
    <s v="East"/>
    <s v="Bhubaneswar"/>
    <x v="4"/>
    <s v="Self-Help Book"/>
    <n v="9"/>
    <n v="9"/>
    <n v="252.57"/>
    <n v="0.22"/>
    <n v="3014.3"/>
    <n v="1540.74"/>
    <n v="0.51100000000000001"/>
    <n v="68.92"/>
    <x v="4"/>
    <n v="5"/>
    <b v="0"/>
    <s v="Delivered"/>
    <x v="1"/>
    <x v="4"/>
    <n v="4"/>
    <x v="0"/>
    <x v="4"/>
    <x v="2"/>
    <s v="21-30%"/>
    <x v="0"/>
    <n v="0"/>
    <n v="1"/>
    <n v="0"/>
    <n v="1"/>
  </r>
  <r>
    <s v="ORD-03915"/>
    <d v="2024-08-19T00:00:00"/>
    <d v="2024-08-19T00:00:00"/>
    <s v="CUST79020"/>
    <s v="Priya Verma"/>
    <n v="35"/>
    <n v="35"/>
    <s v="Female"/>
    <s v="Female"/>
    <s v="West"/>
    <s v="Ahmedabad"/>
    <x v="6"/>
    <s v="Jacket"/>
    <n v="1"/>
    <n v="1"/>
    <n v="2372.34"/>
    <n v="0.22"/>
    <n v="2718.27"/>
    <n v="745.68"/>
    <n v="0.27400000000000002"/>
    <n v="55.26"/>
    <x v="3"/>
    <n v="3"/>
    <b v="1"/>
    <s v="Returned"/>
    <x v="0"/>
    <x v="0"/>
    <n v="3"/>
    <x v="0"/>
    <x v="4"/>
    <x v="3"/>
    <s v="21-30%"/>
    <x v="0"/>
    <n v="1"/>
    <n v="1"/>
    <n v="0"/>
    <n v="1"/>
  </r>
  <r>
    <s v="ORD-03916"/>
    <d v="2024-08-19T00:00:00"/>
    <d v="2024-08-19T00:00:00"/>
    <s v="CUST33656"/>
    <s v="Ritu Rao"/>
    <n v="50"/>
    <n v="50"/>
    <s v="Male"/>
    <s v="Male"/>
    <s v="East"/>
    <s v="Patna"/>
    <x v="3"/>
    <s v="Cooking Oil"/>
    <n v="4"/>
    <n v="4"/>
    <n v="169.97"/>
    <n v="0.11"/>
    <n v="978.94"/>
    <n v="86.75"/>
    <n v="8.8999999999999996E-2"/>
    <n v="73.040000000000006"/>
    <x v="5"/>
    <n v="1"/>
    <b v="0"/>
    <s v="Delivered"/>
    <x v="1"/>
    <x v="9"/>
    <n v="9"/>
    <x v="0"/>
    <x v="4"/>
    <x v="4"/>
    <s v="11-20%"/>
    <x v="0"/>
    <n v="0"/>
    <n v="1"/>
    <n v="0"/>
    <n v="1"/>
  </r>
  <r>
    <s v="ORD-03913"/>
    <s v="August 17, 2024"/>
    <d v="2024-08-17T00:00:00"/>
    <s v="CUST83779"/>
    <s v="Nikhil Bhat"/>
    <n v="31"/>
    <n v="31"/>
    <s v="Other"/>
    <s v="Other"/>
    <s v="West"/>
    <s v="Surat"/>
    <x v="5"/>
    <s v="Football"/>
    <n v="9"/>
    <n v="9"/>
    <n v="3000.32"/>
    <n v="0.21"/>
    <n v="29267.25"/>
    <n v="6330.95"/>
    <n v="0.216"/>
    <n v="68.5"/>
    <x v="3"/>
    <n v="4"/>
    <b v="0"/>
    <s v="Delivered"/>
    <x v="1"/>
    <x v="9"/>
    <n v="9"/>
    <x v="0"/>
    <x v="4"/>
    <x v="3"/>
    <s v="21-30%"/>
    <x v="0"/>
    <n v="0"/>
    <n v="1"/>
    <n v="0"/>
    <n v="1"/>
  </r>
  <r>
    <s v="ORD-03912"/>
    <d v="2024-08-17T00:00:00"/>
    <d v="2024-08-17T00:00:00"/>
    <s v="CUST72269"/>
    <s v="Ritu Gupta"/>
    <n v="41"/>
    <n v="41"/>
    <s v="F"/>
    <s v="Female"/>
    <s v="South"/>
    <s v="Bangalore"/>
    <x v="2"/>
    <s v="Headphones"/>
    <n v="3"/>
    <n v="3"/>
    <n v="51479.19"/>
    <n v="0.25"/>
    <n v="182018.37"/>
    <n v="19016.37"/>
    <n v="0.104"/>
    <n v="55.15"/>
    <x v="3"/>
    <m/>
    <b v="0"/>
    <s v="Pending"/>
    <x v="2"/>
    <x v="0"/>
    <n v="3"/>
    <x v="0"/>
    <x v="4"/>
    <x v="2"/>
    <s v="21-30%"/>
    <x v="0"/>
    <n v="0"/>
    <n v="0"/>
    <n v="0"/>
    <n v="1"/>
  </r>
  <r>
    <s v="ORD-03907"/>
    <s v="August 16, 2024"/>
    <d v="2024-08-16T00:00:00"/>
    <s v="CUST07299"/>
    <s v="Karan Reddy"/>
    <n v="46"/>
    <n v="46"/>
    <s v="Female"/>
    <s v="Female"/>
    <s v="Central"/>
    <s v="Nagpur"/>
    <x v="5"/>
    <s v="Yoga Mat"/>
    <n v="9"/>
    <n v="9"/>
    <n v="3110.88"/>
    <n v="0.28000000000000003"/>
    <n v="29090.53"/>
    <n v="4498.07"/>
    <n v="0.155"/>
    <n v="43.42"/>
    <x v="0"/>
    <n v="2"/>
    <b v="0"/>
    <s v="Delivered"/>
    <x v="1"/>
    <x v="5"/>
    <n v="8"/>
    <x v="0"/>
    <x v="4"/>
    <x v="4"/>
    <s v="21-30%"/>
    <x v="0"/>
    <n v="0"/>
    <n v="1"/>
    <n v="0"/>
    <n v="1"/>
  </r>
  <r>
    <s v="ORD-03909"/>
    <d v="2024-08-16T00:00:00"/>
    <d v="2024-08-16T00:00:00"/>
    <s v="CUST57051"/>
    <s v="Pooja Chatterjee"/>
    <n v="31"/>
    <n v="31"/>
    <s v="Male"/>
    <s v="Male"/>
    <s v="North"/>
    <s v="Ludhiana"/>
    <x v="0"/>
    <s v="Face Cream"/>
    <n v="2"/>
    <n v="2"/>
    <n v="1235.5899999999999"/>
    <n v="0.05"/>
    <n v="4007.33"/>
    <n v="1780.2"/>
    <n v="0.44400000000000001"/>
    <n v="44.87"/>
    <x v="2"/>
    <n v="1"/>
    <b v="0"/>
    <s v="Delivered"/>
    <x v="1"/>
    <x v="7"/>
    <m/>
    <x v="0"/>
    <x v="4"/>
    <x v="3"/>
    <s v="1-10%"/>
    <x v="0"/>
    <n v="0"/>
    <n v="1"/>
    <n v="0"/>
    <n v="1"/>
  </r>
  <r>
    <s v="ORD-03910"/>
    <d v="2024-08-16T00:00:00"/>
    <d v="2024-08-16T00:00:00"/>
    <s v="CUST13303"/>
    <s v="Arjun Bhat"/>
    <n v="17"/>
    <n v="17"/>
    <s v="Other"/>
    <s v="Other"/>
    <s v="South"/>
    <s v="Bangalore"/>
    <x v="0"/>
    <s v="Lipstick"/>
    <n v="2"/>
    <n v="2"/>
    <n v="339.31"/>
    <n v="0.14000000000000001"/>
    <n v="903.41"/>
    <n v="266.52"/>
    <n v="0.29499999999999998"/>
    <n v="77.849999999999994"/>
    <x v="2"/>
    <m/>
    <b v="0"/>
    <s v="Delivered"/>
    <x v="1"/>
    <x v="10"/>
    <n v="2"/>
    <x v="0"/>
    <x v="4"/>
    <x v="0"/>
    <s v="11-20%"/>
    <x v="0"/>
    <n v="0"/>
    <n v="1"/>
    <n v="0"/>
    <n v="1"/>
  </r>
  <r>
    <s v="ORD-03908"/>
    <d v="2024-08-16T00:00:00"/>
    <d v="2024-08-16T00:00:00"/>
    <s v="CUST32213"/>
    <s v="Amit Verma"/>
    <n v="44"/>
    <n v="44"/>
    <s v="Other"/>
    <s v="Other"/>
    <s v="West"/>
    <s v="Mumbai"/>
    <x v="2"/>
    <s v="Tablet"/>
    <n v="10"/>
    <n v="10"/>
    <n v="70999.960000000006"/>
    <n v="0.37"/>
    <n v="619186.18000000005"/>
    <n v="80911.12"/>
    <n v="0.13100000000000001"/>
    <n v="58.51"/>
    <x v="0"/>
    <n v="5"/>
    <b v="0"/>
    <s v="Shipped"/>
    <x v="4"/>
    <x v="6"/>
    <n v="6"/>
    <x v="0"/>
    <x v="4"/>
    <x v="2"/>
    <s v="31-40%"/>
    <x v="0"/>
    <n v="0"/>
    <n v="0"/>
    <n v="0"/>
    <n v="1"/>
  </r>
  <r>
    <s v="ORD-03911"/>
    <d v="2024-08-16T00:00:00"/>
    <d v="2024-08-16T00:00:00"/>
    <s v="CUST56239"/>
    <s v="Arjun Bose"/>
    <n v="51"/>
    <n v="51"/>
    <s v="Male"/>
    <s v="Male"/>
    <s v="North"/>
    <s v="Amritsar"/>
    <x v="5"/>
    <s v="Dumbbells"/>
    <n v="10"/>
    <n v="10"/>
    <n v="786.71"/>
    <n v="0.03"/>
    <n v="11951.87"/>
    <n v="1750.05"/>
    <n v="0.14599999999999999"/>
    <n v="48.55"/>
    <x v="4"/>
    <n v="1"/>
    <b v="0"/>
    <s v="Delivered"/>
    <x v="1"/>
    <x v="5"/>
    <n v="8"/>
    <x v="0"/>
    <x v="4"/>
    <x v="4"/>
    <s v="1-10%"/>
    <x v="0"/>
    <n v="0"/>
    <n v="1"/>
    <n v="0"/>
    <n v="1"/>
  </r>
  <r>
    <s v="ORD-03903"/>
    <d v="2024-08-15T00:00:00"/>
    <d v="2024-08-15T00:00:00"/>
    <s v="CUST32603"/>
    <s v="Aarav Mehta"/>
    <n v="39"/>
    <n v="39"/>
    <s v="Other"/>
    <s v="Other"/>
    <s v="Central"/>
    <s v="Raipur"/>
    <x v="3"/>
    <s v="Sugar"/>
    <n v="8"/>
    <n v="8"/>
    <n v="346.32"/>
    <m/>
    <n v="4043.14"/>
    <n v="289.18"/>
    <n v="7.1999999999999995E-2"/>
    <n v="56.04"/>
    <x v="5"/>
    <m/>
    <b v="1"/>
    <s v="Returned"/>
    <x v="0"/>
    <x v="8"/>
    <n v="7"/>
    <x v="0"/>
    <x v="4"/>
    <x v="2"/>
    <s v="No data"/>
    <x v="0"/>
    <n v="1"/>
    <n v="1"/>
    <n v="0"/>
    <n v="1"/>
  </r>
  <r>
    <s v="ORD-03905"/>
    <s v="August 15, 2024"/>
    <d v="2024-08-15T00:00:00"/>
    <s v="CUST19408"/>
    <s v="Rohan Mehta"/>
    <n v="37"/>
    <n v="37"/>
    <s v="Male"/>
    <s v="Male"/>
    <s v="East"/>
    <s v="Guwahati"/>
    <x v="3"/>
    <s v="Rice (5kg)"/>
    <n v="9"/>
    <n v="9"/>
    <n v="239.9"/>
    <n v="0.31"/>
    <n v="2368.54"/>
    <n v="226.16"/>
    <n v="9.5000000000000001E-2"/>
    <n v="93.43"/>
    <x v="1"/>
    <n v="5"/>
    <b v="0"/>
    <s v="Delivered"/>
    <x v="1"/>
    <x v="2"/>
    <n v="1"/>
    <x v="0"/>
    <x v="4"/>
    <x v="2"/>
    <s v="31-40%"/>
    <x v="0"/>
    <n v="0"/>
    <n v="1"/>
    <n v="0"/>
    <n v="1"/>
  </r>
  <r>
    <s v="ORD-03906"/>
    <d v="2024-08-15T00:00:00"/>
    <d v="2024-08-15T00:00:00"/>
    <s v="CUST36432"/>
    <s v="Kavya Kapoor"/>
    <n v="33"/>
    <n v="33"/>
    <s v="Male"/>
    <s v="Male"/>
    <s v="South"/>
    <s v="Kochi"/>
    <x v="4"/>
    <s v="Self-Help Book"/>
    <n v="8"/>
    <n v="8"/>
    <n v="1226.8399999999999"/>
    <n v="0.23"/>
    <n v="11994.58"/>
    <n v="3912.8"/>
    <n v="0.32600000000000001"/>
    <n v="69.45"/>
    <x v="0"/>
    <n v="4"/>
    <b v="0"/>
    <s v="Delivered"/>
    <x v="1"/>
    <x v="6"/>
    <n v="6"/>
    <x v="0"/>
    <x v="4"/>
    <x v="3"/>
    <s v="21-30%"/>
    <x v="0"/>
    <n v="0"/>
    <n v="1"/>
    <n v="0"/>
    <n v="1"/>
  </r>
  <r>
    <s v="ORD-03904"/>
    <d v="2024-08-15T00:00:00"/>
    <d v="2024-08-15T00:00:00"/>
    <s v="CUST28988"/>
    <s v="Meera Das"/>
    <n v="29"/>
    <n v="29"/>
    <s v="Other"/>
    <s v="Other"/>
    <s v="West"/>
    <s v="Mumbai"/>
    <x v="3"/>
    <s v="Tea"/>
    <n v="6"/>
    <n v="6"/>
    <n v="212.91"/>
    <n v="0.28000000000000003"/>
    <n v="1250.1199999999999"/>
    <n v="97.83"/>
    <n v="7.8E-2"/>
    <n v="63.02"/>
    <x v="5"/>
    <n v="3"/>
    <b v="0"/>
    <s v="Delivered"/>
    <x v="1"/>
    <x v="3"/>
    <n v="10"/>
    <x v="0"/>
    <x v="4"/>
    <x v="3"/>
    <s v="21-30%"/>
    <x v="0"/>
    <n v="0"/>
    <n v="1"/>
    <n v="0"/>
    <n v="1"/>
  </r>
  <r>
    <s v="ORD-03902"/>
    <d v="2024-08-14T00:00:00"/>
    <d v="2024-08-14T00:00:00"/>
    <s v="CUST28307"/>
    <s v="Nisha Bhat"/>
    <n v="48"/>
    <n v="48"/>
    <s v="Other"/>
    <s v="Other"/>
    <s v="Central"/>
    <s v="Indore"/>
    <x v="4"/>
    <s v="Self-Help Book"/>
    <n v="6"/>
    <n v="6"/>
    <n v="797.16"/>
    <n v="0.34"/>
    <n v="4735.21"/>
    <n v="1174.5899999999999"/>
    <n v="0.248"/>
    <n v="15.7"/>
    <x v="1"/>
    <n v="4"/>
    <b v="0"/>
    <s v="Shipped"/>
    <x v="4"/>
    <x v="10"/>
    <n v="2"/>
    <x v="0"/>
    <x v="4"/>
    <x v="4"/>
    <s v="31-40%"/>
    <x v="0"/>
    <n v="0"/>
    <n v="0"/>
    <n v="0"/>
    <n v="1"/>
  </r>
  <r>
    <s v="ORD-03900"/>
    <d v="2024-08-14T00:00:00"/>
    <d v="2024-08-14T00:00:00"/>
    <s v="CUST14119"/>
    <s v="Vikram Verma"/>
    <n v="39"/>
    <n v="39"/>
    <s v="Female"/>
    <s v="Female"/>
    <s v="West"/>
    <s v="Mumbai"/>
    <x v="4"/>
    <s v="Fiction Novel"/>
    <n v="3"/>
    <n v="3"/>
    <n v="705.21"/>
    <n v="0.14000000000000001"/>
    <n v="2873.31"/>
    <n v="1040.42"/>
    <n v="0.36199999999999999"/>
    <n v="76.63"/>
    <x v="0"/>
    <n v="1"/>
    <b v="0"/>
    <s v="Delivered"/>
    <x v="1"/>
    <x v="5"/>
    <n v="8"/>
    <x v="0"/>
    <x v="4"/>
    <x v="2"/>
    <s v="11-20%"/>
    <x v="0"/>
    <n v="0"/>
    <n v="1"/>
    <n v="0"/>
    <n v="1"/>
  </r>
  <r>
    <s v="ORD-03899"/>
    <d v="2024-08-14T00:00:00"/>
    <d v="2024-08-14T00:00:00"/>
    <s v="CUST68293"/>
    <s v="Deepa Singh"/>
    <n v="42"/>
    <n v="42"/>
    <s v="Other"/>
    <s v="Other"/>
    <s v="East"/>
    <s v="Guwahati"/>
    <x v="1"/>
    <s v="Desk"/>
    <n v="8"/>
    <n v="8"/>
    <n v="32976.81"/>
    <n v="0.11"/>
    <n v="345009.69"/>
    <n v="104290.26"/>
    <n v="0.30199999999999999"/>
    <n v="89.17"/>
    <x v="5"/>
    <n v="4"/>
    <b v="1"/>
    <s v="Returned"/>
    <x v="0"/>
    <x v="10"/>
    <n v="2"/>
    <x v="0"/>
    <x v="4"/>
    <x v="2"/>
    <s v="11-20%"/>
    <x v="0"/>
    <n v="1"/>
    <n v="1"/>
    <n v="0"/>
    <n v="1"/>
  </r>
  <r>
    <s v="ORD-03897"/>
    <d v="2024-08-14T00:00:00"/>
    <d v="2024-08-14T00:00:00"/>
    <s v="CUST40736"/>
    <s v="Deepa Sharma"/>
    <n v="34"/>
    <n v="34"/>
    <s v="Other"/>
    <s v="Other"/>
    <s v="Central"/>
    <s v="Indore"/>
    <x v="0"/>
    <s v="Sunscreen"/>
    <n v="3"/>
    <n v="3"/>
    <n v="720.8"/>
    <n v="0.24"/>
    <n v="2212.27"/>
    <n v="892.22"/>
    <n v="0.40300000000000002"/>
    <n v="47.4"/>
    <x v="1"/>
    <n v="1"/>
    <b v="0"/>
    <s v="Delivered"/>
    <x v="1"/>
    <x v="10"/>
    <n v="2"/>
    <x v="0"/>
    <x v="4"/>
    <x v="3"/>
    <s v="21-30%"/>
    <x v="0"/>
    <n v="0"/>
    <n v="1"/>
    <n v="0"/>
    <n v="1"/>
  </r>
  <r>
    <s v="ORD-03898"/>
    <d v="2024-08-14T00:00:00"/>
    <d v="2024-08-14T00:00:00"/>
    <s v="CUST55482"/>
    <s v="Ananya Bhat"/>
    <n v="19"/>
    <n v="19"/>
    <s v="Male"/>
    <s v="Male"/>
    <s v="East"/>
    <s v="Patna"/>
    <x v="4"/>
    <s v="Fiction Novel"/>
    <n v="9"/>
    <n v="9"/>
    <n v="1454.46"/>
    <n v="0.33"/>
    <n v="12482.39"/>
    <n v="4160.5600000000004"/>
    <n v="0.33300000000000002"/>
    <n v="105.23"/>
    <x v="5"/>
    <n v="3"/>
    <b v="0"/>
    <s v="Shipped"/>
    <x v="4"/>
    <x v="2"/>
    <n v="1"/>
    <x v="0"/>
    <x v="4"/>
    <x v="1"/>
    <s v="31-40%"/>
    <x v="0"/>
    <n v="0"/>
    <n v="0"/>
    <n v="0"/>
    <n v="1"/>
  </r>
  <r>
    <s v="ORD-03901"/>
    <d v="2024-08-14T00:00:00"/>
    <d v="2024-08-14T00:00:00"/>
    <s v="CUST08531"/>
    <s v="Kavya Nair"/>
    <n v="52"/>
    <n v="52"/>
    <s v="Female"/>
    <s v="Female"/>
    <s v="South"/>
    <s v="Bangalore"/>
    <x v="1"/>
    <s v="Sofa"/>
    <n v="10"/>
    <n v="10"/>
    <n v="5838.04"/>
    <n v="7.0000000000000007E-2"/>
    <n v="82953.5"/>
    <n v="23848.22"/>
    <n v="0.28699999999999998"/>
    <n v="71.75"/>
    <x v="5"/>
    <n v="4"/>
    <b v="1"/>
    <s v="Returned"/>
    <x v="0"/>
    <x v="0"/>
    <n v="3"/>
    <x v="0"/>
    <x v="4"/>
    <x v="4"/>
    <s v="1-10%"/>
    <x v="0"/>
    <n v="1"/>
    <n v="1"/>
    <n v="0"/>
    <n v="1"/>
  </r>
  <r>
    <s v="ORD-03895"/>
    <d v="2024-08-13T00:00:00"/>
    <d v="2024-08-13T00:00:00"/>
    <s v="CUST09260"/>
    <s v="Rohan Bhat"/>
    <n v="58"/>
    <n v="58"/>
    <s v="Female"/>
    <s v="Female"/>
    <s v="West"/>
    <s v="Ahmedabad"/>
    <x v="6"/>
    <s v="Jeans"/>
    <n v="3"/>
    <n v="3"/>
    <n v="3209.05"/>
    <n v="0.24"/>
    <n v="10071.36"/>
    <n v="4002.87"/>
    <n v="0.39700000000000002"/>
    <n v="53.21"/>
    <x v="2"/>
    <m/>
    <b v="1"/>
    <s v="Returned"/>
    <x v="0"/>
    <x v="8"/>
    <n v="7"/>
    <x v="0"/>
    <x v="4"/>
    <x v="4"/>
    <s v="21-30%"/>
    <x v="0"/>
    <n v="1"/>
    <n v="1"/>
    <n v="0"/>
    <n v="1"/>
  </r>
  <r>
    <s v="ORD-03894"/>
    <d v="2024-08-13T00:00:00"/>
    <d v="2024-08-13T00:00:00"/>
    <s v="CUST65883"/>
    <s v="Nisha Mishra"/>
    <n v="37"/>
    <n v="37"/>
    <s v="m"/>
    <s v="Male"/>
    <s v="Central"/>
    <s v="Bhopal"/>
    <x v="0"/>
    <s v="Shampoo"/>
    <n v="2"/>
    <n v="2"/>
    <n v="1715.59"/>
    <n v="0.39"/>
    <n v="2886.91"/>
    <n v="1724.71"/>
    <n v="0.59699999999999998"/>
    <n v="47.41"/>
    <x v="1"/>
    <n v="2"/>
    <b v="0"/>
    <s v="Shipped"/>
    <x v="4"/>
    <x v="8"/>
    <n v="7"/>
    <x v="0"/>
    <x v="4"/>
    <x v="2"/>
    <s v="31-40%"/>
    <x v="0"/>
    <n v="0"/>
    <n v="0"/>
    <n v="0"/>
    <n v="1"/>
  </r>
  <r>
    <s v="ORD-03896"/>
    <d v="2024-08-13T00:00:00"/>
    <d v="2024-08-13T00:00:00"/>
    <s v="CUST78041"/>
    <s v="Sunita Nair"/>
    <n v="29"/>
    <n v="29"/>
    <s v="Male"/>
    <s v="Male"/>
    <s v="North"/>
    <s v="Chandigarh"/>
    <x v="2"/>
    <s v="Laptop"/>
    <n v="10"/>
    <n v="10"/>
    <n v="53218.559999999998"/>
    <n v="0.27"/>
    <n v="560937.53"/>
    <n v="68296.39"/>
    <n v="0.122"/>
    <n v="20.81"/>
    <x v="1"/>
    <n v="3"/>
    <b v="0"/>
    <s v="Delivered"/>
    <x v="1"/>
    <x v="6"/>
    <n v="6"/>
    <x v="0"/>
    <x v="4"/>
    <x v="3"/>
    <s v="21-30%"/>
    <x v="0"/>
    <n v="0"/>
    <n v="1"/>
    <n v="0"/>
    <n v="1"/>
  </r>
  <r>
    <s v="ORD-03892"/>
    <d v="2024-08-12T00:00:00"/>
    <d v="2024-08-12T00:00:00"/>
    <s v="CUST28116"/>
    <s v="Pooja Bose"/>
    <n v="20"/>
    <n v="20"/>
    <s v="Other"/>
    <s v="Other"/>
    <s v="West"/>
    <s v="Ahmedabad"/>
    <x v="6"/>
    <s v="Jacket"/>
    <n v="10"/>
    <n v="10"/>
    <n v="1866.54"/>
    <n v="0.06"/>
    <n v="28793.88"/>
    <n v="10235.469999999999"/>
    <n v="0.35499999999999998"/>
    <n v="39.49"/>
    <x v="2"/>
    <n v="5"/>
    <b v="0"/>
    <s v="Cancelled"/>
    <x v="3"/>
    <x v="8"/>
    <n v="7"/>
    <x v="0"/>
    <x v="4"/>
    <x v="1"/>
    <s v="1-10%"/>
    <x v="0"/>
    <n v="0"/>
    <n v="0"/>
    <n v="1"/>
    <n v="1"/>
  </r>
  <r>
    <s v="ORD-03893"/>
    <d v="2024-08-12T00:00:00"/>
    <d v="2024-08-12T00:00:00"/>
    <s v="CUST06918"/>
    <s v="Amit Nair"/>
    <n v="33"/>
    <n v="33"/>
    <s v="Female"/>
    <s v="Female"/>
    <s v="West"/>
    <s v="Mumbai"/>
    <x v="3"/>
    <s v="Sugar"/>
    <n v="9"/>
    <n v="9"/>
    <n v="346.57"/>
    <m/>
    <n v="5197.6099999999997"/>
    <n v="352.44"/>
    <n v="6.8000000000000005E-2"/>
    <n v="77.75"/>
    <x v="2"/>
    <n v="4"/>
    <b v="0"/>
    <s v="Delivered"/>
    <x v="1"/>
    <x v="6"/>
    <n v="6"/>
    <x v="0"/>
    <x v="4"/>
    <x v="3"/>
    <s v="No data"/>
    <x v="0"/>
    <n v="0"/>
    <n v="1"/>
    <n v="0"/>
    <n v="1"/>
  </r>
  <r>
    <s v="ORD-03887"/>
    <d v="2024-08-10T00:00:00"/>
    <d v="2024-08-10T00:00:00"/>
    <s v="CUST50038"/>
    <s v="Kavya Reddy"/>
    <n v="32"/>
    <n v="32"/>
    <s v="Male"/>
    <s v="Male"/>
    <s v="East"/>
    <s v="Patna"/>
    <x v="0"/>
    <s v="Face Cream"/>
    <n v="6"/>
    <n v="6"/>
    <n v="1237.08"/>
    <n v="0.08"/>
    <n v="10495.02"/>
    <n v="5178.08"/>
    <n v="0.49299999999999999"/>
    <n v="78.37"/>
    <x v="0"/>
    <n v="3"/>
    <b v="0"/>
    <s v="Delivered"/>
    <x v="1"/>
    <x v="3"/>
    <n v="10"/>
    <x v="0"/>
    <x v="4"/>
    <x v="3"/>
    <s v="1-10%"/>
    <x v="0"/>
    <n v="0"/>
    <n v="1"/>
    <n v="0"/>
    <n v="1"/>
  </r>
  <r>
    <s v="ORD-03888"/>
    <d v="2024-08-10T00:00:00"/>
    <d v="2024-08-10T00:00:00"/>
    <s v="CUST02813"/>
    <s v="Deepa Joshi"/>
    <n v="46"/>
    <n v="46"/>
    <s v="F"/>
    <s v="Female"/>
    <s v="East"/>
    <s v="Patna"/>
    <x v="3"/>
    <s v="Dal (1kg)"/>
    <n v="2"/>
    <n v="2"/>
    <n v="225.92"/>
    <m/>
    <n v="625.44000000000005"/>
    <n v="56.74"/>
    <n v="9.0999999999999998E-2"/>
    <n v="90.55"/>
    <x v="4"/>
    <m/>
    <b v="0"/>
    <s v="Delivered"/>
    <x v="1"/>
    <x v="6"/>
    <n v="6"/>
    <x v="0"/>
    <x v="4"/>
    <x v="4"/>
    <s v="No data"/>
    <x v="0"/>
    <n v="0"/>
    <n v="1"/>
    <n v="0"/>
    <n v="1"/>
  </r>
  <r>
    <s v="ORD-03891"/>
    <d v="2024-08-10T00:00:00"/>
    <d v="2024-08-10T00:00:00"/>
    <s v="CUST84613"/>
    <s v="Priya Kumar"/>
    <n v="23"/>
    <n v="23"/>
    <s v="Other"/>
    <s v="Other"/>
    <s v="South"/>
    <s v="Bangalore"/>
    <x v="1"/>
    <s v="Desk"/>
    <n v="1"/>
    <n v="1"/>
    <n v="17279.95"/>
    <n v="0.36"/>
    <n v="15219.05"/>
    <n v="4268.25"/>
    <n v="0.28000000000000003"/>
    <n v="69.91"/>
    <x v="0"/>
    <n v="4"/>
    <b v="0"/>
    <s v="Cancelled"/>
    <x v="3"/>
    <x v="4"/>
    <n v="4"/>
    <x v="0"/>
    <x v="4"/>
    <x v="1"/>
    <s v="31-40%"/>
    <x v="0"/>
    <n v="0"/>
    <n v="0"/>
    <n v="1"/>
    <n v="1"/>
  </r>
  <r>
    <s v="ORD-03889"/>
    <d v="2024-08-10T00:00:00"/>
    <d v="2024-08-10T00:00:00"/>
    <s v="CUST81355"/>
    <s v="Rahul Singh"/>
    <n v="25"/>
    <n v="25"/>
    <s v="Male"/>
    <s v="Male"/>
    <s v="West"/>
    <s v="Pune"/>
    <x v="6"/>
    <s v="Kurta"/>
    <n v="3"/>
    <n v="3"/>
    <n v="2244.17"/>
    <n v="0.28000000000000003"/>
    <n v="8279.0400000000009"/>
    <n v="2388.36"/>
    <n v="0.28799999999999998"/>
    <n v="62.4"/>
    <x v="2"/>
    <n v="2"/>
    <b v="0"/>
    <s v="Delivered"/>
    <x v="1"/>
    <x v="0"/>
    <n v="3"/>
    <x v="0"/>
    <x v="4"/>
    <x v="1"/>
    <s v="21-30%"/>
    <x v="0"/>
    <n v="0"/>
    <n v="1"/>
    <n v="0"/>
    <n v="1"/>
  </r>
  <r>
    <s v="ORD-03890"/>
    <d v="2024-08-10T00:00:00"/>
    <d v="2024-08-10T00:00:00"/>
    <s v="CUST03009"/>
    <s v="Rahul Rao"/>
    <n v="34"/>
    <n v="34"/>
    <s v="Other"/>
    <s v="Other"/>
    <s v="West"/>
    <s v="Surat"/>
    <x v="1"/>
    <s v="Chair"/>
    <n v="10"/>
    <n v="10"/>
    <n v="2485.94"/>
    <n v="0.21"/>
    <n v="31724.99"/>
    <n v="8743.0499999999993"/>
    <n v="0.27600000000000002"/>
    <n v="48.62"/>
    <x v="3"/>
    <n v="4"/>
    <b v="0"/>
    <s v="Delivered"/>
    <x v="1"/>
    <x v="3"/>
    <n v="10"/>
    <x v="0"/>
    <x v="4"/>
    <x v="3"/>
    <s v="21-30%"/>
    <x v="0"/>
    <n v="0"/>
    <n v="1"/>
    <n v="0"/>
    <n v="1"/>
  </r>
  <r>
    <s v="ORD-03886"/>
    <d v="2024-08-09T00:00:00"/>
    <d v="2024-08-09T00:00:00"/>
    <s v="CUST37843"/>
    <s v="Rahul Iyer"/>
    <n v="22"/>
    <n v="22"/>
    <s v="Other"/>
    <s v="Other"/>
    <s v="West"/>
    <s v="Mumbai"/>
    <x v="4"/>
    <s v="Cook Book"/>
    <n v="10"/>
    <n v="10"/>
    <n v="742.8"/>
    <n v="0.27"/>
    <n v="7769.9"/>
    <n v="2273.34"/>
    <n v="0.29299999999999998"/>
    <n v="49.53"/>
    <x v="1"/>
    <n v="5"/>
    <b v="0"/>
    <s v="Delivered"/>
    <x v="1"/>
    <x v="10"/>
    <n v="2"/>
    <x v="0"/>
    <x v="4"/>
    <x v="1"/>
    <s v="21-30%"/>
    <x v="0"/>
    <n v="0"/>
    <n v="1"/>
    <n v="0"/>
    <n v="1"/>
  </r>
  <r>
    <s v="ORD-03880"/>
    <d v="2024-08-09T00:00:00"/>
    <d v="2024-08-09T00:00:00"/>
    <s v="CUST49372"/>
    <s v="Rahul Rao"/>
    <m/>
    <m/>
    <s v="Male"/>
    <s v="Male"/>
    <s v="East"/>
    <s v="Bhubaneswar"/>
    <x v="0"/>
    <s v="Perfume"/>
    <n v="10"/>
    <n v="10"/>
    <n v="323.83999999999997"/>
    <n v="0.18"/>
    <n v="3695.81"/>
    <n v="1548.57"/>
    <n v="0.41899999999999998"/>
    <n v="79.930000000000007"/>
    <x v="2"/>
    <n v="5"/>
    <b v="0"/>
    <s v="Delivered"/>
    <x v="1"/>
    <x v="8"/>
    <n v="7"/>
    <x v="0"/>
    <x v="4"/>
    <x v="5"/>
    <s v="11-20%"/>
    <x v="0"/>
    <n v="0"/>
    <n v="1"/>
    <n v="0"/>
    <n v="1"/>
  </r>
  <r>
    <s v="ORD-03879"/>
    <d v="2024-08-09T00:00:00"/>
    <d v="2024-08-09T00:00:00"/>
    <s v="CUST22795"/>
    <s v="Nikhil Kumar"/>
    <n v="18"/>
    <n v="18"/>
    <s v="Male"/>
    <s v="Male"/>
    <s v="South"/>
    <s v="Chennai"/>
    <x v="6"/>
    <s v="Jeans"/>
    <n v="9"/>
    <n v="9"/>
    <n v="892.19"/>
    <n v="0.28999999999999998"/>
    <n v="6933.33"/>
    <n v="3107.54"/>
    <n v="0.44800000000000001"/>
    <n v="67.17"/>
    <x v="0"/>
    <n v="2"/>
    <b v="0"/>
    <s v="Delivered"/>
    <x v="1"/>
    <x v="3"/>
    <n v="10"/>
    <x v="0"/>
    <x v="4"/>
    <x v="1"/>
    <s v="21-30%"/>
    <x v="0"/>
    <n v="0"/>
    <n v="1"/>
    <n v="0"/>
    <n v="1"/>
  </r>
  <r>
    <s v="ORD-03881"/>
    <d v="2024-08-09T00:00:00"/>
    <d v="2024-08-09T00:00:00"/>
    <s v="CUST11708"/>
    <s v="Arjun Sharma"/>
    <n v="37"/>
    <n v="37"/>
    <s v="Other"/>
    <s v="Other"/>
    <s v="North"/>
    <s v="Amritsar"/>
    <x v="5"/>
    <s v="Football"/>
    <n v="9"/>
    <n v="9"/>
    <n v="6043.66"/>
    <n v="0.35"/>
    <n v="50068.82"/>
    <n v="12593.51"/>
    <n v="0.252"/>
    <n v="35.57"/>
    <x v="5"/>
    <n v="2"/>
    <b v="0"/>
    <s v="Cancelled"/>
    <x v="3"/>
    <x v="2"/>
    <n v="1"/>
    <x v="0"/>
    <x v="4"/>
    <x v="2"/>
    <s v="31-40%"/>
    <x v="0"/>
    <n v="0"/>
    <n v="0"/>
    <n v="1"/>
    <n v="1"/>
  </r>
  <r>
    <s v="ORD-03884"/>
    <d v="2024-08-09T00:00:00"/>
    <d v="2024-08-09T00:00:00"/>
    <s v="CUST63006"/>
    <s v="Karan Bose"/>
    <n v="36"/>
    <n v="36"/>
    <s v="Other"/>
    <s v="Other"/>
    <s v="Central"/>
    <s v="Indore"/>
    <x v="3"/>
    <s v="Flour"/>
    <n v="2"/>
    <n v="2"/>
    <n v="66.77"/>
    <n v="0.01"/>
    <n v="216.47"/>
    <n v="11.57"/>
    <n v="5.2999999999999999E-2"/>
    <n v="50.95"/>
    <x v="1"/>
    <n v="3"/>
    <b v="0"/>
    <s v="Delivered"/>
    <x v="1"/>
    <x v="5"/>
    <n v="8"/>
    <x v="0"/>
    <x v="4"/>
    <x v="2"/>
    <s v="1-10%"/>
    <x v="0"/>
    <n v="0"/>
    <n v="1"/>
    <n v="0"/>
    <n v="1"/>
  </r>
  <r>
    <s v="ORD-03883"/>
    <d v="2024-08-09T00:00:00"/>
    <d v="2024-08-09T00:00:00"/>
    <s v="CUST62193"/>
    <s v="Aarav Kumar"/>
    <n v="45"/>
    <n v="45"/>
    <s v="Female"/>
    <s v="Female"/>
    <s v="Central"/>
    <s v="Raipur"/>
    <x v="2"/>
    <s v="Smartwatch"/>
    <n v="9"/>
    <n v="9"/>
    <n v="15767.46"/>
    <n v="0.02"/>
    <n v="198910.86"/>
    <n v="22958.1"/>
    <n v="0.115"/>
    <n v="44.62"/>
    <x v="2"/>
    <n v="3"/>
    <b v="1"/>
    <s v="Returned"/>
    <x v="0"/>
    <x v="6"/>
    <n v="6"/>
    <x v="0"/>
    <x v="4"/>
    <x v="2"/>
    <s v="1-10%"/>
    <x v="0"/>
    <n v="1"/>
    <n v="1"/>
    <n v="0"/>
    <n v="1"/>
  </r>
  <r>
    <s v="ORD-03885"/>
    <d v="2024-08-09T00:00:00"/>
    <d v="2024-08-09T00:00:00"/>
    <s v="CUST10547"/>
    <s v="Vikram Shah"/>
    <n v="36"/>
    <n v="36"/>
    <s v="Other"/>
    <s v="Other"/>
    <s v="Central"/>
    <s v="Raipur"/>
    <x v="3"/>
    <s v="Cooking Oil"/>
    <n v="5"/>
    <n v="5"/>
    <n v="230.1"/>
    <n v="0.23"/>
    <n v="1261.3800000000001"/>
    <n v="74.150000000000006"/>
    <n v="5.8999999999999997E-2"/>
    <n v="44.66"/>
    <x v="5"/>
    <n v="5"/>
    <b v="0"/>
    <s v="Delivered"/>
    <x v="1"/>
    <x v="2"/>
    <n v="1"/>
    <x v="0"/>
    <x v="4"/>
    <x v="2"/>
    <s v="21-30%"/>
    <x v="0"/>
    <n v="0"/>
    <n v="1"/>
    <n v="0"/>
    <n v="1"/>
  </r>
  <r>
    <s v="ORD-03882"/>
    <d v="2024-08-09T00:00:00"/>
    <d v="2024-08-09T00:00:00"/>
    <s v="CUST84457"/>
    <s v="Sanjay Singh"/>
    <n v="30"/>
    <n v="30"/>
    <s v="Female"/>
    <s v="Female"/>
    <s v="Central"/>
    <s v="Raipur"/>
    <x v="2"/>
    <s v="Camera"/>
    <n v="1"/>
    <n v="1"/>
    <n v="8508.27"/>
    <n v="0.12"/>
    <n v="10874.57"/>
    <n v="1416.52"/>
    <n v="0.13"/>
    <n v="82.74"/>
    <x v="3"/>
    <n v="3"/>
    <b v="0"/>
    <s v="Pending"/>
    <x v="2"/>
    <x v="2"/>
    <n v="1"/>
    <x v="0"/>
    <x v="4"/>
    <x v="3"/>
    <s v="11-20%"/>
    <x v="0"/>
    <n v="0"/>
    <n v="0"/>
    <n v="0"/>
    <n v="1"/>
  </r>
  <r>
    <s v="ORD-03876"/>
    <d v="2024-08-08T00:00:00"/>
    <d v="2024-08-08T00:00:00"/>
    <s v="CUST87444"/>
    <s v="Karan Kumar"/>
    <n v="32"/>
    <n v="32"/>
    <s v="Female"/>
    <s v="Female"/>
    <s v="East"/>
    <s v="Guwahati"/>
    <x v="2"/>
    <s v="Laptop"/>
    <n v="0"/>
    <m/>
    <n v="60299.29"/>
    <n v="7.0000000000000007E-2"/>
    <n v="91325.87"/>
    <n v="12487.67"/>
    <n v="0.13700000000000001"/>
    <n v="49.76"/>
    <x v="3"/>
    <n v="1"/>
    <b v="0"/>
    <s v="Delivered"/>
    <x v="1"/>
    <x v="4"/>
    <n v="4"/>
    <x v="0"/>
    <x v="4"/>
    <x v="3"/>
    <s v="1-10%"/>
    <x v="0"/>
    <n v="0"/>
    <n v="1"/>
    <n v="0"/>
    <n v="1"/>
  </r>
  <r>
    <s v="ORD-03878"/>
    <d v="2024-08-08T00:00:00"/>
    <d v="2024-08-08T00:00:00"/>
    <s v="CUST09035"/>
    <s v="Priya Mehta"/>
    <n v="35"/>
    <n v="35"/>
    <s v="Male"/>
    <s v="Male"/>
    <s v="North"/>
    <s v="Chandigarh"/>
    <x v="1"/>
    <s v="Desk"/>
    <n v="3"/>
    <n v="3"/>
    <n v="19778.53"/>
    <n v="0.22"/>
    <n v="67218.58"/>
    <n v="15015.41"/>
    <n v="0.223"/>
    <n v="30.24"/>
    <x v="3"/>
    <n v="3"/>
    <b v="0"/>
    <s v="Delivered"/>
    <x v="1"/>
    <x v="1"/>
    <n v="5"/>
    <x v="0"/>
    <x v="4"/>
    <x v="3"/>
    <s v="21-30%"/>
    <x v="0"/>
    <n v="0"/>
    <n v="1"/>
    <n v="0"/>
    <n v="1"/>
  </r>
  <r>
    <s v="ORD-03875"/>
    <d v="2024-08-08T00:00:00"/>
    <d v="2024-08-08T00:00:00"/>
    <s v="CUST84781"/>
    <s v="Vikram Nair"/>
    <n v="27"/>
    <n v="27"/>
    <s v="Female"/>
    <s v="Female"/>
    <s v="South"/>
    <s v="Hyderabad"/>
    <x v="2"/>
    <s v="Camera"/>
    <n v="2"/>
    <n v="2"/>
    <n v="22369.95"/>
    <n v="0.35"/>
    <n v="42121.15"/>
    <n v="3831.16"/>
    <n v="9.0999999999999998E-2"/>
    <n v="69.95"/>
    <x v="2"/>
    <n v="5"/>
    <b v="0"/>
    <s v="Delivered"/>
    <x v="1"/>
    <x v="8"/>
    <n v="7"/>
    <x v="0"/>
    <x v="4"/>
    <x v="3"/>
    <s v="31-40%"/>
    <x v="0"/>
    <n v="0"/>
    <n v="1"/>
    <n v="0"/>
    <n v="1"/>
  </r>
  <r>
    <s v="ORD-03877"/>
    <d v="2024-08-08T00:00:00"/>
    <d v="2024-08-08T00:00:00"/>
    <s v="CUST87297"/>
    <s v="Sanjay Rao"/>
    <n v="44"/>
    <n v="44"/>
    <s v="Other"/>
    <s v="Other"/>
    <s v="Central"/>
    <s v="Indore"/>
    <x v="2"/>
    <s v="Smartwatch"/>
    <n v="3"/>
    <n v="3"/>
    <n v="21470.45"/>
    <n v="0.02"/>
    <n v="92585"/>
    <n v="5457.16"/>
    <n v="5.8999999999999997E-2"/>
    <n v="77.05"/>
    <x v="2"/>
    <n v="5"/>
    <b v="0"/>
    <s v="Delivered"/>
    <x v="1"/>
    <x v="9"/>
    <n v="9"/>
    <x v="0"/>
    <x v="4"/>
    <x v="2"/>
    <s v="1-10%"/>
    <x v="0"/>
    <n v="0"/>
    <n v="1"/>
    <n v="0"/>
    <n v="1"/>
  </r>
  <r>
    <s v="ORD-03873"/>
    <d v="2024-08-07T00:00:00"/>
    <d v="2024-08-07T00:00:00"/>
    <s v="CUST07406"/>
    <s v="Sunita Pillai"/>
    <n v="54"/>
    <n v="54"/>
    <s v="Other"/>
    <s v="Other"/>
    <s v="West"/>
    <s v="Pune"/>
    <x v="6"/>
    <s v="Jeans"/>
    <m/>
    <m/>
    <n v="545.99"/>
    <n v="0.34"/>
    <n v="578.97"/>
    <n v="183.45"/>
    <n v="0.317"/>
    <n v="68.2"/>
    <x v="2"/>
    <n v="1"/>
    <b v="0"/>
    <s v="Delivered"/>
    <x v="1"/>
    <x v="9"/>
    <n v="9"/>
    <x v="0"/>
    <x v="4"/>
    <x v="4"/>
    <s v="31-40%"/>
    <x v="0"/>
    <n v="0"/>
    <n v="1"/>
    <n v="0"/>
    <n v="1"/>
  </r>
  <r>
    <s v="ORD-03874"/>
    <d v="2024-08-07T00:00:00"/>
    <d v="2024-08-07T00:00:00"/>
    <s v="CUST96272"/>
    <s v="Meera Shah"/>
    <m/>
    <m/>
    <s v="Female"/>
    <s v="Female"/>
    <s v="North"/>
    <s v="Ludhiana"/>
    <x v="0"/>
    <s v="Lipstick"/>
    <n v="8"/>
    <n v="8"/>
    <n v="1652.49"/>
    <n v="0.27"/>
    <n v="14214.4"/>
    <n v="5014"/>
    <n v="0.35299999999999998"/>
    <n v="26.94"/>
    <x v="4"/>
    <n v="1"/>
    <b v="0"/>
    <s v="Delivered"/>
    <x v="1"/>
    <x v="10"/>
    <n v="2"/>
    <x v="0"/>
    <x v="4"/>
    <x v="5"/>
    <s v="21-30%"/>
    <x v="0"/>
    <n v="0"/>
    <n v="1"/>
    <n v="0"/>
    <n v="1"/>
  </r>
  <r>
    <s v="ORD-03871"/>
    <d v="2024-08-06T00:00:00"/>
    <d v="2024-08-06T00:00:00"/>
    <s v="CUST30080"/>
    <s v="Nisha Rao"/>
    <n v="40"/>
    <n v="40"/>
    <s v="Male"/>
    <s v="Male"/>
    <s v="South"/>
    <s v="Hyderabad"/>
    <x v="1"/>
    <s v="Sofa"/>
    <n v="8"/>
    <n v="8"/>
    <n v="29325.03"/>
    <n v="0.33"/>
    <n v="238669.42"/>
    <n v="54334.41"/>
    <n v="0.22800000000000001"/>
    <n v="57.12"/>
    <x v="1"/>
    <n v="5"/>
    <b v="0"/>
    <s v="Delivered"/>
    <x v="1"/>
    <x v="10"/>
    <n v="2"/>
    <x v="0"/>
    <x v="4"/>
    <x v="2"/>
    <s v="31-40%"/>
    <x v="0"/>
    <n v="0"/>
    <n v="1"/>
    <n v="0"/>
    <n v="1"/>
  </r>
  <r>
    <s v="ORD-03872"/>
    <d v="2024-08-06T00:00:00"/>
    <d v="2024-08-06T00:00:00"/>
    <s v="CUST05197"/>
    <s v="Deepa Rao"/>
    <n v="31"/>
    <n v="31"/>
    <s v="Other"/>
    <s v="Other"/>
    <s v="East"/>
    <s v="Kolkata"/>
    <x v="2"/>
    <s v="Smartwatch"/>
    <n v="1"/>
    <n v="1"/>
    <n v="32097.99"/>
    <n v="0.19"/>
    <n v="38771.85"/>
    <n v="5312.93"/>
    <n v="0.13700000000000001"/>
    <n v="86.5"/>
    <x v="4"/>
    <n v="5"/>
    <b v="0"/>
    <s v="Delivered"/>
    <x v="1"/>
    <x v="3"/>
    <n v="10"/>
    <x v="0"/>
    <x v="4"/>
    <x v="3"/>
    <s v="11-20%"/>
    <x v="0"/>
    <n v="0"/>
    <n v="1"/>
    <n v="0"/>
    <n v="1"/>
  </r>
  <r>
    <s v="ORD-03870"/>
    <d v="2024-08-06T00:00:00"/>
    <d v="2024-08-06T00:00:00"/>
    <s v="CUST69875"/>
    <s v="Sanjay Mehta"/>
    <n v="43"/>
    <n v="43"/>
    <s v="Male"/>
    <s v="Male"/>
    <s v="Central"/>
    <s v="Raipur"/>
    <x v="6"/>
    <s v="Dress"/>
    <n v="3"/>
    <n v="3"/>
    <n v="1773.46"/>
    <n v="0.35"/>
    <n v="5117.18"/>
    <n v="1728.27"/>
    <n v="0.33800000000000002"/>
    <n v="68.900000000000006"/>
    <x v="3"/>
    <n v="4"/>
    <b v="0"/>
    <s v="Cancelled"/>
    <x v="3"/>
    <x v="0"/>
    <n v="3"/>
    <x v="0"/>
    <x v="4"/>
    <x v="2"/>
    <s v="31-40%"/>
    <x v="0"/>
    <n v="0"/>
    <n v="0"/>
    <n v="1"/>
    <n v="1"/>
  </r>
  <r>
    <s v="ORD-03867"/>
    <d v="2024-08-05T00:00:00"/>
    <d v="2024-08-05T00:00:00"/>
    <s v="CUST39793"/>
    <s v="Shreya Mishra"/>
    <n v="48"/>
    <n v="48"/>
    <s v="Male"/>
    <s v="Male"/>
    <s v="South"/>
    <s v="Kochi"/>
    <x v="2"/>
    <s v="Laptop"/>
    <n v="8"/>
    <n v="8"/>
    <n v="50411.34"/>
    <n v="0.17"/>
    <n v="538833.63"/>
    <n v="74291.94"/>
    <n v="0.13800000000000001"/>
    <n v="56.86"/>
    <x v="3"/>
    <n v="2"/>
    <b v="0"/>
    <s v="Delivered"/>
    <x v="1"/>
    <x v="8"/>
    <n v="7"/>
    <x v="0"/>
    <x v="4"/>
    <x v="4"/>
    <s v="11-20%"/>
    <x v="0"/>
    <n v="0"/>
    <n v="1"/>
    <n v="0"/>
    <n v="1"/>
  </r>
  <r>
    <s v="ORD-03868"/>
    <d v="2024-08-05T00:00:00"/>
    <d v="2024-08-05T00:00:00"/>
    <s v="CUST05602"/>
    <s v="Pooja Chatterjee"/>
    <n v="38"/>
    <n v="38"/>
    <s v="Female"/>
    <s v="Female"/>
    <s v="East"/>
    <s v="Bhubaneswar"/>
    <x v="4"/>
    <s v="Comic Book"/>
    <n v="10"/>
    <n v="10"/>
    <n v="712.14"/>
    <m/>
    <n v="10991.18"/>
    <n v="3414.32"/>
    <n v="0.311"/>
    <n v="90.89"/>
    <x v="5"/>
    <n v="3"/>
    <b v="0"/>
    <s v="Shipped"/>
    <x v="4"/>
    <x v="6"/>
    <n v="6"/>
    <x v="0"/>
    <x v="4"/>
    <x v="2"/>
    <s v="No data"/>
    <x v="0"/>
    <n v="0"/>
    <n v="0"/>
    <n v="0"/>
    <n v="1"/>
  </r>
  <r>
    <s v="ORD-03864"/>
    <d v="2024-08-05T00:00:00"/>
    <d v="2024-08-05T00:00:00"/>
    <s v="CUST15933"/>
    <s v="Aarav Verma"/>
    <n v="41"/>
    <n v="41"/>
    <s v="Other"/>
    <s v="Other"/>
    <s v="East"/>
    <s v="Bhubaneswar"/>
    <x v="2"/>
    <s v="Smartphone"/>
    <n v="5"/>
    <n v="5"/>
    <n v="64468.92"/>
    <n v="0.2"/>
    <n v="374699.96"/>
    <n v="48329.91"/>
    <n v="0.129"/>
    <n v="79.41"/>
    <x v="4"/>
    <n v="1"/>
    <b v="0"/>
    <s v="Shipped"/>
    <x v="4"/>
    <x v="3"/>
    <n v="10"/>
    <x v="0"/>
    <x v="4"/>
    <x v="2"/>
    <s v="11-20%"/>
    <x v="0"/>
    <n v="0"/>
    <n v="0"/>
    <n v="0"/>
    <n v="1"/>
  </r>
  <r>
    <s v="ORD-03865"/>
    <d v="2024-08-05T00:00:00"/>
    <d v="2024-08-05T00:00:00"/>
    <s v="CUST15771"/>
    <s v="Ananya Sharma"/>
    <n v="30"/>
    <n v="30"/>
    <s v="Male"/>
    <s v="Male"/>
    <s v="North"/>
    <s v="Amritsar"/>
    <x v="6"/>
    <s v="Jacket"/>
    <n v="8"/>
    <n v="8"/>
    <n v="621.6"/>
    <n v="0.38"/>
    <n v="4928.83"/>
    <n v="1949.33"/>
    <n v="0.39500000000000002"/>
    <n v="65.22"/>
    <x v="5"/>
    <n v="5"/>
    <b v="0"/>
    <s v="Delivered"/>
    <x v="1"/>
    <x v="0"/>
    <n v="3"/>
    <x v="0"/>
    <x v="4"/>
    <x v="3"/>
    <s v="31-40%"/>
    <x v="0"/>
    <n v="0"/>
    <n v="1"/>
    <n v="0"/>
    <n v="1"/>
  </r>
  <r>
    <s v="ORD-03869"/>
    <d v="2024-08-05T00:00:00"/>
    <d v="2024-08-05T00:00:00"/>
    <s v="CUST15668"/>
    <s v="Nisha Bhat"/>
    <n v="17"/>
    <n v="17"/>
    <s v="Male"/>
    <s v="Male"/>
    <s v="East"/>
    <s v="Kolkata"/>
    <x v="0"/>
    <s v="Hair Oil"/>
    <n v="3"/>
    <n v="3"/>
    <n v="1163.57"/>
    <n v="0.3"/>
    <n v="3576.96"/>
    <n v="1296.23"/>
    <n v="0.36199999999999999"/>
    <n v="79.7"/>
    <x v="2"/>
    <n v="1"/>
    <b v="0"/>
    <s v="Delivered"/>
    <x v="1"/>
    <x v="8"/>
    <n v="7"/>
    <x v="0"/>
    <x v="4"/>
    <x v="0"/>
    <s v="21-30%"/>
    <x v="0"/>
    <n v="0"/>
    <n v="1"/>
    <n v="0"/>
    <n v="1"/>
  </r>
  <r>
    <s v="ORD-03866"/>
    <d v="2024-08-05T00:00:00"/>
    <d v="2024-08-05T00:00:00"/>
    <s v="CUST04103"/>
    <s v="Aditya Verma"/>
    <n v="24"/>
    <n v="24"/>
    <s v="Female"/>
    <s v="Female"/>
    <s v="Central"/>
    <s v="Raipur"/>
    <x v="5"/>
    <s v="Tennis Racket"/>
    <n v="1"/>
    <n v="1"/>
    <n v="3037.55"/>
    <n v="0.19"/>
    <n v="3582.58"/>
    <n v="700.96"/>
    <n v="0.19600000000000001"/>
    <n v="40.82"/>
    <x v="2"/>
    <n v="4"/>
    <b v="0"/>
    <s v="Delivered"/>
    <x v="1"/>
    <x v="0"/>
    <n v="3"/>
    <x v="0"/>
    <x v="4"/>
    <x v="1"/>
    <s v="11-20%"/>
    <x v="0"/>
    <n v="0"/>
    <n v="1"/>
    <n v="0"/>
    <n v="1"/>
  </r>
  <r>
    <s v="ORD-03863"/>
    <d v="2024-08-04T00:00:00"/>
    <d v="2024-08-04T00:00:00"/>
    <s v="CUST81760"/>
    <s v="Priya Verma"/>
    <m/>
    <m/>
    <s v="Female"/>
    <s v="Female"/>
    <s v="South"/>
    <s v="Hyderabad"/>
    <x v="1"/>
    <s v="Desk"/>
    <n v="7"/>
    <n v="7"/>
    <n v="23321.93"/>
    <n v="0.25"/>
    <n v="170809.51"/>
    <n v="57631.73"/>
    <n v="0.33700000000000002"/>
    <n v="81.16"/>
    <x v="3"/>
    <n v="1"/>
    <b v="0"/>
    <s v="Delivered"/>
    <x v="1"/>
    <x v="6"/>
    <n v="6"/>
    <x v="0"/>
    <x v="4"/>
    <x v="5"/>
    <s v="21-30%"/>
    <x v="0"/>
    <n v="0"/>
    <n v="1"/>
    <n v="0"/>
    <n v="1"/>
  </r>
  <r>
    <s v="ORD-03860"/>
    <d v="2024-08-04T00:00:00"/>
    <d v="2024-08-04T00:00:00"/>
    <s v="CUST32006"/>
    <s v="Priya Bose"/>
    <n v="16"/>
    <n v="16"/>
    <s v="Male"/>
    <s v="Male"/>
    <s v="North"/>
    <s v="Chandigarh"/>
    <x v="3"/>
    <s v="Dal (1kg)"/>
    <n v="5"/>
    <n v="5"/>
    <n v="390.62"/>
    <n v="0.13"/>
    <n v="2661.75"/>
    <n v="149.41"/>
    <n v="5.6000000000000001E-2"/>
    <n v="72.2"/>
    <x v="3"/>
    <n v="5"/>
    <b v="0"/>
    <s v="Delivered"/>
    <x v="1"/>
    <x v="1"/>
    <n v="5"/>
    <x v="0"/>
    <x v="4"/>
    <x v="0"/>
    <s v="11-20%"/>
    <x v="0"/>
    <n v="0"/>
    <n v="1"/>
    <n v="0"/>
    <n v="1"/>
  </r>
  <r>
    <s v="ORD-03862"/>
    <d v="2024-08-04T00:00:00"/>
    <d v="2024-08-04T00:00:00"/>
    <s v="CUST25303"/>
    <s v="Arjun Bose"/>
    <n v="37"/>
    <n v="37"/>
    <s v="Female"/>
    <s v="Female"/>
    <s v="West"/>
    <s v="Mumbai"/>
    <x v="3"/>
    <s v="Dal (1kg)"/>
    <n v="4"/>
    <n v="4"/>
    <n v="315.04000000000002"/>
    <n v="0.14000000000000001"/>
    <n v="1725.71"/>
    <n v="108.93"/>
    <n v="6.3E-2"/>
    <n v="49.89"/>
    <x v="2"/>
    <n v="3"/>
    <b v="0"/>
    <s v="Delivered"/>
    <x v="1"/>
    <x v="3"/>
    <n v="10"/>
    <x v="0"/>
    <x v="4"/>
    <x v="2"/>
    <s v="11-20%"/>
    <x v="0"/>
    <n v="0"/>
    <n v="1"/>
    <n v="0"/>
    <n v="1"/>
  </r>
  <r>
    <s v="ORD-03861"/>
    <d v="2024-08-04T00:00:00"/>
    <d v="2024-08-04T00:00:00"/>
    <s v="CUST90757"/>
    <s v="Arjun Verma"/>
    <n v="46"/>
    <n v="46"/>
    <s v="Male"/>
    <s v="Male"/>
    <s v="East"/>
    <s v="Kolkata"/>
    <x v="1"/>
    <s v="Bookshelf"/>
    <n v="8"/>
    <n v="8"/>
    <n v="7679.41"/>
    <n v="0.39"/>
    <n v="56785.85"/>
    <n v="15647.23"/>
    <n v="0.27600000000000002"/>
    <n v="83.32"/>
    <x v="1"/>
    <m/>
    <b v="0"/>
    <s v="Shipped"/>
    <x v="4"/>
    <x v="2"/>
    <n v="1"/>
    <x v="0"/>
    <x v="4"/>
    <x v="4"/>
    <s v="31-40%"/>
    <x v="0"/>
    <n v="0"/>
    <n v="0"/>
    <n v="0"/>
    <n v="1"/>
  </r>
  <r>
    <s v="ORD-03859"/>
    <d v="2024-08-03T00:00:00"/>
    <d v="2024-08-03T00:00:00"/>
    <s v="CUST22956"/>
    <s v="Deepa Chatterjee"/>
    <n v="32"/>
    <n v="32"/>
    <s v="Other"/>
    <s v="Other"/>
    <s v="West"/>
    <s v="Surat"/>
    <x v="0"/>
    <s v="Hair Oil"/>
    <n v="5"/>
    <n v="5"/>
    <n v="2341.12"/>
    <n v="7.0000000000000007E-2"/>
    <n v="14424.73"/>
    <n v="7388.44"/>
    <n v="0.51200000000000001"/>
    <n v="70.78"/>
    <x v="2"/>
    <m/>
    <b v="1"/>
    <s v="Returned"/>
    <x v="0"/>
    <x v="0"/>
    <n v="3"/>
    <x v="0"/>
    <x v="4"/>
    <x v="3"/>
    <s v="1-10%"/>
    <x v="0"/>
    <n v="1"/>
    <n v="1"/>
    <n v="0"/>
    <n v="1"/>
  </r>
  <r>
    <s v="ORD-03857"/>
    <d v="2024-08-03T00:00:00"/>
    <d v="2024-08-03T00:00:00"/>
    <s v="CUST13391"/>
    <s v="Shreya Sharma"/>
    <n v="53"/>
    <n v="53"/>
    <s v="Female"/>
    <s v="Female"/>
    <s v="West"/>
    <s v="Mumbai"/>
    <x v="1"/>
    <s v="Chair"/>
    <n v="8"/>
    <n v="8"/>
    <n v="26914.41"/>
    <n v="0.11"/>
    <n v="255026.97"/>
    <n v="79719.78"/>
    <n v="0.313"/>
    <n v="50.27"/>
    <x v="2"/>
    <n v="5"/>
    <b v="0"/>
    <s v="Delivered"/>
    <x v="1"/>
    <x v="4"/>
    <n v="4"/>
    <x v="0"/>
    <x v="4"/>
    <x v="4"/>
    <s v="11-20%"/>
    <x v="0"/>
    <n v="0"/>
    <n v="1"/>
    <n v="0"/>
    <n v="1"/>
  </r>
  <r>
    <s v="ORD-03858"/>
    <d v="2024-08-03T00:00:00"/>
    <d v="2024-08-03T00:00:00"/>
    <s v="CUST58224"/>
    <s v="Sunita Kumar"/>
    <n v="61"/>
    <n v="61"/>
    <s v="F"/>
    <s v="Female"/>
    <s v="East"/>
    <s v="Patna"/>
    <x v="5"/>
    <s v="Football"/>
    <n v="6"/>
    <n v="6"/>
    <n v="5613.7"/>
    <n v="0.28000000000000003"/>
    <n v="38639.599999999999"/>
    <n v="7893.42"/>
    <n v="0.20399999999999999"/>
    <n v="61.84"/>
    <x v="5"/>
    <m/>
    <b v="0"/>
    <s v="Delivered"/>
    <x v="1"/>
    <x v="6"/>
    <n v="6"/>
    <x v="0"/>
    <x v="4"/>
    <x v="6"/>
    <s v="21-30%"/>
    <x v="0"/>
    <n v="0"/>
    <n v="1"/>
    <n v="0"/>
    <n v="1"/>
  </r>
  <r>
    <s v="ORD-03856"/>
    <d v="2024-08-02T00:00:00"/>
    <d v="2024-08-02T00:00:00"/>
    <s v="CUST67383"/>
    <s v="Arjun Singh"/>
    <n v="30"/>
    <n v="30"/>
    <s v="F"/>
    <s v="Female"/>
    <s v="Central"/>
    <s v="Bhopal"/>
    <x v="6"/>
    <s v="Jeans"/>
    <n v="10"/>
    <n v="10"/>
    <n v="978.2"/>
    <n v="0.28999999999999998"/>
    <n v="11603.1"/>
    <n v="4868.18"/>
    <n v="0.42"/>
    <n v="34.04"/>
    <x v="5"/>
    <m/>
    <b v="0"/>
    <s v="Delivered"/>
    <x v="1"/>
    <x v="2"/>
    <n v="1"/>
    <x v="0"/>
    <x v="4"/>
    <x v="3"/>
    <s v="21-30%"/>
    <x v="0"/>
    <n v="0"/>
    <n v="1"/>
    <n v="0"/>
    <n v="1"/>
  </r>
  <r>
    <s v="ORD-03854"/>
    <d v="2024-08-01T00:00:00"/>
    <d v="2024-08-01T00:00:00"/>
    <s v="CUST17266"/>
    <s v="Aarav Rao"/>
    <n v="24"/>
    <n v="24"/>
    <s v="Male"/>
    <s v="Male"/>
    <s v="East"/>
    <s v="Patna"/>
    <x v="4"/>
    <s v="Textbook"/>
    <n v="5"/>
    <n v="5"/>
    <n v="303.27999999999997"/>
    <n v="0.24"/>
    <n v="1696.93"/>
    <n v="651.04"/>
    <n v="0.38400000000000001"/>
    <n v="68.98"/>
    <x v="2"/>
    <n v="5"/>
    <b v="0"/>
    <s v="Delivered"/>
    <x v="1"/>
    <x v="6"/>
    <n v="6"/>
    <x v="0"/>
    <x v="4"/>
    <x v="1"/>
    <s v="21-30%"/>
    <x v="0"/>
    <n v="0"/>
    <n v="1"/>
    <n v="0"/>
    <n v="1"/>
  </r>
  <r>
    <s v="ORD-03855"/>
    <d v="2024-08-01T00:00:00"/>
    <d v="2024-08-01T00:00:00"/>
    <s v="CUST83631"/>
    <s v="Meera Reddy"/>
    <n v="49"/>
    <n v="49"/>
    <s v="Other"/>
    <s v="Other"/>
    <s v="North"/>
    <s v="Chandigarh"/>
    <x v="5"/>
    <s v="Dumbbells"/>
    <n v="9"/>
    <n v="9"/>
    <n v="2947.21"/>
    <n v="0.21"/>
    <n v="31412.17"/>
    <n v="5480.32"/>
    <n v="0.17399999999999999"/>
    <n v="42.11"/>
    <x v="4"/>
    <n v="3"/>
    <b v="0"/>
    <s v="Delivered"/>
    <x v="1"/>
    <x v="8"/>
    <n v="7"/>
    <x v="0"/>
    <x v="4"/>
    <x v="4"/>
    <s v="21-30%"/>
    <x v="0"/>
    <n v="0"/>
    <n v="1"/>
    <n v="0"/>
    <n v="1"/>
  </r>
  <r>
    <s v="ORD-03853"/>
    <d v="2024-07-31T00:00:00"/>
    <d v="2024-07-31T00:00:00"/>
    <s v="CUST55701"/>
    <s v="Shreya Das"/>
    <n v="59"/>
    <n v="59"/>
    <s v="Other"/>
    <s v="Other"/>
    <s v="North"/>
    <s v="Delhi"/>
    <x v="6"/>
    <s v="Kurta"/>
    <n v="8"/>
    <n v="8"/>
    <n v="3536.11"/>
    <n v="0.38"/>
    <n v="33772.339999999997"/>
    <n v="8415.7800000000007"/>
    <n v="0.249"/>
    <n v="42.65"/>
    <x v="3"/>
    <n v="1"/>
    <b v="0"/>
    <s v="Delivered"/>
    <x v="1"/>
    <x v="2"/>
    <n v="1"/>
    <x v="0"/>
    <x v="5"/>
    <x v="4"/>
    <s v="31-40%"/>
    <x v="0"/>
    <n v="0"/>
    <n v="1"/>
    <n v="0"/>
    <n v="1"/>
  </r>
  <r>
    <s v="ORD-03852"/>
    <d v="2024-07-31T00:00:00"/>
    <d v="2024-07-31T00:00:00"/>
    <s v="CUST08935"/>
    <s v="Aarav Gupta"/>
    <n v="45"/>
    <n v="45"/>
    <s v="Male"/>
    <s v="Male"/>
    <s v="Central"/>
    <s v="Raipur"/>
    <x v="6"/>
    <s v="Jacket"/>
    <n v="6"/>
    <n v="6"/>
    <n v="1428.03"/>
    <n v="0.39"/>
    <n v="8541.8700000000008"/>
    <n v="3565.98"/>
    <n v="0.41699999999999998"/>
    <n v="50.49"/>
    <x v="1"/>
    <n v="2"/>
    <b v="0"/>
    <s v="Cancelled"/>
    <x v="3"/>
    <x v="9"/>
    <n v="9"/>
    <x v="0"/>
    <x v="5"/>
    <x v="2"/>
    <s v="31-40%"/>
    <x v="0"/>
    <n v="0"/>
    <n v="0"/>
    <n v="1"/>
    <n v="1"/>
  </r>
  <r>
    <s v="ORD-03851"/>
    <d v="2024-07-30T00:00:00"/>
    <d v="2024-07-30T00:00:00"/>
    <s v="CUST24550"/>
    <s v="Amit Nair"/>
    <n v="19"/>
    <n v="19"/>
    <s v="Other"/>
    <s v="Other"/>
    <s v="West"/>
    <s v="Pune"/>
    <x v="6"/>
    <s v="Kurta"/>
    <n v="4"/>
    <n v="4"/>
    <n v="2461.65"/>
    <n v="0.33"/>
    <n v="9963.8700000000008"/>
    <n v="2386.31"/>
    <n v="0.23899999999999999"/>
    <n v="85.19"/>
    <x v="4"/>
    <n v="4"/>
    <b v="0"/>
    <s v="Delivered"/>
    <x v="1"/>
    <x v="2"/>
    <n v="1"/>
    <x v="0"/>
    <x v="5"/>
    <x v="1"/>
    <s v="31-40%"/>
    <x v="0"/>
    <n v="0"/>
    <n v="1"/>
    <n v="0"/>
    <n v="1"/>
  </r>
  <r>
    <s v="ORD-03844"/>
    <d v="2024-07-29T00:00:00"/>
    <d v="2024-07-29T00:00:00"/>
    <s v="CUST42003"/>
    <s v="Kavya Shah"/>
    <n v="29"/>
    <n v="29"/>
    <s v="Female"/>
    <s v="Female"/>
    <s v="East"/>
    <s v="Kolkata"/>
    <x v="0"/>
    <s v="Lipstick"/>
    <n v="3"/>
    <n v="3"/>
    <n v="1864.31"/>
    <m/>
    <n v="9882.2000000000007"/>
    <n v="4184.16"/>
    <n v="0.42299999999999999"/>
    <n v="66.81"/>
    <x v="5"/>
    <n v="2"/>
    <b v="0"/>
    <s v="Cancelled"/>
    <x v="3"/>
    <x v="1"/>
    <n v="5"/>
    <x v="0"/>
    <x v="5"/>
    <x v="3"/>
    <s v="No data"/>
    <x v="0"/>
    <n v="0"/>
    <n v="0"/>
    <n v="1"/>
    <n v="1"/>
  </r>
  <r>
    <s v="ORD-03843"/>
    <d v="2024-07-29T00:00:00"/>
    <d v="2024-07-29T00:00:00"/>
    <s v="CUST47635"/>
    <s v="Rahul Pillai"/>
    <n v="34"/>
    <n v="34"/>
    <s v="Male"/>
    <s v="Male"/>
    <s v="North"/>
    <s v="Delhi"/>
    <x v="5"/>
    <s v="Yoga Mat"/>
    <n v="7"/>
    <n v="7"/>
    <n v="9729.83"/>
    <m/>
    <n v="90858.69"/>
    <n v="22104.58"/>
    <n v="0.24299999999999999"/>
    <n v="66.099999999999994"/>
    <x v="5"/>
    <n v="5"/>
    <b v="1"/>
    <s v="Returned"/>
    <x v="0"/>
    <x v="1"/>
    <n v="5"/>
    <x v="0"/>
    <x v="5"/>
    <x v="3"/>
    <s v="No data"/>
    <x v="0"/>
    <n v="1"/>
    <n v="1"/>
    <n v="0"/>
    <n v="1"/>
  </r>
  <r>
    <s v="ORD-03847"/>
    <d v="2024-07-29T00:00:00"/>
    <d v="2024-07-29T00:00:00"/>
    <s v="CUST01197"/>
    <s v="Karan Iyer"/>
    <n v="21"/>
    <n v="21"/>
    <s v="Other"/>
    <s v="Other"/>
    <s v="North"/>
    <s v="Delhi"/>
    <x v="1"/>
    <s v="Wardrobe"/>
    <n v="6"/>
    <n v="6"/>
    <n v="16429.02"/>
    <n v="0.27"/>
    <n v="133325.04999999999"/>
    <n v="40765.64"/>
    <n v="0.30599999999999999"/>
    <n v="32.5"/>
    <x v="0"/>
    <n v="4"/>
    <b v="0"/>
    <s v="Delivered"/>
    <x v="1"/>
    <x v="1"/>
    <n v="5"/>
    <x v="0"/>
    <x v="5"/>
    <x v="1"/>
    <s v="21-30%"/>
    <x v="0"/>
    <n v="0"/>
    <n v="1"/>
    <n v="0"/>
    <n v="1"/>
  </r>
  <r>
    <s v="ORD-03845"/>
    <d v="2024-07-29T00:00:00"/>
    <d v="2024-07-29T00:00:00"/>
    <s v="CUST16479"/>
    <s v="Priya Verma"/>
    <n v="21"/>
    <n v="21"/>
    <s v="Male"/>
    <s v="Male"/>
    <s v="Central"/>
    <s v="Raipur"/>
    <x v="5"/>
    <s v="Football"/>
    <n v="5"/>
    <n v="5"/>
    <n v="12528.36"/>
    <n v="0.21"/>
    <n v="80527.42"/>
    <n v="9443.81"/>
    <n v="0.11700000000000001"/>
    <n v="90.11"/>
    <x v="0"/>
    <n v="2"/>
    <b v="0"/>
    <s v="Delivered"/>
    <x v="1"/>
    <x v="8"/>
    <n v="7"/>
    <x v="0"/>
    <x v="5"/>
    <x v="1"/>
    <s v="21-30%"/>
    <x v="0"/>
    <n v="0"/>
    <n v="1"/>
    <n v="0"/>
    <n v="1"/>
  </r>
  <r>
    <s v="ORD-03850"/>
    <d v="2024-07-29T00:00:00"/>
    <d v="2024-07-29T00:00:00"/>
    <s v="CUST65624"/>
    <s v="Arjun Das"/>
    <n v="38"/>
    <n v="38"/>
    <s v="Female"/>
    <s v="Female"/>
    <s v="East"/>
    <s v="Patna"/>
    <x v="5"/>
    <s v="Yoga Mat"/>
    <n v="3"/>
    <n v="3"/>
    <n v="6269.53"/>
    <n v="0.24"/>
    <n v="23681.14"/>
    <n v="4768.1099999999997"/>
    <n v="0.20100000000000001"/>
    <n v="85.33"/>
    <x v="4"/>
    <n v="4"/>
    <b v="0"/>
    <s v="Delivered"/>
    <x v="1"/>
    <x v="9"/>
    <n v="9"/>
    <x v="0"/>
    <x v="5"/>
    <x v="2"/>
    <s v="21-30%"/>
    <x v="0"/>
    <n v="0"/>
    <n v="1"/>
    <n v="0"/>
    <n v="1"/>
  </r>
  <r>
    <s v="ORD-03848"/>
    <d v="2024-07-29T00:00:00"/>
    <d v="2024-07-29T00:00:00"/>
    <s v="CUST92309"/>
    <s v="Aditya Shah"/>
    <n v="35"/>
    <n v="35"/>
    <s v="Male"/>
    <s v="Male"/>
    <s v="South"/>
    <s v="Bangalore"/>
    <x v="0"/>
    <s v="Perfume"/>
    <n v="2"/>
    <n v="2"/>
    <n v="423.08"/>
    <n v="0.25"/>
    <n v="1086.7"/>
    <n v="513.6"/>
    <n v="0.47299999999999998"/>
    <n v="65.64"/>
    <x v="1"/>
    <n v="5"/>
    <b v="0"/>
    <s v="Delivered"/>
    <x v="1"/>
    <x v="6"/>
    <n v="6"/>
    <x v="0"/>
    <x v="5"/>
    <x v="3"/>
    <s v="21-30%"/>
    <x v="0"/>
    <n v="0"/>
    <n v="1"/>
    <n v="0"/>
    <n v="1"/>
  </r>
  <r>
    <s v="ORD-03846"/>
    <d v="2024-07-29T00:00:00"/>
    <d v="2024-07-29T00:00:00"/>
    <s v="CUST69930"/>
    <s v="Vikram Kapoor"/>
    <n v="58"/>
    <n v="58"/>
    <s v="Male"/>
    <s v="Male"/>
    <s v="South"/>
    <s v="Bangalore"/>
    <x v="5"/>
    <s v="Football"/>
    <n v="3"/>
    <n v="3"/>
    <n v="14603.58"/>
    <n v="0.26"/>
    <n v="55450.77"/>
    <n v="10463.09"/>
    <n v="0.189"/>
    <n v="56.67"/>
    <x v="2"/>
    <n v="2"/>
    <b v="0"/>
    <s v="Delivered"/>
    <x v="1"/>
    <x v="8"/>
    <n v="7"/>
    <x v="0"/>
    <x v="5"/>
    <x v="4"/>
    <s v="21-30%"/>
    <x v="0"/>
    <n v="0"/>
    <n v="1"/>
    <n v="0"/>
    <n v="1"/>
  </r>
  <r>
    <s v="ORD-03849"/>
    <d v="2024-07-29T00:00:00"/>
    <d v="2024-07-29T00:00:00"/>
    <s v="CUST29433"/>
    <s v="Priya Chatterjee"/>
    <n v="25"/>
    <n v="25"/>
    <s v="Male"/>
    <s v="Male"/>
    <s v="West"/>
    <s v="Surat"/>
    <x v="0"/>
    <s v="Shampoo"/>
    <n v="8"/>
    <n v="8"/>
    <n v="142.19"/>
    <n v="0.04"/>
    <n v="1840.58"/>
    <n v="820.61"/>
    <n v="0.44600000000000001"/>
    <n v="75.73"/>
    <x v="0"/>
    <n v="3"/>
    <b v="0"/>
    <s v="Delivered"/>
    <x v="1"/>
    <x v="1"/>
    <n v="5"/>
    <x v="0"/>
    <x v="5"/>
    <x v="1"/>
    <s v="1-10%"/>
    <x v="0"/>
    <n v="0"/>
    <n v="1"/>
    <n v="0"/>
    <n v="1"/>
  </r>
  <r>
    <s v="ORD-03842"/>
    <d v="2024-07-27T00:00:00"/>
    <d v="2024-07-27T00:00:00"/>
    <s v="CUST75870"/>
    <s v="Meera Mishra"/>
    <n v="20"/>
    <n v="20"/>
    <s v="Other"/>
    <s v="Other"/>
    <s v="East"/>
    <s v="Patna"/>
    <x v="3"/>
    <s v="Cooking Oil"/>
    <n v="7"/>
    <n v="7"/>
    <n v="75.8"/>
    <n v="0.05"/>
    <n v="782.05"/>
    <n v="70.98"/>
    <n v="9.0999999999999998E-2"/>
    <n v="62.63"/>
    <x v="4"/>
    <n v="4"/>
    <b v="0"/>
    <s v="Delivered"/>
    <x v="1"/>
    <x v="5"/>
    <n v="8"/>
    <x v="0"/>
    <x v="5"/>
    <x v="1"/>
    <s v="1-10%"/>
    <x v="0"/>
    <n v="0"/>
    <n v="1"/>
    <n v="0"/>
    <n v="1"/>
  </r>
  <r>
    <s v="ORD-03841"/>
    <d v="2024-07-27T00:00:00"/>
    <d v="2024-07-27T00:00:00"/>
    <s v="CUST55175"/>
    <s v="Pooja Verma"/>
    <n v="36"/>
    <n v="36"/>
    <s v="Female"/>
    <s v="Female"/>
    <s v="North"/>
    <s v="Ludhiana"/>
    <x v="5"/>
    <s v="Cycle"/>
    <n v="4"/>
    <n v="4"/>
    <n v="4702.62"/>
    <n v="0.3"/>
    <n v="23223.7"/>
    <n v="3762.63"/>
    <n v="0.16200000000000001"/>
    <n v="66.86"/>
    <x v="4"/>
    <n v="2"/>
    <b v="0"/>
    <s v="Delivered"/>
    <x v="1"/>
    <x v="1"/>
    <n v="5"/>
    <x v="0"/>
    <x v="5"/>
    <x v="2"/>
    <s v="21-30%"/>
    <x v="0"/>
    <n v="0"/>
    <n v="1"/>
    <n v="0"/>
    <n v="1"/>
  </r>
  <r>
    <s v="ORD-03838"/>
    <d v="2024-07-26T00:00:00"/>
    <d v="2024-07-26T00:00:00"/>
    <s v="CUST12042"/>
    <s v="Vikram Reddy"/>
    <n v="39"/>
    <n v="39"/>
    <s v="Male"/>
    <s v="Male"/>
    <s v="North"/>
    <s v="Amritsar"/>
    <x v="3"/>
    <s v="Cooking Oil"/>
    <n v="2"/>
    <n v="2"/>
    <n v="92.87"/>
    <n v="0.33"/>
    <n v="179.13"/>
    <n v="19.37"/>
    <n v="0.108"/>
    <n v="36.78"/>
    <x v="0"/>
    <n v="3"/>
    <b v="0"/>
    <s v="Cancelled"/>
    <x v="3"/>
    <x v="7"/>
    <m/>
    <x v="0"/>
    <x v="5"/>
    <x v="2"/>
    <s v="31-40%"/>
    <x v="0"/>
    <n v="0"/>
    <n v="0"/>
    <n v="1"/>
    <n v="1"/>
  </r>
  <r>
    <s v="ORD-03839"/>
    <d v="2024-07-26T00:00:00"/>
    <d v="2024-07-26T00:00:00"/>
    <s v="CUST67708"/>
    <s v="Aarav Pillai"/>
    <n v="29"/>
    <n v="29"/>
    <s v="Male"/>
    <s v="Male"/>
    <s v="South"/>
    <s v="Hyderabad"/>
    <x v="0"/>
    <s v="Sunscreen"/>
    <n v="9"/>
    <n v="9"/>
    <n v="2362.56"/>
    <n v="0.24"/>
    <n v="27141.72"/>
    <n v="10738.54"/>
    <n v="0.39600000000000002"/>
    <n v="78.73"/>
    <x v="4"/>
    <n v="4"/>
    <b v="0"/>
    <s v="Delivered"/>
    <x v="1"/>
    <x v="10"/>
    <n v="2"/>
    <x v="0"/>
    <x v="5"/>
    <x v="3"/>
    <s v="21-30%"/>
    <x v="0"/>
    <n v="0"/>
    <n v="1"/>
    <n v="0"/>
    <n v="1"/>
  </r>
  <r>
    <s v="ORD-03837"/>
    <d v="2024-07-26T00:00:00"/>
    <d v="2024-07-26T00:00:00"/>
    <s v="CUST54910"/>
    <s v="Rahul Bhat"/>
    <n v="29"/>
    <n v="29"/>
    <s v="Female"/>
    <s v="Female"/>
    <s v="East"/>
    <s v="Patna"/>
    <x v="5"/>
    <s v="Tennis Racket"/>
    <n v="1"/>
    <n v="1"/>
    <n v="14799.57"/>
    <n v="0.31"/>
    <n v="18615.04"/>
    <n v="2577.83"/>
    <n v="0.13800000000000001"/>
    <n v="93.94"/>
    <x v="4"/>
    <n v="1"/>
    <b v="0"/>
    <s v="Cancelled"/>
    <x v="3"/>
    <x v="4"/>
    <n v="4"/>
    <x v="0"/>
    <x v="5"/>
    <x v="3"/>
    <s v="31-40%"/>
    <x v="0"/>
    <n v="0"/>
    <n v="0"/>
    <n v="1"/>
    <n v="1"/>
  </r>
  <r>
    <s v="ORD-03840"/>
    <d v="2024-07-26T00:00:00"/>
    <d v="2024-07-26T00:00:00"/>
    <s v="CUST71808"/>
    <s v="Deepa Bhat"/>
    <m/>
    <m/>
    <s v="Female"/>
    <s v="Female"/>
    <s v="East"/>
    <s v="Guwahati"/>
    <x v="6"/>
    <s v="Jacket"/>
    <n v="7"/>
    <n v="7"/>
    <n v="2027.9"/>
    <n v="0.25"/>
    <n v="15991.92"/>
    <n v="5222.33"/>
    <n v="0.32700000000000001"/>
    <n v="87.34"/>
    <x v="2"/>
    <n v="3"/>
    <b v="0"/>
    <s v="Delivered"/>
    <x v="1"/>
    <x v="3"/>
    <n v="10"/>
    <x v="0"/>
    <x v="5"/>
    <x v="5"/>
    <s v="21-30%"/>
    <x v="0"/>
    <n v="0"/>
    <n v="1"/>
    <n v="0"/>
    <n v="1"/>
  </r>
  <r>
    <s v="ORD-03836"/>
    <d v="2024-07-25T00:00:00"/>
    <d v="2024-07-25T00:00:00"/>
    <s v="CUST17574"/>
    <s v="Ananya Bhat"/>
    <n v="37"/>
    <n v="37"/>
    <s v="Male"/>
    <s v="Male"/>
    <s v="East"/>
    <s v="Guwahati"/>
    <x v="6"/>
    <s v="Jeans"/>
    <n v="6"/>
    <n v="6"/>
    <n v="3101.95"/>
    <n v="0.35"/>
    <n v="20358.13"/>
    <n v="7357.07"/>
    <n v="0.36099999999999999"/>
    <n v="89.04"/>
    <x v="2"/>
    <n v="3"/>
    <b v="1"/>
    <s v="Returned"/>
    <x v="0"/>
    <x v="8"/>
    <n v="7"/>
    <x v="0"/>
    <x v="5"/>
    <x v="2"/>
    <s v="31-40%"/>
    <x v="0"/>
    <n v="1"/>
    <n v="1"/>
    <n v="0"/>
    <n v="1"/>
  </r>
  <r>
    <s v="ORD-03835"/>
    <d v="2024-07-25T00:00:00"/>
    <d v="2024-07-25T00:00:00"/>
    <s v="CUST19222"/>
    <s v="Nikhil Reddy"/>
    <n v="59"/>
    <n v="59"/>
    <s v="Other"/>
    <s v="Other"/>
    <s v="Central"/>
    <s v="Indore"/>
    <x v="0"/>
    <s v="Sunscreen"/>
    <n v="4"/>
    <n v="4"/>
    <n v="575.05999999999995"/>
    <n v="0.02"/>
    <n v="3788.19"/>
    <n v="1608.33"/>
    <n v="0.42499999999999999"/>
    <n v="74.42"/>
    <x v="5"/>
    <n v="2"/>
    <b v="0"/>
    <s v="Cancelled"/>
    <x v="3"/>
    <x v="8"/>
    <n v="7"/>
    <x v="0"/>
    <x v="5"/>
    <x v="4"/>
    <s v="1-10%"/>
    <x v="0"/>
    <n v="0"/>
    <n v="0"/>
    <n v="1"/>
    <n v="1"/>
  </r>
  <r>
    <s v="ORD-03833"/>
    <d v="2024-07-24T00:00:00"/>
    <d v="2024-07-24T00:00:00"/>
    <s v="CUST19407"/>
    <s v="Shreya Kapoor"/>
    <n v="39"/>
    <n v="39"/>
    <s v="Other"/>
    <s v="Other"/>
    <s v="West"/>
    <s v="Surat"/>
    <x v="5"/>
    <s v="Dumbbells"/>
    <n v="9"/>
    <n v="9"/>
    <n v="7643.25"/>
    <n v="0.12"/>
    <n v="102057.62"/>
    <n v="26038.27"/>
    <n v="0.255"/>
    <n v="62.54"/>
    <x v="5"/>
    <n v="3"/>
    <b v="0"/>
    <s v="Delivered"/>
    <x v="1"/>
    <x v="8"/>
    <n v="7"/>
    <x v="0"/>
    <x v="5"/>
    <x v="2"/>
    <s v="11-20%"/>
    <x v="0"/>
    <n v="0"/>
    <n v="1"/>
    <n v="0"/>
    <n v="1"/>
  </r>
  <r>
    <s v="ORD-03834"/>
    <d v="2024-07-24T00:00:00"/>
    <d v="2024-07-24T00:00:00"/>
    <s v="CUST62488"/>
    <s v="Sanjay Bose"/>
    <n v="31"/>
    <n v="31"/>
    <s v="Other"/>
    <s v="Other"/>
    <s v="East"/>
    <s v="Kolkata"/>
    <x v="3"/>
    <s v="Sugar"/>
    <n v="5"/>
    <n v="5"/>
    <n v="335.32"/>
    <n v="0.33"/>
    <n v="1937.67"/>
    <n v="171.12"/>
    <n v="8.7999999999999995E-2"/>
    <n v="88.98"/>
    <x v="1"/>
    <n v="1"/>
    <b v="1"/>
    <s v="Returned"/>
    <x v="0"/>
    <x v="10"/>
    <n v="2"/>
    <x v="0"/>
    <x v="5"/>
    <x v="3"/>
    <s v="31-40%"/>
    <x v="0"/>
    <n v="1"/>
    <n v="1"/>
    <n v="0"/>
    <n v="1"/>
  </r>
  <r>
    <s v="ORD-03832"/>
    <d v="2024-07-24T00:00:00"/>
    <d v="2024-07-24T00:00:00"/>
    <s v="CUST67339"/>
    <s v="Vikram Bhat"/>
    <n v="31"/>
    <n v="31"/>
    <s v="Other"/>
    <s v="Other"/>
    <s v="North"/>
    <s v="Delhi"/>
    <x v="4"/>
    <s v="Fiction Novel"/>
    <n v="9"/>
    <n v="9"/>
    <n v="592.57000000000005"/>
    <n v="0.31"/>
    <n v="5565.17"/>
    <n v="2593.15"/>
    <n v="0.46600000000000003"/>
    <n v="60.15"/>
    <x v="4"/>
    <n v="4"/>
    <b v="1"/>
    <s v="Returned"/>
    <x v="0"/>
    <x v="3"/>
    <n v="10"/>
    <x v="0"/>
    <x v="5"/>
    <x v="3"/>
    <s v="31-40%"/>
    <x v="0"/>
    <n v="1"/>
    <n v="1"/>
    <n v="0"/>
    <n v="1"/>
  </r>
  <r>
    <s v="ORD-03829"/>
    <d v="2024-07-23T00:00:00"/>
    <d v="2024-07-23T00:00:00"/>
    <s v="CUST62705"/>
    <s v="Sunita Rao"/>
    <n v="12"/>
    <n v="12"/>
    <s v="Other"/>
    <s v="Other"/>
    <s v="South"/>
    <s v="Kochi"/>
    <x v="4"/>
    <s v="Textbook"/>
    <n v="9"/>
    <n v="9"/>
    <n v="1016.4"/>
    <n v="0.28000000000000003"/>
    <n v="11448.61"/>
    <n v="5111.04"/>
    <n v="0.44600000000000001"/>
    <n v="85.13"/>
    <x v="0"/>
    <n v="2"/>
    <b v="0"/>
    <s v="Delivered"/>
    <x v="1"/>
    <x v="1"/>
    <n v="5"/>
    <x v="0"/>
    <x v="5"/>
    <x v="0"/>
    <s v="21-30%"/>
    <x v="0"/>
    <n v="0"/>
    <n v="1"/>
    <n v="0"/>
    <n v="1"/>
  </r>
  <r>
    <s v="ORD-03830"/>
    <d v="2024-07-23T00:00:00"/>
    <d v="2024-07-23T00:00:00"/>
    <s v="CUST01634"/>
    <s v="Sunita Kumar"/>
    <n v="-2"/>
    <m/>
    <s v="m"/>
    <s v="Male"/>
    <s v="West"/>
    <s v="Mumbai"/>
    <x v="4"/>
    <s v="Textbook"/>
    <n v="4"/>
    <n v="4"/>
    <n v="1110.24"/>
    <n v="0.37"/>
    <n v="4630.24"/>
    <n v="2178.27"/>
    <n v="0.47"/>
    <n v="50.74"/>
    <x v="5"/>
    <n v="3"/>
    <b v="0"/>
    <s v="Shipped"/>
    <x v="4"/>
    <x v="4"/>
    <n v="4"/>
    <x v="0"/>
    <x v="5"/>
    <x v="5"/>
    <s v="31-40%"/>
    <x v="0"/>
    <n v="0"/>
    <n v="0"/>
    <n v="0"/>
    <n v="1"/>
  </r>
  <r>
    <s v="ORD-03831"/>
    <d v="2024-07-23T00:00:00"/>
    <d v="2024-07-23T00:00:00"/>
    <s v="CUST20981"/>
    <s v="Pooja Gupta"/>
    <n v="37"/>
    <n v="37"/>
    <s v="Male"/>
    <s v="Male"/>
    <s v="West"/>
    <s v="Ahmedabad"/>
    <x v="5"/>
    <s v="Cricket Bat"/>
    <n v="1"/>
    <n v="1"/>
    <n v="9065.16"/>
    <n v="0.15"/>
    <n v="13700.29"/>
    <n v="2690"/>
    <n v="0.19600000000000001"/>
    <n v="73.709999999999994"/>
    <x v="4"/>
    <n v="4"/>
    <b v="0"/>
    <s v="Delivered"/>
    <x v="1"/>
    <x v="4"/>
    <n v="4"/>
    <x v="0"/>
    <x v="5"/>
    <x v="2"/>
    <s v="11-20%"/>
    <x v="0"/>
    <n v="0"/>
    <n v="1"/>
    <n v="0"/>
    <n v="1"/>
  </r>
  <r>
    <s v="ORD-03828"/>
    <d v="2024-07-22T00:00:00"/>
    <d v="2024-07-22T00:00:00"/>
    <s v="CUST16772"/>
    <s v="Ritu Mehta"/>
    <n v="35"/>
    <n v="35"/>
    <s v="Other"/>
    <s v="Other"/>
    <s v="Central"/>
    <s v="Indore"/>
    <x v="2"/>
    <s v="Smartwatch"/>
    <n v="3"/>
    <n v="3"/>
    <n v="45894.21"/>
    <n v="0.11"/>
    <n v="191499.56"/>
    <n v="29426.2"/>
    <n v="0.154"/>
    <n v="51.2"/>
    <x v="3"/>
    <n v="2"/>
    <b v="0"/>
    <s v="Delivered"/>
    <x v="1"/>
    <x v="0"/>
    <n v="3"/>
    <x v="0"/>
    <x v="5"/>
    <x v="3"/>
    <s v="11-20%"/>
    <x v="0"/>
    <n v="0"/>
    <n v="1"/>
    <n v="0"/>
    <n v="1"/>
  </r>
  <r>
    <s v="ORD-03826"/>
    <s v="July 22, 2024"/>
    <d v="2024-07-22T00:00:00"/>
    <s v="CUST11947"/>
    <s v="Priya Chatterjee"/>
    <n v="34"/>
    <n v="34"/>
    <s v="Male"/>
    <s v="Male"/>
    <s v="North"/>
    <s v="Chandigarh"/>
    <x v="1"/>
    <s v="Wardrobe"/>
    <n v="8"/>
    <n v="8"/>
    <n v="26461.22"/>
    <n v="0.33"/>
    <n v="222317.82"/>
    <n v="66500.31"/>
    <n v="0.29899999999999999"/>
    <n v="67.8"/>
    <x v="5"/>
    <n v="3"/>
    <b v="0"/>
    <s v="Delivered"/>
    <x v="1"/>
    <x v="8"/>
    <n v="7"/>
    <x v="0"/>
    <x v="5"/>
    <x v="3"/>
    <s v="31-40%"/>
    <x v="0"/>
    <n v="0"/>
    <n v="1"/>
    <n v="0"/>
    <n v="1"/>
  </r>
  <r>
    <s v="ORD-03827"/>
    <d v="2024-07-22T00:00:00"/>
    <d v="2024-07-22T00:00:00"/>
    <s v="CUST03364"/>
    <s v="Arjun Gupta"/>
    <n v="44"/>
    <n v="44"/>
    <s v="Male"/>
    <s v="Male"/>
    <s v="North"/>
    <s v="Amritsar"/>
    <x v="0"/>
    <s v="Shampoo"/>
    <n v="4"/>
    <n v="4"/>
    <n v="467.13"/>
    <n v="0.35"/>
    <n v="2125.39"/>
    <n v="857.43"/>
    <n v="0.40300000000000002"/>
    <n v="18.28"/>
    <x v="3"/>
    <n v="4"/>
    <b v="0"/>
    <s v="Shipped"/>
    <x v="4"/>
    <x v="0"/>
    <n v="3"/>
    <x v="0"/>
    <x v="5"/>
    <x v="2"/>
    <s v="31-40%"/>
    <x v="0"/>
    <n v="0"/>
    <n v="0"/>
    <n v="0"/>
    <n v="1"/>
  </r>
  <r>
    <s v="ORD-03823"/>
    <d v="2024-07-21T00:00:00"/>
    <d v="2024-07-21T00:00:00"/>
    <s v="CUST65889"/>
    <s v="Priya Verma"/>
    <n v="52"/>
    <n v="52"/>
    <s v="F"/>
    <s v="Female"/>
    <s v="Central"/>
    <s v="Indore"/>
    <x v="3"/>
    <s v="Sugar"/>
    <n v="6"/>
    <n v="6"/>
    <n v="462.8"/>
    <n v="0.2"/>
    <n v="3702.45"/>
    <n v="265.27999999999997"/>
    <n v="7.1999999999999995E-2"/>
    <n v="81.010000000000005"/>
    <x v="1"/>
    <n v="4"/>
    <b v="0"/>
    <s v="Delivered"/>
    <x v="1"/>
    <x v="8"/>
    <n v="7"/>
    <x v="0"/>
    <x v="5"/>
    <x v="4"/>
    <s v="11-20%"/>
    <x v="0"/>
    <n v="0"/>
    <n v="1"/>
    <n v="0"/>
    <n v="1"/>
  </r>
  <r>
    <s v="ORD-03824"/>
    <d v="2024-07-21T00:00:00"/>
    <d v="2024-07-21T00:00:00"/>
    <s v="CUST13500"/>
    <s v="Amit Patel"/>
    <n v="26"/>
    <n v="26"/>
    <s v="Other"/>
    <s v="Other"/>
    <s v="North"/>
    <s v="Chandigarh"/>
    <x v="3"/>
    <s v="Flour"/>
    <n v="6"/>
    <n v="6"/>
    <n v="112.85"/>
    <n v="0.13"/>
    <n v="1196.1099999999999"/>
    <n v="116.49"/>
    <n v="9.7000000000000003E-2"/>
    <n v="40.89"/>
    <x v="1"/>
    <n v="5"/>
    <b v="1"/>
    <s v="Returned"/>
    <x v="0"/>
    <x v="5"/>
    <n v="8"/>
    <x v="0"/>
    <x v="5"/>
    <x v="3"/>
    <s v="11-20%"/>
    <x v="0"/>
    <n v="1"/>
    <n v="1"/>
    <n v="0"/>
    <n v="1"/>
  </r>
  <r>
    <s v="ORD-03825"/>
    <d v="2024-07-21T00:00:00"/>
    <d v="2024-07-21T00:00:00"/>
    <s v="CUST88226"/>
    <s v="Aditya Verma"/>
    <n v="47"/>
    <n v="47"/>
    <s v="Male"/>
    <s v="Male"/>
    <s v="West"/>
    <s v="Surat"/>
    <x v="3"/>
    <s v="Tea"/>
    <n v="7"/>
    <n v="7"/>
    <n v="488.22"/>
    <n v="0.38"/>
    <n v="2672.94"/>
    <n v="163.37"/>
    <n v="6.0999999999999999E-2"/>
    <n v="60.37"/>
    <x v="0"/>
    <n v="1"/>
    <b v="1"/>
    <s v="Returned"/>
    <x v="0"/>
    <x v="5"/>
    <n v="8"/>
    <x v="0"/>
    <x v="5"/>
    <x v="4"/>
    <s v="31-40%"/>
    <x v="0"/>
    <n v="1"/>
    <n v="1"/>
    <n v="0"/>
    <n v="1"/>
  </r>
  <r>
    <s v="ORD-03822"/>
    <d v="2024-07-20T00:00:00"/>
    <d v="2024-07-20T00:00:00"/>
    <s v="CUST66429"/>
    <s v="Ritu Iyer"/>
    <n v="20"/>
    <n v="20"/>
    <s v="Female"/>
    <s v="Female"/>
    <s v="West"/>
    <s v="Ahmedabad"/>
    <x v="4"/>
    <s v="Fiction Novel"/>
    <n v="9"/>
    <n v="9"/>
    <n v="872.17"/>
    <n v="0.28000000000000003"/>
    <n v="9875.31"/>
    <n v="3131.98"/>
    <n v="0.317"/>
    <n v="23.1"/>
    <x v="1"/>
    <n v="2"/>
    <b v="0"/>
    <s v="Delivered"/>
    <x v="1"/>
    <x v="4"/>
    <n v="4"/>
    <x v="0"/>
    <x v="5"/>
    <x v="1"/>
    <s v="21-30%"/>
    <x v="0"/>
    <n v="0"/>
    <n v="1"/>
    <n v="0"/>
    <n v="1"/>
  </r>
  <r>
    <s v="ORD-03820"/>
    <d v="2024-07-19T00:00:00"/>
    <d v="2024-07-19T00:00:00"/>
    <s v="CUST00780"/>
    <s v="Sanjay Nair"/>
    <n v="42"/>
    <n v="42"/>
    <s v="Male"/>
    <s v="Male"/>
    <s v="Central"/>
    <s v="Raipur"/>
    <x v="4"/>
    <s v="Self-Help Book"/>
    <n v="1"/>
    <n v="1"/>
    <n v="329.58"/>
    <n v="0.11"/>
    <n v="558.63"/>
    <n v="235.62"/>
    <n v="0.42199999999999999"/>
    <n v="62.65"/>
    <x v="4"/>
    <n v="1"/>
    <b v="0"/>
    <s v="Delivered"/>
    <x v="1"/>
    <x v="3"/>
    <n v="10"/>
    <x v="0"/>
    <x v="5"/>
    <x v="2"/>
    <s v="11-20%"/>
    <x v="0"/>
    <n v="0"/>
    <n v="1"/>
    <n v="0"/>
    <n v="1"/>
  </r>
  <r>
    <s v="ORD-03817"/>
    <d v="2024-07-19T00:00:00"/>
    <d v="2024-07-19T00:00:00"/>
    <s v="CUST73190"/>
    <s v="Ananya Rao"/>
    <n v="55"/>
    <n v="55"/>
    <s v="Male"/>
    <s v="Male"/>
    <s v="West"/>
    <s v="Mumbai"/>
    <x v="2"/>
    <s v="Tablet"/>
    <n v="3"/>
    <n v="3"/>
    <n v="56831.24"/>
    <n v="0.19"/>
    <n v="238477.33"/>
    <n v="35537.620000000003"/>
    <n v="0.14899999999999999"/>
    <n v="65.069999999999993"/>
    <x v="4"/>
    <n v="1"/>
    <b v="0"/>
    <s v="Delivered"/>
    <x v="1"/>
    <x v="6"/>
    <n v="6"/>
    <x v="0"/>
    <x v="5"/>
    <x v="4"/>
    <s v="11-20%"/>
    <x v="0"/>
    <n v="0"/>
    <n v="1"/>
    <n v="0"/>
    <n v="1"/>
  </r>
  <r>
    <s v="ORD-03821"/>
    <d v="2024-07-19T00:00:00"/>
    <d v="2024-07-19T00:00:00"/>
    <s v="CUST35476"/>
    <s v="Aarav Joshi"/>
    <n v="54"/>
    <n v="54"/>
    <s v="Female"/>
    <s v="Female"/>
    <s v="Central"/>
    <s v="Indore"/>
    <x v="4"/>
    <s v="Fiction Novel"/>
    <n v="2"/>
    <n v="2"/>
    <n v="588.66999999999996"/>
    <n v="0.24"/>
    <n v="1452.74"/>
    <n v="631.41"/>
    <n v="0.435"/>
    <n v="78.55"/>
    <x v="2"/>
    <n v="2"/>
    <b v="0"/>
    <s v="Delivered"/>
    <x v="1"/>
    <x v="4"/>
    <n v="4"/>
    <x v="0"/>
    <x v="5"/>
    <x v="4"/>
    <s v="21-30%"/>
    <x v="0"/>
    <n v="0"/>
    <n v="1"/>
    <n v="0"/>
    <n v="1"/>
  </r>
  <r>
    <s v="ORD-03818"/>
    <d v="2024-07-19T00:00:00"/>
    <d v="2024-07-19T00:00:00"/>
    <s v="CUST64757"/>
    <s v="Sanjay Das"/>
    <n v="7"/>
    <n v="7"/>
    <s v="Female"/>
    <s v="Female"/>
    <s v="East"/>
    <s v="Guwahati"/>
    <x v="0"/>
    <s v="Lipstick"/>
    <n v="6"/>
    <n v="6"/>
    <n v="950.46"/>
    <n v="0.22"/>
    <n v="7248.48"/>
    <n v="2666.51"/>
    <n v="0.36799999999999999"/>
    <n v="78.97"/>
    <x v="2"/>
    <m/>
    <b v="0"/>
    <s v="Delivered"/>
    <x v="1"/>
    <x v="4"/>
    <n v="4"/>
    <x v="0"/>
    <x v="5"/>
    <x v="0"/>
    <s v="21-30%"/>
    <x v="0"/>
    <n v="0"/>
    <n v="1"/>
    <n v="0"/>
    <n v="1"/>
  </r>
  <r>
    <s v="ORD-03819"/>
    <d v="2024-07-19T00:00:00"/>
    <d v="2024-07-19T00:00:00"/>
    <s v="CUST71900"/>
    <s v="Amit Kapoor"/>
    <n v="48"/>
    <n v="48"/>
    <s v="Male"/>
    <s v="Male"/>
    <s v="East"/>
    <s v="Kolkata"/>
    <x v="1"/>
    <s v="Chair"/>
    <n v="3"/>
    <n v="3"/>
    <n v="10939.89"/>
    <n v="0.37"/>
    <n v="35018.76"/>
    <n v="7992.14"/>
    <n v="0.22800000000000001"/>
    <n v="99.95"/>
    <x v="1"/>
    <n v="1"/>
    <b v="0"/>
    <s v="Delivered"/>
    <x v="1"/>
    <x v="9"/>
    <n v="9"/>
    <x v="0"/>
    <x v="5"/>
    <x v="4"/>
    <s v="31-40%"/>
    <x v="0"/>
    <n v="0"/>
    <n v="1"/>
    <n v="0"/>
    <n v="1"/>
  </r>
  <r>
    <s v="ORD-03816"/>
    <d v="2024-07-18T00:00:00"/>
    <d v="2024-07-18T00:00:00"/>
    <s v="CUST84507"/>
    <s v="Aditya Rao"/>
    <n v="43"/>
    <n v="43"/>
    <s v="Female"/>
    <s v="Female"/>
    <s v="West"/>
    <s v="Surat"/>
    <x v="6"/>
    <s v="Jeans"/>
    <n v="4"/>
    <n v="4"/>
    <n v="2908.06"/>
    <n v="0.14000000000000001"/>
    <n v="14896.36"/>
    <n v="4991.17"/>
    <n v="0.33500000000000002"/>
    <n v="65.75"/>
    <x v="1"/>
    <n v="5"/>
    <b v="0"/>
    <s v="Delivered"/>
    <x v="1"/>
    <x v="5"/>
    <n v="8"/>
    <x v="0"/>
    <x v="5"/>
    <x v="2"/>
    <s v="11-20%"/>
    <x v="0"/>
    <n v="0"/>
    <n v="1"/>
    <n v="0"/>
    <n v="1"/>
  </r>
  <r>
    <s v="ORD-03815"/>
    <d v="2024-07-18T00:00:00"/>
    <d v="2024-07-18T00:00:00"/>
    <s v="CUST41610"/>
    <s v="Ritu Mishra"/>
    <n v="28"/>
    <n v="28"/>
    <s v="Male"/>
    <s v="Male"/>
    <s v="West"/>
    <s v="Mumbai"/>
    <x v="1"/>
    <s v="Desk"/>
    <n v="9"/>
    <n v="9"/>
    <n v="10925.91"/>
    <n v="0.33"/>
    <n v="95157.91"/>
    <n v="21495.8"/>
    <n v="0.22600000000000001"/>
    <n v="38.47"/>
    <x v="4"/>
    <n v="4"/>
    <b v="0"/>
    <s v="Delivered"/>
    <x v="1"/>
    <x v="9"/>
    <n v="9"/>
    <x v="0"/>
    <x v="5"/>
    <x v="3"/>
    <s v="31-40%"/>
    <x v="0"/>
    <n v="0"/>
    <n v="1"/>
    <n v="0"/>
    <n v="1"/>
  </r>
  <r>
    <s v="ORD-03814"/>
    <d v="2024-07-18T00:00:00"/>
    <d v="2024-07-18T00:00:00"/>
    <s v="CUST84704"/>
    <s v="Nikhil Kumar"/>
    <n v="60"/>
    <n v="60"/>
    <s v="Other"/>
    <s v="Other"/>
    <s v="South"/>
    <s v="Kochi"/>
    <x v="4"/>
    <s v="Biography"/>
    <n v="9"/>
    <n v="9"/>
    <n v="1373"/>
    <n v="0.06"/>
    <n v="17944.78"/>
    <n v="4726.75"/>
    <n v="0.26300000000000001"/>
    <n v="32.78"/>
    <x v="1"/>
    <n v="5"/>
    <b v="0"/>
    <s v="Delivered"/>
    <x v="1"/>
    <x v="5"/>
    <n v="8"/>
    <x v="0"/>
    <x v="5"/>
    <x v="4"/>
    <s v="1-10%"/>
    <x v="0"/>
    <n v="0"/>
    <n v="1"/>
    <n v="0"/>
    <n v="1"/>
  </r>
  <r>
    <s v="ORD-03813"/>
    <d v="2024-07-17T00:00:00"/>
    <d v="2024-07-17T00:00:00"/>
    <s v="CUST58830"/>
    <s v="Rahul Reddy"/>
    <n v="18"/>
    <n v="18"/>
    <s v="Other"/>
    <s v="Other"/>
    <s v="South"/>
    <s v="Hyderabad"/>
    <x v="5"/>
    <s v="Tennis Racket"/>
    <m/>
    <m/>
    <n v="2795.92"/>
    <n v="0.32"/>
    <n v="2822.44"/>
    <n v="697.8"/>
    <n v="0.247"/>
    <n v="71.72"/>
    <x v="1"/>
    <n v="2"/>
    <b v="0"/>
    <s v="Delivered"/>
    <x v="1"/>
    <x v="8"/>
    <n v="7"/>
    <x v="0"/>
    <x v="5"/>
    <x v="1"/>
    <s v="31-40%"/>
    <x v="0"/>
    <n v="0"/>
    <n v="1"/>
    <n v="0"/>
    <n v="1"/>
  </r>
  <r>
    <s v="ORD-03812"/>
    <d v="2024-07-16T00:00:00"/>
    <d v="2024-07-16T00:00:00"/>
    <s v="CUST84668"/>
    <s v="Aditya Kumar"/>
    <n v="15"/>
    <n v="15"/>
    <s v="Other"/>
    <s v="Other"/>
    <s v="West"/>
    <s v="Mumbai"/>
    <x v="0"/>
    <s v="Shampoo"/>
    <n v="5"/>
    <n v="5"/>
    <n v="162.51"/>
    <n v="0.02"/>
    <n v="1292.81"/>
    <n v="494.7"/>
    <n v="0.38300000000000001"/>
    <n v="66.88"/>
    <x v="0"/>
    <n v="3"/>
    <b v="0"/>
    <s v="Delivered"/>
    <x v="1"/>
    <x v="5"/>
    <n v="8"/>
    <x v="0"/>
    <x v="5"/>
    <x v="0"/>
    <s v="1-10%"/>
    <x v="0"/>
    <n v="0"/>
    <n v="1"/>
    <n v="0"/>
    <n v="1"/>
  </r>
  <r>
    <s v="ORD-03811"/>
    <d v="2024-07-14T00:00:00"/>
    <d v="2024-07-14T00:00:00"/>
    <s v="CUST17506"/>
    <s v="Ananya Nair"/>
    <n v="42"/>
    <n v="42"/>
    <s v="Male"/>
    <s v="Male"/>
    <s v="East"/>
    <s v="Kolkata"/>
    <x v="5"/>
    <s v="Dumbbells"/>
    <n v="3"/>
    <n v="3"/>
    <n v="2246.75"/>
    <n v="0.09"/>
    <n v="10430.01"/>
    <n v="2923.56"/>
    <n v="0.28000000000000003"/>
    <n v="75.87"/>
    <x v="4"/>
    <m/>
    <b v="0"/>
    <s v="Delivered"/>
    <x v="1"/>
    <x v="8"/>
    <n v="7"/>
    <x v="0"/>
    <x v="5"/>
    <x v="2"/>
    <s v="1-10%"/>
    <x v="0"/>
    <n v="0"/>
    <n v="1"/>
    <n v="0"/>
    <n v="1"/>
  </r>
  <r>
    <s v="ORD-03810"/>
    <d v="2024-07-14T00:00:00"/>
    <d v="2024-07-14T00:00:00"/>
    <s v="CUST08609"/>
    <s v="Arjun Rao"/>
    <n v="23"/>
    <n v="23"/>
    <s v="Female"/>
    <s v="Female"/>
    <s v="West"/>
    <s v="Mumbai"/>
    <x v="2"/>
    <s v="Smartphone"/>
    <n v="10"/>
    <n v="10"/>
    <n v="57591.46"/>
    <n v="0.13"/>
    <n v="797146.87"/>
    <n v="88464.11"/>
    <n v="0.111"/>
    <n v="76.680000000000007"/>
    <x v="0"/>
    <n v="2"/>
    <b v="1"/>
    <s v="Returned"/>
    <x v="0"/>
    <x v="6"/>
    <n v="6"/>
    <x v="0"/>
    <x v="5"/>
    <x v="1"/>
    <s v="11-20%"/>
    <x v="0"/>
    <n v="1"/>
    <n v="1"/>
    <n v="0"/>
    <n v="1"/>
  </r>
  <r>
    <s v="ORD-03809"/>
    <d v="2024-07-14T00:00:00"/>
    <d v="2024-07-14T00:00:00"/>
    <s v="CUST76945"/>
    <s v="Rohan Sharma"/>
    <n v="40"/>
    <n v="40"/>
    <s v="Male"/>
    <s v="Male"/>
    <s v="West"/>
    <s v="Mumbai"/>
    <x v="4"/>
    <s v="Comic Book"/>
    <n v="8"/>
    <n v="8"/>
    <n v="526.69000000000005"/>
    <n v="0.25"/>
    <n v="5310.11"/>
    <n v="1871.66"/>
    <n v="0.35199999999999998"/>
    <n v="54.87"/>
    <x v="0"/>
    <n v="3"/>
    <b v="1"/>
    <s v="Returned"/>
    <x v="0"/>
    <x v="8"/>
    <n v="7"/>
    <x v="0"/>
    <x v="5"/>
    <x v="2"/>
    <s v="21-30%"/>
    <x v="0"/>
    <n v="1"/>
    <n v="1"/>
    <n v="0"/>
    <n v="1"/>
  </r>
  <r>
    <s v="ORD-03808"/>
    <d v="2024-07-13T00:00:00"/>
    <d v="2024-07-13T00:00:00"/>
    <s v="CUST03800"/>
    <s v="Rahul Mishra"/>
    <n v="36"/>
    <n v="36"/>
    <s v="Other"/>
    <s v="Other"/>
    <s v="South"/>
    <s v="Bangalore"/>
    <x v="6"/>
    <s v="Kurta"/>
    <n v="4"/>
    <n v="4"/>
    <n v="3455.27"/>
    <n v="0"/>
    <n v="20334.29"/>
    <n v="8527.59"/>
    <n v="0.41899999999999998"/>
    <n v="73.069999999999993"/>
    <x v="0"/>
    <n v="2"/>
    <b v="0"/>
    <s v="Delivered"/>
    <x v="1"/>
    <x v="9"/>
    <n v="9"/>
    <x v="0"/>
    <x v="5"/>
    <x v="2"/>
    <n v="0"/>
    <x v="0"/>
    <n v="0"/>
    <n v="1"/>
    <n v="0"/>
    <n v="1"/>
  </r>
  <r>
    <s v="ORD-03807"/>
    <d v="2024-07-13T00:00:00"/>
    <d v="2024-07-13T00:00:00"/>
    <s v="CUST40435"/>
    <s v="Aditya Singh"/>
    <n v="34"/>
    <n v="34"/>
    <s v="Male"/>
    <s v="Male"/>
    <s v="East"/>
    <s v="Guwahati"/>
    <x v="3"/>
    <s v="Cooking Oil"/>
    <n v="10"/>
    <n v="10"/>
    <n v="263.05"/>
    <n v="0.28000000000000003"/>
    <n v="3446.63"/>
    <n v="252.71"/>
    <n v="7.2999999999999995E-2"/>
    <n v="60.29"/>
    <x v="4"/>
    <n v="4"/>
    <b v="0"/>
    <s v="Delivered"/>
    <x v="1"/>
    <x v="9"/>
    <n v="9"/>
    <x v="0"/>
    <x v="5"/>
    <x v="3"/>
    <s v="21-30%"/>
    <x v="0"/>
    <n v="0"/>
    <n v="1"/>
    <n v="0"/>
    <n v="1"/>
  </r>
  <r>
    <s v="ORD-03804"/>
    <d v="2024-07-12T00:00:00"/>
    <d v="2024-07-12T00:00:00"/>
    <s v="CUST42902"/>
    <s v="Rahul Kumar"/>
    <n v="50"/>
    <n v="50"/>
    <s v="Other"/>
    <s v="Other"/>
    <s v="South"/>
    <s v="Hyderabad"/>
    <x v="3"/>
    <s v="Sugar"/>
    <n v="-1"/>
    <m/>
    <n v="84.21"/>
    <n v="0.13"/>
    <n v="125.78"/>
    <n v="8.9"/>
    <n v="7.0999999999999994E-2"/>
    <n v="47.91"/>
    <x v="1"/>
    <n v="4"/>
    <b v="0"/>
    <s v="Delivered"/>
    <x v="1"/>
    <x v="10"/>
    <n v="2"/>
    <x v="0"/>
    <x v="5"/>
    <x v="4"/>
    <s v="11-20%"/>
    <x v="0"/>
    <n v="0"/>
    <n v="1"/>
    <n v="0"/>
    <n v="1"/>
  </r>
  <r>
    <s v="ORD-03805"/>
    <d v="2024-07-12T00:00:00"/>
    <d v="2024-07-12T00:00:00"/>
    <s v="CUST88017"/>
    <s v="Aditya Shah"/>
    <n v="28"/>
    <n v="28"/>
    <s v="Female"/>
    <s v="Female"/>
    <s v="East"/>
    <s v="Guwahati"/>
    <x v="6"/>
    <s v="T-Shirt"/>
    <n v="9"/>
    <n v="9"/>
    <n v="2080.9899999999998"/>
    <n v="0.16"/>
    <n v="29349.38"/>
    <n v="8715.61"/>
    <n v="0.29699999999999999"/>
    <n v="71.25"/>
    <x v="4"/>
    <n v="4"/>
    <b v="0"/>
    <s v="Delivered"/>
    <x v="1"/>
    <x v="3"/>
    <n v="10"/>
    <x v="0"/>
    <x v="5"/>
    <x v="3"/>
    <s v="11-20%"/>
    <x v="0"/>
    <n v="0"/>
    <n v="1"/>
    <n v="0"/>
    <n v="1"/>
  </r>
  <r>
    <s v="ORD-03806"/>
    <d v="2024-07-12T00:00:00"/>
    <d v="2024-07-12T00:00:00"/>
    <s v="CUST73502"/>
    <s v="Meera Gupta"/>
    <n v="34"/>
    <n v="34"/>
    <s v="Male"/>
    <s v="Male"/>
    <s v="West"/>
    <s v="Mumbai"/>
    <x v="6"/>
    <s v="Kurta"/>
    <n v="9"/>
    <n v="9"/>
    <n v="1781.89"/>
    <n v="0.21"/>
    <n v="20730.43"/>
    <n v="4832"/>
    <n v="0.23300000000000001"/>
    <n v="54.08"/>
    <x v="0"/>
    <n v="2"/>
    <b v="1"/>
    <s v="Returned"/>
    <x v="0"/>
    <x v="1"/>
    <n v="5"/>
    <x v="0"/>
    <x v="5"/>
    <x v="3"/>
    <s v="21-30%"/>
    <x v="0"/>
    <n v="1"/>
    <n v="1"/>
    <n v="0"/>
    <n v="1"/>
  </r>
  <r>
    <s v="ORD-03801"/>
    <d v="2024-07-11T00:00:00"/>
    <d v="2024-07-11T00:00:00"/>
    <s v="CUST68786"/>
    <s v="Rahul Sharma"/>
    <n v="38"/>
    <n v="38"/>
    <s v="Other"/>
    <s v="Other"/>
    <s v="West"/>
    <s v="Mumbai"/>
    <x v="5"/>
    <s v="Football"/>
    <n v="2"/>
    <n v="2"/>
    <n v="13574.46"/>
    <n v="0.31"/>
    <n v="32632.91"/>
    <n v="9812.2999999999993"/>
    <n v="0.30099999999999999"/>
    <n v="49.47"/>
    <x v="4"/>
    <n v="3"/>
    <b v="0"/>
    <s v="Delivered"/>
    <x v="1"/>
    <x v="8"/>
    <n v="7"/>
    <x v="0"/>
    <x v="5"/>
    <x v="2"/>
    <s v="31-40%"/>
    <x v="0"/>
    <n v="0"/>
    <n v="1"/>
    <n v="0"/>
    <n v="1"/>
  </r>
  <r>
    <s v="ORD-03802"/>
    <d v="2024-07-11T00:00:00"/>
    <d v="2024-07-11T00:00:00"/>
    <s v="CUST44356"/>
    <s v="Pooja Mehta"/>
    <n v="54"/>
    <n v="54"/>
    <s v="Other"/>
    <s v="Other"/>
    <s v="East"/>
    <s v="Guwahati"/>
    <x v="1"/>
    <s v="Bed Frame"/>
    <n v="4"/>
    <n v="4"/>
    <n v="34537.46"/>
    <n v="0.05"/>
    <n v="208628.7"/>
    <n v="50381.67"/>
    <n v="0.24099999999999999"/>
    <n v="76.14"/>
    <x v="0"/>
    <n v="3"/>
    <b v="0"/>
    <s v="Delivered"/>
    <x v="1"/>
    <x v="5"/>
    <n v="8"/>
    <x v="0"/>
    <x v="5"/>
    <x v="4"/>
    <s v="1-10%"/>
    <x v="0"/>
    <n v="0"/>
    <n v="1"/>
    <n v="0"/>
    <n v="1"/>
  </r>
  <r>
    <s v="ORD-03803"/>
    <d v="2024-07-11T00:00:00"/>
    <d v="2024-07-11T00:00:00"/>
    <s v="CUST18219"/>
    <s v="Pooja Singh"/>
    <n v="40"/>
    <n v="40"/>
    <s v="Other"/>
    <s v="Other"/>
    <s v="South"/>
    <s v="Kochi"/>
    <x v="2"/>
    <s v="Smartwatch"/>
    <n v="5"/>
    <n v="5"/>
    <n v="14932.93"/>
    <n v="0.35"/>
    <n v="77317.66"/>
    <n v="5613.46"/>
    <n v="7.2999999999999995E-2"/>
    <n v="85.87"/>
    <x v="3"/>
    <n v="2"/>
    <b v="0"/>
    <s v="Delivered"/>
    <x v="1"/>
    <x v="9"/>
    <n v="9"/>
    <x v="0"/>
    <x v="5"/>
    <x v="2"/>
    <s v="31-40%"/>
    <x v="0"/>
    <n v="0"/>
    <n v="1"/>
    <n v="0"/>
    <n v="1"/>
  </r>
  <r>
    <s v="ORD-03800"/>
    <d v="2024-07-10T00:00:00"/>
    <d v="2024-07-10T00:00:00"/>
    <s v="CUST91283"/>
    <s v="Ananya Verma"/>
    <n v="27"/>
    <n v="27"/>
    <s v="Female"/>
    <s v="Female"/>
    <s v="South"/>
    <s v="Hyderabad"/>
    <x v="5"/>
    <s v="Yoga Mat"/>
    <n v="10"/>
    <n v="10"/>
    <n v="9793.2999999999993"/>
    <n v="0.26"/>
    <n v="101289.99"/>
    <n v="21064.94"/>
    <n v="0.20799999999999999"/>
    <n v="62.81"/>
    <x v="1"/>
    <n v="2"/>
    <b v="0"/>
    <s v="Delivered"/>
    <x v="1"/>
    <x v="9"/>
    <n v="9"/>
    <x v="0"/>
    <x v="5"/>
    <x v="3"/>
    <s v="21-30%"/>
    <x v="0"/>
    <n v="0"/>
    <n v="1"/>
    <n v="0"/>
    <n v="1"/>
  </r>
  <r>
    <s v="ORD-03799"/>
    <d v="2024-07-10T00:00:00"/>
    <d v="2024-07-10T00:00:00"/>
    <s v="CUST47925"/>
    <s v="Shreya Bose"/>
    <n v="32"/>
    <n v="32"/>
    <s v="Other"/>
    <s v="Other"/>
    <s v="South"/>
    <s v="Chennai"/>
    <x v="2"/>
    <s v="Laptop"/>
    <n v="6"/>
    <n v="6"/>
    <n v="33794.81"/>
    <n v="0.2"/>
    <n v="278998.42"/>
    <n v="47680.83"/>
    <n v="0.17100000000000001"/>
    <n v="53.59"/>
    <x v="2"/>
    <n v="5"/>
    <b v="0"/>
    <s v="Delivered"/>
    <x v="1"/>
    <x v="6"/>
    <n v="6"/>
    <x v="0"/>
    <x v="5"/>
    <x v="3"/>
    <s v="11-20%"/>
    <x v="0"/>
    <n v="0"/>
    <n v="1"/>
    <n v="0"/>
    <n v="1"/>
  </r>
  <r>
    <s v="ORD-03797"/>
    <d v="2024-07-09T00:00:00"/>
    <d v="2024-07-09T00:00:00"/>
    <s v="CUST19882"/>
    <s v="Sanjay Gupta"/>
    <n v="30"/>
    <n v="30"/>
    <s v="Male"/>
    <s v="Male"/>
    <s v="North"/>
    <s v="Chandigarh"/>
    <x v="2"/>
    <s v="Headphones"/>
    <n v="3"/>
    <n v="3"/>
    <n v="39483.93"/>
    <n v="0.01"/>
    <n v="188221.16"/>
    <n v="17116.650000000001"/>
    <n v="9.0999999999999998E-2"/>
    <n v="68.56"/>
    <x v="3"/>
    <n v="3"/>
    <b v="1"/>
    <s v="Returned"/>
    <x v="0"/>
    <x v="10"/>
    <n v="2"/>
    <x v="0"/>
    <x v="5"/>
    <x v="3"/>
    <s v="1-10%"/>
    <x v="0"/>
    <n v="1"/>
    <n v="1"/>
    <n v="0"/>
    <n v="1"/>
  </r>
  <r>
    <s v="ORD-03798"/>
    <d v="2024-07-09T00:00:00"/>
    <d v="2024-07-09T00:00:00"/>
    <s v="CUST41603"/>
    <s v="Nisha Sharma"/>
    <n v="41"/>
    <n v="41"/>
    <s v="Male"/>
    <s v="Male"/>
    <s v="South"/>
    <s v="Kochi"/>
    <x v="5"/>
    <s v="Yoga Mat"/>
    <n v="4"/>
    <n v="4"/>
    <n v="4528.8999999999996"/>
    <n v="0.09"/>
    <n v="28783.41"/>
    <n v="6807.19"/>
    <n v="0.23599999999999999"/>
    <n v="79.89"/>
    <x v="2"/>
    <n v="1"/>
    <b v="0"/>
    <s v="Delivered"/>
    <x v="1"/>
    <x v="7"/>
    <m/>
    <x v="0"/>
    <x v="5"/>
    <x v="2"/>
    <s v="1-10%"/>
    <x v="0"/>
    <n v="0"/>
    <n v="1"/>
    <n v="0"/>
    <n v="1"/>
  </r>
  <r>
    <s v="ORD-03795"/>
    <d v="2024-07-07T00:00:00"/>
    <d v="2024-07-07T00:00:00"/>
    <s v="CUST28954"/>
    <s v="Nikhil Bose"/>
    <n v="35"/>
    <n v="35"/>
    <s v="Female"/>
    <s v="Female"/>
    <s v="Central"/>
    <s v="Bhopal"/>
    <x v="6"/>
    <s v="T-Shirt"/>
    <n v="2"/>
    <n v="2"/>
    <n v="735.25"/>
    <n v="0.03"/>
    <n v="2477.7199999999998"/>
    <n v="795.65"/>
    <n v="0.32100000000000001"/>
    <n v="74.95"/>
    <x v="3"/>
    <n v="5"/>
    <b v="0"/>
    <s v="Delivered"/>
    <x v="1"/>
    <x v="5"/>
    <n v="8"/>
    <x v="0"/>
    <x v="5"/>
    <x v="3"/>
    <s v="1-10%"/>
    <x v="0"/>
    <n v="0"/>
    <n v="1"/>
    <n v="0"/>
    <n v="1"/>
  </r>
  <r>
    <s v="ORD-03794"/>
    <d v="2024-07-07T00:00:00"/>
    <d v="2024-07-07T00:00:00"/>
    <s v="CUST94259"/>
    <s v="Ritu Patel"/>
    <n v="45"/>
    <n v="45"/>
    <s v="Other"/>
    <s v="Other"/>
    <s v="East"/>
    <s v="Patna"/>
    <x v="0"/>
    <s v="Sunscreen"/>
    <n v="5"/>
    <n v="5"/>
    <n v="1542.35"/>
    <n v="0.39"/>
    <n v="8050.97"/>
    <n v="2791.48"/>
    <n v="0.34699999999999998"/>
    <n v="68"/>
    <x v="3"/>
    <n v="3"/>
    <b v="0"/>
    <s v="Delivered"/>
    <x v="1"/>
    <x v="7"/>
    <m/>
    <x v="0"/>
    <x v="5"/>
    <x v="2"/>
    <s v="31-40%"/>
    <x v="0"/>
    <n v="0"/>
    <n v="1"/>
    <n v="0"/>
    <n v="1"/>
  </r>
  <r>
    <s v="ORD-03796"/>
    <d v="2024-07-07T00:00:00"/>
    <d v="2024-07-07T00:00:00"/>
    <s v="CUST82853"/>
    <s v="Sanjay Chatterjee"/>
    <n v="18"/>
    <n v="18"/>
    <s v="Other"/>
    <s v="Other"/>
    <s v="Central"/>
    <s v="Raipur"/>
    <x v="6"/>
    <s v="Dress"/>
    <n v="10"/>
    <n v="10"/>
    <n v="1784.51"/>
    <n v="0.18"/>
    <n v="22208.97"/>
    <n v="11474.7"/>
    <n v="0.51700000000000002"/>
    <n v="69.08"/>
    <x v="1"/>
    <n v="4"/>
    <b v="0"/>
    <s v="Delivered"/>
    <x v="1"/>
    <x v="5"/>
    <n v="8"/>
    <x v="0"/>
    <x v="5"/>
    <x v="1"/>
    <s v="11-20%"/>
    <x v="0"/>
    <n v="0"/>
    <n v="1"/>
    <n v="0"/>
    <n v="1"/>
  </r>
  <r>
    <s v="ORD-03793"/>
    <d v="2024-07-06T00:00:00"/>
    <d v="2024-07-06T00:00:00"/>
    <s v="CUST34536"/>
    <s v="Priya Nair"/>
    <n v="27"/>
    <n v="27"/>
    <s v="Female"/>
    <s v="Female"/>
    <s v="South"/>
    <s v="Hyderabad"/>
    <x v="0"/>
    <s v="Sunscreen"/>
    <n v="7"/>
    <n v="7"/>
    <n v="1042.17"/>
    <n v="0.38"/>
    <n v="7279.6"/>
    <n v="3363.37"/>
    <n v="0.46200000000000002"/>
    <n v="71.040000000000006"/>
    <x v="0"/>
    <n v="5"/>
    <b v="0"/>
    <s v="Pending"/>
    <x v="2"/>
    <x v="1"/>
    <n v="5"/>
    <x v="0"/>
    <x v="5"/>
    <x v="3"/>
    <s v="31-40%"/>
    <x v="0"/>
    <n v="0"/>
    <n v="0"/>
    <n v="0"/>
    <n v="1"/>
  </r>
  <r>
    <s v="ORD-03791"/>
    <d v="2024-07-06T00:00:00"/>
    <d v="2024-07-06T00:00:00"/>
    <s v="CUST64574"/>
    <s v="Sanjay Pillai"/>
    <n v="26"/>
    <n v="26"/>
    <s v="Female"/>
    <s v="Female"/>
    <s v="Central"/>
    <s v="Bhopal"/>
    <x v="2"/>
    <s v="Smartphone"/>
    <n v="8"/>
    <n v="8"/>
    <n v="70977.789999999994"/>
    <m/>
    <n v="912510.56"/>
    <n v="120414.48"/>
    <n v="0.13200000000000001"/>
    <n v="61.68"/>
    <x v="1"/>
    <m/>
    <b v="0"/>
    <s v="Delivered"/>
    <x v="1"/>
    <x v="2"/>
    <n v="1"/>
    <x v="0"/>
    <x v="5"/>
    <x v="3"/>
    <s v="No data"/>
    <x v="0"/>
    <n v="0"/>
    <n v="1"/>
    <n v="0"/>
    <n v="1"/>
  </r>
  <r>
    <s v="ORD-03792"/>
    <d v="2024-07-06T00:00:00"/>
    <d v="2024-07-06T00:00:00"/>
    <s v="CUST55522"/>
    <s v="Rohan Mehta"/>
    <n v="25"/>
    <n v="25"/>
    <s v="Male"/>
    <s v="Male"/>
    <s v="South"/>
    <s v="Bangalore"/>
    <x v="2"/>
    <s v="Headphones"/>
    <n v="10"/>
    <n v="10"/>
    <n v="63505.68"/>
    <n v="0.16"/>
    <n v="1033433.55"/>
    <n v="141319.32"/>
    <n v="0.13700000000000001"/>
    <n v="64.819999999999993"/>
    <x v="5"/>
    <n v="3"/>
    <b v="0"/>
    <s v="Delivered"/>
    <x v="1"/>
    <x v="1"/>
    <n v="5"/>
    <x v="0"/>
    <x v="5"/>
    <x v="1"/>
    <s v="11-20%"/>
    <x v="0"/>
    <n v="0"/>
    <n v="1"/>
    <n v="0"/>
    <n v="1"/>
  </r>
  <r>
    <s v="ORD-03790"/>
    <d v="2024-07-05T00:00:00"/>
    <d v="2024-07-05T00:00:00"/>
    <s v="CUST81850"/>
    <s v="Karan Das"/>
    <n v="7"/>
    <n v="7"/>
    <s v="Other"/>
    <s v="Other"/>
    <s v="East"/>
    <s v="Guwahati"/>
    <x v="0"/>
    <s v="Lipstick"/>
    <n v="3"/>
    <n v="3"/>
    <n v="1906.13"/>
    <n v="0.35"/>
    <n v="5546.63"/>
    <n v="2206.08"/>
    <n v="0.39800000000000002"/>
    <n v="75.13"/>
    <x v="3"/>
    <n v="5"/>
    <b v="0"/>
    <s v="Delivered"/>
    <x v="1"/>
    <x v="6"/>
    <n v="6"/>
    <x v="0"/>
    <x v="5"/>
    <x v="0"/>
    <s v="31-40%"/>
    <x v="0"/>
    <n v="0"/>
    <n v="1"/>
    <n v="0"/>
    <n v="1"/>
  </r>
  <r>
    <s v="ORD-03788"/>
    <d v="2024-07-04T00:00:00"/>
    <d v="2024-07-04T00:00:00"/>
    <s v="CUST59409"/>
    <s v="Sanjay Rao"/>
    <n v="49"/>
    <n v="49"/>
    <s v="Male"/>
    <s v="Male"/>
    <s v="Central"/>
    <s v="Raipur"/>
    <x v="4"/>
    <s v="Biography"/>
    <n v="8"/>
    <n v="8"/>
    <n v="1499.77"/>
    <n v="0.37"/>
    <n v="11632.7"/>
    <n v="4863.95"/>
    <n v="0.41799999999999998"/>
    <n v="68.319999999999993"/>
    <x v="3"/>
    <n v="5"/>
    <b v="0"/>
    <s v="Delivered"/>
    <x v="1"/>
    <x v="7"/>
    <m/>
    <x v="0"/>
    <x v="5"/>
    <x v="4"/>
    <s v="31-40%"/>
    <x v="0"/>
    <n v="0"/>
    <n v="1"/>
    <n v="0"/>
    <n v="1"/>
  </r>
  <r>
    <s v="ORD-03786"/>
    <d v="2024-07-04T00:00:00"/>
    <d v="2024-07-04T00:00:00"/>
    <s v="CUST30148"/>
    <s v="Vikram Patel"/>
    <n v="29"/>
    <n v="29"/>
    <s v="Male"/>
    <s v="Male"/>
    <s v="West"/>
    <s v="Ahmedabad"/>
    <x v="6"/>
    <s v="T-Shirt"/>
    <n v="7"/>
    <n v="7"/>
    <n v="3302.83"/>
    <n v="7.0000000000000007E-2"/>
    <n v="35762.76"/>
    <n v="10582.26"/>
    <n v="0.29599999999999999"/>
    <n v="67.27"/>
    <x v="5"/>
    <n v="2"/>
    <b v="0"/>
    <s v="Shipped"/>
    <x v="4"/>
    <x v="0"/>
    <n v="3"/>
    <x v="0"/>
    <x v="5"/>
    <x v="3"/>
    <s v="1-10%"/>
    <x v="0"/>
    <n v="0"/>
    <n v="0"/>
    <n v="0"/>
    <n v="1"/>
  </r>
  <r>
    <s v="ORD-03785"/>
    <d v="2024-07-04T00:00:00"/>
    <d v="2024-07-04T00:00:00"/>
    <s v="CUST16284"/>
    <s v="Ananya Iyer"/>
    <n v="40"/>
    <n v="40"/>
    <s v="Female"/>
    <s v="Female"/>
    <s v="East"/>
    <s v="Bhubaneswar"/>
    <x v="3"/>
    <s v="Dal (1kg)"/>
    <n v="3"/>
    <n v="3"/>
    <n v="316.44"/>
    <n v="0.33"/>
    <n v="1181.33"/>
    <n v="72.84"/>
    <n v="6.2E-2"/>
    <n v="95.3"/>
    <x v="5"/>
    <n v="3"/>
    <b v="0"/>
    <s v="Delivered"/>
    <x v="1"/>
    <x v="2"/>
    <n v="1"/>
    <x v="0"/>
    <x v="5"/>
    <x v="2"/>
    <s v="31-40%"/>
    <x v="0"/>
    <n v="0"/>
    <n v="1"/>
    <n v="0"/>
    <n v="1"/>
  </r>
  <r>
    <s v="ORD-03784"/>
    <d v="2024-07-04T00:00:00"/>
    <d v="2024-07-04T00:00:00"/>
    <s v="CUST30184"/>
    <s v="Meera Bhat"/>
    <n v="36"/>
    <n v="36"/>
    <s v="Other"/>
    <s v="Other"/>
    <s v="West"/>
    <s v="Pune"/>
    <x v="6"/>
    <s v="Jacket"/>
    <n v="6"/>
    <n v="6"/>
    <n v="3443.27"/>
    <n v="0.34"/>
    <n v="23314.01"/>
    <n v="6106.27"/>
    <n v="0.26200000000000001"/>
    <n v="43.69"/>
    <x v="0"/>
    <n v="3"/>
    <b v="0"/>
    <s v="Delivered"/>
    <x v="1"/>
    <x v="4"/>
    <n v="4"/>
    <x v="0"/>
    <x v="5"/>
    <x v="2"/>
    <s v="31-40%"/>
    <x v="0"/>
    <n v="0"/>
    <n v="1"/>
    <n v="0"/>
    <n v="1"/>
  </r>
  <r>
    <s v="ORD-03787"/>
    <d v="2024-07-04T00:00:00"/>
    <d v="2024-07-04T00:00:00"/>
    <s v="CUST66442"/>
    <s v="Rohan Pillai"/>
    <n v="26"/>
    <n v="26"/>
    <s v="Other"/>
    <s v="Other"/>
    <s v="East"/>
    <s v="Guwahati"/>
    <x v="2"/>
    <s v="Tablet"/>
    <n v="1"/>
    <n v="1"/>
    <n v="47324.800000000003"/>
    <n v="0.16"/>
    <n v="68357.31"/>
    <n v="9570.1200000000008"/>
    <n v="0.14000000000000001"/>
    <n v="90.13"/>
    <x v="2"/>
    <n v="5"/>
    <b v="1"/>
    <s v="Returned"/>
    <x v="0"/>
    <x v="9"/>
    <n v="9"/>
    <x v="0"/>
    <x v="5"/>
    <x v="3"/>
    <s v="11-20%"/>
    <x v="0"/>
    <n v="1"/>
    <n v="1"/>
    <n v="0"/>
    <n v="1"/>
  </r>
  <r>
    <s v="ORD-03789"/>
    <d v="2024-07-04T00:00:00"/>
    <d v="2024-07-04T00:00:00"/>
    <s v="CUST30468"/>
    <s v="Shreya Patel"/>
    <n v="42"/>
    <n v="42"/>
    <s v="Other"/>
    <s v="Other"/>
    <s v="Central"/>
    <s v="Bhopal"/>
    <x v="6"/>
    <s v="T-Shirt"/>
    <n v="4"/>
    <n v="4"/>
    <n v="766.4"/>
    <n v="0.12"/>
    <n v="4071.69"/>
    <n v="1156.28"/>
    <n v="0.28399999999999997"/>
    <n v="41.96"/>
    <x v="4"/>
    <n v="3"/>
    <b v="0"/>
    <s v="Delivered"/>
    <x v="1"/>
    <x v="3"/>
    <n v="10"/>
    <x v="0"/>
    <x v="5"/>
    <x v="2"/>
    <s v="11-20%"/>
    <x v="0"/>
    <n v="0"/>
    <n v="1"/>
    <n v="0"/>
    <n v="1"/>
  </r>
  <r>
    <s v="ORD-03780"/>
    <d v="2024-07-03T00:00:00"/>
    <d v="2024-07-03T00:00:00"/>
    <s v="CUST38828"/>
    <s v="Shreya Bose"/>
    <n v="45"/>
    <n v="45"/>
    <s v="Male"/>
    <s v="Male"/>
    <s v="Central"/>
    <s v="Raipur"/>
    <x v="3"/>
    <s v="Tea"/>
    <n v="9"/>
    <n v="9"/>
    <n v="276.93"/>
    <n v="0.27"/>
    <n v="3183.79"/>
    <n v="275.45999999999998"/>
    <n v="8.6999999999999994E-2"/>
    <n v="47.94"/>
    <x v="3"/>
    <m/>
    <b v="0"/>
    <s v="Delivered"/>
    <x v="1"/>
    <x v="6"/>
    <n v="6"/>
    <x v="0"/>
    <x v="5"/>
    <x v="2"/>
    <s v="21-30%"/>
    <x v="0"/>
    <n v="0"/>
    <n v="1"/>
    <n v="0"/>
    <n v="1"/>
  </r>
  <r>
    <s v="ORD-03781"/>
    <d v="2024-07-03T00:00:00"/>
    <d v="2024-07-03T00:00:00"/>
    <s v="CUST02825"/>
    <s v="Nikhil Joshi"/>
    <n v="31"/>
    <n v="31"/>
    <s v="m"/>
    <s v="Male"/>
    <s v="South"/>
    <s v="Kochi"/>
    <x v="5"/>
    <s v="Tennis Racket"/>
    <n v="5"/>
    <n v="5"/>
    <n v="4630.1400000000003"/>
    <n v="0.28999999999999998"/>
    <n v="28327.7"/>
    <n v="3969.38"/>
    <n v="0.14000000000000001"/>
    <n v="82.73"/>
    <x v="5"/>
    <m/>
    <b v="0"/>
    <s v="Delivered"/>
    <x v="1"/>
    <x v="1"/>
    <n v="5"/>
    <x v="0"/>
    <x v="5"/>
    <x v="3"/>
    <s v="21-30%"/>
    <x v="0"/>
    <n v="0"/>
    <n v="1"/>
    <n v="0"/>
    <n v="1"/>
  </r>
  <r>
    <s v="ORD-03783"/>
    <d v="2024-07-03T00:00:00"/>
    <d v="2024-07-03T00:00:00"/>
    <s v="CUST12983"/>
    <s v="Amit Singh"/>
    <n v="29"/>
    <n v="29"/>
    <s v="Other"/>
    <s v="Other"/>
    <s v="South"/>
    <s v="Chennai"/>
    <x v="0"/>
    <s v="Shampoo"/>
    <m/>
    <m/>
    <n v="561.79"/>
    <n v="0.16"/>
    <n v="777.12"/>
    <n v="256.7"/>
    <n v="0.33"/>
    <n v="65.099999999999994"/>
    <x v="3"/>
    <n v="1"/>
    <b v="0"/>
    <s v="Delivered"/>
    <x v="1"/>
    <x v="4"/>
    <n v="4"/>
    <x v="0"/>
    <x v="5"/>
    <x v="3"/>
    <s v="11-20%"/>
    <x v="0"/>
    <n v="0"/>
    <n v="1"/>
    <n v="0"/>
    <n v="1"/>
  </r>
  <r>
    <s v="ORD-03782"/>
    <d v="2024-07-03T00:00:00"/>
    <d v="2024-07-03T00:00:00"/>
    <s v="CUST04568"/>
    <s v="Rohan Joshi"/>
    <n v="43"/>
    <n v="43"/>
    <s v="Other"/>
    <s v="Other"/>
    <s v="West"/>
    <s v="Surat"/>
    <x v="0"/>
    <s v="Shampoo"/>
    <n v="4"/>
    <n v="4"/>
    <n v="1596.7"/>
    <n v="0.35"/>
    <n v="6225.11"/>
    <n v="2976.56"/>
    <n v="0.47799999999999998"/>
    <n v="47.58"/>
    <x v="1"/>
    <n v="2"/>
    <b v="0"/>
    <s v="Delivered"/>
    <x v="1"/>
    <x v="5"/>
    <n v="8"/>
    <x v="0"/>
    <x v="5"/>
    <x v="2"/>
    <s v="31-40%"/>
    <x v="0"/>
    <n v="0"/>
    <n v="1"/>
    <n v="0"/>
    <n v="1"/>
  </r>
  <r>
    <s v="ORD-03779"/>
    <d v="2024-07-02T00:00:00"/>
    <d v="2024-07-02T00:00:00"/>
    <s v="CUST68889"/>
    <s v="Vikram Chatterjee"/>
    <n v="56"/>
    <n v="56"/>
    <s v="Other"/>
    <s v="Other"/>
    <s v="North"/>
    <s v="Ludhiana"/>
    <x v="4"/>
    <s v="Fiction Novel"/>
    <n v="2"/>
    <n v="2"/>
    <n v="493.07"/>
    <n v="0.4"/>
    <n v="1034.25"/>
    <n v="466.16"/>
    <n v="0.45100000000000001"/>
    <n v="79.959999999999994"/>
    <x v="4"/>
    <n v="5"/>
    <b v="0"/>
    <s v="Delivered"/>
    <x v="1"/>
    <x v="1"/>
    <n v="5"/>
    <x v="0"/>
    <x v="5"/>
    <x v="4"/>
    <s v="31-40%"/>
    <x v="0"/>
    <n v="0"/>
    <n v="1"/>
    <n v="0"/>
    <n v="1"/>
  </r>
  <r>
    <s v="ORD-03778"/>
    <d v="2024-07-02T00:00:00"/>
    <d v="2024-07-02T00:00:00"/>
    <s v="CUST84717"/>
    <s v="Amit Reddy"/>
    <n v="25"/>
    <n v="25"/>
    <s v="Other"/>
    <s v="Other"/>
    <s v="South"/>
    <s v="Hyderabad"/>
    <x v="1"/>
    <s v="Sofa"/>
    <n v="4"/>
    <n v="4"/>
    <n v="28275.08"/>
    <n v="0.24"/>
    <n v="147352.35"/>
    <n v="53042.720000000001"/>
    <n v="0.36"/>
    <n v="97.32"/>
    <x v="1"/>
    <n v="2"/>
    <b v="0"/>
    <s v="Delivered"/>
    <x v="1"/>
    <x v="10"/>
    <n v="2"/>
    <x v="0"/>
    <x v="5"/>
    <x v="1"/>
    <s v="21-30%"/>
    <x v="0"/>
    <n v="0"/>
    <n v="1"/>
    <n v="0"/>
    <n v="1"/>
  </r>
  <r>
    <s v="ORD-03777"/>
    <d v="2024-07-01T00:00:00"/>
    <d v="2024-07-01T00:00:00"/>
    <s v="CUST77207"/>
    <s v="Sanjay Joshi"/>
    <n v="25"/>
    <n v="25"/>
    <s v="Female"/>
    <s v="Female"/>
    <s v="North"/>
    <s v="Ludhiana"/>
    <x v="4"/>
    <s v="Self-Help Book"/>
    <m/>
    <m/>
    <n v="1486.09"/>
    <n v="0.11"/>
    <n v="1967.1"/>
    <n v="719.18"/>
    <n v="0.36599999999999999"/>
    <n v="43.92"/>
    <x v="1"/>
    <n v="1"/>
    <b v="0"/>
    <s v="Delivered"/>
    <x v="1"/>
    <x v="2"/>
    <n v="1"/>
    <x v="0"/>
    <x v="5"/>
    <x v="1"/>
    <s v="11-20%"/>
    <x v="0"/>
    <n v="0"/>
    <n v="1"/>
    <n v="0"/>
    <n v="1"/>
  </r>
  <r>
    <s v="ORD-03776"/>
    <d v="2024-07-01T00:00:00"/>
    <d v="2024-07-01T00:00:00"/>
    <s v="CUST73430"/>
    <s v="Sanjay Nair"/>
    <n v="33"/>
    <n v="33"/>
    <s v="Female"/>
    <s v="Female"/>
    <s v="South"/>
    <s v="Hyderabad"/>
    <x v="2"/>
    <s v="Laptop"/>
    <n v="7"/>
    <n v="7"/>
    <n v="51364.38"/>
    <n v="0.28999999999999998"/>
    <n v="439744.01"/>
    <n v="43544.12"/>
    <n v="9.9000000000000005E-2"/>
    <n v="63.03"/>
    <x v="2"/>
    <n v="4"/>
    <b v="1"/>
    <s v="Returned"/>
    <x v="0"/>
    <x v="1"/>
    <n v="5"/>
    <x v="0"/>
    <x v="5"/>
    <x v="3"/>
    <s v="21-30%"/>
    <x v="0"/>
    <n v="1"/>
    <n v="1"/>
    <n v="0"/>
    <n v="1"/>
  </r>
  <r>
    <s v="ORD-03775"/>
    <d v="2024-07-01T00:00:00"/>
    <d v="2024-07-01T00:00:00"/>
    <s v="CUST11643"/>
    <s v="Aditya Verma"/>
    <n v="20"/>
    <n v="20"/>
    <s v="Male"/>
    <s v="Male"/>
    <s v="North"/>
    <s v="Chandigarh"/>
    <x v="4"/>
    <s v="Textbook"/>
    <n v="2"/>
    <n v="2"/>
    <n v="646.61"/>
    <n v="0.22"/>
    <n v="1668.69"/>
    <n v="631.70000000000005"/>
    <n v="0.379"/>
    <n v="49.01"/>
    <x v="2"/>
    <n v="2"/>
    <b v="0"/>
    <s v="Delivered"/>
    <x v="1"/>
    <x v="0"/>
    <n v="3"/>
    <x v="0"/>
    <x v="5"/>
    <x v="1"/>
    <s v="21-30%"/>
    <x v="0"/>
    <n v="0"/>
    <n v="1"/>
    <n v="0"/>
    <n v="1"/>
  </r>
  <r>
    <s v="ORD-03773"/>
    <d v="2024-06-30T00:00:00"/>
    <d v="2024-06-30T00:00:00"/>
    <s v="CUST34644"/>
    <s v="Ananya Patel"/>
    <n v="27"/>
    <n v="27"/>
    <s v="Male"/>
    <s v="Male"/>
    <s v="South"/>
    <s v="Bangalore"/>
    <x v="6"/>
    <s v="Jeans"/>
    <n v="3"/>
    <n v="3"/>
    <n v="1621.83"/>
    <n v="0.4"/>
    <n v="4851.55"/>
    <n v="1799.06"/>
    <n v="0.371"/>
    <n v="67.23"/>
    <x v="2"/>
    <n v="2"/>
    <b v="0"/>
    <s v="Delivered"/>
    <x v="1"/>
    <x v="4"/>
    <n v="4"/>
    <x v="0"/>
    <x v="6"/>
    <x v="3"/>
    <s v="31-40%"/>
    <x v="0"/>
    <n v="0"/>
    <n v="1"/>
    <n v="0"/>
    <n v="1"/>
  </r>
  <r>
    <s v="ORD-03772"/>
    <d v="2024-06-30T00:00:00"/>
    <d v="2024-06-30T00:00:00"/>
    <s v="CUST20093"/>
    <s v="Arjun Pillai"/>
    <n v="38"/>
    <n v="38"/>
    <s v="Female"/>
    <s v="Female"/>
    <s v="East"/>
    <s v="Kolkata"/>
    <x v="6"/>
    <s v="Jeans"/>
    <n v="1"/>
    <n v="1"/>
    <n v="940.26"/>
    <n v="0.15"/>
    <n v="1246.04"/>
    <n v="538.04"/>
    <n v="0.432"/>
    <n v="74.319999999999993"/>
    <x v="5"/>
    <n v="5"/>
    <b v="0"/>
    <s v="Delivered"/>
    <x v="1"/>
    <x v="4"/>
    <n v="4"/>
    <x v="0"/>
    <x v="6"/>
    <x v="2"/>
    <s v="11-20%"/>
    <x v="0"/>
    <n v="0"/>
    <n v="1"/>
    <n v="0"/>
    <n v="1"/>
  </r>
  <r>
    <s v="ORD-03774"/>
    <d v="2024-06-30T00:00:00"/>
    <d v="2024-06-30T00:00:00"/>
    <s v="CUST67934"/>
    <s v="Shreya Verma"/>
    <n v="13"/>
    <n v="13"/>
    <s v="Male"/>
    <s v="Male"/>
    <s v="South"/>
    <s v="Kochi"/>
    <x v="2"/>
    <s v="Smartphone"/>
    <n v="7"/>
    <n v="7"/>
    <n v="65719.06"/>
    <n v="0.19"/>
    <n v="568045.49"/>
    <n v="73500.33"/>
    <n v="0.129"/>
    <n v="74.03"/>
    <x v="1"/>
    <n v="4"/>
    <b v="0"/>
    <s v="Delivered"/>
    <x v="1"/>
    <x v="1"/>
    <n v="5"/>
    <x v="0"/>
    <x v="6"/>
    <x v="0"/>
    <s v="11-20%"/>
    <x v="0"/>
    <n v="0"/>
    <n v="1"/>
    <n v="0"/>
    <n v="1"/>
  </r>
  <r>
    <s v="ORD-03771"/>
    <d v="2024-06-29T00:00:00"/>
    <d v="2024-06-29T00:00:00"/>
    <s v="CUST79702"/>
    <s v="Priya Sharma"/>
    <n v="38"/>
    <n v="38"/>
    <s v="Female"/>
    <s v="Female"/>
    <s v="South"/>
    <s v="Hyderabad"/>
    <x v="6"/>
    <s v="Jacket"/>
    <n v="6"/>
    <n v="6"/>
    <n v="3840.34"/>
    <n v="0.23"/>
    <n v="33201.769999999997"/>
    <n v="12918.61"/>
    <n v="0.38900000000000001"/>
    <n v="69.58"/>
    <x v="1"/>
    <n v="3"/>
    <b v="0"/>
    <s v="Pending"/>
    <x v="2"/>
    <x v="2"/>
    <n v="1"/>
    <x v="0"/>
    <x v="6"/>
    <x v="2"/>
    <s v="21-30%"/>
    <x v="0"/>
    <n v="0"/>
    <n v="0"/>
    <n v="0"/>
    <n v="1"/>
  </r>
  <r>
    <s v="ORD-03770"/>
    <d v="2024-06-28T00:00:00"/>
    <d v="2024-06-28T00:00:00"/>
    <s v="CUST96876"/>
    <s v="Nikhil Sharma"/>
    <n v="35"/>
    <n v="35"/>
    <s v="Other"/>
    <s v="Other"/>
    <s v="South"/>
    <s v="Bangalore"/>
    <x v="2"/>
    <s v="Smartwatch"/>
    <n v="-1"/>
    <m/>
    <n v="21887.79"/>
    <n v="0.34"/>
    <n v="27456.59"/>
    <n v="3466.29"/>
    <n v="0.126"/>
    <n v="71.52"/>
    <x v="5"/>
    <n v="5"/>
    <b v="0"/>
    <s v="Delivered"/>
    <x v="1"/>
    <x v="9"/>
    <n v="9"/>
    <x v="0"/>
    <x v="6"/>
    <x v="3"/>
    <s v="31-40%"/>
    <x v="0"/>
    <n v="0"/>
    <n v="1"/>
    <n v="0"/>
    <n v="1"/>
  </r>
  <r>
    <s v="ORD-03769"/>
    <d v="2024-06-28T00:00:00"/>
    <d v="2024-06-28T00:00:00"/>
    <s v="CUST52834"/>
    <s v="Priya Shah"/>
    <n v="43"/>
    <n v="43"/>
    <s v="Other"/>
    <s v="Other"/>
    <s v="West"/>
    <s v="Mumbai"/>
    <x v="1"/>
    <s v="Bed Frame"/>
    <n v="3"/>
    <n v="3"/>
    <n v="20889.939999999999"/>
    <n v="0.28000000000000003"/>
    <n v="70530.850000000006"/>
    <n v="15914.76"/>
    <n v="0.22600000000000001"/>
    <n v="86.28"/>
    <x v="3"/>
    <n v="5"/>
    <b v="0"/>
    <s v="Delivered"/>
    <x v="1"/>
    <x v="10"/>
    <n v="2"/>
    <x v="0"/>
    <x v="6"/>
    <x v="2"/>
    <s v="21-30%"/>
    <x v="0"/>
    <n v="0"/>
    <n v="1"/>
    <n v="0"/>
    <n v="1"/>
  </r>
  <r>
    <s v="ORD-03768"/>
    <d v="2024-06-28T00:00:00"/>
    <d v="2024-06-28T00:00:00"/>
    <s v="CUST05494"/>
    <s v="Rahul Kumar"/>
    <n v="42"/>
    <n v="42"/>
    <s v="Female"/>
    <s v="Female"/>
    <s v="West"/>
    <s v="Pune"/>
    <x v="6"/>
    <s v="Saree"/>
    <n v="9"/>
    <n v="9"/>
    <n v="419.53"/>
    <n v="0.09"/>
    <n v="6597.21"/>
    <n v="2226.42"/>
    <n v="0.33700000000000002"/>
    <n v="55.39"/>
    <x v="0"/>
    <n v="1"/>
    <b v="0"/>
    <s v="Delivered"/>
    <x v="1"/>
    <x v="6"/>
    <n v="6"/>
    <x v="0"/>
    <x v="6"/>
    <x v="2"/>
    <s v="1-10%"/>
    <x v="0"/>
    <n v="0"/>
    <n v="1"/>
    <n v="0"/>
    <n v="1"/>
  </r>
  <r>
    <s v="ORD-03766"/>
    <d v="2024-06-27T00:00:00"/>
    <d v="2024-06-27T00:00:00"/>
    <s v="CUST36068"/>
    <s v="Aarav Singh"/>
    <n v="30"/>
    <n v="30"/>
    <s v="Other"/>
    <s v="Other"/>
    <s v="East"/>
    <s v="Bhubaneswar"/>
    <x v="6"/>
    <s v="Jeans"/>
    <n v="-1"/>
    <m/>
    <n v="3154.09"/>
    <n v="0.01"/>
    <n v="4594.66"/>
    <n v="1520"/>
    <n v="0.33100000000000002"/>
    <n v="69.59"/>
    <x v="3"/>
    <n v="3"/>
    <b v="0"/>
    <s v="Delivered"/>
    <x v="1"/>
    <x v="9"/>
    <n v="9"/>
    <x v="0"/>
    <x v="6"/>
    <x v="3"/>
    <s v="1-10%"/>
    <x v="0"/>
    <n v="0"/>
    <n v="1"/>
    <n v="0"/>
    <n v="1"/>
  </r>
  <r>
    <s v="ORD-03764"/>
    <d v="2024-06-27T00:00:00"/>
    <d v="2024-06-27T00:00:00"/>
    <s v="CUST98746"/>
    <s v="Deepa Bhat"/>
    <n v="8"/>
    <n v="8"/>
    <s v="Female"/>
    <s v="Female"/>
    <s v="South"/>
    <s v="Hyderabad"/>
    <x v="2"/>
    <s v="Smartwatch"/>
    <n v="7"/>
    <n v="7"/>
    <n v="76987.289999999994"/>
    <n v="0.37"/>
    <n v="593268.71"/>
    <n v="84490.85"/>
    <n v="0.14199999999999999"/>
    <n v="41.74"/>
    <x v="4"/>
    <n v="1"/>
    <b v="0"/>
    <s v="Delivered"/>
    <x v="1"/>
    <x v="2"/>
    <n v="1"/>
    <x v="0"/>
    <x v="6"/>
    <x v="0"/>
    <s v="31-40%"/>
    <x v="0"/>
    <n v="0"/>
    <n v="1"/>
    <n v="0"/>
    <n v="1"/>
  </r>
  <r>
    <s v="ORD-03765"/>
    <d v="2024-06-27T00:00:00"/>
    <d v="2024-06-27T00:00:00"/>
    <s v="CUST84964"/>
    <s v="Arjun Pillai"/>
    <n v="53"/>
    <n v="53"/>
    <s v="Other"/>
    <s v="Other"/>
    <s v="North"/>
    <s v="Delhi"/>
    <x v="0"/>
    <s v="Shampoo"/>
    <m/>
    <m/>
    <n v="1527.65"/>
    <n v="0.37"/>
    <n v="1656.84"/>
    <n v="823.79"/>
    <n v="0.497"/>
    <n v="46.45"/>
    <x v="0"/>
    <n v="4"/>
    <b v="0"/>
    <s v="Delivered"/>
    <x v="1"/>
    <x v="10"/>
    <n v="2"/>
    <x v="0"/>
    <x v="6"/>
    <x v="4"/>
    <s v="31-40%"/>
    <x v="0"/>
    <n v="0"/>
    <n v="1"/>
    <n v="0"/>
    <n v="1"/>
  </r>
  <r>
    <s v="ORD-03767"/>
    <d v="2024-06-27T00:00:00"/>
    <d v="2024-06-27T00:00:00"/>
    <s v="CUST10979"/>
    <s v="Pooja Kapoor"/>
    <n v="41"/>
    <n v="41"/>
    <s v="Female"/>
    <s v="Female"/>
    <s v="East"/>
    <s v="Guwahati"/>
    <x v="1"/>
    <s v="Sofa"/>
    <n v="1"/>
    <n v="1"/>
    <n v="31109.85"/>
    <n v="0.22"/>
    <n v="44220.44"/>
    <n v="11000.78"/>
    <n v="0.249"/>
    <n v="97.57"/>
    <x v="5"/>
    <n v="3"/>
    <b v="0"/>
    <s v="Delivered"/>
    <x v="1"/>
    <x v="0"/>
    <n v="3"/>
    <x v="0"/>
    <x v="6"/>
    <x v="2"/>
    <s v="21-30%"/>
    <x v="0"/>
    <n v="0"/>
    <n v="1"/>
    <n v="0"/>
    <n v="1"/>
  </r>
  <r>
    <s v="ORD-03762"/>
    <d v="2024-06-26T00:00:00"/>
    <d v="2024-06-26T00:00:00"/>
    <s v="CUST95973"/>
    <s v="Nikhil Singh"/>
    <n v="36"/>
    <n v="36"/>
    <s v="Male"/>
    <s v="Male"/>
    <s v="East"/>
    <s v="Bhubaneswar"/>
    <x v="0"/>
    <s v="Face Cream"/>
    <n v="5"/>
    <n v="5"/>
    <n v="506.32"/>
    <n v="0.23"/>
    <n v="3615.35"/>
    <n v="1883.1"/>
    <n v="0.52100000000000002"/>
    <n v="101.92"/>
    <x v="1"/>
    <n v="3"/>
    <b v="0"/>
    <s v="Pending"/>
    <x v="2"/>
    <x v="5"/>
    <n v="8"/>
    <x v="0"/>
    <x v="6"/>
    <x v="2"/>
    <s v="21-30%"/>
    <x v="0"/>
    <n v="0"/>
    <n v="0"/>
    <n v="0"/>
    <n v="1"/>
  </r>
  <r>
    <s v="ORD-03763"/>
    <d v="2024-06-26T00:00:00"/>
    <d v="2024-06-26T00:00:00"/>
    <s v="CUST66505"/>
    <s v="Vikram Verma"/>
    <n v="49"/>
    <n v="49"/>
    <s v="Male"/>
    <s v="Male"/>
    <s v="Central"/>
    <s v="Nagpur"/>
    <x v="5"/>
    <s v="Cricket Bat"/>
    <n v="3"/>
    <n v="3"/>
    <n v="10144.06"/>
    <n v="0.02"/>
    <n v="54236.12"/>
    <n v="10158.299999999999"/>
    <n v="0.187"/>
    <n v="72.680000000000007"/>
    <x v="5"/>
    <n v="1"/>
    <b v="1"/>
    <s v="Returned"/>
    <x v="0"/>
    <x v="2"/>
    <n v="1"/>
    <x v="0"/>
    <x v="6"/>
    <x v="4"/>
    <s v="1-10%"/>
    <x v="0"/>
    <n v="1"/>
    <n v="1"/>
    <n v="0"/>
    <n v="1"/>
  </r>
  <r>
    <s v="ORD-03761"/>
    <d v="2024-06-25T00:00:00"/>
    <d v="2024-06-25T00:00:00"/>
    <s v="CUST71732"/>
    <s v="Ritu Gupta"/>
    <n v="27"/>
    <n v="27"/>
    <s v="Female"/>
    <s v="Female"/>
    <s v="South"/>
    <s v="Bangalore"/>
    <x v="3"/>
    <s v="Cooking Oil"/>
    <n v="1"/>
    <n v="1"/>
    <n v="389.09"/>
    <n v="0.33"/>
    <n v="384.54"/>
    <n v="33.54"/>
    <n v="8.6999999999999994E-2"/>
    <n v="93.62"/>
    <x v="2"/>
    <n v="5"/>
    <b v="0"/>
    <s v="Delivered"/>
    <x v="1"/>
    <x v="0"/>
    <n v="3"/>
    <x v="0"/>
    <x v="6"/>
    <x v="3"/>
    <s v="31-40%"/>
    <x v="0"/>
    <n v="0"/>
    <n v="1"/>
    <n v="0"/>
    <n v="1"/>
  </r>
  <r>
    <s v="ORD-03758"/>
    <s v="June 24, 2024"/>
    <d v="2024-06-24T00:00:00"/>
    <s v="CUST81275"/>
    <s v="Pooja Pillai"/>
    <n v="20"/>
    <n v="20"/>
    <s v="Female"/>
    <s v="Female"/>
    <s v="West"/>
    <s v="Surat"/>
    <x v="2"/>
    <s v="Headphones"/>
    <n v="4"/>
    <n v="4"/>
    <n v="59208.95"/>
    <n v="0.03"/>
    <n v="400648.58"/>
    <n v="57546.61"/>
    <n v="0.14399999999999999"/>
    <n v="86.75"/>
    <x v="4"/>
    <m/>
    <b v="0"/>
    <s v="Delivered"/>
    <x v="1"/>
    <x v="5"/>
    <n v="8"/>
    <x v="0"/>
    <x v="6"/>
    <x v="1"/>
    <s v="1-10%"/>
    <x v="0"/>
    <n v="0"/>
    <n v="1"/>
    <n v="0"/>
    <n v="1"/>
  </r>
  <r>
    <s v="ORD-03757"/>
    <d v="2024-06-24T00:00:00"/>
    <d v="2024-06-24T00:00:00"/>
    <s v="CUST96410"/>
    <s v="Priya Shah"/>
    <n v="51"/>
    <n v="51"/>
    <s v="Male"/>
    <s v="Male"/>
    <s v="South"/>
    <s v="Chennai"/>
    <x v="4"/>
    <s v="Cook Book"/>
    <n v="5"/>
    <n v="5"/>
    <n v="961.89"/>
    <n v="0.01"/>
    <n v="7627.11"/>
    <n v="3502.92"/>
    <n v="0.45900000000000002"/>
    <n v="70.62"/>
    <x v="2"/>
    <n v="4"/>
    <b v="0"/>
    <s v="Delivered"/>
    <x v="1"/>
    <x v="0"/>
    <n v="3"/>
    <x v="0"/>
    <x v="6"/>
    <x v="4"/>
    <s v="1-10%"/>
    <x v="0"/>
    <n v="0"/>
    <n v="1"/>
    <n v="0"/>
    <n v="1"/>
  </r>
  <r>
    <s v="ORD-03759"/>
    <d v="2024-06-24T00:00:00"/>
    <d v="2024-06-24T00:00:00"/>
    <s v="CUST16441"/>
    <s v="Nisha Bose"/>
    <n v="18"/>
    <n v="18"/>
    <s v="Female"/>
    <s v="Female"/>
    <s v="East"/>
    <s v="Guwahati"/>
    <x v="5"/>
    <s v="Tennis Racket"/>
    <n v="4"/>
    <n v="4"/>
    <n v="6805.31"/>
    <n v="0.01"/>
    <n v="48326.79"/>
    <n v="11120.45"/>
    <n v="0.23"/>
    <n v="101.73"/>
    <x v="0"/>
    <n v="2"/>
    <b v="1"/>
    <s v="Returned"/>
    <x v="0"/>
    <x v="0"/>
    <n v="3"/>
    <x v="0"/>
    <x v="6"/>
    <x v="1"/>
    <s v="1-10%"/>
    <x v="0"/>
    <n v="1"/>
    <n v="1"/>
    <n v="0"/>
    <n v="1"/>
  </r>
  <r>
    <s v="ORD-03756"/>
    <d v="2024-06-24T00:00:00"/>
    <d v="2024-06-24T00:00:00"/>
    <s v="CUST46771"/>
    <s v="Karan Verma"/>
    <n v="46"/>
    <n v="46"/>
    <s v="Other"/>
    <s v="Other"/>
    <s v="East"/>
    <s v="Kolkata"/>
    <x v="5"/>
    <s v="Dumbbells"/>
    <n v="2"/>
    <n v="2"/>
    <n v="4339.24"/>
    <n v="0.04"/>
    <n v="15428.64"/>
    <n v="2162.54"/>
    <n v="0.14000000000000001"/>
    <n v="103.91"/>
    <x v="2"/>
    <n v="5"/>
    <b v="0"/>
    <s v="Delivered"/>
    <x v="1"/>
    <x v="10"/>
    <n v="2"/>
    <x v="0"/>
    <x v="6"/>
    <x v="4"/>
    <s v="1-10%"/>
    <x v="0"/>
    <n v="0"/>
    <n v="1"/>
    <n v="0"/>
    <n v="1"/>
  </r>
  <r>
    <s v="ORD-03760"/>
    <d v="2024-06-24T00:00:00"/>
    <d v="2024-06-24T00:00:00"/>
    <s v="CUST08262"/>
    <s v="Sanjay Nair"/>
    <n v="33"/>
    <n v="33"/>
    <s v="Other"/>
    <s v="Other"/>
    <s v="Central"/>
    <s v="Bhopal"/>
    <x v="0"/>
    <s v="Face Cream"/>
    <n v="4"/>
    <n v="4"/>
    <n v="1104.29"/>
    <n v="0.03"/>
    <n v="7265.19"/>
    <n v="2641.46"/>
    <n v="0.36399999999999999"/>
    <n v="62.74"/>
    <x v="5"/>
    <n v="5"/>
    <b v="0"/>
    <s v="Shipped"/>
    <x v="4"/>
    <x v="10"/>
    <n v="2"/>
    <x v="0"/>
    <x v="6"/>
    <x v="3"/>
    <s v="1-10%"/>
    <x v="0"/>
    <n v="0"/>
    <n v="0"/>
    <n v="0"/>
    <n v="1"/>
  </r>
  <r>
    <s v="ORD-03754"/>
    <d v="2024-06-23T00:00:00"/>
    <d v="2024-06-23T00:00:00"/>
    <s v="CUST83515"/>
    <s v="Amit Shah"/>
    <n v="33"/>
    <n v="33"/>
    <s v="Male"/>
    <s v="Male"/>
    <s v="East"/>
    <s v="Patna"/>
    <x v="3"/>
    <s v="Dal (1kg)"/>
    <n v="9"/>
    <n v="9"/>
    <n v="298.83"/>
    <n v="0.1"/>
    <n v="4084.65"/>
    <n v="279.52999999999997"/>
    <n v="6.8000000000000005E-2"/>
    <n v="55.65"/>
    <x v="0"/>
    <n v="1"/>
    <b v="1"/>
    <s v="Returned"/>
    <x v="0"/>
    <x v="2"/>
    <n v="1"/>
    <x v="0"/>
    <x v="6"/>
    <x v="3"/>
    <s v="1-10%"/>
    <x v="0"/>
    <n v="1"/>
    <n v="1"/>
    <n v="0"/>
    <n v="1"/>
  </r>
  <r>
    <s v="ORD-03755"/>
    <d v="2024-06-23T00:00:00"/>
    <d v="2024-06-23T00:00:00"/>
    <s v="CUST69679"/>
    <s v="Aarav Kumar"/>
    <n v="18"/>
    <n v="18"/>
    <s v="Male"/>
    <s v="Male"/>
    <s v="West"/>
    <s v="Surat"/>
    <x v="1"/>
    <s v="Sofa"/>
    <n v="3"/>
    <n v="3"/>
    <n v="34248.61"/>
    <n v="0.02"/>
    <n v="172473.24"/>
    <n v="48852.27"/>
    <n v="0.28299999999999997"/>
    <n v="59.95"/>
    <x v="5"/>
    <n v="3"/>
    <b v="0"/>
    <s v="Delivered"/>
    <x v="1"/>
    <x v="4"/>
    <n v="4"/>
    <x v="0"/>
    <x v="6"/>
    <x v="1"/>
    <s v="1-10%"/>
    <x v="0"/>
    <n v="0"/>
    <n v="1"/>
    <n v="0"/>
    <n v="1"/>
  </r>
  <r>
    <s v="ORD-03753"/>
    <d v="2024-06-23T00:00:00"/>
    <d v="2024-06-23T00:00:00"/>
    <s v="CUST16098"/>
    <s v="Priya Sharma"/>
    <n v="41"/>
    <n v="41"/>
    <s v="Female"/>
    <s v="Female"/>
    <s v="South"/>
    <s v="Hyderabad"/>
    <x v="4"/>
    <s v="Textbook"/>
    <n v="10"/>
    <n v="10"/>
    <n v="1271.1099999999999"/>
    <n v="0.24"/>
    <n v="14356.97"/>
    <n v="5996.1"/>
    <n v="0.41799999999999998"/>
    <n v="47.57"/>
    <x v="4"/>
    <n v="5"/>
    <b v="0"/>
    <s v="Delivered"/>
    <x v="1"/>
    <x v="2"/>
    <n v="1"/>
    <x v="0"/>
    <x v="6"/>
    <x v="2"/>
    <s v="21-30%"/>
    <x v="0"/>
    <n v="0"/>
    <n v="1"/>
    <n v="0"/>
    <n v="1"/>
  </r>
  <r>
    <s v="ORD-03752"/>
    <d v="2024-06-22T00:00:00"/>
    <d v="2024-06-22T00:00:00"/>
    <s v="CUST35687"/>
    <s v="Deepa Nair"/>
    <n v="42"/>
    <n v="42"/>
    <s v="Other"/>
    <s v="Other"/>
    <s v="West"/>
    <s v="Surat"/>
    <x v="4"/>
    <s v="Comic Book"/>
    <n v="1"/>
    <n v="1"/>
    <n v="787.78"/>
    <n v="0.15"/>
    <n v="1146.29"/>
    <n v="520.99"/>
    <n v="0.45500000000000002"/>
    <n v="47.1"/>
    <x v="2"/>
    <n v="2"/>
    <b v="0"/>
    <s v="Delivered"/>
    <x v="1"/>
    <x v="9"/>
    <n v="9"/>
    <x v="0"/>
    <x v="6"/>
    <x v="2"/>
    <s v="11-20%"/>
    <x v="0"/>
    <n v="0"/>
    <n v="1"/>
    <n v="0"/>
    <n v="1"/>
  </r>
  <r>
    <s v="ORD-03749"/>
    <d v="2024-06-21T00:00:00"/>
    <d v="2024-06-21T00:00:00"/>
    <s v="CUST71536"/>
    <s v="Amit Bose"/>
    <n v="49"/>
    <n v="49"/>
    <s v="Male"/>
    <s v="Male"/>
    <s v="North"/>
    <s v="Ludhiana"/>
    <x v="4"/>
    <s v="Fiction Novel"/>
    <n v="6"/>
    <n v="6"/>
    <n v="587.29999999999995"/>
    <n v="0.23"/>
    <n v="4643.97"/>
    <n v="1923.83"/>
    <n v="0.41399999999999998"/>
    <n v="52.24"/>
    <x v="4"/>
    <n v="5"/>
    <b v="0"/>
    <s v="Delivered"/>
    <x v="1"/>
    <x v="1"/>
    <n v="5"/>
    <x v="0"/>
    <x v="6"/>
    <x v="4"/>
    <s v="21-30%"/>
    <x v="0"/>
    <n v="0"/>
    <n v="1"/>
    <n v="0"/>
    <n v="1"/>
  </r>
  <r>
    <s v="ORD-03751"/>
    <d v="2024-06-21T00:00:00"/>
    <d v="2024-06-21T00:00:00"/>
    <s v="CUST80011"/>
    <s v="Rahul Chatterjee"/>
    <n v="35"/>
    <n v="35"/>
    <s v="Male"/>
    <s v="Male"/>
    <s v="Central"/>
    <s v="Raipur"/>
    <x v="2"/>
    <s v="Smartphone"/>
    <n v="8"/>
    <n v="8"/>
    <n v="67283.39"/>
    <n v="0.11"/>
    <n v="832824.46"/>
    <n v="136279.91"/>
    <n v="0.16400000000000001"/>
    <n v="61.27"/>
    <x v="2"/>
    <n v="4"/>
    <b v="0"/>
    <s v="Delivered"/>
    <x v="1"/>
    <x v="4"/>
    <n v="4"/>
    <x v="0"/>
    <x v="6"/>
    <x v="3"/>
    <s v="11-20%"/>
    <x v="0"/>
    <n v="0"/>
    <n v="1"/>
    <n v="0"/>
    <n v="1"/>
  </r>
  <r>
    <s v="ORD-03750"/>
    <d v="2024-06-21T00:00:00"/>
    <d v="2024-06-21T00:00:00"/>
    <s v="CUST58867"/>
    <s v="Meera Das"/>
    <n v="47"/>
    <n v="47"/>
    <s v="Other"/>
    <s v="Other"/>
    <s v="Central"/>
    <s v="Raipur"/>
    <x v="0"/>
    <s v="Sunscreen"/>
    <n v="9"/>
    <n v="9"/>
    <n v="2060.87"/>
    <n v="0.1"/>
    <n v="28144"/>
    <n v="10192.200000000001"/>
    <n v="0.36199999999999999"/>
    <n v="37.799999999999997"/>
    <x v="1"/>
    <n v="4"/>
    <b v="0"/>
    <s v="Pending"/>
    <x v="2"/>
    <x v="4"/>
    <n v="4"/>
    <x v="0"/>
    <x v="6"/>
    <x v="4"/>
    <s v="1-10%"/>
    <x v="0"/>
    <n v="0"/>
    <n v="0"/>
    <n v="0"/>
    <n v="1"/>
  </r>
  <r>
    <s v="ORD-03748"/>
    <d v="2024-06-21T00:00:00"/>
    <d v="2024-06-21T00:00:00"/>
    <s v="CUST36188"/>
    <s v="Amit Joshi"/>
    <n v="9"/>
    <n v="9"/>
    <s v="Other"/>
    <s v="Other"/>
    <s v="West"/>
    <s v="Pune"/>
    <x v="2"/>
    <s v="Headphones"/>
    <n v="5"/>
    <n v="5"/>
    <n v="21665.65"/>
    <n v="0.39"/>
    <n v="111295.67999999999"/>
    <n v="16051.87"/>
    <n v="0.14399999999999999"/>
    <n v="62.8"/>
    <x v="4"/>
    <n v="2"/>
    <b v="0"/>
    <s v="Pending"/>
    <x v="2"/>
    <x v="9"/>
    <n v="9"/>
    <x v="0"/>
    <x v="6"/>
    <x v="0"/>
    <s v="31-40%"/>
    <x v="0"/>
    <n v="0"/>
    <n v="0"/>
    <n v="0"/>
    <n v="1"/>
  </r>
  <r>
    <s v="ORD-03747"/>
    <d v="2024-06-21T00:00:00"/>
    <d v="2024-06-21T00:00:00"/>
    <s v="CUST30878"/>
    <s v="Karan Kumar"/>
    <n v="42"/>
    <n v="42"/>
    <s v="Male"/>
    <s v="Male"/>
    <s v="East"/>
    <s v="Bhubaneswar"/>
    <x v="2"/>
    <s v="Smartphone"/>
    <n v="6"/>
    <n v="6"/>
    <n v="72110.58"/>
    <n v="0.37"/>
    <n v="450289.54"/>
    <n v="65004.31"/>
    <n v="0.14399999999999999"/>
    <n v="70.739999999999995"/>
    <x v="1"/>
    <n v="3"/>
    <b v="0"/>
    <s v="Pending"/>
    <x v="2"/>
    <x v="9"/>
    <n v="9"/>
    <x v="0"/>
    <x v="6"/>
    <x v="2"/>
    <s v="31-40%"/>
    <x v="0"/>
    <n v="0"/>
    <n v="0"/>
    <n v="0"/>
    <n v="1"/>
  </r>
  <r>
    <s v="ORD-03746"/>
    <d v="2024-06-20T00:00:00"/>
    <d v="2024-06-20T00:00:00"/>
    <s v="CUST06683"/>
    <s v="Ananya Mishra"/>
    <n v="19"/>
    <n v="19"/>
    <s v="Female"/>
    <s v="Female"/>
    <s v="South"/>
    <s v="Hyderabad"/>
    <x v="3"/>
    <s v="Dal (1kg)"/>
    <n v="9"/>
    <n v="9"/>
    <n v="293.41000000000003"/>
    <n v="0.09"/>
    <n v="4375.33"/>
    <n v="353.37"/>
    <n v="8.1000000000000003E-2"/>
    <n v="78.569999999999993"/>
    <x v="0"/>
    <n v="5"/>
    <b v="0"/>
    <s v="Delivered"/>
    <x v="1"/>
    <x v="5"/>
    <n v="8"/>
    <x v="0"/>
    <x v="6"/>
    <x v="1"/>
    <s v="1-10%"/>
    <x v="0"/>
    <n v="0"/>
    <n v="1"/>
    <n v="0"/>
    <n v="1"/>
  </r>
  <r>
    <s v="ORD-03745"/>
    <d v="2024-06-20T00:00:00"/>
    <d v="2024-06-20T00:00:00"/>
    <s v="CUST90657"/>
    <s v="Nisha Rao"/>
    <n v="3"/>
    <n v="3"/>
    <s v="Male"/>
    <s v="Male"/>
    <s v="East"/>
    <s v="Kolkata"/>
    <x v="4"/>
    <s v="Self-Help Book"/>
    <n v="7"/>
    <n v="7"/>
    <n v="1488.69"/>
    <n v="0.23"/>
    <n v="14606.35"/>
    <n v="5456.52"/>
    <n v="0.374"/>
    <n v="50.25"/>
    <x v="1"/>
    <n v="5"/>
    <b v="0"/>
    <s v="Shipped"/>
    <x v="4"/>
    <x v="5"/>
    <n v="8"/>
    <x v="0"/>
    <x v="6"/>
    <x v="0"/>
    <s v="21-30%"/>
    <x v="0"/>
    <n v="0"/>
    <n v="0"/>
    <n v="0"/>
    <n v="1"/>
  </r>
  <r>
    <s v="ORD-03741"/>
    <s v="June 19, 2024"/>
    <d v="2024-06-19T00:00:00"/>
    <s v="CUST11870"/>
    <s v="Arjun Iyer"/>
    <n v="28"/>
    <n v="28"/>
    <s v="Other"/>
    <s v="Other"/>
    <s v="East"/>
    <s v="Kolkata"/>
    <x v="6"/>
    <s v="Jacket"/>
    <n v="4"/>
    <n v="4"/>
    <n v="2577.39"/>
    <n v="0.11"/>
    <n v="15407.9"/>
    <n v="5412.09"/>
    <n v="0.35099999999999998"/>
    <n v="58.52"/>
    <x v="3"/>
    <n v="2"/>
    <b v="0"/>
    <s v="Delivered"/>
    <x v="1"/>
    <x v="2"/>
    <n v="1"/>
    <x v="0"/>
    <x v="6"/>
    <x v="3"/>
    <s v="11-20%"/>
    <x v="0"/>
    <n v="0"/>
    <n v="1"/>
    <n v="0"/>
    <n v="1"/>
  </r>
  <r>
    <s v="ORD-03744"/>
    <d v="2024-06-19T00:00:00"/>
    <d v="2024-06-19T00:00:00"/>
    <s v="CUST99332"/>
    <s v="Priya Shah"/>
    <n v="31"/>
    <n v="31"/>
    <s v="Male"/>
    <s v="Male"/>
    <s v="West"/>
    <s v="Ahmedabad"/>
    <x v="5"/>
    <s v="Football"/>
    <n v="10"/>
    <n v="10"/>
    <n v="2344.6999999999998"/>
    <n v="0.37"/>
    <n v="24013.4"/>
    <n v="8412.7900000000009"/>
    <n v="0.35"/>
    <n v="44.13"/>
    <x v="5"/>
    <n v="3"/>
    <b v="0"/>
    <s v="Delivered"/>
    <x v="1"/>
    <x v="2"/>
    <n v="1"/>
    <x v="0"/>
    <x v="6"/>
    <x v="3"/>
    <s v="31-40%"/>
    <x v="0"/>
    <n v="0"/>
    <n v="1"/>
    <n v="0"/>
    <n v="1"/>
  </r>
  <r>
    <s v="ORD-03743"/>
    <d v="2024-06-19T00:00:00"/>
    <d v="2024-06-19T00:00:00"/>
    <s v="CUST19488"/>
    <s v="Arjun Singh"/>
    <n v="39"/>
    <n v="39"/>
    <s v="m"/>
    <s v="Male"/>
    <s v="South"/>
    <s v="Kochi"/>
    <x v="4"/>
    <s v="Biography"/>
    <n v="10"/>
    <n v="10"/>
    <n v="483.9"/>
    <n v="0.06"/>
    <n v="6763.93"/>
    <n v="3499.59"/>
    <n v="0.51700000000000002"/>
    <n v="70.77"/>
    <x v="0"/>
    <n v="3"/>
    <b v="0"/>
    <s v="Shipped"/>
    <x v="4"/>
    <x v="7"/>
    <m/>
    <x v="0"/>
    <x v="6"/>
    <x v="2"/>
    <s v="1-10%"/>
    <x v="0"/>
    <n v="0"/>
    <n v="0"/>
    <n v="0"/>
    <n v="1"/>
  </r>
  <r>
    <s v="ORD-03742"/>
    <d v="2024-06-19T00:00:00"/>
    <d v="2024-06-19T00:00:00"/>
    <s v="CUST49165"/>
    <s v="Ananya Rao"/>
    <n v="39"/>
    <n v="39"/>
    <s v="Male"/>
    <s v="Male"/>
    <s v="East"/>
    <s v="Kolkata"/>
    <x v="5"/>
    <s v="Tennis Racket"/>
    <n v="5"/>
    <n v="5"/>
    <n v="5213.22"/>
    <n v="0.05"/>
    <n v="34214.43"/>
    <n v="5897.04"/>
    <n v="0.17199999999999999"/>
    <n v="85.1"/>
    <x v="1"/>
    <n v="3"/>
    <b v="0"/>
    <s v="Delivered"/>
    <x v="1"/>
    <x v="10"/>
    <n v="2"/>
    <x v="0"/>
    <x v="6"/>
    <x v="2"/>
    <s v="1-10%"/>
    <x v="0"/>
    <n v="0"/>
    <n v="1"/>
    <n v="0"/>
    <n v="1"/>
  </r>
  <r>
    <s v="ORD-03740"/>
    <d v="2024-06-18T00:00:00"/>
    <d v="2024-06-18T00:00:00"/>
    <s v="CUST25398"/>
    <s v="Nikhil Nair"/>
    <n v="27"/>
    <n v="27"/>
    <s v="Other"/>
    <s v="Other"/>
    <s v="Central"/>
    <s v="Bhopal"/>
    <x v="3"/>
    <s v="Cooking Oil"/>
    <m/>
    <m/>
    <n v="167.05"/>
    <n v="0.13"/>
    <n v="268.86"/>
    <n v="21.3"/>
    <n v="7.9000000000000001E-2"/>
    <n v="51.15"/>
    <x v="4"/>
    <n v="5"/>
    <b v="0"/>
    <s v="Delivered"/>
    <x v="1"/>
    <x v="3"/>
    <n v="10"/>
    <x v="0"/>
    <x v="6"/>
    <x v="3"/>
    <s v="11-20%"/>
    <x v="0"/>
    <n v="0"/>
    <n v="1"/>
    <n v="0"/>
    <n v="1"/>
  </r>
  <r>
    <s v="ORD-03739"/>
    <d v="2024-06-18T00:00:00"/>
    <d v="2024-06-18T00:00:00"/>
    <s v="CUST32885"/>
    <s v="Deepa Iyer"/>
    <n v="36"/>
    <n v="36"/>
    <s v="Other"/>
    <s v="Other"/>
    <s v="East"/>
    <s v="Guwahati"/>
    <x v="6"/>
    <s v="Saree"/>
    <n v="2"/>
    <n v="2"/>
    <n v="419.29"/>
    <n v="0.4"/>
    <n v="977.42"/>
    <n v="372.17"/>
    <n v="0.38100000000000001"/>
    <n v="91.04"/>
    <x v="5"/>
    <n v="4"/>
    <b v="0"/>
    <s v="Delivered"/>
    <x v="1"/>
    <x v="6"/>
    <n v="6"/>
    <x v="0"/>
    <x v="6"/>
    <x v="2"/>
    <s v="31-40%"/>
    <x v="0"/>
    <n v="0"/>
    <n v="1"/>
    <n v="0"/>
    <n v="1"/>
  </r>
  <r>
    <s v="ORD-03738"/>
    <d v="2024-06-18T00:00:00"/>
    <d v="2024-06-18T00:00:00"/>
    <s v="CUST81515"/>
    <s v="Shreya Reddy"/>
    <n v="44"/>
    <n v="44"/>
    <s v="Female"/>
    <s v="Female"/>
    <s v="West"/>
    <s v="Ahmedabad"/>
    <x v="6"/>
    <s v="Saree"/>
    <n v="8"/>
    <n v="8"/>
    <n v="318.72000000000003"/>
    <n v="0.2"/>
    <n v="3315.64"/>
    <n v="1361.66"/>
    <n v="0.41099999999999998"/>
    <n v="66.349999999999994"/>
    <x v="1"/>
    <n v="3"/>
    <b v="0"/>
    <s v="Delivered"/>
    <x v="1"/>
    <x v="6"/>
    <n v="6"/>
    <x v="0"/>
    <x v="6"/>
    <x v="2"/>
    <s v="11-20%"/>
    <x v="0"/>
    <n v="0"/>
    <n v="1"/>
    <n v="0"/>
    <n v="1"/>
  </r>
  <r>
    <s v="ORD-03737"/>
    <d v="2024-06-17T00:00:00"/>
    <d v="2024-06-17T00:00:00"/>
    <s v="CUST37666"/>
    <s v="Ananya Shah"/>
    <n v="39"/>
    <n v="39"/>
    <s v="Other"/>
    <s v="Other"/>
    <s v="West"/>
    <s v="Pune"/>
    <x v="0"/>
    <s v="Perfume"/>
    <n v="1"/>
    <n v="1"/>
    <n v="1139.19"/>
    <n v="0.02"/>
    <n v="2138.54"/>
    <n v="958.64"/>
    <n v="0.44800000000000001"/>
    <n v="47.9"/>
    <x v="0"/>
    <n v="2"/>
    <b v="0"/>
    <s v="Delivered"/>
    <x v="1"/>
    <x v="6"/>
    <n v="6"/>
    <x v="0"/>
    <x v="6"/>
    <x v="2"/>
    <s v="1-10%"/>
    <x v="0"/>
    <n v="0"/>
    <n v="1"/>
    <n v="0"/>
    <n v="1"/>
  </r>
  <r>
    <s v="ORD-03736"/>
    <d v="2024-06-17T00:00:00"/>
    <d v="2024-06-17T00:00:00"/>
    <s v="CUST82654"/>
    <s v="Deepa Verma"/>
    <n v="28"/>
    <n v="28"/>
    <s v="Other"/>
    <s v="Other"/>
    <s v="Central"/>
    <s v="Nagpur"/>
    <x v="3"/>
    <s v="Dal (1kg)"/>
    <n v="5"/>
    <n v="5"/>
    <n v="303.44"/>
    <n v="0.06"/>
    <n v="2686.06"/>
    <n v="221.12"/>
    <n v="8.2000000000000003E-2"/>
    <n v="32.81"/>
    <x v="3"/>
    <n v="4"/>
    <b v="0"/>
    <s v="Delivered"/>
    <x v="1"/>
    <x v="9"/>
    <n v="9"/>
    <x v="0"/>
    <x v="6"/>
    <x v="3"/>
    <s v="1-10%"/>
    <x v="0"/>
    <n v="0"/>
    <n v="1"/>
    <n v="0"/>
    <n v="1"/>
  </r>
  <r>
    <s v="ORD-03734"/>
    <d v="2024-06-16T00:00:00"/>
    <d v="2024-06-16T00:00:00"/>
    <s v="CUST31945"/>
    <s v="Aarav Iyer"/>
    <n v="54"/>
    <n v="54"/>
    <s v="Male"/>
    <s v="Male"/>
    <s v="West"/>
    <s v="Ahmedabad"/>
    <x v="1"/>
    <s v="Bookshelf"/>
    <n v="9"/>
    <n v="9"/>
    <n v="21059.88"/>
    <n v="0.1"/>
    <n v="255508.83"/>
    <n v="78032.23"/>
    <n v="0.30499999999999999"/>
    <n v="62.82"/>
    <x v="3"/>
    <m/>
    <b v="0"/>
    <s v="Cancelled"/>
    <x v="3"/>
    <x v="7"/>
    <m/>
    <x v="0"/>
    <x v="6"/>
    <x v="4"/>
    <s v="1-10%"/>
    <x v="0"/>
    <n v="0"/>
    <n v="0"/>
    <n v="1"/>
    <n v="1"/>
  </r>
  <r>
    <s v="ORD-03735"/>
    <d v="2024-06-16T00:00:00"/>
    <d v="2024-06-16T00:00:00"/>
    <s v="CUST24467"/>
    <s v="Aditya Mishra"/>
    <n v="46"/>
    <n v="46"/>
    <s v="Male"/>
    <s v="Male"/>
    <s v="North"/>
    <s v="Delhi"/>
    <x v="0"/>
    <s v="Face Cream"/>
    <n v="3"/>
    <n v="3"/>
    <n v="2171.12"/>
    <n v="0.37"/>
    <n v="6476.71"/>
    <n v="2737.34"/>
    <n v="0.42299999999999999"/>
    <n v="57.34"/>
    <x v="4"/>
    <n v="4"/>
    <b v="1"/>
    <s v="Returned"/>
    <x v="0"/>
    <x v="10"/>
    <n v="2"/>
    <x v="0"/>
    <x v="6"/>
    <x v="4"/>
    <s v="31-40%"/>
    <x v="0"/>
    <n v="1"/>
    <n v="1"/>
    <n v="0"/>
    <n v="1"/>
  </r>
  <r>
    <s v="ORD-03733"/>
    <d v="2024-06-16T00:00:00"/>
    <d v="2024-06-16T00:00:00"/>
    <s v="CUST26791"/>
    <s v="Vikram Pillai"/>
    <n v="34"/>
    <n v="34"/>
    <s v="Female"/>
    <s v="Female"/>
    <s v="East"/>
    <s v="Bhubaneswar"/>
    <x v="3"/>
    <s v="Dal (1kg)"/>
    <n v="8"/>
    <n v="8"/>
    <n v="164.21"/>
    <n v="0.25"/>
    <n v="1864.61"/>
    <n v="136.75"/>
    <n v="7.2999999999999995E-2"/>
    <n v="81.599999999999994"/>
    <x v="5"/>
    <n v="4"/>
    <b v="0"/>
    <s v="Shipped"/>
    <x v="4"/>
    <x v="3"/>
    <n v="10"/>
    <x v="0"/>
    <x v="6"/>
    <x v="3"/>
    <s v="21-30%"/>
    <x v="0"/>
    <n v="0"/>
    <n v="0"/>
    <n v="0"/>
    <n v="1"/>
  </r>
  <r>
    <s v="ORD-03731"/>
    <d v="2024-06-15T00:00:00"/>
    <d v="2024-06-15T00:00:00"/>
    <s v="CUST46976"/>
    <s v="Nikhil Sharma"/>
    <n v="11"/>
    <n v="11"/>
    <s v="Male"/>
    <s v="Male"/>
    <s v="East"/>
    <s v="Patna"/>
    <x v="2"/>
    <s v="Tablet"/>
    <n v="3"/>
    <n v="3"/>
    <n v="48747.69"/>
    <n v="0.28999999999999998"/>
    <n v="172382.02"/>
    <n v="22319.7"/>
    <n v="0.129"/>
    <n v="42.24"/>
    <x v="4"/>
    <n v="5"/>
    <b v="0"/>
    <s v="Delivered"/>
    <x v="1"/>
    <x v="6"/>
    <n v="6"/>
    <x v="0"/>
    <x v="6"/>
    <x v="0"/>
    <s v="21-30%"/>
    <x v="0"/>
    <n v="0"/>
    <n v="1"/>
    <n v="0"/>
    <n v="1"/>
  </r>
  <r>
    <s v="ORD-03732"/>
    <s v="June 15, 2024"/>
    <d v="2024-06-15T00:00:00"/>
    <s v="CUST93241"/>
    <s v="Nikhil Patel"/>
    <n v="31"/>
    <n v="31"/>
    <s v="F"/>
    <s v="Female"/>
    <s v="North"/>
    <s v="Chandigarh"/>
    <x v="6"/>
    <s v="Jeans"/>
    <n v="10"/>
    <n v="10"/>
    <n v="1828.09"/>
    <n v="0.4"/>
    <n v="18651.13"/>
    <n v="4543.72"/>
    <n v="0.24399999999999999"/>
    <n v="54.66"/>
    <x v="3"/>
    <n v="5"/>
    <b v="0"/>
    <s v="Delivered"/>
    <x v="1"/>
    <x v="3"/>
    <n v="10"/>
    <x v="0"/>
    <x v="6"/>
    <x v="3"/>
    <s v="31-40%"/>
    <x v="0"/>
    <n v="0"/>
    <n v="1"/>
    <n v="0"/>
    <n v="1"/>
  </r>
  <r>
    <s v="ORD-03730"/>
    <d v="2024-06-15T00:00:00"/>
    <d v="2024-06-15T00:00:00"/>
    <s v="CUST49008"/>
    <s v="Kavya Reddy"/>
    <n v="24"/>
    <n v="24"/>
    <s v="Male"/>
    <s v="Male"/>
    <s v="East"/>
    <s v="Bhubaneswar"/>
    <x v="2"/>
    <s v="Tablet"/>
    <n v="4"/>
    <n v="4"/>
    <n v="56393.82"/>
    <n v="0.37"/>
    <n v="238585.21"/>
    <n v="36073.620000000003"/>
    <n v="0.151"/>
    <n v="49.73"/>
    <x v="3"/>
    <n v="2"/>
    <b v="0"/>
    <s v="Delivered"/>
    <x v="1"/>
    <x v="3"/>
    <n v="10"/>
    <x v="0"/>
    <x v="6"/>
    <x v="1"/>
    <s v="31-40%"/>
    <x v="0"/>
    <n v="0"/>
    <n v="1"/>
    <n v="0"/>
    <n v="1"/>
  </r>
  <r>
    <s v="ORD-03729"/>
    <d v="2024-06-14T00:00:00"/>
    <d v="2024-06-14T00:00:00"/>
    <s v="CUST27952"/>
    <s v="Pooja Rao"/>
    <n v="33"/>
    <n v="33"/>
    <s v="Other"/>
    <s v="Other"/>
    <s v="West"/>
    <s v="Ahmedabad"/>
    <x v="6"/>
    <s v="Dress"/>
    <n v="1"/>
    <n v="1"/>
    <n v="3581.25"/>
    <n v="0.01"/>
    <n v="6175.08"/>
    <n v="1771.61"/>
    <n v="0.28699999999999998"/>
    <n v="56.33"/>
    <x v="2"/>
    <n v="1"/>
    <b v="0"/>
    <s v="Delivered"/>
    <x v="1"/>
    <x v="7"/>
    <m/>
    <x v="0"/>
    <x v="6"/>
    <x v="3"/>
    <s v="1-10%"/>
    <x v="0"/>
    <n v="0"/>
    <n v="1"/>
    <n v="0"/>
    <n v="1"/>
  </r>
  <r>
    <s v="ORD-03725"/>
    <d v="2024-06-13T00:00:00"/>
    <d v="2024-06-13T00:00:00"/>
    <s v="CUST34762"/>
    <s v="Aditya Sharma"/>
    <n v="51"/>
    <n v="51"/>
    <s v="Male"/>
    <s v="Male"/>
    <s v="East"/>
    <s v="Guwahati"/>
    <x v="2"/>
    <s v="Headphones"/>
    <n v="3"/>
    <n v="3"/>
    <n v="45977.54"/>
    <n v="0.4"/>
    <n v="157351.1"/>
    <n v="16766.5"/>
    <n v="0.107"/>
    <n v="89.69"/>
    <x v="1"/>
    <n v="5"/>
    <b v="0"/>
    <s v="Delivered"/>
    <x v="1"/>
    <x v="9"/>
    <n v="9"/>
    <x v="0"/>
    <x v="6"/>
    <x v="4"/>
    <s v="31-40%"/>
    <x v="0"/>
    <n v="0"/>
    <n v="1"/>
    <n v="0"/>
    <n v="1"/>
  </r>
  <r>
    <s v="ORD-03727"/>
    <d v="2024-06-13T00:00:00"/>
    <d v="2024-06-13T00:00:00"/>
    <s v="CUST15010"/>
    <s v="Ananya Rao"/>
    <n v="18"/>
    <n v="18"/>
    <s v="Other"/>
    <s v="Other"/>
    <s v="Central"/>
    <s v="Raipur"/>
    <x v="0"/>
    <s v="Face Cream"/>
    <m/>
    <m/>
    <n v="2311.7399999999998"/>
    <n v="0.4"/>
    <n v="2656.59"/>
    <n v="685.77"/>
    <n v="0.25800000000000001"/>
    <n v="57.12"/>
    <x v="5"/>
    <n v="2"/>
    <b v="0"/>
    <s v="Delivered"/>
    <x v="1"/>
    <x v="5"/>
    <n v="8"/>
    <x v="0"/>
    <x v="6"/>
    <x v="1"/>
    <s v="31-40%"/>
    <x v="0"/>
    <n v="0"/>
    <n v="1"/>
    <n v="0"/>
    <n v="1"/>
  </r>
  <r>
    <s v="ORD-03726"/>
    <d v="2024-06-13T00:00:00"/>
    <d v="2024-06-13T00:00:00"/>
    <s v="CUST30497"/>
    <s v="Aarav Rao"/>
    <n v="47"/>
    <n v="47"/>
    <s v="Other"/>
    <s v="Other"/>
    <s v="South"/>
    <s v="Chennai"/>
    <x v="0"/>
    <s v="Face Cream"/>
    <n v="4"/>
    <n v="4"/>
    <n v="1180.8399999999999"/>
    <n v="0.39"/>
    <n v="5917.92"/>
    <n v="3098.15"/>
    <n v="0.52400000000000002"/>
    <n v="55.9"/>
    <x v="0"/>
    <n v="3"/>
    <b v="0"/>
    <s v="Delivered"/>
    <x v="1"/>
    <x v="6"/>
    <n v="6"/>
    <x v="0"/>
    <x v="6"/>
    <x v="4"/>
    <s v="31-40%"/>
    <x v="0"/>
    <n v="0"/>
    <n v="1"/>
    <n v="0"/>
    <n v="1"/>
  </r>
  <r>
    <s v="ORD-03724"/>
    <d v="2024-06-13T00:00:00"/>
    <d v="2024-06-13T00:00:00"/>
    <s v="CUST07562"/>
    <s v="Aditya Verma"/>
    <n v="29"/>
    <n v="29"/>
    <s v="Male"/>
    <s v="Male"/>
    <s v="East"/>
    <s v="Patna"/>
    <x v="1"/>
    <s v="Bookshelf"/>
    <n v="4"/>
    <n v="4"/>
    <n v="29351.23"/>
    <n v="0.19"/>
    <n v="174388.71"/>
    <n v="36069.54"/>
    <n v="0.20699999999999999"/>
    <n v="82.28"/>
    <x v="4"/>
    <n v="4"/>
    <b v="0"/>
    <s v="Delivered"/>
    <x v="1"/>
    <x v="9"/>
    <n v="9"/>
    <x v="0"/>
    <x v="6"/>
    <x v="3"/>
    <s v="11-20%"/>
    <x v="0"/>
    <n v="0"/>
    <n v="1"/>
    <n v="0"/>
    <n v="1"/>
  </r>
  <r>
    <s v="ORD-03728"/>
    <d v="2024-06-13T00:00:00"/>
    <d v="2024-06-13T00:00:00"/>
    <s v="CUST36060"/>
    <s v="Aditya Bose"/>
    <n v="48"/>
    <n v="48"/>
    <s v="Female"/>
    <s v="Female"/>
    <s v="South"/>
    <s v="Bangalore"/>
    <x v="0"/>
    <s v="Face Cream"/>
    <n v="3"/>
    <n v="3"/>
    <n v="1059.55"/>
    <n v="0.28999999999999998"/>
    <n v="3720.84"/>
    <n v="1778.64"/>
    <n v="0.47799999999999998"/>
    <n v="88.2"/>
    <x v="2"/>
    <n v="4"/>
    <b v="0"/>
    <s v="Shipped"/>
    <x v="4"/>
    <x v="6"/>
    <n v="6"/>
    <x v="0"/>
    <x v="6"/>
    <x v="4"/>
    <s v="21-30%"/>
    <x v="0"/>
    <n v="0"/>
    <n v="0"/>
    <n v="0"/>
    <n v="1"/>
  </r>
  <r>
    <s v="ORD-03723"/>
    <d v="2024-06-12T00:00:00"/>
    <d v="2024-06-12T00:00:00"/>
    <s v="CUST40746"/>
    <s v="Meera Nair"/>
    <n v="33"/>
    <n v="33"/>
    <s v="Other"/>
    <s v="Other"/>
    <s v="North"/>
    <s v="Ludhiana"/>
    <x v="1"/>
    <s v="Desk"/>
    <n v="8"/>
    <n v="8"/>
    <n v="24394.07"/>
    <n v="0.35"/>
    <n v="188753.55"/>
    <n v="52364.3"/>
    <n v="0.27700000000000002"/>
    <n v="37.42"/>
    <x v="1"/>
    <n v="1"/>
    <b v="0"/>
    <s v="Delivered"/>
    <x v="1"/>
    <x v="10"/>
    <n v="2"/>
    <x v="0"/>
    <x v="6"/>
    <x v="3"/>
    <s v="31-40%"/>
    <x v="0"/>
    <n v="0"/>
    <n v="1"/>
    <n v="0"/>
    <n v="1"/>
  </r>
  <r>
    <s v="ORD-03722"/>
    <d v="2024-06-12T00:00:00"/>
    <d v="2024-06-12T00:00:00"/>
    <s v="CUST72927"/>
    <s v="Amit Bhat"/>
    <n v="48"/>
    <n v="48"/>
    <s v="Female"/>
    <s v="Female"/>
    <s v="West"/>
    <s v="Ahmedabad"/>
    <x v="5"/>
    <s v="Tennis Racket"/>
    <n v="6"/>
    <n v="6"/>
    <n v="701.76"/>
    <n v="0.12"/>
    <n v="6443.54"/>
    <n v="1409.13"/>
    <n v="0.219"/>
    <n v="70.25"/>
    <x v="4"/>
    <n v="4"/>
    <b v="0"/>
    <s v="Delivered"/>
    <x v="1"/>
    <x v="8"/>
    <n v="7"/>
    <x v="0"/>
    <x v="6"/>
    <x v="4"/>
    <s v="11-20%"/>
    <x v="0"/>
    <n v="0"/>
    <n v="1"/>
    <n v="0"/>
    <n v="1"/>
  </r>
  <r>
    <s v="ORD-03719"/>
    <d v="2024-06-10T00:00:00"/>
    <d v="2024-06-10T00:00:00"/>
    <s v="CUST03355"/>
    <s v="Arjun Kapoor"/>
    <n v="43"/>
    <n v="43"/>
    <s v="Male"/>
    <s v="Male"/>
    <s v="South"/>
    <s v="Hyderabad"/>
    <x v="5"/>
    <s v="Cricket Bat"/>
    <n v="2"/>
    <n v="2"/>
    <n v="3506.29"/>
    <n v="0.28999999999999998"/>
    <n v="9018.0300000000007"/>
    <n v="1718.02"/>
    <n v="0.191"/>
    <n v="58.97"/>
    <x v="3"/>
    <n v="5"/>
    <b v="0"/>
    <s v="Shipped"/>
    <x v="4"/>
    <x v="4"/>
    <n v="4"/>
    <x v="0"/>
    <x v="6"/>
    <x v="2"/>
    <s v="21-30%"/>
    <x v="0"/>
    <n v="0"/>
    <n v="0"/>
    <n v="0"/>
    <n v="1"/>
  </r>
  <r>
    <s v="ORD-03721"/>
    <d v="2024-06-10T00:00:00"/>
    <d v="2024-06-10T00:00:00"/>
    <s v="CUST98311"/>
    <s v="Aarav Mishra"/>
    <n v="58"/>
    <n v="58"/>
    <s v="Other"/>
    <s v="Other"/>
    <s v="East"/>
    <s v="Patna"/>
    <x v="6"/>
    <s v="Kurta"/>
    <n v="5"/>
    <n v="5"/>
    <n v="1827.87"/>
    <n v="0.17"/>
    <n v="14497.49"/>
    <n v="4727.66"/>
    <n v="0.32600000000000001"/>
    <n v="91.8"/>
    <x v="2"/>
    <n v="5"/>
    <b v="0"/>
    <s v="Delivered"/>
    <x v="1"/>
    <x v="1"/>
    <n v="5"/>
    <x v="0"/>
    <x v="6"/>
    <x v="4"/>
    <s v="11-20%"/>
    <x v="0"/>
    <n v="0"/>
    <n v="1"/>
    <n v="0"/>
    <n v="1"/>
  </r>
  <r>
    <s v="ORD-03720"/>
    <d v="2024-06-10T00:00:00"/>
    <d v="2024-06-10T00:00:00"/>
    <s v="CUST38522"/>
    <s v="Nikhil Gupta"/>
    <n v="33"/>
    <n v="33"/>
    <s v="m"/>
    <s v="Male"/>
    <s v="South"/>
    <s v="Bangalore"/>
    <x v="0"/>
    <s v="Shampoo"/>
    <n v="8"/>
    <n v="8"/>
    <n v="548.41999999999996"/>
    <n v="0.06"/>
    <n v="7473.19"/>
    <n v="4783.7"/>
    <n v="0.64"/>
    <n v="67.67"/>
    <x v="5"/>
    <m/>
    <b v="0"/>
    <s v="Cancelled"/>
    <x v="3"/>
    <x v="4"/>
    <n v="4"/>
    <x v="0"/>
    <x v="6"/>
    <x v="3"/>
    <s v="1-10%"/>
    <x v="0"/>
    <n v="0"/>
    <n v="0"/>
    <n v="1"/>
    <n v="1"/>
  </r>
  <r>
    <s v="ORD-03717"/>
    <d v="2024-06-09T00:00:00"/>
    <d v="2024-06-09T00:00:00"/>
    <s v="CUST54594"/>
    <s v="Ritu Verma"/>
    <n v="37"/>
    <n v="37"/>
    <s v="Male"/>
    <s v="Male"/>
    <s v="South"/>
    <s v="Hyderabad"/>
    <x v="5"/>
    <s v="Football"/>
    <n v="4"/>
    <n v="4"/>
    <n v="969.54"/>
    <n v="0.1"/>
    <n v="6002.74"/>
    <n v="476.57"/>
    <n v="7.9000000000000001E-2"/>
    <n v="59.53"/>
    <x v="4"/>
    <n v="4"/>
    <b v="0"/>
    <s v="Delivered"/>
    <x v="1"/>
    <x v="1"/>
    <n v="5"/>
    <x v="0"/>
    <x v="6"/>
    <x v="2"/>
    <s v="1-10%"/>
    <x v="0"/>
    <n v="0"/>
    <n v="1"/>
    <n v="0"/>
    <n v="1"/>
  </r>
  <r>
    <s v="ORD-03718"/>
    <d v="2024-06-09T00:00:00"/>
    <d v="2024-06-09T00:00:00"/>
    <s v="CUST79815"/>
    <s v="Nisha Kumar"/>
    <n v="44"/>
    <n v="44"/>
    <s v="F"/>
    <s v="Female"/>
    <s v="West"/>
    <s v="Pune"/>
    <x v="6"/>
    <s v="T-Shirt"/>
    <n v="6"/>
    <n v="6"/>
    <n v="3390.52"/>
    <n v="0.34"/>
    <n v="23183.14"/>
    <n v="7689.47"/>
    <n v="0.33200000000000002"/>
    <n v="53.24"/>
    <x v="0"/>
    <n v="1"/>
    <b v="0"/>
    <s v="Delivered"/>
    <x v="1"/>
    <x v="6"/>
    <n v="6"/>
    <x v="0"/>
    <x v="6"/>
    <x v="2"/>
    <s v="31-40%"/>
    <x v="0"/>
    <n v="0"/>
    <n v="1"/>
    <n v="0"/>
    <n v="1"/>
  </r>
  <r>
    <s v="ORD-03715"/>
    <d v="2024-06-08T00:00:00"/>
    <d v="2024-06-08T00:00:00"/>
    <s v="CUST55215"/>
    <s v="Karan Das"/>
    <n v="30"/>
    <n v="30"/>
    <s v="Other"/>
    <s v="Other"/>
    <s v="West"/>
    <s v="Ahmedabad"/>
    <x v="1"/>
    <s v="Chair"/>
    <m/>
    <m/>
    <n v="11535.35"/>
    <n v="0.32"/>
    <n v="13286.27"/>
    <n v="3991.87"/>
    <n v="0.3"/>
    <n v="54.19"/>
    <x v="2"/>
    <n v="5"/>
    <b v="0"/>
    <s v="Delivered"/>
    <x v="1"/>
    <x v="0"/>
    <n v="3"/>
    <x v="0"/>
    <x v="6"/>
    <x v="3"/>
    <s v="31-40%"/>
    <x v="0"/>
    <n v="0"/>
    <n v="1"/>
    <n v="0"/>
    <n v="1"/>
  </r>
  <r>
    <s v="ORD-03716"/>
    <d v="2024-06-08T00:00:00"/>
    <d v="2024-06-08T00:00:00"/>
    <s v="CUST52321"/>
    <s v="Rohan Pillai"/>
    <n v="21"/>
    <n v="21"/>
    <s v="Other"/>
    <s v="Other"/>
    <s v="South"/>
    <s v="Hyderabad"/>
    <x v="0"/>
    <s v="Sunscreen"/>
    <m/>
    <m/>
    <n v="1069.3599999999999"/>
    <n v="0.28999999999999998"/>
    <n v="1279.93"/>
    <n v="639.85"/>
    <n v="0.5"/>
    <n v="62.49"/>
    <x v="0"/>
    <n v="2"/>
    <b v="0"/>
    <s v="Delivered"/>
    <x v="1"/>
    <x v="5"/>
    <n v="8"/>
    <x v="0"/>
    <x v="6"/>
    <x v="1"/>
    <s v="21-30%"/>
    <x v="0"/>
    <n v="0"/>
    <n v="1"/>
    <n v="0"/>
    <n v="1"/>
  </r>
  <r>
    <s v="ORD-03713"/>
    <d v="2024-06-07T00:00:00"/>
    <d v="2024-06-07T00:00:00"/>
    <s v="CUST56250"/>
    <s v="Shreya Shah"/>
    <n v="26"/>
    <n v="26"/>
    <s v="Female"/>
    <s v="Female"/>
    <s v="South"/>
    <s v="Bangalore"/>
    <x v="6"/>
    <s v="T-Shirt"/>
    <n v="8"/>
    <n v="8"/>
    <n v="3182.92"/>
    <n v="0.17"/>
    <n v="35409.06"/>
    <n v="17485.080000000002"/>
    <n v="0.49399999999999999"/>
    <n v="81.77"/>
    <x v="3"/>
    <n v="5"/>
    <b v="0"/>
    <s v="Delivered"/>
    <x v="1"/>
    <x v="9"/>
    <n v="9"/>
    <x v="0"/>
    <x v="6"/>
    <x v="3"/>
    <s v="11-20%"/>
    <x v="0"/>
    <n v="0"/>
    <n v="1"/>
    <n v="0"/>
    <n v="1"/>
  </r>
  <r>
    <s v="ORD-03714"/>
    <d v="2024-06-07T00:00:00"/>
    <d v="2024-06-07T00:00:00"/>
    <s v="CUST48600"/>
    <s v="Kavya Reddy"/>
    <n v="23"/>
    <n v="23"/>
    <s v="Female"/>
    <s v="Female"/>
    <s v="East"/>
    <s v="Kolkata"/>
    <x v="6"/>
    <s v="Saree"/>
    <n v="6"/>
    <n v="6"/>
    <n v="3566.25"/>
    <n v="0.19"/>
    <n v="31426.55"/>
    <n v="12874.37"/>
    <n v="0.41"/>
    <n v="94.51"/>
    <x v="0"/>
    <n v="5"/>
    <b v="0"/>
    <s v="Delivered"/>
    <x v="1"/>
    <x v="10"/>
    <n v="2"/>
    <x v="0"/>
    <x v="6"/>
    <x v="1"/>
    <s v="11-20%"/>
    <x v="0"/>
    <n v="0"/>
    <n v="1"/>
    <n v="0"/>
    <n v="1"/>
  </r>
  <r>
    <s v="ORD-03710"/>
    <d v="2024-06-05T00:00:00"/>
    <d v="2024-06-05T00:00:00"/>
    <s v="CUST62728"/>
    <s v="Amit Rao"/>
    <n v="39"/>
    <n v="39"/>
    <s v="Male"/>
    <s v="Male"/>
    <s v="South"/>
    <s v="Hyderabad"/>
    <x v="0"/>
    <s v="Perfume"/>
    <n v="1"/>
    <n v="1"/>
    <n v="2092.15"/>
    <n v="0.37"/>
    <n v="1997.2"/>
    <n v="949.86"/>
    <n v="0.47599999999999998"/>
    <n v="60.48"/>
    <x v="3"/>
    <n v="2"/>
    <b v="1"/>
    <s v="Returned"/>
    <x v="0"/>
    <x v="5"/>
    <n v="8"/>
    <x v="0"/>
    <x v="6"/>
    <x v="2"/>
    <s v="31-40%"/>
    <x v="0"/>
    <n v="1"/>
    <n v="1"/>
    <n v="0"/>
    <n v="1"/>
  </r>
  <r>
    <s v="ORD-03711"/>
    <d v="2024-06-05T00:00:00"/>
    <d v="2024-06-05T00:00:00"/>
    <s v="CUST44263"/>
    <s v="Meera Sharma"/>
    <n v="3"/>
    <n v="3"/>
    <s v="Male"/>
    <s v="Male"/>
    <s v="West"/>
    <s v="Mumbai"/>
    <x v="4"/>
    <s v="Comic Book"/>
    <n v="7"/>
    <n v="7"/>
    <n v="753.13"/>
    <n v="0.03"/>
    <n v="8678.5"/>
    <n v="4965.83"/>
    <n v="0.57199999999999995"/>
    <n v="51.61"/>
    <x v="0"/>
    <n v="1"/>
    <b v="0"/>
    <s v="Delivered"/>
    <x v="1"/>
    <x v="4"/>
    <n v="4"/>
    <x v="0"/>
    <x v="6"/>
    <x v="0"/>
    <s v="1-10%"/>
    <x v="0"/>
    <n v="0"/>
    <n v="1"/>
    <n v="0"/>
    <n v="1"/>
  </r>
  <r>
    <s v="ORD-03712"/>
    <d v="2024-06-05T00:00:00"/>
    <d v="2024-06-05T00:00:00"/>
    <s v="CUST26187"/>
    <s v="Arjun Nair"/>
    <n v="28"/>
    <n v="28"/>
    <s v="Female"/>
    <s v="Female"/>
    <s v="South"/>
    <s v="Hyderabad"/>
    <x v="2"/>
    <s v="Headphones"/>
    <n v="4"/>
    <n v="4"/>
    <n v="12995.6"/>
    <n v="0.3"/>
    <n v="55079.39"/>
    <n v="5983.03"/>
    <n v="0.109"/>
    <n v="50.54"/>
    <x v="3"/>
    <m/>
    <b v="1"/>
    <s v="Returned"/>
    <x v="0"/>
    <x v="6"/>
    <n v="6"/>
    <x v="0"/>
    <x v="6"/>
    <x v="3"/>
    <s v="21-30%"/>
    <x v="0"/>
    <n v="1"/>
    <n v="1"/>
    <n v="0"/>
    <n v="1"/>
  </r>
  <r>
    <s v="ORD-03709"/>
    <d v="2024-06-03T00:00:00"/>
    <d v="2024-06-03T00:00:00"/>
    <s v="CUST34494"/>
    <s v="Rahul Mehta"/>
    <n v="40"/>
    <n v="40"/>
    <s v="Other"/>
    <s v="Other"/>
    <s v="South"/>
    <s v="Chennai"/>
    <x v="2"/>
    <s v="Laptop"/>
    <n v="9"/>
    <n v="9"/>
    <n v="62118.25"/>
    <n v="0.27"/>
    <n v="741493.84"/>
    <n v="88815.59"/>
    <n v="0.12"/>
    <n v="64.34"/>
    <x v="0"/>
    <n v="1"/>
    <b v="0"/>
    <s v="Shipped"/>
    <x v="4"/>
    <x v="6"/>
    <n v="6"/>
    <x v="0"/>
    <x v="6"/>
    <x v="2"/>
    <s v="21-30%"/>
    <x v="0"/>
    <n v="0"/>
    <n v="0"/>
    <n v="0"/>
    <n v="1"/>
  </r>
  <r>
    <s v="ORD-03708"/>
    <d v="2024-06-02T00:00:00"/>
    <d v="2024-06-02T00:00:00"/>
    <s v="CUST22717"/>
    <s v="Pooja Das"/>
    <n v="44"/>
    <n v="44"/>
    <s v="Female"/>
    <s v="Female"/>
    <s v="East"/>
    <s v="Kolkata"/>
    <x v="6"/>
    <s v="Kurta"/>
    <n v="2"/>
    <n v="2"/>
    <n v="843.73"/>
    <n v="0.32"/>
    <n v="1839.05"/>
    <n v="660.61"/>
    <n v="0.35899999999999999"/>
    <n v="92.53"/>
    <x v="3"/>
    <n v="5"/>
    <b v="0"/>
    <s v="Delivered"/>
    <x v="1"/>
    <x v="3"/>
    <n v="10"/>
    <x v="0"/>
    <x v="6"/>
    <x v="2"/>
    <s v="31-40%"/>
    <x v="0"/>
    <n v="0"/>
    <n v="1"/>
    <n v="0"/>
    <n v="1"/>
  </r>
  <r>
    <s v="ORD-03707"/>
    <d v="2024-06-01T00:00:00"/>
    <d v="2024-06-01T00:00:00"/>
    <s v="CUST19426"/>
    <s v="Ananya Bhat"/>
    <n v="19"/>
    <n v="19"/>
    <s v="Male"/>
    <s v="Male"/>
    <s v="North"/>
    <s v="Chandigarh"/>
    <x v="6"/>
    <s v="T-Shirt"/>
    <n v="4"/>
    <n v="4"/>
    <n v="2911.82"/>
    <n v="0.11"/>
    <n v="17929.64"/>
    <n v="6962.57"/>
    <n v="0.38800000000000001"/>
    <n v="69.31"/>
    <x v="4"/>
    <n v="4"/>
    <b v="1"/>
    <s v="Returned"/>
    <x v="0"/>
    <x v="8"/>
    <n v="7"/>
    <x v="0"/>
    <x v="6"/>
    <x v="1"/>
    <s v="11-20%"/>
    <x v="0"/>
    <n v="1"/>
    <n v="1"/>
    <n v="0"/>
    <n v="1"/>
  </r>
  <r>
    <s v="ORD-03706"/>
    <d v="2024-05-30T00:00:00"/>
    <d v="2024-05-30T00:00:00"/>
    <s v="CUST22929"/>
    <s v="Ananya Singh"/>
    <n v="29"/>
    <n v="29"/>
    <s v="Other"/>
    <s v="Other"/>
    <s v="North"/>
    <s v="Chandigarh"/>
    <x v="6"/>
    <s v="Dress"/>
    <n v="8"/>
    <n v="8"/>
    <n v="2994.98"/>
    <n v="0.2"/>
    <n v="31403.77"/>
    <n v="11180.42"/>
    <n v="0.35599999999999998"/>
    <n v="45.43"/>
    <x v="4"/>
    <n v="5"/>
    <b v="0"/>
    <s v="Delivered"/>
    <x v="1"/>
    <x v="1"/>
    <n v="5"/>
    <x v="0"/>
    <x v="7"/>
    <x v="3"/>
    <s v="11-20%"/>
    <x v="0"/>
    <n v="0"/>
    <n v="1"/>
    <n v="0"/>
    <n v="1"/>
  </r>
  <r>
    <s v="ORD-03705"/>
    <d v="2024-05-28T00:00:00"/>
    <d v="2024-05-28T00:00:00"/>
    <s v="CUST12809"/>
    <s v="Ritu Reddy"/>
    <n v="17"/>
    <n v="17"/>
    <s v="Male"/>
    <s v="Male"/>
    <s v="North"/>
    <s v="Delhi"/>
    <x v="0"/>
    <s v="Perfume"/>
    <n v="6"/>
    <n v="6"/>
    <n v="1898.74"/>
    <n v="0.34"/>
    <n v="10406.290000000001"/>
    <n v="5251.12"/>
    <n v="0.505"/>
    <n v="29.46"/>
    <x v="2"/>
    <n v="3"/>
    <b v="0"/>
    <s v="Delivered"/>
    <x v="1"/>
    <x v="3"/>
    <n v="10"/>
    <x v="0"/>
    <x v="7"/>
    <x v="0"/>
    <s v="31-40%"/>
    <x v="0"/>
    <n v="0"/>
    <n v="1"/>
    <n v="0"/>
    <n v="1"/>
  </r>
  <r>
    <s v="ORD-03704"/>
    <d v="2024-05-28T00:00:00"/>
    <d v="2024-05-28T00:00:00"/>
    <s v="CUST39978"/>
    <s v="Sunita Kapoor"/>
    <n v="6"/>
    <n v="6"/>
    <s v="Female"/>
    <s v="Female"/>
    <s v="Central"/>
    <s v="Raipur"/>
    <x v="0"/>
    <s v="Shampoo"/>
    <n v="4"/>
    <n v="4"/>
    <n v="1243.93"/>
    <n v="0.34"/>
    <n v="5427.21"/>
    <n v="1521.9"/>
    <n v="0.28000000000000003"/>
    <n v="44.57"/>
    <x v="5"/>
    <n v="1"/>
    <b v="0"/>
    <s v="Delivered"/>
    <x v="1"/>
    <x v="6"/>
    <n v="6"/>
    <x v="0"/>
    <x v="7"/>
    <x v="0"/>
    <s v="31-40%"/>
    <x v="0"/>
    <n v="0"/>
    <n v="1"/>
    <n v="0"/>
    <n v="1"/>
  </r>
  <r>
    <s v="ORD-03703"/>
    <d v="2024-05-27T00:00:00"/>
    <d v="2024-05-27T00:00:00"/>
    <s v="CUST91203"/>
    <s v="Arjun Verma"/>
    <n v="32"/>
    <n v="32"/>
    <s v="Other"/>
    <s v="Other"/>
    <s v="West"/>
    <s v="Mumbai"/>
    <x v="0"/>
    <s v="Sunscreen"/>
    <n v="4"/>
    <n v="4"/>
    <n v="722.47"/>
    <n v="0.19"/>
    <n v="4358.7299999999996"/>
    <n v="1526.73"/>
    <n v="0.35"/>
    <n v="71.989999999999995"/>
    <x v="0"/>
    <n v="1"/>
    <b v="0"/>
    <s v="Cancelled"/>
    <x v="3"/>
    <x v="8"/>
    <n v="7"/>
    <x v="0"/>
    <x v="7"/>
    <x v="3"/>
    <s v="11-20%"/>
    <x v="0"/>
    <n v="0"/>
    <n v="0"/>
    <n v="1"/>
    <n v="1"/>
  </r>
  <r>
    <s v="ORD-03701"/>
    <d v="2024-05-26T00:00:00"/>
    <d v="2024-05-26T00:00:00"/>
    <s v="CUST18957"/>
    <s v="Ritu Shah"/>
    <n v="-1"/>
    <m/>
    <s v="Male"/>
    <s v="Male"/>
    <s v="Central"/>
    <s v="Indore"/>
    <x v="3"/>
    <s v="Rice (5kg)"/>
    <n v="7"/>
    <n v="7"/>
    <n v="314.01"/>
    <n v="0.22"/>
    <n v="2725.99"/>
    <n v="279.75"/>
    <n v="0.10299999999999999"/>
    <n v="47.43"/>
    <x v="3"/>
    <n v="1"/>
    <b v="1"/>
    <s v="Returned"/>
    <x v="0"/>
    <x v="1"/>
    <n v="5"/>
    <x v="0"/>
    <x v="7"/>
    <x v="5"/>
    <s v="21-30%"/>
    <x v="0"/>
    <n v="1"/>
    <n v="1"/>
    <n v="0"/>
    <n v="1"/>
  </r>
  <r>
    <s v="ORD-03699"/>
    <d v="2024-05-26T00:00:00"/>
    <d v="2024-05-26T00:00:00"/>
    <s v="CUST14480"/>
    <s v="Deepa Nair"/>
    <n v="23"/>
    <n v="23"/>
    <s v="Male"/>
    <s v="Male"/>
    <s v="South"/>
    <s v="Chennai"/>
    <x v="5"/>
    <s v="Dumbbells"/>
    <m/>
    <m/>
    <n v="7747.27"/>
    <n v="0.33"/>
    <n v="8175.82"/>
    <n v="2263.89"/>
    <n v="0.27700000000000002"/>
    <n v="42.55"/>
    <x v="5"/>
    <n v="5"/>
    <b v="0"/>
    <s v="Shipped"/>
    <x v="4"/>
    <x v="0"/>
    <n v="3"/>
    <x v="0"/>
    <x v="7"/>
    <x v="1"/>
    <s v="31-40%"/>
    <x v="0"/>
    <n v="0"/>
    <n v="0"/>
    <n v="0"/>
    <n v="1"/>
  </r>
  <r>
    <s v="ORD-03702"/>
    <d v="2024-05-26T00:00:00"/>
    <d v="2024-05-26T00:00:00"/>
    <s v="CUST35943"/>
    <s v="Nisha Mehta"/>
    <n v="44"/>
    <n v="44"/>
    <s v="Other"/>
    <s v="Other"/>
    <s v="North"/>
    <s v="Amritsar"/>
    <x v="0"/>
    <s v="Face Cream"/>
    <n v="5"/>
    <n v="5"/>
    <n v="678.22"/>
    <n v="0.34"/>
    <n v="3655.87"/>
    <n v="1361.71"/>
    <n v="0.372"/>
    <n v="56.46"/>
    <x v="0"/>
    <n v="2"/>
    <b v="0"/>
    <s v="Shipped"/>
    <x v="4"/>
    <x v="0"/>
    <n v="3"/>
    <x v="0"/>
    <x v="7"/>
    <x v="2"/>
    <s v="31-40%"/>
    <x v="0"/>
    <n v="0"/>
    <n v="0"/>
    <n v="0"/>
    <n v="1"/>
  </r>
  <r>
    <s v="ORD-03700"/>
    <d v="2024-05-26T00:00:00"/>
    <d v="2024-05-26T00:00:00"/>
    <s v="CUST90578"/>
    <s v="Amit Reddy"/>
    <n v="30"/>
    <n v="30"/>
    <s v="Male"/>
    <s v="Male"/>
    <s v="East"/>
    <s v="Patna"/>
    <x v="1"/>
    <s v="Sofa"/>
    <n v="9"/>
    <n v="9"/>
    <n v="10404.799999999999"/>
    <n v="0.35"/>
    <n v="103669.31"/>
    <n v="24976.75"/>
    <n v="0.24099999999999999"/>
    <n v="83.45"/>
    <x v="2"/>
    <n v="1"/>
    <b v="0"/>
    <s v="Delivered"/>
    <x v="1"/>
    <x v="6"/>
    <n v="6"/>
    <x v="0"/>
    <x v="7"/>
    <x v="3"/>
    <s v="31-40%"/>
    <x v="0"/>
    <n v="0"/>
    <n v="1"/>
    <n v="0"/>
    <n v="1"/>
  </r>
  <r>
    <s v="ORD-03698"/>
    <s v="May 25, 2024"/>
    <d v="2024-05-25T00:00:00"/>
    <s v="CUST96903"/>
    <s v="Sunita Gupta"/>
    <n v="34"/>
    <n v="34"/>
    <s v="Male"/>
    <s v="Male"/>
    <s v="Central"/>
    <s v="Raipur"/>
    <x v="2"/>
    <s v="Camera"/>
    <n v="9"/>
    <n v="9"/>
    <n v="40526.75"/>
    <n v="0.37"/>
    <n v="293380.84999999998"/>
    <n v="34699.61"/>
    <n v="0.11799999999999999"/>
    <n v="66.27"/>
    <x v="5"/>
    <m/>
    <b v="1"/>
    <s v="Returned"/>
    <x v="0"/>
    <x v="5"/>
    <n v="8"/>
    <x v="0"/>
    <x v="7"/>
    <x v="3"/>
    <s v="31-40%"/>
    <x v="0"/>
    <n v="1"/>
    <n v="1"/>
    <n v="0"/>
    <n v="1"/>
  </r>
  <r>
    <s v="ORD-03697"/>
    <d v="2024-05-24T00:00:00"/>
    <d v="2024-05-24T00:00:00"/>
    <s v="CUST35363"/>
    <s v="Amit Das"/>
    <n v="43"/>
    <n v="43"/>
    <s v="Other"/>
    <s v="Other"/>
    <s v="Central"/>
    <s v="Nagpur"/>
    <x v="4"/>
    <s v="Textbook"/>
    <n v="8"/>
    <n v="8"/>
    <n v="734.35"/>
    <n v="0.3"/>
    <n v="6592.36"/>
    <n v="2327.04"/>
    <n v="0.35299999999999998"/>
    <n v="53.13"/>
    <x v="3"/>
    <n v="3"/>
    <b v="0"/>
    <s v="Delivered"/>
    <x v="1"/>
    <x v="2"/>
    <n v="1"/>
    <x v="0"/>
    <x v="7"/>
    <x v="2"/>
    <s v="21-30%"/>
    <x v="0"/>
    <n v="0"/>
    <n v="1"/>
    <n v="0"/>
    <n v="1"/>
  </r>
  <r>
    <s v="ORD-03696"/>
    <d v="2024-05-24T00:00:00"/>
    <d v="2024-05-24T00:00:00"/>
    <s v="CUST19992"/>
    <s v="Kavya Reddy"/>
    <n v="22"/>
    <n v="22"/>
    <s v="Other"/>
    <s v="Other"/>
    <s v="North"/>
    <s v="Amritsar"/>
    <x v="1"/>
    <s v="Desk"/>
    <n v="1"/>
    <n v="1"/>
    <n v="24499.78"/>
    <n v="0.05"/>
    <n v="38719.410000000003"/>
    <n v="9078.7900000000009"/>
    <n v="0.23400000000000001"/>
    <n v="41.62"/>
    <x v="1"/>
    <n v="3"/>
    <b v="0"/>
    <s v="Delivered"/>
    <x v="1"/>
    <x v="5"/>
    <n v="8"/>
    <x v="0"/>
    <x v="7"/>
    <x v="1"/>
    <s v="1-10%"/>
    <x v="0"/>
    <n v="0"/>
    <n v="1"/>
    <n v="0"/>
    <n v="1"/>
  </r>
  <r>
    <s v="ORD-03695"/>
    <d v="2024-05-23T00:00:00"/>
    <d v="2024-05-23T00:00:00"/>
    <s v="CUST26394"/>
    <s v="Priya Bose"/>
    <n v="27"/>
    <n v="27"/>
    <s v="Other"/>
    <s v="Other"/>
    <s v="South"/>
    <s v="Kochi"/>
    <x v="3"/>
    <s v="Cooking Oil"/>
    <n v="9"/>
    <n v="9"/>
    <n v="399.43"/>
    <n v="0.06"/>
    <n v="5735.84"/>
    <n v="223.77"/>
    <n v="3.9E-2"/>
    <n v="65.8"/>
    <x v="0"/>
    <n v="1"/>
    <b v="0"/>
    <s v="Delivered"/>
    <x v="1"/>
    <x v="4"/>
    <n v="4"/>
    <x v="0"/>
    <x v="7"/>
    <x v="3"/>
    <s v="1-10%"/>
    <x v="0"/>
    <n v="0"/>
    <n v="1"/>
    <n v="0"/>
    <n v="1"/>
  </r>
  <r>
    <s v="ORD-03694"/>
    <d v="2024-05-23T00:00:00"/>
    <d v="2024-05-23T00:00:00"/>
    <s v="CUST98806"/>
    <s v="Nisha Reddy"/>
    <n v="25"/>
    <n v="25"/>
    <s v="Other"/>
    <s v="Other"/>
    <s v="East"/>
    <s v="Kolkata"/>
    <x v="1"/>
    <s v="Bed Frame"/>
    <m/>
    <m/>
    <n v="30173.9"/>
    <n v="0.19"/>
    <n v="36271.56"/>
    <n v="9793.25"/>
    <n v="0.27"/>
    <n v="81.77"/>
    <x v="4"/>
    <n v="1"/>
    <b v="1"/>
    <s v="Returned"/>
    <x v="0"/>
    <x v="4"/>
    <n v="4"/>
    <x v="0"/>
    <x v="7"/>
    <x v="1"/>
    <s v="11-20%"/>
    <x v="0"/>
    <n v="1"/>
    <n v="1"/>
    <n v="0"/>
    <n v="1"/>
  </r>
  <r>
    <s v="ORD-03692"/>
    <d v="2024-05-22T00:00:00"/>
    <d v="2024-05-22T00:00:00"/>
    <s v="CUST93738"/>
    <s v="Rohan Gupta"/>
    <m/>
    <m/>
    <s v="Male"/>
    <s v="Male"/>
    <s v="North"/>
    <s v="Delhi"/>
    <x v="3"/>
    <s v="Dal (1kg)"/>
    <n v="5"/>
    <n v="5"/>
    <n v="309.97000000000003"/>
    <n v="0.04"/>
    <n v="2672.61"/>
    <n v="214.05"/>
    <n v="0.08"/>
    <n v="37.340000000000003"/>
    <x v="1"/>
    <n v="5"/>
    <b v="0"/>
    <s v="Shipped"/>
    <x v="4"/>
    <x v="4"/>
    <n v="4"/>
    <x v="0"/>
    <x v="7"/>
    <x v="5"/>
    <s v="1-10%"/>
    <x v="0"/>
    <n v="0"/>
    <n v="0"/>
    <n v="0"/>
    <n v="1"/>
  </r>
  <r>
    <s v="ORD-03689"/>
    <d v="2024-05-22T00:00:00"/>
    <d v="2024-05-22T00:00:00"/>
    <s v="CUST89381"/>
    <s v="Vikram Bose"/>
    <n v="31"/>
    <n v="31"/>
    <s v="Female"/>
    <s v="Female"/>
    <s v="South"/>
    <s v="Hyderabad"/>
    <x v="1"/>
    <s v="Chair"/>
    <n v="7"/>
    <n v="7"/>
    <n v="13446.15"/>
    <n v="0.03"/>
    <n v="147194.67000000001"/>
    <n v="34353.53"/>
    <n v="0.23300000000000001"/>
    <n v="72.19"/>
    <x v="5"/>
    <m/>
    <b v="0"/>
    <s v="Delivered"/>
    <x v="1"/>
    <x v="5"/>
    <n v="8"/>
    <x v="0"/>
    <x v="7"/>
    <x v="3"/>
    <s v="1-10%"/>
    <x v="0"/>
    <n v="0"/>
    <n v="1"/>
    <n v="0"/>
    <n v="1"/>
  </r>
  <r>
    <s v="ORD-03693"/>
    <d v="2024-05-22T00:00:00"/>
    <d v="2024-05-22T00:00:00"/>
    <s v="CUST04664"/>
    <s v="Shreya Mehta"/>
    <n v="45"/>
    <n v="45"/>
    <s v="Male"/>
    <s v="Male"/>
    <s v="South"/>
    <s v="Bangalore"/>
    <x v="4"/>
    <s v="Fiction Novel"/>
    <n v="4"/>
    <n v="4"/>
    <n v="1444.05"/>
    <n v="0.31"/>
    <n v="6939.46"/>
    <n v="2386.88"/>
    <n v="0.34399999999999997"/>
    <n v="95.97"/>
    <x v="3"/>
    <n v="3"/>
    <b v="0"/>
    <s v="Delivered"/>
    <x v="1"/>
    <x v="0"/>
    <n v="3"/>
    <x v="0"/>
    <x v="7"/>
    <x v="2"/>
    <s v="31-40%"/>
    <x v="0"/>
    <n v="0"/>
    <n v="1"/>
    <n v="0"/>
    <n v="1"/>
  </r>
  <r>
    <s v="ORD-03691"/>
    <d v="2024-05-22T00:00:00"/>
    <d v="2024-05-22T00:00:00"/>
    <s v="CUST80711"/>
    <s v="Sanjay Nair"/>
    <n v="26"/>
    <n v="26"/>
    <s v="Male"/>
    <s v="Male"/>
    <s v="West"/>
    <s v="Surat"/>
    <x v="0"/>
    <s v="Sunscreen"/>
    <n v="8"/>
    <n v="8"/>
    <n v="1952.58"/>
    <m/>
    <n v="22182.07"/>
    <n v="9202.93"/>
    <n v="0.41499999999999998"/>
    <n v="51.23"/>
    <x v="5"/>
    <n v="4"/>
    <b v="0"/>
    <s v="Delivered"/>
    <x v="1"/>
    <x v="1"/>
    <n v="5"/>
    <x v="0"/>
    <x v="7"/>
    <x v="3"/>
    <s v="No data"/>
    <x v="0"/>
    <n v="0"/>
    <n v="1"/>
    <n v="0"/>
    <n v="1"/>
  </r>
  <r>
    <s v="ORD-03690"/>
    <d v="2024-05-22T00:00:00"/>
    <d v="2024-05-22T00:00:00"/>
    <s v="CUST65586"/>
    <s v="Aditya Rao"/>
    <n v="42"/>
    <n v="42"/>
    <s v="Other"/>
    <s v="Other"/>
    <s v="Central"/>
    <s v="Bhopal"/>
    <x v="2"/>
    <s v="Camera"/>
    <n v="1"/>
    <n v="1"/>
    <n v="44361.97"/>
    <n v="0.28000000000000003"/>
    <n v="54397.95"/>
    <n v="6985.15"/>
    <n v="0.128"/>
    <n v="30.74"/>
    <x v="2"/>
    <n v="4"/>
    <b v="0"/>
    <s v="Delivered"/>
    <x v="1"/>
    <x v="10"/>
    <n v="2"/>
    <x v="0"/>
    <x v="7"/>
    <x v="2"/>
    <s v="21-30%"/>
    <x v="0"/>
    <n v="0"/>
    <n v="1"/>
    <n v="0"/>
    <n v="1"/>
  </r>
  <r>
    <s v="ORD-03688"/>
    <d v="2024-05-21T00:00:00"/>
    <d v="2024-05-21T00:00:00"/>
    <s v="CUST87861"/>
    <s v="Sanjay Mishra"/>
    <n v="18"/>
    <n v="18"/>
    <s v="Other"/>
    <s v="Other"/>
    <s v="East"/>
    <s v="Patna"/>
    <x v="1"/>
    <s v="Sofa"/>
    <n v="3"/>
    <n v="3"/>
    <n v="27654.89"/>
    <n v="7.0000000000000007E-2"/>
    <n v="139972.32999999999"/>
    <n v="47884.94"/>
    <n v="0.34200000000000003"/>
    <n v="88.4"/>
    <x v="3"/>
    <n v="3"/>
    <b v="0"/>
    <s v="Delivered"/>
    <x v="1"/>
    <x v="8"/>
    <n v="7"/>
    <x v="0"/>
    <x v="7"/>
    <x v="1"/>
    <s v="1-10%"/>
    <x v="0"/>
    <n v="0"/>
    <n v="1"/>
    <n v="0"/>
    <n v="1"/>
  </r>
  <r>
    <s v="ORD-03687"/>
    <s v="May 20, 2024"/>
    <d v="2024-05-20T00:00:00"/>
    <s v="CUST45246"/>
    <s v="Priya Verma"/>
    <n v="30"/>
    <n v="30"/>
    <s v="Other"/>
    <s v="Other"/>
    <s v="South"/>
    <s v="Chennai"/>
    <x v="6"/>
    <s v="Jeans"/>
    <n v="2"/>
    <n v="2"/>
    <n v="511.88"/>
    <n v="0.33"/>
    <n v="1034.06"/>
    <n v="311.79000000000002"/>
    <n v="0.30199999999999999"/>
    <n v="75.89"/>
    <x v="4"/>
    <n v="1"/>
    <b v="0"/>
    <s v="Delivered"/>
    <x v="1"/>
    <x v="8"/>
    <n v="7"/>
    <x v="0"/>
    <x v="7"/>
    <x v="3"/>
    <s v="31-40%"/>
    <x v="0"/>
    <n v="0"/>
    <n v="1"/>
    <n v="0"/>
    <n v="1"/>
  </r>
  <r>
    <s v="ORD-03686"/>
    <d v="2024-05-19T00:00:00"/>
    <d v="2024-05-19T00:00:00"/>
    <s v="CUST39920"/>
    <s v="Rahul Pillai"/>
    <n v="45"/>
    <n v="45"/>
    <s v="Male"/>
    <s v="Male"/>
    <s v="Central"/>
    <s v="Indore"/>
    <x v="5"/>
    <s v="Dumbbells"/>
    <n v="1"/>
    <n v="1"/>
    <n v="9074.17"/>
    <n v="0.08"/>
    <n v="12971.64"/>
    <n v="3182.4"/>
    <n v="0.245"/>
    <n v="43.12"/>
    <x v="0"/>
    <n v="4"/>
    <b v="0"/>
    <s v="Delivered"/>
    <x v="1"/>
    <x v="9"/>
    <n v="9"/>
    <x v="0"/>
    <x v="7"/>
    <x v="2"/>
    <s v="1-10%"/>
    <x v="0"/>
    <n v="0"/>
    <n v="1"/>
    <n v="0"/>
    <n v="1"/>
  </r>
  <r>
    <s v="ORD-03685"/>
    <d v="2024-05-19T00:00:00"/>
    <d v="2024-05-19T00:00:00"/>
    <s v="CUST54368"/>
    <s v="Rahul Bhat"/>
    <n v="26"/>
    <n v="26"/>
    <s v="Other"/>
    <s v="Other"/>
    <s v="East"/>
    <s v="Kolkata"/>
    <x v="0"/>
    <s v="Lipstick"/>
    <n v="4"/>
    <n v="4"/>
    <n v="1340.35"/>
    <n v="0.28000000000000003"/>
    <n v="6161.42"/>
    <n v="2285.21"/>
    <n v="0.371"/>
    <n v="75.459999999999994"/>
    <x v="4"/>
    <n v="2"/>
    <b v="0"/>
    <s v="Delivered"/>
    <x v="1"/>
    <x v="8"/>
    <n v="7"/>
    <x v="0"/>
    <x v="7"/>
    <x v="3"/>
    <s v="21-30%"/>
    <x v="0"/>
    <n v="0"/>
    <n v="1"/>
    <n v="0"/>
    <n v="1"/>
  </r>
  <r>
    <s v="ORD-03683"/>
    <d v="2024-05-18T00:00:00"/>
    <d v="2024-05-18T00:00:00"/>
    <s v="CUST23854"/>
    <s v="Karan Nair"/>
    <n v="42"/>
    <n v="42"/>
    <s v="Female"/>
    <s v="Female"/>
    <s v="North"/>
    <s v="Delhi"/>
    <x v="5"/>
    <s v="Dumbbells"/>
    <n v="1"/>
    <n v="1"/>
    <n v="9307.0300000000007"/>
    <n v="0.19"/>
    <n v="13905.79"/>
    <n v="3331.01"/>
    <n v="0.24"/>
    <n v="47.05"/>
    <x v="0"/>
    <n v="2"/>
    <b v="0"/>
    <s v="Delivered"/>
    <x v="1"/>
    <x v="2"/>
    <n v="1"/>
    <x v="0"/>
    <x v="7"/>
    <x v="2"/>
    <s v="11-20%"/>
    <x v="0"/>
    <n v="0"/>
    <n v="1"/>
    <n v="0"/>
    <n v="1"/>
  </r>
  <r>
    <s v="ORD-03684"/>
    <d v="2024-05-18T00:00:00"/>
    <d v="2024-05-18T00:00:00"/>
    <s v="CUST27580"/>
    <s v="Ananya Shah"/>
    <n v="37"/>
    <n v="37"/>
    <s v="Female"/>
    <s v="Female"/>
    <s v="West"/>
    <s v="Mumbai"/>
    <x v="3"/>
    <s v="Flour"/>
    <n v="9"/>
    <n v="9"/>
    <n v="362.34"/>
    <n v="0.16"/>
    <n v="4473.38"/>
    <n v="319.47000000000003"/>
    <n v="7.0999999999999994E-2"/>
    <n v="62.52"/>
    <x v="5"/>
    <m/>
    <b v="0"/>
    <s v="Delivered"/>
    <x v="1"/>
    <x v="1"/>
    <n v="5"/>
    <x v="0"/>
    <x v="7"/>
    <x v="2"/>
    <s v="11-20%"/>
    <x v="0"/>
    <n v="0"/>
    <n v="1"/>
    <n v="0"/>
    <n v="1"/>
  </r>
  <r>
    <s v="ORD-03682"/>
    <d v="2024-05-17T00:00:00"/>
    <d v="2024-05-17T00:00:00"/>
    <s v="CUST30084"/>
    <s v="Ritu Bose"/>
    <m/>
    <m/>
    <s v="Other"/>
    <s v="Other"/>
    <s v="North"/>
    <s v="Ludhiana"/>
    <x v="6"/>
    <s v="Saree"/>
    <n v="5"/>
    <n v="5"/>
    <n v="1894.58"/>
    <n v="0.19"/>
    <n v="13572.12"/>
    <n v="5410.53"/>
    <n v="0.39900000000000002"/>
    <n v="40.74"/>
    <x v="5"/>
    <n v="4"/>
    <b v="0"/>
    <s v="Delivered"/>
    <x v="1"/>
    <x v="0"/>
    <n v="3"/>
    <x v="0"/>
    <x v="7"/>
    <x v="5"/>
    <s v="11-20%"/>
    <x v="0"/>
    <n v="0"/>
    <n v="1"/>
    <n v="0"/>
    <n v="1"/>
  </r>
  <r>
    <s v="ORD-03681"/>
    <d v="2024-05-17T00:00:00"/>
    <d v="2024-05-17T00:00:00"/>
    <s v="CUST54460"/>
    <s v="Karan Mishra"/>
    <n v="35"/>
    <n v="35"/>
    <s v="Other"/>
    <s v="Other"/>
    <s v="South"/>
    <s v="Bangalore"/>
    <x v="6"/>
    <s v="Jacket"/>
    <n v="2"/>
    <n v="2"/>
    <n v="2532.85"/>
    <n v="0.05"/>
    <n v="6919.55"/>
    <n v="2112.7800000000002"/>
    <n v="0.30499999999999999"/>
    <n v="67.930000000000007"/>
    <x v="3"/>
    <n v="5"/>
    <b v="0"/>
    <s v="Delivered"/>
    <x v="1"/>
    <x v="10"/>
    <n v="2"/>
    <x v="0"/>
    <x v="7"/>
    <x v="3"/>
    <s v="1-10%"/>
    <x v="0"/>
    <n v="0"/>
    <n v="1"/>
    <n v="0"/>
    <n v="1"/>
  </r>
  <r>
    <s v="ORD-03678"/>
    <d v="2024-05-16T00:00:00"/>
    <d v="2024-05-16T00:00:00"/>
    <s v="CUST45890"/>
    <s v="Ritu Patel"/>
    <n v="16"/>
    <n v="16"/>
    <s v="Male"/>
    <s v="Male"/>
    <s v="West"/>
    <s v="Mumbai"/>
    <x v="2"/>
    <s v="Camera"/>
    <n v="4"/>
    <n v="4"/>
    <n v="20489.54"/>
    <n v="0.01"/>
    <n v="161033.98000000001"/>
    <n v="22669.85"/>
    <n v="0.14099999999999999"/>
    <n v="73.53"/>
    <x v="1"/>
    <n v="1"/>
    <b v="0"/>
    <s v="Pending"/>
    <x v="2"/>
    <x v="4"/>
    <n v="4"/>
    <x v="0"/>
    <x v="7"/>
    <x v="0"/>
    <s v="1-10%"/>
    <x v="0"/>
    <n v="0"/>
    <n v="0"/>
    <n v="0"/>
    <n v="1"/>
  </r>
  <r>
    <s v="ORD-03677"/>
    <d v="2024-05-16T00:00:00"/>
    <d v="2024-05-16T00:00:00"/>
    <s v="CUST13845"/>
    <s v="Pooja Joshi"/>
    <n v="24"/>
    <n v="24"/>
    <s v="Female"/>
    <s v="Female"/>
    <s v="West"/>
    <s v="Pune"/>
    <x v="4"/>
    <s v="Self-Help Book"/>
    <n v="5"/>
    <n v="5"/>
    <n v="386.11"/>
    <n v="0.05"/>
    <n v="3102.98"/>
    <n v="740.13"/>
    <n v="0.23899999999999999"/>
    <n v="71.81"/>
    <x v="1"/>
    <n v="3"/>
    <b v="0"/>
    <s v="Shipped"/>
    <x v="4"/>
    <x v="8"/>
    <n v="7"/>
    <x v="0"/>
    <x v="7"/>
    <x v="1"/>
    <s v="1-10%"/>
    <x v="0"/>
    <n v="0"/>
    <n v="0"/>
    <n v="0"/>
    <n v="1"/>
  </r>
  <r>
    <s v="ORD-03679"/>
    <d v="2024-05-16T00:00:00"/>
    <d v="2024-05-16T00:00:00"/>
    <s v="CUST33255"/>
    <s v="Priya Mishra"/>
    <n v="38"/>
    <n v="38"/>
    <s v="Other"/>
    <s v="Other"/>
    <s v="North"/>
    <s v="Amritsar"/>
    <x v="1"/>
    <s v="Desk"/>
    <n v="5"/>
    <n v="5"/>
    <n v="25978.76"/>
    <n v="0.11"/>
    <n v="222707.41"/>
    <n v="45655.25"/>
    <n v="0.20499999999999999"/>
    <n v="40.229999999999997"/>
    <x v="5"/>
    <n v="1"/>
    <b v="0"/>
    <s v="Delivered"/>
    <x v="1"/>
    <x v="4"/>
    <n v="4"/>
    <x v="0"/>
    <x v="7"/>
    <x v="2"/>
    <s v="11-20%"/>
    <x v="0"/>
    <n v="0"/>
    <n v="1"/>
    <n v="0"/>
    <n v="1"/>
  </r>
  <r>
    <s v="ORD-03680"/>
    <d v="2024-05-16T00:00:00"/>
    <d v="2024-05-16T00:00:00"/>
    <s v="CUST34978"/>
    <s v="Arjun Mishra"/>
    <n v="19"/>
    <n v="19"/>
    <s v="Female"/>
    <s v="Female"/>
    <s v="North"/>
    <s v="Chandigarh"/>
    <x v="3"/>
    <s v="Sugar"/>
    <n v="4"/>
    <n v="4"/>
    <n v="237.91"/>
    <n v="0.2"/>
    <n v="1123.6099999999999"/>
    <n v="104.78"/>
    <n v="9.2999999999999999E-2"/>
    <n v="61.7"/>
    <x v="2"/>
    <n v="5"/>
    <b v="1"/>
    <s v="Returned"/>
    <x v="0"/>
    <x v="4"/>
    <n v="4"/>
    <x v="0"/>
    <x v="7"/>
    <x v="1"/>
    <s v="11-20%"/>
    <x v="0"/>
    <n v="1"/>
    <n v="1"/>
    <n v="0"/>
    <n v="1"/>
  </r>
  <r>
    <s v="ORD-03674"/>
    <d v="2024-05-15T00:00:00"/>
    <d v="2024-05-15T00:00:00"/>
    <s v="CUST71549"/>
    <s v="Ritu Das"/>
    <n v="37"/>
    <n v="37"/>
    <s v="Female"/>
    <s v="Female"/>
    <s v="East"/>
    <s v="Kolkata"/>
    <x v="1"/>
    <s v="Chair"/>
    <n v="3"/>
    <n v="3"/>
    <n v="16806.93"/>
    <n v="0.37"/>
    <n v="52202.49"/>
    <n v="17999.97"/>
    <n v="0.34499999999999997"/>
    <n v="90.53"/>
    <x v="2"/>
    <n v="4"/>
    <b v="0"/>
    <s v="Delivered"/>
    <x v="1"/>
    <x v="10"/>
    <n v="2"/>
    <x v="0"/>
    <x v="7"/>
    <x v="2"/>
    <s v="31-40%"/>
    <x v="0"/>
    <n v="0"/>
    <n v="1"/>
    <n v="0"/>
    <n v="1"/>
  </r>
  <r>
    <s v="ORD-03675"/>
    <d v="2024-05-15T00:00:00"/>
    <d v="2024-05-15T00:00:00"/>
    <s v="CUST24522"/>
    <s v="Karan Kumar"/>
    <n v="35"/>
    <n v="35"/>
    <s v="Male"/>
    <s v="Male"/>
    <s v="Central"/>
    <s v="Bhopal"/>
    <x v="3"/>
    <s v="Cooking Oil"/>
    <n v="5"/>
    <n v="5"/>
    <n v="111.25"/>
    <m/>
    <n v="998.96"/>
    <n v="93.18"/>
    <n v="9.2999999999999999E-2"/>
    <n v="69.34"/>
    <x v="1"/>
    <n v="4"/>
    <b v="0"/>
    <s v="Delivered"/>
    <x v="1"/>
    <x v="0"/>
    <n v="3"/>
    <x v="0"/>
    <x v="7"/>
    <x v="3"/>
    <s v="No data"/>
    <x v="0"/>
    <n v="0"/>
    <n v="1"/>
    <n v="0"/>
    <n v="1"/>
  </r>
  <r>
    <s v="ORD-03673"/>
    <d v="2024-05-15T00:00:00"/>
    <d v="2024-05-15T00:00:00"/>
    <s v="CUST42403"/>
    <s v="Shreya Gupta"/>
    <n v="27"/>
    <n v="27"/>
    <s v="Other"/>
    <s v="Other"/>
    <s v="North"/>
    <s v="Amritsar"/>
    <x v="6"/>
    <s v="Saree"/>
    <n v="1"/>
    <n v="1"/>
    <n v="2208.92"/>
    <n v="0.2"/>
    <n v="2768.11"/>
    <n v="796.01"/>
    <n v="0.28799999999999998"/>
    <n v="73.64"/>
    <x v="4"/>
    <n v="5"/>
    <b v="0"/>
    <s v="Delivered"/>
    <x v="1"/>
    <x v="2"/>
    <n v="1"/>
    <x v="0"/>
    <x v="7"/>
    <x v="3"/>
    <s v="11-20%"/>
    <x v="0"/>
    <n v="0"/>
    <n v="1"/>
    <n v="0"/>
    <n v="1"/>
  </r>
  <r>
    <s v="ORD-03676"/>
    <d v="2024-05-15T00:00:00"/>
    <d v="2024-05-15T00:00:00"/>
    <s v="CUST12575"/>
    <s v="Amit Bose"/>
    <n v="25"/>
    <n v="25"/>
    <s v="m"/>
    <s v="Male"/>
    <s v="West"/>
    <s v="Surat"/>
    <x v="3"/>
    <s v="Flour"/>
    <n v="3"/>
    <n v="3"/>
    <n v="451.57"/>
    <n v="0.06"/>
    <n v="2296.34"/>
    <n v="136.74"/>
    <n v="0.06"/>
    <n v="44.69"/>
    <x v="2"/>
    <m/>
    <b v="0"/>
    <s v="Delivered"/>
    <x v="1"/>
    <x v="0"/>
    <n v="3"/>
    <x v="0"/>
    <x v="7"/>
    <x v="1"/>
    <s v="1-10%"/>
    <x v="0"/>
    <n v="0"/>
    <n v="1"/>
    <n v="0"/>
    <n v="1"/>
  </r>
  <r>
    <s v="ORD-03669"/>
    <d v="2024-05-14T00:00:00"/>
    <d v="2024-05-14T00:00:00"/>
    <s v="CUST16468"/>
    <s v="Arjun Sharma"/>
    <n v="48"/>
    <n v="48"/>
    <s v="Male"/>
    <s v="Male"/>
    <s v="Central"/>
    <s v="Bhopal"/>
    <x v="6"/>
    <s v="Dress"/>
    <n v="6"/>
    <n v="6"/>
    <n v="483.3"/>
    <n v="0.35"/>
    <n v="3056.64"/>
    <n v="1071.72"/>
    <n v="0.35099999999999998"/>
    <n v="37.229999999999997"/>
    <x v="2"/>
    <m/>
    <b v="0"/>
    <s v="Delivered"/>
    <x v="1"/>
    <x v="10"/>
    <n v="2"/>
    <x v="0"/>
    <x v="7"/>
    <x v="4"/>
    <s v="31-40%"/>
    <x v="0"/>
    <n v="0"/>
    <n v="1"/>
    <n v="0"/>
    <n v="1"/>
  </r>
  <r>
    <s v="ORD-03671"/>
    <d v="2024-05-14T00:00:00"/>
    <d v="2024-05-14T00:00:00"/>
    <s v="CUST25446"/>
    <s v="Meera Joshi"/>
    <n v="40"/>
    <n v="40"/>
    <s v="Other"/>
    <s v="Other"/>
    <s v="North"/>
    <s v="Amritsar"/>
    <x v="0"/>
    <s v="Perfume"/>
    <n v="9"/>
    <n v="9"/>
    <n v="1744.29"/>
    <n v="0.18"/>
    <n v="21619.82"/>
    <n v="8141.08"/>
    <n v="0.377"/>
    <n v="64.2"/>
    <x v="5"/>
    <n v="5"/>
    <b v="0"/>
    <s v="Cancelled"/>
    <x v="3"/>
    <x v="4"/>
    <n v="4"/>
    <x v="0"/>
    <x v="7"/>
    <x v="2"/>
    <s v="11-20%"/>
    <x v="0"/>
    <n v="0"/>
    <n v="0"/>
    <n v="1"/>
    <n v="1"/>
  </r>
  <r>
    <s v="ORD-03672"/>
    <d v="2024-05-14T00:00:00"/>
    <d v="2024-05-14T00:00:00"/>
    <s v="CUST50417"/>
    <s v="Ananya Pillai"/>
    <n v="31"/>
    <n v="31"/>
    <s v="Female"/>
    <s v="Female"/>
    <s v="West"/>
    <s v="Surat"/>
    <x v="3"/>
    <s v="Dal (1kg)"/>
    <n v="9"/>
    <n v="9"/>
    <n v="452.08"/>
    <n v="0.37"/>
    <n v="4593.7"/>
    <n v="347.56"/>
    <n v="7.5999999999999998E-2"/>
    <n v="25.04"/>
    <x v="0"/>
    <n v="3"/>
    <b v="1"/>
    <s v="Returned"/>
    <x v="0"/>
    <x v="5"/>
    <n v="8"/>
    <x v="0"/>
    <x v="7"/>
    <x v="3"/>
    <s v="31-40%"/>
    <x v="0"/>
    <n v="1"/>
    <n v="1"/>
    <n v="0"/>
    <n v="1"/>
  </r>
  <r>
    <s v="ORD-03670"/>
    <d v="2024-05-14T00:00:00"/>
    <d v="2024-05-14T00:00:00"/>
    <s v="CUST31963"/>
    <s v="Rohan Mehta"/>
    <n v="17"/>
    <n v="17"/>
    <s v="Female"/>
    <s v="Female"/>
    <s v="Central"/>
    <s v="Indore"/>
    <x v="5"/>
    <s v="Football"/>
    <m/>
    <m/>
    <n v="5318.8"/>
    <n v="0.18"/>
    <n v="6933.26"/>
    <n v="2061.4"/>
    <n v="0.29699999999999999"/>
    <n v="62.11"/>
    <x v="3"/>
    <n v="1"/>
    <b v="1"/>
    <s v="Returned"/>
    <x v="0"/>
    <x v="5"/>
    <n v="8"/>
    <x v="0"/>
    <x v="7"/>
    <x v="0"/>
    <s v="11-20%"/>
    <x v="0"/>
    <n v="1"/>
    <n v="1"/>
    <n v="0"/>
    <n v="1"/>
  </r>
  <r>
    <s v="ORD-03667"/>
    <d v="2024-05-13T00:00:00"/>
    <d v="2024-05-13T00:00:00"/>
    <s v="CUST95748"/>
    <s v="Arjun Kapoor"/>
    <n v="61"/>
    <n v="61"/>
    <s v="Female"/>
    <s v="Female"/>
    <s v="East"/>
    <s v="Kolkata"/>
    <x v="2"/>
    <s v="Tablet"/>
    <n v="1"/>
    <n v="1"/>
    <n v="42744.12"/>
    <n v="0.28999999999999998"/>
    <n v="49034.559999999998"/>
    <n v="5764.27"/>
    <n v="0.11799999999999999"/>
    <n v="81.41"/>
    <x v="5"/>
    <n v="4"/>
    <b v="0"/>
    <s v="Delivered"/>
    <x v="1"/>
    <x v="5"/>
    <n v="8"/>
    <x v="0"/>
    <x v="7"/>
    <x v="6"/>
    <s v="21-30%"/>
    <x v="0"/>
    <n v="0"/>
    <n v="1"/>
    <n v="0"/>
    <n v="1"/>
  </r>
  <r>
    <s v="ORD-03668"/>
    <d v="2024-05-13T00:00:00"/>
    <d v="2024-05-13T00:00:00"/>
    <s v="CUST73443"/>
    <s v="Vikram Pillai"/>
    <n v="21"/>
    <n v="21"/>
    <s v="Female"/>
    <s v="Female"/>
    <s v="East"/>
    <s v="Patna"/>
    <x v="1"/>
    <s v="Wardrobe"/>
    <n v="6"/>
    <n v="6"/>
    <n v="17147.62"/>
    <n v="0.11"/>
    <n v="182249.65"/>
    <n v="41080.800000000003"/>
    <n v="0.22500000000000001"/>
    <n v="87.27"/>
    <x v="2"/>
    <n v="1"/>
    <b v="0"/>
    <s v="Delivered"/>
    <x v="1"/>
    <x v="4"/>
    <n v="4"/>
    <x v="0"/>
    <x v="7"/>
    <x v="1"/>
    <s v="11-20%"/>
    <x v="0"/>
    <n v="0"/>
    <n v="1"/>
    <n v="0"/>
    <n v="1"/>
  </r>
  <r>
    <s v="ORD-03665"/>
    <d v="2024-05-13T00:00:00"/>
    <d v="2024-05-13T00:00:00"/>
    <s v="CUST12838"/>
    <s v="Sanjay Pillai"/>
    <n v="30"/>
    <n v="30"/>
    <s v="Male"/>
    <s v="Male"/>
    <s v="East"/>
    <s v="Bhubaneswar"/>
    <x v="6"/>
    <s v="Saree"/>
    <n v="2"/>
    <n v="2"/>
    <n v="358"/>
    <n v="0.38"/>
    <n v="728.66"/>
    <n v="256.39999999999998"/>
    <n v="0.35199999999999998"/>
    <n v="63.9"/>
    <x v="0"/>
    <n v="1"/>
    <b v="0"/>
    <s v="Delivered"/>
    <x v="1"/>
    <x v="6"/>
    <n v="6"/>
    <x v="0"/>
    <x v="7"/>
    <x v="3"/>
    <s v="31-40%"/>
    <x v="0"/>
    <n v="0"/>
    <n v="1"/>
    <n v="0"/>
    <n v="1"/>
  </r>
  <r>
    <s v="ORD-03666"/>
    <d v="2024-05-13T00:00:00"/>
    <d v="2024-05-13T00:00:00"/>
    <s v="CUST44030"/>
    <s v="Aditya Sharma"/>
    <n v="19"/>
    <n v="19"/>
    <s v="Female"/>
    <s v="Female"/>
    <s v="North"/>
    <s v="Amritsar"/>
    <x v="6"/>
    <s v="Dress"/>
    <n v="1"/>
    <n v="1"/>
    <n v="1396.08"/>
    <n v="0.02"/>
    <n v="2286.71"/>
    <n v="826.31"/>
    <n v="0.36099999999999999"/>
    <n v="32.4"/>
    <x v="2"/>
    <n v="2"/>
    <b v="0"/>
    <s v="Delivered"/>
    <x v="1"/>
    <x v="4"/>
    <n v="4"/>
    <x v="0"/>
    <x v="7"/>
    <x v="1"/>
    <s v="1-10%"/>
    <x v="0"/>
    <n v="0"/>
    <n v="1"/>
    <n v="0"/>
    <n v="1"/>
  </r>
  <r>
    <s v="ORD-03664"/>
    <d v="2024-05-13T00:00:00"/>
    <d v="2024-05-13T00:00:00"/>
    <s v="CUST92119"/>
    <s v="Amit Singh"/>
    <n v="39"/>
    <n v="39"/>
    <s v="Male"/>
    <s v="Male"/>
    <s v="South"/>
    <s v="Kochi"/>
    <x v="3"/>
    <s v="Cooking Oil"/>
    <n v="9"/>
    <n v="9"/>
    <n v="188.1"/>
    <n v="0.08"/>
    <n v="2301.06"/>
    <n v="192.79"/>
    <n v="8.4000000000000005E-2"/>
    <n v="67.95"/>
    <x v="0"/>
    <n v="2"/>
    <b v="1"/>
    <s v="Returned"/>
    <x v="0"/>
    <x v="9"/>
    <n v="9"/>
    <x v="0"/>
    <x v="7"/>
    <x v="2"/>
    <s v="1-10%"/>
    <x v="0"/>
    <n v="1"/>
    <n v="1"/>
    <n v="0"/>
    <n v="1"/>
  </r>
  <r>
    <s v="ORD-03662"/>
    <d v="2024-05-11T00:00:00"/>
    <d v="2024-05-11T00:00:00"/>
    <s v="CUST72198"/>
    <s v="Ritu Shah"/>
    <n v="22"/>
    <n v="22"/>
    <s v="Female"/>
    <s v="Female"/>
    <s v="West"/>
    <s v="Ahmedabad"/>
    <x v="4"/>
    <s v="Self-Help Book"/>
    <n v="1"/>
    <n v="1"/>
    <n v="824.98"/>
    <n v="0.04"/>
    <n v="1484.35"/>
    <n v="718.2"/>
    <n v="0.48399999999999999"/>
    <n v="58.06"/>
    <x v="0"/>
    <n v="5"/>
    <b v="0"/>
    <s v="Delivered"/>
    <x v="1"/>
    <x v="0"/>
    <n v="3"/>
    <x v="0"/>
    <x v="7"/>
    <x v="1"/>
    <s v="1-10%"/>
    <x v="0"/>
    <n v="0"/>
    <n v="1"/>
    <n v="0"/>
    <n v="1"/>
  </r>
  <r>
    <s v="ORD-03663"/>
    <d v="2024-05-11T00:00:00"/>
    <d v="2024-05-11T00:00:00"/>
    <s v="CUST63146"/>
    <s v="Deepa Verma"/>
    <n v="22"/>
    <n v="22"/>
    <s v="Other"/>
    <s v="Other"/>
    <s v="South"/>
    <s v="Chennai"/>
    <x v="4"/>
    <s v="Fiction Novel"/>
    <m/>
    <m/>
    <n v="480.68"/>
    <n v="0.37"/>
    <n v="448.54"/>
    <n v="185.46"/>
    <n v="0.41299999999999998"/>
    <n v="65.84"/>
    <x v="4"/>
    <n v="1"/>
    <b v="0"/>
    <s v="Delivered"/>
    <x v="1"/>
    <x v="8"/>
    <n v="7"/>
    <x v="0"/>
    <x v="7"/>
    <x v="1"/>
    <s v="31-40%"/>
    <x v="0"/>
    <n v="0"/>
    <n v="1"/>
    <n v="0"/>
    <n v="1"/>
  </r>
  <r>
    <s v="ORD-03661"/>
    <d v="2024-05-10T00:00:00"/>
    <d v="2024-05-10T00:00:00"/>
    <s v="CUST49064"/>
    <s v="Deepa Shah"/>
    <n v="30"/>
    <n v="30"/>
    <s v="Female"/>
    <s v="Female"/>
    <s v="Central"/>
    <s v="Nagpur"/>
    <x v="0"/>
    <s v="Hair Oil"/>
    <n v="8"/>
    <n v="8"/>
    <n v="1253.1199999999999"/>
    <n v="0.3"/>
    <n v="11982.36"/>
    <n v="7180.54"/>
    <n v="0.59899999999999998"/>
    <n v="32.68"/>
    <x v="4"/>
    <m/>
    <b v="0"/>
    <s v="Delivered"/>
    <x v="1"/>
    <x v="3"/>
    <n v="10"/>
    <x v="0"/>
    <x v="7"/>
    <x v="3"/>
    <s v="21-30%"/>
    <x v="0"/>
    <n v="0"/>
    <n v="1"/>
    <n v="0"/>
    <n v="1"/>
  </r>
  <r>
    <s v="ORD-03659"/>
    <d v="2024-05-09T00:00:00"/>
    <d v="2024-05-09T00:00:00"/>
    <s v="CUST21485"/>
    <s v="Priya Shah"/>
    <n v="35"/>
    <n v="35"/>
    <s v="Female"/>
    <s v="Female"/>
    <s v="West"/>
    <s v="Ahmedabad"/>
    <x v="0"/>
    <s v="Sunscreen"/>
    <n v="8"/>
    <n v="8"/>
    <n v="1212.69"/>
    <n v="0.21"/>
    <n v="13771.38"/>
    <n v="6491.12"/>
    <n v="0.47099999999999997"/>
    <n v="40.26"/>
    <x v="2"/>
    <n v="3"/>
    <b v="0"/>
    <s v="Delivered"/>
    <x v="1"/>
    <x v="5"/>
    <n v="8"/>
    <x v="0"/>
    <x v="7"/>
    <x v="3"/>
    <s v="21-30%"/>
    <x v="0"/>
    <n v="0"/>
    <n v="1"/>
    <n v="0"/>
    <n v="1"/>
  </r>
  <r>
    <s v="ORD-03660"/>
    <d v="2024-05-09T00:00:00"/>
    <d v="2024-05-09T00:00:00"/>
    <s v="CUST42839"/>
    <s v="Ananya Pillai"/>
    <n v="24"/>
    <n v="24"/>
    <s v="Other"/>
    <s v="Other"/>
    <s v="West"/>
    <s v="Pune"/>
    <x v="1"/>
    <s v="Bookshelf"/>
    <n v="6"/>
    <n v="6"/>
    <n v="28581.8"/>
    <n v="0.38"/>
    <n v="181310.38"/>
    <n v="46448.05"/>
    <n v="0.25600000000000001"/>
    <n v="45.42"/>
    <x v="1"/>
    <m/>
    <b v="0"/>
    <s v="Delivered"/>
    <x v="1"/>
    <x v="9"/>
    <n v="9"/>
    <x v="0"/>
    <x v="7"/>
    <x v="1"/>
    <s v="31-40%"/>
    <x v="0"/>
    <n v="0"/>
    <n v="1"/>
    <n v="0"/>
    <n v="1"/>
  </r>
  <r>
    <s v="ORD-03658"/>
    <d v="2024-05-08T00:00:00"/>
    <d v="2024-05-08T00:00:00"/>
    <s v="CUST59639"/>
    <s v="Deepa Chatterjee"/>
    <n v="33"/>
    <n v="33"/>
    <s v="Male"/>
    <s v="Male"/>
    <s v="North"/>
    <s v="Amritsar"/>
    <x v="2"/>
    <s v="Headphones"/>
    <n v="1"/>
    <n v="1"/>
    <n v="20268.07"/>
    <m/>
    <n v="30490.51"/>
    <n v="5209.5600000000004"/>
    <n v="0.17100000000000001"/>
    <n v="57.63"/>
    <x v="0"/>
    <n v="2"/>
    <b v="0"/>
    <s v="Delivered"/>
    <x v="1"/>
    <x v="3"/>
    <n v="10"/>
    <x v="0"/>
    <x v="7"/>
    <x v="3"/>
    <s v="No data"/>
    <x v="0"/>
    <n v="0"/>
    <n v="1"/>
    <n v="0"/>
    <n v="1"/>
  </r>
  <r>
    <s v="ORD-03657"/>
    <d v="2024-05-08T00:00:00"/>
    <d v="2024-05-08T00:00:00"/>
    <s v="CUST04582"/>
    <s v="Kavya Kumar"/>
    <n v="43"/>
    <n v="43"/>
    <s v="F"/>
    <s v="Female"/>
    <s v="East"/>
    <s v="Bhubaneswar"/>
    <x v="1"/>
    <s v="Chair"/>
    <n v="7"/>
    <n v="7"/>
    <n v="16570.919999999998"/>
    <n v="0.33"/>
    <n v="122079.93"/>
    <n v="40801.29"/>
    <n v="0.33400000000000002"/>
    <n v="111.73"/>
    <x v="4"/>
    <n v="1"/>
    <b v="0"/>
    <s v="Shipped"/>
    <x v="4"/>
    <x v="9"/>
    <n v="9"/>
    <x v="0"/>
    <x v="7"/>
    <x v="2"/>
    <s v="31-40%"/>
    <x v="0"/>
    <n v="0"/>
    <n v="0"/>
    <n v="0"/>
    <n v="1"/>
  </r>
  <r>
    <s v="ORD-03656"/>
    <d v="2024-05-07T00:00:00"/>
    <d v="2024-05-07T00:00:00"/>
    <s v="CUST68462"/>
    <s v="Arjun Verma"/>
    <n v="22"/>
    <n v="22"/>
    <s v="Male"/>
    <s v="Male"/>
    <s v="North"/>
    <s v="Ludhiana"/>
    <x v="3"/>
    <s v="Sugar"/>
    <n v="7"/>
    <n v="7"/>
    <n v="113.61"/>
    <n v="0.03"/>
    <n v="1502.19"/>
    <n v="129.15"/>
    <n v="8.5999999999999993E-2"/>
    <n v="65.959999999999994"/>
    <x v="5"/>
    <n v="5"/>
    <b v="0"/>
    <s v="Delivered"/>
    <x v="1"/>
    <x v="4"/>
    <n v="4"/>
    <x v="0"/>
    <x v="7"/>
    <x v="1"/>
    <s v="1-10%"/>
    <x v="0"/>
    <n v="0"/>
    <n v="1"/>
    <n v="0"/>
    <n v="1"/>
  </r>
  <r>
    <s v="ORD-03655"/>
    <d v="2024-05-07T00:00:00"/>
    <d v="2024-05-07T00:00:00"/>
    <s v="CUST44723"/>
    <s v="Ritu Singh"/>
    <n v="42"/>
    <n v="42"/>
    <s v="Male"/>
    <s v="Male"/>
    <s v="West"/>
    <s v="Ahmedabad"/>
    <x v="1"/>
    <s v="Sofa"/>
    <n v="10"/>
    <n v="10"/>
    <n v="15954.1"/>
    <n v="0.05"/>
    <n v="267926.31"/>
    <n v="76735.56"/>
    <n v="0.28599999999999998"/>
    <n v="54.78"/>
    <x v="5"/>
    <n v="1"/>
    <b v="0"/>
    <s v="Delivered"/>
    <x v="1"/>
    <x v="2"/>
    <n v="1"/>
    <x v="0"/>
    <x v="7"/>
    <x v="2"/>
    <s v="1-10%"/>
    <x v="0"/>
    <n v="0"/>
    <n v="1"/>
    <n v="0"/>
    <n v="1"/>
  </r>
  <r>
    <s v="ORD-03653"/>
    <d v="2024-05-06T00:00:00"/>
    <d v="2024-05-06T00:00:00"/>
    <s v="CUST59471"/>
    <s v="Karan Mehta"/>
    <n v="28"/>
    <n v="28"/>
    <s v="Other"/>
    <s v="Other"/>
    <s v="South"/>
    <s v="Kochi"/>
    <x v="6"/>
    <s v="Jacket"/>
    <n v="7"/>
    <n v="7"/>
    <n v="3210.04"/>
    <n v="0.38"/>
    <n v="22477.05"/>
    <n v="8603.9699999999993"/>
    <n v="0.38300000000000001"/>
    <n v="60.3"/>
    <x v="2"/>
    <m/>
    <b v="1"/>
    <s v="Returned"/>
    <x v="0"/>
    <x v="2"/>
    <n v="1"/>
    <x v="0"/>
    <x v="7"/>
    <x v="3"/>
    <s v="31-40%"/>
    <x v="0"/>
    <n v="1"/>
    <n v="1"/>
    <n v="0"/>
    <n v="1"/>
  </r>
  <r>
    <s v="ORD-03654"/>
    <d v="2024-05-06T00:00:00"/>
    <d v="2024-05-06T00:00:00"/>
    <s v="CUST00096"/>
    <s v="Ritu Bose"/>
    <n v="41"/>
    <n v="41"/>
    <s v="Male"/>
    <s v="Male"/>
    <s v="Central"/>
    <s v="Raipur"/>
    <x v="3"/>
    <s v="Flour"/>
    <n v="1"/>
    <n v="1"/>
    <n v="429.16"/>
    <n v="0.06"/>
    <n v="614.69000000000005"/>
    <n v="40.82"/>
    <n v="6.6000000000000003E-2"/>
    <n v="38.15"/>
    <x v="1"/>
    <n v="2"/>
    <b v="0"/>
    <s v="Delivered"/>
    <x v="1"/>
    <x v="8"/>
    <n v="7"/>
    <x v="0"/>
    <x v="7"/>
    <x v="2"/>
    <s v="1-10%"/>
    <x v="0"/>
    <n v="0"/>
    <n v="1"/>
    <n v="0"/>
    <n v="1"/>
  </r>
  <r>
    <s v="ORD-03652"/>
    <d v="2024-05-06T00:00:00"/>
    <d v="2024-05-06T00:00:00"/>
    <s v="CUST85147"/>
    <s v="Aditya Singh"/>
    <n v="35"/>
    <n v="35"/>
    <s v="Female"/>
    <s v="Female"/>
    <s v="South"/>
    <s v="Hyderabad"/>
    <x v="6"/>
    <s v="Kurta"/>
    <n v="2"/>
    <n v="2"/>
    <n v="1717.4"/>
    <n v="0.17"/>
    <n v="4468.9799999999996"/>
    <n v="1161.98"/>
    <n v="0.26"/>
    <n v="84.39"/>
    <x v="2"/>
    <n v="5"/>
    <b v="1"/>
    <s v="Returned"/>
    <x v="0"/>
    <x v="1"/>
    <n v="5"/>
    <x v="0"/>
    <x v="7"/>
    <x v="3"/>
    <s v="11-20%"/>
    <x v="0"/>
    <n v="1"/>
    <n v="1"/>
    <n v="0"/>
    <n v="1"/>
  </r>
  <r>
    <s v="ORD-03651"/>
    <d v="2024-05-05T00:00:00"/>
    <d v="2024-05-05T00:00:00"/>
    <s v="CUST95089"/>
    <s v="Amit Verma"/>
    <n v="40"/>
    <n v="40"/>
    <s v="Female"/>
    <s v="Female"/>
    <s v="Central"/>
    <s v="Nagpur"/>
    <x v="0"/>
    <s v="Sunscreen"/>
    <n v="8"/>
    <n v="8"/>
    <n v="1207.93"/>
    <n v="0.26"/>
    <n v="11716.75"/>
    <n v="4482.22"/>
    <n v="0.38300000000000001"/>
    <n v="60.34"/>
    <x v="0"/>
    <n v="5"/>
    <b v="0"/>
    <s v="Delivered"/>
    <x v="1"/>
    <x v="4"/>
    <n v="4"/>
    <x v="0"/>
    <x v="7"/>
    <x v="2"/>
    <s v="21-30%"/>
    <x v="0"/>
    <n v="0"/>
    <n v="1"/>
    <n v="0"/>
    <n v="1"/>
  </r>
  <r>
    <s v="ORD-03648"/>
    <d v="2024-05-04T00:00:00"/>
    <d v="2024-05-04T00:00:00"/>
    <s v="CUST67942"/>
    <s v="Rohan Bhat"/>
    <n v="28"/>
    <n v="28"/>
    <s v="Male"/>
    <s v="Male"/>
    <s v="West"/>
    <s v="Ahmedabad"/>
    <x v="2"/>
    <s v="Tablet"/>
    <n v="2"/>
    <n v="2"/>
    <n v="32171.040000000001"/>
    <n v="0.1"/>
    <n v="95994.28"/>
    <n v="9495.02"/>
    <n v="9.9000000000000005E-2"/>
    <n v="70.88"/>
    <x v="5"/>
    <n v="3"/>
    <b v="1"/>
    <s v="Returned"/>
    <x v="0"/>
    <x v="8"/>
    <n v="7"/>
    <x v="0"/>
    <x v="7"/>
    <x v="3"/>
    <s v="1-10%"/>
    <x v="0"/>
    <n v="1"/>
    <n v="1"/>
    <n v="0"/>
    <n v="1"/>
  </r>
  <r>
    <s v="ORD-03645"/>
    <d v="2024-05-04T00:00:00"/>
    <d v="2024-05-04T00:00:00"/>
    <s v="CUST40711"/>
    <s v="Rohan Kapoor"/>
    <n v="33"/>
    <n v="33"/>
    <s v="Other"/>
    <s v="Other"/>
    <s v="Central"/>
    <s v="Bhopal"/>
    <x v="3"/>
    <s v="Cooking Oil"/>
    <n v="4"/>
    <n v="4"/>
    <n v="413.23"/>
    <n v="0.16"/>
    <n v="2226.94"/>
    <n v="97.94"/>
    <n v="4.3999999999999997E-2"/>
    <n v="29.46"/>
    <x v="0"/>
    <n v="4"/>
    <b v="0"/>
    <s v="Delivered"/>
    <x v="1"/>
    <x v="9"/>
    <n v="9"/>
    <x v="0"/>
    <x v="7"/>
    <x v="3"/>
    <s v="11-20%"/>
    <x v="0"/>
    <n v="0"/>
    <n v="1"/>
    <n v="0"/>
    <n v="1"/>
  </r>
  <r>
    <s v="ORD-03649"/>
    <d v="2024-05-04T00:00:00"/>
    <d v="2024-05-04T00:00:00"/>
    <s v="CUST00250"/>
    <s v="Arjun Kapoor"/>
    <n v="33"/>
    <n v="33"/>
    <s v="Other"/>
    <s v="Other"/>
    <s v="East"/>
    <s v="Patna"/>
    <x v="6"/>
    <s v="Dress"/>
    <m/>
    <m/>
    <n v="3459.1"/>
    <n v="0.09"/>
    <n v="5625.2"/>
    <n v="2101.1"/>
    <n v="0.374"/>
    <n v="59.55"/>
    <x v="5"/>
    <n v="4"/>
    <b v="0"/>
    <s v="Delivered"/>
    <x v="1"/>
    <x v="8"/>
    <n v="7"/>
    <x v="0"/>
    <x v="7"/>
    <x v="3"/>
    <s v="1-10%"/>
    <x v="0"/>
    <n v="0"/>
    <n v="1"/>
    <n v="0"/>
    <n v="1"/>
  </r>
  <r>
    <s v="ORD-03650"/>
    <d v="2024-05-04T00:00:00"/>
    <d v="2024-05-04T00:00:00"/>
    <s v="CUST58829"/>
    <s v="Sanjay Kapoor"/>
    <n v="57"/>
    <n v="57"/>
    <s v="F"/>
    <s v="Female"/>
    <s v="Central"/>
    <s v="Bhopal"/>
    <x v="4"/>
    <s v="Fiction Novel"/>
    <n v="8"/>
    <n v="8"/>
    <n v="1190.92"/>
    <n v="0.22"/>
    <n v="14021.08"/>
    <n v="5817.67"/>
    <n v="0.41499999999999998"/>
    <n v="76.180000000000007"/>
    <x v="3"/>
    <n v="3"/>
    <b v="1"/>
    <s v="Returned"/>
    <x v="0"/>
    <x v="2"/>
    <n v="1"/>
    <x v="0"/>
    <x v="7"/>
    <x v="4"/>
    <s v="21-30%"/>
    <x v="0"/>
    <n v="1"/>
    <n v="1"/>
    <n v="0"/>
    <n v="1"/>
  </r>
  <r>
    <s v="ORD-03647"/>
    <d v="2024-05-04T00:00:00"/>
    <d v="2024-05-04T00:00:00"/>
    <s v="CUST04161"/>
    <s v="Ritu Kapoor"/>
    <n v="30"/>
    <n v="30"/>
    <s v="Other"/>
    <s v="Other"/>
    <s v="West"/>
    <s v="Surat"/>
    <x v="0"/>
    <s v="Sunscreen"/>
    <n v="4"/>
    <n v="4"/>
    <n v="1294.0999999999999"/>
    <n v="0.26"/>
    <n v="5791.59"/>
    <n v="2481.7399999999998"/>
    <n v="0.42899999999999999"/>
    <n v="34.770000000000003"/>
    <x v="1"/>
    <n v="1"/>
    <b v="0"/>
    <s v="Delivered"/>
    <x v="1"/>
    <x v="6"/>
    <n v="6"/>
    <x v="0"/>
    <x v="7"/>
    <x v="3"/>
    <s v="21-30%"/>
    <x v="0"/>
    <n v="0"/>
    <n v="1"/>
    <n v="0"/>
    <n v="1"/>
  </r>
  <r>
    <s v="ORD-03646"/>
    <d v="2024-05-04T00:00:00"/>
    <d v="2024-05-04T00:00:00"/>
    <s v="CUST63505"/>
    <s v="Karan Bose"/>
    <n v="52"/>
    <n v="52"/>
    <s v="Female"/>
    <s v="Female"/>
    <s v="South"/>
    <s v="Kochi"/>
    <x v="6"/>
    <s v="Jeans"/>
    <n v="3"/>
    <n v="3"/>
    <n v="2490.42"/>
    <n v="0.12"/>
    <n v="9565"/>
    <n v="4135.1499999999996"/>
    <n v="0.432"/>
    <n v="56.66"/>
    <x v="5"/>
    <n v="5"/>
    <b v="0"/>
    <s v="Cancelled"/>
    <x v="3"/>
    <x v="5"/>
    <n v="8"/>
    <x v="0"/>
    <x v="7"/>
    <x v="4"/>
    <s v="11-20%"/>
    <x v="0"/>
    <n v="0"/>
    <n v="0"/>
    <n v="1"/>
    <n v="1"/>
  </r>
  <r>
    <s v="ORD-03642"/>
    <d v="2024-05-03T00:00:00"/>
    <d v="2024-05-03T00:00:00"/>
    <s v="CUST91604"/>
    <s v="Deepa Pillai"/>
    <m/>
    <m/>
    <s v="Male"/>
    <s v="Male"/>
    <s v="Central"/>
    <s v="Raipur"/>
    <x v="6"/>
    <s v="Saree"/>
    <n v="1"/>
    <n v="1"/>
    <n v="1545.75"/>
    <n v="0.33"/>
    <n v="1542.53"/>
    <n v="612.17999999999995"/>
    <n v="0.39700000000000002"/>
    <n v="63.94"/>
    <x v="4"/>
    <n v="2"/>
    <b v="1"/>
    <s v="Returned"/>
    <x v="0"/>
    <x v="9"/>
    <n v="9"/>
    <x v="0"/>
    <x v="7"/>
    <x v="5"/>
    <s v="31-40%"/>
    <x v="0"/>
    <n v="1"/>
    <n v="1"/>
    <n v="0"/>
    <n v="1"/>
  </r>
  <r>
    <s v="ORD-03643"/>
    <d v="2024-05-03T00:00:00"/>
    <d v="2024-05-03T00:00:00"/>
    <s v="CUST93078"/>
    <s v="Rohan Nair"/>
    <n v="47"/>
    <n v="47"/>
    <s v="F"/>
    <s v="Female"/>
    <s v="West"/>
    <s v="Surat"/>
    <x v="4"/>
    <s v="Fiction Novel"/>
    <n v="7"/>
    <n v="7"/>
    <n v="377"/>
    <n v="0.23"/>
    <n v="3325.2"/>
    <n v="1638.79"/>
    <n v="0.49299999999999999"/>
    <n v="55.63"/>
    <x v="0"/>
    <n v="5"/>
    <b v="0"/>
    <s v="Delivered"/>
    <x v="1"/>
    <x v="8"/>
    <n v="7"/>
    <x v="0"/>
    <x v="7"/>
    <x v="4"/>
    <s v="21-30%"/>
    <x v="0"/>
    <n v="0"/>
    <n v="1"/>
    <n v="0"/>
    <n v="1"/>
  </r>
  <r>
    <s v="ORD-03644"/>
    <d v="2024-05-03T00:00:00"/>
    <d v="2024-05-03T00:00:00"/>
    <s v="CUST85909"/>
    <s v="Aditya Mehta"/>
    <n v="26"/>
    <n v="26"/>
    <s v="Female"/>
    <s v="Female"/>
    <s v="East"/>
    <s v="Patna"/>
    <x v="0"/>
    <s v="Face Cream"/>
    <n v="10"/>
    <n v="10"/>
    <n v="2273.9"/>
    <n v="0.21"/>
    <n v="30023.01"/>
    <n v="13458.53"/>
    <n v="0.44800000000000001"/>
    <n v="83.41"/>
    <x v="0"/>
    <n v="1"/>
    <b v="0"/>
    <s v="Delivered"/>
    <x v="1"/>
    <x v="3"/>
    <n v="10"/>
    <x v="0"/>
    <x v="7"/>
    <x v="3"/>
    <s v="21-30%"/>
    <x v="0"/>
    <n v="0"/>
    <n v="1"/>
    <n v="0"/>
    <n v="1"/>
  </r>
  <r>
    <s v="ORD-03641"/>
    <d v="2024-05-02T00:00:00"/>
    <d v="2024-05-02T00:00:00"/>
    <s v="CUST69845"/>
    <s v="Ananya Nair"/>
    <n v="25"/>
    <n v="25"/>
    <s v="Female"/>
    <s v="Female"/>
    <s v="North"/>
    <s v="Chandigarh"/>
    <x v="0"/>
    <s v="Face Cream"/>
    <n v="4"/>
    <n v="4"/>
    <n v="867.46"/>
    <n v="0.22"/>
    <n v="4462.82"/>
    <n v="2376.0500000000002"/>
    <n v="0.53200000000000003"/>
    <n v="52.4"/>
    <x v="5"/>
    <n v="2"/>
    <b v="0"/>
    <s v="Delivered"/>
    <x v="1"/>
    <x v="8"/>
    <n v="7"/>
    <x v="0"/>
    <x v="7"/>
    <x v="1"/>
    <s v="21-30%"/>
    <x v="0"/>
    <n v="0"/>
    <n v="1"/>
    <n v="0"/>
    <n v="1"/>
  </r>
  <r>
    <s v="ORD-03640"/>
    <d v="2024-05-01T00:00:00"/>
    <d v="2024-05-01T00:00:00"/>
    <s v="CUST31568"/>
    <s v="Ananya Shah"/>
    <n v="12"/>
    <n v="12"/>
    <s v="Other"/>
    <s v="Other"/>
    <s v="East"/>
    <s v="Kolkata"/>
    <x v="0"/>
    <s v="Sunscreen"/>
    <n v="5"/>
    <n v="5"/>
    <n v="1989.16"/>
    <n v="0.24"/>
    <n v="12820.21"/>
    <n v="5988.44"/>
    <n v="0.46700000000000003"/>
    <n v="79.5"/>
    <x v="4"/>
    <n v="4"/>
    <b v="0"/>
    <s v="Delivered"/>
    <x v="1"/>
    <x v="1"/>
    <n v="5"/>
    <x v="0"/>
    <x v="7"/>
    <x v="0"/>
    <s v="21-30%"/>
    <x v="0"/>
    <n v="0"/>
    <n v="1"/>
    <n v="0"/>
    <n v="1"/>
  </r>
  <r>
    <s v="ORD-03637"/>
    <d v="2024-04-30T00:00:00"/>
    <d v="2024-04-30T00:00:00"/>
    <s v="CUST91185"/>
    <s v="Karan Rao"/>
    <n v="19"/>
    <n v="19"/>
    <s v="Other"/>
    <s v="Other"/>
    <s v="Central"/>
    <s v="Nagpur"/>
    <x v="0"/>
    <s v="Face Cream"/>
    <n v="3"/>
    <n v="3"/>
    <n v="2213"/>
    <n v="0.1"/>
    <n v="9293.85"/>
    <n v="4453.78"/>
    <n v="0.47899999999999998"/>
    <n v="86.73"/>
    <x v="0"/>
    <n v="4"/>
    <b v="0"/>
    <s v="Delivered"/>
    <x v="1"/>
    <x v="3"/>
    <n v="10"/>
    <x v="0"/>
    <x v="8"/>
    <x v="1"/>
    <s v="1-10%"/>
    <x v="0"/>
    <n v="0"/>
    <n v="1"/>
    <n v="0"/>
    <n v="1"/>
  </r>
  <r>
    <s v="ORD-03636"/>
    <d v="2024-04-30T00:00:00"/>
    <d v="2024-04-30T00:00:00"/>
    <s v="CUST94587"/>
    <s v="Vikram Singh"/>
    <n v="5"/>
    <n v="5"/>
    <s v="Male"/>
    <s v="Male"/>
    <s v="South"/>
    <s v="Chennai"/>
    <x v="2"/>
    <s v="Laptop"/>
    <n v="8"/>
    <n v="8"/>
    <n v="29438.87"/>
    <n v="0.27"/>
    <n v="265801.33"/>
    <n v="17629.48"/>
    <n v="6.6000000000000003E-2"/>
    <n v="66.34"/>
    <x v="0"/>
    <n v="2"/>
    <b v="0"/>
    <s v="Delivered"/>
    <x v="1"/>
    <x v="3"/>
    <n v="10"/>
    <x v="0"/>
    <x v="8"/>
    <x v="0"/>
    <s v="21-30%"/>
    <x v="0"/>
    <n v="0"/>
    <n v="1"/>
    <n v="0"/>
    <n v="1"/>
  </r>
  <r>
    <s v="ORD-03639"/>
    <d v="2024-04-30T00:00:00"/>
    <d v="2024-04-30T00:00:00"/>
    <s v="CUST46406"/>
    <s v="Ananya Das"/>
    <n v="44"/>
    <n v="44"/>
    <s v="Male"/>
    <s v="Male"/>
    <s v="West"/>
    <s v="Mumbai"/>
    <x v="0"/>
    <s v="Shampoo"/>
    <n v="1"/>
    <n v="1"/>
    <n v="1276.8900000000001"/>
    <n v="0.14000000000000001"/>
    <n v="1679.21"/>
    <n v="753.07"/>
    <n v="0.44800000000000001"/>
    <n v="91.51"/>
    <x v="3"/>
    <n v="2"/>
    <b v="0"/>
    <s v="Delivered"/>
    <x v="1"/>
    <x v="2"/>
    <n v="1"/>
    <x v="0"/>
    <x v="8"/>
    <x v="2"/>
    <s v="11-20%"/>
    <x v="0"/>
    <n v="0"/>
    <n v="1"/>
    <n v="0"/>
    <n v="1"/>
  </r>
  <r>
    <s v="ORD-03638"/>
    <d v="2024-04-30T00:00:00"/>
    <d v="2024-04-30T00:00:00"/>
    <s v="CUST06952"/>
    <s v="Deepa Pillai"/>
    <n v="42"/>
    <n v="42"/>
    <s v="Other"/>
    <s v="Other"/>
    <s v="South"/>
    <s v="Bangalore"/>
    <x v="1"/>
    <s v="Bookshelf"/>
    <n v="4"/>
    <n v="4"/>
    <n v="15880.17"/>
    <n v="0.08"/>
    <n v="96311.3"/>
    <n v="34839.089999999997"/>
    <n v="0.36199999999999999"/>
    <n v="69.260000000000005"/>
    <x v="5"/>
    <n v="4"/>
    <b v="0"/>
    <s v="Delivered"/>
    <x v="1"/>
    <x v="4"/>
    <n v="4"/>
    <x v="0"/>
    <x v="8"/>
    <x v="2"/>
    <s v="1-10%"/>
    <x v="0"/>
    <n v="0"/>
    <n v="1"/>
    <n v="0"/>
    <n v="1"/>
  </r>
  <r>
    <s v="ORD-03635"/>
    <d v="2024-04-29T00:00:00"/>
    <d v="2024-04-29T00:00:00"/>
    <s v="CUST69253"/>
    <s v="Aditya Bose"/>
    <n v="31"/>
    <n v="31"/>
    <s v="Male"/>
    <s v="Male"/>
    <s v="North"/>
    <s v="Chandigarh"/>
    <x v="6"/>
    <s v="Jacket"/>
    <n v="1"/>
    <n v="1"/>
    <n v="2333.8200000000002"/>
    <n v="0.3"/>
    <n v="2311.2600000000002"/>
    <n v="857.57"/>
    <n v="0.371"/>
    <n v="31.53"/>
    <x v="5"/>
    <n v="2"/>
    <b v="1"/>
    <s v="Returned"/>
    <x v="0"/>
    <x v="3"/>
    <n v="10"/>
    <x v="0"/>
    <x v="8"/>
    <x v="3"/>
    <s v="21-30%"/>
    <x v="0"/>
    <n v="1"/>
    <n v="1"/>
    <n v="0"/>
    <n v="1"/>
  </r>
  <r>
    <s v="ORD-03633"/>
    <d v="2024-04-28T00:00:00"/>
    <d v="2024-04-28T00:00:00"/>
    <s v="CUST94304"/>
    <s v="Amit Reddy"/>
    <n v="35"/>
    <n v="35"/>
    <s v="Other"/>
    <s v="Other"/>
    <s v="Central"/>
    <s v="Raipur"/>
    <x v="4"/>
    <s v="Self-Help Book"/>
    <n v="9"/>
    <n v="9"/>
    <n v="499.65"/>
    <n v="0.02"/>
    <n v="7343.37"/>
    <n v="2521.34"/>
    <n v="0.34300000000000003"/>
    <n v="39.04"/>
    <x v="2"/>
    <n v="2"/>
    <b v="0"/>
    <s v="Delivered"/>
    <x v="1"/>
    <x v="10"/>
    <n v="2"/>
    <x v="0"/>
    <x v="8"/>
    <x v="3"/>
    <s v="1-10%"/>
    <x v="0"/>
    <n v="0"/>
    <n v="1"/>
    <n v="0"/>
    <n v="1"/>
  </r>
  <r>
    <s v="ORD-03631"/>
    <d v="2024-04-28T00:00:00"/>
    <d v="2024-04-28T00:00:00"/>
    <s v="CUST36710"/>
    <s v="Nisha Patel"/>
    <n v="31"/>
    <n v="31"/>
    <s v="Male"/>
    <s v="Male"/>
    <s v="South"/>
    <s v="Kochi"/>
    <x v="0"/>
    <s v="Hair Oil"/>
    <n v="6"/>
    <n v="6"/>
    <n v="1419.67"/>
    <n v="0.01"/>
    <n v="11838.84"/>
    <n v="7704.41"/>
    <n v="0.65100000000000002"/>
    <n v="81.849999999999994"/>
    <x v="2"/>
    <n v="5"/>
    <b v="0"/>
    <s v="Delivered"/>
    <x v="1"/>
    <x v="3"/>
    <n v="10"/>
    <x v="0"/>
    <x v="8"/>
    <x v="3"/>
    <s v="1-10%"/>
    <x v="0"/>
    <n v="0"/>
    <n v="1"/>
    <n v="0"/>
    <n v="1"/>
  </r>
  <r>
    <s v="ORD-03634"/>
    <d v="2024-04-28T00:00:00"/>
    <d v="2024-04-28T00:00:00"/>
    <s v="CUST10137"/>
    <s v="Nikhil Kapoor"/>
    <n v="32"/>
    <n v="32"/>
    <s v="Male"/>
    <s v="Male"/>
    <s v="South"/>
    <s v="Bangalore"/>
    <x v="0"/>
    <s v="Sunscreen"/>
    <n v="1"/>
    <n v="1"/>
    <n v="2169.87"/>
    <n v="0.38"/>
    <n v="1926.55"/>
    <n v="458.88"/>
    <n v="0.23799999999999999"/>
    <n v="52.43"/>
    <x v="1"/>
    <n v="5"/>
    <b v="0"/>
    <s v="Pending"/>
    <x v="2"/>
    <x v="0"/>
    <n v="3"/>
    <x v="0"/>
    <x v="8"/>
    <x v="3"/>
    <s v="31-40%"/>
    <x v="0"/>
    <n v="0"/>
    <n v="0"/>
    <n v="0"/>
    <n v="1"/>
  </r>
  <r>
    <s v="ORD-03629"/>
    <d v="2024-04-28T00:00:00"/>
    <d v="2024-04-28T00:00:00"/>
    <s v="CUST18225"/>
    <s v="Ritu Kumar"/>
    <n v="11"/>
    <n v="11"/>
    <s v="Female"/>
    <s v="Female"/>
    <s v="East"/>
    <s v="Bhubaneswar"/>
    <x v="2"/>
    <s v="Tablet"/>
    <n v="2"/>
    <n v="2"/>
    <n v="73369.399999999994"/>
    <n v="0.04"/>
    <n v="252848.3"/>
    <n v="40757.279999999999"/>
    <n v="0.161"/>
    <n v="78.31"/>
    <x v="0"/>
    <n v="5"/>
    <b v="0"/>
    <s v="Delivered"/>
    <x v="1"/>
    <x v="0"/>
    <n v="3"/>
    <x v="0"/>
    <x v="8"/>
    <x v="0"/>
    <s v="1-10%"/>
    <x v="0"/>
    <n v="0"/>
    <n v="1"/>
    <n v="0"/>
    <n v="1"/>
  </r>
  <r>
    <s v="ORD-03630"/>
    <d v="2024-04-28T00:00:00"/>
    <d v="2024-04-28T00:00:00"/>
    <s v="CUST62637"/>
    <s v="Aditya Gupta"/>
    <n v="27"/>
    <n v="27"/>
    <s v="Male"/>
    <s v="Male"/>
    <s v="East"/>
    <s v="Kolkata"/>
    <x v="3"/>
    <s v="Sugar"/>
    <n v="1"/>
    <n v="1"/>
    <n v="373.86"/>
    <n v="0.25"/>
    <n v="400.65"/>
    <n v="34.770000000000003"/>
    <n v="8.6999999999999994E-2"/>
    <n v="90.23"/>
    <x v="4"/>
    <n v="4"/>
    <b v="0"/>
    <s v="Shipped"/>
    <x v="4"/>
    <x v="2"/>
    <n v="1"/>
    <x v="0"/>
    <x v="8"/>
    <x v="3"/>
    <s v="21-30%"/>
    <x v="0"/>
    <n v="0"/>
    <n v="0"/>
    <n v="0"/>
    <n v="1"/>
  </r>
  <r>
    <s v="ORD-03632"/>
    <d v="2024-04-28T00:00:00"/>
    <d v="2024-04-28T00:00:00"/>
    <s v="CUST07289"/>
    <s v="Priya Gupta"/>
    <n v="26"/>
    <n v="26"/>
    <s v="Female"/>
    <s v="Female"/>
    <s v="East"/>
    <s v="Patna"/>
    <x v="3"/>
    <s v="Flour"/>
    <n v="2"/>
    <n v="2"/>
    <n v="180.86"/>
    <n v="0.04"/>
    <n v="487.22"/>
    <n v="40.04"/>
    <n v="8.2000000000000003E-2"/>
    <n v="88.04"/>
    <x v="2"/>
    <n v="4"/>
    <b v="0"/>
    <s v="Delivered"/>
    <x v="1"/>
    <x v="1"/>
    <n v="5"/>
    <x v="0"/>
    <x v="8"/>
    <x v="3"/>
    <s v="1-10%"/>
    <x v="0"/>
    <n v="0"/>
    <n v="1"/>
    <n v="0"/>
    <n v="1"/>
  </r>
  <r>
    <s v="ORD-03626"/>
    <d v="2024-04-26T00:00:00"/>
    <d v="2024-04-26T00:00:00"/>
    <s v="CUST12779"/>
    <s v="Vikram Shah"/>
    <n v="25"/>
    <n v="25"/>
    <s v="Female"/>
    <s v="Female"/>
    <s v="East"/>
    <s v="Bhubaneswar"/>
    <x v="2"/>
    <s v="Camera"/>
    <n v="2"/>
    <n v="2"/>
    <n v="36881.480000000003"/>
    <n v="0.01"/>
    <n v="101185.85"/>
    <n v="16236.72"/>
    <n v="0.16"/>
    <n v="67.63"/>
    <x v="0"/>
    <n v="4"/>
    <b v="0"/>
    <s v="Delivered"/>
    <x v="1"/>
    <x v="5"/>
    <n v="8"/>
    <x v="0"/>
    <x v="8"/>
    <x v="1"/>
    <s v="1-10%"/>
    <x v="0"/>
    <n v="0"/>
    <n v="1"/>
    <n v="0"/>
    <n v="1"/>
  </r>
  <r>
    <s v="ORD-03628"/>
    <d v="2024-04-26T00:00:00"/>
    <d v="2024-04-26T00:00:00"/>
    <s v="CUST29710"/>
    <s v="Aarav Mehta"/>
    <n v="30"/>
    <n v="30"/>
    <s v="Male"/>
    <s v="Male"/>
    <s v="North"/>
    <s v="Chandigarh"/>
    <x v="1"/>
    <s v="Desk"/>
    <n v="7"/>
    <n v="7"/>
    <n v="3546.07"/>
    <n v="0.36"/>
    <n v="24765.72"/>
    <n v="7503.38"/>
    <n v="0.30299999999999999"/>
    <n v="51.04"/>
    <x v="5"/>
    <n v="4"/>
    <b v="0"/>
    <s v="Delivered"/>
    <x v="1"/>
    <x v="9"/>
    <n v="9"/>
    <x v="0"/>
    <x v="8"/>
    <x v="3"/>
    <s v="31-40%"/>
    <x v="0"/>
    <n v="0"/>
    <n v="1"/>
    <n v="0"/>
    <n v="1"/>
  </r>
  <r>
    <s v="ORD-03627"/>
    <d v="2024-04-26T00:00:00"/>
    <d v="2024-04-26T00:00:00"/>
    <s v="CUST14544"/>
    <s v="Karan Bose"/>
    <n v="15"/>
    <n v="15"/>
    <s v="Male"/>
    <s v="Male"/>
    <s v="North"/>
    <s v="Chandigarh"/>
    <x v="0"/>
    <s v="Face Cream"/>
    <n v="6"/>
    <n v="6"/>
    <n v="2053.5300000000002"/>
    <n v="0.02"/>
    <n v="18060.12"/>
    <n v="7506.82"/>
    <n v="0.41599999999999998"/>
    <n v="54.84"/>
    <x v="5"/>
    <n v="4"/>
    <b v="1"/>
    <s v="Returned"/>
    <x v="0"/>
    <x v="9"/>
    <n v="9"/>
    <x v="0"/>
    <x v="8"/>
    <x v="0"/>
    <s v="1-10%"/>
    <x v="0"/>
    <n v="1"/>
    <n v="1"/>
    <n v="0"/>
    <n v="1"/>
  </r>
  <r>
    <s v="ORD-03625"/>
    <d v="2024-04-26T00:00:00"/>
    <d v="2024-04-26T00:00:00"/>
    <s v="CUST51053"/>
    <s v="Kavya Kumar"/>
    <n v="37"/>
    <n v="37"/>
    <s v="Male"/>
    <s v="Male"/>
    <s v="East"/>
    <s v="Guwahati"/>
    <x v="6"/>
    <s v="T-Shirt"/>
    <n v="2"/>
    <n v="2"/>
    <n v="336.81"/>
    <n v="0.23"/>
    <n v="928.67"/>
    <n v="222.36"/>
    <n v="0.23899999999999999"/>
    <n v="105.46"/>
    <x v="2"/>
    <n v="4"/>
    <b v="0"/>
    <s v="Delivered"/>
    <x v="1"/>
    <x v="5"/>
    <n v="8"/>
    <x v="0"/>
    <x v="8"/>
    <x v="2"/>
    <s v="21-30%"/>
    <x v="0"/>
    <n v="0"/>
    <n v="1"/>
    <n v="0"/>
    <n v="1"/>
  </r>
  <r>
    <s v="ORD-03624"/>
    <d v="2024-04-25T00:00:00"/>
    <d v="2024-04-25T00:00:00"/>
    <s v="CUST39929"/>
    <s v="Pooja Bose"/>
    <n v="50"/>
    <n v="50"/>
    <s v="Male"/>
    <s v="Male"/>
    <s v="Central"/>
    <s v="Indore"/>
    <x v="5"/>
    <s v="Yoga Mat"/>
    <m/>
    <m/>
    <n v="7799.14"/>
    <n v="0.34"/>
    <n v="8584.7999999999993"/>
    <n v="1529.95"/>
    <n v="0.17799999999999999"/>
    <n v="45.36"/>
    <x v="5"/>
    <n v="2"/>
    <b v="0"/>
    <s v="Delivered"/>
    <x v="1"/>
    <x v="10"/>
    <n v="2"/>
    <x v="0"/>
    <x v="8"/>
    <x v="4"/>
    <s v="31-40%"/>
    <x v="0"/>
    <n v="0"/>
    <n v="1"/>
    <n v="0"/>
    <n v="1"/>
  </r>
  <r>
    <s v="ORD-03622"/>
    <d v="2024-04-24T00:00:00"/>
    <d v="2024-04-24T00:00:00"/>
    <s v="CUST32129"/>
    <s v="Sunita Iyer"/>
    <n v="39"/>
    <n v="39"/>
    <s v="Other"/>
    <s v="Other"/>
    <s v="South"/>
    <s v="Hyderabad"/>
    <x v="2"/>
    <s v="Smartwatch"/>
    <n v="7"/>
    <n v="7"/>
    <n v="45364.52"/>
    <n v="0.08"/>
    <n v="465179.21"/>
    <n v="56612.46"/>
    <n v="0.122"/>
    <n v="59.16"/>
    <x v="0"/>
    <n v="1"/>
    <b v="1"/>
    <s v="Returned"/>
    <x v="0"/>
    <x v="5"/>
    <n v="8"/>
    <x v="0"/>
    <x v="8"/>
    <x v="2"/>
    <s v="1-10%"/>
    <x v="0"/>
    <n v="1"/>
    <n v="1"/>
    <n v="0"/>
    <n v="1"/>
  </r>
  <r>
    <s v="ORD-03623"/>
    <d v="2024-04-24T00:00:00"/>
    <d v="2024-04-24T00:00:00"/>
    <s v="CUST36037"/>
    <s v="Sanjay Kumar"/>
    <n v="39"/>
    <n v="39"/>
    <s v="Male"/>
    <s v="Male"/>
    <s v="East"/>
    <s v="Guwahati"/>
    <x v="6"/>
    <s v="Saree"/>
    <n v="6"/>
    <n v="6"/>
    <n v="805.73"/>
    <n v="0.39"/>
    <n v="4220"/>
    <n v="2273.25"/>
    <n v="0.53900000000000003"/>
    <n v="96.9"/>
    <x v="2"/>
    <n v="1"/>
    <b v="0"/>
    <s v="Delivered"/>
    <x v="1"/>
    <x v="9"/>
    <n v="9"/>
    <x v="0"/>
    <x v="8"/>
    <x v="2"/>
    <s v="31-40%"/>
    <x v="0"/>
    <n v="0"/>
    <n v="1"/>
    <n v="0"/>
    <n v="1"/>
  </r>
  <r>
    <s v="ORD-03621"/>
    <d v="2024-04-23T00:00:00"/>
    <d v="2024-04-23T00:00:00"/>
    <s v="CUST65858"/>
    <s v="Karan Nair"/>
    <n v="24"/>
    <n v="24"/>
    <s v="Female"/>
    <s v="Female"/>
    <s v="East"/>
    <s v="Kolkata"/>
    <x v="6"/>
    <s v="Kurta"/>
    <n v="10"/>
    <n v="10"/>
    <n v="3066.81"/>
    <n v="0.02"/>
    <n v="47758.51"/>
    <n v="19208.34"/>
    <n v="0.40200000000000002"/>
    <n v="77.64"/>
    <x v="4"/>
    <n v="2"/>
    <b v="0"/>
    <s v="Delivered"/>
    <x v="1"/>
    <x v="9"/>
    <n v="9"/>
    <x v="0"/>
    <x v="8"/>
    <x v="1"/>
    <s v="1-10%"/>
    <x v="0"/>
    <n v="0"/>
    <n v="1"/>
    <n v="0"/>
    <n v="1"/>
  </r>
  <r>
    <s v="ORD-03620"/>
    <d v="2024-04-23T00:00:00"/>
    <d v="2024-04-23T00:00:00"/>
    <s v="CUST14620"/>
    <s v="Nikhil Verma"/>
    <n v="48"/>
    <n v="48"/>
    <s v="Female"/>
    <s v="Female"/>
    <s v="Central"/>
    <s v="Nagpur"/>
    <x v="1"/>
    <s v="Desk"/>
    <n v="10"/>
    <n v="10"/>
    <n v="11308.29"/>
    <n v="0.28000000000000003"/>
    <n v="115595.29"/>
    <n v="35774.65"/>
    <n v="0.309"/>
    <n v="57.9"/>
    <x v="3"/>
    <n v="4"/>
    <b v="0"/>
    <s v="Delivered"/>
    <x v="1"/>
    <x v="7"/>
    <m/>
    <x v="0"/>
    <x v="8"/>
    <x v="4"/>
    <s v="21-30%"/>
    <x v="0"/>
    <n v="0"/>
    <n v="1"/>
    <n v="0"/>
    <n v="1"/>
  </r>
  <r>
    <s v="ORD-03619"/>
    <d v="2024-04-23T00:00:00"/>
    <d v="2024-04-23T00:00:00"/>
    <s v="CUST40038"/>
    <s v="Sanjay Reddy"/>
    <n v="-7"/>
    <m/>
    <s v="Male"/>
    <s v="Male"/>
    <s v="North"/>
    <s v="Amritsar"/>
    <x v="0"/>
    <s v="Hair Oil"/>
    <n v="3"/>
    <n v="3"/>
    <n v="1353.96"/>
    <n v="7.0000000000000007E-2"/>
    <n v="5710.68"/>
    <n v="3585.71"/>
    <n v="0.628"/>
    <n v="52.08"/>
    <x v="1"/>
    <n v="3"/>
    <b v="0"/>
    <s v="Delivered"/>
    <x v="1"/>
    <x v="7"/>
    <m/>
    <x v="0"/>
    <x v="8"/>
    <x v="5"/>
    <s v="1-10%"/>
    <x v="0"/>
    <n v="0"/>
    <n v="1"/>
    <n v="0"/>
    <n v="1"/>
  </r>
  <r>
    <s v="ORD-03618"/>
    <d v="2024-04-23T00:00:00"/>
    <d v="2024-04-23T00:00:00"/>
    <s v="CUST86304"/>
    <s v="Shreya Sharma"/>
    <n v="42"/>
    <n v="42"/>
    <s v="Male"/>
    <s v="Male"/>
    <s v="Central"/>
    <s v="Nagpur"/>
    <x v="6"/>
    <s v="Jeans"/>
    <n v="8"/>
    <n v="8"/>
    <n v="1645.72"/>
    <n v="0.24"/>
    <n v="16304.49"/>
    <n v="5514.74"/>
    <n v="0.33800000000000002"/>
    <n v="71.7"/>
    <x v="5"/>
    <n v="2"/>
    <b v="0"/>
    <s v="Shipped"/>
    <x v="4"/>
    <x v="1"/>
    <n v="5"/>
    <x v="0"/>
    <x v="8"/>
    <x v="2"/>
    <s v="21-30%"/>
    <x v="0"/>
    <n v="0"/>
    <n v="0"/>
    <n v="0"/>
    <n v="1"/>
  </r>
  <r>
    <s v="ORD-03617"/>
    <d v="2024-04-22T00:00:00"/>
    <d v="2024-04-22T00:00:00"/>
    <s v="CUST82513"/>
    <s v="Meera Nair"/>
    <n v="29"/>
    <n v="29"/>
    <s v="Male"/>
    <s v="Male"/>
    <s v="North"/>
    <s v="Ludhiana"/>
    <x v="2"/>
    <s v="Headphones"/>
    <n v="10"/>
    <n v="10"/>
    <n v="74580.77"/>
    <n v="0.23"/>
    <n v="804932.74"/>
    <n v="82687.350000000006"/>
    <n v="0.10299999999999999"/>
    <n v="42.09"/>
    <x v="5"/>
    <n v="3"/>
    <b v="0"/>
    <s v="Delivered"/>
    <x v="1"/>
    <x v="3"/>
    <n v="10"/>
    <x v="0"/>
    <x v="8"/>
    <x v="3"/>
    <s v="21-30%"/>
    <x v="0"/>
    <n v="0"/>
    <n v="1"/>
    <n v="0"/>
    <n v="1"/>
  </r>
  <r>
    <s v="ORD-03613"/>
    <d v="2024-04-22T00:00:00"/>
    <d v="2024-04-22T00:00:00"/>
    <s v="CUST46029"/>
    <s v="Shreya Sharma"/>
    <n v="24"/>
    <n v="24"/>
    <s v="Other"/>
    <s v="Other"/>
    <s v="East"/>
    <s v="Bhubaneswar"/>
    <x v="0"/>
    <s v="Lipstick"/>
    <n v="10"/>
    <n v="10"/>
    <n v="1772.45"/>
    <n v="0.25"/>
    <n v="19172.07"/>
    <n v="8733.2199999999993"/>
    <n v="0.45600000000000002"/>
    <n v="67.290000000000006"/>
    <x v="3"/>
    <n v="5"/>
    <b v="0"/>
    <s v="Delivered"/>
    <x v="1"/>
    <x v="1"/>
    <n v="5"/>
    <x v="0"/>
    <x v="8"/>
    <x v="1"/>
    <s v="21-30%"/>
    <x v="0"/>
    <n v="0"/>
    <n v="1"/>
    <n v="0"/>
    <n v="1"/>
  </r>
  <r>
    <s v="ORD-03614"/>
    <d v="2024-04-22T00:00:00"/>
    <d v="2024-04-22T00:00:00"/>
    <s v="CUST04682"/>
    <s v="Vikram Patel"/>
    <n v="38"/>
    <n v="38"/>
    <s v="Female"/>
    <s v="Female"/>
    <s v="South"/>
    <s v="Chennai"/>
    <x v="6"/>
    <s v="T-Shirt"/>
    <n v="3"/>
    <n v="3"/>
    <n v="1489.86"/>
    <n v="0.2"/>
    <n v="4679.3100000000004"/>
    <n v="2296.34"/>
    <n v="0.49099999999999999"/>
    <n v="74.38"/>
    <x v="1"/>
    <n v="1"/>
    <b v="0"/>
    <s v="Cancelled"/>
    <x v="3"/>
    <x v="3"/>
    <n v="10"/>
    <x v="0"/>
    <x v="8"/>
    <x v="2"/>
    <s v="11-20%"/>
    <x v="0"/>
    <n v="0"/>
    <n v="0"/>
    <n v="1"/>
    <n v="1"/>
  </r>
  <r>
    <s v="ORD-03615"/>
    <d v="2024-04-22T00:00:00"/>
    <d v="2024-04-22T00:00:00"/>
    <s v="CUST74717"/>
    <s v="Amit Joshi"/>
    <n v="34"/>
    <n v="34"/>
    <s v="Other"/>
    <s v="Other"/>
    <s v="Central"/>
    <s v="Raipur"/>
    <x v="4"/>
    <s v="Fiction Novel"/>
    <n v="2"/>
    <n v="2"/>
    <n v="1290.19"/>
    <n v="0.11"/>
    <n v="3480.18"/>
    <n v="1141.8800000000001"/>
    <n v="0.32800000000000001"/>
    <n v="63.68"/>
    <x v="5"/>
    <n v="1"/>
    <b v="0"/>
    <s v="Delivered"/>
    <x v="1"/>
    <x v="6"/>
    <n v="6"/>
    <x v="0"/>
    <x v="8"/>
    <x v="3"/>
    <s v="11-20%"/>
    <x v="0"/>
    <n v="0"/>
    <n v="1"/>
    <n v="0"/>
    <n v="1"/>
  </r>
  <r>
    <s v="ORD-03616"/>
    <d v="2024-04-22T00:00:00"/>
    <d v="2024-04-22T00:00:00"/>
    <s v="CUST58545"/>
    <s v="Pooja Das"/>
    <n v="33"/>
    <n v="33"/>
    <s v="Other"/>
    <s v="Other"/>
    <s v="East"/>
    <s v="Kolkata"/>
    <x v="1"/>
    <s v="Desk"/>
    <n v="9"/>
    <n v="9"/>
    <n v="14817.04"/>
    <n v="0"/>
    <n v="202150.56"/>
    <n v="62640.08"/>
    <n v="0.31"/>
    <n v="83.25"/>
    <x v="3"/>
    <n v="2"/>
    <b v="0"/>
    <s v="Delivered"/>
    <x v="1"/>
    <x v="10"/>
    <n v="2"/>
    <x v="0"/>
    <x v="8"/>
    <x v="3"/>
    <n v="0"/>
    <x v="0"/>
    <n v="0"/>
    <n v="1"/>
    <n v="0"/>
    <n v="1"/>
  </r>
  <r>
    <s v="ORD-03612"/>
    <d v="2024-04-21T00:00:00"/>
    <d v="2024-04-21T00:00:00"/>
    <s v="CUST81078"/>
    <s v="Shreya Mishra"/>
    <n v="46"/>
    <n v="46"/>
    <s v="Female"/>
    <s v="Female"/>
    <s v="North"/>
    <s v="Delhi"/>
    <x v="4"/>
    <s v="Fiction Novel"/>
    <n v="9"/>
    <n v="9"/>
    <n v="518.92999999999995"/>
    <n v="0.18"/>
    <n v="6095.48"/>
    <n v="2092.3200000000002"/>
    <n v="0.34300000000000003"/>
    <n v="33.549999999999997"/>
    <x v="4"/>
    <n v="3"/>
    <b v="0"/>
    <s v="Delivered"/>
    <x v="1"/>
    <x v="0"/>
    <n v="3"/>
    <x v="0"/>
    <x v="8"/>
    <x v="4"/>
    <s v="11-20%"/>
    <x v="0"/>
    <n v="0"/>
    <n v="1"/>
    <n v="0"/>
    <n v="1"/>
  </r>
  <r>
    <s v="ORD-03609"/>
    <d v="2024-04-20T00:00:00"/>
    <d v="2024-04-20T00:00:00"/>
    <s v="CUST45693"/>
    <s v="Aditya Singh"/>
    <n v="45"/>
    <n v="45"/>
    <s v="Male"/>
    <s v="Male"/>
    <s v="North"/>
    <s v="Amritsar"/>
    <x v="4"/>
    <s v="Comic Book"/>
    <n v="5"/>
    <n v="5"/>
    <n v="224.92"/>
    <n v="0.24"/>
    <n v="1230.6600000000001"/>
    <n v="529.41999999999996"/>
    <n v="0.43"/>
    <n v="65.16"/>
    <x v="3"/>
    <n v="5"/>
    <b v="0"/>
    <s v="Delivered"/>
    <x v="1"/>
    <x v="10"/>
    <n v="2"/>
    <x v="0"/>
    <x v="8"/>
    <x v="2"/>
    <s v="21-30%"/>
    <x v="0"/>
    <n v="0"/>
    <n v="1"/>
    <n v="0"/>
    <n v="1"/>
  </r>
  <r>
    <s v="ORD-03608"/>
    <d v="2024-04-20T00:00:00"/>
    <d v="2024-04-20T00:00:00"/>
    <s v="CUST01140"/>
    <s v="Rohan Sharma"/>
    <n v="39"/>
    <n v="39"/>
    <s v="Male"/>
    <s v="Male"/>
    <s v="Central"/>
    <s v="Raipur"/>
    <x v="0"/>
    <s v="Perfume"/>
    <n v="8"/>
    <n v="8"/>
    <n v="722.26"/>
    <n v="0.33"/>
    <n v="6687.01"/>
    <n v="4477.03"/>
    <n v="0.67"/>
    <n v="42.31"/>
    <x v="4"/>
    <n v="3"/>
    <b v="1"/>
    <s v="Returned"/>
    <x v="0"/>
    <x v="2"/>
    <n v="1"/>
    <x v="0"/>
    <x v="8"/>
    <x v="2"/>
    <s v="31-40%"/>
    <x v="0"/>
    <n v="1"/>
    <n v="1"/>
    <n v="0"/>
    <n v="1"/>
  </r>
  <r>
    <s v="ORD-03610"/>
    <d v="2024-04-20T00:00:00"/>
    <d v="2024-04-20T00:00:00"/>
    <s v="CUST71966"/>
    <s v="Deepa Kumar"/>
    <n v="31"/>
    <n v="31"/>
    <s v="Female"/>
    <s v="Female"/>
    <s v="West"/>
    <s v="Pune"/>
    <x v="0"/>
    <s v="Perfume"/>
    <n v="8"/>
    <n v="8"/>
    <n v="1737.06"/>
    <n v="0.05"/>
    <n v="21586.69"/>
    <n v="9320.24"/>
    <n v="0.432"/>
    <n v="48.1"/>
    <x v="0"/>
    <n v="4"/>
    <b v="0"/>
    <s v="Delivered"/>
    <x v="1"/>
    <x v="9"/>
    <n v="9"/>
    <x v="0"/>
    <x v="8"/>
    <x v="3"/>
    <s v="1-10%"/>
    <x v="0"/>
    <n v="0"/>
    <n v="1"/>
    <n v="0"/>
    <n v="1"/>
  </r>
  <r>
    <s v="ORD-03611"/>
    <d v="2024-04-20T00:00:00"/>
    <d v="2024-04-20T00:00:00"/>
    <s v="CUST86007"/>
    <s v="Amit Joshi"/>
    <n v="20"/>
    <n v="20"/>
    <s v="Male"/>
    <s v="Male"/>
    <s v="South"/>
    <s v="Kochi"/>
    <x v="1"/>
    <s v="Chair"/>
    <n v="4"/>
    <n v="4"/>
    <n v="16418.71"/>
    <n v="0.03"/>
    <n v="100198.09"/>
    <n v="29085.63"/>
    <n v="0.28999999999999998"/>
    <n v="81.66"/>
    <x v="4"/>
    <n v="2"/>
    <b v="0"/>
    <s v="Delivered"/>
    <x v="1"/>
    <x v="1"/>
    <n v="5"/>
    <x v="0"/>
    <x v="8"/>
    <x v="1"/>
    <s v="1-10%"/>
    <x v="0"/>
    <n v="0"/>
    <n v="1"/>
    <n v="0"/>
    <n v="1"/>
  </r>
  <r>
    <s v="ORD-03607"/>
    <d v="2024-04-19T00:00:00"/>
    <d v="2024-04-19T00:00:00"/>
    <s v="CUST69333"/>
    <s v="Pooja Iyer"/>
    <n v="31"/>
    <n v="31"/>
    <s v="Female"/>
    <s v="Female"/>
    <s v="South"/>
    <s v="Bangalore"/>
    <x v="0"/>
    <s v="Perfume"/>
    <n v="6"/>
    <n v="6"/>
    <n v="1423.12"/>
    <n v="0.11"/>
    <n v="10606.52"/>
    <n v="4315.91"/>
    <n v="0.40699999999999997"/>
    <n v="75.2"/>
    <x v="1"/>
    <n v="4"/>
    <b v="1"/>
    <s v="Returned"/>
    <x v="0"/>
    <x v="4"/>
    <n v="4"/>
    <x v="0"/>
    <x v="8"/>
    <x v="3"/>
    <s v="11-20%"/>
    <x v="0"/>
    <n v="1"/>
    <n v="1"/>
    <n v="0"/>
    <n v="1"/>
  </r>
  <r>
    <s v="ORD-03605"/>
    <d v="2024-04-19T00:00:00"/>
    <d v="2024-04-19T00:00:00"/>
    <s v="CUST13355"/>
    <s v="Aarav Rao"/>
    <n v="31"/>
    <n v="31"/>
    <s v="Other"/>
    <s v="Other"/>
    <s v="West"/>
    <s v="Surat"/>
    <x v="2"/>
    <s v="Headphones"/>
    <n v="5"/>
    <n v="5"/>
    <n v="48881.01"/>
    <n v="0.28999999999999998"/>
    <n v="271257.62"/>
    <n v="14499.23"/>
    <n v="5.2999999999999999E-2"/>
    <n v="74.540000000000006"/>
    <x v="3"/>
    <n v="4"/>
    <b v="0"/>
    <s v="Shipped"/>
    <x v="4"/>
    <x v="10"/>
    <n v="2"/>
    <x v="0"/>
    <x v="8"/>
    <x v="3"/>
    <s v="21-30%"/>
    <x v="0"/>
    <n v="0"/>
    <n v="0"/>
    <n v="0"/>
    <n v="1"/>
  </r>
  <r>
    <s v="ORD-03604"/>
    <d v="2024-04-19T00:00:00"/>
    <d v="2024-04-19T00:00:00"/>
    <s v="CUST22575"/>
    <s v="Nikhil Mehta"/>
    <n v="40"/>
    <n v="40"/>
    <s v="Female"/>
    <s v="Female"/>
    <s v="Central"/>
    <s v="Indore"/>
    <x v="6"/>
    <s v="Jeans"/>
    <n v="2"/>
    <n v="2"/>
    <n v="3889.03"/>
    <m/>
    <n v="11379.73"/>
    <n v="4053.26"/>
    <n v="0.35599999999999998"/>
    <n v="49.43"/>
    <x v="4"/>
    <m/>
    <b v="0"/>
    <s v="Delivered"/>
    <x v="1"/>
    <x v="4"/>
    <n v="4"/>
    <x v="0"/>
    <x v="8"/>
    <x v="2"/>
    <s v="No data"/>
    <x v="0"/>
    <n v="0"/>
    <n v="1"/>
    <n v="0"/>
    <n v="1"/>
  </r>
  <r>
    <s v="ORD-03606"/>
    <d v="2024-04-19T00:00:00"/>
    <d v="2024-04-19T00:00:00"/>
    <s v="CUST74320"/>
    <s v="Amit Reddy"/>
    <n v="26"/>
    <n v="26"/>
    <s v="Female"/>
    <s v="Female"/>
    <s v="South"/>
    <s v="Hyderabad"/>
    <x v="0"/>
    <s v="Perfume"/>
    <n v="9"/>
    <n v="9"/>
    <n v="1545.52"/>
    <n v="0.19"/>
    <n v="17885.64"/>
    <n v="11381.04"/>
    <n v="0.63600000000000001"/>
    <n v="81"/>
    <x v="0"/>
    <n v="1"/>
    <b v="0"/>
    <s v="Shipped"/>
    <x v="4"/>
    <x v="9"/>
    <n v="9"/>
    <x v="0"/>
    <x v="8"/>
    <x v="3"/>
    <s v="11-20%"/>
    <x v="0"/>
    <n v="0"/>
    <n v="0"/>
    <n v="0"/>
    <n v="1"/>
  </r>
  <r>
    <s v="ORD-03603"/>
    <d v="2024-04-17T00:00:00"/>
    <d v="2024-04-17T00:00:00"/>
    <s v="CUST16934"/>
    <s v="Nisha Das"/>
    <n v="26"/>
    <n v="26"/>
    <s v="Other"/>
    <s v="Other"/>
    <s v="Central"/>
    <s v="Indore"/>
    <x v="6"/>
    <s v="Jeans"/>
    <n v="5"/>
    <n v="5"/>
    <n v="3541.45"/>
    <n v="0.23"/>
    <n v="19925.91"/>
    <n v="8625.6200000000008"/>
    <n v="0.433"/>
    <n v="58"/>
    <x v="1"/>
    <n v="3"/>
    <b v="0"/>
    <s v="Pending"/>
    <x v="2"/>
    <x v="9"/>
    <n v="9"/>
    <x v="0"/>
    <x v="8"/>
    <x v="3"/>
    <s v="21-30%"/>
    <x v="0"/>
    <n v="0"/>
    <n v="0"/>
    <n v="0"/>
    <n v="1"/>
  </r>
  <r>
    <s v="ORD-03602"/>
    <d v="2024-04-16T00:00:00"/>
    <d v="2024-04-16T00:00:00"/>
    <s v="CUST90978"/>
    <s v="Meera Chatterjee"/>
    <n v="45"/>
    <n v="45"/>
    <s v="Male"/>
    <s v="Male"/>
    <s v="Central"/>
    <s v="Nagpur"/>
    <x v="1"/>
    <s v="Desk"/>
    <n v="4"/>
    <n v="4"/>
    <n v="28347.279999999999"/>
    <n v="0.03"/>
    <n v="180991"/>
    <n v="31963.08"/>
    <n v="0.17699999999999999"/>
    <n v="74.83"/>
    <x v="1"/>
    <n v="5"/>
    <b v="0"/>
    <s v="Delivered"/>
    <x v="1"/>
    <x v="4"/>
    <n v="4"/>
    <x v="0"/>
    <x v="8"/>
    <x v="2"/>
    <s v="1-10%"/>
    <x v="0"/>
    <n v="0"/>
    <n v="1"/>
    <n v="0"/>
    <n v="1"/>
  </r>
  <r>
    <s v="ORD-03601"/>
    <d v="2024-04-16T00:00:00"/>
    <d v="2024-04-16T00:00:00"/>
    <s v="CUST84390"/>
    <s v="Ritu Verma"/>
    <n v="31"/>
    <n v="31"/>
    <s v="Female"/>
    <s v="Female"/>
    <s v="South"/>
    <s v="Hyderabad"/>
    <x v="4"/>
    <s v="Textbook"/>
    <n v="8"/>
    <n v="8"/>
    <n v="1069.54"/>
    <n v="0.23"/>
    <n v="10281.57"/>
    <n v="3761.19"/>
    <n v="0.36599999999999999"/>
    <n v="77.989999999999995"/>
    <x v="2"/>
    <m/>
    <b v="0"/>
    <s v="Delivered"/>
    <x v="1"/>
    <x v="2"/>
    <n v="1"/>
    <x v="0"/>
    <x v="8"/>
    <x v="3"/>
    <s v="21-30%"/>
    <x v="0"/>
    <n v="0"/>
    <n v="1"/>
    <n v="0"/>
    <n v="1"/>
  </r>
  <r>
    <s v="ORD-03600"/>
    <d v="2024-04-15T00:00:00"/>
    <d v="2024-04-15T00:00:00"/>
    <s v="CUST20450"/>
    <s v="Shreya Shah"/>
    <n v="31"/>
    <n v="31"/>
    <s v="Female"/>
    <s v="Female"/>
    <s v="Central"/>
    <s v="Nagpur"/>
    <x v="5"/>
    <s v="Cricket Bat"/>
    <n v="4"/>
    <n v="4"/>
    <n v="713.59"/>
    <n v="0.08"/>
    <n v="3859.57"/>
    <n v="957"/>
    <n v="0.248"/>
    <n v="84.62"/>
    <x v="1"/>
    <n v="5"/>
    <b v="0"/>
    <s v="Delivered"/>
    <x v="1"/>
    <x v="5"/>
    <n v="8"/>
    <x v="0"/>
    <x v="8"/>
    <x v="3"/>
    <s v="1-10%"/>
    <x v="0"/>
    <n v="0"/>
    <n v="1"/>
    <n v="0"/>
    <n v="1"/>
  </r>
  <r>
    <s v="ORD-03598"/>
    <d v="2024-04-14T00:00:00"/>
    <d v="2024-04-14T00:00:00"/>
    <s v="CUST37246"/>
    <s v="Aarav Mehta"/>
    <n v="22"/>
    <n v="22"/>
    <s v="Female"/>
    <s v="Female"/>
    <s v="East"/>
    <s v="Patna"/>
    <x v="4"/>
    <s v="Biography"/>
    <n v="1"/>
    <n v="1"/>
    <n v="675.6"/>
    <n v="0.09"/>
    <n v="960.99"/>
    <n v="301.26"/>
    <n v="0.313"/>
    <n v="94.17"/>
    <x v="4"/>
    <n v="5"/>
    <b v="0"/>
    <s v="Shipped"/>
    <x v="4"/>
    <x v="1"/>
    <n v="5"/>
    <x v="0"/>
    <x v="8"/>
    <x v="1"/>
    <s v="1-10%"/>
    <x v="0"/>
    <n v="0"/>
    <n v="0"/>
    <n v="0"/>
    <n v="1"/>
  </r>
  <r>
    <s v="ORD-03599"/>
    <d v="2024-04-14T00:00:00"/>
    <d v="2024-04-14T00:00:00"/>
    <s v="CUST08352"/>
    <s v="Nisha Verma"/>
    <n v="23"/>
    <n v="23"/>
    <s v="Other"/>
    <s v="Other"/>
    <s v="Central"/>
    <s v="Indore"/>
    <x v="1"/>
    <s v="Bookshelf"/>
    <n v="2"/>
    <n v="2"/>
    <n v="30615.34"/>
    <m/>
    <n v="88750.98"/>
    <n v="26460.69"/>
    <n v="0.29799999999999999"/>
    <n v="57.35"/>
    <x v="4"/>
    <n v="2"/>
    <b v="0"/>
    <s v="Delivered"/>
    <x v="1"/>
    <x v="10"/>
    <n v="2"/>
    <x v="0"/>
    <x v="8"/>
    <x v="1"/>
    <s v="No data"/>
    <x v="0"/>
    <n v="0"/>
    <n v="1"/>
    <n v="0"/>
    <n v="1"/>
  </r>
  <r>
    <s v="ORD-03597"/>
    <d v="2024-04-13T00:00:00"/>
    <d v="2024-04-13T00:00:00"/>
    <s v="CUST83582"/>
    <s v="Aditya Shah"/>
    <n v="32"/>
    <n v="32"/>
    <s v="Other"/>
    <s v="Other"/>
    <s v="West"/>
    <s v="Ahmedabad"/>
    <x v="5"/>
    <s v="Cricket Bat"/>
    <n v="2"/>
    <n v="2"/>
    <n v="10269.18"/>
    <n v="0.09"/>
    <n v="24486.71"/>
    <n v="5686.61"/>
    <n v="0.23200000000000001"/>
    <n v="76.3"/>
    <x v="1"/>
    <n v="3"/>
    <b v="0"/>
    <s v="Delivered"/>
    <x v="1"/>
    <x v="3"/>
    <n v="10"/>
    <x v="0"/>
    <x v="8"/>
    <x v="3"/>
    <s v="1-10%"/>
    <x v="0"/>
    <n v="0"/>
    <n v="1"/>
    <n v="0"/>
    <n v="1"/>
  </r>
  <r>
    <s v="ORD-03596"/>
    <d v="2024-04-12T00:00:00"/>
    <d v="2024-04-12T00:00:00"/>
    <s v="CUST47686"/>
    <s v="Ritu Das"/>
    <n v="49"/>
    <n v="49"/>
    <s v="Male"/>
    <s v="Male"/>
    <s v="East"/>
    <s v="Kolkata"/>
    <x v="2"/>
    <s v="Smartphone"/>
    <n v="9"/>
    <n v="9"/>
    <n v="64870.17"/>
    <n v="0.04"/>
    <n v="931056.13"/>
    <n v="126890.46"/>
    <n v="0.13600000000000001"/>
    <n v="83.98"/>
    <x v="1"/>
    <n v="4"/>
    <b v="0"/>
    <s v="Pending"/>
    <x v="2"/>
    <x v="5"/>
    <n v="8"/>
    <x v="0"/>
    <x v="8"/>
    <x v="4"/>
    <s v="1-10%"/>
    <x v="0"/>
    <n v="0"/>
    <n v="0"/>
    <n v="0"/>
    <n v="1"/>
  </r>
  <r>
    <s v="ORD-03594"/>
    <d v="2024-04-11T00:00:00"/>
    <d v="2024-04-11T00:00:00"/>
    <s v="CUST78597"/>
    <s v="Sanjay Kumar"/>
    <n v="13"/>
    <n v="13"/>
    <s v="Other"/>
    <s v="Other"/>
    <s v="South"/>
    <s v="Kochi"/>
    <x v="2"/>
    <s v="Headphones"/>
    <n v="6"/>
    <n v="6"/>
    <n v="70873"/>
    <n v="0.37"/>
    <n v="359836.7"/>
    <n v="42189.66"/>
    <n v="0.11700000000000001"/>
    <n v="83.88"/>
    <x v="3"/>
    <n v="3"/>
    <b v="0"/>
    <s v="Delivered"/>
    <x v="1"/>
    <x v="4"/>
    <n v="4"/>
    <x v="0"/>
    <x v="8"/>
    <x v="0"/>
    <s v="31-40%"/>
    <x v="0"/>
    <n v="0"/>
    <n v="1"/>
    <n v="0"/>
    <n v="1"/>
  </r>
  <r>
    <s v="ORD-03593"/>
    <d v="2024-04-11T00:00:00"/>
    <d v="2024-04-11T00:00:00"/>
    <s v="CUST55992"/>
    <s v="Aarav Mehta"/>
    <n v="26"/>
    <n v="26"/>
    <s v="Other"/>
    <s v="Other"/>
    <s v="Central"/>
    <s v="Raipur"/>
    <x v="3"/>
    <s v="Cooking Oil"/>
    <n v="2"/>
    <n v="2"/>
    <n v="426.88"/>
    <n v="0.22"/>
    <n v="1081.17"/>
    <n v="85.91"/>
    <n v="7.9000000000000001E-2"/>
    <n v="71.23"/>
    <x v="1"/>
    <n v="3"/>
    <b v="0"/>
    <s v="Delivered"/>
    <x v="1"/>
    <x v="5"/>
    <n v="8"/>
    <x v="0"/>
    <x v="8"/>
    <x v="3"/>
    <s v="21-30%"/>
    <x v="0"/>
    <n v="0"/>
    <n v="1"/>
    <n v="0"/>
    <n v="1"/>
  </r>
  <r>
    <s v="ORD-03592"/>
    <d v="2024-04-11T00:00:00"/>
    <d v="2024-04-11T00:00:00"/>
    <s v="CUST10003"/>
    <s v="Rohan Joshi"/>
    <n v="15"/>
    <n v="15"/>
    <s v="Male"/>
    <s v="Male"/>
    <s v="West"/>
    <s v="Pune"/>
    <x v="0"/>
    <s v="Face Cream"/>
    <n v="2"/>
    <n v="2"/>
    <n v="1384.67"/>
    <m/>
    <n v="4252.3500000000004"/>
    <n v="1481.85"/>
    <n v="0.34799999999999998"/>
    <n v="74.86"/>
    <x v="1"/>
    <n v="3"/>
    <b v="0"/>
    <s v="Delivered"/>
    <x v="1"/>
    <x v="5"/>
    <n v="8"/>
    <x v="0"/>
    <x v="8"/>
    <x v="0"/>
    <s v="No data"/>
    <x v="0"/>
    <n v="0"/>
    <n v="1"/>
    <n v="0"/>
    <n v="1"/>
  </r>
  <r>
    <s v="ORD-03595"/>
    <d v="2024-04-11T00:00:00"/>
    <d v="2024-04-11T00:00:00"/>
    <s v="CUST20736"/>
    <s v="Kavya Das"/>
    <n v="41"/>
    <n v="41"/>
    <s v="Female"/>
    <s v="Female"/>
    <s v="West"/>
    <s v="Mumbai"/>
    <x v="5"/>
    <s v="Cricket Bat"/>
    <n v="8"/>
    <n v="8"/>
    <n v="13545.22"/>
    <n v="0.22"/>
    <n v="148811.09"/>
    <n v="34910.449999999997"/>
    <n v="0.23499999999999999"/>
    <n v="49.35"/>
    <x v="2"/>
    <n v="5"/>
    <b v="0"/>
    <s v="Delivered"/>
    <x v="1"/>
    <x v="2"/>
    <n v="1"/>
    <x v="0"/>
    <x v="8"/>
    <x v="2"/>
    <s v="21-30%"/>
    <x v="0"/>
    <n v="0"/>
    <n v="1"/>
    <n v="0"/>
    <n v="1"/>
  </r>
  <r>
    <s v="ORD-03590"/>
    <d v="2024-04-10T00:00:00"/>
    <d v="2024-04-10T00:00:00"/>
    <s v="CUST88984"/>
    <s v="Aditya Shah"/>
    <n v="34"/>
    <n v="34"/>
    <s v="Female"/>
    <s v="Female"/>
    <s v="West"/>
    <s v="Mumbai"/>
    <x v="0"/>
    <s v="Sunscreen"/>
    <n v="10"/>
    <n v="10"/>
    <n v="1620.62"/>
    <n v="0.23"/>
    <n v="21174.44"/>
    <n v="5674.7"/>
    <n v="0.26800000000000002"/>
    <n v="44.36"/>
    <x v="5"/>
    <n v="1"/>
    <b v="1"/>
    <s v="Returned"/>
    <x v="0"/>
    <x v="5"/>
    <n v="8"/>
    <x v="0"/>
    <x v="8"/>
    <x v="3"/>
    <s v="21-30%"/>
    <x v="0"/>
    <n v="1"/>
    <n v="1"/>
    <n v="0"/>
    <n v="1"/>
  </r>
  <r>
    <s v="ORD-03591"/>
    <d v="2024-04-10T00:00:00"/>
    <d v="2024-04-10T00:00:00"/>
    <s v="CUST08962"/>
    <s v="Vikram Pillai"/>
    <n v="48"/>
    <n v="48"/>
    <s v="Other"/>
    <s v="Other"/>
    <s v="North"/>
    <s v="Ludhiana"/>
    <x v="3"/>
    <s v="Cooking Oil"/>
    <n v="4"/>
    <n v="4"/>
    <n v="266.5"/>
    <n v="0.2"/>
    <n v="1241.25"/>
    <n v="67.67"/>
    <n v="5.5E-2"/>
    <n v="73.91"/>
    <x v="4"/>
    <n v="4"/>
    <b v="1"/>
    <s v="Returned"/>
    <x v="0"/>
    <x v="5"/>
    <n v="8"/>
    <x v="0"/>
    <x v="8"/>
    <x v="4"/>
    <s v="11-20%"/>
    <x v="0"/>
    <n v="1"/>
    <n v="1"/>
    <n v="0"/>
    <n v="1"/>
  </r>
  <r>
    <s v="ORD-03589"/>
    <d v="2024-04-10T00:00:00"/>
    <d v="2024-04-10T00:00:00"/>
    <s v="CUST32659"/>
    <s v="Meera Pillai"/>
    <n v="23"/>
    <n v="23"/>
    <s v="Female"/>
    <s v="Female"/>
    <s v="South"/>
    <s v="Bangalore"/>
    <x v="6"/>
    <s v="Kurta"/>
    <n v="10"/>
    <n v="10"/>
    <n v="2503.17"/>
    <n v="0.04"/>
    <n v="37794.25"/>
    <n v="12461.38"/>
    <n v="0.33"/>
    <n v="67.3"/>
    <x v="3"/>
    <n v="4"/>
    <b v="0"/>
    <s v="Delivered"/>
    <x v="1"/>
    <x v="0"/>
    <n v="3"/>
    <x v="0"/>
    <x v="8"/>
    <x v="1"/>
    <s v="1-10%"/>
    <x v="0"/>
    <n v="0"/>
    <n v="1"/>
    <n v="0"/>
    <n v="1"/>
  </r>
  <r>
    <s v="ORD-03586"/>
    <d v="2024-04-09T00:00:00"/>
    <d v="2024-04-09T00:00:00"/>
    <s v="CUST91393"/>
    <s v="Meera Pillai"/>
    <n v="42"/>
    <n v="42"/>
    <s v="Other"/>
    <s v="Other"/>
    <s v="North"/>
    <s v="Ludhiana"/>
    <x v="5"/>
    <s v="Cycle"/>
    <n v="1"/>
    <n v="1"/>
    <n v="7923.79"/>
    <n v="0.02"/>
    <n v="12021.65"/>
    <n v="3631.41"/>
    <n v="0.30199999999999999"/>
    <n v="54.15"/>
    <x v="1"/>
    <n v="3"/>
    <b v="0"/>
    <s v="Shipped"/>
    <x v="4"/>
    <x v="7"/>
    <m/>
    <x v="0"/>
    <x v="8"/>
    <x v="2"/>
    <s v="1-10%"/>
    <x v="0"/>
    <n v="0"/>
    <n v="0"/>
    <n v="0"/>
    <n v="1"/>
  </r>
  <r>
    <s v="ORD-03587"/>
    <d v="2024-04-09T00:00:00"/>
    <d v="2024-04-09T00:00:00"/>
    <s v="CUST49861"/>
    <s v="Rahul Bhat"/>
    <n v="36"/>
    <n v="36"/>
    <s v="Female"/>
    <s v="Female"/>
    <s v="South"/>
    <s v="Chennai"/>
    <x v="0"/>
    <s v="Sunscreen"/>
    <n v="10"/>
    <n v="10"/>
    <n v="1227.43"/>
    <n v="0.31"/>
    <n v="12426.65"/>
    <n v="6994.21"/>
    <n v="0.56299999999999994"/>
    <n v="88.5"/>
    <x v="5"/>
    <n v="5"/>
    <b v="0"/>
    <s v="Delivered"/>
    <x v="1"/>
    <x v="0"/>
    <n v="3"/>
    <x v="0"/>
    <x v="8"/>
    <x v="2"/>
    <s v="31-40%"/>
    <x v="0"/>
    <n v="0"/>
    <n v="1"/>
    <n v="0"/>
    <n v="1"/>
  </r>
  <r>
    <s v="ORD-03585"/>
    <d v="2024-04-09T00:00:00"/>
    <d v="2024-04-09T00:00:00"/>
    <s v="CUST38973"/>
    <s v="Nikhil Rao"/>
    <m/>
    <m/>
    <s v="Female"/>
    <s v="Female"/>
    <s v="North"/>
    <s v="Ludhiana"/>
    <x v="3"/>
    <s v="Rice (5kg)"/>
    <n v="3"/>
    <n v="3"/>
    <n v="242.04"/>
    <n v="0.22"/>
    <n v="845.64"/>
    <n v="49.63"/>
    <n v="5.8999999999999997E-2"/>
    <n v="73.34"/>
    <x v="0"/>
    <m/>
    <b v="0"/>
    <s v="Pending"/>
    <x v="2"/>
    <x v="6"/>
    <n v="6"/>
    <x v="0"/>
    <x v="8"/>
    <x v="5"/>
    <s v="21-30%"/>
    <x v="0"/>
    <n v="0"/>
    <n v="0"/>
    <n v="0"/>
    <n v="1"/>
  </r>
  <r>
    <s v="ORD-03584"/>
    <d v="2024-04-09T00:00:00"/>
    <d v="2024-04-09T00:00:00"/>
    <s v="CUST44948"/>
    <s v="Meera Bose"/>
    <n v="29"/>
    <n v="29"/>
    <s v="F"/>
    <s v="Female"/>
    <s v="West"/>
    <s v="Mumbai"/>
    <x v="4"/>
    <s v="Self-Help Book"/>
    <n v="8"/>
    <n v="8"/>
    <n v="807.8"/>
    <n v="0.01"/>
    <n v="10104.81"/>
    <n v="3435.69"/>
    <n v="0.34"/>
    <n v="55.12"/>
    <x v="4"/>
    <n v="5"/>
    <b v="1"/>
    <s v="Returned"/>
    <x v="0"/>
    <x v="3"/>
    <n v="10"/>
    <x v="0"/>
    <x v="8"/>
    <x v="3"/>
    <s v="1-10%"/>
    <x v="0"/>
    <n v="1"/>
    <n v="1"/>
    <n v="0"/>
    <n v="1"/>
  </r>
  <r>
    <s v="ORD-03588"/>
    <d v="2024-04-09T00:00:00"/>
    <d v="2024-04-09T00:00:00"/>
    <s v="CUST83899"/>
    <s v="Pooja Bhat"/>
    <n v="37"/>
    <n v="37"/>
    <s v="Female"/>
    <s v="Female"/>
    <s v="South"/>
    <s v="Chennai"/>
    <x v="0"/>
    <s v="Shampoo"/>
    <n v="7"/>
    <n v="7"/>
    <n v="410.6"/>
    <n v="0.05"/>
    <n v="4158.82"/>
    <n v="1647.62"/>
    <n v="0.39600000000000002"/>
    <n v="74.28"/>
    <x v="2"/>
    <n v="3"/>
    <b v="0"/>
    <s v="Delivered"/>
    <x v="1"/>
    <x v="8"/>
    <n v="7"/>
    <x v="0"/>
    <x v="8"/>
    <x v="2"/>
    <s v="1-10%"/>
    <x v="0"/>
    <n v="0"/>
    <n v="1"/>
    <n v="0"/>
    <n v="1"/>
  </r>
  <r>
    <s v="ORD-03583"/>
    <d v="2024-04-08T00:00:00"/>
    <d v="2024-04-08T00:00:00"/>
    <s v="CUST63387"/>
    <s v="Priya Bose"/>
    <n v="23"/>
    <n v="23"/>
    <s v="Female"/>
    <s v="Female"/>
    <s v="East"/>
    <s v="Guwahati"/>
    <x v="3"/>
    <s v="Tea"/>
    <n v="6"/>
    <n v="6"/>
    <n v="392.2"/>
    <n v="0.26"/>
    <n v="2621.04"/>
    <n v="207.12"/>
    <n v="7.9000000000000001E-2"/>
    <n v="70.3"/>
    <x v="3"/>
    <m/>
    <b v="0"/>
    <s v="Delivered"/>
    <x v="1"/>
    <x v="9"/>
    <n v="9"/>
    <x v="0"/>
    <x v="8"/>
    <x v="1"/>
    <s v="21-30%"/>
    <x v="0"/>
    <n v="0"/>
    <n v="1"/>
    <n v="0"/>
    <n v="1"/>
  </r>
  <r>
    <s v="ORD-03581"/>
    <d v="2024-04-05T00:00:00"/>
    <d v="2024-04-05T00:00:00"/>
    <s v="CUST67732"/>
    <s v="Ananya Bhat"/>
    <n v="32"/>
    <n v="32"/>
    <s v="Male"/>
    <s v="Male"/>
    <s v="Central"/>
    <s v="Raipur"/>
    <x v="0"/>
    <s v="Perfume"/>
    <n v="5"/>
    <n v="5"/>
    <n v="1353.73"/>
    <n v="0.34"/>
    <n v="6179.59"/>
    <n v="3104.88"/>
    <n v="0.502"/>
    <n v="47.49"/>
    <x v="1"/>
    <n v="1"/>
    <b v="0"/>
    <s v="Delivered"/>
    <x v="1"/>
    <x v="6"/>
    <n v="6"/>
    <x v="0"/>
    <x v="8"/>
    <x v="3"/>
    <s v="31-40%"/>
    <x v="0"/>
    <n v="0"/>
    <n v="1"/>
    <n v="0"/>
    <n v="1"/>
  </r>
  <r>
    <s v="ORD-03582"/>
    <d v="2024-04-05T00:00:00"/>
    <d v="2024-04-05T00:00:00"/>
    <s v="CUST09968"/>
    <s v="Nisha Kapoor"/>
    <n v="51"/>
    <n v="51"/>
    <s v="Male"/>
    <s v="Male"/>
    <s v="East"/>
    <s v="Bhubaneswar"/>
    <x v="2"/>
    <s v="Headphones"/>
    <n v="3"/>
    <n v="3"/>
    <n v="15320.14"/>
    <n v="0.14000000000000001"/>
    <n v="58711.83"/>
    <n v="5168.1000000000004"/>
    <n v="8.7999999999999995E-2"/>
    <n v="65.67"/>
    <x v="1"/>
    <n v="4"/>
    <b v="0"/>
    <s v="Delivered"/>
    <x v="1"/>
    <x v="1"/>
    <n v="5"/>
    <x v="0"/>
    <x v="8"/>
    <x v="4"/>
    <s v="11-20%"/>
    <x v="0"/>
    <n v="0"/>
    <n v="1"/>
    <n v="0"/>
    <n v="1"/>
  </r>
  <r>
    <s v="ORD-03578"/>
    <d v="2024-04-04T00:00:00"/>
    <d v="2024-04-04T00:00:00"/>
    <s v="CUST61770"/>
    <s v="Aditya Iyer"/>
    <n v="17"/>
    <n v="17"/>
    <s v="Other"/>
    <s v="Other"/>
    <s v="East"/>
    <s v="Guwahati"/>
    <x v="1"/>
    <s v="Bed Frame"/>
    <m/>
    <m/>
    <n v="7466.4"/>
    <n v="0.13"/>
    <n v="9242.24"/>
    <n v="2505.04"/>
    <n v="0.27100000000000002"/>
    <n v="73.709999999999994"/>
    <x v="1"/>
    <n v="2"/>
    <b v="1"/>
    <s v="Returned"/>
    <x v="0"/>
    <x v="3"/>
    <n v="10"/>
    <x v="0"/>
    <x v="8"/>
    <x v="0"/>
    <s v="11-20%"/>
    <x v="0"/>
    <n v="1"/>
    <n v="1"/>
    <n v="0"/>
    <n v="1"/>
  </r>
  <r>
    <s v="ORD-03580"/>
    <d v="2024-04-04T00:00:00"/>
    <d v="2024-04-04T00:00:00"/>
    <s v="CUST38004"/>
    <s v="Aarav Nair"/>
    <n v="27"/>
    <n v="27"/>
    <s v="Other"/>
    <s v="Other"/>
    <s v="South"/>
    <s v="Kochi"/>
    <x v="6"/>
    <s v="Saree"/>
    <n v="9"/>
    <n v="9"/>
    <n v="2254.39"/>
    <n v="0.32"/>
    <n v="17631.009999999998"/>
    <n v="5765.83"/>
    <n v="0.32700000000000001"/>
    <n v="101.76"/>
    <x v="5"/>
    <n v="4"/>
    <b v="1"/>
    <s v="Returned"/>
    <x v="0"/>
    <x v="5"/>
    <n v="8"/>
    <x v="0"/>
    <x v="8"/>
    <x v="3"/>
    <s v="31-40%"/>
    <x v="0"/>
    <n v="1"/>
    <n v="1"/>
    <n v="0"/>
    <n v="1"/>
  </r>
  <r>
    <s v="ORD-03579"/>
    <d v="2024-04-04T00:00:00"/>
    <d v="2024-04-04T00:00:00"/>
    <s v="CUST20050"/>
    <s v="Rohan Sharma"/>
    <n v="31"/>
    <n v="31"/>
    <s v="Male"/>
    <s v="Male"/>
    <s v="North"/>
    <s v="Amritsar"/>
    <x v="2"/>
    <s v="Laptop"/>
    <n v="3"/>
    <n v="3"/>
    <n v="40441.120000000003"/>
    <n v="0.06"/>
    <n v="167514.18"/>
    <n v="15922.46"/>
    <n v="9.5000000000000001E-2"/>
    <n v="37.81"/>
    <x v="2"/>
    <n v="3"/>
    <b v="0"/>
    <s v="Shipped"/>
    <x v="4"/>
    <x v="0"/>
    <n v="3"/>
    <x v="0"/>
    <x v="8"/>
    <x v="3"/>
    <s v="1-10%"/>
    <x v="0"/>
    <n v="0"/>
    <n v="0"/>
    <n v="0"/>
    <n v="1"/>
  </r>
  <r>
    <s v="ORD-03576"/>
    <d v="2024-04-03T00:00:00"/>
    <d v="2024-04-03T00:00:00"/>
    <s v="CUST88667"/>
    <s v="Meera Chatterjee"/>
    <n v="26"/>
    <n v="26"/>
    <s v="Female"/>
    <s v="Female"/>
    <s v="East"/>
    <s v="Patna"/>
    <x v="2"/>
    <s v="Camera"/>
    <n v="4"/>
    <n v="4"/>
    <n v="14036.02"/>
    <n v="0.13"/>
    <n v="75324.350000000006"/>
    <n v="9113.01"/>
    <n v="0.121"/>
    <n v="97.91"/>
    <x v="5"/>
    <n v="4"/>
    <b v="0"/>
    <s v="Delivered"/>
    <x v="1"/>
    <x v="0"/>
    <n v="3"/>
    <x v="0"/>
    <x v="8"/>
    <x v="3"/>
    <s v="11-20%"/>
    <x v="0"/>
    <n v="0"/>
    <n v="1"/>
    <n v="0"/>
    <n v="1"/>
  </r>
  <r>
    <s v="ORD-03577"/>
    <d v="2024-04-03T00:00:00"/>
    <d v="2024-04-03T00:00:00"/>
    <s v="CUST58950"/>
    <s v="Kavya Mishra"/>
    <n v="57"/>
    <n v="57"/>
    <s v="Male"/>
    <s v="Male"/>
    <s v="South"/>
    <s v="Chennai"/>
    <x v="6"/>
    <s v="Dress"/>
    <n v="5"/>
    <n v="5"/>
    <n v="1559.69"/>
    <m/>
    <n v="10091.36"/>
    <n v="3080.02"/>
    <n v="0.30499999999999999"/>
    <n v="61.62"/>
    <x v="3"/>
    <n v="3"/>
    <b v="0"/>
    <s v="Delivered"/>
    <x v="1"/>
    <x v="0"/>
    <n v="3"/>
    <x v="0"/>
    <x v="8"/>
    <x v="4"/>
    <s v="No data"/>
    <x v="0"/>
    <n v="0"/>
    <n v="1"/>
    <n v="0"/>
    <n v="1"/>
  </r>
  <r>
    <s v="ORD-03575"/>
    <d v="2024-04-02T00:00:00"/>
    <d v="2024-04-02T00:00:00"/>
    <s v="CUST61605"/>
    <s v="Kavya Reddy"/>
    <n v="46"/>
    <n v="46"/>
    <s v="Female"/>
    <s v="Female"/>
    <s v="East"/>
    <s v="Guwahati"/>
    <x v="5"/>
    <s v="Yoga Mat"/>
    <n v="7"/>
    <n v="7"/>
    <n v="13076.37"/>
    <n v="0.06"/>
    <n v="136693.89000000001"/>
    <n v="34072.35"/>
    <n v="0.249"/>
    <n v="89.88"/>
    <x v="2"/>
    <n v="5"/>
    <b v="0"/>
    <s v="Delivered"/>
    <x v="1"/>
    <x v="5"/>
    <n v="8"/>
    <x v="0"/>
    <x v="8"/>
    <x v="4"/>
    <s v="1-10%"/>
    <x v="0"/>
    <n v="0"/>
    <n v="1"/>
    <n v="0"/>
    <n v="1"/>
  </r>
  <r>
    <s v="ORD-03573"/>
    <d v="2024-04-01T00:00:00"/>
    <d v="2024-04-01T00:00:00"/>
    <s v="CUST13424"/>
    <s v="Kavya Mishra"/>
    <n v="16"/>
    <n v="16"/>
    <s v="Other"/>
    <s v="Other"/>
    <s v="Central"/>
    <s v="Nagpur"/>
    <x v="1"/>
    <s v="Chair"/>
    <n v="8"/>
    <n v="8"/>
    <n v="21200.54"/>
    <n v="0.25"/>
    <n v="198759.57"/>
    <n v="52379.78"/>
    <n v="0.26400000000000001"/>
    <n v="30.82"/>
    <x v="2"/>
    <n v="5"/>
    <b v="0"/>
    <s v="Delivered"/>
    <x v="1"/>
    <x v="9"/>
    <n v="9"/>
    <x v="0"/>
    <x v="8"/>
    <x v="0"/>
    <s v="21-30%"/>
    <x v="0"/>
    <n v="0"/>
    <n v="1"/>
    <n v="0"/>
    <n v="1"/>
  </r>
  <r>
    <s v="ORD-03574"/>
    <d v="2024-04-01T00:00:00"/>
    <d v="2024-04-01T00:00:00"/>
    <s v="CUST89268"/>
    <s v="Sanjay Bose"/>
    <n v="30"/>
    <n v="30"/>
    <s v="Other"/>
    <s v="Other"/>
    <s v="North"/>
    <s v="Ludhiana"/>
    <x v="1"/>
    <s v="Wardrobe"/>
    <n v="6"/>
    <n v="6"/>
    <n v="17399.759999999998"/>
    <n v="0.22"/>
    <n v="137113.34"/>
    <n v="33401.93"/>
    <n v="0.24399999999999999"/>
    <n v="68.400000000000006"/>
    <x v="3"/>
    <n v="4"/>
    <b v="0"/>
    <s v="Delivered"/>
    <x v="1"/>
    <x v="6"/>
    <n v="6"/>
    <x v="0"/>
    <x v="8"/>
    <x v="3"/>
    <s v="21-30%"/>
    <x v="0"/>
    <n v="0"/>
    <n v="1"/>
    <n v="0"/>
    <n v="1"/>
  </r>
  <r>
    <s v="ORD-03571"/>
    <d v="2024-03-30T00:00:00"/>
    <d v="2024-03-30T00:00:00"/>
    <s v="CUST52512"/>
    <s v="Nisha Sharma"/>
    <n v="25"/>
    <n v="25"/>
    <s v="Other"/>
    <s v="Other"/>
    <s v="North"/>
    <s v="Chandigarh"/>
    <x v="6"/>
    <s v="Jacket"/>
    <n v="4"/>
    <n v="4"/>
    <n v="2828.85"/>
    <n v="0.3"/>
    <n v="10952.86"/>
    <n v="3943.46"/>
    <n v="0.36"/>
    <n v="76.099999999999994"/>
    <x v="5"/>
    <n v="3"/>
    <b v="0"/>
    <s v="Cancelled"/>
    <x v="3"/>
    <x v="0"/>
    <n v="3"/>
    <x v="0"/>
    <x v="9"/>
    <x v="1"/>
    <s v="21-30%"/>
    <x v="0"/>
    <n v="0"/>
    <n v="0"/>
    <n v="1"/>
    <n v="1"/>
  </r>
  <r>
    <s v="ORD-03572"/>
    <d v="2024-03-30T00:00:00"/>
    <d v="2024-03-30T00:00:00"/>
    <s v="CUST95134"/>
    <s v="Aarav Kumar"/>
    <n v="32"/>
    <n v="32"/>
    <s v="Other"/>
    <s v="Other"/>
    <s v="West"/>
    <s v="Surat"/>
    <x v="5"/>
    <s v="Cricket Bat"/>
    <n v="5"/>
    <n v="5"/>
    <n v="10965.5"/>
    <n v="0.17"/>
    <n v="60476.18"/>
    <n v="10094.56"/>
    <n v="0.16700000000000001"/>
    <n v="67.11"/>
    <x v="5"/>
    <n v="3"/>
    <b v="0"/>
    <s v="Delivered"/>
    <x v="1"/>
    <x v="0"/>
    <n v="3"/>
    <x v="0"/>
    <x v="9"/>
    <x v="3"/>
    <s v="11-20%"/>
    <x v="0"/>
    <n v="0"/>
    <n v="1"/>
    <n v="0"/>
    <n v="1"/>
  </r>
  <r>
    <s v="ORD-03570"/>
    <s v="March 29, 2024"/>
    <d v="2024-03-29T00:00:00"/>
    <s v="CUST46618"/>
    <s v="Nisha Sharma"/>
    <n v="38"/>
    <n v="38"/>
    <s v="Female"/>
    <s v="Female"/>
    <s v="Central"/>
    <s v="Nagpur"/>
    <x v="4"/>
    <s v="Comic Book"/>
    <n v="9"/>
    <n v="9"/>
    <n v="1349.22"/>
    <n v="0.35"/>
    <n v="10275.52"/>
    <n v="4070.89"/>
    <n v="0.39600000000000002"/>
    <n v="35.54"/>
    <x v="1"/>
    <m/>
    <b v="0"/>
    <s v="Delivered"/>
    <x v="1"/>
    <x v="0"/>
    <n v="3"/>
    <x v="0"/>
    <x v="9"/>
    <x v="2"/>
    <s v="31-40%"/>
    <x v="0"/>
    <n v="0"/>
    <n v="1"/>
    <n v="0"/>
    <n v="1"/>
  </r>
  <r>
    <s v="ORD-03568"/>
    <d v="2024-03-29T00:00:00"/>
    <d v="2024-03-29T00:00:00"/>
    <s v="CUST25934"/>
    <s v="Ananya Patel"/>
    <n v="23"/>
    <n v="23"/>
    <s v="Other"/>
    <s v="Other"/>
    <s v="North"/>
    <s v="Chandigarh"/>
    <x v="0"/>
    <s v="Hair Oil"/>
    <n v="1"/>
    <n v="1"/>
    <n v="1431.02"/>
    <n v="0.25"/>
    <n v="1421.67"/>
    <n v="657.95"/>
    <n v="0.46300000000000002"/>
    <n v="43.1"/>
    <x v="5"/>
    <n v="2"/>
    <b v="0"/>
    <s v="Cancelled"/>
    <x v="3"/>
    <x v="8"/>
    <n v="7"/>
    <x v="0"/>
    <x v="9"/>
    <x v="1"/>
    <s v="21-30%"/>
    <x v="0"/>
    <n v="0"/>
    <n v="0"/>
    <n v="1"/>
    <n v="1"/>
  </r>
  <r>
    <s v="ORD-03569"/>
    <d v="2024-03-29T00:00:00"/>
    <d v="2024-03-29T00:00:00"/>
    <s v="CUST54474"/>
    <s v="Nisha Das"/>
    <n v="38"/>
    <n v="38"/>
    <s v="Male"/>
    <s v="Male"/>
    <s v="South"/>
    <s v="Kochi"/>
    <x v="2"/>
    <s v="Camera"/>
    <n v="3"/>
    <n v="3"/>
    <n v="12872.17"/>
    <n v="7.0000000000000007E-2"/>
    <n v="43511.94"/>
    <n v="5535.12"/>
    <n v="0.127"/>
    <n v="64.47"/>
    <x v="5"/>
    <n v="2"/>
    <b v="1"/>
    <s v="Returned"/>
    <x v="0"/>
    <x v="2"/>
    <n v="1"/>
    <x v="0"/>
    <x v="9"/>
    <x v="2"/>
    <s v="1-10%"/>
    <x v="0"/>
    <n v="1"/>
    <n v="1"/>
    <n v="0"/>
    <n v="1"/>
  </r>
  <r>
    <s v="ORD-03567"/>
    <d v="2024-03-29T00:00:00"/>
    <d v="2024-03-29T00:00:00"/>
    <s v="CUST78044"/>
    <s v="Sanjay Mehta"/>
    <n v="44"/>
    <n v="44"/>
    <s v="Other"/>
    <s v="Other"/>
    <s v="South"/>
    <s v="Chennai"/>
    <x v="2"/>
    <s v="Smartwatch"/>
    <n v="3"/>
    <n v="3"/>
    <n v="66697.679999999993"/>
    <n v="0.14000000000000001"/>
    <n v="252177.93"/>
    <n v="18032.169999999998"/>
    <n v="7.1999999999999995E-2"/>
    <n v="80.02"/>
    <x v="1"/>
    <n v="4"/>
    <b v="0"/>
    <s v="Delivered"/>
    <x v="1"/>
    <x v="8"/>
    <n v="7"/>
    <x v="0"/>
    <x v="9"/>
    <x v="2"/>
    <s v="11-20%"/>
    <x v="0"/>
    <n v="0"/>
    <n v="1"/>
    <n v="0"/>
    <n v="1"/>
  </r>
  <r>
    <s v="ORD-03566"/>
    <d v="2024-03-29T00:00:00"/>
    <d v="2024-03-29T00:00:00"/>
    <s v="CUST08471"/>
    <s v="Sanjay Rao"/>
    <n v="41"/>
    <n v="41"/>
    <s v="Male"/>
    <s v="Male"/>
    <s v="East"/>
    <s v="Patna"/>
    <x v="0"/>
    <s v="Hair Oil"/>
    <n v="9"/>
    <n v="9"/>
    <n v="1290.81"/>
    <n v="0.38"/>
    <n v="10137.870000000001"/>
    <n v="4065.85"/>
    <n v="0.40100000000000002"/>
    <n v="94.19"/>
    <x v="0"/>
    <n v="2"/>
    <b v="1"/>
    <s v="Returned"/>
    <x v="0"/>
    <x v="5"/>
    <n v="8"/>
    <x v="0"/>
    <x v="9"/>
    <x v="2"/>
    <s v="31-40%"/>
    <x v="0"/>
    <n v="1"/>
    <n v="1"/>
    <n v="0"/>
    <n v="1"/>
  </r>
  <r>
    <s v="ORD-03563"/>
    <d v="2024-03-28T00:00:00"/>
    <d v="2024-03-28T00:00:00"/>
    <s v="CUST46277"/>
    <s v="Karan Singh"/>
    <n v="30"/>
    <n v="30"/>
    <s v="Other"/>
    <s v="Other"/>
    <s v="West"/>
    <s v="Pune"/>
    <x v="1"/>
    <s v="Chair"/>
    <n v="8"/>
    <n v="8"/>
    <n v="32965.83"/>
    <n v="0.21"/>
    <n v="300897.34999999998"/>
    <n v="94953.31"/>
    <n v="0.316"/>
    <n v="68.39"/>
    <x v="5"/>
    <n v="5"/>
    <b v="0"/>
    <s v="Delivered"/>
    <x v="1"/>
    <x v="3"/>
    <n v="10"/>
    <x v="0"/>
    <x v="9"/>
    <x v="3"/>
    <s v="21-30%"/>
    <x v="0"/>
    <n v="0"/>
    <n v="1"/>
    <n v="0"/>
    <n v="1"/>
  </r>
  <r>
    <s v="ORD-03565"/>
    <d v="2024-03-28T00:00:00"/>
    <d v="2024-03-28T00:00:00"/>
    <s v="CUST40074"/>
    <s v="Kavya Patel"/>
    <n v="59"/>
    <n v="59"/>
    <s v="Male"/>
    <s v="Male"/>
    <s v="West"/>
    <s v="Mumbai"/>
    <x v="3"/>
    <s v="Rice (5kg)"/>
    <n v="9"/>
    <n v="9"/>
    <n v="158.32"/>
    <n v="0.22"/>
    <n v="1561.49"/>
    <n v="114.52"/>
    <n v="7.2999999999999995E-2"/>
    <n v="64.86"/>
    <x v="0"/>
    <n v="3"/>
    <b v="0"/>
    <s v="Delivered"/>
    <x v="1"/>
    <x v="3"/>
    <n v="10"/>
    <x v="0"/>
    <x v="9"/>
    <x v="4"/>
    <s v="21-30%"/>
    <x v="0"/>
    <n v="0"/>
    <n v="1"/>
    <n v="0"/>
    <n v="1"/>
  </r>
  <r>
    <s v="ORD-03564"/>
    <d v="2024-03-28T00:00:00"/>
    <d v="2024-03-28T00:00:00"/>
    <s v="CUST37631"/>
    <s v="Karan Singh"/>
    <n v="12"/>
    <n v="12"/>
    <s v="Other"/>
    <s v="Other"/>
    <s v="West"/>
    <s v="Ahmedabad"/>
    <x v="6"/>
    <s v="Jacket"/>
    <n v="6"/>
    <n v="6"/>
    <n v="3699.24"/>
    <n v="0.33"/>
    <n v="17538.68"/>
    <n v="6519.53"/>
    <n v="0.372"/>
    <n v="44.19"/>
    <x v="4"/>
    <n v="2"/>
    <b v="0"/>
    <s v="Delivered"/>
    <x v="1"/>
    <x v="6"/>
    <n v="6"/>
    <x v="0"/>
    <x v="9"/>
    <x v="0"/>
    <s v="31-40%"/>
    <x v="0"/>
    <n v="0"/>
    <n v="1"/>
    <n v="0"/>
    <n v="1"/>
  </r>
  <r>
    <s v="ORD-03561"/>
    <d v="2024-03-27T00:00:00"/>
    <d v="2024-03-27T00:00:00"/>
    <s v="CUST09606"/>
    <s v="Karan Kapoor"/>
    <n v="26"/>
    <n v="26"/>
    <s v="Female"/>
    <s v="Female"/>
    <s v="West"/>
    <s v="Pune"/>
    <x v="5"/>
    <s v="Tennis Racket"/>
    <n v="1"/>
    <n v="1"/>
    <n v="13730.08"/>
    <n v="0.33"/>
    <n v="11658.53"/>
    <n v="2595.3000000000002"/>
    <n v="0.223"/>
    <n v="49.66"/>
    <x v="3"/>
    <n v="2"/>
    <b v="1"/>
    <s v="Returned"/>
    <x v="0"/>
    <x v="1"/>
    <n v="5"/>
    <x v="0"/>
    <x v="9"/>
    <x v="3"/>
    <s v="31-40%"/>
    <x v="0"/>
    <n v="1"/>
    <n v="1"/>
    <n v="0"/>
    <n v="1"/>
  </r>
  <r>
    <s v="ORD-03562"/>
    <d v="2024-03-27T00:00:00"/>
    <d v="2024-03-27T00:00:00"/>
    <s v="CUST05923"/>
    <s v="Shreya Mishra"/>
    <n v="51"/>
    <n v="51"/>
    <s v="Male"/>
    <s v="Male"/>
    <s v="Central"/>
    <s v="Bhopal"/>
    <x v="2"/>
    <s v="Laptop"/>
    <n v="5"/>
    <n v="5"/>
    <n v="11709.91"/>
    <n v="0.31"/>
    <n v="50072.11"/>
    <n v="6899.28"/>
    <n v="0.13800000000000001"/>
    <n v="59.01"/>
    <x v="5"/>
    <n v="4"/>
    <b v="0"/>
    <s v="Cancelled"/>
    <x v="3"/>
    <x v="0"/>
    <n v="3"/>
    <x v="0"/>
    <x v="9"/>
    <x v="4"/>
    <s v="31-40%"/>
    <x v="0"/>
    <n v="0"/>
    <n v="0"/>
    <n v="1"/>
    <n v="1"/>
  </r>
  <r>
    <s v="ORD-03559"/>
    <d v="2024-03-27T00:00:00"/>
    <d v="2024-03-27T00:00:00"/>
    <s v="CUST69010"/>
    <s v="Aditya Bose"/>
    <n v="42"/>
    <n v="42"/>
    <s v="F"/>
    <s v="Female"/>
    <s v="West"/>
    <s v="Surat"/>
    <x v="4"/>
    <s v="Self-Help Book"/>
    <n v="4"/>
    <n v="4"/>
    <n v="335.65"/>
    <n v="0.2"/>
    <n v="1393.82"/>
    <n v="425.54"/>
    <n v="0.30499999999999999"/>
    <n v="35.659999999999997"/>
    <x v="2"/>
    <n v="3"/>
    <b v="0"/>
    <s v="Delivered"/>
    <x v="1"/>
    <x v="6"/>
    <n v="6"/>
    <x v="0"/>
    <x v="9"/>
    <x v="2"/>
    <s v="11-20%"/>
    <x v="0"/>
    <n v="0"/>
    <n v="1"/>
    <n v="0"/>
    <n v="1"/>
  </r>
  <r>
    <s v="ORD-03560"/>
    <d v="2024-03-27T00:00:00"/>
    <d v="2024-03-27T00:00:00"/>
    <s v="CUST76119"/>
    <s v="Kavya Mehta"/>
    <n v="14"/>
    <n v="14"/>
    <s v="Female"/>
    <s v="Female"/>
    <s v="East"/>
    <s v="Kolkata"/>
    <x v="3"/>
    <s v="Tea"/>
    <n v="7"/>
    <n v="7"/>
    <n v="422.63"/>
    <n v="0.39"/>
    <n v="2225.48"/>
    <n v="251.22"/>
    <n v="0.113"/>
    <n v="58.49"/>
    <x v="3"/>
    <n v="1"/>
    <b v="0"/>
    <s v="Delivered"/>
    <x v="1"/>
    <x v="0"/>
    <n v="3"/>
    <x v="0"/>
    <x v="9"/>
    <x v="0"/>
    <s v="31-40%"/>
    <x v="0"/>
    <n v="0"/>
    <n v="1"/>
    <n v="0"/>
    <n v="1"/>
  </r>
  <r>
    <s v="ORD-03557"/>
    <d v="2024-03-26T00:00:00"/>
    <d v="2024-03-26T00:00:00"/>
    <s v="CUST80826"/>
    <s v="Pooja Chatterjee"/>
    <n v="48"/>
    <n v="48"/>
    <s v="Female"/>
    <s v="Female"/>
    <s v="Central"/>
    <s v="Nagpur"/>
    <x v="5"/>
    <s v="Dumbbells"/>
    <n v="4"/>
    <n v="4"/>
    <n v="1266.6400000000001"/>
    <n v="0.09"/>
    <n v="6923.51"/>
    <n v="754.21"/>
    <n v="0.109"/>
    <n v="67.58"/>
    <x v="4"/>
    <n v="3"/>
    <b v="0"/>
    <s v="Delivered"/>
    <x v="1"/>
    <x v="0"/>
    <n v="3"/>
    <x v="0"/>
    <x v="9"/>
    <x v="4"/>
    <s v="1-10%"/>
    <x v="0"/>
    <n v="0"/>
    <n v="1"/>
    <n v="0"/>
    <n v="1"/>
  </r>
  <r>
    <s v="ORD-03558"/>
    <d v="2024-03-26T00:00:00"/>
    <d v="2024-03-26T00:00:00"/>
    <s v="CUST69842"/>
    <s v="Ritu Bose"/>
    <n v="28"/>
    <n v="28"/>
    <s v="F"/>
    <s v="Female"/>
    <s v="West"/>
    <s v="Mumbai"/>
    <x v="2"/>
    <s v="Smartphone"/>
    <m/>
    <m/>
    <n v="17236.669999999998"/>
    <n v="0.25"/>
    <n v="16579.98"/>
    <n v="1792.51"/>
    <n v="0.108"/>
    <n v="70.709999999999994"/>
    <x v="4"/>
    <m/>
    <b v="0"/>
    <s v="Delivered"/>
    <x v="1"/>
    <x v="10"/>
    <n v="2"/>
    <x v="0"/>
    <x v="9"/>
    <x v="3"/>
    <s v="21-30%"/>
    <x v="0"/>
    <n v="0"/>
    <n v="1"/>
    <n v="0"/>
    <n v="1"/>
  </r>
  <r>
    <s v="ORD-03556"/>
    <d v="2024-03-25T00:00:00"/>
    <d v="2024-03-25T00:00:00"/>
    <s v="CUST47056"/>
    <s v="Nisha Gupta"/>
    <n v="49"/>
    <n v="49"/>
    <s v="Female"/>
    <s v="Female"/>
    <s v="West"/>
    <s v="Ahmedabad"/>
    <x v="4"/>
    <s v="Cook Book"/>
    <n v="1"/>
    <n v="1"/>
    <n v="1034.06"/>
    <n v="0.1"/>
    <n v="1187.77"/>
    <n v="456.36"/>
    <n v="0.38400000000000001"/>
    <n v="69.430000000000007"/>
    <x v="4"/>
    <n v="1"/>
    <b v="0"/>
    <s v="Delivered"/>
    <x v="1"/>
    <x v="6"/>
    <n v="6"/>
    <x v="0"/>
    <x v="9"/>
    <x v="4"/>
    <s v="1-10%"/>
    <x v="0"/>
    <n v="0"/>
    <n v="1"/>
    <n v="0"/>
    <n v="1"/>
  </r>
  <r>
    <s v="ORD-03555"/>
    <d v="2024-03-24T00:00:00"/>
    <d v="2024-03-24T00:00:00"/>
    <s v="CUST21921"/>
    <s v="Vikram Verma"/>
    <n v="44"/>
    <n v="44"/>
    <s v="Female"/>
    <s v="Female"/>
    <s v="Central"/>
    <s v="Indore"/>
    <x v="6"/>
    <s v="Dress"/>
    <n v="8"/>
    <n v="8"/>
    <n v="825.43"/>
    <n v="0.3"/>
    <n v="6590.81"/>
    <n v="2481.12"/>
    <n v="0.376"/>
    <n v="48.12"/>
    <x v="4"/>
    <n v="1"/>
    <b v="0"/>
    <s v="Delivered"/>
    <x v="1"/>
    <x v="10"/>
    <n v="2"/>
    <x v="0"/>
    <x v="9"/>
    <x v="2"/>
    <s v="21-30%"/>
    <x v="0"/>
    <n v="0"/>
    <n v="1"/>
    <n v="0"/>
    <n v="1"/>
  </r>
  <r>
    <s v="ORD-03554"/>
    <d v="2024-03-23T00:00:00"/>
    <d v="2024-03-23T00:00:00"/>
    <s v="CUST02299"/>
    <s v="Nisha Patel"/>
    <n v="51"/>
    <n v="51"/>
    <s v="Female"/>
    <s v="Female"/>
    <s v="South"/>
    <s v="Kochi"/>
    <x v="5"/>
    <s v="Dumbbells"/>
    <n v="9"/>
    <n v="9"/>
    <n v="560.77"/>
    <n v="0.19"/>
    <n v="4861.13"/>
    <n v="1118.77"/>
    <n v="0.23"/>
    <n v="78.58"/>
    <x v="2"/>
    <n v="2"/>
    <b v="0"/>
    <s v="Delivered"/>
    <x v="1"/>
    <x v="2"/>
    <n v="1"/>
    <x v="0"/>
    <x v="9"/>
    <x v="4"/>
    <s v="11-20%"/>
    <x v="0"/>
    <n v="0"/>
    <n v="1"/>
    <n v="0"/>
    <n v="1"/>
  </r>
  <r>
    <s v="ORD-03552"/>
    <d v="2024-03-23T00:00:00"/>
    <d v="2024-03-23T00:00:00"/>
    <s v="CUST47390"/>
    <s v="Ananya Das"/>
    <n v="22"/>
    <n v="22"/>
    <s v="Other"/>
    <s v="Other"/>
    <s v="West"/>
    <s v="Ahmedabad"/>
    <x v="2"/>
    <s v="Laptop"/>
    <n v="10"/>
    <n v="10"/>
    <n v="58117.48"/>
    <n v="0.32"/>
    <n v="569729.38"/>
    <n v="56329.27"/>
    <n v="9.9000000000000005E-2"/>
    <n v="66.819999999999993"/>
    <x v="5"/>
    <n v="1"/>
    <b v="0"/>
    <s v="Delivered"/>
    <x v="1"/>
    <x v="0"/>
    <n v="3"/>
    <x v="0"/>
    <x v="9"/>
    <x v="1"/>
    <s v="31-40%"/>
    <x v="0"/>
    <n v="0"/>
    <n v="1"/>
    <n v="0"/>
    <n v="1"/>
  </r>
  <r>
    <s v="ORD-03553"/>
    <d v="2024-03-23T00:00:00"/>
    <d v="2024-03-23T00:00:00"/>
    <s v="CUST14583"/>
    <s v="Arjun Joshi"/>
    <n v="38"/>
    <n v="38"/>
    <s v="Female"/>
    <s v="Female"/>
    <s v="West"/>
    <s v="Mumbai"/>
    <x v="2"/>
    <s v="Tablet"/>
    <n v="2"/>
    <n v="2"/>
    <n v="50847.56"/>
    <n v="0.28999999999999998"/>
    <n v="99290.01"/>
    <n v="11766.04"/>
    <n v="0.11899999999999999"/>
    <n v="62.35"/>
    <x v="5"/>
    <n v="5"/>
    <b v="0"/>
    <s v="Delivered"/>
    <x v="1"/>
    <x v="0"/>
    <n v="3"/>
    <x v="0"/>
    <x v="9"/>
    <x v="2"/>
    <s v="21-30%"/>
    <x v="0"/>
    <n v="0"/>
    <n v="1"/>
    <n v="0"/>
    <n v="1"/>
  </r>
  <r>
    <s v="ORD-03551"/>
    <d v="2024-03-22T00:00:00"/>
    <d v="2024-03-22T00:00:00"/>
    <s v="CUST00900"/>
    <s v="Nikhil Patel"/>
    <n v="43"/>
    <n v="43"/>
    <s v="Male"/>
    <s v="Male"/>
    <s v="Central"/>
    <s v="Raipur"/>
    <x v="4"/>
    <s v="Self-Help Book"/>
    <n v="3"/>
    <n v="3"/>
    <n v="520.52"/>
    <n v="0.27"/>
    <n v="1527.32"/>
    <n v="542.48"/>
    <n v="0.35499999999999998"/>
    <n v="45.42"/>
    <x v="3"/>
    <n v="1"/>
    <b v="0"/>
    <s v="Delivered"/>
    <x v="1"/>
    <x v="1"/>
    <n v="5"/>
    <x v="0"/>
    <x v="9"/>
    <x v="2"/>
    <s v="21-30%"/>
    <x v="0"/>
    <n v="0"/>
    <n v="1"/>
    <n v="0"/>
    <n v="1"/>
  </r>
  <r>
    <s v="ORD-03550"/>
    <d v="2024-03-22T00:00:00"/>
    <d v="2024-03-22T00:00:00"/>
    <s v="CUST71158"/>
    <s v="Ananya Bose"/>
    <n v="10"/>
    <n v="10"/>
    <s v="Other"/>
    <s v="Other"/>
    <s v="North"/>
    <s v="Amritsar"/>
    <x v="4"/>
    <s v="Textbook"/>
    <n v="4"/>
    <n v="4"/>
    <n v="306.02"/>
    <n v="0.39"/>
    <n v="1006.23"/>
    <n v="419.1"/>
    <n v="0.41699999999999998"/>
    <n v="74.930000000000007"/>
    <x v="5"/>
    <n v="3"/>
    <b v="0"/>
    <s v="Delivered"/>
    <x v="1"/>
    <x v="9"/>
    <n v="9"/>
    <x v="0"/>
    <x v="9"/>
    <x v="0"/>
    <s v="31-40%"/>
    <x v="0"/>
    <n v="0"/>
    <n v="1"/>
    <n v="0"/>
    <n v="1"/>
  </r>
  <r>
    <s v="ORD-03549"/>
    <d v="2024-03-22T00:00:00"/>
    <d v="2024-03-22T00:00:00"/>
    <s v="CUST48871"/>
    <s v="Arjun Patel"/>
    <n v="42"/>
    <n v="42"/>
    <s v="Other"/>
    <s v="Other"/>
    <s v="West"/>
    <s v="Pune"/>
    <x v="1"/>
    <s v="Sofa"/>
    <n v="8"/>
    <n v="8"/>
    <n v="8470.42"/>
    <n v="0.28999999999999998"/>
    <n v="55529.13"/>
    <n v="17657.48"/>
    <n v="0.318"/>
    <n v="72.33"/>
    <x v="3"/>
    <n v="4"/>
    <b v="0"/>
    <s v="Delivered"/>
    <x v="1"/>
    <x v="10"/>
    <n v="2"/>
    <x v="0"/>
    <x v="9"/>
    <x v="2"/>
    <s v="21-30%"/>
    <x v="0"/>
    <n v="0"/>
    <n v="1"/>
    <n v="0"/>
    <n v="1"/>
  </r>
  <r>
    <s v="ORD-03548"/>
    <d v="2024-03-21T00:00:00"/>
    <d v="2024-03-21T00:00:00"/>
    <s v="CUST66417"/>
    <s v="Vikram Rao"/>
    <n v="21"/>
    <n v="21"/>
    <s v="Other"/>
    <s v="Other"/>
    <s v="East"/>
    <s v="Patna"/>
    <x v="6"/>
    <s v="T-Shirt"/>
    <n v="8"/>
    <n v="8"/>
    <n v="894.69"/>
    <n v="0.02"/>
    <n v="9349.02"/>
    <n v="1742.56"/>
    <n v="0.186"/>
    <n v="62.56"/>
    <x v="1"/>
    <n v="5"/>
    <b v="0"/>
    <s v="Delivered"/>
    <x v="1"/>
    <x v="6"/>
    <n v="6"/>
    <x v="0"/>
    <x v="9"/>
    <x v="1"/>
    <s v="1-10%"/>
    <x v="0"/>
    <n v="0"/>
    <n v="1"/>
    <n v="0"/>
    <n v="1"/>
  </r>
  <r>
    <s v="ORD-03543"/>
    <d v="2024-03-20T00:00:00"/>
    <d v="2024-03-20T00:00:00"/>
    <s v="CUST14777"/>
    <s v="Aarav Shah"/>
    <n v="60"/>
    <n v="60"/>
    <s v="Other"/>
    <s v="Other"/>
    <s v="Central"/>
    <s v="Nagpur"/>
    <x v="1"/>
    <s v="Bed Frame"/>
    <n v="7"/>
    <n v="7"/>
    <n v="28445.23"/>
    <n v="0.28000000000000003"/>
    <n v="189614.18"/>
    <n v="42435.49"/>
    <n v="0.224"/>
    <n v="18.04"/>
    <x v="3"/>
    <n v="2"/>
    <b v="0"/>
    <s v="Cancelled"/>
    <x v="3"/>
    <x v="3"/>
    <n v="10"/>
    <x v="0"/>
    <x v="9"/>
    <x v="4"/>
    <s v="21-30%"/>
    <x v="0"/>
    <n v="0"/>
    <n v="0"/>
    <n v="1"/>
    <n v="1"/>
  </r>
  <r>
    <s v="ORD-03544"/>
    <d v="2024-03-20T00:00:00"/>
    <d v="2024-03-20T00:00:00"/>
    <s v="CUST29796"/>
    <s v="Sanjay Bose"/>
    <n v="39"/>
    <n v="39"/>
    <s v="Male"/>
    <s v="Male"/>
    <s v="North"/>
    <s v="Ludhiana"/>
    <x v="5"/>
    <s v="Cricket Bat"/>
    <n v="4"/>
    <n v="4"/>
    <n v="14899.55"/>
    <n v="0.09"/>
    <n v="60345.97"/>
    <n v="12084.3"/>
    <n v="0.2"/>
    <n v="21.44"/>
    <x v="1"/>
    <n v="4"/>
    <b v="0"/>
    <s v="Delivered"/>
    <x v="1"/>
    <x v="8"/>
    <n v="7"/>
    <x v="0"/>
    <x v="9"/>
    <x v="2"/>
    <s v="1-10%"/>
    <x v="0"/>
    <n v="0"/>
    <n v="1"/>
    <n v="0"/>
    <n v="1"/>
  </r>
  <r>
    <s v="ORD-03546"/>
    <d v="2024-03-20T00:00:00"/>
    <d v="2024-03-20T00:00:00"/>
    <s v="CUST33381"/>
    <s v="Deepa Kumar"/>
    <n v="30"/>
    <n v="30"/>
    <s v="Other"/>
    <s v="Other"/>
    <s v="East"/>
    <s v="Guwahati"/>
    <x v="2"/>
    <s v="Tablet"/>
    <n v="6"/>
    <n v="6"/>
    <n v="68505.67"/>
    <n v="0.28000000000000003"/>
    <n v="367164.54"/>
    <n v="51349.21"/>
    <n v="0.14000000000000001"/>
    <n v="111.8"/>
    <x v="0"/>
    <n v="1"/>
    <b v="0"/>
    <s v="Delivered"/>
    <x v="1"/>
    <x v="2"/>
    <n v="1"/>
    <x v="0"/>
    <x v="9"/>
    <x v="3"/>
    <s v="21-30%"/>
    <x v="0"/>
    <n v="0"/>
    <n v="1"/>
    <n v="0"/>
    <n v="1"/>
  </r>
  <r>
    <s v="ORD-03545"/>
    <s v="March 20, 2024"/>
    <d v="2024-03-20T00:00:00"/>
    <s v="CUST48258"/>
    <s v="Deepa Patel"/>
    <n v="41"/>
    <n v="41"/>
    <s v="Female"/>
    <s v="Female"/>
    <s v="South"/>
    <s v="Hyderabad"/>
    <x v="3"/>
    <s v="Cooking Oil"/>
    <n v="7"/>
    <n v="7"/>
    <n v="439.78"/>
    <n v="0.11"/>
    <n v="3962.93"/>
    <n v="320.83"/>
    <n v="8.1000000000000003E-2"/>
    <n v="64"/>
    <x v="3"/>
    <n v="1"/>
    <b v="0"/>
    <s v="Pending"/>
    <x v="2"/>
    <x v="9"/>
    <n v="9"/>
    <x v="0"/>
    <x v="9"/>
    <x v="2"/>
    <s v="11-20%"/>
    <x v="0"/>
    <n v="0"/>
    <n v="0"/>
    <n v="0"/>
    <n v="1"/>
  </r>
  <r>
    <s v="ORD-03547"/>
    <d v="2024-03-20T00:00:00"/>
    <d v="2024-03-20T00:00:00"/>
    <s v="CUST38738"/>
    <s v="Vikram Gupta"/>
    <n v="48"/>
    <n v="48"/>
    <s v="Female"/>
    <s v="Female"/>
    <s v="Central"/>
    <s v="Bhopal"/>
    <x v="0"/>
    <s v="Face Cream"/>
    <n v="7"/>
    <n v="7"/>
    <n v="2483.1"/>
    <n v="0.23"/>
    <n v="19141.88"/>
    <n v="9979.84"/>
    <n v="0.52100000000000002"/>
    <n v="55.38"/>
    <x v="4"/>
    <n v="3"/>
    <b v="0"/>
    <s v="Delivered"/>
    <x v="1"/>
    <x v="3"/>
    <n v="10"/>
    <x v="0"/>
    <x v="9"/>
    <x v="4"/>
    <s v="21-30%"/>
    <x v="0"/>
    <n v="0"/>
    <n v="1"/>
    <n v="0"/>
    <n v="1"/>
  </r>
  <r>
    <s v="ORD-03542"/>
    <d v="2024-03-19T00:00:00"/>
    <d v="2024-03-19T00:00:00"/>
    <s v="CUST99848"/>
    <s v="Nisha Chatterjee"/>
    <n v="15"/>
    <n v="15"/>
    <s v="Other"/>
    <s v="Other"/>
    <s v="North"/>
    <s v="Delhi"/>
    <x v="4"/>
    <s v="Fiction Novel"/>
    <n v="1"/>
    <n v="1"/>
    <n v="886.23"/>
    <n v="0.09"/>
    <n v="1242.55"/>
    <n v="479.18"/>
    <n v="0.38600000000000001"/>
    <n v="71.069999999999993"/>
    <x v="2"/>
    <n v="2"/>
    <b v="0"/>
    <s v="Delivered"/>
    <x v="1"/>
    <x v="10"/>
    <n v="2"/>
    <x v="0"/>
    <x v="9"/>
    <x v="0"/>
    <s v="1-10%"/>
    <x v="0"/>
    <n v="0"/>
    <n v="1"/>
    <n v="0"/>
    <n v="1"/>
  </r>
  <r>
    <s v="ORD-03541"/>
    <d v="2024-03-19T00:00:00"/>
    <d v="2024-03-19T00:00:00"/>
    <s v="CUST20196"/>
    <s v="Nikhil Patel"/>
    <n v="39"/>
    <n v="39"/>
    <s v="Female"/>
    <s v="Female"/>
    <s v="Central"/>
    <s v="Raipur"/>
    <x v="0"/>
    <s v="Sunscreen"/>
    <n v="5"/>
    <n v="5"/>
    <n v="2034.91"/>
    <n v="0.36"/>
    <n v="7446.29"/>
    <n v="2266.42"/>
    <n v="0.30399999999999999"/>
    <n v="51.38"/>
    <x v="1"/>
    <n v="3"/>
    <b v="0"/>
    <s v="Delivered"/>
    <x v="1"/>
    <x v="8"/>
    <n v="7"/>
    <x v="0"/>
    <x v="9"/>
    <x v="2"/>
    <s v="31-40%"/>
    <x v="0"/>
    <n v="0"/>
    <n v="1"/>
    <n v="0"/>
    <n v="1"/>
  </r>
  <r>
    <s v="ORD-03540"/>
    <d v="2024-03-18T00:00:00"/>
    <d v="2024-03-18T00:00:00"/>
    <s v="CUST79303"/>
    <s v="Amit Patel"/>
    <n v="46"/>
    <n v="46"/>
    <s v="Female"/>
    <s v="Female"/>
    <s v="North"/>
    <s v="Delhi"/>
    <x v="5"/>
    <s v="Yoga Mat"/>
    <n v="2"/>
    <n v="2"/>
    <n v="7756.42"/>
    <n v="0.38"/>
    <n v="13122.27"/>
    <n v="2871.65"/>
    <n v="0.219"/>
    <n v="33.58"/>
    <x v="2"/>
    <n v="5"/>
    <b v="0"/>
    <s v="Delivered"/>
    <x v="1"/>
    <x v="8"/>
    <n v="7"/>
    <x v="0"/>
    <x v="9"/>
    <x v="4"/>
    <s v="31-40%"/>
    <x v="0"/>
    <n v="0"/>
    <n v="1"/>
    <n v="0"/>
    <n v="1"/>
  </r>
  <r>
    <s v="ORD-03539"/>
    <d v="2024-03-17T00:00:00"/>
    <d v="2024-03-17T00:00:00"/>
    <s v="CUST80870"/>
    <s v="Vikram Bhat"/>
    <n v="39"/>
    <n v="39"/>
    <s v="Male"/>
    <s v="Male"/>
    <s v="East"/>
    <s v="Kolkata"/>
    <x v="1"/>
    <s v="Desk"/>
    <n v="1"/>
    <n v="1"/>
    <n v="13132.98"/>
    <n v="0.37"/>
    <n v="10874.57"/>
    <n v="2437.06"/>
    <n v="0.224"/>
    <n v="64.72"/>
    <x v="1"/>
    <m/>
    <b v="0"/>
    <s v="Delivered"/>
    <x v="1"/>
    <x v="9"/>
    <n v="9"/>
    <x v="0"/>
    <x v="9"/>
    <x v="2"/>
    <s v="31-40%"/>
    <x v="0"/>
    <n v="0"/>
    <n v="1"/>
    <n v="0"/>
    <n v="1"/>
  </r>
  <r>
    <s v="ORD-03538"/>
    <d v="2024-03-17T00:00:00"/>
    <d v="2024-03-17T00:00:00"/>
    <s v="CUST92378"/>
    <s v="Amit Shah"/>
    <n v="43"/>
    <n v="43"/>
    <s v="Female"/>
    <s v="Female"/>
    <s v="West"/>
    <s v="Pune"/>
    <x v="2"/>
    <s v="Camera"/>
    <n v="10"/>
    <n v="10"/>
    <n v="37177.589999999997"/>
    <n v="0.24"/>
    <n v="380113.28"/>
    <n v="54735.8"/>
    <n v="0.14399999999999999"/>
    <n v="107.23"/>
    <x v="1"/>
    <n v="1"/>
    <b v="0"/>
    <s v="Delivered"/>
    <x v="1"/>
    <x v="0"/>
    <n v="3"/>
    <x v="0"/>
    <x v="9"/>
    <x v="2"/>
    <s v="21-30%"/>
    <x v="0"/>
    <n v="0"/>
    <n v="1"/>
    <n v="0"/>
    <n v="1"/>
  </r>
  <r>
    <s v="ORD-03537"/>
    <d v="2024-03-16T00:00:00"/>
    <d v="2024-03-16T00:00:00"/>
    <s v="CUST44168"/>
    <s v="Sunita Shah"/>
    <n v="27"/>
    <n v="27"/>
    <s v="Male"/>
    <s v="Male"/>
    <s v="North"/>
    <s v="Ludhiana"/>
    <x v="5"/>
    <s v="Football"/>
    <n v="3"/>
    <n v="3"/>
    <n v="7222.19"/>
    <n v="0.14000000000000001"/>
    <n v="26770.77"/>
    <n v="4462.6899999999996"/>
    <n v="0.16700000000000001"/>
    <n v="53.66"/>
    <x v="3"/>
    <n v="4"/>
    <b v="1"/>
    <s v="Returned"/>
    <x v="0"/>
    <x v="3"/>
    <n v="10"/>
    <x v="0"/>
    <x v="9"/>
    <x v="3"/>
    <s v="11-20%"/>
    <x v="0"/>
    <n v="1"/>
    <n v="1"/>
    <n v="0"/>
    <n v="1"/>
  </r>
  <r>
    <s v="ORD-03536"/>
    <d v="2024-03-16T00:00:00"/>
    <d v="2024-03-16T00:00:00"/>
    <s v="CUST42326"/>
    <s v="Sunita Gupta"/>
    <n v="24"/>
    <n v="24"/>
    <s v="Other"/>
    <s v="Other"/>
    <s v="North"/>
    <s v="Amritsar"/>
    <x v="6"/>
    <s v="Saree"/>
    <n v="3"/>
    <n v="3"/>
    <n v="2335.6"/>
    <n v="0.24"/>
    <n v="6639.76"/>
    <n v="2659.96"/>
    <n v="0.40100000000000002"/>
    <n v="53.79"/>
    <x v="0"/>
    <n v="5"/>
    <b v="0"/>
    <s v="Delivered"/>
    <x v="1"/>
    <x v="5"/>
    <n v="8"/>
    <x v="0"/>
    <x v="9"/>
    <x v="1"/>
    <s v="21-30%"/>
    <x v="0"/>
    <n v="0"/>
    <n v="1"/>
    <n v="0"/>
    <n v="1"/>
  </r>
  <r>
    <s v="ORD-03535"/>
    <d v="2024-03-15T00:00:00"/>
    <d v="2024-03-15T00:00:00"/>
    <s v="CUST89629"/>
    <s v="Ananya Joshi"/>
    <n v="30"/>
    <n v="30"/>
    <s v="Other"/>
    <s v="Other"/>
    <s v="South"/>
    <s v="Bangalore"/>
    <x v="4"/>
    <s v="Biography"/>
    <n v="4"/>
    <n v="4"/>
    <n v="840.47"/>
    <n v="0.24"/>
    <n v="3329.19"/>
    <n v="1532.51"/>
    <n v="0.46"/>
    <n v="78.489999999999995"/>
    <x v="2"/>
    <m/>
    <b v="0"/>
    <s v="Delivered"/>
    <x v="1"/>
    <x v="5"/>
    <n v="8"/>
    <x v="0"/>
    <x v="9"/>
    <x v="3"/>
    <s v="21-30%"/>
    <x v="0"/>
    <n v="0"/>
    <n v="1"/>
    <n v="0"/>
    <n v="1"/>
  </r>
  <r>
    <s v="ORD-03533"/>
    <d v="2024-03-15T00:00:00"/>
    <d v="2024-03-15T00:00:00"/>
    <s v="CUST80821"/>
    <s v="Nisha Pillai"/>
    <n v="27"/>
    <n v="27"/>
    <s v="Other"/>
    <s v="Other"/>
    <s v="South"/>
    <s v="Hyderabad"/>
    <x v="0"/>
    <s v="Lipstick"/>
    <n v="3"/>
    <n v="3"/>
    <n v="1642.41"/>
    <n v="0.08"/>
    <n v="5813.31"/>
    <n v="2075.4499999999998"/>
    <n v="0.35699999999999998"/>
    <n v="71.2"/>
    <x v="3"/>
    <n v="3"/>
    <b v="1"/>
    <s v="Returned"/>
    <x v="0"/>
    <x v="1"/>
    <n v="5"/>
    <x v="0"/>
    <x v="9"/>
    <x v="3"/>
    <s v="1-10%"/>
    <x v="0"/>
    <n v="1"/>
    <n v="1"/>
    <n v="0"/>
    <n v="1"/>
  </r>
  <r>
    <s v="ORD-03534"/>
    <d v="2024-03-15T00:00:00"/>
    <d v="2024-03-15T00:00:00"/>
    <s v="CUST18961"/>
    <s v="Meera Kumar"/>
    <n v="40"/>
    <n v="40"/>
    <s v="Male"/>
    <s v="Male"/>
    <s v="East"/>
    <s v="Kolkata"/>
    <x v="2"/>
    <s v="Laptop"/>
    <n v="4"/>
    <n v="4"/>
    <n v="12580.65"/>
    <n v="0.34"/>
    <n v="45132.09"/>
    <n v="5873.56"/>
    <n v="0.13"/>
    <n v="101.02"/>
    <x v="4"/>
    <n v="5"/>
    <b v="0"/>
    <s v="Delivered"/>
    <x v="1"/>
    <x v="10"/>
    <n v="2"/>
    <x v="0"/>
    <x v="9"/>
    <x v="2"/>
    <s v="31-40%"/>
    <x v="0"/>
    <n v="0"/>
    <n v="1"/>
    <n v="0"/>
    <n v="1"/>
  </r>
  <r>
    <s v="ORD-03530"/>
    <d v="2024-03-14T00:00:00"/>
    <d v="2024-03-14T00:00:00"/>
    <s v="CUST89097"/>
    <s v="Sanjay Shah"/>
    <n v="38"/>
    <n v="38"/>
    <s v="Male"/>
    <s v="Male"/>
    <s v="North"/>
    <s v="Delhi"/>
    <x v="6"/>
    <s v="Jacket"/>
    <n v="2"/>
    <n v="2"/>
    <n v="1249.08"/>
    <n v="0.4"/>
    <n v="2055.62"/>
    <n v="916.26"/>
    <n v="0.44600000000000001"/>
    <n v="43.18"/>
    <x v="0"/>
    <m/>
    <b v="0"/>
    <s v="Delivered"/>
    <x v="1"/>
    <x v="5"/>
    <n v="8"/>
    <x v="0"/>
    <x v="9"/>
    <x v="2"/>
    <s v="31-40%"/>
    <x v="0"/>
    <n v="0"/>
    <n v="1"/>
    <n v="0"/>
    <n v="1"/>
  </r>
  <r>
    <s v="ORD-03531"/>
    <d v="2024-03-14T00:00:00"/>
    <d v="2024-03-14T00:00:00"/>
    <s v="CUST79922"/>
    <s v="Arjun Joshi"/>
    <n v="25"/>
    <n v="25"/>
    <s v="Other"/>
    <s v="Other"/>
    <s v="Central"/>
    <s v="Raipur"/>
    <x v="0"/>
    <s v="Shampoo"/>
    <n v="7"/>
    <n v="7"/>
    <n v="140.28"/>
    <n v="0.09"/>
    <n v="1117.68"/>
    <n v="498.94"/>
    <n v="0.44600000000000001"/>
    <n v="53.41"/>
    <x v="5"/>
    <n v="1"/>
    <b v="0"/>
    <s v="Shipped"/>
    <x v="4"/>
    <x v="0"/>
    <n v="3"/>
    <x v="0"/>
    <x v="9"/>
    <x v="1"/>
    <s v="1-10%"/>
    <x v="0"/>
    <n v="0"/>
    <n v="0"/>
    <n v="0"/>
    <n v="1"/>
  </r>
  <r>
    <s v="ORD-03532"/>
    <d v="2024-03-14T00:00:00"/>
    <d v="2024-03-14T00:00:00"/>
    <s v="CUST84608"/>
    <s v="Rahul Shah"/>
    <n v="49"/>
    <n v="49"/>
    <s v="Female"/>
    <s v="Female"/>
    <s v="West"/>
    <s v="Mumbai"/>
    <x v="3"/>
    <s v="Flour"/>
    <n v="10"/>
    <n v="10"/>
    <n v="360.93"/>
    <n v="0.14000000000000001"/>
    <n v="4159.76"/>
    <n v="343.41"/>
    <n v="8.3000000000000004E-2"/>
    <n v="73.41"/>
    <x v="2"/>
    <n v="1"/>
    <b v="0"/>
    <s v="Delivered"/>
    <x v="1"/>
    <x v="1"/>
    <n v="5"/>
    <x v="0"/>
    <x v="9"/>
    <x v="4"/>
    <s v="11-20%"/>
    <x v="0"/>
    <n v="0"/>
    <n v="1"/>
    <n v="0"/>
    <n v="1"/>
  </r>
  <r>
    <s v="ORD-03529"/>
    <d v="2024-03-13T00:00:00"/>
    <d v="2024-03-13T00:00:00"/>
    <s v="CUST50939"/>
    <s v="Sunita Kapoor"/>
    <n v="40"/>
    <n v="40"/>
    <s v="Male"/>
    <s v="Male"/>
    <s v="North"/>
    <s v="Delhi"/>
    <x v="5"/>
    <s v="Cycle"/>
    <n v="5"/>
    <n v="5"/>
    <n v="11392.54"/>
    <n v="0.06"/>
    <n v="68387.61"/>
    <n v="13710.8"/>
    <n v="0.2"/>
    <n v="63.48"/>
    <x v="4"/>
    <n v="5"/>
    <b v="0"/>
    <s v="Cancelled"/>
    <x v="3"/>
    <x v="4"/>
    <n v="4"/>
    <x v="0"/>
    <x v="9"/>
    <x v="2"/>
    <s v="1-10%"/>
    <x v="0"/>
    <n v="0"/>
    <n v="0"/>
    <n v="1"/>
    <n v="1"/>
  </r>
  <r>
    <s v="ORD-03527"/>
    <d v="2024-03-11T00:00:00"/>
    <d v="2024-03-11T00:00:00"/>
    <s v="CUST89020"/>
    <s v="Meera Patel"/>
    <n v="11"/>
    <n v="11"/>
    <s v="m"/>
    <s v="Male"/>
    <s v="East"/>
    <s v="Guwahati"/>
    <x v="6"/>
    <s v="T-Shirt"/>
    <n v="2"/>
    <n v="2"/>
    <n v="1543.23"/>
    <n v="0.26"/>
    <n v="3196.43"/>
    <n v="1291.0999999999999"/>
    <n v="0.40400000000000003"/>
    <n v="71.02"/>
    <x v="3"/>
    <n v="5"/>
    <b v="0"/>
    <s v="Delivered"/>
    <x v="1"/>
    <x v="6"/>
    <n v="6"/>
    <x v="0"/>
    <x v="9"/>
    <x v="0"/>
    <s v="21-30%"/>
    <x v="0"/>
    <n v="0"/>
    <n v="1"/>
    <n v="0"/>
    <n v="1"/>
  </r>
  <r>
    <s v="ORD-03526"/>
    <d v="2024-03-11T00:00:00"/>
    <d v="2024-03-11T00:00:00"/>
    <s v="CUST01333"/>
    <s v="Meera Kumar"/>
    <n v="14"/>
    <n v="14"/>
    <s v="Female"/>
    <s v="Female"/>
    <s v="South"/>
    <s v="Hyderabad"/>
    <x v="5"/>
    <s v="Football"/>
    <n v="8"/>
    <n v="8"/>
    <n v="14238.38"/>
    <n v="0.39"/>
    <n v="99575.7"/>
    <n v="21335.83"/>
    <n v="0.214"/>
    <n v="73.75"/>
    <x v="3"/>
    <m/>
    <b v="1"/>
    <s v="Returned"/>
    <x v="0"/>
    <x v="0"/>
    <n v="3"/>
    <x v="0"/>
    <x v="9"/>
    <x v="0"/>
    <s v="31-40%"/>
    <x v="0"/>
    <n v="1"/>
    <n v="1"/>
    <n v="0"/>
    <n v="1"/>
  </r>
  <r>
    <s v="ORD-03525"/>
    <d v="2024-03-11T00:00:00"/>
    <d v="2024-03-11T00:00:00"/>
    <s v="CUST05396"/>
    <s v="Rahul Mehta"/>
    <n v="42"/>
    <n v="42"/>
    <s v="Other"/>
    <s v="Other"/>
    <s v="South"/>
    <s v="Hyderabad"/>
    <x v="3"/>
    <s v="Flour"/>
    <n v="2"/>
    <n v="2"/>
    <n v="389.26"/>
    <n v="0.24"/>
    <n v="771.78"/>
    <n v="80.459999999999994"/>
    <n v="0.104"/>
    <n v="71.53"/>
    <x v="5"/>
    <n v="4"/>
    <b v="0"/>
    <s v="Delivered"/>
    <x v="1"/>
    <x v="0"/>
    <n v="3"/>
    <x v="0"/>
    <x v="9"/>
    <x v="2"/>
    <s v="21-30%"/>
    <x v="0"/>
    <n v="0"/>
    <n v="1"/>
    <n v="0"/>
    <n v="1"/>
  </r>
  <r>
    <s v="ORD-03528"/>
    <s v="March 11, 2024"/>
    <d v="2024-03-11T00:00:00"/>
    <s v="CUST06064"/>
    <s v="Meera Mishra"/>
    <n v="26"/>
    <n v="26"/>
    <s v="Other"/>
    <s v="Other"/>
    <s v="South"/>
    <s v="Bangalore"/>
    <x v="4"/>
    <s v="Comic Book"/>
    <n v="7"/>
    <n v="7"/>
    <n v="1296.3599999999999"/>
    <n v="0.33"/>
    <n v="7811.5"/>
    <n v="2621.95"/>
    <n v="0.33600000000000002"/>
    <n v="93.81"/>
    <x v="5"/>
    <m/>
    <b v="0"/>
    <s v="Delivered"/>
    <x v="1"/>
    <x v="3"/>
    <n v="10"/>
    <x v="0"/>
    <x v="9"/>
    <x v="3"/>
    <s v="31-40%"/>
    <x v="0"/>
    <n v="0"/>
    <n v="1"/>
    <n v="0"/>
    <n v="1"/>
  </r>
  <r>
    <s v="ORD-03524"/>
    <d v="2024-03-10T00:00:00"/>
    <d v="2024-03-10T00:00:00"/>
    <s v="CUST50623"/>
    <s v="Deepa Mehta"/>
    <n v="30"/>
    <n v="30"/>
    <s v="Female"/>
    <s v="Female"/>
    <s v="South"/>
    <s v="Kochi"/>
    <x v="1"/>
    <s v="Chair"/>
    <n v="10"/>
    <n v="10"/>
    <n v="12138.87"/>
    <n v="0.15"/>
    <n v="144295.18"/>
    <n v="50995.28"/>
    <n v="0.35299999999999998"/>
    <n v="49.93"/>
    <x v="0"/>
    <m/>
    <b v="0"/>
    <s v="Delivered"/>
    <x v="1"/>
    <x v="2"/>
    <n v="1"/>
    <x v="0"/>
    <x v="9"/>
    <x v="3"/>
    <s v="11-20%"/>
    <x v="0"/>
    <n v="0"/>
    <n v="1"/>
    <n v="0"/>
    <n v="1"/>
  </r>
  <r>
    <s v="ORD-03522"/>
    <d v="2024-03-10T00:00:00"/>
    <d v="2024-03-10T00:00:00"/>
    <s v="CUST10582"/>
    <s v="Vikram Joshi"/>
    <n v="28"/>
    <n v="28"/>
    <s v="Other"/>
    <s v="Other"/>
    <s v="North"/>
    <s v="Chandigarh"/>
    <x v="6"/>
    <s v="Jeans"/>
    <n v="3"/>
    <n v="3"/>
    <n v="1169.5899999999999"/>
    <n v="0.08"/>
    <n v="4785.04"/>
    <n v="1679.66"/>
    <n v="0.35099999999999998"/>
    <n v="39.22"/>
    <x v="2"/>
    <m/>
    <b v="0"/>
    <s v="Cancelled"/>
    <x v="3"/>
    <x v="9"/>
    <n v="9"/>
    <x v="0"/>
    <x v="9"/>
    <x v="3"/>
    <s v="1-10%"/>
    <x v="0"/>
    <n v="0"/>
    <n v="0"/>
    <n v="1"/>
    <n v="1"/>
  </r>
  <r>
    <s v="ORD-03523"/>
    <d v="2024-03-10T00:00:00"/>
    <d v="2024-03-10T00:00:00"/>
    <s v="CUST64913"/>
    <s v="Deepa Shah"/>
    <n v="25"/>
    <n v="25"/>
    <s v="Male"/>
    <s v="Male"/>
    <s v="East"/>
    <s v="Bhubaneswar"/>
    <x v="0"/>
    <s v="Lipstick"/>
    <n v="8"/>
    <n v="8"/>
    <n v="2047.88"/>
    <n v="0.33"/>
    <n v="14345.76"/>
    <n v="7218"/>
    <n v="0.503"/>
    <n v="91.61"/>
    <x v="3"/>
    <n v="4"/>
    <b v="0"/>
    <s v="Delivered"/>
    <x v="1"/>
    <x v="8"/>
    <n v="7"/>
    <x v="0"/>
    <x v="9"/>
    <x v="1"/>
    <s v="31-40%"/>
    <x v="0"/>
    <n v="0"/>
    <n v="1"/>
    <n v="0"/>
    <n v="1"/>
  </r>
  <r>
    <s v="ORD-03519"/>
    <d v="2024-03-09T00:00:00"/>
    <d v="2024-03-09T00:00:00"/>
    <s v="CUST89317"/>
    <s v="Vikram Singh"/>
    <n v="28"/>
    <n v="28"/>
    <s v="Other"/>
    <s v="Other"/>
    <s v="North"/>
    <s v="Ludhiana"/>
    <x v="2"/>
    <s v="Laptop"/>
    <n v="5"/>
    <n v="5"/>
    <n v="35958.57"/>
    <n v="0.23"/>
    <n v="180888.8"/>
    <n v="18318.66"/>
    <n v="0.10100000000000001"/>
    <n v="45.69"/>
    <x v="3"/>
    <n v="1"/>
    <b v="0"/>
    <s v="Delivered"/>
    <x v="1"/>
    <x v="6"/>
    <n v="6"/>
    <x v="0"/>
    <x v="9"/>
    <x v="3"/>
    <s v="21-30%"/>
    <x v="0"/>
    <n v="0"/>
    <n v="1"/>
    <n v="0"/>
    <n v="1"/>
  </r>
  <r>
    <s v="ORD-03521"/>
    <d v="2024-03-09T00:00:00"/>
    <d v="2024-03-09T00:00:00"/>
    <s v="CUST00084"/>
    <s v="Rohan Das"/>
    <n v="16"/>
    <n v="16"/>
    <s v="Male"/>
    <s v="Male"/>
    <s v="East"/>
    <s v="Kolkata"/>
    <x v="5"/>
    <s v="Dumbbells"/>
    <n v="4"/>
    <n v="4"/>
    <n v="14904.61"/>
    <m/>
    <n v="79710.679999999993"/>
    <n v="9835.5300000000007"/>
    <n v="0.123"/>
    <n v="74"/>
    <x v="3"/>
    <n v="3"/>
    <b v="0"/>
    <s v="Pending"/>
    <x v="2"/>
    <x v="9"/>
    <n v="9"/>
    <x v="0"/>
    <x v="9"/>
    <x v="0"/>
    <s v="No data"/>
    <x v="0"/>
    <n v="0"/>
    <n v="0"/>
    <n v="0"/>
    <n v="1"/>
  </r>
  <r>
    <s v="ORD-03517"/>
    <d v="2024-03-09T00:00:00"/>
    <d v="2024-03-09T00:00:00"/>
    <s v="CUST27360"/>
    <s v="Meera Gupta"/>
    <n v="30"/>
    <n v="30"/>
    <s v="Male"/>
    <s v="Male"/>
    <s v="North"/>
    <s v="Amritsar"/>
    <x v="2"/>
    <s v="Camera"/>
    <n v="9"/>
    <n v="9"/>
    <n v="16973.28"/>
    <n v="0.05"/>
    <n v="208512.34"/>
    <n v="29073.1"/>
    <n v="0.13900000000000001"/>
    <n v="35"/>
    <x v="1"/>
    <n v="4"/>
    <b v="0"/>
    <s v="Cancelled"/>
    <x v="3"/>
    <x v="4"/>
    <n v="4"/>
    <x v="0"/>
    <x v="9"/>
    <x v="3"/>
    <s v="1-10%"/>
    <x v="0"/>
    <n v="0"/>
    <n v="0"/>
    <n v="1"/>
    <n v="1"/>
  </r>
  <r>
    <s v="ORD-03516"/>
    <d v="2024-03-09T00:00:00"/>
    <d v="2024-03-09T00:00:00"/>
    <s v="CUST15414"/>
    <s v="Sanjay Gupta"/>
    <n v="42"/>
    <n v="42"/>
    <s v="Female"/>
    <s v="Female"/>
    <s v="Central"/>
    <s v="Nagpur"/>
    <x v="1"/>
    <s v="Bookshelf"/>
    <n v="9"/>
    <n v="9"/>
    <n v="17413.689999999999"/>
    <n v="0.05"/>
    <n v="193913.96"/>
    <n v="54048.53"/>
    <n v="0.27900000000000003"/>
    <n v="50.26"/>
    <x v="3"/>
    <n v="2"/>
    <b v="0"/>
    <s v="Delivered"/>
    <x v="1"/>
    <x v="2"/>
    <n v="1"/>
    <x v="0"/>
    <x v="9"/>
    <x v="2"/>
    <s v="1-10%"/>
    <x v="0"/>
    <n v="0"/>
    <n v="1"/>
    <n v="0"/>
    <n v="1"/>
  </r>
  <r>
    <s v="ORD-03520"/>
    <d v="2024-03-09T00:00:00"/>
    <d v="2024-03-09T00:00:00"/>
    <s v="CUST13260"/>
    <s v="Karan Gupta"/>
    <n v="26"/>
    <n v="26"/>
    <s v="Male"/>
    <s v="Male"/>
    <s v="North"/>
    <s v="Amritsar"/>
    <x v="2"/>
    <s v="Smartwatch"/>
    <n v="7"/>
    <n v="7"/>
    <n v="27748.1"/>
    <n v="0.17"/>
    <n v="209289.38"/>
    <n v="28699.09"/>
    <n v="0.13700000000000001"/>
    <n v="42.72"/>
    <x v="5"/>
    <n v="1"/>
    <b v="1"/>
    <s v="Returned"/>
    <x v="0"/>
    <x v="5"/>
    <n v="8"/>
    <x v="0"/>
    <x v="9"/>
    <x v="3"/>
    <s v="11-20%"/>
    <x v="0"/>
    <n v="1"/>
    <n v="1"/>
    <n v="0"/>
    <n v="1"/>
  </r>
  <r>
    <s v="ORD-03518"/>
    <d v="2024-03-09T00:00:00"/>
    <d v="2024-03-09T00:00:00"/>
    <s v="CUST03875"/>
    <s v="Aarav Joshi"/>
    <n v="44"/>
    <n v="44"/>
    <s v="m"/>
    <s v="Male"/>
    <s v="South"/>
    <s v="Chennai"/>
    <x v="2"/>
    <s v="Camera"/>
    <n v="5"/>
    <n v="5"/>
    <n v="20577.009999999998"/>
    <n v="0.23"/>
    <n v="93594.28"/>
    <n v="9112.0499999999993"/>
    <n v="9.7000000000000003E-2"/>
    <n v="88.2"/>
    <x v="3"/>
    <n v="2"/>
    <b v="0"/>
    <s v="Delivered"/>
    <x v="1"/>
    <x v="6"/>
    <n v="6"/>
    <x v="0"/>
    <x v="9"/>
    <x v="2"/>
    <s v="21-30%"/>
    <x v="0"/>
    <n v="0"/>
    <n v="1"/>
    <n v="0"/>
    <n v="1"/>
  </r>
  <r>
    <s v="ORD-03514"/>
    <d v="2024-03-08T00:00:00"/>
    <d v="2024-03-08T00:00:00"/>
    <s v="CUST77487"/>
    <s v="Priya Gupta"/>
    <n v="32"/>
    <n v="32"/>
    <s v="Female"/>
    <s v="Female"/>
    <s v="West"/>
    <s v="Pune"/>
    <x v="3"/>
    <s v="Tea"/>
    <n v="3"/>
    <n v="3"/>
    <n v="248.9"/>
    <n v="0"/>
    <n v="937.24"/>
    <n v="91.65"/>
    <n v="9.8000000000000004E-2"/>
    <n v="73.94"/>
    <x v="2"/>
    <n v="4"/>
    <b v="0"/>
    <s v="Delivered"/>
    <x v="1"/>
    <x v="6"/>
    <n v="6"/>
    <x v="0"/>
    <x v="9"/>
    <x v="3"/>
    <n v="0"/>
    <x v="0"/>
    <n v="0"/>
    <n v="1"/>
    <n v="0"/>
    <n v="1"/>
  </r>
  <r>
    <s v="ORD-03515"/>
    <d v="2024-03-08T00:00:00"/>
    <d v="2024-03-08T00:00:00"/>
    <s v="CUST85880"/>
    <s v="Aditya Chatterjee"/>
    <n v="38"/>
    <n v="38"/>
    <s v="Female"/>
    <s v="Female"/>
    <s v="Central"/>
    <s v="Nagpur"/>
    <x v="0"/>
    <s v="Lipstick"/>
    <n v="9"/>
    <n v="9"/>
    <n v="1996.05"/>
    <m/>
    <n v="24431.83"/>
    <n v="12158.15"/>
    <n v="0.498"/>
    <n v="78.33"/>
    <x v="5"/>
    <n v="4"/>
    <b v="0"/>
    <s v="Delivered"/>
    <x v="1"/>
    <x v="9"/>
    <n v="9"/>
    <x v="0"/>
    <x v="9"/>
    <x v="2"/>
    <s v="No data"/>
    <x v="0"/>
    <n v="0"/>
    <n v="1"/>
    <n v="0"/>
    <n v="1"/>
  </r>
  <r>
    <s v="ORD-03513"/>
    <d v="2024-03-08T00:00:00"/>
    <d v="2024-03-08T00:00:00"/>
    <s v="CUST75619"/>
    <s v="Rahul Joshi"/>
    <n v="45"/>
    <n v="45"/>
    <s v="Other"/>
    <s v="Other"/>
    <s v="East"/>
    <s v="Guwahati"/>
    <x v="2"/>
    <s v="Smartwatch"/>
    <n v="7"/>
    <n v="7"/>
    <n v="70949.08"/>
    <n v="0.21"/>
    <n v="539413.9"/>
    <n v="58300.98"/>
    <n v="0.108"/>
    <n v="79.98"/>
    <x v="1"/>
    <n v="4"/>
    <b v="0"/>
    <s v="Shipped"/>
    <x v="4"/>
    <x v="4"/>
    <n v="4"/>
    <x v="0"/>
    <x v="9"/>
    <x v="2"/>
    <s v="21-30%"/>
    <x v="0"/>
    <n v="0"/>
    <n v="0"/>
    <n v="0"/>
    <n v="1"/>
  </r>
  <r>
    <s v="ORD-03512"/>
    <d v="2024-03-07T00:00:00"/>
    <d v="2024-03-07T00:00:00"/>
    <s v="CUST61863"/>
    <s v="Shreya Nair"/>
    <n v="41"/>
    <n v="41"/>
    <s v="Female"/>
    <s v="Female"/>
    <s v="East"/>
    <s v="Kolkata"/>
    <x v="6"/>
    <s v="Jeans"/>
    <n v="10"/>
    <n v="10"/>
    <n v="1320.43"/>
    <n v="0.25"/>
    <n v="13732.16"/>
    <n v="5671.18"/>
    <n v="0.41299999999999998"/>
    <n v="74.31"/>
    <x v="5"/>
    <n v="2"/>
    <b v="0"/>
    <s v="Shipped"/>
    <x v="4"/>
    <x v="6"/>
    <n v="6"/>
    <x v="0"/>
    <x v="9"/>
    <x v="2"/>
    <s v="21-30%"/>
    <x v="0"/>
    <n v="0"/>
    <n v="0"/>
    <n v="0"/>
    <n v="1"/>
  </r>
  <r>
    <s v="ORD-03511"/>
    <d v="2024-03-06T00:00:00"/>
    <d v="2024-03-06T00:00:00"/>
    <s v="CUST39314"/>
    <s v="Sanjay Rao"/>
    <n v="31"/>
    <n v="31"/>
    <s v="Female"/>
    <s v="Female"/>
    <s v="West"/>
    <s v="Pune"/>
    <x v="1"/>
    <s v="Wardrobe"/>
    <n v="4"/>
    <n v="4"/>
    <n v="27844.67"/>
    <n v="0.32"/>
    <n v="87292.37"/>
    <n v="18841.849999999999"/>
    <n v="0.216"/>
    <n v="74.400000000000006"/>
    <x v="2"/>
    <n v="1"/>
    <b v="0"/>
    <s v="Delivered"/>
    <x v="1"/>
    <x v="8"/>
    <n v="7"/>
    <x v="0"/>
    <x v="9"/>
    <x v="3"/>
    <s v="31-40%"/>
    <x v="0"/>
    <n v="0"/>
    <n v="1"/>
    <n v="0"/>
    <n v="1"/>
  </r>
  <r>
    <s v="ORD-03510"/>
    <d v="2024-03-05T00:00:00"/>
    <d v="2024-03-05T00:00:00"/>
    <s v="CUST79584"/>
    <s v="Meera Bhat"/>
    <n v="52"/>
    <n v="52"/>
    <s v="Female"/>
    <s v="Female"/>
    <s v="North"/>
    <s v="Amritsar"/>
    <x v="3"/>
    <s v="Flour"/>
    <n v="10"/>
    <n v="10"/>
    <n v="414.16"/>
    <n v="0.03"/>
    <n v="4932.93"/>
    <n v="345.9"/>
    <n v="7.0000000000000007E-2"/>
    <n v="47.29"/>
    <x v="1"/>
    <n v="5"/>
    <b v="1"/>
    <s v="Returned"/>
    <x v="0"/>
    <x v="5"/>
    <n v="8"/>
    <x v="0"/>
    <x v="9"/>
    <x v="4"/>
    <s v="1-10%"/>
    <x v="0"/>
    <n v="1"/>
    <n v="1"/>
    <n v="0"/>
    <n v="1"/>
  </r>
  <r>
    <s v="ORD-03509"/>
    <d v="2024-03-04T00:00:00"/>
    <d v="2024-03-04T00:00:00"/>
    <s v="CUST87841"/>
    <s v="Aditya Mehta"/>
    <n v="34"/>
    <n v="34"/>
    <s v="Male"/>
    <s v="Male"/>
    <s v="West"/>
    <s v="Ahmedabad"/>
    <x v="2"/>
    <s v="Smartwatch"/>
    <n v="7"/>
    <n v="7"/>
    <n v="34398.85"/>
    <n v="0.32"/>
    <n v="211978.75"/>
    <n v="22144.21"/>
    <n v="0.104"/>
    <n v="71.38"/>
    <x v="1"/>
    <n v="1"/>
    <b v="1"/>
    <s v="Returned"/>
    <x v="0"/>
    <x v="1"/>
    <n v="5"/>
    <x v="0"/>
    <x v="9"/>
    <x v="3"/>
    <s v="31-40%"/>
    <x v="0"/>
    <n v="1"/>
    <n v="1"/>
    <n v="0"/>
    <n v="1"/>
  </r>
  <r>
    <s v="ORD-03507"/>
    <d v="2024-03-04T00:00:00"/>
    <d v="2024-03-04T00:00:00"/>
    <s v="CUST15344"/>
    <s v="Deepa Singh"/>
    <n v="53"/>
    <n v="53"/>
    <s v="Male"/>
    <s v="Male"/>
    <s v="West"/>
    <s v="Surat"/>
    <x v="6"/>
    <s v="Dress"/>
    <n v="7"/>
    <n v="7"/>
    <n v="2771.26"/>
    <n v="0.15"/>
    <n v="21782.06"/>
    <n v="8460.2099999999991"/>
    <n v="0.38800000000000001"/>
    <n v="35.65"/>
    <x v="2"/>
    <n v="5"/>
    <b v="0"/>
    <s v="Delivered"/>
    <x v="1"/>
    <x v="8"/>
    <n v="7"/>
    <x v="0"/>
    <x v="9"/>
    <x v="4"/>
    <s v="11-20%"/>
    <x v="0"/>
    <n v="0"/>
    <n v="1"/>
    <n v="0"/>
    <n v="1"/>
  </r>
  <r>
    <s v="ORD-03508"/>
    <d v="2024-03-04T00:00:00"/>
    <d v="2024-03-04T00:00:00"/>
    <s v="CUST35702"/>
    <s v="Shreya Mehta"/>
    <n v="31"/>
    <n v="31"/>
    <s v="Female"/>
    <s v="Female"/>
    <s v="West"/>
    <s v="Surat"/>
    <x v="6"/>
    <s v="Dress"/>
    <n v="4"/>
    <n v="4"/>
    <n v="1975.33"/>
    <n v="0.05"/>
    <n v="9791.75"/>
    <n v="3033.4"/>
    <n v="0.31"/>
    <n v="27.67"/>
    <x v="4"/>
    <n v="1"/>
    <b v="0"/>
    <s v="Delivered"/>
    <x v="1"/>
    <x v="6"/>
    <n v="6"/>
    <x v="0"/>
    <x v="9"/>
    <x v="3"/>
    <s v="1-10%"/>
    <x v="0"/>
    <n v="0"/>
    <n v="1"/>
    <n v="0"/>
    <n v="1"/>
  </r>
  <r>
    <s v="ORD-03505"/>
    <d v="2024-03-03T00:00:00"/>
    <d v="2024-03-03T00:00:00"/>
    <s v="CUST59852"/>
    <s v="Nikhil Das"/>
    <n v="25"/>
    <n v="25"/>
    <s v="Male"/>
    <s v="Male"/>
    <s v="Central"/>
    <s v="Indore"/>
    <x v="3"/>
    <s v="Tea"/>
    <n v="7"/>
    <n v="7"/>
    <n v="126.08"/>
    <n v="0.08"/>
    <n v="1012.38"/>
    <n v="81.39"/>
    <n v="0.08"/>
    <n v="55.37"/>
    <x v="2"/>
    <n v="2"/>
    <b v="0"/>
    <s v="Delivered"/>
    <x v="1"/>
    <x v="9"/>
    <n v="9"/>
    <x v="0"/>
    <x v="9"/>
    <x v="1"/>
    <s v="1-10%"/>
    <x v="0"/>
    <n v="0"/>
    <n v="1"/>
    <n v="0"/>
    <n v="1"/>
  </r>
  <r>
    <s v="ORD-03504"/>
    <d v="2024-03-03T00:00:00"/>
    <d v="2024-03-03T00:00:00"/>
    <s v="CUST34451"/>
    <s v="Nikhil Iyer"/>
    <n v="31"/>
    <n v="31"/>
    <s v="Other"/>
    <s v="Other"/>
    <s v="West"/>
    <s v="Mumbai"/>
    <x v="5"/>
    <s v="Dumbbells"/>
    <n v="7"/>
    <n v="7"/>
    <n v="1704.58"/>
    <n v="0.39"/>
    <n v="10255.26"/>
    <n v="3143.81"/>
    <n v="0.307"/>
    <n v="60.24"/>
    <x v="1"/>
    <n v="1"/>
    <b v="0"/>
    <s v="Delivered"/>
    <x v="1"/>
    <x v="4"/>
    <n v="4"/>
    <x v="0"/>
    <x v="9"/>
    <x v="3"/>
    <s v="31-40%"/>
    <x v="0"/>
    <n v="0"/>
    <n v="1"/>
    <n v="0"/>
    <n v="1"/>
  </r>
  <r>
    <s v="ORD-03506"/>
    <d v="2024-03-03T00:00:00"/>
    <d v="2024-03-03T00:00:00"/>
    <s v="CUST48682"/>
    <s v="Rahul Reddy"/>
    <n v="37"/>
    <n v="37"/>
    <s v="Female"/>
    <s v="Female"/>
    <s v="East"/>
    <s v="Patna"/>
    <x v="1"/>
    <s v="Chair"/>
    <n v="5"/>
    <n v="5"/>
    <n v="26731.96"/>
    <m/>
    <n v="170289.13"/>
    <n v="47525.8"/>
    <n v="0.27900000000000003"/>
    <n v="75.97"/>
    <x v="2"/>
    <n v="3"/>
    <b v="0"/>
    <s v="Delivered"/>
    <x v="1"/>
    <x v="5"/>
    <n v="8"/>
    <x v="0"/>
    <x v="9"/>
    <x v="2"/>
    <s v="No data"/>
    <x v="0"/>
    <n v="0"/>
    <n v="1"/>
    <n v="0"/>
    <n v="1"/>
  </r>
  <r>
    <s v="ORD-03503"/>
    <d v="2024-03-03T00:00:00"/>
    <d v="2024-03-03T00:00:00"/>
    <s v="CUST59996"/>
    <s v="Sunita Mehta"/>
    <n v="43"/>
    <n v="43"/>
    <s v="Female"/>
    <s v="Female"/>
    <s v="Central"/>
    <s v="Nagpur"/>
    <x v="6"/>
    <s v="Jacket"/>
    <m/>
    <m/>
    <n v="1168.05"/>
    <n v="0.04"/>
    <n v="1472.47"/>
    <n v="611.4"/>
    <n v="0.41499999999999998"/>
    <n v="51.85"/>
    <x v="2"/>
    <n v="3"/>
    <b v="1"/>
    <s v="Returned"/>
    <x v="0"/>
    <x v="5"/>
    <n v="8"/>
    <x v="0"/>
    <x v="9"/>
    <x v="2"/>
    <s v="1-10%"/>
    <x v="0"/>
    <n v="1"/>
    <n v="1"/>
    <n v="0"/>
    <n v="1"/>
  </r>
  <r>
    <s v="ORD-03502"/>
    <s v="March 02, 2024"/>
    <d v="2024-03-02T00:00:00"/>
    <s v="CUST00188"/>
    <s v="Arjun Kumar"/>
    <n v="39"/>
    <n v="39"/>
    <s v="Other"/>
    <s v="Other"/>
    <s v="East"/>
    <s v="Patna"/>
    <x v="4"/>
    <s v="Textbook"/>
    <n v="4"/>
    <n v="4"/>
    <n v="838.86"/>
    <m/>
    <n v="4823.62"/>
    <n v="1699.36"/>
    <n v="0.35199999999999998"/>
    <n v="91.38"/>
    <x v="3"/>
    <n v="5"/>
    <b v="0"/>
    <s v="Delivered"/>
    <x v="1"/>
    <x v="2"/>
    <n v="1"/>
    <x v="0"/>
    <x v="9"/>
    <x v="2"/>
    <s v="No data"/>
    <x v="0"/>
    <n v="0"/>
    <n v="1"/>
    <n v="0"/>
    <n v="1"/>
  </r>
  <r>
    <s v="ORD-03501"/>
    <d v="2024-03-01T00:00:00"/>
    <d v="2024-03-01T00:00:00"/>
    <s v="CUST99295"/>
    <s v="Pooja Shah"/>
    <n v="61"/>
    <n v="61"/>
    <s v="m"/>
    <s v="Male"/>
    <s v="South"/>
    <s v="Chennai"/>
    <x v="0"/>
    <s v="Hair Oil"/>
    <n v="2"/>
    <n v="2"/>
    <n v="2459.27"/>
    <n v="0.22"/>
    <n v="4998.5200000000004"/>
    <n v="2550.2600000000002"/>
    <n v="0.51"/>
    <n v="90.29"/>
    <x v="2"/>
    <n v="5"/>
    <b v="0"/>
    <s v="Delivered"/>
    <x v="1"/>
    <x v="10"/>
    <n v="2"/>
    <x v="0"/>
    <x v="9"/>
    <x v="6"/>
    <s v="21-30%"/>
    <x v="0"/>
    <n v="0"/>
    <n v="1"/>
    <n v="0"/>
    <n v="1"/>
  </r>
  <r>
    <s v="ORD-03500"/>
    <d v="2024-03-01T00:00:00"/>
    <d v="2024-03-01T00:00:00"/>
    <s v="CUST22955"/>
    <s v="Sanjay Mishra"/>
    <n v="24"/>
    <n v="24"/>
    <s v="Male"/>
    <s v="Male"/>
    <s v="Central"/>
    <s v="Raipur"/>
    <x v="1"/>
    <s v="Bookshelf"/>
    <n v="5"/>
    <n v="5"/>
    <n v="25732.89"/>
    <n v="0.37"/>
    <n v="110264.78"/>
    <n v="26314.49"/>
    <n v="0.23899999999999999"/>
    <n v="67.41"/>
    <x v="1"/>
    <n v="2"/>
    <b v="0"/>
    <s v="Delivered"/>
    <x v="1"/>
    <x v="10"/>
    <n v="2"/>
    <x v="0"/>
    <x v="9"/>
    <x v="1"/>
    <s v="31-40%"/>
    <x v="0"/>
    <n v="0"/>
    <n v="1"/>
    <n v="0"/>
    <n v="1"/>
  </r>
  <r>
    <s v="ORD-03498"/>
    <d v="2024-02-29T00:00:00"/>
    <d v="2024-02-29T00:00:00"/>
    <s v="CUST03536"/>
    <s v="Karan Das"/>
    <n v="55"/>
    <n v="55"/>
    <s v="Male"/>
    <s v="Male"/>
    <s v="West"/>
    <s v="Pune"/>
    <x v="0"/>
    <s v="Face Cream"/>
    <n v="1"/>
    <n v="1"/>
    <n v="356.08"/>
    <n v="0.16"/>
    <n v="293.48"/>
    <n v="113.23"/>
    <n v="0.38600000000000001"/>
    <n v="49.34"/>
    <x v="3"/>
    <n v="3"/>
    <b v="0"/>
    <s v="Delivered"/>
    <x v="1"/>
    <x v="5"/>
    <n v="8"/>
    <x v="0"/>
    <x v="10"/>
    <x v="4"/>
    <s v="11-20%"/>
    <x v="0"/>
    <n v="0"/>
    <n v="1"/>
    <n v="0"/>
    <n v="1"/>
  </r>
  <r>
    <s v="ORD-03497"/>
    <d v="2024-02-29T00:00:00"/>
    <d v="2024-02-29T00:00:00"/>
    <s v="CUST77225"/>
    <s v="Pooja Bhat"/>
    <m/>
    <m/>
    <s v="m"/>
    <s v="Male"/>
    <s v="North"/>
    <s v="Amritsar"/>
    <x v="6"/>
    <s v="Kurta"/>
    <n v="2"/>
    <n v="2"/>
    <n v="1408.43"/>
    <n v="0.15"/>
    <n v="2474.19"/>
    <n v="782.88"/>
    <n v="0.316"/>
    <n v="66.92"/>
    <x v="5"/>
    <n v="5"/>
    <b v="0"/>
    <s v="Delivered"/>
    <x v="1"/>
    <x v="10"/>
    <n v="2"/>
    <x v="0"/>
    <x v="10"/>
    <x v="5"/>
    <s v="11-20%"/>
    <x v="0"/>
    <n v="0"/>
    <n v="1"/>
    <n v="0"/>
    <n v="1"/>
  </r>
  <r>
    <s v="ORD-03499"/>
    <d v="2024-02-29T00:00:00"/>
    <d v="2024-02-29T00:00:00"/>
    <s v="CUST16184"/>
    <s v="Rahul Kumar"/>
    <n v="39"/>
    <n v="39"/>
    <s v="Female"/>
    <s v="Female"/>
    <s v="West"/>
    <s v="Surat"/>
    <x v="2"/>
    <s v="Tablet"/>
    <n v="8"/>
    <n v="8"/>
    <n v="22744.84"/>
    <n v="0.03"/>
    <n v="181169.01"/>
    <n v="15125.76"/>
    <n v="8.3000000000000004E-2"/>
    <n v="75.81"/>
    <x v="0"/>
    <n v="1"/>
    <b v="0"/>
    <s v="Shipped"/>
    <x v="4"/>
    <x v="0"/>
    <n v="3"/>
    <x v="0"/>
    <x v="10"/>
    <x v="2"/>
    <s v="1-10%"/>
    <x v="0"/>
    <n v="0"/>
    <n v="0"/>
    <n v="0"/>
    <n v="1"/>
  </r>
  <r>
    <s v="ORD-03496"/>
    <d v="2024-02-29T00:00:00"/>
    <d v="2024-02-29T00:00:00"/>
    <s v="CUST72195"/>
    <s v="Rohan Kapoor"/>
    <n v="26"/>
    <n v="26"/>
    <s v="Female"/>
    <s v="Female"/>
    <s v="West"/>
    <s v="Ahmedabad"/>
    <x v="6"/>
    <s v="Dress"/>
    <n v="3"/>
    <n v="3"/>
    <n v="1849.16"/>
    <n v="0.24"/>
    <n v="4817.3500000000004"/>
    <n v="2118.33"/>
    <n v="0.44"/>
    <n v="38.42"/>
    <x v="4"/>
    <n v="2"/>
    <b v="0"/>
    <s v="Delivered"/>
    <x v="1"/>
    <x v="4"/>
    <n v="4"/>
    <x v="0"/>
    <x v="10"/>
    <x v="3"/>
    <s v="21-30%"/>
    <x v="0"/>
    <n v="0"/>
    <n v="1"/>
    <n v="0"/>
    <n v="1"/>
  </r>
  <r>
    <s v="ORD-03495"/>
    <d v="2024-02-28T00:00:00"/>
    <d v="2024-02-28T00:00:00"/>
    <s v="CUST83702"/>
    <s v="Meera Chatterjee"/>
    <n v="57"/>
    <n v="57"/>
    <s v="Other"/>
    <s v="Other"/>
    <s v="North"/>
    <s v="Chandigarh"/>
    <x v="1"/>
    <s v="Wardrobe"/>
    <n v="10"/>
    <n v="10"/>
    <n v="7864.24"/>
    <n v="7.0000000000000007E-2"/>
    <n v="79635.39"/>
    <n v="26334.69"/>
    <n v="0.33100000000000002"/>
    <n v="41.39"/>
    <x v="3"/>
    <n v="3"/>
    <b v="0"/>
    <s v="Delivered"/>
    <x v="1"/>
    <x v="5"/>
    <n v="8"/>
    <x v="0"/>
    <x v="10"/>
    <x v="4"/>
    <s v="1-10%"/>
    <x v="0"/>
    <n v="0"/>
    <n v="1"/>
    <n v="0"/>
    <n v="1"/>
  </r>
  <r>
    <s v="ORD-03494"/>
    <d v="2024-02-27T00:00:00"/>
    <d v="2024-02-27T00:00:00"/>
    <s v="CUST06002"/>
    <s v="Nisha Gupta"/>
    <n v="41"/>
    <n v="41"/>
    <s v="Other"/>
    <s v="Other"/>
    <s v="South"/>
    <s v="Kochi"/>
    <x v="4"/>
    <s v="Fiction Novel"/>
    <n v="6"/>
    <n v="6"/>
    <n v="1461.81"/>
    <n v="0.04"/>
    <n v="9112.7099999999991"/>
    <n v="3389.16"/>
    <n v="0.372"/>
    <n v="67.03"/>
    <x v="5"/>
    <n v="3"/>
    <b v="0"/>
    <s v="Delivered"/>
    <x v="1"/>
    <x v="4"/>
    <n v="4"/>
    <x v="0"/>
    <x v="10"/>
    <x v="2"/>
    <s v="1-10%"/>
    <x v="0"/>
    <n v="0"/>
    <n v="1"/>
    <n v="0"/>
    <n v="1"/>
  </r>
  <r>
    <s v="ORD-03493"/>
    <d v="2024-02-27T00:00:00"/>
    <d v="2024-02-27T00:00:00"/>
    <s v="CUST44061"/>
    <s v="Kavya Rao"/>
    <n v="29"/>
    <n v="29"/>
    <s v="Female"/>
    <s v="Female"/>
    <s v="West"/>
    <s v="Ahmedabad"/>
    <x v="0"/>
    <s v="Lipstick"/>
    <n v="1"/>
    <n v="1"/>
    <n v="848.25"/>
    <n v="0.04"/>
    <n v="894.07"/>
    <n v="422.93"/>
    <n v="0.47299999999999998"/>
    <n v="74.23"/>
    <x v="1"/>
    <n v="5"/>
    <b v="0"/>
    <s v="Delivered"/>
    <x v="1"/>
    <x v="9"/>
    <n v="9"/>
    <x v="0"/>
    <x v="10"/>
    <x v="3"/>
    <s v="1-10%"/>
    <x v="0"/>
    <n v="0"/>
    <n v="1"/>
    <n v="0"/>
    <n v="1"/>
  </r>
  <r>
    <s v="ORD-03490"/>
    <d v="2024-02-26T00:00:00"/>
    <d v="2024-02-26T00:00:00"/>
    <s v="CUST29539"/>
    <s v="Pooja Patel"/>
    <n v="50"/>
    <n v="50"/>
    <s v="Other"/>
    <s v="Other"/>
    <s v="East"/>
    <s v="Kolkata"/>
    <x v="2"/>
    <s v="Headphones"/>
    <n v="3"/>
    <n v="3"/>
    <n v="60157.14"/>
    <n v="0.06"/>
    <n v="169372.37"/>
    <n v="28219.11"/>
    <n v="0.16700000000000001"/>
    <n v="69.5"/>
    <x v="1"/>
    <n v="4"/>
    <b v="0"/>
    <s v="Delivered"/>
    <x v="1"/>
    <x v="8"/>
    <n v="7"/>
    <x v="0"/>
    <x v="10"/>
    <x v="4"/>
    <s v="1-10%"/>
    <x v="0"/>
    <n v="0"/>
    <n v="1"/>
    <n v="0"/>
    <n v="1"/>
  </r>
  <r>
    <s v="ORD-03491"/>
    <d v="2024-02-26T00:00:00"/>
    <d v="2024-02-26T00:00:00"/>
    <s v="CUST43868"/>
    <s v="Aarav Bhat"/>
    <n v="37"/>
    <n v="37"/>
    <s v="Male"/>
    <s v="Male"/>
    <s v="South"/>
    <s v="Chennai"/>
    <x v="3"/>
    <s v="Cooking Oil"/>
    <n v="10"/>
    <n v="10"/>
    <n v="150.97"/>
    <n v="0.35"/>
    <n v="1192.31"/>
    <n v="113.82"/>
    <n v="9.5000000000000001E-2"/>
    <n v="61.55"/>
    <x v="3"/>
    <n v="2"/>
    <b v="0"/>
    <s v="Delivered"/>
    <x v="1"/>
    <x v="8"/>
    <n v="7"/>
    <x v="0"/>
    <x v="10"/>
    <x v="2"/>
    <s v="31-40%"/>
    <x v="0"/>
    <n v="0"/>
    <n v="1"/>
    <n v="0"/>
    <n v="1"/>
  </r>
  <r>
    <s v="ORD-03492"/>
    <s v="February 26, 2024"/>
    <d v="2024-02-26T00:00:00"/>
    <s v="CUST31030"/>
    <s v="Vikram Rao"/>
    <n v="40"/>
    <n v="40"/>
    <s v="F"/>
    <s v="Female"/>
    <s v="East"/>
    <s v="Guwahati"/>
    <x v="0"/>
    <s v="Hair Oil"/>
    <n v="1"/>
    <n v="1"/>
    <n v="2292.1799999999998"/>
    <m/>
    <n v="2545.3000000000002"/>
    <n v="1471.5"/>
    <n v="0.57799999999999996"/>
    <n v="115.4"/>
    <x v="1"/>
    <n v="5"/>
    <b v="0"/>
    <s v="Delivered"/>
    <x v="1"/>
    <x v="8"/>
    <n v="7"/>
    <x v="0"/>
    <x v="10"/>
    <x v="2"/>
    <s v="No data"/>
    <x v="0"/>
    <n v="0"/>
    <n v="1"/>
    <n v="0"/>
    <n v="1"/>
  </r>
  <r>
    <s v="ORD-03488"/>
    <d v="2024-02-25T00:00:00"/>
    <d v="2024-02-25T00:00:00"/>
    <s v="CUST31348"/>
    <s v="Pooja Gupta"/>
    <n v="30"/>
    <n v="30"/>
    <s v="Female"/>
    <s v="Female"/>
    <s v="Central"/>
    <s v="Indore"/>
    <x v="2"/>
    <s v="Smartphone"/>
    <n v="1"/>
    <n v="1"/>
    <n v="7202.38"/>
    <n v="0.21"/>
    <n v="6816.92"/>
    <n v="552.15"/>
    <n v="8.1000000000000003E-2"/>
    <n v="67.34"/>
    <x v="4"/>
    <n v="2"/>
    <b v="1"/>
    <s v="Returned"/>
    <x v="0"/>
    <x v="4"/>
    <n v="4"/>
    <x v="0"/>
    <x v="10"/>
    <x v="3"/>
    <s v="21-30%"/>
    <x v="0"/>
    <n v="1"/>
    <n v="1"/>
    <n v="0"/>
    <n v="1"/>
  </r>
  <r>
    <s v="ORD-03489"/>
    <d v="2024-02-25T00:00:00"/>
    <d v="2024-02-25T00:00:00"/>
    <s v="CUST45144"/>
    <s v="Deepa Rao"/>
    <n v="4"/>
    <n v="4"/>
    <s v="Male"/>
    <s v="Male"/>
    <s v="Central"/>
    <s v="Raipur"/>
    <x v="1"/>
    <s v="Bed Frame"/>
    <n v="6"/>
    <n v="6"/>
    <n v="25605.89"/>
    <n v="0.22"/>
    <n v="136801.63"/>
    <n v="32672.46"/>
    <n v="0.23899999999999999"/>
    <n v="59.3"/>
    <x v="3"/>
    <n v="4"/>
    <b v="1"/>
    <s v="Returned"/>
    <x v="0"/>
    <x v="10"/>
    <n v="2"/>
    <x v="0"/>
    <x v="10"/>
    <x v="0"/>
    <s v="21-30%"/>
    <x v="0"/>
    <n v="1"/>
    <n v="1"/>
    <n v="0"/>
    <n v="1"/>
  </r>
  <r>
    <s v="ORD-03486"/>
    <d v="2024-02-24T00:00:00"/>
    <d v="2024-02-24T00:00:00"/>
    <s v="CUST56798"/>
    <s v="Meera Pillai"/>
    <n v="28"/>
    <n v="28"/>
    <s v="Female"/>
    <s v="Female"/>
    <s v="East"/>
    <s v="Guwahati"/>
    <x v="6"/>
    <s v="Saree"/>
    <n v="5"/>
    <n v="5"/>
    <n v="3018.53"/>
    <n v="0.26"/>
    <n v="13152.75"/>
    <n v="5208.9399999999996"/>
    <n v="0.39600000000000002"/>
    <n v="73.33"/>
    <x v="2"/>
    <n v="1"/>
    <b v="0"/>
    <s v="Shipped"/>
    <x v="4"/>
    <x v="4"/>
    <n v="4"/>
    <x v="0"/>
    <x v="10"/>
    <x v="3"/>
    <s v="21-30%"/>
    <x v="0"/>
    <n v="0"/>
    <n v="0"/>
    <n v="0"/>
    <n v="1"/>
  </r>
  <r>
    <s v="ORD-03487"/>
    <d v="2024-02-24T00:00:00"/>
    <d v="2024-02-24T00:00:00"/>
    <s v="CUST26096"/>
    <s v="Shreya Shah"/>
    <n v="39"/>
    <n v="39"/>
    <s v="Other"/>
    <s v="Other"/>
    <s v="West"/>
    <s v="Surat"/>
    <x v="4"/>
    <s v="Comic Book"/>
    <n v="4"/>
    <n v="4"/>
    <n v="288.31"/>
    <n v="0.08"/>
    <n v="1146.19"/>
    <n v="424.38"/>
    <n v="0.37"/>
    <n v="65.73"/>
    <x v="4"/>
    <m/>
    <b v="0"/>
    <s v="Delivered"/>
    <x v="1"/>
    <x v="8"/>
    <n v="7"/>
    <x v="0"/>
    <x v="10"/>
    <x v="2"/>
    <s v="1-10%"/>
    <x v="0"/>
    <n v="0"/>
    <n v="1"/>
    <n v="0"/>
    <n v="1"/>
  </r>
  <r>
    <s v="ORD-03484"/>
    <d v="2024-02-23T00:00:00"/>
    <d v="2024-02-23T00:00:00"/>
    <s v="CUST42985"/>
    <s v="Rohan Chatterjee"/>
    <n v="35"/>
    <n v="35"/>
    <s v="Female"/>
    <s v="Female"/>
    <s v="Central"/>
    <s v="Nagpur"/>
    <x v="2"/>
    <s v="Camera"/>
    <n v="9"/>
    <n v="9"/>
    <n v="70923.399999999994"/>
    <n v="0.34"/>
    <n v="506257.71"/>
    <n v="52952.38"/>
    <n v="0.105"/>
    <n v="42.34"/>
    <x v="3"/>
    <n v="2"/>
    <b v="0"/>
    <s v="Delivered"/>
    <x v="1"/>
    <x v="0"/>
    <n v="3"/>
    <x v="0"/>
    <x v="10"/>
    <x v="3"/>
    <s v="31-40%"/>
    <x v="0"/>
    <n v="0"/>
    <n v="1"/>
    <n v="0"/>
    <n v="1"/>
  </r>
  <r>
    <s v="ORD-03483"/>
    <d v="2024-02-23T00:00:00"/>
    <d v="2024-02-23T00:00:00"/>
    <s v="CUST88764"/>
    <s v="Sunita Nair"/>
    <n v="42"/>
    <n v="42"/>
    <s v="Other"/>
    <s v="Other"/>
    <s v="East"/>
    <s v="Guwahati"/>
    <x v="6"/>
    <s v="Dress"/>
    <n v="1"/>
    <n v="1"/>
    <n v="619.66"/>
    <n v="0.06"/>
    <n v="677.46"/>
    <n v="198.49"/>
    <n v="0.29299999999999998"/>
    <n v="90.84"/>
    <x v="0"/>
    <n v="2"/>
    <b v="0"/>
    <s v="Delivered"/>
    <x v="1"/>
    <x v="2"/>
    <n v="1"/>
    <x v="0"/>
    <x v="10"/>
    <x v="2"/>
    <s v="1-10%"/>
    <x v="0"/>
    <n v="0"/>
    <n v="1"/>
    <n v="0"/>
    <n v="1"/>
  </r>
  <r>
    <s v="ORD-03485"/>
    <d v="2024-02-23T00:00:00"/>
    <d v="2024-02-23T00:00:00"/>
    <s v="CUST71463"/>
    <s v="Kavya Rao"/>
    <n v="7"/>
    <n v="7"/>
    <s v="Other"/>
    <s v="Other"/>
    <s v="East"/>
    <s v="Bhubaneswar"/>
    <x v="6"/>
    <s v="Jeans"/>
    <n v="2"/>
    <n v="2"/>
    <n v="3938.35"/>
    <n v="0.27"/>
    <n v="6459.25"/>
    <n v="2710.16"/>
    <n v="0.42"/>
    <n v="80.77"/>
    <x v="2"/>
    <n v="4"/>
    <b v="0"/>
    <s v="Delivered"/>
    <x v="1"/>
    <x v="10"/>
    <n v="2"/>
    <x v="0"/>
    <x v="10"/>
    <x v="0"/>
    <s v="21-30%"/>
    <x v="0"/>
    <n v="0"/>
    <n v="1"/>
    <n v="0"/>
    <n v="1"/>
  </r>
  <r>
    <s v="ORD-03480"/>
    <d v="2024-02-22T00:00:00"/>
    <d v="2024-02-22T00:00:00"/>
    <s v="CUST61945"/>
    <s v="Vikram Joshi"/>
    <n v="25"/>
    <n v="25"/>
    <s v="Other"/>
    <s v="Other"/>
    <s v="West"/>
    <s v="Ahmedabad"/>
    <x v="6"/>
    <s v="T-Shirt"/>
    <n v="6"/>
    <n v="6"/>
    <n v="1277.6600000000001"/>
    <m/>
    <n v="7425.11"/>
    <n v="2123.71"/>
    <n v="0.28599999999999998"/>
    <n v="43.17"/>
    <x v="4"/>
    <n v="1"/>
    <b v="0"/>
    <s v="Delivered"/>
    <x v="1"/>
    <x v="3"/>
    <n v="10"/>
    <x v="0"/>
    <x v="10"/>
    <x v="1"/>
    <s v="No data"/>
    <x v="0"/>
    <n v="0"/>
    <n v="1"/>
    <n v="0"/>
    <n v="1"/>
  </r>
  <r>
    <s v="ORD-03481"/>
    <d v="2024-02-22T00:00:00"/>
    <d v="2024-02-22T00:00:00"/>
    <s v="CUST77456"/>
    <s v="Priya Mishra"/>
    <n v="44"/>
    <n v="44"/>
    <s v="Female"/>
    <s v="Female"/>
    <s v="Central"/>
    <s v="Raipur"/>
    <x v="3"/>
    <s v="Rice (5kg)"/>
    <n v="3"/>
    <n v="3"/>
    <n v="74.2"/>
    <n v="0.24"/>
    <n v="203.22"/>
    <n v="12.54"/>
    <n v="6.2E-2"/>
    <n v="53.05"/>
    <x v="0"/>
    <n v="2"/>
    <b v="0"/>
    <s v="Delivered"/>
    <x v="1"/>
    <x v="3"/>
    <n v="10"/>
    <x v="0"/>
    <x v="10"/>
    <x v="2"/>
    <s v="21-30%"/>
    <x v="0"/>
    <n v="0"/>
    <n v="1"/>
    <n v="0"/>
    <n v="1"/>
  </r>
  <r>
    <s v="ORD-03482"/>
    <d v="2024-02-22T00:00:00"/>
    <d v="2024-02-22T00:00:00"/>
    <s v="CUST84959"/>
    <s v="Pooja Verma"/>
    <n v="24"/>
    <n v="24"/>
    <s v="Other"/>
    <s v="Other"/>
    <s v="Central"/>
    <s v="Nagpur"/>
    <x v="6"/>
    <s v="Saree"/>
    <n v="8"/>
    <n v="8"/>
    <n v="1195.52"/>
    <m/>
    <n v="11174.44"/>
    <n v="4209.57"/>
    <n v="0.377"/>
    <n v="36.909999999999997"/>
    <x v="3"/>
    <m/>
    <b v="0"/>
    <s v="Delivered"/>
    <x v="1"/>
    <x v="9"/>
    <n v="9"/>
    <x v="0"/>
    <x v="10"/>
    <x v="1"/>
    <s v="No data"/>
    <x v="0"/>
    <n v="0"/>
    <n v="1"/>
    <n v="0"/>
    <n v="1"/>
  </r>
  <r>
    <s v="ORD-03479"/>
    <d v="2024-02-21T00:00:00"/>
    <d v="2024-02-21T00:00:00"/>
    <s v="CUST39897"/>
    <s v="Sunita Singh"/>
    <n v="30"/>
    <n v="30"/>
    <s v="Other"/>
    <s v="Other"/>
    <s v="South"/>
    <s v="Chennai"/>
    <x v="2"/>
    <s v="Headphones"/>
    <n v="3"/>
    <n v="3"/>
    <n v="50121.13"/>
    <n v="0.25"/>
    <n v="130268.18"/>
    <n v="18524"/>
    <n v="0.14199999999999999"/>
    <n v="68.489999999999995"/>
    <x v="5"/>
    <n v="5"/>
    <b v="0"/>
    <s v="Cancelled"/>
    <x v="3"/>
    <x v="4"/>
    <n v="4"/>
    <x v="0"/>
    <x v="10"/>
    <x v="3"/>
    <s v="21-30%"/>
    <x v="0"/>
    <n v="0"/>
    <n v="0"/>
    <n v="1"/>
    <n v="1"/>
  </r>
  <r>
    <s v="ORD-03478"/>
    <d v="2024-02-20T00:00:00"/>
    <d v="2024-02-20T00:00:00"/>
    <s v="CUST86909"/>
    <s v="Amit Reddy"/>
    <n v="44"/>
    <n v="44"/>
    <s v="Female"/>
    <s v="Female"/>
    <s v="Central"/>
    <s v="Nagpur"/>
    <x v="3"/>
    <s v="Rice (5kg)"/>
    <n v="7"/>
    <n v="7"/>
    <n v="447.52"/>
    <n v="0.3"/>
    <n v="2656.34"/>
    <n v="182.91"/>
    <n v="6.9000000000000006E-2"/>
    <n v="47.41"/>
    <x v="1"/>
    <n v="3"/>
    <b v="0"/>
    <s v="Delivered"/>
    <x v="1"/>
    <x v="1"/>
    <n v="5"/>
    <x v="0"/>
    <x v="10"/>
    <x v="2"/>
    <s v="21-30%"/>
    <x v="0"/>
    <n v="0"/>
    <n v="1"/>
    <n v="0"/>
    <n v="1"/>
  </r>
  <r>
    <s v="ORD-03477"/>
    <d v="2024-02-18T00:00:00"/>
    <d v="2024-02-18T00:00:00"/>
    <s v="CUST49962"/>
    <s v="Priya Chatterjee"/>
    <n v="35"/>
    <n v="35"/>
    <s v="Other"/>
    <s v="Other"/>
    <s v="North"/>
    <s v="Ludhiana"/>
    <x v="2"/>
    <s v="Tablet"/>
    <n v="5"/>
    <n v="5"/>
    <n v="54916.9"/>
    <n v="0.4"/>
    <n v="177362.61"/>
    <n v="24965.38"/>
    <n v="0.14099999999999999"/>
    <n v="46.27"/>
    <x v="2"/>
    <n v="5"/>
    <b v="0"/>
    <s v="Shipped"/>
    <x v="4"/>
    <x v="5"/>
    <n v="8"/>
    <x v="0"/>
    <x v="10"/>
    <x v="3"/>
    <s v="31-40%"/>
    <x v="0"/>
    <n v="0"/>
    <n v="0"/>
    <n v="0"/>
    <n v="1"/>
  </r>
  <r>
    <s v="ORD-03476"/>
    <d v="2024-02-17T00:00:00"/>
    <d v="2024-02-17T00:00:00"/>
    <s v="CUST72336"/>
    <s v="Priya Nair"/>
    <n v="43"/>
    <n v="43"/>
    <s v="Male"/>
    <s v="Male"/>
    <s v="North"/>
    <s v="Ludhiana"/>
    <x v="4"/>
    <s v="Textbook"/>
    <n v="1"/>
    <n v="1"/>
    <n v="649.08000000000004"/>
    <n v="7.0000000000000007E-2"/>
    <n v="649.52"/>
    <n v="331.12"/>
    <n v="0.51"/>
    <n v="65.5"/>
    <x v="3"/>
    <n v="4"/>
    <b v="0"/>
    <s v="Pending"/>
    <x v="2"/>
    <x v="2"/>
    <n v="1"/>
    <x v="0"/>
    <x v="10"/>
    <x v="2"/>
    <s v="1-10%"/>
    <x v="0"/>
    <n v="0"/>
    <n v="0"/>
    <n v="0"/>
    <n v="1"/>
  </r>
  <r>
    <s v="ORD-03474"/>
    <d v="2024-02-17T00:00:00"/>
    <d v="2024-02-17T00:00:00"/>
    <s v="CUST68381"/>
    <s v="Deepa Joshi"/>
    <n v="36"/>
    <n v="36"/>
    <s v="Male"/>
    <s v="Male"/>
    <s v="South"/>
    <s v="Chennai"/>
    <x v="5"/>
    <s v="Cricket Bat"/>
    <n v="8"/>
    <n v="8"/>
    <n v="10455.969999999999"/>
    <n v="0.38"/>
    <n v="58029.61"/>
    <n v="11501.7"/>
    <n v="0.19800000000000001"/>
    <n v="55.15"/>
    <x v="2"/>
    <n v="2"/>
    <b v="0"/>
    <s v="Delivered"/>
    <x v="1"/>
    <x v="3"/>
    <n v="10"/>
    <x v="0"/>
    <x v="10"/>
    <x v="2"/>
    <s v="31-40%"/>
    <x v="0"/>
    <n v="0"/>
    <n v="1"/>
    <n v="0"/>
    <n v="1"/>
  </r>
  <r>
    <s v="ORD-03475"/>
    <d v="2024-02-17T00:00:00"/>
    <d v="2024-02-17T00:00:00"/>
    <s v="CUST36492"/>
    <s v="Arjun Chatterjee"/>
    <n v="51"/>
    <n v="51"/>
    <s v="Other"/>
    <s v="Other"/>
    <s v="Central"/>
    <s v="Nagpur"/>
    <x v="2"/>
    <s v="Camera"/>
    <n v="3"/>
    <n v="3"/>
    <n v="18251.7"/>
    <n v="0.04"/>
    <n v="57280.67"/>
    <n v="7183.26"/>
    <n v="0.125"/>
    <n v="47.7"/>
    <x v="0"/>
    <n v="3"/>
    <b v="0"/>
    <s v="Delivered"/>
    <x v="1"/>
    <x v="3"/>
    <n v="10"/>
    <x v="0"/>
    <x v="10"/>
    <x v="4"/>
    <s v="1-10%"/>
    <x v="0"/>
    <n v="0"/>
    <n v="1"/>
    <n v="0"/>
    <n v="1"/>
  </r>
  <r>
    <s v="ORD-03473"/>
    <d v="2024-02-16T00:00:00"/>
    <d v="2024-02-16T00:00:00"/>
    <s v="CUST92267"/>
    <s v="Aarav Sharma"/>
    <n v="49"/>
    <n v="49"/>
    <s v="Female"/>
    <s v="Female"/>
    <s v="East"/>
    <s v="Bhubaneswar"/>
    <x v="5"/>
    <s v="Cycle"/>
    <n v="10"/>
    <n v="10"/>
    <n v="5314.23"/>
    <n v="0.11"/>
    <n v="49274.68"/>
    <n v="10849.9"/>
    <n v="0.22"/>
    <n v="99"/>
    <x v="3"/>
    <m/>
    <b v="0"/>
    <s v="Delivered"/>
    <x v="1"/>
    <x v="4"/>
    <n v="4"/>
    <x v="0"/>
    <x v="10"/>
    <x v="4"/>
    <s v="11-20%"/>
    <x v="0"/>
    <n v="0"/>
    <n v="1"/>
    <n v="0"/>
    <n v="1"/>
  </r>
  <r>
    <s v="ORD-03471"/>
    <d v="2024-02-15T00:00:00"/>
    <d v="2024-02-15T00:00:00"/>
    <s v="CUST34890"/>
    <s v="Sanjay Kapoor"/>
    <n v="64"/>
    <n v="64"/>
    <s v="Other"/>
    <s v="Other"/>
    <s v="South"/>
    <s v="Kochi"/>
    <x v="6"/>
    <s v="Saree"/>
    <n v="10"/>
    <n v="10"/>
    <n v="649.39"/>
    <n v="0.08"/>
    <n v="6250.27"/>
    <n v="1461.59"/>
    <n v="0.23400000000000001"/>
    <n v="89.12"/>
    <x v="4"/>
    <n v="5"/>
    <b v="0"/>
    <s v="Delivered"/>
    <x v="1"/>
    <x v="2"/>
    <n v="1"/>
    <x v="0"/>
    <x v="10"/>
    <x v="6"/>
    <s v="1-10%"/>
    <x v="0"/>
    <n v="0"/>
    <n v="1"/>
    <n v="0"/>
    <n v="1"/>
  </r>
  <r>
    <s v="ORD-03472"/>
    <d v="2024-02-15T00:00:00"/>
    <d v="2024-02-15T00:00:00"/>
    <s v="CUST99763"/>
    <s v="Meera Kumar"/>
    <n v="14"/>
    <n v="14"/>
    <s v="Female"/>
    <s v="Female"/>
    <s v="South"/>
    <s v="Kochi"/>
    <x v="0"/>
    <s v="Sunscreen"/>
    <n v="6"/>
    <n v="6"/>
    <n v="2380.9499999999998"/>
    <n v="0.37"/>
    <n v="9957.1200000000008"/>
    <n v="3205.02"/>
    <n v="0.32200000000000001"/>
    <n v="104.41"/>
    <x v="3"/>
    <n v="5"/>
    <b v="0"/>
    <s v="Cancelled"/>
    <x v="3"/>
    <x v="5"/>
    <n v="8"/>
    <x v="0"/>
    <x v="10"/>
    <x v="0"/>
    <s v="31-40%"/>
    <x v="0"/>
    <n v="0"/>
    <n v="0"/>
    <n v="1"/>
    <n v="1"/>
  </r>
  <r>
    <s v="ORD-03469"/>
    <d v="2024-02-14T00:00:00"/>
    <d v="2024-02-14T00:00:00"/>
    <s v="CUST84032"/>
    <s v="Aditya Bose"/>
    <n v="33"/>
    <n v="33"/>
    <s v="Female"/>
    <s v="Female"/>
    <s v="South"/>
    <s v="Bangalore"/>
    <x v="6"/>
    <s v="Jacket"/>
    <n v="5"/>
    <n v="5"/>
    <n v="3983.26"/>
    <n v="0.19"/>
    <n v="18870.57"/>
    <n v="7723.98"/>
    <n v="0.40899999999999997"/>
    <n v="90.81"/>
    <x v="5"/>
    <n v="1"/>
    <b v="0"/>
    <s v="Delivered"/>
    <x v="1"/>
    <x v="10"/>
    <n v="2"/>
    <x v="0"/>
    <x v="10"/>
    <x v="3"/>
    <s v="11-20%"/>
    <x v="0"/>
    <n v="0"/>
    <n v="1"/>
    <n v="0"/>
    <n v="1"/>
  </r>
  <r>
    <s v="ORD-03470"/>
    <s v="February 14, 2024"/>
    <d v="2024-02-14T00:00:00"/>
    <s v="CUST49992"/>
    <s v="Ritu Pillai"/>
    <n v="47"/>
    <n v="47"/>
    <s v="Female"/>
    <s v="Female"/>
    <s v="East"/>
    <s v="Guwahati"/>
    <x v="2"/>
    <s v="Laptop"/>
    <n v="7"/>
    <n v="7"/>
    <n v="27099.439999999999"/>
    <n v="0.32"/>
    <n v="138104.32999999999"/>
    <n v="17338.53"/>
    <n v="0.126"/>
    <n v="53.54"/>
    <x v="3"/>
    <n v="4"/>
    <b v="1"/>
    <s v="Returned"/>
    <x v="0"/>
    <x v="4"/>
    <n v="4"/>
    <x v="0"/>
    <x v="10"/>
    <x v="4"/>
    <s v="31-40%"/>
    <x v="0"/>
    <n v="1"/>
    <n v="1"/>
    <n v="0"/>
    <n v="1"/>
  </r>
  <r>
    <s v="ORD-03468"/>
    <d v="2024-02-13T00:00:00"/>
    <d v="2024-02-13T00:00:00"/>
    <s v="CUST47776"/>
    <s v="Arjun Das"/>
    <n v="38"/>
    <n v="38"/>
    <s v="Female"/>
    <s v="Female"/>
    <s v="South"/>
    <s v="Kochi"/>
    <x v="3"/>
    <s v="Cooking Oil"/>
    <n v="9"/>
    <n v="9"/>
    <n v="121.9"/>
    <n v="0.27"/>
    <n v="818.88"/>
    <n v="88.91"/>
    <n v="0.109"/>
    <n v="66.37"/>
    <x v="5"/>
    <n v="5"/>
    <b v="0"/>
    <s v="Delivered"/>
    <x v="1"/>
    <x v="9"/>
    <n v="9"/>
    <x v="0"/>
    <x v="10"/>
    <x v="2"/>
    <s v="21-30%"/>
    <x v="0"/>
    <n v="0"/>
    <n v="1"/>
    <n v="0"/>
    <n v="1"/>
  </r>
  <r>
    <s v="ORD-03467"/>
    <d v="2024-02-13T00:00:00"/>
    <d v="2024-02-13T00:00:00"/>
    <s v="CUST83168"/>
    <s v="Nisha Kapoor"/>
    <n v="30"/>
    <n v="30"/>
    <s v="Female"/>
    <s v="Female"/>
    <s v="North"/>
    <s v="Chandigarh"/>
    <x v="1"/>
    <s v="Wardrobe"/>
    <n v="1"/>
    <n v="1"/>
    <n v="34040.99"/>
    <n v="0.35"/>
    <n v="24095.35"/>
    <n v="6731.99"/>
    <n v="0.27900000000000003"/>
    <n v="44"/>
    <x v="0"/>
    <n v="2"/>
    <b v="0"/>
    <s v="Cancelled"/>
    <x v="3"/>
    <x v="8"/>
    <n v="7"/>
    <x v="0"/>
    <x v="10"/>
    <x v="3"/>
    <s v="31-40%"/>
    <x v="0"/>
    <n v="0"/>
    <n v="0"/>
    <n v="1"/>
    <n v="1"/>
  </r>
  <r>
    <s v="ORD-03466"/>
    <d v="2024-02-10T00:00:00"/>
    <d v="2024-02-10T00:00:00"/>
    <s v="CUST49074"/>
    <s v="Rohan Kumar"/>
    <n v="27"/>
    <n v="27"/>
    <s v="m"/>
    <s v="Male"/>
    <s v="South"/>
    <s v="Chennai"/>
    <x v="6"/>
    <s v="Dress"/>
    <n v="5"/>
    <n v="5"/>
    <n v="1140.3900000000001"/>
    <n v="0.08"/>
    <n v="5942.91"/>
    <n v="2945.59"/>
    <n v="0.496"/>
    <n v="66.62"/>
    <x v="5"/>
    <n v="1"/>
    <b v="1"/>
    <s v="Returned"/>
    <x v="0"/>
    <x v="10"/>
    <n v="2"/>
    <x v="0"/>
    <x v="10"/>
    <x v="3"/>
    <s v="1-10%"/>
    <x v="0"/>
    <n v="1"/>
    <n v="1"/>
    <n v="0"/>
    <n v="1"/>
  </r>
  <r>
    <s v="ORD-03463"/>
    <d v="2024-02-09T00:00:00"/>
    <d v="2024-02-09T00:00:00"/>
    <s v="CUST64065"/>
    <s v="Deepa Rao"/>
    <n v="16"/>
    <n v="16"/>
    <s v="Male"/>
    <s v="Male"/>
    <s v="East"/>
    <s v="Kolkata"/>
    <x v="3"/>
    <s v="Dal (1kg)"/>
    <n v="1"/>
    <n v="1"/>
    <n v="65.16"/>
    <n v="7.0000000000000007E-2"/>
    <n v="72.22"/>
    <n v="7.37"/>
    <n v="0.10199999999999999"/>
    <n v="93.34"/>
    <x v="0"/>
    <n v="3"/>
    <b v="0"/>
    <s v="Delivered"/>
    <x v="1"/>
    <x v="0"/>
    <n v="3"/>
    <x v="0"/>
    <x v="10"/>
    <x v="0"/>
    <s v="1-10%"/>
    <x v="0"/>
    <n v="0"/>
    <n v="1"/>
    <n v="0"/>
    <n v="1"/>
  </r>
  <r>
    <s v="ORD-03460"/>
    <d v="2024-02-09T00:00:00"/>
    <d v="2024-02-09T00:00:00"/>
    <s v="CUST25321"/>
    <s v="Rahul Pillai"/>
    <n v="32"/>
    <n v="32"/>
    <s v="Other"/>
    <s v="Other"/>
    <s v="Central"/>
    <s v="Indore"/>
    <x v="6"/>
    <s v="Kurta"/>
    <n v="7"/>
    <n v="7"/>
    <n v="1122.22"/>
    <n v="0.17"/>
    <n v="7195.72"/>
    <n v="2557.08"/>
    <n v="0.35499999999999998"/>
    <n v="47.28"/>
    <x v="1"/>
    <n v="5"/>
    <b v="0"/>
    <s v="Delivered"/>
    <x v="1"/>
    <x v="5"/>
    <n v="8"/>
    <x v="0"/>
    <x v="10"/>
    <x v="3"/>
    <s v="11-20%"/>
    <x v="0"/>
    <n v="0"/>
    <n v="1"/>
    <n v="0"/>
    <n v="1"/>
  </r>
  <r>
    <s v="ORD-03462"/>
    <d v="2024-02-09T00:00:00"/>
    <d v="2024-02-09T00:00:00"/>
    <s v="CUST54484"/>
    <s v="Sanjay Joshi"/>
    <n v="24"/>
    <n v="24"/>
    <s v="Other"/>
    <s v="Other"/>
    <s v="Central"/>
    <s v="Bhopal"/>
    <x v="1"/>
    <s v="Chair"/>
    <n v="8"/>
    <n v="8"/>
    <n v="6926.63"/>
    <n v="0.2"/>
    <n v="48142.68"/>
    <n v="9087.93"/>
    <n v="0.189"/>
    <n v="44.2"/>
    <x v="4"/>
    <n v="5"/>
    <b v="0"/>
    <s v="Delivered"/>
    <x v="1"/>
    <x v="6"/>
    <n v="6"/>
    <x v="0"/>
    <x v="10"/>
    <x v="1"/>
    <s v="11-20%"/>
    <x v="0"/>
    <n v="0"/>
    <n v="1"/>
    <n v="0"/>
    <n v="1"/>
  </r>
  <r>
    <s v="ORD-03464"/>
    <d v="2024-02-09T00:00:00"/>
    <d v="2024-02-09T00:00:00"/>
    <s v="CUST68181"/>
    <s v="Shreya Singh"/>
    <n v="40"/>
    <n v="40"/>
    <s v="Other"/>
    <s v="Other"/>
    <s v="West"/>
    <s v="Mumbai"/>
    <x v="1"/>
    <s v="Bed Frame"/>
    <n v="7"/>
    <n v="7"/>
    <n v="31279"/>
    <n v="0.14000000000000001"/>
    <n v="193192.92"/>
    <n v="59242.7"/>
    <n v="0.307"/>
    <n v="61.6"/>
    <x v="4"/>
    <m/>
    <b v="0"/>
    <s v="Delivered"/>
    <x v="1"/>
    <x v="9"/>
    <n v="9"/>
    <x v="0"/>
    <x v="10"/>
    <x v="2"/>
    <s v="11-20%"/>
    <x v="0"/>
    <n v="0"/>
    <n v="1"/>
    <n v="0"/>
    <n v="1"/>
  </r>
  <r>
    <s v="ORD-03461"/>
    <d v="2024-02-09T00:00:00"/>
    <d v="2024-02-09T00:00:00"/>
    <s v="CUST10511"/>
    <s v="Priya Das"/>
    <n v="52"/>
    <n v="52"/>
    <s v="Other"/>
    <s v="Other"/>
    <s v="East"/>
    <s v="Guwahati"/>
    <x v="3"/>
    <s v="Tea"/>
    <n v="8"/>
    <n v="8"/>
    <n v="465.1"/>
    <n v="0.31"/>
    <n v="2873.98"/>
    <n v="258.85000000000002"/>
    <n v="0.09"/>
    <n v="68.06"/>
    <x v="5"/>
    <n v="4"/>
    <b v="0"/>
    <s v="Delivered"/>
    <x v="1"/>
    <x v="6"/>
    <n v="6"/>
    <x v="0"/>
    <x v="10"/>
    <x v="4"/>
    <s v="31-40%"/>
    <x v="0"/>
    <n v="0"/>
    <n v="1"/>
    <n v="0"/>
    <n v="1"/>
  </r>
  <r>
    <s v="ORD-03465"/>
    <d v="2024-02-09T00:00:00"/>
    <d v="2024-02-09T00:00:00"/>
    <s v="CUST56248"/>
    <s v="Aarav Bhat"/>
    <n v="42"/>
    <n v="42"/>
    <s v="Female"/>
    <s v="Female"/>
    <s v="Central"/>
    <s v="Indore"/>
    <x v="3"/>
    <s v="Cooking Oil"/>
    <n v="7"/>
    <n v="7"/>
    <n v="359.97"/>
    <n v="0.04"/>
    <n v="2544.36"/>
    <n v="337.93"/>
    <n v="0.13300000000000001"/>
    <n v="52.95"/>
    <x v="3"/>
    <n v="5"/>
    <b v="0"/>
    <s v="Cancelled"/>
    <x v="3"/>
    <x v="1"/>
    <n v="5"/>
    <x v="0"/>
    <x v="10"/>
    <x v="2"/>
    <s v="1-10%"/>
    <x v="0"/>
    <n v="0"/>
    <n v="0"/>
    <n v="1"/>
    <n v="1"/>
  </r>
  <r>
    <s v="ORD-03456"/>
    <d v="2024-02-08T00:00:00"/>
    <d v="2024-02-08T00:00:00"/>
    <s v="CUST58295"/>
    <s v="Sunita Iyer"/>
    <n v="38"/>
    <n v="38"/>
    <s v="Male"/>
    <s v="Male"/>
    <s v="East"/>
    <s v="Kolkata"/>
    <x v="2"/>
    <s v="Smartwatch"/>
    <n v="4"/>
    <n v="4"/>
    <n v="15346.11"/>
    <n v="0.06"/>
    <n v="67060.7"/>
    <n v="9998.89"/>
    <n v="0.14899999999999999"/>
    <n v="93.55"/>
    <x v="1"/>
    <n v="2"/>
    <b v="0"/>
    <s v="Delivered"/>
    <x v="1"/>
    <x v="6"/>
    <n v="6"/>
    <x v="0"/>
    <x v="10"/>
    <x v="2"/>
    <s v="1-10%"/>
    <x v="0"/>
    <n v="0"/>
    <n v="1"/>
    <n v="0"/>
    <n v="1"/>
  </r>
  <r>
    <s v="ORD-03457"/>
    <d v="2024-02-08T00:00:00"/>
    <d v="2024-02-08T00:00:00"/>
    <s v="CUST62784"/>
    <s v="Ananya Patel"/>
    <n v="27"/>
    <n v="27"/>
    <s v="Male"/>
    <s v="Male"/>
    <s v="East"/>
    <s v="Kolkata"/>
    <x v="4"/>
    <s v="Cook Book"/>
    <n v="5"/>
    <n v="5"/>
    <n v="219.86"/>
    <n v="0.26"/>
    <n v="937.39"/>
    <n v="344.23"/>
    <n v="0.36699999999999999"/>
    <n v="95.23"/>
    <x v="1"/>
    <n v="1"/>
    <b v="0"/>
    <s v="Delivered"/>
    <x v="1"/>
    <x v="3"/>
    <n v="10"/>
    <x v="0"/>
    <x v="10"/>
    <x v="3"/>
    <s v="21-30%"/>
    <x v="0"/>
    <n v="0"/>
    <n v="1"/>
    <n v="0"/>
    <n v="1"/>
  </r>
  <r>
    <s v="ORD-03459"/>
    <d v="2024-02-08T00:00:00"/>
    <d v="2024-02-08T00:00:00"/>
    <s v="CUST64884"/>
    <s v="Meera Bose"/>
    <n v="5"/>
    <n v="5"/>
    <s v="Male"/>
    <s v="Male"/>
    <s v="East"/>
    <s v="Bhubaneswar"/>
    <x v="2"/>
    <s v="Camera"/>
    <n v="9"/>
    <n v="9"/>
    <n v="43024.67"/>
    <n v="0.36"/>
    <n v="271258.64"/>
    <n v="27942.75"/>
    <n v="0.10299999999999999"/>
    <n v="62.42"/>
    <x v="5"/>
    <n v="2"/>
    <b v="0"/>
    <s v="Delivered"/>
    <x v="1"/>
    <x v="5"/>
    <n v="8"/>
    <x v="0"/>
    <x v="10"/>
    <x v="0"/>
    <s v="31-40%"/>
    <x v="0"/>
    <n v="0"/>
    <n v="1"/>
    <n v="0"/>
    <n v="1"/>
  </r>
  <r>
    <s v="ORD-03458"/>
    <d v="2024-02-08T00:00:00"/>
    <d v="2024-02-08T00:00:00"/>
    <s v="CUST09746"/>
    <s v="Karan Pillai"/>
    <n v="25"/>
    <n v="25"/>
    <s v="m"/>
    <s v="Male"/>
    <s v="South"/>
    <s v="Chennai"/>
    <x v="6"/>
    <s v="Kurta"/>
    <n v="7"/>
    <n v="7"/>
    <n v="3147.97"/>
    <n v="0.13"/>
    <n v="22125.94"/>
    <n v="10153.44"/>
    <n v="0.45900000000000002"/>
    <n v="38.76"/>
    <x v="0"/>
    <n v="2"/>
    <b v="0"/>
    <s v="Cancelled"/>
    <x v="3"/>
    <x v="10"/>
    <n v="2"/>
    <x v="0"/>
    <x v="10"/>
    <x v="1"/>
    <s v="11-20%"/>
    <x v="0"/>
    <n v="0"/>
    <n v="0"/>
    <n v="1"/>
    <n v="1"/>
  </r>
  <r>
    <s v="ORD-03455"/>
    <d v="2024-02-07T00:00:00"/>
    <d v="2024-02-07T00:00:00"/>
    <s v="CUST85337"/>
    <s v="Nisha Patel"/>
    <n v="37"/>
    <n v="37"/>
    <s v="Male"/>
    <s v="Male"/>
    <s v="North"/>
    <s v="Chandigarh"/>
    <x v="6"/>
    <s v="Kurta"/>
    <n v="3"/>
    <n v="3"/>
    <n v="497.57"/>
    <n v="0.15"/>
    <n v="1277.03"/>
    <n v="481.63"/>
    <n v="0.377"/>
    <n v="64.84"/>
    <x v="1"/>
    <n v="5"/>
    <b v="0"/>
    <s v="Delivered"/>
    <x v="1"/>
    <x v="5"/>
    <n v="8"/>
    <x v="0"/>
    <x v="10"/>
    <x v="2"/>
    <s v="11-20%"/>
    <x v="0"/>
    <n v="0"/>
    <n v="1"/>
    <n v="0"/>
    <n v="1"/>
  </r>
  <r>
    <s v="ORD-03453"/>
    <d v="2024-02-06T00:00:00"/>
    <d v="2024-02-06T00:00:00"/>
    <s v="CUST73572"/>
    <s v="Ananya Verma"/>
    <n v="18"/>
    <n v="18"/>
    <s v="Male"/>
    <s v="Male"/>
    <s v="West"/>
    <s v="Surat"/>
    <x v="1"/>
    <s v="Bed Frame"/>
    <n v="8"/>
    <n v="8"/>
    <n v="31388.84"/>
    <n v="0.39"/>
    <n v="135556.47"/>
    <n v="45198.52"/>
    <n v="0.33300000000000002"/>
    <n v="57.54"/>
    <x v="3"/>
    <n v="4"/>
    <b v="0"/>
    <s v="Delivered"/>
    <x v="1"/>
    <x v="4"/>
    <n v="4"/>
    <x v="0"/>
    <x v="10"/>
    <x v="1"/>
    <s v="31-40%"/>
    <x v="0"/>
    <n v="0"/>
    <n v="1"/>
    <n v="0"/>
    <n v="1"/>
  </r>
  <r>
    <s v="ORD-03454"/>
    <d v="2024-02-06T00:00:00"/>
    <d v="2024-02-06T00:00:00"/>
    <s v="CUST89953"/>
    <s v="Karan Rao"/>
    <n v="46"/>
    <n v="46"/>
    <s v="Female"/>
    <s v="Female"/>
    <s v="West"/>
    <s v="Ahmedabad"/>
    <x v="1"/>
    <s v="Bookshelf"/>
    <n v="10"/>
    <n v="10"/>
    <n v="16254.1"/>
    <n v="0.26"/>
    <n v="125959.07"/>
    <n v="37227.54"/>
    <n v="0.29599999999999999"/>
    <n v="70.22"/>
    <x v="3"/>
    <n v="3"/>
    <b v="0"/>
    <s v="Delivered"/>
    <x v="1"/>
    <x v="2"/>
    <n v="1"/>
    <x v="0"/>
    <x v="10"/>
    <x v="4"/>
    <s v="21-30%"/>
    <x v="0"/>
    <n v="0"/>
    <n v="1"/>
    <n v="0"/>
    <n v="1"/>
  </r>
  <r>
    <s v="ORD-03452"/>
    <s v="February 05, 2024"/>
    <d v="2024-02-05T00:00:00"/>
    <s v="CUST47815"/>
    <s v="Aditya Shah"/>
    <m/>
    <m/>
    <s v="F"/>
    <s v="Female"/>
    <s v="North"/>
    <s v="Delhi"/>
    <x v="5"/>
    <s v="Tennis Racket"/>
    <n v="2"/>
    <n v="2"/>
    <n v="9159.84"/>
    <n v="0.21"/>
    <n v="17159.150000000001"/>
    <n v="4525.93"/>
    <n v="0.26400000000000001"/>
    <n v="58.04"/>
    <x v="0"/>
    <n v="4"/>
    <b v="0"/>
    <s v="Delivered"/>
    <x v="1"/>
    <x v="4"/>
    <n v="4"/>
    <x v="0"/>
    <x v="10"/>
    <x v="5"/>
    <s v="21-30%"/>
    <x v="0"/>
    <n v="0"/>
    <n v="1"/>
    <n v="0"/>
    <n v="1"/>
  </r>
  <r>
    <s v="ORD-03450"/>
    <d v="2024-02-05T00:00:00"/>
    <d v="2024-02-05T00:00:00"/>
    <s v="CUST80072"/>
    <s v="Ritu Kapoor"/>
    <n v="37"/>
    <n v="37"/>
    <s v="Other"/>
    <s v="Other"/>
    <s v="West"/>
    <s v="Pune"/>
    <x v="6"/>
    <s v="Jacket"/>
    <n v="9"/>
    <n v="9"/>
    <n v="1826.63"/>
    <n v="7.0000000000000007E-2"/>
    <n v="16207.04"/>
    <n v="6487.83"/>
    <n v="0.4"/>
    <n v="57.55"/>
    <x v="0"/>
    <n v="5"/>
    <b v="0"/>
    <s v="Delivered"/>
    <x v="1"/>
    <x v="9"/>
    <n v="9"/>
    <x v="0"/>
    <x v="10"/>
    <x v="2"/>
    <s v="1-10%"/>
    <x v="0"/>
    <n v="0"/>
    <n v="1"/>
    <n v="0"/>
    <n v="1"/>
  </r>
  <r>
    <s v="ORD-03451"/>
    <d v="2024-02-05T00:00:00"/>
    <d v="2024-02-05T00:00:00"/>
    <s v="CUST41962"/>
    <s v="Meera Verma"/>
    <n v="25"/>
    <n v="25"/>
    <s v="Other"/>
    <s v="Other"/>
    <s v="West"/>
    <s v="Ahmedabad"/>
    <x v="2"/>
    <s v="Headphones"/>
    <n v="6"/>
    <n v="6"/>
    <n v="29123.87"/>
    <n v="0.27"/>
    <n v="151990.82999999999"/>
    <n v="18816.93"/>
    <n v="0.124"/>
    <n v="65.28"/>
    <x v="2"/>
    <n v="1"/>
    <b v="1"/>
    <s v="Returned"/>
    <x v="0"/>
    <x v="0"/>
    <n v="3"/>
    <x v="0"/>
    <x v="10"/>
    <x v="1"/>
    <s v="21-30%"/>
    <x v="0"/>
    <n v="1"/>
    <n v="1"/>
    <n v="0"/>
    <n v="1"/>
  </r>
  <r>
    <s v="ORD-03448"/>
    <d v="2024-02-04T00:00:00"/>
    <d v="2024-02-04T00:00:00"/>
    <s v="CUST27667"/>
    <s v="Nisha Pillai"/>
    <n v="11"/>
    <n v="11"/>
    <s v="Other"/>
    <s v="Other"/>
    <s v="South"/>
    <s v="Hyderabad"/>
    <x v="0"/>
    <s v="Hair Oil"/>
    <n v="6"/>
    <n v="6"/>
    <n v="127.9"/>
    <n v="0.27"/>
    <n v="660.97"/>
    <n v="407.58"/>
    <n v="0.61699999999999999"/>
    <n v="63.91"/>
    <x v="2"/>
    <n v="4"/>
    <b v="1"/>
    <s v="Returned"/>
    <x v="0"/>
    <x v="7"/>
    <m/>
    <x v="0"/>
    <x v="10"/>
    <x v="0"/>
    <s v="21-30%"/>
    <x v="0"/>
    <n v="1"/>
    <n v="1"/>
    <n v="0"/>
    <n v="1"/>
  </r>
  <r>
    <s v="ORD-03447"/>
    <d v="2024-02-04T00:00:00"/>
    <d v="2024-02-04T00:00:00"/>
    <s v="CUST05925"/>
    <s v="Aditya Kapoor"/>
    <n v="53"/>
    <n v="53"/>
    <s v="Female"/>
    <s v="Female"/>
    <s v="North"/>
    <s v="Amritsar"/>
    <x v="6"/>
    <s v="Kurta"/>
    <n v="9"/>
    <n v="9"/>
    <n v="1260.1600000000001"/>
    <n v="0.28999999999999998"/>
    <n v="9260.74"/>
    <n v="1885.34"/>
    <n v="0.20399999999999999"/>
    <n v="43.16"/>
    <x v="5"/>
    <n v="3"/>
    <b v="0"/>
    <s v="Delivered"/>
    <x v="1"/>
    <x v="0"/>
    <n v="3"/>
    <x v="0"/>
    <x v="10"/>
    <x v="4"/>
    <s v="21-30%"/>
    <x v="0"/>
    <n v="0"/>
    <n v="1"/>
    <n v="0"/>
    <n v="1"/>
  </r>
  <r>
    <s v="ORD-03449"/>
    <d v="2024-02-04T00:00:00"/>
    <d v="2024-02-04T00:00:00"/>
    <s v="CUST23951"/>
    <s v="Karan Kapoor"/>
    <n v="40"/>
    <n v="40"/>
    <s v="Female"/>
    <s v="Female"/>
    <s v="Central"/>
    <s v="Raipur"/>
    <x v="1"/>
    <s v="Desk"/>
    <n v="1"/>
    <n v="1"/>
    <n v="12690.08"/>
    <n v="0.16"/>
    <n v="13573.95"/>
    <n v="3348.35"/>
    <n v="0.247"/>
    <n v="78.84"/>
    <x v="4"/>
    <n v="4"/>
    <b v="0"/>
    <s v="Delivered"/>
    <x v="1"/>
    <x v="10"/>
    <n v="2"/>
    <x v="0"/>
    <x v="10"/>
    <x v="2"/>
    <s v="11-20%"/>
    <x v="0"/>
    <n v="0"/>
    <n v="1"/>
    <n v="0"/>
    <n v="1"/>
  </r>
  <r>
    <s v="ORD-03446"/>
    <d v="2024-02-03T00:00:00"/>
    <d v="2024-02-03T00:00:00"/>
    <s v="CUST54039"/>
    <s v="Vikram Shah"/>
    <n v="48"/>
    <n v="48"/>
    <s v="Male"/>
    <s v="Male"/>
    <s v="North"/>
    <s v="Ludhiana"/>
    <x v="1"/>
    <s v="Desk"/>
    <n v="7"/>
    <n v="7"/>
    <n v="34101.69"/>
    <n v="0.16"/>
    <n v="221777.76"/>
    <n v="50413.18"/>
    <n v="0.22700000000000001"/>
    <n v="63.76"/>
    <x v="2"/>
    <n v="1"/>
    <b v="0"/>
    <s v="Delivered"/>
    <x v="1"/>
    <x v="1"/>
    <n v="5"/>
    <x v="0"/>
    <x v="10"/>
    <x v="4"/>
    <s v="11-20%"/>
    <x v="0"/>
    <n v="0"/>
    <n v="1"/>
    <n v="0"/>
    <n v="1"/>
  </r>
  <r>
    <s v="ORD-03445"/>
    <d v="2024-02-03T00:00:00"/>
    <d v="2024-02-03T00:00:00"/>
    <s v="CUST68712"/>
    <s v="Sunita Kapoor"/>
    <n v="10"/>
    <n v="10"/>
    <s v="Other"/>
    <s v="Other"/>
    <s v="Central"/>
    <s v="Nagpur"/>
    <x v="0"/>
    <s v="Sunscreen"/>
    <n v="4"/>
    <n v="4"/>
    <n v="2410.81"/>
    <n v="0.23"/>
    <n v="8079.65"/>
    <n v="4194.49"/>
    <n v="0.51900000000000002"/>
    <n v="53.44"/>
    <x v="1"/>
    <n v="4"/>
    <b v="0"/>
    <s v="Delivered"/>
    <x v="1"/>
    <x v="1"/>
    <n v="5"/>
    <x v="0"/>
    <x v="10"/>
    <x v="0"/>
    <s v="21-30%"/>
    <x v="0"/>
    <n v="0"/>
    <n v="1"/>
    <n v="0"/>
    <n v="1"/>
  </r>
  <r>
    <s v="ORD-03444"/>
    <d v="2024-02-02T00:00:00"/>
    <d v="2024-02-02T00:00:00"/>
    <s v="CUST31786"/>
    <s v="Pooja Verma"/>
    <n v="23"/>
    <n v="23"/>
    <s v="Other"/>
    <s v="Other"/>
    <s v="North"/>
    <s v="Delhi"/>
    <x v="1"/>
    <s v="Sofa"/>
    <n v="1"/>
    <n v="1"/>
    <n v="18541.2"/>
    <n v="0.28000000000000003"/>
    <n v="14966.05"/>
    <n v="4220.82"/>
    <n v="0.28199999999999997"/>
    <n v="26.45"/>
    <x v="1"/>
    <n v="5"/>
    <b v="0"/>
    <s v="Delivered"/>
    <x v="1"/>
    <x v="9"/>
    <n v="9"/>
    <x v="0"/>
    <x v="10"/>
    <x v="1"/>
    <s v="21-30%"/>
    <x v="0"/>
    <n v="0"/>
    <n v="1"/>
    <n v="0"/>
    <n v="1"/>
  </r>
  <r>
    <s v="ORD-03441"/>
    <d v="2024-02-01T00:00:00"/>
    <d v="2024-02-01T00:00:00"/>
    <s v="CUST02308"/>
    <s v="Rahul Sharma"/>
    <n v="21"/>
    <n v="21"/>
    <s v="Female"/>
    <s v="Female"/>
    <s v="South"/>
    <s v="Hyderabad"/>
    <x v="2"/>
    <s v="Smartwatch"/>
    <n v="6"/>
    <n v="6"/>
    <n v="71178.539999999994"/>
    <n v="0.11"/>
    <n v="482509.98"/>
    <n v="50570.5"/>
    <n v="0.105"/>
    <n v="74.900000000000006"/>
    <x v="3"/>
    <n v="3"/>
    <b v="0"/>
    <s v="Delivered"/>
    <x v="1"/>
    <x v="10"/>
    <n v="2"/>
    <x v="0"/>
    <x v="10"/>
    <x v="1"/>
    <s v="11-20%"/>
    <x v="0"/>
    <n v="0"/>
    <n v="1"/>
    <n v="0"/>
    <n v="1"/>
  </r>
  <r>
    <s v="ORD-03440"/>
    <d v="2024-02-01T00:00:00"/>
    <d v="2024-02-01T00:00:00"/>
    <s v="CUST60633"/>
    <s v="Priya Mehta"/>
    <n v="28"/>
    <n v="28"/>
    <s v="Male"/>
    <s v="Male"/>
    <s v="East"/>
    <s v="Kolkata"/>
    <x v="6"/>
    <s v="Dress"/>
    <n v="6"/>
    <n v="6"/>
    <n v="604.17999999999995"/>
    <n v="0.2"/>
    <n v="2790.47"/>
    <n v="661.77"/>
    <n v="0.23699999999999999"/>
    <n v="84.73"/>
    <x v="5"/>
    <n v="5"/>
    <b v="0"/>
    <s v="Delivered"/>
    <x v="1"/>
    <x v="10"/>
    <n v="2"/>
    <x v="0"/>
    <x v="10"/>
    <x v="3"/>
    <s v="11-20%"/>
    <x v="0"/>
    <n v="0"/>
    <n v="1"/>
    <n v="0"/>
    <n v="1"/>
  </r>
  <r>
    <s v="ORD-03443"/>
    <d v="2024-02-01T00:00:00"/>
    <d v="2024-02-01T00:00:00"/>
    <s v="CUST29477"/>
    <s v="Arjun Iyer"/>
    <n v="51"/>
    <n v="51"/>
    <s v="Female"/>
    <s v="Female"/>
    <s v="South"/>
    <s v="Bangalore"/>
    <x v="5"/>
    <s v="Cycle"/>
    <n v="6"/>
    <n v="6"/>
    <n v="5856.01"/>
    <n v="0.18"/>
    <n v="26851.31"/>
    <n v="8697.76"/>
    <n v="0.32400000000000001"/>
    <n v="63.02"/>
    <x v="5"/>
    <n v="3"/>
    <b v="0"/>
    <s v="Delivered"/>
    <x v="1"/>
    <x v="10"/>
    <n v="2"/>
    <x v="0"/>
    <x v="10"/>
    <x v="4"/>
    <s v="11-20%"/>
    <x v="0"/>
    <n v="0"/>
    <n v="1"/>
    <n v="0"/>
    <n v="1"/>
  </r>
  <r>
    <s v="ORD-03442"/>
    <d v="2024-02-01T00:00:00"/>
    <d v="2024-02-01T00:00:00"/>
    <s v="CUST90404"/>
    <s v="Pooja Das"/>
    <n v="38"/>
    <n v="38"/>
    <s v="Male"/>
    <s v="Male"/>
    <s v="South"/>
    <s v="Chennai"/>
    <x v="1"/>
    <s v="Chair"/>
    <n v="3"/>
    <n v="3"/>
    <n v="23851.040000000001"/>
    <n v="0.2"/>
    <n v="59295.25"/>
    <n v="20111.349999999999"/>
    <n v="0.33900000000000002"/>
    <n v="64.77"/>
    <x v="1"/>
    <n v="5"/>
    <b v="0"/>
    <s v="Delivered"/>
    <x v="1"/>
    <x v="4"/>
    <n v="4"/>
    <x v="0"/>
    <x v="10"/>
    <x v="2"/>
    <s v="11-20%"/>
    <x v="0"/>
    <n v="0"/>
    <n v="1"/>
    <n v="0"/>
    <n v="1"/>
  </r>
  <r>
    <s v="ORD-03437"/>
    <d v="2024-01-30T00:00:00"/>
    <d v="2024-01-30T00:00:00"/>
    <s v="CUST14095"/>
    <s v="Kavya Shah"/>
    <n v="24"/>
    <n v="24"/>
    <s v="Female"/>
    <s v="Female"/>
    <s v="East"/>
    <s v="Guwahati"/>
    <x v="0"/>
    <s v="Sunscreen"/>
    <n v="8"/>
    <n v="8"/>
    <n v="1335.64"/>
    <n v="0.27"/>
    <n v="7442.31"/>
    <n v="2973.2"/>
    <n v="0.39900000000000002"/>
    <n v="94.12"/>
    <x v="4"/>
    <n v="1"/>
    <b v="0"/>
    <s v="Shipped"/>
    <x v="4"/>
    <x v="6"/>
    <n v="6"/>
    <x v="0"/>
    <x v="11"/>
    <x v="1"/>
    <s v="21-30%"/>
    <x v="0"/>
    <n v="0"/>
    <n v="0"/>
    <n v="0"/>
    <n v="1"/>
  </r>
  <r>
    <s v="ORD-03438"/>
    <d v="2024-01-30T00:00:00"/>
    <d v="2024-01-30T00:00:00"/>
    <s v="CUST66705"/>
    <s v="Sunita Shah"/>
    <n v="51"/>
    <n v="51"/>
    <s v="Other"/>
    <s v="Other"/>
    <s v="West"/>
    <s v="Pune"/>
    <x v="4"/>
    <s v="Self-Help Book"/>
    <n v="4"/>
    <n v="4"/>
    <n v="523"/>
    <n v="0.26"/>
    <n v="1458.67"/>
    <n v="432"/>
    <n v="0.29599999999999999"/>
    <n v="42.17"/>
    <x v="3"/>
    <n v="4"/>
    <b v="0"/>
    <s v="Delivered"/>
    <x v="1"/>
    <x v="1"/>
    <n v="5"/>
    <x v="0"/>
    <x v="11"/>
    <x v="4"/>
    <s v="21-30%"/>
    <x v="0"/>
    <n v="0"/>
    <n v="1"/>
    <n v="0"/>
    <n v="1"/>
  </r>
  <r>
    <s v="ORD-03439"/>
    <d v="2024-01-30T00:00:00"/>
    <d v="2024-01-30T00:00:00"/>
    <s v="CUST18731"/>
    <s v="Rohan Kumar"/>
    <n v="23"/>
    <n v="23"/>
    <s v="Other"/>
    <s v="Other"/>
    <s v="South"/>
    <s v="Hyderabad"/>
    <x v="2"/>
    <s v="Laptop"/>
    <n v="2"/>
    <n v="2"/>
    <n v="59225.94"/>
    <n v="0.08"/>
    <n v="111005.02"/>
    <n v="9990.2199999999993"/>
    <n v="0.09"/>
    <n v="76.36"/>
    <x v="2"/>
    <n v="3"/>
    <b v="0"/>
    <s v="Delivered"/>
    <x v="1"/>
    <x v="3"/>
    <n v="10"/>
    <x v="0"/>
    <x v="11"/>
    <x v="1"/>
    <s v="1-10%"/>
    <x v="0"/>
    <n v="0"/>
    <n v="1"/>
    <n v="0"/>
    <n v="1"/>
  </r>
  <r>
    <s v="ORD-03434"/>
    <d v="2024-01-29T00:00:00"/>
    <d v="2024-01-29T00:00:00"/>
    <s v="CUST36372"/>
    <s v="Vikram Gupta"/>
    <n v="26"/>
    <n v="26"/>
    <s v="Other"/>
    <s v="Other"/>
    <s v="North"/>
    <s v="Amritsar"/>
    <x v="0"/>
    <s v="Sunscreen"/>
    <n v="4"/>
    <n v="4"/>
    <n v="1120.04"/>
    <n v="0"/>
    <n v="4784.7"/>
    <n v="1051.2"/>
    <n v="0.22"/>
    <n v="70.2"/>
    <x v="2"/>
    <n v="5"/>
    <b v="0"/>
    <s v="Delivered"/>
    <x v="1"/>
    <x v="6"/>
    <n v="6"/>
    <x v="0"/>
    <x v="11"/>
    <x v="3"/>
    <n v="0"/>
    <x v="0"/>
    <n v="0"/>
    <n v="1"/>
    <n v="0"/>
    <n v="1"/>
  </r>
  <r>
    <s v="ORD-03433"/>
    <d v="2024-01-29T00:00:00"/>
    <d v="2024-01-29T00:00:00"/>
    <s v="CUST02072"/>
    <s v="Aarav Mehta"/>
    <n v="11"/>
    <n v="11"/>
    <s v="Male"/>
    <s v="Male"/>
    <s v="Central"/>
    <s v="Indore"/>
    <x v="0"/>
    <s v="Face Cream"/>
    <n v="10"/>
    <n v="10"/>
    <n v="2362.67"/>
    <n v="0.37"/>
    <n v="14507.61"/>
    <n v="7104.13"/>
    <n v="0.49"/>
    <n v="24.77"/>
    <x v="4"/>
    <n v="5"/>
    <b v="1"/>
    <s v="Returned"/>
    <x v="0"/>
    <x v="10"/>
    <n v="2"/>
    <x v="0"/>
    <x v="11"/>
    <x v="0"/>
    <s v="31-40%"/>
    <x v="0"/>
    <n v="1"/>
    <n v="1"/>
    <n v="0"/>
    <n v="1"/>
  </r>
  <r>
    <s v="ORD-03436"/>
    <d v="2024-01-29T00:00:00"/>
    <d v="2024-01-29T00:00:00"/>
    <s v="CUST95683"/>
    <s v="Nikhil Kapoor"/>
    <n v="42"/>
    <n v="42"/>
    <s v="Other"/>
    <s v="Other"/>
    <s v="North"/>
    <s v="Amritsar"/>
    <x v="2"/>
    <s v="Laptop"/>
    <n v="1"/>
    <n v="1"/>
    <n v="74101.95"/>
    <n v="0.38"/>
    <n v="43145.98"/>
    <n v="5536.43"/>
    <n v="0.128"/>
    <n v="47.69"/>
    <x v="0"/>
    <m/>
    <b v="0"/>
    <s v="Pending"/>
    <x v="2"/>
    <x v="8"/>
    <n v="7"/>
    <x v="0"/>
    <x v="11"/>
    <x v="2"/>
    <s v="31-40%"/>
    <x v="0"/>
    <n v="0"/>
    <n v="0"/>
    <n v="0"/>
    <n v="1"/>
  </r>
  <r>
    <s v="ORD-03435"/>
    <d v="2024-01-29T00:00:00"/>
    <d v="2024-01-29T00:00:00"/>
    <s v="CUST98330"/>
    <s v="Ananya Nair"/>
    <n v="65"/>
    <n v="65"/>
    <s v="Female"/>
    <s v="Female"/>
    <s v="East"/>
    <s v="Bhubaneswar"/>
    <x v="1"/>
    <s v="Bookshelf"/>
    <m/>
    <m/>
    <n v="10083.15"/>
    <n v="0.15"/>
    <n v="7994.96"/>
    <n v="1999.65"/>
    <n v="0.25"/>
    <n v="46.72"/>
    <x v="4"/>
    <n v="4"/>
    <b v="0"/>
    <s v="Delivered"/>
    <x v="1"/>
    <x v="2"/>
    <n v="1"/>
    <x v="0"/>
    <x v="11"/>
    <x v="6"/>
    <s v="11-20%"/>
    <x v="0"/>
    <n v="0"/>
    <n v="1"/>
    <n v="0"/>
    <n v="1"/>
  </r>
  <r>
    <s v="ORD-03432"/>
    <d v="2024-01-26T00:00:00"/>
    <d v="2024-01-26T00:00:00"/>
    <s v="CUST93500"/>
    <s v="Kavya Gupta"/>
    <n v="35"/>
    <n v="35"/>
    <s v="Male"/>
    <s v="Male"/>
    <s v="West"/>
    <s v="Ahmedabad"/>
    <x v="4"/>
    <s v="Textbook"/>
    <n v="6"/>
    <n v="6"/>
    <n v="589.55999999999995"/>
    <n v="0.33"/>
    <n v="2123.41"/>
    <n v="728.31"/>
    <n v="0.34300000000000003"/>
    <n v="73.88"/>
    <x v="1"/>
    <n v="2"/>
    <b v="1"/>
    <s v="Returned"/>
    <x v="0"/>
    <x v="0"/>
    <n v="3"/>
    <x v="0"/>
    <x v="11"/>
    <x v="3"/>
    <s v="31-40%"/>
    <x v="0"/>
    <n v="1"/>
    <n v="1"/>
    <n v="0"/>
    <n v="1"/>
  </r>
  <r>
    <s v="ORD-03429"/>
    <d v="2024-01-26T00:00:00"/>
    <d v="2024-01-26T00:00:00"/>
    <s v="CUST09088"/>
    <s v="Rohan Rao"/>
    <n v="36"/>
    <n v="36"/>
    <s v="Female"/>
    <s v="Female"/>
    <s v="West"/>
    <s v="Ahmedabad"/>
    <x v="0"/>
    <s v="Sunscreen"/>
    <n v="10"/>
    <n v="10"/>
    <n v="1843.94"/>
    <n v="0.31"/>
    <n v="13547.2"/>
    <n v="6188.12"/>
    <n v="0.45700000000000002"/>
    <n v="63.02"/>
    <x v="0"/>
    <n v="3"/>
    <b v="0"/>
    <s v="Delivered"/>
    <x v="1"/>
    <x v="3"/>
    <n v="10"/>
    <x v="0"/>
    <x v="11"/>
    <x v="2"/>
    <s v="31-40%"/>
    <x v="0"/>
    <n v="0"/>
    <n v="1"/>
    <n v="0"/>
    <n v="1"/>
  </r>
  <r>
    <s v="ORD-03430"/>
    <d v="2024-01-26T00:00:00"/>
    <d v="2024-01-26T00:00:00"/>
    <s v="CUST08360"/>
    <s v="Nisha Singh"/>
    <n v="24"/>
    <n v="24"/>
    <s v="Other"/>
    <s v="Other"/>
    <s v="South"/>
    <s v="Bangalore"/>
    <x v="4"/>
    <s v="Cook Book"/>
    <n v="2"/>
    <n v="2"/>
    <n v="1002.73"/>
    <n v="0"/>
    <n v="2026.66"/>
    <n v="998.39"/>
    <n v="0.49299999999999999"/>
    <n v="69.02"/>
    <x v="1"/>
    <n v="5"/>
    <b v="0"/>
    <s v="Cancelled"/>
    <x v="3"/>
    <x v="5"/>
    <n v="8"/>
    <x v="0"/>
    <x v="11"/>
    <x v="1"/>
    <n v="0"/>
    <x v="0"/>
    <n v="0"/>
    <n v="0"/>
    <n v="1"/>
    <n v="1"/>
  </r>
  <r>
    <s v="ORD-03431"/>
    <s v="January 26, 2024"/>
    <d v="2024-01-26T00:00:00"/>
    <s v="CUST60027"/>
    <s v="Sunita Kapoor"/>
    <n v="20"/>
    <n v="20"/>
    <s v="Female"/>
    <s v="Female"/>
    <s v="North"/>
    <s v="Chandigarh"/>
    <x v="3"/>
    <s v="Rice (5kg)"/>
    <n v="5"/>
    <n v="5"/>
    <n v="293.8"/>
    <n v="0.38"/>
    <n v="1025.8"/>
    <n v="60.61"/>
    <n v="5.8999999999999997E-2"/>
    <n v="39.26"/>
    <x v="4"/>
    <n v="2"/>
    <b v="0"/>
    <s v="Delivered"/>
    <x v="1"/>
    <x v="2"/>
    <n v="1"/>
    <x v="0"/>
    <x v="11"/>
    <x v="1"/>
    <s v="31-40%"/>
    <x v="0"/>
    <n v="0"/>
    <n v="1"/>
    <n v="0"/>
    <n v="1"/>
  </r>
  <r>
    <s v="ORD-03428"/>
    <d v="2024-01-25T00:00:00"/>
    <d v="2024-01-25T00:00:00"/>
    <s v="CUST34376"/>
    <s v="Ritu Reddy"/>
    <n v="13"/>
    <n v="13"/>
    <s v="Male"/>
    <s v="Male"/>
    <s v="East"/>
    <s v="Patna"/>
    <x v="4"/>
    <s v="Biography"/>
    <n v="2"/>
    <n v="2"/>
    <n v="1074.9000000000001"/>
    <n v="0.35"/>
    <n v="1255.8499999999999"/>
    <n v="228.05"/>
    <n v="0.182"/>
    <n v="68.34"/>
    <x v="5"/>
    <n v="2"/>
    <b v="0"/>
    <s v="Delivered"/>
    <x v="1"/>
    <x v="9"/>
    <n v="9"/>
    <x v="0"/>
    <x v="11"/>
    <x v="0"/>
    <s v="31-40%"/>
    <x v="0"/>
    <n v="0"/>
    <n v="1"/>
    <n v="0"/>
    <n v="1"/>
  </r>
  <r>
    <s v="ORD-03427"/>
    <d v="2024-01-25T00:00:00"/>
    <d v="2024-01-25T00:00:00"/>
    <s v="CUST72511"/>
    <s v="Sunita Gupta"/>
    <n v="34"/>
    <n v="34"/>
    <s v="Male"/>
    <s v="Male"/>
    <s v="Central"/>
    <s v="Raipur"/>
    <x v="3"/>
    <s v="Dal (1kg)"/>
    <m/>
    <m/>
    <n v="470.22"/>
    <n v="7.0000000000000007E-2"/>
    <n v="370.8"/>
    <n v="28.04"/>
    <n v="7.5999999999999998E-2"/>
    <n v="65.41"/>
    <x v="5"/>
    <n v="2"/>
    <b v="0"/>
    <s v="Delivered"/>
    <x v="1"/>
    <x v="4"/>
    <n v="4"/>
    <x v="0"/>
    <x v="11"/>
    <x v="3"/>
    <s v="1-10%"/>
    <x v="0"/>
    <n v="0"/>
    <n v="1"/>
    <n v="0"/>
    <n v="1"/>
  </r>
  <r>
    <s v="ORD-03426"/>
    <d v="2024-01-25T00:00:00"/>
    <d v="2024-01-25T00:00:00"/>
    <s v="CUST99964"/>
    <s v="Vikram Iyer"/>
    <n v="40"/>
    <n v="40"/>
    <s v="Male"/>
    <s v="Male"/>
    <s v="East"/>
    <s v="Kolkata"/>
    <x v="0"/>
    <s v="Shampoo"/>
    <n v="9"/>
    <n v="9"/>
    <n v="432.41"/>
    <n v="0.37"/>
    <n v="2362.96"/>
    <n v="1178.26"/>
    <n v="0.499"/>
    <n v="86.75"/>
    <x v="4"/>
    <n v="5"/>
    <b v="0"/>
    <s v="Shipped"/>
    <x v="4"/>
    <x v="3"/>
    <n v="10"/>
    <x v="0"/>
    <x v="11"/>
    <x v="2"/>
    <s v="31-40%"/>
    <x v="0"/>
    <n v="0"/>
    <n v="0"/>
    <n v="0"/>
    <n v="1"/>
  </r>
  <r>
    <s v="ORD-03425"/>
    <d v="2024-01-25T00:00:00"/>
    <d v="2024-01-25T00:00:00"/>
    <s v="CUST92969"/>
    <s v="Nisha Mishra"/>
    <n v="20"/>
    <n v="20"/>
    <s v="Female"/>
    <s v="Female"/>
    <s v="East"/>
    <s v="Guwahati"/>
    <x v="0"/>
    <s v="Hair Oil"/>
    <n v="3"/>
    <n v="3"/>
    <n v="1606.29"/>
    <n v="0.23"/>
    <n v="3638.62"/>
    <n v="1014.15"/>
    <n v="0.27900000000000003"/>
    <n v="92.92"/>
    <x v="1"/>
    <m/>
    <b v="0"/>
    <s v="Delivered"/>
    <x v="1"/>
    <x v="3"/>
    <n v="10"/>
    <x v="0"/>
    <x v="11"/>
    <x v="1"/>
    <s v="21-30%"/>
    <x v="0"/>
    <n v="0"/>
    <n v="1"/>
    <n v="0"/>
    <n v="1"/>
  </r>
  <r>
    <s v="ORD-03424"/>
    <d v="2024-01-24T00:00:00"/>
    <d v="2024-01-24T00:00:00"/>
    <s v="CUST78421"/>
    <s v="Arjun Mishra"/>
    <n v="46"/>
    <n v="46"/>
    <s v="F"/>
    <s v="Female"/>
    <s v="North"/>
    <s v="Chandigarh"/>
    <x v="0"/>
    <s v="Face Cream"/>
    <n v="2"/>
    <n v="2"/>
    <n v="1022.14"/>
    <n v="0.23"/>
    <n v="1560.83"/>
    <n v="580.86"/>
    <n v="0.372"/>
    <n v="51.54"/>
    <x v="3"/>
    <n v="5"/>
    <b v="1"/>
    <s v="Returned"/>
    <x v="0"/>
    <x v="4"/>
    <n v="4"/>
    <x v="0"/>
    <x v="11"/>
    <x v="4"/>
    <s v="21-30%"/>
    <x v="0"/>
    <n v="1"/>
    <n v="1"/>
    <n v="0"/>
    <n v="1"/>
  </r>
  <r>
    <s v="ORD-03423"/>
    <d v="2024-01-24T00:00:00"/>
    <d v="2024-01-24T00:00:00"/>
    <s v="CUST37977"/>
    <s v="Deepa Mehta"/>
    <n v="33"/>
    <n v="33"/>
    <s v="Male"/>
    <s v="Male"/>
    <s v="South"/>
    <s v="Hyderabad"/>
    <x v="2"/>
    <s v="Smartwatch"/>
    <m/>
    <m/>
    <n v="76620.87"/>
    <n v="0.38"/>
    <n v="47511.85"/>
    <n v="5066.87"/>
    <n v="0.107"/>
    <n v="95.49"/>
    <x v="0"/>
    <n v="1"/>
    <b v="0"/>
    <s v="Delivered"/>
    <x v="1"/>
    <x v="10"/>
    <n v="2"/>
    <x v="0"/>
    <x v="11"/>
    <x v="3"/>
    <s v="31-40%"/>
    <x v="0"/>
    <n v="0"/>
    <n v="1"/>
    <n v="0"/>
    <n v="1"/>
  </r>
  <r>
    <s v="ORD-03422"/>
    <d v="2024-01-23T00:00:00"/>
    <d v="2024-01-23T00:00:00"/>
    <s v="CUST58923"/>
    <s v="Deepa Pillai"/>
    <n v="20"/>
    <n v="20"/>
    <s v="Male"/>
    <s v="Male"/>
    <s v="East"/>
    <s v="Guwahati"/>
    <x v="2"/>
    <s v="Headphones"/>
    <n v="3"/>
    <n v="3"/>
    <n v="64874.09"/>
    <n v="0.02"/>
    <n v="177754.39"/>
    <n v="20320.939999999999"/>
    <n v="0.114"/>
    <n v="79.56"/>
    <x v="3"/>
    <n v="1"/>
    <b v="0"/>
    <s v="Delivered"/>
    <x v="1"/>
    <x v="8"/>
    <n v="7"/>
    <x v="0"/>
    <x v="11"/>
    <x v="1"/>
    <s v="1-10%"/>
    <x v="0"/>
    <n v="0"/>
    <n v="1"/>
    <n v="0"/>
    <n v="1"/>
  </r>
  <r>
    <s v="ORD-03420"/>
    <d v="2024-01-22T00:00:00"/>
    <d v="2024-01-22T00:00:00"/>
    <s v="CUST83939"/>
    <s v="Priya Bose"/>
    <n v="49"/>
    <n v="49"/>
    <s v="Male"/>
    <s v="Male"/>
    <s v="Central"/>
    <s v="Indore"/>
    <x v="5"/>
    <s v="Tennis Racket"/>
    <n v="2"/>
    <n v="2"/>
    <n v="11637.71"/>
    <n v="0.03"/>
    <n v="20228.5"/>
    <n v="3894.99"/>
    <n v="0.193"/>
    <n v="49.76"/>
    <x v="0"/>
    <n v="4"/>
    <b v="1"/>
    <s v="Returned"/>
    <x v="0"/>
    <x v="6"/>
    <n v="6"/>
    <x v="0"/>
    <x v="11"/>
    <x v="4"/>
    <s v="1-10%"/>
    <x v="0"/>
    <n v="1"/>
    <n v="1"/>
    <n v="0"/>
    <n v="1"/>
  </r>
  <r>
    <s v="ORD-03421"/>
    <d v="2024-01-22T00:00:00"/>
    <d v="2024-01-22T00:00:00"/>
    <s v="CUST55778"/>
    <s v="Nisha Gupta"/>
    <n v="44"/>
    <n v="44"/>
    <s v="Male"/>
    <s v="Male"/>
    <s v="West"/>
    <s v="Surat"/>
    <x v="5"/>
    <s v="Cricket Bat"/>
    <n v="9"/>
    <n v="9"/>
    <n v="2259.11"/>
    <n v="0.31"/>
    <n v="14997.8"/>
    <n v="3849.42"/>
    <n v="0.25700000000000001"/>
    <n v="64.989999999999995"/>
    <x v="5"/>
    <n v="1"/>
    <b v="0"/>
    <s v="Delivered"/>
    <x v="1"/>
    <x v="1"/>
    <n v="5"/>
    <x v="0"/>
    <x v="11"/>
    <x v="2"/>
    <s v="31-40%"/>
    <x v="0"/>
    <n v="0"/>
    <n v="1"/>
    <n v="0"/>
    <n v="1"/>
  </r>
  <r>
    <s v="ORD-03419"/>
    <d v="2024-01-22T00:00:00"/>
    <d v="2024-01-22T00:00:00"/>
    <s v="CUST03566"/>
    <s v="Pooja Joshi"/>
    <n v="37"/>
    <n v="37"/>
    <s v="Other"/>
    <s v="Other"/>
    <s v="South"/>
    <s v="Chennai"/>
    <x v="5"/>
    <s v="Cricket Bat"/>
    <n v="6"/>
    <n v="6"/>
    <n v="548.70000000000005"/>
    <n v="0.13"/>
    <n v="2818.03"/>
    <n v="795.42"/>
    <n v="0.28199999999999997"/>
    <n v="59.32"/>
    <x v="0"/>
    <n v="3"/>
    <b v="0"/>
    <s v="Delivered"/>
    <x v="1"/>
    <x v="10"/>
    <n v="2"/>
    <x v="0"/>
    <x v="11"/>
    <x v="2"/>
    <s v="11-20%"/>
    <x v="0"/>
    <n v="0"/>
    <n v="1"/>
    <n v="0"/>
    <n v="1"/>
  </r>
  <r>
    <s v="ORD-03418"/>
    <d v="2024-01-22T00:00:00"/>
    <d v="2024-01-22T00:00:00"/>
    <s v="CUST18997"/>
    <s v="Arjun Verma"/>
    <n v="47"/>
    <n v="47"/>
    <s v="Other"/>
    <s v="Other"/>
    <s v="South"/>
    <s v="Chennai"/>
    <x v="3"/>
    <s v="Dal (1kg)"/>
    <n v="7"/>
    <n v="7"/>
    <n v="317.18"/>
    <n v="0.04"/>
    <n v="2340.06"/>
    <n v="216.78"/>
    <n v="9.2999999999999999E-2"/>
    <n v="80.19"/>
    <x v="1"/>
    <n v="4"/>
    <b v="0"/>
    <s v="Delivered"/>
    <x v="1"/>
    <x v="9"/>
    <n v="9"/>
    <x v="0"/>
    <x v="11"/>
    <x v="4"/>
    <s v="1-10%"/>
    <x v="0"/>
    <n v="0"/>
    <n v="1"/>
    <n v="0"/>
    <n v="1"/>
  </r>
  <r>
    <s v="ORD-03417"/>
    <d v="2024-01-21T00:00:00"/>
    <d v="2024-01-21T00:00:00"/>
    <s v="CUST83946"/>
    <s v="Karan Bose"/>
    <n v="29"/>
    <n v="29"/>
    <s v="Female"/>
    <s v="Female"/>
    <s v="West"/>
    <s v="Pune"/>
    <x v="4"/>
    <s v="Cook Book"/>
    <n v="10"/>
    <n v="10"/>
    <n v="1492.28"/>
    <n v="0.38"/>
    <n v="9315.19"/>
    <n v="4336.3100000000004"/>
    <n v="0.46600000000000003"/>
    <n v="66.67"/>
    <x v="5"/>
    <n v="3"/>
    <b v="1"/>
    <s v="Returned"/>
    <x v="0"/>
    <x v="7"/>
    <m/>
    <x v="0"/>
    <x v="11"/>
    <x v="3"/>
    <s v="31-40%"/>
    <x v="0"/>
    <n v="1"/>
    <n v="1"/>
    <n v="0"/>
    <n v="1"/>
  </r>
  <r>
    <s v="ORD-03416"/>
    <d v="2024-01-21T00:00:00"/>
    <d v="2024-01-21T00:00:00"/>
    <s v="CUST98563"/>
    <s v="Ananya Pillai"/>
    <n v="27"/>
    <n v="27"/>
    <s v="Female"/>
    <s v="Female"/>
    <s v="West"/>
    <s v="Ahmedabad"/>
    <x v="3"/>
    <s v="Dal (1kg)"/>
    <n v="10"/>
    <n v="10"/>
    <n v="406.98"/>
    <n v="0.13"/>
    <n v="3726.88"/>
    <n v="185.43"/>
    <n v="0.05"/>
    <n v="17.510000000000002"/>
    <x v="4"/>
    <n v="3"/>
    <b v="0"/>
    <s v="Cancelled"/>
    <x v="3"/>
    <x v="2"/>
    <n v="1"/>
    <x v="0"/>
    <x v="11"/>
    <x v="3"/>
    <s v="11-20%"/>
    <x v="0"/>
    <n v="0"/>
    <n v="0"/>
    <n v="1"/>
    <n v="1"/>
  </r>
  <r>
    <s v="ORD-03415"/>
    <d v="2024-01-19T00:00:00"/>
    <d v="2024-01-19T00:00:00"/>
    <s v="CUST23737"/>
    <s v="Karan Kumar"/>
    <n v="42"/>
    <n v="42"/>
    <s v="Male"/>
    <s v="Male"/>
    <s v="West"/>
    <s v="Surat"/>
    <x v="2"/>
    <s v="Laptop"/>
    <n v="2"/>
    <n v="2"/>
    <n v="46140.78"/>
    <m/>
    <n v="86042.12"/>
    <n v="11876.13"/>
    <n v="0.13800000000000001"/>
    <n v="85.6"/>
    <x v="5"/>
    <n v="1"/>
    <b v="0"/>
    <s v="Delivered"/>
    <x v="1"/>
    <x v="6"/>
    <n v="6"/>
    <x v="0"/>
    <x v="11"/>
    <x v="2"/>
    <s v="No data"/>
    <x v="0"/>
    <n v="0"/>
    <n v="1"/>
    <n v="0"/>
    <n v="1"/>
  </r>
  <r>
    <s v="ORD-03413"/>
    <d v="2024-01-18T00:00:00"/>
    <d v="2024-01-18T00:00:00"/>
    <s v="CUST01012"/>
    <s v="Rahul Sharma"/>
    <n v="29"/>
    <n v="29"/>
    <s v="Male"/>
    <s v="Male"/>
    <s v="North"/>
    <s v="Delhi"/>
    <x v="1"/>
    <s v="Chair"/>
    <n v="4"/>
    <n v="4"/>
    <n v="30995.42"/>
    <n v="0.28000000000000003"/>
    <n v="93700.04"/>
    <n v="18542.88"/>
    <n v="0.19800000000000001"/>
    <n v="39.880000000000003"/>
    <x v="4"/>
    <n v="5"/>
    <b v="0"/>
    <s v="Delivered"/>
    <x v="1"/>
    <x v="8"/>
    <n v="7"/>
    <x v="0"/>
    <x v="11"/>
    <x v="3"/>
    <s v="21-30%"/>
    <x v="0"/>
    <n v="0"/>
    <n v="1"/>
    <n v="0"/>
    <n v="1"/>
  </r>
  <r>
    <s v="ORD-03412"/>
    <d v="2024-01-18T00:00:00"/>
    <d v="2024-01-18T00:00:00"/>
    <s v="CUST88295"/>
    <s v="Deepa Reddy"/>
    <m/>
    <m/>
    <s v="Other"/>
    <s v="Other"/>
    <s v="Central"/>
    <s v="Bhopal"/>
    <x v="6"/>
    <s v="T-Shirt"/>
    <n v="7"/>
    <n v="7"/>
    <n v="1628.33"/>
    <n v="0.37"/>
    <n v="7092.35"/>
    <n v="2745.59"/>
    <n v="0.38700000000000001"/>
    <n v="37.909999999999997"/>
    <x v="2"/>
    <n v="1"/>
    <b v="1"/>
    <s v="Returned"/>
    <x v="0"/>
    <x v="0"/>
    <n v="3"/>
    <x v="0"/>
    <x v="11"/>
    <x v="5"/>
    <s v="31-40%"/>
    <x v="0"/>
    <n v="1"/>
    <n v="1"/>
    <n v="0"/>
    <n v="1"/>
  </r>
  <r>
    <s v="ORD-03411"/>
    <d v="2024-01-18T00:00:00"/>
    <d v="2024-01-18T00:00:00"/>
    <s v="CUST62485"/>
    <s v="Deepa Kapoor"/>
    <n v="29"/>
    <n v="29"/>
    <s v="Other"/>
    <s v="Other"/>
    <s v="East"/>
    <s v="Patna"/>
    <x v="3"/>
    <s v="Flour"/>
    <n v="3"/>
    <n v="3"/>
    <n v="472.46"/>
    <n v="0.38"/>
    <n v="844.99"/>
    <n v="75.78"/>
    <n v="0.09"/>
    <n v="90.06"/>
    <x v="2"/>
    <n v="2"/>
    <b v="0"/>
    <s v="Cancelled"/>
    <x v="3"/>
    <x v="9"/>
    <n v="9"/>
    <x v="0"/>
    <x v="11"/>
    <x v="3"/>
    <s v="31-40%"/>
    <x v="0"/>
    <n v="0"/>
    <n v="0"/>
    <n v="1"/>
    <n v="1"/>
  </r>
  <r>
    <s v="ORD-03414"/>
    <d v="2024-01-18T00:00:00"/>
    <d v="2024-01-18T00:00:00"/>
    <s v="CUST92259"/>
    <s v="Pooja Verma"/>
    <n v="28"/>
    <n v="28"/>
    <s v="Female"/>
    <s v="Female"/>
    <s v="East"/>
    <s v="Guwahati"/>
    <x v="0"/>
    <s v="Shampoo"/>
    <n v="10"/>
    <n v="10"/>
    <n v="103.75"/>
    <n v="0.26"/>
    <n v="763.63"/>
    <n v="473.48"/>
    <n v="0.62"/>
    <n v="78.5"/>
    <x v="2"/>
    <n v="1"/>
    <b v="0"/>
    <s v="Cancelled"/>
    <x v="3"/>
    <x v="8"/>
    <n v="7"/>
    <x v="0"/>
    <x v="11"/>
    <x v="3"/>
    <s v="21-30%"/>
    <x v="0"/>
    <n v="0"/>
    <n v="0"/>
    <n v="1"/>
    <n v="1"/>
  </r>
  <r>
    <s v="ORD-03410"/>
    <d v="2024-01-17T00:00:00"/>
    <d v="2024-01-17T00:00:00"/>
    <s v="CUST69094"/>
    <s v="Kavya Chatterjee"/>
    <n v="41"/>
    <n v="41"/>
    <s v="Male"/>
    <s v="Male"/>
    <s v="East"/>
    <s v="Kolkata"/>
    <x v="6"/>
    <s v="Jeans"/>
    <n v="2"/>
    <n v="2"/>
    <n v="3049.88"/>
    <n v="0.02"/>
    <n v="5433.3"/>
    <n v="1313.05"/>
    <n v="0.24199999999999999"/>
    <n v="83.88"/>
    <x v="0"/>
    <n v="4"/>
    <b v="0"/>
    <s v="Pending"/>
    <x v="2"/>
    <x v="6"/>
    <n v="6"/>
    <x v="0"/>
    <x v="11"/>
    <x v="2"/>
    <s v="1-10%"/>
    <x v="0"/>
    <n v="0"/>
    <n v="0"/>
    <n v="0"/>
    <n v="1"/>
  </r>
  <r>
    <s v="ORD-03409"/>
    <d v="2024-01-17T00:00:00"/>
    <d v="2024-01-17T00:00:00"/>
    <s v="CUST78204"/>
    <s v="Meera Patel"/>
    <n v="52"/>
    <n v="52"/>
    <s v="Female"/>
    <s v="Female"/>
    <s v="Central"/>
    <s v="Nagpur"/>
    <x v="2"/>
    <s v="Smartphone"/>
    <n v="10"/>
    <n v="10"/>
    <n v="9943.85"/>
    <n v="0.05"/>
    <n v="93726.28"/>
    <n v="11320.82"/>
    <n v="0.121"/>
    <n v="33.450000000000003"/>
    <x v="3"/>
    <n v="4"/>
    <b v="1"/>
    <s v="Returned"/>
    <x v="0"/>
    <x v="6"/>
    <n v="6"/>
    <x v="0"/>
    <x v="11"/>
    <x v="4"/>
    <s v="1-10%"/>
    <x v="0"/>
    <n v="1"/>
    <n v="1"/>
    <n v="0"/>
    <n v="1"/>
  </r>
  <r>
    <s v="ORD-03407"/>
    <d v="2024-01-16T00:00:00"/>
    <d v="2024-01-16T00:00:00"/>
    <s v="CUST97699"/>
    <s v="Nisha Shah"/>
    <n v="40"/>
    <n v="40"/>
    <s v="Female"/>
    <s v="Female"/>
    <s v="West"/>
    <s v="Ahmedabad"/>
    <x v="3"/>
    <s v="Cooking Oil"/>
    <n v="7"/>
    <n v="7"/>
    <n v="173.44"/>
    <n v="0.05"/>
    <n v="1132.82"/>
    <n v="55.67"/>
    <n v="4.9000000000000002E-2"/>
    <n v="58.19"/>
    <x v="0"/>
    <n v="3"/>
    <b v="0"/>
    <s v="Delivered"/>
    <x v="1"/>
    <x v="9"/>
    <n v="9"/>
    <x v="0"/>
    <x v="11"/>
    <x v="2"/>
    <s v="1-10%"/>
    <x v="0"/>
    <n v="0"/>
    <n v="1"/>
    <n v="0"/>
    <n v="1"/>
  </r>
  <r>
    <s v="ORD-03408"/>
    <d v="2024-01-16T00:00:00"/>
    <d v="2024-01-16T00:00:00"/>
    <s v="CUST53254"/>
    <s v="Rahul Nair"/>
    <n v="35"/>
    <n v="35"/>
    <s v="Other"/>
    <s v="Other"/>
    <s v="South"/>
    <s v="Kochi"/>
    <x v="6"/>
    <s v="Jeans"/>
    <n v="2"/>
    <n v="2"/>
    <n v="2942.34"/>
    <n v="0.26"/>
    <n v="4536.4799999999996"/>
    <n v="1703.86"/>
    <n v="0.376"/>
    <n v="54.7"/>
    <x v="5"/>
    <n v="5"/>
    <b v="1"/>
    <s v="Returned"/>
    <x v="0"/>
    <x v="8"/>
    <n v="7"/>
    <x v="0"/>
    <x v="11"/>
    <x v="3"/>
    <s v="21-30%"/>
    <x v="0"/>
    <n v="1"/>
    <n v="1"/>
    <n v="0"/>
    <n v="1"/>
  </r>
  <r>
    <s v="ORD-03406"/>
    <d v="2024-01-15T00:00:00"/>
    <d v="2024-01-15T00:00:00"/>
    <s v="CUST62905"/>
    <s v="Vikram Iyer"/>
    <n v="41"/>
    <n v="41"/>
    <s v="Other"/>
    <s v="Other"/>
    <s v="Central"/>
    <s v="Raipur"/>
    <x v="6"/>
    <s v="Saree"/>
    <n v="6"/>
    <n v="6"/>
    <n v="3871.22"/>
    <n v="0.33"/>
    <n v="16031.48"/>
    <n v="5072.13"/>
    <n v="0.316"/>
    <n v="43.12"/>
    <x v="5"/>
    <n v="4"/>
    <b v="0"/>
    <s v="Delivered"/>
    <x v="1"/>
    <x v="0"/>
    <n v="3"/>
    <x v="0"/>
    <x v="11"/>
    <x v="2"/>
    <s v="31-40%"/>
    <x v="0"/>
    <n v="0"/>
    <n v="1"/>
    <n v="0"/>
    <n v="1"/>
  </r>
  <r>
    <s v="ORD-03405"/>
    <d v="2024-01-14T00:00:00"/>
    <d v="2024-01-14T00:00:00"/>
    <s v="CUST34808"/>
    <s v="Ritu Shah"/>
    <n v="36"/>
    <n v="36"/>
    <s v="Male"/>
    <s v="Male"/>
    <s v="North"/>
    <s v="Chandigarh"/>
    <x v="2"/>
    <s v="Smartwatch"/>
    <n v="1"/>
    <n v="1"/>
    <n v="16829.03"/>
    <n v="0.04"/>
    <n v="16558.810000000001"/>
    <n v="2537.33"/>
    <n v="0.153"/>
    <n v="43.96"/>
    <x v="2"/>
    <n v="1"/>
    <b v="1"/>
    <s v="Returned"/>
    <x v="0"/>
    <x v="9"/>
    <n v="9"/>
    <x v="0"/>
    <x v="11"/>
    <x v="2"/>
    <s v="1-10%"/>
    <x v="0"/>
    <n v="1"/>
    <n v="1"/>
    <n v="0"/>
    <n v="1"/>
  </r>
  <r>
    <s v="ORD-03401"/>
    <d v="2024-01-13T00:00:00"/>
    <d v="2024-01-13T00:00:00"/>
    <s v="CUST97545"/>
    <s v="Ritu Bose"/>
    <n v="25"/>
    <n v="25"/>
    <s v="Other"/>
    <s v="Other"/>
    <s v="Central"/>
    <s v="Raipur"/>
    <x v="4"/>
    <s v="Cook Book"/>
    <n v="2"/>
    <n v="2"/>
    <n v="365.34"/>
    <n v="0.09"/>
    <n v="599.16"/>
    <n v="276.45999999999998"/>
    <n v="0.46100000000000002"/>
    <n v="52.27"/>
    <x v="3"/>
    <n v="2"/>
    <b v="0"/>
    <s v="Delivered"/>
    <x v="1"/>
    <x v="4"/>
    <n v="4"/>
    <x v="0"/>
    <x v="11"/>
    <x v="1"/>
    <s v="1-10%"/>
    <x v="0"/>
    <n v="0"/>
    <n v="1"/>
    <n v="0"/>
    <n v="1"/>
  </r>
  <r>
    <s v="ORD-03403"/>
    <d v="2024-01-13T00:00:00"/>
    <d v="2024-01-13T00:00:00"/>
    <s v="CUST49423"/>
    <s v="Ananya Rao"/>
    <n v="43"/>
    <n v="43"/>
    <s v="Male"/>
    <s v="Male"/>
    <s v="North"/>
    <s v="Ludhiana"/>
    <x v="1"/>
    <s v="Bed Frame"/>
    <n v="4"/>
    <n v="4"/>
    <n v="10877.51"/>
    <n v="0.4"/>
    <n v="25389.56"/>
    <n v="5507.59"/>
    <n v="0.217"/>
    <n v="72.069999999999993"/>
    <x v="4"/>
    <n v="5"/>
    <b v="0"/>
    <s v="Delivered"/>
    <x v="1"/>
    <x v="9"/>
    <n v="9"/>
    <x v="0"/>
    <x v="11"/>
    <x v="2"/>
    <s v="31-40%"/>
    <x v="0"/>
    <n v="0"/>
    <n v="1"/>
    <n v="0"/>
    <n v="1"/>
  </r>
  <r>
    <s v="ORD-03402"/>
    <d v="2024-01-13T00:00:00"/>
    <d v="2024-01-13T00:00:00"/>
    <s v="CUST51343"/>
    <s v="Nikhil Bose"/>
    <n v="42"/>
    <n v="42"/>
    <s v="Female"/>
    <s v="Female"/>
    <s v="North"/>
    <s v="Chandigarh"/>
    <x v="6"/>
    <s v="Jacket"/>
    <n v="5"/>
    <n v="5"/>
    <n v="3923.7"/>
    <n v="0.3"/>
    <n v="12054.36"/>
    <n v="4843.88"/>
    <n v="0.40200000000000002"/>
    <n v="58.27"/>
    <x v="4"/>
    <m/>
    <b v="0"/>
    <s v="Delivered"/>
    <x v="1"/>
    <x v="0"/>
    <n v="3"/>
    <x v="0"/>
    <x v="11"/>
    <x v="2"/>
    <s v="21-30%"/>
    <x v="0"/>
    <n v="0"/>
    <n v="1"/>
    <n v="0"/>
    <n v="1"/>
  </r>
  <r>
    <s v="ORD-03404"/>
    <d v="2024-01-13T00:00:00"/>
    <d v="2024-01-13T00:00:00"/>
    <s v="CUST89207"/>
    <s v="Pooja Nair"/>
    <n v="30"/>
    <n v="30"/>
    <s v="Other"/>
    <s v="Other"/>
    <s v="North"/>
    <s v="Chandigarh"/>
    <x v="3"/>
    <s v="Cooking Oil"/>
    <n v="4"/>
    <n v="4"/>
    <n v="252.07"/>
    <n v="0.15"/>
    <n v="798.95"/>
    <n v="72.2"/>
    <n v="0.09"/>
    <n v="40.96"/>
    <x v="5"/>
    <n v="2"/>
    <b v="0"/>
    <s v="Delivered"/>
    <x v="1"/>
    <x v="2"/>
    <n v="1"/>
    <x v="0"/>
    <x v="11"/>
    <x v="3"/>
    <s v="11-20%"/>
    <x v="0"/>
    <n v="0"/>
    <n v="1"/>
    <n v="0"/>
    <n v="1"/>
  </r>
  <r>
    <s v="ORD-03400"/>
    <d v="2024-01-13T00:00:00"/>
    <d v="2024-01-13T00:00:00"/>
    <s v="CUST16290"/>
    <s v="Shreya Gupta"/>
    <n v="34"/>
    <n v="34"/>
    <s v="Female"/>
    <s v="Female"/>
    <s v="West"/>
    <s v="Ahmedabad"/>
    <x v="0"/>
    <s v="Shampoo"/>
    <n v="4"/>
    <n v="4"/>
    <n v="1042.68"/>
    <n v="0.12"/>
    <n v="3735.87"/>
    <n v="1923.69"/>
    <n v="0.51500000000000001"/>
    <n v="43.55"/>
    <x v="4"/>
    <n v="4"/>
    <b v="0"/>
    <s v="Delivered"/>
    <x v="1"/>
    <x v="4"/>
    <n v="4"/>
    <x v="0"/>
    <x v="11"/>
    <x v="3"/>
    <s v="11-20%"/>
    <x v="0"/>
    <n v="0"/>
    <n v="1"/>
    <n v="0"/>
    <n v="1"/>
  </r>
  <r>
    <s v="ORD-03399"/>
    <d v="2024-01-12T00:00:00"/>
    <d v="2024-01-12T00:00:00"/>
    <s v="CUST76705"/>
    <s v="Meera Das"/>
    <n v="42"/>
    <n v="42"/>
    <s v="Male"/>
    <s v="Male"/>
    <s v="South"/>
    <s v="Chennai"/>
    <x v="0"/>
    <s v="Sunscreen"/>
    <n v="1"/>
    <n v="1"/>
    <n v="2339.83"/>
    <n v="0.03"/>
    <n v="2319.17"/>
    <n v="1351.82"/>
    <n v="0.58299999999999996"/>
    <n v="88.12"/>
    <x v="4"/>
    <n v="3"/>
    <b v="0"/>
    <s v="Delivered"/>
    <x v="1"/>
    <x v="3"/>
    <n v="10"/>
    <x v="0"/>
    <x v="11"/>
    <x v="2"/>
    <s v="1-10%"/>
    <x v="0"/>
    <n v="0"/>
    <n v="1"/>
    <n v="0"/>
    <n v="1"/>
  </r>
  <r>
    <s v="ORD-03398"/>
    <d v="2024-01-12T00:00:00"/>
    <d v="2024-01-12T00:00:00"/>
    <s v="CUST65122"/>
    <s v="Rahul Mehta"/>
    <n v="27"/>
    <n v="27"/>
    <s v="Other"/>
    <s v="Other"/>
    <s v="West"/>
    <s v="Mumbai"/>
    <x v="3"/>
    <s v="Tea"/>
    <n v="8"/>
    <n v="8"/>
    <n v="381.64"/>
    <n v="0.15"/>
    <n v="2926.92"/>
    <n v="195.11"/>
    <n v="6.7000000000000004E-2"/>
    <n v="61.1"/>
    <x v="4"/>
    <n v="1"/>
    <b v="0"/>
    <s v="Shipped"/>
    <x v="4"/>
    <x v="2"/>
    <n v="1"/>
    <x v="0"/>
    <x v="11"/>
    <x v="3"/>
    <s v="11-20%"/>
    <x v="0"/>
    <n v="0"/>
    <n v="0"/>
    <n v="0"/>
    <n v="1"/>
  </r>
  <r>
    <s v="ORD-03397"/>
    <d v="2024-01-11T00:00:00"/>
    <d v="2024-01-11T00:00:00"/>
    <s v="CUST80323"/>
    <s v="Rahul Chatterjee"/>
    <n v="23"/>
    <n v="23"/>
    <s v="Male"/>
    <s v="Male"/>
    <s v="South"/>
    <s v="Bangalore"/>
    <x v="3"/>
    <s v="Cooking Oil"/>
    <n v="6"/>
    <n v="6"/>
    <n v="69.63"/>
    <n v="0.33"/>
    <n v="256.35000000000002"/>
    <n v="21.2"/>
    <n v="8.3000000000000004E-2"/>
    <n v="103.66"/>
    <x v="0"/>
    <n v="1"/>
    <b v="1"/>
    <s v="Returned"/>
    <x v="0"/>
    <x v="2"/>
    <n v="1"/>
    <x v="0"/>
    <x v="11"/>
    <x v="1"/>
    <s v="31-40%"/>
    <x v="0"/>
    <n v="1"/>
    <n v="1"/>
    <n v="0"/>
    <n v="1"/>
  </r>
  <r>
    <s v="ORD-03396"/>
    <d v="2024-01-10T00:00:00"/>
    <d v="2024-01-10T00:00:00"/>
    <s v="CUST18308"/>
    <s v="Priya Mehta"/>
    <n v="31"/>
    <n v="31"/>
    <s v="Male"/>
    <s v="Male"/>
    <s v="Central"/>
    <s v="Raipur"/>
    <x v="0"/>
    <s v="Sunscreen"/>
    <n v="10"/>
    <n v="10"/>
    <n v="412.64"/>
    <n v="0.28000000000000003"/>
    <n v="2849.95"/>
    <n v="1648.72"/>
    <n v="0.57899999999999996"/>
    <n v="35.19"/>
    <x v="2"/>
    <n v="5"/>
    <b v="0"/>
    <s v="Delivered"/>
    <x v="1"/>
    <x v="6"/>
    <n v="6"/>
    <x v="0"/>
    <x v="11"/>
    <x v="3"/>
    <s v="21-30%"/>
    <x v="0"/>
    <n v="0"/>
    <n v="1"/>
    <n v="0"/>
    <n v="1"/>
  </r>
  <r>
    <s v="ORD-03394"/>
    <d v="2024-01-09T00:00:00"/>
    <d v="2024-01-09T00:00:00"/>
    <s v="CUST94721"/>
    <s v="Nisha Reddy"/>
    <n v="26"/>
    <n v="26"/>
    <s v="Male"/>
    <s v="Male"/>
    <s v="North"/>
    <s v="Ludhiana"/>
    <x v="2"/>
    <s v="Smartwatch"/>
    <n v="4"/>
    <n v="4"/>
    <n v="13215.16"/>
    <n v="0.15"/>
    <n v="41177.25"/>
    <n v="3874.92"/>
    <n v="9.4E-2"/>
    <n v="36.17"/>
    <x v="4"/>
    <n v="2"/>
    <b v="0"/>
    <s v="Delivered"/>
    <x v="1"/>
    <x v="0"/>
    <n v="3"/>
    <x v="0"/>
    <x v="11"/>
    <x v="3"/>
    <s v="11-20%"/>
    <x v="0"/>
    <n v="0"/>
    <n v="1"/>
    <n v="0"/>
    <n v="1"/>
  </r>
  <r>
    <s v="ORD-03395"/>
    <d v="2024-01-09T00:00:00"/>
    <d v="2024-01-09T00:00:00"/>
    <s v="CUST22022"/>
    <s v="Priya Verma"/>
    <n v="15"/>
    <n v="15"/>
    <s v="Female"/>
    <s v="Female"/>
    <s v="West"/>
    <s v="Pune"/>
    <x v="2"/>
    <s v="Headphones"/>
    <n v="5"/>
    <n v="5"/>
    <n v="26868.19"/>
    <n v="0.1"/>
    <n v="122902.72"/>
    <n v="15109.15"/>
    <n v="0.123"/>
    <n v="47.85"/>
    <x v="2"/>
    <n v="2"/>
    <b v="0"/>
    <s v="Delivered"/>
    <x v="1"/>
    <x v="8"/>
    <n v="7"/>
    <x v="0"/>
    <x v="11"/>
    <x v="0"/>
    <s v="1-10%"/>
    <x v="0"/>
    <n v="0"/>
    <n v="1"/>
    <n v="0"/>
    <n v="1"/>
  </r>
  <r>
    <s v="ORD-03393"/>
    <d v="2024-01-08T00:00:00"/>
    <d v="2024-01-08T00:00:00"/>
    <s v="CUST78516"/>
    <s v="Ritu Shah"/>
    <n v="53"/>
    <n v="53"/>
    <s v="Male"/>
    <s v="Male"/>
    <s v="East"/>
    <s v="Kolkata"/>
    <x v="3"/>
    <s v="Flour"/>
    <n v="8"/>
    <n v="8"/>
    <n v="300.87"/>
    <n v="0.35"/>
    <n v="1616.03"/>
    <n v="134.52000000000001"/>
    <n v="8.3000000000000004E-2"/>
    <n v="86.63"/>
    <x v="5"/>
    <n v="2"/>
    <b v="0"/>
    <s v="Cancelled"/>
    <x v="3"/>
    <x v="3"/>
    <n v="10"/>
    <x v="0"/>
    <x v="11"/>
    <x v="4"/>
    <s v="31-40%"/>
    <x v="0"/>
    <n v="0"/>
    <n v="0"/>
    <n v="1"/>
    <n v="1"/>
  </r>
  <r>
    <s v="ORD-03390"/>
    <d v="2024-01-06T00:00:00"/>
    <d v="2024-01-06T00:00:00"/>
    <s v="CUST51656"/>
    <s v="Kavya Singh"/>
    <n v="20"/>
    <n v="20"/>
    <s v="Other"/>
    <s v="Other"/>
    <s v="West"/>
    <s v="Pune"/>
    <x v="2"/>
    <s v="Laptop"/>
    <n v="3"/>
    <n v="3"/>
    <n v="42514.99"/>
    <n v="0.06"/>
    <n v="111205.03"/>
    <n v="13533.76"/>
    <n v="0.122"/>
    <n v="59.07"/>
    <x v="0"/>
    <n v="5"/>
    <b v="0"/>
    <s v="Cancelled"/>
    <x v="3"/>
    <x v="1"/>
    <n v="5"/>
    <x v="0"/>
    <x v="11"/>
    <x v="1"/>
    <s v="1-10%"/>
    <x v="0"/>
    <n v="0"/>
    <n v="0"/>
    <n v="1"/>
    <n v="1"/>
  </r>
  <r>
    <s v="ORD-03392"/>
    <d v="2024-01-06T00:00:00"/>
    <d v="2024-01-06T00:00:00"/>
    <s v="CUST98375"/>
    <s v="Nikhil Kapoor"/>
    <n v="43"/>
    <n v="43"/>
    <s v="Male"/>
    <s v="Male"/>
    <s v="East"/>
    <s v="Patna"/>
    <x v="2"/>
    <s v="Smartwatch"/>
    <n v="10"/>
    <n v="10"/>
    <n v="61190.11"/>
    <n v="0.19"/>
    <n v="507797.13"/>
    <n v="61885.87"/>
    <n v="0.122"/>
    <n v="74.94"/>
    <x v="5"/>
    <n v="1"/>
    <b v="1"/>
    <s v="Returned"/>
    <x v="0"/>
    <x v="2"/>
    <n v="1"/>
    <x v="0"/>
    <x v="11"/>
    <x v="2"/>
    <s v="11-20%"/>
    <x v="0"/>
    <n v="1"/>
    <n v="1"/>
    <n v="0"/>
    <n v="1"/>
  </r>
  <r>
    <s v="ORD-03391"/>
    <d v="2024-01-06T00:00:00"/>
    <d v="2024-01-06T00:00:00"/>
    <s v="CUST82012"/>
    <s v="Amit Chatterjee"/>
    <n v="12"/>
    <n v="12"/>
    <s v="Male"/>
    <s v="Male"/>
    <s v="Central"/>
    <s v="Indore"/>
    <x v="1"/>
    <s v="Sofa"/>
    <n v="1"/>
    <n v="1"/>
    <n v="17054.150000000001"/>
    <n v="0.05"/>
    <n v="19278.169999999998"/>
    <n v="5809.8"/>
    <n v="0.30099999999999999"/>
    <n v="62.17"/>
    <x v="1"/>
    <n v="3"/>
    <b v="0"/>
    <s v="Delivered"/>
    <x v="1"/>
    <x v="10"/>
    <n v="2"/>
    <x v="0"/>
    <x v="11"/>
    <x v="0"/>
    <s v="1-10%"/>
    <x v="0"/>
    <n v="0"/>
    <n v="1"/>
    <n v="0"/>
    <n v="1"/>
  </r>
  <r>
    <s v="ORD-03389"/>
    <d v="2024-01-05T00:00:00"/>
    <d v="2024-01-05T00:00:00"/>
    <s v="CUST12949"/>
    <s v="Ananya Bhat"/>
    <n v="34"/>
    <n v="34"/>
    <s v="Other"/>
    <s v="Other"/>
    <s v="Central"/>
    <s v="Nagpur"/>
    <x v="6"/>
    <s v="Jeans"/>
    <n v="3"/>
    <n v="3"/>
    <n v="2014.35"/>
    <n v="0.34"/>
    <n v="3745.45"/>
    <n v="1521.68"/>
    <n v="0.40600000000000003"/>
    <n v="55.01"/>
    <x v="3"/>
    <n v="2"/>
    <b v="0"/>
    <s v="Delivered"/>
    <x v="1"/>
    <x v="10"/>
    <n v="2"/>
    <x v="0"/>
    <x v="11"/>
    <x v="3"/>
    <s v="31-40%"/>
    <x v="0"/>
    <n v="0"/>
    <n v="1"/>
    <n v="0"/>
    <n v="1"/>
  </r>
  <r>
    <s v="ORD-03388"/>
    <d v="2024-01-04T00:00:00"/>
    <d v="2024-01-04T00:00:00"/>
    <s v="CUST95454"/>
    <s v="Nisha Mehta"/>
    <n v="42"/>
    <n v="42"/>
    <s v="Female"/>
    <s v="Female"/>
    <s v="South"/>
    <s v="Bangalore"/>
    <x v="0"/>
    <s v="Sunscreen"/>
    <n v="4"/>
    <n v="4"/>
    <n v="1718.39"/>
    <m/>
    <n v="6404.35"/>
    <n v="2836.65"/>
    <n v="0.443"/>
    <n v="81.09"/>
    <x v="0"/>
    <n v="1"/>
    <b v="0"/>
    <s v="Shipped"/>
    <x v="4"/>
    <x v="9"/>
    <n v="9"/>
    <x v="0"/>
    <x v="11"/>
    <x v="2"/>
    <s v="No data"/>
    <x v="0"/>
    <n v="0"/>
    <n v="0"/>
    <n v="0"/>
    <n v="1"/>
  </r>
  <r>
    <s v="ORD-03386"/>
    <d v="2024-01-04T00:00:00"/>
    <d v="2024-01-04T00:00:00"/>
    <s v="CUST80775"/>
    <s v="Ritu Kumar"/>
    <n v="63"/>
    <n v="63"/>
    <s v="Female"/>
    <s v="Female"/>
    <s v="Central"/>
    <s v="Nagpur"/>
    <x v="0"/>
    <s v="Sunscreen"/>
    <n v="4"/>
    <n v="4"/>
    <n v="2223.64"/>
    <n v="0.15"/>
    <n v="6525.42"/>
    <n v="3524.54"/>
    <n v="0.54"/>
    <n v="33.24"/>
    <x v="0"/>
    <n v="2"/>
    <b v="0"/>
    <s v="Delivered"/>
    <x v="1"/>
    <x v="9"/>
    <n v="9"/>
    <x v="0"/>
    <x v="11"/>
    <x v="6"/>
    <s v="11-20%"/>
    <x v="0"/>
    <n v="0"/>
    <n v="1"/>
    <n v="0"/>
    <n v="1"/>
  </r>
  <r>
    <s v="ORD-03385"/>
    <d v="2024-01-04T00:00:00"/>
    <d v="2024-01-04T00:00:00"/>
    <s v="CUST57537"/>
    <s v="Meera Reddy"/>
    <n v="23"/>
    <n v="23"/>
    <s v="Male"/>
    <s v="Male"/>
    <s v="East"/>
    <s v="Guwahati"/>
    <x v="4"/>
    <s v="Textbook"/>
    <n v="9"/>
    <n v="9"/>
    <n v="1151.99"/>
    <n v="0.36"/>
    <n v="5781.66"/>
    <n v="2458.52"/>
    <n v="0.42499999999999999"/>
    <n v="80.27"/>
    <x v="0"/>
    <n v="5"/>
    <b v="0"/>
    <s v="Delivered"/>
    <x v="1"/>
    <x v="6"/>
    <n v="6"/>
    <x v="0"/>
    <x v="11"/>
    <x v="1"/>
    <s v="31-40%"/>
    <x v="0"/>
    <n v="0"/>
    <n v="1"/>
    <n v="0"/>
    <n v="1"/>
  </r>
  <r>
    <s v="ORD-03387"/>
    <d v="2024-01-04T00:00:00"/>
    <d v="2024-01-04T00:00:00"/>
    <s v="CUST28149"/>
    <s v="Sunita Kapoor"/>
    <n v="30"/>
    <n v="30"/>
    <s v="Female"/>
    <s v="Female"/>
    <s v="West"/>
    <s v="Surat"/>
    <x v="1"/>
    <s v="Bookshelf"/>
    <n v="6"/>
    <n v="6"/>
    <n v="20348.09"/>
    <n v="0.27"/>
    <n v="89448.76"/>
    <n v="23773.69"/>
    <n v="0.26600000000000001"/>
    <n v="74.42"/>
    <x v="0"/>
    <n v="2"/>
    <b v="0"/>
    <s v="Cancelled"/>
    <x v="3"/>
    <x v="2"/>
    <n v="1"/>
    <x v="0"/>
    <x v="11"/>
    <x v="3"/>
    <s v="21-30%"/>
    <x v="0"/>
    <n v="0"/>
    <n v="0"/>
    <n v="1"/>
    <n v="1"/>
  </r>
  <r>
    <s v="ORD-03384"/>
    <d v="2024-01-03T00:00:00"/>
    <d v="2024-01-03T00:00:00"/>
    <s v="CUST17189"/>
    <s v="Pooja Chatterjee"/>
    <n v="37"/>
    <n v="37"/>
    <s v="Male"/>
    <s v="Male"/>
    <s v="Central"/>
    <s v="Bhopal"/>
    <x v="5"/>
    <s v="Dumbbells"/>
    <n v="8"/>
    <n v="8"/>
    <n v="14903.83"/>
    <n v="0.21"/>
    <n v="89199.08"/>
    <n v="18401.75"/>
    <n v="0.20599999999999999"/>
    <n v="76.17"/>
    <x v="0"/>
    <n v="4"/>
    <b v="0"/>
    <s v="Delivered"/>
    <x v="1"/>
    <x v="3"/>
    <n v="10"/>
    <x v="0"/>
    <x v="11"/>
    <x v="2"/>
    <s v="21-30%"/>
    <x v="0"/>
    <n v="0"/>
    <n v="1"/>
    <n v="0"/>
    <n v="1"/>
  </r>
  <r>
    <s v="ORD-03383"/>
    <d v="2024-01-03T00:00:00"/>
    <d v="2024-01-03T00:00:00"/>
    <s v="CUST88781"/>
    <s v="Meera Iyer"/>
    <n v="22"/>
    <n v="22"/>
    <s v="Male"/>
    <s v="Male"/>
    <s v="North"/>
    <s v="Amritsar"/>
    <x v="2"/>
    <s v="Smartphone"/>
    <n v="7"/>
    <n v="7"/>
    <n v="65406.74"/>
    <n v="0.23"/>
    <n v="311838.93"/>
    <n v="30172.94"/>
    <n v="9.7000000000000003E-2"/>
    <n v="56.16"/>
    <x v="1"/>
    <n v="4"/>
    <b v="0"/>
    <s v="Delivered"/>
    <x v="1"/>
    <x v="9"/>
    <n v="9"/>
    <x v="0"/>
    <x v="11"/>
    <x v="1"/>
    <s v="21-30%"/>
    <x v="0"/>
    <n v="0"/>
    <n v="1"/>
    <n v="0"/>
    <n v="1"/>
  </r>
  <r>
    <s v="ORD-03382"/>
    <d v="2024-01-03T00:00:00"/>
    <d v="2024-01-03T00:00:00"/>
    <s v="CUST08459"/>
    <s v="Nikhil Mishra"/>
    <n v="35"/>
    <n v="35"/>
    <s v="Male"/>
    <s v="Male"/>
    <s v="West"/>
    <s v="Ahmedabad"/>
    <x v="5"/>
    <s v="Tennis Racket"/>
    <n v="8"/>
    <n v="8"/>
    <n v="13871.72"/>
    <n v="0.03"/>
    <n v="104587.68"/>
    <n v="20681.46"/>
    <n v="0.19800000000000001"/>
    <n v="87.71"/>
    <x v="3"/>
    <n v="5"/>
    <b v="0"/>
    <s v="Shipped"/>
    <x v="4"/>
    <x v="5"/>
    <n v="8"/>
    <x v="0"/>
    <x v="11"/>
    <x v="3"/>
    <s v="1-10%"/>
    <x v="0"/>
    <n v="0"/>
    <n v="0"/>
    <n v="0"/>
    <n v="1"/>
  </r>
  <r>
    <s v="ORD-03380"/>
    <d v="2024-01-02T00:00:00"/>
    <d v="2024-01-02T00:00:00"/>
    <s v="CUST31806"/>
    <s v="Sanjay Bose"/>
    <n v="35"/>
    <n v="35"/>
    <s v="Other"/>
    <s v="Other"/>
    <s v="East"/>
    <s v="Kolkata"/>
    <x v="2"/>
    <s v="Smartphone"/>
    <n v="2"/>
    <n v="2"/>
    <n v="12932.65"/>
    <n v="0.1"/>
    <n v="23560.5"/>
    <n v="2257.37"/>
    <n v="9.6000000000000002E-2"/>
    <n v="92.17"/>
    <x v="0"/>
    <n v="3"/>
    <b v="1"/>
    <s v="Returned"/>
    <x v="0"/>
    <x v="10"/>
    <n v="2"/>
    <x v="0"/>
    <x v="11"/>
    <x v="3"/>
    <s v="1-10%"/>
    <x v="0"/>
    <n v="1"/>
    <n v="1"/>
    <n v="0"/>
    <n v="1"/>
  </r>
  <r>
    <s v="ORD-03381"/>
    <d v="2024-01-02T00:00:00"/>
    <d v="2024-01-02T00:00:00"/>
    <s v="CUST00337"/>
    <s v="Aditya Mishra"/>
    <n v="44"/>
    <n v="44"/>
    <s v="Other"/>
    <s v="Other"/>
    <s v="South"/>
    <s v="Kochi"/>
    <x v="5"/>
    <s v="Cycle"/>
    <n v="2"/>
    <n v="2"/>
    <n v="2101.38"/>
    <n v="0.37"/>
    <n v="2358.4299999999998"/>
    <n v="543.20000000000005"/>
    <n v="0.23"/>
    <n v="90.14"/>
    <x v="2"/>
    <n v="1"/>
    <b v="1"/>
    <s v="Returned"/>
    <x v="0"/>
    <x v="6"/>
    <n v="6"/>
    <x v="0"/>
    <x v="11"/>
    <x v="2"/>
    <s v="31-40%"/>
    <x v="0"/>
    <n v="1"/>
    <n v="1"/>
    <n v="0"/>
    <n v="1"/>
  </r>
  <r>
    <s v="ORD-03376"/>
    <d v="2023-12-31T00:00:00"/>
    <d v="2023-12-31T00:00:00"/>
    <s v="CUST86469"/>
    <s v="Aarav Mehta"/>
    <n v="43"/>
    <n v="43"/>
    <s v="Other"/>
    <s v="Other"/>
    <s v="South"/>
    <s v="Hyderabad"/>
    <x v="0"/>
    <s v="Lipstick"/>
    <n v="7"/>
    <n v="7"/>
    <n v="1828.2"/>
    <n v="0.21"/>
    <n v="9118.6299999999992"/>
    <n v="3919.89"/>
    <n v="0.43"/>
    <n v="72.63"/>
    <x v="2"/>
    <n v="4"/>
    <b v="0"/>
    <s v="Delivered"/>
    <x v="1"/>
    <x v="2"/>
    <n v="1"/>
    <x v="1"/>
    <x v="12"/>
    <x v="2"/>
    <s v="21-30%"/>
    <x v="0"/>
    <n v="0"/>
    <n v="1"/>
    <n v="0"/>
    <n v="1"/>
  </r>
  <r>
    <s v="ORD-03379"/>
    <d v="2023-12-31T00:00:00"/>
    <d v="2023-12-31T00:00:00"/>
    <s v="CUST97050"/>
    <s v="Nisha Iyer"/>
    <n v="47"/>
    <n v="47"/>
    <s v="Female"/>
    <s v="Female"/>
    <s v="South"/>
    <s v="Kochi"/>
    <x v="5"/>
    <s v="Yoga Mat"/>
    <n v="3"/>
    <n v="3"/>
    <n v="2123.23"/>
    <n v="0.11"/>
    <n v="4790.25"/>
    <n v="1126.6600000000001"/>
    <n v="0.23499999999999999"/>
    <n v="78.63"/>
    <x v="4"/>
    <n v="1"/>
    <b v="0"/>
    <s v="Delivered"/>
    <x v="1"/>
    <x v="3"/>
    <n v="10"/>
    <x v="1"/>
    <x v="12"/>
    <x v="4"/>
    <s v="11-20%"/>
    <x v="0"/>
    <n v="0"/>
    <n v="1"/>
    <n v="0"/>
    <n v="1"/>
  </r>
  <r>
    <s v="ORD-03375"/>
    <d v="2023-12-31T00:00:00"/>
    <d v="2023-12-31T00:00:00"/>
    <s v="CUST69853"/>
    <s v="Deepa Chatterjee"/>
    <n v="26"/>
    <n v="26"/>
    <s v="Other"/>
    <s v="Other"/>
    <s v="East"/>
    <s v="Patna"/>
    <x v="2"/>
    <s v="Camera"/>
    <n v="1"/>
    <n v="1"/>
    <n v="39921.4"/>
    <n v="0.23"/>
    <n v="29027.34"/>
    <n v="4657.8"/>
    <n v="0.16"/>
    <n v="79.95"/>
    <x v="2"/>
    <n v="5"/>
    <b v="0"/>
    <s v="Delivered"/>
    <x v="1"/>
    <x v="2"/>
    <n v="1"/>
    <x v="1"/>
    <x v="12"/>
    <x v="3"/>
    <s v="21-30%"/>
    <x v="0"/>
    <n v="0"/>
    <n v="1"/>
    <n v="0"/>
    <n v="1"/>
  </r>
  <r>
    <s v="ORD-03377"/>
    <d v="2023-12-31T00:00:00"/>
    <d v="2023-12-31T00:00:00"/>
    <s v="CUST63612"/>
    <s v="Rohan Iyer"/>
    <n v="49"/>
    <n v="49"/>
    <s v="Male"/>
    <s v="Male"/>
    <s v="South"/>
    <s v="Hyderabad"/>
    <x v="2"/>
    <s v="Camera"/>
    <n v="9"/>
    <n v="9"/>
    <n v="15045.24"/>
    <n v="0.38"/>
    <n v="72139.33"/>
    <n v="9548.15"/>
    <n v="0.13200000000000001"/>
    <n v="70.61"/>
    <x v="5"/>
    <n v="1"/>
    <b v="0"/>
    <s v="Delivered"/>
    <x v="1"/>
    <x v="6"/>
    <n v="6"/>
    <x v="1"/>
    <x v="12"/>
    <x v="4"/>
    <s v="31-40%"/>
    <x v="0"/>
    <n v="0"/>
    <n v="1"/>
    <n v="0"/>
    <n v="1"/>
  </r>
  <r>
    <s v="ORD-03378"/>
    <d v="2023-12-31T00:00:00"/>
    <d v="2023-12-31T00:00:00"/>
    <s v="CUST54270"/>
    <s v="Arjun Sharma"/>
    <n v="40"/>
    <n v="40"/>
    <s v="Male"/>
    <s v="Male"/>
    <s v="South"/>
    <s v="Hyderabad"/>
    <x v="1"/>
    <s v="Wardrobe"/>
    <n v="9"/>
    <n v="9"/>
    <n v="13849.98"/>
    <n v="0.25"/>
    <n v="72465.97"/>
    <n v="23060.68"/>
    <n v="0.318"/>
    <n v="47.19"/>
    <x v="3"/>
    <n v="2"/>
    <b v="0"/>
    <s v="Delivered"/>
    <x v="1"/>
    <x v="1"/>
    <n v="5"/>
    <x v="1"/>
    <x v="12"/>
    <x v="2"/>
    <s v="21-30%"/>
    <x v="0"/>
    <n v="0"/>
    <n v="1"/>
    <n v="0"/>
    <n v="1"/>
  </r>
  <r>
    <s v="ORD-03373"/>
    <d v="2023-12-30T00:00:00"/>
    <d v="2023-12-30T00:00:00"/>
    <s v="CUST23969"/>
    <s v="Rahul Mehta"/>
    <n v="27"/>
    <n v="27"/>
    <s v="Male"/>
    <s v="Male"/>
    <s v="Central"/>
    <s v="Raipur"/>
    <x v="4"/>
    <s v="Textbook"/>
    <n v="9"/>
    <n v="9"/>
    <n v="609.86"/>
    <n v="0.14000000000000001"/>
    <n v="3554.23"/>
    <n v="1923.48"/>
    <n v="0.54100000000000004"/>
    <n v="54.96"/>
    <x v="0"/>
    <m/>
    <b v="0"/>
    <s v="Shipped"/>
    <x v="4"/>
    <x v="2"/>
    <n v="1"/>
    <x v="1"/>
    <x v="12"/>
    <x v="3"/>
    <s v="11-20%"/>
    <x v="0"/>
    <n v="0"/>
    <n v="0"/>
    <n v="0"/>
    <n v="1"/>
  </r>
  <r>
    <s v="ORD-03374"/>
    <d v="2023-12-30T00:00:00"/>
    <d v="2023-12-30T00:00:00"/>
    <s v="CUST19728"/>
    <s v="Meera Singh"/>
    <n v="35"/>
    <n v="35"/>
    <s v="Male"/>
    <s v="Male"/>
    <s v="Central"/>
    <s v="Raipur"/>
    <x v="6"/>
    <s v="Jeans"/>
    <n v="6"/>
    <n v="6"/>
    <n v="2039.2"/>
    <n v="0.25"/>
    <n v="9153.0499999999993"/>
    <n v="5063.5200000000004"/>
    <n v="0.55300000000000005"/>
    <n v="61.17"/>
    <x v="0"/>
    <n v="4"/>
    <b v="0"/>
    <s v="Delivered"/>
    <x v="1"/>
    <x v="6"/>
    <n v="6"/>
    <x v="1"/>
    <x v="12"/>
    <x v="3"/>
    <s v="21-30%"/>
    <x v="0"/>
    <n v="0"/>
    <n v="1"/>
    <n v="0"/>
    <n v="1"/>
  </r>
  <r>
    <s v="ORD-03372"/>
    <d v="2023-12-30T00:00:00"/>
    <d v="2023-12-30T00:00:00"/>
    <s v="CUST23507"/>
    <s v="Kavya Bhat"/>
    <n v="44"/>
    <n v="44"/>
    <s v="Female"/>
    <s v="Female"/>
    <s v="Central"/>
    <s v="Bhopal"/>
    <x v="4"/>
    <s v="Self-Help Book"/>
    <n v="4"/>
    <n v="4"/>
    <n v="746.29"/>
    <n v="0.3"/>
    <n v="1990.92"/>
    <n v="758.46"/>
    <n v="0.38100000000000001"/>
    <n v="47.79"/>
    <x v="2"/>
    <n v="1"/>
    <b v="0"/>
    <s v="Delivered"/>
    <x v="1"/>
    <x v="8"/>
    <n v="7"/>
    <x v="1"/>
    <x v="12"/>
    <x v="2"/>
    <s v="21-30%"/>
    <x v="0"/>
    <n v="0"/>
    <n v="1"/>
    <n v="0"/>
    <n v="1"/>
  </r>
  <r>
    <s v="ORD-03370"/>
    <s v="December 30, 2023"/>
    <d v="2023-12-30T00:00:00"/>
    <s v="CUST29187"/>
    <s v="Vikram Bhat"/>
    <n v="38"/>
    <n v="38"/>
    <s v="Female"/>
    <s v="Female"/>
    <s v="South"/>
    <s v="Kochi"/>
    <x v="3"/>
    <s v="Sugar"/>
    <n v="4"/>
    <n v="4"/>
    <n v="447.49"/>
    <n v="0.26"/>
    <n v="1195.23"/>
    <n v="126.56"/>
    <n v="0.106"/>
    <n v="87.92"/>
    <x v="2"/>
    <n v="5"/>
    <b v="0"/>
    <s v="Shipped"/>
    <x v="4"/>
    <x v="0"/>
    <n v="3"/>
    <x v="1"/>
    <x v="12"/>
    <x v="2"/>
    <s v="21-30%"/>
    <x v="0"/>
    <n v="0"/>
    <n v="0"/>
    <n v="0"/>
    <n v="1"/>
  </r>
  <r>
    <s v="ORD-03371"/>
    <d v="2023-12-30T00:00:00"/>
    <d v="2023-12-30T00:00:00"/>
    <s v="CUST02058"/>
    <s v="Rohan Bose"/>
    <n v="36"/>
    <n v="36"/>
    <s v="Other"/>
    <s v="Other"/>
    <s v="Central"/>
    <s v="Bhopal"/>
    <x v="3"/>
    <s v="Tea"/>
    <n v="8"/>
    <n v="8"/>
    <n v="60.17"/>
    <n v="0.13"/>
    <n v="389.42"/>
    <n v="26.13"/>
    <n v="6.7000000000000004E-2"/>
    <n v="33.6"/>
    <x v="5"/>
    <n v="2"/>
    <b v="0"/>
    <s v="Delivered"/>
    <x v="1"/>
    <x v="6"/>
    <n v="6"/>
    <x v="1"/>
    <x v="12"/>
    <x v="2"/>
    <s v="11-20%"/>
    <x v="0"/>
    <n v="0"/>
    <n v="1"/>
    <n v="0"/>
    <n v="1"/>
  </r>
  <r>
    <s v="ORD-03365"/>
    <d v="2023-12-29T00:00:00"/>
    <d v="2023-12-29T00:00:00"/>
    <s v="CUST03410"/>
    <s v="Sunita Das"/>
    <m/>
    <m/>
    <s v="Female"/>
    <s v="Female"/>
    <s v="East"/>
    <s v="Patna"/>
    <x v="2"/>
    <s v="Smartphone"/>
    <n v="9"/>
    <n v="9"/>
    <n v="30674.09"/>
    <n v="0.39"/>
    <n v="159421.60999999999"/>
    <n v="15597.31"/>
    <n v="9.8000000000000004E-2"/>
    <n v="76.430000000000007"/>
    <x v="1"/>
    <m/>
    <b v="0"/>
    <s v="Delivered"/>
    <x v="1"/>
    <x v="10"/>
    <n v="2"/>
    <x v="1"/>
    <x v="12"/>
    <x v="5"/>
    <s v="31-40%"/>
    <x v="0"/>
    <n v="0"/>
    <n v="1"/>
    <n v="0"/>
    <n v="1"/>
  </r>
  <r>
    <s v="ORD-03367"/>
    <d v="2023-12-29T00:00:00"/>
    <d v="2023-12-29T00:00:00"/>
    <s v="CUST44669"/>
    <s v="Sunita Mishra"/>
    <n v="33"/>
    <n v="33"/>
    <s v="Other"/>
    <s v="Other"/>
    <s v="Central"/>
    <s v="Bhopal"/>
    <x v="2"/>
    <s v="Smartphone"/>
    <n v="4"/>
    <n v="4"/>
    <n v="76576.240000000005"/>
    <n v="0.36"/>
    <n v="154095.35999999999"/>
    <n v="19680.310000000001"/>
    <n v="0.128"/>
    <n v="60.02"/>
    <x v="4"/>
    <n v="5"/>
    <b v="0"/>
    <s v="Delivered"/>
    <x v="1"/>
    <x v="10"/>
    <n v="2"/>
    <x v="1"/>
    <x v="12"/>
    <x v="3"/>
    <s v="31-40%"/>
    <x v="0"/>
    <n v="0"/>
    <n v="1"/>
    <n v="0"/>
    <n v="1"/>
  </r>
  <r>
    <s v="ORD-03368"/>
    <d v="2023-12-29T00:00:00"/>
    <d v="2023-12-29T00:00:00"/>
    <s v="CUST21747"/>
    <s v="Kavya Shah"/>
    <n v="19"/>
    <n v="19"/>
    <s v="Female"/>
    <s v="Female"/>
    <s v="South"/>
    <s v="Kochi"/>
    <x v="4"/>
    <s v="Cook Book"/>
    <n v="8"/>
    <n v="8"/>
    <n v="221.14"/>
    <n v="0.38"/>
    <n v="1030.55"/>
    <n v="527.82000000000005"/>
    <n v="0.51200000000000001"/>
    <n v="92"/>
    <x v="4"/>
    <n v="4"/>
    <b v="0"/>
    <s v="Delivered"/>
    <x v="1"/>
    <x v="5"/>
    <n v="8"/>
    <x v="1"/>
    <x v="12"/>
    <x v="1"/>
    <s v="31-40%"/>
    <x v="0"/>
    <n v="0"/>
    <n v="1"/>
    <n v="0"/>
    <n v="1"/>
  </r>
  <r>
    <s v="ORD-03366"/>
    <d v="2023-12-29T00:00:00"/>
    <d v="2023-12-29T00:00:00"/>
    <s v="CUST68537"/>
    <s v="Rohan Pillai"/>
    <n v="29"/>
    <n v="29"/>
    <s v="Female"/>
    <s v="Female"/>
    <s v="South"/>
    <s v="Kochi"/>
    <x v="6"/>
    <s v="Saree"/>
    <n v="5"/>
    <n v="5"/>
    <n v="1297.55"/>
    <n v="0.12"/>
    <n v="5012.78"/>
    <n v="1781.1"/>
    <n v="0.35499999999999998"/>
    <n v="72.34"/>
    <x v="2"/>
    <m/>
    <b v="0"/>
    <s v="Cancelled"/>
    <x v="3"/>
    <x v="9"/>
    <n v="9"/>
    <x v="1"/>
    <x v="12"/>
    <x v="3"/>
    <s v="11-20%"/>
    <x v="0"/>
    <n v="0"/>
    <n v="0"/>
    <n v="1"/>
    <n v="1"/>
  </r>
  <r>
    <s v="ORD-03369"/>
    <d v="2023-12-29T00:00:00"/>
    <d v="2023-12-29T00:00:00"/>
    <s v="CUST12624"/>
    <s v="Sunita Chatterjee"/>
    <n v="25"/>
    <n v="25"/>
    <s v="Male"/>
    <s v="Male"/>
    <s v="North"/>
    <s v="Delhi"/>
    <x v="1"/>
    <s v="Sofa"/>
    <n v="10"/>
    <n v="10"/>
    <n v="26482.959999999999"/>
    <n v="0.39"/>
    <n v="159573.04"/>
    <n v="39420.71"/>
    <n v="0.247"/>
    <n v="31.73"/>
    <x v="1"/>
    <n v="1"/>
    <b v="0"/>
    <s v="Delivered"/>
    <x v="1"/>
    <x v="9"/>
    <n v="9"/>
    <x v="1"/>
    <x v="12"/>
    <x v="1"/>
    <s v="31-40%"/>
    <x v="0"/>
    <n v="0"/>
    <n v="1"/>
    <n v="0"/>
    <n v="1"/>
  </r>
  <r>
    <s v="ORD-03364"/>
    <d v="2023-12-28T00:00:00"/>
    <d v="2023-12-28T00:00:00"/>
    <s v="CUST81812"/>
    <s v="Pooja Chatterjee"/>
    <n v="20"/>
    <n v="20"/>
    <s v="Female"/>
    <s v="Female"/>
    <s v="North"/>
    <s v="Chandigarh"/>
    <x v="6"/>
    <s v="T-Shirt"/>
    <n v="3"/>
    <n v="3"/>
    <n v="2696.4"/>
    <n v="0.19"/>
    <n v="5511.95"/>
    <n v="1848.17"/>
    <n v="0.33500000000000002"/>
    <n v="57.33"/>
    <x v="2"/>
    <n v="5"/>
    <b v="0"/>
    <s v="Delivered"/>
    <x v="1"/>
    <x v="3"/>
    <n v="10"/>
    <x v="1"/>
    <x v="12"/>
    <x v="1"/>
    <s v="11-20%"/>
    <x v="0"/>
    <n v="0"/>
    <n v="1"/>
    <n v="0"/>
    <n v="1"/>
  </r>
  <r>
    <s v="ORD-03363"/>
    <d v="2023-12-26T00:00:00"/>
    <d v="2023-12-26T00:00:00"/>
    <s v="CUST98456"/>
    <s v="Nikhil Bose"/>
    <n v="40"/>
    <n v="40"/>
    <s v="Female"/>
    <s v="Female"/>
    <s v="South"/>
    <s v="Chennai"/>
    <x v="1"/>
    <s v="Desk"/>
    <n v="1"/>
    <n v="1"/>
    <n v="8061.02"/>
    <n v="0.24"/>
    <n v="5002.7"/>
    <n v="1155.06"/>
    <n v="0.23100000000000001"/>
    <n v="108.12"/>
    <x v="2"/>
    <n v="4"/>
    <b v="0"/>
    <s v="Cancelled"/>
    <x v="3"/>
    <x v="6"/>
    <n v="6"/>
    <x v="1"/>
    <x v="12"/>
    <x v="2"/>
    <s v="21-30%"/>
    <x v="0"/>
    <n v="0"/>
    <n v="0"/>
    <n v="1"/>
    <n v="1"/>
  </r>
  <r>
    <s v="ORD-03362"/>
    <d v="2023-12-26T00:00:00"/>
    <d v="2023-12-26T00:00:00"/>
    <s v="CUST63701"/>
    <s v="Aditya Kumar"/>
    <n v="31"/>
    <n v="31"/>
    <s v="Female"/>
    <s v="Female"/>
    <s v="North"/>
    <s v="Amritsar"/>
    <x v="6"/>
    <s v="Jeans"/>
    <n v="8"/>
    <n v="8"/>
    <n v="3109.43"/>
    <n v="0.34"/>
    <n v="13768.79"/>
    <n v="4682.29"/>
    <n v="0.34"/>
    <n v="78.430000000000007"/>
    <x v="3"/>
    <n v="2"/>
    <b v="0"/>
    <s v="Delivered"/>
    <x v="1"/>
    <x v="2"/>
    <n v="1"/>
    <x v="1"/>
    <x v="12"/>
    <x v="3"/>
    <s v="31-40%"/>
    <x v="0"/>
    <n v="0"/>
    <n v="1"/>
    <n v="0"/>
    <n v="1"/>
  </r>
  <r>
    <s v="ORD-03361"/>
    <d v="2023-12-25T00:00:00"/>
    <d v="2023-12-25T00:00:00"/>
    <s v="CUST86557"/>
    <s v="Rahul Patel"/>
    <n v="42"/>
    <n v="42"/>
    <s v="Male"/>
    <s v="Male"/>
    <s v="South"/>
    <s v="Hyderabad"/>
    <x v="6"/>
    <s v="Dress"/>
    <n v="9"/>
    <n v="9"/>
    <n v="498.04"/>
    <n v="0.17"/>
    <n v="3156.27"/>
    <n v="846.9"/>
    <n v="0.26800000000000002"/>
    <n v="66.239999999999995"/>
    <x v="0"/>
    <n v="2"/>
    <b v="0"/>
    <s v="Cancelled"/>
    <x v="3"/>
    <x v="9"/>
    <n v="9"/>
    <x v="1"/>
    <x v="12"/>
    <x v="2"/>
    <s v="11-20%"/>
    <x v="0"/>
    <n v="0"/>
    <n v="0"/>
    <n v="1"/>
    <n v="1"/>
  </r>
  <r>
    <s v="ORD-03360"/>
    <d v="2023-12-25T00:00:00"/>
    <d v="2023-12-25T00:00:00"/>
    <s v="CUST69375"/>
    <s v="Pooja Verma"/>
    <n v="37"/>
    <n v="37"/>
    <s v="Male"/>
    <s v="Male"/>
    <s v="East"/>
    <s v="Kolkata"/>
    <x v="2"/>
    <s v="Headphones"/>
    <n v="3"/>
    <n v="3"/>
    <n v="24262.65"/>
    <n v="0.02"/>
    <n v="65587.56"/>
    <n v="9960.8700000000008"/>
    <n v="0.152"/>
    <n v="61.25"/>
    <x v="4"/>
    <n v="2"/>
    <b v="0"/>
    <s v="Delivered"/>
    <x v="1"/>
    <x v="3"/>
    <n v="10"/>
    <x v="1"/>
    <x v="12"/>
    <x v="2"/>
    <s v="1-10%"/>
    <x v="0"/>
    <n v="0"/>
    <n v="1"/>
    <n v="0"/>
    <n v="1"/>
  </r>
  <r>
    <s v="ORD-03359"/>
    <d v="2023-12-24T00:00:00"/>
    <d v="2023-12-24T00:00:00"/>
    <s v="CUST32879"/>
    <s v="Deepa Shah"/>
    <n v="49"/>
    <n v="49"/>
    <s v="Male"/>
    <s v="Male"/>
    <s v="East"/>
    <s v="Guwahati"/>
    <x v="0"/>
    <s v="Face Cream"/>
    <n v="10"/>
    <n v="10"/>
    <n v="1236.98"/>
    <n v="0.08"/>
    <n v="8816.24"/>
    <n v="3251.41"/>
    <n v="0.36899999999999999"/>
    <n v="62.69"/>
    <x v="3"/>
    <n v="2"/>
    <b v="0"/>
    <s v="Cancelled"/>
    <x v="3"/>
    <x v="9"/>
    <n v="9"/>
    <x v="1"/>
    <x v="12"/>
    <x v="4"/>
    <s v="1-10%"/>
    <x v="0"/>
    <n v="0"/>
    <n v="0"/>
    <n v="1"/>
    <n v="1"/>
  </r>
  <r>
    <s v="ORD-03357"/>
    <d v="2023-12-23T00:00:00"/>
    <d v="2023-12-23T00:00:00"/>
    <s v="CUST53286"/>
    <s v="Kavya Verma"/>
    <n v="34"/>
    <n v="34"/>
    <s v="Male"/>
    <s v="Male"/>
    <s v="East"/>
    <s v="Patna"/>
    <x v="0"/>
    <s v="Face Cream"/>
    <n v="5"/>
    <n v="5"/>
    <n v="2497.1"/>
    <n v="0.37"/>
    <n v="6596.23"/>
    <n v="2649.2"/>
    <n v="0.40200000000000002"/>
    <n v="61.27"/>
    <x v="1"/>
    <n v="1"/>
    <b v="0"/>
    <s v="Shipped"/>
    <x v="4"/>
    <x v="1"/>
    <n v="5"/>
    <x v="1"/>
    <x v="12"/>
    <x v="3"/>
    <s v="31-40%"/>
    <x v="0"/>
    <n v="0"/>
    <n v="0"/>
    <n v="0"/>
    <n v="1"/>
  </r>
  <r>
    <s v="ORD-03358"/>
    <d v="2023-12-23T00:00:00"/>
    <d v="2023-12-23T00:00:00"/>
    <s v="CUST82460"/>
    <s v="Nikhil Pillai"/>
    <m/>
    <m/>
    <s v="Other"/>
    <s v="Other"/>
    <s v="East"/>
    <s v="Guwahati"/>
    <x v="2"/>
    <s v="Smartwatch"/>
    <n v="9"/>
    <n v="9"/>
    <n v="17538.79"/>
    <n v="0.28000000000000003"/>
    <n v="86347.39"/>
    <n v="9279.2900000000009"/>
    <n v="0.107"/>
    <n v="93.75"/>
    <x v="0"/>
    <n v="1"/>
    <b v="0"/>
    <s v="Delivered"/>
    <x v="1"/>
    <x v="9"/>
    <n v="9"/>
    <x v="1"/>
    <x v="12"/>
    <x v="5"/>
    <s v="21-30%"/>
    <x v="0"/>
    <n v="0"/>
    <n v="1"/>
    <n v="0"/>
    <n v="1"/>
  </r>
  <r>
    <s v="ORD-03355"/>
    <d v="2023-12-22T00:00:00"/>
    <d v="2023-12-22T00:00:00"/>
    <s v="CUST79039"/>
    <s v="Nikhil Kumar"/>
    <n v="35"/>
    <n v="35"/>
    <s v="Male"/>
    <s v="Male"/>
    <s v="West"/>
    <s v="Ahmedabad"/>
    <x v="2"/>
    <s v="Tablet"/>
    <n v="5"/>
    <n v="5"/>
    <n v="28716"/>
    <n v="0.06"/>
    <n v="118670.05"/>
    <n v="13016.92"/>
    <n v="0.11"/>
    <n v="60.44"/>
    <x v="4"/>
    <n v="5"/>
    <b v="0"/>
    <s v="Delivered"/>
    <x v="1"/>
    <x v="3"/>
    <n v="10"/>
    <x v="1"/>
    <x v="12"/>
    <x v="3"/>
    <s v="1-10%"/>
    <x v="0"/>
    <n v="0"/>
    <n v="1"/>
    <n v="0"/>
    <n v="1"/>
  </r>
  <r>
    <s v="ORD-03356"/>
    <d v="2023-12-22T00:00:00"/>
    <d v="2023-12-22T00:00:00"/>
    <s v="CUST10273"/>
    <s v="Nisha Bose"/>
    <n v="26"/>
    <n v="26"/>
    <s v="Male"/>
    <s v="Male"/>
    <s v="South"/>
    <s v="Chennai"/>
    <x v="4"/>
    <s v="Textbook"/>
    <n v="4"/>
    <n v="4"/>
    <n v="1166.27"/>
    <n v="0.32"/>
    <n v="2541.06"/>
    <n v="740.36"/>
    <n v="0.29099999999999998"/>
    <n v="75.02"/>
    <x v="1"/>
    <n v="5"/>
    <b v="0"/>
    <s v="Delivered"/>
    <x v="1"/>
    <x v="7"/>
    <m/>
    <x v="1"/>
    <x v="12"/>
    <x v="3"/>
    <s v="31-40%"/>
    <x v="0"/>
    <n v="0"/>
    <n v="1"/>
    <n v="0"/>
    <n v="1"/>
  </r>
  <r>
    <s v="ORD-03353"/>
    <d v="2023-12-21T00:00:00"/>
    <d v="2023-12-21T00:00:00"/>
    <s v="CUST13354"/>
    <s v="Sanjay Nair"/>
    <n v="29"/>
    <n v="29"/>
    <s v="Male"/>
    <s v="Male"/>
    <s v="East"/>
    <s v="Patna"/>
    <x v="3"/>
    <s v="Rice (5kg)"/>
    <n v="9"/>
    <n v="9"/>
    <n v="344.79"/>
    <n v="0.33"/>
    <n v="2084.9"/>
    <n v="132.76"/>
    <n v="6.4000000000000001E-2"/>
    <n v="57.21"/>
    <x v="3"/>
    <n v="2"/>
    <b v="0"/>
    <s v="Cancelled"/>
    <x v="3"/>
    <x v="3"/>
    <n v="10"/>
    <x v="1"/>
    <x v="12"/>
    <x v="3"/>
    <s v="31-40%"/>
    <x v="0"/>
    <n v="0"/>
    <n v="0"/>
    <n v="1"/>
    <n v="1"/>
  </r>
  <r>
    <s v="ORD-03354"/>
    <d v="2023-12-21T00:00:00"/>
    <d v="2023-12-21T00:00:00"/>
    <s v="CUST67353"/>
    <s v="Sunita Nair"/>
    <n v="40"/>
    <n v="40"/>
    <s v="Other"/>
    <s v="Other"/>
    <s v="West"/>
    <s v="Mumbai"/>
    <x v="3"/>
    <s v="Dal (1kg)"/>
    <n v="8"/>
    <n v="8"/>
    <n v="133.54"/>
    <n v="0.25"/>
    <n v="700.62"/>
    <n v="48.03"/>
    <n v="6.9000000000000006E-2"/>
    <n v="54.62"/>
    <x v="1"/>
    <n v="2"/>
    <b v="0"/>
    <s v="Delivered"/>
    <x v="1"/>
    <x v="8"/>
    <n v="7"/>
    <x v="1"/>
    <x v="12"/>
    <x v="2"/>
    <s v="21-30%"/>
    <x v="0"/>
    <n v="0"/>
    <n v="1"/>
    <n v="0"/>
    <n v="1"/>
  </r>
  <r>
    <s v="ORD-03352"/>
    <d v="2023-12-20T00:00:00"/>
    <d v="2023-12-20T00:00:00"/>
    <s v="CUST97209"/>
    <s v="Karan Iyer"/>
    <n v="36"/>
    <n v="36"/>
    <s v="Female"/>
    <s v="Female"/>
    <s v="South"/>
    <s v="Bangalore"/>
    <x v="5"/>
    <s v="Cricket Bat"/>
    <n v="5"/>
    <n v="5"/>
    <n v="11277.04"/>
    <n v="0.03"/>
    <n v="47607.55"/>
    <n v="14946.09"/>
    <n v="0.314"/>
    <n v="96.43"/>
    <x v="0"/>
    <n v="2"/>
    <b v="0"/>
    <s v="Shipped"/>
    <x v="4"/>
    <x v="5"/>
    <n v="8"/>
    <x v="1"/>
    <x v="12"/>
    <x v="2"/>
    <s v="1-10%"/>
    <x v="0"/>
    <n v="0"/>
    <n v="0"/>
    <n v="0"/>
    <n v="1"/>
  </r>
  <r>
    <s v="ORD-03349"/>
    <d v="2023-12-20T00:00:00"/>
    <d v="2023-12-20T00:00:00"/>
    <s v="CUST44606"/>
    <s v="Nisha Mehta"/>
    <n v="59"/>
    <n v="59"/>
    <s v="Other"/>
    <s v="Other"/>
    <s v="East"/>
    <s v="Kolkata"/>
    <x v="0"/>
    <s v="Face Cream"/>
    <n v="4"/>
    <n v="4"/>
    <n v="1670.09"/>
    <n v="0.39"/>
    <n v="3402.85"/>
    <n v="1861.74"/>
    <n v="0.54700000000000004"/>
    <n v="94.95"/>
    <x v="3"/>
    <n v="1"/>
    <b v="1"/>
    <s v="Returned"/>
    <x v="0"/>
    <x v="6"/>
    <n v="6"/>
    <x v="1"/>
    <x v="12"/>
    <x v="4"/>
    <s v="31-40%"/>
    <x v="0"/>
    <n v="1"/>
    <n v="1"/>
    <n v="0"/>
    <n v="1"/>
  </r>
  <r>
    <s v="ORD-03351"/>
    <d v="2023-12-20T00:00:00"/>
    <d v="2023-12-20T00:00:00"/>
    <s v="CUST68480"/>
    <s v="Rahul Pillai"/>
    <n v="37"/>
    <n v="37"/>
    <s v="Male"/>
    <s v="Male"/>
    <s v="North"/>
    <s v="Delhi"/>
    <x v="6"/>
    <s v="Saree"/>
    <n v="6"/>
    <n v="6"/>
    <n v="3307.09"/>
    <n v="0.32"/>
    <n v="13005.72"/>
    <n v="4025.44"/>
    <n v="0.31"/>
    <n v="56.56"/>
    <x v="4"/>
    <m/>
    <b v="0"/>
    <s v="Delivered"/>
    <x v="1"/>
    <x v="2"/>
    <n v="1"/>
    <x v="1"/>
    <x v="12"/>
    <x v="2"/>
    <s v="31-40%"/>
    <x v="0"/>
    <n v="0"/>
    <n v="1"/>
    <n v="0"/>
    <n v="1"/>
  </r>
  <r>
    <s v="ORD-03350"/>
    <d v="2023-12-20T00:00:00"/>
    <d v="2023-12-20T00:00:00"/>
    <s v="CUST53832"/>
    <s v="Rahul Mehta"/>
    <n v="14"/>
    <n v="14"/>
    <s v="Female"/>
    <s v="Female"/>
    <s v="North"/>
    <s v="Ludhiana"/>
    <x v="6"/>
    <s v="Jeans"/>
    <n v="5"/>
    <n v="5"/>
    <n v="645.04"/>
    <n v="0.13"/>
    <n v="2174.4499999999998"/>
    <n v="643.44000000000005"/>
    <n v="0.29599999999999999"/>
    <n v="51.85"/>
    <x v="2"/>
    <n v="5"/>
    <b v="0"/>
    <s v="Delivered"/>
    <x v="1"/>
    <x v="5"/>
    <n v="8"/>
    <x v="1"/>
    <x v="12"/>
    <x v="0"/>
    <s v="11-20%"/>
    <x v="0"/>
    <n v="0"/>
    <n v="1"/>
    <n v="0"/>
    <n v="1"/>
  </r>
  <r>
    <s v="ORD-03348"/>
    <d v="2023-12-19T00:00:00"/>
    <d v="2023-12-19T00:00:00"/>
    <s v="CUST22988"/>
    <s v="Rahul Shah"/>
    <n v="55"/>
    <n v="55"/>
    <s v="Other"/>
    <s v="Other"/>
    <s v="Central"/>
    <s v="Nagpur"/>
    <x v="3"/>
    <s v="Rice (5kg)"/>
    <n v="10"/>
    <n v="10"/>
    <n v="135.28"/>
    <n v="0.11"/>
    <n v="1099.56"/>
    <n v="117.16"/>
    <n v="0.107"/>
    <n v="52.31"/>
    <x v="1"/>
    <n v="4"/>
    <b v="0"/>
    <s v="Cancelled"/>
    <x v="3"/>
    <x v="5"/>
    <n v="8"/>
    <x v="1"/>
    <x v="12"/>
    <x v="4"/>
    <s v="11-20%"/>
    <x v="0"/>
    <n v="0"/>
    <n v="0"/>
    <n v="1"/>
    <n v="1"/>
  </r>
  <r>
    <s v="ORD-03347"/>
    <d v="2023-12-18T00:00:00"/>
    <d v="2023-12-18T00:00:00"/>
    <s v="CUST96482"/>
    <s v="Pooja Chatterjee"/>
    <n v="36"/>
    <n v="36"/>
    <s v="Other"/>
    <s v="Other"/>
    <s v="East"/>
    <s v="Kolkata"/>
    <x v="2"/>
    <s v="Headphones"/>
    <m/>
    <m/>
    <n v="21214.09"/>
    <n v="0.05"/>
    <n v="18096.43"/>
    <n v="1927.45"/>
    <n v="0.107"/>
    <n v="99.77"/>
    <x v="5"/>
    <n v="2"/>
    <b v="0"/>
    <s v="Cancelled"/>
    <x v="3"/>
    <x v="10"/>
    <n v="2"/>
    <x v="1"/>
    <x v="12"/>
    <x v="2"/>
    <s v="1-10%"/>
    <x v="0"/>
    <n v="0"/>
    <n v="0"/>
    <n v="1"/>
    <n v="1"/>
  </r>
  <r>
    <s v="ORD-03344"/>
    <d v="2023-12-18T00:00:00"/>
    <d v="2023-12-18T00:00:00"/>
    <s v="CUST66556"/>
    <s v="Ananya Nair"/>
    <n v="42"/>
    <n v="42"/>
    <s v="m"/>
    <s v="Male"/>
    <s v="North"/>
    <s v="Chandigarh"/>
    <x v="5"/>
    <s v="Yoga Mat"/>
    <n v="0"/>
    <m/>
    <n v="935.36"/>
    <n v="0.06"/>
    <n v="727.57"/>
    <n v="161.08000000000001"/>
    <n v="0.221"/>
    <n v="50.09"/>
    <x v="3"/>
    <n v="1"/>
    <b v="1"/>
    <s v="Returned"/>
    <x v="0"/>
    <x v="0"/>
    <n v="3"/>
    <x v="1"/>
    <x v="12"/>
    <x v="2"/>
    <s v="1-10%"/>
    <x v="0"/>
    <n v="1"/>
    <n v="1"/>
    <n v="0"/>
    <n v="1"/>
  </r>
  <r>
    <s v="ORD-03345"/>
    <d v="2023-12-18T00:00:00"/>
    <d v="2023-12-18T00:00:00"/>
    <s v="CUST37057"/>
    <s v="Kavya Kapoor"/>
    <n v="53"/>
    <n v="53"/>
    <s v="Female"/>
    <s v="Female"/>
    <s v="North"/>
    <s v="Amritsar"/>
    <x v="2"/>
    <s v="Headphones"/>
    <n v="1"/>
    <n v="1"/>
    <n v="23254.63"/>
    <n v="0.01"/>
    <n v="20122.419999999998"/>
    <n v="2165.17"/>
    <n v="0.108"/>
    <n v="35.380000000000003"/>
    <x v="5"/>
    <n v="5"/>
    <b v="0"/>
    <s v="Delivered"/>
    <x v="1"/>
    <x v="8"/>
    <n v="7"/>
    <x v="1"/>
    <x v="12"/>
    <x v="4"/>
    <s v="1-10%"/>
    <x v="0"/>
    <n v="0"/>
    <n v="1"/>
    <n v="0"/>
    <n v="1"/>
  </r>
  <r>
    <s v="ORD-03346"/>
    <d v="2023-12-18T00:00:00"/>
    <d v="2023-12-18T00:00:00"/>
    <s v="CUST20166"/>
    <s v="Sunita Das"/>
    <m/>
    <m/>
    <s v="Other"/>
    <s v="Other"/>
    <s v="East"/>
    <s v="Kolkata"/>
    <x v="1"/>
    <s v="Bed Frame"/>
    <n v="9"/>
    <n v="9"/>
    <n v="33868"/>
    <n v="0.31"/>
    <n v="167839.68"/>
    <n v="31658.39"/>
    <n v="0.189"/>
    <n v="110.02"/>
    <x v="0"/>
    <n v="2"/>
    <b v="0"/>
    <s v="Delivered"/>
    <x v="1"/>
    <x v="8"/>
    <n v="7"/>
    <x v="1"/>
    <x v="12"/>
    <x v="5"/>
    <s v="31-40%"/>
    <x v="0"/>
    <n v="0"/>
    <n v="1"/>
    <n v="0"/>
    <n v="1"/>
  </r>
  <r>
    <s v="ORD-03343"/>
    <d v="2023-12-17T00:00:00"/>
    <d v="2023-12-17T00:00:00"/>
    <s v="CUST67045"/>
    <s v="Amit Kapoor"/>
    <n v="54"/>
    <n v="54"/>
    <s v="Male"/>
    <s v="Male"/>
    <s v="Central"/>
    <s v="Indore"/>
    <x v="2"/>
    <s v="Tablet"/>
    <n v="5"/>
    <n v="5"/>
    <n v="39863.480000000003"/>
    <n v="0.33"/>
    <n v="99121.04"/>
    <n v="11921.37"/>
    <n v="0.12"/>
    <n v="75.459999999999994"/>
    <x v="1"/>
    <n v="4"/>
    <b v="0"/>
    <s v="Cancelled"/>
    <x v="3"/>
    <x v="3"/>
    <n v="10"/>
    <x v="1"/>
    <x v="12"/>
    <x v="4"/>
    <s v="31-40%"/>
    <x v="0"/>
    <n v="0"/>
    <n v="0"/>
    <n v="1"/>
    <n v="1"/>
  </r>
  <r>
    <s v="ORD-03342"/>
    <d v="2023-12-16T00:00:00"/>
    <d v="2023-12-16T00:00:00"/>
    <s v="CUST26677"/>
    <s v="Rahul Chatterjee"/>
    <n v="45"/>
    <n v="45"/>
    <s v="Female"/>
    <s v="Female"/>
    <s v="Central"/>
    <s v="Raipur"/>
    <x v="3"/>
    <s v="Tea"/>
    <n v="9"/>
    <n v="9"/>
    <n v="312.52999999999997"/>
    <n v="0.35"/>
    <n v="1437"/>
    <n v="155.72999999999999"/>
    <n v="0.108"/>
    <n v="48.28"/>
    <x v="1"/>
    <n v="4"/>
    <b v="0"/>
    <s v="Shipped"/>
    <x v="4"/>
    <x v="1"/>
    <n v="5"/>
    <x v="1"/>
    <x v="12"/>
    <x v="2"/>
    <s v="31-40%"/>
    <x v="0"/>
    <n v="0"/>
    <n v="0"/>
    <n v="0"/>
    <n v="1"/>
  </r>
  <r>
    <s v="ORD-03339"/>
    <d v="2023-12-16T00:00:00"/>
    <d v="2023-12-16T00:00:00"/>
    <s v="CUST29727"/>
    <s v="Amit Kumar"/>
    <n v="29"/>
    <n v="29"/>
    <s v="Male"/>
    <s v="Male"/>
    <s v="South"/>
    <s v="Chennai"/>
    <x v="1"/>
    <s v="Desk"/>
    <n v="9"/>
    <n v="9"/>
    <n v="14900.48"/>
    <n v="0.2"/>
    <n v="103163.26"/>
    <n v="31355.08"/>
    <n v="0.30399999999999999"/>
    <n v="45.89"/>
    <x v="5"/>
    <n v="4"/>
    <b v="0"/>
    <s v="Delivered"/>
    <x v="1"/>
    <x v="9"/>
    <n v="9"/>
    <x v="1"/>
    <x v="12"/>
    <x v="3"/>
    <s v="11-20%"/>
    <x v="0"/>
    <n v="0"/>
    <n v="1"/>
    <n v="0"/>
    <n v="1"/>
  </r>
  <r>
    <s v="ORD-03341"/>
    <d v="2023-12-16T00:00:00"/>
    <d v="2023-12-16T00:00:00"/>
    <s v="CUST62991"/>
    <s v="Meera Pillai"/>
    <n v="25"/>
    <n v="25"/>
    <s v="Female"/>
    <s v="Female"/>
    <s v="North"/>
    <s v="Chandigarh"/>
    <x v="2"/>
    <s v="Smartwatch"/>
    <n v="3"/>
    <n v="3"/>
    <n v="32029.32"/>
    <n v="0.02"/>
    <n v="75119.27"/>
    <n v="11139.42"/>
    <n v="0.14799999999999999"/>
    <n v="73.87"/>
    <x v="3"/>
    <n v="2"/>
    <b v="0"/>
    <s v="Delivered"/>
    <x v="1"/>
    <x v="0"/>
    <n v="3"/>
    <x v="1"/>
    <x v="12"/>
    <x v="1"/>
    <s v="1-10%"/>
    <x v="0"/>
    <n v="0"/>
    <n v="1"/>
    <n v="0"/>
    <n v="1"/>
  </r>
  <r>
    <s v="ORD-03340"/>
    <d v="2023-12-16T00:00:00"/>
    <d v="2023-12-16T00:00:00"/>
    <s v="CUST00381"/>
    <s v="Pooja Kumar"/>
    <n v="15"/>
    <n v="15"/>
    <s v="Female"/>
    <s v="Female"/>
    <s v="South"/>
    <s v="Chennai"/>
    <x v="0"/>
    <s v="Perfume"/>
    <n v="8"/>
    <n v="8"/>
    <n v="1831.18"/>
    <n v="0.37"/>
    <n v="8593.6"/>
    <n v="2469.88"/>
    <n v="0.28699999999999998"/>
    <n v="52.31"/>
    <x v="0"/>
    <n v="4"/>
    <b v="0"/>
    <s v="Delivered"/>
    <x v="1"/>
    <x v="1"/>
    <n v="5"/>
    <x v="1"/>
    <x v="12"/>
    <x v="0"/>
    <s v="31-40%"/>
    <x v="0"/>
    <n v="0"/>
    <n v="1"/>
    <n v="0"/>
    <n v="1"/>
  </r>
  <r>
    <s v="ORD-03337"/>
    <d v="2023-12-14T00:00:00"/>
    <d v="2023-12-14T00:00:00"/>
    <s v="CUST12631"/>
    <s v="Aditya Bose"/>
    <n v="26"/>
    <n v="26"/>
    <s v="Other"/>
    <s v="Other"/>
    <s v="West"/>
    <s v="Pune"/>
    <x v="6"/>
    <s v="T-Shirt"/>
    <n v="9"/>
    <n v="9"/>
    <n v="3755.73"/>
    <n v="0.11"/>
    <n v="27923.07"/>
    <n v="12762.99"/>
    <n v="0.45700000000000002"/>
    <n v="89.92"/>
    <x v="5"/>
    <n v="1"/>
    <b v="0"/>
    <s v="Delivered"/>
    <x v="1"/>
    <x v="0"/>
    <n v="3"/>
    <x v="1"/>
    <x v="12"/>
    <x v="3"/>
    <s v="11-20%"/>
    <x v="0"/>
    <n v="0"/>
    <n v="1"/>
    <n v="0"/>
    <n v="1"/>
  </r>
  <r>
    <s v="ORD-03338"/>
    <d v="2023-12-14T00:00:00"/>
    <d v="2023-12-14T00:00:00"/>
    <s v="CUST84437"/>
    <s v="Karan Chatterjee"/>
    <n v="34"/>
    <n v="34"/>
    <s v="Male"/>
    <s v="Male"/>
    <s v="South"/>
    <s v="Bangalore"/>
    <x v="6"/>
    <s v="T-Shirt"/>
    <n v="5"/>
    <n v="5"/>
    <n v="416.65"/>
    <n v="0.01"/>
    <n v="1999.94"/>
    <n v="825.09"/>
    <n v="0.41299999999999998"/>
    <n v="59.89"/>
    <x v="0"/>
    <n v="5"/>
    <b v="0"/>
    <s v="Delivered"/>
    <x v="1"/>
    <x v="1"/>
    <n v="5"/>
    <x v="1"/>
    <x v="12"/>
    <x v="3"/>
    <s v="1-10%"/>
    <x v="0"/>
    <n v="0"/>
    <n v="1"/>
    <n v="0"/>
    <n v="1"/>
  </r>
  <r>
    <s v="ORD-03336"/>
    <d v="2023-12-14T00:00:00"/>
    <d v="2023-12-14T00:00:00"/>
    <s v="CUST95363"/>
    <s v="Aditya Gupta"/>
    <n v="35"/>
    <n v="35"/>
    <s v="Other"/>
    <s v="Other"/>
    <s v="East"/>
    <s v="Patna"/>
    <x v="3"/>
    <s v="Sugar"/>
    <n v="3"/>
    <n v="3"/>
    <n v="362.51"/>
    <n v="0.05"/>
    <n v="803.64"/>
    <n v="58"/>
    <n v="7.1999999999999995E-2"/>
    <n v="84.62"/>
    <x v="5"/>
    <n v="3"/>
    <b v="0"/>
    <s v="Cancelled"/>
    <x v="3"/>
    <x v="3"/>
    <n v="10"/>
    <x v="1"/>
    <x v="12"/>
    <x v="3"/>
    <s v="1-10%"/>
    <x v="0"/>
    <n v="0"/>
    <n v="0"/>
    <n v="1"/>
    <n v="1"/>
  </r>
  <r>
    <s v="ORD-03335"/>
    <d v="2023-12-13T00:00:00"/>
    <d v="2023-12-13T00:00:00"/>
    <s v="CUST09205"/>
    <s v="Aarav Singh"/>
    <n v="38"/>
    <n v="38"/>
    <s v="Other"/>
    <s v="Other"/>
    <s v="South"/>
    <s v="Hyderabad"/>
    <x v="3"/>
    <s v="Rice (5kg)"/>
    <n v="8"/>
    <n v="8"/>
    <n v="117.19"/>
    <n v="0.18"/>
    <n v="525.6"/>
    <n v="50.27"/>
    <n v="9.6000000000000002E-2"/>
    <n v="74.25"/>
    <x v="0"/>
    <n v="5"/>
    <b v="0"/>
    <s v="Delivered"/>
    <x v="1"/>
    <x v="5"/>
    <n v="8"/>
    <x v="1"/>
    <x v="12"/>
    <x v="2"/>
    <s v="11-20%"/>
    <x v="0"/>
    <n v="0"/>
    <n v="1"/>
    <n v="0"/>
    <n v="1"/>
  </r>
  <r>
    <s v="ORD-03334"/>
    <d v="2023-12-13T00:00:00"/>
    <d v="2023-12-13T00:00:00"/>
    <s v="CUST68810"/>
    <s v="Karan Bose"/>
    <n v="37"/>
    <n v="37"/>
    <s v="Male"/>
    <s v="Male"/>
    <s v="North"/>
    <s v="Ludhiana"/>
    <x v="4"/>
    <s v="Comic Book"/>
    <n v="2"/>
    <n v="2"/>
    <n v="478.86"/>
    <n v="0.24"/>
    <n v="581.38"/>
    <n v="256.04000000000002"/>
    <n v="0.44"/>
    <n v="27.77"/>
    <x v="2"/>
    <n v="5"/>
    <b v="1"/>
    <s v="Returned"/>
    <x v="0"/>
    <x v="10"/>
    <n v="2"/>
    <x v="1"/>
    <x v="12"/>
    <x v="2"/>
    <s v="21-30%"/>
    <x v="0"/>
    <n v="1"/>
    <n v="1"/>
    <n v="0"/>
    <n v="1"/>
  </r>
  <r>
    <s v="ORD-03331"/>
    <d v="2023-12-12T00:00:00"/>
    <d v="2023-12-12T00:00:00"/>
    <s v="CUST97882"/>
    <s v="Aarav Singh"/>
    <n v="12"/>
    <n v="12"/>
    <s v="Other"/>
    <s v="Other"/>
    <s v="West"/>
    <s v="Mumbai"/>
    <x v="2"/>
    <s v="Smartwatch"/>
    <n v="5"/>
    <n v="5"/>
    <n v="67132.789999999994"/>
    <n v="0.13"/>
    <n v="259751.74"/>
    <n v="31688.42"/>
    <n v="0.122"/>
    <n v="67.599999999999994"/>
    <x v="1"/>
    <n v="5"/>
    <b v="0"/>
    <s v="Delivered"/>
    <x v="1"/>
    <x v="0"/>
    <n v="3"/>
    <x v="1"/>
    <x v="12"/>
    <x v="0"/>
    <s v="11-20%"/>
    <x v="0"/>
    <n v="0"/>
    <n v="1"/>
    <n v="0"/>
    <n v="1"/>
  </r>
  <r>
    <s v="ORD-03332"/>
    <d v="2023-12-12T00:00:00"/>
    <d v="2023-12-12T00:00:00"/>
    <s v="CUST93234"/>
    <s v="Aditya Patel"/>
    <n v="20"/>
    <n v="20"/>
    <s v="Female"/>
    <s v="Female"/>
    <s v="Central"/>
    <s v="Bhopal"/>
    <x v="2"/>
    <s v="Laptop"/>
    <n v="9"/>
    <n v="9"/>
    <n v="19431.419999999998"/>
    <m/>
    <n v="144718.35999999999"/>
    <n v="17340.490000000002"/>
    <n v="0.12"/>
    <n v="58.66"/>
    <x v="3"/>
    <n v="2"/>
    <b v="0"/>
    <s v="Shipped"/>
    <x v="4"/>
    <x v="9"/>
    <n v="9"/>
    <x v="1"/>
    <x v="12"/>
    <x v="1"/>
    <s v="No data"/>
    <x v="0"/>
    <n v="0"/>
    <n v="0"/>
    <n v="0"/>
    <n v="1"/>
  </r>
  <r>
    <s v="ORD-03333"/>
    <d v="2023-12-12T00:00:00"/>
    <d v="2023-12-12T00:00:00"/>
    <s v="CUST27128"/>
    <s v="Karan Verma"/>
    <n v="36"/>
    <n v="36"/>
    <s v="Other"/>
    <s v="Other"/>
    <s v="East"/>
    <s v="Patna"/>
    <x v="3"/>
    <s v="Tea"/>
    <n v="8"/>
    <n v="8"/>
    <n v="244.23"/>
    <n v="0.21"/>
    <n v="1268.8399999999999"/>
    <n v="127.92"/>
    <n v="0.10100000000000001"/>
    <n v="76.52"/>
    <x v="5"/>
    <n v="3"/>
    <b v="0"/>
    <s v="Delivered"/>
    <x v="1"/>
    <x v="6"/>
    <n v="6"/>
    <x v="1"/>
    <x v="12"/>
    <x v="2"/>
    <s v="21-30%"/>
    <x v="0"/>
    <n v="0"/>
    <n v="1"/>
    <n v="0"/>
    <n v="1"/>
  </r>
  <r>
    <s v="ORD-03330"/>
    <d v="2023-12-11T00:00:00"/>
    <d v="2023-12-11T00:00:00"/>
    <s v="CUST18271"/>
    <s v="Pooja Chatterjee"/>
    <m/>
    <m/>
    <s v="Male"/>
    <s v="Male"/>
    <s v="West"/>
    <s v="Pune"/>
    <x v="6"/>
    <s v="Jeans"/>
    <n v="3"/>
    <n v="3"/>
    <n v="1850.1"/>
    <n v="0.03"/>
    <n v="4811.57"/>
    <n v="1286.23"/>
    <n v="0.26700000000000002"/>
    <n v="78.13"/>
    <x v="0"/>
    <n v="2"/>
    <b v="0"/>
    <s v="Delivered"/>
    <x v="1"/>
    <x v="3"/>
    <n v="10"/>
    <x v="1"/>
    <x v="12"/>
    <x v="5"/>
    <s v="1-10%"/>
    <x v="0"/>
    <n v="0"/>
    <n v="1"/>
    <n v="0"/>
    <n v="1"/>
  </r>
  <r>
    <s v="ORD-03328"/>
    <d v="2023-12-11T00:00:00"/>
    <d v="2023-12-11T00:00:00"/>
    <s v="CUST92130"/>
    <s v="Nisha Pillai"/>
    <n v="19"/>
    <n v="19"/>
    <s v="Other"/>
    <s v="Other"/>
    <s v="North"/>
    <s v="Ludhiana"/>
    <x v="6"/>
    <s v="Jacket"/>
    <n v="2"/>
    <n v="2"/>
    <n v="350.76"/>
    <n v="0.26"/>
    <n v="437.15"/>
    <n v="113.04"/>
    <n v="0.25900000000000001"/>
    <n v="72.77"/>
    <x v="2"/>
    <n v="2"/>
    <b v="0"/>
    <s v="Cancelled"/>
    <x v="3"/>
    <x v="9"/>
    <n v="9"/>
    <x v="1"/>
    <x v="12"/>
    <x v="1"/>
    <s v="21-30%"/>
    <x v="0"/>
    <n v="0"/>
    <n v="0"/>
    <n v="1"/>
    <n v="1"/>
  </r>
  <r>
    <s v="ORD-03329"/>
    <d v="2023-12-11T00:00:00"/>
    <d v="2023-12-11T00:00:00"/>
    <s v="CUST84812"/>
    <s v="Amit Singh"/>
    <n v="29"/>
    <n v="29"/>
    <s v="Male"/>
    <s v="Male"/>
    <s v="North"/>
    <s v="Amritsar"/>
    <x v="0"/>
    <s v="Hair Oil"/>
    <n v="7"/>
    <n v="7"/>
    <n v="1649.29"/>
    <n v="0.18"/>
    <n v="7846.93"/>
    <n v="3544.75"/>
    <n v="0.45200000000000001"/>
    <n v="37.21"/>
    <x v="4"/>
    <n v="2"/>
    <b v="0"/>
    <s v="Delivered"/>
    <x v="1"/>
    <x v="10"/>
    <n v="2"/>
    <x v="1"/>
    <x v="12"/>
    <x v="3"/>
    <s v="11-20%"/>
    <x v="0"/>
    <n v="0"/>
    <n v="1"/>
    <n v="0"/>
    <n v="1"/>
  </r>
  <r>
    <s v="ORD-03327"/>
    <d v="2023-12-10T00:00:00"/>
    <d v="2023-12-10T00:00:00"/>
    <s v="CUST05689"/>
    <s v="Ananya Bhat"/>
    <n v="30"/>
    <n v="30"/>
    <s v="Male"/>
    <s v="Male"/>
    <s v="North"/>
    <s v="Ludhiana"/>
    <x v="3"/>
    <s v="Cooking Oil"/>
    <n v="9"/>
    <n v="9"/>
    <n v="407.05"/>
    <n v="0.3"/>
    <n v="1997.66"/>
    <n v="139.6"/>
    <n v="7.0000000000000007E-2"/>
    <n v="72.88"/>
    <x v="4"/>
    <n v="4"/>
    <b v="0"/>
    <s v="Cancelled"/>
    <x v="3"/>
    <x v="6"/>
    <n v="6"/>
    <x v="1"/>
    <x v="12"/>
    <x v="3"/>
    <s v="21-30%"/>
    <x v="0"/>
    <n v="0"/>
    <n v="0"/>
    <n v="1"/>
    <n v="1"/>
  </r>
  <r>
    <s v="ORD-03326"/>
    <d v="2023-12-10T00:00:00"/>
    <d v="2023-12-10T00:00:00"/>
    <s v="CUST35382"/>
    <s v="Ritu Singh"/>
    <n v="46"/>
    <n v="46"/>
    <s v="Other"/>
    <s v="Other"/>
    <s v="West"/>
    <s v="Surat"/>
    <x v="6"/>
    <s v="Jeans"/>
    <n v="5"/>
    <n v="5"/>
    <n v="1679.82"/>
    <n v="0.28999999999999998"/>
    <n v="5932.93"/>
    <n v="2439.71"/>
    <n v="0.41099999999999998"/>
    <n v="61.89"/>
    <x v="4"/>
    <n v="2"/>
    <b v="0"/>
    <s v="Cancelled"/>
    <x v="3"/>
    <x v="0"/>
    <n v="3"/>
    <x v="1"/>
    <x v="12"/>
    <x v="4"/>
    <s v="21-30%"/>
    <x v="0"/>
    <n v="0"/>
    <n v="0"/>
    <n v="1"/>
    <n v="1"/>
  </r>
  <r>
    <s v="ORD-03325"/>
    <d v="2023-12-10T00:00:00"/>
    <d v="2023-12-10T00:00:00"/>
    <s v="CUST66402"/>
    <s v="Sanjay Nair"/>
    <n v="11"/>
    <n v="11"/>
    <s v="Female"/>
    <s v="Female"/>
    <s v="East"/>
    <s v="Bhubaneswar"/>
    <x v="0"/>
    <s v="Sunscreen"/>
    <n v="8"/>
    <n v="8"/>
    <n v="1075.9000000000001"/>
    <m/>
    <n v="8522.19"/>
    <n v="4754.6099999999997"/>
    <n v="0.55800000000000005"/>
    <n v="89.59"/>
    <x v="2"/>
    <n v="3"/>
    <b v="0"/>
    <s v="Delivered"/>
    <x v="1"/>
    <x v="6"/>
    <n v="6"/>
    <x v="1"/>
    <x v="12"/>
    <x v="0"/>
    <s v="No data"/>
    <x v="0"/>
    <n v="0"/>
    <n v="1"/>
    <n v="0"/>
    <n v="1"/>
  </r>
  <r>
    <s v="ORD-03324"/>
    <d v="2023-12-10T00:00:00"/>
    <d v="2023-12-10T00:00:00"/>
    <s v="CUST12209"/>
    <s v="Aditya Rao"/>
    <n v="36"/>
    <n v="36"/>
    <s v="Male"/>
    <s v="Male"/>
    <s v="Central"/>
    <s v="Indore"/>
    <x v="4"/>
    <s v="Comic Book"/>
    <n v="5"/>
    <n v="5"/>
    <n v="1477.84"/>
    <n v="0.14000000000000001"/>
    <n v="6011.52"/>
    <n v="2592.23"/>
    <n v="0.43099999999999999"/>
    <n v="63.2"/>
    <x v="4"/>
    <n v="3"/>
    <b v="0"/>
    <s v="Delivered"/>
    <x v="1"/>
    <x v="2"/>
    <n v="1"/>
    <x v="1"/>
    <x v="12"/>
    <x v="2"/>
    <s v="11-20%"/>
    <x v="0"/>
    <n v="0"/>
    <n v="1"/>
    <n v="0"/>
    <n v="1"/>
  </r>
  <r>
    <s v="ORD-03322"/>
    <d v="2023-12-09T00:00:00"/>
    <d v="2023-12-09T00:00:00"/>
    <s v="CUST90480"/>
    <s v="Nisha Patel"/>
    <n v="31"/>
    <n v="31"/>
    <s v="Other"/>
    <s v="Other"/>
    <s v="East"/>
    <s v="Kolkata"/>
    <x v="3"/>
    <s v="Rice (5kg)"/>
    <n v="8"/>
    <n v="8"/>
    <n v="314.32"/>
    <n v="0.03"/>
    <n v="2055.5500000000002"/>
    <n v="180.84"/>
    <n v="8.7999999999999995E-2"/>
    <n v="99.45"/>
    <x v="5"/>
    <n v="1"/>
    <b v="0"/>
    <s v="Cancelled"/>
    <x v="3"/>
    <x v="10"/>
    <n v="2"/>
    <x v="1"/>
    <x v="12"/>
    <x v="3"/>
    <s v="1-10%"/>
    <x v="0"/>
    <n v="0"/>
    <n v="0"/>
    <n v="1"/>
    <n v="1"/>
  </r>
  <r>
    <s v="ORD-03321"/>
    <d v="2023-12-09T00:00:00"/>
    <d v="2023-12-09T00:00:00"/>
    <s v="CUST48101"/>
    <s v="Sanjay Kumar"/>
    <n v="38"/>
    <n v="38"/>
    <s v="Male"/>
    <s v="Male"/>
    <s v="East"/>
    <s v="Patna"/>
    <x v="6"/>
    <s v="Jacket"/>
    <n v="7"/>
    <n v="7"/>
    <n v="2311.75"/>
    <n v="0.14000000000000001"/>
    <n v="11373.42"/>
    <n v="4064.18"/>
    <n v="0.35699999999999998"/>
    <n v="93.86"/>
    <x v="4"/>
    <n v="4"/>
    <b v="0"/>
    <s v="Delivered"/>
    <x v="1"/>
    <x v="3"/>
    <n v="10"/>
    <x v="1"/>
    <x v="12"/>
    <x v="2"/>
    <s v="11-20%"/>
    <x v="0"/>
    <n v="0"/>
    <n v="1"/>
    <n v="0"/>
    <n v="1"/>
  </r>
  <r>
    <s v="ORD-03323"/>
    <d v="2023-12-09T00:00:00"/>
    <d v="2023-12-09T00:00:00"/>
    <s v="CUST01601"/>
    <s v="Sanjay Singh"/>
    <n v="43"/>
    <n v="43"/>
    <s v="Other"/>
    <s v="Other"/>
    <s v="North"/>
    <s v="Amritsar"/>
    <x v="4"/>
    <s v="Biography"/>
    <n v="6"/>
    <n v="6"/>
    <n v="816.54"/>
    <n v="0.12"/>
    <n v="3736.19"/>
    <n v="1793.27"/>
    <n v="0.48"/>
    <n v="39.880000000000003"/>
    <x v="4"/>
    <n v="2"/>
    <b v="0"/>
    <s v="Pending"/>
    <x v="2"/>
    <x v="8"/>
    <n v="7"/>
    <x v="1"/>
    <x v="12"/>
    <x v="2"/>
    <s v="11-20%"/>
    <x v="0"/>
    <n v="0"/>
    <n v="0"/>
    <n v="0"/>
    <n v="1"/>
  </r>
  <r>
    <s v="ORD-03320"/>
    <d v="2023-12-08T00:00:00"/>
    <d v="2023-12-08T00:00:00"/>
    <s v="CUST53965"/>
    <s v="Sanjay Mehta"/>
    <n v="32"/>
    <n v="32"/>
    <s v="Female"/>
    <s v="Female"/>
    <s v="North"/>
    <s v="Amritsar"/>
    <x v="2"/>
    <s v="Camera"/>
    <n v="1"/>
    <n v="1"/>
    <n v="74269.77"/>
    <n v="0.15"/>
    <n v="58489.45"/>
    <n v="8517.07"/>
    <n v="0.14599999999999999"/>
    <n v="41.46"/>
    <x v="4"/>
    <n v="5"/>
    <b v="0"/>
    <s v="Pending"/>
    <x v="2"/>
    <x v="2"/>
    <n v="1"/>
    <x v="1"/>
    <x v="12"/>
    <x v="3"/>
    <s v="11-20%"/>
    <x v="0"/>
    <n v="0"/>
    <n v="0"/>
    <n v="0"/>
    <n v="1"/>
  </r>
  <r>
    <s v="ORD-03319"/>
    <d v="2023-12-08T00:00:00"/>
    <d v="2023-12-08T00:00:00"/>
    <s v="CUST70804"/>
    <s v="Ritu Singh"/>
    <n v="44"/>
    <n v="44"/>
    <s v="Other"/>
    <s v="Other"/>
    <s v="East"/>
    <s v="Guwahati"/>
    <x v="3"/>
    <s v="Flour"/>
    <n v="7"/>
    <n v="7"/>
    <n v="327.26"/>
    <n v="0.09"/>
    <n v="1655.16"/>
    <n v="157.97"/>
    <n v="9.5000000000000001E-2"/>
    <n v="83.19"/>
    <x v="4"/>
    <n v="1"/>
    <b v="0"/>
    <s v="Delivered"/>
    <x v="1"/>
    <x v="10"/>
    <n v="2"/>
    <x v="1"/>
    <x v="12"/>
    <x v="2"/>
    <s v="1-10%"/>
    <x v="0"/>
    <n v="0"/>
    <n v="1"/>
    <n v="0"/>
    <n v="1"/>
  </r>
  <r>
    <s v="ORD-03318"/>
    <d v="2023-12-06T00:00:00"/>
    <d v="2023-12-06T00:00:00"/>
    <s v="CUST94948"/>
    <s v="Rohan Kapoor"/>
    <n v="40"/>
    <n v="40"/>
    <s v="Other"/>
    <s v="Other"/>
    <s v="Central"/>
    <s v="Indore"/>
    <x v="4"/>
    <s v="Fiction Novel"/>
    <n v="9"/>
    <n v="9"/>
    <n v="276.41000000000003"/>
    <n v="0.11"/>
    <n v="1896.15"/>
    <n v="853.77"/>
    <n v="0.45"/>
    <n v="46.35"/>
    <x v="3"/>
    <n v="2"/>
    <b v="0"/>
    <s v="Delivered"/>
    <x v="1"/>
    <x v="7"/>
    <m/>
    <x v="1"/>
    <x v="12"/>
    <x v="2"/>
    <s v="11-20%"/>
    <x v="0"/>
    <n v="0"/>
    <n v="1"/>
    <n v="0"/>
    <n v="1"/>
  </r>
  <r>
    <s v="ORD-03316"/>
    <d v="2023-12-05T00:00:00"/>
    <d v="2023-12-05T00:00:00"/>
    <s v="CUST71283"/>
    <s v="Aditya Shah"/>
    <n v="12"/>
    <n v="12"/>
    <s v="Other"/>
    <s v="Other"/>
    <s v="East"/>
    <s v="Patna"/>
    <x v="5"/>
    <s v="Football"/>
    <n v="3"/>
    <n v="3"/>
    <n v="2813.63"/>
    <n v="0.22"/>
    <n v="5526.04"/>
    <n v="1360.97"/>
    <n v="0.246"/>
    <n v="71.86"/>
    <x v="0"/>
    <n v="2"/>
    <b v="0"/>
    <s v="Delivered"/>
    <x v="1"/>
    <x v="9"/>
    <n v="9"/>
    <x v="1"/>
    <x v="12"/>
    <x v="0"/>
    <s v="21-30%"/>
    <x v="0"/>
    <n v="0"/>
    <n v="1"/>
    <n v="0"/>
    <n v="1"/>
  </r>
  <r>
    <s v="ORD-03315"/>
    <d v="2023-12-05T00:00:00"/>
    <d v="2023-12-05T00:00:00"/>
    <s v="CUST93902"/>
    <s v="Amit Sharma"/>
    <n v="27"/>
    <n v="27"/>
    <s v="Other"/>
    <s v="Other"/>
    <s v="South"/>
    <s v="Chennai"/>
    <x v="0"/>
    <s v="Hair Oil"/>
    <n v="3"/>
    <n v="3"/>
    <n v="752.34"/>
    <n v="0.25"/>
    <n v="1312.85"/>
    <n v="600.66"/>
    <n v="0.45800000000000002"/>
    <n v="65.3"/>
    <x v="4"/>
    <n v="5"/>
    <b v="0"/>
    <s v="Delivered"/>
    <x v="1"/>
    <x v="2"/>
    <n v="1"/>
    <x v="1"/>
    <x v="12"/>
    <x v="3"/>
    <s v="21-30%"/>
    <x v="0"/>
    <n v="0"/>
    <n v="1"/>
    <n v="0"/>
    <n v="1"/>
  </r>
  <r>
    <s v="ORD-03317"/>
    <d v="2023-12-05T00:00:00"/>
    <d v="2023-12-05T00:00:00"/>
    <s v="CUST33429"/>
    <s v="Sunita Das"/>
    <m/>
    <m/>
    <s v="Female"/>
    <s v="Female"/>
    <s v="North"/>
    <s v="Chandigarh"/>
    <x v="1"/>
    <s v="Desk"/>
    <n v="3"/>
    <n v="3"/>
    <n v="29726.23"/>
    <n v="7.0000000000000007E-2"/>
    <n v="67800.679999999993"/>
    <n v="22599.39"/>
    <n v="0.33300000000000002"/>
    <n v="72.069999999999993"/>
    <x v="4"/>
    <m/>
    <b v="0"/>
    <s v="Delivered"/>
    <x v="1"/>
    <x v="3"/>
    <n v="10"/>
    <x v="1"/>
    <x v="12"/>
    <x v="5"/>
    <s v="1-10%"/>
    <x v="0"/>
    <n v="0"/>
    <n v="1"/>
    <n v="0"/>
    <n v="1"/>
  </r>
  <r>
    <s v="ORD-03314"/>
    <d v="2023-12-04T00:00:00"/>
    <d v="2023-12-04T00:00:00"/>
    <s v="CUST74780"/>
    <s v="Rahul Bhat"/>
    <n v="13"/>
    <n v="13"/>
    <s v="m"/>
    <s v="Male"/>
    <s v="West"/>
    <s v="Pune"/>
    <x v="4"/>
    <s v="Comic Book"/>
    <n v="10"/>
    <n v="10"/>
    <n v="1096"/>
    <n v="0.31"/>
    <n v="6190.12"/>
    <n v="1824.11"/>
    <n v="0.29499999999999998"/>
    <n v="82.85"/>
    <x v="2"/>
    <n v="5"/>
    <b v="0"/>
    <s v="Delivered"/>
    <x v="1"/>
    <x v="8"/>
    <n v="7"/>
    <x v="1"/>
    <x v="12"/>
    <x v="0"/>
    <s v="31-40%"/>
    <x v="0"/>
    <n v="0"/>
    <n v="1"/>
    <n v="0"/>
    <n v="1"/>
  </r>
  <r>
    <s v="ORD-03313"/>
    <d v="2023-12-04T00:00:00"/>
    <d v="2023-12-04T00:00:00"/>
    <s v="CUST96995"/>
    <s v="Aarav Sharma"/>
    <n v="34"/>
    <n v="34"/>
    <s v="Female"/>
    <s v="Female"/>
    <s v="South"/>
    <s v="Kochi"/>
    <x v="2"/>
    <s v="Laptop"/>
    <n v="5"/>
    <n v="5"/>
    <n v="9244.7800000000007"/>
    <n v="0.33"/>
    <n v="27641.06"/>
    <n v="3683.19"/>
    <n v="0.13300000000000001"/>
    <n v="66.349999999999994"/>
    <x v="2"/>
    <m/>
    <b v="0"/>
    <s v="Delivered"/>
    <x v="1"/>
    <x v="8"/>
    <n v="7"/>
    <x v="1"/>
    <x v="12"/>
    <x v="3"/>
    <s v="31-40%"/>
    <x v="0"/>
    <n v="0"/>
    <n v="1"/>
    <n v="0"/>
    <n v="1"/>
  </r>
  <r>
    <s v="ORD-03312"/>
    <d v="2023-12-03T00:00:00"/>
    <d v="2023-12-03T00:00:00"/>
    <s v="CUST71934"/>
    <s v="Arjun Gupta"/>
    <n v="28"/>
    <n v="28"/>
    <s v="Male"/>
    <s v="Male"/>
    <s v="West"/>
    <s v="Ahmedabad"/>
    <x v="2"/>
    <s v="Tablet"/>
    <n v="4"/>
    <n v="4"/>
    <n v="61847.14"/>
    <n v="0.28000000000000003"/>
    <n v="158246.41"/>
    <n v="21536.45"/>
    <n v="0.13600000000000001"/>
    <n v="70.33"/>
    <x v="5"/>
    <n v="4"/>
    <b v="1"/>
    <s v="Returned"/>
    <x v="0"/>
    <x v="1"/>
    <n v="5"/>
    <x v="1"/>
    <x v="12"/>
    <x v="3"/>
    <s v="21-30%"/>
    <x v="0"/>
    <n v="1"/>
    <n v="1"/>
    <n v="0"/>
    <n v="1"/>
  </r>
  <r>
    <s v="ORD-03310"/>
    <d v="2023-12-02T00:00:00"/>
    <d v="2023-12-02T00:00:00"/>
    <s v="CUST44114"/>
    <s v="Aditya Mehta"/>
    <n v="36"/>
    <n v="36"/>
    <s v="Female"/>
    <s v="Female"/>
    <s v="North"/>
    <s v="Ludhiana"/>
    <x v="5"/>
    <s v="Cricket Bat"/>
    <m/>
    <m/>
    <n v="11000.34"/>
    <n v="0.04"/>
    <n v="9272.7099999999991"/>
    <n v="1339.4"/>
    <n v="0.14399999999999999"/>
    <n v="62.5"/>
    <x v="4"/>
    <n v="1"/>
    <b v="0"/>
    <s v="Cancelled"/>
    <x v="3"/>
    <x v="10"/>
    <n v="2"/>
    <x v="1"/>
    <x v="12"/>
    <x v="2"/>
    <s v="1-10%"/>
    <x v="0"/>
    <n v="0"/>
    <n v="0"/>
    <n v="1"/>
    <n v="1"/>
  </r>
  <r>
    <s v="ORD-03311"/>
    <d v="2023-12-02T00:00:00"/>
    <d v="2023-12-02T00:00:00"/>
    <s v="CUST69847"/>
    <s v="Nikhil Rao"/>
    <n v="53"/>
    <n v="53"/>
    <s v="Female"/>
    <s v="Female"/>
    <s v="East"/>
    <s v="Guwahati"/>
    <x v="1"/>
    <s v="Bookshelf"/>
    <n v="7"/>
    <n v="7"/>
    <n v="17240.23"/>
    <n v="0.18"/>
    <n v="93169.87"/>
    <n v="29154.44"/>
    <n v="0.313"/>
    <n v="70.02"/>
    <x v="3"/>
    <n v="2"/>
    <b v="0"/>
    <s v="Delivered"/>
    <x v="1"/>
    <x v="3"/>
    <n v="10"/>
    <x v="1"/>
    <x v="12"/>
    <x v="4"/>
    <s v="11-20%"/>
    <x v="0"/>
    <n v="0"/>
    <n v="1"/>
    <n v="0"/>
    <n v="1"/>
  </r>
  <r>
    <s v="ORD-03309"/>
    <d v="2023-12-01T00:00:00"/>
    <d v="2023-12-01T00:00:00"/>
    <s v="CUST44030"/>
    <s v="Aditya Iyer"/>
    <m/>
    <m/>
    <s v="m"/>
    <s v="Male"/>
    <s v="West"/>
    <s v="Mumbai"/>
    <x v="6"/>
    <s v="Jeans"/>
    <n v="3"/>
    <n v="3"/>
    <n v="3608.42"/>
    <n v="0.28999999999999998"/>
    <n v="6927.13"/>
    <n v="1997.74"/>
    <n v="0.28799999999999998"/>
    <n v="54.98"/>
    <x v="1"/>
    <n v="5"/>
    <b v="0"/>
    <s v="Delivered"/>
    <x v="1"/>
    <x v="9"/>
    <n v="9"/>
    <x v="1"/>
    <x v="12"/>
    <x v="5"/>
    <s v="21-30%"/>
    <x v="0"/>
    <n v="0"/>
    <n v="1"/>
    <n v="0"/>
    <n v="1"/>
  </r>
  <r>
    <s v="ORD-03307"/>
    <d v="2023-12-01T00:00:00"/>
    <d v="2023-12-01T00:00:00"/>
    <s v="CUST74033"/>
    <s v="Vikram Mehta"/>
    <n v="46"/>
    <n v="46"/>
    <s v="Male"/>
    <s v="Male"/>
    <s v="North"/>
    <s v="Amritsar"/>
    <x v="0"/>
    <s v="Shampoo"/>
    <n v="1"/>
    <n v="1"/>
    <n v="2427.6999999999998"/>
    <n v="0.11"/>
    <n v="1734.31"/>
    <n v="605.52"/>
    <n v="0.34899999999999998"/>
    <n v="48.85"/>
    <x v="2"/>
    <n v="2"/>
    <b v="0"/>
    <s v="Delivered"/>
    <x v="1"/>
    <x v="2"/>
    <n v="1"/>
    <x v="1"/>
    <x v="12"/>
    <x v="4"/>
    <s v="11-20%"/>
    <x v="0"/>
    <n v="0"/>
    <n v="1"/>
    <n v="0"/>
    <n v="1"/>
  </r>
  <r>
    <s v="ORD-03306"/>
    <d v="2023-12-01T00:00:00"/>
    <d v="2023-12-01T00:00:00"/>
    <s v="CUST91195"/>
    <s v="Vikram Sharma"/>
    <n v="24"/>
    <n v="24"/>
    <s v="Male"/>
    <s v="Male"/>
    <s v="East"/>
    <s v="Bhubaneswar"/>
    <x v="3"/>
    <s v="Dal (1kg)"/>
    <n v="4"/>
    <n v="4"/>
    <n v="206.91"/>
    <n v="0.2"/>
    <n v="574.20000000000005"/>
    <n v="59.02"/>
    <n v="0.10299999999999999"/>
    <n v="52.38"/>
    <x v="5"/>
    <m/>
    <b v="0"/>
    <s v="Delivered"/>
    <x v="1"/>
    <x v="10"/>
    <n v="2"/>
    <x v="1"/>
    <x v="12"/>
    <x v="1"/>
    <s v="11-20%"/>
    <x v="0"/>
    <n v="0"/>
    <n v="1"/>
    <n v="0"/>
    <n v="1"/>
  </r>
  <r>
    <s v="ORD-03308"/>
    <d v="2023-12-01T00:00:00"/>
    <d v="2023-12-01T00:00:00"/>
    <s v="CUST41593"/>
    <s v="Sanjay Bose"/>
    <n v="24"/>
    <n v="24"/>
    <s v="Other"/>
    <s v="Other"/>
    <s v="Central"/>
    <s v="Raipur"/>
    <x v="1"/>
    <s v="Chair"/>
    <n v="10"/>
    <n v="10"/>
    <n v="23621.89"/>
    <n v="0.03"/>
    <n v="192313.69"/>
    <n v="56375.97"/>
    <n v="0.29299999999999998"/>
    <n v="73.91"/>
    <x v="3"/>
    <n v="2"/>
    <b v="0"/>
    <s v="Delivered"/>
    <x v="1"/>
    <x v="10"/>
    <n v="2"/>
    <x v="1"/>
    <x v="12"/>
    <x v="1"/>
    <s v="1-10%"/>
    <x v="0"/>
    <n v="0"/>
    <n v="1"/>
    <n v="0"/>
    <n v="1"/>
  </r>
  <r>
    <s v="ORD-03305"/>
    <d v="2023-11-30T00:00:00"/>
    <d v="2023-11-30T00:00:00"/>
    <s v="CUST44322"/>
    <s v="Rahul Joshi"/>
    <n v="59"/>
    <n v="59"/>
    <s v="Male"/>
    <s v="Male"/>
    <s v="North"/>
    <s v="Amritsar"/>
    <x v="2"/>
    <s v="Smartphone"/>
    <n v="9"/>
    <n v="9"/>
    <n v="45871.33"/>
    <m/>
    <n v="349237.43"/>
    <n v="41287.550000000003"/>
    <n v="0.11799999999999999"/>
    <n v="42.69"/>
    <x v="0"/>
    <n v="1"/>
    <b v="0"/>
    <s v="Shipped"/>
    <x v="4"/>
    <x v="9"/>
    <n v="9"/>
    <x v="1"/>
    <x v="13"/>
    <x v="4"/>
    <s v="No data"/>
    <x v="0"/>
    <n v="0"/>
    <n v="0"/>
    <n v="0"/>
    <n v="1"/>
  </r>
  <r>
    <s v="ORD-03303"/>
    <d v="2023-11-29T00:00:00"/>
    <d v="2023-11-29T00:00:00"/>
    <s v="CUST73772"/>
    <s v="Nisha Reddy"/>
    <n v="15"/>
    <n v="15"/>
    <s v="Male"/>
    <s v="Male"/>
    <s v="East"/>
    <s v="Kolkata"/>
    <x v="2"/>
    <s v="Tablet"/>
    <n v="1"/>
    <n v="1"/>
    <n v="19475.099999999999"/>
    <n v="0.27"/>
    <n v="12588.84"/>
    <n v="1124.3399999999999"/>
    <n v="8.8999999999999996E-2"/>
    <n v="70.91"/>
    <x v="4"/>
    <m/>
    <b v="0"/>
    <s v="Delivered"/>
    <x v="1"/>
    <x v="7"/>
    <n v="100"/>
    <x v="1"/>
    <x v="13"/>
    <x v="0"/>
    <s v="21-30%"/>
    <x v="0"/>
    <n v="0"/>
    <n v="1"/>
    <n v="0"/>
    <n v="1"/>
  </r>
  <r>
    <s v="ORD-03304"/>
    <d v="2023-11-29T00:00:00"/>
    <d v="2023-11-29T00:00:00"/>
    <s v="CUST38933"/>
    <s v="Sunita Reddy"/>
    <n v="45"/>
    <n v="45"/>
    <s v="Other"/>
    <s v="Other"/>
    <s v="Central"/>
    <s v="Indore"/>
    <x v="0"/>
    <s v="Hair Oil"/>
    <n v="7"/>
    <n v="7"/>
    <n v="2195.91"/>
    <n v="0.28000000000000003"/>
    <n v="8503.4699999999993"/>
    <n v="3907.75"/>
    <n v="0.46"/>
    <n v="63.07"/>
    <x v="3"/>
    <n v="1"/>
    <b v="1"/>
    <s v="Returned"/>
    <x v="0"/>
    <x v="6"/>
    <n v="6"/>
    <x v="1"/>
    <x v="13"/>
    <x v="2"/>
    <s v="21-30%"/>
    <x v="0"/>
    <n v="1"/>
    <n v="1"/>
    <n v="0"/>
    <n v="1"/>
  </r>
  <r>
    <s v="ORD-03302"/>
    <d v="2023-11-29T00:00:00"/>
    <d v="2023-11-29T00:00:00"/>
    <s v="CUST00808"/>
    <s v="Arjun Reddy"/>
    <n v="31"/>
    <n v="31"/>
    <s v="Female"/>
    <s v="Female"/>
    <s v="West"/>
    <s v="Mumbai"/>
    <x v="2"/>
    <s v="Smartwatch"/>
    <n v="5"/>
    <n v="5"/>
    <n v="5934.23"/>
    <n v="0.35"/>
    <n v="18050.43"/>
    <n v="1851.85"/>
    <n v="0.10299999999999999"/>
    <n v="76.64"/>
    <x v="3"/>
    <n v="3"/>
    <b v="0"/>
    <s v="Shipped"/>
    <x v="4"/>
    <x v="10"/>
    <n v="2"/>
    <x v="1"/>
    <x v="13"/>
    <x v="3"/>
    <s v="31-40%"/>
    <x v="0"/>
    <n v="0"/>
    <n v="0"/>
    <n v="0"/>
    <n v="1"/>
  </r>
  <r>
    <s v="ORD-03301"/>
    <d v="2023-11-29T00:00:00"/>
    <d v="2023-11-29T00:00:00"/>
    <s v="CUST23165"/>
    <s v="Rohan Kumar"/>
    <n v="35"/>
    <n v="35"/>
    <s v="Female"/>
    <s v="Female"/>
    <s v="West"/>
    <s v="Pune"/>
    <x v="1"/>
    <s v="Chair"/>
    <n v="6"/>
    <n v="6"/>
    <n v="9674.09"/>
    <n v="0.13"/>
    <n v="45840.04"/>
    <n v="10521.95"/>
    <n v="0.23"/>
    <n v="82.91"/>
    <x v="2"/>
    <n v="5"/>
    <b v="0"/>
    <s v="Delivered"/>
    <x v="1"/>
    <x v="4"/>
    <n v="4"/>
    <x v="1"/>
    <x v="13"/>
    <x v="3"/>
    <s v="11-20%"/>
    <x v="0"/>
    <n v="0"/>
    <n v="1"/>
    <n v="0"/>
    <n v="1"/>
  </r>
  <r>
    <s v="ORD-03300"/>
    <d v="2023-11-27T00:00:00"/>
    <d v="2023-11-27T00:00:00"/>
    <s v="CUST46539"/>
    <s v="Shreya Verma"/>
    <n v="29"/>
    <n v="29"/>
    <s v="Other"/>
    <s v="Other"/>
    <s v="South"/>
    <s v="Bangalore"/>
    <x v="3"/>
    <s v="Sugar"/>
    <n v="9"/>
    <n v="9"/>
    <n v="56.27"/>
    <n v="0.15"/>
    <n v="407.16"/>
    <n v="20.82"/>
    <n v="5.0999999999999997E-2"/>
    <n v="82.79"/>
    <x v="3"/>
    <n v="5"/>
    <b v="0"/>
    <s v="Delivered"/>
    <x v="1"/>
    <x v="10"/>
    <n v="2"/>
    <x v="1"/>
    <x v="13"/>
    <x v="3"/>
    <s v="11-20%"/>
    <x v="0"/>
    <n v="0"/>
    <n v="1"/>
    <n v="0"/>
    <n v="1"/>
  </r>
  <r>
    <s v="ORD-03299"/>
    <s v="November 27, 2023"/>
    <d v="2023-11-27T00:00:00"/>
    <s v="CUST51100"/>
    <s v="Ananya Bose"/>
    <n v="45"/>
    <n v="45"/>
    <s v="Other"/>
    <s v="Other"/>
    <s v="West"/>
    <s v="Mumbai"/>
    <x v="6"/>
    <s v="Dress"/>
    <n v="10"/>
    <n v="10"/>
    <n v="1349.67"/>
    <n v="0.11"/>
    <n v="12320.37"/>
    <n v="4637.25"/>
    <n v="0.376"/>
    <n v="55.35"/>
    <x v="5"/>
    <m/>
    <b v="0"/>
    <s v="Delivered"/>
    <x v="1"/>
    <x v="3"/>
    <n v="10"/>
    <x v="1"/>
    <x v="13"/>
    <x v="2"/>
    <s v="11-20%"/>
    <x v="0"/>
    <n v="0"/>
    <n v="1"/>
    <n v="0"/>
    <n v="1"/>
  </r>
  <r>
    <s v="ORD-03298"/>
    <d v="2023-11-26T00:00:00"/>
    <d v="2023-11-26T00:00:00"/>
    <s v="CUST82100"/>
    <s v="Pooja Kapoor"/>
    <n v="-5"/>
    <m/>
    <s v="Female"/>
    <s v="Female"/>
    <s v="West"/>
    <s v="Surat"/>
    <x v="5"/>
    <s v="Football"/>
    <n v="3"/>
    <n v="3"/>
    <n v="11118.32"/>
    <n v="0.3"/>
    <n v="22974.82"/>
    <n v="4866.53"/>
    <n v="0.21199999999999999"/>
    <n v="53.21"/>
    <x v="4"/>
    <n v="4"/>
    <b v="1"/>
    <s v="Returned"/>
    <x v="0"/>
    <x v="9"/>
    <n v="9"/>
    <x v="1"/>
    <x v="13"/>
    <x v="5"/>
    <s v="21-30%"/>
    <x v="0"/>
    <n v="1"/>
    <n v="1"/>
    <n v="0"/>
    <n v="1"/>
  </r>
  <r>
    <s v="ORD-03297"/>
    <d v="2023-11-26T00:00:00"/>
    <d v="2023-11-26T00:00:00"/>
    <s v="CUST29713"/>
    <s v="Rahul Gupta"/>
    <n v="37"/>
    <n v="37"/>
    <s v="Male"/>
    <s v="Male"/>
    <s v="West"/>
    <s v="Mumbai"/>
    <x v="4"/>
    <s v="Cook Book"/>
    <n v="10"/>
    <n v="10"/>
    <n v="666.25"/>
    <n v="7.0000000000000007E-2"/>
    <n v="5098.3999999999996"/>
    <n v="1728.64"/>
    <n v="0.33900000000000002"/>
    <n v="55.61"/>
    <x v="3"/>
    <n v="3"/>
    <b v="0"/>
    <s v="Delivered"/>
    <x v="1"/>
    <x v="5"/>
    <n v="8"/>
    <x v="1"/>
    <x v="13"/>
    <x v="2"/>
    <s v="1-10%"/>
    <x v="0"/>
    <n v="0"/>
    <n v="1"/>
    <n v="0"/>
    <n v="1"/>
  </r>
  <r>
    <s v="ORD-03296"/>
    <d v="2023-11-25T00:00:00"/>
    <d v="2023-11-25T00:00:00"/>
    <s v="CUST49836"/>
    <s v="Amit Bose"/>
    <n v="32"/>
    <n v="32"/>
    <s v="Other"/>
    <s v="Other"/>
    <s v="Central"/>
    <s v="Raipur"/>
    <x v="6"/>
    <s v="Saree"/>
    <n v="4"/>
    <n v="4"/>
    <n v="2037.61"/>
    <n v="0.09"/>
    <n v="7459.65"/>
    <n v="2991.98"/>
    <n v="0.40100000000000002"/>
    <n v="28.18"/>
    <x v="1"/>
    <n v="1"/>
    <b v="1"/>
    <s v="Returned"/>
    <x v="0"/>
    <x v="8"/>
    <n v="7"/>
    <x v="1"/>
    <x v="13"/>
    <x v="3"/>
    <s v="1-10%"/>
    <x v="0"/>
    <n v="1"/>
    <n v="1"/>
    <n v="0"/>
    <n v="1"/>
  </r>
  <r>
    <s v="ORD-03295"/>
    <d v="2023-11-25T00:00:00"/>
    <d v="2023-11-25T00:00:00"/>
    <s v="CUST19218"/>
    <s v="Aditya Verma"/>
    <n v="41"/>
    <n v="41"/>
    <s v="Female"/>
    <s v="Female"/>
    <s v="North"/>
    <s v="Amritsar"/>
    <x v="5"/>
    <s v="Cricket Bat"/>
    <n v="5"/>
    <n v="5"/>
    <n v="7855.23"/>
    <n v="0.26"/>
    <n v="24768.639999999999"/>
    <n v="5747.72"/>
    <n v="0.23200000000000001"/>
    <n v="37.97"/>
    <x v="2"/>
    <n v="1"/>
    <b v="1"/>
    <s v="Returned"/>
    <x v="0"/>
    <x v="10"/>
    <n v="2"/>
    <x v="1"/>
    <x v="13"/>
    <x v="2"/>
    <s v="21-30%"/>
    <x v="0"/>
    <n v="1"/>
    <n v="1"/>
    <n v="0"/>
    <n v="1"/>
  </r>
  <r>
    <s v="ORD-03294"/>
    <d v="2023-11-25T00:00:00"/>
    <d v="2023-11-25T00:00:00"/>
    <s v="CUST10406"/>
    <s v="Shreya Sharma"/>
    <n v="46"/>
    <n v="46"/>
    <s v="Female"/>
    <s v="Female"/>
    <s v="East"/>
    <s v="Kolkata"/>
    <x v="6"/>
    <s v="Saree"/>
    <n v="8"/>
    <n v="8"/>
    <n v="2163.34"/>
    <n v="0.09"/>
    <n v="14389.27"/>
    <n v="6967.35"/>
    <n v="0.48399999999999999"/>
    <n v="86.07"/>
    <x v="5"/>
    <n v="4"/>
    <b v="1"/>
    <s v="Returned"/>
    <x v="0"/>
    <x v="10"/>
    <n v="2"/>
    <x v="1"/>
    <x v="13"/>
    <x v="4"/>
    <s v="1-10%"/>
    <x v="0"/>
    <n v="1"/>
    <n v="1"/>
    <n v="0"/>
    <n v="1"/>
  </r>
  <r>
    <s v="ORD-03292"/>
    <d v="2023-11-24T00:00:00"/>
    <d v="2023-11-24T00:00:00"/>
    <s v="CUST35522"/>
    <s v="Pooja Gupta"/>
    <n v="19"/>
    <n v="19"/>
    <s v="Other"/>
    <s v="Other"/>
    <s v="North"/>
    <s v="Amritsar"/>
    <x v="0"/>
    <s v="Lipstick"/>
    <n v="7"/>
    <n v="7"/>
    <n v="1961.36"/>
    <n v="0.27"/>
    <n v="8020.15"/>
    <n v="4122.3"/>
    <n v="0.51400000000000001"/>
    <n v="73.28"/>
    <x v="0"/>
    <n v="5"/>
    <b v="0"/>
    <s v="Delivered"/>
    <x v="1"/>
    <x v="0"/>
    <n v="3"/>
    <x v="1"/>
    <x v="13"/>
    <x v="1"/>
    <s v="21-30%"/>
    <x v="0"/>
    <n v="0"/>
    <n v="1"/>
    <n v="0"/>
    <n v="1"/>
  </r>
  <r>
    <s v="ORD-03291"/>
    <d v="2023-11-24T00:00:00"/>
    <d v="2023-11-24T00:00:00"/>
    <s v="CUST41602"/>
    <s v="Arjun Bose"/>
    <n v="35"/>
    <n v="35"/>
    <s v="Other"/>
    <s v="Other"/>
    <s v="North"/>
    <s v="Ludhiana"/>
    <x v="2"/>
    <s v="Laptop"/>
    <n v="4"/>
    <n v="4"/>
    <n v="61816.92"/>
    <n v="0"/>
    <n v="227231.35"/>
    <n v="30169.32"/>
    <n v="0.13300000000000001"/>
    <n v="42.89"/>
    <x v="0"/>
    <n v="1"/>
    <b v="0"/>
    <s v="Delivered"/>
    <x v="1"/>
    <x v="3"/>
    <n v="10"/>
    <x v="1"/>
    <x v="13"/>
    <x v="3"/>
    <n v="0"/>
    <x v="0"/>
    <n v="0"/>
    <n v="1"/>
    <n v="0"/>
    <n v="1"/>
  </r>
  <r>
    <s v="ORD-03293"/>
    <d v="2023-11-24T00:00:00"/>
    <d v="2023-11-24T00:00:00"/>
    <s v="CUST17652"/>
    <s v="Arjun Rao"/>
    <n v="40"/>
    <n v="40"/>
    <s v="Male"/>
    <s v="Male"/>
    <s v="East"/>
    <s v="Guwahati"/>
    <x v="0"/>
    <s v="Face Cream"/>
    <n v="7"/>
    <n v="7"/>
    <n v="586.63"/>
    <n v="0.04"/>
    <n v="3416.93"/>
    <n v="1208.1300000000001"/>
    <n v="0.35399999999999998"/>
    <n v="90.59"/>
    <x v="4"/>
    <n v="2"/>
    <b v="0"/>
    <s v="Pending"/>
    <x v="2"/>
    <x v="5"/>
    <n v="8"/>
    <x v="1"/>
    <x v="13"/>
    <x v="2"/>
    <s v="1-10%"/>
    <x v="0"/>
    <n v="0"/>
    <n v="0"/>
    <n v="0"/>
    <n v="1"/>
  </r>
  <r>
    <s v="ORD-03290"/>
    <d v="2023-11-23T00:00:00"/>
    <d v="2023-11-23T00:00:00"/>
    <s v="CUST79601"/>
    <s v="Aarav Mishra"/>
    <n v="47"/>
    <n v="47"/>
    <s v="Other"/>
    <s v="Other"/>
    <s v="West"/>
    <s v="Mumbai"/>
    <x v="3"/>
    <s v="Tea"/>
    <n v="6"/>
    <n v="6"/>
    <n v="481.93"/>
    <n v="0.39"/>
    <n v="1558.52"/>
    <n v="135.01"/>
    <n v="8.6999999999999994E-2"/>
    <n v="54.04"/>
    <x v="0"/>
    <n v="2"/>
    <b v="0"/>
    <s v="Delivered"/>
    <x v="1"/>
    <x v="10"/>
    <n v="2"/>
    <x v="1"/>
    <x v="13"/>
    <x v="4"/>
    <s v="31-40%"/>
    <x v="0"/>
    <n v="0"/>
    <n v="1"/>
    <n v="0"/>
    <n v="1"/>
  </r>
  <r>
    <s v="ORD-03288"/>
    <d v="2023-11-21T00:00:00"/>
    <d v="2023-11-21T00:00:00"/>
    <s v="CUST96629"/>
    <s v="Karan Gupta"/>
    <n v="14"/>
    <n v="14"/>
    <s v="Female"/>
    <s v="Female"/>
    <s v="South"/>
    <s v="Chennai"/>
    <x v="2"/>
    <s v="Headphones"/>
    <n v="8"/>
    <n v="8"/>
    <n v="24941.15"/>
    <n v="0.38"/>
    <n v="134271.79"/>
    <n v="19098.95"/>
    <n v="0.14199999999999999"/>
    <n v="79.77"/>
    <x v="5"/>
    <n v="4"/>
    <b v="0"/>
    <s v="Delivered"/>
    <x v="1"/>
    <x v="4"/>
    <n v="4"/>
    <x v="1"/>
    <x v="13"/>
    <x v="0"/>
    <s v="31-40%"/>
    <x v="0"/>
    <n v="0"/>
    <n v="1"/>
    <n v="0"/>
    <n v="1"/>
  </r>
  <r>
    <s v="ORD-03289"/>
    <d v="2023-11-21T00:00:00"/>
    <d v="2023-11-21T00:00:00"/>
    <s v="CUST55307"/>
    <s v="Kavya Chatterjee"/>
    <n v="13"/>
    <n v="13"/>
    <s v="Other"/>
    <s v="Other"/>
    <s v="South"/>
    <s v="Kochi"/>
    <x v="6"/>
    <s v="T-Shirt"/>
    <n v="9"/>
    <n v="9"/>
    <n v="2673.67"/>
    <n v="0.23"/>
    <n v="16249.74"/>
    <n v="5950.65"/>
    <n v="0.36599999999999999"/>
    <n v="80.510000000000005"/>
    <x v="0"/>
    <n v="3"/>
    <b v="0"/>
    <s v="Delivered"/>
    <x v="1"/>
    <x v="5"/>
    <n v="8"/>
    <x v="1"/>
    <x v="13"/>
    <x v="0"/>
    <s v="21-30%"/>
    <x v="0"/>
    <n v="0"/>
    <n v="1"/>
    <n v="0"/>
    <n v="1"/>
  </r>
  <r>
    <s v="ORD-03286"/>
    <d v="2023-11-19T00:00:00"/>
    <d v="2023-11-19T00:00:00"/>
    <s v="CUST81972"/>
    <s v="Aditya Das"/>
    <n v="32"/>
    <n v="32"/>
    <s v="Male"/>
    <s v="Male"/>
    <s v="East"/>
    <s v="Bhubaneswar"/>
    <x v="6"/>
    <s v="Jacket"/>
    <n v="8"/>
    <n v="8"/>
    <n v="2288.2600000000002"/>
    <n v="0.22"/>
    <n v="12023.58"/>
    <n v="4024.97"/>
    <n v="0.33500000000000002"/>
    <n v="89.83"/>
    <x v="5"/>
    <n v="2"/>
    <b v="0"/>
    <s v="Delivered"/>
    <x v="1"/>
    <x v="2"/>
    <n v="1"/>
    <x v="1"/>
    <x v="13"/>
    <x v="3"/>
    <s v="21-30%"/>
    <x v="0"/>
    <n v="0"/>
    <n v="1"/>
    <n v="0"/>
    <n v="1"/>
  </r>
  <r>
    <s v="ORD-03285"/>
    <d v="2023-11-19T00:00:00"/>
    <d v="2023-11-19T00:00:00"/>
    <s v="CUST64046"/>
    <s v="Shreya Mishra"/>
    <n v="15"/>
    <n v="15"/>
    <s v="Other"/>
    <s v="Other"/>
    <s v="Central"/>
    <s v="Nagpur"/>
    <x v="1"/>
    <s v="Chair"/>
    <n v="7"/>
    <n v="7"/>
    <n v="30237.39"/>
    <n v="0.15"/>
    <n v="155865.09"/>
    <n v="38187.730000000003"/>
    <n v="0.245"/>
    <n v="68.650000000000006"/>
    <x v="2"/>
    <n v="5"/>
    <b v="0"/>
    <s v="Cancelled"/>
    <x v="3"/>
    <x v="5"/>
    <n v="8"/>
    <x v="1"/>
    <x v="13"/>
    <x v="0"/>
    <s v="11-20%"/>
    <x v="0"/>
    <n v="0"/>
    <n v="0"/>
    <n v="1"/>
    <n v="1"/>
  </r>
  <r>
    <s v="ORD-03287"/>
    <d v="2023-11-19T00:00:00"/>
    <d v="2023-11-19T00:00:00"/>
    <s v="CUST45543"/>
    <s v="Arjun Gupta"/>
    <n v="5"/>
    <n v="5"/>
    <s v="Male"/>
    <s v="Male"/>
    <s v="North"/>
    <s v="Amritsar"/>
    <x v="3"/>
    <s v="Dal (1kg)"/>
    <n v="1"/>
    <n v="1"/>
    <n v="430.64"/>
    <n v="0.35"/>
    <n v="270.60000000000002"/>
    <n v="25.24"/>
    <n v="9.2999999999999999E-2"/>
    <n v="54.23"/>
    <x v="2"/>
    <n v="2"/>
    <b v="0"/>
    <s v="Delivered"/>
    <x v="1"/>
    <x v="4"/>
    <n v="4"/>
    <x v="1"/>
    <x v="13"/>
    <x v="0"/>
    <s v="31-40%"/>
    <x v="0"/>
    <n v="0"/>
    <n v="1"/>
    <n v="0"/>
    <n v="1"/>
  </r>
  <r>
    <s v="ORD-03282"/>
    <d v="2023-11-18T00:00:00"/>
    <d v="2023-11-18T00:00:00"/>
    <s v="CUST30266"/>
    <s v="Deepa Bose"/>
    <n v="34"/>
    <n v="34"/>
    <s v="F"/>
    <s v="Female"/>
    <s v="West"/>
    <s v="Surat"/>
    <x v="5"/>
    <s v="Yoga Mat"/>
    <n v="3"/>
    <n v="3"/>
    <n v="14108.02"/>
    <n v="0.12"/>
    <n v="36649.85"/>
    <n v="6203.2"/>
    <n v="0.16900000000000001"/>
    <n v="56.58"/>
    <x v="0"/>
    <n v="2"/>
    <b v="0"/>
    <s v="Delivered"/>
    <x v="1"/>
    <x v="3"/>
    <n v="10"/>
    <x v="1"/>
    <x v="13"/>
    <x v="3"/>
    <s v="11-20%"/>
    <x v="0"/>
    <n v="0"/>
    <n v="1"/>
    <n v="0"/>
    <n v="1"/>
  </r>
  <r>
    <s v="ORD-03284"/>
    <d v="2023-11-18T00:00:00"/>
    <d v="2023-11-18T00:00:00"/>
    <s v="CUST26543"/>
    <s v="Nikhil Mishra"/>
    <n v="37"/>
    <n v="37"/>
    <s v="Male"/>
    <s v="Male"/>
    <s v="South"/>
    <s v="Bangalore"/>
    <x v="0"/>
    <s v="Lipstick"/>
    <n v="3"/>
    <n v="3"/>
    <n v="1910.31"/>
    <n v="0.38"/>
    <n v="3118.32"/>
    <n v="1686.07"/>
    <n v="0.54100000000000004"/>
    <n v="72.569999999999993"/>
    <x v="1"/>
    <n v="5"/>
    <b v="0"/>
    <s v="Pending"/>
    <x v="2"/>
    <x v="5"/>
    <n v="8"/>
    <x v="1"/>
    <x v="13"/>
    <x v="2"/>
    <s v="31-40%"/>
    <x v="0"/>
    <n v="0"/>
    <n v="0"/>
    <n v="0"/>
    <n v="1"/>
  </r>
  <r>
    <s v="ORD-03283"/>
    <d v="2023-11-18T00:00:00"/>
    <d v="2023-11-18T00:00:00"/>
    <s v="CUST59848"/>
    <s v="Rohan Gupta"/>
    <n v="29"/>
    <n v="29"/>
    <s v="Male"/>
    <s v="Male"/>
    <s v="East"/>
    <s v="Kolkata"/>
    <x v="5"/>
    <s v="Dumbbells"/>
    <n v="4"/>
    <n v="4"/>
    <n v="11596.28"/>
    <n v="0.22"/>
    <n v="32114.67"/>
    <n v="7605.77"/>
    <n v="0.23699999999999999"/>
    <n v="87.57"/>
    <x v="1"/>
    <n v="1"/>
    <b v="0"/>
    <s v="Shipped"/>
    <x v="4"/>
    <x v="7"/>
    <n v="-1"/>
    <x v="1"/>
    <x v="13"/>
    <x v="3"/>
    <s v="21-30%"/>
    <x v="0"/>
    <n v="0"/>
    <n v="0"/>
    <n v="0"/>
    <n v="1"/>
  </r>
  <r>
    <s v="ORD-03281"/>
    <d v="2023-11-17T00:00:00"/>
    <d v="2023-11-17T00:00:00"/>
    <s v="CUST21469"/>
    <s v="Shreya Nair"/>
    <n v="43"/>
    <n v="43"/>
    <s v="Other"/>
    <s v="Other"/>
    <s v="North"/>
    <s v="Amritsar"/>
    <x v="5"/>
    <s v="Football"/>
    <n v="4"/>
    <n v="4"/>
    <n v="3010.43"/>
    <n v="0.27"/>
    <n v="8396.7900000000009"/>
    <n v="1584.03"/>
    <n v="0.189"/>
    <n v="51.24"/>
    <x v="1"/>
    <n v="3"/>
    <b v="0"/>
    <s v="Delivered"/>
    <x v="1"/>
    <x v="7"/>
    <m/>
    <x v="1"/>
    <x v="13"/>
    <x v="2"/>
    <s v="21-30%"/>
    <x v="0"/>
    <n v="0"/>
    <n v="1"/>
    <n v="0"/>
    <n v="1"/>
  </r>
  <r>
    <s v="ORD-03278"/>
    <d v="2023-11-17T00:00:00"/>
    <d v="2023-11-17T00:00:00"/>
    <s v="CUST28845"/>
    <s v="Rohan Singh"/>
    <n v="36"/>
    <n v="36"/>
    <s v="Other"/>
    <s v="Other"/>
    <s v="Central"/>
    <s v="Indore"/>
    <x v="3"/>
    <s v="Cooking Oil"/>
    <n v="3"/>
    <n v="3"/>
    <n v="362.83"/>
    <n v="0.33"/>
    <n v="704.3"/>
    <n v="51.58"/>
    <n v="7.2999999999999995E-2"/>
    <n v="40.17"/>
    <x v="2"/>
    <n v="2"/>
    <b v="0"/>
    <s v="Delivered"/>
    <x v="1"/>
    <x v="0"/>
    <n v="3"/>
    <x v="1"/>
    <x v="13"/>
    <x v="2"/>
    <s v="31-40%"/>
    <x v="0"/>
    <n v="0"/>
    <n v="1"/>
    <n v="0"/>
    <n v="1"/>
  </r>
  <r>
    <s v="ORD-03279"/>
    <d v="2023-11-17T00:00:00"/>
    <d v="2023-11-17T00:00:00"/>
    <s v="CUST55124"/>
    <s v="Arjun Nair"/>
    <n v="35"/>
    <n v="35"/>
    <s v="F"/>
    <s v="Female"/>
    <s v="South"/>
    <s v="Hyderabad"/>
    <x v="0"/>
    <s v="Hair Oil"/>
    <n v="5"/>
    <n v="5"/>
    <n v="2164.5"/>
    <n v="0.36"/>
    <n v="6849.69"/>
    <n v="3108.13"/>
    <n v="0.45400000000000001"/>
    <n v="89.26"/>
    <x v="0"/>
    <n v="1"/>
    <b v="0"/>
    <s v="Delivered"/>
    <x v="1"/>
    <x v="1"/>
    <n v="5"/>
    <x v="1"/>
    <x v="13"/>
    <x v="3"/>
    <s v="31-40%"/>
    <x v="0"/>
    <n v="0"/>
    <n v="1"/>
    <n v="0"/>
    <n v="1"/>
  </r>
  <r>
    <s v="ORD-03280"/>
    <d v="2023-11-17T00:00:00"/>
    <d v="2023-11-17T00:00:00"/>
    <s v="CUST58917"/>
    <s v="Rohan Joshi"/>
    <n v="40"/>
    <n v="40"/>
    <s v="Other"/>
    <s v="Other"/>
    <s v="East"/>
    <s v="Kolkata"/>
    <x v="4"/>
    <s v="Cook Book"/>
    <n v="6"/>
    <n v="6"/>
    <n v="1395.75"/>
    <n v="0.22"/>
    <n v="5091"/>
    <n v="2066.2800000000002"/>
    <n v="0.40600000000000003"/>
    <n v="73.099999999999994"/>
    <x v="5"/>
    <n v="2"/>
    <b v="0"/>
    <s v="Delivered"/>
    <x v="1"/>
    <x v="8"/>
    <n v="7"/>
    <x v="1"/>
    <x v="13"/>
    <x v="2"/>
    <s v="21-30%"/>
    <x v="0"/>
    <n v="0"/>
    <n v="1"/>
    <n v="0"/>
    <n v="1"/>
  </r>
  <r>
    <s v="ORD-03275"/>
    <d v="2023-11-16T00:00:00"/>
    <d v="2023-11-16T00:00:00"/>
    <s v="CUST06690"/>
    <s v="Sunita Iyer"/>
    <n v="28"/>
    <n v="28"/>
    <s v="Other"/>
    <s v="Other"/>
    <s v="West"/>
    <s v="Ahmedabad"/>
    <x v="6"/>
    <s v="Saree"/>
    <n v="8"/>
    <n v="8"/>
    <n v="1471.86"/>
    <n v="0.27"/>
    <n v="8376.83"/>
    <n v="3013.79"/>
    <n v="0.36"/>
    <n v="87.43"/>
    <x v="2"/>
    <m/>
    <b v="0"/>
    <s v="Delivered"/>
    <x v="1"/>
    <x v="8"/>
    <n v="7"/>
    <x v="1"/>
    <x v="13"/>
    <x v="3"/>
    <s v="21-30%"/>
    <x v="0"/>
    <n v="0"/>
    <n v="1"/>
    <n v="0"/>
    <n v="1"/>
  </r>
  <r>
    <s v="ORD-03277"/>
    <d v="2023-11-16T00:00:00"/>
    <d v="2023-11-16T00:00:00"/>
    <s v="CUST00162"/>
    <s v="Sunita Kapoor"/>
    <n v="44"/>
    <n v="44"/>
    <s v="Male"/>
    <s v="Male"/>
    <s v="East"/>
    <s v="Patna"/>
    <x v="5"/>
    <s v="Cricket Bat"/>
    <n v="9"/>
    <n v="9"/>
    <n v="6566.64"/>
    <n v="0.11"/>
    <n v="50681.89"/>
    <n v="12859.41"/>
    <n v="0.254"/>
    <n v="88.55"/>
    <x v="5"/>
    <n v="3"/>
    <b v="0"/>
    <s v="Delivered"/>
    <x v="1"/>
    <x v="10"/>
    <n v="2"/>
    <x v="1"/>
    <x v="13"/>
    <x v="2"/>
    <s v="11-20%"/>
    <x v="0"/>
    <n v="0"/>
    <n v="1"/>
    <n v="0"/>
    <n v="1"/>
  </r>
  <r>
    <s v="ORD-03276"/>
    <d v="2023-11-16T00:00:00"/>
    <d v="2023-11-16T00:00:00"/>
    <s v="CUST08733"/>
    <s v="Pooja Verma"/>
    <n v="35"/>
    <n v="35"/>
    <s v="Other"/>
    <s v="Other"/>
    <s v="South"/>
    <s v="Kochi"/>
    <x v="6"/>
    <s v="T-Shirt"/>
    <n v="5"/>
    <n v="5"/>
    <n v="2427.77"/>
    <n v="0.37"/>
    <n v="6775.69"/>
    <n v="2397.7199999999998"/>
    <n v="0.35399999999999998"/>
    <n v="59.3"/>
    <x v="0"/>
    <n v="3"/>
    <b v="0"/>
    <s v="Delivered"/>
    <x v="1"/>
    <x v="10"/>
    <n v="2"/>
    <x v="1"/>
    <x v="13"/>
    <x v="3"/>
    <s v="31-40%"/>
    <x v="0"/>
    <n v="0"/>
    <n v="1"/>
    <n v="0"/>
    <n v="1"/>
  </r>
  <r>
    <s v="ORD-03274"/>
    <d v="2023-11-16T00:00:00"/>
    <d v="2023-11-16T00:00:00"/>
    <s v="CUST59021"/>
    <s v="Nisha Iyer"/>
    <m/>
    <m/>
    <s v="Other"/>
    <s v="Other"/>
    <s v="East"/>
    <s v="Bhubaneswar"/>
    <x v="2"/>
    <s v="Smartwatch"/>
    <n v="10"/>
    <n v="10"/>
    <n v="61623.34"/>
    <n v="0.1"/>
    <n v="514325.26"/>
    <n v="41031.360000000001"/>
    <n v="0.08"/>
    <n v="69"/>
    <x v="3"/>
    <n v="4"/>
    <b v="0"/>
    <s v="Delivered"/>
    <x v="1"/>
    <x v="1"/>
    <n v="5"/>
    <x v="1"/>
    <x v="13"/>
    <x v="5"/>
    <s v="1-10%"/>
    <x v="0"/>
    <n v="0"/>
    <n v="1"/>
    <n v="0"/>
    <n v="1"/>
  </r>
  <r>
    <s v="ORD-03273"/>
    <d v="2023-11-15T00:00:00"/>
    <d v="2023-11-15T00:00:00"/>
    <s v="CUST10941"/>
    <s v="Karan Shah"/>
    <n v="38"/>
    <n v="38"/>
    <s v="Female"/>
    <s v="Female"/>
    <s v="North"/>
    <s v="Delhi"/>
    <x v="1"/>
    <s v="Wardrobe"/>
    <n v="5"/>
    <n v="5"/>
    <n v="10929.41"/>
    <n v="0.11"/>
    <n v="46559.15"/>
    <n v="13560.07"/>
    <n v="0.29099999999999998"/>
    <n v="34.1"/>
    <x v="3"/>
    <n v="4"/>
    <b v="0"/>
    <s v="Cancelled"/>
    <x v="3"/>
    <x v="3"/>
    <n v="10"/>
    <x v="1"/>
    <x v="13"/>
    <x v="2"/>
    <s v="11-20%"/>
    <x v="0"/>
    <n v="0"/>
    <n v="0"/>
    <n v="1"/>
    <n v="1"/>
  </r>
  <r>
    <s v="ORD-03272"/>
    <d v="2023-11-15T00:00:00"/>
    <d v="2023-11-15T00:00:00"/>
    <s v="CUST57589"/>
    <s v="Meera Chatterjee"/>
    <n v="35"/>
    <n v="35"/>
    <s v="Other"/>
    <s v="Other"/>
    <s v="West"/>
    <s v="Mumbai"/>
    <x v="5"/>
    <s v="Cricket Bat"/>
    <n v="10"/>
    <n v="10"/>
    <n v="4317.8100000000004"/>
    <n v="0.2"/>
    <n v="32059.7"/>
    <n v="7938.01"/>
    <n v="0.248"/>
    <n v="65.95"/>
    <x v="1"/>
    <n v="3"/>
    <b v="0"/>
    <s v="Shipped"/>
    <x v="4"/>
    <x v="0"/>
    <n v="3"/>
    <x v="1"/>
    <x v="13"/>
    <x v="3"/>
    <s v="11-20%"/>
    <x v="0"/>
    <n v="0"/>
    <n v="0"/>
    <n v="0"/>
    <n v="1"/>
  </r>
  <r>
    <s v="ORD-03270"/>
    <d v="2023-11-14T00:00:00"/>
    <d v="2023-11-14T00:00:00"/>
    <s v="CUST56619"/>
    <s v="Rohan Sharma"/>
    <n v="32"/>
    <n v="32"/>
    <s v="Male"/>
    <s v="Male"/>
    <s v="East"/>
    <s v="Bhubaneswar"/>
    <x v="6"/>
    <s v="Dress"/>
    <n v="5"/>
    <n v="5"/>
    <n v="1851.88"/>
    <n v="0.28999999999999998"/>
    <n v="6571.19"/>
    <n v="2703.37"/>
    <n v="0.41099999999999998"/>
    <n v="85.66"/>
    <x v="2"/>
    <m/>
    <b v="1"/>
    <s v="Returned"/>
    <x v="0"/>
    <x v="10"/>
    <n v="2"/>
    <x v="1"/>
    <x v="13"/>
    <x v="3"/>
    <s v="21-30%"/>
    <x v="0"/>
    <n v="1"/>
    <n v="1"/>
    <n v="0"/>
    <n v="1"/>
  </r>
  <r>
    <s v="ORD-03271"/>
    <d v="2023-11-14T00:00:00"/>
    <d v="2023-11-14T00:00:00"/>
    <s v="CUST54392"/>
    <s v="Aarav Mishra"/>
    <n v="31"/>
    <n v="31"/>
    <s v="Male"/>
    <s v="Male"/>
    <s v="Central"/>
    <s v="Raipur"/>
    <x v="3"/>
    <s v="Dal (1kg)"/>
    <n v="6"/>
    <n v="6"/>
    <n v="470.13"/>
    <n v="0.34"/>
    <n v="1607.31"/>
    <n v="145.53"/>
    <n v="9.0999999999999998E-2"/>
    <n v="73.23"/>
    <x v="5"/>
    <n v="4"/>
    <b v="0"/>
    <s v="Delivered"/>
    <x v="1"/>
    <x v="10"/>
    <n v="2"/>
    <x v="1"/>
    <x v="13"/>
    <x v="3"/>
    <s v="31-40%"/>
    <x v="0"/>
    <n v="0"/>
    <n v="1"/>
    <n v="0"/>
    <n v="1"/>
  </r>
  <r>
    <s v="ORD-03269"/>
    <d v="2023-11-12T00:00:00"/>
    <d v="2023-11-12T00:00:00"/>
    <s v="CUST63780"/>
    <s v="Vikram Iyer"/>
    <n v="49"/>
    <n v="49"/>
    <s v="Male"/>
    <s v="Male"/>
    <s v="Central"/>
    <s v="Nagpur"/>
    <x v="3"/>
    <s v="Dal (1kg)"/>
    <n v="2"/>
    <n v="2"/>
    <n v="53.72"/>
    <n v="0.33"/>
    <n v="63.44"/>
    <n v="5.23"/>
    <n v="8.2000000000000003E-2"/>
    <n v="62.93"/>
    <x v="2"/>
    <n v="2"/>
    <b v="1"/>
    <s v="Returned"/>
    <x v="0"/>
    <x v="9"/>
    <n v="9"/>
    <x v="1"/>
    <x v="13"/>
    <x v="4"/>
    <s v="31-40%"/>
    <x v="0"/>
    <n v="1"/>
    <n v="1"/>
    <n v="0"/>
    <n v="1"/>
  </r>
  <r>
    <s v="ORD-03268"/>
    <d v="2023-11-11T00:00:00"/>
    <d v="2023-11-11T00:00:00"/>
    <s v="CUST08884"/>
    <s v="Meera Chatterjee"/>
    <m/>
    <m/>
    <s v="Other"/>
    <s v="Other"/>
    <s v="East"/>
    <s v="Patna"/>
    <x v="5"/>
    <s v="Tennis Racket"/>
    <n v="8"/>
    <n v="8"/>
    <n v="517.73"/>
    <n v="0.16"/>
    <n v="3181.45"/>
    <n v="738.99"/>
    <n v="0.23200000000000001"/>
    <n v="109.47"/>
    <x v="4"/>
    <n v="3"/>
    <b v="0"/>
    <s v="Delivered"/>
    <x v="1"/>
    <x v="8"/>
    <n v="7"/>
    <x v="1"/>
    <x v="13"/>
    <x v="5"/>
    <s v="11-20%"/>
    <x v="0"/>
    <n v="0"/>
    <n v="1"/>
    <n v="0"/>
    <n v="1"/>
  </r>
  <r>
    <s v="ORD-03267"/>
    <d v="2023-11-11T00:00:00"/>
    <d v="2023-11-11T00:00:00"/>
    <s v="CUST39102"/>
    <s v="Meera Kapoor"/>
    <n v="31"/>
    <n v="31"/>
    <s v="Other"/>
    <s v="Other"/>
    <s v="East"/>
    <s v="Kolkata"/>
    <x v="2"/>
    <s v="Laptop"/>
    <n v="10"/>
    <n v="10"/>
    <n v="19168.2"/>
    <n v="0.09"/>
    <n v="157139.20000000001"/>
    <n v="15931.28"/>
    <n v="0.10100000000000001"/>
    <n v="92.38"/>
    <x v="3"/>
    <n v="1"/>
    <b v="1"/>
    <s v="Returned"/>
    <x v="0"/>
    <x v="3"/>
    <n v="10"/>
    <x v="1"/>
    <x v="13"/>
    <x v="3"/>
    <s v="1-10%"/>
    <x v="0"/>
    <n v="1"/>
    <n v="1"/>
    <n v="0"/>
    <n v="1"/>
  </r>
  <r>
    <s v="ORD-03263"/>
    <d v="2023-11-10T00:00:00"/>
    <d v="2023-11-10T00:00:00"/>
    <s v="CUST94911"/>
    <s v="Rohan Gupta"/>
    <n v="23"/>
    <n v="23"/>
    <s v="Other"/>
    <s v="Other"/>
    <s v="North"/>
    <s v="Chandigarh"/>
    <x v="1"/>
    <s v="Wardrobe"/>
    <n v="7"/>
    <n v="7"/>
    <n v="31424.240000000002"/>
    <n v="0.31"/>
    <n v="128843.9"/>
    <n v="46085.23"/>
    <n v="0.35799999999999998"/>
    <n v="53.66"/>
    <x v="5"/>
    <n v="5"/>
    <b v="0"/>
    <s v="Delivered"/>
    <x v="1"/>
    <x v="5"/>
    <n v="8"/>
    <x v="1"/>
    <x v="13"/>
    <x v="1"/>
    <s v="31-40%"/>
    <x v="0"/>
    <n v="0"/>
    <n v="1"/>
    <n v="0"/>
    <n v="1"/>
  </r>
  <r>
    <s v="ORD-03265"/>
    <d v="2023-11-10T00:00:00"/>
    <d v="2023-11-10T00:00:00"/>
    <s v="CUST91791"/>
    <s v="Ananya Kapoor"/>
    <n v="51"/>
    <n v="51"/>
    <s v="Other"/>
    <s v="Other"/>
    <s v="North"/>
    <s v="Chandigarh"/>
    <x v="4"/>
    <s v="Textbook"/>
    <n v="5"/>
    <n v="5"/>
    <n v="731.88"/>
    <m/>
    <n v="3284.38"/>
    <n v="1291.32"/>
    <n v="0.39300000000000002"/>
    <n v="48.81"/>
    <x v="4"/>
    <n v="1"/>
    <b v="1"/>
    <s v="Returned"/>
    <x v="0"/>
    <x v="3"/>
    <n v="10"/>
    <x v="1"/>
    <x v="13"/>
    <x v="4"/>
    <s v="No data"/>
    <x v="0"/>
    <n v="1"/>
    <n v="1"/>
    <n v="0"/>
    <n v="1"/>
  </r>
  <r>
    <s v="ORD-03264"/>
    <d v="2023-11-10T00:00:00"/>
    <d v="2023-11-10T00:00:00"/>
    <s v="CUST84619"/>
    <s v="Karan Nair"/>
    <n v="25"/>
    <n v="25"/>
    <s v="Other"/>
    <s v="Other"/>
    <s v="North"/>
    <s v="Delhi"/>
    <x v="1"/>
    <s v="Bed Frame"/>
    <n v="2"/>
    <n v="2"/>
    <n v="30782.35"/>
    <n v="0.22"/>
    <n v="47340.73"/>
    <n v="11318.5"/>
    <n v="0.23899999999999999"/>
    <n v="48.72"/>
    <x v="3"/>
    <n v="4"/>
    <b v="0"/>
    <s v="Delivered"/>
    <x v="1"/>
    <x v="3"/>
    <n v="10"/>
    <x v="1"/>
    <x v="13"/>
    <x v="1"/>
    <s v="21-30%"/>
    <x v="0"/>
    <n v="0"/>
    <n v="1"/>
    <n v="0"/>
    <n v="1"/>
  </r>
  <r>
    <s v="ORD-03266"/>
    <d v="2023-11-10T00:00:00"/>
    <d v="2023-11-10T00:00:00"/>
    <s v="CUST94697"/>
    <s v="Karan Patel"/>
    <n v="50"/>
    <n v="50"/>
    <s v="Female"/>
    <s v="Female"/>
    <s v="West"/>
    <s v="Pune"/>
    <x v="1"/>
    <s v="Chair"/>
    <n v="6"/>
    <n v="6"/>
    <n v="34185.33"/>
    <m/>
    <n v="176966.47"/>
    <n v="57877.84"/>
    <n v="0.32700000000000001"/>
    <n v="63.45"/>
    <x v="1"/>
    <n v="2"/>
    <b v="0"/>
    <s v="Delivered"/>
    <x v="1"/>
    <x v="10"/>
    <n v="2"/>
    <x v="1"/>
    <x v="13"/>
    <x v="4"/>
    <s v="No data"/>
    <x v="0"/>
    <n v="0"/>
    <n v="1"/>
    <n v="0"/>
    <n v="1"/>
  </r>
  <r>
    <s v="ORD-03260"/>
    <d v="2023-11-09T00:00:00"/>
    <d v="2023-11-09T00:00:00"/>
    <s v="CUST04203"/>
    <s v="Ananya Patel"/>
    <n v="41"/>
    <n v="41"/>
    <s v="Female"/>
    <s v="Female"/>
    <s v="Central"/>
    <s v="Bhopal"/>
    <x v="0"/>
    <s v="Hair Oil"/>
    <n v="4"/>
    <n v="4"/>
    <n v="1738.78"/>
    <n v="7.0000000000000007E-2"/>
    <n v="5920.27"/>
    <n v="1693.39"/>
    <n v="0.28599999999999998"/>
    <n v="61.38"/>
    <x v="4"/>
    <n v="1"/>
    <b v="1"/>
    <s v="Returned"/>
    <x v="0"/>
    <x v="10"/>
    <n v="2"/>
    <x v="1"/>
    <x v="13"/>
    <x v="2"/>
    <s v="1-10%"/>
    <x v="0"/>
    <n v="1"/>
    <n v="1"/>
    <n v="0"/>
    <n v="1"/>
  </r>
  <r>
    <s v="ORD-03261"/>
    <d v="2023-11-09T00:00:00"/>
    <d v="2023-11-09T00:00:00"/>
    <s v="CUST80345"/>
    <s v="Pooja Verma"/>
    <n v="32"/>
    <n v="32"/>
    <s v="Male"/>
    <s v="Male"/>
    <s v="South"/>
    <s v="Kochi"/>
    <x v="2"/>
    <s v="Laptop"/>
    <n v="4"/>
    <n v="4"/>
    <n v="71997.600000000006"/>
    <n v="0.08"/>
    <n v="238162.29"/>
    <n v="25389.57"/>
    <n v="0.107"/>
    <n v="76.900000000000006"/>
    <x v="1"/>
    <n v="2"/>
    <b v="0"/>
    <s v="Delivered"/>
    <x v="1"/>
    <x v="0"/>
    <n v="3"/>
    <x v="1"/>
    <x v="13"/>
    <x v="3"/>
    <s v="1-10%"/>
    <x v="0"/>
    <n v="0"/>
    <n v="1"/>
    <n v="0"/>
    <n v="1"/>
  </r>
  <r>
    <s v="ORD-03262"/>
    <d v="2023-11-09T00:00:00"/>
    <d v="2023-11-09T00:00:00"/>
    <s v="CUST82303"/>
    <s v="Arjun Patel"/>
    <n v="18"/>
    <n v="18"/>
    <s v="Male"/>
    <s v="Male"/>
    <s v="Central"/>
    <s v="Bhopal"/>
    <x v="5"/>
    <s v="Cycle"/>
    <n v="4"/>
    <n v="4"/>
    <n v="7196.49"/>
    <n v="0.2"/>
    <n v="23291.68"/>
    <n v="4701.83"/>
    <n v="0.20200000000000001"/>
    <n v="62.08"/>
    <x v="4"/>
    <n v="1"/>
    <b v="1"/>
    <s v="Returned"/>
    <x v="0"/>
    <x v="3"/>
    <n v="10"/>
    <x v="1"/>
    <x v="13"/>
    <x v="1"/>
    <s v="11-20%"/>
    <x v="0"/>
    <n v="1"/>
    <n v="1"/>
    <n v="0"/>
    <n v="1"/>
  </r>
  <r>
    <s v="ORD-03259"/>
    <d v="2023-11-08T00:00:00"/>
    <d v="2023-11-08T00:00:00"/>
    <s v="CUST28855"/>
    <s v="Kavya Kumar"/>
    <n v="26"/>
    <n v="26"/>
    <s v="Female"/>
    <s v="Female"/>
    <s v="South"/>
    <s v="Chennai"/>
    <x v="3"/>
    <s v="Cooking Oil"/>
    <n v="9"/>
    <n v="9"/>
    <n v="165.39"/>
    <n v="0.22"/>
    <n v="1080.19"/>
    <n v="98.81"/>
    <n v="9.0999999999999998E-2"/>
    <n v="71.09"/>
    <x v="1"/>
    <n v="3"/>
    <b v="0"/>
    <s v="Delivered"/>
    <x v="1"/>
    <x v="6"/>
    <n v="6"/>
    <x v="1"/>
    <x v="13"/>
    <x v="3"/>
    <s v="21-30%"/>
    <x v="0"/>
    <n v="0"/>
    <n v="1"/>
    <n v="0"/>
    <n v="1"/>
  </r>
  <r>
    <s v="ORD-03257"/>
    <d v="2023-11-06T00:00:00"/>
    <d v="2023-11-06T00:00:00"/>
    <s v="CUST88256"/>
    <s v="Shreya Singh"/>
    <n v="15"/>
    <n v="15"/>
    <s v="Male"/>
    <s v="Male"/>
    <s v="East"/>
    <s v="Guwahati"/>
    <x v="2"/>
    <s v="Tablet"/>
    <n v="8"/>
    <n v="8"/>
    <n v="73558.44"/>
    <n v="0.4"/>
    <n v="315130.44"/>
    <n v="53808.65"/>
    <n v="0.17100000000000001"/>
    <n v="82.71"/>
    <x v="3"/>
    <n v="3"/>
    <b v="0"/>
    <s v="Delivered"/>
    <x v="1"/>
    <x v="6"/>
    <n v="6"/>
    <x v="1"/>
    <x v="13"/>
    <x v="0"/>
    <s v="31-40%"/>
    <x v="0"/>
    <n v="0"/>
    <n v="1"/>
    <n v="0"/>
    <n v="1"/>
  </r>
  <r>
    <s v="ORD-03258"/>
    <d v="2023-11-06T00:00:00"/>
    <d v="2023-11-06T00:00:00"/>
    <s v="CUST96311"/>
    <s v="Ritu Chatterjee"/>
    <n v="35"/>
    <n v="35"/>
    <s v="Other"/>
    <s v="Other"/>
    <s v="North"/>
    <s v="Chandigarh"/>
    <x v="1"/>
    <s v="Desk"/>
    <n v="2"/>
    <n v="2"/>
    <n v="19200.919999999998"/>
    <n v="0.3"/>
    <n v="29270.92"/>
    <n v="9828.67"/>
    <n v="0.33600000000000002"/>
    <n v="57.73"/>
    <x v="1"/>
    <n v="1"/>
    <b v="0"/>
    <s v="Delivered"/>
    <x v="1"/>
    <x v="4"/>
    <n v="4"/>
    <x v="1"/>
    <x v="13"/>
    <x v="3"/>
    <s v="21-30%"/>
    <x v="0"/>
    <n v="0"/>
    <n v="1"/>
    <n v="0"/>
    <n v="1"/>
  </r>
  <r>
    <s v="ORD-03256"/>
    <d v="2023-11-06T00:00:00"/>
    <d v="2023-11-06T00:00:00"/>
    <s v="CUST28145"/>
    <s v="Kavya Nair"/>
    <n v="56"/>
    <n v="56"/>
    <s v="Other"/>
    <s v="Other"/>
    <s v="East"/>
    <s v="Bhubaneswar"/>
    <x v="3"/>
    <s v="Flour"/>
    <n v="10"/>
    <n v="10"/>
    <n v="220.19"/>
    <n v="0.34"/>
    <n v="1171.24"/>
    <n v="111.88"/>
    <n v="9.6000000000000002E-2"/>
    <n v="89.4"/>
    <x v="0"/>
    <n v="5"/>
    <b v="0"/>
    <s v="Delivered"/>
    <x v="1"/>
    <x v="9"/>
    <n v="9"/>
    <x v="1"/>
    <x v="13"/>
    <x v="4"/>
    <s v="31-40%"/>
    <x v="0"/>
    <n v="0"/>
    <n v="1"/>
    <n v="0"/>
    <n v="1"/>
  </r>
  <r>
    <s v="ORD-03255"/>
    <d v="2023-11-06T00:00:00"/>
    <d v="2023-11-06T00:00:00"/>
    <s v="CUST68003"/>
    <s v="Pooja Nair"/>
    <n v="38"/>
    <n v="38"/>
    <s v="Other"/>
    <s v="Other"/>
    <s v="North"/>
    <s v="Amritsar"/>
    <x v="2"/>
    <s v="Smartphone"/>
    <n v="7"/>
    <n v="7"/>
    <n v="45852.67"/>
    <n v="0.17"/>
    <n v="273026.12"/>
    <n v="30112.39"/>
    <n v="0.11"/>
    <n v="26.23"/>
    <x v="0"/>
    <n v="3"/>
    <b v="0"/>
    <s v="Delivered"/>
    <x v="1"/>
    <x v="6"/>
    <n v="6"/>
    <x v="1"/>
    <x v="13"/>
    <x v="2"/>
    <s v="11-20%"/>
    <x v="0"/>
    <n v="0"/>
    <n v="1"/>
    <n v="0"/>
    <n v="1"/>
  </r>
  <r>
    <s v="ORD-03254"/>
    <d v="2023-11-05T00:00:00"/>
    <d v="2023-11-05T00:00:00"/>
    <s v="CUST62167"/>
    <s v="Aarav Nair"/>
    <n v="6"/>
    <n v="6"/>
    <s v="Other"/>
    <s v="Other"/>
    <s v="North"/>
    <s v="Ludhiana"/>
    <x v="3"/>
    <s v="Sugar"/>
    <n v="6"/>
    <n v="6"/>
    <n v="131.77000000000001"/>
    <n v="0.35"/>
    <n v="499.25"/>
    <n v="57.45"/>
    <n v="0.115"/>
    <n v="58.15"/>
    <x v="5"/>
    <n v="5"/>
    <b v="0"/>
    <s v="Delivered"/>
    <x v="1"/>
    <x v="0"/>
    <n v="3"/>
    <x v="1"/>
    <x v="13"/>
    <x v="0"/>
    <s v="31-40%"/>
    <x v="0"/>
    <n v="0"/>
    <n v="1"/>
    <n v="0"/>
    <n v="1"/>
  </r>
  <r>
    <s v="ORD-03251"/>
    <d v="2023-11-05T00:00:00"/>
    <d v="2023-11-05T00:00:00"/>
    <s v="CUST86211"/>
    <s v="Arjun Kumar"/>
    <n v="26"/>
    <n v="26"/>
    <s v="Male"/>
    <s v="Male"/>
    <s v="West"/>
    <s v="Pune"/>
    <x v="6"/>
    <s v="Dress"/>
    <n v="5"/>
    <n v="5"/>
    <n v="3838.12"/>
    <n v="0.33"/>
    <n v="12041.48"/>
    <n v="4808.1400000000003"/>
    <n v="0.39900000000000002"/>
    <n v="32.22"/>
    <x v="3"/>
    <n v="3"/>
    <b v="0"/>
    <s v="Delivered"/>
    <x v="1"/>
    <x v="2"/>
    <n v="1"/>
    <x v="1"/>
    <x v="13"/>
    <x v="3"/>
    <s v="31-40%"/>
    <x v="0"/>
    <n v="0"/>
    <n v="1"/>
    <n v="0"/>
    <n v="1"/>
  </r>
  <r>
    <s v="ORD-03253"/>
    <d v="2023-11-05T00:00:00"/>
    <d v="2023-11-05T00:00:00"/>
    <s v="CUST40202"/>
    <s v="Priya Das"/>
    <n v="24"/>
    <n v="24"/>
    <s v="Female"/>
    <s v="Female"/>
    <s v="Central"/>
    <s v="Nagpur"/>
    <x v="0"/>
    <s v="Sunscreen"/>
    <n v="3"/>
    <n v="3"/>
    <n v="2286.34"/>
    <n v="0.34"/>
    <n v="4041.13"/>
    <n v="2413.02"/>
    <n v="0.59699999999999998"/>
    <n v="61.28"/>
    <x v="3"/>
    <n v="2"/>
    <b v="1"/>
    <s v="Returned"/>
    <x v="0"/>
    <x v="2"/>
    <n v="1"/>
    <x v="1"/>
    <x v="13"/>
    <x v="1"/>
    <s v="31-40%"/>
    <x v="0"/>
    <n v="1"/>
    <n v="1"/>
    <n v="0"/>
    <n v="1"/>
  </r>
  <r>
    <s v="ORD-03252"/>
    <d v="2023-11-05T00:00:00"/>
    <d v="2023-11-05T00:00:00"/>
    <s v="CUST39721"/>
    <s v="Sunita Kapoor"/>
    <n v="32"/>
    <n v="32"/>
    <s v="F"/>
    <s v="Female"/>
    <s v="West"/>
    <s v="Surat"/>
    <x v="5"/>
    <s v="Cricket Bat"/>
    <n v="3"/>
    <n v="3"/>
    <n v="10070.36"/>
    <n v="0.28999999999999998"/>
    <n v="20450.62"/>
    <n v="4777.96"/>
    <n v="0.23400000000000001"/>
    <n v="40.78"/>
    <x v="3"/>
    <n v="4"/>
    <b v="0"/>
    <s v="Delivered"/>
    <x v="1"/>
    <x v="0"/>
    <n v="3"/>
    <x v="1"/>
    <x v="13"/>
    <x v="3"/>
    <s v="21-30%"/>
    <x v="0"/>
    <n v="0"/>
    <n v="1"/>
    <n v="0"/>
    <n v="1"/>
  </r>
  <r>
    <s v="ORD-03248"/>
    <d v="2023-11-04T00:00:00"/>
    <d v="2023-11-04T00:00:00"/>
    <s v="CUST43818"/>
    <s v="Arjun Bhat"/>
    <n v="30"/>
    <n v="30"/>
    <s v="Male"/>
    <s v="Male"/>
    <s v="South"/>
    <s v="Kochi"/>
    <x v="6"/>
    <s v="Saree"/>
    <n v="7"/>
    <n v="7"/>
    <n v="2102.17"/>
    <n v="0.13"/>
    <n v="11565.64"/>
    <n v="3358.13"/>
    <n v="0.28999999999999998"/>
    <n v="62.02"/>
    <x v="4"/>
    <m/>
    <b v="0"/>
    <s v="Shipped"/>
    <x v="4"/>
    <x v="5"/>
    <n v="8"/>
    <x v="1"/>
    <x v="13"/>
    <x v="3"/>
    <s v="11-20%"/>
    <x v="0"/>
    <n v="0"/>
    <n v="0"/>
    <n v="0"/>
    <n v="1"/>
  </r>
  <r>
    <s v="ORD-03250"/>
    <d v="2023-11-04T00:00:00"/>
    <d v="2023-11-04T00:00:00"/>
    <s v="CUST90626"/>
    <s v="Aarav Joshi"/>
    <n v="42"/>
    <n v="42"/>
    <s v="Female"/>
    <s v="Female"/>
    <s v="North"/>
    <s v="Ludhiana"/>
    <x v="2"/>
    <s v="Laptop"/>
    <n v="10"/>
    <n v="10"/>
    <n v="33487.31"/>
    <n v="0.11"/>
    <n v="270538.05"/>
    <n v="34449.129999999997"/>
    <n v="0.127"/>
    <n v="64.650000000000006"/>
    <x v="0"/>
    <m/>
    <b v="0"/>
    <s v="Delivered"/>
    <x v="1"/>
    <x v="9"/>
    <n v="9"/>
    <x v="1"/>
    <x v="13"/>
    <x v="2"/>
    <s v="11-20%"/>
    <x v="0"/>
    <n v="0"/>
    <n v="1"/>
    <n v="0"/>
    <n v="1"/>
  </r>
  <r>
    <s v="ORD-03247"/>
    <d v="2023-11-04T00:00:00"/>
    <d v="2023-11-04T00:00:00"/>
    <s v="CUST92610"/>
    <s v="Rahul Chatterjee"/>
    <n v="36"/>
    <n v="36"/>
    <s v="Other"/>
    <s v="Other"/>
    <s v="North"/>
    <s v="Delhi"/>
    <x v="0"/>
    <s v="Perfume"/>
    <n v="7"/>
    <n v="7"/>
    <n v="2068.81"/>
    <n v="0.28000000000000003"/>
    <n v="7932.49"/>
    <n v="3524.81"/>
    <n v="0.44400000000000001"/>
    <n v="40.22"/>
    <x v="2"/>
    <n v="2"/>
    <b v="0"/>
    <s v="Shipped"/>
    <x v="4"/>
    <x v="1"/>
    <n v="5"/>
    <x v="1"/>
    <x v="13"/>
    <x v="2"/>
    <s v="21-30%"/>
    <x v="0"/>
    <n v="0"/>
    <n v="0"/>
    <n v="0"/>
    <n v="1"/>
  </r>
  <r>
    <s v="ORD-03249"/>
    <d v="2023-11-04T00:00:00"/>
    <d v="2023-11-04T00:00:00"/>
    <s v="CUST78428"/>
    <s v="Nikhil Iyer"/>
    <n v="71"/>
    <n v="71"/>
    <s v="Female"/>
    <s v="Female"/>
    <s v="North"/>
    <s v="Ludhiana"/>
    <x v="6"/>
    <s v="Jacket"/>
    <n v="5"/>
    <n v="5"/>
    <n v="1581.85"/>
    <n v="0.31"/>
    <n v="5298.79"/>
    <n v="1912.12"/>
    <n v="0.36099999999999999"/>
    <n v="37.369999999999997"/>
    <x v="1"/>
    <n v="3"/>
    <b v="0"/>
    <s v="Delivered"/>
    <x v="1"/>
    <x v="0"/>
    <n v="3"/>
    <x v="1"/>
    <x v="13"/>
    <x v="6"/>
    <s v="31-40%"/>
    <x v="0"/>
    <n v="0"/>
    <n v="1"/>
    <n v="0"/>
    <n v="1"/>
  </r>
  <r>
    <s v="ORD-03246"/>
    <d v="2023-11-03T00:00:00"/>
    <d v="2023-11-03T00:00:00"/>
    <s v="CUST96426"/>
    <s v="Sunita Patel"/>
    <n v="46"/>
    <n v="46"/>
    <s v="Male"/>
    <s v="Male"/>
    <s v="South"/>
    <s v="Chennai"/>
    <x v="6"/>
    <s v="T-Shirt"/>
    <n v="3"/>
    <n v="3"/>
    <n v="2706.45"/>
    <n v="0.39"/>
    <n v="4498.2299999999996"/>
    <n v="1415.33"/>
    <n v="0.315"/>
    <n v="73.84"/>
    <x v="0"/>
    <n v="4"/>
    <b v="1"/>
    <s v="Returned"/>
    <x v="0"/>
    <x v="5"/>
    <n v="8"/>
    <x v="1"/>
    <x v="13"/>
    <x v="4"/>
    <s v="31-40%"/>
    <x v="0"/>
    <n v="1"/>
    <n v="1"/>
    <n v="0"/>
    <n v="1"/>
  </r>
  <r>
    <s v="ORD-03243"/>
    <d v="2023-11-02T00:00:00"/>
    <d v="2023-11-02T00:00:00"/>
    <s v="CUST21449"/>
    <s v="Rahul Bose"/>
    <n v="36"/>
    <n v="36"/>
    <s v="Other"/>
    <s v="Other"/>
    <s v="Central"/>
    <s v="Nagpur"/>
    <x v="1"/>
    <s v="Bed Frame"/>
    <n v="6"/>
    <n v="6"/>
    <n v="12617.99"/>
    <n v="0.05"/>
    <n v="66859.47"/>
    <n v="19527.7"/>
    <n v="0.29199999999999998"/>
    <n v="32.57"/>
    <x v="5"/>
    <n v="4"/>
    <b v="0"/>
    <s v="Delivered"/>
    <x v="1"/>
    <x v="9"/>
    <n v="9"/>
    <x v="1"/>
    <x v="13"/>
    <x v="2"/>
    <s v="1-10%"/>
    <x v="0"/>
    <n v="0"/>
    <n v="1"/>
    <n v="0"/>
    <n v="1"/>
  </r>
  <r>
    <s v="ORD-03244"/>
    <d v="2023-11-02T00:00:00"/>
    <d v="2023-11-02T00:00:00"/>
    <s v="CUST42835"/>
    <s v="Meera Rao"/>
    <n v="38"/>
    <n v="38"/>
    <s v="Male"/>
    <s v="Male"/>
    <s v="East"/>
    <s v="Guwahati"/>
    <x v="0"/>
    <s v="Perfume"/>
    <n v="7"/>
    <n v="7"/>
    <n v="315.92"/>
    <m/>
    <n v="1848.67"/>
    <n v="652.99"/>
    <n v="0.35299999999999998"/>
    <n v="76.209999999999994"/>
    <x v="1"/>
    <n v="3"/>
    <b v="0"/>
    <s v="Delivered"/>
    <x v="1"/>
    <x v="4"/>
    <n v="4"/>
    <x v="1"/>
    <x v="13"/>
    <x v="2"/>
    <s v="No data"/>
    <x v="0"/>
    <n v="0"/>
    <n v="1"/>
    <n v="0"/>
    <n v="1"/>
  </r>
  <r>
    <s v="ORD-03245"/>
    <d v="2023-11-02T00:00:00"/>
    <d v="2023-11-02T00:00:00"/>
    <s v="CUST51623"/>
    <s v="Deepa Mehta"/>
    <n v="57"/>
    <n v="57"/>
    <s v="Male"/>
    <s v="Male"/>
    <s v="West"/>
    <s v="Ahmedabad"/>
    <x v="4"/>
    <s v="Textbook"/>
    <n v="8"/>
    <n v="8"/>
    <n v="784.92"/>
    <n v="0.2"/>
    <n v="4517.75"/>
    <n v="1812.28"/>
    <n v="0.40100000000000002"/>
    <n v="66.510000000000005"/>
    <x v="4"/>
    <n v="2"/>
    <b v="0"/>
    <s v="Shipped"/>
    <x v="4"/>
    <x v="1"/>
    <n v="5"/>
    <x v="1"/>
    <x v="13"/>
    <x v="4"/>
    <s v="11-20%"/>
    <x v="0"/>
    <n v="0"/>
    <n v="0"/>
    <n v="0"/>
    <n v="1"/>
  </r>
  <r>
    <s v="ORD-03240"/>
    <d v="2023-11-01T00:00:00"/>
    <d v="2023-11-01T00:00:00"/>
    <s v="CUST64411"/>
    <s v="Arjun Kapoor"/>
    <m/>
    <m/>
    <s v="Other"/>
    <s v="Other"/>
    <s v="South"/>
    <s v="Hyderabad"/>
    <x v="3"/>
    <s v="Tea"/>
    <n v="6"/>
    <n v="6"/>
    <n v="160.41"/>
    <n v="0.3"/>
    <n v="586.05999999999995"/>
    <n v="63.9"/>
    <n v="0.109"/>
    <n v="77.63"/>
    <x v="4"/>
    <n v="1"/>
    <b v="0"/>
    <s v="Delivered"/>
    <x v="1"/>
    <x v="0"/>
    <n v="3"/>
    <x v="1"/>
    <x v="13"/>
    <x v="5"/>
    <s v="21-30%"/>
    <x v="0"/>
    <n v="0"/>
    <n v="1"/>
    <n v="0"/>
    <n v="1"/>
  </r>
  <r>
    <s v="ORD-03242"/>
    <d v="2023-11-01T00:00:00"/>
    <d v="2023-11-01T00:00:00"/>
    <s v="CUST97241"/>
    <s v="Vikram Iyer"/>
    <n v="23"/>
    <n v="23"/>
    <s v="Female"/>
    <s v="Female"/>
    <s v="North"/>
    <s v="Ludhiana"/>
    <x v="2"/>
    <s v="Camera"/>
    <n v="2"/>
    <n v="2"/>
    <n v="5533.58"/>
    <n v="0.28000000000000003"/>
    <n v="7936.89"/>
    <n v="1116.53"/>
    <n v="0.14099999999999999"/>
    <n v="64.260000000000005"/>
    <x v="3"/>
    <n v="3"/>
    <b v="0"/>
    <s v="Delivered"/>
    <x v="1"/>
    <x v="1"/>
    <n v="5"/>
    <x v="1"/>
    <x v="13"/>
    <x v="1"/>
    <s v="21-30%"/>
    <x v="0"/>
    <n v="0"/>
    <n v="1"/>
    <n v="0"/>
    <n v="1"/>
  </r>
  <r>
    <s v="ORD-03239"/>
    <d v="2023-11-01T00:00:00"/>
    <d v="2023-11-01T00:00:00"/>
    <s v="CUST65289"/>
    <s v="Ritu Chatterjee"/>
    <n v="38"/>
    <n v="38"/>
    <s v="Female"/>
    <s v="Female"/>
    <s v="Central"/>
    <s v="Raipur"/>
    <x v="1"/>
    <s v="Bed Frame"/>
    <n v="1"/>
    <n v="1"/>
    <n v="25780.61"/>
    <m/>
    <n v="22272.46"/>
    <n v="8421.08"/>
    <n v="0.378"/>
    <n v="59.29"/>
    <x v="4"/>
    <n v="4"/>
    <b v="0"/>
    <s v="Delivered"/>
    <x v="1"/>
    <x v="0"/>
    <n v="3"/>
    <x v="1"/>
    <x v="13"/>
    <x v="2"/>
    <s v="No data"/>
    <x v="0"/>
    <n v="0"/>
    <n v="1"/>
    <n v="0"/>
    <n v="1"/>
  </r>
  <r>
    <s v="ORD-03238"/>
    <d v="2023-11-01T00:00:00"/>
    <d v="2023-11-01T00:00:00"/>
    <s v="CUST14045"/>
    <s v="Sunita Kumar"/>
    <n v="59"/>
    <n v="59"/>
    <s v="Other"/>
    <s v="Other"/>
    <s v="West"/>
    <s v="Mumbai"/>
    <x v="3"/>
    <s v="Rice (5kg)"/>
    <n v="8"/>
    <n v="8"/>
    <n v="147.66"/>
    <n v="0.12"/>
    <n v="936.68"/>
    <n v="78.45"/>
    <n v="8.4000000000000005E-2"/>
    <n v="58.97"/>
    <x v="5"/>
    <n v="1"/>
    <b v="1"/>
    <s v="Returned"/>
    <x v="0"/>
    <x v="3"/>
    <n v="10"/>
    <x v="1"/>
    <x v="13"/>
    <x v="4"/>
    <s v="11-20%"/>
    <x v="0"/>
    <n v="1"/>
    <n v="1"/>
    <n v="0"/>
    <n v="1"/>
  </r>
  <r>
    <s v="ORD-03241"/>
    <d v="2023-11-01T00:00:00"/>
    <d v="2023-11-01T00:00:00"/>
    <s v="CUST36164"/>
    <s v="Nikhil Rao"/>
    <n v="23"/>
    <n v="23"/>
    <s v="Other"/>
    <s v="Other"/>
    <s v="North"/>
    <s v="Delhi"/>
    <x v="1"/>
    <s v="Desk"/>
    <n v="10"/>
    <n v="10"/>
    <n v="28349.81"/>
    <n v="0.14000000000000001"/>
    <n v="211857.48"/>
    <n v="59966.21"/>
    <n v="0.28299999999999997"/>
    <n v="53.88"/>
    <x v="5"/>
    <n v="2"/>
    <b v="0"/>
    <s v="Delivered"/>
    <x v="1"/>
    <x v="10"/>
    <n v="2"/>
    <x v="1"/>
    <x v="13"/>
    <x v="1"/>
    <s v="11-20%"/>
    <x v="0"/>
    <n v="0"/>
    <n v="1"/>
    <n v="0"/>
    <n v="1"/>
  </r>
  <r>
    <s v="ORD-03235"/>
    <s v="October 31, 2023"/>
    <d v="2023-10-31T00:00:00"/>
    <s v="CUST84105"/>
    <s v="Shreya Gupta"/>
    <n v="8"/>
    <n v="8"/>
    <s v="Female"/>
    <s v="Female"/>
    <s v="West"/>
    <s v="Mumbai"/>
    <x v="1"/>
    <s v="Wardrobe"/>
    <n v="10"/>
    <n v="10"/>
    <n v="28237.47"/>
    <n v="0.28999999999999998"/>
    <n v="201146.39"/>
    <n v="39521.26"/>
    <n v="0.19600000000000001"/>
    <n v="54.08"/>
    <x v="1"/>
    <n v="5"/>
    <b v="0"/>
    <s v="Delivered"/>
    <x v="1"/>
    <x v="10"/>
    <n v="2"/>
    <x v="1"/>
    <x v="14"/>
    <x v="0"/>
    <s v="21-30%"/>
    <x v="0"/>
    <n v="0"/>
    <n v="1"/>
    <n v="0"/>
    <n v="1"/>
  </r>
  <r>
    <s v="ORD-03236"/>
    <d v="2023-10-31T00:00:00"/>
    <d v="2023-10-31T00:00:00"/>
    <s v="CUST98300"/>
    <s v="Arjun Das"/>
    <n v="28"/>
    <n v="28"/>
    <s v="Male"/>
    <s v="Male"/>
    <s v="Central"/>
    <s v="Bhopal"/>
    <x v="5"/>
    <s v="Dumbbells"/>
    <n v="3"/>
    <n v="3"/>
    <n v="3481.8"/>
    <n v="0.38"/>
    <n v="7463.99"/>
    <n v="1681.91"/>
    <n v="0.22500000000000001"/>
    <n v="55.2"/>
    <x v="3"/>
    <n v="5"/>
    <b v="0"/>
    <s v="Delivered"/>
    <x v="1"/>
    <x v="5"/>
    <n v="8"/>
    <x v="1"/>
    <x v="14"/>
    <x v="3"/>
    <s v="31-40%"/>
    <x v="0"/>
    <n v="0"/>
    <n v="1"/>
    <n v="0"/>
    <n v="1"/>
  </r>
  <r>
    <s v="ORD-03237"/>
    <d v="2023-10-31T00:00:00"/>
    <d v="2023-10-31T00:00:00"/>
    <s v="CUST62193"/>
    <s v="Ananya Rao"/>
    <n v="48"/>
    <n v="48"/>
    <s v="Other"/>
    <s v="Other"/>
    <s v="East"/>
    <s v="Kolkata"/>
    <x v="0"/>
    <s v="Perfume"/>
    <n v="3"/>
    <n v="3"/>
    <n v="434.81"/>
    <n v="0.39"/>
    <n v="892.79"/>
    <n v="365.96"/>
    <n v="0.41"/>
    <n v="77.89"/>
    <x v="5"/>
    <n v="2"/>
    <b v="0"/>
    <s v="Delivered"/>
    <x v="1"/>
    <x v="1"/>
    <n v="5"/>
    <x v="1"/>
    <x v="14"/>
    <x v="4"/>
    <s v="31-40%"/>
    <x v="0"/>
    <n v="0"/>
    <n v="1"/>
    <n v="0"/>
    <n v="1"/>
  </r>
  <r>
    <s v="ORD-03233"/>
    <d v="2023-10-30T00:00:00"/>
    <d v="2023-10-30T00:00:00"/>
    <s v="CUST27413"/>
    <s v="Amit Gupta"/>
    <n v="23"/>
    <n v="23"/>
    <s v="Female"/>
    <s v="Female"/>
    <s v="South"/>
    <s v="Hyderabad"/>
    <x v="6"/>
    <s v="Jacket"/>
    <n v="8"/>
    <n v="8"/>
    <n v="1084.06"/>
    <n v="0.19"/>
    <n v="7119.27"/>
    <n v="2636.93"/>
    <n v="0.37"/>
    <n v="74.709999999999994"/>
    <x v="0"/>
    <n v="5"/>
    <b v="0"/>
    <s v="Cancelled"/>
    <x v="3"/>
    <x v="0"/>
    <n v="3"/>
    <x v="1"/>
    <x v="14"/>
    <x v="1"/>
    <s v="11-20%"/>
    <x v="0"/>
    <n v="0"/>
    <n v="0"/>
    <n v="1"/>
    <n v="1"/>
  </r>
  <r>
    <s v="ORD-03234"/>
    <d v="2023-10-30T00:00:00"/>
    <d v="2023-10-30T00:00:00"/>
    <s v="CUST23301"/>
    <s v="Sanjay Mishra"/>
    <n v="40"/>
    <n v="40"/>
    <s v="Male"/>
    <s v="Male"/>
    <s v="North"/>
    <s v="Chandigarh"/>
    <x v="3"/>
    <s v="Dal (1kg)"/>
    <n v="7"/>
    <n v="7"/>
    <n v="230.21"/>
    <n v="0.35"/>
    <n v="1210"/>
    <n v="147.47"/>
    <n v="0.122"/>
    <n v="21.34"/>
    <x v="3"/>
    <n v="2"/>
    <b v="0"/>
    <s v="Pending"/>
    <x v="2"/>
    <x v="4"/>
    <n v="4"/>
    <x v="1"/>
    <x v="14"/>
    <x v="2"/>
    <s v="31-40%"/>
    <x v="0"/>
    <n v="0"/>
    <n v="0"/>
    <n v="0"/>
    <n v="1"/>
  </r>
  <r>
    <s v="ORD-03231"/>
    <d v="2023-10-29T00:00:00"/>
    <d v="2023-10-29T00:00:00"/>
    <s v="CUST88608"/>
    <s v="Nikhil Nair"/>
    <n v="50"/>
    <n v="50"/>
    <s v="Male"/>
    <s v="Male"/>
    <s v="South"/>
    <s v="Hyderabad"/>
    <x v="0"/>
    <s v="Sunscreen"/>
    <n v="2"/>
    <n v="2"/>
    <n v="1820.95"/>
    <n v="0.15"/>
    <n v="2961.7"/>
    <n v="1317.61"/>
    <n v="0.44500000000000001"/>
    <n v="69.89"/>
    <x v="4"/>
    <n v="4"/>
    <b v="0"/>
    <s v="Delivered"/>
    <x v="1"/>
    <x v="1"/>
    <n v="5"/>
    <x v="1"/>
    <x v="14"/>
    <x v="4"/>
    <s v="11-20%"/>
    <x v="0"/>
    <n v="0"/>
    <n v="1"/>
    <n v="0"/>
    <n v="1"/>
  </r>
  <r>
    <s v="ORD-03230"/>
    <d v="2023-10-29T00:00:00"/>
    <d v="2023-10-29T00:00:00"/>
    <s v="CUST12331"/>
    <s v="Nikhil Singh"/>
    <n v="28"/>
    <n v="28"/>
    <s v="Other"/>
    <s v="Other"/>
    <s v="West"/>
    <s v="Ahmedabad"/>
    <x v="1"/>
    <s v="Bed Frame"/>
    <n v="2"/>
    <n v="2"/>
    <n v="28320.84"/>
    <n v="0.09"/>
    <n v="52512.57"/>
    <n v="12726.17"/>
    <n v="0.24199999999999999"/>
    <n v="51.84"/>
    <x v="0"/>
    <n v="2"/>
    <b v="0"/>
    <s v="Delivered"/>
    <x v="1"/>
    <x v="4"/>
    <n v="4"/>
    <x v="1"/>
    <x v="14"/>
    <x v="3"/>
    <s v="1-10%"/>
    <x v="0"/>
    <n v="0"/>
    <n v="1"/>
    <n v="0"/>
    <n v="1"/>
  </r>
  <r>
    <s v="ORD-03232"/>
    <d v="2023-10-29T00:00:00"/>
    <d v="2023-10-29T00:00:00"/>
    <s v="CUST26327"/>
    <s v="Arjun Mishra"/>
    <n v="10"/>
    <n v="10"/>
    <s v="F"/>
    <s v="Female"/>
    <s v="North"/>
    <s v="Chandigarh"/>
    <x v="2"/>
    <s v="Tablet"/>
    <n v="5"/>
    <n v="5"/>
    <n v="29580.52"/>
    <n v="0.4"/>
    <n v="105263.11"/>
    <n v="15663.51"/>
    <n v="0.14899999999999999"/>
    <n v="86.48"/>
    <x v="1"/>
    <n v="4"/>
    <b v="0"/>
    <s v="Delivered"/>
    <x v="1"/>
    <x v="10"/>
    <n v="2"/>
    <x v="1"/>
    <x v="14"/>
    <x v="0"/>
    <s v="31-40%"/>
    <x v="0"/>
    <n v="0"/>
    <n v="1"/>
    <n v="0"/>
    <n v="1"/>
  </r>
  <r>
    <s v="ORD-03227"/>
    <d v="2023-10-28T00:00:00"/>
    <d v="2023-10-28T00:00:00"/>
    <s v="CUST26871"/>
    <s v="Nisha Bhat"/>
    <n v="26"/>
    <n v="26"/>
    <s v="Female"/>
    <s v="Female"/>
    <s v="Central"/>
    <s v="Raipur"/>
    <x v="4"/>
    <s v="Textbook"/>
    <n v="4"/>
    <n v="4"/>
    <n v="653.78"/>
    <n v="0.39"/>
    <n v="1691.13"/>
    <n v="702.11"/>
    <n v="0.41499999999999998"/>
    <n v="57.6"/>
    <x v="2"/>
    <n v="3"/>
    <b v="0"/>
    <s v="Cancelled"/>
    <x v="3"/>
    <x v="4"/>
    <n v="4"/>
    <x v="1"/>
    <x v="14"/>
    <x v="3"/>
    <s v="31-40%"/>
    <x v="0"/>
    <n v="0"/>
    <n v="0"/>
    <n v="1"/>
    <n v="1"/>
  </r>
  <r>
    <s v="ORD-03228"/>
    <d v="2023-10-28T00:00:00"/>
    <d v="2023-10-28T00:00:00"/>
    <s v="CUST27405"/>
    <s v="Meera Kumar"/>
    <n v="26"/>
    <n v="26"/>
    <s v="Male"/>
    <s v="Male"/>
    <s v="East"/>
    <s v="Kolkata"/>
    <x v="6"/>
    <s v="Kurta"/>
    <n v="9"/>
    <n v="9"/>
    <n v="1877.39"/>
    <n v="0.13"/>
    <n v="17278.52"/>
    <n v="3585.58"/>
    <n v="0.20799999999999999"/>
    <n v="87.95"/>
    <x v="3"/>
    <n v="3"/>
    <b v="0"/>
    <s v="Delivered"/>
    <x v="1"/>
    <x v="1"/>
    <n v="5"/>
    <x v="1"/>
    <x v="14"/>
    <x v="3"/>
    <s v="11-20%"/>
    <x v="0"/>
    <n v="0"/>
    <n v="1"/>
    <n v="0"/>
    <n v="1"/>
  </r>
  <r>
    <s v="ORD-03229"/>
    <d v="2023-10-28T00:00:00"/>
    <d v="2023-10-28T00:00:00"/>
    <s v="CUST44015"/>
    <s v="Nisha Shah"/>
    <n v="1"/>
    <n v="1"/>
    <s v="Other"/>
    <s v="Other"/>
    <s v="North"/>
    <s v="Amritsar"/>
    <x v="5"/>
    <s v="Cricket Bat"/>
    <n v="4"/>
    <n v="4"/>
    <n v="10506.22"/>
    <n v="0.26"/>
    <n v="31932.89"/>
    <n v="4266.1899999999996"/>
    <n v="0.13400000000000001"/>
    <n v="51.99"/>
    <x v="2"/>
    <n v="1"/>
    <b v="1"/>
    <s v="Returned"/>
    <x v="0"/>
    <x v="3"/>
    <n v="10"/>
    <x v="1"/>
    <x v="14"/>
    <x v="0"/>
    <s v="21-30%"/>
    <x v="0"/>
    <n v="1"/>
    <n v="1"/>
    <n v="0"/>
    <n v="1"/>
  </r>
  <r>
    <s v="ORD-03226"/>
    <d v="2023-10-27T00:00:00"/>
    <d v="2023-10-27T00:00:00"/>
    <s v="CUST57729"/>
    <s v="Pooja Bhat"/>
    <n v="47"/>
    <n v="47"/>
    <s v="Male"/>
    <s v="Male"/>
    <s v="Central"/>
    <s v="Bhopal"/>
    <x v="5"/>
    <s v="Dumbbells"/>
    <n v="10"/>
    <n v="10"/>
    <n v="4956.92"/>
    <n v="0.26"/>
    <n v="37464.050000000003"/>
    <n v="10028.06"/>
    <n v="0.26800000000000002"/>
    <n v="55.21"/>
    <x v="0"/>
    <n v="2"/>
    <b v="0"/>
    <s v="Delivered"/>
    <x v="1"/>
    <x v="6"/>
    <n v="6"/>
    <x v="1"/>
    <x v="14"/>
    <x v="4"/>
    <s v="21-30%"/>
    <x v="0"/>
    <n v="0"/>
    <n v="1"/>
    <n v="0"/>
    <n v="1"/>
  </r>
  <r>
    <s v="ORD-03223"/>
    <d v="2023-10-26T00:00:00"/>
    <d v="2023-10-26T00:00:00"/>
    <s v="CUST08748"/>
    <s v="Amit Sharma"/>
    <n v="44"/>
    <n v="44"/>
    <s v="Male"/>
    <s v="Male"/>
    <s v="Central"/>
    <s v="Nagpur"/>
    <x v="4"/>
    <s v="Fiction Novel"/>
    <n v="2"/>
    <n v="2"/>
    <n v="357.54"/>
    <n v="0.39"/>
    <n v="449.09"/>
    <n v="210.08"/>
    <n v="0.46800000000000003"/>
    <n v="68.599999999999994"/>
    <x v="4"/>
    <n v="4"/>
    <b v="0"/>
    <s v="Delivered"/>
    <x v="1"/>
    <x v="10"/>
    <n v="2"/>
    <x v="1"/>
    <x v="14"/>
    <x v="2"/>
    <s v="31-40%"/>
    <x v="0"/>
    <n v="0"/>
    <n v="1"/>
    <n v="0"/>
    <n v="1"/>
  </r>
  <r>
    <s v="ORD-03225"/>
    <d v="2023-10-26T00:00:00"/>
    <d v="2023-10-26T00:00:00"/>
    <s v="CUST29656"/>
    <s v="Amit Bhat"/>
    <n v="30"/>
    <n v="30"/>
    <s v="Female"/>
    <s v="Female"/>
    <s v="West"/>
    <s v="Mumbai"/>
    <x v="6"/>
    <s v="Saree"/>
    <n v="8"/>
    <n v="8"/>
    <n v="763.91"/>
    <n v="0.37"/>
    <n v="4285.91"/>
    <n v="1673.43"/>
    <n v="0.39"/>
    <n v="53.43"/>
    <x v="3"/>
    <m/>
    <b v="0"/>
    <s v="Delivered"/>
    <x v="1"/>
    <x v="6"/>
    <n v="6"/>
    <x v="1"/>
    <x v="14"/>
    <x v="3"/>
    <s v="31-40%"/>
    <x v="0"/>
    <n v="0"/>
    <n v="1"/>
    <n v="0"/>
    <n v="1"/>
  </r>
  <r>
    <s v="ORD-03224"/>
    <d v="2023-10-26T00:00:00"/>
    <d v="2023-10-26T00:00:00"/>
    <s v="CUST38211"/>
    <s v="Ananya Pillai"/>
    <n v="37"/>
    <n v="37"/>
    <s v="Male"/>
    <s v="Male"/>
    <s v="Central"/>
    <s v="Indore"/>
    <x v="6"/>
    <s v="Saree"/>
    <n v="4"/>
    <n v="4"/>
    <n v="594.33000000000004"/>
    <n v="7.0000000000000007E-2"/>
    <n v="2462.17"/>
    <n v="786.24"/>
    <n v="0.31900000000000001"/>
    <n v="84.06"/>
    <x v="3"/>
    <n v="1"/>
    <b v="0"/>
    <s v="Delivered"/>
    <x v="1"/>
    <x v="5"/>
    <n v="8"/>
    <x v="1"/>
    <x v="14"/>
    <x v="2"/>
    <s v="1-10%"/>
    <x v="0"/>
    <n v="0"/>
    <n v="1"/>
    <n v="0"/>
    <n v="1"/>
  </r>
  <r>
    <s v="ORD-03222"/>
    <d v="2023-10-25T00:00:00"/>
    <d v="2023-10-25T00:00:00"/>
    <s v="CUST90239"/>
    <s v="Pooja Patel"/>
    <n v="31"/>
    <n v="31"/>
    <s v="Female"/>
    <s v="Female"/>
    <s v="East"/>
    <s v="Kolkata"/>
    <x v="4"/>
    <s v="Comic Book"/>
    <n v="9"/>
    <n v="9"/>
    <n v="224.99"/>
    <n v="0.21"/>
    <n v="1955.07"/>
    <n v="489.85"/>
    <n v="0.251"/>
    <n v="81.53"/>
    <x v="0"/>
    <n v="3"/>
    <b v="0"/>
    <s v="Shipped"/>
    <x v="4"/>
    <x v="2"/>
    <n v="1"/>
    <x v="1"/>
    <x v="14"/>
    <x v="3"/>
    <s v="21-30%"/>
    <x v="0"/>
    <n v="0"/>
    <n v="0"/>
    <n v="0"/>
    <n v="1"/>
  </r>
  <r>
    <s v="ORD-03219"/>
    <d v="2023-10-24T00:00:00"/>
    <d v="2023-10-24T00:00:00"/>
    <s v="CUST75320"/>
    <s v="Ananya Bose"/>
    <n v="33"/>
    <n v="33"/>
    <s v="m"/>
    <s v="Male"/>
    <s v="East"/>
    <s v="Patna"/>
    <x v="0"/>
    <s v="Hair Oil"/>
    <n v="4"/>
    <n v="4"/>
    <n v="1214.7"/>
    <n v="0.35"/>
    <n v="3082.23"/>
    <n v="1134.31"/>
    <n v="0.36799999999999999"/>
    <n v="101.88"/>
    <x v="0"/>
    <n v="4"/>
    <b v="0"/>
    <s v="Delivered"/>
    <x v="1"/>
    <x v="4"/>
    <n v="4"/>
    <x v="1"/>
    <x v="14"/>
    <x v="3"/>
    <s v="31-40%"/>
    <x v="0"/>
    <n v="0"/>
    <n v="1"/>
    <n v="0"/>
    <n v="1"/>
  </r>
  <r>
    <s v="ORD-03221"/>
    <d v="2023-10-24T00:00:00"/>
    <d v="2023-10-24T00:00:00"/>
    <s v="CUST96034"/>
    <s v="Rohan Singh"/>
    <n v="30"/>
    <n v="30"/>
    <s v="m"/>
    <s v="Male"/>
    <s v="North"/>
    <s v="Chandigarh"/>
    <x v="4"/>
    <s v="Textbook"/>
    <n v="6"/>
    <n v="6"/>
    <n v="452.9"/>
    <n v="0.01"/>
    <n v="2766.66"/>
    <n v="1043.0999999999999"/>
    <n v="0.377"/>
    <n v="58.82"/>
    <x v="4"/>
    <n v="1"/>
    <b v="0"/>
    <s v="Delivered"/>
    <x v="1"/>
    <x v="0"/>
    <n v="3"/>
    <x v="1"/>
    <x v="14"/>
    <x v="3"/>
    <s v="1-10%"/>
    <x v="0"/>
    <n v="0"/>
    <n v="1"/>
    <n v="0"/>
    <n v="1"/>
  </r>
  <r>
    <s v="ORD-03220"/>
    <d v="2023-10-24T00:00:00"/>
    <d v="2023-10-24T00:00:00"/>
    <s v="CUST05571"/>
    <s v="Vikram Mehta"/>
    <n v="44"/>
    <n v="44"/>
    <s v="Other"/>
    <s v="Other"/>
    <s v="West"/>
    <s v="Ahmedabad"/>
    <x v="4"/>
    <s v="Fiction Novel"/>
    <n v="6"/>
    <n v="6"/>
    <n v="1199.21"/>
    <n v="0.09"/>
    <n v="7876.86"/>
    <n v="3776.83"/>
    <n v="0.47899999999999998"/>
    <n v="61.99"/>
    <x v="0"/>
    <n v="5"/>
    <b v="0"/>
    <s v="Shipped"/>
    <x v="4"/>
    <x v="0"/>
    <n v="3"/>
    <x v="1"/>
    <x v="14"/>
    <x v="2"/>
    <s v="1-10%"/>
    <x v="0"/>
    <n v="0"/>
    <n v="0"/>
    <n v="0"/>
    <n v="1"/>
  </r>
  <r>
    <s v="ORD-03217"/>
    <d v="2023-10-22T00:00:00"/>
    <d v="2023-10-22T00:00:00"/>
    <s v="CUST14537"/>
    <s v="Pooja Joshi"/>
    <n v="41"/>
    <n v="41"/>
    <s v="Other"/>
    <s v="Other"/>
    <s v="North"/>
    <s v="Amritsar"/>
    <x v="0"/>
    <s v="Hair Oil"/>
    <n v="10"/>
    <n v="10"/>
    <n v="850.71"/>
    <n v="0.4"/>
    <n v="5762.75"/>
    <n v="2735.24"/>
    <n v="0.47499999999999998"/>
    <n v="38.04"/>
    <x v="1"/>
    <n v="4"/>
    <b v="0"/>
    <s v="Delivered"/>
    <x v="1"/>
    <x v="6"/>
    <n v="6"/>
    <x v="1"/>
    <x v="14"/>
    <x v="2"/>
    <s v="31-40%"/>
    <x v="0"/>
    <n v="0"/>
    <n v="1"/>
    <n v="0"/>
    <n v="1"/>
  </r>
  <r>
    <s v="ORD-03216"/>
    <d v="2023-10-22T00:00:00"/>
    <d v="2023-10-22T00:00:00"/>
    <s v="CUST32134"/>
    <s v="Kavya Chatterjee"/>
    <n v="33"/>
    <n v="33"/>
    <s v="Male"/>
    <s v="Male"/>
    <s v="West"/>
    <s v="Pune"/>
    <x v="0"/>
    <s v="Lipstick"/>
    <n v="5"/>
    <n v="5"/>
    <n v="313.72000000000003"/>
    <n v="0.26"/>
    <n v="1195.99"/>
    <n v="468.82"/>
    <n v="0.39200000000000002"/>
    <n v="41.27"/>
    <x v="4"/>
    <n v="1"/>
    <b v="1"/>
    <s v="Returned"/>
    <x v="0"/>
    <x v="5"/>
    <n v="8"/>
    <x v="1"/>
    <x v="14"/>
    <x v="3"/>
    <s v="21-30%"/>
    <x v="0"/>
    <n v="1"/>
    <n v="1"/>
    <n v="0"/>
    <n v="1"/>
  </r>
  <r>
    <s v="ORD-03215"/>
    <d v="2023-10-22T00:00:00"/>
    <d v="2023-10-22T00:00:00"/>
    <s v="CUST12249"/>
    <s v="Vikram Bhat"/>
    <n v="21"/>
    <n v="21"/>
    <s v="Male"/>
    <s v="Male"/>
    <s v="North"/>
    <s v="Delhi"/>
    <x v="5"/>
    <s v="Football"/>
    <n v="7"/>
    <n v="7"/>
    <n v="3704.66"/>
    <n v="0.33"/>
    <n v="18963.560000000001"/>
    <n v="3880.05"/>
    <n v="0.20499999999999999"/>
    <n v="61.03"/>
    <x v="0"/>
    <n v="3"/>
    <b v="0"/>
    <s v="Delivered"/>
    <x v="1"/>
    <x v="3"/>
    <n v="10"/>
    <x v="1"/>
    <x v="14"/>
    <x v="1"/>
    <s v="31-40%"/>
    <x v="0"/>
    <n v="0"/>
    <n v="1"/>
    <n v="0"/>
    <n v="1"/>
  </r>
  <r>
    <s v="ORD-03218"/>
    <d v="2023-10-22T00:00:00"/>
    <d v="2023-10-22T00:00:00"/>
    <s v="CUST17834"/>
    <s v="Nisha Mehta"/>
    <n v="-5"/>
    <m/>
    <s v="Male"/>
    <s v="Male"/>
    <s v="North"/>
    <s v="Chandigarh"/>
    <x v="5"/>
    <s v="Tennis Racket"/>
    <n v="5"/>
    <n v="5"/>
    <n v="11387.44"/>
    <n v="0.31"/>
    <n v="45950.26"/>
    <n v="9024.25"/>
    <n v="0.19600000000000001"/>
    <n v="51.52"/>
    <x v="3"/>
    <n v="3"/>
    <b v="0"/>
    <s v="Delivered"/>
    <x v="1"/>
    <x v="0"/>
    <n v="3"/>
    <x v="1"/>
    <x v="14"/>
    <x v="5"/>
    <s v="31-40%"/>
    <x v="0"/>
    <n v="0"/>
    <n v="1"/>
    <n v="0"/>
    <n v="1"/>
  </r>
  <r>
    <s v="ORD-03213"/>
    <d v="2023-10-21T00:00:00"/>
    <d v="2023-10-21T00:00:00"/>
    <s v="CUST91826"/>
    <s v="Sanjay Patel"/>
    <n v="40"/>
    <n v="40"/>
    <s v="Other"/>
    <s v="Other"/>
    <s v="North"/>
    <s v="Delhi"/>
    <x v="1"/>
    <s v="Sofa"/>
    <n v="10"/>
    <n v="10"/>
    <n v="6877.63"/>
    <n v="0.32"/>
    <n v="49127.13"/>
    <n v="15040.93"/>
    <n v="0.30599999999999999"/>
    <n v="38.46"/>
    <x v="2"/>
    <n v="3"/>
    <b v="0"/>
    <s v="Delivered"/>
    <x v="1"/>
    <x v="5"/>
    <n v="8"/>
    <x v="1"/>
    <x v="14"/>
    <x v="2"/>
    <s v="31-40%"/>
    <x v="0"/>
    <n v="0"/>
    <n v="1"/>
    <n v="0"/>
    <n v="1"/>
  </r>
  <r>
    <s v="ORD-03214"/>
    <d v="2023-10-21T00:00:00"/>
    <d v="2023-10-21T00:00:00"/>
    <s v="CUST26653"/>
    <s v="Priya Verma"/>
    <n v="34"/>
    <n v="34"/>
    <s v="Female"/>
    <s v="Female"/>
    <s v="South"/>
    <s v="Hyderabad"/>
    <x v="0"/>
    <s v="Perfume"/>
    <n v="2"/>
    <n v="2"/>
    <n v="2318.9899999999998"/>
    <n v="0.34"/>
    <n v="3235.02"/>
    <n v="1825.36"/>
    <n v="0.56399999999999995"/>
    <n v="54.61"/>
    <x v="3"/>
    <n v="1"/>
    <b v="0"/>
    <s v="Pending"/>
    <x v="2"/>
    <x v="6"/>
    <n v="6"/>
    <x v="1"/>
    <x v="14"/>
    <x v="3"/>
    <s v="31-40%"/>
    <x v="0"/>
    <n v="0"/>
    <n v="0"/>
    <n v="0"/>
    <n v="1"/>
  </r>
  <r>
    <s v="ORD-03211"/>
    <d v="2023-10-20T00:00:00"/>
    <d v="2023-10-20T00:00:00"/>
    <s v="CUST59240"/>
    <s v="Ananya Mehta"/>
    <n v="47"/>
    <n v="47"/>
    <s v="Male"/>
    <s v="Male"/>
    <s v="North"/>
    <s v="Ludhiana"/>
    <x v="0"/>
    <s v="Shampoo"/>
    <n v="3"/>
    <n v="3"/>
    <n v="2099.98"/>
    <n v="0.35"/>
    <n v="4400.47"/>
    <n v="2125.89"/>
    <n v="0.48299999999999998"/>
    <n v="50.77"/>
    <x v="1"/>
    <m/>
    <b v="1"/>
    <s v="Returned"/>
    <x v="0"/>
    <x v="8"/>
    <n v="7"/>
    <x v="1"/>
    <x v="14"/>
    <x v="4"/>
    <s v="31-40%"/>
    <x v="0"/>
    <n v="1"/>
    <n v="1"/>
    <n v="0"/>
    <n v="1"/>
  </r>
  <r>
    <s v="ORD-03212"/>
    <d v="2023-10-20T00:00:00"/>
    <d v="2023-10-20T00:00:00"/>
    <s v="CUST59899"/>
    <s v="Shreya Kapoor"/>
    <n v="37"/>
    <n v="37"/>
    <s v="Male"/>
    <s v="Male"/>
    <s v="West"/>
    <s v="Surat"/>
    <x v="3"/>
    <s v="Sugar"/>
    <n v="3"/>
    <n v="3"/>
    <n v="309.69"/>
    <n v="0.18"/>
    <n v="839.42"/>
    <n v="69.64"/>
    <n v="8.3000000000000004E-2"/>
    <n v="50.8"/>
    <x v="3"/>
    <n v="1"/>
    <b v="0"/>
    <s v="Delivered"/>
    <x v="1"/>
    <x v="2"/>
    <n v="1"/>
    <x v="1"/>
    <x v="14"/>
    <x v="2"/>
    <s v="11-20%"/>
    <x v="0"/>
    <n v="0"/>
    <n v="1"/>
    <n v="0"/>
    <n v="1"/>
  </r>
  <r>
    <s v="ORD-03210"/>
    <d v="2023-10-20T00:00:00"/>
    <d v="2023-10-20T00:00:00"/>
    <s v="CUST36370"/>
    <s v="Deepa Chatterjee"/>
    <n v="43"/>
    <n v="43"/>
    <s v="Female"/>
    <s v="Female"/>
    <s v="East"/>
    <s v="Bhubaneswar"/>
    <x v="0"/>
    <s v="Hair Oil"/>
    <n v="3"/>
    <n v="3"/>
    <n v="1474.43"/>
    <n v="0.4"/>
    <n v="2579.4499999999998"/>
    <n v="1120.3599999999999"/>
    <n v="0.434"/>
    <n v="85.55"/>
    <x v="3"/>
    <n v="1"/>
    <b v="0"/>
    <s v="Delivered"/>
    <x v="1"/>
    <x v="0"/>
    <n v="3"/>
    <x v="1"/>
    <x v="14"/>
    <x v="2"/>
    <s v="31-40%"/>
    <x v="0"/>
    <n v="0"/>
    <n v="1"/>
    <n v="0"/>
    <n v="1"/>
  </r>
  <r>
    <s v="ORD-03207"/>
    <d v="2023-10-19T00:00:00"/>
    <d v="2023-10-19T00:00:00"/>
    <s v="CUST72297"/>
    <s v="Nisha Bhat"/>
    <n v="53"/>
    <n v="53"/>
    <s v="Female"/>
    <s v="Female"/>
    <s v="South"/>
    <s v="Bangalore"/>
    <x v="1"/>
    <s v="Bed Frame"/>
    <n v="5"/>
    <n v="5"/>
    <n v="2374.77"/>
    <n v="0.28000000000000003"/>
    <n v="9688.23"/>
    <n v="2614.25"/>
    <n v="0.27"/>
    <n v="83.81"/>
    <x v="3"/>
    <n v="1"/>
    <b v="0"/>
    <s v="Delivered"/>
    <x v="1"/>
    <x v="6"/>
    <n v="6"/>
    <x v="1"/>
    <x v="14"/>
    <x v="4"/>
    <s v="21-30%"/>
    <x v="0"/>
    <n v="0"/>
    <n v="1"/>
    <n v="0"/>
    <n v="1"/>
  </r>
  <r>
    <s v="ORD-03209"/>
    <d v="2023-10-19T00:00:00"/>
    <d v="2023-10-19T00:00:00"/>
    <s v="CUST57413"/>
    <s v="Karan Patel"/>
    <n v="23"/>
    <n v="23"/>
    <s v="Female"/>
    <s v="Female"/>
    <s v="Central"/>
    <s v="Indore"/>
    <x v="5"/>
    <s v="Cycle"/>
    <n v="3"/>
    <n v="3"/>
    <n v="13795.34"/>
    <n v="0.33"/>
    <n v="30187.27"/>
    <n v="7482.85"/>
    <n v="0.248"/>
    <n v="39.479999999999997"/>
    <x v="2"/>
    <n v="5"/>
    <b v="0"/>
    <s v="Delivered"/>
    <x v="1"/>
    <x v="9"/>
    <n v="9"/>
    <x v="1"/>
    <x v="14"/>
    <x v="1"/>
    <s v="31-40%"/>
    <x v="0"/>
    <n v="0"/>
    <n v="1"/>
    <n v="0"/>
    <n v="1"/>
  </r>
  <r>
    <s v="ORD-03206"/>
    <d v="2023-10-19T00:00:00"/>
    <d v="2023-10-19T00:00:00"/>
    <s v="CUST74267"/>
    <s v="Deepa Bhat"/>
    <n v="29"/>
    <n v="29"/>
    <s v="Male"/>
    <s v="Male"/>
    <s v="Central"/>
    <s v="Raipur"/>
    <x v="2"/>
    <s v="Tablet"/>
    <n v="1"/>
    <n v="1"/>
    <n v="75894.5"/>
    <n v="0.12"/>
    <n v="69743.960000000006"/>
    <n v="8164.31"/>
    <n v="0.11700000000000001"/>
    <n v="36.14"/>
    <x v="3"/>
    <n v="1"/>
    <b v="0"/>
    <s v="Delivered"/>
    <x v="1"/>
    <x v="1"/>
    <n v="5"/>
    <x v="1"/>
    <x v="14"/>
    <x v="3"/>
    <s v="11-20%"/>
    <x v="0"/>
    <n v="0"/>
    <n v="1"/>
    <n v="0"/>
    <n v="1"/>
  </r>
  <r>
    <s v="ORD-03208"/>
    <d v="2023-10-19T00:00:00"/>
    <d v="2023-10-19T00:00:00"/>
    <s v="CUST07878"/>
    <s v="Nisha Patel"/>
    <n v="39"/>
    <n v="39"/>
    <s v="Male"/>
    <s v="Male"/>
    <s v="Central"/>
    <s v="Raipur"/>
    <x v="0"/>
    <s v="Face Cream"/>
    <n v="6"/>
    <n v="6"/>
    <n v="1870.67"/>
    <n v="0.31"/>
    <n v="7697.7"/>
    <n v="4210.6099999999997"/>
    <n v="0.54700000000000004"/>
    <n v="51.88"/>
    <x v="5"/>
    <n v="5"/>
    <b v="0"/>
    <s v="Delivered"/>
    <x v="1"/>
    <x v="2"/>
    <n v="1"/>
    <x v="1"/>
    <x v="14"/>
    <x v="2"/>
    <s v="31-40%"/>
    <x v="0"/>
    <n v="0"/>
    <n v="1"/>
    <n v="0"/>
    <n v="1"/>
  </r>
  <r>
    <s v="ORD-03205"/>
    <d v="2023-10-18T00:00:00"/>
    <d v="2023-10-18T00:00:00"/>
    <s v="CUST12676"/>
    <s v="Meera Iyer"/>
    <n v="40"/>
    <n v="40"/>
    <s v="Male"/>
    <s v="Male"/>
    <s v="East"/>
    <s v="Bhubaneswar"/>
    <x v="5"/>
    <s v="Dumbbells"/>
    <n v="7"/>
    <n v="7"/>
    <n v="12597.24"/>
    <n v="0.11"/>
    <n v="77124.12"/>
    <n v="20197.939999999999"/>
    <n v="0.26200000000000001"/>
    <n v="79.69"/>
    <x v="4"/>
    <n v="4"/>
    <b v="0"/>
    <s v="Delivered"/>
    <x v="1"/>
    <x v="5"/>
    <n v="8"/>
    <x v="1"/>
    <x v="14"/>
    <x v="2"/>
    <s v="11-20%"/>
    <x v="0"/>
    <n v="0"/>
    <n v="1"/>
    <n v="0"/>
    <n v="1"/>
  </r>
  <r>
    <s v="ORD-03204"/>
    <d v="2023-10-18T00:00:00"/>
    <d v="2023-10-18T00:00:00"/>
    <s v="CUST20726"/>
    <s v="Pooja Rao"/>
    <n v="30"/>
    <n v="30"/>
    <s v="Male"/>
    <s v="Male"/>
    <s v="West"/>
    <s v="Mumbai"/>
    <x v="2"/>
    <s v="Laptop"/>
    <n v="1"/>
    <n v="1"/>
    <n v="48359.17"/>
    <n v="0.06"/>
    <n v="51500.800000000003"/>
    <n v="6586.38"/>
    <n v="0.128"/>
    <n v="81.7"/>
    <x v="4"/>
    <n v="3"/>
    <b v="0"/>
    <s v="Delivered"/>
    <x v="1"/>
    <x v="9"/>
    <n v="9"/>
    <x v="1"/>
    <x v="14"/>
    <x v="3"/>
    <s v="1-10%"/>
    <x v="0"/>
    <n v="0"/>
    <n v="1"/>
    <n v="0"/>
    <n v="1"/>
  </r>
  <r>
    <s v="ORD-03203"/>
    <d v="2023-10-17T00:00:00"/>
    <d v="2023-10-17T00:00:00"/>
    <s v="CUST79007"/>
    <s v="Rahul Chatterjee"/>
    <n v="47"/>
    <n v="47"/>
    <s v="Other"/>
    <s v="Other"/>
    <s v="North"/>
    <s v="Amritsar"/>
    <x v="1"/>
    <s v="Bookshelf"/>
    <n v="5"/>
    <n v="5"/>
    <n v="30014.400000000001"/>
    <n v="0.11"/>
    <n v="131495.04999999999"/>
    <n v="42093.32"/>
    <n v="0.32"/>
    <n v="-3.11"/>
    <x v="2"/>
    <n v="3"/>
    <b v="0"/>
    <s v="Delivered"/>
    <x v="1"/>
    <x v="10"/>
    <n v="2"/>
    <x v="1"/>
    <x v="14"/>
    <x v="4"/>
    <s v="11-20%"/>
    <x v="0"/>
    <n v="0"/>
    <n v="1"/>
    <n v="0"/>
    <n v="1"/>
  </r>
  <r>
    <s v="ORD-03200"/>
    <d v="2023-10-16T00:00:00"/>
    <d v="2023-10-16T00:00:00"/>
    <s v="CUST43688"/>
    <s v="Amit Iyer"/>
    <n v="49"/>
    <n v="49"/>
    <s v="Other"/>
    <s v="Other"/>
    <s v="North"/>
    <s v="Delhi"/>
    <x v="3"/>
    <s v="Tea"/>
    <n v="1"/>
    <n v="1"/>
    <n v="97.17"/>
    <n v="0.14000000000000001"/>
    <n v="86.02"/>
    <n v="8.27"/>
    <n v="9.6000000000000002E-2"/>
    <n v="46.49"/>
    <x v="0"/>
    <n v="1"/>
    <b v="0"/>
    <s v="Delivered"/>
    <x v="1"/>
    <x v="1"/>
    <n v="5"/>
    <x v="1"/>
    <x v="14"/>
    <x v="4"/>
    <s v="11-20%"/>
    <x v="0"/>
    <n v="0"/>
    <n v="1"/>
    <n v="0"/>
    <n v="1"/>
  </r>
  <r>
    <s v="ORD-03201"/>
    <d v="2023-10-16T00:00:00"/>
    <d v="2023-10-16T00:00:00"/>
    <s v="CUST99262"/>
    <s v="Sanjay Joshi"/>
    <n v="19"/>
    <n v="19"/>
    <s v="Male"/>
    <s v="Male"/>
    <s v="North"/>
    <s v="Chandigarh"/>
    <x v="6"/>
    <s v="Kurta"/>
    <n v="7"/>
    <n v="7"/>
    <n v="1104.26"/>
    <n v="0.13"/>
    <n v="6551.79"/>
    <n v="2415.7399999999998"/>
    <n v="0.36899999999999999"/>
    <n v="58.32"/>
    <x v="5"/>
    <n v="3"/>
    <b v="0"/>
    <s v="Delivered"/>
    <x v="1"/>
    <x v="2"/>
    <n v="1"/>
    <x v="1"/>
    <x v="14"/>
    <x v="1"/>
    <s v="11-20%"/>
    <x v="0"/>
    <n v="0"/>
    <n v="1"/>
    <n v="0"/>
    <n v="1"/>
  </r>
  <r>
    <s v="ORD-03199"/>
    <d v="2023-10-16T00:00:00"/>
    <d v="2023-10-16T00:00:00"/>
    <s v="CUST93632"/>
    <s v="Rohan Bose"/>
    <n v="61"/>
    <n v="61"/>
    <s v="Female"/>
    <s v="Female"/>
    <s v="West"/>
    <s v="Pune"/>
    <x v="0"/>
    <s v="Shampoo"/>
    <n v="8"/>
    <n v="8"/>
    <n v="1354.9"/>
    <n v="0.31"/>
    <n v="8717.93"/>
    <n v="4918.95"/>
    <n v="0.56399999999999995"/>
    <n v="41.01"/>
    <x v="3"/>
    <n v="3"/>
    <b v="0"/>
    <s v="Delivered"/>
    <x v="1"/>
    <x v="2"/>
    <n v="1"/>
    <x v="1"/>
    <x v="14"/>
    <x v="6"/>
    <s v="31-40%"/>
    <x v="0"/>
    <n v="0"/>
    <n v="1"/>
    <n v="0"/>
    <n v="1"/>
  </r>
  <r>
    <s v="ORD-03202"/>
    <d v="2023-10-16T00:00:00"/>
    <d v="2023-10-16T00:00:00"/>
    <s v="CUST22113"/>
    <s v="Sunita Chatterjee"/>
    <n v="44"/>
    <n v="44"/>
    <s v="Other"/>
    <s v="Other"/>
    <s v="North"/>
    <s v="Chandigarh"/>
    <x v="2"/>
    <s v="Smartphone"/>
    <n v="6"/>
    <n v="6"/>
    <n v="44612.23"/>
    <n v="0.05"/>
    <n v="267791.02"/>
    <n v="30140.48"/>
    <n v="0.113"/>
    <n v="34"/>
    <x v="1"/>
    <n v="3"/>
    <b v="0"/>
    <s v="Delivered"/>
    <x v="1"/>
    <x v="5"/>
    <n v="8"/>
    <x v="1"/>
    <x v="14"/>
    <x v="2"/>
    <s v="1-10%"/>
    <x v="0"/>
    <n v="0"/>
    <n v="1"/>
    <n v="0"/>
    <n v="1"/>
  </r>
  <r>
    <s v="ORD-03198"/>
    <d v="2023-10-15T00:00:00"/>
    <d v="2023-10-15T00:00:00"/>
    <s v="CUST60856"/>
    <s v="Shreya Bhat"/>
    <n v="50"/>
    <n v="50"/>
    <s v="Female"/>
    <s v="Female"/>
    <s v="South"/>
    <s v="Bangalore"/>
    <x v="6"/>
    <s v="Dress"/>
    <m/>
    <m/>
    <n v="2135.46"/>
    <n v="0.21"/>
    <n v="1723.9"/>
    <n v="368.18"/>
    <n v="0.214"/>
    <n v="84"/>
    <x v="3"/>
    <n v="4"/>
    <b v="0"/>
    <s v="Delivered"/>
    <x v="1"/>
    <x v="1"/>
    <n v="5"/>
    <x v="1"/>
    <x v="14"/>
    <x v="4"/>
    <s v="21-30%"/>
    <x v="0"/>
    <n v="0"/>
    <n v="1"/>
    <n v="0"/>
    <n v="1"/>
  </r>
  <r>
    <s v="ORD-03197"/>
    <d v="2023-10-15T00:00:00"/>
    <d v="2023-10-15T00:00:00"/>
    <s v="CUST33951"/>
    <s v="Deepa Mehta"/>
    <n v="18"/>
    <n v="18"/>
    <s v="Male"/>
    <s v="Male"/>
    <s v="East"/>
    <s v="Bhubaneswar"/>
    <x v="0"/>
    <s v="Lipstick"/>
    <n v="2"/>
    <n v="2"/>
    <n v="2007.33"/>
    <n v="0.17"/>
    <n v="3672.85"/>
    <n v="1779.77"/>
    <n v="0.48499999999999999"/>
    <n v="78.53"/>
    <x v="3"/>
    <n v="5"/>
    <b v="0"/>
    <s v="Delivered"/>
    <x v="1"/>
    <x v="10"/>
    <n v="2"/>
    <x v="1"/>
    <x v="14"/>
    <x v="1"/>
    <s v="11-20%"/>
    <x v="0"/>
    <n v="0"/>
    <n v="1"/>
    <n v="0"/>
    <n v="1"/>
  </r>
  <r>
    <s v="ORD-03192"/>
    <d v="2023-10-14T00:00:00"/>
    <d v="2023-10-14T00:00:00"/>
    <s v="CUST23779"/>
    <s v="Priya Singh"/>
    <n v="39"/>
    <n v="39"/>
    <s v="m"/>
    <s v="Male"/>
    <s v="North"/>
    <s v="Ludhiana"/>
    <x v="5"/>
    <s v="Football"/>
    <n v="9"/>
    <n v="9"/>
    <n v="9769.82"/>
    <n v="0.32"/>
    <n v="64012.37"/>
    <n v="13161.33"/>
    <n v="0.20599999999999999"/>
    <n v="50.8"/>
    <x v="4"/>
    <n v="4"/>
    <b v="0"/>
    <s v="Delivered"/>
    <x v="1"/>
    <x v="6"/>
    <n v="6"/>
    <x v="1"/>
    <x v="14"/>
    <x v="2"/>
    <s v="31-40%"/>
    <x v="0"/>
    <n v="0"/>
    <n v="1"/>
    <n v="0"/>
    <n v="1"/>
  </r>
  <r>
    <s v="ORD-03195"/>
    <d v="2023-10-14T00:00:00"/>
    <d v="2023-10-14T00:00:00"/>
    <s v="CUST34227"/>
    <s v="Karan Verma"/>
    <n v="31"/>
    <n v="31"/>
    <s v="Female"/>
    <s v="Female"/>
    <s v="South"/>
    <s v="Hyderabad"/>
    <x v="0"/>
    <s v="Sunscreen"/>
    <n v="10"/>
    <n v="10"/>
    <n v="1369.42"/>
    <m/>
    <n v="14115.57"/>
    <n v="6057.11"/>
    <n v="0.42899999999999999"/>
    <n v="77.84"/>
    <x v="4"/>
    <n v="1"/>
    <b v="0"/>
    <s v="Cancelled"/>
    <x v="3"/>
    <x v="2"/>
    <n v="1"/>
    <x v="1"/>
    <x v="14"/>
    <x v="3"/>
    <s v="No data"/>
    <x v="0"/>
    <n v="0"/>
    <n v="0"/>
    <n v="1"/>
    <n v="1"/>
  </r>
  <r>
    <s v="ORD-03193"/>
    <d v="2023-10-14T00:00:00"/>
    <d v="2023-10-14T00:00:00"/>
    <s v="CUST32406"/>
    <s v="Deepa Singh"/>
    <m/>
    <m/>
    <s v="Other"/>
    <s v="Other"/>
    <s v="West"/>
    <s v="Pune"/>
    <x v="0"/>
    <s v="Perfume"/>
    <n v="7"/>
    <n v="7"/>
    <n v="2256.81"/>
    <n v="0.2"/>
    <n v="13177.14"/>
    <n v="8944.51"/>
    <n v="0.67900000000000005"/>
    <n v="59.68"/>
    <x v="3"/>
    <n v="4"/>
    <b v="0"/>
    <s v="Delivered"/>
    <x v="1"/>
    <x v="3"/>
    <n v="10"/>
    <x v="1"/>
    <x v="14"/>
    <x v="5"/>
    <s v="11-20%"/>
    <x v="0"/>
    <n v="0"/>
    <n v="1"/>
    <n v="0"/>
    <n v="1"/>
  </r>
  <r>
    <s v="ORD-03194"/>
    <d v="2023-10-14T00:00:00"/>
    <d v="2023-10-14T00:00:00"/>
    <s v="CUST46133"/>
    <s v="Sunita Patel"/>
    <n v="35"/>
    <n v="35"/>
    <s v="Female"/>
    <s v="Female"/>
    <s v="Central"/>
    <s v="Nagpur"/>
    <x v="3"/>
    <s v="Rice (5kg)"/>
    <n v="1"/>
    <n v="1"/>
    <n v="466.8"/>
    <n v="0.37"/>
    <n v="312.81"/>
    <n v="17.47"/>
    <n v="5.6000000000000001E-2"/>
    <n v="67.52"/>
    <x v="0"/>
    <n v="4"/>
    <b v="0"/>
    <s v="Delivered"/>
    <x v="1"/>
    <x v="8"/>
    <n v="7"/>
    <x v="1"/>
    <x v="14"/>
    <x v="3"/>
    <s v="31-40%"/>
    <x v="0"/>
    <n v="0"/>
    <n v="1"/>
    <n v="0"/>
    <n v="1"/>
  </r>
  <r>
    <s v="ORD-03196"/>
    <d v="2023-10-14T00:00:00"/>
    <d v="2023-10-14T00:00:00"/>
    <s v="CUST46008"/>
    <s v="Sunita Shah"/>
    <n v="27"/>
    <n v="27"/>
    <s v="Other"/>
    <s v="Other"/>
    <s v="West"/>
    <s v="Surat"/>
    <x v="1"/>
    <s v="Sofa"/>
    <n v="6"/>
    <n v="6"/>
    <n v="28759.21"/>
    <n v="0.28000000000000003"/>
    <n v="142656.4"/>
    <n v="33781.29"/>
    <n v="0.23699999999999999"/>
    <n v="54.72"/>
    <x v="5"/>
    <n v="1"/>
    <b v="0"/>
    <s v="Cancelled"/>
    <x v="3"/>
    <x v="1"/>
    <n v="5"/>
    <x v="1"/>
    <x v="14"/>
    <x v="3"/>
    <s v="21-30%"/>
    <x v="0"/>
    <n v="0"/>
    <n v="0"/>
    <n v="1"/>
    <n v="1"/>
  </r>
  <r>
    <s v="ORD-03191"/>
    <d v="2023-10-13T00:00:00"/>
    <d v="2023-10-13T00:00:00"/>
    <s v="CUST15190"/>
    <s v="Aditya Shah"/>
    <n v="37"/>
    <n v="37"/>
    <s v="Male"/>
    <s v="Male"/>
    <s v="South"/>
    <s v="Hyderabad"/>
    <x v="0"/>
    <s v="Shampoo"/>
    <n v="4"/>
    <n v="4"/>
    <n v="817.47"/>
    <n v="0.24"/>
    <n v="2848.99"/>
    <n v="1431.62"/>
    <n v="0.503"/>
    <n v="61.6"/>
    <x v="5"/>
    <n v="5"/>
    <b v="0"/>
    <s v="Cancelled"/>
    <x v="3"/>
    <x v="10"/>
    <n v="2"/>
    <x v="1"/>
    <x v="14"/>
    <x v="2"/>
    <s v="21-30%"/>
    <x v="0"/>
    <n v="0"/>
    <n v="0"/>
    <n v="1"/>
    <n v="1"/>
  </r>
  <r>
    <s v="ORD-03190"/>
    <d v="2023-10-12T00:00:00"/>
    <d v="2023-10-12T00:00:00"/>
    <s v="CUST24234"/>
    <s v="Meera Verma"/>
    <n v="32"/>
    <n v="32"/>
    <s v="Other"/>
    <s v="Other"/>
    <s v="East"/>
    <s v="Kolkata"/>
    <x v="4"/>
    <s v="Cook Book"/>
    <n v="4"/>
    <n v="4"/>
    <n v="1290.01"/>
    <n v="0"/>
    <n v="6137.27"/>
    <n v="2840.6"/>
    <n v="0.46300000000000002"/>
    <n v="68.69"/>
    <x v="1"/>
    <n v="2"/>
    <b v="0"/>
    <s v="Pending"/>
    <x v="2"/>
    <x v="6"/>
    <n v="6"/>
    <x v="1"/>
    <x v="14"/>
    <x v="3"/>
    <n v="0"/>
    <x v="0"/>
    <n v="0"/>
    <n v="0"/>
    <n v="0"/>
    <n v="1"/>
  </r>
  <r>
    <s v="ORD-03188"/>
    <d v="2023-10-11T00:00:00"/>
    <d v="2023-10-11T00:00:00"/>
    <s v="CUST87675"/>
    <s v="Sunita Joshi"/>
    <n v="30"/>
    <n v="30"/>
    <s v="Other"/>
    <s v="Other"/>
    <s v="North"/>
    <s v="Delhi"/>
    <x v="3"/>
    <s v="Flour"/>
    <n v="2"/>
    <n v="2"/>
    <n v="312.70999999999998"/>
    <n v="0.16"/>
    <n v="580.22"/>
    <n v="45.18"/>
    <n v="7.8E-2"/>
    <n v="67.16"/>
    <x v="5"/>
    <n v="2"/>
    <b v="0"/>
    <s v="Delivered"/>
    <x v="1"/>
    <x v="6"/>
    <n v="6"/>
    <x v="1"/>
    <x v="14"/>
    <x v="3"/>
    <s v="11-20%"/>
    <x v="0"/>
    <n v="0"/>
    <n v="1"/>
    <n v="0"/>
    <n v="1"/>
  </r>
  <r>
    <s v="ORD-03189"/>
    <d v="2023-10-11T00:00:00"/>
    <d v="2023-10-11T00:00:00"/>
    <s v="CUST05334"/>
    <s v="Shreya Joshi"/>
    <n v="31"/>
    <n v="31"/>
    <s v="Male"/>
    <s v="Male"/>
    <s v="North"/>
    <s v="Ludhiana"/>
    <x v="4"/>
    <s v="Biography"/>
    <n v="9"/>
    <n v="9"/>
    <n v="991.57"/>
    <n v="0.36"/>
    <n v="6481.41"/>
    <n v="2354.0500000000002"/>
    <n v="0.36299999999999999"/>
    <n v="85.05"/>
    <x v="5"/>
    <n v="1"/>
    <b v="0"/>
    <s v="Delivered"/>
    <x v="1"/>
    <x v="4"/>
    <n v="4"/>
    <x v="1"/>
    <x v="14"/>
    <x v="3"/>
    <s v="31-40%"/>
    <x v="0"/>
    <n v="0"/>
    <n v="1"/>
    <n v="0"/>
    <n v="1"/>
  </r>
  <r>
    <s v="ORD-03187"/>
    <d v="2023-10-09T00:00:00"/>
    <d v="2023-10-09T00:00:00"/>
    <s v="CUST63003"/>
    <s v="Nisha Mehta"/>
    <n v="40"/>
    <n v="40"/>
    <s v="Female"/>
    <s v="Female"/>
    <s v="Central"/>
    <s v="Indore"/>
    <x v="2"/>
    <s v="Smartphone"/>
    <n v="2"/>
    <n v="2"/>
    <n v="15759.44"/>
    <n v="0.15"/>
    <n v="30120.16"/>
    <n v="3914.94"/>
    <n v="0.13"/>
    <n v="66.72"/>
    <x v="4"/>
    <n v="5"/>
    <b v="0"/>
    <s v="Delivered"/>
    <x v="1"/>
    <x v="3"/>
    <n v="10"/>
    <x v="1"/>
    <x v="14"/>
    <x v="2"/>
    <s v="11-20%"/>
    <x v="0"/>
    <n v="0"/>
    <n v="1"/>
    <n v="0"/>
    <n v="1"/>
  </r>
  <r>
    <s v="ORD-03186"/>
    <d v="2023-10-09T00:00:00"/>
    <d v="2023-10-09T00:00:00"/>
    <s v="CUST37684"/>
    <s v="Rohan Mishra"/>
    <n v="46"/>
    <n v="46"/>
    <s v="Other"/>
    <s v="Other"/>
    <s v="North"/>
    <s v="Delhi"/>
    <x v="4"/>
    <s v="Fiction Novel"/>
    <n v="4"/>
    <n v="4"/>
    <n v="1295.21"/>
    <n v="0.1"/>
    <n v="5174.5200000000004"/>
    <n v="2321.8000000000002"/>
    <n v="0.44900000000000001"/>
    <n v="23.54"/>
    <x v="2"/>
    <n v="4"/>
    <b v="0"/>
    <s v="Delivered"/>
    <x v="1"/>
    <x v="6"/>
    <n v="6"/>
    <x v="1"/>
    <x v="14"/>
    <x v="4"/>
    <s v="1-10%"/>
    <x v="0"/>
    <n v="0"/>
    <n v="1"/>
    <n v="0"/>
    <n v="1"/>
  </r>
  <r>
    <s v="ORD-03185"/>
    <d v="2023-10-09T00:00:00"/>
    <d v="2023-10-09T00:00:00"/>
    <s v="CUST29728"/>
    <s v="Shreya Das"/>
    <n v="45"/>
    <n v="45"/>
    <s v="Male"/>
    <s v="Male"/>
    <s v="West"/>
    <s v="Surat"/>
    <x v="5"/>
    <s v="Football"/>
    <n v="2"/>
    <n v="2"/>
    <n v="14208.99"/>
    <n v="0.13"/>
    <n v="26208.02"/>
    <n v="7074.23"/>
    <n v="0.27"/>
    <n v="73.52"/>
    <x v="0"/>
    <n v="3"/>
    <b v="0"/>
    <s v="Delivered"/>
    <x v="1"/>
    <x v="8"/>
    <n v="7"/>
    <x v="1"/>
    <x v="14"/>
    <x v="2"/>
    <s v="11-20%"/>
    <x v="0"/>
    <n v="0"/>
    <n v="1"/>
    <n v="0"/>
    <n v="1"/>
  </r>
  <r>
    <s v="ORD-03183"/>
    <d v="2023-10-08T00:00:00"/>
    <d v="2023-10-08T00:00:00"/>
    <s v="CUST13349"/>
    <s v="Rohan Pillai"/>
    <n v="32"/>
    <n v="32"/>
    <s v="Other"/>
    <s v="Other"/>
    <s v="South"/>
    <s v="Bangalore"/>
    <x v="1"/>
    <s v="Bookshelf"/>
    <n v="5"/>
    <n v="5"/>
    <n v="12843.58"/>
    <n v="0.22"/>
    <n v="54184.88"/>
    <n v="11377.39"/>
    <n v="0.21"/>
    <n v="67.77"/>
    <x v="5"/>
    <n v="5"/>
    <b v="1"/>
    <s v="Returned"/>
    <x v="0"/>
    <x v="4"/>
    <n v="4"/>
    <x v="1"/>
    <x v="14"/>
    <x v="3"/>
    <s v="21-30%"/>
    <x v="0"/>
    <n v="1"/>
    <n v="1"/>
    <n v="0"/>
    <n v="1"/>
  </r>
  <r>
    <s v="ORD-03184"/>
    <d v="2023-10-08T00:00:00"/>
    <d v="2023-10-08T00:00:00"/>
    <s v="CUST43954"/>
    <s v="Nikhil Joshi"/>
    <n v="60"/>
    <n v="60"/>
    <s v="Other"/>
    <s v="Other"/>
    <s v="North"/>
    <s v="Chandigarh"/>
    <x v="4"/>
    <s v="Biography"/>
    <n v="5"/>
    <n v="5"/>
    <n v="652.44000000000005"/>
    <n v="0.01"/>
    <n v="2663.55"/>
    <n v="1220.8499999999999"/>
    <n v="0.45800000000000002"/>
    <n v="35.83"/>
    <x v="5"/>
    <n v="1"/>
    <b v="0"/>
    <s v="Delivered"/>
    <x v="1"/>
    <x v="9"/>
    <n v="9"/>
    <x v="1"/>
    <x v="14"/>
    <x v="4"/>
    <s v="1-10%"/>
    <x v="0"/>
    <n v="0"/>
    <n v="1"/>
    <n v="0"/>
    <n v="1"/>
  </r>
  <r>
    <s v="ORD-03181"/>
    <d v="2023-10-07T00:00:00"/>
    <d v="2023-10-07T00:00:00"/>
    <s v="CUST05659"/>
    <s v="Priya Kumar"/>
    <n v="22"/>
    <n v="22"/>
    <s v="Male"/>
    <s v="Male"/>
    <s v="North"/>
    <s v="Ludhiana"/>
    <x v="3"/>
    <s v="Tea"/>
    <n v="2"/>
    <n v="2"/>
    <n v="216.82"/>
    <n v="0.28000000000000003"/>
    <n v="255.27"/>
    <n v="22.97"/>
    <n v="0.09"/>
    <n v="53.52"/>
    <x v="4"/>
    <n v="5"/>
    <b v="1"/>
    <s v="Returned"/>
    <x v="0"/>
    <x v="4"/>
    <n v="4"/>
    <x v="1"/>
    <x v="14"/>
    <x v="1"/>
    <s v="21-30%"/>
    <x v="0"/>
    <n v="1"/>
    <n v="1"/>
    <n v="0"/>
    <n v="1"/>
  </r>
  <r>
    <s v="ORD-03182"/>
    <d v="2023-10-07T00:00:00"/>
    <d v="2023-10-07T00:00:00"/>
    <s v="CUST49514"/>
    <s v="Shreya Verma"/>
    <n v="34"/>
    <n v="34"/>
    <s v="Male"/>
    <s v="Male"/>
    <s v="West"/>
    <s v="Ahmedabad"/>
    <x v="6"/>
    <s v="Saree"/>
    <n v="1"/>
    <n v="1"/>
    <n v="3669.1"/>
    <n v="0.23"/>
    <n v="2724.49"/>
    <n v="1136.46"/>
    <n v="0.41699999999999998"/>
    <n v="66"/>
    <x v="0"/>
    <n v="5"/>
    <b v="0"/>
    <s v="Delivered"/>
    <x v="1"/>
    <x v="9"/>
    <n v="9"/>
    <x v="1"/>
    <x v="14"/>
    <x v="3"/>
    <s v="21-30%"/>
    <x v="0"/>
    <n v="0"/>
    <n v="1"/>
    <n v="0"/>
    <n v="1"/>
  </r>
  <r>
    <s v="ORD-03180"/>
    <d v="2023-10-07T00:00:00"/>
    <d v="2023-10-07T00:00:00"/>
    <s v="CUST65855"/>
    <s v="Deepa Sharma"/>
    <n v="28"/>
    <n v="28"/>
    <s v="Other"/>
    <s v="Other"/>
    <s v="South"/>
    <s v="Chennai"/>
    <x v="0"/>
    <s v="Hair Oil"/>
    <n v="8"/>
    <n v="8"/>
    <n v="1575.79"/>
    <n v="0.24"/>
    <n v="9914.18"/>
    <n v="4246.21"/>
    <n v="0.42799999999999999"/>
    <n v="73.87"/>
    <x v="1"/>
    <n v="4"/>
    <b v="0"/>
    <s v="Delivered"/>
    <x v="1"/>
    <x v="4"/>
    <n v="4"/>
    <x v="1"/>
    <x v="14"/>
    <x v="3"/>
    <s v="21-30%"/>
    <x v="0"/>
    <n v="0"/>
    <n v="1"/>
    <n v="0"/>
    <n v="1"/>
  </r>
  <r>
    <s v="ORD-03179"/>
    <d v="2023-10-06T00:00:00"/>
    <d v="2023-10-06T00:00:00"/>
    <s v="CUST04408"/>
    <s v="Sanjay Chatterjee"/>
    <n v="24"/>
    <n v="24"/>
    <s v="Female"/>
    <s v="Female"/>
    <s v="North"/>
    <s v="Chandigarh"/>
    <x v="5"/>
    <s v="Tennis Racket"/>
    <n v="6"/>
    <n v="6"/>
    <n v="4814.34"/>
    <n v="0.11"/>
    <n v="27501.279999999999"/>
    <n v="3795.89"/>
    <n v="0.13800000000000001"/>
    <n v="44.25"/>
    <x v="1"/>
    <n v="3"/>
    <b v="0"/>
    <s v="Delivered"/>
    <x v="1"/>
    <x v="6"/>
    <n v="6"/>
    <x v="1"/>
    <x v="14"/>
    <x v="1"/>
    <s v="11-20%"/>
    <x v="0"/>
    <n v="0"/>
    <n v="1"/>
    <n v="0"/>
    <n v="1"/>
  </r>
  <r>
    <s v="ORD-03177"/>
    <d v="2023-10-05T00:00:00"/>
    <d v="2023-10-05T00:00:00"/>
    <s v="CUST99258"/>
    <s v="Ananya Joshi"/>
    <n v="45"/>
    <n v="45"/>
    <s v="Other"/>
    <s v="Other"/>
    <s v="Central"/>
    <s v="Raipur"/>
    <x v="1"/>
    <s v="Sofa"/>
    <n v="2"/>
    <n v="2"/>
    <n v="7616.64"/>
    <n v="0.34"/>
    <n v="11304.13"/>
    <n v="3661.21"/>
    <n v="0.32400000000000001"/>
    <n v="29.23"/>
    <x v="4"/>
    <n v="4"/>
    <b v="0"/>
    <s v="Delivered"/>
    <x v="1"/>
    <x v="2"/>
    <n v="1"/>
    <x v="1"/>
    <x v="14"/>
    <x v="2"/>
    <s v="31-40%"/>
    <x v="0"/>
    <n v="0"/>
    <n v="1"/>
    <n v="0"/>
    <n v="1"/>
  </r>
  <r>
    <s v="ORD-03175"/>
    <d v="2023-10-05T00:00:00"/>
    <d v="2023-10-05T00:00:00"/>
    <s v="CUST40113"/>
    <s v="Arjun Das"/>
    <n v="39"/>
    <n v="39"/>
    <s v="Other"/>
    <s v="Other"/>
    <s v="South"/>
    <s v="Hyderabad"/>
    <x v="2"/>
    <s v="Camera"/>
    <n v="5"/>
    <n v="5"/>
    <n v="11373.83"/>
    <n v="7.0000000000000007E-2"/>
    <n v="67236.759999999995"/>
    <n v="8643.41"/>
    <n v="0.129"/>
    <n v="51.2"/>
    <x v="3"/>
    <n v="2"/>
    <b v="0"/>
    <s v="Pending"/>
    <x v="2"/>
    <x v="8"/>
    <n v="7"/>
    <x v="1"/>
    <x v="14"/>
    <x v="2"/>
    <s v="1-10%"/>
    <x v="0"/>
    <n v="0"/>
    <n v="0"/>
    <n v="0"/>
    <n v="1"/>
  </r>
  <r>
    <s v="ORD-03176"/>
    <d v="2023-10-05T00:00:00"/>
    <d v="2023-10-05T00:00:00"/>
    <s v="CUST24094"/>
    <s v="Amit Bose"/>
    <n v="42"/>
    <n v="42"/>
    <s v="Other"/>
    <s v="Other"/>
    <s v="Central"/>
    <s v="Indore"/>
    <x v="5"/>
    <s v="Dumbbells"/>
    <n v="5"/>
    <n v="5"/>
    <n v="10121.780000000001"/>
    <n v="0.14000000000000001"/>
    <n v="46514.29"/>
    <n v="14209.66"/>
    <n v="0.30499999999999999"/>
    <n v="67.27"/>
    <x v="4"/>
    <n v="1"/>
    <b v="0"/>
    <s v="Delivered"/>
    <x v="1"/>
    <x v="6"/>
    <n v="6"/>
    <x v="1"/>
    <x v="14"/>
    <x v="2"/>
    <s v="11-20%"/>
    <x v="0"/>
    <n v="0"/>
    <n v="1"/>
    <n v="0"/>
    <n v="1"/>
  </r>
  <r>
    <s v="ORD-03178"/>
    <d v="2023-10-05T00:00:00"/>
    <d v="2023-10-05T00:00:00"/>
    <s v="CUST71971"/>
    <s v="Rohan Nair"/>
    <n v="34"/>
    <n v="34"/>
    <s v="Female"/>
    <s v="Female"/>
    <s v="North"/>
    <s v="Delhi"/>
    <x v="1"/>
    <s v="Bookshelf"/>
    <n v="6"/>
    <n v="6"/>
    <n v="11138.87"/>
    <n v="0.18"/>
    <n v="60174.080000000002"/>
    <n v="14000.74"/>
    <n v="0.23300000000000001"/>
    <n v="42.92"/>
    <x v="0"/>
    <m/>
    <b v="0"/>
    <s v="Delivered"/>
    <x v="1"/>
    <x v="1"/>
    <n v="5"/>
    <x v="1"/>
    <x v="14"/>
    <x v="3"/>
    <s v="11-20%"/>
    <x v="0"/>
    <n v="0"/>
    <n v="1"/>
    <n v="0"/>
    <n v="1"/>
  </r>
  <r>
    <s v="ORD-03172"/>
    <d v="2023-10-04T00:00:00"/>
    <d v="2023-10-04T00:00:00"/>
    <s v="CUST73615"/>
    <s v="Sanjay Gupta"/>
    <n v="45"/>
    <n v="45"/>
    <s v="Male"/>
    <s v="Male"/>
    <s v="West"/>
    <s v="Surat"/>
    <x v="3"/>
    <s v="Dal (1kg)"/>
    <n v="4"/>
    <n v="4"/>
    <n v="309.85000000000002"/>
    <n v="0.04"/>
    <n v="1375.7"/>
    <n v="128.93"/>
    <n v="9.4E-2"/>
    <n v="73.63"/>
    <x v="3"/>
    <n v="4"/>
    <b v="1"/>
    <s v="Returned"/>
    <x v="0"/>
    <x v="1"/>
    <n v="5"/>
    <x v="1"/>
    <x v="14"/>
    <x v="2"/>
    <s v="1-10%"/>
    <x v="0"/>
    <n v="1"/>
    <n v="1"/>
    <n v="0"/>
    <n v="1"/>
  </r>
  <r>
    <s v="ORD-03174"/>
    <d v="2023-10-04T00:00:00"/>
    <d v="2023-10-04T00:00:00"/>
    <s v="CUST00106"/>
    <s v="Ananya Bhat"/>
    <n v="21"/>
    <n v="21"/>
    <s v="Female"/>
    <s v="Female"/>
    <s v="Central"/>
    <s v="Indore"/>
    <x v="4"/>
    <s v="Cook Book"/>
    <n v="9"/>
    <n v="9"/>
    <n v="641.84"/>
    <m/>
    <n v="5619.07"/>
    <n v="2471.08"/>
    <n v="0.44"/>
    <n v="20.79"/>
    <x v="1"/>
    <n v="1"/>
    <b v="0"/>
    <s v="Delivered"/>
    <x v="1"/>
    <x v="1"/>
    <n v="5"/>
    <x v="1"/>
    <x v="14"/>
    <x v="1"/>
    <s v="No data"/>
    <x v="0"/>
    <n v="0"/>
    <n v="1"/>
    <n v="0"/>
    <n v="1"/>
  </r>
  <r>
    <s v="ORD-03170"/>
    <d v="2023-10-04T00:00:00"/>
    <d v="2023-10-04T00:00:00"/>
    <s v="CUST69634"/>
    <s v="Nikhil Reddy"/>
    <m/>
    <m/>
    <s v="Male"/>
    <s v="Male"/>
    <s v="East"/>
    <s v="Patna"/>
    <x v="4"/>
    <s v="Fiction Novel"/>
    <n v="8"/>
    <n v="8"/>
    <n v="344.93"/>
    <n v="0.06"/>
    <n v="2797.51"/>
    <n v="1292.82"/>
    <n v="0.46200000000000002"/>
    <n v="61.8"/>
    <x v="4"/>
    <n v="3"/>
    <b v="0"/>
    <s v="Delivered"/>
    <x v="1"/>
    <x v="0"/>
    <n v="3"/>
    <x v="1"/>
    <x v="14"/>
    <x v="5"/>
    <s v="1-10%"/>
    <x v="0"/>
    <n v="0"/>
    <n v="1"/>
    <n v="0"/>
    <n v="1"/>
  </r>
  <r>
    <s v="ORD-03171"/>
    <d v="2023-10-04T00:00:00"/>
    <d v="2023-10-04T00:00:00"/>
    <s v="CUST77683"/>
    <s v="Shreya Mehta"/>
    <n v="24"/>
    <n v="24"/>
    <s v="Other"/>
    <s v="Other"/>
    <s v="West"/>
    <s v="Mumbai"/>
    <x v="5"/>
    <s v="Tennis Racket"/>
    <n v="3"/>
    <n v="3"/>
    <n v="8534.5"/>
    <n v="0.34"/>
    <n v="18094.21"/>
    <n v="4596.01"/>
    <n v="0.254"/>
    <n v="55.57"/>
    <x v="1"/>
    <n v="4"/>
    <b v="0"/>
    <s v="Delivered"/>
    <x v="1"/>
    <x v="4"/>
    <n v="4"/>
    <x v="1"/>
    <x v="14"/>
    <x v="1"/>
    <s v="31-40%"/>
    <x v="0"/>
    <n v="0"/>
    <n v="1"/>
    <n v="0"/>
    <n v="1"/>
  </r>
  <r>
    <s v="ORD-03173"/>
    <d v="2023-10-04T00:00:00"/>
    <d v="2023-10-04T00:00:00"/>
    <s v="CUST89046"/>
    <s v="Shreya Mishra"/>
    <n v="44"/>
    <n v="44"/>
    <s v="Female"/>
    <s v="Female"/>
    <s v="West"/>
    <s v="Pune"/>
    <x v="5"/>
    <s v="Football"/>
    <n v="4"/>
    <n v="4"/>
    <n v="12573.57"/>
    <n v="0.38"/>
    <n v="32140.85"/>
    <n v="8492.7199999999993"/>
    <n v="0.26400000000000001"/>
    <n v="47"/>
    <x v="2"/>
    <n v="3"/>
    <b v="0"/>
    <s v="Delivered"/>
    <x v="1"/>
    <x v="4"/>
    <n v="4"/>
    <x v="1"/>
    <x v="14"/>
    <x v="2"/>
    <s v="31-40%"/>
    <x v="0"/>
    <n v="0"/>
    <n v="1"/>
    <n v="0"/>
    <n v="1"/>
  </r>
  <r>
    <s v="ORD-03169"/>
    <d v="2023-10-04T00:00:00"/>
    <d v="2023-10-04T00:00:00"/>
    <s v="CUST57585"/>
    <s v="Karan Kapoor"/>
    <n v="36"/>
    <n v="36"/>
    <s v="Male"/>
    <s v="Male"/>
    <s v="West"/>
    <s v="Pune"/>
    <x v="5"/>
    <s v="Tennis Racket"/>
    <n v="7"/>
    <n v="7"/>
    <n v="11959.3"/>
    <n v="0.06"/>
    <n v="80013.649999999994"/>
    <n v="18319.5"/>
    <n v="0.22900000000000001"/>
    <n v="55.16"/>
    <x v="1"/>
    <n v="1"/>
    <b v="0"/>
    <s v="Shipped"/>
    <x v="4"/>
    <x v="2"/>
    <n v="1"/>
    <x v="1"/>
    <x v="14"/>
    <x v="2"/>
    <s v="1-10%"/>
    <x v="0"/>
    <n v="0"/>
    <n v="0"/>
    <n v="0"/>
    <n v="1"/>
  </r>
  <r>
    <s v="ORD-03168"/>
    <d v="2023-10-03T00:00:00"/>
    <d v="2023-10-03T00:00:00"/>
    <s v="CUST99426"/>
    <s v="Sunita Shah"/>
    <n v="39"/>
    <n v="39"/>
    <s v="Female"/>
    <s v="Female"/>
    <s v="East"/>
    <s v="Patna"/>
    <x v="1"/>
    <s v="Chair"/>
    <n v="3"/>
    <n v="3"/>
    <n v="22116.52"/>
    <n v="0.14000000000000001"/>
    <n v="56634.239999999998"/>
    <n v="15322.58"/>
    <n v="0.27100000000000002"/>
    <n v="80.03"/>
    <x v="0"/>
    <n v="2"/>
    <b v="1"/>
    <s v="Returned"/>
    <x v="0"/>
    <x v="6"/>
    <n v="6"/>
    <x v="1"/>
    <x v="14"/>
    <x v="2"/>
    <s v="11-20%"/>
    <x v="0"/>
    <n v="1"/>
    <n v="1"/>
    <n v="0"/>
    <n v="1"/>
  </r>
  <r>
    <s v="ORD-03166"/>
    <d v="2023-10-03T00:00:00"/>
    <d v="2023-10-03T00:00:00"/>
    <s v="CUST06674"/>
    <s v="Sanjay Pillai"/>
    <n v="47"/>
    <n v="47"/>
    <s v="Female"/>
    <s v="Female"/>
    <s v="Central"/>
    <s v="Bhopal"/>
    <x v="1"/>
    <s v="Bookshelf"/>
    <n v="9"/>
    <n v="9"/>
    <n v="22760.46"/>
    <n v="0.37"/>
    <n v="145109.60999999999"/>
    <n v="39767.620000000003"/>
    <n v="0.27400000000000002"/>
    <n v="72.02"/>
    <x v="0"/>
    <n v="1"/>
    <b v="0"/>
    <s v="Shipped"/>
    <x v="4"/>
    <x v="0"/>
    <n v="3"/>
    <x v="1"/>
    <x v="14"/>
    <x v="4"/>
    <s v="31-40%"/>
    <x v="0"/>
    <n v="0"/>
    <n v="0"/>
    <n v="0"/>
    <n v="1"/>
  </r>
  <r>
    <s v="ORD-03167"/>
    <d v="2023-10-03T00:00:00"/>
    <d v="2023-10-03T00:00:00"/>
    <s v="CUST14358"/>
    <s v="Arjun Singh"/>
    <n v="45"/>
    <n v="45"/>
    <s v="Female"/>
    <s v="Female"/>
    <s v="South"/>
    <s v="Bangalore"/>
    <x v="3"/>
    <s v="Cooking Oil"/>
    <n v="2"/>
    <n v="2"/>
    <n v="487.25"/>
    <n v="0.31"/>
    <n v="715.47"/>
    <n v="59.76"/>
    <n v="8.4000000000000005E-2"/>
    <n v="64.430000000000007"/>
    <x v="5"/>
    <n v="1"/>
    <b v="0"/>
    <s v="Delivered"/>
    <x v="1"/>
    <x v="6"/>
    <n v="6"/>
    <x v="1"/>
    <x v="14"/>
    <x v="2"/>
    <s v="31-40%"/>
    <x v="0"/>
    <n v="0"/>
    <n v="1"/>
    <n v="0"/>
    <n v="1"/>
  </r>
  <r>
    <s v="ORD-03163"/>
    <d v="2023-10-01T00:00:00"/>
    <d v="2023-10-01T00:00:00"/>
    <s v="CUST87976"/>
    <s v="Amit Singh"/>
    <n v="29"/>
    <n v="29"/>
    <s v="Male"/>
    <s v="Male"/>
    <s v="North"/>
    <s v="Chandigarh"/>
    <x v="5"/>
    <s v="Cricket Bat"/>
    <n v="3"/>
    <n v="3"/>
    <n v="14810.59"/>
    <n v="0.08"/>
    <n v="44578.62"/>
    <n v="10260.620000000001"/>
    <n v="0.23"/>
    <n v="65.69"/>
    <x v="1"/>
    <n v="3"/>
    <b v="0"/>
    <s v="Delivered"/>
    <x v="1"/>
    <x v="1"/>
    <n v="5"/>
    <x v="1"/>
    <x v="14"/>
    <x v="3"/>
    <s v="1-10%"/>
    <x v="0"/>
    <n v="0"/>
    <n v="1"/>
    <n v="0"/>
    <n v="1"/>
  </r>
  <r>
    <s v="ORD-03162"/>
    <d v="2023-10-01T00:00:00"/>
    <d v="2023-10-01T00:00:00"/>
    <s v="CUST64139"/>
    <s v="Aarav Reddy"/>
    <n v="45"/>
    <n v="45"/>
    <s v="Other"/>
    <s v="Other"/>
    <s v="West"/>
    <s v="Ahmedabad"/>
    <x v="6"/>
    <s v="Saree"/>
    <n v="4"/>
    <n v="4"/>
    <n v="3292.57"/>
    <n v="0.28000000000000003"/>
    <n v="11158.23"/>
    <n v="3813.16"/>
    <n v="0.34200000000000003"/>
    <n v="38.43"/>
    <x v="3"/>
    <n v="2"/>
    <b v="1"/>
    <s v="Returned"/>
    <x v="0"/>
    <x v="10"/>
    <n v="2"/>
    <x v="1"/>
    <x v="14"/>
    <x v="2"/>
    <s v="21-30%"/>
    <x v="0"/>
    <n v="1"/>
    <n v="1"/>
    <n v="0"/>
    <n v="1"/>
  </r>
  <r>
    <s v="ORD-03165"/>
    <d v="2023-10-01T00:00:00"/>
    <d v="2023-10-01T00:00:00"/>
    <s v="CUST41533"/>
    <s v="Sunita Iyer"/>
    <n v="40"/>
    <n v="40"/>
    <s v="m"/>
    <s v="Male"/>
    <s v="East"/>
    <s v="Guwahati"/>
    <x v="6"/>
    <s v="Saree"/>
    <n v="9"/>
    <n v="9"/>
    <n v="2536.02"/>
    <n v="0.14000000000000001"/>
    <n v="21413.39"/>
    <n v="5628.93"/>
    <n v="0.26300000000000001"/>
    <n v="110.12"/>
    <x v="4"/>
    <n v="3"/>
    <b v="0"/>
    <s v="Delivered"/>
    <x v="1"/>
    <x v="5"/>
    <n v="8"/>
    <x v="1"/>
    <x v="14"/>
    <x v="2"/>
    <s v="11-20%"/>
    <x v="0"/>
    <n v="0"/>
    <n v="1"/>
    <n v="0"/>
    <n v="1"/>
  </r>
  <r>
    <s v="ORD-03164"/>
    <d v="2023-10-01T00:00:00"/>
    <d v="2023-10-01T00:00:00"/>
    <s v="CUST04219"/>
    <s v="Aarav Sharma"/>
    <n v="21"/>
    <n v="21"/>
    <s v="Male"/>
    <s v="Male"/>
    <s v="East"/>
    <s v="Bhubaneswar"/>
    <x v="6"/>
    <s v="Jeans"/>
    <n v="8"/>
    <n v="8"/>
    <n v="3309.44"/>
    <n v="0.08"/>
    <n v="24146.23"/>
    <n v="7317.58"/>
    <n v="0.30299999999999999"/>
    <n v="108.32"/>
    <x v="4"/>
    <n v="2"/>
    <b v="0"/>
    <s v="Shipped"/>
    <x v="4"/>
    <x v="5"/>
    <n v="8"/>
    <x v="1"/>
    <x v="14"/>
    <x v="1"/>
    <s v="1-10%"/>
    <x v="0"/>
    <n v="0"/>
    <n v="0"/>
    <n v="0"/>
    <n v="1"/>
  </r>
  <r>
    <s v="ORD-03160"/>
    <d v="2023-09-30T00:00:00"/>
    <d v="2023-09-30T00:00:00"/>
    <s v="CUST54899"/>
    <s v="Meera Chatterjee"/>
    <n v="12"/>
    <n v="12"/>
    <s v="m"/>
    <s v="Male"/>
    <s v="North"/>
    <s v="Amritsar"/>
    <x v="3"/>
    <s v="Sugar"/>
    <n v="1"/>
    <n v="1"/>
    <n v="89.43"/>
    <n v="0.2"/>
    <n v="83.75"/>
    <n v="6.58"/>
    <n v="7.9000000000000001E-2"/>
    <n v="37.630000000000003"/>
    <x v="2"/>
    <n v="1"/>
    <b v="0"/>
    <s v="Delivered"/>
    <x v="1"/>
    <x v="1"/>
    <n v="5"/>
    <x v="1"/>
    <x v="15"/>
    <x v="0"/>
    <s v="11-20%"/>
    <x v="0"/>
    <n v="0"/>
    <n v="1"/>
    <n v="0"/>
    <n v="1"/>
  </r>
  <r>
    <s v="ORD-03159"/>
    <d v="2023-09-30T00:00:00"/>
    <d v="2023-09-30T00:00:00"/>
    <s v="CUST24304"/>
    <s v="Kavya Joshi"/>
    <n v="50"/>
    <n v="50"/>
    <s v="Male"/>
    <s v="Male"/>
    <s v="North"/>
    <s v="Ludhiana"/>
    <x v="6"/>
    <s v="Jacket"/>
    <n v="9"/>
    <n v="9"/>
    <n v="1332.1"/>
    <n v="0.24"/>
    <n v="12579.87"/>
    <n v="3205.48"/>
    <n v="0.255"/>
    <n v="79"/>
    <x v="2"/>
    <n v="2"/>
    <b v="0"/>
    <s v="Delivered"/>
    <x v="1"/>
    <x v="0"/>
    <n v="3"/>
    <x v="1"/>
    <x v="15"/>
    <x v="4"/>
    <s v="21-30%"/>
    <x v="0"/>
    <n v="0"/>
    <n v="1"/>
    <n v="0"/>
    <n v="1"/>
  </r>
  <r>
    <s v="ORD-03161"/>
    <d v="2023-09-30T00:00:00"/>
    <d v="2023-09-30T00:00:00"/>
    <s v="CUST77629"/>
    <s v="Shreya Iyer"/>
    <n v="36"/>
    <n v="36"/>
    <s v="Other"/>
    <s v="Other"/>
    <s v="South"/>
    <s v="Kochi"/>
    <x v="3"/>
    <s v="Sugar"/>
    <n v="2"/>
    <n v="2"/>
    <n v="384.04"/>
    <n v="0.03"/>
    <n v="819.11"/>
    <n v="70.23"/>
    <n v="8.5999999999999993E-2"/>
    <n v="67.84"/>
    <x v="3"/>
    <n v="2"/>
    <b v="0"/>
    <s v="Delivered"/>
    <x v="1"/>
    <x v="1"/>
    <n v="5"/>
    <x v="1"/>
    <x v="15"/>
    <x v="2"/>
    <s v="1-10%"/>
    <x v="0"/>
    <n v="0"/>
    <n v="1"/>
    <n v="0"/>
    <n v="1"/>
  </r>
  <r>
    <s v="ORD-03153"/>
    <d v="2023-09-29T00:00:00"/>
    <d v="2023-09-29T00:00:00"/>
    <s v="CUST93955"/>
    <s v="Aditya Rao"/>
    <n v="24"/>
    <n v="24"/>
    <s v="Female"/>
    <s v="Female"/>
    <s v="North"/>
    <s v="Ludhiana"/>
    <x v="2"/>
    <s v="Headphones"/>
    <n v="9"/>
    <n v="9"/>
    <n v="56863.21"/>
    <n v="0.23"/>
    <n v="470774.92"/>
    <n v="62906"/>
    <n v="0.13400000000000001"/>
    <n v="36.46"/>
    <x v="1"/>
    <n v="3"/>
    <b v="0"/>
    <s v="Delivered"/>
    <x v="1"/>
    <x v="0"/>
    <n v="3"/>
    <x v="1"/>
    <x v="15"/>
    <x v="1"/>
    <s v="21-30%"/>
    <x v="0"/>
    <n v="0"/>
    <n v="1"/>
    <n v="0"/>
    <n v="1"/>
  </r>
  <r>
    <s v="ORD-03158"/>
    <d v="2023-09-29T00:00:00"/>
    <d v="2023-09-29T00:00:00"/>
    <s v="CUST54265"/>
    <s v="Sanjay Bhat"/>
    <n v="38"/>
    <n v="38"/>
    <s v="Female"/>
    <s v="Female"/>
    <s v="North"/>
    <s v="Amritsar"/>
    <x v="1"/>
    <s v="Bookshelf"/>
    <n v="8"/>
    <n v="8"/>
    <n v="24623.45"/>
    <n v="0.03"/>
    <n v="242532.88"/>
    <n v="63126.55"/>
    <n v="0.26"/>
    <n v="36.04"/>
    <x v="2"/>
    <n v="1"/>
    <b v="0"/>
    <s v="Delivered"/>
    <x v="1"/>
    <x v="4"/>
    <n v="4"/>
    <x v="1"/>
    <x v="15"/>
    <x v="2"/>
    <s v="1-10%"/>
    <x v="0"/>
    <n v="0"/>
    <n v="1"/>
    <n v="0"/>
    <n v="1"/>
  </r>
  <r>
    <s v="ORD-03156"/>
    <d v="2023-09-29T00:00:00"/>
    <d v="2023-09-29T00:00:00"/>
    <s v="CUST34657"/>
    <s v="Ananya Mishra"/>
    <n v="31"/>
    <n v="31"/>
    <s v="Other"/>
    <s v="Other"/>
    <s v="East"/>
    <s v="Guwahati"/>
    <x v="3"/>
    <s v="Tea"/>
    <n v="7"/>
    <n v="7"/>
    <n v="72.5"/>
    <n v="0.28000000000000003"/>
    <n v="449.07"/>
    <n v="36.76"/>
    <n v="8.2000000000000003E-2"/>
    <n v="80.150000000000006"/>
    <x v="3"/>
    <n v="4"/>
    <b v="0"/>
    <s v="Cancelled"/>
    <x v="3"/>
    <x v="9"/>
    <n v="9"/>
    <x v="1"/>
    <x v="15"/>
    <x v="3"/>
    <s v="21-30%"/>
    <x v="0"/>
    <n v="0"/>
    <n v="0"/>
    <n v="1"/>
    <n v="1"/>
  </r>
  <r>
    <s v="ORD-03157"/>
    <d v="2023-09-29T00:00:00"/>
    <d v="2023-09-29T00:00:00"/>
    <s v="CUST79492"/>
    <s v="Sanjay Bhat"/>
    <n v="24"/>
    <n v="24"/>
    <s v="Male"/>
    <s v="Male"/>
    <s v="North"/>
    <s v="Ludhiana"/>
    <x v="5"/>
    <s v="Tennis Racket"/>
    <n v="1"/>
    <n v="1"/>
    <n v="13020.42"/>
    <n v="0.2"/>
    <n v="14018.12"/>
    <n v="3020.91"/>
    <n v="0.216"/>
    <n v="61.72"/>
    <x v="0"/>
    <n v="2"/>
    <b v="0"/>
    <s v="Delivered"/>
    <x v="1"/>
    <x v="2"/>
    <n v="1"/>
    <x v="1"/>
    <x v="15"/>
    <x v="1"/>
    <s v="11-20%"/>
    <x v="0"/>
    <n v="0"/>
    <n v="1"/>
    <n v="0"/>
    <n v="1"/>
  </r>
  <r>
    <s v="ORD-03154"/>
    <d v="2023-09-29T00:00:00"/>
    <d v="2023-09-29T00:00:00"/>
    <s v="CUST59117"/>
    <s v="Nisha Joshi"/>
    <n v="42"/>
    <n v="42"/>
    <s v="F"/>
    <s v="Female"/>
    <s v="West"/>
    <s v="Surat"/>
    <x v="3"/>
    <s v="Cooking Oil"/>
    <n v="8"/>
    <n v="8"/>
    <n v="424.28"/>
    <n v="0.38"/>
    <n v="2407.56"/>
    <n v="178.57"/>
    <n v="7.3999999999999996E-2"/>
    <n v="64.599999999999994"/>
    <x v="3"/>
    <n v="3"/>
    <b v="0"/>
    <s v="Delivered"/>
    <x v="1"/>
    <x v="4"/>
    <n v="4"/>
    <x v="1"/>
    <x v="15"/>
    <x v="2"/>
    <s v="31-40%"/>
    <x v="0"/>
    <n v="0"/>
    <n v="1"/>
    <n v="0"/>
    <n v="1"/>
  </r>
  <r>
    <s v="ORD-03155"/>
    <d v="2023-09-29T00:00:00"/>
    <d v="2023-09-29T00:00:00"/>
    <s v="CUST59557"/>
    <s v="Meera Chatterjee"/>
    <n v="25"/>
    <n v="25"/>
    <s v="Other"/>
    <s v="Other"/>
    <s v="South"/>
    <s v="Chennai"/>
    <x v="6"/>
    <s v="Jacket"/>
    <n v="6"/>
    <n v="6"/>
    <n v="2996.07"/>
    <n v="0.39"/>
    <n v="13261.21"/>
    <n v="6275.03"/>
    <n v="0.47299999999999998"/>
    <n v="75.180000000000007"/>
    <x v="1"/>
    <n v="2"/>
    <b v="0"/>
    <s v="Delivered"/>
    <x v="1"/>
    <x v="2"/>
    <n v="1"/>
    <x v="1"/>
    <x v="15"/>
    <x v="1"/>
    <s v="31-40%"/>
    <x v="0"/>
    <n v="0"/>
    <n v="1"/>
    <n v="0"/>
    <n v="1"/>
  </r>
  <r>
    <s v="ORD-03152"/>
    <d v="2023-09-28T00:00:00"/>
    <d v="2023-09-28T00:00:00"/>
    <s v="CUST23783"/>
    <s v="Nikhil Kumar"/>
    <n v="29"/>
    <n v="29"/>
    <s v="Other"/>
    <s v="Other"/>
    <s v="West"/>
    <s v="Surat"/>
    <x v="4"/>
    <s v="Fiction Novel"/>
    <n v="7"/>
    <n v="7"/>
    <n v="606.80999999999995"/>
    <n v="0.04"/>
    <n v="4234.6400000000003"/>
    <n v="1593.45"/>
    <n v="0.376"/>
    <n v="88.92"/>
    <x v="0"/>
    <n v="4"/>
    <b v="0"/>
    <s v="Shipped"/>
    <x v="4"/>
    <x v="0"/>
    <n v="3"/>
    <x v="1"/>
    <x v="15"/>
    <x v="3"/>
    <s v="1-10%"/>
    <x v="0"/>
    <n v="0"/>
    <n v="0"/>
    <n v="0"/>
    <n v="1"/>
  </r>
  <r>
    <s v="ORD-03149"/>
    <d v="2023-09-27T00:00:00"/>
    <d v="2023-09-27T00:00:00"/>
    <s v="CUST52921"/>
    <s v="Vikram Nair"/>
    <n v="18"/>
    <n v="18"/>
    <s v="Female"/>
    <s v="Female"/>
    <s v="East"/>
    <s v="Patna"/>
    <x v="6"/>
    <s v="Dress"/>
    <n v="10"/>
    <n v="10"/>
    <n v="2309.23"/>
    <n v="0.02"/>
    <n v="28827.02"/>
    <n v="8270.7999999999993"/>
    <n v="0.28699999999999998"/>
    <n v="94.75"/>
    <x v="1"/>
    <m/>
    <b v="0"/>
    <s v="Delivered"/>
    <x v="1"/>
    <x v="1"/>
    <n v="5"/>
    <x v="1"/>
    <x v="15"/>
    <x v="1"/>
    <s v="1-10%"/>
    <x v="0"/>
    <n v="0"/>
    <n v="1"/>
    <n v="0"/>
    <n v="1"/>
  </r>
  <r>
    <s v="ORD-03151"/>
    <d v="2023-09-27T00:00:00"/>
    <d v="2023-09-27T00:00:00"/>
    <s v="CUST28094"/>
    <s v="Meera Shah"/>
    <n v="39"/>
    <n v="39"/>
    <s v="Male"/>
    <s v="Male"/>
    <s v="East"/>
    <s v="Patna"/>
    <x v="5"/>
    <s v="Dumbbells"/>
    <n v="5"/>
    <n v="5"/>
    <n v="3167.34"/>
    <n v="0.17"/>
    <n v="17024.05"/>
    <n v="2543.83"/>
    <n v="0.14899999999999999"/>
    <n v="66.83"/>
    <x v="3"/>
    <n v="4"/>
    <b v="0"/>
    <s v="Delivered"/>
    <x v="1"/>
    <x v="3"/>
    <n v="10"/>
    <x v="1"/>
    <x v="15"/>
    <x v="2"/>
    <s v="11-20%"/>
    <x v="0"/>
    <n v="0"/>
    <n v="1"/>
    <n v="0"/>
    <n v="1"/>
  </r>
  <r>
    <s v="ORD-03150"/>
    <d v="2023-09-27T00:00:00"/>
    <d v="2023-09-27T00:00:00"/>
    <s v="CUST68116"/>
    <s v="Ritu Rao"/>
    <n v="17"/>
    <n v="17"/>
    <s v="Female"/>
    <s v="Female"/>
    <s v="North"/>
    <s v="Ludhiana"/>
    <x v="6"/>
    <s v="T-Shirt"/>
    <n v="9"/>
    <n v="9"/>
    <n v="1354.39"/>
    <n v="0.12"/>
    <n v="14092.58"/>
    <n v="4442.99"/>
    <n v="0.315"/>
    <n v="43.39"/>
    <x v="2"/>
    <n v="5"/>
    <b v="0"/>
    <s v="Delivered"/>
    <x v="1"/>
    <x v="3"/>
    <n v="10"/>
    <x v="1"/>
    <x v="15"/>
    <x v="0"/>
    <s v="11-20%"/>
    <x v="0"/>
    <n v="0"/>
    <n v="1"/>
    <n v="0"/>
    <n v="1"/>
  </r>
  <r>
    <s v="ORD-03148"/>
    <d v="2023-09-27T00:00:00"/>
    <d v="2023-09-27T00:00:00"/>
    <s v="CUST35235"/>
    <s v="Meera Shah"/>
    <n v="39"/>
    <n v="39"/>
    <s v="Female"/>
    <s v="Female"/>
    <s v="West"/>
    <s v="Surat"/>
    <x v="5"/>
    <s v="Cricket Bat"/>
    <m/>
    <m/>
    <n v="5613.08"/>
    <n v="0.01"/>
    <n v="6520.08"/>
    <n v="1789.36"/>
    <n v="0.27400000000000002"/>
    <n v="81.58"/>
    <x v="3"/>
    <n v="2"/>
    <b v="0"/>
    <s v="Cancelled"/>
    <x v="3"/>
    <x v="0"/>
    <n v="3"/>
    <x v="1"/>
    <x v="15"/>
    <x v="2"/>
    <s v="1-10%"/>
    <x v="0"/>
    <n v="0"/>
    <n v="0"/>
    <n v="1"/>
    <n v="1"/>
  </r>
  <r>
    <s v="ORD-03147"/>
    <d v="2023-09-26T00:00:00"/>
    <d v="2023-09-26T00:00:00"/>
    <s v="CUST30274"/>
    <s v="Shreya Bhat"/>
    <n v="29"/>
    <n v="29"/>
    <s v="Other"/>
    <s v="Other"/>
    <s v="South"/>
    <s v="Bangalore"/>
    <x v="5"/>
    <s v="Football"/>
    <n v="1"/>
    <n v="1"/>
    <n v="12275.23"/>
    <n v="0.09"/>
    <n v="12167.28"/>
    <n v="2949.77"/>
    <n v="0.24199999999999999"/>
    <n v="58.94"/>
    <x v="5"/>
    <n v="3"/>
    <b v="1"/>
    <s v="Returned"/>
    <x v="0"/>
    <x v="6"/>
    <n v="6"/>
    <x v="1"/>
    <x v="15"/>
    <x v="3"/>
    <s v="1-10%"/>
    <x v="0"/>
    <n v="1"/>
    <n v="1"/>
    <n v="0"/>
    <n v="1"/>
  </r>
  <r>
    <s v="ORD-03145"/>
    <d v="2023-09-25T00:00:00"/>
    <d v="2023-09-25T00:00:00"/>
    <s v="CUST35682"/>
    <s v="Ananya Chatterjee"/>
    <n v="49"/>
    <n v="49"/>
    <s v="Female"/>
    <s v="Female"/>
    <s v="North"/>
    <s v="Chandigarh"/>
    <x v="5"/>
    <s v="Football"/>
    <n v="1"/>
    <n v="1"/>
    <n v="6693.3"/>
    <n v="0.11"/>
    <n v="7001.71"/>
    <n v="1485.2"/>
    <n v="0.21199999999999999"/>
    <n v="49.16"/>
    <x v="2"/>
    <n v="1"/>
    <b v="0"/>
    <s v="Cancelled"/>
    <x v="3"/>
    <x v="8"/>
    <n v="7"/>
    <x v="1"/>
    <x v="15"/>
    <x v="4"/>
    <s v="11-20%"/>
    <x v="0"/>
    <n v="0"/>
    <n v="0"/>
    <n v="1"/>
    <n v="1"/>
  </r>
  <r>
    <s v="ORD-03146"/>
    <d v="2023-09-25T00:00:00"/>
    <d v="2023-09-25T00:00:00"/>
    <s v="CUST78079"/>
    <s v="Meera Gupta"/>
    <n v="27"/>
    <n v="27"/>
    <s v="Male"/>
    <s v="Male"/>
    <s v="South"/>
    <s v="Bangalore"/>
    <x v="2"/>
    <s v="Smartwatch"/>
    <n v="3"/>
    <n v="3"/>
    <n v="40582.57"/>
    <n v="0.22"/>
    <n v="118400.61"/>
    <n v="13936.96"/>
    <n v="0.11799999999999999"/>
    <n v="91.9"/>
    <x v="5"/>
    <n v="3"/>
    <b v="0"/>
    <s v="Cancelled"/>
    <x v="3"/>
    <x v="4"/>
    <n v="4"/>
    <x v="1"/>
    <x v="15"/>
    <x v="3"/>
    <s v="21-30%"/>
    <x v="0"/>
    <n v="0"/>
    <n v="0"/>
    <n v="1"/>
    <n v="1"/>
  </r>
  <r>
    <s v="ORD-03144"/>
    <d v="2023-09-22T00:00:00"/>
    <d v="2023-09-22T00:00:00"/>
    <s v="CUST69784"/>
    <s v="Amit Bhat"/>
    <n v="23"/>
    <n v="23"/>
    <s v="Male"/>
    <s v="Male"/>
    <s v="West"/>
    <s v="Pune"/>
    <x v="6"/>
    <s v="Kurta"/>
    <n v="2"/>
    <n v="2"/>
    <n v="2227.31"/>
    <n v="0.04"/>
    <n v="5919.86"/>
    <n v="2748"/>
    <n v="0.46400000000000002"/>
    <n v="71.3"/>
    <x v="3"/>
    <n v="1"/>
    <b v="0"/>
    <s v="Delivered"/>
    <x v="1"/>
    <x v="3"/>
    <n v="10"/>
    <x v="1"/>
    <x v="15"/>
    <x v="1"/>
    <s v="1-10%"/>
    <x v="0"/>
    <n v="0"/>
    <n v="1"/>
    <n v="0"/>
    <n v="1"/>
  </r>
  <r>
    <s v="ORD-03143"/>
    <d v="2023-09-21T00:00:00"/>
    <d v="2023-09-21T00:00:00"/>
    <s v="CUST43908"/>
    <s v="Nisha Iyer"/>
    <n v="31"/>
    <n v="31"/>
    <s v="Male"/>
    <s v="Male"/>
    <s v="Central"/>
    <s v="Bhopal"/>
    <x v="2"/>
    <s v="Laptop"/>
    <n v="3"/>
    <n v="3"/>
    <n v="56628.56"/>
    <n v="0.32"/>
    <n v="145921.20000000001"/>
    <n v="15624.65"/>
    <n v="0.107"/>
    <n v="47.88"/>
    <x v="2"/>
    <n v="1"/>
    <b v="0"/>
    <s v="Shipped"/>
    <x v="4"/>
    <x v="5"/>
    <n v="8"/>
    <x v="1"/>
    <x v="15"/>
    <x v="3"/>
    <s v="31-40%"/>
    <x v="0"/>
    <n v="0"/>
    <n v="0"/>
    <n v="0"/>
    <n v="1"/>
  </r>
  <r>
    <s v="ORD-03142"/>
    <d v="2023-09-20T00:00:00"/>
    <d v="2023-09-20T00:00:00"/>
    <s v="CUST26022"/>
    <s v="Rahul Bose"/>
    <n v="27"/>
    <n v="27"/>
    <s v="Other"/>
    <s v="Other"/>
    <s v="Central"/>
    <s v="Raipur"/>
    <x v="2"/>
    <s v="Smartwatch"/>
    <m/>
    <m/>
    <n v="21332.99"/>
    <n v="0.06"/>
    <n v="21555.19"/>
    <n v="2209.4899999999998"/>
    <n v="0.10299999999999999"/>
    <n v="64.819999999999993"/>
    <x v="4"/>
    <n v="4"/>
    <b v="0"/>
    <s v="Delivered"/>
    <x v="1"/>
    <x v="1"/>
    <n v="5"/>
    <x v="1"/>
    <x v="15"/>
    <x v="3"/>
    <s v="1-10%"/>
    <x v="0"/>
    <n v="0"/>
    <n v="1"/>
    <n v="0"/>
    <n v="1"/>
  </r>
  <r>
    <s v="ORD-03141"/>
    <d v="2023-09-20T00:00:00"/>
    <d v="2023-09-20T00:00:00"/>
    <s v="CUST51444"/>
    <s v="Rohan Kapoor"/>
    <n v="34"/>
    <n v="34"/>
    <s v="Female"/>
    <s v="Female"/>
    <s v="Central"/>
    <s v="Indore"/>
    <x v="5"/>
    <s v="Cricket Bat"/>
    <n v="9"/>
    <n v="9"/>
    <n v="3722.56"/>
    <n v="0.09"/>
    <n v="35748.44"/>
    <n v="8661.64"/>
    <n v="0.24199999999999999"/>
    <n v="41.2"/>
    <x v="3"/>
    <n v="4"/>
    <b v="0"/>
    <s v="Cancelled"/>
    <x v="3"/>
    <x v="10"/>
    <n v="2"/>
    <x v="1"/>
    <x v="15"/>
    <x v="3"/>
    <s v="1-10%"/>
    <x v="0"/>
    <n v="0"/>
    <n v="0"/>
    <n v="1"/>
    <n v="1"/>
  </r>
  <r>
    <s v="ORD-03140"/>
    <d v="2023-09-19T00:00:00"/>
    <d v="2023-09-19T00:00:00"/>
    <s v="CUST76392"/>
    <s v="Rohan Kapoor"/>
    <n v="14"/>
    <n v="14"/>
    <s v="Other"/>
    <s v="Other"/>
    <s v="South"/>
    <s v="Bangalore"/>
    <x v="1"/>
    <s v="Desk"/>
    <n v="9"/>
    <n v="9"/>
    <n v="18114.900000000001"/>
    <n v="0.35"/>
    <n v="131109.37"/>
    <n v="44210.57"/>
    <n v="0.33700000000000002"/>
    <n v="60.14"/>
    <x v="5"/>
    <n v="3"/>
    <b v="0"/>
    <s v="Cancelled"/>
    <x v="3"/>
    <x v="3"/>
    <n v="10"/>
    <x v="1"/>
    <x v="15"/>
    <x v="0"/>
    <s v="31-40%"/>
    <x v="0"/>
    <n v="0"/>
    <n v="0"/>
    <n v="1"/>
    <n v="1"/>
  </r>
  <r>
    <s v="ORD-03139"/>
    <d v="2023-09-18T00:00:00"/>
    <d v="2023-09-18T00:00:00"/>
    <s v="CUST16592"/>
    <s v="Sunita Iyer"/>
    <n v="22"/>
    <n v="22"/>
    <s v="Other"/>
    <s v="Other"/>
    <s v="West"/>
    <s v="Surat"/>
    <x v="1"/>
    <s v="Bed Frame"/>
    <n v="6"/>
    <n v="6"/>
    <n v="8704.76"/>
    <n v="0.23"/>
    <n v="52701.51"/>
    <n v="16266.5"/>
    <n v="0.309"/>
    <n v="67.260000000000005"/>
    <x v="2"/>
    <n v="1"/>
    <b v="0"/>
    <s v="Pending"/>
    <x v="2"/>
    <x v="9"/>
    <n v="9"/>
    <x v="1"/>
    <x v="15"/>
    <x v="1"/>
    <s v="21-30%"/>
    <x v="0"/>
    <n v="0"/>
    <n v="0"/>
    <n v="0"/>
    <n v="1"/>
  </r>
  <r>
    <s v="ORD-03138"/>
    <d v="2023-09-17T00:00:00"/>
    <d v="2023-09-17T00:00:00"/>
    <s v="CUST63631"/>
    <s v="Vikram Das"/>
    <n v="38"/>
    <n v="38"/>
    <s v="m"/>
    <s v="Male"/>
    <s v="North"/>
    <s v="Amritsar"/>
    <x v="5"/>
    <s v="Dumbbells"/>
    <n v="4"/>
    <n v="4"/>
    <n v="3391.86"/>
    <n v="0.04"/>
    <n v="15450.95"/>
    <n v="3325.04"/>
    <n v="0.215"/>
    <n v="68.459999999999994"/>
    <x v="2"/>
    <n v="3"/>
    <b v="0"/>
    <s v="Cancelled"/>
    <x v="3"/>
    <x v="10"/>
    <n v="2"/>
    <x v="1"/>
    <x v="15"/>
    <x v="2"/>
    <s v="1-10%"/>
    <x v="0"/>
    <n v="0"/>
    <n v="0"/>
    <n v="1"/>
    <n v="1"/>
  </r>
  <r>
    <s v="ORD-03137"/>
    <d v="2023-09-17T00:00:00"/>
    <d v="2023-09-17T00:00:00"/>
    <s v="CUST53427"/>
    <s v="Aarav Das"/>
    <n v="26"/>
    <n v="26"/>
    <s v="Male"/>
    <s v="Male"/>
    <s v="West"/>
    <s v="Mumbai"/>
    <x v="5"/>
    <s v="Yoga Mat"/>
    <n v="8"/>
    <n v="8"/>
    <n v="10683.75"/>
    <n v="0.04"/>
    <n v="113358.26"/>
    <n v="26416.639999999999"/>
    <n v="0.23300000000000001"/>
    <n v="59.9"/>
    <x v="1"/>
    <n v="1"/>
    <b v="0"/>
    <s v="Delivered"/>
    <x v="1"/>
    <x v="8"/>
    <n v="7"/>
    <x v="1"/>
    <x v="15"/>
    <x v="3"/>
    <s v="1-10%"/>
    <x v="0"/>
    <n v="0"/>
    <n v="1"/>
    <n v="0"/>
    <n v="1"/>
  </r>
  <r>
    <s v="ORD-03136"/>
    <d v="2023-09-17T00:00:00"/>
    <d v="2023-09-17T00:00:00"/>
    <s v="CUST92424"/>
    <s v="Sanjay Nair"/>
    <n v="32"/>
    <n v="32"/>
    <s v="Other"/>
    <s v="Other"/>
    <s v="North"/>
    <s v="Ludhiana"/>
    <x v="0"/>
    <s v="Perfume"/>
    <n v="10"/>
    <n v="10"/>
    <n v="384.92"/>
    <n v="0.13"/>
    <n v="3802.28"/>
    <n v="1470.62"/>
    <n v="0.38700000000000001"/>
    <n v="46.05"/>
    <x v="0"/>
    <n v="1"/>
    <b v="0"/>
    <s v="Pending"/>
    <x v="2"/>
    <x v="9"/>
    <n v="9"/>
    <x v="1"/>
    <x v="15"/>
    <x v="3"/>
    <s v="11-20%"/>
    <x v="0"/>
    <n v="0"/>
    <n v="0"/>
    <n v="0"/>
    <n v="1"/>
  </r>
  <r>
    <s v="ORD-03134"/>
    <d v="2023-09-16T00:00:00"/>
    <d v="2023-09-16T00:00:00"/>
    <s v="CUST94057"/>
    <s v="Kavya Bose"/>
    <n v="29"/>
    <n v="29"/>
    <s v="Male"/>
    <s v="Male"/>
    <s v="South"/>
    <s v="Bangalore"/>
    <x v="5"/>
    <s v="Cycle"/>
    <n v="5"/>
    <n v="5"/>
    <n v="11278.57"/>
    <n v="0.2"/>
    <n v="57170.080000000002"/>
    <n v="13004.09"/>
    <n v="0.22700000000000001"/>
    <n v="76.709999999999994"/>
    <x v="5"/>
    <n v="2"/>
    <b v="0"/>
    <s v="Cancelled"/>
    <x v="3"/>
    <x v="4"/>
    <n v="4"/>
    <x v="1"/>
    <x v="15"/>
    <x v="3"/>
    <s v="11-20%"/>
    <x v="0"/>
    <n v="0"/>
    <n v="0"/>
    <n v="1"/>
    <n v="1"/>
  </r>
  <r>
    <s v="ORD-03135"/>
    <d v="2023-09-16T00:00:00"/>
    <d v="2023-09-16T00:00:00"/>
    <s v="CUST31542"/>
    <s v="Meera Kumar"/>
    <n v="43"/>
    <n v="43"/>
    <s v="Other"/>
    <s v="Other"/>
    <s v="North"/>
    <s v="Ludhiana"/>
    <x v="4"/>
    <s v="Textbook"/>
    <n v="10"/>
    <n v="10"/>
    <n v="344.89"/>
    <n v="0.21"/>
    <n v="2919.85"/>
    <n v="480.69"/>
    <n v="0.16500000000000001"/>
    <n v="36.51"/>
    <x v="1"/>
    <n v="4"/>
    <b v="0"/>
    <s v="Delivered"/>
    <x v="1"/>
    <x v="2"/>
    <n v="1"/>
    <x v="1"/>
    <x v="15"/>
    <x v="2"/>
    <s v="21-30%"/>
    <x v="0"/>
    <n v="0"/>
    <n v="1"/>
    <n v="0"/>
    <n v="1"/>
  </r>
  <r>
    <s v="ORD-03131"/>
    <d v="2023-09-15T00:00:00"/>
    <d v="2023-09-15T00:00:00"/>
    <s v="CUST60904"/>
    <s v="Aditya Shah"/>
    <n v="29"/>
    <n v="29"/>
    <s v="Female"/>
    <s v="Female"/>
    <s v="North"/>
    <s v="Chandigarh"/>
    <x v="3"/>
    <s v="Dal (1kg)"/>
    <n v="1"/>
    <n v="1"/>
    <n v="394.11"/>
    <n v="0.22"/>
    <n v="414.31"/>
    <n v="32.520000000000003"/>
    <n v="7.8E-2"/>
    <n v="55.15"/>
    <x v="3"/>
    <n v="3"/>
    <b v="0"/>
    <s v="Delivered"/>
    <x v="1"/>
    <x v="10"/>
    <n v="2"/>
    <x v="1"/>
    <x v="15"/>
    <x v="3"/>
    <s v="21-30%"/>
    <x v="0"/>
    <n v="0"/>
    <n v="1"/>
    <n v="0"/>
    <n v="1"/>
  </r>
  <r>
    <s v="ORD-03132"/>
    <d v="2023-09-15T00:00:00"/>
    <d v="2023-09-15T00:00:00"/>
    <s v="CUST70495"/>
    <s v="Rahul Reddy"/>
    <n v="40"/>
    <n v="40"/>
    <s v="Other"/>
    <s v="Other"/>
    <s v="Central"/>
    <s v="Bhopal"/>
    <x v="4"/>
    <s v="Self-Help Book"/>
    <n v="3"/>
    <n v="3"/>
    <n v="662.97"/>
    <n v="0.22"/>
    <n v="1602.1"/>
    <n v="682.08"/>
    <n v="0.42599999999999999"/>
    <n v="60.4"/>
    <x v="3"/>
    <n v="3"/>
    <b v="0"/>
    <s v="Delivered"/>
    <x v="1"/>
    <x v="5"/>
    <n v="8"/>
    <x v="1"/>
    <x v="15"/>
    <x v="2"/>
    <s v="21-30%"/>
    <x v="0"/>
    <n v="0"/>
    <n v="1"/>
    <n v="0"/>
    <n v="1"/>
  </r>
  <r>
    <s v="ORD-03133"/>
    <d v="2023-09-15T00:00:00"/>
    <d v="2023-09-15T00:00:00"/>
    <s v="CUST10354"/>
    <s v="Sunita Reddy"/>
    <n v="37"/>
    <n v="37"/>
    <s v="Male"/>
    <s v="Male"/>
    <s v="Central"/>
    <s v="Bhopal"/>
    <x v="6"/>
    <s v="Jacket"/>
    <n v="9"/>
    <n v="9"/>
    <n v="1920.93"/>
    <n v="0.04"/>
    <n v="18611.05"/>
    <n v="7106.9"/>
    <n v="0.38200000000000001"/>
    <n v="65.709999999999994"/>
    <x v="0"/>
    <n v="4"/>
    <b v="1"/>
    <s v="Returned"/>
    <x v="0"/>
    <x v="9"/>
    <n v="9"/>
    <x v="1"/>
    <x v="15"/>
    <x v="2"/>
    <s v="1-10%"/>
    <x v="0"/>
    <n v="1"/>
    <n v="1"/>
    <n v="0"/>
    <n v="1"/>
  </r>
  <r>
    <s v="ORD-03130"/>
    <d v="2023-09-14T00:00:00"/>
    <d v="2023-09-14T00:00:00"/>
    <s v="CUST42331"/>
    <s v="Deepa Pillai"/>
    <n v="27"/>
    <n v="27"/>
    <s v="Other"/>
    <s v="Other"/>
    <s v="North"/>
    <s v="Delhi"/>
    <x v="3"/>
    <s v="Sugar"/>
    <n v="2"/>
    <n v="2"/>
    <n v="188.27"/>
    <n v="0.27"/>
    <n v="372.56"/>
    <n v="23.33"/>
    <n v="6.3E-2"/>
    <n v="48.93"/>
    <x v="1"/>
    <n v="5"/>
    <b v="0"/>
    <s v="Delivered"/>
    <x v="1"/>
    <x v="5"/>
    <n v="8"/>
    <x v="1"/>
    <x v="15"/>
    <x v="3"/>
    <s v="21-30%"/>
    <x v="0"/>
    <n v="0"/>
    <n v="1"/>
    <n v="0"/>
    <n v="1"/>
  </r>
  <r>
    <s v="ORD-03129"/>
    <d v="2023-09-12T00:00:00"/>
    <d v="2023-09-12T00:00:00"/>
    <s v="CUST31428"/>
    <s v="Karan Chatterjee"/>
    <n v="29"/>
    <n v="29"/>
    <s v="Other"/>
    <s v="Other"/>
    <s v="West"/>
    <s v="Pune"/>
    <x v="1"/>
    <s v="Bed Frame"/>
    <n v="6"/>
    <n v="6"/>
    <n v="5060.62"/>
    <n v="0.26"/>
    <n v="28677.01"/>
    <n v="10234.549999999999"/>
    <n v="0.35699999999999998"/>
    <n v="79.73"/>
    <x v="1"/>
    <n v="3"/>
    <b v="1"/>
    <s v="Returned"/>
    <x v="0"/>
    <x v="5"/>
    <n v="8"/>
    <x v="1"/>
    <x v="15"/>
    <x v="3"/>
    <s v="21-30%"/>
    <x v="0"/>
    <n v="1"/>
    <n v="1"/>
    <n v="0"/>
    <n v="1"/>
  </r>
  <r>
    <s v="ORD-03128"/>
    <d v="2023-09-12T00:00:00"/>
    <d v="2023-09-12T00:00:00"/>
    <s v="CUST69119"/>
    <s v="Rahul Gupta"/>
    <n v="39"/>
    <n v="39"/>
    <s v="m"/>
    <s v="Male"/>
    <s v="East"/>
    <s v="Kolkata"/>
    <x v="5"/>
    <s v="Cycle"/>
    <n v="5"/>
    <n v="5"/>
    <n v="1183.8699999999999"/>
    <n v="0.04"/>
    <n v="7684.63"/>
    <n v="1285.8599999999999"/>
    <n v="0.16700000000000001"/>
    <n v="76.95"/>
    <x v="5"/>
    <n v="1"/>
    <b v="0"/>
    <s v="Delivered"/>
    <x v="1"/>
    <x v="1"/>
    <n v="5"/>
    <x v="1"/>
    <x v="15"/>
    <x v="2"/>
    <s v="1-10%"/>
    <x v="0"/>
    <n v="0"/>
    <n v="1"/>
    <n v="0"/>
    <n v="1"/>
  </r>
  <r>
    <s v="ORD-03126"/>
    <d v="2023-09-11T00:00:00"/>
    <d v="2023-09-11T00:00:00"/>
    <s v="CUST84742"/>
    <s v="Sunita Patel"/>
    <n v="42"/>
    <n v="42"/>
    <s v="Other"/>
    <s v="Other"/>
    <s v="South"/>
    <s v="Bangalore"/>
    <x v="5"/>
    <s v="Cricket Bat"/>
    <n v="7"/>
    <n v="7"/>
    <n v="7005.09"/>
    <m/>
    <n v="55004.13"/>
    <n v="13825.48"/>
    <n v="0.251"/>
    <n v="39.04"/>
    <x v="4"/>
    <n v="3"/>
    <b v="0"/>
    <s v="Delivered"/>
    <x v="1"/>
    <x v="0"/>
    <n v="3"/>
    <x v="1"/>
    <x v="15"/>
    <x v="2"/>
    <s v="No data"/>
    <x v="0"/>
    <n v="0"/>
    <n v="1"/>
    <n v="0"/>
    <n v="1"/>
  </r>
  <r>
    <s v="ORD-03127"/>
    <d v="2023-09-11T00:00:00"/>
    <d v="2023-09-11T00:00:00"/>
    <s v="CUST95818"/>
    <s v="Meera Nair"/>
    <n v="37"/>
    <n v="37"/>
    <s v="Other"/>
    <s v="Other"/>
    <s v="South"/>
    <s v="Hyderabad"/>
    <x v="2"/>
    <s v="Tablet"/>
    <n v="2"/>
    <n v="2"/>
    <n v="73717.77"/>
    <n v="0.14000000000000001"/>
    <n v="145540.46"/>
    <n v="16844.099999999999"/>
    <n v="0.11600000000000001"/>
    <n v="84.06"/>
    <x v="2"/>
    <n v="4"/>
    <b v="0"/>
    <s v="Delivered"/>
    <x v="1"/>
    <x v="8"/>
    <n v="7"/>
    <x v="1"/>
    <x v="15"/>
    <x v="2"/>
    <s v="11-20%"/>
    <x v="0"/>
    <n v="0"/>
    <n v="1"/>
    <n v="0"/>
    <n v="1"/>
  </r>
  <r>
    <s v="ORD-03125"/>
    <d v="2023-09-11T00:00:00"/>
    <d v="2023-09-11T00:00:00"/>
    <s v="CUST63392"/>
    <s v="Pooja Nair"/>
    <n v="49"/>
    <n v="49"/>
    <s v="Other"/>
    <s v="Other"/>
    <s v="Central"/>
    <s v="Raipur"/>
    <x v="5"/>
    <s v="Yoga Mat"/>
    <n v="8"/>
    <n v="8"/>
    <n v="7594.18"/>
    <n v="0.06"/>
    <n v="73152.899999999994"/>
    <n v="14737.07"/>
    <n v="0.20100000000000001"/>
    <n v="75.23"/>
    <x v="4"/>
    <n v="3"/>
    <b v="0"/>
    <s v="Delivered"/>
    <x v="1"/>
    <x v="3"/>
    <n v="10"/>
    <x v="1"/>
    <x v="15"/>
    <x v="4"/>
    <s v="1-10%"/>
    <x v="0"/>
    <n v="0"/>
    <n v="1"/>
    <n v="0"/>
    <n v="1"/>
  </r>
  <r>
    <s v="ORD-03123"/>
    <d v="2023-09-10T00:00:00"/>
    <d v="2023-09-10T00:00:00"/>
    <s v="CUST24025"/>
    <s v="Rohan Joshi"/>
    <n v="40"/>
    <n v="40"/>
    <s v="Male"/>
    <s v="Male"/>
    <s v="North"/>
    <s v="Delhi"/>
    <x v="1"/>
    <s v="Desk"/>
    <n v="10"/>
    <n v="10"/>
    <n v="25522.49"/>
    <m/>
    <n v="360814.67"/>
    <n v="112620.79"/>
    <n v="0.312"/>
    <n v="24.03"/>
    <x v="1"/>
    <n v="1"/>
    <b v="0"/>
    <s v="Delivered"/>
    <x v="1"/>
    <x v="3"/>
    <n v="10"/>
    <x v="1"/>
    <x v="15"/>
    <x v="2"/>
    <s v="No data"/>
    <x v="0"/>
    <n v="0"/>
    <n v="1"/>
    <n v="0"/>
    <n v="1"/>
  </r>
  <r>
    <s v="ORD-03124"/>
    <d v="2023-09-10T00:00:00"/>
    <d v="2023-09-10T00:00:00"/>
    <s v="CUST75413"/>
    <s v="Arjun Mishra"/>
    <n v="25"/>
    <n v="25"/>
    <s v="Male"/>
    <s v="Male"/>
    <s v="South"/>
    <s v="Bangalore"/>
    <x v="1"/>
    <s v="Chair"/>
    <n v="6"/>
    <n v="6"/>
    <n v="15400.65"/>
    <n v="0.09"/>
    <n v="99452.17"/>
    <n v="26834.22"/>
    <n v="0.27"/>
    <n v="79.25"/>
    <x v="5"/>
    <n v="1"/>
    <b v="0"/>
    <s v="Cancelled"/>
    <x v="3"/>
    <x v="8"/>
    <n v="7"/>
    <x v="1"/>
    <x v="15"/>
    <x v="1"/>
    <s v="1-10%"/>
    <x v="0"/>
    <n v="0"/>
    <n v="0"/>
    <n v="1"/>
    <n v="1"/>
  </r>
  <r>
    <s v="ORD-03122"/>
    <d v="2023-09-09T00:00:00"/>
    <d v="2023-09-09T00:00:00"/>
    <s v="CUST56458"/>
    <s v="Kavya Das"/>
    <n v="30"/>
    <n v="30"/>
    <s v="Other"/>
    <s v="Other"/>
    <s v="East"/>
    <s v="Kolkata"/>
    <x v="1"/>
    <s v="Desk"/>
    <n v="9"/>
    <n v="9"/>
    <n v="24481.84"/>
    <n v="0.18"/>
    <n v="236017.16"/>
    <n v="68746.179999999993"/>
    <n v="0.29099999999999998"/>
    <n v="92.95"/>
    <x v="4"/>
    <n v="3"/>
    <b v="0"/>
    <s v="Pending"/>
    <x v="2"/>
    <x v="3"/>
    <n v="10"/>
    <x v="1"/>
    <x v="15"/>
    <x v="3"/>
    <s v="11-20%"/>
    <x v="0"/>
    <n v="0"/>
    <n v="0"/>
    <n v="0"/>
    <n v="1"/>
  </r>
  <r>
    <s v="ORD-03119"/>
    <d v="2023-09-09T00:00:00"/>
    <d v="2023-09-09T00:00:00"/>
    <s v="CUST59443"/>
    <s v="Karan Bose"/>
    <n v="42"/>
    <n v="42"/>
    <s v="Female"/>
    <s v="Female"/>
    <s v="North"/>
    <s v="Amritsar"/>
    <x v="1"/>
    <s v="Bed Frame"/>
    <n v="5"/>
    <n v="5"/>
    <n v="12592.51"/>
    <n v="0.28000000000000003"/>
    <n v="61837.22"/>
    <n v="19148.11"/>
    <n v="0.31"/>
    <n v="45.88"/>
    <x v="3"/>
    <n v="1"/>
    <b v="1"/>
    <s v="Returned"/>
    <x v="0"/>
    <x v="1"/>
    <n v="5"/>
    <x v="1"/>
    <x v="15"/>
    <x v="2"/>
    <s v="21-30%"/>
    <x v="0"/>
    <n v="1"/>
    <n v="1"/>
    <n v="0"/>
    <n v="1"/>
  </r>
  <r>
    <s v="ORD-03121"/>
    <d v="2023-09-09T00:00:00"/>
    <d v="2023-09-09T00:00:00"/>
    <s v="CUST63009"/>
    <s v="Aarav Kapoor"/>
    <n v="26"/>
    <n v="26"/>
    <s v="Female"/>
    <s v="Female"/>
    <s v="East"/>
    <s v="Guwahati"/>
    <x v="6"/>
    <s v="Jeans"/>
    <n v="3"/>
    <n v="3"/>
    <n v="2461.4899999999998"/>
    <n v="0.17"/>
    <n v="6972.95"/>
    <n v="2178.64"/>
    <n v="0.312"/>
    <n v="112.99"/>
    <x v="3"/>
    <n v="1"/>
    <b v="0"/>
    <s v="Delivered"/>
    <x v="1"/>
    <x v="0"/>
    <n v="3"/>
    <x v="1"/>
    <x v="15"/>
    <x v="3"/>
    <s v="11-20%"/>
    <x v="0"/>
    <n v="0"/>
    <n v="1"/>
    <n v="0"/>
    <n v="1"/>
  </r>
  <r>
    <s v="ORD-03120"/>
    <d v="2023-09-09T00:00:00"/>
    <d v="2023-09-09T00:00:00"/>
    <s v="CUST93065"/>
    <s v="Rohan Bhat"/>
    <n v="42"/>
    <n v="42"/>
    <s v="Female"/>
    <s v="Female"/>
    <s v="Central"/>
    <s v="Bhopal"/>
    <x v="4"/>
    <s v="Textbook"/>
    <n v="8"/>
    <n v="8"/>
    <n v="919.94"/>
    <n v="0.39"/>
    <n v="5037.13"/>
    <n v="2359.89"/>
    <n v="0.46800000000000003"/>
    <n v="74.61"/>
    <x v="2"/>
    <m/>
    <b v="0"/>
    <s v="Shipped"/>
    <x v="4"/>
    <x v="9"/>
    <n v="9"/>
    <x v="1"/>
    <x v="15"/>
    <x v="2"/>
    <s v="31-40%"/>
    <x v="0"/>
    <n v="0"/>
    <n v="0"/>
    <n v="0"/>
    <n v="1"/>
  </r>
  <r>
    <s v="ORD-03118"/>
    <d v="2023-09-09T00:00:00"/>
    <d v="2023-09-09T00:00:00"/>
    <s v="CUST99970"/>
    <s v="Meera Kumar"/>
    <n v="32"/>
    <n v="32"/>
    <s v="Female"/>
    <s v="Female"/>
    <s v="North"/>
    <s v="Amritsar"/>
    <x v="5"/>
    <s v="Cycle"/>
    <n v="4"/>
    <n v="4"/>
    <n v="4072.52"/>
    <n v="0.37"/>
    <n v="12014.98"/>
    <n v="2649.18"/>
    <n v="0.22"/>
    <n v="60.13"/>
    <x v="4"/>
    <n v="3"/>
    <b v="0"/>
    <s v="Delivered"/>
    <x v="1"/>
    <x v="4"/>
    <n v="4"/>
    <x v="1"/>
    <x v="15"/>
    <x v="3"/>
    <s v="31-40%"/>
    <x v="0"/>
    <n v="0"/>
    <n v="1"/>
    <n v="0"/>
    <n v="1"/>
  </r>
  <r>
    <s v="ORD-03114"/>
    <d v="2023-09-08T00:00:00"/>
    <d v="2023-09-08T00:00:00"/>
    <s v="CUST43839"/>
    <s v="Nisha Nair"/>
    <n v="29"/>
    <n v="29"/>
    <s v="Male"/>
    <s v="Male"/>
    <s v="South"/>
    <s v="Kochi"/>
    <x v="2"/>
    <s v="Camera"/>
    <n v="6"/>
    <n v="6"/>
    <n v="63434.95"/>
    <n v="0.24"/>
    <n v="350565.99"/>
    <n v="45365.64"/>
    <n v="0.129"/>
    <n v="76.62"/>
    <x v="5"/>
    <n v="1"/>
    <b v="0"/>
    <s v="Delivered"/>
    <x v="1"/>
    <x v="7"/>
    <m/>
    <x v="1"/>
    <x v="15"/>
    <x v="3"/>
    <s v="21-30%"/>
    <x v="0"/>
    <n v="0"/>
    <n v="1"/>
    <n v="0"/>
    <n v="1"/>
  </r>
  <r>
    <s v="ORD-03116"/>
    <d v="2023-09-08T00:00:00"/>
    <d v="2023-09-08T00:00:00"/>
    <s v="CUST84463"/>
    <s v="Arjun Chatterjee"/>
    <n v="14"/>
    <n v="14"/>
    <s v="Male"/>
    <s v="Male"/>
    <s v="Central"/>
    <s v="Raipur"/>
    <x v="3"/>
    <s v="Sugar"/>
    <n v="2"/>
    <n v="2"/>
    <n v="120.67"/>
    <m/>
    <n v="311.52999999999997"/>
    <n v="18.16"/>
    <n v="5.8000000000000003E-2"/>
    <n v="59.48"/>
    <x v="1"/>
    <n v="5"/>
    <b v="0"/>
    <s v="Delivered"/>
    <x v="1"/>
    <x v="3"/>
    <n v="10"/>
    <x v="1"/>
    <x v="15"/>
    <x v="0"/>
    <s v="No data"/>
    <x v="0"/>
    <n v="0"/>
    <n v="1"/>
    <n v="0"/>
    <n v="1"/>
  </r>
  <r>
    <s v="ORD-03115"/>
    <d v="2023-09-08T00:00:00"/>
    <d v="2023-09-08T00:00:00"/>
    <s v="CUST63946"/>
    <s v="Amit Sharma"/>
    <n v="45"/>
    <n v="45"/>
    <s v="Other"/>
    <s v="Other"/>
    <s v="North"/>
    <s v="Ludhiana"/>
    <x v="6"/>
    <s v="Kurta"/>
    <n v="6"/>
    <n v="6"/>
    <n v="828.79"/>
    <n v="0.19"/>
    <n v="4849.25"/>
    <n v="1887.14"/>
    <n v="0.38900000000000001"/>
    <n v="32.64"/>
    <x v="0"/>
    <n v="5"/>
    <b v="0"/>
    <s v="Cancelled"/>
    <x v="3"/>
    <x v="6"/>
    <n v="6"/>
    <x v="1"/>
    <x v="15"/>
    <x v="2"/>
    <s v="11-20%"/>
    <x v="0"/>
    <n v="0"/>
    <n v="0"/>
    <n v="1"/>
    <n v="1"/>
  </r>
  <r>
    <s v="ORD-03117"/>
    <d v="2023-09-08T00:00:00"/>
    <d v="2023-09-08T00:00:00"/>
    <s v="CUST41510"/>
    <s v="Arjun Rao"/>
    <n v="31"/>
    <n v="31"/>
    <s v="Female"/>
    <s v="Female"/>
    <s v="North"/>
    <s v="Delhi"/>
    <x v="0"/>
    <s v="Lipstick"/>
    <n v="8"/>
    <n v="8"/>
    <n v="1386.11"/>
    <n v="0.36"/>
    <n v="8949.36"/>
    <n v="3833.84"/>
    <n v="0.42799999999999999"/>
    <n v="80.48"/>
    <x v="3"/>
    <m/>
    <b v="0"/>
    <s v="Delivered"/>
    <x v="1"/>
    <x v="8"/>
    <n v="7"/>
    <x v="1"/>
    <x v="15"/>
    <x v="3"/>
    <s v="31-40%"/>
    <x v="0"/>
    <n v="0"/>
    <n v="1"/>
    <n v="0"/>
    <n v="1"/>
  </r>
  <r>
    <s v="ORD-03113"/>
    <d v="2023-09-07T00:00:00"/>
    <d v="2023-09-07T00:00:00"/>
    <s v="CUST73185"/>
    <s v="Amit Mishra"/>
    <n v="29"/>
    <n v="29"/>
    <s v="Male"/>
    <s v="Male"/>
    <s v="North"/>
    <s v="Ludhiana"/>
    <x v="6"/>
    <s v="T-Shirt"/>
    <n v="3"/>
    <n v="3"/>
    <n v="3741.92"/>
    <n v="0.21"/>
    <n v="11519.71"/>
    <n v="2740.01"/>
    <n v="0.23799999999999999"/>
    <n v="58.8"/>
    <x v="1"/>
    <n v="4"/>
    <b v="0"/>
    <s v="Cancelled"/>
    <x v="3"/>
    <x v="2"/>
    <n v="1"/>
    <x v="1"/>
    <x v="15"/>
    <x v="3"/>
    <s v="21-30%"/>
    <x v="0"/>
    <n v="0"/>
    <n v="0"/>
    <n v="1"/>
    <n v="1"/>
  </r>
  <r>
    <s v="ORD-03108"/>
    <d v="2023-09-05T00:00:00"/>
    <d v="2023-09-05T00:00:00"/>
    <s v="CUST73404"/>
    <s v="Ritu Patel"/>
    <n v="36"/>
    <n v="36"/>
    <s v="Male"/>
    <s v="Male"/>
    <s v="Central"/>
    <s v="Bhopal"/>
    <x v="2"/>
    <s v="Smartphone"/>
    <n v="9"/>
    <n v="9"/>
    <n v="26560.240000000002"/>
    <n v="0.2"/>
    <n v="238441.62"/>
    <n v="32963.32"/>
    <n v="0.13800000000000001"/>
    <n v="47.86"/>
    <x v="5"/>
    <n v="2"/>
    <b v="0"/>
    <s v="Delivered"/>
    <x v="1"/>
    <x v="3"/>
    <n v="10"/>
    <x v="1"/>
    <x v="15"/>
    <x v="2"/>
    <s v="11-20%"/>
    <x v="0"/>
    <n v="0"/>
    <n v="1"/>
    <n v="0"/>
    <n v="1"/>
  </r>
  <r>
    <s v="ORD-03110"/>
    <d v="2023-09-05T00:00:00"/>
    <d v="2023-09-05T00:00:00"/>
    <s v="CUST38634"/>
    <s v="Sanjay Reddy"/>
    <n v="50"/>
    <n v="50"/>
    <s v="Male"/>
    <s v="Male"/>
    <s v="South"/>
    <s v="Hyderabad"/>
    <x v="6"/>
    <s v="Kurta"/>
    <n v="7"/>
    <n v="7"/>
    <n v="3365.93"/>
    <n v="0.11"/>
    <n v="25929.31"/>
    <n v="13312.04"/>
    <n v="0.51300000000000001"/>
    <n v="74.84"/>
    <x v="5"/>
    <n v="3"/>
    <b v="0"/>
    <s v="Cancelled"/>
    <x v="3"/>
    <x v="4"/>
    <n v="4"/>
    <x v="1"/>
    <x v="15"/>
    <x v="4"/>
    <s v="11-20%"/>
    <x v="0"/>
    <n v="0"/>
    <n v="0"/>
    <n v="1"/>
    <n v="1"/>
  </r>
  <r>
    <s v="ORD-03109"/>
    <d v="2023-09-05T00:00:00"/>
    <d v="2023-09-05T00:00:00"/>
    <s v="CUST93512"/>
    <s v="Priya Sharma"/>
    <n v="35"/>
    <n v="35"/>
    <s v="Other"/>
    <s v="Other"/>
    <s v="West"/>
    <s v="Mumbai"/>
    <x v="4"/>
    <s v="Textbook"/>
    <n v="3"/>
    <n v="3"/>
    <n v="482.83"/>
    <n v="0.14000000000000001"/>
    <n v="1565.69"/>
    <n v="752.92"/>
    <n v="0.48099999999999998"/>
    <n v="50.18"/>
    <x v="1"/>
    <n v="4"/>
    <b v="0"/>
    <s v="Pending"/>
    <x v="2"/>
    <x v="4"/>
    <n v="4"/>
    <x v="1"/>
    <x v="15"/>
    <x v="3"/>
    <s v="11-20%"/>
    <x v="0"/>
    <n v="0"/>
    <n v="0"/>
    <n v="0"/>
    <n v="1"/>
  </r>
  <r>
    <s v="ORD-03112"/>
    <d v="2023-09-05T00:00:00"/>
    <d v="2023-09-05T00:00:00"/>
    <s v="CUST75819"/>
    <s v="Aarav Gupta"/>
    <n v="48"/>
    <n v="48"/>
    <s v="Other"/>
    <s v="Other"/>
    <s v="South"/>
    <s v="Hyderabad"/>
    <x v="6"/>
    <s v="Dress"/>
    <n v="8"/>
    <n v="8"/>
    <n v="771.59"/>
    <n v="0.37"/>
    <n v="4477.38"/>
    <n v="1547"/>
    <n v="0.34599999999999997"/>
    <n v="66.22"/>
    <x v="4"/>
    <n v="5"/>
    <b v="0"/>
    <s v="Delivered"/>
    <x v="1"/>
    <x v="10"/>
    <n v="2"/>
    <x v="1"/>
    <x v="15"/>
    <x v="4"/>
    <s v="31-40%"/>
    <x v="0"/>
    <n v="0"/>
    <n v="1"/>
    <n v="0"/>
    <n v="1"/>
  </r>
  <r>
    <s v="ORD-03111"/>
    <d v="2023-09-05T00:00:00"/>
    <d v="2023-09-05T00:00:00"/>
    <s v="CUST09406"/>
    <s v="Meera Nair"/>
    <n v="66"/>
    <n v="66"/>
    <s v="Other"/>
    <s v="Other"/>
    <s v="South"/>
    <s v="Hyderabad"/>
    <x v="5"/>
    <s v="Cricket Bat"/>
    <n v="2"/>
    <n v="2"/>
    <n v="548.20000000000005"/>
    <n v="0.12"/>
    <n v="1180.05"/>
    <n v="281.25"/>
    <n v="0.23799999999999999"/>
    <n v="57.13"/>
    <x v="4"/>
    <m/>
    <b v="0"/>
    <s v="Delivered"/>
    <x v="1"/>
    <x v="9"/>
    <n v="9"/>
    <x v="1"/>
    <x v="15"/>
    <x v="6"/>
    <s v="11-20%"/>
    <x v="0"/>
    <n v="0"/>
    <n v="1"/>
    <n v="0"/>
    <n v="1"/>
  </r>
  <r>
    <s v="ORD-03107"/>
    <d v="2023-09-04T00:00:00"/>
    <d v="2023-09-04T00:00:00"/>
    <s v="CUST95163"/>
    <s v="Priya Pillai"/>
    <n v="28"/>
    <n v="28"/>
    <s v="Male"/>
    <s v="Male"/>
    <s v="West"/>
    <s v="Mumbai"/>
    <x v="1"/>
    <s v="Chair"/>
    <m/>
    <m/>
    <n v="18140.259999999998"/>
    <n v="0.03"/>
    <n v="21348.67"/>
    <n v="6686.71"/>
    <n v="0.313"/>
    <n v="61.79"/>
    <x v="3"/>
    <n v="4"/>
    <b v="0"/>
    <s v="Shipped"/>
    <x v="4"/>
    <x v="3"/>
    <n v="10"/>
    <x v="1"/>
    <x v="15"/>
    <x v="3"/>
    <s v="1-10%"/>
    <x v="0"/>
    <n v="0"/>
    <n v="0"/>
    <n v="0"/>
    <n v="1"/>
  </r>
  <r>
    <s v="ORD-03105"/>
    <d v="2023-09-04T00:00:00"/>
    <d v="2023-09-04T00:00:00"/>
    <s v="CUST41278"/>
    <s v="Amit Singh"/>
    <n v="4"/>
    <n v="4"/>
    <s v="Female"/>
    <s v="Female"/>
    <s v="West"/>
    <s v="Surat"/>
    <x v="6"/>
    <s v="T-Shirt"/>
    <n v="10"/>
    <n v="10"/>
    <n v="3436.98"/>
    <n v="0.13"/>
    <n v="36428.870000000003"/>
    <n v="12821.7"/>
    <n v="0.35199999999999998"/>
    <n v="64.09"/>
    <x v="4"/>
    <n v="4"/>
    <b v="0"/>
    <s v="Delivered"/>
    <x v="1"/>
    <x v="5"/>
    <n v="8"/>
    <x v="1"/>
    <x v="15"/>
    <x v="0"/>
    <s v="11-20%"/>
    <x v="0"/>
    <n v="0"/>
    <n v="1"/>
    <n v="0"/>
    <n v="1"/>
  </r>
  <r>
    <s v="ORD-03106"/>
    <d v="2023-09-04T00:00:00"/>
    <d v="2023-09-04T00:00:00"/>
    <s v="CUST23467"/>
    <s v="Shreya Patel"/>
    <n v="31"/>
    <n v="31"/>
    <s v="Other"/>
    <s v="Other"/>
    <s v="West"/>
    <s v="Surat"/>
    <x v="0"/>
    <s v="Shampoo"/>
    <n v="6"/>
    <n v="6"/>
    <n v="1382.04"/>
    <n v="0.27"/>
    <n v="7652.12"/>
    <n v="2282.9699999999998"/>
    <n v="0.29799999999999999"/>
    <n v="63.64"/>
    <x v="1"/>
    <n v="3"/>
    <b v="0"/>
    <s v="Delivered"/>
    <x v="1"/>
    <x v="3"/>
    <n v="10"/>
    <x v="1"/>
    <x v="15"/>
    <x v="3"/>
    <s v="21-30%"/>
    <x v="0"/>
    <n v="0"/>
    <n v="1"/>
    <n v="0"/>
    <n v="1"/>
  </r>
  <r>
    <s v="ORD-03102"/>
    <d v="2023-09-03T00:00:00"/>
    <d v="2023-09-03T00:00:00"/>
    <s v="CUST37184"/>
    <s v="Karan Verma"/>
    <n v="25"/>
    <n v="25"/>
    <s v="Male"/>
    <s v="Male"/>
    <s v="Central"/>
    <s v="Raipur"/>
    <x v="1"/>
    <s v="Bed Frame"/>
    <n v="1"/>
    <n v="1"/>
    <n v="11522.93"/>
    <n v="0.02"/>
    <n v="10840.71"/>
    <n v="3173.42"/>
    <n v="0.29299999999999998"/>
    <n v="65.430000000000007"/>
    <x v="3"/>
    <n v="5"/>
    <b v="0"/>
    <s v="Delivered"/>
    <x v="1"/>
    <x v="1"/>
    <n v="5"/>
    <x v="1"/>
    <x v="15"/>
    <x v="1"/>
    <s v="1-10%"/>
    <x v="0"/>
    <n v="0"/>
    <n v="1"/>
    <n v="0"/>
    <n v="1"/>
  </r>
  <r>
    <s v="ORD-03101"/>
    <d v="2023-09-03T00:00:00"/>
    <d v="2023-09-03T00:00:00"/>
    <s v="CUST69379"/>
    <s v="Rohan Pillai"/>
    <n v="22"/>
    <n v="22"/>
    <s v="Other"/>
    <s v="Other"/>
    <s v="North"/>
    <s v="Chandigarh"/>
    <x v="1"/>
    <s v="Bookshelf"/>
    <n v="7"/>
    <n v="7"/>
    <n v="31725.3"/>
    <n v="0.37"/>
    <n v="162459.18"/>
    <n v="38520.589999999997"/>
    <n v="0.23699999999999999"/>
    <n v="64.239999999999995"/>
    <x v="0"/>
    <n v="3"/>
    <b v="0"/>
    <s v="Delivered"/>
    <x v="1"/>
    <x v="0"/>
    <n v="3"/>
    <x v="1"/>
    <x v="15"/>
    <x v="1"/>
    <s v="31-40%"/>
    <x v="0"/>
    <n v="0"/>
    <n v="1"/>
    <n v="0"/>
    <n v="1"/>
  </r>
  <r>
    <s v="ORD-03103"/>
    <d v="2023-09-03T00:00:00"/>
    <d v="2023-09-03T00:00:00"/>
    <s v="CUST01278"/>
    <s v="Aarav Verma"/>
    <n v="18"/>
    <n v="18"/>
    <s v="Other"/>
    <s v="Other"/>
    <s v="East"/>
    <s v="Patna"/>
    <x v="0"/>
    <s v="Lipstick"/>
    <n v="6"/>
    <n v="6"/>
    <n v="993.05"/>
    <n v="0.01"/>
    <n v="7148.92"/>
    <n v="2268.41"/>
    <n v="0.317"/>
    <n v="82.4"/>
    <x v="3"/>
    <n v="5"/>
    <b v="0"/>
    <s v="Delivered"/>
    <x v="1"/>
    <x v="2"/>
    <n v="1"/>
    <x v="1"/>
    <x v="15"/>
    <x v="1"/>
    <s v="1-10%"/>
    <x v="0"/>
    <n v="0"/>
    <n v="1"/>
    <n v="0"/>
    <n v="1"/>
  </r>
  <r>
    <s v="ORD-03104"/>
    <s v="September 03, 2023"/>
    <d v="2023-09-03T00:00:00"/>
    <s v="CUST21518"/>
    <s v="Karan Pillai"/>
    <n v="26"/>
    <n v="26"/>
    <s v="Male"/>
    <s v="Male"/>
    <s v="West"/>
    <s v="Ahmedabad"/>
    <x v="6"/>
    <s v="Saree"/>
    <n v="1"/>
    <n v="1"/>
    <n v="1916.17"/>
    <n v="0.22"/>
    <n v="1845.9"/>
    <n v="598.99"/>
    <n v="0.32400000000000001"/>
    <n v="47.98"/>
    <x v="4"/>
    <n v="4"/>
    <b v="0"/>
    <s v="Delivered"/>
    <x v="1"/>
    <x v="3"/>
    <n v="10"/>
    <x v="1"/>
    <x v="15"/>
    <x v="3"/>
    <s v="21-30%"/>
    <x v="0"/>
    <n v="0"/>
    <n v="1"/>
    <n v="0"/>
    <n v="1"/>
  </r>
  <r>
    <s v="ORD-03098"/>
    <d v="2023-09-01T00:00:00"/>
    <d v="2023-09-01T00:00:00"/>
    <s v="CUST98755"/>
    <s v="Arjun Chatterjee"/>
    <n v="39"/>
    <n v="39"/>
    <s v="Other"/>
    <s v="Other"/>
    <s v="Central"/>
    <s v="Raipur"/>
    <x v="2"/>
    <s v="Tablet"/>
    <n v="1"/>
    <n v="1"/>
    <n v="22693.39"/>
    <n v="0.08"/>
    <n v="27894.98"/>
    <n v="4153.76"/>
    <n v="0.14899999999999999"/>
    <n v="48.31"/>
    <x v="4"/>
    <n v="5"/>
    <b v="0"/>
    <s v="Delivered"/>
    <x v="1"/>
    <x v="9"/>
    <n v="9"/>
    <x v="1"/>
    <x v="15"/>
    <x v="2"/>
    <s v="1-10%"/>
    <x v="0"/>
    <n v="0"/>
    <n v="1"/>
    <n v="0"/>
    <n v="1"/>
  </r>
  <r>
    <s v="ORD-03100"/>
    <d v="2023-09-01T00:00:00"/>
    <d v="2023-09-01T00:00:00"/>
    <s v="CUST55749"/>
    <s v="Rahul Das"/>
    <n v="38"/>
    <n v="38"/>
    <s v="Other"/>
    <s v="Other"/>
    <s v="West"/>
    <s v="Surat"/>
    <x v="3"/>
    <s v="Rice (5kg)"/>
    <n v="1"/>
    <n v="1"/>
    <n v="166.38"/>
    <n v="0.11"/>
    <n v="187.22"/>
    <n v="18.5"/>
    <n v="9.9000000000000005E-2"/>
    <n v="57.01"/>
    <x v="5"/>
    <n v="5"/>
    <b v="0"/>
    <s v="Delivered"/>
    <x v="1"/>
    <x v="8"/>
    <n v="7"/>
    <x v="1"/>
    <x v="15"/>
    <x v="2"/>
    <s v="11-20%"/>
    <x v="0"/>
    <n v="0"/>
    <n v="1"/>
    <n v="0"/>
    <n v="1"/>
  </r>
  <r>
    <s v="ORD-03099"/>
    <d v="2023-09-01T00:00:00"/>
    <d v="2023-09-01T00:00:00"/>
    <s v="CUST54403"/>
    <s v="Priya Rao"/>
    <n v="31"/>
    <n v="31"/>
    <s v="F"/>
    <s v="Female"/>
    <s v="Central"/>
    <s v="Nagpur"/>
    <x v="4"/>
    <s v="Cook Book"/>
    <n v="7"/>
    <n v="7"/>
    <n v="1057.54"/>
    <n v="0.2"/>
    <n v="6459.84"/>
    <n v="2620.0500000000002"/>
    <n v="0.40600000000000003"/>
    <n v="60.64"/>
    <x v="5"/>
    <n v="2"/>
    <b v="1"/>
    <s v="Returned"/>
    <x v="0"/>
    <x v="10"/>
    <n v="2"/>
    <x v="1"/>
    <x v="15"/>
    <x v="3"/>
    <s v="11-20%"/>
    <x v="0"/>
    <n v="1"/>
    <n v="1"/>
    <n v="0"/>
    <n v="1"/>
  </r>
  <r>
    <s v="ORD-03094"/>
    <d v="2023-08-30T00:00:00"/>
    <d v="2023-08-30T00:00:00"/>
    <s v="CUST98803"/>
    <s v="Vikram Joshi"/>
    <n v="42"/>
    <n v="42"/>
    <s v="Male"/>
    <s v="Male"/>
    <s v="South"/>
    <s v="Kochi"/>
    <x v="1"/>
    <s v="Bed Frame"/>
    <n v="6"/>
    <n v="6"/>
    <n v="21712.77"/>
    <n v="0.14000000000000001"/>
    <n v="157859.91"/>
    <n v="48496.37"/>
    <n v="0.307"/>
    <n v="62.68"/>
    <x v="0"/>
    <n v="2"/>
    <b v="0"/>
    <s v="Cancelled"/>
    <x v="3"/>
    <x v="9"/>
    <n v="9"/>
    <x v="1"/>
    <x v="16"/>
    <x v="2"/>
    <s v="11-20%"/>
    <x v="0"/>
    <n v="0"/>
    <n v="0"/>
    <n v="1"/>
    <n v="1"/>
  </r>
  <r>
    <s v="ORD-03096"/>
    <d v="2023-08-30T00:00:00"/>
    <d v="2023-08-30T00:00:00"/>
    <s v="CUST81977"/>
    <s v="Sunita Verma"/>
    <n v="35"/>
    <n v="35"/>
    <s v="Female"/>
    <s v="Female"/>
    <s v="East"/>
    <s v="Patna"/>
    <x v="3"/>
    <s v="Dal (1kg)"/>
    <n v="9"/>
    <n v="9"/>
    <n v="132.91"/>
    <n v="0.37"/>
    <n v="1379.32"/>
    <n v="95.16"/>
    <n v="6.9000000000000006E-2"/>
    <n v="84.31"/>
    <x v="1"/>
    <n v="1"/>
    <b v="0"/>
    <s v="Delivered"/>
    <x v="1"/>
    <x v="4"/>
    <n v="4"/>
    <x v="1"/>
    <x v="16"/>
    <x v="3"/>
    <s v="31-40%"/>
    <x v="0"/>
    <n v="0"/>
    <n v="1"/>
    <n v="0"/>
    <n v="1"/>
  </r>
  <r>
    <s v="ORD-03097"/>
    <d v="2023-08-30T00:00:00"/>
    <d v="2023-08-30T00:00:00"/>
    <s v="CUST96631"/>
    <s v="Ritu Mishra"/>
    <n v="26"/>
    <n v="26"/>
    <s v="Female"/>
    <s v="Female"/>
    <s v="North"/>
    <s v="Amritsar"/>
    <x v="0"/>
    <s v="Shampoo"/>
    <n v="6"/>
    <n v="6"/>
    <n v="398.85"/>
    <n v="0.17"/>
    <n v="2675.94"/>
    <n v="1500.2"/>
    <n v="0.56100000000000005"/>
    <n v="56.56"/>
    <x v="4"/>
    <n v="2"/>
    <b v="0"/>
    <s v="Delivered"/>
    <x v="1"/>
    <x v="3"/>
    <n v="10"/>
    <x v="1"/>
    <x v="16"/>
    <x v="3"/>
    <s v="11-20%"/>
    <x v="0"/>
    <n v="0"/>
    <n v="1"/>
    <n v="0"/>
    <n v="1"/>
  </r>
  <r>
    <s v="ORD-03095"/>
    <d v="2023-08-30T00:00:00"/>
    <d v="2023-08-30T00:00:00"/>
    <s v="CUST91267"/>
    <s v="Ritu Patel"/>
    <n v="27"/>
    <n v="27"/>
    <s v="Female"/>
    <s v="Female"/>
    <s v="Central"/>
    <s v="Nagpur"/>
    <x v="0"/>
    <s v="Perfume"/>
    <n v="10"/>
    <n v="10"/>
    <n v="427.76"/>
    <n v="0.04"/>
    <n v="4968.59"/>
    <n v="1801.67"/>
    <n v="0.36299999999999999"/>
    <n v="67.38"/>
    <x v="3"/>
    <n v="5"/>
    <b v="0"/>
    <s v="Delivered"/>
    <x v="1"/>
    <x v="2"/>
    <n v="1"/>
    <x v="1"/>
    <x v="16"/>
    <x v="3"/>
    <s v="1-10%"/>
    <x v="0"/>
    <n v="0"/>
    <n v="1"/>
    <n v="0"/>
    <n v="1"/>
  </r>
  <r>
    <s v="ORD-03092"/>
    <d v="2023-08-29T00:00:00"/>
    <d v="2023-08-29T00:00:00"/>
    <s v="CUST21970"/>
    <s v="Rahul Verma"/>
    <m/>
    <m/>
    <s v="Other"/>
    <s v="Other"/>
    <s v="East"/>
    <s v="Bhubaneswar"/>
    <x v="2"/>
    <s v="Headphones"/>
    <n v="3"/>
    <n v="3"/>
    <n v="15632.25"/>
    <n v="0.34"/>
    <n v="44298.79"/>
    <n v="4132.26"/>
    <n v="9.2999999999999999E-2"/>
    <n v="65.5"/>
    <x v="3"/>
    <n v="5"/>
    <b v="0"/>
    <s v="Delivered"/>
    <x v="1"/>
    <x v="2"/>
    <n v="1"/>
    <x v="1"/>
    <x v="16"/>
    <x v="5"/>
    <s v="31-40%"/>
    <x v="0"/>
    <n v="0"/>
    <n v="1"/>
    <n v="0"/>
    <n v="1"/>
  </r>
  <r>
    <s v="ORD-03091"/>
    <d v="2023-08-29T00:00:00"/>
    <d v="2023-08-29T00:00:00"/>
    <s v="CUST39206"/>
    <s v="Amit Mehta"/>
    <n v="32"/>
    <n v="32"/>
    <s v="Other"/>
    <s v="Other"/>
    <s v="South"/>
    <s v="Kochi"/>
    <x v="1"/>
    <s v="Desk"/>
    <n v="6"/>
    <n v="6"/>
    <n v="11929.15"/>
    <n v="0.13"/>
    <n v="90019.76"/>
    <n v="15285.49"/>
    <n v="0.17"/>
    <n v="66.849999999999994"/>
    <x v="4"/>
    <n v="5"/>
    <b v="0"/>
    <s v="Cancelled"/>
    <x v="3"/>
    <x v="4"/>
    <n v="4"/>
    <x v="1"/>
    <x v="16"/>
    <x v="3"/>
    <s v="11-20%"/>
    <x v="0"/>
    <n v="0"/>
    <n v="0"/>
    <n v="1"/>
    <n v="1"/>
  </r>
  <r>
    <s v="ORD-03093"/>
    <d v="2023-08-29T00:00:00"/>
    <d v="2023-08-29T00:00:00"/>
    <s v="CUST63058"/>
    <s v="Deepa Pillai"/>
    <n v="36"/>
    <n v="36"/>
    <s v="Male"/>
    <s v="Male"/>
    <s v="South"/>
    <s v="Hyderabad"/>
    <x v="0"/>
    <s v="Shampoo"/>
    <n v="6"/>
    <n v="6"/>
    <n v="379.51"/>
    <n v="0.02"/>
    <n v="3520.77"/>
    <n v="1945.96"/>
    <n v="0.55300000000000005"/>
    <n v="53.34"/>
    <x v="5"/>
    <n v="3"/>
    <b v="0"/>
    <s v="Delivered"/>
    <x v="1"/>
    <x v="5"/>
    <n v="8"/>
    <x v="1"/>
    <x v="16"/>
    <x v="2"/>
    <s v="1-10%"/>
    <x v="0"/>
    <n v="0"/>
    <n v="1"/>
    <n v="0"/>
    <n v="1"/>
  </r>
  <r>
    <s v="ORD-03090"/>
    <d v="2023-08-28T00:00:00"/>
    <d v="2023-08-28T00:00:00"/>
    <s v="CUST80368"/>
    <s v="Sunita Das"/>
    <n v="63"/>
    <n v="63"/>
    <s v="Male"/>
    <s v="Male"/>
    <s v="Central"/>
    <s v="Indore"/>
    <x v="5"/>
    <s v="Dumbbells"/>
    <n v="8"/>
    <n v="8"/>
    <n v="12368.25"/>
    <n v="0.22"/>
    <n v="109073.66"/>
    <n v="19645.66"/>
    <n v="0.18"/>
    <n v="21.52"/>
    <x v="1"/>
    <m/>
    <b v="0"/>
    <s v="Delivered"/>
    <x v="1"/>
    <x v="2"/>
    <n v="1"/>
    <x v="1"/>
    <x v="16"/>
    <x v="6"/>
    <s v="21-30%"/>
    <x v="0"/>
    <n v="0"/>
    <n v="1"/>
    <n v="0"/>
    <n v="1"/>
  </r>
  <r>
    <s v="ORD-03089"/>
    <d v="2023-08-28T00:00:00"/>
    <d v="2023-08-28T00:00:00"/>
    <s v="CUST94322"/>
    <s v="Shreya Kapoor"/>
    <n v="19"/>
    <n v="19"/>
    <s v="Other"/>
    <s v="Other"/>
    <s v="East"/>
    <s v="Patna"/>
    <x v="4"/>
    <s v="Textbook"/>
    <n v="7"/>
    <n v="7"/>
    <n v="1441.05"/>
    <n v="0.28999999999999998"/>
    <n v="9079.99"/>
    <n v="2820.94"/>
    <n v="0.311"/>
    <n v="86.34"/>
    <x v="5"/>
    <n v="3"/>
    <b v="1"/>
    <s v="Returned"/>
    <x v="0"/>
    <x v="3"/>
    <n v="10"/>
    <x v="1"/>
    <x v="16"/>
    <x v="1"/>
    <s v="21-30%"/>
    <x v="0"/>
    <n v="1"/>
    <n v="1"/>
    <n v="0"/>
    <n v="1"/>
  </r>
  <r>
    <s v="ORD-03088"/>
    <d v="2023-08-26T00:00:00"/>
    <d v="2023-08-26T00:00:00"/>
    <s v="CUST49151"/>
    <s v="Sunita Patel"/>
    <n v="35"/>
    <n v="35"/>
    <s v="Other"/>
    <s v="Other"/>
    <s v="West"/>
    <s v="Mumbai"/>
    <x v="2"/>
    <s v="Headphones"/>
    <n v="1"/>
    <n v="1"/>
    <n v="41296.1"/>
    <n v="7.0000000000000007E-2"/>
    <n v="53611.5"/>
    <n v="4184.2299999999996"/>
    <n v="7.8E-2"/>
    <n v="65.67"/>
    <x v="2"/>
    <n v="5"/>
    <b v="0"/>
    <s v="Delivered"/>
    <x v="1"/>
    <x v="1"/>
    <n v="5"/>
    <x v="1"/>
    <x v="16"/>
    <x v="3"/>
    <s v="1-10%"/>
    <x v="0"/>
    <n v="0"/>
    <n v="1"/>
    <n v="0"/>
    <n v="1"/>
  </r>
  <r>
    <s v="ORD-03087"/>
    <d v="2023-08-26T00:00:00"/>
    <d v="2023-08-26T00:00:00"/>
    <s v="CUST32672"/>
    <s v="Meera Patel"/>
    <n v="39"/>
    <n v="39"/>
    <s v="Female"/>
    <s v="Female"/>
    <s v="West"/>
    <s v="Surat"/>
    <x v="1"/>
    <s v="Desk"/>
    <n v="5"/>
    <n v="5"/>
    <n v="21847.95"/>
    <n v="0.28999999999999998"/>
    <n v="103693.59"/>
    <n v="26491.84"/>
    <n v="0.255"/>
    <n v="67.66"/>
    <x v="3"/>
    <n v="2"/>
    <b v="0"/>
    <s v="Delivered"/>
    <x v="1"/>
    <x v="9"/>
    <n v="9"/>
    <x v="1"/>
    <x v="16"/>
    <x v="2"/>
    <s v="21-30%"/>
    <x v="0"/>
    <n v="0"/>
    <n v="1"/>
    <n v="0"/>
    <n v="1"/>
  </r>
  <r>
    <s v="ORD-03086"/>
    <d v="2023-08-26T00:00:00"/>
    <d v="2023-08-26T00:00:00"/>
    <s v="CUST94691"/>
    <s v="Aarav Singh"/>
    <n v="38"/>
    <n v="38"/>
    <s v="Other"/>
    <s v="Other"/>
    <s v="East"/>
    <s v="Bhubaneswar"/>
    <x v="1"/>
    <s v="Sofa"/>
    <n v="4"/>
    <n v="4"/>
    <n v="11999.53"/>
    <n v="0.22"/>
    <n v="53880.45"/>
    <n v="15284.4"/>
    <n v="0.28399999999999997"/>
    <n v="99.04"/>
    <x v="1"/>
    <n v="2"/>
    <b v="1"/>
    <s v="Returned"/>
    <x v="0"/>
    <x v="2"/>
    <n v="1"/>
    <x v="1"/>
    <x v="16"/>
    <x v="2"/>
    <s v="21-30%"/>
    <x v="0"/>
    <n v="1"/>
    <n v="1"/>
    <n v="0"/>
    <n v="1"/>
  </r>
  <r>
    <s v="ORD-03084"/>
    <d v="2023-08-25T00:00:00"/>
    <d v="2023-08-25T00:00:00"/>
    <s v="CUST97761"/>
    <s v="Rahul Verma"/>
    <n v="25"/>
    <n v="25"/>
    <s v="Female"/>
    <s v="Female"/>
    <s v="East"/>
    <s v="Bhubaneswar"/>
    <x v="4"/>
    <s v="Self-Help Book"/>
    <n v="10"/>
    <n v="10"/>
    <n v="755.47"/>
    <n v="0.04"/>
    <n v="10570.33"/>
    <n v="4011.83"/>
    <n v="0.38"/>
    <n v="94.06"/>
    <x v="2"/>
    <m/>
    <b v="0"/>
    <s v="Cancelled"/>
    <x v="3"/>
    <x v="1"/>
    <n v="5"/>
    <x v="1"/>
    <x v="16"/>
    <x v="1"/>
    <s v="1-10%"/>
    <x v="0"/>
    <n v="0"/>
    <n v="0"/>
    <n v="1"/>
    <n v="1"/>
  </r>
  <r>
    <s v="ORD-03085"/>
    <d v="2023-08-25T00:00:00"/>
    <d v="2023-08-25T00:00:00"/>
    <s v="CUST66243"/>
    <s v="Karan Shah"/>
    <n v="31"/>
    <n v="31"/>
    <s v="Other"/>
    <s v="Other"/>
    <s v="North"/>
    <s v="Ludhiana"/>
    <x v="4"/>
    <s v="Fiction Novel"/>
    <n v="10"/>
    <n v="10"/>
    <n v="260.93"/>
    <n v="0.13"/>
    <n v="3566.39"/>
    <n v="1435.04"/>
    <n v="0.40200000000000002"/>
    <n v="28.36"/>
    <x v="1"/>
    <n v="3"/>
    <b v="0"/>
    <s v="Delivered"/>
    <x v="1"/>
    <x v="2"/>
    <n v="1"/>
    <x v="1"/>
    <x v="16"/>
    <x v="3"/>
    <s v="11-20%"/>
    <x v="0"/>
    <n v="0"/>
    <n v="1"/>
    <n v="0"/>
    <n v="1"/>
  </r>
  <r>
    <s v="ORD-03083"/>
    <d v="2023-08-25T00:00:00"/>
    <d v="2023-08-25T00:00:00"/>
    <s v="CUST78430"/>
    <s v="Rahul Pillai"/>
    <n v="51"/>
    <n v="51"/>
    <s v="Male"/>
    <s v="Male"/>
    <s v="West"/>
    <s v="Mumbai"/>
    <x v="0"/>
    <s v="Face Cream"/>
    <n v="4"/>
    <n v="4"/>
    <n v="173.98"/>
    <n v="0.25"/>
    <n v="855.12"/>
    <n v="447.82"/>
    <n v="0.52400000000000002"/>
    <n v="73.28"/>
    <x v="1"/>
    <n v="1"/>
    <b v="0"/>
    <s v="Delivered"/>
    <x v="1"/>
    <x v="8"/>
    <n v="7"/>
    <x v="1"/>
    <x v="16"/>
    <x v="4"/>
    <s v="21-30%"/>
    <x v="0"/>
    <n v="0"/>
    <n v="1"/>
    <n v="0"/>
    <n v="1"/>
  </r>
  <r>
    <s v="ORD-03082"/>
    <d v="2023-08-24T00:00:00"/>
    <d v="2023-08-24T00:00:00"/>
    <s v="CUST93135"/>
    <s v="Karan Das"/>
    <n v="33"/>
    <n v="33"/>
    <s v="Male"/>
    <s v="Male"/>
    <s v="South"/>
    <s v="Bangalore"/>
    <x v="6"/>
    <s v="Dress"/>
    <n v="10"/>
    <n v="10"/>
    <n v="3548.29"/>
    <n v="0.33"/>
    <n v="32142.13"/>
    <n v="13918.96"/>
    <n v="0.433"/>
    <n v="75.2"/>
    <x v="4"/>
    <n v="3"/>
    <b v="0"/>
    <s v="Pending"/>
    <x v="2"/>
    <x v="5"/>
    <n v="8"/>
    <x v="1"/>
    <x v="16"/>
    <x v="3"/>
    <s v="31-40%"/>
    <x v="0"/>
    <n v="0"/>
    <n v="0"/>
    <n v="0"/>
    <n v="1"/>
  </r>
  <r>
    <s v="ORD-03081"/>
    <d v="2023-08-22T00:00:00"/>
    <d v="2023-08-22T00:00:00"/>
    <s v="CUST01739"/>
    <s v="Rohan Nair"/>
    <n v="42"/>
    <n v="42"/>
    <s v="Female"/>
    <s v="Female"/>
    <s v="North"/>
    <s v="Amritsar"/>
    <x v="4"/>
    <s v="Fiction Novel"/>
    <n v="4"/>
    <n v="4"/>
    <n v="889.6"/>
    <n v="0.36"/>
    <n v="3597.1"/>
    <n v="1076.9100000000001"/>
    <n v="0.29899999999999999"/>
    <n v="58.16"/>
    <x v="2"/>
    <n v="3"/>
    <b v="1"/>
    <s v="Returned"/>
    <x v="0"/>
    <x v="0"/>
    <n v="3"/>
    <x v="1"/>
    <x v="16"/>
    <x v="2"/>
    <s v="31-40%"/>
    <x v="0"/>
    <n v="1"/>
    <n v="1"/>
    <n v="0"/>
    <n v="1"/>
  </r>
  <r>
    <s v="ORD-03079"/>
    <d v="2023-08-22T00:00:00"/>
    <d v="2023-08-22T00:00:00"/>
    <s v="CUST74717"/>
    <s v="Ananya Bhat"/>
    <n v="24"/>
    <n v="24"/>
    <s v="Female"/>
    <s v="Female"/>
    <s v="East"/>
    <s v="Patna"/>
    <x v="5"/>
    <s v="Cricket Bat"/>
    <n v="1"/>
    <n v="1"/>
    <n v="7788.48"/>
    <n v="0.16"/>
    <n v="9678.82"/>
    <n v="2560.56"/>
    <n v="0.26500000000000001"/>
    <n v="67.88"/>
    <x v="0"/>
    <n v="4"/>
    <b v="0"/>
    <s v="Shipped"/>
    <x v="4"/>
    <x v="0"/>
    <n v="3"/>
    <x v="1"/>
    <x v="16"/>
    <x v="1"/>
    <s v="11-20%"/>
    <x v="0"/>
    <n v="0"/>
    <n v="0"/>
    <n v="0"/>
    <n v="1"/>
  </r>
  <r>
    <s v="ORD-03080"/>
    <d v="2023-08-22T00:00:00"/>
    <d v="2023-08-22T00:00:00"/>
    <s v="CUST34629"/>
    <s v="Aarav Singh"/>
    <n v="37"/>
    <n v="37"/>
    <s v="Other"/>
    <s v="Other"/>
    <s v="Central"/>
    <s v="Nagpur"/>
    <x v="3"/>
    <s v="Flour"/>
    <n v="9"/>
    <n v="9"/>
    <n v="460.52"/>
    <n v="0.37"/>
    <n v="3659.71"/>
    <n v="327.33999999999997"/>
    <n v="8.8999999999999996E-2"/>
    <n v="48.79"/>
    <x v="0"/>
    <n v="5"/>
    <b v="0"/>
    <s v="Pending"/>
    <x v="2"/>
    <x v="8"/>
    <n v="7"/>
    <x v="1"/>
    <x v="16"/>
    <x v="2"/>
    <s v="31-40%"/>
    <x v="0"/>
    <n v="0"/>
    <n v="0"/>
    <n v="0"/>
    <n v="1"/>
  </r>
  <r>
    <s v="ORD-03076"/>
    <d v="2023-08-21T00:00:00"/>
    <d v="2023-08-21T00:00:00"/>
    <s v="CUST49954"/>
    <s v="Shreya Iyer"/>
    <n v="37"/>
    <n v="37"/>
    <s v="Other"/>
    <s v="Other"/>
    <s v="West"/>
    <s v="Ahmedabad"/>
    <x v="5"/>
    <s v="Yoga Mat"/>
    <n v="8"/>
    <n v="8"/>
    <n v="11625.18"/>
    <n v="0.01"/>
    <n v="129797.26"/>
    <n v="30345.040000000001"/>
    <n v="0.23400000000000001"/>
    <n v="35.4"/>
    <x v="1"/>
    <n v="1"/>
    <b v="1"/>
    <s v="Returned"/>
    <x v="0"/>
    <x v="3"/>
    <n v="10"/>
    <x v="1"/>
    <x v="16"/>
    <x v="2"/>
    <s v="1-10%"/>
    <x v="0"/>
    <n v="1"/>
    <n v="1"/>
    <n v="0"/>
    <n v="1"/>
  </r>
  <r>
    <s v="ORD-03077"/>
    <d v="2023-08-21T00:00:00"/>
    <d v="2023-08-21T00:00:00"/>
    <s v="CUST23896"/>
    <s v="Ananya Kumar"/>
    <n v="54"/>
    <n v="54"/>
    <s v="Male"/>
    <s v="Male"/>
    <s v="North"/>
    <s v="Delhi"/>
    <x v="6"/>
    <s v="Dress"/>
    <n v="5"/>
    <n v="5"/>
    <n v="3920.37"/>
    <n v="0.09"/>
    <n v="25064.55"/>
    <n v="10054.85"/>
    <n v="0.40100000000000002"/>
    <n v="17.84"/>
    <x v="5"/>
    <m/>
    <b v="0"/>
    <s v="Delivered"/>
    <x v="1"/>
    <x v="6"/>
    <n v="6"/>
    <x v="1"/>
    <x v="16"/>
    <x v="4"/>
    <s v="1-10%"/>
    <x v="0"/>
    <n v="0"/>
    <n v="1"/>
    <n v="0"/>
    <n v="1"/>
  </r>
  <r>
    <s v="ORD-03078"/>
    <d v="2023-08-21T00:00:00"/>
    <d v="2023-08-21T00:00:00"/>
    <s v="CUST46478"/>
    <s v="Aarav Nair"/>
    <n v="32"/>
    <n v="32"/>
    <s v="Female"/>
    <s v="Female"/>
    <s v="East"/>
    <s v="Bhubaneswar"/>
    <x v="4"/>
    <s v="Textbook"/>
    <n v="3"/>
    <n v="3"/>
    <n v="761.02"/>
    <n v="0.23"/>
    <n v="2331.91"/>
    <n v="1183.07"/>
    <n v="0.50700000000000001"/>
    <n v="118.86"/>
    <x v="2"/>
    <n v="3"/>
    <b v="0"/>
    <s v="Delivered"/>
    <x v="1"/>
    <x v="8"/>
    <n v="7"/>
    <x v="1"/>
    <x v="16"/>
    <x v="3"/>
    <s v="21-30%"/>
    <x v="0"/>
    <n v="0"/>
    <n v="1"/>
    <n v="0"/>
    <n v="1"/>
  </r>
  <r>
    <s v="ORD-03073"/>
    <d v="2023-08-20T00:00:00"/>
    <d v="2023-08-20T00:00:00"/>
    <s v="CUST40607"/>
    <s v="Amit Kapoor"/>
    <n v="29"/>
    <n v="29"/>
    <s v="Male"/>
    <s v="Male"/>
    <s v="Central"/>
    <s v="Bhopal"/>
    <x v="5"/>
    <s v="Tennis Racket"/>
    <n v="4"/>
    <n v="4"/>
    <n v="5660.42"/>
    <n v="0.24"/>
    <n v="22682.85"/>
    <n v="4781.05"/>
    <n v="0.21099999999999999"/>
    <n v="52.61"/>
    <x v="3"/>
    <n v="5"/>
    <b v="0"/>
    <s v="Shipped"/>
    <x v="4"/>
    <x v="6"/>
    <n v="6"/>
    <x v="1"/>
    <x v="16"/>
    <x v="3"/>
    <s v="21-30%"/>
    <x v="0"/>
    <n v="0"/>
    <n v="0"/>
    <n v="0"/>
    <n v="1"/>
  </r>
  <r>
    <s v="ORD-03075"/>
    <d v="2023-08-20T00:00:00"/>
    <d v="2023-08-20T00:00:00"/>
    <s v="CUST66159"/>
    <s v="Shreya Shah"/>
    <n v="17"/>
    <n v="17"/>
    <s v="Female"/>
    <s v="Female"/>
    <s v="East"/>
    <s v="Kolkata"/>
    <x v="1"/>
    <s v="Bookshelf"/>
    <n v="8"/>
    <n v="8"/>
    <n v="11661.87"/>
    <n v="0.24"/>
    <n v="95197.56"/>
    <n v="28202.79"/>
    <n v="0.29599999999999999"/>
    <n v="88.67"/>
    <x v="4"/>
    <n v="5"/>
    <b v="0"/>
    <s v="Delivered"/>
    <x v="1"/>
    <x v="0"/>
    <n v="3"/>
    <x v="1"/>
    <x v="16"/>
    <x v="0"/>
    <s v="21-30%"/>
    <x v="0"/>
    <n v="0"/>
    <n v="1"/>
    <n v="0"/>
    <n v="1"/>
  </r>
  <r>
    <s v="ORD-03074"/>
    <d v="2023-08-20T00:00:00"/>
    <d v="2023-08-20T00:00:00"/>
    <s v="CUST55244"/>
    <s v="Ananya Bose"/>
    <n v="24"/>
    <n v="24"/>
    <s v="m"/>
    <s v="Male"/>
    <s v="North"/>
    <s v="Ludhiana"/>
    <x v="6"/>
    <s v="T-Shirt"/>
    <n v="7"/>
    <n v="7"/>
    <n v="3670.29"/>
    <n v="0.27"/>
    <n v="26206.04"/>
    <n v="9315.2199999999993"/>
    <n v="0.35499999999999998"/>
    <n v="40.44"/>
    <x v="3"/>
    <n v="1"/>
    <b v="0"/>
    <s v="Cancelled"/>
    <x v="3"/>
    <x v="9"/>
    <n v="9"/>
    <x v="1"/>
    <x v="16"/>
    <x v="1"/>
    <s v="21-30%"/>
    <x v="0"/>
    <n v="0"/>
    <n v="0"/>
    <n v="1"/>
    <n v="1"/>
  </r>
  <r>
    <s v="ORD-03069"/>
    <d v="2023-08-19T00:00:00"/>
    <d v="2023-08-19T00:00:00"/>
    <s v="CUST13129"/>
    <s v="Nikhil Nair"/>
    <n v="36"/>
    <n v="36"/>
    <s v="Male"/>
    <s v="Male"/>
    <s v="East"/>
    <s v="Kolkata"/>
    <x v="3"/>
    <s v="Cooking Oil"/>
    <n v="9"/>
    <n v="9"/>
    <n v="461.84"/>
    <n v="0.06"/>
    <n v="5002.24"/>
    <n v="440.52"/>
    <n v="8.7999999999999995E-2"/>
    <n v="74.88"/>
    <x v="1"/>
    <n v="2"/>
    <b v="0"/>
    <s v="Delivered"/>
    <x v="1"/>
    <x v="1"/>
    <n v="5"/>
    <x v="1"/>
    <x v="16"/>
    <x v="2"/>
    <s v="1-10%"/>
    <x v="0"/>
    <n v="0"/>
    <n v="1"/>
    <n v="0"/>
    <n v="1"/>
  </r>
  <r>
    <s v="ORD-03070"/>
    <d v="2023-08-19T00:00:00"/>
    <d v="2023-08-19T00:00:00"/>
    <s v="CUST29394"/>
    <s v="Rohan Verma"/>
    <n v="35"/>
    <n v="35"/>
    <s v="Other"/>
    <s v="Other"/>
    <s v="East"/>
    <s v="Kolkata"/>
    <x v="2"/>
    <s v="Laptop"/>
    <n v="8"/>
    <n v="8"/>
    <n v="20964.05"/>
    <n v="0.28999999999999998"/>
    <n v="174884.92"/>
    <n v="24207.47"/>
    <n v="0.13800000000000001"/>
    <n v="77.540000000000006"/>
    <x v="3"/>
    <n v="2"/>
    <b v="0"/>
    <s v="Delivered"/>
    <x v="1"/>
    <x v="1"/>
    <n v="5"/>
    <x v="1"/>
    <x v="16"/>
    <x v="3"/>
    <s v="21-30%"/>
    <x v="0"/>
    <n v="0"/>
    <n v="1"/>
    <n v="0"/>
    <n v="1"/>
  </r>
  <r>
    <s v="ORD-03072"/>
    <d v="2023-08-19T00:00:00"/>
    <d v="2023-08-19T00:00:00"/>
    <s v="CUST71775"/>
    <s v="Aditya Joshi"/>
    <n v="25"/>
    <n v="25"/>
    <s v="Male"/>
    <s v="Male"/>
    <s v="South"/>
    <s v="Hyderabad"/>
    <x v="0"/>
    <s v="Hair Oil"/>
    <n v="6"/>
    <n v="6"/>
    <n v="1067.32"/>
    <n v="0.1"/>
    <n v="9986.14"/>
    <n v="3581.4"/>
    <n v="0.35899999999999999"/>
    <n v="84.82"/>
    <x v="0"/>
    <n v="4"/>
    <b v="1"/>
    <s v="Returned"/>
    <x v="0"/>
    <x v="9"/>
    <n v="9"/>
    <x v="1"/>
    <x v="16"/>
    <x v="1"/>
    <s v="1-10%"/>
    <x v="0"/>
    <n v="1"/>
    <n v="1"/>
    <n v="0"/>
    <n v="1"/>
  </r>
  <r>
    <s v="ORD-03071"/>
    <d v="2023-08-19T00:00:00"/>
    <d v="2023-08-19T00:00:00"/>
    <s v="CUST66429"/>
    <s v="Arjun Bose"/>
    <n v="52"/>
    <n v="52"/>
    <s v="Other"/>
    <s v="Other"/>
    <s v="West"/>
    <s v="Mumbai"/>
    <x v="4"/>
    <s v="Textbook"/>
    <n v="8"/>
    <n v="8"/>
    <n v="1135.99"/>
    <n v="0.33"/>
    <n v="8820.52"/>
    <n v="3707.82"/>
    <n v="0.42"/>
    <n v="66.97"/>
    <x v="1"/>
    <n v="4"/>
    <b v="1"/>
    <s v="Returned"/>
    <x v="0"/>
    <x v="6"/>
    <n v="6"/>
    <x v="1"/>
    <x v="16"/>
    <x v="4"/>
    <s v="31-40%"/>
    <x v="0"/>
    <n v="1"/>
    <n v="1"/>
    <n v="0"/>
    <n v="1"/>
  </r>
  <r>
    <s v="ORD-03066"/>
    <d v="2023-08-18T00:00:00"/>
    <d v="2023-08-18T00:00:00"/>
    <s v="CUST82969"/>
    <s v="Ritu Joshi"/>
    <n v="50"/>
    <n v="50"/>
    <s v="Female"/>
    <s v="Female"/>
    <s v="South"/>
    <s v="Hyderabad"/>
    <x v="1"/>
    <s v="Wardrobe"/>
    <n v="7"/>
    <n v="7"/>
    <n v="34829.83"/>
    <n v="0.27"/>
    <n v="251225.51"/>
    <n v="87253.16"/>
    <n v="0.34699999999999998"/>
    <n v="74.92"/>
    <x v="0"/>
    <n v="1"/>
    <b v="0"/>
    <s v="Delivered"/>
    <x v="1"/>
    <x v="9"/>
    <n v="9"/>
    <x v="1"/>
    <x v="16"/>
    <x v="4"/>
    <s v="21-30%"/>
    <x v="0"/>
    <n v="0"/>
    <n v="1"/>
    <n v="0"/>
    <n v="1"/>
  </r>
  <r>
    <s v="ORD-03065"/>
    <d v="2023-08-18T00:00:00"/>
    <d v="2023-08-18T00:00:00"/>
    <s v="CUST41118"/>
    <s v="Rohan Bhat"/>
    <n v="47"/>
    <n v="47"/>
    <s v="Female"/>
    <s v="Female"/>
    <s v="South"/>
    <s v="Kochi"/>
    <x v="5"/>
    <s v="Tennis Racket"/>
    <n v="8"/>
    <n v="8"/>
    <n v="11184.95"/>
    <n v="0.39"/>
    <n v="84179.79"/>
    <n v="26658.84"/>
    <n v="0.317"/>
    <n v="58.07"/>
    <x v="4"/>
    <n v="4"/>
    <b v="0"/>
    <s v="Shipped"/>
    <x v="4"/>
    <x v="5"/>
    <n v="8"/>
    <x v="1"/>
    <x v="16"/>
    <x v="4"/>
    <s v="31-40%"/>
    <x v="0"/>
    <n v="0"/>
    <n v="0"/>
    <n v="0"/>
    <n v="1"/>
  </r>
  <r>
    <s v="ORD-03064"/>
    <d v="2023-08-18T00:00:00"/>
    <d v="2023-08-18T00:00:00"/>
    <s v="CUST50295"/>
    <s v="Meera Verma"/>
    <n v="38"/>
    <n v="38"/>
    <s v="Female"/>
    <s v="Female"/>
    <s v="North"/>
    <s v="Ludhiana"/>
    <x v="0"/>
    <s v="Sunscreen"/>
    <n v="8"/>
    <n v="8"/>
    <n v="1422.11"/>
    <n v="0.13"/>
    <n v="14282.97"/>
    <n v="5448.38"/>
    <n v="0.38100000000000001"/>
    <n v="38.61"/>
    <x v="3"/>
    <m/>
    <b v="1"/>
    <s v="Returned"/>
    <x v="0"/>
    <x v="5"/>
    <n v="8"/>
    <x v="1"/>
    <x v="16"/>
    <x v="2"/>
    <s v="11-20%"/>
    <x v="0"/>
    <n v="1"/>
    <n v="1"/>
    <n v="0"/>
    <n v="1"/>
  </r>
  <r>
    <s v="ORD-03067"/>
    <d v="2023-08-18T00:00:00"/>
    <d v="2023-08-18T00:00:00"/>
    <s v="CUST47125"/>
    <s v="Rohan Kumar"/>
    <m/>
    <m/>
    <s v="Male"/>
    <s v="Male"/>
    <s v="Central"/>
    <s v="Nagpur"/>
    <x v="5"/>
    <s v="Yoga Mat"/>
    <n v="4"/>
    <n v="4"/>
    <n v="6531.91"/>
    <n v="0.18"/>
    <n v="33411.39"/>
    <n v="7449.38"/>
    <n v="0.223"/>
    <n v="78.260000000000005"/>
    <x v="4"/>
    <n v="1"/>
    <b v="0"/>
    <s v="Delivered"/>
    <x v="1"/>
    <x v="5"/>
    <n v="8"/>
    <x v="1"/>
    <x v="16"/>
    <x v="5"/>
    <s v="11-20%"/>
    <x v="0"/>
    <n v="0"/>
    <n v="1"/>
    <n v="0"/>
    <n v="1"/>
  </r>
  <r>
    <s v="ORD-03068"/>
    <d v="2023-08-18T00:00:00"/>
    <d v="2023-08-18T00:00:00"/>
    <s v="CUST89345"/>
    <s v="Deepa Iyer"/>
    <n v="30"/>
    <n v="30"/>
    <s v="Other"/>
    <s v="Other"/>
    <s v="East"/>
    <s v="Guwahati"/>
    <x v="0"/>
    <s v="Shampoo"/>
    <n v="1"/>
    <n v="1"/>
    <n v="133.97999999999999"/>
    <n v="0.16"/>
    <n v="157"/>
    <n v="64.55"/>
    <n v="0.41099999999999998"/>
    <n v="59.05"/>
    <x v="2"/>
    <n v="5"/>
    <b v="0"/>
    <s v="Delivered"/>
    <x v="1"/>
    <x v="4"/>
    <n v="4"/>
    <x v="1"/>
    <x v="16"/>
    <x v="3"/>
    <s v="11-20%"/>
    <x v="0"/>
    <n v="0"/>
    <n v="1"/>
    <n v="0"/>
    <n v="1"/>
  </r>
  <r>
    <s v="ORD-03060"/>
    <d v="2023-08-17T00:00:00"/>
    <d v="2023-08-17T00:00:00"/>
    <s v="CUST71865"/>
    <s v="Amit Singh"/>
    <n v="19"/>
    <n v="19"/>
    <s v="Female"/>
    <s v="Female"/>
    <s v="Central"/>
    <s v="Bhopal"/>
    <x v="0"/>
    <s v="Shampoo"/>
    <n v="7"/>
    <n v="7"/>
    <n v="100.31"/>
    <n v="0.36"/>
    <n v="600.84"/>
    <n v="277.58"/>
    <n v="0.46200000000000002"/>
    <n v="67.27"/>
    <x v="5"/>
    <n v="1"/>
    <b v="0"/>
    <s v="Shipped"/>
    <x v="4"/>
    <x v="9"/>
    <n v="9"/>
    <x v="1"/>
    <x v="16"/>
    <x v="1"/>
    <s v="31-40%"/>
    <x v="0"/>
    <n v="0"/>
    <n v="0"/>
    <n v="0"/>
    <n v="1"/>
  </r>
  <r>
    <s v="ORD-03061"/>
    <d v="2023-08-17T00:00:00"/>
    <d v="2023-08-17T00:00:00"/>
    <s v="CUST33333"/>
    <s v="Meera Nair"/>
    <n v="43"/>
    <n v="43"/>
    <s v="Other"/>
    <s v="Other"/>
    <s v="West"/>
    <s v="Surat"/>
    <x v="5"/>
    <s v="Tennis Racket"/>
    <n v="1"/>
    <n v="1"/>
    <n v="8555.4"/>
    <n v="0.13"/>
    <n v="9667.42"/>
    <n v="2139.7800000000002"/>
    <n v="0.221"/>
    <n v="51.56"/>
    <x v="4"/>
    <n v="4"/>
    <b v="0"/>
    <s v="Delivered"/>
    <x v="1"/>
    <x v="1"/>
    <n v="5"/>
    <x v="1"/>
    <x v="16"/>
    <x v="2"/>
    <s v="11-20%"/>
    <x v="0"/>
    <n v="0"/>
    <n v="1"/>
    <n v="0"/>
    <n v="1"/>
  </r>
  <r>
    <s v="ORD-03058"/>
    <d v="2023-08-17T00:00:00"/>
    <d v="2023-08-17T00:00:00"/>
    <s v="CUST75687"/>
    <s v="Priya Mehta"/>
    <n v="48"/>
    <n v="48"/>
    <s v="Other"/>
    <s v="Other"/>
    <s v="South"/>
    <s v="Chennai"/>
    <x v="6"/>
    <s v="Jacket"/>
    <n v="4"/>
    <n v="4"/>
    <n v="2277.17"/>
    <n v="0.19"/>
    <n v="10944.9"/>
    <n v="4259.5600000000004"/>
    <n v="0.38900000000000001"/>
    <n v="68.14"/>
    <x v="1"/>
    <n v="2"/>
    <b v="1"/>
    <s v="Returned"/>
    <x v="0"/>
    <x v="0"/>
    <n v="3"/>
    <x v="1"/>
    <x v="16"/>
    <x v="4"/>
    <s v="11-20%"/>
    <x v="0"/>
    <n v="1"/>
    <n v="1"/>
    <n v="0"/>
    <n v="1"/>
  </r>
  <r>
    <s v="ORD-03063"/>
    <s v="August 17, 2023"/>
    <d v="2023-08-17T00:00:00"/>
    <s v="CUST46790"/>
    <s v="Nikhil Rao"/>
    <n v="14"/>
    <n v="14"/>
    <s v="Female"/>
    <s v="Female"/>
    <s v="East"/>
    <s v="Kolkata"/>
    <x v="1"/>
    <s v="Bookshelf"/>
    <n v="2"/>
    <n v="2"/>
    <n v="12069"/>
    <n v="0.33"/>
    <n v="20925.93"/>
    <n v="6044.5"/>
    <n v="0.28899999999999998"/>
    <n v="67"/>
    <x v="5"/>
    <n v="5"/>
    <b v="0"/>
    <s v="Pending"/>
    <x v="2"/>
    <x v="6"/>
    <n v="6"/>
    <x v="1"/>
    <x v="16"/>
    <x v="0"/>
    <s v="31-40%"/>
    <x v="0"/>
    <n v="0"/>
    <n v="0"/>
    <n v="0"/>
    <n v="1"/>
  </r>
  <r>
    <s v="ORD-03062"/>
    <d v="2023-08-17T00:00:00"/>
    <d v="2023-08-17T00:00:00"/>
    <s v="CUST25706"/>
    <s v="Arjun Bose"/>
    <n v="32"/>
    <n v="32"/>
    <s v="Female"/>
    <s v="Female"/>
    <s v="Central"/>
    <s v="Indore"/>
    <x v="0"/>
    <s v="Hair Oil"/>
    <n v="7"/>
    <n v="7"/>
    <n v="2030.6"/>
    <n v="0.32"/>
    <n v="15087.35"/>
    <n v="5363.62"/>
    <n v="0.35599999999999998"/>
    <n v="45.14"/>
    <x v="4"/>
    <n v="4"/>
    <b v="0"/>
    <s v="Cancelled"/>
    <x v="3"/>
    <x v="4"/>
    <n v="4"/>
    <x v="1"/>
    <x v="16"/>
    <x v="3"/>
    <s v="31-40%"/>
    <x v="0"/>
    <n v="0"/>
    <n v="0"/>
    <n v="1"/>
    <n v="1"/>
  </r>
  <r>
    <s v="ORD-03059"/>
    <d v="2023-08-17T00:00:00"/>
    <d v="2023-08-17T00:00:00"/>
    <s v="CUST05600"/>
    <s v="Aarav Sharma"/>
    <n v="34"/>
    <n v="34"/>
    <s v="Male"/>
    <s v="Male"/>
    <s v="Central"/>
    <s v="Indore"/>
    <x v="1"/>
    <s v="Sofa"/>
    <n v="9"/>
    <n v="9"/>
    <n v="19162.75"/>
    <n v="0.32"/>
    <n v="178414.75"/>
    <n v="35608.129999999997"/>
    <n v="0.2"/>
    <n v="38.92"/>
    <x v="1"/>
    <n v="4"/>
    <b v="0"/>
    <s v="Delivered"/>
    <x v="1"/>
    <x v="1"/>
    <n v="5"/>
    <x v="1"/>
    <x v="16"/>
    <x v="3"/>
    <s v="31-40%"/>
    <x v="0"/>
    <n v="0"/>
    <n v="1"/>
    <n v="0"/>
    <n v="1"/>
  </r>
  <r>
    <s v="ORD-03056"/>
    <d v="2023-08-16T00:00:00"/>
    <d v="2023-08-16T00:00:00"/>
    <s v="CUST57382"/>
    <s v="Pooja Iyer"/>
    <n v="45"/>
    <n v="45"/>
    <s v="Female"/>
    <s v="Female"/>
    <s v="Central"/>
    <s v="Raipur"/>
    <x v="1"/>
    <s v="Bed Frame"/>
    <n v="7"/>
    <n v="7"/>
    <n v="21860.37"/>
    <n v="0.22"/>
    <n v="156258.37"/>
    <n v="37409.1"/>
    <n v="0.23899999999999999"/>
    <n v="28.9"/>
    <x v="2"/>
    <n v="1"/>
    <b v="1"/>
    <s v="Returned"/>
    <x v="0"/>
    <x v="8"/>
    <n v="7"/>
    <x v="1"/>
    <x v="16"/>
    <x v="2"/>
    <s v="21-30%"/>
    <x v="0"/>
    <n v="1"/>
    <n v="1"/>
    <n v="0"/>
    <n v="1"/>
  </r>
  <r>
    <s v="ORD-03057"/>
    <d v="2023-08-16T00:00:00"/>
    <d v="2023-08-16T00:00:00"/>
    <s v="CUST99865"/>
    <s v="Nikhil Reddy"/>
    <n v="23"/>
    <n v="23"/>
    <s v="Other"/>
    <s v="Other"/>
    <s v="East"/>
    <s v="Patna"/>
    <x v="2"/>
    <s v="Laptop"/>
    <n v="10"/>
    <n v="10"/>
    <n v="67990.05"/>
    <n v="0.1"/>
    <n v="962865.37"/>
    <n v="103582.22"/>
    <n v="0.108"/>
    <n v="91.72"/>
    <x v="3"/>
    <m/>
    <b v="0"/>
    <s v="Delivered"/>
    <x v="1"/>
    <x v="5"/>
    <n v="8"/>
    <x v="1"/>
    <x v="16"/>
    <x v="1"/>
    <s v="1-10%"/>
    <x v="0"/>
    <n v="0"/>
    <n v="1"/>
    <n v="0"/>
    <n v="1"/>
  </r>
  <r>
    <s v="ORD-03054"/>
    <d v="2023-08-14T00:00:00"/>
    <d v="2023-08-14T00:00:00"/>
    <s v="CUST26906"/>
    <s v="Nisha Iyer"/>
    <n v="39"/>
    <n v="39"/>
    <s v="Female"/>
    <s v="Female"/>
    <s v="East"/>
    <s v="Patna"/>
    <x v="2"/>
    <s v="Smartphone"/>
    <n v="1"/>
    <n v="1"/>
    <n v="34885.370000000003"/>
    <n v="0.1"/>
    <n v="44683.38"/>
    <n v="3420.51"/>
    <n v="7.6999999999999999E-2"/>
    <n v="85.38"/>
    <x v="2"/>
    <n v="4"/>
    <b v="0"/>
    <s v="Shipped"/>
    <x v="4"/>
    <x v="0"/>
    <n v="3"/>
    <x v="1"/>
    <x v="16"/>
    <x v="2"/>
    <s v="1-10%"/>
    <x v="0"/>
    <n v="0"/>
    <n v="0"/>
    <n v="0"/>
    <n v="1"/>
  </r>
  <r>
    <s v="ORD-03055"/>
    <d v="2023-08-14T00:00:00"/>
    <d v="2023-08-14T00:00:00"/>
    <s v="CUST44516"/>
    <s v="Ananya Iyer"/>
    <n v="30"/>
    <n v="30"/>
    <s v="Male"/>
    <s v="Male"/>
    <s v="East"/>
    <s v="Guwahati"/>
    <x v="3"/>
    <s v="Rice (5kg)"/>
    <n v="1"/>
    <n v="1"/>
    <n v="228.52"/>
    <n v="0.09"/>
    <n v="307.76"/>
    <n v="24.8"/>
    <n v="8.1000000000000003E-2"/>
    <n v="61.3"/>
    <x v="1"/>
    <n v="1"/>
    <b v="0"/>
    <s v="Delivered"/>
    <x v="1"/>
    <x v="6"/>
    <n v="6"/>
    <x v="1"/>
    <x v="16"/>
    <x v="3"/>
    <s v="1-10%"/>
    <x v="0"/>
    <n v="0"/>
    <n v="1"/>
    <n v="0"/>
    <n v="1"/>
  </r>
  <r>
    <s v="ORD-03053"/>
    <d v="2023-08-13T00:00:00"/>
    <d v="2023-08-13T00:00:00"/>
    <s v="CUST70734"/>
    <s v="Meera Kumar"/>
    <n v="30"/>
    <n v="30"/>
    <s v="Female"/>
    <s v="Female"/>
    <s v="Central"/>
    <s v="Nagpur"/>
    <x v="1"/>
    <s v="Desk"/>
    <n v="10"/>
    <n v="10"/>
    <n v="5902.83"/>
    <n v="0.26"/>
    <n v="61642.35"/>
    <n v="21436.01"/>
    <n v="0.34799999999999998"/>
    <n v="63.39"/>
    <x v="2"/>
    <n v="3"/>
    <b v="0"/>
    <s v="Delivered"/>
    <x v="1"/>
    <x v="8"/>
    <n v="7"/>
    <x v="1"/>
    <x v="16"/>
    <x v="3"/>
    <s v="21-30%"/>
    <x v="0"/>
    <n v="0"/>
    <n v="1"/>
    <n v="0"/>
    <n v="1"/>
  </r>
  <r>
    <s v="ORD-03052"/>
    <d v="2023-08-13T00:00:00"/>
    <d v="2023-08-13T00:00:00"/>
    <s v="CUST62695"/>
    <s v="Vikram Bhat"/>
    <n v="38"/>
    <n v="38"/>
    <s v="Other"/>
    <s v="Other"/>
    <s v="East"/>
    <s v="Guwahati"/>
    <x v="5"/>
    <s v="Dumbbells"/>
    <n v="7"/>
    <n v="7"/>
    <n v="13199.66"/>
    <n v="0.23"/>
    <n v="101253.81"/>
    <n v="23525.51"/>
    <n v="0.23200000000000001"/>
    <n v="75.760000000000005"/>
    <x v="1"/>
    <n v="4"/>
    <b v="0"/>
    <s v="Delivered"/>
    <x v="1"/>
    <x v="9"/>
    <n v="9"/>
    <x v="1"/>
    <x v="16"/>
    <x v="2"/>
    <s v="21-30%"/>
    <x v="0"/>
    <n v="0"/>
    <n v="1"/>
    <n v="0"/>
    <n v="1"/>
  </r>
  <r>
    <s v="ORD-03051"/>
    <d v="2023-08-12T00:00:00"/>
    <d v="2023-08-12T00:00:00"/>
    <s v="CUST77025"/>
    <s v="Pooja Chatterjee"/>
    <n v="18"/>
    <n v="18"/>
    <s v="Female"/>
    <s v="Female"/>
    <s v="West"/>
    <s v="Mumbai"/>
    <x v="5"/>
    <s v="Football"/>
    <n v="9"/>
    <n v="9"/>
    <n v="10111.780000000001"/>
    <n v="0.32"/>
    <n v="83964.06"/>
    <n v="20724.63"/>
    <n v="0.247"/>
    <n v="28.35"/>
    <x v="2"/>
    <n v="4"/>
    <b v="1"/>
    <s v="Returned"/>
    <x v="0"/>
    <x v="2"/>
    <n v="1"/>
    <x v="1"/>
    <x v="16"/>
    <x v="1"/>
    <s v="31-40%"/>
    <x v="0"/>
    <n v="1"/>
    <n v="1"/>
    <n v="0"/>
    <n v="1"/>
  </r>
  <r>
    <s v="ORD-03049"/>
    <d v="2023-08-12T00:00:00"/>
    <d v="2023-08-12T00:00:00"/>
    <s v="CUST94965"/>
    <s v="Amit Joshi"/>
    <n v="26"/>
    <n v="26"/>
    <s v="Other"/>
    <s v="Other"/>
    <s v="East"/>
    <s v="Bhubaneswar"/>
    <x v="5"/>
    <s v="Tennis Racket"/>
    <n v="9"/>
    <n v="9"/>
    <n v="905.34"/>
    <n v="0.05"/>
    <n v="10046.959999999999"/>
    <n v="2301.4899999999998"/>
    <n v="0.22900000000000001"/>
    <n v="59.24"/>
    <x v="4"/>
    <n v="1"/>
    <b v="0"/>
    <s v="Delivered"/>
    <x v="1"/>
    <x v="6"/>
    <n v="6"/>
    <x v="1"/>
    <x v="16"/>
    <x v="3"/>
    <s v="1-10%"/>
    <x v="0"/>
    <n v="0"/>
    <n v="1"/>
    <n v="0"/>
    <n v="1"/>
  </r>
  <r>
    <s v="ORD-03050"/>
    <d v="2023-08-12T00:00:00"/>
    <d v="2023-08-12T00:00:00"/>
    <s v="CUST75754"/>
    <s v="Karan Das"/>
    <n v="48"/>
    <n v="48"/>
    <s v="Other"/>
    <s v="Other"/>
    <s v="North"/>
    <s v="Chandigarh"/>
    <x v="1"/>
    <s v="Sofa"/>
    <n v="5"/>
    <n v="5"/>
    <n v="2325.92"/>
    <n v="0.02"/>
    <n v="17516.82"/>
    <n v="4426.97"/>
    <n v="0.253"/>
    <n v="68.39"/>
    <x v="1"/>
    <n v="1"/>
    <b v="0"/>
    <s v="Delivered"/>
    <x v="1"/>
    <x v="1"/>
    <n v="5"/>
    <x v="1"/>
    <x v="16"/>
    <x v="4"/>
    <s v="1-10%"/>
    <x v="0"/>
    <n v="0"/>
    <n v="1"/>
    <n v="0"/>
    <n v="1"/>
  </r>
  <r>
    <s v="ORD-03047"/>
    <d v="2023-08-11T00:00:00"/>
    <d v="2023-08-11T00:00:00"/>
    <s v="CUST16193"/>
    <s v="Kavya Kapoor"/>
    <n v="34"/>
    <n v="34"/>
    <s v="Other"/>
    <s v="Other"/>
    <s v="North"/>
    <s v="Chandigarh"/>
    <x v="5"/>
    <s v="Tennis Racket"/>
    <n v="10"/>
    <n v="10"/>
    <n v="12222.2"/>
    <n v="0.28000000000000003"/>
    <n v="131369.75"/>
    <n v="28537.32"/>
    <n v="0.217"/>
    <n v="26.86"/>
    <x v="5"/>
    <n v="5"/>
    <b v="0"/>
    <s v="Delivered"/>
    <x v="1"/>
    <x v="5"/>
    <n v="8"/>
    <x v="1"/>
    <x v="16"/>
    <x v="3"/>
    <s v="21-30%"/>
    <x v="0"/>
    <n v="0"/>
    <n v="1"/>
    <n v="0"/>
    <n v="1"/>
  </r>
  <r>
    <s v="ORD-03048"/>
    <d v="2023-08-11T00:00:00"/>
    <d v="2023-08-11T00:00:00"/>
    <s v="CUST48774"/>
    <s v="Karan Mehta"/>
    <n v="30"/>
    <n v="30"/>
    <s v="Male"/>
    <s v="Male"/>
    <s v="Central"/>
    <s v="Raipur"/>
    <x v="2"/>
    <s v="Headphones"/>
    <m/>
    <m/>
    <n v="26972.55"/>
    <n v="0.09"/>
    <n v="38990.550000000003"/>
    <n v="5130.8"/>
    <n v="0.13200000000000001"/>
    <n v="54.1"/>
    <x v="5"/>
    <n v="3"/>
    <b v="0"/>
    <s v="Shipped"/>
    <x v="4"/>
    <x v="10"/>
    <n v="2"/>
    <x v="1"/>
    <x v="16"/>
    <x v="3"/>
    <s v="1-10%"/>
    <x v="0"/>
    <n v="0"/>
    <n v="0"/>
    <n v="0"/>
    <n v="1"/>
  </r>
  <r>
    <s v="ORD-03045"/>
    <d v="2023-08-10T00:00:00"/>
    <d v="2023-08-10T00:00:00"/>
    <s v="CUST54485"/>
    <s v="Karan Kapoor"/>
    <n v="42"/>
    <n v="42"/>
    <s v="Male"/>
    <s v="Male"/>
    <s v="South"/>
    <s v="Bangalore"/>
    <x v="3"/>
    <s v="Tea"/>
    <n v="4"/>
    <n v="4"/>
    <n v="474.68"/>
    <n v="0.3"/>
    <n v="1844.79"/>
    <n v="156.82"/>
    <n v="8.5000000000000006E-2"/>
    <n v="41.43"/>
    <x v="2"/>
    <n v="3"/>
    <b v="0"/>
    <s v="Delivered"/>
    <x v="1"/>
    <x v="8"/>
    <n v="7"/>
    <x v="1"/>
    <x v="16"/>
    <x v="2"/>
    <s v="21-30%"/>
    <x v="0"/>
    <n v="0"/>
    <n v="1"/>
    <n v="0"/>
    <n v="1"/>
  </r>
  <r>
    <s v="ORD-03046"/>
    <d v="2023-08-10T00:00:00"/>
    <d v="2023-08-10T00:00:00"/>
    <s v="CUST98613"/>
    <s v="Sanjay Mehta"/>
    <n v="23"/>
    <n v="23"/>
    <s v="Male"/>
    <s v="Male"/>
    <s v="East"/>
    <s v="Guwahati"/>
    <x v="1"/>
    <s v="Desk"/>
    <n v="7"/>
    <n v="7"/>
    <n v="15156.04"/>
    <n v="0.15"/>
    <n v="114775.93"/>
    <n v="33669.82"/>
    <n v="0.29299999999999998"/>
    <n v="85.32"/>
    <x v="5"/>
    <n v="5"/>
    <b v="0"/>
    <s v="Delivered"/>
    <x v="1"/>
    <x v="1"/>
    <n v="5"/>
    <x v="1"/>
    <x v="16"/>
    <x v="1"/>
    <s v="11-20%"/>
    <x v="0"/>
    <n v="0"/>
    <n v="1"/>
    <n v="0"/>
    <n v="1"/>
  </r>
  <r>
    <s v="ORD-03042"/>
    <d v="2023-08-09T00:00:00"/>
    <d v="2023-08-09T00:00:00"/>
    <s v="CUST48817"/>
    <s v="Karan Singh"/>
    <n v="25"/>
    <n v="25"/>
    <s v="Male"/>
    <s v="Male"/>
    <s v="North"/>
    <s v="Amritsar"/>
    <x v="6"/>
    <s v="Saree"/>
    <n v="2"/>
    <n v="2"/>
    <n v="3266.34"/>
    <n v="0"/>
    <n v="9066.91"/>
    <n v="3755.8"/>
    <n v="0.41399999999999998"/>
    <n v="51.58"/>
    <x v="1"/>
    <n v="5"/>
    <b v="0"/>
    <s v="Delivered"/>
    <x v="1"/>
    <x v="2"/>
    <n v="1"/>
    <x v="1"/>
    <x v="16"/>
    <x v="1"/>
    <n v="0"/>
    <x v="0"/>
    <n v="0"/>
    <n v="1"/>
    <n v="0"/>
    <n v="1"/>
  </r>
  <r>
    <s v="ORD-03043"/>
    <d v="2023-08-09T00:00:00"/>
    <d v="2023-08-09T00:00:00"/>
    <s v="CUST77236"/>
    <s v="Shreya Mehta"/>
    <n v="53"/>
    <n v="53"/>
    <s v="Female"/>
    <s v="Female"/>
    <s v="Central"/>
    <s v="Bhopal"/>
    <x v="0"/>
    <s v="Lipstick"/>
    <n v="4"/>
    <n v="4"/>
    <n v="369.22"/>
    <n v="0.19"/>
    <n v="1495.87"/>
    <n v="791.13"/>
    <n v="0.52900000000000003"/>
    <n v="38.15"/>
    <x v="2"/>
    <n v="5"/>
    <b v="0"/>
    <s v="Delivered"/>
    <x v="1"/>
    <x v="9"/>
    <n v="9"/>
    <x v="1"/>
    <x v="16"/>
    <x v="4"/>
    <s v="11-20%"/>
    <x v="0"/>
    <n v="0"/>
    <n v="1"/>
    <n v="0"/>
    <n v="1"/>
  </r>
  <r>
    <s v="ORD-03044"/>
    <d v="2023-08-09T00:00:00"/>
    <d v="2023-08-09T00:00:00"/>
    <s v="CUST65535"/>
    <s v="Vikram Joshi"/>
    <n v="31"/>
    <n v="31"/>
    <s v="Other"/>
    <s v="Other"/>
    <s v="South"/>
    <s v="Kochi"/>
    <x v="3"/>
    <s v="Dal (1kg)"/>
    <n v="6"/>
    <n v="6"/>
    <n v="180.04"/>
    <n v="0.37"/>
    <n v="955.97"/>
    <n v="84.65"/>
    <n v="8.8999999999999996E-2"/>
    <n v="65.569999999999993"/>
    <x v="0"/>
    <n v="2"/>
    <b v="0"/>
    <s v="Cancelled"/>
    <x v="3"/>
    <x v="8"/>
    <n v="7"/>
    <x v="1"/>
    <x v="16"/>
    <x v="3"/>
    <s v="31-40%"/>
    <x v="0"/>
    <n v="0"/>
    <n v="0"/>
    <n v="1"/>
    <n v="1"/>
  </r>
  <r>
    <s v="ORD-03041"/>
    <d v="2023-08-08T00:00:00"/>
    <d v="2023-08-08T00:00:00"/>
    <s v="CUST35537"/>
    <s v="Sunita Nair"/>
    <n v="24"/>
    <n v="24"/>
    <s v="Male"/>
    <s v="Male"/>
    <s v="Central"/>
    <s v="Raipur"/>
    <x v="1"/>
    <s v="Chair"/>
    <n v="4"/>
    <n v="4"/>
    <n v="33469.07"/>
    <n v="0.02"/>
    <n v="211554.01"/>
    <n v="60337.15"/>
    <n v="0.28499999999999998"/>
    <n v="33.54"/>
    <x v="0"/>
    <n v="3"/>
    <b v="1"/>
    <s v="Returned"/>
    <x v="0"/>
    <x v="5"/>
    <n v="8"/>
    <x v="1"/>
    <x v="16"/>
    <x v="1"/>
    <s v="1-10%"/>
    <x v="0"/>
    <n v="1"/>
    <n v="1"/>
    <n v="0"/>
    <n v="1"/>
  </r>
  <r>
    <s v="ORD-03040"/>
    <d v="2023-08-08T00:00:00"/>
    <d v="2023-08-08T00:00:00"/>
    <s v="CUST92392"/>
    <s v="Karan Mishra"/>
    <n v="39"/>
    <n v="39"/>
    <s v="Female"/>
    <s v="Female"/>
    <s v="East"/>
    <s v="Patna"/>
    <x v="0"/>
    <s v="Sunscreen"/>
    <n v="5"/>
    <n v="5"/>
    <n v="781.43"/>
    <n v="0.3"/>
    <n v="3859.69"/>
    <n v="2172.08"/>
    <n v="0.56299999999999994"/>
    <n v="63.85"/>
    <x v="0"/>
    <n v="3"/>
    <b v="0"/>
    <s v="Delivered"/>
    <x v="1"/>
    <x v="5"/>
    <n v="8"/>
    <x v="1"/>
    <x v="16"/>
    <x v="2"/>
    <s v="21-30%"/>
    <x v="0"/>
    <n v="0"/>
    <n v="1"/>
    <n v="0"/>
    <n v="1"/>
  </r>
  <r>
    <s v="ORD-03039"/>
    <d v="2023-08-07T00:00:00"/>
    <d v="2023-08-07T00:00:00"/>
    <s v="CUST18530"/>
    <s v="Pooja Verma"/>
    <n v="33"/>
    <n v="33"/>
    <s v="Male"/>
    <s v="Male"/>
    <s v="North"/>
    <s v="Amritsar"/>
    <x v="5"/>
    <s v="Yoga Mat"/>
    <n v="5"/>
    <n v="5"/>
    <n v="10440.969999999999"/>
    <n v="0.03"/>
    <n v="76880.87"/>
    <n v="13536.66"/>
    <n v="0.17599999999999999"/>
    <n v="49.52"/>
    <x v="5"/>
    <n v="3"/>
    <b v="0"/>
    <s v="Delivered"/>
    <x v="1"/>
    <x v="3"/>
    <n v="10"/>
    <x v="1"/>
    <x v="16"/>
    <x v="3"/>
    <s v="1-10%"/>
    <x v="0"/>
    <n v="0"/>
    <n v="1"/>
    <n v="0"/>
    <n v="1"/>
  </r>
  <r>
    <s v="ORD-03038"/>
    <d v="2023-08-07T00:00:00"/>
    <d v="2023-08-07T00:00:00"/>
    <s v="CUST42431"/>
    <s v="Vikram Iyer"/>
    <n v="10"/>
    <n v="10"/>
    <s v="Female"/>
    <s v="Female"/>
    <s v="East"/>
    <s v="Guwahati"/>
    <x v="4"/>
    <s v="Cook Book"/>
    <n v="4"/>
    <n v="4"/>
    <n v="846.94"/>
    <n v="0.1"/>
    <n v="4126.13"/>
    <n v="1830.29"/>
    <n v="0.44400000000000001"/>
    <n v="103.8"/>
    <x v="2"/>
    <n v="3"/>
    <b v="0"/>
    <s v="Delivered"/>
    <x v="1"/>
    <x v="3"/>
    <n v="10"/>
    <x v="1"/>
    <x v="16"/>
    <x v="0"/>
    <s v="1-10%"/>
    <x v="0"/>
    <n v="0"/>
    <n v="1"/>
    <n v="0"/>
    <n v="1"/>
  </r>
  <r>
    <s v="ORD-03033"/>
    <d v="2023-08-05T00:00:00"/>
    <d v="2023-08-05T00:00:00"/>
    <s v="CUST52453"/>
    <s v="Vikram Shah"/>
    <n v="34"/>
    <n v="34"/>
    <s v="Other"/>
    <s v="Other"/>
    <s v="North"/>
    <s v="Amritsar"/>
    <x v="3"/>
    <s v="Sugar"/>
    <n v="7"/>
    <n v="7"/>
    <n v="315.62"/>
    <n v="0.28000000000000003"/>
    <n v="2026.01"/>
    <n v="104.43"/>
    <n v="5.1999999999999998E-2"/>
    <n v="72.63"/>
    <x v="2"/>
    <n v="5"/>
    <b v="0"/>
    <s v="Delivered"/>
    <x v="1"/>
    <x v="8"/>
    <n v="7"/>
    <x v="1"/>
    <x v="16"/>
    <x v="3"/>
    <s v="21-30%"/>
    <x v="0"/>
    <n v="0"/>
    <n v="1"/>
    <n v="0"/>
    <n v="1"/>
  </r>
  <r>
    <s v="ORD-03035"/>
    <d v="2023-08-05T00:00:00"/>
    <d v="2023-08-05T00:00:00"/>
    <s v="CUST76199"/>
    <s v="Meera Pillai"/>
    <n v="60"/>
    <n v="60"/>
    <s v="Other"/>
    <s v="Other"/>
    <s v="West"/>
    <s v="Ahmedabad"/>
    <x v="5"/>
    <s v="Tennis Racket"/>
    <n v="3"/>
    <n v="3"/>
    <n v="6247.18"/>
    <n v="0.23"/>
    <n v="19652.060000000001"/>
    <n v="5128.8900000000003"/>
    <n v="0.26100000000000001"/>
    <n v="52.48"/>
    <x v="2"/>
    <n v="4"/>
    <b v="0"/>
    <s v="Delivered"/>
    <x v="1"/>
    <x v="8"/>
    <n v="7"/>
    <x v="1"/>
    <x v="16"/>
    <x v="4"/>
    <s v="21-30%"/>
    <x v="0"/>
    <n v="0"/>
    <n v="1"/>
    <n v="0"/>
    <n v="1"/>
  </r>
  <r>
    <s v="ORD-03034"/>
    <s v="August 05, 2023"/>
    <d v="2023-08-05T00:00:00"/>
    <s v="CUST76477"/>
    <s v="Sunita Bose"/>
    <n v="33"/>
    <n v="33"/>
    <s v="Female"/>
    <s v="Female"/>
    <s v="East"/>
    <s v="Guwahati"/>
    <x v="1"/>
    <s v="Chair"/>
    <n v="2"/>
    <n v="2"/>
    <n v="27227.5"/>
    <n v="0.27"/>
    <n v="53652.43"/>
    <n v="18467.900000000001"/>
    <n v="0.34399999999999997"/>
    <n v="69.069999999999993"/>
    <x v="4"/>
    <n v="5"/>
    <b v="0"/>
    <s v="Delivered"/>
    <x v="1"/>
    <x v="9"/>
    <n v="9"/>
    <x v="1"/>
    <x v="16"/>
    <x v="3"/>
    <s v="21-30%"/>
    <x v="0"/>
    <n v="0"/>
    <n v="1"/>
    <n v="0"/>
    <n v="1"/>
  </r>
  <r>
    <s v="ORD-03037"/>
    <d v="2023-08-05T00:00:00"/>
    <d v="2023-08-05T00:00:00"/>
    <s v="CUST23747"/>
    <s v="Nikhil Kapoor"/>
    <n v="25"/>
    <n v="25"/>
    <s v="Female"/>
    <s v="Female"/>
    <s v="West"/>
    <s v="Ahmedabad"/>
    <x v="0"/>
    <s v="Sunscreen"/>
    <n v="1"/>
    <n v="1"/>
    <n v="1196.94"/>
    <n v="0.09"/>
    <n v="1644.73"/>
    <n v="754.93"/>
    <n v="0.45900000000000002"/>
    <n v="47.47"/>
    <x v="1"/>
    <n v="3"/>
    <b v="0"/>
    <s v="Delivered"/>
    <x v="1"/>
    <x v="2"/>
    <n v="1"/>
    <x v="1"/>
    <x v="16"/>
    <x v="1"/>
    <s v="1-10%"/>
    <x v="0"/>
    <n v="0"/>
    <n v="1"/>
    <n v="0"/>
    <n v="1"/>
  </r>
  <r>
    <s v="ORD-03032"/>
    <d v="2023-08-05T00:00:00"/>
    <d v="2023-08-05T00:00:00"/>
    <s v="CUST90825"/>
    <s v="Rahul Gupta"/>
    <n v="30"/>
    <n v="30"/>
    <s v="Other"/>
    <s v="Other"/>
    <s v="South"/>
    <s v="Chennai"/>
    <x v="3"/>
    <s v="Dal (1kg)"/>
    <n v="3"/>
    <n v="3"/>
    <n v="394.17"/>
    <n v="0.1"/>
    <n v="1466.75"/>
    <n v="91.2"/>
    <n v="6.2E-2"/>
    <n v="58.94"/>
    <x v="4"/>
    <n v="5"/>
    <b v="0"/>
    <s v="Delivered"/>
    <x v="1"/>
    <x v="2"/>
    <n v="1"/>
    <x v="1"/>
    <x v="16"/>
    <x v="3"/>
    <s v="1-10%"/>
    <x v="0"/>
    <n v="0"/>
    <n v="1"/>
    <n v="0"/>
    <n v="1"/>
  </r>
  <r>
    <s v="ORD-03036"/>
    <d v="2023-08-05T00:00:00"/>
    <d v="2023-08-05T00:00:00"/>
    <s v="CUST13591"/>
    <s v="Nikhil Reddy"/>
    <n v="57"/>
    <n v="57"/>
    <s v="Female"/>
    <s v="Female"/>
    <s v="Central"/>
    <s v="Indore"/>
    <x v="2"/>
    <s v="Smartwatch"/>
    <n v="4"/>
    <n v="4"/>
    <n v="5288.54"/>
    <n v="0.19"/>
    <n v="27570.77"/>
    <n v="3492.82"/>
    <n v="0.127"/>
    <n v="95.83"/>
    <x v="5"/>
    <n v="3"/>
    <b v="0"/>
    <s v="Delivered"/>
    <x v="1"/>
    <x v="1"/>
    <n v="5"/>
    <x v="1"/>
    <x v="16"/>
    <x v="4"/>
    <s v="11-20%"/>
    <x v="0"/>
    <n v="0"/>
    <n v="1"/>
    <n v="0"/>
    <n v="1"/>
  </r>
  <r>
    <s v="ORD-03029"/>
    <d v="2023-08-04T00:00:00"/>
    <d v="2023-08-04T00:00:00"/>
    <s v="CUST15879"/>
    <s v="Kavya Pillai"/>
    <n v="24"/>
    <n v="24"/>
    <s v="Other"/>
    <s v="Other"/>
    <s v="North"/>
    <s v="Delhi"/>
    <x v="3"/>
    <s v="Flour"/>
    <n v="6"/>
    <n v="6"/>
    <n v="184.04"/>
    <n v="0.32"/>
    <n v="1193.08"/>
    <n v="80.930000000000007"/>
    <n v="6.8000000000000005E-2"/>
    <n v="70.55"/>
    <x v="2"/>
    <n v="5"/>
    <b v="0"/>
    <s v="Delivered"/>
    <x v="1"/>
    <x v="2"/>
    <n v="1"/>
    <x v="1"/>
    <x v="16"/>
    <x v="1"/>
    <s v="31-40%"/>
    <x v="0"/>
    <n v="0"/>
    <n v="1"/>
    <n v="0"/>
    <n v="1"/>
  </r>
  <r>
    <s v="ORD-03027"/>
    <d v="2023-08-04T00:00:00"/>
    <d v="2023-08-04T00:00:00"/>
    <s v="CUST20866"/>
    <s v="Kavya Rao"/>
    <n v="26"/>
    <n v="26"/>
    <s v="Female"/>
    <s v="Female"/>
    <s v="West"/>
    <s v="Pune"/>
    <x v="5"/>
    <s v="Yoga Mat"/>
    <n v="10"/>
    <n v="10"/>
    <n v="10231.86"/>
    <n v="0.33"/>
    <n v="98825.46"/>
    <n v="17642.86"/>
    <n v="0.17899999999999999"/>
    <n v="40.200000000000003"/>
    <x v="2"/>
    <n v="2"/>
    <b v="0"/>
    <s v="Delivered"/>
    <x v="1"/>
    <x v="9"/>
    <n v="9"/>
    <x v="1"/>
    <x v="16"/>
    <x v="3"/>
    <s v="31-40%"/>
    <x v="0"/>
    <n v="0"/>
    <n v="1"/>
    <n v="0"/>
    <n v="1"/>
  </r>
  <r>
    <s v="ORD-03030"/>
    <d v="2023-08-04T00:00:00"/>
    <d v="2023-08-04T00:00:00"/>
    <s v="CUST86844"/>
    <s v="Pooja Iyer"/>
    <n v="28"/>
    <n v="28"/>
    <s v="Male"/>
    <s v="Male"/>
    <s v="Central"/>
    <s v="Indore"/>
    <x v="6"/>
    <s v="Saree"/>
    <n v="9"/>
    <n v="9"/>
    <n v="3487.12"/>
    <n v="0.33"/>
    <n v="31127.41"/>
    <n v="10643.66"/>
    <n v="0.34200000000000003"/>
    <n v="62.57"/>
    <x v="1"/>
    <n v="4"/>
    <b v="0"/>
    <s v="Delivered"/>
    <x v="1"/>
    <x v="8"/>
    <n v="7"/>
    <x v="1"/>
    <x v="16"/>
    <x v="3"/>
    <s v="31-40%"/>
    <x v="0"/>
    <n v="0"/>
    <n v="1"/>
    <n v="0"/>
    <n v="1"/>
  </r>
  <r>
    <s v="ORD-03026"/>
    <d v="2023-08-04T00:00:00"/>
    <d v="2023-08-04T00:00:00"/>
    <s v="CUST65223"/>
    <s v="Karan Bose"/>
    <n v="52"/>
    <n v="52"/>
    <s v="Male"/>
    <s v="Male"/>
    <s v="West"/>
    <s v="Mumbai"/>
    <x v="6"/>
    <s v="Jacket"/>
    <n v="5"/>
    <n v="5"/>
    <n v="1505.76"/>
    <n v="0.17"/>
    <n v="9211.7199999999993"/>
    <n v="3763.52"/>
    <n v="0.40899999999999997"/>
    <n v="52.62"/>
    <x v="1"/>
    <n v="3"/>
    <b v="0"/>
    <s v="Pending"/>
    <x v="2"/>
    <x v="6"/>
    <n v="6"/>
    <x v="1"/>
    <x v="16"/>
    <x v="4"/>
    <s v="11-20%"/>
    <x v="0"/>
    <n v="0"/>
    <n v="0"/>
    <n v="0"/>
    <n v="1"/>
  </r>
  <r>
    <s v="ORD-03031"/>
    <d v="2023-08-04T00:00:00"/>
    <d v="2023-08-04T00:00:00"/>
    <s v="CUST74610"/>
    <s v="Ananya Pillai"/>
    <n v="12"/>
    <n v="12"/>
    <s v="Other"/>
    <s v="Other"/>
    <s v="South"/>
    <s v="Bangalore"/>
    <x v="2"/>
    <s v="Headphones"/>
    <n v="9"/>
    <n v="9"/>
    <n v="25108.78"/>
    <m/>
    <n v="361494.08"/>
    <n v="8115.37"/>
    <n v="2.1999999999999999E-2"/>
    <n v="102.24"/>
    <x v="2"/>
    <n v="1"/>
    <b v="0"/>
    <s v="Delivered"/>
    <x v="1"/>
    <x v="8"/>
    <n v="7"/>
    <x v="1"/>
    <x v="16"/>
    <x v="0"/>
    <s v="No data"/>
    <x v="0"/>
    <n v="0"/>
    <n v="1"/>
    <n v="0"/>
    <n v="1"/>
  </r>
  <r>
    <s v="ORD-03028"/>
    <d v="2023-08-04T00:00:00"/>
    <d v="2023-08-04T00:00:00"/>
    <s v="CUST60297"/>
    <s v="Arjun Gupta"/>
    <n v="31"/>
    <n v="31"/>
    <s v="Female"/>
    <s v="Female"/>
    <s v="West"/>
    <s v="Mumbai"/>
    <x v="4"/>
    <s v="Cook Book"/>
    <n v="6"/>
    <n v="6"/>
    <n v="210.75"/>
    <n v="0.19"/>
    <n v="1487.4"/>
    <n v="408.37"/>
    <n v="0.27500000000000002"/>
    <n v="45.71"/>
    <x v="1"/>
    <n v="4"/>
    <b v="0"/>
    <s v="Delivered"/>
    <x v="1"/>
    <x v="10"/>
    <n v="2"/>
    <x v="1"/>
    <x v="16"/>
    <x v="3"/>
    <s v="11-20%"/>
    <x v="0"/>
    <n v="0"/>
    <n v="1"/>
    <n v="0"/>
    <n v="1"/>
  </r>
  <r>
    <s v="ORD-03025"/>
    <d v="2023-08-03T00:00:00"/>
    <d v="2023-08-03T00:00:00"/>
    <s v="CUST12807"/>
    <s v="Pooja Das"/>
    <n v="34"/>
    <n v="34"/>
    <s v="Male"/>
    <s v="Male"/>
    <s v="Central"/>
    <s v="Indore"/>
    <x v="5"/>
    <s v="Tennis Racket"/>
    <n v="5"/>
    <n v="5"/>
    <n v="8699.81"/>
    <n v="0.36"/>
    <n v="43806.61"/>
    <n v="9308.41"/>
    <n v="0.21199999999999999"/>
    <n v="42.55"/>
    <x v="5"/>
    <n v="1"/>
    <b v="0"/>
    <s v="Delivered"/>
    <x v="1"/>
    <x v="1"/>
    <n v="5"/>
    <x v="1"/>
    <x v="16"/>
    <x v="3"/>
    <s v="31-40%"/>
    <x v="0"/>
    <n v="0"/>
    <n v="1"/>
    <n v="0"/>
    <n v="1"/>
  </r>
  <r>
    <s v="ORD-03024"/>
    <d v="2023-08-03T00:00:00"/>
    <d v="2023-08-03T00:00:00"/>
    <s v="CUST08460"/>
    <s v="Sanjay Das"/>
    <n v="40"/>
    <n v="40"/>
    <s v="Female"/>
    <s v="Female"/>
    <s v="South"/>
    <s v="Chennai"/>
    <x v="3"/>
    <s v="Dal (1kg)"/>
    <n v="2"/>
    <n v="2"/>
    <n v="188.62"/>
    <n v="0.32"/>
    <n v="395.46"/>
    <n v="23.93"/>
    <n v="6.0999999999999999E-2"/>
    <n v="82.57"/>
    <x v="1"/>
    <n v="5"/>
    <b v="0"/>
    <s v="Delivered"/>
    <x v="1"/>
    <x v="9"/>
    <n v="9"/>
    <x v="1"/>
    <x v="16"/>
    <x v="2"/>
    <s v="31-40%"/>
    <x v="0"/>
    <n v="0"/>
    <n v="1"/>
    <n v="0"/>
    <n v="1"/>
  </r>
  <r>
    <s v="ORD-03021"/>
    <d v="2023-08-01T00:00:00"/>
    <d v="2023-08-01T00:00:00"/>
    <s v="CUST66733"/>
    <s v="Priya Iyer"/>
    <n v="33"/>
    <n v="33"/>
    <s v="Female"/>
    <s v="Female"/>
    <s v="West"/>
    <s v="Ahmedabad"/>
    <x v="3"/>
    <s v="Tea"/>
    <n v="4"/>
    <n v="4"/>
    <n v="223.01"/>
    <n v="0.06"/>
    <n v="1169.6099999999999"/>
    <n v="100.59"/>
    <n v="8.5999999999999993E-2"/>
    <n v="66.900000000000006"/>
    <x v="1"/>
    <n v="2"/>
    <b v="0"/>
    <s v="Delivered"/>
    <x v="1"/>
    <x v="10"/>
    <n v="2"/>
    <x v="1"/>
    <x v="16"/>
    <x v="3"/>
    <s v="1-10%"/>
    <x v="0"/>
    <n v="0"/>
    <n v="1"/>
    <n v="0"/>
    <n v="1"/>
  </r>
  <r>
    <s v="ORD-03022"/>
    <d v="2023-08-01T00:00:00"/>
    <d v="2023-08-01T00:00:00"/>
    <s v="CUST98870"/>
    <s v="Ananya Bose"/>
    <n v="9"/>
    <n v="9"/>
    <s v="Other"/>
    <s v="Other"/>
    <s v="North"/>
    <s v="Chandigarh"/>
    <x v="6"/>
    <s v="Saree"/>
    <n v="3"/>
    <n v="3"/>
    <n v="3517.55"/>
    <n v="0.39"/>
    <n v="8958.7000000000007"/>
    <n v="4213.2"/>
    <n v="0.47"/>
    <n v="33.93"/>
    <x v="1"/>
    <m/>
    <b v="0"/>
    <s v="Delivered"/>
    <x v="1"/>
    <x v="2"/>
    <n v="1"/>
    <x v="1"/>
    <x v="16"/>
    <x v="0"/>
    <s v="31-40%"/>
    <x v="0"/>
    <n v="0"/>
    <n v="1"/>
    <n v="0"/>
    <n v="1"/>
  </r>
  <r>
    <s v="ORD-03023"/>
    <d v="2023-08-01T00:00:00"/>
    <d v="2023-08-01T00:00:00"/>
    <s v="CUST97888"/>
    <s v="Deepa Gupta"/>
    <n v="16"/>
    <n v="16"/>
    <s v="Female"/>
    <s v="Female"/>
    <s v="East"/>
    <s v="Kolkata"/>
    <x v="5"/>
    <s v="Cricket Bat"/>
    <n v="4"/>
    <n v="4"/>
    <n v="2506.3000000000002"/>
    <n v="0.16"/>
    <n v="11720.71"/>
    <n v="3383.09"/>
    <n v="0.28899999999999998"/>
    <n v="80.27"/>
    <x v="4"/>
    <n v="3"/>
    <b v="0"/>
    <s v="Delivered"/>
    <x v="1"/>
    <x v="10"/>
    <n v="2"/>
    <x v="1"/>
    <x v="16"/>
    <x v="0"/>
    <s v="11-20%"/>
    <x v="0"/>
    <n v="0"/>
    <n v="1"/>
    <n v="0"/>
    <n v="1"/>
  </r>
  <r>
    <s v="ORD-03019"/>
    <d v="2023-07-31T00:00:00"/>
    <d v="2023-07-31T00:00:00"/>
    <s v="CUST46142"/>
    <s v="Nisha Mehta"/>
    <n v="30"/>
    <n v="30"/>
    <s v="Other"/>
    <s v="Other"/>
    <s v="West"/>
    <s v="Pune"/>
    <x v="6"/>
    <s v="Kurta"/>
    <n v="2"/>
    <n v="2"/>
    <n v="1744.92"/>
    <n v="0.39"/>
    <n v="3236.74"/>
    <n v="1198.8399999999999"/>
    <n v="0.37"/>
    <n v="44.94"/>
    <x v="2"/>
    <n v="3"/>
    <b v="1"/>
    <s v="Returned"/>
    <x v="0"/>
    <x v="8"/>
    <n v="7"/>
    <x v="1"/>
    <x v="17"/>
    <x v="3"/>
    <s v="31-40%"/>
    <x v="0"/>
    <n v="1"/>
    <n v="1"/>
    <n v="0"/>
    <n v="1"/>
  </r>
  <r>
    <s v="ORD-03020"/>
    <d v="2023-07-31T00:00:00"/>
    <d v="2023-07-31T00:00:00"/>
    <s v="CUST84225"/>
    <s v="Ananya Gupta"/>
    <n v="49"/>
    <n v="49"/>
    <s v="Male"/>
    <s v="Male"/>
    <s v="North"/>
    <s v="Ludhiana"/>
    <x v="1"/>
    <s v="Wardrobe"/>
    <n v="4"/>
    <n v="4"/>
    <n v="33460.25"/>
    <n v="0.13"/>
    <n v="195087.5"/>
    <n v="63064.44"/>
    <n v="0.32300000000000001"/>
    <n v="40.01"/>
    <x v="3"/>
    <n v="5"/>
    <b v="0"/>
    <s v="Delivered"/>
    <x v="1"/>
    <x v="1"/>
    <n v="5"/>
    <x v="1"/>
    <x v="17"/>
    <x v="4"/>
    <s v="11-20%"/>
    <x v="0"/>
    <n v="0"/>
    <n v="1"/>
    <n v="0"/>
    <n v="1"/>
  </r>
  <r>
    <s v="ORD-03017"/>
    <d v="2023-07-30T00:00:00"/>
    <d v="2023-07-30T00:00:00"/>
    <s v="CUST11433"/>
    <s v="Aditya Shah"/>
    <n v="49"/>
    <n v="49"/>
    <s v="Other"/>
    <s v="Other"/>
    <s v="North"/>
    <s v="Chandigarh"/>
    <x v="3"/>
    <s v="Dal (1kg)"/>
    <m/>
    <m/>
    <n v="380.49"/>
    <n v="0.36"/>
    <n v="368.28"/>
    <n v="36.06"/>
    <n v="9.8000000000000004E-2"/>
    <n v="27.57"/>
    <x v="0"/>
    <n v="5"/>
    <b v="0"/>
    <s v="Delivered"/>
    <x v="1"/>
    <x v="2"/>
    <n v="1"/>
    <x v="1"/>
    <x v="17"/>
    <x v="4"/>
    <s v="31-40%"/>
    <x v="0"/>
    <n v="0"/>
    <n v="1"/>
    <n v="0"/>
    <n v="1"/>
  </r>
  <r>
    <s v="ORD-03018"/>
    <d v="2023-07-30T00:00:00"/>
    <d v="2023-07-30T00:00:00"/>
    <s v="CUST13941"/>
    <s v="Ritu Sharma"/>
    <n v="34"/>
    <n v="34"/>
    <s v="Other"/>
    <s v="Other"/>
    <s v="South"/>
    <s v="Hyderabad"/>
    <x v="2"/>
    <s v="Camera"/>
    <n v="4"/>
    <n v="4"/>
    <n v="66643.149999999994"/>
    <n v="0.14000000000000001"/>
    <n v="325899.40000000002"/>
    <n v="40690.870000000003"/>
    <n v="0.125"/>
    <n v="51.43"/>
    <x v="1"/>
    <n v="1"/>
    <b v="0"/>
    <s v="Delivered"/>
    <x v="1"/>
    <x v="0"/>
    <n v="3"/>
    <x v="1"/>
    <x v="17"/>
    <x v="3"/>
    <s v="11-20%"/>
    <x v="0"/>
    <n v="0"/>
    <n v="1"/>
    <n v="0"/>
    <n v="1"/>
  </r>
  <r>
    <s v="ORD-03016"/>
    <d v="2023-07-30T00:00:00"/>
    <d v="2023-07-30T00:00:00"/>
    <s v="CUST64559"/>
    <s v="Kavya Joshi"/>
    <n v="25"/>
    <n v="25"/>
    <s v="Male"/>
    <s v="Male"/>
    <s v="South"/>
    <s v="Hyderabad"/>
    <x v="4"/>
    <s v="Textbook"/>
    <n v="7"/>
    <n v="7"/>
    <n v="654.28"/>
    <n v="0.3"/>
    <n v="4385.24"/>
    <n v="1478.39"/>
    <n v="0.33700000000000002"/>
    <n v="57.8"/>
    <x v="0"/>
    <m/>
    <b v="0"/>
    <s v="Delivered"/>
    <x v="1"/>
    <x v="6"/>
    <n v="6"/>
    <x v="1"/>
    <x v="17"/>
    <x v="1"/>
    <s v="21-30%"/>
    <x v="0"/>
    <n v="0"/>
    <n v="1"/>
    <n v="0"/>
    <n v="1"/>
  </r>
  <r>
    <s v="ORD-03014"/>
    <d v="2023-07-29T00:00:00"/>
    <d v="2023-07-29T00:00:00"/>
    <s v="CUST35539"/>
    <s v="Karan Reddy"/>
    <n v="31"/>
    <n v="31"/>
    <s v="Female"/>
    <s v="Female"/>
    <s v="South"/>
    <s v="Kochi"/>
    <x v="5"/>
    <s v="Dumbbells"/>
    <m/>
    <m/>
    <n v="8903.5499999999993"/>
    <n v="0.12"/>
    <n v="11991.16"/>
    <n v="1852.66"/>
    <n v="0.155"/>
    <n v="64.95"/>
    <x v="5"/>
    <m/>
    <b v="1"/>
    <s v="Returned"/>
    <x v="0"/>
    <x v="8"/>
    <n v="7"/>
    <x v="1"/>
    <x v="17"/>
    <x v="3"/>
    <s v="11-20%"/>
    <x v="0"/>
    <n v="1"/>
    <n v="1"/>
    <n v="0"/>
    <n v="1"/>
  </r>
  <r>
    <s v="ORD-03015"/>
    <d v="2023-07-29T00:00:00"/>
    <d v="2023-07-29T00:00:00"/>
    <s v="CUST53698"/>
    <s v="Meera Kapoor"/>
    <n v="-4"/>
    <m/>
    <s v="Male"/>
    <s v="Male"/>
    <s v="East"/>
    <s v="Bhubaneswar"/>
    <x v="5"/>
    <s v="Cycle"/>
    <n v="8"/>
    <n v="8"/>
    <n v="4080.77"/>
    <n v="0.36"/>
    <n v="28369.38"/>
    <n v="7223.68"/>
    <n v="0.255"/>
    <n v="77.540000000000006"/>
    <x v="1"/>
    <n v="2"/>
    <b v="0"/>
    <s v="Delivered"/>
    <x v="1"/>
    <x v="3"/>
    <n v="10"/>
    <x v="1"/>
    <x v="17"/>
    <x v="5"/>
    <s v="31-40%"/>
    <x v="0"/>
    <n v="0"/>
    <n v="1"/>
    <n v="0"/>
    <n v="1"/>
  </r>
  <r>
    <s v="ORD-03013"/>
    <d v="2023-07-28T00:00:00"/>
    <d v="2023-07-28T00:00:00"/>
    <s v="CUST43350"/>
    <s v="Karan Bose"/>
    <n v="47"/>
    <n v="47"/>
    <s v="Male"/>
    <s v="Male"/>
    <s v="North"/>
    <s v="Delhi"/>
    <x v="4"/>
    <s v="Fiction Novel"/>
    <n v="1"/>
    <n v="1"/>
    <n v="657.4"/>
    <m/>
    <n v="1050.25"/>
    <n v="432.13"/>
    <n v="0.41099999999999998"/>
    <n v="66.819999999999993"/>
    <x v="3"/>
    <n v="5"/>
    <b v="0"/>
    <s v="Delivered"/>
    <x v="1"/>
    <x v="5"/>
    <n v="8"/>
    <x v="1"/>
    <x v="17"/>
    <x v="4"/>
    <s v="No data"/>
    <x v="0"/>
    <n v="0"/>
    <n v="1"/>
    <n v="0"/>
    <n v="1"/>
  </r>
  <r>
    <s v="ORD-03012"/>
    <d v="2023-07-28T00:00:00"/>
    <d v="2023-07-28T00:00:00"/>
    <s v="CUST28387"/>
    <s v="Aditya Bose"/>
    <n v="42"/>
    <n v="42"/>
    <s v="Male"/>
    <s v="Male"/>
    <s v="East"/>
    <s v="Patna"/>
    <x v="2"/>
    <s v="Headphones"/>
    <n v="3"/>
    <n v="3"/>
    <n v="73866.570000000007"/>
    <n v="0.26"/>
    <n v="269224.59000000003"/>
    <n v="33151.919999999998"/>
    <n v="0.123"/>
    <n v="88.4"/>
    <x v="1"/>
    <n v="4"/>
    <b v="0"/>
    <s v="Delivered"/>
    <x v="1"/>
    <x v="1"/>
    <n v="5"/>
    <x v="1"/>
    <x v="17"/>
    <x v="2"/>
    <s v="21-30%"/>
    <x v="0"/>
    <n v="0"/>
    <n v="1"/>
    <n v="0"/>
    <n v="1"/>
  </r>
  <r>
    <s v="ORD-03010"/>
    <d v="2023-07-27T00:00:00"/>
    <d v="2023-07-27T00:00:00"/>
    <s v="CUST41279"/>
    <s v="Amit Sharma"/>
    <n v="43"/>
    <n v="43"/>
    <s v="Other"/>
    <s v="Other"/>
    <s v="South"/>
    <s v="Bangalore"/>
    <x v="2"/>
    <s v="Smartwatch"/>
    <n v="4"/>
    <n v="4"/>
    <n v="14557.67"/>
    <n v="0.17"/>
    <n v="78608.45"/>
    <n v="9451.4500000000007"/>
    <n v="0.12"/>
    <n v="67.92"/>
    <x v="5"/>
    <n v="2"/>
    <b v="0"/>
    <s v="Shipped"/>
    <x v="4"/>
    <x v="1"/>
    <n v="5"/>
    <x v="1"/>
    <x v="17"/>
    <x v="2"/>
    <s v="11-20%"/>
    <x v="0"/>
    <n v="0"/>
    <n v="0"/>
    <n v="0"/>
    <n v="1"/>
  </r>
  <r>
    <s v="ORD-03011"/>
    <d v="2023-07-27T00:00:00"/>
    <d v="2023-07-27T00:00:00"/>
    <s v="CUST93010"/>
    <s v="Deepa Singh"/>
    <n v="35"/>
    <n v="35"/>
    <s v="F"/>
    <s v="Female"/>
    <s v="South"/>
    <s v="Hyderabad"/>
    <x v="5"/>
    <s v="Dumbbells"/>
    <n v="10"/>
    <n v="10"/>
    <n v="14369.58"/>
    <n v="0.19"/>
    <n v="155449.26999999999"/>
    <n v="43778.31"/>
    <n v="0.28199999999999997"/>
    <n v="70.010000000000005"/>
    <x v="3"/>
    <n v="2"/>
    <b v="0"/>
    <s v="Delivered"/>
    <x v="1"/>
    <x v="0"/>
    <n v="3"/>
    <x v="1"/>
    <x v="17"/>
    <x v="3"/>
    <s v="11-20%"/>
    <x v="0"/>
    <n v="0"/>
    <n v="1"/>
    <n v="0"/>
    <n v="1"/>
  </r>
  <r>
    <s v="ORD-03008"/>
    <d v="2023-07-26T00:00:00"/>
    <d v="2023-07-26T00:00:00"/>
    <s v="CUST03875"/>
    <s v="Arjun Patel"/>
    <n v="35"/>
    <n v="35"/>
    <s v="Other"/>
    <s v="Other"/>
    <s v="North"/>
    <s v="Chandigarh"/>
    <x v="5"/>
    <s v="Tennis Racket"/>
    <n v="5"/>
    <n v="5"/>
    <n v="1956.54"/>
    <n v="0.2"/>
    <n v="10411.35"/>
    <n v="2723.2"/>
    <n v="0.26200000000000001"/>
    <n v="60.98"/>
    <x v="3"/>
    <n v="3"/>
    <b v="0"/>
    <s v="Delivered"/>
    <x v="1"/>
    <x v="0"/>
    <n v="3"/>
    <x v="1"/>
    <x v="17"/>
    <x v="3"/>
    <s v="11-20%"/>
    <x v="0"/>
    <n v="0"/>
    <n v="1"/>
    <n v="0"/>
    <n v="1"/>
  </r>
  <r>
    <s v="ORD-03009"/>
    <d v="2023-07-26T00:00:00"/>
    <d v="2023-07-26T00:00:00"/>
    <s v="CUST37112"/>
    <s v="Rohan Pillai"/>
    <n v="35"/>
    <n v="35"/>
    <s v="Female"/>
    <s v="Female"/>
    <s v="East"/>
    <s v="Guwahati"/>
    <x v="4"/>
    <s v="Textbook"/>
    <n v="7"/>
    <n v="7"/>
    <n v="520.82000000000005"/>
    <n v="0.15"/>
    <n v="4550.2299999999996"/>
    <n v="1554.74"/>
    <n v="0.34200000000000003"/>
    <n v="78.67"/>
    <x v="0"/>
    <n v="3"/>
    <b v="0"/>
    <s v="Delivered"/>
    <x v="1"/>
    <x v="6"/>
    <n v="6"/>
    <x v="1"/>
    <x v="17"/>
    <x v="3"/>
    <s v="11-20%"/>
    <x v="0"/>
    <n v="0"/>
    <n v="1"/>
    <n v="0"/>
    <n v="1"/>
  </r>
  <r>
    <s v="ORD-03007"/>
    <d v="2023-07-25T00:00:00"/>
    <d v="2023-07-25T00:00:00"/>
    <s v="CUST57212"/>
    <s v="Amit Sharma"/>
    <n v="51"/>
    <n v="51"/>
    <s v="Male"/>
    <s v="Male"/>
    <s v="West"/>
    <s v="Surat"/>
    <x v="5"/>
    <s v="Football"/>
    <m/>
    <m/>
    <n v="590.97"/>
    <n v="0.32"/>
    <n v="599.04999999999995"/>
    <n v="132.99"/>
    <n v="0.222"/>
    <n v="70.58"/>
    <x v="2"/>
    <n v="3"/>
    <b v="0"/>
    <s v="Delivered"/>
    <x v="1"/>
    <x v="4"/>
    <n v="4"/>
    <x v="1"/>
    <x v="17"/>
    <x v="4"/>
    <s v="31-40%"/>
    <x v="0"/>
    <n v="0"/>
    <n v="1"/>
    <n v="0"/>
    <n v="1"/>
  </r>
  <r>
    <s v="ORD-03006"/>
    <d v="2023-07-24T00:00:00"/>
    <d v="2023-07-24T00:00:00"/>
    <s v="CUST96839"/>
    <s v="Amit Sharma"/>
    <n v="38"/>
    <n v="38"/>
    <s v="F"/>
    <s v="Female"/>
    <s v="Central"/>
    <s v="Raipur"/>
    <x v="4"/>
    <s v="Cook Book"/>
    <n v="10"/>
    <n v="10"/>
    <n v="680.67"/>
    <n v="0.28000000000000003"/>
    <n v="7920.13"/>
    <n v="4381.82"/>
    <n v="0.55300000000000005"/>
    <n v="60.91"/>
    <x v="2"/>
    <m/>
    <b v="0"/>
    <s v="Delivered"/>
    <x v="1"/>
    <x v="4"/>
    <n v="4"/>
    <x v="1"/>
    <x v="17"/>
    <x v="2"/>
    <s v="21-30%"/>
    <x v="0"/>
    <n v="0"/>
    <n v="1"/>
    <n v="0"/>
    <n v="1"/>
  </r>
  <r>
    <s v="ORD-03002"/>
    <d v="2023-07-24T00:00:00"/>
    <d v="2023-07-24T00:00:00"/>
    <s v="CUST83812"/>
    <s v="Karan Chatterjee"/>
    <n v="40"/>
    <n v="40"/>
    <s v="Other"/>
    <s v="Other"/>
    <s v="Central"/>
    <s v="Indore"/>
    <x v="0"/>
    <s v="Hair Oil"/>
    <n v="3"/>
    <n v="3"/>
    <n v="2358.2800000000002"/>
    <n v="0.21"/>
    <n v="8273.92"/>
    <n v="4056.62"/>
    <n v="0.49"/>
    <n v="66.180000000000007"/>
    <x v="2"/>
    <n v="4"/>
    <b v="0"/>
    <s v="Delivered"/>
    <x v="1"/>
    <x v="3"/>
    <n v="10"/>
    <x v="1"/>
    <x v="17"/>
    <x v="2"/>
    <s v="21-30%"/>
    <x v="0"/>
    <n v="0"/>
    <n v="1"/>
    <n v="0"/>
    <n v="1"/>
  </r>
  <r>
    <s v="ORD-03005"/>
    <d v="2023-07-24T00:00:00"/>
    <d v="2023-07-24T00:00:00"/>
    <s v="CUST48500"/>
    <s v="Sunita Mehta"/>
    <n v="30"/>
    <n v="30"/>
    <s v="Other"/>
    <s v="Other"/>
    <s v="East"/>
    <s v="Bhubaneswar"/>
    <x v="4"/>
    <s v="Fiction Novel"/>
    <n v="7"/>
    <n v="7"/>
    <n v="748.66"/>
    <n v="0.03"/>
    <n v="7011.74"/>
    <n v="2220.64"/>
    <n v="0.317"/>
    <n v="86.38"/>
    <x v="3"/>
    <n v="4"/>
    <b v="0"/>
    <s v="Delivered"/>
    <x v="1"/>
    <x v="8"/>
    <n v="7"/>
    <x v="1"/>
    <x v="17"/>
    <x v="3"/>
    <s v="1-10%"/>
    <x v="0"/>
    <n v="0"/>
    <n v="1"/>
    <n v="0"/>
    <n v="1"/>
  </r>
  <r>
    <s v="ORD-03003"/>
    <d v="2023-07-24T00:00:00"/>
    <d v="2023-07-24T00:00:00"/>
    <s v="CUST08739"/>
    <s v="Meera Kapoor"/>
    <m/>
    <m/>
    <s v="Other"/>
    <s v="Other"/>
    <s v="South"/>
    <s v="Chennai"/>
    <x v="2"/>
    <s v="Headphones"/>
    <n v="10"/>
    <n v="10"/>
    <n v="76450.070000000007"/>
    <n v="0.02"/>
    <n v="1182709.24"/>
    <n v="198109.98"/>
    <n v="0.16800000000000001"/>
    <n v="72.05"/>
    <x v="4"/>
    <n v="2"/>
    <b v="0"/>
    <s v="Delivered"/>
    <x v="1"/>
    <x v="0"/>
    <n v="3"/>
    <x v="1"/>
    <x v="17"/>
    <x v="5"/>
    <s v="1-10%"/>
    <x v="0"/>
    <n v="0"/>
    <n v="1"/>
    <n v="0"/>
    <n v="1"/>
  </r>
  <r>
    <s v="ORD-03004"/>
    <d v="2023-07-24T00:00:00"/>
    <d v="2023-07-24T00:00:00"/>
    <s v="CUST37873"/>
    <s v="Karan Shah"/>
    <n v="24"/>
    <n v="24"/>
    <s v="Female"/>
    <s v="Female"/>
    <s v="Central"/>
    <s v="Bhopal"/>
    <x v="3"/>
    <s v="Sugar"/>
    <n v="7"/>
    <n v="7"/>
    <n v="223.54"/>
    <n v="0.05"/>
    <n v="2428.4299999999998"/>
    <n v="183.01"/>
    <n v="7.4999999999999997E-2"/>
    <n v="54.19"/>
    <x v="5"/>
    <n v="1"/>
    <b v="0"/>
    <s v="Delivered"/>
    <x v="1"/>
    <x v="3"/>
    <n v="10"/>
    <x v="1"/>
    <x v="17"/>
    <x v="1"/>
    <s v="1-10%"/>
    <x v="0"/>
    <n v="0"/>
    <n v="1"/>
    <n v="0"/>
    <n v="1"/>
  </r>
  <r>
    <s v="ORD-03000"/>
    <d v="2023-07-23T00:00:00"/>
    <d v="2023-07-23T00:00:00"/>
    <s v="CUST14868"/>
    <s v="Shreya Joshi"/>
    <n v="32"/>
    <n v="32"/>
    <s v="Other"/>
    <s v="Other"/>
    <s v="South"/>
    <s v="Chennai"/>
    <x v="5"/>
    <s v="Cycle"/>
    <n v="7"/>
    <n v="7"/>
    <n v="12914.01"/>
    <n v="0.22"/>
    <n v="122070.77"/>
    <n v="24152.84"/>
    <n v="0.19800000000000001"/>
    <n v="53.5"/>
    <x v="0"/>
    <n v="4"/>
    <b v="0"/>
    <s v="Delivered"/>
    <x v="1"/>
    <x v="8"/>
    <n v="7"/>
    <x v="1"/>
    <x v="17"/>
    <x v="3"/>
    <s v="21-30%"/>
    <x v="0"/>
    <n v="0"/>
    <n v="1"/>
    <n v="0"/>
    <n v="1"/>
  </r>
  <r>
    <s v="ORD-03001"/>
    <d v="2023-07-23T00:00:00"/>
    <d v="2023-07-23T00:00:00"/>
    <s v="CUST72975"/>
    <s v="Deepa Singh"/>
    <n v="22"/>
    <n v="22"/>
    <s v="Female"/>
    <s v="Female"/>
    <s v="North"/>
    <s v="Delhi"/>
    <x v="5"/>
    <s v="Dumbbells"/>
    <n v="7"/>
    <n v="7"/>
    <n v="5217.82"/>
    <n v="0.38"/>
    <n v="29460.53"/>
    <n v="4891.91"/>
    <n v="0.16600000000000001"/>
    <n v="48.5"/>
    <x v="1"/>
    <n v="2"/>
    <b v="0"/>
    <s v="Delivered"/>
    <x v="1"/>
    <x v="4"/>
    <n v="4"/>
    <x v="1"/>
    <x v="17"/>
    <x v="1"/>
    <s v="31-40%"/>
    <x v="0"/>
    <n v="0"/>
    <n v="1"/>
    <n v="0"/>
    <n v="1"/>
  </r>
  <r>
    <s v="ORD-02999"/>
    <d v="2023-07-22T00:00:00"/>
    <d v="2023-07-22T00:00:00"/>
    <s v="CUST67583"/>
    <s v="Rohan Nair"/>
    <n v="47"/>
    <n v="47"/>
    <s v="Other"/>
    <s v="Other"/>
    <s v="South"/>
    <s v="Chennai"/>
    <x v="1"/>
    <s v="Desk"/>
    <n v="4"/>
    <n v="4"/>
    <n v="17215.86"/>
    <n v="0.38"/>
    <n v="69333.08"/>
    <n v="21312.1"/>
    <n v="0.307"/>
    <n v="63.55"/>
    <x v="0"/>
    <n v="1"/>
    <b v="0"/>
    <s v="Delivered"/>
    <x v="1"/>
    <x v="10"/>
    <n v="2"/>
    <x v="1"/>
    <x v="17"/>
    <x v="4"/>
    <s v="31-40%"/>
    <x v="0"/>
    <n v="0"/>
    <n v="1"/>
    <n v="0"/>
    <n v="1"/>
  </r>
  <r>
    <s v="ORD-02996"/>
    <d v="2023-07-21T00:00:00"/>
    <d v="2023-07-21T00:00:00"/>
    <s v="CUST44301"/>
    <s v="Kavya Iyer"/>
    <n v="44"/>
    <n v="44"/>
    <s v="Other"/>
    <s v="Other"/>
    <s v="Central"/>
    <s v="Raipur"/>
    <x v="6"/>
    <s v="Kurta"/>
    <n v="6"/>
    <n v="6"/>
    <n v="2551.46"/>
    <n v="0.28000000000000003"/>
    <n v="16184.75"/>
    <n v="5763.29"/>
    <n v="0.35599999999999998"/>
    <n v="52.45"/>
    <x v="2"/>
    <n v="1"/>
    <b v="0"/>
    <s v="Delivered"/>
    <x v="1"/>
    <x v="5"/>
    <n v="8"/>
    <x v="1"/>
    <x v="17"/>
    <x v="2"/>
    <s v="21-30%"/>
    <x v="0"/>
    <n v="0"/>
    <n v="1"/>
    <n v="0"/>
    <n v="1"/>
  </r>
  <r>
    <s v="ORD-02998"/>
    <d v="2023-07-21T00:00:00"/>
    <d v="2023-07-21T00:00:00"/>
    <s v="CUST44251"/>
    <s v="Amit Bose"/>
    <n v="38"/>
    <n v="38"/>
    <s v="Female"/>
    <s v="Female"/>
    <s v="North"/>
    <s v="Delhi"/>
    <x v="5"/>
    <s v="Cycle"/>
    <n v="7"/>
    <n v="7"/>
    <n v="14576.84"/>
    <n v="0.04"/>
    <n v="162740.76"/>
    <n v="34015.33"/>
    <n v="0.20899999999999999"/>
    <n v="54.66"/>
    <x v="2"/>
    <n v="3"/>
    <b v="0"/>
    <s v="Shipped"/>
    <x v="4"/>
    <x v="4"/>
    <n v="4"/>
    <x v="1"/>
    <x v="17"/>
    <x v="2"/>
    <s v="1-10%"/>
    <x v="0"/>
    <n v="0"/>
    <n v="0"/>
    <n v="0"/>
    <n v="1"/>
  </r>
  <r>
    <s v="ORD-02997"/>
    <d v="2023-07-21T00:00:00"/>
    <d v="2023-07-21T00:00:00"/>
    <s v="CUST61924"/>
    <s v="Amit Reddy"/>
    <n v="23"/>
    <n v="23"/>
    <s v="Male"/>
    <s v="Male"/>
    <s v="Central"/>
    <s v="Raipur"/>
    <x v="2"/>
    <s v="Camera"/>
    <n v="4"/>
    <n v="4"/>
    <n v="45542.32"/>
    <n v="0.34"/>
    <n v="140619.38"/>
    <n v="17512.78"/>
    <n v="0.125"/>
    <n v="87.15"/>
    <x v="2"/>
    <n v="4"/>
    <b v="0"/>
    <s v="Delivered"/>
    <x v="1"/>
    <x v="6"/>
    <n v="6"/>
    <x v="1"/>
    <x v="17"/>
    <x v="1"/>
    <s v="31-40%"/>
    <x v="0"/>
    <n v="0"/>
    <n v="1"/>
    <n v="0"/>
    <n v="1"/>
  </r>
  <r>
    <s v="ORD-02994"/>
    <d v="2023-07-20T00:00:00"/>
    <d v="2023-07-20T00:00:00"/>
    <s v="CUST67685"/>
    <s v="Shreya Pillai"/>
    <n v="42"/>
    <n v="42"/>
    <s v="Male"/>
    <s v="Male"/>
    <s v="South"/>
    <s v="Kochi"/>
    <x v="6"/>
    <s v="Jeans"/>
    <n v="5"/>
    <n v="5"/>
    <n v="2755.15"/>
    <n v="0.35"/>
    <n v="12440.45"/>
    <n v="4470.63"/>
    <n v="0.35899999999999999"/>
    <n v="73.319999999999993"/>
    <x v="3"/>
    <n v="5"/>
    <b v="0"/>
    <s v="Delivered"/>
    <x v="1"/>
    <x v="8"/>
    <n v="7"/>
    <x v="1"/>
    <x v="17"/>
    <x v="2"/>
    <s v="31-40%"/>
    <x v="0"/>
    <n v="0"/>
    <n v="1"/>
    <n v="0"/>
    <n v="1"/>
  </r>
  <r>
    <s v="ORD-02992"/>
    <d v="2023-07-20T00:00:00"/>
    <d v="2023-07-20T00:00:00"/>
    <s v="CUST09576"/>
    <s v="Aditya Gupta"/>
    <n v="49"/>
    <n v="49"/>
    <s v="Male"/>
    <s v="Male"/>
    <s v="West"/>
    <s v="Surat"/>
    <x v="5"/>
    <s v="Yoga Mat"/>
    <n v="10"/>
    <n v="10"/>
    <n v="14494.42"/>
    <n v="0.17"/>
    <n v="166583.26"/>
    <n v="37373.97"/>
    <n v="0.224"/>
    <n v="63.48"/>
    <x v="3"/>
    <n v="2"/>
    <b v="0"/>
    <s v="Delivered"/>
    <x v="1"/>
    <x v="9"/>
    <n v="9"/>
    <x v="1"/>
    <x v="17"/>
    <x v="4"/>
    <s v="11-20%"/>
    <x v="0"/>
    <n v="0"/>
    <n v="1"/>
    <n v="0"/>
    <n v="1"/>
  </r>
  <r>
    <s v="ORD-02995"/>
    <d v="2023-07-20T00:00:00"/>
    <d v="2023-07-20T00:00:00"/>
    <s v="CUST01120"/>
    <s v="Nikhil Sharma"/>
    <n v="19"/>
    <n v="19"/>
    <s v="Female"/>
    <s v="Female"/>
    <s v="South"/>
    <s v="Hyderabad"/>
    <x v="0"/>
    <s v="Shampoo"/>
    <n v="1"/>
    <n v="1"/>
    <n v="581.9"/>
    <n v="0.39"/>
    <n v="573.91"/>
    <n v="321.44"/>
    <n v="0.56000000000000005"/>
    <n v="61.08"/>
    <x v="1"/>
    <n v="5"/>
    <b v="0"/>
    <s v="Delivered"/>
    <x v="1"/>
    <x v="10"/>
    <n v="2"/>
    <x v="1"/>
    <x v="17"/>
    <x v="1"/>
    <s v="31-40%"/>
    <x v="0"/>
    <n v="0"/>
    <n v="1"/>
    <n v="0"/>
    <n v="1"/>
  </r>
  <r>
    <s v="ORD-02993"/>
    <d v="2023-07-20T00:00:00"/>
    <d v="2023-07-20T00:00:00"/>
    <s v="CUST83973"/>
    <s v="Nikhil Mishra"/>
    <n v="27"/>
    <n v="27"/>
    <s v="Female"/>
    <s v="Female"/>
    <s v="South"/>
    <s v="Hyderabad"/>
    <x v="2"/>
    <s v="Laptop"/>
    <n v="8"/>
    <n v="8"/>
    <n v="77986.06"/>
    <m/>
    <n v="991905.81"/>
    <n v="116835.79"/>
    <n v="0.11799999999999999"/>
    <n v="63.75"/>
    <x v="3"/>
    <n v="4"/>
    <b v="0"/>
    <s v="Pending"/>
    <x v="2"/>
    <x v="10"/>
    <n v="2"/>
    <x v="1"/>
    <x v="17"/>
    <x v="3"/>
    <s v="No data"/>
    <x v="0"/>
    <n v="0"/>
    <n v="0"/>
    <n v="0"/>
    <n v="1"/>
  </r>
  <r>
    <s v="ORD-02991"/>
    <d v="2023-07-19T00:00:00"/>
    <d v="2023-07-19T00:00:00"/>
    <s v="CUST01027"/>
    <s v="Nikhil Reddy"/>
    <m/>
    <m/>
    <s v="Other"/>
    <s v="Other"/>
    <s v="North"/>
    <s v="Delhi"/>
    <x v="3"/>
    <s v="Rice (5kg)"/>
    <n v="4"/>
    <n v="4"/>
    <n v="161.52000000000001"/>
    <n v="0.17"/>
    <n v="815.36"/>
    <n v="66.150000000000006"/>
    <n v="8.1000000000000003E-2"/>
    <n v="45.84"/>
    <x v="4"/>
    <n v="4"/>
    <b v="0"/>
    <s v="Cancelled"/>
    <x v="3"/>
    <x v="5"/>
    <n v="8"/>
    <x v="1"/>
    <x v="17"/>
    <x v="5"/>
    <s v="11-20%"/>
    <x v="0"/>
    <n v="0"/>
    <n v="0"/>
    <n v="1"/>
    <n v="1"/>
  </r>
  <r>
    <s v="ORD-02988"/>
    <s v="July 18, 2023"/>
    <d v="2023-07-18T00:00:00"/>
    <s v="CUST14176"/>
    <s v="Kavya Reddy"/>
    <n v="27"/>
    <n v="27"/>
    <s v="Male"/>
    <s v="Male"/>
    <s v="Central"/>
    <s v="Indore"/>
    <x v="2"/>
    <s v="Smartwatch"/>
    <n v="2"/>
    <n v="2"/>
    <n v="30216.69"/>
    <n v="0.16"/>
    <n v="77559.67"/>
    <n v="9624.5300000000007"/>
    <n v="0.124"/>
    <n v="80.069999999999993"/>
    <x v="0"/>
    <n v="2"/>
    <b v="0"/>
    <s v="Shipped"/>
    <x v="4"/>
    <x v="1"/>
    <n v="5"/>
    <x v="1"/>
    <x v="17"/>
    <x v="3"/>
    <s v="11-20%"/>
    <x v="0"/>
    <n v="0"/>
    <n v="0"/>
    <n v="0"/>
    <n v="1"/>
  </r>
  <r>
    <s v="ORD-02987"/>
    <d v="2023-07-18T00:00:00"/>
    <d v="2023-07-18T00:00:00"/>
    <s v="CUST78771"/>
    <s v="Nikhil Gupta"/>
    <n v="39"/>
    <n v="39"/>
    <s v="Female"/>
    <s v="Female"/>
    <s v="West"/>
    <s v="Surat"/>
    <x v="3"/>
    <s v="Sugar"/>
    <n v="8"/>
    <n v="8"/>
    <n v="455.06"/>
    <n v="0.01"/>
    <n v="5619.54"/>
    <n v="561.84"/>
    <n v="0.1"/>
    <n v="83.7"/>
    <x v="4"/>
    <n v="3"/>
    <b v="0"/>
    <s v="Delivered"/>
    <x v="1"/>
    <x v="3"/>
    <n v="10"/>
    <x v="1"/>
    <x v="17"/>
    <x v="2"/>
    <s v="1-10%"/>
    <x v="0"/>
    <n v="0"/>
    <n v="1"/>
    <n v="0"/>
    <n v="1"/>
  </r>
  <r>
    <s v="ORD-02989"/>
    <d v="2023-07-18T00:00:00"/>
    <d v="2023-07-18T00:00:00"/>
    <s v="CUST00835"/>
    <s v="Kavya Patel"/>
    <n v="38"/>
    <n v="38"/>
    <s v="Other"/>
    <s v="Other"/>
    <s v="North"/>
    <s v="Ludhiana"/>
    <x v="2"/>
    <s v="Camera"/>
    <n v="2"/>
    <n v="2"/>
    <n v="77260.63"/>
    <n v="0.28000000000000003"/>
    <n v="179057.38"/>
    <n v="27038.61"/>
    <n v="0.151"/>
    <n v="72.59"/>
    <x v="3"/>
    <n v="4"/>
    <b v="0"/>
    <s v="Delivered"/>
    <x v="1"/>
    <x v="4"/>
    <n v="4"/>
    <x v="1"/>
    <x v="17"/>
    <x v="2"/>
    <s v="21-30%"/>
    <x v="0"/>
    <n v="0"/>
    <n v="1"/>
    <n v="0"/>
    <n v="1"/>
  </r>
  <r>
    <s v="ORD-02990"/>
    <d v="2023-07-18T00:00:00"/>
    <d v="2023-07-18T00:00:00"/>
    <s v="CUST58369"/>
    <s v="Aditya Kumar"/>
    <n v="25"/>
    <n v="25"/>
    <s v="Other"/>
    <s v="Other"/>
    <s v="East"/>
    <s v="Patna"/>
    <x v="0"/>
    <s v="Perfume"/>
    <n v="2"/>
    <n v="2"/>
    <n v="524.05999999999995"/>
    <n v="0.35"/>
    <n v="992.13"/>
    <n v="703.91"/>
    <n v="0.70899999999999996"/>
    <n v="91.44"/>
    <x v="1"/>
    <n v="5"/>
    <b v="0"/>
    <s v="Delivered"/>
    <x v="1"/>
    <x v="0"/>
    <n v="3"/>
    <x v="1"/>
    <x v="17"/>
    <x v="1"/>
    <s v="31-40%"/>
    <x v="0"/>
    <n v="0"/>
    <n v="1"/>
    <n v="0"/>
    <n v="1"/>
  </r>
  <r>
    <s v="ORD-02986"/>
    <d v="2023-07-17T00:00:00"/>
    <d v="2023-07-17T00:00:00"/>
    <s v="CUST62795"/>
    <s v="Arjun Chatterjee"/>
    <n v="30"/>
    <n v="30"/>
    <s v="Male"/>
    <s v="Male"/>
    <s v="South"/>
    <s v="Bangalore"/>
    <x v="4"/>
    <s v="Self-Help Book"/>
    <m/>
    <m/>
    <n v="478.05"/>
    <n v="0.02"/>
    <n v="621.35"/>
    <n v="290.89999999999998"/>
    <n v="0.46800000000000003"/>
    <n v="63.7"/>
    <x v="1"/>
    <n v="2"/>
    <b v="0"/>
    <s v="Delivered"/>
    <x v="1"/>
    <x v="8"/>
    <n v="7"/>
    <x v="1"/>
    <x v="17"/>
    <x v="3"/>
    <s v="1-10%"/>
    <x v="0"/>
    <n v="0"/>
    <n v="1"/>
    <n v="0"/>
    <n v="1"/>
  </r>
  <r>
    <s v="ORD-02982"/>
    <d v="2023-07-15T00:00:00"/>
    <d v="2023-07-15T00:00:00"/>
    <s v="CUST81628"/>
    <s v="Rahul Shah"/>
    <n v="33"/>
    <n v="33"/>
    <s v="Other"/>
    <s v="Other"/>
    <s v="West"/>
    <s v="Surat"/>
    <x v="0"/>
    <s v="Perfume"/>
    <n v="10"/>
    <n v="10"/>
    <n v="2340.48"/>
    <m/>
    <n v="30857.19"/>
    <n v="16769.400000000001"/>
    <n v="0.54300000000000004"/>
    <n v="65.62"/>
    <x v="0"/>
    <n v="2"/>
    <b v="0"/>
    <s v="Delivered"/>
    <x v="1"/>
    <x v="9"/>
    <n v="9"/>
    <x v="1"/>
    <x v="17"/>
    <x v="3"/>
    <s v="No data"/>
    <x v="0"/>
    <n v="0"/>
    <n v="1"/>
    <n v="0"/>
    <n v="1"/>
  </r>
  <r>
    <s v="ORD-02981"/>
    <d v="2023-07-15T00:00:00"/>
    <d v="2023-07-15T00:00:00"/>
    <s v="CUST16972"/>
    <s v="Amit Singh"/>
    <n v="59"/>
    <n v="59"/>
    <s v="Other"/>
    <s v="Other"/>
    <s v="East"/>
    <s v="Kolkata"/>
    <x v="3"/>
    <s v="Dal (1kg)"/>
    <n v="1"/>
    <n v="1"/>
    <n v="420.19"/>
    <n v="0.04"/>
    <n v="592.96"/>
    <n v="70.709999999999994"/>
    <n v="0.11899999999999999"/>
    <n v="40.340000000000003"/>
    <x v="1"/>
    <n v="3"/>
    <b v="0"/>
    <s v="Delivered"/>
    <x v="1"/>
    <x v="4"/>
    <n v="4"/>
    <x v="1"/>
    <x v="17"/>
    <x v="4"/>
    <s v="1-10%"/>
    <x v="0"/>
    <n v="0"/>
    <n v="1"/>
    <n v="0"/>
    <n v="1"/>
  </r>
  <r>
    <s v="ORD-02984"/>
    <d v="2023-07-15T00:00:00"/>
    <d v="2023-07-15T00:00:00"/>
    <s v="CUST26170"/>
    <s v="Nikhil Reddy"/>
    <m/>
    <m/>
    <s v="Male"/>
    <s v="Male"/>
    <s v="North"/>
    <s v="Delhi"/>
    <x v="5"/>
    <s v="Football"/>
    <n v="2"/>
    <n v="2"/>
    <n v="13289.2"/>
    <n v="0.35"/>
    <n v="30542.1"/>
    <n v="7213.39"/>
    <n v="0.23599999999999999"/>
    <n v="70.83"/>
    <x v="0"/>
    <n v="1"/>
    <b v="0"/>
    <s v="Shipped"/>
    <x v="4"/>
    <x v="1"/>
    <n v="5"/>
    <x v="1"/>
    <x v="17"/>
    <x v="5"/>
    <s v="31-40%"/>
    <x v="0"/>
    <n v="0"/>
    <n v="0"/>
    <n v="0"/>
    <n v="1"/>
  </r>
  <r>
    <s v="ORD-02980"/>
    <d v="2023-07-15T00:00:00"/>
    <d v="2023-07-15T00:00:00"/>
    <s v="CUST27360"/>
    <s v="Pooja Mishra"/>
    <n v="58"/>
    <n v="58"/>
    <s v="Other"/>
    <s v="Other"/>
    <s v="West"/>
    <s v="Pune"/>
    <x v="3"/>
    <s v="Sugar"/>
    <n v="6"/>
    <n v="6"/>
    <n v="290.29000000000002"/>
    <n v="0.28000000000000003"/>
    <n v="2095.81"/>
    <n v="197.15"/>
    <n v="9.4E-2"/>
    <n v="73.31"/>
    <x v="1"/>
    <n v="3"/>
    <b v="0"/>
    <s v="Delivered"/>
    <x v="1"/>
    <x v="5"/>
    <n v="8"/>
    <x v="1"/>
    <x v="17"/>
    <x v="4"/>
    <s v="21-30%"/>
    <x v="0"/>
    <n v="0"/>
    <n v="1"/>
    <n v="0"/>
    <n v="1"/>
  </r>
  <r>
    <s v="ORD-02983"/>
    <d v="2023-07-15T00:00:00"/>
    <d v="2023-07-15T00:00:00"/>
    <s v="CUST47590"/>
    <s v="Aarav Kumar"/>
    <n v="25"/>
    <n v="25"/>
    <s v="Male"/>
    <s v="Male"/>
    <s v="East"/>
    <s v="Patna"/>
    <x v="0"/>
    <s v="Shampoo"/>
    <n v="8"/>
    <n v="8"/>
    <n v="524.72"/>
    <n v="0.11"/>
    <n v="6161.59"/>
    <n v="3302.07"/>
    <n v="0.53600000000000003"/>
    <n v="74.59"/>
    <x v="4"/>
    <m/>
    <b v="0"/>
    <s v="Delivered"/>
    <x v="1"/>
    <x v="9"/>
    <n v="9"/>
    <x v="1"/>
    <x v="17"/>
    <x v="1"/>
    <s v="11-20%"/>
    <x v="0"/>
    <n v="0"/>
    <n v="1"/>
    <n v="0"/>
    <n v="1"/>
  </r>
  <r>
    <s v="ORD-02985"/>
    <d v="2023-07-15T00:00:00"/>
    <d v="2023-07-15T00:00:00"/>
    <s v="CUST52758"/>
    <s v="Meera Pillai"/>
    <n v="42"/>
    <n v="42"/>
    <s v="Male"/>
    <s v="Male"/>
    <s v="East"/>
    <s v="Guwahati"/>
    <x v="5"/>
    <s v="Tennis Racket"/>
    <n v="3"/>
    <n v="3"/>
    <n v="13447.87"/>
    <n v="0.03"/>
    <n v="63861.69"/>
    <n v="14051.98"/>
    <n v="0.22"/>
    <n v="89.88"/>
    <x v="2"/>
    <n v="1"/>
    <b v="1"/>
    <s v="Returned"/>
    <x v="0"/>
    <x v="2"/>
    <n v="1"/>
    <x v="1"/>
    <x v="17"/>
    <x v="2"/>
    <s v="1-10%"/>
    <x v="0"/>
    <n v="1"/>
    <n v="1"/>
    <n v="0"/>
    <n v="1"/>
  </r>
  <r>
    <s v="ORD-02979"/>
    <d v="2023-07-14T00:00:00"/>
    <d v="2023-07-14T00:00:00"/>
    <s v="CUST09411"/>
    <s v="Arjun Singh"/>
    <n v="39"/>
    <n v="39"/>
    <s v="Female"/>
    <s v="Female"/>
    <s v="South"/>
    <s v="Chennai"/>
    <x v="5"/>
    <s v="Tennis Racket"/>
    <n v="4"/>
    <n v="4"/>
    <n v="1405.49"/>
    <n v="0.31"/>
    <n v="5675.34"/>
    <n v="1445.6"/>
    <n v="0.255"/>
    <n v="69.73"/>
    <x v="0"/>
    <n v="3"/>
    <b v="0"/>
    <s v="Delivered"/>
    <x v="1"/>
    <x v="6"/>
    <n v="6"/>
    <x v="1"/>
    <x v="17"/>
    <x v="2"/>
    <s v="31-40%"/>
    <x v="0"/>
    <n v="0"/>
    <n v="1"/>
    <n v="0"/>
    <n v="1"/>
  </r>
  <r>
    <s v="ORD-02978"/>
    <d v="2023-07-14T00:00:00"/>
    <d v="2023-07-14T00:00:00"/>
    <s v="CUST72850"/>
    <s v="Nikhil Kapoor"/>
    <n v="28"/>
    <n v="28"/>
    <s v="Male"/>
    <s v="Male"/>
    <s v="North"/>
    <s v="Delhi"/>
    <x v="5"/>
    <s v="Football"/>
    <n v="4"/>
    <n v="4"/>
    <n v="10069.780000000001"/>
    <n v="0.33"/>
    <n v="43500.13"/>
    <n v="6733.75"/>
    <n v="0.155"/>
    <n v="81.56"/>
    <x v="3"/>
    <n v="2"/>
    <b v="0"/>
    <s v="Delivered"/>
    <x v="1"/>
    <x v="9"/>
    <n v="9"/>
    <x v="1"/>
    <x v="17"/>
    <x v="3"/>
    <s v="31-40%"/>
    <x v="0"/>
    <n v="0"/>
    <n v="1"/>
    <n v="0"/>
    <n v="1"/>
  </r>
  <r>
    <s v="ORD-02977"/>
    <d v="2023-07-13T00:00:00"/>
    <d v="2023-07-13T00:00:00"/>
    <s v="CUST30941"/>
    <s v="Amit Rao"/>
    <n v="36"/>
    <n v="36"/>
    <s v="Male"/>
    <s v="Male"/>
    <s v="South"/>
    <s v="Kochi"/>
    <x v="6"/>
    <s v="Dress"/>
    <n v="3"/>
    <n v="3"/>
    <n v="3416.07"/>
    <n v="0.14000000000000001"/>
    <n v="15099.86"/>
    <n v="6787.12"/>
    <n v="0.44900000000000001"/>
    <n v="56.49"/>
    <x v="1"/>
    <n v="4"/>
    <b v="0"/>
    <s v="Shipped"/>
    <x v="4"/>
    <x v="5"/>
    <n v="8"/>
    <x v="1"/>
    <x v="17"/>
    <x v="2"/>
    <s v="11-20%"/>
    <x v="0"/>
    <n v="0"/>
    <n v="0"/>
    <n v="0"/>
    <n v="1"/>
  </r>
  <r>
    <s v="ORD-02973"/>
    <d v="2023-07-11T00:00:00"/>
    <d v="2023-07-11T00:00:00"/>
    <s v="CUST55824"/>
    <s v="Ritu Kumar"/>
    <n v="27"/>
    <n v="27"/>
    <s v="Male"/>
    <s v="Male"/>
    <s v="West"/>
    <s v="Pune"/>
    <x v="4"/>
    <s v="Fiction Novel"/>
    <n v="1"/>
    <n v="1"/>
    <n v="623.96"/>
    <n v="0.21"/>
    <n v="778.16"/>
    <n v="263.81"/>
    <n v="0.33900000000000002"/>
    <n v="68.14"/>
    <x v="1"/>
    <n v="3"/>
    <b v="0"/>
    <s v="Delivered"/>
    <x v="1"/>
    <x v="6"/>
    <n v="6"/>
    <x v="1"/>
    <x v="17"/>
    <x v="3"/>
    <s v="21-30%"/>
    <x v="0"/>
    <n v="0"/>
    <n v="1"/>
    <n v="0"/>
    <n v="1"/>
  </r>
  <r>
    <s v="ORD-02974"/>
    <d v="2023-07-11T00:00:00"/>
    <d v="2023-07-11T00:00:00"/>
    <s v="CUST06333"/>
    <s v="Amit Verma"/>
    <n v="44"/>
    <n v="44"/>
    <s v="Other"/>
    <s v="Other"/>
    <s v="North"/>
    <s v="Amritsar"/>
    <x v="6"/>
    <s v="Jacket"/>
    <n v="6"/>
    <n v="6"/>
    <n v="1202.81"/>
    <n v="0.08"/>
    <n v="9663.61"/>
    <n v="2700.5"/>
    <n v="0.27900000000000003"/>
    <n v="84.89"/>
    <x v="4"/>
    <n v="1"/>
    <b v="1"/>
    <s v="Returned"/>
    <x v="0"/>
    <x v="6"/>
    <n v="6"/>
    <x v="1"/>
    <x v="17"/>
    <x v="2"/>
    <s v="1-10%"/>
    <x v="0"/>
    <n v="1"/>
    <n v="1"/>
    <n v="0"/>
    <n v="1"/>
  </r>
  <r>
    <s v="ORD-02975"/>
    <d v="2023-07-11T00:00:00"/>
    <d v="2023-07-11T00:00:00"/>
    <s v="CUST47576"/>
    <s v="Sunita Rao"/>
    <n v="27"/>
    <n v="27"/>
    <s v="Male"/>
    <s v="Male"/>
    <s v="West"/>
    <s v="Pune"/>
    <x v="5"/>
    <s v="Football"/>
    <n v="1"/>
    <n v="1"/>
    <n v="8472.58"/>
    <n v="0.37"/>
    <n v="7626.2"/>
    <n v="1056.58"/>
    <n v="0.13900000000000001"/>
    <n v="42.85"/>
    <x v="3"/>
    <n v="5"/>
    <b v="0"/>
    <s v="Delivered"/>
    <x v="1"/>
    <x v="3"/>
    <n v="10"/>
    <x v="1"/>
    <x v="17"/>
    <x v="3"/>
    <s v="31-40%"/>
    <x v="0"/>
    <n v="0"/>
    <n v="1"/>
    <n v="0"/>
    <n v="1"/>
  </r>
  <r>
    <s v="ORD-02976"/>
    <d v="2023-07-11T00:00:00"/>
    <d v="2023-07-11T00:00:00"/>
    <s v="CUST38282"/>
    <s v="Arjun Reddy"/>
    <n v="-2"/>
    <m/>
    <s v="Male"/>
    <s v="Male"/>
    <s v="East"/>
    <s v="Kolkata"/>
    <x v="2"/>
    <s v="Tablet"/>
    <n v="10"/>
    <n v="10"/>
    <n v="46486.3"/>
    <n v="0.35"/>
    <n v="435101.24"/>
    <n v="46106.98"/>
    <n v="0.106"/>
    <n v="68.33"/>
    <x v="0"/>
    <n v="2"/>
    <b v="0"/>
    <s v="Delivered"/>
    <x v="1"/>
    <x v="3"/>
    <n v="10"/>
    <x v="1"/>
    <x v="17"/>
    <x v="5"/>
    <s v="31-40%"/>
    <x v="0"/>
    <n v="0"/>
    <n v="1"/>
    <n v="0"/>
    <n v="1"/>
  </r>
  <r>
    <s v="ORD-02972"/>
    <d v="2023-07-10T00:00:00"/>
    <d v="2023-07-10T00:00:00"/>
    <s v="CUST95419"/>
    <s v="Deepa Joshi"/>
    <n v="37"/>
    <n v="37"/>
    <s v="Male"/>
    <s v="Male"/>
    <s v="West"/>
    <s v="Pune"/>
    <x v="0"/>
    <s v="Face Cream"/>
    <n v="9"/>
    <n v="9"/>
    <n v="108.24"/>
    <n v="0.18"/>
    <n v="1201.96"/>
    <n v="569.48"/>
    <n v="0.47399999999999998"/>
    <n v="55.36"/>
    <x v="3"/>
    <n v="4"/>
    <b v="0"/>
    <s v="Delivered"/>
    <x v="1"/>
    <x v="1"/>
    <n v="5"/>
    <x v="1"/>
    <x v="17"/>
    <x v="2"/>
    <s v="11-20%"/>
    <x v="0"/>
    <n v="0"/>
    <n v="1"/>
    <n v="0"/>
    <n v="1"/>
  </r>
  <r>
    <s v="ORD-02970"/>
    <d v="2023-07-09T00:00:00"/>
    <d v="2023-07-09T00:00:00"/>
    <s v="CUST03472"/>
    <s v="Meera Patel"/>
    <n v="35"/>
    <n v="35"/>
    <s v="Female"/>
    <s v="Female"/>
    <s v="South"/>
    <s v="Bangalore"/>
    <x v="4"/>
    <s v="Self-Help Book"/>
    <n v="7"/>
    <n v="7"/>
    <n v="900.55"/>
    <n v="0.37"/>
    <n v="6552.28"/>
    <n v="1538.11"/>
    <n v="0.23499999999999999"/>
    <n v="67.3"/>
    <x v="4"/>
    <n v="5"/>
    <b v="0"/>
    <s v="Delivered"/>
    <x v="1"/>
    <x v="0"/>
    <n v="3"/>
    <x v="1"/>
    <x v="17"/>
    <x v="3"/>
    <s v="31-40%"/>
    <x v="0"/>
    <n v="0"/>
    <n v="1"/>
    <n v="0"/>
    <n v="1"/>
  </r>
  <r>
    <s v="ORD-02971"/>
    <d v="2023-07-09T00:00:00"/>
    <d v="2023-07-09T00:00:00"/>
    <s v="CUST11958"/>
    <s v="Rahul Bose"/>
    <n v="41"/>
    <n v="41"/>
    <s v="Female"/>
    <s v="Female"/>
    <s v="East"/>
    <s v="Guwahati"/>
    <x v="6"/>
    <s v="Saree"/>
    <n v="2"/>
    <n v="2"/>
    <n v="1764.31"/>
    <n v="0.05"/>
    <n v="4950.24"/>
    <n v="1681.63"/>
    <n v="0.34"/>
    <n v="91.22"/>
    <x v="0"/>
    <n v="5"/>
    <b v="0"/>
    <s v="Delivered"/>
    <x v="1"/>
    <x v="8"/>
    <n v="7"/>
    <x v="1"/>
    <x v="17"/>
    <x v="2"/>
    <s v="1-10%"/>
    <x v="0"/>
    <n v="0"/>
    <n v="1"/>
    <n v="0"/>
    <n v="1"/>
  </r>
  <r>
    <s v="ORD-02966"/>
    <d v="2023-07-08T00:00:00"/>
    <d v="2023-07-08T00:00:00"/>
    <s v="CUST38879"/>
    <s v="Ananya Kapoor"/>
    <n v="36"/>
    <n v="36"/>
    <s v="Other"/>
    <s v="Other"/>
    <s v="North"/>
    <s v="Amritsar"/>
    <x v="6"/>
    <s v="Dress"/>
    <n v="1"/>
    <n v="1"/>
    <n v="1861.32"/>
    <n v="0.38"/>
    <n v="1580.05"/>
    <n v="590.29"/>
    <n v="0.374"/>
    <n v="55.74"/>
    <x v="3"/>
    <n v="4"/>
    <b v="0"/>
    <s v="Delivered"/>
    <x v="1"/>
    <x v="2"/>
    <n v="1"/>
    <x v="1"/>
    <x v="17"/>
    <x v="2"/>
    <s v="31-40%"/>
    <x v="0"/>
    <n v="0"/>
    <n v="1"/>
    <n v="0"/>
    <n v="1"/>
  </r>
  <r>
    <s v="ORD-02967"/>
    <d v="2023-07-08T00:00:00"/>
    <d v="2023-07-08T00:00:00"/>
    <s v="CUST52334"/>
    <s v="Nisha Patel"/>
    <n v="33"/>
    <n v="33"/>
    <s v="Male"/>
    <s v="Male"/>
    <s v="South"/>
    <s v="Hyderabad"/>
    <x v="2"/>
    <s v="Camera"/>
    <n v="2"/>
    <n v="2"/>
    <n v="56614.17"/>
    <n v="0.28000000000000003"/>
    <n v="144440.74"/>
    <n v="23219.18"/>
    <n v="0.161"/>
    <n v="57.08"/>
    <x v="2"/>
    <n v="1"/>
    <b v="0"/>
    <s v="Cancelled"/>
    <x v="3"/>
    <x v="3"/>
    <n v="10"/>
    <x v="1"/>
    <x v="17"/>
    <x v="3"/>
    <s v="21-30%"/>
    <x v="0"/>
    <n v="0"/>
    <n v="0"/>
    <n v="1"/>
    <n v="1"/>
  </r>
  <r>
    <s v="ORD-02968"/>
    <d v="2023-07-08T00:00:00"/>
    <d v="2023-07-08T00:00:00"/>
    <s v="CUST30076"/>
    <s v="Priya Singh"/>
    <n v="21"/>
    <n v="21"/>
    <s v="Male"/>
    <s v="Male"/>
    <s v="East"/>
    <s v="Guwahati"/>
    <x v="6"/>
    <s v="Kurta"/>
    <n v="8"/>
    <n v="8"/>
    <n v="306.88"/>
    <n v="0.19"/>
    <n v="2993.13"/>
    <n v="1019.95"/>
    <n v="0.34100000000000003"/>
    <n v="53.78"/>
    <x v="2"/>
    <n v="3"/>
    <b v="1"/>
    <s v="Returned"/>
    <x v="0"/>
    <x v="5"/>
    <n v="8"/>
    <x v="1"/>
    <x v="17"/>
    <x v="1"/>
    <s v="11-20%"/>
    <x v="0"/>
    <n v="1"/>
    <n v="1"/>
    <n v="0"/>
    <n v="1"/>
  </r>
  <r>
    <s v="ORD-02969"/>
    <d v="2023-07-08T00:00:00"/>
    <d v="2023-07-08T00:00:00"/>
    <s v="CUST90919"/>
    <s v="Meera Pillai"/>
    <n v="39"/>
    <n v="39"/>
    <s v="Male"/>
    <s v="Male"/>
    <s v="South"/>
    <s v="Chennai"/>
    <x v="2"/>
    <s v="Tablet"/>
    <n v="10"/>
    <n v="10"/>
    <n v="75218.460000000006"/>
    <n v="0.11"/>
    <n v="1071676.26"/>
    <n v="126516.22"/>
    <n v="0.11799999999999999"/>
    <n v="87.54"/>
    <x v="2"/>
    <n v="5"/>
    <b v="0"/>
    <s v="Delivered"/>
    <x v="1"/>
    <x v="6"/>
    <n v="6"/>
    <x v="1"/>
    <x v="17"/>
    <x v="2"/>
    <s v="11-20%"/>
    <x v="0"/>
    <n v="0"/>
    <n v="1"/>
    <n v="0"/>
    <n v="1"/>
  </r>
  <r>
    <s v="ORD-02963"/>
    <d v="2023-07-07T00:00:00"/>
    <d v="2023-07-07T00:00:00"/>
    <s v="CUST21979"/>
    <s v="Sanjay Singh"/>
    <n v="54"/>
    <n v="54"/>
    <s v="Male"/>
    <s v="Male"/>
    <s v="North"/>
    <s v="Chandigarh"/>
    <x v="5"/>
    <s v="Cricket Bat"/>
    <n v="1"/>
    <n v="1"/>
    <n v="9949.4699999999993"/>
    <n v="0.06"/>
    <n v="13501.36"/>
    <n v="3908.34"/>
    <n v="0.28899999999999998"/>
    <n v="42.57"/>
    <x v="3"/>
    <m/>
    <b v="0"/>
    <s v="Delivered"/>
    <x v="1"/>
    <x v="1"/>
    <n v="5"/>
    <x v="1"/>
    <x v="17"/>
    <x v="4"/>
    <s v="1-10%"/>
    <x v="0"/>
    <n v="0"/>
    <n v="1"/>
    <n v="0"/>
    <n v="1"/>
  </r>
  <r>
    <s v="ORD-02964"/>
    <d v="2023-07-07T00:00:00"/>
    <d v="2023-07-07T00:00:00"/>
    <s v="CUST46382"/>
    <s v="Aarav Das"/>
    <n v="39"/>
    <n v="39"/>
    <s v="Male"/>
    <s v="Male"/>
    <s v="West"/>
    <s v="Surat"/>
    <x v="5"/>
    <s v="Cycle"/>
    <n v="8"/>
    <n v="8"/>
    <n v="3387.86"/>
    <n v="0.24"/>
    <n v="29752.47"/>
    <n v="7208.56"/>
    <n v="0.24199999999999999"/>
    <n v="47.15"/>
    <x v="1"/>
    <n v="5"/>
    <b v="1"/>
    <s v="Returned"/>
    <x v="0"/>
    <x v="8"/>
    <n v="7"/>
    <x v="1"/>
    <x v="17"/>
    <x v="2"/>
    <s v="21-30%"/>
    <x v="0"/>
    <n v="1"/>
    <n v="1"/>
    <n v="0"/>
    <n v="1"/>
  </r>
  <r>
    <s v="ORD-02962"/>
    <d v="2023-07-07T00:00:00"/>
    <d v="2023-07-07T00:00:00"/>
    <s v="CUST66452"/>
    <s v="Rohan Reddy"/>
    <n v="33"/>
    <n v="33"/>
    <s v="Female"/>
    <s v="Female"/>
    <s v="North"/>
    <s v="Chandigarh"/>
    <x v="5"/>
    <s v="Yoga Mat"/>
    <n v="7"/>
    <n v="7"/>
    <n v="8842.83"/>
    <n v="0.34"/>
    <n v="62506.61"/>
    <n v="13120.8"/>
    <n v="0.21"/>
    <n v="39.72"/>
    <x v="2"/>
    <n v="3"/>
    <b v="0"/>
    <s v="Delivered"/>
    <x v="1"/>
    <x v="5"/>
    <n v="8"/>
    <x v="1"/>
    <x v="17"/>
    <x v="3"/>
    <s v="31-40%"/>
    <x v="0"/>
    <n v="0"/>
    <n v="1"/>
    <n v="0"/>
    <n v="1"/>
  </r>
  <r>
    <s v="ORD-02965"/>
    <d v="2023-07-07T00:00:00"/>
    <d v="2023-07-07T00:00:00"/>
    <s v="CUST90321"/>
    <s v="Karan Bose"/>
    <n v="23"/>
    <n v="23"/>
    <s v="Female"/>
    <s v="Female"/>
    <s v="South"/>
    <s v="Kochi"/>
    <x v="4"/>
    <s v="Biography"/>
    <n v="3"/>
    <n v="3"/>
    <n v="224.89"/>
    <m/>
    <n v="1128.03"/>
    <n v="458.02"/>
    <n v="0.40600000000000003"/>
    <n v="65.2"/>
    <x v="3"/>
    <n v="4"/>
    <b v="0"/>
    <s v="Cancelled"/>
    <x v="3"/>
    <x v="6"/>
    <n v="6"/>
    <x v="1"/>
    <x v="17"/>
    <x v="1"/>
    <s v="No data"/>
    <x v="0"/>
    <n v="0"/>
    <n v="0"/>
    <n v="1"/>
    <n v="1"/>
  </r>
  <r>
    <s v="ORD-02959"/>
    <d v="2023-07-06T00:00:00"/>
    <d v="2023-07-06T00:00:00"/>
    <s v="CUST01768"/>
    <s v="Sunita Patel"/>
    <n v="34"/>
    <n v="34"/>
    <s v="Female"/>
    <s v="Female"/>
    <s v="Central"/>
    <s v="Nagpur"/>
    <x v="2"/>
    <s v="Headphones"/>
    <n v="3"/>
    <n v="3"/>
    <n v="69702.559999999998"/>
    <n v="0.36"/>
    <n v="204235.41"/>
    <n v="30667.19"/>
    <n v="0.15"/>
    <n v="72.010000000000005"/>
    <x v="0"/>
    <n v="5"/>
    <b v="0"/>
    <s v="Delivered"/>
    <x v="1"/>
    <x v="10"/>
    <n v="2"/>
    <x v="1"/>
    <x v="17"/>
    <x v="3"/>
    <s v="31-40%"/>
    <x v="0"/>
    <n v="0"/>
    <n v="1"/>
    <n v="0"/>
    <n v="1"/>
  </r>
  <r>
    <s v="ORD-02961"/>
    <d v="2023-07-06T00:00:00"/>
    <d v="2023-07-06T00:00:00"/>
    <s v="CUST02626"/>
    <s v="Arjun Rao"/>
    <n v="58"/>
    <n v="58"/>
    <s v="Male"/>
    <s v="Male"/>
    <s v="North"/>
    <s v="Ludhiana"/>
    <x v="3"/>
    <s v="Tea"/>
    <n v="9"/>
    <n v="9"/>
    <n v="324.23"/>
    <n v="0.17"/>
    <n v="4033.84"/>
    <n v="456.69"/>
    <n v="0.113"/>
    <n v="63.2"/>
    <x v="0"/>
    <m/>
    <b v="0"/>
    <s v="Delivered"/>
    <x v="1"/>
    <x v="7"/>
    <m/>
    <x v="1"/>
    <x v="17"/>
    <x v="4"/>
    <s v="11-20%"/>
    <x v="0"/>
    <n v="0"/>
    <n v="1"/>
    <n v="0"/>
    <n v="1"/>
  </r>
  <r>
    <s v="ORD-02960"/>
    <d v="2023-07-06T00:00:00"/>
    <d v="2023-07-06T00:00:00"/>
    <s v="CUST73492"/>
    <s v="Ritu Patel"/>
    <n v="35"/>
    <n v="35"/>
    <s v="F"/>
    <s v="Female"/>
    <s v="South"/>
    <s v="Chennai"/>
    <x v="3"/>
    <s v="Dal (1kg)"/>
    <n v="8"/>
    <n v="8"/>
    <n v="421.42"/>
    <n v="0.14000000000000001"/>
    <n v="4774.2700000000004"/>
    <n v="467.76"/>
    <n v="9.8000000000000004E-2"/>
    <n v="84.51"/>
    <x v="1"/>
    <n v="3"/>
    <b v="0"/>
    <s v="Shipped"/>
    <x v="4"/>
    <x v="5"/>
    <n v="8"/>
    <x v="1"/>
    <x v="17"/>
    <x v="3"/>
    <s v="11-20%"/>
    <x v="0"/>
    <n v="0"/>
    <n v="0"/>
    <n v="0"/>
    <n v="1"/>
  </r>
  <r>
    <s v="ORD-02958"/>
    <d v="2023-07-05T00:00:00"/>
    <d v="2023-07-05T00:00:00"/>
    <s v="CUST02784"/>
    <s v="Sunita Gupta"/>
    <n v="25"/>
    <n v="25"/>
    <s v="Male"/>
    <s v="Male"/>
    <s v="North"/>
    <s v="Amritsar"/>
    <x v="5"/>
    <s v="Cycle"/>
    <n v="3"/>
    <n v="3"/>
    <n v="13054.7"/>
    <n v="0.2"/>
    <n v="50129.67"/>
    <n v="9740.83"/>
    <n v="0.19400000000000001"/>
    <n v="41.44"/>
    <x v="3"/>
    <n v="2"/>
    <b v="1"/>
    <s v="Returned"/>
    <x v="0"/>
    <x v="9"/>
    <n v="9"/>
    <x v="1"/>
    <x v="17"/>
    <x v="1"/>
    <s v="11-20%"/>
    <x v="0"/>
    <n v="1"/>
    <n v="1"/>
    <n v="0"/>
    <n v="1"/>
  </r>
  <r>
    <s v="ORD-02956"/>
    <d v="2023-07-04T00:00:00"/>
    <d v="2023-07-04T00:00:00"/>
    <s v="CUST64061"/>
    <s v="Rohan Pillai"/>
    <n v="10"/>
    <n v="10"/>
    <s v="Other"/>
    <s v="Other"/>
    <s v="South"/>
    <s v="Chennai"/>
    <x v="6"/>
    <s v="T-Shirt"/>
    <n v="9"/>
    <n v="9"/>
    <n v="1340.2"/>
    <n v="0.38"/>
    <n v="12757.93"/>
    <n v="3852.39"/>
    <n v="0.30199999999999999"/>
    <n v="105.03"/>
    <x v="1"/>
    <n v="3"/>
    <b v="0"/>
    <s v="Cancelled"/>
    <x v="3"/>
    <x v="4"/>
    <n v="4"/>
    <x v="1"/>
    <x v="17"/>
    <x v="0"/>
    <s v="31-40%"/>
    <x v="0"/>
    <n v="0"/>
    <n v="0"/>
    <n v="1"/>
    <n v="1"/>
  </r>
  <r>
    <s v="ORD-02957"/>
    <d v="2023-07-04T00:00:00"/>
    <d v="2023-07-04T00:00:00"/>
    <s v="CUST77083"/>
    <s v="Priya Chatterjee"/>
    <n v="60"/>
    <n v="60"/>
    <s v="Female"/>
    <s v="Female"/>
    <s v="East"/>
    <s v="Patna"/>
    <x v="3"/>
    <s v="Tea"/>
    <n v="9"/>
    <n v="9"/>
    <n v="462.67"/>
    <n v="0.04"/>
    <n v="6520.25"/>
    <n v="574.64"/>
    <n v="8.7999999999999995E-2"/>
    <n v="60.51"/>
    <x v="5"/>
    <n v="2"/>
    <b v="0"/>
    <s v="Delivered"/>
    <x v="1"/>
    <x v="5"/>
    <n v="8"/>
    <x v="1"/>
    <x v="17"/>
    <x v="4"/>
    <s v="1-10%"/>
    <x v="0"/>
    <n v="0"/>
    <n v="1"/>
    <n v="0"/>
    <n v="1"/>
  </r>
  <r>
    <s v="ORD-02955"/>
    <d v="2023-07-04T00:00:00"/>
    <d v="2023-07-04T00:00:00"/>
    <s v="CUST34816"/>
    <s v="Arjun Bhat"/>
    <n v="41"/>
    <n v="41"/>
    <s v="Other"/>
    <s v="Other"/>
    <s v="East"/>
    <s v="Guwahati"/>
    <x v="6"/>
    <s v="Saree"/>
    <n v="6"/>
    <n v="6"/>
    <n v="1234.8599999999999"/>
    <n v="0.13"/>
    <n v="10211.19"/>
    <n v="4328.1000000000004"/>
    <n v="0.42399999999999999"/>
    <n v="63.86"/>
    <x v="0"/>
    <n v="2"/>
    <b v="0"/>
    <s v="Delivered"/>
    <x v="1"/>
    <x v="7"/>
    <m/>
    <x v="1"/>
    <x v="17"/>
    <x v="2"/>
    <s v="11-20%"/>
    <x v="0"/>
    <n v="0"/>
    <n v="1"/>
    <n v="0"/>
    <n v="1"/>
  </r>
  <r>
    <s v="ORD-02953"/>
    <d v="2023-07-03T00:00:00"/>
    <d v="2023-07-03T00:00:00"/>
    <s v="CUST69533"/>
    <s v="Amit Kumar"/>
    <n v="31"/>
    <n v="31"/>
    <s v="Other"/>
    <s v="Other"/>
    <s v="Central"/>
    <s v="Raipur"/>
    <x v="6"/>
    <s v="Jeans"/>
    <n v="1"/>
    <n v="1"/>
    <n v="362.3"/>
    <n v="0.37"/>
    <n v="319.67"/>
    <n v="152.66"/>
    <n v="0.47799999999999998"/>
    <n v="52.96"/>
    <x v="2"/>
    <n v="4"/>
    <b v="0"/>
    <s v="Delivered"/>
    <x v="1"/>
    <x v="0"/>
    <n v="3"/>
    <x v="1"/>
    <x v="17"/>
    <x v="3"/>
    <s v="31-40%"/>
    <x v="0"/>
    <n v="0"/>
    <n v="1"/>
    <n v="0"/>
    <n v="1"/>
  </r>
  <r>
    <s v="ORD-02954"/>
    <d v="2023-07-03T00:00:00"/>
    <d v="2023-07-03T00:00:00"/>
    <s v="CUST48148"/>
    <s v="Sunita Joshi"/>
    <n v="37"/>
    <n v="37"/>
    <s v="Other"/>
    <s v="Other"/>
    <s v="West"/>
    <s v="Ahmedabad"/>
    <x v="4"/>
    <s v="Fiction Novel"/>
    <n v="4"/>
    <n v="4"/>
    <n v="258.16000000000003"/>
    <n v="0.2"/>
    <n v="1147.42"/>
    <n v="452.37"/>
    <n v="0.39400000000000002"/>
    <n v="71.77"/>
    <x v="4"/>
    <n v="5"/>
    <b v="1"/>
    <s v="Returned"/>
    <x v="0"/>
    <x v="8"/>
    <n v="7"/>
    <x v="1"/>
    <x v="17"/>
    <x v="2"/>
    <s v="11-20%"/>
    <x v="0"/>
    <n v="1"/>
    <n v="1"/>
    <n v="0"/>
    <n v="1"/>
  </r>
  <r>
    <s v="ORD-02952"/>
    <d v="2023-07-02T00:00:00"/>
    <d v="2023-07-02T00:00:00"/>
    <s v="CUST41320"/>
    <s v="Aarav Kumar"/>
    <n v="35"/>
    <n v="35"/>
    <s v="Female"/>
    <s v="Female"/>
    <s v="Central"/>
    <s v="Nagpur"/>
    <x v="3"/>
    <s v="Dal (1kg)"/>
    <n v="3"/>
    <n v="3"/>
    <n v="130.57"/>
    <n v="0.23"/>
    <n v="529.29999999999995"/>
    <n v="61.59"/>
    <n v="0.11600000000000001"/>
    <n v="41.29"/>
    <x v="4"/>
    <n v="1"/>
    <b v="0"/>
    <s v="Cancelled"/>
    <x v="3"/>
    <x v="5"/>
    <n v="8"/>
    <x v="1"/>
    <x v="17"/>
    <x v="3"/>
    <s v="21-30%"/>
    <x v="0"/>
    <n v="0"/>
    <n v="0"/>
    <n v="1"/>
    <n v="1"/>
  </r>
  <r>
    <s v="ORD-02947"/>
    <d v="2023-07-01T00:00:00"/>
    <d v="2023-07-01T00:00:00"/>
    <s v="CUST85761"/>
    <s v="Aditya Chatterjee"/>
    <n v="44"/>
    <n v="44"/>
    <s v="Other"/>
    <s v="Other"/>
    <s v="South"/>
    <s v="Kochi"/>
    <x v="1"/>
    <s v="Bookshelf"/>
    <n v="2"/>
    <n v="2"/>
    <n v="26714.83"/>
    <n v="0.23"/>
    <n v="63871.89"/>
    <n v="16676.939999999999"/>
    <n v="0.26100000000000001"/>
    <n v="67.209999999999994"/>
    <x v="3"/>
    <n v="5"/>
    <b v="0"/>
    <s v="Delivered"/>
    <x v="1"/>
    <x v="8"/>
    <n v="7"/>
    <x v="1"/>
    <x v="17"/>
    <x v="2"/>
    <s v="21-30%"/>
    <x v="0"/>
    <n v="0"/>
    <n v="1"/>
    <n v="0"/>
    <n v="1"/>
  </r>
  <r>
    <s v="ORD-02950"/>
    <d v="2023-07-01T00:00:00"/>
    <d v="2023-07-01T00:00:00"/>
    <s v="CUST02564"/>
    <s v="Nisha Gupta"/>
    <n v="57"/>
    <n v="57"/>
    <s v="Other"/>
    <s v="Other"/>
    <s v="Central"/>
    <s v="Raipur"/>
    <x v="1"/>
    <s v="Wardrobe"/>
    <n v="7"/>
    <n v="7"/>
    <n v="7949.66"/>
    <n v="0.28999999999999998"/>
    <n v="60207.42"/>
    <n v="13411.24"/>
    <n v="0.223"/>
    <n v="66.87"/>
    <x v="2"/>
    <n v="4"/>
    <b v="0"/>
    <s v="Delivered"/>
    <x v="1"/>
    <x v="10"/>
    <n v="2"/>
    <x v="1"/>
    <x v="17"/>
    <x v="4"/>
    <s v="21-30%"/>
    <x v="0"/>
    <n v="0"/>
    <n v="1"/>
    <n v="0"/>
    <n v="1"/>
  </r>
  <r>
    <s v="ORD-02951"/>
    <d v="2023-07-01T00:00:00"/>
    <d v="2023-07-01T00:00:00"/>
    <s v="CUST74188"/>
    <s v="Aarav Singh"/>
    <n v="46"/>
    <n v="46"/>
    <s v="Male"/>
    <s v="Male"/>
    <s v="West"/>
    <s v="Mumbai"/>
    <x v="5"/>
    <s v="Football"/>
    <n v="2"/>
    <n v="2"/>
    <n v="10865.46"/>
    <n v="0.25"/>
    <n v="25165.9"/>
    <n v="6993.08"/>
    <n v="0.27800000000000002"/>
    <n v="49.79"/>
    <x v="1"/>
    <n v="1"/>
    <b v="1"/>
    <s v="Returned"/>
    <x v="0"/>
    <x v="8"/>
    <n v="7"/>
    <x v="1"/>
    <x v="17"/>
    <x v="4"/>
    <s v="21-30%"/>
    <x v="0"/>
    <n v="1"/>
    <n v="1"/>
    <n v="0"/>
    <n v="1"/>
  </r>
  <r>
    <s v="ORD-02949"/>
    <d v="2023-07-01T00:00:00"/>
    <d v="2023-07-01T00:00:00"/>
    <s v="CUST29456"/>
    <s v="Priya Sharma"/>
    <n v="20"/>
    <n v="20"/>
    <s v="Other"/>
    <s v="Other"/>
    <s v="East"/>
    <s v="Bhubaneswar"/>
    <x v="3"/>
    <s v="Flour"/>
    <n v="3"/>
    <n v="3"/>
    <n v="108.19"/>
    <n v="0.4"/>
    <n v="272.74"/>
    <n v="18.29"/>
    <n v="6.7000000000000004E-2"/>
    <n v="82.45"/>
    <x v="1"/>
    <n v="2"/>
    <b v="0"/>
    <s v="Cancelled"/>
    <x v="3"/>
    <x v="1"/>
    <n v="5"/>
    <x v="1"/>
    <x v="17"/>
    <x v="1"/>
    <s v="31-40%"/>
    <x v="0"/>
    <n v="0"/>
    <n v="0"/>
    <n v="1"/>
    <n v="1"/>
  </r>
  <r>
    <s v="ORD-02948"/>
    <d v="2023-07-01T00:00:00"/>
    <d v="2023-07-01T00:00:00"/>
    <s v="CUST47347"/>
    <s v="Deepa Mishra"/>
    <n v="36"/>
    <n v="36"/>
    <s v="Male"/>
    <s v="Male"/>
    <s v="North"/>
    <s v="Chandigarh"/>
    <x v="0"/>
    <s v="Hair Oil"/>
    <n v="9"/>
    <n v="9"/>
    <n v="384.12"/>
    <n v="0.06"/>
    <n v="5112.1400000000003"/>
    <n v="2559.12"/>
    <n v="0.501"/>
    <n v="26.49"/>
    <x v="3"/>
    <n v="3"/>
    <b v="0"/>
    <s v="Delivered"/>
    <x v="1"/>
    <x v="5"/>
    <n v="8"/>
    <x v="1"/>
    <x v="17"/>
    <x v="2"/>
    <s v="1-10%"/>
    <x v="0"/>
    <n v="0"/>
    <n v="1"/>
    <n v="0"/>
    <n v="1"/>
  </r>
  <r>
    <s v="ORD-02945"/>
    <d v="2023-06-30T00:00:00"/>
    <d v="2023-06-30T00:00:00"/>
    <s v="CUST19434"/>
    <s v="Aarav Das"/>
    <n v="28"/>
    <n v="28"/>
    <s v="Other"/>
    <s v="Other"/>
    <s v="East"/>
    <s v="Guwahati"/>
    <x v="1"/>
    <s v="Bed Frame"/>
    <n v="9"/>
    <n v="9"/>
    <n v="12800.64"/>
    <n v="0.3"/>
    <n v="120310.49"/>
    <n v="28867.05"/>
    <n v="0.24"/>
    <n v="77.17"/>
    <x v="1"/>
    <n v="5"/>
    <b v="0"/>
    <s v="Delivered"/>
    <x v="1"/>
    <x v="8"/>
    <n v="7"/>
    <x v="1"/>
    <x v="18"/>
    <x v="3"/>
    <s v="21-30%"/>
    <x v="0"/>
    <n v="0"/>
    <n v="1"/>
    <n v="0"/>
    <n v="1"/>
  </r>
  <r>
    <s v="ORD-02944"/>
    <d v="2023-06-30T00:00:00"/>
    <d v="2023-06-30T00:00:00"/>
    <s v="CUST91370"/>
    <s v="Rahul Bhat"/>
    <n v="41"/>
    <n v="41"/>
    <s v="Other"/>
    <s v="Other"/>
    <s v="North"/>
    <s v="Amritsar"/>
    <x v="5"/>
    <s v="Dumbbells"/>
    <n v="7"/>
    <n v="7"/>
    <n v="4046"/>
    <n v="0.11"/>
    <n v="44053.34"/>
    <n v="9372.6299999999992"/>
    <n v="0.21299999999999999"/>
    <n v="42.33"/>
    <x v="5"/>
    <n v="2"/>
    <b v="0"/>
    <s v="Delivered"/>
    <x v="1"/>
    <x v="6"/>
    <n v="6"/>
    <x v="1"/>
    <x v="18"/>
    <x v="2"/>
    <s v="11-20%"/>
    <x v="0"/>
    <n v="0"/>
    <n v="1"/>
    <n v="0"/>
    <n v="1"/>
  </r>
  <r>
    <s v="ORD-02943"/>
    <d v="2023-06-30T00:00:00"/>
    <d v="2023-06-30T00:00:00"/>
    <s v="CUST64972"/>
    <s v="Arjun Das"/>
    <n v="41"/>
    <n v="41"/>
    <s v="Male"/>
    <s v="Male"/>
    <s v="North"/>
    <s v="Amritsar"/>
    <x v="5"/>
    <s v="Dumbbells"/>
    <n v="9"/>
    <n v="9"/>
    <n v="6912.54"/>
    <n v="0.01"/>
    <n v="98451.07"/>
    <n v="24585.48"/>
    <n v="0.25"/>
    <n v="74.650000000000006"/>
    <x v="2"/>
    <n v="5"/>
    <b v="0"/>
    <s v="Delivered"/>
    <x v="1"/>
    <x v="6"/>
    <n v="6"/>
    <x v="1"/>
    <x v="18"/>
    <x v="2"/>
    <s v="1-10%"/>
    <x v="0"/>
    <n v="0"/>
    <n v="1"/>
    <n v="0"/>
    <n v="1"/>
  </r>
  <r>
    <s v="ORD-02946"/>
    <d v="2023-06-30T00:00:00"/>
    <d v="2023-06-30T00:00:00"/>
    <s v="CUST34949"/>
    <s v="Sunita Sharma"/>
    <n v="29"/>
    <n v="29"/>
    <s v="Other"/>
    <s v="Other"/>
    <s v="East"/>
    <s v="Bhubaneswar"/>
    <x v="4"/>
    <s v="Comic Book"/>
    <m/>
    <m/>
    <n v="1028.79"/>
    <n v="0.32"/>
    <n v="1058.82"/>
    <n v="441.92"/>
    <n v="0.41699999999999998"/>
    <n v="77.010000000000005"/>
    <x v="2"/>
    <n v="3"/>
    <b v="1"/>
    <s v="Returned"/>
    <x v="0"/>
    <x v="0"/>
    <n v="3"/>
    <x v="1"/>
    <x v="18"/>
    <x v="3"/>
    <s v="31-40%"/>
    <x v="0"/>
    <n v="1"/>
    <n v="1"/>
    <n v="0"/>
    <n v="1"/>
  </r>
  <r>
    <s v="ORD-02942"/>
    <d v="2023-06-30T00:00:00"/>
    <d v="2023-06-30T00:00:00"/>
    <s v="CUST41370"/>
    <s v="Amit Verma"/>
    <n v="40"/>
    <n v="40"/>
    <s v="Male"/>
    <s v="Male"/>
    <s v="North"/>
    <s v="Delhi"/>
    <x v="3"/>
    <s v="Dal (1kg)"/>
    <n v="5"/>
    <n v="5"/>
    <n v="306.51"/>
    <n v="0.18"/>
    <n v="2204.96"/>
    <n v="174.67"/>
    <n v="7.9000000000000001E-2"/>
    <n v="63.22"/>
    <x v="1"/>
    <n v="3"/>
    <b v="0"/>
    <s v="Delivered"/>
    <x v="1"/>
    <x v="0"/>
    <n v="3"/>
    <x v="1"/>
    <x v="18"/>
    <x v="2"/>
    <s v="11-20%"/>
    <x v="0"/>
    <n v="0"/>
    <n v="1"/>
    <n v="0"/>
    <n v="1"/>
  </r>
  <r>
    <s v="ORD-02940"/>
    <d v="2023-06-29T00:00:00"/>
    <d v="2023-06-29T00:00:00"/>
    <s v="CUST98397"/>
    <s v="Priya Patel"/>
    <n v="33"/>
    <n v="33"/>
    <s v="Male"/>
    <s v="Male"/>
    <s v="East"/>
    <s v="Kolkata"/>
    <x v="1"/>
    <s v="Desk"/>
    <n v="7"/>
    <n v="7"/>
    <n v="29626.67"/>
    <n v="0.25"/>
    <n v="260198.32"/>
    <n v="54990.37"/>
    <n v="0.21099999999999999"/>
    <n v="89.07"/>
    <x v="2"/>
    <n v="3"/>
    <b v="0"/>
    <s v="Delivered"/>
    <x v="1"/>
    <x v="10"/>
    <n v="2"/>
    <x v="1"/>
    <x v="18"/>
    <x v="3"/>
    <s v="21-30%"/>
    <x v="0"/>
    <n v="0"/>
    <n v="1"/>
    <n v="0"/>
    <n v="1"/>
  </r>
  <r>
    <s v="ORD-02941"/>
    <d v="2023-06-29T00:00:00"/>
    <d v="2023-06-29T00:00:00"/>
    <s v="CUST16576"/>
    <s v="Aditya Mehta"/>
    <n v="53"/>
    <n v="53"/>
    <s v="Female"/>
    <s v="Female"/>
    <s v="North"/>
    <s v="Amritsar"/>
    <x v="4"/>
    <s v="Fiction Novel"/>
    <n v="4"/>
    <n v="4"/>
    <n v="254.4"/>
    <n v="0.04"/>
    <n v="1971.55"/>
    <n v="765.6"/>
    <n v="0.38800000000000001"/>
    <n v="70.91"/>
    <x v="1"/>
    <n v="4"/>
    <b v="0"/>
    <s v="Delivered"/>
    <x v="1"/>
    <x v="8"/>
    <n v="7"/>
    <x v="1"/>
    <x v="18"/>
    <x v="4"/>
    <s v="1-10%"/>
    <x v="0"/>
    <n v="0"/>
    <n v="1"/>
    <n v="0"/>
    <n v="1"/>
  </r>
  <r>
    <s v="ORD-02936"/>
    <d v="2023-06-28T00:00:00"/>
    <d v="2023-06-28T00:00:00"/>
    <s v="CUST18941"/>
    <s v="Ananya Mishra"/>
    <n v="30"/>
    <n v="30"/>
    <s v="Female"/>
    <s v="Female"/>
    <s v="South"/>
    <s v="Chennai"/>
    <x v="3"/>
    <s v="Cooking Oil"/>
    <n v="9"/>
    <n v="9"/>
    <n v="452.13"/>
    <n v="0.25"/>
    <n v="4808.83"/>
    <n v="248.08"/>
    <n v="5.1999999999999998E-2"/>
    <n v="97.53"/>
    <x v="5"/>
    <n v="1"/>
    <b v="1"/>
    <s v="Returned"/>
    <x v="0"/>
    <x v="9"/>
    <n v="9"/>
    <x v="1"/>
    <x v="18"/>
    <x v="3"/>
    <s v="21-30%"/>
    <x v="0"/>
    <n v="1"/>
    <n v="1"/>
    <n v="0"/>
    <n v="1"/>
  </r>
  <r>
    <s v="ORD-02935"/>
    <d v="2023-06-28T00:00:00"/>
    <d v="2023-06-28T00:00:00"/>
    <s v="CUST75718"/>
    <s v="Aarav Das"/>
    <n v="27"/>
    <n v="27"/>
    <s v="Female"/>
    <s v="Female"/>
    <s v="North"/>
    <s v="Delhi"/>
    <x v="5"/>
    <s v="Dumbbells"/>
    <n v="1"/>
    <n v="1"/>
    <n v="8268.89"/>
    <m/>
    <n v="14813.92"/>
    <n v="3926.85"/>
    <n v="0.26500000000000001"/>
    <n v="52.82"/>
    <x v="0"/>
    <n v="3"/>
    <b v="0"/>
    <s v="Delivered"/>
    <x v="1"/>
    <x v="8"/>
    <n v="7"/>
    <x v="1"/>
    <x v="18"/>
    <x v="3"/>
    <s v="No data"/>
    <x v="0"/>
    <n v="0"/>
    <n v="1"/>
    <n v="0"/>
    <n v="1"/>
  </r>
  <r>
    <s v="ORD-02939"/>
    <d v="2023-06-28T00:00:00"/>
    <d v="2023-06-28T00:00:00"/>
    <s v="CUST99269"/>
    <s v="Ananya Mishra"/>
    <n v="42"/>
    <n v="42"/>
    <s v="Other"/>
    <s v="Other"/>
    <s v="North"/>
    <s v="Chandigarh"/>
    <x v="2"/>
    <s v="Headphones"/>
    <n v="3"/>
    <n v="3"/>
    <n v="28197.79"/>
    <n v="0.16"/>
    <n v="103938.59"/>
    <n v="17181.509999999998"/>
    <n v="0.16500000000000001"/>
    <n v="73.989999999999995"/>
    <x v="2"/>
    <n v="4"/>
    <b v="0"/>
    <s v="Shipped"/>
    <x v="4"/>
    <x v="2"/>
    <n v="1"/>
    <x v="1"/>
    <x v="18"/>
    <x v="2"/>
    <s v="11-20%"/>
    <x v="0"/>
    <n v="0"/>
    <n v="0"/>
    <n v="0"/>
    <n v="1"/>
  </r>
  <r>
    <s v="ORD-02938"/>
    <d v="2023-06-28T00:00:00"/>
    <d v="2023-06-28T00:00:00"/>
    <s v="CUST95887"/>
    <s v="Priya Sharma"/>
    <n v="33"/>
    <n v="33"/>
    <s v="Male"/>
    <s v="Male"/>
    <s v="South"/>
    <s v="Bangalore"/>
    <x v="1"/>
    <s v="Sofa"/>
    <n v="7"/>
    <n v="7"/>
    <n v="20356.98"/>
    <n v="0.35"/>
    <n v="152291.21"/>
    <n v="54665.64"/>
    <n v="0.35899999999999999"/>
    <n v="53.58"/>
    <x v="4"/>
    <m/>
    <b v="1"/>
    <s v="Returned"/>
    <x v="0"/>
    <x v="0"/>
    <n v="3"/>
    <x v="1"/>
    <x v="18"/>
    <x v="3"/>
    <s v="31-40%"/>
    <x v="0"/>
    <n v="1"/>
    <n v="1"/>
    <n v="0"/>
    <n v="1"/>
  </r>
  <r>
    <s v="ORD-02937"/>
    <d v="2023-06-28T00:00:00"/>
    <d v="2023-06-28T00:00:00"/>
    <s v="CUST46894"/>
    <s v="Nisha Iyer"/>
    <n v="49"/>
    <n v="49"/>
    <s v="Female"/>
    <s v="Female"/>
    <s v="East"/>
    <s v="Guwahati"/>
    <x v="2"/>
    <s v="Smartwatch"/>
    <n v="10"/>
    <n v="10"/>
    <n v="13230.15"/>
    <n v="0.38"/>
    <n v="122855.89"/>
    <n v="16653.59"/>
    <n v="0.13600000000000001"/>
    <n v="74.38"/>
    <x v="0"/>
    <n v="5"/>
    <b v="0"/>
    <s v="Delivered"/>
    <x v="1"/>
    <x v="3"/>
    <n v="10"/>
    <x v="1"/>
    <x v="18"/>
    <x v="4"/>
    <s v="31-40%"/>
    <x v="0"/>
    <n v="0"/>
    <n v="1"/>
    <n v="0"/>
    <n v="1"/>
  </r>
  <r>
    <s v="ORD-02934"/>
    <d v="2023-06-27T00:00:00"/>
    <d v="2023-06-27T00:00:00"/>
    <s v="CUST34229"/>
    <s v="Rahul Gupta"/>
    <n v="50"/>
    <n v="50"/>
    <s v="Female"/>
    <s v="Female"/>
    <s v="North"/>
    <s v="Chandigarh"/>
    <x v="5"/>
    <s v="Football"/>
    <n v="9"/>
    <n v="9"/>
    <n v="13111.09"/>
    <n v="0.28999999999999998"/>
    <n v="128078.44"/>
    <n v="31164.9"/>
    <n v="0.24299999999999999"/>
    <n v="62.85"/>
    <x v="4"/>
    <n v="3"/>
    <b v="0"/>
    <s v="Delivered"/>
    <x v="1"/>
    <x v="9"/>
    <n v="9"/>
    <x v="1"/>
    <x v="18"/>
    <x v="4"/>
    <s v="21-30%"/>
    <x v="0"/>
    <n v="0"/>
    <n v="1"/>
    <n v="0"/>
    <n v="1"/>
  </r>
  <r>
    <s v="ORD-02933"/>
    <d v="2023-06-27T00:00:00"/>
    <d v="2023-06-27T00:00:00"/>
    <s v="CUST17587"/>
    <s v="Pooja Gupta"/>
    <n v="46"/>
    <n v="46"/>
    <s v="Female"/>
    <s v="Female"/>
    <s v="Central"/>
    <s v="Bhopal"/>
    <x v="4"/>
    <s v="Fiction Novel"/>
    <n v="10"/>
    <n v="10"/>
    <n v="1124.31"/>
    <n v="0.12"/>
    <n v="18133.14"/>
    <n v="7672.21"/>
    <n v="0.42299999999999999"/>
    <n v="80.41"/>
    <x v="0"/>
    <n v="2"/>
    <b v="0"/>
    <s v="Delivered"/>
    <x v="1"/>
    <x v="10"/>
    <n v="2"/>
    <x v="1"/>
    <x v="18"/>
    <x v="4"/>
    <s v="11-20%"/>
    <x v="0"/>
    <n v="0"/>
    <n v="1"/>
    <n v="0"/>
    <n v="1"/>
  </r>
  <r>
    <s v="ORD-02932"/>
    <d v="2023-06-25T00:00:00"/>
    <d v="2023-06-25T00:00:00"/>
    <s v="CUST49455"/>
    <s v="Nisha Iyer"/>
    <n v="17"/>
    <n v="17"/>
    <s v="Other"/>
    <s v="Other"/>
    <s v="North"/>
    <s v="Amritsar"/>
    <x v="1"/>
    <s v="Wardrobe"/>
    <n v="8"/>
    <n v="8"/>
    <n v="11770.39"/>
    <n v="0.15"/>
    <n v="137222.95000000001"/>
    <n v="30354.400000000001"/>
    <n v="0.221"/>
    <n v="52.08"/>
    <x v="4"/>
    <m/>
    <b v="0"/>
    <s v="Shipped"/>
    <x v="4"/>
    <x v="3"/>
    <n v="10"/>
    <x v="1"/>
    <x v="18"/>
    <x v="0"/>
    <s v="11-20%"/>
    <x v="0"/>
    <n v="0"/>
    <n v="0"/>
    <n v="0"/>
    <n v="1"/>
  </r>
  <r>
    <s v="ORD-02931"/>
    <d v="2023-06-23T00:00:00"/>
    <d v="2023-06-23T00:00:00"/>
    <s v="CUST81737"/>
    <s v="Ananya Joshi"/>
    <n v="36"/>
    <n v="36"/>
    <s v="Other"/>
    <s v="Other"/>
    <s v="West"/>
    <s v="Surat"/>
    <x v="0"/>
    <s v="Shampoo"/>
    <n v="8"/>
    <n v="8"/>
    <n v="1976.85"/>
    <n v="0.3"/>
    <n v="17609.099999999999"/>
    <n v="8544.51"/>
    <n v="0.48499999999999999"/>
    <n v="81.44"/>
    <x v="5"/>
    <n v="4"/>
    <b v="0"/>
    <s v="Delivered"/>
    <x v="1"/>
    <x v="6"/>
    <n v="6"/>
    <x v="1"/>
    <x v="18"/>
    <x v="2"/>
    <s v="21-30%"/>
    <x v="0"/>
    <n v="0"/>
    <n v="1"/>
    <n v="0"/>
    <n v="1"/>
  </r>
  <r>
    <s v="ORD-02930"/>
    <d v="2023-06-21T00:00:00"/>
    <d v="2023-06-21T00:00:00"/>
    <s v="CUST27302"/>
    <s v="Karan Verma"/>
    <n v="29"/>
    <n v="29"/>
    <s v="Male"/>
    <s v="Male"/>
    <s v="West"/>
    <s v="Ahmedabad"/>
    <x v="0"/>
    <s v="Shampoo"/>
    <n v="10"/>
    <n v="10"/>
    <n v="325.56"/>
    <n v="0.28999999999999998"/>
    <n v="3569.04"/>
    <n v="1816.65"/>
    <n v="0.50900000000000001"/>
    <n v="46.14"/>
    <x v="2"/>
    <n v="1"/>
    <b v="0"/>
    <s v="Cancelled"/>
    <x v="3"/>
    <x v="0"/>
    <n v="3"/>
    <x v="1"/>
    <x v="18"/>
    <x v="3"/>
    <s v="21-30%"/>
    <x v="0"/>
    <n v="0"/>
    <n v="0"/>
    <n v="1"/>
    <n v="1"/>
  </r>
  <r>
    <s v="ORD-02929"/>
    <d v="2023-06-21T00:00:00"/>
    <d v="2023-06-21T00:00:00"/>
    <s v="CUST82307"/>
    <s v="Sanjay Kumar"/>
    <n v="28"/>
    <n v="28"/>
    <s v="Male"/>
    <s v="Male"/>
    <s v="West"/>
    <s v="Mumbai"/>
    <x v="2"/>
    <s v="Camera"/>
    <n v="8"/>
    <n v="8"/>
    <n v="11278.1"/>
    <n v="0.36"/>
    <n v="103626.93"/>
    <n v="9357.16"/>
    <n v="0.09"/>
    <n v="60.7"/>
    <x v="4"/>
    <n v="3"/>
    <b v="0"/>
    <s v="Delivered"/>
    <x v="1"/>
    <x v="5"/>
    <n v="8"/>
    <x v="1"/>
    <x v="18"/>
    <x v="3"/>
    <s v="31-40%"/>
    <x v="0"/>
    <n v="0"/>
    <n v="1"/>
    <n v="0"/>
    <n v="1"/>
  </r>
  <r>
    <s v="ORD-02928"/>
    <d v="2023-06-20T00:00:00"/>
    <d v="2023-06-20T00:00:00"/>
    <s v="CUST17827"/>
    <s v="Sunita Bose"/>
    <n v="40"/>
    <n v="40"/>
    <s v="Other"/>
    <s v="Other"/>
    <s v="Central"/>
    <s v="Indore"/>
    <x v="6"/>
    <s v="Kurta"/>
    <n v="6"/>
    <n v="6"/>
    <n v="3464.49"/>
    <n v="0.3"/>
    <n v="23273.58"/>
    <n v="8946.26"/>
    <n v="0.38400000000000001"/>
    <n v="68.97"/>
    <x v="2"/>
    <n v="4"/>
    <b v="0"/>
    <s v="Cancelled"/>
    <x v="3"/>
    <x v="1"/>
    <n v="5"/>
    <x v="1"/>
    <x v="18"/>
    <x v="2"/>
    <s v="21-30%"/>
    <x v="0"/>
    <n v="0"/>
    <n v="0"/>
    <n v="1"/>
    <n v="1"/>
  </r>
  <r>
    <s v="ORD-02927"/>
    <d v="2023-06-20T00:00:00"/>
    <d v="2023-06-20T00:00:00"/>
    <s v="CUST53444"/>
    <s v="Nisha Mehta"/>
    <n v="38"/>
    <n v="38"/>
    <s v="Female"/>
    <s v="Female"/>
    <s v="West"/>
    <s v="Mumbai"/>
    <x v="5"/>
    <s v="Tennis Racket"/>
    <n v="10"/>
    <n v="10"/>
    <n v="12849.18"/>
    <n v="0.17"/>
    <n v="162026.23999999999"/>
    <n v="55613.66"/>
    <n v="0.34300000000000003"/>
    <n v="50.59"/>
    <x v="3"/>
    <n v="1"/>
    <b v="1"/>
    <s v="Returned"/>
    <x v="0"/>
    <x v="6"/>
    <n v="6"/>
    <x v="1"/>
    <x v="18"/>
    <x v="2"/>
    <s v="11-20%"/>
    <x v="0"/>
    <n v="1"/>
    <n v="1"/>
    <n v="0"/>
    <n v="1"/>
  </r>
  <r>
    <s v="ORD-02926"/>
    <d v="2023-06-20T00:00:00"/>
    <d v="2023-06-20T00:00:00"/>
    <s v="CUST07282"/>
    <s v="Nisha Nair"/>
    <n v="31"/>
    <n v="31"/>
    <s v="Female"/>
    <s v="Female"/>
    <s v="East"/>
    <s v="Patna"/>
    <x v="0"/>
    <s v="Face Cream"/>
    <n v="8"/>
    <n v="8"/>
    <n v="203.71"/>
    <n v="0.16"/>
    <n v="2533.79"/>
    <n v="1078.45"/>
    <n v="0.42599999999999999"/>
    <n v="40.28"/>
    <x v="5"/>
    <n v="3"/>
    <b v="0"/>
    <s v="Delivered"/>
    <x v="1"/>
    <x v="9"/>
    <n v="9"/>
    <x v="1"/>
    <x v="18"/>
    <x v="3"/>
    <s v="11-20%"/>
    <x v="0"/>
    <n v="0"/>
    <n v="1"/>
    <n v="0"/>
    <n v="1"/>
  </r>
  <r>
    <s v="ORD-02925"/>
    <d v="2023-06-19T00:00:00"/>
    <d v="2023-06-19T00:00:00"/>
    <s v="CUST97817"/>
    <s v="Ritu Mishra"/>
    <n v="20"/>
    <n v="20"/>
    <s v="Other"/>
    <s v="Other"/>
    <s v="East"/>
    <s v="Patna"/>
    <x v="2"/>
    <s v="Smartphone"/>
    <n v="10"/>
    <n v="10"/>
    <n v="54102.6"/>
    <n v="0.36"/>
    <n v="523395.38"/>
    <n v="62065.82"/>
    <n v="0.11899999999999999"/>
    <n v="73.13"/>
    <x v="5"/>
    <m/>
    <b v="0"/>
    <s v="Delivered"/>
    <x v="1"/>
    <x v="8"/>
    <n v="7"/>
    <x v="1"/>
    <x v="18"/>
    <x v="1"/>
    <s v="31-40%"/>
    <x v="0"/>
    <n v="0"/>
    <n v="1"/>
    <n v="0"/>
    <n v="1"/>
  </r>
  <r>
    <s v="ORD-02924"/>
    <d v="2023-06-19T00:00:00"/>
    <d v="2023-06-19T00:00:00"/>
    <s v="CUST46273"/>
    <s v="Sanjay Gupta"/>
    <n v="19"/>
    <n v="19"/>
    <s v="Male"/>
    <s v="Male"/>
    <s v="North"/>
    <s v="Ludhiana"/>
    <x v="2"/>
    <s v="Smartphone"/>
    <n v="2"/>
    <n v="2"/>
    <n v="20357.2"/>
    <n v="0.01"/>
    <n v="56864.2"/>
    <n v="6315.84"/>
    <n v="0.111"/>
    <n v="37.020000000000003"/>
    <x v="2"/>
    <n v="4"/>
    <b v="0"/>
    <s v="Cancelled"/>
    <x v="3"/>
    <x v="1"/>
    <n v="5"/>
    <x v="1"/>
    <x v="18"/>
    <x v="1"/>
    <s v="1-10%"/>
    <x v="0"/>
    <n v="0"/>
    <n v="0"/>
    <n v="1"/>
    <n v="1"/>
  </r>
  <r>
    <s v="ORD-02923"/>
    <d v="2023-06-18T00:00:00"/>
    <d v="2023-06-18T00:00:00"/>
    <s v="CUST62956"/>
    <s v="Pooja Mishra"/>
    <n v="15"/>
    <n v="15"/>
    <s v="Male"/>
    <s v="Male"/>
    <s v="North"/>
    <s v="Ludhiana"/>
    <x v="4"/>
    <s v="Cook Book"/>
    <n v="9"/>
    <n v="9"/>
    <n v="916.14"/>
    <n v="0.36"/>
    <n v="8220.0400000000009"/>
    <n v="2666.27"/>
    <n v="0.32400000000000001"/>
    <n v="63.91"/>
    <x v="1"/>
    <n v="4"/>
    <b v="0"/>
    <s v="Cancelled"/>
    <x v="3"/>
    <x v="8"/>
    <n v="7"/>
    <x v="1"/>
    <x v="18"/>
    <x v="0"/>
    <s v="31-40%"/>
    <x v="0"/>
    <n v="0"/>
    <n v="0"/>
    <n v="1"/>
    <n v="1"/>
  </r>
  <r>
    <s v="ORD-02922"/>
    <d v="2023-06-18T00:00:00"/>
    <d v="2023-06-18T00:00:00"/>
    <s v="CUST45653"/>
    <s v="Aditya Reddy"/>
    <n v="27"/>
    <n v="27"/>
    <s v="Male"/>
    <s v="Male"/>
    <s v="East"/>
    <s v="Kolkata"/>
    <x v="1"/>
    <s v="Bed Frame"/>
    <n v="6"/>
    <n v="6"/>
    <n v="18974.28"/>
    <n v="0.32"/>
    <n v="137423.69"/>
    <n v="7548.58"/>
    <n v="5.5E-2"/>
    <n v="78.91"/>
    <x v="4"/>
    <m/>
    <b v="0"/>
    <s v="Delivered"/>
    <x v="1"/>
    <x v="6"/>
    <n v="6"/>
    <x v="1"/>
    <x v="18"/>
    <x v="3"/>
    <s v="31-40%"/>
    <x v="0"/>
    <n v="0"/>
    <n v="1"/>
    <n v="0"/>
    <n v="1"/>
  </r>
  <r>
    <s v="ORD-02921"/>
    <d v="2023-06-17T00:00:00"/>
    <d v="2023-06-17T00:00:00"/>
    <s v="CUST51781"/>
    <s v="Karan Singh"/>
    <n v="26"/>
    <n v="26"/>
    <s v="Male"/>
    <s v="Male"/>
    <s v="North"/>
    <s v="Delhi"/>
    <x v="3"/>
    <s v="Rice (5kg)"/>
    <n v="5"/>
    <n v="5"/>
    <n v="200.85"/>
    <n v="0.36"/>
    <n v="1116.3800000000001"/>
    <n v="71.67"/>
    <n v="6.4000000000000001E-2"/>
    <n v="58.1"/>
    <x v="0"/>
    <n v="2"/>
    <b v="0"/>
    <s v="Delivered"/>
    <x v="1"/>
    <x v="2"/>
    <n v="1"/>
    <x v="1"/>
    <x v="18"/>
    <x v="3"/>
    <s v="31-40%"/>
    <x v="0"/>
    <n v="0"/>
    <n v="1"/>
    <n v="0"/>
    <n v="1"/>
  </r>
  <r>
    <s v="ORD-02917"/>
    <d v="2023-06-16T00:00:00"/>
    <d v="2023-06-16T00:00:00"/>
    <s v="CUST53514"/>
    <s v="Karan Patel"/>
    <n v="25"/>
    <n v="25"/>
    <s v="Female"/>
    <s v="Female"/>
    <s v="East"/>
    <s v="Kolkata"/>
    <x v="3"/>
    <s v="Flour"/>
    <n v="9"/>
    <n v="9"/>
    <n v="374.09"/>
    <n v="0.17"/>
    <n v="4521.17"/>
    <n v="397.05"/>
    <n v="8.7999999999999995E-2"/>
    <n v="78.38"/>
    <x v="5"/>
    <n v="1"/>
    <b v="1"/>
    <s v="Returned"/>
    <x v="0"/>
    <x v="5"/>
    <n v="8"/>
    <x v="1"/>
    <x v="18"/>
    <x v="1"/>
    <s v="11-20%"/>
    <x v="0"/>
    <n v="1"/>
    <n v="1"/>
    <n v="0"/>
    <n v="1"/>
  </r>
  <r>
    <s v="ORD-02919"/>
    <d v="2023-06-16T00:00:00"/>
    <d v="2023-06-16T00:00:00"/>
    <s v="CUST99491"/>
    <s v="Deepa Shah"/>
    <n v="48"/>
    <n v="48"/>
    <s v="Other"/>
    <s v="Other"/>
    <s v="West"/>
    <s v="Ahmedabad"/>
    <x v="0"/>
    <s v="Sunscreen"/>
    <n v="10"/>
    <n v="10"/>
    <n v="1834.25"/>
    <n v="0.11"/>
    <n v="24185.57"/>
    <n v="12598.93"/>
    <n v="0.52100000000000002"/>
    <n v="80.64"/>
    <x v="3"/>
    <n v="1"/>
    <b v="0"/>
    <s v="Delivered"/>
    <x v="1"/>
    <x v="5"/>
    <n v="8"/>
    <x v="1"/>
    <x v="18"/>
    <x v="4"/>
    <s v="11-20%"/>
    <x v="0"/>
    <n v="0"/>
    <n v="1"/>
    <n v="0"/>
    <n v="1"/>
  </r>
  <r>
    <s v="ORD-02920"/>
    <d v="2023-06-16T00:00:00"/>
    <d v="2023-06-16T00:00:00"/>
    <s v="CUST13418"/>
    <s v="Aarav Pillai"/>
    <n v="26"/>
    <n v="26"/>
    <s v="Other"/>
    <s v="Other"/>
    <s v="South"/>
    <s v="Kochi"/>
    <x v="4"/>
    <s v="Self-Help Book"/>
    <n v="6"/>
    <n v="6"/>
    <n v="254.61"/>
    <n v="0.35"/>
    <n v="1558.67"/>
    <n v="563.70000000000005"/>
    <n v="0.36199999999999999"/>
    <n v="74.55"/>
    <x v="3"/>
    <n v="4"/>
    <b v="0"/>
    <s v="Cancelled"/>
    <x v="3"/>
    <x v="8"/>
    <n v="7"/>
    <x v="1"/>
    <x v="18"/>
    <x v="3"/>
    <s v="31-40%"/>
    <x v="0"/>
    <n v="0"/>
    <n v="0"/>
    <n v="1"/>
    <n v="1"/>
  </r>
  <r>
    <s v="ORD-02918"/>
    <d v="2023-06-16T00:00:00"/>
    <d v="2023-06-16T00:00:00"/>
    <s v="CUST30053"/>
    <s v="Rohan Gupta"/>
    <n v="45"/>
    <n v="45"/>
    <s v="Female"/>
    <s v="Female"/>
    <s v="Central"/>
    <s v="Bhopal"/>
    <x v="6"/>
    <s v="Kurta"/>
    <n v="6"/>
    <n v="6"/>
    <n v="1810.84"/>
    <n v="0.19"/>
    <n v="14264.78"/>
    <n v="6053.77"/>
    <n v="0.42399999999999999"/>
    <n v="49.04"/>
    <x v="0"/>
    <n v="4"/>
    <b v="0"/>
    <s v="Delivered"/>
    <x v="1"/>
    <x v="5"/>
    <n v="8"/>
    <x v="1"/>
    <x v="18"/>
    <x v="2"/>
    <s v="11-20%"/>
    <x v="0"/>
    <n v="0"/>
    <n v="1"/>
    <n v="0"/>
    <n v="1"/>
  </r>
  <r>
    <s v="ORD-02915"/>
    <d v="2023-06-14T00:00:00"/>
    <d v="2023-06-14T00:00:00"/>
    <s v="CUST11665"/>
    <s v="Vikram Gupta"/>
    <n v="53"/>
    <n v="53"/>
    <s v="Other"/>
    <s v="Other"/>
    <s v="Central"/>
    <s v="Raipur"/>
    <x v="0"/>
    <s v="Hair Oil"/>
    <n v="4"/>
    <n v="4"/>
    <n v="1782.42"/>
    <n v="0.24"/>
    <n v="8996.6"/>
    <n v="3871.86"/>
    <n v="0.43"/>
    <n v="64.180000000000007"/>
    <x v="2"/>
    <n v="1"/>
    <b v="1"/>
    <s v="Returned"/>
    <x v="0"/>
    <x v="8"/>
    <n v="7"/>
    <x v="1"/>
    <x v="18"/>
    <x v="4"/>
    <s v="21-30%"/>
    <x v="0"/>
    <n v="1"/>
    <n v="1"/>
    <n v="0"/>
    <n v="1"/>
  </r>
  <r>
    <s v="ORD-02916"/>
    <d v="2023-06-14T00:00:00"/>
    <d v="2023-06-14T00:00:00"/>
    <s v="CUST68649"/>
    <s v="Rahul Patel"/>
    <n v="20"/>
    <n v="20"/>
    <s v="Other"/>
    <s v="Other"/>
    <s v="South"/>
    <s v="Chennai"/>
    <x v="3"/>
    <s v="Dal (1kg)"/>
    <n v="8"/>
    <n v="8"/>
    <n v="246.15"/>
    <n v="0.21"/>
    <n v="2555.54"/>
    <n v="179.49"/>
    <n v="7.0000000000000007E-2"/>
    <n v="95.73"/>
    <x v="4"/>
    <n v="1"/>
    <b v="0"/>
    <s v="Delivered"/>
    <x v="1"/>
    <x v="10"/>
    <n v="2"/>
    <x v="1"/>
    <x v="18"/>
    <x v="1"/>
    <s v="21-30%"/>
    <x v="0"/>
    <n v="0"/>
    <n v="1"/>
    <n v="0"/>
    <n v="1"/>
  </r>
  <r>
    <s v="ORD-02914"/>
    <d v="2023-06-13T00:00:00"/>
    <d v="2023-06-13T00:00:00"/>
    <s v="CUST62247"/>
    <s v="Aditya Rao"/>
    <n v="47"/>
    <n v="47"/>
    <s v="Male"/>
    <s v="Male"/>
    <s v="South"/>
    <s v="Hyderabad"/>
    <x v="6"/>
    <s v="Saree"/>
    <n v="2"/>
    <n v="2"/>
    <n v="1474.66"/>
    <n v="0.16"/>
    <n v="3493.62"/>
    <n v="1237.1500000000001"/>
    <n v="0.35399999999999998"/>
    <n v="83"/>
    <x v="1"/>
    <n v="2"/>
    <b v="0"/>
    <s v="Delivered"/>
    <x v="1"/>
    <x v="9"/>
    <n v="9"/>
    <x v="1"/>
    <x v="18"/>
    <x v="4"/>
    <s v="11-20%"/>
    <x v="0"/>
    <n v="0"/>
    <n v="1"/>
    <n v="0"/>
    <n v="1"/>
  </r>
  <r>
    <s v="ORD-02913"/>
    <d v="2023-06-12T00:00:00"/>
    <d v="2023-06-12T00:00:00"/>
    <s v="CUST21693"/>
    <s v="Deepa Kumar"/>
    <n v="43"/>
    <n v="43"/>
    <s v="Other"/>
    <s v="Other"/>
    <s v="North"/>
    <s v="Ludhiana"/>
    <x v="0"/>
    <s v="Perfume"/>
    <n v="4"/>
    <n v="4"/>
    <n v="623.29999999999995"/>
    <n v="0.32"/>
    <n v="3062.97"/>
    <n v="1736.95"/>
    <n v="0.56699999999999995"/>
    <n v="52.12"/>
    <x v="3"/>
    <n v="2"/>
    <b v="0"/>
    <s v="Delivered"/>
    <x v="1"/>
    <x v="0"/>
    <n v="3"/>
    <x v="1"/>
    <x v="18"/>
    <x v="2"/>
    <s v="31-40%"/>
    <x v="0"/>
    <n v="0"/>
    <n v="1"/>
    <n v="0"/>
    <n v="1"/>
  </r>
  <r>
    <s v="ORD-02912"/>
    <d v="2023-06-11T00:00:00"/>
    <d v="2023-06-11T00:00:00"/>
    <s v="CUST85957"/>
    <s v="Arjun Rao"/>
    <n v="46"/>
    <n v="46"/>
    <s v="Other"/>
    <s v="Other"/>
    <s v="West"/>
    <s v="Mumbai"/>
    <x v="2"/>
    <s v="Tablet"/>
    <n v="8"/>
    <n v="8"/>
    <n v="74304.539999999994"/>
    <n v="0.08"/>
    <n v="736732.69"/>
    <n v="73848.3"/>
    <n v="0.1"/>
    <n v="54.14"/>
    <x v="0"/>
    <n v="2"/>
    <b v="0"/>
    <s v="Delivered"/>
    <x v="1"/>
    <x v="9"/>
    <n v="9"/>
    <x v="1"/>
    <x v="18"/>
    <x v="4"/>
    <s v="1-10%"/>
    <x v="0"/>
    <n v="0"/>
    <n v="1"/>
    <n v="0"/>
    <n v="1"/>
  </r>
  <r>
    <s v="ORD-02911"/>
    <d v="2023-06-10T00:00:00"/>
    <d v="2023-06-10T00:00:00"/>
    <s v="CUST23285"/>
    <s v="Aditya Sharma"/>
    <n v="43"/>
    <n v="43"/>
    <s v="Female"/>
    <s v="Female"/>
    <s v="North"/>
    <s v="Amritsar"/>
    <x v="6"/>
    <s v="Saree"/>
    <n v="1"/>
    <n v="1"/>
    <n v="1356.6"/>
    <n v="0.01"/>
    <n v="2140.41"/>
    <n v="717.27"/>
    <n v="0.33500000000000002"/>
    <n v="82.68"/>
    <x v="3"/>
    <n v="1"/>
    <b v="0"/>
    <s v="Delivered"/>
    <x v="1"/>
    <x v="4"/>
    <n v="4"/>
    <x v="1"/>
    <x v="18"/>
    <x v="2"/>
    <s v="1-10%"/>
    <x v="0"/>
    <n v="0"/>
    <n v="1"/>
    <n v="0"/>
    <n v="1"/>
  </r>
  <r>
    <s v="ORD-02907"/>
    <d v="2023-06-10T00:00:00"/>
    <d v="2023-06-10T00:00:00"/>
    <s v="CUST44256"/>
    <s v="Sanjay Iyer"/>
    <n v="46"/>
    <n v="46"/>
    <s v="Male"/>
    <s v="Male"/>
    <s v="West"/>
    <s v="Ahmedabad"/>
    <x v="2"/>
    <s v="Headphones"/>
    <n v="9"/>
    <n v="9"/>
    <n v="31196.73"/>
    <n v="0.12"/>
    <n v="368280.67"/>
    <n v="38060.11"/>
    <n v="0.10299999999999999"/>
    <n v="59.85"/>
    <x v="3"/>
    <n v="1"/>
    <b v="0"/>
    <s v="Delivered"/>
    <x v="1"/>
    <x v="2"/>
    <n v="1"/>
    <x v="1"/>
    <x v="18"/>
    <x v="4"/>
    <s v="11-20%"/>
    <x v="0"/>
    <n v="0"/>
    <n v="1"/>
    <n v="0"/>
    <n v="1"/>
  </r>
  <r>
    <s v="ORD-02906"/>
    <d v="2023-06-10T00:00:00"/>
    <d v="2023-06-10T00:00:00"/>
    <s v="CUST43728"/>
    <s v="Nisha Joshi"/>
    <n v="20"/>
    <n v="20"/>
    <s v="Male"/>
    <s v="Male"/>
    <s v="Central"/>
    <s v="Raipur"/>
    <x v="5"/>
    <s v="Football"/>
    <n v="7"/>
    <n v="7"/>
    <n v="754.28"/>
    <n v="0.05"/>
    <n v="7778.83"/>
    <n v="2271.0500000000002"/>
    <n v="0.29199999999999998"/>
    <n v="45.61"/>
    <x v="4"/>
    <n v="1"/>
    <b v="0"/>
    <s v="Delivered"/>
    <x v="1"/>
    <x v="4"/>
    <n v="4"/>
    <x v="1"/>
    <x v="18"/>
    <x v="1"/>
    <s v="1-10%"/>
    <x v="0"/>
    <n v="0"/>
    <n v="1"/>
    <n v="0"/>
    <n v="1"/>
  </r>
  <r>
    <s v="ORD-02905"/>
    <d v="2023-06-10T00:00:00"/>
    <d v="2023-06-10T00:00:00"/>
    <s v="CUST02847"/>
    <s v="Sunita Pillai"/>
    <n v="3"/>
    <n v="3"/>
    <s v="F"/>
    <s v="Female"/>
    <s v="Central"/>
    <s v="Bhopal"/>
    <x v="6"/>
    <s v="Jeans"/>
    <n v="5"/>
    <n v="5"/>
    <n v="3673.58"/>
    <n v="0.01"/>
    <n v="28371.45"/>
    <n v="10857.99"/>
    <n v="0.38300000000000001"/>
    <n v="74.84"/>
    <x v="3"/>
    <n v="3"/>
    <b v="1"/>
    <s v="Returned"/>
    <x v="0"/>
    <x v="9"/>
    <n v="9"/>
    <x v="1"/>
    <x v="18"/>
    <x v="0"/>
    <s v="1-10%"/>
    <x v="0"/>
    <n v="1"/>
    <n v="1"/>
    <n v="0"/>
    <n v="1"/>
  </r>
  <r>
    <s v="ORD-02910"/>
    <d v="2023-06-10T00:00:00"/>
    <d v="2023-06-10T00:00:00"/>
    <s v="CUST60967"/>
    <s v="Nisha Chatterjee"/>
    <n v="19"/>
    <n v="19"/>
    <s v="Male"/>
    <s v="Male"/>
    <s v="West"/>
    <s v="Surat"/>
    <x v="5"/>
    <s v="Cycle"/>
    <n v="5"/>
    <n v="5"/>
    <n v="13947.97"/>
    <n v="0.28999999999999998"/>
    <n v="76540.789999999994"/>
    <n v="25167.53"/>
    <n v="0.32900000000000001"/>
    <n v="78.239999999999995"/>
    <x v="0"/>
    <n v="1"/>
    <b v="0"/>
    <s v="Cancelled"/>
    <x v="3"/>
    <x v="8"/>
    <n v="7"/>
    <x v="1"/>
    <x v="18"/>
    <x v="1"/>
    <s v="21-30%"/>
    <x v="0"/>
    <n v="0"/>
    <n v="0"/>
    <n v="1"/>
    <n v="1"/>
  </r>
  <r>
    <s v="ORD-02908"/>
    <d v="2023-06-10T00:00:00"/>
    <d v="2023-06-10T00:00:00"/>
    <s v="CUST54563"/>
    <s v="Rahul Gupta"/>
    <n v="23"/>
    <n v="23"/>
    <s v="Other"/>
    <s v="Other"/>
    <s v="East"/>
    <s v="Bhubaneswar"/>
    <x v="2"/>
    <s v="Smartphone"/>
    <n v="2"/>
    <n v="2"/>
    <n v="65714.09"/>
    <n v="0.32"/>
    <n v="147617.57999999999"/>
    <n v="16129.94"/>
    <n v="0.109"/>
    <n v="76.709999999999994"/>
    <x v="4"/>
    <n v="5"/>
    <b v="0"/>
    <s v="Delivered"/>
    <x v="1"/>
    <x v="8"/>
    <n v="7"/>
    <x v="1"/>
    <x v="18"/>
    <x v="1"/>
    <s v="31-40%"/>
    <x v="0"/>
    <n v="0"/>
    <n v="1"/>
    <n v="0"/>
    <n v="1"/>
  </r>
  <r>
    <s v="ORD-02909"/>
    <d v="2023-06-10T00:00:00"/>
    <d v="2023-06-10T00:00:00"/>
    <s v="CUST79344"/>
    <s v="Rohan Bose"/>
    <n v="37"/>
    <n v="37"/>
    <s v="Female"/>
    <s v="Female"/>
    <s v="South"/>
    <s v="Chennai"/>
    <x v="6"/>
    <s v="T-Shirt"/>
    <n v="5"/>
    <n v="5"/>
    <n v="2719.24"/>
    <n v="0.37"/>
    <n v="14617.3"/>
    <n v="4858.0600000000004"/>
    <n v="0.33200000000000002"/>
    <n v="78.069999999999993"/>
    <x v="3"/>
    <n v="5"/>
    <b v="0"/>
    <s v="Delivered"/>
    <x v="1"/>
    <x v="6"/>
    <n v="6"/>
    <x v="1"/>
    <x v="18"/>
    <x v="2"/>
    <s v="31-40%"/>
    <x v="0"/>
    <n v="0"/>
    <n v="1"/>
    <n v="0"/>
    <n v="1"/>
  </r>
  <r>
    <s v="ORD-02903"/>
    <d v="2023-06-08T00:00:00"/>
    <d v="2023-06-08T00:00:00"/>
    <s v="CUST35531"/>
    <s v="Meera Iyer"/>
    <n v="39"/>
    <n v="39"/>
    <s v="Female"/>
    <s v="Female"/>
    <s v="Central"/>
    <s v="Nagpur"/>
    <x v="6"/>
    <s v="Jacket"/>
    <n v="7"/>
    <n v="7"/>
    <n v="983.45"/>
    <n v="0.03"/>
    <n v="11834.57"/>
    <n v="3889.86"/>
    <n v="0.32900000000000001"/>
    <n v="67.48"/>
    <x v="5"/>
    <n v="4"/>
    <b v="1"/>
    <s v="Returned"/>
    <x v="0"/>
    <x v="3"/>
    <n v="10"/>
    <x v="1"/>
    <x v="18"/>
    <x v="2"/>
    <s v="1-10%"/>
    <x v="0"/>
    <n v="1"/>
    <n v="1"/>
    <n v="0"/>
    <n v="1"/>
  </r>
  <r>
    <s v="ORD-02901"/>
    <d v="2023-06-08T00:00:00"/>
    <d v="2023-06-08T00:00:00"/>
    <s v="CUST57226"/>
    <s v="Rahul Nair"/>
    <n v="21"/>
    <n v="21"/>
    <s v="Female"/>
    <s v="Female"/>
    <s v="West"/>
    <s v="Ahmedabad"/>
    <x v="4"/>
    <s v="Cook Book"/>
    <n v="6"/>
    <n v="6"/>
    <n v="471.17"/>
    <n v="0.18"/>
    <n v="3369.46"/>
    <n v="1337.48"/>
    <n v="0.39700000000000002"/>
    <n v="88.71"/>
    <x v="1"/>
    <n v="4"/>
    <b v="0"/>
    <s v="Cancelled"/>
    <x v="3"/>
    <x v="2"/>
    <n v="1"/>
    <x v="1"/>
    <x v="18"/>
    <x v="1"/>
    <s v="11-20%"/>
    <x v="0"/>
    <n v="0"/>
    <n v="0"/>
    <n v="1"/>
    <n v="1"/>
  </r>
  <r>
    <s v="ORD-02902"/>
    <d v="2023-06-08T00:00:00"/>
    <d v="2023-06-08T00:00:00"/>
    <s v="CUST92378"/>
    <s v="Aarav Patel"/>
    <n v="37"/>
    <n v="37"/>
    <s v="Other"/>
    <s v="Other"/>
    <s v="Central"/>
    <s v="Nagpur"/>
    <x v="5"/>
    <s v="Cycle"/>
    <n v="1"/>
    <n v="1"/>
    <n v="5089.72"/>
    <n v="0.06"/>
    <n v="8297.84"/>
    <n v="2163.06"/>
    <n v="0.26100000000000001"/>
    <n v="48.55"/>
    <x v="1"/>
    <n v="3"/>
    <b v="0"/>
    <s v="Delivered"/>
    <x v="1"/>
    <x v="6"/>
    <n v="6"/>
    <x v="1"/>
    <x v="18"/>
    <x v="2"/>
    <s v="1-10%"/>
    <x v="0"/>
    <n v="0"/>
    <n v="1"/>
    <n v="0"/>
    <n v="1"/>
  </r>
  <r>
    <s v="ORD-02904"/>
    <d v="2023-06-08T00:00:00"/>
    <d v="2023-06-08T00:00:00"/>
    <s v="CUST88828"/>
    <s v="Pooja Reddy"/>
    <n v="41"/>
    <n v="41"/>
    <s v="Female"/>
    <s v="Female"/>
    <s v="North"/>
    <s v="Amritsar"/>
    <x v="3"/>
    <s v="Sugar"/>
    <n v="9"/>
    <n v="9"/>
    <n v="193.51"/>
    <n v="0.35"/>
    <n v="2061"/>
    <n v="255.36"/>
    <n v="0.124"/>
    <n v="60.83"/>
    <x v="5"/>
    <n v="5"/>
    <b v="0"/>
    <s v="Shipped"/>
    <x v="4"/>
    <x v="0"/>
    <n v="3"/>
    <x v="1"/>
    <x v="18"/>
    <x v="2"/>
    <s v="31-40%"/>
    <x v="0"/>
    <n v="0"/>
    <n v="0"/>
    <n v="0"/>
    <n v="1"/>
  </r>
  <r>
    <s v="ORD-02900"/>
    <d v="2023-06-07T00:00:00"/>
    <d v="2023-06-07T00:00:00"/>
    <s v="CUST23268"/>
    <s v="Deepa Das"/>
    <n v="31"/>
    <n v="31"/>
    <s v="Female"/>
    <s v="Female"/>
    <s v="South"/>
    <s v="Chennai"/>
    <x v="4"/>
    <s v="Self-Help Book"/>
    <n v="1"/>
    <n v="1"/>
    <n v="715.84"/>
    <n v="0.24"/>
    <n v="937.54"/>
    <n v="470.99"/>
    <n v="0.502"/>
    <n v="59.5"/>
    <x v="2"/>
    <n v="2"/>
    <b v="0"/>
    <s v="Delivered"/>
    <x v="1"/>
    <x v="4"/>
    <n v="4"/>
    <x v="1"/>
    <x v="18"/>
    <x v="3"/>
    <s v="21-30%"/>
    <x v="0"/>
    <n v="0"/>
    <n v="1"/>
    <n v="0"/>
    <n v="1"/>
  </r>
  <r>
    <s v="ORD-02899"/>
    <d v="2023-06-07T00:00:00"/>
    <d v="2023-06-07T00:00:00"/>
    <s v="CUST41852"/>
    <s v="Priya Rao"/>
    <n v="43"/>
    <n v="43"/>
    <s v="Male"/>
    <s v="Male"/>
    <s v="Central"/>
    <s v="Indore"/>
    <x v="3"/>
    <s v="Sugar"/>
    <n v="8"/>
    <n v="8"/>
    <n v="165.82"/>
    <n v="0.26"/>
    <n v="1805.69"/>
    <n v="135.43"/>
    <n v="7.4999999999999997E-2"/>
    <n v="36.72"/>
    <x v="5"/>
    <n v="5"/>
    <b v="0"/>
    <s v="Delivered"/>
    <x v="1"/>
    <x v="10"/>
    <n v="2"/>
    <x v="1"/>
    <x v="18"/>
    <x v="2"/>
    <s v="21-30%"/>
    <x v="0"/>
    <n v="0"/>
    <n v="1"/>
    <n v="0"/>
    <n v="1"/>
  </r>
  <r>
    <s v="ORD-02897"/>
    <s v="June 06, 2023"/>
    <d v="2023-06-06T00:00:00"/>
    <s v="CUST64599"/>
    <s v="Priya Verma"/>
    <n v="60"/>
    <n v="60"/>
    <s v="Female"/>
    <s v="Female"/>
    <s v="North"/>
    <s v="Amritsar"/>
    <x v="2"/>
    <s v="Smartwatch"/>
    <n v="6"/>
    <n v="6"/>
    <n v="62456.65"/>
    <n v="0.02"/>
    <n v="593837.1"/>
    <n v="72763.11"/>
    <n v="0.123"/>
    <n v="30.38"/>
    <x v="5"/>
    <n v="4"/>
    <b v="0"/>
    <s v="Cancelled"/>
    <x v="3"/>
    <x v="2"/>
    <n v="1"/>
    <x v="1"/>
    <x v="18"/>
    <x v="4"/>
    <s v="1-10%"/>
    <x v="0"/>
    <n v="0"/>
    <n v="0"/>
    <n v="1"/>
    <n v="1"/>
  </r>
  <r>
    <s v="ORD-02895"/>
    <d v="2023-06-06T00:00:00"/>
    <d v="2023-06-06T00:00:00"/>
    <s v="CUST35710"/>
    <s v="Ritu Shah"/>
    <n v="32"/>
    <n v="32"/>
    <s v="Other"/>
    <s v="Other"/>
    <s v="East"/>
    <s v="Kolkata"/>
    <x v="1"/>
    <s v="Bed Frame"/>
    <n v="9"/>
    <n v="9"/>
    <n v="24542.85"/>
    <n v="0.3"/>
    <n v="291832.52"/>
    <n v="76203.02"/>
    <n v="0.26100000000000001"/>
    <n v="95.21"/>
    <x v="2"/>
    <n v="2"/>
    <b v="0"/>
    <s v="Delivered"/>
    <x v="1"/>
    <x v="6"/>
    <n v="6"/>
    <x v="1"/>
    <x v="18"/>
    <x v="3"/>
    <s v="21-30%"/>
    <x v="0"/>
    <n v="0"/>
    <n v="1"/>
    <n v="0"/>
    <n v="1"/>
  </r>
  <r>
    <s v="ORD-02893"/>
    <d v="2023-06-06T00:00:00"/>
    <d v="2023-06-06T00:00:00"/>
    <s v="CUST15263"/>
    <s v="Arjun Mehta"/>
    <n v="36"/>
    <n v="36"/>
    <s v="Female"/>
    <s v="Female"/>
    <s v="South"/>
    <s v="Hyderabad"/>
    <x v="2"/>
    <s v="Tablet"/>
    <n v="9"/>
    <n v="9"/>
    <n v="39846.870000000003"/>
    <n v="0.24"/>
    <n v="452014.92"/>
    <n v="43093.98"/>
    <n v="9.5000000000000001E-2"/>
    <n v="51.7"/>
    <x v="3"/>
    <n v="4"/>
    <b v="0"/>
    <s v="Delivered"/>
    <x v="1"/>
    <x v="0"/>
    <n v="3"/>
    <x v="1"/>
    <x v="18"/>
    <x v="2"/>
    <s v="21-30%"/>
    <x v="0"/>
    <n v="0"/>
    <n v="1"/>
    <n v="0"/>
    <n v="1"/>
  </r>
  <r>
    <s v="ORD-02898"/>
    <d v="2023-06-06T00:00:00"/>
    <d v="2023-06-06T00:00:00"/>
    <s v="CUST27445"/>
    <s v="Rohan Joshi"/>
    <n v="26"/>
    <n v="26"/>
    <s v="Male"/>
    <s v="Male"/>
    <s v="South"/>
    <s v="Kochi"/>
    <x v="1"/>
    <s v="Desk"/>
    <n v="3"/>
    <n v="3"/>
    <n v="28004.75"/>
    <n v="0.31"/>
    <n v="94421.01"/>
    <n v="29532.44"/>
    <n v="0.313"/>
    <n v="43.07"/>
    <x v="4"/>
    <n v="2"/>
    <b v="0"/>
    <s v="Delivered"/>
    <x v="1"/>
    <x v="6"/>
    <n v="6"/>
    <x v="1"/>
    <x v="18"/>
    <x v="3"/>
    <s v="31-40%"/>
    <x v="0"/>
    <n v="0"/>
    <n v="1"/>
    <n v="0"/>
    <n v="1"/>
  </r>
  <r>
    <s v="ORD-02896"/>
    <d v="2023-06-06T00:00:00"/>
    <d v="2023-06-06T00:00:00"/>
    <s v="CUST37393"/>
    <s v="Shreya Mishra"/>
    <n v="24"/>
    <n v="24"/>
    <s v="Other"/>
    <s v="Other"/>
    <s v="North"/>
    <s v="Amritsar"/>
    <x v="0"/>
    <s v="Sunscreen"/>
    <n v="2"/>
    <n v="2"/>
    <n v="1742.14"/>
    <n v="0.33"/>
    <n v="4112.8900000000003"/>
    <n v="1802.05"/>
    <n v="0.438"/>
    <n v="68.900000000000006"/>
    <x v="4"/>
    <n v="1"/>
    <b v="0"/>
    <s v="Delivered"/>
    <x v="1"/>
    <x v="0"/>
    <n v="3"/>
    <x v="1"/>
    <x v="18"/>
    <x v="1"/>
    <s v="31-40%"/>
    <x v="0"/>
    <n v="0"/>
    <n v="1"/>
    <n v="0"/>
    <n v="1"/>
  </r>
  <r>
    <s v="ORD-02892"/>
    <d v="2023-06-06T00:00:00"/>
    <d v="2023-06-06T00:00:00"/>
    <s v="CUST72155"/>
    <s v="Shreya Pillai"/>
    <n v="22"/>
    <n v="22"/>
    <s v="Male"/>
    <s v="Male"/>
    <s v="South"/>
    <s v="Chennai"/>
    <x v="5"/>
    <s v="Tennis Racket"/>
    <n v="2"/>
    <n v="2"/>
    <n v="13875.51"/>
    <n v="0.32"/>
    <n v="30649.3"/>
    <n v="5955.69"/>
    <n v="0.19400000000000001"/>
    <n v="81.72"/>
    <x v="3"/>
    <n v="3"/>
    <b v="0"/>
    <s v="Delivered"/>
    <x v="1"/>
    <x v="4"/>
    <n v="4"/>
    <x v="1"/>
    <x v="18"/>
    <x v="1"/>
    <s v="31-40%"/>
    <x v="0"/>
    <n v="0"/>
    <n v="1"/>
    <n v="0"/>
    <n v="1"/>
  </r>
  <r>
    <s v="ORD-02894"/>
    <d v="2023-06-06T00:00:00"/>
    <d v="2023-06-06T00:00:00"/>
    <s v="CUST87652"/>
    <s v="Nikhil Patel"/>
    <n v="25"/>
    <n v="25"/>
    <s v="Other"/>
    <s v="Other"/>
    <s v="East"/>
    <s v="Bhubaneswar"/>
    <x v="0"/>
    <s v="Shampoo"/>
    <n v="1"/>
    <n v="1"/>
    <n v="123.79"/>
    <n v="0.17"/>
    <n v="167.72"/>
    <n v="67.47"/>
    <n v="0.40200000000000002"/>
    <n v="49.95"/>
    <x v="2"/>
    <n v="3"/>
    <b v="0"/>
    <s v="Delivered"/>
    <x v="1"/>
    <x v="0"/>
    <n v="3"/>
    <x v="1"/>
    <x v="18"/>
    <x v="1"/>
    <s v="11-20%"/>
    <x v="0"/>
    <n v="0"/>
    <n v="1"/>
    <n v="0"/>
    <n v="1"/>
  </r>
  <r>
    <s v="ORD-02890"/>
    <d v="2023-06-05T00:00:00"/>
    <d v="2023-06-05T00:00:00"/>
    <s v="CUST22330"/>
    <s v="Aarav Sharma"/>
    <n v="61"/>
    <n v="61"/>
    <s v="Female"/>
    <s v="Female"/>
    <s v="East"/>
    <s v="Guwahati"/>
    <x v="0"/>
    <s v="Face Cream"/>
    <n v="1"/>
    <n v="1"/>
    <n v="830.66"/>
    <n v="0.15"/>
    <n v="1004.6"/>
    <n v="465.76"/>
    <n v="0.46400000000000002"/>
    <n v="56.2"/>
    <x v="1"/>
    <n v="5"/>
    <b v="0"/>
    <s v="Shipped"/>
    <x v="4"/>
    <x v="3"/>
    <n v="10"/>
    <x v="1"/>
    <x v="18"/>
    <x v="6"/>
    <s v="11-20%"/>
    <x v="0"/>
    <n v="0"/>
    <n v="0"/>
    <n v="0"/>
    <n v="1"/>
  </r>
  <r>
    <s v="ORD-02891"/>
    <d v="2023-06-05T00:00:00"/>
    <d v="2023-06-05T00:00:00"/>
    <s v="CUST13778"/>
    <s v="Amit Pillai"/>
    <n v="41"/>
    <n v="41"/>
    <s v="Female"/>
    <s v="Female"/>
    <s v="South"/>
    <s v="Hyderabad"/>
    <x v="0"/>
    <s v="Sunscreen"/>
    <n v="2"/>
    <n v="2"/>
    <n v="1297.33"/>
    <n v="0.22"/>
    <n v="3312.56"/>
    <n v="1518.57"/>
    <n v="0.45800000000000002"/>
    <n v="46.51"/>
    <x v="5"/>
    <n v="1"/>
    <b v="0"/>
    <s v="Delivered"/>
    <x v="1"/>
    <x v="9"/>
    <n v="9"/>
    <x v="1"/>
    <x v="18"/>
    <x v="2"/>
    <s v="21-30%"/>
    <x v="0"/>
    <n v="0"/>
    <n v="1"/>
    <n v="0"/>
    <n v="1"/>
  </r>
  <r>
    <s v="ORD-02887"/>
    <d v="2023-06-04T00:00:00"/>
    <d v="2023-06-04T00:00:00"/>
    <s v="CUST19802"/>
    <s v="Karan Chatterjee"/>
    <n v="32"/>
    <n v="32"/>
    <s v="Male"/>
    <s v="Male"/>
    <s v="East"/>
    <s v="Patna"/>
    <x v="4"/>
    <s v="Cook Book"/>
    <n v="2"/>
    <n v="2"/>
    <n v="200.96"/>
    <n v="0.25"/>
    <n v="458.12"/>
    <n v="104.93"/>
    <n v="0.22900000000000001"/>
    <n v="75.89"/>
    <x v="2"/>
    <n v="1"/>
    <b v="1"/>
    <s v="Returned"/>
    <x v="0"/>
    <x v="4"/>
    <n v="4"/>
    <x v="1"/>
    <x v="18"/>
    <x v="3"/>
    <s v="21-30%"/>
    <x v="0"/>
    <n v="1"/>
    <n v="1"/>
    <n v="0"/>
    <n v="1"/>
  </r>
  <r>
    <s v="ORD-02889"/>
    <d v="2023-06-04T00:00:00"/>
    <d v="2023-06-04T00:00:00"/>
    <s v="CUST93642"/>
    <s v="Karan Singh"/>
    <n v="33"/>
    <n v="33"/>
    <s v="Female"/>
    <s v="Female"/>
    <s v="North"/>
    <s v="Chandigarh"/>
    <x v="1"/>
    <s v="Sofa"/>
    <m/>
    <m/>
    <n v="11967.38"/>
    <n v="7.0000000000000007E-2"/>
    <n v="17838.52"/>
    <n v="3429.62"/>
    <n v="0.192"/>
    <n v="76.83"/>
    <x v="5"/>
    <n v="1"/>
    <b v="0"/>
    <s v="Cancelled"/>
    <x v="3"/>
    <x v="10"/>
    <n v="2"/>
    <x v="1"/>
    <x v="18"/>
    <x v="3"/>
    <s v="1-10%"/>
    <x v="0"/>
    <n v="0"/>
    <n v="0"/>
    <n v="1"/>
    <n v="1"/>
  </r>
  <r>
    <s v="ORD-02886"/>
    <s v="June 04, 2023"/>
    <d v="2023-06-04T00:00:00"/>
    <s v="CUST25210"/>
    <s v="Sanjay Kumar"/>
    <n v="38"/>
    <n v="38"/>
    <s v="Female"/>
    <s v="Female"/>
    <s v="Central"/>
    <s v="Raipur"/>
    <x v="3"/>
    <s v="Dal (1kg)"/>
    <n v="9"/>
    <n v="9"/>
    <n v="458.95"/>
    <n v="0.24"/>
    <n v="5524.99"/>
    <n v="539.29999999999995"/>
    <n v="9.8000000000000004E-2"/>
    <n v="58.47"/>
    <x v="3"/>
    <n v="2"/>
    <b v="1"/>
    <s v="Returned"/>
    <x v="0"/>
    <x v="9"/>
    <n v="9"/>
    <x v="1"/>
    <x v="18"/>
    <x v="2"/>
    <s v="21-30%"/>
    <x v="0"/>
    <n v="1"/>
    <n v="1"/>
    <n v="0"/>
    <n v="1"/>
  </r>
  <r>
    <s v="ORD-02885"/>
    <d v="2023-06-04T00:00:00"/>
    <d v="2023-06-04T00:00:00"/>
    <s v="CUST41002"/>
    <s v="Sanjay Pillai"/>
    <n v="18"/>
    <n v="18"/>
    <s v="Female"/>
    <s v="Female"/>
    <s v="North"/>
    <s v="Amritsar"/>
    <x v="1"/>
    <s v="Bed Frame"/>
    <m/>
    <m/>
    <n v="31009.31"/>
    <n v="0.12"/>
    <n v="41352.35"/>
    <n v="16597.68"/>
    <n v="0.40100000000000002"/>
    <n v="47.32"/>
    <x v="1"/>
    <n v="4"/>
    <b v="0"/>
    <s v="Delivered"/>
    <x v="1"/>
    <x v="2"/>
    <n v="1"/>
    <x v="1"/>
    <x v="18"/>
    <x v="1"/>
    <s v="11-20%"/>
    <x v="0"/>
    <n v="0"/>
    <n v="1"/>
    <n v="0"/>
    <n v="1"/>
  </r>
  <r>
    <s v="ORD-02888"/>
    <d v="2023-06-04T00:00:00"/>
    <d v="2023-06-04T00:00:00"/>
    <s v="CUST23652"/>
    <s v="Kavya Mehta"/>
    <n v="39"/>
    <n v="39"/>
    <s v="Male"/>
    <s v="Male"/>
    <s v="West"/>
    <s v="Mumbai"/>
    <x v="5"/>
    <s v="Football"/>
    <n v="9"/>
    <n v="9"/>
    <n v="3434.17"/>
    <n v="0.08"/>
    <n v="46040.29"/>
    <n v="10782.3"/>
    <n v="0.23400000000000001"/>
    <n v="55.14"/>
    <x v="3"/>
    <n v="2"/>
    <b v="0"/>
    <s v="Delivered"/>
    <x v="1"/>
    <x v="1"/>
    <n v="5"/>
    <x v="1"/>
    <x v="18"/>
    <x v="2"/>
    <s v="1-10%"/>
    <x v="0"/>
    <n v="0"/>
    <n v="1"/>
    <n v="0"/>
    <n v="1"/>
  </r>
  <r>
    <s v="ORD-02884"/>
    <d v="2023-06-03T00:00:00"/>
    <d v="2023-06-03T00:00:00"/>
    <s v="CUST30359"/>
    <s v="Nisha Patel"/>
    <n v="33"/>
    <n v="33"/>
    <s v="Female"/>
    <s v="Female"/>
    <s v="West"/>
    <s v="Pune"/>
    <x v="4"/>
    <s v="Textbook"/>
    <n v="1"/>
    <n v="1"/>
    <n v="1090.31"/>
    <n v="0.26"/>
    <n v="1249.54"/>
    <n v="613.99"/>
    <n v="0.49099999999999999"/>
    <n v="61.28"/>
    <x v="4"/>
    <n v="3"/>
    <b v="0"/>
    <s v="Delivered"/>
    <x v="1"/>
    <x v="9"/>
    <n v="9"/>
    <x v="1"/>
    <x v="18"/>
    <x v="3"/>
    <s v="21-30%"/>
    <x v="0"/>
    <n v="0"/>
    <n v="1"/>
    <n v="0"/>
    <n v="1"/>
  </r>
  <r>
    <s v="ORD-02881"/>
    <d v="2023-06-03T00:00:00"/>
    <d v="2023-06-03T00:00:00"/>
    <s v="CUST20568"/>
    <s v="Sunita Pillai"/>
    <n v="30"/>
    <n v="30"/>
    <s v="Female"/>
    <s v="Female"/>
    <s v="West"/>
    <s v="Pune"/>
    <x v="6"/>
    <s v="Jeans"/>
    <n v="9"/>
    <n v="9"/>
    <n v="378.42"/>
    <n v="0"/>
    <n v="4977.33"/>
    <n v="1570.94"/>
    <n v="0.316"/>
    <n v="43.44"/>
    <x v="1"/>
    <n v="4"/>
    <b v="0"/>
    <s v="Delivered"/>
    <x v="1"/>
    <x v="5"/>
    <n v="8"/>
    <x v="1"/>
    <x v="18"/>
    <x v="3"/>
    <n v="0"/>
    <x v="0"/>
    <n v="0"/>
    <n v="1"/>
    <n v="0"/>
    <n v="1"/>
  </r>
  <r>
    <s v="ORD-02880"/>
    <d v="2023-06-03T00:00:00"/>
    <d v="2023-06-03T00:00:00"/>
    <s v="CUST70204"/>
    <s v="Shreya Singh"/>
    <n v="55"/>
    <n v="55"/>
    <s v="Other"/>
    <s v="Other"/>
    <s v="Central"/>
    <s v="Raipur"/>
    <x v="6"/>
    <s v="Jeans"/>
    <n v="1"/>
    <n v="1"/>
    <n v="2361.96"/>
    <n v="0.23"/>
    <n v="2691.37"/>
    <n v="1189.6199999999999"/>
    <n v="0.442"/>
    <n v="62.61"/>
    <x v="1"/>
    <n v="4"/>
    <b v="0"/>
    <s v="Delivered"/>
    <x v="1"/>
    <x v="5"/>
    <n v="8"/>
    <x v="1"/>
    <x v="18"/>
    <x v="4"/>
    <s v="21-30%"/>
    <x v="0"/>
    <n v="0"/>
    <n v="1"/>
    <n v="0"/>
    <n v="1"/>
  </r>
  <r>
    <s v="ORD-02882"/>
    <d v="2023-06-03T00:00:00"/>
    <d v="2023-06-03T00:00:00"/>
    <s v="CUST50309"/>
    <s v="Deepa Joshi"/>
    <n v="32"/>
    <n v="32"/>
    <s v="Male"/>
    <s v="Male"/>
    <s v="Central"/>
    <s v="Indore"/>
    <x v="0"/>
    <s v="Lipstick"/>
    <n v="6"/>
    <n v="6"/>
    <n v="458.32"/>
    <n v="0.39"/>
    <n v="2879.46"/>
    <n v="1655.48"/>
    <n v="0.57499999999999996"/>
    <n v="66.8"/>
    <x v="3"/>
    <n v="5"/>
    <b v="0"/>
    <s v="Delivered"/>
    <x v="1"/>
    <x v="4"/>
    <n v="4"/>
    <x v="1"/>
    <x v="18"/>
    <x v="3"/>
    <s v="31-40%"/>
    <x v="0"/>
    <n v="0"/>
    <n v="1"/>
    <n v="0"/>
    <n v="1"/>
  </r>
  <r>
    <s v="ORD-02883"/>
    <d v="2023-06-03T00:00:00"/>
    <d v="2023-06-03T00:00:00"/>
    <s v="CUST72686"/>
    <s v="Meera Bose"/>
    <n v="66"/>
    <n v="66"/>
    <s v="Male"/>
    <s v="Male"/>
    <s v="East"/>
    <s v="Kolkata"/>
    <x v="2"/>
    <s v="Headphones"/>
    <n v="7"/>
    <n v="7"/>
    <n v="18211.07"/>
    <n v="0.04"/>
    <n v="212071.33"/>
    <n v="30254.35"/>
    <n v="0.14299999999999999"/>
    <n v="85.57"/>
    <x v="2"/>
    <n v="1"/>
    <b v="0"/>
    <s v="Delivered"/>
    <x v="1"/>
    <x v="3"/>
    <n v="10"/>
    <x v="1"/>
    <x v="18"/>
    <x v="6"/>
    <s v="1-10%"/>
    <x v="0"/>
    <n v="0"/>
    <n v="1"/>
    <n v="0"/>
    <n v="1"/>
  </r>
  <r>
    <s v="ORD-02876"/>
    <d v="2023-06-02T00:00:00"/>
    <d v="2023-06-02T00:00:00"/>
    <s v="CUST23195"/>
    <s v="Aditya Sharma"/>
    <n v="34"/>
    <n v="34"/>
    <s v="F"/>
    <s v="Female"/>
    <s v="West"/>
    <s v="Surat"/>
    <x v="1"/>
    <s v="Wardrobe"/>
    <n v="3"/>
    <n v="3"/>
    <n v="31229.73"/>
    <n v="0.32"/>
    <n v="100210.97"/>
    <n v="34252.99"/>
    <n v="0.34200000000000003"/>
    <n v="53.79"/>
    <x v="0"/>
    <n v="5"/>
    <b v="0"/>
    <s v="Pending"/>
    <x v="2"/>
    <x v="0"/>
    <n v="3"/>
    <x v="1"/>
    <x v="18"/>
    <x v="3"/>
    <s v="31-40%"/>
    <x v="0"/>
    <n v="0"/>
    <n v="0"/>
    <n v="0"/>
    <n v="1"/>
  </r>
  <r>
    <s v="ORD-02877"/>
    <d v="2023-06-02T00:00:00"/>
    <d v="2023-06-02T00:00:00"/>
    <s v="CUST52099"/>
    <s v="Ritu Das"/>
    <n v="37"/>
    <n v="37"/>
    <s v="Female"/>
    <s v="Female"/>
    <s v="West"/>
    <s v="Surat"/>
    <x v="0"/>
    <s v="Face Cream"/>
    <n v="10"/>
    <n v="10"/>
    <n v="1285.07"/>
    <n v="0.28000000000000003"/>
    <n v="15333.34"/>
    <n v="9585.0300000000007"/>
    <n v="0.625"/>
    <n v="77.58"/>
    <x v="2"/>
    <n v="2"/>
    <b v="0"/>
    <s v="Delivered"/>
    <x v="1"/>
    <x v="9"/>
    <n v="9"/>
    <x v="1"/>
    <x v="18"/>
    <x v="2"/>
    <s v="21-30%"/>
    <x v="0"/>
    <n v="0"/>
    <n v="1"/>
    <n v="0"/>
    <n v="1"/>
  </r>
  <r>
    <s v="ORD-02878"/>
    <d v="2023-06-02T00:00:00"/>
    <d v="2023-06-02T00:00:00"/>
    <s v="CUST98432"/>
    <s v="Karan Kapoor"/>
    <n v="68"/>
    <n v="68"/>
    <s v="Female"/>
    <s v="Female"/>
    <s v="Central"/>
    <s v="Indore"/>
    <x v="6"/>
    <s v="Jeans"/>
    <n v="4"/>
    <n v="4"/>
    <n v="824.79"/>
    <n v="0.09"/>
    <n v="4781.3500000000004"/>
    <n v="1402.58"/>
    <n v="0.29299999999999998"/>
    <n v="62.47"/>
    <x v="2"/>
    <n v="1"/>
    <b v="0"/>
    <s v="Cancelled"/>
    <x v="3"/>
    <x v="4"/>
    <n v="4"/>
    <x v="1"/>
    <x v="18"/>
    <x v="6"/>
    <s v="1-10%"/>
    <x v="0"/>
    <n v="0"/>
    <n v="0"/>
    <n v="1"/>
    <n v="1"/>
  </r>
  <r>
    <s v="ORD-02879"/>
    <d v="2023-06-02T00:00:00"/>
    <d v="2023-06-02T00:00:00"/>
    <s v="CUST55177"/>
    <s v="Ananya Reddy"/>
    <n v="27"/>
    <n v="27"/>
    <s v="Other"/>
    <s v="Other"/>
    <s v="East"/>
    <s v="Kolkata"/>
    <x v="3"/>
    <s v="Sugar"/>
    <n v="6"/>
    <n v="6"/>
    <n v="386.8"/>
    <n v="0.21"/>
    <n v="3078.58"/>
    <n v="318.39"/>
    <n v="0.10299999999999999"/>
    <n v="79.260000000000005"/>
    <x v="0"/>
    <n v="1"/>
    <b v="0"/>
    <s v="Shipped"/>
    <x v="4"/>
    <x v="1"/>
    <n v="5"/>
    <x v="1"/>
    <x v="18"/>
    <x v="3"/>
    <s v="21-30%"/>
    <x v="0"/>
    <n v="0"/>
    <n v="0"/>
    <n v="0"/>
    <n v="1"/>
  </r>
  <r>
    <s v="ORD-02873"/>
    <d v="2023-06-01T00:00:00"/>
    <d v="2023-06-01T00:00:00"/>
    <s v="CUST07917"/>
    <s v="Nikhil Nair"/>
    <n v="34"/>
    <n v="34"/>
    <s v="Male"/>
    <s v="Male"/>
    <s v="East"/>
    <s v="Guwahati"/>
    <x v="5"/>
    <s v="Football"/>
    <n v="6"/>
    <n v="6"/>
    <n v="5611.57"/>
    <n v="0.2"/>
    <n v="37888.42"/>
    <n v="6107.6"/>
    <n v="0.161"/>
    <n v="97.42"/>
    <x v="2"/>
    <n v="5"/>
    <b v="0"/>
    <s v="Delivered"/>
    <x v="1"/>
    <x v="10"/>
    <n v="2"/>
    <x v="1"/>
    <x v="18"/>
    <x v="3"/>
    <s v="11-20%"/>
    <x v="0"/>
    <n v="0"/>
    <n v="1"/>
    <n v="0"/>
    <n v="1"/>
  </r>
  <r>
    <s v="ORD-02875"/>
    <d v="2023-06-01T00:00:00"/>
    <d v="2023-06-01T00:00:00"/>
    <s v="CUST97371"/>
    <s v="Sunita Chatterjee"/>
    <n v="50"/>
    <n v="50"/>
    <s v="Other"/>
    <s v="Other"/>
    <s v="South"/>
    <s v="Bangalore"/>
    <x v="4"/>
    <s v="Textbook"/>
    <n v="1"/>
    <n v="1"/>
    <n v="430.84"/>
    <n v="0.37"/>
    <n v="479.27"/>
    <n v="212.94"/>
    <n v="0.44400000000000001"/>
    <n v="47.32"/>
    <x v="3"/>
    <n v="2"/>
    <b v="0"/>
    <s v="Delivered"/>
    <x v="1"/>
    <x v="8"/>
    <n v="7"/>
    <x v="1"/>
    <x v="18"/>
    <x v="4"/>
    <s v="31-40%"/>
    <x v="0"/>
    <n v="0"/>
    <n v="1"/>
    <n v="0"/>
    <n v="1"/>
  </r>
  <r>
    <s v="ORD-02874"/>
    <d v="2023-06-01T00:00:00"/>
    <d v="2023-06-01T00:00:00"/>
    <s v="CUST62622"/>
    <s v="Priya Kapoor"/>
    <n v="17"/>
    <n v="17"/>
    <s v="Male"/>
    <s v="Male"/>
    <s v="North"/>
    <s v="Amritsar"/>
    <x v="5"/>
    <s v="Tennis Racket"/>
    <n v="10"/>
    <n v="10"/>
    <n v="9450.1299999999992"/>
    <n v="0.12"/>
    <n v="148205.85"/>
    <n v="22767.200000000001"/>
    <n v="0.154"/>
    <n v="65.88"/>
    <x v="0"/>
    <n v="1"/>
    <b v="1"/>
    <s v="Returned"/>
    <x v="0"/>
    <x v="6"/>
    <n v="6"/>
    <x v="1"/>
    <x v="18"/>
    <x v="0"/>
    <s v="11-20%"/>
    <x v="0"/>
    <n v="1"/>
    <n v="1"/>
    <n v="0"/>
    <n v="1"/>
  </r>
  <r>
    <s v="ORD-02868"/>
    <d v="2023-05-31T00:00:00"/>
    <d v="2023-05-31T00:00:00"/>
    <s v="CUST17518"/>
    <s v="Sanjay Shah"/>
    <n v="42"/>
    <n v="42"/>
    <s v="Female"/>
    <s v="Female"/>
    <s v="Central"/>
    <s v="Indore"/>
    <x v="1"/>
    <s v="Wardrobe"/>
    <n v="6"/>
    <n v="6"/>
    <n v="20242.36"/>
    <n v="0.04"/>
    <n v="191398.26"/>
    <n v="59116.34"/>
    <n v="0.309"/>
    <n v="83.75"/>
    <x v="2"/>
    <n v="2"/>
    <b v="0"/>
    <s v="Delivered"/>
    <x v="1"/>
    <x v="9"/>
    <n v="9"/>
    <x v="1"/>
    <x v="19"/>
    <x v="2"/>
    <s v="1-10%"/>
    <x v="0"/>
    <n v="0"/>
    <n v="1"/>
    <n v="0"/>
    <n v="1"/>
  </r>
  <r>
    <s v="ORD-02867"/>
    <d v="2023-05-31T00:00:00"/>
    <d v="2023-05-31T00:00:00"/>
    <s v="CUST70575"/>
    <s v="Aditya Reddy"/>
    <n v="49"/>
    <n v="49"/>
    <s v="Female"/>
    <s v="Female"/>
    <s v="North"/>
    <s v="Amritsar"/>
    <x v="5"/>
    <s v="Cricket Bat"/>
    <n v="8"/>
    <n v="8"/>
    <n v="3917.74"/>
    <n v="0.27"/>
    <n v="36596.17"/>
    <n v="11271.87"/>
    <n v="0.308"/>
    <n v="60.71"/>
    <x v="1"/>
    <m/>
    <b v="0"/>
    <s v="Delivered"/>
    <x v="1"/>
    <x v="5"/>
    <n v="8"/>
    <x v="1"/>
    <x v="19"/>
    <x v="4"/>
    <s v="21-30%"/>
    <x v="0"/>
    <n v="0"/>
    <n v="1"/>
    <n v="0"/>
    <n v="1"/>
  </r>
  <r>
    <s v="ORD-02871"/>
    <d v="2023-05-31T00:00:00"/>
    <d v="2023-05-31T00:00:00"/>
    <s v="CUST88518"/>
    <s v="Aditya Bose"/>
    <n v="58"/>
    <n v="58"/>
    <s v="Female"/>
    <s v="Female"/>
    <s v="South"/>
    <s v="Hyderabad"/>
    <x v="2"/>
    <s v="Headphones"/>
    <n v="5"/>
    <n v="5"/>
    <n v="26851.1"/>
    <n v="0.03"/>
    <n v="218111.79"/>
    <n v="24902.1"/>
    <n v="0.114"/>
    <n v="72.55"/>
    <x v="3"/>
    <n v="2"/>
    <b v="0"/>
    <s v="Delivered"/>
    <x v="1"/>
    <x v="10"/>
    <n v="2"/>
    <x v="1"/>
    <x v="19"/>
    <x v="4"/>
    <s v="1-10%"/>
    <x v="0"/>
    <n v="0"/>
    <n v="1"/>
    <n v="0"/>
    <n v="1"/>
  </r>
  <r>
    <s v="ORD-02870"/>
    <d v="2023-05-31T00:00:00"/>
    <d v="2023-05-31T00:00:00"/>
    <s v="CUST15861"/>
    <s v="Priya Mishra"/>
    <n v="27"/>
    <n v="27"/>
    <s v="Other"/>
    <s v="Other"/>
    <s v="West"/>
    <s v="Surat"/>
    <x v="4"/>
    <s v="Fiction Novel"/>
    <n v="2"/>
    <n v="2"/>
    <n v="790.19"/>
    <n v="0.12"/>
    <n v="2524.52"/>
    <n v="1241.47"/>
    <n v="0.49199999999999999"/>
    <n v="75.5"/>
    <x v="3"/>
    <n v="2"/>
    <b v="0"/>
    <s v="Delivered"/>
    <x v="1"/>
    <x v="2"/>
    <n v="1"/>
    <x v="1"/>
    <x v="19"/>
    <x v="3"/>
    <s v="11-20%"/>
    <x v="0"/>
    <n v="0"/>
    <n v="1"/>
    <n v="0"/>
    <n v="1"/>
  </r>
  <r>
    <s v="ORD-02869"/>
    <d v="2023-05-31T00:00:00"/>
    <d v="2023-05-31T00:00:00"/>
    <s v="CUST19907"/>
    <s v="Aditya Chatterjee"/>
    <n v="30"/>
    <n v="30"/>
    <s v="Male"/>
    <s v="Male"/>
    <s v="West"/>
    <s v="Surat"/>
    <x v="0"/>
    <s v="Hair Oil"/>
    <n v="10"/>
    <n v="10"/>
    <n v="1573.67"/>
    <n v="0.23"/>
    <n v="18377.46"/>
    <n v="7519.84"/>
    <n v="0.40899999999999997"/>
    <n v="64.77"/>
    <x v="1"/>
    <n v="5"/>
    <b v="0"/>
    <s v="Delivered"/>
    <x v="1"/>
    <x v="8"/>
    <n v="7"/>
    <x v="1"/>
    <x v="19"/>
    <x v="3"/>
    <s v="21-30%"/>
    <x v="0"/>
    <n v="0"/>
    <n v="1"/>
    <n v="0"/>
    <n v="1"/>
  </r>
  <r>
    <s v="ORD-02866"/>
    <d v="2023-05-31T00:00:00"/>
    <d v="2023-05-31T00:00:00"/>
    <s v="CUST40473"/>
    <s v="Nikhil Das"/>
    <n v="31"/>
    <n v="31"/>
    <s v="Other"/>
    <s v="Other"/>
    <s v="West"/>
    <s v="Pune"/>
    <x v="2"/>
    <s v="Laptop"/>
    <n v="2"/>
    <n v="2"/>
    <n v="44818.69"/>
    <n v="0.19"/>
    <n v="105441.04"/>
    <n v="12774.35"/>
    <n v="0.121"/>
    <n v="73.430000000000007"/>
    <x v="3"/>
    <n v="1"/>
    <b v="1"/>
    <s v="Returned"/>
    <x v="0"/>
    <x v="8"/>
    <n v="7"/>
    <x v="1"/>
    <x v="19"/>
    <x v="3"/>
    <s v="11-20%"/>
    <x v="0"/>
    <n v="1"/>
    <n v="1"/>
    <n v="0"/>
    <n v="1"/>
  </r>
  <r>
    <s v="ORD-02872"/>
    <d v="2023-05-31T00:00:00"/>
    <d v="2023-05-31T00:00:00"/>
    <s v="CUST44303"/>
    <s v="Nisha Joshi"/>
    <n v="17"/>
    <n v="17"/>
    <s v="Female"/>
    <s v="Female"/>
    <s v="South"/>
    <s v="Bangalore"/>
    <x v="2"/>
    <s v="Camera"/>
    <n v="8"/>
    <n v="8"/>
    <n v="74939.929999999993"/>
    <n v="0.31"/>
    <n v="626506.16"/>
    <n v="78957.960000000006"/>
    <n v="0.126"/>
    <n v="82.61"/>
    <x v="1"/>
    <n v="2"/>
    <b v="0"/>
    <s v="Pending"/>
    <x v="2"/>
    <x v="7"/>
    <m/>
    <x v="1"/>
    <x v="19"/>
    <x v="0"/>
    <s v="31-40%"/>
    <x v="0"/>
    <n v="0"/>
    <n v="0"/>
    <n v="0"/>
    <n v="1"/>
  </r>
  <r>
    <s v="ORD-02864"/>
    <s v="May 30, 2023"/>
    <d v="2023-05-30T00:00:00"/>
    <s v="CUST39044"/>
    <s v="Arjun Kapoor"/>
    <n v="42"/>
    <n v="42"/>
    <s v="Female"/>
    <s v="Female"/>
    <s v="North"/>
    <s v="Chandigarh"/>
    <x v="0"/>
    <s v="Face Cream"/>
    <n v="5"/>
    <n v="5"/>
    <n v="2006.42"/>
    <n v="0.04"/>
    <n v="17279.23"/>
    <n v="8223.67"/>
    <n v="0.47599999999999998"/>
    <n v="34.08"/>
    <x v="1"/>
    <n v="3"/>
    <b v="0"/>
    <s v="Delivered"/>
    <x v="1"/>
    <x v="0"/>
    <n v="3"/>
    <x v="1"/>
    <x v="19"/>
    <x v="2"/>
    <s v="1-10%"/>
    <x v="0"/>
    <n v="0"/>
    <n v="1"/>
    <n v="0"/>
    <n v="1"/>
  </r>
  <r>
    <s v="ORD-02865"/>
    <d v="2023-05-30T00:00:00"/>
    <d v="2023-05-30T00:00:00"/>
    <s v="CUST23967"/>
    <s v="Kavya Shah"/>
    <n v="19"/>
    <n v="19"/>
    <s v="Male"/>
    <s v="Male"/>
    <s v="East"/>
    <s v="Patna"/>
    <x v="2"/>
    <s v="Smartphone"/>
    <n v="1"/>
    <n v="1"/>
    <n v="11340.22"/>
    <n v="0.33"/>
    <n v="11399.21"/>
    <n v="1893.42"/>
    <n v="0.16600000000000001"/>
    <n v="112.08"/>
    <x v="2"/>
    <n v="3"/>
    <b v="0"/>
    <s v="Shipped"/>
    <x v="4"/>
    <x v="1"/>
    <n v="5"/>
    <x v="1"/>
    <x v="19"/>
    <x v="1"/>
    <s v="31-40%"/>
    <x v="0"/>
    <n v="0"/>
    <n v="0"/>
    <n v="0"/>
    <n v="1"/>
  </r>
  <r>
    <s v="ORD-02863"/>
    <d v="2023-05-30T00:00:00"/>
    <d v="2023-05-30T00:00:00"/>
    <s v="CUST63160"/>
    <s v="Meera Mehta"/>
    <n v="39"/>
    <n v="39"/>
    <s v="Other"/>
    <s v="Other"/>
    <s v="South"/>
    <s v="Bangalore"/>
    <x v="4"/>
    <s v="Self-Help Book"/>
    <n v="8"/>
    <n v="8"/>
    <n v="786.23"/>
    <n v="0.23"/>
    <n v="7962.8"/>
    <n v="2889.1"/>
    <n v="0.36299999999999999"/>
    <n v="89.79"/>
    <x v="1"/>
    <n v="4"/>
    <b v="1"/>
    <s v="Returned"/>
    <x v="0"/>
    <x v="0"/>
    <n v="3"/>
    <x v="1"/>
    <x v="19"/>
    <x v="2"/>
    <s v="21-30%"/>
    <x v="0"/>
    <n v="1"/>
    <n v="1"/>
    <n v="0"/>
    <n v="1"/>
  </r>
  <r>
    <s v="ORD-02861"/>
    <d v="2023-05-29T00:00:00"/>
    <d v="2023-05-29T00:00:00"/>
    <s v="CUST53780"/>
    <s v="Meera Joshi"/>
    <n v="28"/>
    <n v="28"/>
    <s v="Female"/>
    <s v="Female"/>
    <s v="North"/>
    <s v="Chandigarh"/>
    <x v="1"/>
    <s v="Bed Frame"/>
    <n v="4"/>
    <n v="4"/>
    <n v="25915.33"/>
    <n v="0.11"/>
    <n v="132743.41"/>
    <n v="29427.55"/>
    <n v="0.222"/>
    <n v="58.32"/>
    <x v="5"/>
    <n v="5"/>
    <b v="0"/>
    <s v="Delivered"/>
    <x v="1"/>
    <x v="3"/>
    <n v="10"/>
    <x v="1"/>
    <x v="19"/>
    <x v="3"/>
    <s v="11-20%"/>
    <x v="0"/>
    <n v="0"/>
    <n v="1"/>
    <n v="0"/>
    <n v="1"/>
  </r>
  <r>
    <s v="ORD-02860"/>
    <d v="2023-05-29T00:00:00"/>
    <d v="2023-05-29T00:00:00"/>
    <s v="CUST89287"/>
    <s v="Amit Verma"/>
    <n v="43"/>
    <n v="43"/>
    <s v="Other"/>
    <s v="Other"/>
    <s v="South"/>
    <s v="Hyderabad"/>
    <x v="3"/>
    <s v="Tea"/>
    <n v="4"/>
    <n v="4"/>
    <n v="176.79"/>
    <n v="0.34"/>
    <n v="759.97"/>
    <n v="71.67"/>
    <n v="9.4E-2"/>
    <n v="64.69"/>
    <x v="3"/>
    <n v="2"/>
    <b v="0"/>
    <s v="Delivered"/>
    <x v="1"/>
    <x v="4"/>
    <n v="4"/>
    <x v="1"/>
    <x v="19"/>
    <x v="2"/>
    <s v="31-40%"/>
    <x v="0"/>
    <n v="0"/>
    <n v="1"/>
    <n v="0"/>
    <n v="1"/>
  </r>
  <r>
    <s v="ORD-02862"/>
    <d v="2023-05-29T00:00:00"/>
    <d v="2023-05-29T00:00:00"/>
    <s v="CUST00967"/>
    <s v="Sanjay Gupta"/>
    <n v="18"/>
    <n v="18"/>
    <s v="Other"/>
    <s v="Other"/>
    <s v="North"/>
    <s v="Amritsar"/>
    <x v="6"/>
    <s v="Jeans"/>
    <n v="4"/>
    <n v="4"/>
    <n v="2095.23"/>
    <n v="0.14000000000000001"/>
    <n v="10189.48"/>
    <n v="2714.35"/>
    <n v="0.26600000000000001"/>
    <n v="59.7"/>
    <x v="2"/>
    <m/>
    <b v="1"/>
    <s v="Returned"/>
    <x v="0"/>
    <x v="8"/>
    <n v="7"/>
    <x v="1"/>
    <x v="19"/>
    <x v="1"/>
    <s v="11-20%"/>
    <x v="0"/>
    <n v="1"/>
    <n v="1"/>
    <n v="0"/>
    <n v="1"/>
  </r>
  <r>
    <s v="ORD-02858"/>
    <d v="2023-05-28T00:00:00"/>
    <d v="2023-05-28T00:00:00"/>
    <s v="CUST34534"/>
    <s v="Sanjay Rao"/>
    <n v="55"/>
    <n v="55"/>
    <s v="Male"/>
    <s v="Male"/>
    <s v="Central"/>
    <s v="Bhopal"/>
    <x v="5"/>
    <s v="Cricket Bat"/>
    <n v="7"/>
    <n v="7"/>
    <n v="12138.63"/>
    <n v="0.13"/>
    <n v="95488.18"/>
    <n v="21101.52"/>
    <n v="0.221"/>
    <n v="32.89"/>
    <x v="3"/>
    <n v="5"/>
    <b v="0"/>
    <s v="Shipped"/>
    <x v="4"/>
    <x v="4"/>
    <n v="4"/>
    <x v="1"/>
    <x v="19"/>
    <x v="4"/>
    <s v="11-20%"/>
    <x v="0"/>
    <n v="0"/>
    <n v="0"/>
    <n v="0"/>
    <n v="1"/>
  </r>
  <r>
    <s v="ORD-02856"/>
    <d v="2023-05-28T00:00:00"/>
    <d v="2023-05-28T00:00:00"/>
    <s v="CUST18697"/>
    <s v="Karan Verma"/>
    <n v="54"/>
    <n v="54"/>
    <s v="Female"/>
    <s v="Female"/>
    <s v="North"/>
    <s v="Chandigarh"/>
    <x v="1"/>
    <s v="Bed Frame"/>
    <n v="8"/>
    <n v="8"/>
    <n v="30782.92"/>
    <n v="0.11"/>
    <n v="356477.73"/>
    <n v="116445.94"/>
    <n v="0.32700000000000001"/>
    <n v="61.27"/>
    <x v="0"/>
    <m/>
    <b v="0"/>
    <s v="Delivered"/>
    <x v="1"/>
    <x v="10"/>
    <n v="2"/>
    <x v="1"/>
    <x v="19"/>
    <x v="4"/>
    <s v="11-20%"/>
    <x v="0"/>
    <n v="0"/>
    <n v="1"/>
    <n v="0"/>
    <n v="1"/>
  </r>
  <r>
    <s v="ORD-02859"/>
    <d v="2023-05-28T00:00:00"/>
    <d v="2023-05-28T00:00:00"/>
    <s v="CUST98103"/>
    <s v="Nisha Reddy"/>
    <n v="30"/>
    <n v="30"/>
    <s v="Female"/>
    <s v="Female"/>
    <s v="Central"/>
    <s v="Nagpur"/>
    <x v="5"/>
    <s v="Cycle"/>
    <n v="7"/>
    <n v="7"/>
    <n v="5477.01"/>
    <n v="0.23"/>
    <n v="47648.68"/>
    <n v="10592.45"/>
    <n v="0.222"/>
    <n v="58.19"/>
    <x v="0"/>
    <n v="1"/>
    <b v="0"/>
    <s v="Delivered"/>
    <x v="1"/>
    <x v="2"/>
    <n v="1"/>
    <x v="1"/>
    <x v="19"/>
    <x v="3"/>
    <s v="21-30%"/>
    <x v="0"/>
    <n v="0"/>
    <n v="1"/>
    <n v="0"/>
    <n v="1"/>
  </r>
  <r>
    <s v="ORD-02855"/>
    <d v="2023-05-28T00:00:00"/>
    <d v="2023-05-28T00:00:00"/>
    <s v="CUST40126"/>
    <s v="Vikram Bhat"/>
    <n v="35"/>
    <n v="35"/>
    <s v="Male"/>
    <s v="Male"/>
    <s v="South"/>
    <s v="Hyderabad"/>
    <x v="4"/>
    <s v="Comic Book"/>
    <n v="7"/>
    <n v="7"/>
    <n v="1017.23"/>
    <n v="0.04"/>
    <n v="11341.51"/>
    <n v="5245.65"/>
    <n v="0.46300000000000002"/>
    <n v="86.02"/>
    <x v="5"/>
    <n v="5"/>
    <b v="0"/>
    <s v="Delivered"/>
    <x v="1"/>
    <x v="0"/>
    <n v="3"/>
    <x v="1"/>
    <x v="19"/>
    <x v="3"/>
    <s v="1-10%"/>
    <x v="0"/>
    <n v="0"/>
    <n v="1"/>
    <n v="0"/>
    <n v="1"/>
  </r>
  <r>
    <s v="ORD-02852"/>
    <d v="2023-05-28T00:00:00"/>
    <d v="2023-05-28T00:00:00"/>
    <s v="CUST37103"/>
    <s v="Shreya Kapoor"/>
    <n v="20"/>
    <n v="20"/>
    <s v="Male"/>
    <s v="Male"/>
    <s v="North"/>
    <s v="Amritsar"/>
    <x v="6"/>
    <s v="Jacket"/>
    <n v="3"/>
    <n v="3"/>
    <n v="484.17"/>
    <n v="0.23"/>
    <n v="1691.99"/>
    <n v="426.78"/>
    <n v="0.252"/>
    <n v="63.91"/>
    <x v="3"/>
    <n v="4"/>
    <b v="0"/>
    <s v="Delivered"/>
    <x v="1"/>
    <x v="9"/>
    <n v="9"/>
    <x v="1"/>
    <x v="19"/>
    <x v="1"/>
    <s v="21-30%"/>
    <x v="0"/>
    <n v="0"/>
    <n v="1"/>
    <n v="0"/>
    <n v="1"/>
  </r>
  <r>
    <s v="ORD-02857"/>
    <d v="2023-05-28T00:00:00"/>
    <d v="2023-05-28T00:00:00"/>
    <s v="CUST81300"/>
    <s v="Ananya Mishra"/>
    <n v="27"/>
    <n v="27"/>
    <s v="Other"/>
    <s v="Other"/>
    <s v="Central"/>
    <s v="Bhopal"/>
    <x v="2"/>
    <s v="Smartphone"/>
    <n v="2"/>
    <n v="2"/>
    <n v="16666.39"/>
    <n v="0.04"/>
    <n v="45521.34"/>
    <n v="6476.79"/>
    <n v="0.14199999999999999"/>
    <n v="54.21"/>
    <x v="3"/>
    <n v="1"/>
    <b v="0"/>
    <s v="Delivered"/>
    <x v="1"/>
    <x v="5"/>
    <n v="8"/>
    <x v="1"/>
    <x v="19"/>
    <x v="3"/>
    <s v="1-10%"/>
    <x v="0"/>
    <n v="0"/>
    <n v="1"/>
    <n v="0"/>
    <n v="1"/>
  </r>
  <r>
    <s v="ORD-02854"/>
    <d v="2023-05-28T00:00:00"/>
    <d v="2023-05-28T00:00:00"/>
    <s v="CUST77130"/>
    <s v="Vikram Chatterjee"/>
    <n v="32"/>
    <n v="32"/>
    <s v="m"/>
    <s v="Male"/>
    <s v="Central"/>
    <s v="Bhopal"/>
    <x v="5"/>
    <s v="Dumbbells"/>
    <m/>
    <m/>
    <n v="2734.25"/>
    <n v="0.28000000000000003"/>
    <n v="2776.37"/>
    <n v="628.32000000000005"/>
    <n v="0.22600000000000001"/>
    <n v="40.14"/>
    <x v="2"/>
    <n v="2"/>
    <b v="0"/>
    <s v="Delivered"/>
    <x v="1"/>
    <x v="1"/>
    <n v="5"/>
    <x v="1"/>
    <x v="19"/>
    <x v="3"/>
    <s v="21-30%"/>
    <x v="0"/>
    <n v="0"/>
    <n v="1"/>
    <n v="0"/>
    <n v="1"/>
  </r>
  <r>
    <s v="ORD-02853"/>
    <d v="2023-05-28T00:00:00"/>
    <d v="2023-05-28T00:00:00"/>
    <s v="CUST40777"/>
    <s v="Deepa Bose"/>
    <n v="62"/>
    <n v="62"/>
    <s v="Male"/>
    <s v="Male"/>
    <s v="East"/>
    <s v="Guwahati"/>
    <x v="1"/>
    <s v="Wardrobe"/>
    <n v="5"/>
    <n v="5"/>
    <n v="19873.59"/>
    <n v="0.26"/>
    <n v="109991.48"/>
    <n v="39055.480000000003"/>
    <n v="0.35499999999999998"/>
    <n v="94.68"/>
    <x v="4"/>
    <n v="1"/>
    <b v="0"/>
    <s v="Delivered"/>
    <x v="1"/>
    <x v="1"/>
    <n v="5"/>
    <x v="1"/>
    <x v="19"/>
    <x v="6"/>
    <s v="21-30%"/>
    <x v="0"/>
    <n v="0"/>
    <n v="1"/>
    <n v="0"/>
    <n v="1"/>
  </r>
  <r>
    <s v="ORD-02850"/>
    <d v="2023-05-26T00:00:00"/>
    <d v="2023-05-26T00:00:00"/>
    <s v="CUST30753"/>
    <s v="Deepa Chatterjee"/>
    <n v="28"/>
    <n v="28"/>
    <s v="Male"/>
    <s v="Male"/>
    <s v="North"/>
    <s v="Chandigarh"/>
    <x v="1"/>
    <s v="Bookshelf"/>
    <m/>
    <m/>
    <n v="5493.74"/>
    <n v="0.2"/>
    <n v="6967.21"/>
    <n v="1809.32"/>
    <n v="0.26"/>
    <n v="49"/>
    <x v="2"/>
    <n v="1"/>
    <b v="0"/>
    <s v="Delivered"/>
    <x v="1"/>
    <x v="1"/>
    <n v="5"/>
    <x v="1"/>
    <x v="19"/>
    <x v="3"/>
    <s v="11-20%"/>
    <x v="0"/>
    <n v="0"/>
    <n v="1"/>
    <n v="0"/>
    <n v="1"/>
  </r>
  <r>
    <s v="ORD-02848"/>
    <d v="2023-05-26T00:00:00"/>
    <d v="2023-05-26T00:00:00"/>
    <s v="CUST09047"/>
    <s v="Ritu Sharma"/>
    <m/>
    <m/>
    <s v="Male"/>
    <s v="Male"/>
    <s v="West"/>
    <s v="Pune"/>
    <x v="2"/>
    <s v="Headphones"/>
    <n v="9"/>
    <n v="9"/>
    <n v="53164.480000000003"/>
    <n v="0.28000000000000003"/>
    <n v="461808.2"/>
    <n v="47885.66"/>
    <n v="0.104"/>
    <n v="54.33"/>
    <x v="1"/>
    <n v="2"/>
    <b v="0"/>
    <s v="Delivered"/>
    <x v="1"/>
    <x v="3"/>
    <n v="10"/>
    <x v="1"/>
    <x v="19"/>
    <x v="5"/>
    <s v="21-30%"/>
    <x v="0"/>
    <n v="0"/>
    <n v="1"/>
    <n v="0"/>
    <n v="1"/>
  </r>
  <r>
    <s v="ORD-02849"/>
    <d v="2023-05-26T00:00:00"/>
    <d v="2023-05-26T00:00:00"/>
    <s v="CUST49953"/>
    <s v="Aditya Kapoor"/>
    <n v="47"/>
    <n v="47"/>
    <s v="Other"/>
    <s v="Other"/>
    <s v="South"/>
    <s v="Hyderabad"/>
    <x v="4"/>
    <s v="Comic Book"/>
    <n v="1"/>
    <n v="1"/>
    <n v="616.77"/>
    <n v="0.26"/>
    <n v="805.88"/>
    <n v="253.49"/>
    <n v="0.315"/>
    <n v="67.819999999999993"/>
    <x v="4"/>
    <m/>
    <b v="1"/>
    <s v="Returned"/>
    <x v="0"/>
    <x v="1"/>
    <n v="5"/>
    <x v="1"/>
    <x v="19"/>
    <x v="4"/>
    <s v="21-30%"/>
    <x v="0"/>
    <n v="1"/>
    <n v="1"/>
    <n v="0"/>
    <n v="1"/>
  </r>
  <r>
    <s v="ORD-02851"/>
    <d v="2023-05-26T00:00:00"/>
    <d v="2023-05-26T00:00:00"/>
    <s v="CUST69918"/>
    <s v="Aditya Verma"/>
    <n v="39"/>
    <n v="39"/>
    <s v="Female"/>
    <s v="Female"/>
    <s v="Central"/>
    <s v="Bhopal"/>
    <x v="0"/>
    <s v="Sunscreen"/>
    <n v="1"/>
    <n v="1"/>
    <n v="2345.65"/>
    <n v="7.0000000000000007E-2"/>
    <n v="3844.13"/>
    <n v="2141.87"/>
    <n v="0.55700000000000005"/>
    <n v="54.42"/>
    <x v="4"/>
    <n v="2"/>
    <b v="1"/>
    <s v="Returned"/>
    <x v="0"/>
    <x v="0"/>
    <n v="3"/>
    <x v="1"/>
    <x v="19"/>
    <x v="2"/>
    <s v="1-10%"/>
    <x v="0"/>
    <n v="1"/>
    <n v="1"/>
    <n v="0"/>
    <n v="1"/>
  </r>
  <r>
    <s v="ORD-02847"/>
    <d v="2023-05-25T00:00:00"/>
    <d v="2023-05-25T00:00:00"/>
    <s v="CUST62909"/>
    <s v="Aditya Bose"/>
    <n v="31"/>
    <n v="31"/>
    <s v="Female"/>
    <s v="Female"/>
    <s v="West"/>
    <s v="Ahmedabad"/>
    <x v="3"/>
    <s v="Flour"/>
    <n v="8"/>
    <n v="8"/>
    <n v="399.28"/>
    <n v="0.11"/>
    <n v="5100.96"/>
    <n v="406.96"/>
    <n v="0.08"/>
    <n v="62.93"/>
    <x v="1"/>
    <n v="4"/>
    <b v="0"/>
    <s v="Shipped"/>
    <x v="4"/>
    <x v="10"/>
    <n v="2"/>
    <x v="1"/>
    <x v="19"/>
    <x v="3"/>
    <s v="11-20%"/>
    <x v="0"/>
    <n v="0"/>
    <n v="0"/>
    <n v="0"/>
    <n v="1"/>
  </r>
  <r>
    <s v="ORD-02846"/>
    <d v="2023-05-25T00:00:00"/>
    <d v="2023-05-25T00:00:00"/>
    <s v="CUST56492"/>
    <s v="Ananya Gupta"/>
    <n v="35"/>
    <n v="35"/>
    <s v="Male"/>
    <s v="Male"/>
    <s v="South"/>
    <s v="Kochi"/>
    <x v="1"/>
    <s v="Wardrobe"/>
    <n v="10"/>
    <n v="10"/>
    <n v="31142.23"/>
    <n v="0.12"/>
    <n v="475250.99"/>
    <n v="133297.06"/>
    <n v="0.28000000000000003"/>
    <n v="90.65"/>
    <x v="3"/>
    <n v="4"/>
    <b v="0"/>
    <s v="Cancelled"/>
    <x v="3"/>
    <x v="2"/>
    <n v="1"/>
    <x v="1"/>
    <x v="19"/>
    <x v="3"/>
    <s v="11-20%"/>
    <x v="0"/>
    <n v="0"/>
    <n v="0"/>
    <n v="1"/>
    <n v="1"/>
  </r>
  <r>
    <s v="ORD-02843"/>
    <d v="2023-05-24T00:00:00"/>
    <d v="2023-05-24T00:00:00"/>
    <s v="CUST04791"/>
    <s v="Rahul Verma"/>
    <n v="24"/>
    <n v="24"/>
    <s v="Other"/>
    <s v="Other"/>
    <s v="West"/>
    <s v="Mumbai"/>
    <x v="4"/>
    <s v="Self-Help Book"/>
    <n v="8"/>
    <n v="8"/>
    <n v="579.77"/>
    <n v="0.36"/>
    <n v="3954.73"/>
    <n v="2230.94"/>
    <n v="0.56399999999999995"/>
    <n v="42.6"/>
    <x v="5"/>
    <n v="3"/>
    <b v="0"/>
    <s v="Delivered"/>
    <x v="1"/>
    <x v="8"/>
    <n v="7"/>
    <x v="1"/>
    <x v="19"/>
    <x v="1"/>
    <s v="31-40%"/>
    <x v="0"/>
    <n v="0"/>
    <n v="1"/>
    <n v="0"/>
    <n v="1"/>
  </r>
  <r>
    <s v="ORD-02845"/>
    <s v="May 24, 2023"/>
    <d v="2023-05-24T00:00:00"/>
    <s v="CUST08284"/>
    <s v="Rohan Mishra"/>
    <n v="19"/>
    <n v="19"/>
    <s v="Male"/>
    <s v="Male"/>
    <s v="West"/>
    <s v="Mumbai"/>
    <x v="4"/>
    <s v="Comic Book"/>
    <n v="9"/>
    <n v="9"/>
    <n v="1391.1"/>
    <n v="0.09"/>
    <n v="19579.439999999999"/>
    <n v="8225.4500000000007"/>
    <n v="0.42"/>
    <n v="57.35"/>
    <x v="5"/>
    <n v="5"/>
    <b v="0"/>
    <s v="Shipped"/>
    <x v="4"/>
    <x v="1"/>
    <n v="5"/>
    <x v="1"/>
    <x v="19"/>
    <x v="1"/>
    <s v="1-10%"/>
    <x v="0"/>
    <n v="0"/>
    <n v="0"/>
    <n v="0"/>
    <n v="1"/>
  </r>
  <r>
    <s v="ORD-02844"/>
    <d v="2023-05-24T00:00:00"/>
    <d v="2023-05-24T00:00:00"/>
    <s v="CUST72283"/>
    <s v="Aarav Reddy"/>
    <n v="48"/>
    <n v="48"/>
    <s v="Male"/>
    <s v="Male"/>
    <s v="West"/>
    <s v="Mumbai"/>
    <x v="1"/>
    <s v="Chair"/>
    <n v="2"/>
    <n v="2"/>
    <n v="16498.439999999999"/>
    <n v="0.32"/>
    <n v="35854.5"/>
    <n v="11294.07"/>
    <n v="0.315"/>
    <n v="57.11"/>
    <x v="2"/>
    <n v="4"/>
    <b v="0"/>
    <s v="Delivered"/>
    <x v="1"/>
    <x v="1"/>
    <n v="5"/>
    <x v="1"/>
    <x v="19"/>
    <x v="4"/>
    <s v="31-40%"/>
    <x v="0"/>
    <n v="0"/>
    <n v="1"/>
    <n v="0"/>
    <n v="1"/>
  </r>
  <r>
    <s v="ORD-02841"/>
    <d v="2023-05-23T00:00:00"/>
    <d v="2023-05-23T00:00:00"/>
    <s v="CUST62482"/>
    <s v="Vikram Joshi"/>
    <n v="26"/>
    <n v="26"/>
    <s v="Male"/>
    <s v="Male"/>
    <s v="East"/>
    <s v="Bhubaneswar"/>
    <x v="0"/>
    <s v="Face Cream"/>
    <n v="8"/>
    <n v="8"/>
    <n v="317.17"/>
    <n v="0.06"/>
    <n v="3774.97"/>
    <n v="2233.34"/>
    <n v="0.59199999999999997"/>
    <n v="81.48"/>
    <x v="3"/>
    <n v="3"/>
    <b v="0"/>
    <s v="Pending"/>
    <x v="2"/>
    <x v="1"/>
    <n v="5"/>
    <x v="1"/>
    <x v="19"/>
    <x v="3"/>
    <s v="1-10%"/>
    <x v="0"/>
    <n v="0"/>
    <n v="0"/>
    <n v="0"/>
    <n v="1"/>
  </r>
  <r>
    <s v="ORD-02842"/>
    <d v="2023-05-23T00:00:00"/>
    <d v="2023-05-23T00:00:00"/>
    <s v="CUST23282"/>
    <s v="Vikram Sharma"/>
    <n v="26"/>
    <n v="26"/>
    <s v="Other"/>
    <s v="Other"/>
    <s v="West"/>
    <s v="Mumbai"/>
    <x v="4"/>
    <s v="Self-Help Book"/>
    <n v="5"/>
    <n v="5"/>
    <n v="1444.85"/>
    <n v="0.05"/>
    <n v="10528.1"/>
    <n v="3958.13"/>
    <n v="0.376"/>
    <n v="62.54"/>
    <x v="3"/>
    <n v="3"/>
    <b v="0"/>
    <s v="Delivered"/>
    <x v="1"/>
    <x v="8"/>
    <n v="7"/>
    <x v="1"/>
    <x v="19"/>
    <x v="3"/>
    <s v="1-10%"/>
    <x v="0"/>
    <n v="0"/>
    <n v="1"/>
    <n v="0"/>
    <n v="1"/>
  </r>
  <r>
    <s v="ORD-02839"/>
    <d v="2023-05-21T00:00:00"/>
    <d v="2023-05-21T00:00:00"/>
    <s v="CUST65852"/>
    <s v="Kavya Patel"/>
    <n v="21"/>
    <n v="21"/>
    <s v="Other"/>
    <s v="Other"/>
    <s v="South"/>
    <s v="Chennai"/>
    <x v="5"/>
    <s v="Yoga Mat"/>
    <n v="7"/>
    <n v="7"/>
    <n v="7147.56"/>
    <n v="0.25"/>
    <n v="64932.35"/>
    <n v="18485.240000000002"/>
    <n v="0.28499999999999998"/>
    <n v="94.91"/>
    <x v="5"/>
    <n v="5"/>
    <b v="0"/>
    <s v="Delivered"/>
    <x v="1"/>
    <x v="1"/>
    <n v="5"/>
    <x v="1"/>
    <x v="19"/>
    <x v="1"/>
    <s v="21-30%"/>
    <x v="0"/>
    <n v="0"/>
    <n v="1"/>
    <n v="0"/>
    <n v="1"/>
  </r>
  <r>
    <s v="ORD-02840"/>
    <d v="2023-05-21T00:00:00"/>
    <d v="2023-05-21T00:00:00"/>
    <s v="CUST58515"/>
    <s v="Sunita Chatterjee"/>
    <n v="56"/>
    <n v="56"/>
    <s v="F"/>
    <s v="Female"/>
    <s v="North"/>
    <s v="Ludhiana"/>
    <x v="0"/>
    <s v="Sunscreen"/>
    <n v="3"/>
    <n v="3"/>
    <n v="2042.61"/>
    <n v="0.3"/>
    <n v="6276.07"/>
    <n v="1964"/>
    <n v="0.313"/>
    <n v="43.44"/>
    <x v="2"/>
    <n v="4"/>
    <b v="1"/>
    <s v="Returned"/>
    <x v="0"/>
    <x v="8"/>
    <n v="7"/>
    <x v="1"/>
    <x v="19"/>
    <x v="4"/>
    <s v="21-30%"/>
    <x v="0"/>
    <n v="1"/>
    <n v="1"/>
    <n v="0"/>
    <n v="1"/>
  </r>
  <r>
    <s v="ORD-02838"/>
    <s v="May 20, 2023"/>
    <d v="2023-05-20T00:00:00"/>
    <s v="CUST32623"/>
    <s v="Ananya Verma"/>
    <n v="17"/>
    <n v="17"/>
    <s v="Female"/>
    <s v="Female"/>
    <s v="East"/>
    <s v="Patna"/>
    <x v="0"/>
    <s v="Shampoo"/>
    <n v="8"/>
    <n v="8"/>
    <n v="211.05"/>
    <n v="0.17"/>
    <n v="2271.48"/>
    <n v="1315.77"/>
    <n v="0.57899999999999996"/>
    <n v="75.69"/>
    <x v="4"/>
    <m/>
    <b v="1"/>
    <s v="Returned"/>
    <x v="0"/>
    <x v="0"/>
    <n v="3"/>
    <x v="1"/>
    <x v="19"/>
    <x v="0"/>
    <s v="11-20%"/>
    <x v="0"/>
    <n v="1"/>
    <n v="1"/>
    <n v="0"/>
    <n v="1"/>
  </r>
  <r>
    <s v="ORD-02836"/>
    <d v="2023-05-19T00:00:00"/>
    <d v="2023-05-19T00:00:00"/>
    <s v="CUST76017"/>
    <s v="Arjun Chatterjee"/>
    <n v="37"/>
    <n v="37"/>
    <s v="Female"/>
    <s v="Female"/>
    <s v="Central"/>
    <s v="Bhopal"/>
    <x v="1"/>
    <s v="Bookshelf"/>
    <n v="10"/>
    <n v="10"/>
    <n v="7630.7"/>
    <n v="0.21"/>
    <n v="99978.26"/>
    <n v="21558.18"/>
    <n v="0.216"/>
    <n v="46.42"/>
    <x v="1"/>
    <n v="5"/>
    <b v="0"/>
    <s v="Cancelled"/>
    <x v="3"/>
    <x v="5"/>
    <n v="8"/>
    <x v="1"/>
    <x v="19"/>
    <x v="2"/>
    <s v="21-30%"/>
    <x v="0"/>
    <n v="0"/>
    <n v="0"/>
    <n v="1"/>
    <n v="1"/>
  </r>
  <r>
    <s v="ORD-02837"/>
    <d v="2023-05-19T00:00:00"/>
    <d v="2023-05-19T00:00:00"/>
    <s v="CUST35159"/>
    <s v="Deepa Rao"/>
    <n v="55"/>
    <n v="55"/>
    <s v="Female"/>
    <s v="Female"/>
    <s v="North"/>
    <s v="Chandigarh"/>
    <x v="2"/>
    <s v="Smartphone"/>
    <m/>
    <m/>
    <n v="25313.99"/>
    <n v="0.27"/>
    <n v="29639.22"/>
    <n v="4402.1400000000003"/>
    <n v="0.14899999999999999"/>
    <n v="51.93"/>
    <x v="5"/>
    <n v="4"/>
    <b v="0"/>
    <s v="Delivered"/>
    <x v="1"/>
    <x v="7"/>
    <m/>
    <x v="1"/>
    <x v="19"/>
    <x v="4"/>
    <s v="21-30%"/>
    <x v="0"/>
    <n v="0"/>
    <n v="1"/>
    <n v="0"/>
    <n v="1"/>
  </r>
  <r>
    <s v="ORD-02834"/>
    <d v="2023-05-18T00:00:00"/>
    <d v="2023-05-18T00:00:00"/>
    <s v="CUST80957"/>
    <s v="Pooja Gupta"/>
    <n v="31"/>
    <n v="31"/>
    <s v="Other"/>
    <s v="Other"/>
    <s v="North"/>
    <s v="Delhi"/>
    <x v="2"/>
    <s v="Smartphone"/>
    <n v="2"/>
    <n v="2"/>
    <n v="73267.64"/>
    <n v="0.32"/>
    <n v="142488.63"/>
    <n v="20643.55"/>
    <n v="0.14499999999999999"/>
    <n v="69.989999999999995"/>
    <x v="2"/>
    <n v="2"/>
    <b v="0"/>
    <s v="Delivered"/>
    <x v="1"/>
    <x v="6"/>
    <n v="6"/>
    <x v="1"/>
    <x v="19"/>
    <x v="3"/>
    <s v="31-40%"/>
    <x v="0"/>
    <n v="0"/>
    <n v="1"/>
    <n v="0"/>
    <n v="1"/>
  </r>
  <r>
    <s v="ORD-02833"/>
    <d v="2023-05-18T00:00:00"/>
    <d v="2023-05-18T00:00:00"/>
    <s v="CUST95416"/>
    <s v="Rahul Singh"/>
    <n v="51"/>
    <n v="51"/>
    <s v="Male"/>
    <s v="Male"/>
    <s v="North"/>
    <s v="Chandigarh"/>
    <x v="4"/>
    <s v="Textbook"/>
    <n v="6"/>
    <n v="6"/>
    <n v="473"/>
    <n v="0.16"/>
    <n v="4064.17"/>
    <n v="1153.73"/>
    <n v="0.28399999999999997"/>
    <n v="55.81"/>
    <x v="2"/>
    <n v="1"/>
    <b v="1"/>
    <s v="Returned"/>
    <x v="0"/>
    <x v="4"/>
    <n v="4"/>
    <x v="1"/>
    <x v="19"/>
    <x v="4"/>
    <s v="11-20%"/>
    <x v="0"/>
    <n v="1"/>
    <n v="1"/>
    <n v="0"/>
    <n v="1"/>
  </r>
  <r>
    <s v="ORD-02835"/>
    <d v="2023-05-18T00:00:00"/>
    <d v="2023-05-18T00:00:00"/>
    <s v="CUST93185"/>
    <s v="Sunita Verma"/>
    <n v="46"/>
    <n v="46"/>
    <s v="Male"/>
    <s v="Male"/>
    <s v="North"/>
    <s v="Ludhiana"/>
    <x v="4"/>
    <s v="Biography"/>
    <n v="2"/>
    <n v="2"/>
    <n v="922.52"/>
    <n v="0.02"/>
    <n v="2948.11"/>
    <n v="1106.75"/>
    <n v="0.375"/>
    <n v="61.06"/>
    <x v="5"/>
    <n v="3"/>
    <b v="0"/>
    <s v="Delivered"/>
    <x v="1"/>
    <x v="9"/>
    <n v="9"/>
    <x v="1"/>
    <x v="19"/>
    <x v="4"/>
    <s v="1-10%"/>
    <x v="0"/>
    <n v="0"/>
    <n v="1"/>
    <n v="0"/>
    <n v="1"/>
  </r>
  <r>
    <s v="ORD-02831"/>
    <d v="2023-05-17T00:00:00"/>
    <d v="2023-05-17T00:00:00"/>
    <s v="CUST55922"/>
    <s v="Aditya Pillai"/>
    <n v="51"/>
    <n v="51"/>
    <s v="Female"/>
    <s v="Female"/>
    <s v="West"/>
    <s v="Ahmedabad"/>
    <x v="0"/>
    <s v="Lipstick"/>
    <n v="1"/>
    <n v="1"/>
    <n v="697.15"/>
    <n v="0.18"/>
    <n v="867.37"/>
    <n v="335.66"/>
    <n v="0.38700000000000001"/>
    <n v="48.84"/>
    <x v="5"/>
    <n v="3"/>
    <b v="0"/>
    <s v="Pending"/>
    <x v="2"/>
    <x v="3"/>
    <n v="10"/>
    <x v="1"/>
    <x v="19"/>
    <x v="4"/>
    <s v="11-20%"/>
    <x v="0"/>
    <n v="0"/>
    <n v="0"/>
    <n v="0"/>
    <n v="1"/>
  </r>
  <r>
    <s v="ORD-02832"/>
    <d v="2023-05-17T00:00:00"/>
    <d v="2023-05-17T00:00:00"/>
    <s v="CUST08322"/>
    <s v="Nisha Nair"/>
    <n v="33"/>
    <n v="33"/>
    <s v="Female"/>
    <s v="Female"/>
    <s v="North"/>
    <s v="Amritsar"/>
    <x v="4"/>
    <s v="Fiction Novel"/>
    <n v="10"/>
    <n v="10"/>
    <n v="424.8"/>
    <n v="0.11"/>
    <n v="4940.07"/>
    <n v="2103.38"/>
    <n v="0.42599999999999999"/>
    <n v="31.8"/>
    <x v="3"/>
    <n v="3"/>
    <b v="0"/>
    <s v="Delivered"/>
    <x v="1"/>
    <x v="6"/>
    <n v="6"/>
    <x v="1"/>
    <x v="19"/>
    <x v="3"/>
    <s v="11-20%"/>
    <x v="0"/>
    <n v="0"/>
    <n v="1"/>
    <n v="0"/>
    <n v="1"/>
  </r>
  <r>
    <s v="ORD-02829"/>
    <d v="2023-05-15T00:00:00"/>
    <d v="2023-05-15T00:00:00"/>
    <s v="CUST25805"/>
    <s v="Arjun Gupta"/>
    <n v="36"/>
    <n v="36"/>
    <s v="Male"/>
    <s v="Male"/>
    <s v="South"/>
    <s v="Hyderabad"/>
    <x v="3"/>
    <s v="Dal (1kg)"/>
    <n v="2"/>
    <n v="2"/>
    <n v="399.16"/>
    <n v="0.34"/>
    <n v="850.9"/>
    <n v="55.39"/>
    <n v="6.5000000000000002E-2"/>
    <n v="50.2"/>
    <x v="3"/>
    <n v="5"/>
    <b v="0"/>
    <s v="Shipped"/>
    <x v="4"/>
    <x v="2"/>
    <n v="1"/>
    <x v="1"/>
    <x v="19"/>
    <x v="2"/>
    <s v="31-40%"/>
    <x v="0"/>
    <n v="0"/>
    <n v="0"/>
    <n v="0"/>
    <n v="1"/>
  </r>
  <r>
    <s v="ORD-02830"/>
    <d v="2023-05-15T00:00:00"/>
    <d v="2023-05-15T00:00:00"/>
    <s v="CUST23051"/>
    <s v="Rohan Iyer"/>
    <n v="35"/>
    <n v="35"/>
    <s v="Male"/>
    <s v="Male"/>
    <s v="South"/>
    <s v="Bangalore"/>
    <x v="5"/>
    <s v="Tennis Racket"/>
    <n v="2"/>
    <n v="2"/>
    <n v="5536.92"/>
    <n v="7.0000000000000007E-2"/>
    <n v="16264.24"/>
    <n v="5022.79"/>
    <n v="0.309"/>
    <n v="86.81"/>
    <x v="3"/>
    <n v="5"/>
    <b v="0"/>
    <s v="Cancelled"/>
    <x v="3"/>
    <x v="4"/>
    <n v="4"/>
    <x v="1"/>
    <x v="19"/>
    <x v="3"/>
    <s v="1-10%"/>
    <x v="0"/>
    <n v="0"/>
    <n v="0"/>
    <n v="1"/>
    <n v="1"/>
  </r>
  <r>
    <s v="ORD-02828"/>
    <d v="2023-05-15T00:00:00"/>
    <d v="2023-05-15T00:00:00"/>
    <s v="CUST68781"/>
    <s v="Rahul Pillai"/>
    <n v="27"/>
    <n v="27"/>
    <s v="Male"/>
    <s v="Male"/>
    <s v="South"/>
    <s v="Bangalore"/>
    <x v="0"/>
    <s v="Face Cream"/>
    <n v="7"/>
    <n v="7"/>
    <n v="1149.53"/>
    <n v="0.19"/>
    <n v="11894.14"/>
    <n v="7264.17"/>
    <n v="0.61099999999999999"/>
    <n v="62.38"/>
    <x v="1"/>
    <n v="4"/>
    <b v="0"/>
    <s v="Pending"/>
    <x v="2"/>
    <x v="10"/>
    <n v="2"/>
    <x v="1"/>
    <x v="19"/>
    <x v="3"/>
    <s v="11-20%"/>
    <x v="0"/>
    <n v="0"/>
    <n v="0"/>
    <n v="0"/>
    <n v="1"/>
  </r>
  <r>
    <s v="ORD-02827"/>
    <d v="2023-05-14T00:00:00"/>
    <d v="2023-05-14T00:00:00"/>
    <s v="CUST71925"/>
    <s v="Deepa Shah"/>
    <n v="32"/>
    <n v="32"/>
    <s v="Female"/>
    <s v="Female"/>
    <s v="West"/>
    <s v="Ahmedabad"/>
    <x v="0"/>
    <s v="Perfume"/>
    <n v="3"/>
    <n v="3"/>
    <n v="975.85"/>
    <n v="0.14000000000000001"/>
    <n v="3386.22"/>
    <n v="2179.66"/>
    <n v="0.64400000000000002"/>
    <n v="87.45"/>
    <x v="2"/>
    <n v="2"/>
    <b v="0"/>
    <s v="Shipped"/>
    <x v="4"/>
    <x v="3"/>
    <n v="10"/>
    <x v="1"/>
    <x v="19"/>
    <x v="3"/>
    <s v="11-20%"/>
    <x v="0"/>
    <n v="0"/>
    <n v="0"/>
    <n v="0"/>
    <n v="1"/>
  </r>
  <r>
    <s v="ORD-02826"/>
    <d v="2023-05-14T00:00:00"/>
    <d v="2023-05-14T00:00:00"/>
    <s v="CUST61527"/>
    <s v="Arjun Reddy"/>
    <n v="18"/>
    <n v="18"/>
    <s v="Male"/>
    <s v="Male"/>
    <s v="North"/>
    <s v="Chandigarh"/>
    <x v="2"/>
    <s v="Camera"/>
    <n v="8"/>
    <n v="8"/>
    <n v="72567.78"/>
    <n v="0.22"/>
    <n v="695130.09"/>
    <n v="91039.07"/>
    <n v="0.13100000000000001"/>
    <n v="44.56"/>
    <x v="0"/>
    <n v="2"/>
    <b v="0"/>
    <s v="Delivered"/>
    <x v="1"/>
    <x v="7"/>
    <m/>
    <x v="1"/>
    <x v="19"/>
    <x v="1"/>
    <s v="21-30%"/>
    <x v="0"/>
    <n v="0"/>
    <n v="1"/>
    <n v="0"/>
    <n v="1"/>
  </r>
  <r>
    <s v="ORD-02825"/>
    <d v="2023-05-12T00:00:00"/>
    <d v="2023-05-12T00:00:00"/>
    <s v="CUST40911"/>
    <s v="Ritu Gupta"/>
    <n v="51"/>
    <n v="51"/>
    <s v="Other"/>
    <s v="Other"/>
    <s v="Central"/>
    <s v="Raipur"/>
    <x v="3"/>
    <s v="Rice (5kg)"/>
    <n v="1"/>
    <n v="1"/>
    <n v="380.33"/>
    <n v="0.2"/>
    <n v="506.19"/>
    <n v="44.82"/>
    <n v="8.8999999999999996E-2"/>
    <n v="61.88"/>
    <x v="3"/>
    <m/>
    <b v="0"/>
    <s v="Delivered"/>
    <x v="1"/>
    <x v="7"/>
    <m/>
    <x v="1"/>
    <x v="19"/>
    <x v="4"/>
    <s v="11-20%"/>
    <x v="0"/>
    <n v="0"/>
    <n v="1"/>
    <n v="0"/>
    <n v="1"/>
  </r>
  <r>
    <s v="ORD-02824"/>
    <d v="2023-05-12T00:00:00"/>
    <d v="2023-05-12T00:00:00"/>
    <s v="CUST94776"/>
    <s v="Ananya Mishra"/>
    <n v="41"/>
    <n v="41"/>
    <s v="Other"/>
    <s v="Other"/>
    <s v="North"/>
    <s v="Delhi"/>
    <x v="6"/>
    <s v="Jacket"/>
    <n v="6"/>
    <n v="6"/>
    <n v="1809.68"/>
    <n v="0.31"/>
    <n v="12448.65"/>
    <n v="4684.8500000000004"/>
    <n v="0.376"/>
    <n v="37.159999999999997"/>
    <x v="1"/>
    <n v="1"/>
    <b v="0"/>
    <s v="Delivered"/>
    <x v="1"/>
    <x v="4"/>
    <n v="4"/>
    <x v="1"/>
    <x v="19"/>
    <x v="2"/>
    <s v="31-40%"/>
    <x v="0"/>
    <n v="0"/>
    <n v="1"/>
    <n v="0"/>
    <n v="1"/>
  </r>
  <r>
    <s v="ORD-02823"/>
    <d v="2023-05-11T00:00:00"/>
    <d v="2023-05-11T00:00:00"/>
    <s v="CUST96063"/>
    <s v="Shreya Iyer"/>
    <n v="25"/>
    <n v="25"/>
    <s v="Other"/>
    <s v="Other"/>
    <s v="North"/>
    <s v="Chandigarh"/>
    <x v="2"/>
    <s v="Smartphone"/>
    <n v="9"/>
    <n v="9"/>
    <n v="6647.49"/>
    <n v="0.34"/>
    <n v="68948.2"/>
    <n v="8595.8799999999992"/>
    <n v="0.125"/>
    <n v="51.47"/>
    <x v="1"/>
    <n v="4"/>
    <b v="0"/>
    <s v="Delivered"/>
    <x v="1"/>
    <x v="5"/>
    <n v="8"/>
    <x v="1"/>
    <x v="19"/>
    <x v="1"/>
    <s v="31-40%"/>
    <x v="0"/>
    <n v="0"/>
    <n v="1"/>
    <n v="0"/>
    <n v="1"/>
  </r>
  <r>
    <s v="ORD-02822"/>
    <d v="2023-05-11T00:00:00"/>
    <d v="2023-05-11T00:00:00"/>
    <s v="CUST92489"/>
    <s v="Vikram Kumar"/>
    <n v="29"/>
    <n v="29"/>
    <s v="Female"/>
    <s v="Female"/>
    <s v="North"/>
    <s v="Ludhiana"/>
    <x v="5"/>
    <s v="Cricket Bat"/>
    <n v="4"/>
    <n v="4"/>
    <n v="3625.13"/>
    <n v="0.28000000000000003"/>
    <n v="14299.68"/>
    <n v="4907.54"/>
    <n v="0.34300000000000003"/>
    <n v="52.29"/>
    <x v="2"/>
    <n v="1"/>
    <b v="0"/>
    <s v="Delivered"/>
    <x v="1"/>
    <x v="5"/>
    <n v="8"/>
    <x v="1"/>
    <x v="19"/>
    <x v="3"/>
    <s v="21-30%"/>
    <x v="0"/>
    <n v="0"/>
    <n v="1"/>
    <n v="0"/>
    <n v="1"/>
  </r>
  <r>
    <s v="ORD-02821"/>
    <d v="2023-05-10T00:00:00"/>
    <d v="2023-05-10T00:00:00"/>
    <s v="CUST76939"/>
    <s v="Ananya Bose"/>
    <n v="56"/>
    <n v="56"/>
    <s v="Other"/>
    <s v="Other"/>
    <s v="North"/>
    <s v="Delhi"/>
    <x v="2"/>
    <s v="Smartphone"/>
    <n v="8"/>
    <n v="8"/>
    <n v="29764.18"/>
    <n v="0.21"/>
    <n v="268708.58"/>
    <n v="24851.54"/>
    <n v="9.1999999999999998E-2"/>
    <n v="45.84"/>
    <x v="1"/>
    <n v="2"/>
    <b v="0"/>
    <s v="Delivered"/>
    <x v="1"/>
    <x v="10"/>
    <n v="2"/>
    <x v="1"/>
    <x v="19"/>
    <x v="4"/>
    <s v="21-30%"/>
    <x v="0"/>
    <n v="0"/>
    <n v="1"/>
    <n v="0"/>
    <n v="1"/>
  </r>
  <r>
    <s v="ORD-02818"/>
    <d v="2023-05-09T00:00:00"/>
    <d v="2023-05-09T00:00:00"/>
    <s v="CUST11582"/>
    <s v="Kavya Kumar"/>
    <n v="36"/>
    <n v="36"/>
    <s v="Female"/>
    <s v="Female"/>
    <s v="Central"/>
    <s v="Raipur"/>
    <x v="0"/>
    <s v="Shampoo"/>
    <n v="5"/>
    <n v="5"/>
    <n v="576.73"/>
    <n v="7.0000000000000007E-2"/>
    <n v="4465.04"/>
    <n v="1617.65"/>
    <n v="0.36199999999999999"/>
    <n v="61.27"/>
    <x v="0"/>
    <n v="4"/>
    <b v="0"/>
    <s v="Cancelled"/>
    <x v="3"/>
    <x v="10"/>
    <n v="2"/>
    <x v="1"/>
    <x v="19"/>
    <x v="2"/>
    <s v="1-10%"/>
    <x v="0"/>
    <n v="0"/>
    <n v="0"/>
    <n v="1"/>
    <n v="1"/>
  </r>
  <r>
    <s v="ORD-02819"/>
    <d v="2023-05-09T00:00:00"/>
    <d v="2023-05-09T00:00:00"/>
    <s v="CUST12681"/>
    <s v="Meera Joshi"/>
    <n v="49"/>
    <n v="49"/>
    <s v="Male"/>
    <s v="Male"/>
    <s v="East"/>
    <s v="Bhubaneswar"/>
    <x v="6"/>
    <s v="Saree"/>
    <n v="1"/>
    <n v="1"/>
    <n v="3976.86"/>
    <n v="0.21"/>
    <n v="4653"/>
    <n v="1981.56"/>
    <n v="0.42599999999999999"/>
    <n v="86.05"/>
    <x v="2"/>
    <n v="2"/>
    <b v="0"/>
    <s v="Delivered"/>
    <x v="1"/>
    <x v="4"/>
    <n v="4"/>
    <x v="1"/>
    <x v="19"/>
    <x v="4"/>
    <s v="21-30%"/>
    <x v="0"/>
    <n v="0"/>
    <n v="1"/>
    <n v="0"/>
    <n v="1"/>
  </r>
  <r>
    <s v="ORD-02820"/>
    <d v="2023-05-09T00:00:00"/>
    <d v="2023-05-09T00:00:00"/>
    <s v="CUST01567"/>
    <s v="Priya Verma"/>
    <n v="34"/>
    <n v="34"/>
    <s v="Male"/>
    <s v="Male"/>
    <s v="East"/>
    <s v="Bhubaneswar"/>
    <x v="5"/>
    <s v="Football"/>
    <n v="5"/>
    <n v="5"/>
    <n v="635.13"/>
    <n v="0.28000000000000003"/>
    <n v="3458.05"/>
    <n v="756.53"/>
    <n v="0.219"/>
    <n v="93.5"/>
    <x v="5"/>
    <m/>
    <b v="0"/>
    <s v="Delivered"/>
    <x v="1"/>
    <x v="5"/>
    <n v="8"/>
    <x v="1"/>
    <x v="19"/>
    <x v="3"/>
    <s v="21-30%"/>
    <x v="0"/>
    <n v="0"/>
    <n v="1"/>
    <n v="0"/>
    <n v="1"/>
  </r>
  <r>
    <s v="ORD-02817"/>
    <d v="2023-05-09T00:00:00"/>
    <d v="2023-05-09T00:00:00"/>
    <s v="CUST83459"/>
    <s v="Shreya Chatterjee"/>
    <n v="43"/>
    <n v="43"/>
    <s v="Other"/>
    <s v="Other"/>
    <s v="Central"/>
    <s v="Bhopal"/>
    <x v="1"/>
    <s v="Wardrobe"/>
    <n v="4"/>
    <n v="4"/>
    <n v="30780.639999999999"/>
    <n v="0.36"/>
    <n v="99202.31"/>
    <n v="39133.54"/>
    <n v="0.39400000000000002"/>
    <n v="66.36"/>
    <x v="4"/>
    <m/>
    <b v="0"/>
    <s v="Delivered"/>
    <x v="1"/>
    <x v="8"/>
    <n v="7"/>
    <x v="1"/>
    <x v="19"/>
    <x v="2"/>
    <s v="31-40%"/>
    <x v="0"/>
    <n v="0"/>
    <n v="1"/>
    <n v="0"/>
    <n v="1"/>
  </r>
  <r>
    <s v="ORD-02816"/>
    <d v="2023-05-08T00:00:00"/>
    <d v="2023-05-08T00:00:00"/>
    <s v="CUST17433"/>
    <s v="Aarav Reddy"/>
    <n v="32"/>
    <n v="32"/>
    <s v="Female"/>
    <s v="Female"/>
    <s v="North"/>
    <s v="Chandigarh"/>
    <x v="1"/>
    <s v="Desk"/>
    <n v="9"/>
    <n v="9"/>
    <n v="16799.04"/>
    <n v="0.32"/>
    <n v="158612.18"/>
    <n v="38942.269999999997"/>
    <n v="0.246"/>
    <n v="38.06"/>
    <x v="4"/>
    <n v="1"/>
    <b v="1"/>
    <s v="Returned"/>
    <x v="0"/>
    <x v="7"/>
    <m/>
    <x v="1"/>
    <x v="19"/>
    <x v="3"/>
    <s v="31-40%"/>
    <x v="0"/>
    <n v="1"/>
    <n v="1"/>
    <n v="0"/>
    <n v="1"/>
  </r>
  <r>
    <s v="ORD-02815"/>
    <d v="2023-05-08T00:00:00"/>
    <d v="2023-05-08T00:00:00"/>
    <s v="CUST75268"/>
    <s v="Karan Rao"/>
    <n v="30"/>
    <n v="30"/>
    <s v="Other"/>
    <s v="Other"/>
    <s v="West"/>
    <s v="Pune"/>
    <x v="5"/>
    <s v="Yoga Mat"/>
    <n v="3"/>
    <n v="3"/>
    <n v="6620.8"/>
    <n v="0.27"/>
    <n v="22527.03"/>
    <n v="3790.08"/>
    <n v="0.16800000000000001"/>
    <n v="89.03"/>
    <x v="0"/>
    <n v="4"/>
    <b v="0"/>
    <s v="Delivered"/>
    <x v="1"/>
    <x v="5"/>
    <n v="8"/>
    <x v="1"/>
    <x v="19"/>
    <x v="3"/>
    <s v="21-30%"/>
    <x v="0"/>
    <n v="0"/>
    <n v="1"/>
    <n v="0"/>
    <n v="1"/>
  </r>
  <r>
    <s v="ORD-02812"/>
    <d v="2023-05-04T00:00:00"/>
    <d v="2023-05-04T00:00:00"/>
    <s v="CUST82471"/>
    <s v="Pooja Shah"/>
    <n v="36"/>
    <n v="36"/>
    <s v="Female"/>
    <s v="Female"/>
    <s v="South"/>
    <s v="Kochi"/>
    <x v="6"/>
    <s v="Saree"/>
    <n v="2"/>
    <n v="2"/>
    <n v="3236.58"/>
    <n v="0.04"/>
    <n v="9893.9699999999993"/>
    <n v="3171.49"/>
    <n v="0.32100000000000001"/>
    <n v="71.87"/>
    <x v="1"/>
    <n v="1"/>
    <b v="0"/>
    <s v="Delivered"/>
    <x v="1"/>
    <x v="9"/>
    <n v="9"/>
    <x v="1"/>
    <x v="19"/>
    <x v="2"/>
    <s v="1-10%"/>
    <x v="0"/>
    <n v="0"/>
    <n v="1"/>
    <n v="0"/>
    <n v="1"/>
  </r>
  <r>
    <s v="ORD-02813"/>
    <d v="2023-05-04T00:00:00"/>
    <d v="2023-05-04T00:00:00"/>
    <s v="CUST45426"/>
    <s v="Arjun Patel"/>
    <n v="20"/>
    <n v="20"/>
    <s v="Other"/>
    <s v="Other"/>
    <s v="South"/>
    <s v="Kochi"/>
    <x v="0"/>
    <s v="Lipstick"/>
    <n v="6"/>
    <n v="6"/>
    <n v="2373.35"/>
    <n v="0.3"/>
    <n v="15281.74"/>
    <n v="8565.14"/>
    <n v="0.56000000000000005"/>
    <n v="54.97"/>
    <x v="1"/>
    <n v="3"/>
    <b v="0"/>
    <s v="Delivered"/>
    <x v="1"/>
    <x v="0"/>
    <n v="3"/>
    <x v="1"/>
    <x v="19"/>
    <x v="1"/>
    <s v="21-30%"/>
    <x v="0"/>
    <n v="0"/>
    <n v="1"/>
    <n v="0"/>
    <n v="1"/>
  </r>
  <r>
    <s v="ORD-02814"/>
    <d v="2023-05-04T00:00:00"/>
    <d v="2023-05-04T00:00:00"/>
    <s v="CUST78368"/>
    <s v="Nisha Iyer"/>
    <n v="31"/>
    <n v="31"/>
    <s v="Male"/>
    <s v="Male"/>
    <s v="East"/>
    <s v="Bhubaneswar"/>
    <x v="6"/>
    <s v="Jeans"/>
    <n v="3"/>
    <n v="3"/>
    <n v="3314.75"/>
    <n v="0.06"/>
    <n v="15452.12"/>
    <n v="3519.97"/>
    <n v="0.22800000000000001"/>
    <n v="85.4"/>
    <x v="5"/>
    <n v="2"/>
    <b v="0"/>
    <s v="Delivered"/>
    <x v="1"/>
    <x v="5"/>
    <n v="8"/>
    <x v="1"/>
    <x v="19"/>
    <x v="3"/>
    <s v="1-10%"/>
    <x v="0"/>
    <n v="0"/>
    <n v="1"/>
    <n v="0"/>
    <n v="1"/>
  </r>
  <r>
    <s v="ORD-02811"/>
    <d v="2023-05-04T00:00:00"/>
    <d v="2023-05-04T00:00:00"/>
    <s v="CUST06279"/>
    <s v="Amit Joshi"/>
    <n v="35"/>
    <n v="35"/>
    <s v="Female"/>
    <s v="Female"/>
    <s v="North"/>
    <s v="Ludhiana"/>
    <x v="0"/>
    <s v="Lipstick"/>
    <n v="10"/>
    <n v="10"/>
    <n v="239.33"/>
    <n v="0.23"/>
    <n v="2481.9299999999998"/>
    <n v="780.04"/>
    <n v="0.314"/>
    <n v="61.7"/>
    <x v="4"/>
    <n v="4"/>
    <b v="0"/>
    <s v="Delivered"/>
    <x v="1"/>
    <x v="3"/>
    <n v="10"/>
    <x v="1"/>
    <x v="19"/>
    <x v="3"/>
    <s v="21-30%"/>
    <x v="0"/>
    <n v="0"/>
    <n v="1"/>
    <n v="0"/>
    <n v="1"/>
  </r>
  <r>
    <s v="ORD-02807"/>
    <d v="2023-05-03T00:00:00"/>
    <d v="2023-05-03T00:00:00"/>
    <s v="CUST59711"/>
    <s v="Rohan Mishra"/>
    <n v="29"/>
    <n v="29"/>
    <s v="Female"/>
    <s v="Female"/>
    <s v="East"/>
    <s v="Bhubaneswar"/>
    <x v="6"/>
    <s v="Kurta"/>
    <n v="10"/>
    <n v="10"/>
    <n v="630.78"/>
    <m/>
    <n v="10612"/>
    <n v="3459.74"/>
    <n v="0.32600000000000001"/>
    <n v="83.61"/>
    <x v="2"/>
    <n v="4"/>
    <b v="0"/>
    <s v="Delivered"/>
    <x v="1"/>
    <x v="5"/>
    <n v="8"/>
    <x v="1"/>
    <x v="19"/>
    <x v="3"/>
    <s v="No data"/>
    <x v="0"/>
    <n v="0"/>
    <n v="1"/>
    <n v="0"/>
    <n v="1"/>
  </r>
  <r>
    <s v="ORD-02808"/>
    <s v="May 03, 2023"/>
    <d v="2023-05-03T00:00:00"/>
    <s v="CUST74228"/>
    <s v="Kavya Reddy"/>
    <n v="48"/>
    <n v="48"/>
    <s v="Other"/>
    <s v="Other"/>
    <s v="Central"/>
    <s v="Raipur"/>
    <x v="4"/>
    <s v="Comic Book"/>
    <n v="1"/>
    <n v="1"/>
    <n v="769.04"/>
    <n v="0.13"/>
    <n v="1113.83"/>
    <n v="505.12"/>
    <n v="0.45300000000000001"/>
    <n v="46.7"/>
    <x v="0"/>
    <n v="1"/>
    <b v="0"/>
    <s v="Delivered"/>
    <x v="1"/>
    <x v="3"/>
    <n v="10"/>
    <x v="1"/>
    <x v="19"/>
    <x v="4"/>
    <s v="11-20%"/>
    <x v="0"/>
    <n v="0"/>
    <n v="1"/>
    <n v="0"/>
    <n v="1"/>
  </r>
  <r>
    <s v="ORD-02810"/>
    <d v="2023-05-03T00:00:00"/>
    <d v="2023-05-03T00:00:00"/>
    <s v="CUST60489"/>
    <s v="Karan Das"/>
    <n v="27"/>
    <n v="27"/>
    <s v="Other"/>
    <s v="Other"/>
    <s v="South"/>
    <s v="Kochi"/>
    <x v="6"/>
    <s v="T-Shirt"/>
    <n v="2"/>
    <n v="2"/>
    <n v="1416.76"/>
    <n v="0.08"/>
    <n v="3388.3"/>
    <n v="1544.37"/>
    <n v="0.45600000000000002"/>
    <n v="52.35"/>
    <x v="4"/>
    <n v="4"/>
    <b v="0"/>
    <s v="Delivered"/>
    <x v="1"/>
    <x v="6"/>
    <n v="6"/>
    <x v="1"/>
    <x v="19"/>
    <x v="3"/>
    <s v="1-10%"/>
    <x v="0"/>
    <n v="0"/>
    <n v="1"/>
    <n v="0"/>
    <n v="1"/>
  </r>
  <r>
    <s v="ORD-02809"/>
    <d v="2023-05-03T00:00:00"/>
    <d v="2023-05-03T00:00:00"/>
    <s v="CUST04249"/>
    <s v="Pooja Bose"/>
    <n v="31"/>
    <n v="31"/>
    <s v="Other"/>
    <s v="Other"/>
    <s v="South"/>
    <s v="Kochi"/>
    <x v="1"/>
    <s v="Chair"/>
    <n v="10"/>
    <n v="10"/>
    <n v="17371.93"/>
    <n v="0.37"/>
    <n v="172582.04"/>
    <n v="55972.36"/>
    <n v="0.32400000000000001"/>
    <n v="71.63"/>
    <x v="4"/>
    <n v="3"/>
    <b v="0"/>
    <s v="Delivered"/>
    <x v="1"/>
    <x v="9"/>
    <n v="9"/>
    <x v="1"/>
    <x v="19"/>
    <x v="3"/>
    <s v="31-40%"/>
    <x v="0"/>
    <n v="0"/>
    <n v="1"/>
    <n v="0"/>
    <n v="1"/>
  </r>
  <r>
    <s v="ORD-02806"/>
    <d v="2023-05-02T00:00:00"/>
    <d v="2023-05-02T00:00:00"/>
    <s v="CUST69501"/>
    <s v="Meera Joshi"/>
    <n v="29"/>
    <n v="29"/>
    <s v="Other"/>
    <s v="Other"/>
    <s v="Central"/>
    <s v="Indore"/>
    <x v="3"/>
    <s v="Tea"/>
    <n v="5"/>
    <n v="5"/>
    <n v="481.67"/>
    <n v="0.37"/>
    <n v="2050.9499999999998"/>
    <n v="141.47"/>
    <n v="6.9000000000000006E-2"/>
    <n v="41.15"/>
    <x v="0"/>
    <m/>
    <b v="0"/>
    <s v="Delivered"/>
    <x v="1"/>
    <x v="5"/>
    <n v="8"/>
    <x v="1"/>
    <x v="19"/>
    <x v="3"/>
    <s v="31-40%"/>
    <x v="0"/>
    <n v="0"/>
    <n v="1"/>
    <n v="0"/>
    <n v="1"/>
  </r>
  <r>
    <s v="ORD-02805"/>
    <d v="2023-05-01T00:00:00"/>
    <d v="2023-05-01T00:00:00"/>
    <s v="CUST85937"/>
    <s v="Deepa Verma"/>
    <n v="31"/>
    <n v="31"/>
    <s v="Male"/>
    <s v="Male"/>
    <s v="South"/>
    <s v="Hyderabad"/>
    <x v="6"/>
    <s v="Saree"/>
    <n v="7"/>
    <n v="7"/>
    <n v="3482.32"/>
    <n v="0.35"/>
    <n v="26908.32"/>
    <n v="8716.81"/>
    <n v="0.32400000000000001"/>
    <n v="68.92"/>
    <x v="3"/>
    <n v="4"/>
    <b v="0"/>
    <s v="Delivered"/>
    <x v="1"/>
    <x v="8"/>
    <n v="7"/>
    <x v="1"/>
    <x v="19"/>
    <x v="3"/>
    <s v="31-40%"/>
    <x v="0"/>
    <n v="0"/>
    <n v="1"/>
    <n v="0"/>
    <n v="1"/>
  </r>
  <r>
    <s v="ORD-02803"/>
    <d v="2023-04-30T00:00:00"/>
    <d v="2023-04-30T00:00:00"/>
    <s v="CUST07347"/>
    <s v="Priya Mehta"/>
    <n v="28"/>
    <n v="28"/>
    <s v="Female"/>
    <s v="Female"/>
    <s v="West"/>
    <s v="Mumbai"/>
    <x v="2"/>
    <s v="Smartwatch"/>
    <n v="6"/>
    <n v="6"/>
    <n v="64360.23"/>
    <n v="0.32"/>
    <n v="385580.53"/>
    <n v="28776.57"/>
    <n v="7.4999999999999997E-2"/>
    <n v="55.31"/>
    <x v="5"/>
    <n v="1"/>
    <b v="0"/>
    <s v="Delivered"/>
    <x v="1"/>
    <x v="2"/>
    <n v="1"/>
    <x v="1"/>
    <x v="20"/>
    <x v="3"/>
    <s v="31-40%"/>
    <x v="0"/>
    <n v="0"/>
    <n v="1"/>
    <n v="0"/>
    <n v="1"/>
  </r>
  <r>
    <s v="ORD-02802"/>
    <d v="2023-04-30T00:00:00"/>
    <d v="2023-04-30T00:00:00"/>
    <s v="CUST45496"/>
    <s v="Shreya Pillai"/>
    <n v="38"/>
    <n v="38"/>
    <s v="Other"/>
    <s v="Other"/>
    <s v="South"/>
    <s v="Chennai"/>
    <x v="0"/>
    <s v="Sunscreen"/>
    <n v="1"/>
    <n v="1"/>
    <n v="2094.6999999999998"/>
    <n v="0.36"/>
    <n v="1650.79"/>
    <n v="699.91"/>
    <n v="0.42399999999999999"/>
    <n v="51.65"/>
    <x v="2"/>
    <n v="2"/>
    <b v="1"/>
    <s v="Returned"/>
    <x v="0"/>
    <x v="3"/>
    <n v="10"/>
    <x v="1"/>
    <x v="20"/>
    <x v="2"/>
    <s v="31-40%"/>
    <x v="0"/>
    <n v="1"/>
    <n v="1"/>
    <n v="0"/>
    <n v="1"/>
  </r>
  <r>
    <s v="ORD-02804"/>
    <d v="2023-04-30T00:00:00"/>
    <d v="2023-04-30T00:00:00"/>
    <s v="CUST37928"/>
    <s v="Arjun Chatterjee"/>
    <n v="24"/>
    <n v="24"/>
    <s v="Female"/>
    <s v="Female"/>
    <s v="North"/>
    <s v="Delhi"/>
    <x v="4"/>
    <s v="Textbook"/>
    <n v="8"/>
    <n v="8"/>
    <n v="1123.69"/>
    <n v="0.12"/>
    <n v="10485.92"/>
    <n v="3534.73"/>
    <n v="0.33700000000000002"/>
    <n v="78.680000000000007"/>
    <x v="0"/>
    <m/>
    <b v="0"/>
    <s v="Delivered"/>
    <x v="1"/>
    <x v="10"/>
    <n v="2"/>
    <x v="1"/>
    <x v="20"/>
    <x v="1"/>
    <s v="11-20%"/>
    <x v="0"/>
    <n v="0"/>
    <n v="1"/>
    <n v="0"/>
    <n v="1"/>
  </r>
  <r>
    <s v="ORD-02801"/>
    <d v="2023-04-29T00:00:00"/>
    <d v="2023-04-29T00:00:00"/>
    <s v="CUST13741"/>
    <s v="Meera Verma"/>
    <n v="30"/>
    <n v="30"/>
    <s v="Female"/>
    <s v="Female"/>
    <s v="East"/>
    <s v="Guwahati"/>
    <x v="0"/>
    <s v="Hair Oil"/>
    <n v="7"/>
    <n v="7"/>
    <n v="1050.3800000000001"/>
    <n v="0.06"/>
    <n v="8746.39"/>
    <n v="3436.69"/>
    <n v="0.39300000000000002"/>
    <n v="85.61"/>
    <x v="5"/>
    <n v="3"/>
    <b v="0"/>
    <s v="Delivered"/>
    <x v="1"/>
    <x v="1"/>
    <n v="5"/>
    <x v="1"/>
    <x v="20"/>
    <x v="3"/>
    <s v="1-10%"/>
    <x v="0"/>
    <n v="0"/>
    <n v="1"/>
    <n v="0"/>
    <n v="1"/>
  </r>
  <r>
    <s v="ORD-02800"/>
    <d v="2023-04-29T00:00:00"/>
    <d v="2023-04-29T00:00:00"/>
    <s v="CUST56256"/>
    <s v="Ananya Patel"/>
    <n v="45"/>
    <n v="45"/>
    <s v="F"/>
    <s v="Female"/>
    <s v="East"/>
    <s v="Patna"/>
    <x v="5"/>
    <s v="Cycle"/>
    <n v="4"/>
    <n v="4"/>
    <n v="10550.62"/>
    <n v="0.36"/>
    <n v="42878.34"/>
    <n v="7286.48"/>
    <n v="0.17"/>
    <n v="64.73"/>
    <x v="4"/>
    <m/>
    <b v="1"/>
    <s v="Returned"/>
    <x v="0"/>
    <x v="0"/>
    <n v="3"/>
    <x v="1"/>
    <x v="20"/>
    <x v="2"/>
    <s v="31-40%"/>
    <x v="0"/>
    <n v="1"/>
    <n v="1"/>
    <n v="0"/>
    <n v="1"/>
  </r>
  <r>
    <s v="ORD-02799"/>
    <d v="2023-04-28T00:00:00"/>
    <d v="2023-04-28T00:00:00"/>
    <s v="CUST04344"/>
    <s v="Rahul Bose"/>
    <n v="35"/>
    <n v="35"/>
    <s v="Female"/>
    <s v="Female"/>
    <s v="South"/>
    <s v="Hyderabad"/>
    <x v="3"/>
    <s v="Flour"/>
    <n v="10"/>
    <n v="10"/>
    <n v="310.75"/>
    <n v="0.28000000000000003"/>
    <n v="2966.57"/>
    <n v="220.38"/>
    <n v="7.3999999999999996E-2"/>
    <n v="68.83"/>
    <x v="0"/>
    <n v="3"/>
    <b v="0"/>
    <s v="Delivered"/>
    <x v="1"/>
    <x v="8"/>
    <n v="7"/>
    <x v="1"/>
    <x v="20"/>
    <x v="3"/>
    <s v="21-30%"/>
    <x v="0"/>
    <n v="0"/>
    <n v="1"/>
    <n v="0"/>
    <n v="1"/>
  </r>
  <r>
    <s v="ORD-02798"/>
    <d v="2023-04-28T00:00:00"/>
    <d v="2023-04-28T00:00:00"/>
    <s v="CUST05716"/>
    <s v="Arjun Nair"/>
    <n v="35"/>
    <n v="35"/>
    <s v="Male"/>
    <s v="Male"/>
    <s v="North"/>
    <s v="Amritsar"/>
    <x v="2"/>
    <s v="Tablet"/>
    <n v="4"/>
    <n v="4"/>
    <n v="22399.3"/>
    <n v="0.34"/>
    <n v="85795.74"/>
    <n v="10309.74"/>
    <n v="0.12"/>
    <n v="54.13"/>
    <x v="0"/>
    <n v="4"/>
    <b v="0"/>
    <s v="Cancelled"/>
    <x v="3"/>
    <x v="5"/>
    <n v="8"/>
    <x v="1"/>
    <x v="20"/>
    <x v="3"/>
    <s v="31-40%"/>
    <x v="0"/>
    <n v="0"/>
    <n v="0"/>
    <n v="1"/>
    <n v="1"/>
  </r>
  <r>
    <s v="ORD-02797"/>
    <d v="2023-04-28T00:00:00"/>
    <d v="2023-04-28T00:00:00"/>
    <s v="CUST19934"/>
    <s v="Vikram Shah"/>
    <n v="37"/>
    <n v="37"/>
    <s v="Female"/>
    <s v="Female"/>
    <s v="West"/>
    <s v="Surat"/>
    <x v="3"/>
    <s v="Dal (1kg)"/>
    <n v="7"/>
    <n v="7"/>
    <n v="345.21"/>
    <n v="0.31"/>
    <n v="2467.58"/>
    <n v="210.23"/>
    <n v="8.5000000000000006E-2"/>
    <n v="60.08"/>
    <x v="0"/>
    <n v="4"/>
    <b v="0"/>
    <s v="Delivered"/>
    <x v="1"/>
    <x v="3"/>
    <n v="10"/>
    <x v="1"/>
    <x v="20"/>
    <x v="2"/>
    <s v="31-40%"/>
    <x v="0"/>
    <n v="0"/>
    <n v="1"/>
    <n v="0"/>
    <n v="1"/>
  </r>
  <r>
    <s v="ORD-02796"/>
    <d v="2023-04-27T00:00:00"/>
    <d v="2023-04-27T00:00:00"/>
    <s v="CUST56780"/>
    <s v="Arjun Chatterjee"/>
    <n v="24"/>
    <n v="24"/>
    <s v="Other"/>
    <s v="Other"/>
    <s v="East"/>
    <s v="Guwahati"/>
    <x v="3"/>
    <s v="Cooking Oil"/>
    <n v="8"/>
    <n v="8"/>
    <n v="132.4"/>
    <n v="0.32"/>
    <n v="1145.95"/>
    <n v="93.32"/>
    <n v="8.1000000000000003E-2"/>
    <n v="91.9"/>
    <x v="5"/>
    <n v="2"/>
    <b v="0"/>
    <s v="Delivered"/>
    <x v="1"/>
    <x v="10"/>
    <n v="2"/>
    <x v="1"/>
    <x v="20"/>
    <x v="1"/>
    <s v="31-40%"/>
    <x v="0"/>
    <n v="0"/>
    <n v="1"/>
    <n v="0"/>
    <n v="1"/>
  </r>
  <r>
    <s v="ORD-02795"/>
    <d v="2023-04-26T00:00:00"/>
    <d v="2023-04-26T00:00:00"/>
    <s v="CUST45978"/>
    <s v="Nikhil Iyer"/>
    <n v="26"/>
    <n v="26"/>
    <s v="m"/>
    <s v="Male"/>
    <s v="West"/>
    <s v="Mumbai"/>
    <x v="0"/>
    <s v="Shampoo"/>
    <n v="8"/>
    <n v="8"/>
    <n v="566.96"/>
    <n v="0.36"/>
    <n v="4268.95"/>
    <n v="2029.92"/>
    <n v="0.47599999999999998"/>
    <n v="60.59"/>
    <x v="5"/>
    <n v="3"/>
    <b v="0"/>
    <s v="Delivered"/>
    <x v="1"/>
    <x v="1"/>
    <n v="5"/>
    <x v="1"/>
    <x v="20"/>
    <x v="3"/>
    <s v="31-40%"/>
    <x v="0"/>
    <n v="0"/>
    <n v="1"/>
    <n v="0"/>
    <n v="1"/>
  </r>
  <r>
    <s v="ORD-02794"/>
    <d v="2023-04-24T00:00:00"/>
    <d v="2023-04-24T00:00:00"/>
    <s v="CUST50448"/>
    <s v="Sanjay Joshi"/>
    <n v="40"/>
    <n v="40"/>
    <s v="Other"/>
    <s v="Other"/>
    <s v="North"/>
    <s v="Chandigarh"/>
    <x v="4"/>
    <s v="Cook Book"/>
    <n v="5"/>
    <n v="5"/>
    <n v="375.59"/>
    <n v="7.0000000000000007E-2"/>
    <n v="2462.15"/>
    <n v="759.54"/>
    <n v="0.308"/>
    <n v="86.48"/>
    <x v="5"/>
    <n v="4"/>
    <b v="0"/>
    <s v="Delivered"/>
    <x v="1"/>
    <x v="6"/>
    <n v="6"/>
    <x v="1"/>
    <x v="20"/>
    <x v="2"/>
    <s v="1-10%"/>
    <x v="0"/>
    <n v="0"/>
    <n v="1"/>
    <n v="0"/>
    <n v="1"/>
  </r>
  <r>
    <s v="ORD-02793"/>
    <d v="2023-04-24T00:00:00"/>
    <d v="2023-04-24T00:00:00"/>
    <s v="CUST32818"/>
    <s v="Kavya Kumar"/>
    <m/>
    <m/>
    <s v="Other"/>
    <s v="Other"/>
    <s v="West"/>
    <s v="Surat"/>
    <x v="6"/>
    <s v="Dress"/>
    <n v="4"/>
    <n v="4"/>
    <n v="882.01"/>
    <n v="0.05"/>
    <n v="4873.47"/>
    <n v="1032.3"/>
    <n v="0.21199999999999999"/>
    <n v="65.209999999999994"/>
    <x v="2"/>
    <n v="2"/>
    <b v="0"/>
    <s v="Delivered"/>
    <x v="1"/>
    <x v="0"/>
    <n v="3"/>
    <x v="1"/>
    <x v="20"/>
    <x v="5"/>
    <s v="1-10%"/>
    <x v="0"/>
    <n v="0"/>
    <n v="1"/>
    <n v="0"/>
    <n v="1"/>
  </r>
  <r>
    <s v="ORD-02792"/>
    <d v="2023-04-23T00:00:00"/>
    <d v="2023-04-23T00:00:00"/>
    <s v="CUST84330"/>
    <s v="Kavya Verma"/>
    <n v="32"/>
    <n v="32"/>
    <s v="Female"/>
    <s v="Female"/>
    <s v="South"/>
    <s v="Bangalore"/>
    <x v="6"/>
    <s v="Jacket"/>
    <n v="6"/>
    <n v="6"/>
    <n v="3592.92"/>
    <m/>
    <n v="32152.59"/>
    <n v="12889.05"/>
    <n v="0.40100000000000002"/>
    <n v="58.05"/>
    <x v="1"/>
    <n v="4"/>
    <b v="1"/>
    <s v="Returned"/>
    <x v="0"/>
    <x v="0"/>
    <n v="3"/>
    <x v="1"/>
    <x v="20"/>
    <x v="3"/>
    <s v="No data"/>
    <x v="0"/>
    <n v="1"/>
    <n v="1"/>
    <n v="0"/>
    <n v="1"/>
  </r>
  <r>
    <s v="ORD-02790"/>
    <d v="2023-04-22T00:00:00"/>
    <d v="2023-04-22T00:00:00"/>
    <s v="CUST65266"/>
    <s v="Arjun Mishra"/>
    <n v="54"/>
    <n v="54"/>
    <s v="Female"/>
    <s v="Female"/>
    <s v="West"/>
    <s v="Mumbai"/>
    <x v="6"/>
    <s v="T-Shirt"/>
    <n v="8"/>
    <n v="8"/>
    <n v="567.16999999999996"/>
    <n v="0.08"/>
    <n v="6261.36"/>
    <n v="1397.16"/>
    <n v="0.223"/>
    <n v="86.75"/>
    <x v="3"/>
    <n v="4"/>
    <b v="0"/>
    <s v="Shipped"/>
    <x v="4"/>
    <x v="9"/>
    <n v="9"/>
    <x v="1"/>
    <x v="20"/>
    <x v="4"/>
    <s v="1-10%"/>
    <x v="0"/>
    <n v="0"/>
    <n v="0"/>
    <n v="0"/>
    <n v="1"/>
  </r>
  <r>
    <s v="ORD-02791"/>
    <d v="2023-04-22T00:00:00"/>
    <d v="2023-04-22T00:00:00"/>
    <s v="CUST40335"/>
    <s v="Meera Bhat"/>
    <n v="15"/>
    <n v="15"/>
    <s v="Female"/>
    <s v="Female"/>
    <s v="East"/>
    <s v="Guwahati"/>
    <x v="5"/>
    <s v="Tennis Racket"/>
    <n v="7"/>
    <n v="7"/>
    <n v="5879.31"/>
    <n v="0.05"/>
    <n v="56376.87"/>
    <n v="7011.74"/>
    <n v="0.124"/>
    <n v="84.67"/>
    <x v="1"/>
    <n v="1"/>
    <b v="0"/>
    <s v="Cancelled"/>
    <x v="3"/>
    <x v="8"/>
    <n v="7"/>
    <x v="1"/>
    <x v="20"/>
    <x v="0"/>
    <s v="1-10%"/>
    <x v="0"/>
    <n v="0"/>
    <n v="0"/>
    <n v="1"/>
    <n v="1"/>
  </r>
  <r>
    <s v="ORD-02789"/>
    <d v="2023-04-21T00:00:00"/>
    <d v="2023-04-21T00:00:00"/>
    <s v="CUST60012"/>
    <s v="Shreya Gupta"/>
    <n v="20"/>
    <n v="20"/>
    <s v="Male"/>
    <s v="Male"/>
    <s v="Central"/>
    <s v="Bhopal"/>
    <x v="4"/>
    <s v="Textbook"/>
    <n v="7"/>
    <n v="7"/>
    <n v="714.91"/>
    <n v="0.34"/>
    <n v="5029.55"/>
    <n v="1690.54"/>
    <n v="0.33600000000000002"/>
    <n v="56.73"/>
    <x v="2"/>
    <n v="3"/>
    <b v="0"/>
    <s v="Delivered"/>
    <x v="1"/>
    <x v="5"/>
    <n v="8"/>
    <x v="1"/>
    <x v="20"/>
    <x v="1"/>
    <s v="31-40%"/>
    <x v="0"/>
    <n v="0"/>
    <n v="1"/>
    <n v="0"/>
    <n v="1"/>
  </r>
  <r>
    <s v="ORD-02787"/>
    <d v="2023-04-21T00:00:00"/>
    <d v="2023-04-21T00:00:00"/>
    <s v="CUST78026"/>
    <s v="Amit Nair"/>
    <n v="31"/>
    <n v="31"/>
    <s v="Female"/>
    <s v="Female"/>
    <s v="Central"/>
    <s v="Raipur"/>
    <x v="2"/>
    <s v="Tablet"/>
    <n v="3"/>
    <n v="3"/>
    <n v="57936.22"/>
    <n v="0.01"/>
    <n v="270335.19"/>
    <n v="40002.800000000003"/>
    <n v="0.14799999999999999"/>
    <n v="70.989999999999995"/>
    <x v="4"/>
    <n v="1"/>
    <b v="1"/>
    <s v="Returned"/>
    <x v="0"/>
    <x v="7"/>
    <m/>
    <x v="1"/>
    <x v="20"/>
    <x v="3"/>
    <s v="1-10%"/>
    <x v="0"/>
    <n v="1"/>
    <n v="1"/>
    <n v="0"/>
    <n v="1"/>
  </r>
  <r>
    <s v="ORD-02788"/>
    <d v="2023-04-21T00:00:00"/>
    <d v="2023-04-21T00:00:00"/>
    <s v="CUST95526"/>
    <s v="Karan Sharma"/>
    <n v="43"/>
    <n v="43"/>
    <s v="Male"/>
    <s v="Male"/>
    <s v="North"/>
    <s v="Ludhiana"/>
    <x v="5"/>
    <s v="Yoga Mat"/>
    <n v="1"/>
    <n v="1"/>
    <n v="3242.71"/>
    <n v="0.34"/>
    <n v="3023"/>
    <n v="605.12"/>
    <n v="0.2"/>
    <n v="37.04"/>
    <x v="1"/>
    <n v="3"/>
    <b v="0"/>
    <s v="Delivered"/>
    <x v="1"/>
    <x v="10"/>
    <n v="2"/>
    <x v="1"/>
    <x v="20"/>
    <x v="2"/>
    <s v="31-40%"/>
    <x v="0"/>
    <n v="0"/>
    <n v="1"/>
    <n v="0"/>
    <n v="1"/>
  </r>
  <r>
    <s v="ORD-02786"/>
    <d v="2023-04-20T00:00:00"/>
    <d v="2023-04-20T00:00:00"/>
    <s v="CUST59888"/>
    <s v="Amit Das"/>
    <n v="38"/>
    <n v="38"/>
    <s v="Male"/>
    <s v="Male"/>
    <s v="North"/>
    <s v="Delhi"/>
    <x v="2"/>
    <s v="Smartwatch"/>
    <n v="7"/>
    <n v="7"/>
    <n v="50711.3"/>
    <n v="0.14000000000000001"/>
    <n v="442866.28"/>
    <n v="58822.76"/>
    <n v="0.13300000000000001"/>
    <n v="44.77"/>
    <x v="0"/>
    <n v="3"/>
    <b v="0"/>
    <s v="Delivered"/>
    <x v="1"/>
    <x v="3"/>
    <n v="10"/>
    <x v="1"/>
    <x v="20"/>
    <x v="2"/>
    <s v="11-20%"/>
    <x v="0"/>
    <n v="0"/>
    <n v="1"/>
    <n v="0"/>
    <n v="1"/>
  </r>
  <r>
    <s v="ORD-02783"/>
    <d v="2023-04-20T00:00:00"/>
    <d v="2023-04-20T00:00:00"/>
    <s v="CUST75727"/>
    <s v="Ananya Kapoor"/>
    <n v="45"/>
    <n v="45"/>
    <s v="Female"/>
    <s v="Female"/>
    <s v="West"/>
    <s v="Ahmedabad"/>
    <x v="5"/>
    <s v="Yoga Mat"/>
    <n v="3"/>
    <n v="3"/>
    <n v="9606.06"/>
    <n v="0.27"/>
    <n v="22984.85"/>
    <n v="4327.42"/>
    <n v="0.188"/>
    <n v="50.91"/>
    <x v="4"/>
    <n v="5"/>
    <b v="0"/>
    <s v="Delivered"/>
    <x v="1"/>
    <x v="4"/>
    <n v="4"/>
    <x v="1"/>
    <x v="20"/>
    <x v="2"/>
    <s v="21-30%"/>
    <x v="0"/>
    <n v="0"/>
    <n v="1"/>
    <n v="0"/>
    <n v="1"/>
  </r>
  <r>
    <s v="ORD-02785"/>
    <d v="2023-04-20T00:00:00"/>
    <d v="2023-04-20T00:00:00"/>
    <s v="CUST80688"/>
    <s v="Rahul Gupta"/>
    <n v="17"/>
    <n v="17"/>
    <s v="Female"/>
    <s v="Female"/>
    <s v="North"/>
    <s v="Delhi"/>
    <x v="5"/>
    <s v="Dumbbells"/>
    <n v="4"/>
    <n v="4"/>
    <n v="14577.36"/>
    <n v="0.33"/>
    <n v="50624.06"/>
    <n v="7342.63"/>
    <n v="0.14499999999999999"/>
    <n v="51.26"/>
    <x v="2"/>
    <n v="4"/>
    <b v="0"/>
    <s v="Delivered"/>
    <x v="1"/>
    <x v="6"/>
    <n v="6"/>
    <x v="1"/>
    <x v="20"/>
    <x v="0"/>
    <s v="31-40%"/>
    <x v="0"/>
    <n v="0"/>
    <n v="1"/>
    <n v="0"/>
    <n v="1"/>
  </r>
  <r>
    <s v="ORD-02782"/>
    <d v="2023-04-20T00:00:00"/>
    <d v="2023-04-20T00:00:00"/>
    <s v="CUST50156"/>
    <s v="Rahul Kumar"/>
    <n v="23"/>
    <n v="23"/>
    <s v="Other"/>
    <s v="Other"/>
    <s v="West"/>
    <s v="Ahmedabad"/>
    <x v="5"/>
    <s v="Dumbbells"/>
    <n v="6"/>
    <n v="6"/>
    <n v="3259.56"/>
    <n v="0.28000000000000003"/>
    <n v="20331.59"/>
    <n v="3788.35"/>
    <n v="0.186"/>
    <n v="62.56"/>
    <x v="1"/>
    <n v="2"/>
    <b v="0"/>
    <s v="Delivered"/>
    <x v="1"/>
    <x v="9"/>
    <n v="9"/>
    <x v="1"/>
    <x v="20"/>
    <x v="1"/>
    <s v="21-30%"/>
    <x v="0"/>
    <n v="0"/>
    <n v="1"/>
    <n v="0"/>
    <n v="1"/>
  </r>
  <r>
    <s v="ORD-02784"/>
    <d v="2023-04-20T00:00:00"/>
    <d v="2023-04-20T00:00:00"/>
    <s v="CUST25444"/>
    <s v="Priya Mehta"/>
    <n v="52"/>
    <n v="52"/>
    <s v="Male"/>
    <s v="Male"/>
    <s v="Central"/>
    <s v="Bhopal"/>
    <x v="0"/>
    <s v="Perfume"/>
    <n v="8"/>
    <n v="8"/>
    <n v="2413.19"/>
    <n v="0.25"/>
    <n v="18757.8"/>
    <n v="6413.01"/>
    <n v="0.34200000000000003"/>
    <n v="55.59"/>
    <x v="0"/>
    <n v="3"/>
    <b v="0"/>
    <s v="Delivered"/>
    <x v="1"/>
    <x v="3"/>
    <n v="10"/>
    <x v="1"/>
    <x v="20"/>
    <x v="4"/>
    <s v="21-30%"/>
    <x v="0"/>
    <n v="0"/>
    <n v="1"/>
    <n v="0"/>
    <n v="1"/>
  </r>
  <r>
    <s v="ORD-02779"/>
    <d v="2023-04-18T00:00:00"/>
    <d v="2023-04-18T00:00:00"/>
    <s v="CUST66673"/>
    <s v="Pooja Mehta"/>
    <n v="32"/>
    <n v="32"/>
    <s v="Female"/>
    <s v="Female"/>
    <s v="East"/>
    <s v="Bhubaneswar"/>
    <x v="0"/>
    <s v="Face Cream"/>
    <n v="1"/>
    <n v="1"/>
    <n v="588.9"/>
    <n v="0.03"/>
    <n v="804.15"/>
    <n v="359.5"/>
    <n v="0.44700000000000001"/>
    <n v="76.290000000000006"/>
    <x v="4"/>
    <n v="5"/>
    <b v="0"/>
    <s v="Delivered"/>
    <x v="1"/>
    <x v="1"/>
    <n v="5"/>
    <x v="1"/>
    <x v="20"/>
    <x v="3"/>
    <s v="1-10%"/>
    <x v="0"/>
    <n v="0"/>
    <n v="1"/>
    <n v="0"/>
    <n v="1"/>
  </r>
  <r>
    <s v="ORD-02780"/>
    <d v="2023-04-18T00:00:00"/>
    <d v="2023-04-18T00:00:00"/>
    <s v="CUST00961"/>
    <s v="Nisha Kumar"/>
    <n v="37"/>
    <n v="37"/>
    <s v="F"/>
    <s v="Female"/>
    <s v="Central"/>
    <s v="Nagpur"/>
    <x v="0"/>
    <s v="Perfume"/>
    <n v="8"/>
    <n v="8"/>
    <n v="899.3"/>
    <n v="0.17"/>
    <n v="8975.56"/>
    <n v="3421.59"/>
    <n v="0.38100000000000001"/>
    <n v="71.55"/>
    <x v="2"/>
    <n v="2"/>
    <b v="0"/>
    <s v="Delivered"/>
    <x v="1"/>
    <x v="0"/>
    <n v="3"/>
    <x v="1"/>
    <x v="20"/>
    <x v="2"/>
    <s v="11-20%"/>
    <x v="0"/>
    <n v="0"/>
    <n v="1"/>
    <n v="0"/>
    <n v="1"/>
  </r>
  <r>
    <s v="ORD-02781"/>
    <d v="2023-04-18T00:00:00"/>
    <d v="2023-04-18T00:00:00"/>
    <s v="CUST33751"/>
    <s v="Nikhil Singh"/>
    <n v="43"/>
    <n v="43"/>
    <s v="Other"/>
    <s v="Other"/>
    <s v="Central"/>
    <s v="Raipur"/>
    <x v="3"/>
    <s v="Cooking Oil"/>
    <n v="7"/>
    <n v="7"/>
    <n v="287.94"/>
    <n v="0.34"/>
    <n v="1907.63"/>
    <n v="168.82"/>
    <n v="8.7999999999999995E-2"/>
    <n v="48.27"/>
    <x v="2"/>
    <n v="4"/>
    <b v="0"/>
    <s v="Delivered"/>
    <x v="1"/>
    <x v="1"/>
    <n v="5"/>
    <x v="1"/>
    <x v="20"/>
    <x v="2"/>
    <s v="31-40%"/>
    <x v="0"/>
    <n v="0"/>
    <n v="1"/>
    <n v="0"/>
    <n v="1"/>
  </r>
  <r>
    <s v="ORD-02778"/>
    <d v="2023-04-17T00:00:00"/>
    <d v="2023-04-17T00:00:00"/>
    <s v="CUST21931"/>
    <s v="Kavya Mehta"/>
    <m/>
    <m/>
    <s v="Female"/>
    <s v="Female"/>
    <s v="West"/>
    <s v="Surat"/>
    <x v="4"/>
    <s v="Textbook"/>
    <n v="8"/>
    <n v="8"/>
    <n v="337.73"/>
    <n v="0.38"/>
    <n v="2495.0500000000002"/>
    <n v="1142.99"/>
    <n v="0.45800000000000002"/>
    <n v="48.99"/>
    <x v="1"/>
    <n v="5"/>
    <b v="1"/>
    <s v="Returned"/>
    <x v="0"/>
    <x v="6"/>
    <n v="6"/>
    <x v="1"/>
    <x v="20"/>
    <x v="5"/>
    <s v="31-40%"/>
    <x v="0"/>
    <n v="1"/>
    <n v="1"/>
    <n v="0"/>
    <n v="1"/>
  </r>
  <r>
    <s v="ORD-02777"/>
    <d v="2023-04-17T00:00:00"/>
    <d v="2023-04-17T00:00:00"/>
    <s v="CUST15930"/>
    <s v="Rahul Bhat"/>
    <n v="33"/>
    <n v="33"/>
    <s v="Female"/>
    <s v="Female"/>
    <s v="North"/>
    <s v="Chandigarh"/>
    <x v="0"/>
    <s v="Face Cream"/>
    <n v="6"/>
    <n v="6"/>
    <n v="438.59"/>
    <n v="0.26"/>
    <n v="2826.56"/>
    <n v="1014.02"/>
    <n v="0.35899999999999999"/>
    <n v="64.81"/>
    <x v="4"/>
    <n v="3"/>
    <b v="1"/>
    <s v="Returned"/>
    <x v="0"/>
    <x v="9"/>
    <n v="9"/>
    <x v="1"/>
    <x v="20"/>
    <x v="3"/>
    <s v="21-30%"/>
    <x v="0"/>
    <n v="1"/>
    <n v="1"/>
    <n v="0"/>
    <n v="1"/>
  </r>
  <r>
    <s v="ORD-02773"/>
    <d v="2023-04-16T00:00:00"/>
    <d v="2023-04-16T00:00:00"/>
    <s v="CUST69945"/>
    <s v="Rahul Das"/>
    <n v="36"/>
    <n v="36"/>
    <s v="Male"/>
    <s v="Male"/>
    <s v="West"/>
    <s v="Surat"/>
    <x v="2"/>
    <s v="Laptop"/>
    <n v="8"/>
    <n v="8"/>
    <n v="27632.84"/>
    <n v="0.08"/>
    <n v="295286.40999999997"/>
    <n v="33436.120000000003"/>
    <n v="0.113"/>
    <n v="20.29"/>
    <x v="4"/>
    <n v="3"/>
    <b v="0"/>
    <s v="Delivered"/>
    <x v="1"/>
    <x v="8"/>
    <n v="7"/>
    <x v="1"/>
    <x v="20"/>
    <x v="2"/>
    <s v="1-10%"/>
    <x v="0"/>
    <n v="0"/>
    <n v="1"/>
    <n v="0"/>
    <n v="1"/>
  </r>
  <r>
    <s v="ORD-02774"/>
    <d v="2023-04-16T00:00:00"/>
    <d v="2023-04-16T00:00:00"/>
    <s v="CUST92472"/>
    <s v="Deepa Gupta"/>
    <n v="33"/>
    <n v="33"/>
    <s v="Male"/>
    <s v="Male"/>
    <s v="East"/>
    <s v="Patna"/>
    <x v="5"/>
    <s v="Dumbbells"/>
    <n v="7"/>
    <n v="7"/>
    <n v="12799.72"/>
    <n v="0.11"/>
    <n v="114501.45"/>
    <n v="25731.03"/>
    <n v="0.22500000000000001"/>
    <n v="74.55"/>
    <x v="4"/>
    <n v="2"/>
    <b v="0"/>
    <s v="Delivered"/>
    <x v="1"/>
    <x v="10"/>
    <n v="2"/>
    <x v="1"/>
    <x v="20"/>
    <x v="3"/>
    <s v="11-20%"/>
    <x v="0"/>
    <n v="0"/>
    <n v="1"/>
    <n v="0"/>
    <n v="1"/>
  </r>
  <r>
    <s v="ORD-02775"/>
    <d v="2023-04-16T00:00:00"/>
    <d v="2023-04-16T00:00:00"/>
    <s v="CUST34245"/>
    <s v="Kavya Singh"/>
    <n v="24"/>
    <n v="24"/>
    <s v="Other"/>
    <s v="Other"/>
    <s v="Central"/>
    <s v="Raipur"/>
    <x v="3"/>
    <s v="Rice (5kg)"/>
    <n v="9"/>
    <n v="9"/>
    <n v="116.77"/>
    <n v="0.32"/>
    <n v="1063.93"/>
    <n v="79.45"/>
    <n v="7.4999999999999997E-2"/>
    <n v="52.95"/>
    <x v="5"/>
    <m/>
    <b v="0"/>
    <s v="Delivered"/>
    <x v="1"/>
    <x v="2"/>
    <n v="1"/>
    <x v="1"/>
    <x v="20"/>
    <x v="1"/>
    <s v="31-40%"/>
    <x v="0"/>
    <n v="0"/>
    <n v="1"/>
    <n v="0"/>
    <n v="1"/>
  </r>
  <r>
    <s v="ORD-02772"/>
    <d v="2023-04-16T00:00:00"/>
    <d v="2023-04-16T00:00:00"/>
    <s v="CUST77009"/>
    <s v="Shreya Kapoor"/>
    <n v="25"/>
    <n v="25"/>
    <s v="F"/>
    <s v="Female"/>
    <s v="West"/>
    <s v="Surat"/>
    <x v="0"/>
    <s v="Shampoo"/>
    <n v="3"/>
    <n v="3"/>
    <n v="188.54"/>
    <n v="0.35"/>
    <n v="430.94"/>
    <n v="225.45"/>
    <n v="0.52300000000000002"/>
    <n v="38.36"/>
    <x v="0"/>
    <n v="1"/>
    <b v="0"/>
    <s v="Delivered"/>
    <x v="1"/>
    <x v="3"/>
    <n v="10"/>
    <x v="1"/>
    <x v="20"/>
    <x v="1"/>
    <s v="31-40%"/>
    <x v="0"/>
    <n v="0"/>
    <n v="1"/>
    <n v="0"/>
    <n v="1"/>
  </r>
  <r>
    <s v="ORD-02776"/>
    <d v="2023-04-16T00:00:00"/>
    <d v="2023-04-16T00:00:00"/>
    <s v="CUST86061"/>
    <s v="Kavya Rao"/>
    <n v="45"/>
    <n v="45"/>
    <s v="Male"/>
    <s v="Male"/>
    <s v="Central"/>
    <s v="Indore"/>
    <x v="5"/>
    <s v="Football"/>
    <n v="8"/>
    <n v="8"/>
    <n v="8715.32"/>
    <m/>
    <n v="96549.16"/>
    <n v="22685.06"/>
    <n v="0.23499999999999999"/>
    <n v="74.22"/>
    <x v="1"/>
    <n v="1"/>
    <b v="0"/>
    <s v="Delivered"/>
    <x v="1"/>
    <x v="5"/>
    <n v="8"/>
    <x v="1"/>
    <x v="20"/>
    <x v="2"/>
    <s v="No data"/>
    <x v="0"/>
    <n v="0"/>
    <n v="1"/>
    <n v="0"/>
    <n v="1"/>
  </r>
  <r>
    <s v="ORD-02771"/>
    <d v="2023-04-14T00:00:00"/>
    <d v="2023-04-14T00:00:00"/>
    <s v="CUST00213"/>
    <s v="Ritu Reddy"/>
    <n v="47"/>
    <n v="47"/>
    <s v="Male"/>
    <s v="Male"/>
    <s v="East"/>
    <s v="Kolkata"/>
    <x v="0"/>
    <s v="Sunscreen"/>
    <n v="8"/>
    <n v="8"/>
    <n v="415.72"/>
    <n v="0.01"/>
    <n v="4769.26"/>
    <n v="1796.21"/>
    <n v="0.377"/>
    <n v="54.55"/>
    <x v="0"/>
    <n v="3"/>
    <b v="0"/>
    <s v="Delivered"/>
    <x v="1"/>
    <x v="1"/>
    <n v="5"/>
    <x v="1"/>
    <x v="20"/>
    <x v="4"/>
    <s v="1-10%"/>
    <x v="0"/>
    <n v="0"/>
    <n v="1"/>
    <n v="0"/>
    <n v="1"/>
  </r>
  <r>
    <s v="ORD-02770"/>
    <d v="2023-04-14T00:00:00"/>
    <d v="2023-04-14T00:00:00"/>
    <s v="CUST50030"/>
    <s v="Karan Patel"/>
    <n v="11"/>
    <n v="11"/>
    <s v="Male"/>
    <s v="Male"/>
    <s v="North"/>
    <s v="Amritsar"/>
    <x v="3"/>
    <s v="Cooking Oil"/>
    <n v="4"/>
    <n v="4"/>
    <n v="201.51"/>
    <n v="0.18"/>
    <n v="1001.11"/>
    <n v="75.38"/>
    <n v="7.4999999999999997E-2"/>
    <n v="28.85"/>
    <x v="0"/>
    <n v="2"/>
    <b v="0"/>
    <s v="Cancelled"/>
    <x v="3"/>
    <x v="9"/>
    <n v="9"/>
    <x v="1"/>
    <x v="20"/>
    <x v="0"/>
    <s v="11-20%"/>
    <x v="0"/>
    <n v="0"/>
    <n v="0"/>
    <n v="1"/>
    <n v="1"/>
  </r>
  <r>
    <s v="ORD-02769"/>
    <d v="2023-04-14T00:00:00"/>
    <d v="2023-04-14T00:00:00"/>
    <s v="CUST48124"/>
    <s v="Ritu Reddy"/>
    <n v="14"/>
    <n v="14"/>
    <s v="Male"/>
    <s v="Male"/>
    <s v="East"/>
    <s v="Patna"/>
    <x v="1"/>
    <s v="Wardrobe"/>
    <n v="1"/>
    <n v="1"/>
    <n v="25421.93"/>
    <n v="0.02"/>
    <n v="36558.25"/>
    <n v="12519.52"/>
    <n v="0.34200000000000003"/>
    <n v="64.849999999999994"/>
    <x v="1"/>
    <n v="4"/>
    <b v="0"/>
    <s v="Cancelled"/>
    <x v="3"/>
    <x v="5"/>
    <n v="8"/>
    <x v="1"/>
    <x v="20"/>
    <x v="0"/>
    <s v="1-10%"/>
    <x v="0"/>
    <n v="0"/>
    <n v="0"/>
    <n v="1"/>
    <n v="1"/>
  </r>
  <r>
    <s v="ORD-02767"/>
    <d v="2023-04-13T00:00:00"/>
    <d v="2023-04-13T00:00:00"/>
    <s v="CUST75550"/>
    <s v="Deepa Rao"/>
    <n v="53"/>
    <n v="53"/>
    <s v="Other"/>
    <s v="Other"/>
    <s v="South"/>
    <s v="Bangalore"/>
    <x v="3"/>
    <s v="Cooking Oil"/>
    <n v="5"/>
    <n v="5"/>
    <n v="185.61"/>
    <n v="0.27"/>
    <n v="977.56"/>
    <n v="69.040000000000006"/>
    <n v="7.0999999999999994E-2"/>
    <n v="58.1"/>
    <x v="0"/>
    <n v="5"/>
    <b v="0"/>
    <s v="Delivered"/>
    <x v="1"/>
    <x v="10"/>
    <n v="2"/>
    <x v="1"/>
    <x v="20"/>
    <x v="4"/>
    <s v="21-30%"/>
    <x v="0"/>
    <n v="0"/>
    <n v="1"/>
    <n v="0"/>
    <n v="1"/>
  </r>
  <r>
    <s v="ORD-02768"/>
    <d v="2023-04-13T00:00:00"/>
    <d v="2023-04-13T00:00:00"/>
    <s v="CUST12098"/>
    <s v="Nisha Nair"/>
    <n v="18"/>
    <n v="18"/>
    <s v="Female"/>
    <s v="Female"/>
    <s v="Central"/>
    <s v="Bhopal"/>
    <x v="0"/>
    <s v="Sunscreen"/>
    <n v="9"/>
    <n v="9"/>
    <n v="933.94"/>
    <n v="0.02"/>
    <n v="12188.95"/>
    <n v="5789.44"/>
    <n v="0.47499999999999998"/>
    <n v="38.04"/>
    <x v="0"/>
    <n v="5"/>
    <b v="0"/>
    <s v="Shipped"/>
    <x v="4"/>
    <x v="1"/>
    <n v="5"/>
    <x v="1"/>
    <x v="20"/>
    <x v="1"/>
    <s v="1-10%"/>
    <x v="0"/>
    <n v="0"/>
    <n v="0"/>
    <n v="0"/>
    <n v="1"/>
  </r>
  <r>
    <s v="ORD-02766"/>
    <d v="2023-04-12T00:00:00"/>
    <d v="2023-04-12T00:00:00"/>
    <s v="CUST55726"/>
    <s v="Nisha Iyer"/>
    <n v="36"/>
    <n v="36"/>
    <s v="Male"/>
    <s v="Male"/>
    <s v="South"/>
    <s v="Hyderabad"/>
    <x v="0"/>
    <s v="Perfume"/>
    <n v="1"/>
    <n v="1"/>
    <n v="1927.8"/>
    <n v="0.25"/>
    <n v="2039.37"/>
    <n v="829.68"/>
    <n v="0.40699999999999997"/>
    <n v="81.77"/>
    <x v="5"/>
    <n v="2"/>
    <b v="0"/>
    <s v="Delivered"/>
    <x v="1"/>
    <x v="5"/>
    <n v="8"/>
    <x v="1"/>
    <x v="20"/>
    <x v="2"/>
    <s v="21-30%"/>
    <x v="0"/>
    <n v="0"/>
    <n v="1"/>
    <n v="0"/>
    <n v="1"/>
  </r>
  <r>
    <s v="ORD-02765"/>
    <d v="2023-04-11T00:00:00"/>
    <d v="2023-04-11T00:00:00"/>
    <s v="CUST09924"/>
    <s v="Ritu Verma"/>
    <n v="36"/>
    <n v="36"/>
    <s v="Other"/>
    <s v="Other"/>
    <s v="Central"/>
    <s v="Raipur"/>
    <x v="2"/>
    <s v="Camera"/>
    <n v="5"/>
    <n v="5"/>
    <n v="18000.28"/>
    <n v="0.12"/>
    <n v="109973.4"/>
    <n v="11424.94"/>
    <n v="0.104"/>
    <n v="73.2"/>
    <x v="5"/>
    <n v="4"/>
    <b v="0"/>
    <s v="Delivered"/>
    <x v="1"/>
    <x v="10"/>
    <n v="2"/>
    <x v="1"/>
    <x v="20"/>
    <x v="2"/>
    <s v="11-20%"/>
    <x v="0"/>
    <n v="0"/>
    <n v="1"/>
    <n v="0"/>
    <n v="1"/>
  </r>
  <r>
    <s v="ORD-02764"/>
    <s v="April 11, 2023"/>
    <d v="2023-04-11T00:00:00"/>
    <s v="CUST82237"/>
    <s v="Arjun Bose"/>
    <n v="36"/>
    <n v="36"/>
    <s v="Other"/>
    <s v="Other"/>
    <s v="Central"/>
    <s v="Nagpur"/>
    <x v="0"/>
    <s v="Sunscreen"/>
    <n v="9"/>
    <n v="9"/>
    <n v="1168.75"/>
    <n v="0.22"/>
    <n v="10719.06"/>
    <n v="3312.86"/>
    <n v="0.309"/>
    <n v="24.91"/>
    <x v="2"/>
    <n v="1"/>
    <b v="0"/>
    <s v="Delivered"/>
    <x v="1"/>
    <x v="6"/>
    <n v="6"/>
    <x v="1"/>
    <x v="20"/>
    <x v="2"/>
    <s v="21-30%"/>
    <x v="0"/>
    <n v="0"/>
    <n v="1"/>
    <n v="0"/>
    <n v="1"/>
  </r>
  <r>
    <s v="ORD-02760"/>
    <d v="2023-04-10T00:00:00"/>
    <d v="2023-04-10T00:00:00"/>
    <s v="CUST27593"/>
    <s v="Nikhil Shah"/>
    <n v="49"/>
    <n v="49"/>
    <s v="Male"/>
    <s v="Male"/>
    <s v="West"/>
    <s v="Pune"/>
    <x v="5"/>
    <s v="Cycle"/>
    <n v="3"/>
    <n v="3"/>
    <n v="11672.79"/>
    <n v="0.26"/>
    <n v="39508.65"/>
    <n v="10514.43"/>
    <n v="0.26600000000000001"/>
    <n v="77.349999999999994"/>
    <x v="0"/>
    <n v="2"/>
    <b v="0"/>
    <s v="Shipped"/>
    <x v="4"/>
    <x v="10"/>
    <n v="2"/>
    <x v="1"/>
    <x v="20"/>
    <x v="4"/>
    <s v="21-30%"/>
    <x v="0"/>
    <n v="0"/>
    <n v="0"/>
    <n v="0"/>
    <n v="1"/>
  </r>
  <r>
    <s v="ORD-02762"/>
    <d v="2023-04-10T00:00:00"/>
    <d v="2023-04-10T00:00:00"/>
    <s v="CUST36388"/>
    <s v="Aarav Gupta"/>
    <n v="44"/>
    <n v="44"/>
    <s v="Other"/>
    <s v="Other"/>
    <s v="North"/>
    <s v="Chandigarh"/>
    <x v="1"/>
    <s v="Chair"/>
    <n v="7"/>
    <n v="7"/>
    <n v="10222.85"/>
    <n v="0.32"/>
    <n v="83123.740000000005"/>
    <n v="28655.62"/>
    <n v="0.34499999999999997"/>
    <n v="44.75"/>
    <x v="3"/>
    <m/>
    <b v="0"/>
    <s v="Cancelled"/>
    <x v="3"/>
    <x v="3"/>
    <n v="10"/>
    <x v="1"/>
    <x v="20"/>
    <x v="2"/>
    <s v="31-40%"/>
    <x v="0"/>
    <n v="0"/>
    <n v="0"/>
    <n v="1"/>
    <n v="1"/>
  </r>
  <r>
    <s v="ORD-02761"/>
    <d v="2023-04-10T00:00:00"/>
    <d v="2023-04-10T00:00:00"/>
    <s v="CUST40656"/>
    <s v="Shreya Patel"/>
    <n v="21"/>
    <n v="21"/>
    <s v="Other"/>
    <s v="Other"/>
    <s v="West"/>
    <s v="Mumbai"/>
    <x v="5"/>
    <s v="Tennis Racket"/>
    <n v="10"/>
    <n v="10"/>
    <n v="12942.94"/>
    <n v="0.17"/>
    <n v="168816.96"/>
    <n v="44825.88"/>
    <n v="0.26600000000000001"/>
    <n v="57.55"/>
    <x v="1"/>
    <n v="3"/>
    <b v="0"/>
    <s v="Shipped"/>
    <x v="4"/>
    <x v="6"/>
    <n v="6"/>
    <x v="1"/>
    <x v="20"/>
    <x v="1"/>
    <s v="11-20%"/>
    <x v="0"/>
    <n v="0"/>
    <n v="0"/>
    <n v="0"/>
    <n v="1"/>
  </r>
  <r>
    <s v="ORD-02763"/>
    <d v="2023-04-10T00:00:00"/>
    <d v="2023-04-10T00:00:00"/>
    <s v="CUST85402"/>
    <s v="Aarav Mehta"/>
    <n v="32"/>
    <n v="32"/>
    <s v="Male"/>
    <s v="Male"/>
    <s v="South"/>
    <s v="Kochi"/>
    <x v="2"/>
    <s v="Laptop"/>
    <n v="5"/>
    <n v="5"/>
    <n v="79827.98"/>
    <n v="0.28000000000000003"/>
    <n v="418460.95"/>
    <n v="34788.35"/>
    <n v="8.3000000000000004E-2"/>
    <n v="73.92"/>
    <x v="1"/>
    <n v="2"/>
    <b v="0"/>
    <s v="Delivered"/>
    <x v="1"/>
    <x v="10"/>
    <n v="2"/>
    <x v="1"/>
    <x v="20"/>
    <x v="3"/>
    <s v="21-30%"/>
    <x v="0"/>
    <n v="0"/>
    <n v="1"/>
    <n v="0"/>
    <n v="1"/>
  </r>
  <r>
    <s v="ORD-02758"/>
    <d v="2023-04-09T00:00:00"/>
    <d v="2023-04-09T00:00:00"/>
    <s v="CUST17548"/>
    <s v="Deepa Singh"/>
    <n v="38"/>
    <n v="38"/>
    <s v="Other"/>
    <s v="Other"/>
    <s v="North"/>
    <s v="Ludhiana"/>
    <x v="4"/>
    <s v="Comic Book"/>
    <n v="10"/>
    <n v="10"/>
    <n v="1140.33"/>
    <n v="0.27"/>
    <n v="11676.23"/>
    <n v="3683.76"/>
    <n v="0.315"/>
    <n v="52.27"/>
    <x v="0"/>
    <m/>
    <b v="0"/>
    <s v="Delivered"/>
    <x v="1"/>
    <x v="10"/>
    <n v="2"/>
    <x v="1"/>
    <x v="20"/>
    <x v="2"/>
    <s v="21-30%"/>
    <x v="0"/>
    <n v="0"/>
    <n v="1"/>
    <n v="0"/>
    <n v="1"/>
  </r>
  <r>
    <s v="ORD-02759"/>
    <d v="2023-04-09T00:00:00"/>
    <d v="2023-04-09T00:00:00"/>
    <s v="CUST42106"/>
    <s v="Arjun Kumar"/>
    <n v="48"/>
    <n v="48"/>
    <s v="Female"/>
    <s v="Female"/>
    <s v="East"/>
    <s v="Kolkata"/>
    <x v="6"/>
    <s v="Saree"/>
    <n v="4"/>
    <n v="4"/>
    <n v="2774.33"/>
    <n v="0.19"/>
    <n v="11734.39"/>
    <n v="5152.2"/>
    <n v="0.439"/>
    <n v="71.400000000000006"/>
    <x v="1"/>
    <n v="2"/>
    <b v="0"/>
    <s v="Shipped"/>
    <x v="4"/>
    <x v="6"/>
    <n v="6"/>
    <x v="1"/>
    <x v="20"/>
    <x v="4"/>
    <s v="11-20%"/>
    <x v="0"/>
    <n v="0"/>
    <n v="0"/>
    <n v="0"/>
    <n v="1"/>
  </r>
  <r>
    <s v="ORD-02757"/>
    <d v="2023-04-08T00:00:00"/>
    <d v="2023-04-08T00:00:00"/>
    <s v="CUST97559"/>
    <s v="Sunita Kumar"/>
    <n v="49"/>
    <n v="49"/>
    <s v="Male"/>
    <s v="Male"/>
    <s v="West"/>
    <s v="Ahmedabad"/>
    <x v="5"/>
    <s v="Dumbbells"/>
    <n v="4"/>
    <n v="4"/>
    <n v="2360.4"/>
    <n v="0.36"/>
    <n v="9045.1299999999992"/>
    <n v="1640.8"/>
    <n v="0.18099999999999999"/>
    <n v="46.73"/>
    <x v="2"/>
    <n v="2"/>
    <b v="0"/>
    <s v="Delivered"/>
    <x v="1"/>
    <x v="10"/>
    <n v="2"/>
    <x v="1"/>
    <x v="20"/>
    <x v="4"/>
    <s v="31-40%"/>
    <x v="0"/>
    <n v="0"/>
    <n v="1"/>
    <n v="0"/>
    <n v="1"/>
  </r>
  <r>
    <s v="ORD-02756"/>
    <d v="2023-04-08T00:00:00"/>
    <d v="2023-04-08T00:00:00"/>
    <s v="CUST40199"/>
    <s v="Arjun Gupta"/>
    <n v="33"/>
    <n v="33"/>
    <s v="Male"/>
    <s v="Male"/>
    <s v="West"/>
    <s v="Pune"/>
    <x v="6"/>
    <s v="T-Shirt"/>
    <n v="3"/>
    <n v="3"/>
    <n v="2494.29"/>
    <n v="0.1"/>
    <n v="9558.85"/>
    <n v="3760.45"/>
    <n v="0.39300000000000002"/>
    <n v="54.2"/>
    <x v="1"/>
    <n v="3"/>
    <b v="0"/>
    <s v="Delivered"/>
    <x v="1"/>
    <x v="5"/>
    <n v="8"/>
    <x v="1"/>
    <x v="20"/>
    <x v="3"/>
    <s v="1-10%"/>
    <x v="0"/>
    <n v="0"/>
    <n v="1"/>
    <n v="0"/>
    <n v="1"/>
  </r>
  <r>
    <s v="ORD-02753"/>
    <d v="2023-04-06T00:00:00"/>
    <d v="2023-04-06T00:00:00"/>
    <s v="CUST30170"/>
    <s v="Vikram Iyer"/>
    <n v="47"/>
    <n v="47"/>
    <s v="Other"/>
    <s v="Other"/>
    <s v="North"/>
    <s v="Chandigarh"/>
    <x v="1"/>
    <s v="Bookshelf"/>
    <n v="7"/>
    <n v="7"/>
    <n v="10705.21"/>
    <n v="0.35"/>
    <n v="75316.070000000007"/>
    <n v="14354.3"/>
    <n v="0.191"/>
    <n v="39.520000000000003"/>
    <x v="3"/>
    <m/>
    <b v="0"/>
    <s v="Delivered"/>
    <x v="1"/>
    <x v="6"/>
    <n v="6"/>
    <x v="1"/>
    <x v="20"/>
    <x v="4"/>
    <s v="31-40%"/>
    <x v="0"/>
    <n v="0"/>
    <n v="1"/>
    <n v="0"/>
    <n v="1"/>
  </r>
  <r>
    <s v="ORD-02752"/>
    <d v="2023-04-06T00:00:00"/>
    <d v="2023-04-06T00:00:00"/>
    <s v="CUST77977"/>
    <s v="Priya Verma"/>
    <n v="39"/>
    <n v="39"/>
    <s v="Other"/>
    <s v="Other"/>
    <s v="North"/>
    <s v="Chandigarh"/>
    <x v="1"/>
    <s v="Desk"/>
    <n v="4"/>
    <n v="4"/>
    <n v="20972.36"/>
    <n v="0.23"/>
    <n v="101498.2"/>
    <n v="40455.26"/>
    <n v="0.39900000000000002"/>
    <n v="43.34"/>
    <x v="3"/>
    <n v="1"/>
    <b v="0"/>
    <s v="Delivered"/>
    <x v="1"/>
    <x v="4"/>
    <n v="4"/>
    <x v="1"/>
    <x v="20"/>
    <x v="2"/>
    <s v="21-30%"/>
    <x v="0"/>
    <n v="0"/>
    <n v="1"/>
    <n v="0"/>
    <n v="1"/>
  </r>
  <r>
    <s v="ORD-02755"/>
    <d v="2023-04-06T00:00:00"/>
    <d v="2023-04-06T00:00:00"/>
    <s v="CUST20559"/>
    <s v="Karan Mishra"/>
    <n v="46"/>
    <n v="46"/>
    <s v="Male"/>
    <s v="Male"/>
    <s v="North"/>
    <s v="Chandigarh"/>
    <x v="4"/>
    <s v="Biography"/>
    <n v="9"/>
    <n v="9"/>
    <n v="421.91"/>
    <n v="0.16"/>
    <n v="4945.5200000000004"/>
    <n v="2326.52"/>
    <n v="0.47"/>
    <n v="51.34"/>
    <x v="0"/>
    <n v="5"/>
    <b v="0"/>
    <s v="Delivered"/>
    <x v="1"/>
    <x v="2"/>
    <n v="1"/>
    <x v="1"/>
    <x v="20"/>
    <x v="4"/>
    <s v="11-20%"/>
    <x v="0"/>
    <n v="0"/>
    <n v="1"/>
    <n v="0"/>
    <n v="1"/>
  </r>
  <r>
    <s v="ORD-02751"/>
    <d v="2023-04-06T00:00:00"/>
    <d v="2023-04-06T00:00:00"/>
    <s v="CUST41956"/>
    <s v="Ritu Gupta"/>
    <n v="58"/>
    <n v="58"/>
    <s v="Male"/>
    <s v="Male"/>
    <s v="Central"/>
    <s v="Raipur"/>
    <x v="1"/>
    <s v="Sofa"/>
    <n v="7"/>
    <n v="7"/>
    <n v="21084.54"/>
    <n v="0.39"/>
    <n v="140156.32"/>
    <n v="29805.11"/>
    <n v="0.21299999999999999"/>
    <n v="42.37"/>
    <x v="0"/>
    <n v="5"/>
    <b v="1"/>
    <s v="Returned"/>
    <x v="0"/>
    <x v="5"/>
    <n v="8"/>
    <x v="1"/>
    <x v="20"/>
    <x v="4"/>
    <s v="31-40%"/>
    <x v="0"/>
    <n v="1"/>
    <n v="1"/>
    <n v="0"/>
    <n v="1"/>
  </r>
  <r>
    <s v="ORD-02754"/>
    <d v="2023-04-06T00:00:00"/>
    <d v="2023-04-06T00:00:00"/>
    <s v="CUST60353"/>
    <s v="Aarav Kumar"/>
    <n v="52"/>
    <n v="52"/>
    <s v="Female"/>
    <s v="Female"/>
    <s v="East"/>
    <s v="Patna"/>
    <x v="5"/>
    <s v="Cycle"/>
    <n v="5"/>
    <n v="5"/>
    <n v="12633.19"/>
    <n v="0.18"/>
    <n v="75906"/>
    <n v="19171.82"/>
    <n v="0.253"/>
    <n v="62.92"/>
    <x v="1"/>
    <n v="2"/>
    <b v="1"/>
    <s v="Returned"/>
    <x v="0"/>
    <x v="5"/>
    <n v="8"/>
    <x v="1"/>
    <x v="20"/>
    <x v="4"/>
    <s v="11-20%"/>
    <x v="0"/>
    <n v="1"/>
    <n v="1"/>
    <n v="0"/>
    <n v="1"/>
  </r>
  <r>
    <s v="ORD-02748"/>
    <d v="2023-04-05T00:00:00"/>
    <d v="2023-04-05T00:00:00"/>
    <s v="CUST72583"/>
    <s v="Sunita Bose"/>
    <n v="41"/>
    <n v="41"/>
    <s v="Female"/>
    <s v="Female"/>
    <s v="West"/>
    <s v="Surat"/>
    <x v="3"/>
    <s v="Tea"/>
    <n v="9"/>
    <n v="9"/>
    <n v="467.6"/>
    <n v="0.02"/>
    <n v="5992.24"/>
    <n v="654.29"/>
    <n v="0.109"/>
    <n v="37.130000000000003"/>
    <x v="0"/>
    <n v="4"/>
    <b v="0"/>
    <s v="Delivered"/>
    <x v="1"/>
    <x v="8"/>
    <n v="7"/>
    <x v="1"/>
    <x v="20"/>
    <x v="2"/>
    <s v="1-10%"/>
    <x v="0"/>
    <n v="0"/>
    <n v="1"/>
    <n v="0"/>
    <n v="1"/>
  </r>
  <r>
    <s v="ORD-02750"/>
    <d v="2023-04-05T00:00:00"/>
    <d v="2023-04-05T00:00:00"/>
    <s v="CUST50334"/>
    <s v="Priya Singh"/>
    <n v="19"/>
    <n v="19"/>
    <s v="Male"/>
    <s v="Male"/>
    <s v="West"/>
    <s v="Ahmedabad"/>
    <x v="6"/>
    <s v="Kurta"/>
    <n v="2"/>
    <n v="2"/>
    <n v="3794.57"/>
    <n v="0.05"/>
    <n v="9475.19"/>
    <n v="3916.81"/>
    <n v="0.41299999999999998"/>
    <n v="23.37"/>
    <x v="0"/>
    <n v="5"/>
    <b v="0"/>
    <s v="Delivered"/>
    <x v="1"/>
    <x v="0"/>
    <n v="3"/>
    <x v="1"/>
    <x v="20"/>
    <x v="1"/>
    <s v="1-10%"/>
    <x v="0"/>
    <n v="0"/>
    <n v="1"/>
    <n v="0"/>
    <n v="1"/>
  </r>
  <r>
    <s v="ORD-02749"/>
    <d v="2023-04-05T00:00:00"/>
    <d v="2023-04-05T00:00:00"/>
    <s v="CUST37997"/>
    <s v="Arjun Verma"/>
    <n v="51"/>
    <n v="51"/>
    <s v="m"/>
    <s v="Male"/>
    <s v="West"/>
    <s v="Pune"/>
    <x v="5"/>
    <s v="Football"/>
    <n v="3"/>
    <n v="3"/>
    <n v="11418.23"/>
    <n v="0.01"/>
    <n v="43058.66"/>
    <n v="7315.08"/>
    <n v="0.17"/>
    <n v="41.92"/>
    <x v="2"/>
    <n v="2"/>
    <b v="0"/>
    <s v="Delivered"/>
    <x v="1"/>
    <x v="0"/>
    <n v="3"/>
    <x v="1"/>
    <x v="20"/>
    <x v="4"/>
    <s v="1-10%"/>
    <x v="0"/>
    <n v="0"/>
    <n v="1"/>
    <n v="0"/>
    <n v="1"/>
  </r>
  <r>
    <s v="ORD-02747"/>
    <d v="2023-04-04T00:00:00"/>
    <d v="2023-04-04T00:00:00"/>
    <s v="CUST34843"/>
    <s v="Sanjay Verma"/>
    <n v="21"/>
    <n v="21"/>
    <s v="m"/>
    <s v="Male"/>
    <s v="South"/>
    <s v="Hyderabad"/>
    <x v="0"/>
    <s v="Lipstick"/>
    <n v="9"/>
    <n v="9"/>
    <n v="1568.38"/>
    <n v="0.02"/>
    <n v="21256.5"/>
    <n v="9913.18"/>
    <n v="0.46600000000000003"/>
    <n v="96.17"/>
    <x v="5"/>
    <n v="5"/>
    <b v="0"/>
    <s v="Delivered"/>
    <x v="1"/>
    <x v="8"/>
    <n v="7"/>
    <x v="1"/>
    <x v="20"/>
    <x v="1"/>
    <s v="1-10%"/>
    <x v="0"/>
    <n v="0"/>
    <n v="1"/>
    <n v="0"/>
    <n v="1"/>
  </r>
  <r>
    <s v="ORD-02746"/>
    <d v="2023-04-03T00:00:00"/>
    <d v="2023-04-03T00:00:00"/>
    <s v="CUST71887"/>
    <s v="Nisha Kapoor"/>
    <n v="30"/>
    <n v="30"/>
    <s v="Other"/>
    <s v="Other"/>
    <s v="East"/>
    <s v="Bhubaneswar"/>
    <x v="4"/>
    <s v="Textbook"/>
    <n v="10"/>
    <n v="10"/>
    <n v="1221.02"/>
    <n v="0.17"/>
    <n v="15191.82"/>
    <n v="5083.3"/>
    <n v="0.33500000000000002"/>
    <n v="86.46"/>
    <x v="0"/>
    <n v="5"/>
    <b v="0"/>
    <s v="Pending"/>
    <x v="2"/>
    <x v="4"/>
    <n v="4"/>
    <x v="1"/>
    <x v="20"/>
    <x v="3"/>
    <s v="11-20%"/>
    <x v="0"/>
    <n v="0"/>
    <n v="0"/>
    <n v="0"/>
    <n v="1"/>
  </r>
  <r>
    <s v="ORD-02745"/>
    <d v="2023-04-03T00:00:00"/>
    <d v="2023-04-03T00:00:00"/>
    <s v="CUST89552"/>
    <s v="Sanjay Mishra"/>
    <n v="51"/>
    <n v="51"/>
    <s v="Male"/>
    <s v="Male"/>
    <s v="West"/>
    <s v="Ahmedabad"/>
    <x v="1"/>
    <s v="Wardrobe"/>
    <n v="7"/>
    <n v="7"/>
    <n v="9306.42"/>
    <n v="0.37"/>
    <n v="66850.759999999995"/>
    <n v="15497.67"/>
    <n v="0.23200000000000001"/>
    <n v="63.06"/>
    <x v="5"/>
    <n v="4"/>
    <b v="1"/>
    <s v="Returned"/>
    <x v="0"/>
    <x v="4"/>
    <n v="4"/>
    <x v="1"/>
    <x v="20"/>
    <x v="4"/>
    <s v="31-40%"/>
    <x v="0"/>
    <n v="1"/>
    <n v="1"/>
    <n v="0"/>
    <n v="1"/>
  </r>
  <r>
    <s v="ORD-02742"/>
    <d v="2023-04-01T00:00:00"/>
    <d v="2023-04-01T00:00:00"/>
    <s v="CUST34359"/>
    <s v="Shreya Kumar"/>
    <n v="27"/>
    <n v="27"/>
    <s v="Male"/>
    <s v="Male"/>
    <s v="West"/>
    <s v="Pune"/>
    <x v="1"/>
    <s v="Bookshelf"/>
    <n v="7"/>
    <n v="7"/>
    <n v="23696.15"/>
    <n v="0.33"/>
    <n v="157416.69"/>
    <n v="50425.99"/>
    <n v="0.32"/>
    <n v="51.3"/>
    <x v="1"/>
    <m/>
    <b v="0"/>
    <s v="Pending"/>
    <x v="2"/>
    <x v="2"/>
    <n v="1"/>
    <x v="1"/>
    <x v="20"/>
    <x v="3"/>
    <s v="31-40%"/>
    <x v="0"/>
    <n v="0"/>
    <n v="0"/>
    <n v="0"/>
    <n v="1"/>
  </r>
  <r>
    <s v="ORD-02743"/>
    <d v="2023-04-01T00:00:00"/>
    <d v="2023-04-01T00:00:00"/>
    <s v="CUST97838"/>
    <s v="Ritu Mehta"/>
    <n v="28"/>
    <n v="28"/>
    <s v="Other"/>
    <s v="Other"/>
    <s v="East"/>
    <s v="Bhubaneswar"/>
    <x v="6"/>
    <s v="Jacket"/>
    <n v="1"/>
    <n v="1"/>
    <n v="3896.79"/>
    <n v="0.36"/>
    <n v="3471.12"/>
    <n v="1531.25"/>
    <n v="0.441"/>
    <n v="72.56"/>
    <x v="1"/>
    <n v="5"/>
    <b v="0"/>
    <s v="Delivered"/>
    <x v="1"/>
    <x v="1"/>
    <n v="5"/>
    <x v="1"/>
    <x v="20"/>
    <x v="3"/>
    <s v="31-40%"/>
    <x v="0"/>
    <n v="0"/>
    <n v="1"/>
    <n v="0"/>
    <n v="1"/>
  </r>
  <r>
    <s v="ORD-02741"/>
    <d v="2023-04-01T00:00:00"/>
    <d v="2023-04-01T00:00:00"/>
    <s v="CUST45274"/>
    <s v="Sanjay Patel"/>
    <n v="23"/>
    <n v="23"/>
    <s v="Male"/>
    <s v="Male"/>
    <s v="East"/>
    <s v="Guwahati"/>
    <x v="5"/>
    <s v="Dumbbells"/>
    <n v="6"/>
    <n v="6"/>
    <n v="5555.87"/>
    <n v="0.31"/>
    <n v="34653.360000000001"/>
    <n v="9878.4"/>
    <n v="0.28499999999999998"/>
    <n v="74.61"/>
    <x v="5"/>
    <n v="5"/>
    <b v="0"/>
    <s v="Delivered"/>
    <x v="1"/>
    <x v="4"/>
    <n v="4"/>
    <x v="1"/>
    <x v="20"/>
    <x v="1"/>
    <s v="31-40%"/>
    <x v="0"/>
    <n v="0"/>
    <n v="1"/>
    <n v="0"/>
    <n v="1"/>
  </r>
  <r>
    <s v="ORD-02744"/>
    <d v="2023-04-01T00:00:00"/>
    <d v="2023-04-01T00:00:00"/>
    <s v="CUST66758"/>
    <s v="Rahul Patel"/>
    <n v="31"/>
    <n v="31"/>
    <s v="Female"/>
    <s v="Female"/>
    <s v="North"/>
    <s v="Delhi"/>
    <x v="0"/>
    <s v="Lipstick"/>
    <n v="8"/>
    <n v="8"/>
    <n v="2199.06"/>
    <n v="0.31"/>
    <n v="19643.63"/>
    <n v="6740.03"/>
    <n v="0.34300000000000003"/>
    <n v="50.62"/>
    <x v="1"/>
    <n v="1"/>
    <b v="0"/>
    <s v="Delivered"/>
    <x v="1"/>
    <x v="5"/>
    <n v="8"/>
    <x v="1"/>
    <x v="20"/>
    <x v="3"/>
    <s v="31-40%"/>
    <x v="0"/>
    <n v="0"/>
    <n v="1"/>
    <n v="0"/>
    <n v="1"/>
  </r>
  <r>
    <s v="ORD-02739"/>
    <d v="2023-03-31T00:00:00"/>
    <d v="2023-03-31T00:00:00"/>
    <s v="CUST55589"/>
    <s v="Priya Mishra"/>
    <n v="36"/>
    <n v="36"/>
    <s v="Male"/>
    <s v="Male"/>
    <s v="North"/>
    <s v="Amritsar"/>
    <x v="5"/>
    <s v="Tennis Racket"/>
    <n v="8"/>
    <n v="8"/>
    <n v="12824.11"/>
    <n v="0.11"/>
    <n v="124055.48"/>
    <n v="29606.32"/>
    <n v="0.23899999999999999"/>
    <n v="76.78"/>
    <x v="1"/>
    <n v="2"/>
    <b v="0"/>
    <s v="Delivered"/>
    <x v="1"/>
    <x v="6"/>
    <n v="6"/>
    <x v="1"/>
    <x v="21"/>
    <x v="2"/>
    <s v="11-20%"/>
    <x v="0"/>
    <n v="0"/>
    <n v="1"/>
    <n v="0"/>
    <n v="1"/>
  </r>
  <r>
    <s v="ORD-02738"/>
    <d v="2023-03-31T00:00:00"/>
    <d v="2023-03-31T00:00:00"/>
    <s v="CUST25037"/>
    <s v="Shreya Joshi"/>
    <n v="40"/>
    <n v="40"/>
    <s v="Other"/>
    <s v="Other"/>
    <s v="North"/>
    <s v="Chandigarh"/>
    <x v="2"/>
    <s v="Tablet"/>
    <n v="6"/>
    <n v="6"/>
    <n v="51056.11"/>
    <n v="0.12"/>
    <n v="301146.21999999997"/>
    <n v="46670.71"/>
    <n v="0.155"/>
    <n v="55.16"/>
    <x v="3"/>
    <n v="3"/>
    <b v="1"/>
    <s v="Returned"/>
    <x v="0"/>
    <x v="6"/>
    <n v="6"/>
    <x v="1"/>
    <x v="21"/>
    <x v="2"/>
    <s v="11-20%"/>
    <x v="0"/>
    <n v="1"/>
    <n v="1"/>
    <n v="0"/>
    <n v="1"/>
  </r>
  <r>
    <s v="ORD-02740"/>
    <d v="2023-03-31T00:00:00"/>
    <d v="2023-03-31T00:00:00"/>
    <s v="CUST90154"/>
    <s v="Arjun Rao"/>
    <n v="39"/>
    <n v="39"/>
    <s v="Female"/>
    <s v="Female"/>
    <s v="West"/>
    <s v="Mumbai"/>
    <x v="0"/>
    <s v="Sunscreen"/>
    <n v="3"/>
    <n v="3"/>
    <n v="1932.05"/>
    <n v="0.12"/>
    <n v="6749.05"/>
    <n v="2983.29"/>
    <n v="0.442"/>
    <n v="47.16"/>
    <x v="3"/>
    <n v="1"/>
    <b v="0"/>
    <s v="Pending"/>
    <x v="2"/>
    <x v="1"/>
    <n v="5"/>
    <x v="1"/>
    <x v="21"/>
    <x v="2"/>
    <s v="11-20%"/>
    <x v="0"/>
    <n v="0"/>
    <n v="0"/>
    <n v="0"/>
    <n v="1"/>
  </r>
  <r>
    <s v="ORD-02734"/>
    <d v="2023-03-30T00:00:00"/>
    <d v="2023-03-30T00:00:00"/>
    <s v="CUST69340"/>
    <s v="Sanjay Kapoor"/>
    <n v="31"/>
    <n v="31"/>
    <s v="Male"/>
    <s v="Male"/>
    <s v="South"/>
    <s v="Chennai"/>
    <x v="4"/>
    <s v="Fiction Novel"/>
    <n v="10"/>
    <n v="10"/>
    <n v="432.2"/>
    <n v="0.22"/>
    <n v="4097.63"/>
    <n v="1857.23"/>
    <n v="0.45300000000000001"/>
    <n v="69.099999999999994"/>
    <x v="4"/>
    <m/>
    <b v="0"/>
    <s v="Delivered"/>
    <x v="1"/>
    <x v="1"/>
    <n v="5"/>
    <x v="1"/>
    <x v="21"/>
    <x v="3"/>
    <s v="21-30%"/>
    <x v="0"/>
    <n v="0"/>
    <n v="1"/>
    <n v="0"/>
    <n v="1"/>
  </r>
  <r>
    <s v="ORD-02735"/>
    <d v="2023-03-30T00:00:00"/>
    <d v="2023-03-30T00:00:00"/>
    <s v="CUST60872"/>
    <s v="Kavya Shah"/>
    <n v="38"/>
    <n v="38"/>
    <s v="Male"/>
    <s v="Male"/>
    <s v="South"/>
    <s v="Chennai"/>
    <x v="1"/>
    <s v="Chair"/>
    <n v="1"/>
    <n v="1"/>
    <n v="7329.9"/>
    <n v="0.35"/>
    <n v="6777.56"/>
    <n v="2396.7199999999998"/>
    <n v="0.35399999999999998"/>
    <n v="101.29"/>
    <x v="2"/>
    <n v="5"/>
    <b v="0"/>
    <s v="Shipped"/>
    <x v="4"/>
    <x v="3"/>
    <n v="10"/>
    <x v="1"/>
    <x v="21"/>
    <x v="2"/>
    <s v="31-40%"/>
    <x v="0"/>
    <n v="0"/>
    <n v="0"/>
    <n v="0"/>
    <n v="1"/>
  </r>
  <r>
    <s v="ORD-02736"/>
    <d v="2023-03-30T00:00:00"/>
    <d v="2023-03-30T00:00:00"/>
    <s v="CUST35540"/>
    <s v="Kavya Reddy"/>
    <n v="26"/>
    <n v="26"/>
    <s v="Male"/>
    <s v="Male"/>
    <s v="West"/>
    <s v="Ahmedabad"/>
    <x v="6"/>
    <s v="Dress"/>
    <n v="8"/>
    <n v="8"/>
    <n v="1829.04"/>
    <n v="0.24"/>
    <n v="14780.74"/>
    <n v="6166.69"/>
    <n v="0.41699999999999998"/>
    <n v="80.06"/>
    <x v="4"/>
    <n v="3"/>
    <b v="0"/>
    <s v="Cancelled"/>
    <x v="3"/>
    <x v="4"/>
    <n v="4"/>
    <x v="1"/>
    <x v="21"/>
    <x v="3"/>
    <s v="21-30%"/>
    <x v="0"/>
    <n v="0"/>
    <n v="0"/>
    <n v="1"/>
    <n v="1"/>
  </r>
  <r>
    <s v="ORD-02733"/>
    <d v="2023-03-30T00:00:00"/>
    <d v="2023-03-30T00:00:00"/>
    <s v="CUST12771"/>
    <s v="Meera Singh"/>
    <n v="40"/>
    <n v="40"/>
    <s v="Female"/>
    <s v="Female"/>
    <s v="West"/>
    <s v="Surat"/>
    <x v="4"/>
    <s v="Textbook"/>
    <n v="5"/>
    <n v="5"/>
    <n v="971.23"/>
    <n v="0.35"/>
    <n v="3832.92"/>
    <n v="1442.59"/>
    <n v="0.376"/>
    <n v="59.73"/>
    <x v="1"/>
    <n v="1"/>
    <b v="0"/>
    <s v="Delivered"/>
    <x v="1"/>
    <x v="4"/>
    <n v="4"/>
    <x v="1"/>
    <x v="21"/>
    <x v="2"/>
    <s v="31-40%"/>
    <x v="0"/>
    <n v="0"/>
    <n v="1"/>
    <n v="0"/>
    <n v="1"/>
  </r>
  <r>
    <s v="ORD-02731"/>
    <d v="2023-03-30T00:00:00"/>
    <d v="2023-03-30T00:00:00"/>
    <s v="CUST76690"/>
    <s v="Ananya Patel"/>
    <n v="38"/>
    <n v="38"/>
    <s v="Female"/>
    <s v="Female"/>
    <s v="Central"/>
    <s v="Raipur"/>
    <x v="6"/>
    <s v="Saree"/>
    <n v="2"/>
    <n v="2"/>
    <n v="2874"/>
    <n v="0.01"/>
    <n v="7504.43"/>
    <n v="2617.1799999999998"/>
    <n v="0.34899999999999998"/>
    <n v="34.9"/>
    <x v="3"/>
    <n v="1"/>
    <b v="0"/>
    <s v="Delivered"/>
    <x v="1"/>
    <x v="5"/>
    <n v="8"/>
    <x v="1"/>
    <x v="21"/>
    <x v="2"/>
    <s v="1-10%"/>
    <x v="0"/>
    <n v="0"/>
    <n v="1"/>
    <n v="0"/>
    <n v="1"/>
  </r>
  <r>
    <s v="ORD-02732"/>
    <d v="2023-03-30T00:00:00"/>
    <d v="2023-03-30T00:00:00"/>
    <s v="CUST23366"/>
    <s v="Priya Kumar"/>
    <n v="32"/>
    <n v="32"/>
    <s v="Male"/>
    <s v="Male"/>
    <s v="North"/>
    <s v="Amritsar"/>
    <x v="6"/>
    <s v="Jacket"/>
    <n v="8"/>
    <n v="8"/>
    <n v="1060.79"/>
    <n v="0.16"/>
    <n v="8629.82"/>
    <n v="2159.1999999999998"/>
    <n v="0.25"/>
    <n v="51.46"/>
    <x v="3"/>
    <n v="4"/>
    <b v="0"/>
    <s v="Pending"/>
    <x v="2"/>
    <x v="8"/>
    <n v="7"/>
    <x v="1"/>
    <x v="21"/>
    <x v="3"/>
    <s v="11-20%"/>
    <x v="0"/>
    <n v="0"/>
    <n v="0"/>
    <n v="0"/>
    <n v="1"/>
  </r>
  <r>
    <s v="ORD-02737"/>
    <d v="2023-03-30T00:00:00"/>
    <d v="2023-03-30T00:00:00"/>
    <s v="CUST77328"/>
    <s v="Meera Pillai"/>
    <n v="34"/>
    <n v="34"/>
    <s v="Other"/>
    <s v="Other"/>
    <s v="East"/>
    <s v="Bhubaneswar"/>
    <x v="6"/>
    <s v="Dress"/>
    <n v="4"/>
    <n v="4"/>
    <n v="1407.93"/>
    <n v="0.05"/>
    <n v="6398.88"/>
    <n v="2389.35"/>
    <n v="0.373"/>
    <n v="107.41"/>
    <x v="5"/>
    <n v="5"/>
    <b v="0"/>
    <s v="Delivered"/>
    <x v="1"/>
    <x v="10"/>
    <n v="2"/>
    <x v="1"/>
    <x v="21"/>
    <x v="3"/>
    <s v="1-10%"/>
    <x v="0"/>
    <n v="0"/>
    <n v="1"/>
    <n v="0"/>
    <n v="1"/>
  </r>
  <r>
    <s v="ORD-02728"/>
    <d v="2023-03-29T00:00:00"/>
    <d v="2023-03-29T00:00:00"/>
    <s v="CUST26931"/>
    <s v="Shreya Shah"/>
    <n v="22"/>
    <n v="22"/>
    <s v="Other"/>
    <s v="Other"/>
    <s v="West"/>
    <s v="Pune"/>
    <x v="5"/>
    <s v="Dumbbells"/>
    <n v="5"/>
    <n v="5"/>
    <n v="9438.65"/>
    <n v="0.19"/>
    <n v="50601.3"/>
    <n v="10853.36"/>
    <n v="0.214"/>
    <n v="59.57"/>
    <x v="3"/>
    <n v="2"/>
    <b v="0"/>
    <s v="Delivered"/>
    <x v="1"/>
    <x v="9"/>
    <n v="9"/>
    <x v="1"/>
    <x v="21"/>
    <x v="1"/>
    <s v="11-20%"/>
    <x v="0"/>
    <n v="0"/>
    <n v="1"/>
    <n v="0"/>
    <n v="1"/>
  </r>
  <r>
    <s v="ORD-02730"/>
    <s v="March 29, 2023"/>
    <d v="2023-03-29T00:00:00"/>
    <s v="CUST20266"/>
    <s v="Sanjay Bose"/>
    <n v="11"/>
    <n v="11"/>
    <s v="Female"/>
    <s v="Female"/>
    <s v="Central"/>
    <s v="Bhopal"/>
    <x v="4"/>
    <s v="Biography"/>
    <n v="4"/>
    <n v="4"/>
    <n v="1044.75"/>
    <n v="0.05"/>
    <n v="6061.68"/>
    <n v="2610.2800000000002"/>
    <n v="0.43099999999999999"/>
    <n v="55.23"/>
    <x v="1"/>
    <n v="3"/>
    <b v="0"/>
    <s v="Delivered"/>
    <x v="1"/>
    <x v="6"/>
    <n v="6"/>
    <x v="1"/>
    <x v="21"/>
    <x v="0"/>
    <s v="1-10%"/>
    <x v="0"/>
    <n v="0"/>
    <n v="1"/>
    <n v="0"/>
    <n v="1"/>
  </r>
  <r>
    <s v="ORD-02729"/>
    <d v="2023-03-29T00:00:00"/>
    <d v="2023-03-29T00:00:00"/>
    <s v="CUST02485"/>
    <s v="Ananya Bhat"/>
    <n v="45"/>
    <n v="45"/>
    <s v="Female"/>
    <s v="Female"/>
    <s v="South"/>
    <s v="Hyderabad"/>
    <x v="3"/>
    <s v="Sugar"/>
    <n v="8"/>
    <n v="8"/>
    <n v="85.59"/>
    <n v="0.25"/>
    <n v="545.76"/>
    <n v="41.46"/>
    <n v="7.5999999999999998E-2"/>
    <n v="75.34"/>
    <x v="4"/>
    <n v="4"/>
    <b v="0"/>
    <s v="Delivered"/>
    <x v="1"/>
    <x v="9"/>
    <n v="9"/>
    <x v="1"/>
    <x v="21"/>
    <x v="2"/>
    <s v="21-30%"/>
    <x v="0"/>
    <n v="0"/>
    <n v="1"/>
    <n v="0"/>
    <n v="1"/>
  </r>
  <r>
    <s v="ORD-02727"/>
    <d v="2023-03-28T00:00:00"/>
    <d v="2023-03-28T00:00:00"/>
    <s v="CUST68233"/>
    <s v="Rahul Joshi"/>
    <n v="22"/>
    <n v="22"/>
    <s v="Female"/>
    <s v="Female"/>
    <s v="Central"/>
    <s v="Nagpur"/>
    <x v="4"/>
    <s v="Comic Book"/>
    <n v="6"/>
    <n v="6"/>
    <n v="1467.54"/>
    <n v="0.28999999999999998"/>
    <n v="7477.88"/>
    <n v="3606.99"/>
    <n v="0.48199999999999998"/>
    <n v="50.88"/>
    <x v="3"/>
    <m/>
    <b v="0"/>
    <s v="Delivered"/>
    <x v="1"/>
    <x v="4"/>
    <n v="4"/>
    <x v="1"/>
    <x v="21"/>
    <x v="1"/>
    <s v="21-30%"/>
    <x v="0"/>
    <n v="0"/>
    <n v="1"/>
    <n v="0"/>
    <n v="1"/>
  </r>
  <r>
    <s v="ORD-02726"/>
    <d v="2023-03-28T00:00:00"/>
    <d v="2023-03-28T00:00:00"/>
    <s v="CUST09504"/>
    <s v="Sunita Kumar"/>
    <m/>
    <m/>
    <s v="Other"/>
    <s v="Other"/>
    <s v="West"/>
    <s v="Mumbai"/>
    <x v="3"/>
    <s v="Dal (1kg)"/>
    <n v="6"/>
    <n v="6"/>
    <n v="66.94"/>
    <n v="0.24"/>
    <n v="432.75"/>
    <n v="44.13"/>
    <n v="0.10199999999999999"/>
    <n v="58.7"/>
    <x v="1"/>
    <n v="2"/>
    <b v="1"/>
    <s v="Returned"/>
    <x v="0"/>
    <x v="5"/>
    <n v="8"/>
    <x v="1"/>
    <x v="21"/>
    <x v="5"/>
    <s v="21-30%"/>
    <x v="0"/>
    <n v="1"/>
    <n v="1"/>
    <n v="0"/>
    <n v="1"/>
  </r>
  <r>
    <s v="ORD-02725"/>
    <d v="2023-03-28T00:00:00"/>
    <d v="2023-03-28T00:00:00"/>
    <s v="CUST39987"/>
    <s v="Aarav Shah"/>
    <n v="34"/>
    <n v="34"/>
    <s v="Male"/>
    <s v="Male"/>
    <s v="North"/>
    <s v="Amritsar"/>
    <x v="1"/>
    <s v="Sofa"/>
    <n v="2"/>
    <n v="2"/>
    <n v="25068.04"/>
    <n v="7.0000000000000007E-2"/>
    <n v="60153.24"/>
    <n v="15753.38"/>
    <n v="0.26200000000000001"/>
    <n v="16.5"/>
    <x v="5"/>
    <n v="1"/>
    <b v="0"/>
    <s v="Delivered"/>
    <x v="1"/>
    <x v="10"/>
    <n v="2"/>
    <x v="1"/>
    <x v="21"/>
    <x v="3"/>
    <s v="1-10%"/>
    <x v="0"/>
    <n v="0"/>
    <n v="1"/>
    <n v="0"/>
    <n v="1"/>
  </r>
  <r>
    <s v="ORD-02723"/>
    <d v="2023-03-27T00:00:00"/>
    <d v="2023-03-27T00:00:00"/>
    <s v="CUST08867"/>
    <s v="Nisha Kapoor"/>
    <n v="12"/>
    <n v="12"/>
    <s v="Other"/>
    <s v="Other"/>
    <s v="Central"/>
    <s v="Raipur"/>
    <x v="2"/>
    <s v="Tablet"/>
    <n v="2"/>
    <n v="2"/>
    <n v="69342.570000000007"/>
    <n v="0.08"/>
    <n v="154630.39000000001"/>
    <n v="18946.95"/>
    <n v="0.123"/>
    <n v="47.74"/>
    <x v="4"/>
    <n v="2"/>
    <b v="0"/>
    <s v="Delivered"/>
    <x v="1"/>
    <x v="6"/>
    <n v="6"/>
    <x v="1"/>
    <x v="21"/>
    <x v="0"/>
    <s v="1-10%"/>
    <x v="0"/>
    <n v="0"/>
    <n v="1"/>
    <n v="0"/>
    <n v="1"/>
  </r>
  <r>
    <s v="ORD-02724"/>
    <d v="2023-03-27T00:00:00"/>
    <d v="2023-03-27T00:00:00"/>
    <s v="CUST36410"/>
    <s v="Deepa Rao"/>
    <n v="37"/>
    <n v="37"/>
    <s v="Male"/>
    <s v="Male"/>
    <s v="South"/>
    <s v="Kochi"/>
    <x v="2"/>
    <s v="Laptop"/>
    <n v="2"/>
    <n v="2"/>
    <n v="35502.949999999997"/>
    <n v="0.33"/>
    <n v="63960.07"/>
    <n v="8566.02"/>
    <n v="0.13400000000000001"/>
    <n v="90.85"/>
    <x v="2"/>
    <m/>
    <b v="0"/>
    <s v="Delivered"/>
    <x v="1"/>
    <x v="9"/>
    <n v="9"/>
    <x v="1"/>
    <x v="21"/>
    <x v="2"/>
    <s v="31-40%"/>
    <x v="0"/>
    <n v="0"/>
    <n v="1"/>
    <n v="0"/>
    <n v="1"/>
  </r>
  <r>
    <s v="ORD-02720"/>
    <d v="2023-03-26T00:00:00"/>
    <d v="2023-03-26T00:00:00"/>
    <s v="CUST36373"/>
    <s v="Aarav Kapoor"/>
    <n v="52"/>
    <n v="52"/>
    <s v="Other"/>
    <s v="Other"/>
    <s v="South"/>
    <s v="Kochi"/>
    <x v="3"/>
    <s v="Cooking Oil"/>
    <n v="7"/>
    <n v="7"/>
    <n v="448.17"/>
    <n v="0.11"/>
    <n v="3507.4"/>
    <n v="212.91"/>
    <n v="6.0999999999999999E-2"/>
    <n v="34.25"/>
    <x v="0"/>
    <n v="5"/>
    <b v="0"/>
    <s v="Delivered"/>
    <x v="1"/>
    <x v="10"/>
    <n v="2"/>
    <x v="1"/>
    <x v="21"/>
    <x v="4"/>
    <s v="11-20%"/>
    <x v="0"/>
    <n v="0"/>
    <n v="1"/>
    <n v="0"/>
    <n v="1"/>
  </r>
  <r>
    <s v="ORD-02722"/>
    <d v="2023-03-26T00:00:00"/>
    <d v="2023-03-26T00:00:00"/>
    <s v="CUST57029"/>
    <s v="Meera Reddy"/>
    <n v="28"/>
    <n v="28"/>
    <s v="Male"/>
    <s v="Male"/>
    <s v="East"/>
    <s v="Patna"/>
    <x v="3"/>
    <s v="Cooking Oil"/>
    <n v="10"/>
    <n v="10"/>
    <n v="241.98"/>
    <n v="0.28000000000000003"/>
    <n v="2282.59"/>
    <n v="137.71"/>
    <n v="0.06"/>
    <n v="54.31"/>
    <x v="2"/>
    <n v="5"/>
    <b v="0"/>
    <s v="Cancelled"/>
    <x v="3"/>
    <x v="4"/>
    <n v="4"/>
    <x v="1"/>
    <x v="21"/>
    <x v="3"/>
    <s v="21-30%"/>
    <x v="0"/>
    <n v="0"/>
    <n v="0"/>
    <n v="1"/>
    <n v="1"/>
  </r>
  <r>
    <s v="ORD-02721"/>
    <d v="2023-03-26T00:00:00"/>
    <d v="2023-03-26T00:00:00"/>
    <s v="CUST62341"/>
    <s v="Nisha Joshi"/>
    <n v="41"/>
    <n v="41"/>
    <s v="Male"/>
    <s v="Male"/>
    <s v="East"/>
    <s v="Kolkata"/>
    <x v="2"/>
    <s v="Headphones"/>
    <n v="10"/>
    <n v="10"/>
    <n v="66216.179999999993"/>
    <n v="0.12"/>
    <n v="680923.78"/>
    <n v="34980.089999999997"/>
    <n v="5.0999999999999997E-2"/>
    <n v="97.06"/>
    <x v="1"/>
    <n v="4"/>
    <b v="0"/>
    <s v="Delivered"/>
    <x v="1"/>
    <x v="1"/>
    <n v="5"/>
    <x v="1"/>
    <x v="21"/>
    <x v="2"/>
    <s v="11-20%"/>
    <x v="0"/>
    <n v="0"/>
    <n v="1"/>
    <n v="0"/>
    <n v="1"/>
  </r>
  <r>
    <s v="ORD-02719"/>
    <d v="2023-03-25T00:00:00"/>
    <d v="2023-03-25T00:00:00"/>
    <s v="CUST07357"/>
    <s v="Meera Nair"/>
    <n v="24"/>
    <n v="24"/>
    <s v="Female"/>
    <s v="Female"/>
    <s v="West"/>
    <s v="Surat"/>
    <x v="1"/>
    <s v="Bed Frame"/>
    <n v="6"/>
    <n v="6"/>
    <n v="16778.259999999998"/>
    <n v="0.34"/>
    <n v="79749.850000000006"/>
    <n v="20899.580000000002"/>
    <n v="0.26200000000000001"/>
    <n v="68.680000000000007"/>
    <x v="3"/>
    <n v="3"/>
    <b v="0"/>
    <s v="Delivered"/>
    <x v="1"/>
    <x v="9"/>
    <n v="9"/>
    <x v="1"/>
    <x v="21"/>
    <x v="1"/>
    <s v="31-40%"/>
    <x v="0"/>
    <n v="0"/>
    <n v="1"/>
    <n v="0"/>
    <n v="1"/>
  </r>
  <r>
    <s v="ORD-02718"/>
    <d v="2023-03-25T00:00:00"/>
    <d v="2023-03-25T00:00:00"/>
    <s v="CUST87274"/>
    <s v="Deepa Kumar"/>
    <n v="40"/>
    <n v="40"/>
    <s v="Male"/>
    <s v="Male"/>
    <s v="South"/>
    <s v="Chennai"/>
    <x v="0"/>
    <s v="Perfume"/>
    <m/>
    <m/>
    <n v="1290.8800000000001"/>
    <n v="0.31"/>
    <n v="991.85"/>
    <n v="309.77999999999997"/>
    <n v="0.312"/>
    <n v="68.06"/>
    <x v="1"/>
    <n v="1"/>
    <b v="1"/>
    <s v="Returned"/>
    <x v="0"/>
    <x v="1"/>
    <n v="5"/>
    <x v="1"/>
    <x v="21"/>
    <x v="2"/>
    <s v="31-40%"/>
    <x v="0"/>
    <n v="1"/>
    <n v="1"/>
    <n v="0"/>
    <n v="1"/>
  </r>
  <r>
    <s v="ORD-02716"/>
    <d v="2023-03-23T00:00:00"/>
    <d v="2023-03-23T00:00:00"/>
    <s v="CUST34371"/>
    <s v="Deepa Singh"/>
    <n v="20"/>
    <n v="20"/>
    <s v="Male"/>
    <s v="Male"/>
    <s v="Central"/>
    <s v="Raipur"/>
    <x v="3"/>
    <s v="Tea"/>
    <n v="7"/>
    <n v="7"/>
    <n v="258.92"/>
    <n v="0.28000000000000003"/>
    <n v="1758.81"/>
    <n v="177.42"/>
    <n v="0.10100000000000001"/>
    <n v="37.369999999999997"/>
    <x v="3"/>
    <n v="3"/>
    <b v="0"/>
    <s v="Delivered"/>
    <x v="1"/>
    <x v="6"/>
    <n v="6"/>
    <x v="1"/>
    <x v="21"/>
    <x v="1"/>
    <s v="21-30%"/>
    <x v="0"/>
    <n v="0"/>
    <n v="1"/>
    <n v="0"/>
    <n v="1"/>
  </r>
  <r>
    <s v="ORD-02714"/>
    <d v="2023-03-23T00:00:00"/>
    <d v="2023-03-23T00:00:00"/>
    <s v="CUST62341"/>
    <s v="Aarav Pillai"/>
    <n v="35"/>
    <n v="35"/>
    <s v="Male"/>
    <s v="Male"/>
    <s v="North"/>
    <s v="Amritsar"/>
    <x v="0"/>
    <s v="Lipstick"/>
    <n v="10"/>
    <n v="10"/>
    <n v="1251.33"/>
    <n v="0.24"/>
    <n v="11610.5"/>
    <n v="5273.78"/>
    <n v="0.45400000000000001"/>
    <n v="55.63"/>
    <x v="4"/>
    <m/>
    <b v="0"/>
    <s v="Delivered"/>
    <x v="1"/>
    <x v="4"/>
    <n v="4"/>
    <x v="1"/>
    <x v="21"/>
    <x v="3"/>
    <s v="21-30%"/>
    <x v="0"/>
    <n v="0"/>
    <n v="1"/>
    <n v="0"/>
    <n v="1"/>
  </r>
  <r>
    <s v="ORD-02717"/>
    <d v="2023-03-23T00:00:00"/>
    <d v="2023-03-23T00:00:00"/>
    <s v="CUST63078"/>
    <s v="Arjun Mehta"/>
    <n v="43"/>
    <n v="43"/>
    <s v="Other"/>
    <s v="Other"/>
    <s v="North"/>
    <s v="Delhi"/>
    <x v="1"/>
    <s v="Sofa"/>
    <n v="10"/>
    <n v="10"/>
    <n v="19976.93"/>
    <m/>
    <n v="225188.99"/>
    <n v="74873.399999999994"/>
    <n v="0.33200000000000002"/>
    <n v="56.52"/>
    <x v="3"/>
    <n v="4"/>
    <b v="0"/>
    <s v="Delivered"/>
    <x v="1"/>
    <x v="7"/>
    <m/>
    <x v="1"/>
    <x v="21"/>
    <x v="2"/>
    <s v="No data"/>
    <x v="0"/>
    <n v="0"/>
    <n v="1"/>
    <n v="0"/>
    <n v="1"/>
  </r>
  <r>
    <s v="ORD-02715"/>
    <d v="2023-03-23T00:00:00"/>
    <d v="2023-03-23T00:00:00"/>
    <s v="CUST14346"/>
    <s v="Rahul Mishra"/>
    <n v="54"/>
    <n v="54"/>
    <s v="Female"/>
    <s v="Female"/>
    <s v="West"/>
    <s v="Surat"/>
    <x v="4"/>
    <s v="Fiction Novel"/>
    <n v="2"/>
    <n v="2"/>
    <n v="200.55"/>
    <n v="0.2"/>
    <n v="357.47"/>
    <n v="109.45"/>
    <n v="0.30599999999999999"/>
    <n v="52.35"/>
    <x v="2"/>
    <m/>
    <b v="1"/>
    <s v="Returned"/>
    <x v="0"/>
    <x v="10"/>
    <n v="2"/>
    <x v="1"/>
    <x v="21"/>
    <x v="4"/>
    <s v="11-20%"/>
    <x v="0"/>
    <n v="1"/>
    <n v="1"/>
    <n v="0"/>
    <n v="1"/>
  </r>
  <r>
    <s v="ORD-02712"/>
    <d v="2023-03-22T00:00:00"/>
    <d v="2023-03-22T00:00:00"/>
    <s v="CUST21655"/>
    <s v="Amit Reddy"/>
    <n v="29"/>
    <n v="29"/>
    <s v="Other"/>
    <s v="Other"/>
    <s v="North"/>
    <s v="Chandigarh"/>
    <x v="3"/>
    <s v="Sugar"/>
    <n v="8"/>
    <n v="8"/>
    <n v="172.53"/>
    <n v="0.22"/>
    <n v="1491.46"/>
    <n v="177.24"/>
    <n v="0.11899999999999999"/>
    <n v="47.93"/>
    <x v="2"/>
    <n v="3"/>
    <b v="0"/>
    <s v="Delivered"/>
    <x v="1"/>
    <x v="4"/>
    <n v="4"/>
    <x v="1"/>
    <x v="21"/>
    <x v="3"/>
    <s v="21-30%"/>
    <x v="0"/>
    <n v="0"/>
    <n v="1"/>
    <n v="0"/>
    <n v="1"/>
  </r>
  <r>
    <s v="ORD-02711"/>
    <d v="2023-03-22T00:00:00"/>
    <d v="2023-03-22T00:00:00"/>
    <s v="CUST25704"/>
    <s v="Kavya Iyer"/>
    <n v="0"/>
    <m/>
    <s v="Female"/>
    <s v="Female"/>
    <s v="South"/>
    <s v="Kochi"/>
    <x v="0"/>
    <s v="Face Cream"/>
    <n v="10"/>
    <n v="10"/>
    <n v="1958.8"/>
    <n v="0.39"/>
    <n v="14393.92"/>
    <n v="7311.62"/>
    <n v="0.50800000000000001"/>
    <n v="56.07"/>
    <x v="3"/>
    <n v="5"/>
    <b v="0"/>
    <s v="Delivered"/>
    <x v="1"/>
    <x v="8"/>
    <n v="7"/>
    <x v="1"/>
    <x v="21"/>
    <x v="5"/>
    <s v="31-40%"/>
    <x v="0"/>
    <n v="0"/>
    <n v="1"/>
    <n v="0"/>
    <n v="1"/>
  </r>
  <r>
    <s v="ORD-02713"/>
    <d v="2023-03-22T00:00:00"/>
    <d v="2023-03-22T00:00:00"/>
    <s v="CUST44605"/>
    <s v="Rohan Gupta"/>
    <n v="30"/>
    <n v="30"/>
    <s v="F"/>
    <s v="Female"/>
    <s v="West"/>
    <s v="Surat"/>
    <x v="1"/>
    <s v="Bed Frame"/>
    <n v="4"/>
    <n v="4"/>
    <n v="23122.77"/>
    <n v="0.34"/>
    <n v="75992.62"/>
    <n v="25870.080000000002"/>
    <n v="0.34"/>
    <n v="83.74"/>
    <x v="0"/>
    <n v="4"/>
    <b v="0"/>
    <s v="Delivered"/>
    <x v="1"/>
    <x v="2"/>
    <n v="1"/>
    <x v="1"/>
    <x v="21"/>
    <x v="3"/>
    <s v="31-40%"/>
    <x v="0"/>
    <n v="0"/>
    <n v="1"/>
    <n v="0"/>
    <n v="1"/>
  </r>
  <r>
    <s v="ORD-02710"/>
    <d v="2023-03-22T00:00:00"/>
    <d v="2023-03-22T00:00:00"/>
    <s v="CUST02291"/>
    <s v="Sanjay Mehta"/>
    <n v="34"/>
    <n v="34"/>
    <s v="Male"/>
    <s v="Male"/>
    <s v="East"/>
    <s v="Guwahati"/>
    <x v="2"/>
    <s v="Smartwatch"/>
    <n v="2"/>
    <n v="2"/>
    <n v="10193.98"/>
    <n v="0.38"/>
    <n v="14993.54"/>
    <n v="1174.9000000000001"/>
    <n v="7.8E-2"/>
    <n v="86.74"/>
    <x v="0"/>
    <n v="4"/>
    <b v="0"/>
    <s v="Pending"/>
    <x v="2"/>
    <x v="1"/>
    <n v="5"/>
    <x v="1"/>
    <x v="21"/>
    <x v="3"/>
    <s v="31-40%"/>
    <x v="0"/>
    <n v="0"/>
    <n v="0"/>
    <n v="0"/>
    <n v="1"/>
  </r>
  <r>
    <s v="ORD-02709"/>
    <d v="2023-03-21T00:00:00"/>
    <d v="2023-03-21T00:00:00"/>
    <s v="CUST89135"/>
    <s v="Vikram Gupta"/>
    <n v="45"/>
    <n v="45"/>
    <s v="Other"/>
    <s v="Other"/>
    <s v="South"/>
    <s v="Chennai"/>
    <x v="2"/>
    <s v="Smartphone"/>
    <n v="5"/>
    <n v="5"/>
    <n v="8426.0499999999993"/>
    <n v="0.4"/>
    <n v="28260.49"/>
    <n v="5271.23"/>
    <n v="0.187"/>
    <n v="43.17"/>
    <x v="4"/>
    <n v="3"/>
    <b v="1"/>
    <s v="Returned"/>
    <x v="0"/>
    <x v="7"/>
    <m/>
    <x v="1"/>
    <x v="21"/>
    <x v="2"/>
    <s v="31-40%"/>
    <x v="0"/>
    <n v="1"/>
    <n v="1"/>
    <n v="0"/>
    <n v="1"/>
  </r>
  <r>
    <s v="ORD-02708"/>
    <d v="2023-03-20T00:00:00"/>
    <d v="2023-03-20T00:00:00"/>
    <s v="CUST34073"/>
    <s v="Amit Sharma"/>
    <n v="27"/>
    <n v="27"/>
    <s v="Male"/>
    <s v="Male"/>
    <s v="South"/>
    <s v="Chennai"/>
    <x v="4"/>
    <s v="Textbook"/>
    <n v="3"/>
    <n v="3"/>
    <n v="435.38"/>
    <n v="0.27"/>
    <n v="1015.42"/>
    <n v="374.01"/>
    <n v="0.36799999999999999"/>
    <n v="46.53"/>
    <x v="4"/>
    <n v="1"/>
    <b v="0"/>
    <s v="Delivered"/>
    <x v="1"/>
    <x v="3"/>
    <n v="10"/>
    <x v="1"/>
    <x v="21"/>
    <x v="3"/>
    <s v="21-30%"/>
    <x v="0"/>
    <n v="0"/>
    <n v="1"/>
    <n v="0"/>
    <n v="1"/>
  </r>
  <r>
    <s v="ORD-02707"/>
    <d v="2023-03-18T00:00:00"/>
    <d v="2023-03-18T00:00:00"/>
    <s v="CUST97042"/>
    <s v="Ananya Mishra"/>
    <n v="28"/>
    <n v="28"/>
    <s v="Other"/>
    <s v="Other"/>
    <s v="Central"/>
    <s v="Bhopal"/>
    <x v="4"/>
    <s v="Cook Book"/>
    <n v="4"/>
    <n v="4"/>
    <n v="1221.1099999999999"/>
    <n v="0.25"/>
    <n v="5162.57"/>
    <n v="1875.62"/>
    <n v="0.36299999999999999"/>
    <n v="43.22"/>
    <x v="0"/>
    <n v="5"/>
    <b v="0"/>
    <s v="Delivered"/>
    <x v="1"/>
    <x v="1"/>
    <n v="5"/>
    <x v="1"/>
    <x v="21"/>
    <x v="3"/>
    <s v="21-30%"/>
    <x v="0"/>
    <n v="0"/>
    <n v="1"/>
    <n v="0"/>
    <n v="1"/>
  </r>
  <r>
    <s v="ORD-02705"/>
    <d v="2023-03-17T00:00:00"/>
    <d v="2023-03-17T00:00:00"/>
    <s v="CUST85785"/>
    <s v="Meera Rao"/>
    <n v="41"/>
    <n v="41"/>
    <s v="Female"/>
    <s v="Female"/>
    <s v="West"/>
    <s v="Surat"/>
    <x v="0"/>
    <s v="Perfume"/>
    <n v="2"/>
    <n v="2"/>
    <n v="888.49"/>
    <n v="0.08"/>
    <n v="2115.7399999999998"/>
    <n v="795.3"/>
    <n v="0.376"/>
    <n v="42.25"/>
    <x v="5"/>
    <n v="1"/>
    <b v="0"/>
    <s v="Pending"/>
    <x v="2"/>
    <x v="5"/>
    <n v="8"/>
    <x v="1"/>
    <x v="21"/>
    <x v="2"/>
    <s v="1-10%"/>
    <x v="0"/>
    <n v="0"/>
    <n v="0"/>
    <n v="0"/>
    <n v="1"/>
  </r>
  <r>
    <s v="ORD-02706"/>
    <s v="March 17, 2023"/>
    <d v="2023-03-17T00:00:00"/>
    <s v="CUST55586"/>
    <s v="Karan Singh"/>
    <n v="25"/>
    <n v="25"/>
    <s v="Other"/>
    <s v="Other"/>
    <s v="East"/>
    <s v="Kolkata"/>
    <x v="6"/>
    <s v="T-Shirt"/>
    <n v="3"/>
    <n v="3"/>
    <n v="3828.11"/>
    <n v="0.2"/>
    <n v="10968.02"/>
    <n v="3716.33"/>
    <n v="0.33900000000000002"/>
    <n v="90.35"/>
    <x v="1"/>
    <n v="4"/>
    <b v="0"/>
    <s v="Delivered"/>
    <x v="1"/>
    <x v="8"/>
    <n v="7"/>
    <x v="1"/>
    <x v="21"/>
    <x v="1"/>
    <s v="11-20%"/>
    <x v="0"/>
    <n v="0"/>
    <n v="1"/>
    <n v="0"/>
    <n v="1"/>
  </r>
  <r>
    <s v="ORD-02704"/>
    <d v="2023-03-17T00:00:00"/>
    <d v="2023-03-17T00:00:00"/>
    <s v="CUST96458"/>
    <s v="Rohan Mehta"/>
    <n v="29"/>
    <n v="29"/>
    <s v="Other"/>
    <s v="Other"/>
    <s v="East"/>
    <s v="Kolkata"/>
    <x v="2"/>
    <s v="Smartwatch"/>
    <n v="1"/>
    <n v="1"/>
    <n v="11877.16"/>
    <n v="0.37"/>
    <n v="9956.83"/>
    <n v="1549.61"/>
    <n v="0.156"/>
    <n v="72.81"/>
    <x v="2"/>
    <n v="4"/>
    <b v="0"/>
    <s v="Delivered"/>
    <x v="1"/>
    <x v="5"/>
    <n v="8"/>
    <x v="1"/>
    <x v="21"/>
    <x v="3"/>
    <s v="31-40%"/>
    <x v="0"/>
    <n v="0"/>
    <n v="1"/>
    <n v="0"/>
    <n v="1"/>
  </r>
  <r>
    <s v="ORD-02703"/>
    <d v="2023-03-16T00:00:00"/>
    <d v="2023-03-16T00:00:00"/>
    <s v="CUST53601"/>
    <s v="Rohan Iyer"/>
    <n v="35"/>
    <n v="35"/>
    <s v="Other"/>
    <s v="Other"/>
    <s v="Central"/>
    <s v="Indore"/>
    <x v="4"/>
    <s v="Cook Book"/>
    <n v="8"/>
    <n v="8"/>
    <n v="600.71"/>
    <n v="0.17"/>
    <n v="4278.59"/>
    <n v="1539.55"/>
    <n v="0.36"/>
    <n v="24.97"/>
    <x v="5"/>
    <n v="1"/>
    <b v="0"/>
    <s v="Delivered"/>
    <x v="1"/>
    <x v="9"/>
    <n v="9"/>
    <x v="1"/>
    <x v="21"/>
    <x v="3"/>
    <s v="11-20%"/>
    <x v="0"/>
    <n v="0"/>
    <n v="1"/>
    <n v="0"/>
    <n v="1"/>
  </r>
  <r>
    <s v="ORD-02702"/>
    <d v="2023-03-16T00:00:00"/>
    <d v="2023-03-16T00:00:00"/>
    <s v="CUST41199"/>
    <s v="Nikhil Chatterjee"/>
    <n v="34"/>
    <n v="34"/>
    <s v="Male"/>
    <s v="Male"/>
    <s v="West"/>
    <s v="Ahmedabad"/>
    <x v="4"/>
    <s v="Cook Book"/>
    <n v="6"/>
    <n v="6"/>
    <n v="942.74"/>
    <n v="0.28000000000000003"/>
    <n v="4651.1099999999997"/>
    <n v="1628.44"/>
    <n v="0.35"/>
    <n v="67.17"/>
    <x v="3"/>
    <n v="3"/>
    <b v="0"/>
    <s v="Delivered"/>
    <x v="1"/>
    <x v="9"/>
    <n v="9"/>
    <x v="1"/>
    <x v="21"/>
    <x v="3"/>
    <s v="21-30%"/>
    <x v="0"/>
    <n v="0"/>
    <n v="1"/>
    <n v="0"/>
    <n v="1"/>
  </r>
  <r>
    <s v="ORD-02701"/>
    <d v="2023-03-16T00:00:00"/>
    <d v="2023-03-16T00:00:00"/>
    <s v="CUST61925"/>
    <s v="Rohan Rao"/>
    <n v="37"/>
    <n v="37"/>
    <s v="Other"/>
    <s v="Other"/>
    <s v="West"/>
    <s v="Pune"/>
    <x v="0"/>
    <s v="Hair Oil"/>
    <n v="3"/>
    <n v="3"/>
    <n v="2346.2600000000002"/>
    <n v="0.36"/>
    <n v="6011.01"/>
    <n v="2771.99"/>
    <n v="0.46100000000000002"/>
    <n v="60.72"/>
    <x v="2"/>
    <n v="1"/>
    <b v="0"/>
    <s v="Delivered"/>
    <x v="1"/>
    <x v="6"/>
    <n v="6"/>
    <x v="1"/>
    <x v="21"/>
    <x v="2"/>
    <s v="31-40%"/>
    <x v="0"/>
    <n v="0"/>
    <n v="1"/>
    <n v="0"/>
    <n v="1"/>
  </r>
  <r>
    <s v="ORD-02700"/>
    <d v="2023-03-15T00:00:00"/>
    <d v="2023-03-15T00:00:00"/>
    <s v="CUST26383"/>
    <s v="Vikram Mehta"/>
    <n v="18"/>
    <n v="18"/>
    <s v="Other"/>
    <s v="Other"/>
    <s v="East"/>
    <s v="Guwahati"/>
    <x v="5"/>
    <s v="Dumbbells"/>
    <n v="5"/>
    <n v="5"/>
    <n v="5610.04"/>
    <n v="0.21"/>
    <n v="27238.57"/>
    <n v="4096.24"/>
    <n v="0.15"/>
    <n v="84.23"/>
    <x v="3"/>
    <n v="2"/>
    <b v="0"/>
    <s v="Delivered"/>
    <x v="1"/>
    <x v="10"/>
    <n v="2"/>
    <x v="1"/>
    <x v="21"/>
    <x v="1"/>
    <s v="21-30%"/>
    <x v="0"/>
    <n v="0"/>
    <n v="1"/>
    <n v="0"/>
    <n v="1"/>
  </r>
  <r>
    <s v="ORD-02699"/>
    <d v="2023-03-15T00:00:00"/>
    <d v="2023-03-15T00:00:00"/>
    <s v="CUST30292"/>
    <s v="Aarav Bose"/>
    <n v="45"/>
    <n v="45"/>
    <s v="Other"/>
    <s v="Other"/>
    <s v="North"/>
    <s v="Amritsar"/>
    <x v="5"/>
    <s v="Tennis Racket"/>
    <n v="2"/>
    <n v="2"/>
    <n v="7389.74"/>
    <n v="0.4"/>
    <n v="13163.06"/>
    <n v="2642.15"/>
    <n v="0.20100000000000001"/>
    <n v="49.76"/>
    <x v="5"/>
    <n v="4"/>
    <b v="1"/>
    <s v="Returned"/>
    <x v="0"/>
    <x v="6"/>
    <n v="6"/>
    <x v="1"/>
    <x v="21"/>
    <x v="2"/>
    <s v="31-40%"/>
    <x v="0"/>
    <n v="1"/>
    <n v="1"/>
    <n v="0"/>
    <n v="1"/>
  </r>
  <r>
    <s v="ORD-02698"/>
    <d v="2023-03-15T00:00:00"/>
    <d v="2023-03-15T00:00:00"/>
    <s v="CUST60455"/>
    <s v="Meera Kumar"/>
    <n v="40"/>
    <n v="40"/>
    <s v="Male"/>
    <s v="Male"/>
    <s v="North"/>
    <s v="Ludhiana"/>
    <x v="4"/>
    <s v="Biography"/>
    <n v="10"/>
    <n v="10"/>
    <n v="1452.95"/>
    <n v="0.01"/>
    <n v="18658.740000000002"/>
    <n v="5761.15"/>
    <n v="0.309"/>
    <n v="57.81"/>
    <x v="4"/>
    <n v="3"/>
    <b v="0"/>
    <s v="Delivered"/>
    <x v="1"/>
    <x v="10"/>
    <n v="2"/>
    <x v="1"/>
    <x v="21"/>
    <x v="2"/>
    <s v="1-10%"/>
    <x v="0"/>
    <n v="0"/>
    <n v="1"/>
    <n v="0"/>
    <n v="1"/>
  </r>
  <r>
    <s v="ORD-02697"/>
    <d v="2023-03-14T00:00:00"/>
    <d v="2023-03-14T00:00:00"/>
    <s v="CUST37138"/>
    <s v="Ritu Nair"/>
    <n v="42"/>
    <n v="42"/>
    <s v="Other"/>
    <s v="Other"/>
    <s v="West"/>
    <s v="Pune"/>
    <x v="2"/>
    <s v="Headphones"/>
    <n v="2"/>
    <n v="2"/>
    <n v="76935.789999999994"/>
    <n v="0.01"/>
    <n v="171768.97"/>
    <n v="27234.01"/>
    <n v="0.159"/>
    <n v="63.96"/>
    <x v="1"/>
    <n v="1"/>
    <b v="0"/>
    <s v="Delivered"/>
    <x v="1"/>
    <x v="0"/>
    <n v="3"/>
    <x v="1"/>
    <x v="21"/>
    <x v="2"/>
    <s v="1-10%"/>
    <x v="0"/>
    <n v="0"/>
    <n v="1"/>
    <n v="0"/>
    <n v="1"/>
  </r>
  <r>
    <s v="ORD-02694"/>
    <d v="2023-03-14T00:00:00"/>
    <d v="2023-03-14T00:00:00"/>
    <s v="CUST76215"/>
    <s v="Ananya Reddy"/>
    <n v="49"/>
    <n v="49"/>
    <s v="Female"/>
    <s v="Female"/>
    <s v="North"/>
    <s v="Chandigarh"/>
    <x v="6"/>
    <s v="T-Shirt"/>
    <n v="9"/>
    <n v="9"/>
    <n v="3251.19"/>
    <n v="0.13"/>
    <n v="25267.42"/>
    <n v="8081.15"/>
    <n v="0.32"/>
    <n v="70.98"/>
    <x v="5"/>
    <n v="2"/>
    <b v="1"/>
    <s v="Returned"/>
    <x v="0"/>
    <x v="9"/>
    <n v="9"/>
    <x v="1"/>
    <x v="21"/>
    <x v="4"/>
    <s v="11-20%"/>
    <x v="0"/>
    <n v="1"/>
    <n v="1"/>
    <n v="0"/>
    <n v="1"/>
  </r>
  <r>
    <s v="ORD-02693"/>
    <d v="2023-03-14T00:00:00"/>
    <d v="2023-03-14T00:00:00"/>
    <s v="CUST31367"/>
    <s v="Sunita Pillai"/>
    <n v="57"/>
    <n v="57"/>
    <s v="Female"/>
    <s v="Female"/>
    <s v="East"/>
    <s v="Kolkata"/>
    <x v="3"/>
    <s v="Sugar"/>
    <n v="3"/>
    <n v="3"/>
    <n v="451.94"/>
    <n v="7.0000000000000007E-2"/>
    <n v="1470.9"/>
    <n v="132.82"/>
    <n v="0.09"/>
    <n v="72.180000000000007"/>
    <x v="5"/>
    <n v="2"/>
    <b v="0"/>
    <s v="Shipped"/>
    <x v="4"/>
    <x v="5"/>
    <n v="8"/>
    <x v="1"/>
    <x v="21"/>
    <x v="4"/>
    <s v="1-10%"/>
    <x v="0"/>
    <n v="0"/>
    <n v="0"/>
    <n v="0"/>
    <n v="1"/>
  </r>
  <r>
    <s v="ORD-02696"/>
    <d v="2023-03-14T00:00:00"/>
    <d v="2023-03-14T00:00:00"/>
    <s v="CUST64855"/>
    <s v="Sunita Shah"/>
    <n v="46"/>
    <n v="46"/>
    <s v="Other"/>
    <s v="Other"/>
    <s v="West"/>
    <s v="Ahmedabad"/>
    <x v="4"/>
    <s v="Comic Book"/>
    <n v="2"/>
    <n v="2"/>
    <n v="1077.1099999999999"/>
    <n v="0.3"/>
    <n v="1827.02"/>
    <n v="727.8"/>
    <n v="0.39800000000000002"/>
    <n v="61.35"/>
    <x v="3"/>
    <n v="5"/>
    <b v="0"/>
    <s v="Delivered"/>
    <x v="1"/>
    <x v="6"/>
    <n v="6"/>
    <x v="1"/>
    <x v="21"/>
    <x v="4"/>
    <s v="21-30%"/>
    <x v="0"/>
    <n v="0"/>
    <n v="1"/>
    <n v="0"/>
    <n v="1"/>
  </r>
  <r>
    <s v="ORD-02695"/>
    <d v="2023-03-14T00:00:00"/>
    <d v="2023-03-14T00:00:00"/>
    <s v="CUST36599"/>
    <s v="Kavya Bhat"/>
    <n v="43"/>
    <n v="43"/>
    <s v="Female"/>
    <s v="Female"/>
    <s v="West"/>
    <s v="Ahmedabad"/>
    <x v="0"/>
    <s v="Shampoo"/>
    <n v="9"/>
    <n v="9"/>
    <n v="415.58"/>
    <n v="0.35"/>
    <n v="3291.09"/>
    <n v="1457.49"/>
    <n v="0.443"/>
    <n v="93.37"/>
    <x v="5"/>
    <n v="4"/>
    <b v="0"/>
    <s v="Pending"/>
    <x v="2"/>
    <x v="0"/>
    <n v="3"/>
    <x v="1"/>
    <x v="21"/>
    <x v="2"/>
    <s v="31-40%"/>
    <x v="0"/>
    <n v="0"/>
    <n v="0"/>
    <n v="0"/>
    <n v="1"/>
  </r>
  <r>
    <s v="ORD-02690"/>
    <d v="2023-03-13T00:00:00"/>
    <d v="2023-03-13T00:00:00"/>
    <s v="CUST42802"/>
    <s v="Sanjay Rao"/>
    <n v="25"/>
    <n v="25"/>
    <s v="m"/>
    <s v="Male"/>
    <s v="South"/>
    <s v="Hyderabad"/>
    <x v="5"/>
    <s v="Cycle"/>
    <n v="4"/>
    <n v="4"/>
    <n v="7081.6"/>
    <n v="0.31"/>
    <n v="25039.19"/>
    <n v="6611.41"/>
    <n v="0.26400000000000001"/>
    <n v="89.06"/>
    <x v="5"/>
    <m/>
    <b v="1"/>
    <s v="Returned"/>
    <x v="0"/>
    <x v="3"/>
    <n v="10"/>
    <x v="1"/>
    <x v="21"/>
    <x v="1"/>
    <s v="31-40%"/>
    <x v="0"/>
    <n v="1"/>
    <n v="1"/>
    <n v="0"/>
    <n v="1"/>
  </r>
  <r>
    <s v="ORD-02691"/>
    <s v="March 13, 2023"/>
    <d v="2023-03-13T00:00:00"/>
    <s v="CUST42275"/>
    <s v="Aditya Patel"/>
    <n v="21"/>
    <n v="21"/>
    <s v="Female"/>
    <s v="Female"/>
    <s v="South"/>
    <s v="Chennai"/>
    <x v="2"/>
    <s v="Smartwatch"/>
    <n v="2"/>
    <n v="2"/>
    <n v="76616.83"/>
    <n v="0.1"/>
    <n v="186369.89"/>
    <n v="20529.28"/>
    <n v="0.11"/>
    <n v="55.12"/>
    <x v="3"/>
    <n v="4"/>
    <b v="0"/>
    <s v="Delivered"/>
    <x v="1"/>
    <x v="1"/>
    <n v="5"/>
    <x v="1"/>
    <x v="21"/>
    <x v="1"/>
    <s v="1-10%"/>
    <x v="0"/>
    <n v="0"/>
    <n v="1"/>
    <n v="0"/>
    <n v="1"/>
  </r>
  <r>
    <s v="ORD-02689"/>
    <d v="2023-03-13T00:00:00"/>
    <d v="2023-03-13T00:00:00"/>
    <s v="CUST30478"/>
    <s v="Shreya Kapoor"/>
    <n v="39"/>
    <n v="39"/>
    <s v="Female"/>
    <s v="Female"/>
    <s v="West"/>
    <s v="Ahmedabad"/>
    <x v="5"/>
    <s v="Dumbbells"/>
    <n v="5"/>
    <n v="5"/>
    <n v="7209.98"/>
    <n v="0.1"/>
    <n v="44585.53"/>
    <n v="6266.72"/>
    <n v="0.14099999999999999"/>
    <n v="101.5"/>
    <x v="4"/>
    <n v="3"/>
    <b v="0"/>
    <s v="Delivered"/>
    <x v="1"/>
    <x v="5"/>
    <n v="8"/>
    <x v="1"/>
    <x v="21"/>
    <x v="2"/>
    <s v="1-10%"/>
    <x v="0"/>
    <n v="0"/>
    <n v="1"/>
    <n v="0"/>
    <n v="1"/>
  </r>
  <r>
    <s v="ORD-02692"/>
    <d v="2023-03-13T00:00:00"/>
    <d v="2023-03-13T00:00:00"/>
    <s v="CUST16083"/>
    <s v="Aditya Singh"/>
    <n v="40"/>
    <n v="40"/>
    <s v="Female"/>
    <s v="Female"/>
    <s v="East"/>
    <s v="Patna"/>
    <x v="3"/>
    <s v="Dal (1kg)"/>
    <n v="5"/>
    <n v="5"/>
    <n v="83.39"/>
    <n v="0.13"/>
    <n v="507.85"/>
    <n v="48.88"/>
    <n v="9.6000000000000002E-2"/>
    <n v="72.28"/>
    <x v="1"/>
    <n v="5"/>
    <b v="0"/>
    <s v="Delivered"/>
    <x v="1"/>
    <x v="5"/>
    <n v="8"/>
    <x v="1"/>
    <x v="21"/>
    <x v="2"/>
    <s v="11-20%"/>
    <x v="0"/>
    <n v="0"/>
    <n v="1"/>
    <n v="0"/>
    <n v="1"/>
  </r>
  <r>
    <s v="ORD-02687"/>
    <d v="2023-03-12T00:00:00"/>
    <d v="2023-03-12T00:00:00"/>
    <s v="CUST74163"/>
    <s v="Sunita Gupta"/>
    <n v="24"/>
    <n v="24"/>
    <s v="Female"/>
    <s v="Female"/>
    <s v="Central"/>
    <s v="Bhopal"/>
    <x v="6"/>
    <s v="Saree"/>
    <n v="3"/>
    <n v="3"/>
    <n v="1200.51"/>
    <n v="0.4"/>
    <n v="2711.94"/>
    <n v="952.86"/>
    <n v="0.35099999999999998"/>
    <n v="10.029999999999999"/>
    <x v="5"/>
    <n v="3"/>
    <b v="0"/>
    <s v="Delivered"/>
    <x v="1"/>
    <x v="1"/>
    <n v="5"/>
    <x v="1"/>
    <x v="21"/>
    <x v="1"/>
    <s v="31-40%"/>
    <x v="0"/>
    <n v="0"/>
    <n v="1"/>
    <n v="0"/>
    <n v="1"/>
  </r>
  <r>
    <s v="ORD-02688"/>
    <d v="2023-03-12T00:00:00"/>
    <d v="2023-03-12T00:00:00"/>
    <s v="CUST01507"/>
    <s v="Ritu Kapoor"/>
    <n v="30"/>
    <n v="30"/>
    <s v="Female"/>
    <s v="Female"/>
    <s v="West"/>
    <s v="Mumbai"/>
    <x v="4"/>
    <s v="Comic Book"/>
    <n v="1"/>
    <n v="1"/>
    <n v="1377.62"/>
    <n v="0.12"/>
    <n v="1266.17"/>
    <n v="565.49"/>
    <n v="0.44700000000000001"/>
    <n v="53.93"/>
    <x v="2"/>
    <n v="4"/>
    <b v="0"/>
    <s v="Shipped"/>
    <x v="4"/>
    <x v="0"/>
    <n v="3"/>
    <x v="1"/>
    <x v="21"/>
    <x v="3"/>
    <s v="11-20%"/>
    <x v="0"/>
    <n v="0"/>
    <n v="0"/>
    <n v="0"/>
    <n v="1"/>
  </r>
  <r>
    <s v="ORD-02686"/>
    <d v="2023-03-11T00:00:00"/>
    <d v="2023-03-11T00:00:00"/>
    <s v="CUST63976"/>
    <s v="Vikram Verma"/>
    <n v="42"/>
    <n v="42"/>
    <s v="Male"/>
    <s v="Male"/>
    <s v="South"/>
    <s v="Hyderabad"/>
    <x v="6"/>
    <s v="Jacket"/>
    <n v="8"/>
    <n v="8"/>
    <n v="570.17999999999995"/>
    <n v="0.04"/>
    <n v="5294.75"/>
    <n v="1738.46"/>
    <n v="0.32800000000000001"/>
    <n v="56.28"/>
    <x v="2"/>
    <n v="2"/>
    <b v="0"/>
    <s v="Delivered"/>
    <x v="1"/>
    <x v="4"/>
    <n v="4"/>
    <x v="1"/>
    <x v="21"/>
    <x v="2"/>
    <s v="1-10%"/>
    <x v="0"/>
    <n v="0"/>
    <n v="1"/>
    <n v="0"/>
    <n v="1"/>
  </r>
  <r>
    <s v="ORD-02684"/>
    <d v="2023-03-10T00:00:00"/>
    <d v="2023-03-10T00:00:00"/>
    <s v="CUST32875"/>
    <s v="Kavya Patel"/>
    <n v="41"/>
    <n v="41"/>
    <s v="Male"/>
    <s v="Male"/>
    <s v="South"/>
    <s v="Kochi"/>
    <x v="0"/>
    <s v="Hair Oil"/>
    <n v="3"/>
    <n v="3"/>
    <n v="1290.21"/>
    <n v="0.12"/>
    <n v="3690.09"/>
    <n v="1777.76"/>
    <n v="0.48199999999999998"/>
    <n v="64.97"/>
    <x v="1"/>
    <n v="3"/>
    <b v="0"/>
    <s v="Delivered"/>
    <x v="1"/>
    <x v="1"/>
    <n v="5"/>
    <x v="1"/>
    <x v="21"/>
    <x v="2"/>
    <s v="11-20%"/>
    <x v="0"/>
    <n v="0"/>
    <n v="1"/>
    <n v="0"/>
    <n v="1"/>
  </r>
  <r>
    <s v="ORD-02685"/>
    <d v="2023-03-10T00:00:00"/>
    <d v="2023-03-10T00:00:00"/>
    <s v="CUST44671"/>
    <s v="Aditya Pillai"/>
    <n v="22"/>
    <n v="22"/>
    <s v="Female"/>
    <s v="Female"/>
    <s v="North"/>
    <s v="Delhi"/>
    <x v="6"/>
    <s v="Kurta"/>
    <n v="9"/>
    <n v="9"/>
    <n v="2747.04"/>
    <n v="0.28999999999999998"/>
    <n v="21056.46"/>
    <n v="7428.62"/>
    <n v="0.35299999999999998"/>
    <n v="39.99"/>
    <x v="4"/>
    <n v="3"/>
    <b v="0"/>
    <s v="Cancelled"/>
    <x v="3"/>
    <x v="8"/>
    <n v="7"/>
    <x v="1"/>
    <x v="21"/>
    <x v="1"/>
    <s v="21-30%"/>
    <x v="0"/>
    <n v="0"/>
    <n v="0"/>
    <n v="1"/>
    <n v="1"/>
  </r>
  <r>
    <s v="ORD-02683"/>
    <d v="2023-03-09T00:00:00"/>
    <d v="2023-03-09T00:00:00"/>
    <s v="CUST18854"/>
    <s v="Pooja Nair"/>
    <n v="53"/>
    <n v="53"/>
    <s v="F"/>
    <s v="Female"/>
    <s v="Central"/>
    <s v="Bhopal"/>
    <x v="4"/>
    <s v="Fiction Novel"/>
    <n v="7"/>
    <n v="7"/>
    <n v="291.52999999999997"/>
    <n v="0.08"/>
    <n v="2565.08"/>
    <n v="571.02"/>
    <n v="0.223"/>
    <n v="71.31"/>
    <x v="2"/>
    <n v="1"/>
    <b v="0"/>
    <s v="Delivered"/>
    <x v="1"/>
    <x v="0"/>
    <n v="3"/>
    <x v="1"/>
    <x v="21"/>
    <x v="4"/>
    <s v="1-10%"/>
    <x v="0"/>
    <n v="0"/>
    <n v="1"/>
    <n v="0"/>
    <n v="1"/>
  </r>
  <r>
    <s v="ORD-02682"/>
    <d v="2023-03-08T00:00:00"/>
    <d v="2023-03-08T00:00:00"/>
    <s v="CUST50033"/>
    <s v="Ritu Joshi"/>
    <n v="51"/>
    <n v="51"/>
    <s v="Other"/>
    <s v="Other"/>
    <s v="South"/>
    <s v="Bangalore"/>
    <x v="6"/>
    <s v="Dress"/>
    <n v="8"/>
    <n v="8"/>
    <n v="3911.66"/>
    <n v="0.3"/>
    <n v="25920.44"/>
    <n v="11329.49"/>
    <n v="0.437"/>
    <n v="76.959999999999994"/>
    <x v="5"/>
    <n v="3"/>
    <b v="0"/>
    <s v="Cancelled"/>
    <x v="3"/>
    <x v="0"/>
    <n v="3"/>
    <x v="1"/>
    <x v="21"/>
    <x v="4"/>
    <s v="21-30%"/>
    <x v="0"/>
    <n v="0"/>
    <n v="0"/>
    <n v="1"/>
    <n v="1"/>
  </r>
  <r>
    <s v="ORD-02680"/>
    <d v="2023-03-06T00:00:00"/>
    <d v="2023-03-06T00:00:00"/>
    <s v="CUST75386"/>
    <s v="Rohan Mishra"/>
    <n v="14"/>
    <n v="14"/>
    <s v="Male"/>
    <s v="Male"/>
    <s v="East"/>
    <s v="Guwahati"/>
    <x v="2"/>
    <s v="Headphones"/>
    <n v="3"/>
    <n v="3"/>
    <n v="65257.11"/>
    <n v="0.2"/>
    <n v="196362.97"/>
    <n v="27495.56"/>
    <n v="0.14000000000000001"/>
    <n v="51.41"/>
    <x v="3"/>
    <n v="1"/>
    <b v="1"/>
    <s v="Returned"/>
    <x v="0"/>
    <x v="4"/>
    <n v="4"/>
    <x v="1"/>
    <x v="21"/>
    <x v="0"/>
    <s v="11-20%"/>
    <x v="0"/>
    <n v="1"/>
    <n v="1"/>
    <n v="0"/>
    <n v="1"/>
  </r>
  <r>
    <s v="ORD-02679"/>
    <d v="2023-03-06T00:00:00"/>
    <d v="2023-03-06T00:00:00"/>
    <s v="CUST93760"/>
    <s v="Nikhil Kapoor"/>
    <n v="48"/>
    <n v="48"/>
    <s v="Male"/>
    <s v="Male"/>
    <s v="East"/>
    <s v="Patna"/>
    <x v="3"/>
    <s v="Cooking Oil"/>
    <n v="8"/>
    <n v="8"/>
    <n v="412.18"/>
    <n v="0.37"/>
    <n v="2510.56"/>
    <n v="237.24"/>
    <n v="9.4E-2"/>
    <n v="74.88"/>
    <x v="5"/>
    <n v="2"/>
    <b v="0"/>
    <s v="Cancelled"/>
    <x v="3"/>
    <x v="0"/>
    <n v="3"/>
    <x v="1"/>
    <x v="21"/>
    <x v="4"/>
    <s v="31-40%"/>
    <x v="0"/>
    <n v="0"/>
    <n v="0"/>
    <n v="1"/>
    <n v="1"/>
  </r>
  <r>
    <s v="ORD-02681"/>
    <d v="2023-03-06T00:00:00"/>
    <d v="2023-03-06T00:00:00"/>
    <s v="CUST22232"/>
    <s v="Shreya Verma"/>
    <n v="43"/>
    <n v="43"/>
    <s v="Male"/>
    <s v="Male"/>
    <s v="North"/>
    <s v="Ludhiana"/>
    <x v="0"/>
    <s v="Shampoo"/>
    <n v="7"/>
    <n v="7"/>
    <n v="142.6"/>
    <n v="0.04"/>
    <n v="1268.77"/>
    <n v="481.8"/>
    <n v="0.38"/>
    <n v="55.31"/>
    <x v="2"/>
    <n v="2"/>
    <b v="0"/>
    <s v="Pending"/>
    <x v="2"/>
    <x v="1"/>
    <n v="5"/>
    <x v="1"/>
    <x v="21"/>
    <x v="2"/>
    <s v="1-10%"/>
    <x v="0"/>
    <n v="0"/>
    <n v="0"/>
    <n v="0"/>
    <n v="1"/>
  </r>
  <r>
    <s v="ORD-02678"/>
    <d v="2023-03-05T00:00:00"/>
    <d v="2023-03-05T00:00:00"/>
    <s v="CUST87936"/>
    <s v="Aarav Kapoor"/>
    <n v="46"/>
    <n v="46"/>
    <s v="Female"/>
    <s v="Female"/>
    <s v="West"/>
    <s v="Pune"/>
    <x v="5"/>
    <s v="Yoga Mat"/>
    <n v="8"/>
    <n v="8"/>
    <n v="7037.46"/>
    <n v="0.21"/>
    <n v="66204.63"/>
    <n v="8522.6299999999992"/>
    <n v="0.129"/>
    <n v="63.69"/>
    <x v="3"/>
    <n v="4"/>
    <b v="0"/>
    <s v="Delivered"/>
    <x v="1"/>
    <x v="10"/>
    <n v="2"/>
    <x v="1"/>
    <x v="21"/>
    <x v="4"/>
    <s v="21-30%"/>
    <x v="0"/>
    <n v="0"/>
    <n v="1"/>
    <n v="0"/>
    <n v="1"/>
  </r>
  <r>
    <s v="ORD-02677"/>
    <d v="2023-03-04T00:00:00"/>
    <d v="2023-03-04T00:00:00"/>
    <s v="CUST29585"/>
    <s v="Kavya Singh"/>
    <n v="28"/>
    <n v="28"/>
    <s v="Female"/>
    <s v="Female"/>
    <s v="Central"/>
    <s v="Indore"/>
    <x v="3"/>
    <s v="Tea"/>
    <n v="7"/>
    <n v="7"/>
    <n v="493.14"/>
    <n v="7.0000000000000007E-2"/>
    <n v="4089.53"/>
    <n v="366.06"/>
    <n v="0.09"/>
    <n v="60.87"/>
    <x v="4"/>
    <n v="3"/>
    <b v="0"/>
    <s v="Shipped"/>
    <x v="4"/>
    <x v="10"/>
    <n v="2"/>
    <x v="1"/>
    <x v="21"/>
    <x v="3"/>
    <s v="1-10%"/>
    <x v="0"/>
    <n v="0"/>
    <n v="0"/>
    <n v="0"/>
    <n v="1"/>
  </r>
  <r>
    <s v="ORD-02676"/>
    <d v="2023-03-03T00:00:00"/>
    <d v="2023-03-03T00:00:00"/>
    <s v="CUST24131"/>
    <s v="Deepa Verma"/>
    <n v="27"/>
    <n v="27"/>
    <s v="Male"/>
    <s v="Male"/>
    <s v="South"/>
    <s v="Bangalore"/>
    <x v="4"/>
    <s v="Fiction Novel"/>
    <n v="1"/>
    <n v="1"/>
    <n v="948.68"/>
    <n v="0.05"/>
    <n v="1052.6300000000001"/>
    <n v="436.63"/>
    <n v="0.41499999999999998"/>
    <n v="60.66"/>
    <x v="4"/>
    <n v="3"/>
    <b v="0"/>
    <s v="Delivered"/>
    <x v="1"/>
    <x v="4"/>
    <n v="4"/>
    <x v="1"/>
    <x v="21"/>
    <x v="3"/>
    <s v="1-10%"/>
    <x v="0"/>
    <n v="0"/>
    <n v="1"/>
    <n v="0"/>
    <n v="1"/>
  </r>
  <r>
    <s v="ORD-02674"/>
    <d v="2023-03-02T00:00:00"/>
    <d v="2023-03-02T00:00:00"/>
    <s v="CUST43411"/>
    <s v="Ritu Shah"/>
    <n v="27"/>
    <n v="27"/>
    <s v="Male"/>
    <s v="Male"/>
    <s v="North"/>
    <s v="Delhi"/>
    <x v="0"/>
    <s v="Hair Oil"/>
    <n v="2"/>
    <n v="2"/>
    <n v="920.67"/>
    <n v="0.24"/>
    <n v="1821.82"/>
    <n v="918.21"/>
    <n v="0.504"/>
    <n v="61.3"/>
    <x v="2"/>
    <n v="4"/>
    <b v="0"/>
    <s v="Delivered"/>
    <x v="1"/>
    <x v="0"/>
    <n v="3"/>
    <x v="1"/>
    <x v="21"/>
    <x v="3"/>
    <s v="21-30%"/>
    <x v="0"/>
    <n v="0"/>
    <n v="1"/>
    <n v="0"/>
    <n v="1"/>
  </r>
  <r>
    <s v="ORD-02673"/>
    <d v="2023-03-02T00:00:00"/>
    <d v="2023-03-02T00:00:00"/>
    <s v="CUST85212"/>
    <s v="Ananya Bhat"/>
    <n v="36"/>
    <n v="36"/>
    <s v="Female"/>
    <s v="Female"/>
    <s v="South"/>
    <s v="Kochi"/>
    <x v="1"/>
    <s v="Chair"/>
    <n v="7"/>
    <n v="7"/>
    <n v="4557.2700000000004"/>
    <n v="0.2"/>
    <n v="31187.49"/>
    <n v="9092.43"/>
    <n v="0.29199999999999998"/>
    <n v="65.62"/>
    <x v="3"/>
    <m/>
    <b v="0"/>
    <s v="Delivered"/>
    <x v="1"/>
    <x v="3"/>
    <n v="10"/>
    <x v="1"/>
    <x v="21"/>
    <x v="2"/>
    <s v="11-20%"/>
    <x v="0"/>
    <n v="0"/>
    <n v="1"/>
    <n v="0"/>
    <n v="1"/>
  </r>
  <r>
    <s v="ORD-02675"/>
    <d v="2023-03-02T00:00:00"/>
    <d v="2023-03-02T00:00:00"/>
    <s v="CUST02795"/>
    <s v="Karan Mehta"/>
    <n v="36"/>
    <n v="36"/>
    <s v="Other"/>
    <s v="Other"/>
    <s v="South"/>
    <s v="Bangalore"/>
    <x v="3"/>
    <s v="Cooking Oil"/>
    <n v="9"/>
    <n v="9"/>
    <n v="57.61"/>
    <n v="0.28999999999999998"/>
    <n v="449.35"/>
    <n v="35.51"/>
    <n v="7.9000000000000001E-2"/>
    <n v="88.76"/>
    <x v="0"/>
    <n v="1"/>
    <b v="0"/>
    <s v="Delivered"/>
    <x v="1"/>
    <x v="4"/>
    <n v="4"/>
    <x v="1"/>
    <x v="21"/>
    <x v="2"/>
    <s v="21-30%"/>
    <x v="0"/>
    <n v="0"/>
    <n v="1"/>
    <n v="0"/>
    <n v="1"/>
  </r>
  <r>
    <s v="ORD-02672"/>
    <d v="2023-03-01T00:00:00"/>
    <d v="2023-03-01T00:00:00"/>
    <s v="CUST97216"/>
    <s v="Deepa Pillai"/>
    <n v="29"/>
    <n v="29"/>
    <s v="Female"/>
    <s v="Female"/>
    <s v="East"/>
    <s v="Bhubaneswar"/>
    <x v="2"/>
    <s v="Headphones"/>
    <n v="6"/>
    <n v="6"/>
    <n v="78301.55"/>
    <n v="0.24"/>
    <n v="446345.61"/>
    <n v="61437.599999999999"/>
    <n v="0.13800000000000001"/>
    <n v="87.28"/>
    <x v="0"/>
    <n v="4"/>
    <b v="0"/>
    <s v="Delivered"/>
    <x v="1"/>
    <x v="8"/>
    <n v="7"/>
    <x v="1"/>
    <x v="21"/>
    <x v="3"/>
    <s v="21-30%"/>
    <x v="0"/>
    <n v="0"/>
    <n v="1"/>
    <n v="0"/>
    <n v="1"/>
  </r>
  <r>
    <s v="ORD-02671"/>
    <d v="2023-03-01T00:00:00"/>
    <d v="2023-03-01T00:00:00"/>
    <s v="CUST19942"/>
    <s v="Deepa Joshi"/>
    <n v="29"/>
    <n v="29"/>
    <s v="Other"/>
    <s v="Other"/>
    <s v="West"/>
    <s v="Mumbai"/>
    <x v="4"/>
    <s v="Cook Book"/>
    <n v="7"/>
    <n v="7"/>
    <n v="286.55"/>
    <n v="0.19"/>
    <n v="1865.14"/>
    <n v="943.5"/>
    <n v="0.50600000000000001"/>
    <n v="60.27"/>
    <x v="1"/>
    <n v="1"/>
    <b v="0"/>
    <s v="Shipped"/>
    <x v="4"/>
    <x v="2"/>
    <n v="1"/>
    <x v="1"/>
    <x v="21"/>
    <x v="3"/>
    <s v="11-20%"/>
    <x v="0"/>
    <n v="0"/>
    <n v="0"/>
    <n v="0"/>
    <n v="1"/>
  </r>
  <r>
    <s v="ORD-02669"/>
    <d v="2023-02-28T00:00:00"/>
    <d v="2023-02-28T00:00:00"/>
    <s v="CUST70473"/>
    <s v="Nisha Gupta"/>
    <m/>
    <m/>
    <s v="Male"/>
    <s v="Male"/>
    <s v="Central"/>
    <s v="Nagpur"/>
    <x v="2"/>
    <s v="Tablet"/>
    <n v="8"/>
    <n v="8"/>
    <n v="28881.53"/>
    <n v="0.38"/>
    <n v="145274.42000000001"/>
    <n v="14990.91"/>
    <n v="0.10299999999999999"/>
    <n v="36.68"/>
    <x v="2"/>
    <m/>
    <b v="0"/>
    <s v="Shipped"/>
    <x v="4"/>
    <x v="6"/>
    <n v="6"/>
    <x v="1"/>
    <x v="22"/>
    <x v="5"/>
    <s v="31-40%"/>
    <x v="0"/>
    <n v="0"/>
    <n v="0"/>
    <n v="0"/>
    <n v="1"/>
  </r>
  <r>
    <s v="ORD-02667"/>
    <d v="2023-02-28T00:00:00"/>
    <d v="2023-02-28T00:00:00"/>
    <s v="CUST93637"/>
    <s v="Ananya Shah"/>
    <n v="31"/>
    <n v="31"/>
    <s v="F"/>
    <s v="Female"/>
    <s v="North"/>
    <s v="Amritsar"/>
    <x v="1"/>
    <s v="Bookshelf"/>
    <n v="3"/>
    <n v="3"/>
    <n v="4087.5"/>
    <n v="0.36"/>
    <n v="8585.93"/>
    <n v="2520.92"/>
    <n v="0.29399999999999998"/>
    <n v="36.770000000000003"/>
    <x v="1"/>
    <m/>
    <b v="0"/>
    <s v="Pending"/>
    <x v="2"/>
    <x v="9"/>
    <n v="9"/>
    <x v="1"/>
    <x v="22"/>
    <x v="3"/>
    <s v="31-40%"/>
    <x v="0"/>
    <n v="0"/>
    <n v="0"/>
    <n v="0"/>
    <n v="1"/>
  </r>
  <r>
    <s v="ORD-02668"/>
    <d v="2023-02-28T00:00:00"/>
    <d v="2023-02-28T00:00:00"/>
    <s v="CUST00301"/>
    <s v="Shreya Mehta"/>
    <n v="19"/>
    <n v="19"/>
    <s v="m"/>
    <s v="Male"/>
    <s v="West"/>
    <s v="Mumbai"/>
    <x v="4"/>
    <s v="Textbook"/>
    <n v="9"/>
    <n v="9"/>
    <n v="1227.77"/>
    <n v="0.09"/>
    <n v="10383.44"/>
    <n v="4289.2700000000004"/>
    <n v="0.41299999999999998"/>
    <n v="74.78"/>
    <x v="1"/>
    <n v="2"/>
    <b v="1"/>
    <s v="Returned"/>
    <x v="0"/>
    <x v="2"/>
    <n v="1"/>
    <x v="1"/>
    <x v="22"/>
    <x v="1"/>
    <s v="1-10%"/>
    <x v="0"/>
    <n v="1"/>
    <n v="1"/>
    <n v="0"/>
    <n v="1"/>
  </r>
  <r>
    <s v="ORD-02670"/>
    <d v="2023-02-28T00:00:00"/>
    <d v="2023-02-28T00:00:00"/>
    <s v="CUST97284"/>
    <s v="Priya Bose"/>
    <n v="39"/>
    <n v="39"/>
    <s v="Female"/>
    <s v="Female"/>
    <s v="North"/>
    <s v="Ludhiana"/>
    <x v="5"/>
    <s v="Cricket Bat"/>
    <n v="3"/>
    <n v="3"/>
    <n v="12089.59"/>
    <n v="0.15"/>
    <n v="27702.22"/>
    <n v="5345.08"/>
    <n v="0.193"/>
    <n v="42.62"/>
    <x v="3"/>
    <n v="5"/>
    <b v="0"/>
    <s v="Shipped"/>
    <x v="4"/>
    <x v="1"/>
    <n v="5"/>
    <x v="1"/>
    <x v="22"/>
    <x v="2"/>
    <s v="11-20%"/>
    <x v="0"/>
    <n v="0"/>
    <n v="0"/>
    <n v="0"/>
    <n v="1"/>
  </r>
  <r>
    <s v="ORD-02663"/>
    <d v="2023-02-27T00:00:00"/>
    <d v="2023-02-27T00:00:00"/>
    <s v="CUST82371"/>
    <s v="Kavya Nair"/>
    <n v="49"/>
    <n v="49"/>
    <s v="m"/>
    <s v="Male"/>
    <s v="East"/>
    <s v="Patna"/>
    <x v="3"/>
    <s v="Dal (1kg)"/>
    <n v="4"/>
    <n v="4"/>
    <n v="230.58"/>
    <n v="0.17"/>
    <n v="768.3"/>
    <n v="50.26"/>
    <n v="6.5000000000000002E-2"/>
    <n v="81.52"/>
    <x v="3"/>
    <n v="1"/>
    <b v="0"/>
    <s v="Delivered"/>
    <x v="1"/>
    <x v="2"/>
    <n v="1"/>
    <x v="1"/>
    <x v="22"/>
    <x v="4"/>
    <s v="11-20%"/>
    <x v="0"/>
    <n v="0"/>
    <n v="1"/>
    <n v="0"/>
    <n v="1"/>
  </r>
  <r>
    <s v="ORD-02662"/>
    <s v="February 27, 2023"/>
    <d v="2023-02-27T00:00:00"/>
    <s v="CUST02913"/>
    <s v="Nisha Kumar"/>
    <n v="32"/>
    <n v="32"/>
    <s v="Female"/>
    <s v="Female"/>
    <s v="East"/>
    <s v="Kolkata"/>
    <x v="4"/>
    <s v="Fiction Novel"/>
    <n v="2"/>
    <n v="2"/>
    <n v="484.9"/>
    <n v="0.1"/>
    <n v="1040.24"/>
    <n v="423.7"/>
    <n v="0.40699999999999997"/>
    <n v="69.41"/>
    <x v="4"/>
    <n v="1"/>
    <b v="0"/>
    <s v="Delivered"/>
    <x v="1"/>
    <x v="3"/>
    <n v="10"/>
    <x v="1"/>
    <x v="22"/>
    <x v="3"/>
    <s v="1-10%"/>
    <x v="0"/>
    <n v="0"/>
    <n v="1"/>
    <n v="0"/>
    <n v="1"/>
  </r>
  <r>
    <s v="ORD-02666"/>
    <s v="February 27, 2023"/>
    <d v="2023-02-27T00:00:00"/>
    <s v="CUST26826"/>
    <s v="Meera Patel"/>
    <n v="37"/>
    <n v="37"/>
    <s v="Female"/>
    <s v="Female"/>
    <s v="East"/>
    <s v="Bhubaneswar"/>
    <x v="0"/>
    <s v="Hair Oil"/>
    <n v="3"/>
    <n v="3"/>
    <n v="1235.94"/>
    <n v="0.23"/>
    <n v="3443.74"/>
    <n v="1621.5"/>
    <n v="0.47099999999999997"/>
    <n v="77.11"/>
    <x v="0"/>
    <n v="2"/>
    <b v="0"/>
    <s v="Delivered"/>
    <x v="1"/>
    <x v="10"/>
    <n v="2"/>
    <x v="1"/>
    <x v="22"/>
    <x v="2"/>
    <s v="21-30%"/>
    <x v="0"/>
    <n v="0"/>
    <n v="1"/>
    <n v="0"/>
    <n v="1"/>
  </r>
  <r>
    <s v="ORD-02664"/>
    <d v="2023-02-27T00:00:00"/>
    <d v="2023-02-27T00:00:00"/>
    <s v="CUST91653"/>
    <s v="Karan Kumar"/>
    <n v="42"/>
    <n v="42"/>
    <s v="Male"/>
    <s v="Male"/>
    <s v="West"/>
    <s v="Pune"/>
    <x v="2"/>
    <s v="Smartwatch"/>
    <n v="8"/>
    <n v="8"/>
    <n v="63840.88"/>
    <n v="0.28999999999999998"/>
    <n v="376670.08"/>
    <n v="52527.72"/>
    <n v="0.13900000000000001"/>
    <n v="64.650000000000006"/>
    <x v="3"/>
    <n v="4"/>
    <b v="0"/>
    <s v="Delivered"/>
    <x v="1"/>
    <x v="5"/>
    <n v="8"/>
    <x v="1"/>
    <x v="22"/>
    <x v="2"/>
    <s v="21-30%"/>
    <x v="0"/>
    <n v="0"/>
    <n v="1"/>
    <n v="0"/>
    <n v="1"/>
  </r>
  <r>
    <s v="ORD-02665"/>
    <d v="2023-02-27T00:00:00"/>
    <d v="2023-02-27T00:00:00"/>
    <s v="CUST20671"/>
    <s v="Priya Mishra"/>
    <n v="10"/>
    <n v="10"/>
    <s v="Male"/>
    <s v="Male"/>
    <s v="East"/>
    <s v="Guwahati"/>
    <x v="4"/>
    <s v="Comic Book"/>
    <n v="1"/>
    <n v="1"/>
    <n v="497.24"/>
    <n v="7.0000000000000007E-2"/>
    <n v="536.5"/>
    <n v="255"/>
    <n v="0.47499999999999998"/>
    <n v="86.11"/>
    <x v="1"/>
    <n v="4"/>
    <b v="0"/>
    <s v="Cancelled"/>
    <x v="3"/>
    <x v="5"/>
    <n v="8"/>
    <x v="1"/>
    <x v="22"/>
    <x v="0"/>
    <s v="1-10%"/>
    <x v="0"/>
    <n v="0"/>
    <n v="0"/>
    <n v="1"/>
    <n v="1"/>
  </r>
  <r>
    <s v="ORD-02659"/>
    <d v="2023-02-26T00:00:00"/>
    <d v="2023-02-26T00:00:00"/>
    <s v="CUST24774"/>
    <s v="Aditya Mehta"/>
    <n v="16"/>
    <n v="16"/>
    <s v="Female"/>
    <s v="Female"/>
    <s v="Central"/>
    <s v="Raipur"/>
    <x v="1"/>
    <s v="Desk"/>
    <n v="8"/>
    <n v="8"/>
    <n v="30273.47"/>
    <n v="0.35"/>
    <n v="154408.51"/>
    <n v="36948.629999999997"/>
    <n v="0.23899999999999999"/>
    <n v="62.8"/>
    <x v="5"/>
    <n v="2"/>
    <b v="0"/>
    <s v="Delivered"/>
    <x v="1"/>
    <x v="9"/>
    <n v="9"/>
    <x v="1"/>
    <x v="22"/>
    <x v="0"/>
    <s v="31-40%"/>
    <x v="0"/>
    <n v="0"/>
    <n v="1"/>
    <n v="0"/>
    <n v="1"/>
  </r>
  <r>
    <s v="ORD-02661"/>
    <d v="2023-02-26T00:00:00"/>
    <d v="2023-02-26T00:00:00"/>
    <s v="CUST93326"/>
    <s v="Kavya Iyer"/>
    <n v="16"/>
    <n v="16"/>
    <s v="Male"/>
    <s v="Male"/>
    <s v="East"/>
    <s v="Kolkata"/>
    <x v="1"/>
    <s v="Desk"/>
    <n v="3"/>
    <n v="3"/>
    <n v="2447.2199999999998"/>
    <n v="0.39"/>
    <n v="4781.3599999999997"/>
    <n v="589.21"/>
    <n v="0.123"/>
    <n v="62.13"/>
    <x v="1"/>
    <n v="2"/>
    <b v="1"/>
    <s v="Returned"/>
    <x v="0"/>
    <x v="2"/>
    <n v="1"/>
    <x v="1"/>
    <x v="22"/>
    <x v="0"/>
    <s v="31-40%"/>
    <x v="0"/>
    <n v="1"/>
    <n v="1"/>
    <n v="0"/>
    <n v="1"/>
  </r>
  <r>
    <s v="ORD-02660"/>
    <d v="2023-02-26T00:00:00"/>
    <d v="2023-02-26T00:00:00"/>
    <s v="CUST97483"/>
    <s v="Vikram Singh"/>
    <n v="38"/>
    <n v="38"/>
    <s v="Female"/>
    <s v="Female"/>
    <s v="North"/>
    <s v="Delhi"/>
    <x v="1"/>
    <s v="Chair"/>
    <n v="1"/>
    <n v="1"/>
    <n v="23555.64"/>
    <n v="0.09"/>
    <n v="22617.77"/>
    <n v="5562.38"/>
    <n v="0.246"/>
    <n v="65.5"/>
    <x v="3"/>
    <n v="1"/>
    <b v="0"/>
    <s v="Delivered"/>
    <x v="1"/>
    <x v="3"/>
    <n v="10"/>
    <x v="1"/>
    <x v="22"/>
    <x v="2"/>
    <s v="1-10%"/>
    <x v="0"/>
    <n v="0"/>
    <n v="1"/>
    <n v="0"/>
    <n v="1"/>
  </r>
  <r>
    <s v="ORD-02658"/>
    <d v="2023-02-25T00:00:00"/>
    <d v="2023-02-25T00:00:00"/>
    <s v="CUST50190"/>
    <s v="Aarav Mehta"/>
    <n v="29"/>
    <n v="29"/>
    <s v="Female"/>
    <s v="Female"/>
    <s v="Central"/>
    <s v="Bhopal"/>
    <x v="6"/>
    <s v="T-Shirt"/>
    <n v="4"/>
    <n v="4"/>
    <n v="2095.6"/>
    <n v="0.36"/>
    <n v="5514.66"/>
    <n v="1469.25"/>
    <n v="0.26600000000000001"/>
    <n v="50.22"/>
    <x v="4"/>
    <n v="4"/>
    <b v="0"/>
    <s v="Delivered"/>
    <x v="1"/>
    <x v="6"/>
    <n v="6"/>
    <x v="1"/>
    <x v="22"/>
    <x v="3"/>
    <s v="31-40%"/>
    <x v="0"/>
    <n v="0"/>
    <n v="1"/>
    <n v="0"/>
    <n v="1"/>
  </r>
  <r>
    <s v="ORD-02655"/>
    <d v="2023-02-24T00:00:00"/>
    <d v="2023-02-24T00:00:00"/>
    <s v="CUST25325"/>
    <s v="Amit Joshi"/>
    <n v="34"/>
    <n v="34"/>
    <s v="Male"/>
    <s v="Male"/>
    <s v="Central"/>
    <s v="Nagpur"/>
    <x v="4"/>
    <s v="Fiction Novel"/>
    <n v="10"/>
    <n v="10"/>
    <n v="890.58"/>
    <n v="0.05"/>
    <n v="9308.3700000000008"/>
    <n v="3442.31"/>
    <n v="0.37"/>
    <n v="77.84"/>
    <x v="3"/>
    <n v="1"/>
    <b v="0"/>
    <s v="Delivered"/>
    <x v="1"/>
    <x v="4"/>
    <n v="4"/>
    <x v="1"/>
    <x v="22"/>
    <x v="3"/>
    <s v="1-10%"/>
    <x v="0"/>
    <n v="0"/>
    <n v="1"/>
    <n v="0"/>
    <n v="1"/>
  </r>
  <r>
    <s v="ORD-02657"/>
    <d v="2023-02-24T00:00:00"/>
    <d v="2023-02-24T00:00:00"/>
    <s v="CUST66904"/>
    <s v="Kavya Chatterjee"/>
    <n v="41"/>
    <n v="41"/>
    <s v="Other"/>
    <s v="Other"/>
    <s v="East"/>
    <s v="Kolkata"/>
    <x v="3"/>
    <s v="Cooking Oil"/>
    <n v="5"/>
    <n v="5"/>
    <n v="97.04"/>
    <n v="7.0000000000000007E-2"/>
    <n v="446.89"/>
    <n v="48.71"/>
    <n v="0.109"/>
    <n v="82.24"/>
    <x v="4"/>
    <n v="1"/>
    <b v="0"/>
    <s v="Delivered"/>
    <x v="1"/>
    <x v="0"/>
    <n v="3"/>
    <x v="1"/>
    <x v="22"/>
    <x v="2"/>
    <s v="1-10%"/>
    <x v="0"/>
    <n v="0"/>
    <n v="1"/>
    <n v="0"/>
    <n v="1"/>
  </r>
  <r>
    <s v="ORD-02656"/>
    <d v="2023-02-24T00:00:00"/>
    <d v="2023-02-24T00:00:00"/>
    <s v="CUST34846"/>
    <s v="Vikram Singh"/>
    <n v="46"/>
    <n v="46"/>
    <s v="Female"/>
    <s v="Female"/>
    <s v="North"/>
    <s v="Chandigarh"/>
    <x v="1"/>
    <s v="Bookshelf"/>
    <n v="8"/>
    <n v="8"/>
    <n v="24561.25"/>
    <n v="0.33"/>
    <n v="140193.35999999999"/>
    <n v="31348.77"/>
    <n v="0.224"/>
    <n v="47.2"/>
    <x v="2"/>
    <n v="2"/>
    <b v="0"/>
    <s v="Delivered"/>
    <x v="1"/>
    <x v="2"/>
    <n v="1"/>
    <x v="1"/>
    <x v="22"/>
    <x v="4"/>
    <s v="31-40%"/>
    <x v="0"/>
    <n v="0"/>
    <n v="1"/>
    <n v="0"/>
    <n v="1"/>
  </r>
  <r>
    <s v="ORD-02654"/>
    <d v="2023-02-23T00:00:00"/>
    <d v="2023-02-23T00:00:00"/>
    <s v="CUST39288"/>
    <s v="Shreya Reddy"/>
    <n v="25"/>
    <n v="25"/>
    <s v="Other"/>
    <s v="Other"/>
    <s v="East"/>
    <s v="Bhubaneswar"/>
    <x v="0"/>
    <s v="Shampoo"/>
    <n v="5"/>
    <n v="5"/>
    <n v="259.07"/>
    <n v="0.02"/>
    <n v="1306.8599999999999"/>
    <n v="672.76"/>
    <n v="0.51500000000000001"/>
    <n v="91.02"/>
    <x v="3"/>
    <n v="5"/>
    <b v="0"/>
    <s v="Delivered"/>
    <x v="1"/>
    <x v="9"/>
    <n v="9"/>
    <x v="1"/>
    <x v="22"/>
    <x v="1"/>
    <s v="1-10%"/>
    <x v="0"/>
    <n v="0"/>
    <n v="1"/>
    <n v="0"/>
    <n v="1"/>
  </r>
  <r>
    <s v="ORD-02653"/>
    <d v="2023-02-22T00:00:00"/>
    <d v="2023-02-22T00:00:00"/>
    <s v="CUST19008"/>
    <s v="Karan Singh"/>
    <n v="46"/>
    <n v="46"/>
    <s v="Female"/>
    <s v="Female"/>
    <s v="Central"/>
    <s v="Bhopal"/>
    <x v="4"/>
    <s v="Cook Book"/>
    <n v="6"/>
    <n v="6"/>
    <n v="821.9"/>
    <n v="0.11"/>
    <n v="4718.43"/>
    <n v="1271.26"/>
    <n v="0.26900000000000002"/>
    <n v="24.77"/>
    <x v="5"/>
    <n v="4"/>
    <b v="0"/>
    <s v="Delivered"/>
    <x v="1"/>
    <x v="1"/>
    <n v="5"/>
    <x v="1"/>
    <x v="22"/>
    <x v="4"/>
    <s v="11-20%"/>
    <x v="0"/>
    <n v="0"/>
    <n v="1"/>
    <n v="0"/>
    <n v="1"/>
  </r>
  <r>
    <s v="ORD-02651"/>
    <d v="2023-02-21T00:00:00"/>
    <d v="2023-02-21T00:00:00"/>
    <s v="CUST11133"/>
    <s v="Nisha Shah"/>
    <n v="38"/>
    <n v="38"/>
    <s v="Female"/>
    <s v="Female"/>
    <s v="Central"/>
    <s v="Bhopal"/>
    <x v="1"/>
    <s v="Desk"/>
    <n v="9"/>
    <n v="9"/>
    <n v="14262.49"/>
    <n v="0.23"/>
    <n v="118898.21"/>
    <n v="41278.730000000003"/>
    <n v="0.34699999999999998"/>
    <n v="79.5"/>
    <x v="1"/>
    <n v="1"/>
    <b v="1"/>
    <s v="Returned"/>
    <x v="0"/>
    <x v="3"/>
    <n v="10"/>
    <x v="1"/>
    <x v="22"/>
    <x v="2"/>
    <s v="21-30%"/>
    <x v="0"/>
    <n v="1"/>
    <n v="1"/>
    <n v="0"/>
    <n v="1"/>
  </r>
  <r>
    <s v="ORD-02652"/>
    <d v="2023-02-21T00:00:00"/>
    <d v="2023-02-21T00:00:00"/>
    <s v="CUST68660"/>
    <s v="Nisha Kumar"/>
    <n v="33"/>
    <n v="33"/>
    <s v="Other"/>
    <s v="Other"/>
    <s v="North"/>
    <s v="Chandigarh"/>
    <x v="2"/>
    <s v="Headphones"/>
    <n v="1"/>
    <n v="1"/>
    <n v="23168.240000000002"/>
    <n v="0.12"/>
    <n v="22315.35"/>
    <n v="1911.92"/>
    <n v="8.5999999999999993E-2"/>
    <n v="65.2"/>
    <x v="2"/>
    <n v="2"/>
    <b v="0"/>
    <s v="Cancelled"/>
    <x v="3"/>
    <x v="10"/>
    <n v="2"/>
    <x v="1"/>
    <x v="22"/>
    <x v="3"/>
    <s v="11-20%"/>
    <x v="0"/>
    <n v="0"/>
    <n v="0"/>
    <n v="1"/>
    <n v="1"/>
  </r>
  <r>
    <s v="ORD-02650"/>
    <d v="2023-02-21T00:00:00"/>
    <d v="2023-02-21T00:00:00"/>
    <s v="CUST24055"/>
    <s v="Ananya Mehta"/>
    <n v="47"/>
    <n v="47"/>
    <s v="Female"/>
    <s v="Female"/>
    <s v="East"/>
    <s v="Bhubaneswar"/>
    <x v="6"/>
    <s v="Saree"/>
    <n v="6"/>
    <n v="6"/>
    <n v="3972.74"/>
    <n v="0.19"/>
    <n v="21803.58"/>
    <n v="9997.3700000000008"/>
    <n v="0.45900000000000002"/>
    <n v="46.75"/>
    <x v="5"/>
    <n v="2"/>
    <b v="0"/>
    <s v="Delivered"/>
    <x v="1"/>
    <x v="2"/>
    <n v="1"/>
    <x v="1"/>
    <x v="22"/>
    <x v="4"/>
    <s v="11-20%"/>
    <x v="0"/>
    <n v="0"/>
    <n v="1"/>
    <n v="0"/>
    <n v="1"/>
  </r>
  <r>
    <s v="ORD-02649"/>
    <d v="2023-02-19T00:00:00"/>
    <d v="2023-02-19T00:00:00"/>
    <s v="CUST25132"/>
    <s v="Aditya Nair"/>
    <n v="36"/>
    <n v="36"/>
    <s v="Male"/>
    <s v="Male"/>
    <s v="North"/>
    <s v="Chandigarh"/>
    <x v="1"/>
    <s v="Bookshelf"/>
    <n v="6"/>
    <n v="6"/>
    <n v="3886.28"/>
    <n v="0.02"/>
    <n v="22799.71"/>
    <n v="4659.41"/>
    <n v="0.20399999999999999"/>
    <n v="44.59"/>
    <x v="1"/>
    <n v="1"/>
    <b v="0"/>
    <s v="Delivered"/>
    <x v="1"/>
    <x v="6"/>
    <n v="6"/>
    <x v="1"/>
    <x v="22"/>
    <x v="2"/>
    <s v="1-10%"/>
    <x v="0"/>
    <n v="0"/>
    <n v="1"/>
    <n v="0"/>
    <n v="1"/>
  </r>
  <r>
    <s v="ORD-02647"/>
    <d v="2023-02-18T00:00:00"/>
    <d v="2023-02-18T00:00:00"/>
    <s v="CUST98321"/>
    <s v="Ananya Shah"/>
    <n v="30"/>
    <n v="30"/>
    <s v="Male"/>
    <s v="Male"/>
    <s v="North"/>
    <s v="Delhi"/>
    <x v="4"/>
    <s v="Cook Book"/>
    <n v="4"/>
    <n v="4"/>
    <n v="1488.05"/>
    <n v="0.16"/>
    <n v="5878.72"/>
    <n v="1895.88"/>
    <n v="0.32200000000000001"/>
    <n v="33.950000000000003"/>
    <x v="5"/>
    <n v="3"/>
    <b v="1"/>
    <s v="Returned"/>
    <x v="0"/>
    <x v="9"/>
    <n v="9"/>
    <x v="1"/>
    <x v="22"/>
    <x v="3"/>
    <s v="11-20%"/>
    <x v="0"/>
    <n v="1"/>
    <n v="1"/>
    <n v="0"/>
    <n v="1"/>
  </r>
  <r>
    <s v="ORD-02648"/>
    <d v="2023-02-18T00:00:00"/>
    <d v="2023-02-18T00:00:00"/>
    <s v="CUST20141"/>
    <s v="Nikhil Reddy"/>
    <n v="31"/>
    <n v="31"/>
    <s v="Female"/>
    <s v="Female"/>
    <s v="East"/>
    <s v="Patna"/>
    <x v="4"/>
    <s v="Self-Help Book"/>
    <n v="10"/>
    <n v="10"/>
    <n v="431.41"/>
    <n v="0.34"/>
    <n v="2656.58"/>
    <n v="1442.99"/>
    <n v="0.54300000000000004"/>
    <n v="89.87"/>
    <x v="2"/>
    <n v="4"/>
    <b v="0"/>
    <s v="Delivered"/>
    <x v="1"/>
    <x v="3"/>
    <n v="10"/>
    <x v="1"/>
    <x v="22"/>
    <x v="3"/>
    <s v="31-40%"/>
    <x v="0"/>
    <n v="0"/>
    <n v="1"/>
    <n v="0"/>
    <n v="1"/>
  </r>
  <r>
    <s v="ORD-02643"/>
    <d v="2023-02-17T00:00:00"/>
    <d v="2023-02-17T00:00:00"/>
    <s v="CUST02524"/>
    <s v="Amit Patel"/>
    <n v="50"/>
    <n v="50"/>
    <s v="Male"/>
    <s v="Male"/>
    <s v="West"/>
    <s v="Pune"/>
    <x v="5"/>
    <s v="Cricket Bat"/>
    <n v="6"/>
    <n v="6"/>
    <n v="9703.74"/>
    <n v="0.16"/>
    <n v="52648.79"/>
    <n v="8966.19"/>
    <n v="0.17"/>
    <n v="50.19"/>
    <x v="0"/>
    <n v="1"/>
    <b v="0"/>
    <s v="Delivered"/>
    <x v="1"/>
    <x v="8"/>
    <n v="7"/>
    <x v="1"/>
    <x v="22"/>
    <x v="4"/>
    <s v="11-20%"/>
    <x v="0"/>
    <n v="0"/>
    <n v="1"/>
    <n v="0"/>
    <n v="1"/>
  </r>
  <r>
    <s v="ORD-02646"/>
    <d v="2023-02-17T00:00:00"/>
    <d v="2023-02-17T00:00:00"/>
    <s v="CUST26372"/>
    <s v="Pooja Pillai"/>
    <n v="25"/>
    <n v="25"/>
    <s v="Male"/>
    <s v="Male"/>
    <s v="East"/>
    <s v="Kolkata"/>
    <x v="4"/>
    <s v="Cook Book"/>
    <n v="8"/>
    <n v="8"/>
    <n v="935.46"/>
    <n v="0.12"/>
    <n v="6567.18"/>
    <n v="3099.56"/>
    <n v="0.47199999999999998"/>
    <n v="73.180000000000007"/>
    <x v="1"/>
    <m/>
    <b v="0"/>
    <s v="Cancelled"/>
    <x v="3"/>
    <x v="5"/>
    <n v="8"/>
    <x v="1"/>
    <x v="22"/>
    <x v="1"/>
    <s v="11-20%"/>
    <x v="0"/>
    <n v="0"/>
    <n v="0"/>
    <n v="1"/>
    <n v="1"/>
  </r>
  <r>
    <s v="ORD-02642"/>
    <s v="February 17, 2023"/>
    <d v="2023-02-17T00:00:00"/>
    <s v="CUST28950"/>
    <s v="Ritu Iyer"/>
    <n v="48"/>
    <n v="48"/>
    <s v="Male"/>
    <s v="Male"/>
    <s v="East"/>
    <s v="Guwahati"/>
    <x v="6"/>
    <s v="Jeans"/>
    <n v="9"/>
    <n v="9"/>
    <n v="3701.68"/>
    <n v="0.25"/>
    <n v="25508.14"/>
    <n v="10141.91"/>
    <n v="0.39800000000000002"/>
    <n v="66.89"/>
    <x v="2"/>
    <n v="5"/>
    <b v="0"/>
    <s v="Delivered"/>
    <x v="1"/>
    <x v="10"/>
    <n v="2"/>
    <x v="1"/>
    <x v="22"/>
    <x v="4"/>
    <s v="21-30%"/>
    <x v="0"/>
    <n v="0"/>
    <n v="1"/>
    <n v="0"/>
    <n v="1"/>
  </r>
  <r>
    <s v="ORD-02645"/>
    <d v="2023-02-17T00:00:00"/>
    <d v="2023-02-17T00:00:00"/>
    <s v="CUST11538"/>
    <s v="Sunita Nair"/>
    <n v="46"/>
    <n v="46"/>
    <s v="Other"/>
    <s v="Other"/>
    <s v="West"/>
    <s v="Pune"/>
    <x v="6"/>
    <s v="Jacket"/>
    <n v="6"/>
    <n v="6"/>
    <n v="2371.79"/>
    <n v="0.11"/>
    <n v="13350.85"/>
    <n v="4678.25"/>
    <n v="0.35"/>
    <n v="45.39"/>
    <x v="1"/>
    <n v="4"/>
    <b v="0"/>
    <s v="Delivered"/>
    <x v="1"/>
    <x v="6"/>
    <n v="6"/>
    <x v="1"/>
    <x v="22"/>
    <x v="4"/>
    <s v="11-20%"/>
    <x v="0"/>
    <n v="0"/>
    <n v="1"/>
    <n v="0"/>
    <n v="1"/>
  </r>
  <r>
    <s v="ORD-02644"/>
    <d v="2023-02-17T00:00:00"/>
    <d v="2023-02-17T00:00:00"/>
    <s v="CUST02050"/>
    <s v="Deepa Pillai"/>
    <n v="23"/>
    <n v="23"/>
    <s v="Male"/>
    <s v="Male"/>
    <s v="North"/>
    <s v="Amritsar"/>
    <x v="0"/>
    <s v="Sunscreen"/>
    <n v="4"/>
    <n v="4"/>
    <n v="800.18"/>
    <n v="0.19"/>
    <n v="2969.81"/>
    <n v="1136.8399999999999"/>
    <n v="0.38300000000000001"/>
    <n v="57.24"/>
    <x v="4"/>
    <n v="5"/>
    <b v="0"/>
    <s v="Pending"/>
    <x v="2"/>
    <x v="3"/>
    <n v="10"/>
    <x v="1"/>
    <x v="22"/>
    <x v="1"/>
    <s v="11-20%"/>
    <x v="0"/>
    <n v="0"/>
    <n v="0"/>
    <n v="0"/>
    <n v="1"/>
  </r>
  <r>
    <s v="ORD-02641"/>
    <d v="2023-02-17T00:00:00"/>
    <d v="2023-02-17T00:00:00"/>
    <s v="CUST93173"/>
    <s v="Rahul Shah"/>
    <n v="30"/>
    <n v="30"/>
    <s v="Female"/>
    <s v="Female"/>
    <s v="West"/>
    <s v="Surat"/>
    <x v="6"/>
    <s v="Kurta"/>
    <n v="8"/>
    <n v="8"/>
    <n v="3934.14"/>
    <n v="0.01"/>
    <n v="31003.27"/>
    <n v="9818.15"/>
    <n v="0.317"/>
    <n v="59.66"/>
    <x v="2"/>
    <n v="1"/>
    <b v="0"/>
    <s v="Delivered"/>
    <x v="1"/>
    <x v="1"/>
    <n v="5"/>
    <x v="1"/>
    <x v="22"/>
    <x v="3"/>
    <s v="1-10%"/>
    <x v="0"/>
    <n v="0"/>
    <n v="1"/>
    <n v="0"/>
    <n v="1"/>
  </r>
  <r>
    <s v="ORD-02637"/>
    <d v="2023-02-16T00:00:00"/>
    <d v="2023-02-16T00:00:00"/>
    <s v="CUST01385"/>
    <s v="Nikhil Sharma"/>
    <n v="35"/>
    <n v="35"/>
    <s v="Male"/>
    <s v="Male"/>
    <s v="South"/>
    <s v="Bangalore"/>
    <x v="4"/>
    <s v="Textbook"/>
    <n v="6"/>
    <n v="6"/>
    <n v="893.91"/>
    <n v="0.15"/>
    <n v="5253.1"/>
    <n v="1937.64"/>
    <n v="0.36899999999999999"/>
    <n v="87.48"/>
    <x v="5"/>
    <n v="4"/>
    <b v="0"/>
    <s v="Shipped"/>
    <x v="4"/>
    <x v="4"/>
    <n v="4"/>
    <x v="1"/>
    <x v="22"/>
    <x v="3"/>
    <s v="11-20%"/>
    <x v="0"/>
    <n v="0"/>
    <n v="0"/>
    <n v="0"/>
    <n v="1"/>
  </r>
  <r>
    <s v="ORD-02640"/>
    <d v="2023-02-16T00:00:00"/>
    <d v="2023-02-16T00:00:00"/>
    <s v="CUST79657"/>
    <s v="Vikram Nair"/>
    <n v="8"/>
    <n v="8"/>
    <s v="Male"/>
    <s v="Male"/>
    <s v="South"/>
    <s v="Chennai"/>
    <x v="6"/>
    <s v="Jeans"/>
    <n v="10"/>
    <n v="10"/>
    <n v="1075.33"/>
    <n v="0.06"/>
    <n v="10581.42"/>
    <n v="3323.08"/>
    <n v="0.314"/>
    <n v="58.54"/>
    <x v="0"/>
    <n v="2"/>
    <b v="0"/>
    <s v="Delivered"/>
    <x v="1"/>
    <x v="2"/>
    <n v="1"/>
    <x v="1"/>
    <x v="22"/>
    <x v="0"/>
    <s v="1-10%"/>
    <x v="0"/>
    <n v="0"/>
    <n v="1"/>
    <n v="0"/>
    <n v="1"/>
  </r>
  <r>
    <s v="ORD-02639"/>
    <s v="February 16, 2023"/>
    <d v="2023-02-16T00:00:00"/>
    <s v="CUST43114"/>
    <s v="Deepa Sharma"/>
    <n v="37"/>
    <n v="37"/>
    <s v="Male"/>
    <s v="Male"/>
    <s v="South"/>
    <s v="Kochi"/>
    <x v="1"/>
    <s v="Bookshelf"/>
    <n v="5"/>
    <n v="5"/>
    <n v="26873.8"/>
    <n v="0.3"/>
    <n v="107825.45"/>
    <n v="33382.410000000003"/>
    <n v="0.31"/>
    <n v="80.540000000000006"/>
    <x v="4"/>
    <n v="2"/>
    <b v="0"/>
    <s v="Cancelled"/>
    <x v="3"/>
    <x v="9"/>
    <n v="9"/>
    <x v="1"/>
    <x v="22"/>
    <x v="2"/>
    <s v="21-30%"/>
    <x v="0"/>
    <n v="0"/>
    <n v="0"/>
    <n v="1"/>
    <n v="1"/>
  </r>
  <r>
    <s v="ORD-02638"/>
    <d v="2023-02-16T00:00:00"/>
    <d v="2023-02-16T00:00:00"/>
    <s v="CUST24560"/>
    <s v="Ritu Pillai"/>
    <n v="34"/>
    <n v="34"/>
    <s v="Male"/>
    <s v="Male"/>
    <s v="West"/>
    <s v="Mumbai"/>
    <x v="1"/>
    <s v="Bookshelf"/>
    <n v="4"/>
    <n v="4"/>
    <n v="17789.72"/>
    <n v="7.0000000000000007E-2"/>
    <n v="69297.429999999993"/>
    <n v="19802.240000000002"/>
    <n v="0.28599999999999998"/>
    <n v="80.3"/>
    <x v="0"/>
    <n v="3"/>
    <b v="0"/>
    <s v="Delivered"/>
    <x v="1"/>
    <x v="1"/>
    <n v="5"/>
    <x v="1"/>
    <x v="22"/>
    <x v="3"/>
    <s v="1-10%"/>
    <x v="0"/>
    <n v="0"/>
    <n v="1"/>
    <n v="0"/>
    <n v="1"/>
  </r>
  <r>
    <s v="ORD-02635"/>
    <d v="2023-02-15T00:00:00"/>
    <d v="2023-02-15T00:00:00"/>
    <s v="CUST74282"/>
    <s v="Ritu Das"/>
    <n v="47"/>
    <n v="47"/>
    <s v="Male"/>
    <s v="Male"/>
    <s v="South"/>
    <s v="Hyderabad"/>
    <x v="0"/>
    <s v="Perfume"/>
    <n v="9"/>
    <n v="9"/>
    <n v="1698.6"/>
    <n v="0.25"/>
    <n v="12379.8"/>
    <n v="4098.1499999999996"/>
    <n v="0.33100000000000002"/>
    <n v="63.7"/>
    <x v="0"/>
    <m/>
    <b v="0"/>
    <s v="Delivered"/>
    <x v="1"/>
    <x v="2"/>
    <n v="1"/>
    <x v="1"/>
    <x v="22"/>
    <x v="4"/>
    <s v="21-30%"/>
    <x v="0"/>
    <n v="0"/>
    <n v="1"/>
    <n v="0"/>
    <n v="1"/>
  </r>
  <r>
    <s v="ORD-02631"/>
    <d v="2023-02-15T00:00:00"/>
    <d v="2023-02-15T00:00:00"/>
    <s v="CUST32596"/>
    <s v="Rahul Iyer"/>
    <n v="27"/>
    <n v="27"/>
    <s v="Female"/>
    <s v="Female"/>
    <s v="West"/>
    <s v="Surat"/>
    <x v="6"/>
    <s v="Dress"/>
    <n v="7"/>
    <n v="7"/>
    <n v="668.17"/>
    <n v="0.09"/>
    <n v="4502.68"/>
    <n v="1133.27"/>
    <n v="0.252"/>
    <n v="38.590000000000003"/>
    <x v="3"/>
    <n v="5"/>
    <b v="0"/>
    <s v="Delivered"/>
    <x v="1"/>
    <x v="5"/>
    <n v="8"/>
    <x v="1"/>
    <x v="22"/>
    <x v="3"/>
    <s v="1-10%"/>
    <x v="0"/>
    <n v="0"/>
    <n v="1"/>
    <n v="0"/>
    <n v="1"/>
  </r>
  <r>
    <s v="ORD-02632"/>
    <d v="2023-02-15T00:00:00"/>
    <d v="2023-02-15T00:00:00"/>
    <s v="CUST24212"/>
    <s v="Nikhil Joshi"/>
    <n v="44"/>
    <n v="44"/>
    <s v="Male"/>
    <s v="Male"/>
    <s v="Central"/>
    <s v="Indore"/>
    <x v="4"/>
    <s v="Biography"/>
    <m/>
    <m/>
    <n v="488.16"/>
    <n v="0.06"/>
    <n v="418.25"/>
    <n v="197.75"/>
    <n v="0.47299999999999998"/>
    <n v="62.93"/>
    <x v="0"/>
    <n v="2"/>
    <b v="0"/>
    <s v="Delivered"/>
    <x v="1"/>
    <x v="8"/>
    <n v="7"/>
    <x v="1"/>
    <x v="22"/>
    <x v="2"/>
    <s v="1-10%"/>
    <x v="0"/>
    <n v="0"/>
    <n v="1"/>
    <n v="0"/>
    <n v="1"/>
  </r>
  <r>
    <s v="ORD-02634"/>
    <d v="2023-02-15T00:00:00"/>
    <d v="2023-02-15T00:00:00"/>
    <s v="CUST87463"/>
    <s v="Aditya Kapoor"/>
    <n v="18"/>
    <n v="18"/>
    <s v="Female"/>
    <s v="Female"/>
    <s v="South"/>
    <s v="Kochi"/>
    <x v="6"/>
    <s v="Kurta"/>
    <n v="9"/>
    <n v="9"/>
    <n v="630.66999999999996"/>
    <n v="0.34"/>
    <n v="4097.13"/>
    <n v="1593.87"/>
    <n v="0.38900000000000001"/>
    <n v="69.77"/>
    <x v="0"/>
    <n v="3"/>
    <b v="0"/>
    <s v="Delivered"/>
    <x v="1"/>
    <x v="6"/>
    <n v="6"/>
    <x v="1"/>
    <x v="22"/>
    <x v="1"/>
    <s v="31-40%"/>
    <x v="0"/>
    <n v="0"/>
    <n v="1"/>
    <n v="0"/>
    <n v="1"/>
  </r>
  <r>
    <s v="ORD-02636"/>
    <d v="2023-02-15T00:00:00"/>
    <d v="2023-02-15T00:00:00"/>
    <s v="CUST87391"/>
    <s v="Meera Das"/>
    <n v="26"/>
    <n v="26"/>
    <s v="Other"/>
    <s v="Other"/>
    <s v="North"/>
    <s v="Ludhiana"/>
    <x v="0"/>
    <s v="Hair Oil"/>
    <n v="3"/>
    <n v="3"/>
    <n v="1142.82"/>
    <n v="0.23"/>
    <n v="2958.07"/>
    <n v="1291.21"/>
    <n v="0.437"/>
    <n v="53.34"/>
    <x v="1"/>
    <n v="5"/>
    <b v="1"/>
    <s v="Returned"/>
    <x v="0"/>
    <x v="9"/>
    <n v="9"/>
    <x v="1"/>
    <x v="22"/>
    <x v="3"/>
    <s v="21-30%"/>
    <x v="0"/>
    <n v="1"/>
    <n v="1"/>
    <n v="0"/>
    <n v="1"/>
  </r>
  <r>
    <s v="ORD-02633"/>
    <d v="2023-02-15T00:00:00"/>
    <d v="2023-02-15T00:00:00"/>
    <s v="CUST27793"/>
    <s v="Nikhil Kumar"/>
    <n v="34"/>
    <n v="34"/>
    <s v="Male"/>
    <s v="Male"/>
    <s v="Central"/>
    <s v="Indore"/>
    <x v="5"/>
    <s v="Cycle"/>
    <n v="7"/>
    <n v="7"/>
    <n v="8623.2000000000007"/>
    <m/>
    <n v="64006.89"/>
    <n v="15740.76"/>
    <n v="0.246"/>
    <n v="32.22"/>
    <x v="1"/>
    <n v="1"/>
    <b v="1"/>
    <s v="Returned"/>
    <x v="0"/>
    <x v="2"/>
    <n v="1"/>
    <x v="1"/>
    <x v="22"/>
    <x v="3"/>
    <s v="No data"/>
    <x v="0"/>
    <n v="1"/>
    <n v="1"/>
    <n v="0"/>
    <n v="1"/>
  </r>
  <r>
    <s v="ORD-02630"/>
    <d v="2023-02-14T00:00:00"/>
    <d v="2023-02-14T00:00:00"/>
    <s v="CUST21078"/>
    <s v="Meera Kapoor"/>
    <n v="33"/>
    <n v="33"/>
    <s v="Female"/>
    <s v="Female"/>
    <s v="North"/>
    <s v="Ludhiana"/>
    <x v="2"/>
    <s v="Laptop"/>
    <n v="9"/>
    <n v="9"/>
    <n v="41854.410000000003"/>
    <n v="0.33"/>
    <n v="247342.73"/>
    <n v="30449.06"/>
    <n v="0.123"/>
    <n v="42.16"/>
    <x v="5"/>
    <n v="2"/>
    <b v="0"/>
    <s v="Delivered"/>
    <x v="1"/>
    <x v="5"/>
    <n v="8"/>
    <x v="1"/>
    <x v="22"/>
    <x v="3"/>
    <s v="31-40%"/>
    <x v="0"/>
    <n v="0"/>
    <n v="1"/>
    <n v="0"/>
    <n v="1"/>
  </r>
  <r>
    <s v="ORD-02626"/>
    <d v="2023-02-14T00:00:00"/>
    <d v="2023-02-14T00:00:00"/>
    <s v="CUST69406"/>
    <s v="Sunita Iyer"/>
    <n v="47"/>
    <n v="47"/>
    <s v="Other"/>
    <s v="Other"/>
    <s v="North"/>
    <s v="Chandigarh"/>
    <x v="2"/>
    <s v="Smartwatch"/>
    <n v="10"/>
    <n v="10"/>
    <n v="19057.82"/>
    <n v="0.26"/>
    <n v="148714.97"/>
    <n v="19803.29"/>
    <n v="0.13300000000000001"/>
    <n v="66.52"/>
    <x v="4"/>
    <n v="1"/>
    <b v="1"/>
    <s v="Returned"/>
    <x v="0"/>
    <x v="3"/>
    <n v="10"/>
    <x v="1"/>
    <x v="22"/>
    <x v="4"/>
    <s v="21-30%"/>
    <x v="0"/>
    <n v="1"/>
    <n v="1"/>
    <n v="0"/>
    <n v="1"/>
  </r>
  <r>
    <s v="ORD-02629"/>
    <d v="2023-02-14T00:00:00"/>
    <d v="2023-02-14T00:00:00"/>
    <s v="CUST23638"/>
    <s v="Shreya Shah"/>
    <n v="57"/>
    <n v="57"/>
    <s v="Male"/>
    <s v="Male"/>
    <s v="Central"/>
    <s v="Nagpur"/>
    <x v="0"/>
    <s v="Shampoo"/>
    <n v="9"/>
    <n v="9"/>
    <n v="1014.1"/>
    <n v="0.17"/>
    <n v="7782.1"/>
    <n v="2587.13"/>
    <n v="0.33200000000000002"/>
    <n v="50.45"/>
    <x v="2"/>
    <n v="1"/>
    <b v="0"/>
    <s v="Delivered"/>
    <x v="1"/>
    <x v="3"/>
    <n v="10"/>
    <x v="1"/>
    <x v="22"/>
    <x v="4"/>
    <s v="11-20%"/>
    <x v="0"/>
    <n v="0"/>
    <n v="1"/>
    <n v="0"/>
    <n v="1"/>
  </r>
  <r>
    <s v="ORD-02627"/>
    <d v="2023-02-14T00:00:00"/>
    <d v="2023-02-14T00:00:00"/>
    <s v="CUST23490"/>
    <s v="Meera Reddy"/>
    <n v="29"/>
    <n v="29"/>
    <s v="Male"/>
    <s v="Male"/>
    <s v="North"/>
    <s v="Delhi"/>
    <x v="5"/>
    <s v="Dumbbells"/>
    <n v="5"/>
    <n v="5"/>
    <n v="11924.73"/>
    <n v="0.28999999999999998"/>
    <n v="39073.019999999997"/>
    <n v="7762.52"/>
    <n v="0.19900000000000001"/>
    <n v="63.8"/>
    <x v="3"/>
    <n v="2"/>
    <b v="0"/>
    <s v="Delivered"/>
    <x v="1"/>
    <x v="9"/>
    <n v="9"/>
    <x v="1"/>
    <x v="22"/>
    <x v="3"/>
    <s v="21-30%"/>
    <x v="0"/>
    <n v="0"/>
    <n v="1"/>
    <n v="0"/>
    <n v="1"/>
  </r>
  <r>
    <s v="ORD-02628"/>
    <d v="2023-02-14T00:00:00"/>
    <d v="2023-02-14T00:00:00"/>
    <s v="CUST48700"/>
    <s v="Meera Bose"/>
    <n v="30"/>
    <n v="30"/>
    <s v="Male"/>
    <s v="Male"/>
    <s v="Central"/>
    <s v="Nagpur"/>
    <x v="2"/>
    <s v="Smartwatch"/>
    <n v="9"/>
    <n v="9"/>
    <n v="65519.43"/>
    <n v="0.23"/>
    <n v="483891.6"/>
    <n v="51648.1"/>
    <n v="0.107"/>
    <n v="68.64"/>
    <x v="2"/>
    <n v="1"/>
    <b v="1"/>
    <s v="Returned"/>
    <x v="0"/>
    <x v="9"/>
    <n v="9"/>
    <x v="1"/>
    <x v="22"/>
    <x v="3"/>
    <s v="21-30%"/>
    <x v="0"/>
    <n v="1"/>
    <n v="1"/>
    <n v="0"/>
    <n v="1"/>
  </r>
  <r>
    <s v="ORD-02625"/>
    <d v="2023-02-13T00:00:00"/>
    <d v="2023-02-13T00:00:00"/>
    <s v="CUST78576"/>
    <s v="Arjun Chatterjee"/>
    <n v="34"/>
    <n v="34"/>
    <s v="Female"/>
    <s v="Female"/>
    <s v="North"/>
    <s v="Amritsar"/>
    <x v="2"/>
    <s v="Smartwatch"/>
    <n v="8"/>
    <n v="8"/>
    <n v="78209.240000000005"/>
    <n v="0.1"/>
    <n v="571749.49"/>
    <n v="85521.04"/>
    <n v="0.15"/>
    <n v="51.05"/>
    <x v="1"/>
    <n v="1"/>
    <b v="0"/>
    <s v="Shipped"/>
    <x v="4"/>
    <x v="2"/>
    <n v="1"/>
    <x v="1"/>
    <x v="22"/>
    <x v="3"/>
    <s v="1-10%"/>
    <x v="0"/>
    <n v="0"/>
    <n v="0"/>
    <n v="0"/>
    <n v="1"/>
  </r>
  <r>
    <s v="ORD-02623"/>
    <d v="2023-02-12T00:00:00"/>
    <d v="2023-02-12T00:00:00"/>
    <s v="CUST26102"/>
    <s v="Vikram Rao"/>
    <n v="24"/>
    <n v="24"/>
    <s v="F"/>
    <s v="Female"/>
    <s v="West"/>
    <s v="Surat"/>
    <x v="3"/>
    <s v="Rice (5kg)"/>
    <n v="9"/>
    <n v="9"/>
    <n v="278.27"/>
    <n v="0.36"/>
    <n v="1742.13"/>
    <n v="147.02000000000001"/>
    <n v="8.4000000000000005E-2"/>
    <n v="66.790000000000006"/>
    <x v="3"/>
    <n v="4"/>
    <b v="1"/>
    <s v="Returned"/>
    <x v="0"/>
    <x v="0"/>
    <n v="3"/>
    <x v="1"/>
    <x v="22"/>
    <x v="1"/>
    <s v="31-40%"/>
    <x v="0"/>
    <n v="1"/>
    <n v="1"/>
    <n v="0"/>
    <n v="1"/>
  </r>
  <r>
    <s v="ORD-02624"/>
    <d v="2023-02-12T00:00:00"/>
    <d v="2023-02-12T00:00:00"/>
    <s v="CUST85938"/>
    <s v="Aarav Reddy"/>
    <n v="28"/>
    <n v="28"/>
    <s v="Female"/>
    <s v="Female"/>
    <s v="East"/>
    <s v="Guwahati"/>
    <x v="2"/>
    <s v="Headphones"/>
    <n v="1"/>
    <n v="1"/>
    <n v="34782.199999999997"/>
    <n v="0.31"/>
    <n v="23810.12"/>
    <n v="2943.23"/>
    <n v="0.124"/>
    <n v="73.540000000000006"/>
    <x v="3"/>
    <n v="5"/>
    <b v="0"/>
    <s v="Delivered"/>
    <x v="1"/>
    <x v="4"/>
    <n v="4"/>
    <x v="1"/>
    <x v="22"/>
    <x v="3"/>
    <s v="31-40%"/>
    <x v="0"/>
    <n v="0"/>
    <n v="1"/>
    <n v="0"/>
    <n v="1"/>
  </r>
  <r>
    <s v="ORD-02622"/>
    <d v="2023-02-11T00:00:00"/>
    <d v="2023-02-11T00:00:00"/>
    <s v="CUST47032"/>
    <s v="Deepa Rao"/>
    <m/>
    <m/>
    <s v="Male"/>
    <s v="Male"/>
    <s v="Central"/>
    <s v="Indore"/>
    <x v="6"/>
    <s v="Jeans"/>
    <n v="9"/>
    <n v="9"/>
    <n v="1137.56"/>
    <n v="0.16"/>
    <n v="7041.76"/>
    <n v="1704.37"/>
    <n v="0.24199999999999999"/>
    <n v="70.39"/>
    <x v="1"/>
    <n v="1"/>
    <b v="0"/>
    <s v="Delivered"/>
    <x v="1"/>
    <x v="0"/>
    <n v="3"/>
    <x v="1"/>
    <x v="22"/>
    <x v="5"/>
    <s v="11-20%"/>
    <x v="0"/>
    <n v="0"/>
    <n v="1"/>
    <n v="0"/>
    <n v="1"/>
  </r>
  <r>
    <s v="ORD-02618"/>
    <d v="2023-02-10T00:00:00"/>
    <d v="2023-02-10T00:00:00"/>
    <s v="CUST54344"/>
    <s v="Nisha Reddy"/>
    <n v="41"/>
    <n v="41"/>
    <s v="Female"/>
    <s v="Female"/>
    <s v="North"/>
    <s v="Delhi"/>
    <x v="6"/>
    <s v="Saree"/>
    <n v="5"/>
    <n v="5"/>
    <n v="2531.54"/>
    <m/>
    <n v="13540.41"/>
    <n v="5111.1099999999997"/>
    <n v="0.377"/>
    <n v="49.22"/>
    <x v="4"/>
    <n v="3"/>
    <b v="0"/>
    <s v="Shipped"/>
    <x v="4"/>
    <x v="4"/>
    <n v="4"/>
    <x v="1"/>
    <x v="22"/>
    <x v="2"/>
    <s v="No data"/>
    <x v="0"/>
    <n v="0"/>
    <n v="0"/>
    <n v="0"/>
    <n v="1"/>
  </r>
  <r>
    <s v="ORD-02617"/>
    <d v="2023-02-10T00:00:00"/>
    <d v="2023-02-10T00:00:00"/>
    <s v="CUST17877"/>
    <s v="Priya Iyer"/>
    <n v="44"/>
    <n v="44"/>
    <s v="Male"/>
    <s v="Male"/>
    <s v="North"/>
    <s v="Chandigarh"/>
    <x v="3"/>
    <s v="Dal (1kg)"/>
    <n v="8"/>
    <n v="8"/>
    <n v="364.69"/>
    <n v="0.13"/>
    <n v="2876.59"/>
    <n v="173.21"/>
    <n v="0.06"/>
    <n v="36.26"/>
    <x v="1"/>
    <n v="5"/>
    <b v="0"/>
    <s v="Delivered"/>
    <x v="1"/>
    <x v="1"/>
    <n v="5"/>
    <x v="1"/>
    <x v="22"/>
    <x v="2"/>
    <s v="11-20%"/>
    <x v="0"/>
    <n v="0"/>
    <n v="1"/>
    <n v="0"/>
    <n v="1"/>
  </r>
  <r>
    <s v="ORD-02615"/>
    <d v="2023-02-10T00:00:00"/>
    <d v="2023-02-10T00:00:00"/>
    <s v="CUST36242"/>
    <s v="Shreya Iyer"/>
    <n v="38"/>
    <n v="38"/>
    <s v="Female"/>
    <s v="Female"/>
    <s v="North"/>
    <s v="Chandigarh"/>
    <x v="6"/>
    <s v="Jeans"/>
    <n v="9"/>
    <n v="9"/>
    <n v="924.21"/>
    <n v="0.25"/>
    <n v="6848.48"/>
    <n v="2169.66"/>
    <n v="0.317"/>
    <n v="33.880000000000003"/>
    <x v="5"/>
    <n v="4"/>
    <b v="0"/>
    <s v="Delivered"/>
    <x v="1"/>
    <x v="6"/>
    <n v="6"/>
    <x v="1"/>
    <x v="22"/>
    <x v="2"/>
    <s v="21-30%"/>
    <x v="0"/>
    <n v="0"/>
    <n v="1"/>
    <n v="0"/>
    <n v="1"/>
  </r>
  <r>
    <s v="ORD-02619"/>
    <s v="February 10, 2023"/>
    <d v="2023-02-10T00:00:00"/>
    <s v="CUST88761"/>
    <s v="Meera Kumar"/>
    <n v="50"/>
    <n v="50"/>
    <s v="Female"/>
    <s v="Female"/>
    <s v="Central"/>
    <s v="Raipur"/>
    <x v="6"/>
    <s v="T-Shirt"/>
    <n v="6"/>
    <n v="6"/>
    <n v="1362.12"/>
    <n v="0.04"/>
    <n v="7638.08"/>
    <n v="3612.77"/>
    <n v="0.47299999999999998"/>
    <n v="61.28"/>
    <x v="2"/>
    <n v="4"/>
    <b v="0"/>
    <s v="Delivered"/>
    <x v="1"/>
    <x v="5"/>
    <n v="8"/>
    <x v="1"/>
    <x v="22"/>
    <x v="4"/>
    <s v="1-10%"/>
    <x v="0"/>
    <n v="0"/>
    <n v="1"/>
    <n v="0"/>
    <n v="1"/>
  </r>
  <r>
    <s v="ORD-02620"/>
    <d v="2023-02-10T00:00:00"/>
    <d v="2023-02-10T00:00:00"/>
    <s v="CUST23456"/>
    <s v="Sunita Mishra"/>
    <n v="50"/>
    <n v="50"/>
    <s v="Male"/>
    <s v="Male"/>
    <s v="South"/>
    <s v="Bangalore"/>
    <x v="0"/>
    <s v="Perfume"/>
    <n v="6"/>
    <n v="6"/>
    <n v="1758.55"/>
    <n v="0.28999999999999998"/>
    <n v="8300.7900000000009"/>
    <n v="4314.0200000000004"/>
    <n v="0.52"/>
    <n v="64.459999999999994"/>
    <x v="4"/>
    <n v="4"/>
    <b v="0"/>
    <s v="Delivered"/>
    <x v="1"/>
    <x v="2"/>
    <n v="1"/>
    <x v="1"/>
    <x v="22"/>
    <x v="4"/>
    <s v="21-30%"/>
    <x v="0"/>
    <n v="0"/>
    <n v="1"/>
    <n v="0"/>
    <n v="1"/>
  </r>
  <r>
    <s v="ORD-02621"/>
    <d v="2023-02-10T00:00:00"/>
    <d v="2023-02-10T00:00:00"/>
    <s v="CUST65834"/>
    <s v="Shreya Bose"/>
    <n v="39"/>
    <n v="39"/>
    <s v="Female"/>
    <s v="Female"/>
    <s v="West"/>
    <s v="Pune"/>
    <x v="0"/>
    <s v="Shampoo"/>
    <n v="5"/>
    <n v="5"/>
    <n v="1976.24"/>
    <n v="0.28000000000000003"/>
    <n v="7356.77"/>
    <n v="2566.15"/>
    <n v="0.34899999999999998"/>
    <n v="88.96"/>
    <x v="4"/>
    <n v="4"/>
    <b v="0"/>
    <s v="Shipped"/>
    <x v="4"/>
    <x v="9"/>
    <n v="9"/>
    <x v="1"/>
    <x v="22"/>
    <x v="2"/>
    <s v="21-30%"/>
    <x v="0"/>
    <n v="0"/>
    <n v="0"/>
    <n v="0"/>
    <n v="1"/>
  </r>
  <r>
    <s v="ORD-02616"/>
    <d v="2023-02-10T00:00:00"/>
    <d v="2023-02-10T00:00:00"/>
    <s v="CUST89095"/>
    <s v="Karan Kumar"/>
    <n v="33"/>
    <n v="33"/>
    <s v="Male"/>
    <s v="Male"/>
    <s v="East"/>
    <s v="Bhubaneswar"/>
    <x v="4"/>
    <s v="Cook Book"/>
    <n v="2"/>
    <n v="2"/>
    <n v="1201.8900000000001"/>
    <m/>
    <n v="2704.17"/>
    <n v="1451.59"/>
    <n v="0.53700000000000003"/>
    <n v="59.47"/>
    <x v="4"/>
    <n v="4"/>
    <b v="0"/>
    <s v="Delivered"/>
    <x v="1"/>
    <x v="1"/>
    <n v="5"/>
    <x v="1"/>
    <x v="22"/>
    <x v="3"/>
    <s v="No data"/>
    <x v="0"/>
    <n v="0"/>
    <n v="1"/>
    <n v="0"/>
    <n v="1"/>
  </r>
  <r>
    <s v="ORD-02613"/>
    <d v="2023-02-09T00:00:00"/>
    <d v="2023-02-09T00:00:00"/>
    <s v="CUST69520"/>
    <s v="Vikram Pillai"/>
    <n v="18"/>
    <n v="18"/>
    <s v="Male"/>
    <s v="Male"/>
    <s v="North"/>
    <s v="Delhi"/>
    <x v="5"/>
    <s v="Yoga Mat"/>
    <n v="1"/>
    <n v="1"/>
    <n v="12495.08"/>
    <n v="0.27"/>
    <n v="9249.06"/>
    <n v="1686.4"/>
    <n v="0.182"/>
    <n v="55.06"/>
    <x v="2"/>
    <n v="5"/>
    <b v="0"/>
    <s v="Delivered"/>
    <x v="1"/>
    <x v="9"/>
    <n v="9"/>
    <x v="1"/>
    <x v="22"/>
    <x v="1"/>
    <s v="21-30%"/>
    <x v="0"/>
    <n v="0"/>
    <n v="1"/>
    <n v="0"/>
    <n v="1"/>
  </r>
  <r>
    <s v="ORD-02614"/>
    <d v="2023-02-09T00:00:00"/>
    <d v="2023-02-09T00:00:00"/>
    <s v="CUST00081"/>
    <s v="Karan Kumar"/>
    <n v="49"/>
    <n v="49"/>
    <s v="Female"/>
    <s v="Female"/>
    <s v="West"/>
    <s v="Pune"/>
    <x v="0"/>
    <s v="Hair Oil"/>
    <n v="1"/>
    <n v="1"/>
    <n v="1738.61"/>
    <n v="0.33"/>
    <n v="1259.18"/>
    <n v="545.39"/>
    <n v="0.433"/>
    <n v="66.25"/>
    <x v="1"/>
    <n v="5"/>
    <b v="0"/>
    <s v="Delivered"/>
    <x v="1"/>
    <x v="3"/>
    <n v="10"/>
    <x v="1"/>
    <x v="22"/>
    <x v="4"/>
    <s v="31-40%"/>
    <x v="0"/>
    <n v="0"/>
    <n v="1"/>
    <n v="0"/>
    <n v="1"/>
  </r>
  <r>
    <s v="ORD-02612"/>
    <d v="2023-02-08T00:00:00"/>
    <d v="2023-02-08T00:00:00"/>
    <s v="CUST04336"/>
    <s v="Vikram Rao"/>
    <n v="46"/>
    <n v="46"/>
    <s v="Other"/>
    <s v="Other"/>
    <s v="East"/>
    <s v="Kolkata"/>
    <x v="1"/>
    <s v="Desk"/>
    <m/>
    <m/>
    <n v="25731.5"/>
    <n v="0.15"/>
    <n v="25153.93"/>
    <n v="6532.8"/>
    <n v="0.26"/>
    <n v="67.790000000000006"/>
    <x v="3"/>
    <n v="2"/>
    <b v="0"/>
    <s v="Delivered"/>
    <x v="1"/>
    <x v="10"/>
    <n v="2"/>
    <x v="1"/>
    <x v="22"/>
    <x v="4"/>
    <s v="11-20%"/>
    <x v="0"/>
    <n v="0"/>
    <n v="1"/>
    <n v="0"/>
    <n v="1"/>
  </r>
  <r>
    <s v="ORD-02611"/>
    <d v="2023-02-07T00:00:00"/>
    <d v="2023-02-07T00:00:00"/>
    <s v="CUST82751"/>
    <s v="Vikram Verma"/>
    <n v="24"/>
    <n v="24"/>
    <s v="Female"/>
    <s v="Female"/>
    <s v="North"/>
    <s v="Ludhiana"/>
    <x v="4"/>
    <s v="Comic Book"/>
    <n v="9"/>
    <n v="9"/>
    <n v="1219.1099999999999"/>
    <n v="0.09"/>
    <n v="11967.15"/>
    <n v="4663.6899999999996"/>
    <n v="0.39"/>
    <n v="73.88"/>
    <x v="5"/>
    <n v="1"/>
    <b v="0"/>
    <s v="Delivered"/>
    <x v="1"/>
    <x v="9"/>
    <n v="9"/>
    <x v="1"/>
    <x v="22"/>
    <x v="1"/>
    <s v="1-10%"/>
    <x v="0"/>
    <n v="0"/>
    <n v="1"/>
    <n v="0"/>
    <n v="1"/>
  </r>
  <r>
    <s v="ORD-02607"/>
    <d v="2023-02-06T00:00:00"/>
    <d v="2023-02-06T00:00:00"/>
    <s v="CUST31900"/>
    <s v="Amit Rao"/>
    <n v="39"/>
    <n v="39"/>
    <s v="Other"/>
    <s v="Other"/>
    <s v="South"/>
    <s v="Bangalore"/>
    <x v="5"/>
    <s v="Yoga Mat"/>
    <n v="8"/>
    <n v="8"/>
    <n v="5590.43"/>
    <n v="0.19"/>
    <n v="37398.22"/>
    <n v="4824.74"/>
    <n v="0.129"/>
    <n v="69.42"/>
    <x v="2"/>
    <n v="4"/>
    <b v="0"/>
    <s v="Delivered"/>
    <x v="1"/>
    <x v="10"/>
    <n v="2"/>
    <x v="1"/>
    <x v="22"/>
    <x v="2"/>
    <s v="11-20%"/>
    <x v="0"/>
    <n v="0"/>
    <n v="1"/>
    <n v="0"/>
    <n v="1"/>
  </r>
  <r>
    <s v="ORD-02610"/>
    <d v="2023-02-06T00:00:00"/>
    <d v="2023-02-06T00:00:00"/>
    <s v="CUST96115"/>
    <s v="Sanjay Rao"/>
    <n v="39"/>
    <n v="39"/>
    <s v="Male"/>
    <s v="Male"/>
    <s v="South"/>
    <s v="Kochi"/>
    <x v="4"/>
    <s v="Self-Help Book"/>
    <n v="10"/>
    <n v="10"/>
    <n v="947.87"/>
    <n v="0.24"/>
    <n v="7234.13"/>
    <n v="3527.5"/>
    <n v="0.48799999999999999"/>
    <n v="84.4"/>
    <x v="2"/>
    <n v="4"/>
    <b v="0"/>
    <s v="Delivered"/>
    <x v="1"/>
    <x v="4"/>
    <n v="4"/>
    <x v="1"/>
    <x v="22"/>
    <x v="2"/>
    <s v="21-30%"/>
    <x v="0"/>
    <n v="0"/>
    <n v="1"/>
    <n v="0"/>
    <n v="1"/>
  </r>
  <r>
    <s v="ORD-02608"/>
    <d v="2023-02-06T00:00:00"/>
    <d v="2023-02-06T00:00:00"/>
    <s v="CUST97191"/>
    <s v="Rahul Kapoor"/>
    <n v="27"/>
    <n v="27"/>
    <s v="Male"/>
    <s v="Male"/>
    <s v="South"/>
    <s v="Chennai"/>
    <x v="6"/>
    <s v="Saree"/>
    <n v="7"/>
    <n v="7"/>
    <n v="3168.59"/>
    <n v="0.27"/>
    <n v="16375.14"/>
    <n v="4441.7299999999996"/>
    <n v="0.27100000000000002"/>
    <n v="88.78"/>
    <x v="3"/>
    <n v="3"/>
    <b v="0"/>
    <s v="Delivered"/>
    <x v="1"/>
    <x v="9"/>
    <n v="9"/>
    <x v="1"/>
    <x v="22"/>
    <x v="3"/>
    <s v="21-30%"/>
    <x v="0"/>
    <n v="0"/>
    <n v="1"/>
    <n v="0"/>
    <n v="1"/>
  </r>
  <r>
    <s v="ORD-02609"/>
    <d v="2023-02-06T00:00:00"/>
    <d v="2023-02-06T00:00:00"/>
    <s v="CUST96498"/>
    <s v="Meera Kapoor"/>
    <m/>
    <m/>
    <s v="Female"/>
    <s v="Female"/>
    <s v="South"/>
    <s v="Chennai"/>
    <x v="6"/>
    <s v="Kurta"/>
    <n v="1"/>
    <n v="1"/>
    <n v="398.12"/>
    <n v="0.2"/>
    <n v="370.05"/>
    <n v="160.84"/>
    <n v="0.435"/>
    <n v="61.44"/>
    <x v="5"/>
    <n v="5"/>
    <b v="0"/>
    <s v="Delivered"/>
    <x v="1"/>
    <x v="7"/>
    <m/>
    <x v="1"/>
    <x v="22"/>
    <x v="5"/>
    <s v="11-20%"/>
    <x v="0"/>
    <n v="0"/>
    <n v="1"/>
    <n v="0"/>
    <n v="1"/>
  </r>
  <r>
    <s v="ORD-02604"/>
    <d v="2023-02-05T00:00:00"/>
    <d v="2023-02-05T00:00:00"/>
    <s v="CUST18095"/>
    <s v="Arjun Bhat"/>
    <n v="41"/>
    <n v="41"/>
    <s v="Other"/>
    <s v="Other"/>
    <s v="East"/>
    <s v="Bhubaneswar"/>
    <x v="5"/>
    <s v="Cycle"/>
    <n v="6"/>
    <n v="6"/>
    <n v="10564.85"/>
    <n v="0.34"/>
    <n v="41618.68"/>
    <n v="10694.73"/>
    <n v="0.25700000000000001"/>
    <n v="90.4"/>
    <x v="4"/>
    <m/>
    <b v="1"/>
    <s v="Returned"/>
    <x v="0"/>
    <x v="4"/>
    <n v="4"/>
    <x v="1"/>
    <x v="22"/>
    <x v="2"/>
    <s v="31-40%"/>
    <x v="0"/>
    <n v="1"/>
    <n v="1"/>
    <n v="0"/>
    <n v="1"/>
  </r>
  <r>
    <s v="ORD-02605"/>
    <d v="2023-02-05T00:00:00"/>
    <d v="2023-02-05T00:00:00"/>
    <s v="CUST70348"/>
    <s v="Sanjay Chatterjee"/>
    <n v="33"/>
    <n v="33"/>
    <s v="Other"/>
    <s v="Other"/>
    <s v="East"/>
    <s v="Guwahati"/>
    <x v="3"/>
    <s v="Dal (1kg)"/>
    <n v="2"/>
    <n v="2"/>
    <n v="458.79"/>
    <n v="0.24"/>
    <n v="719.16"/>
    <n v="59.83"/>
    <n v="8.3000000000000004E-2"/>
    <n v="86.04"/>
    <x v="0"/>
    <n v="3"/>
    <b v="0"/>
    <s v="Cancelled"/>
    <x v="3"/>
    <x v="6"/>
    <n v="6"/>
    <x v="1"/>
    <x v="22"/>
    <x v="3"/>
    <s v="21-30%"/>
    <x v="0"/>
    <n v="0"/>
    <n v="0"/>
    <n v="1"/>
    <n v="1"/>
  </r>
  <r>
    <s v="ORD-02606"/>
    <d v="2023-02-05T00:00:00"/>
    <d v="2023-02-05T00:00:00"/>
    <s v="CUST20519"/>
    <s v="Aarav Rao"/>
    <n v="48"/>
    <n v="48"/>
    <s v="Other"/>
    <s v="Other"/>
    <s v="South"/>
    <s v="Kochi"/>
    <x v="6"/>
    <s v="T-Shirt"/>
    <n v="9"/>
    <n v="9"/>
    <n v="1032.03"/>
    <n v="0.33"/>
    <n v="6175.76"/>
    <n v="1554.99"/>
    <n v="0.252"/>
    <n v="79.739999999999995"/>
    <x v="3"/>
    <n v="4"/>
    <b v="1"/>
    <s v="Returned"/>
    <x v="0"/>
    <x v="8"/>
    <n v="7"/>
    <x v="1"/>
    <x v="22"/>
    <x v="4"/>
    <s v="31-40%"/>
    <x v="0"/>
    <n v="1"/>
    <n v="1"/>
    <n v="0"/>
    <n v="1"/>
  </r>
  <r>
    <s v="ORD-02602"/>
    <d v="2023-02-04T00:00:00"/>
    <d v="2023-02-04T00:00:00"/>
    <s v="CUST51085"/>
    <s v="Deepa Reddy"/>
    <n v="30"/>
    <n v="30"/>
    <s v="Male"/>
    <s v="Male"/>
    <s v="South"/>
    <s v="Chennai"/>
    <x v="5"/>
    <s v="Cycle"/>
    <n v="8"/>
    <n v="8"/>
    <n v="11980.53"/>
    <n v="0.03"/>
    <n v="84384.27"/>
    <n v="25026.93"/>
    <n v="0.29699999999999999"/>
    <n v="61.24"/>
    <x v="2"/>
    <n v="2"/>
    <b v="0"/>
    <s v="Delivered"/>
    <x v="1"/>
    <x v="0"/>
    <n v="3"/>
    <x v="1"/>
    <x v="22"/>
    <x v="3"/>
    <s v="1-10%"/>
    <x v="0"/>
    <n v="0"/>
    <n v="1"/>
    <n v="0"/>
    <n v="1"/>
  </r>
  <r>
    <s v="ORD-02601"/>
    <d v="2023-02-04T00:00:00"/>
    <d v="2023-02-04T00:00:00"/>
    <s v="CUST02447"/>
    <s v="Sunita Singh"/>
    <n v="48"/>
    <n v="48"/>
    <s v="Other"/>
    <s v="Other"/>
    <s v="East"/>
    <s v="Guwahati"/>
    <x v="2"/>
    <s v="Smartwatch"/>
    <n v="6"/>
    <n v="6"/>
    <n v="27584.29"/>
    <n v="0.04"/>
    <n v="154093.5"/>
    <n v="18519.240000000002"/>
    <n v="0.12"/>
    <n v="82.16"/>
    <x v="1"/>
    <m/>
    <b v="1"/>
    <s v="Returned"/>
    <x v="0"/>
    <x v="2"/>
    <n v="1"/>
    <x v="1"/>
    <x v="22"/>
    <x v="4"/>
    <s v="1-10%"/>
    <x v="0"/>
    <n v="1"/>
    <n v="1"/>
    <n v="0"/>
    <n v="1"/>
  </r>
  <r>
    <s v="ORD-02603"/>
    <d v="2023-02-04T00:00:00"/>
    <d v="2023-02-04T00:00:00"/>
    <s v="CUST47968"/>
    <s v="Vikram Pillai"/>
    <n v="27"/>
    <n v="27"/>
    <s v="Female"/>
    <s v="Female"/>
    <s v="North"/>
    <s v="Amritsar"/>
    <x v="0"/>
    <s v="Shampoo"/>
    <n v="5"/>
    <n v="5"/>
    <n v="1931.12"/>
    <n v="0.02"/>
    <n v="10949.84"/>
    <n v="3362.6"/>
    <n v="0.307"/>
    <n v="79.88"/>
    <x v="4"/>
    <n v="1"/>
    <b v="0"/>
    <s v="Delivered"/>
    <x v="1"/>
    <x v="9"/>
    <n v="9"/>
    <x v="1"/>
    <x v="22"/>
    <x v="3"/>
    <s v="1-10%"/>
    <x v="0"/>
    <n v="0"/>
    <n v="1"/>
    <n v="0"/>
    <n v="1"/>
  </r>
  <r>
    <s v="ORD-02597"/>
    <d v="2023-02-03T00:00:00"/>
    <d v="2023-02-03T00:00:00"/>
    <s v="CUST48131"/>
    <s v="Arjun Kumar"/>
    <n v="34"/>
    <n v="34"/>
    <s v="Other"/>
    <s v="Other"/>
    <s v="Central"/>
    <s v="Nagpur"/>
    <x v="6"/>
    <s v="Dress"/>
    <n v="5"/>
    <n v="5"/>
    <n v="3467.44"/>
    <n v="0.22"/>
    <n v="15431.87"/>
    <n v="4362.76"/>
    <n v="0.28299999999999997"/>
    <n v="70.28"/>
    <x v="2"/>
    <n v="1"/>
    <b v="0"/>
    <s v="Delivered"/>
    <x v="1"/>
    <x v="2"/>
    <n v="1"/>
    <x v="1"/>
    <x v="22"/>
    <x v="3"/>
    <s v="21-30%"/>
    <x v="0"/>
    <n v="0"/>
    <n v="1"/>
    <n v="0"/>
    <n v="1"/>
  </r>
  <r>
    <s v="ORD-02599"/>
    <d v="2023-02-03T00:00:00"/>
    <d v="2023-02-03T00:00:00"/>
    <s v="CUST92468"/>
    <s v="Sunita Nair"/>
    <n v="39"/>
    <n v="39"/>
    <s v="Female"/>
    <s v="Female"/>
    <s v="East"/>
    <s v="Kolkata"/>
    <x v="1"/>
    <s v="Desk"/>
    <n v="7"/>
    <n v="7"/>
    <n v="12553.02"/>
    <n v="0.22"/>
    <n v="71332.69"/>
    <n v="19645.47"/>
    <n v="0.27500000000000002"/>
    <n v="85.94"/>
    <x v="0"/>
    <n v="3"/>
    <b v="0"/>
    <s v="Delivered"/>
    <x v="1"/>
    <x v="2"/>
    <n v="1"/>
    <x v="1"/>
    <x v="22"/>
    <x v="2"/>
    <s v="21-30%"/>
    <x v="0"/>
    <n v="0"/>
    <n v="1"/>
    <n v="0"/>
    <n v="1"/>
  </r>
  <r>
    <s v="ORD-02598"/>
    <d v="2023-02-03T00:00:00"/>
    <d v="2023-02-03T00:00:00"/>
    <s v="CUST07029"/>
    <s v="Sanjay Kumar"/>
    <n v="45"/>
    <n v="45"/>
    <s v="Other"/>
    <s v="Other"/>
    <s v="North"/>
    <s v="Chandigarh"/>
    <x v="6"/>
    <s v="Kurta"/>
    <n v="8"/>
    <n v="8"/>
    <n v="772.69"/>
    <n v="0.15"/>
    <n v="5307.05"/>
    <n v="1907.75"/>
    <n v="0.35899999999999999"/>
    <n v="77.11"/>
    <x v="1"/>
    <n v="4"/>
    <b v="0"/>
    <s v="Shipped"/>
    <x v="4"/>
    <x v="2"/>
    <n v="1"/>
    <x v="1"/>
    <x v="22"/>
    <x v="2"/>
    <s v="11-20%"/>
    <x v="0"/>
    <n v="0"/>
    <n v="0"/>
    <n v="0"/>
    <n v="1"/>
  </r>
  <r>
    <s v="ORD-02600"/>
    <d v="2023-02-03T00:00:00"/>
    <d v="2023-02-03T00:00:00"/>
    <s v="CUST31208"/>
    <s v="Nikhil Gupta"/>
    <n v="40"/>
    <n v="40"/>
    <s v="Female"/>
    <s v="Female"/>
    <s v="South"/>
    <s v="Chennai"/>
    <x v="4"/>
    <s v="Self-Help Book"/>
    <n v="1"/>
    <n v="1"/>
    <n v="355.01"/>
    <n v="0.23"/>
    <n v="284.02"/>
    <n v="130.5"/>
    <n v="0.45900000000000002"/>
    <n v="51.82"/>
    <x v="0"/>
    <n v="1"/>
    <b v="0"/>
    <s v="Delivered"/>
    <x v="1"/>
    <x v="8"/>
    <n v="7"/>
    <x v="1"/>
    <x v="22"/>
    <x v="2"/>
    <s v="21-30%"/>
    <x v="0"/>
    <n v="0"/>
    <n v="1"/>
    <n v="0"/>
    <n v="1"/>
  </r>
  <r>
    <s v="ORD-02593"/>
    <d v="2023-02-01T00:00:00"/>
    <d v="2023-02-01T00:00:00"/>
    <s v="CUST54751"/>
    <s v="Vikram Sharma"/>
    <n v="40"/>
    <n v="40"/>
    <s v="Male"/>
    <s v="Male"/>
    <s v="Central"/>
    <s v="Raipur"/>
    <x v="0"/>
    <s v="Shampoo"/>
    <n v="3"/>
    <n v="3"/>
    <n v="2052.63"/>
    <n v="0.2"/>
    <n v="5621.99"/>
    <n v="2360.34"/>
    <n v="0.42"/>
    <n v="38.92"/>
    <x v="1"/>
    <n v="5"/>
    <b v="0"/>
    <s v="Delivered"/>
    <x v="1"/>
    <x v="5"/>
    <n v="8"/>
    <x v="1"/>
    <x v="22"/>
    <x v="2"/>
    <s v="11-20%"/>
    <x v="0"/>
    <n v="0"/>
    <n v="1"/>
    <n v="0"/>
    <n v="1"/>
  </r>
  <r>
    <s v="ORD-02596"/>
    <d v="2023-02-01T00:00:00"/>
    <d v="2023-02-01T00:00:00"/>
    <s v="CUST81623"/>
    <s v="Nikhil Mehta"/>
    <n v="23"/>
    <n v="23"/>
    <s v="Other"/>
    <s v="Other"/>
    <s v="Central"/>
    <s v="Raipur"/>
    <x v="4"/>
    <s v="Fiction Novel"/>
    <n v="4"/>
    <n v="4"/>
    <n v="246.31"/>
    <n v="0.32"/>
    <n v="670.92"/>
    <n v="214.73"/>
    <n v="0.32"/>
    <n v="54.41"/>
    <x v="3"/>
    <n v="3"/>
    <b v="0"/>
    <s v="Delivered"/>
    <x v="1"/>
    <x v="9"/>
    <n v="9"/>
    <x v="1"/>
    <x v="22"/>
    <x v="1"/>
    <s v="31-40%"/>
    <x v="0"/>
    <n v="0"/>
    <n v="1"/>
    <n v="0"/>
    <n v="1"/>
  </r>
  <r>
    <s v="ORD-02595"/>
    <d v="2023-02-01T00:00:00"/>
    <d v="2023-02-01T00:00:00"/>
    <s v="CUST96722"/>
    <s v="Pooja Iyer"/>
    <n v="47"/>
    <n v="47"/>
    <s v="Other"/>
    <s v="Other"/>
    <s v="West"/>
    <s v="Mumbai"/>
    <x v="1"/>
    <s v="Sofa"/>
    <n v="4"/>
    <n v="4"/>
    <n v="23419.55"/>
    <n v="0.31"/>
    <n v="74390.92"/>
    <n v="24893.16"/>
    <n v="0.33500000000000002"/>
    <n v="60.16"/>
    <x v="1"/>
    <n v="3"/>
    <b v="0"/>
    <s v="Shipped"/>
    <x v="4"/>
    <x v="3"/>
    <n v="10"/>
    <x v="1"/>
    <x v="22"/>
    <x v="4"/>
    <s v="31-40%"/>
    <x v="0"/>
    <n v="0"/>
    <n v="0"/>
    <n v="0"/>
    <n v="1"/>
  </r>
  <r>
    <s v="ORD-02594"/>
    <d v="2023-02-01T00:00:00"/>
    <d v="2023-02-01T00:00:00"/>
    <s v="CUST20482"/>
    <s v="Karan Das"/>
    <n v="35"/>
    <n v="35"/>
    <s v="Female"/>
    <s v="Female"/>
    <s v="Central"/>
    <s v="Nagpur"/>
    <x v="5"/>
    <s v="Cricket Bat"/>
    <n v="10"/>
    <n v="10"/>
    <n v="856.51"/>
    <n v="0.39"/>
    <n v="5930.43"/>
    <n v="1385.75"/>
    <n v="0.23400000000000001"/>
    <n v="57.74"/>
    <x v="4"/>
    <n v="3"/>
    <b v="0"/>
    <s v="Delivered"/>
    <x v="1"/>
    <x v="4"/>
    <n v="4"/>
    <x v="1"/>
    <x v="22"/>
    <x v="3"/>
    <s v="31-40%"/>
    <x v="0"/>
    <n v="0"/>
    <n v="1"/>
    <n v="0"/>
    <n v="1"/>
  </r>
  <r>
    <s v="ORD-02590"/>
    <d v="2023-01-31T00:00:00"/>
    <d v="2023-01-31T00:00:00"/>
    <s v="CUST47612"/>
    <s v="Kavya Gupta"/>
    <n v="25"/>
    <n v="25"/>
    <s v="Other"/>
    <s v="Other"/>
    <s v="South"/>
    <s v="Bangalore"/>
    <x v="3"/>
    <s v="Rice (5kg)"/>
    <n v="8"/>
    <n v="8"/>
    <n v="100.16"/>
    <n v="0.37"/>
    <n v="487.77"/>
    <n v="30.28"/>
    <n v="6.2E-2"/>
    <n v="43.77"/>
    <x v="2"/>
    <n v="3"/>
    <b v="0"/>
    <s v="Delivered"/>
    <x v="1"/>
    <x v="5"/>
    <n v="8"/>
    <x v="1"/>
    <x v="23"/>
    <x v="1"/>
    <s v="31-40%"/>
    <x v="0"/>
    <n v="0"/>
    <n v="1"/>
    <n v="0"/>
    <n v="1"/>
  </r>
  <r>
    <s v="ORD-02591"/>
    <d v="2023-01-31T00:00:00"/>
    <d v="2023-01-31T00:00:00"/>
    <s v="CUST31554"/>
    <s v="Aditya Kumar"/>
    <n v="28"/>
    <n v="28"/>
    <s v="Female"/>
    <s v="Female"/>
    <s v="West"/>
    <s v="Surat"/>
    <x v="2"/>
    <s v="Camera"/>
    <n v="7"/>
    <n v="7"/>
    <n v="67056.12"/>
    <n v="0.16"/>
    <n v="386566.32"/>
    <n v="40666.720000000001"/>
    <n v="0.105"/>
    <n v="42.69"/>
    <x v="3"/>
    <n v="2"/>
    <b v="0"/>
    <s v="Pending"/>
    <x v="2"/>
    <x v="8"/>
    <n v="7"/>
    <x v="1"/>
    <x v="23"/>
    <x v="3"/>
    <s v="11-20%"/>
    <x v="0"/>
    <n v="0"/>
    <n v="0"/>
    <n v="0"/>
    <n v="1"/>
  </r>
  <r>
    <s v="ORD-02592"/>
    <d v="2023-01-31T00:00:00"/>
    <d v="2023-01-31T00:00:00"/>
    <s v="CUST27366"/>
    <s v="Sunita Kumar"/>
    <m/>
    <m/>
    <s v="Male"/>
    <s v="Male"/>
    <s v="Central"/>
    <s v="Raipur"/>
    <x v="0"/>
    <s v="Hair Oil"/>
    <n v="9"/>
    <n v="9"/>
    <n v="1780.34"/>
    <n v="0.22"/>
    <n v="11475.64"/>
    <n v="5187.9399999999996"/>
    <n v="0.45200000000000001"/>
    <n v="61.88"/>
    <x v="4"/>
    <n v="4"/>
    <b v="1"/>
    <s v="Returned"/>
    <x v="0"/>
    <x v="2"/>
    <n v="1"/>
    <x v="1"/>
    <x v="23"/>
    <x v="5"/>
    <s v="21-30%"/>
    <x v="0"/>
    <n v="1"/>
    <n v="1"/>
    <n v="0"/>
    <n v="1"/>
  </r>
  <r>
    <s v="ORD-02588"/>
    <d v="2023-01-30T00:00:00"/>
    <d v="2023-01-30T00:00:00"/>
    <s v="CUST71632"/>
    <s v="Karan Sharma"/>
    <n v="13"/>
    <n v="13"/>
    <s v="Male"/>
    <s v="Male"/>
    <s v="West"/>
    <s v="Surat"/>
    <x v="5"/>
    <s v="Dumbbells"/>
    <n v="4"/>
    <n v="4"/>
    <n v="6304.42"/>
    <n v="0.31"/>
    <n v="15164.38"/>
    <n v="3544.74"/>
    <n v="0.23400000000000001"/>
    <n v="95.26"/>
    <x v="2"/>
    <n v="5"/>
    <b v="0"/>
    <s v="Delivered"/>
    <x v="1"/>
    <x v="6"/>
    <n v="6"/>
    <x v="1"/>
    <x v="23"/>
    <x v="0"/>
    <s v="31-40%"/>
    <x v="0"/>
    <n v="0"/>
    <n v="1"/>
    <n v="0"/>
    <n v="1"/>
  </r>
  <r>
    <s v="ORD-02587"/>
    <d v="2023-01-30T00:00:00"/>
    <d v="2023-01-30T00:00:00"/>
    <s v="CUST42705"/>
    <s v="Rahul Das"/>
    <n v="39"/>
    <n v="39"/>
    <s v="Other"/>
    <s v="Other"/>
    <s v="East"/>
    <s v="Guwahati"/>
    <x v="3"/>
    <s v="Sugar"/>
    <n v="6"/>
    <n v="6"/>
    <n v="253.83"/>
    <n v="0.19"/>
    <n v="1077.3399999999999"/>
    <n v="92.56"/>
    <n v="8.5999999999999993E-2"/>
    <n v="70.48"/>
    <x v="3"/>
    <n v="2"/>
    <b v="0"/>
    <s v="Shipped"/>
    <x v="4"/>
    <x v="2"/>
    <n v="1"/>
    <x v="1"/>
    <x v="23"/>
    <x v="2"/>
    <s v="11-20%"/>
    <x v="0"/>
    <n v="0"/>
    <n v="0"/>
    <n v="0"/>
    <n v="1"/>
  </r>
  <r>
    <s v="ORD-02589"/>
    <d v="2023-01-30T00:00:00"/>
    <d v="2023-01-30T00:00:00"/>
    <s v="CUST13119"/>
    <s v="Priya Bose"/>
    <n v="39"/>
    <n v="39"/>
    <s v="Other"/>
    <s v="Other"/>
    <s v="West"/>
    <s v="Ahmedabad"/>
    <x v="1"/>
    <s v="Bookshelf"/>
    <n v="8"/>
    <n v="8"/>
    <n v="8213.91"/>
    <m/>
    <n v="64071.92"/>
    <n v="12928.63"/>
    <n v="0.20200000000000001"/>
    <n v="87.38"/>
    <x v="4"/>
    <m/>
    <b v="0"/>
    <s v="Delivered"/>
    <x v="1"/>
    <x v="9"/>
    <n v="9"/>
    <x v="1"/>
    <x v="23"/>
    <x v="2"/>
    <s v="No data"/>
    <x v="0"/>
    <n v="0"/>
    <n v="1"/>
    <n v="0"/>
    <n v="1"/>
  </r>
  <r>
    <s v="ORD-02586"/>
    <d v="2023-01-29T00:00:00"/>
    <d v="2023-01-29T00:00:00"/>
    <s v="CUST42525"/>
    <s v="Kavya Patel"/>
    <n v="25"/>
    <n v="25"/>
    <s v="Female"/>
    <s v="Female"/>
    <s v="West"/>
    <s v="Ahmedabad"/>
    <x v="0"/>
    <s v="Shampoo"/>
    <n v="0"/>
    <m/>
    <n v="633.38"/>
    <n v="0.04"/>
    <n v="637.16"/>
    <n v="306.98"/>
    <n v="0.48199999999999998"/>
    <n v="63.48"/>
    <x v="0"/>
    <n v="4"/>
    <b v="0"/>
    <s v="Delivered"/>
    <x v="1"/>
    <x v="8"/>
    <n v="7"/>
    <x v="1"/>
    <x v="23"/>
    <x v="1"/>
    <s v="1-10%"/>
    <x v="0"/>
    <n v="0"/>
    <n v="1"/>
    <n v="0"/>
    <n v="1"/>
  </r>
  <r>
    <s v="ORD-02585"/>
    <d v="2023-01-29T00:00:00"/>
    <d v="2023-01-29T00:00:00"/>
    <s v="CUST32210"/>
    <s v="Meera Das"/>
    <n v="33"/>
    <n v="33"/>
    <s v="Male"/>
    <s v="Male"/>
    <s v="South"/>
    <s v="Bangalore"/>
    <x v="3"/>
    <s v="Cooking Oil"/>
    <n v="3"/>
    <n v="3"/>
    <n v="443.89"/>
    <n v="0.01"/>
    <n v="1152.72"/>
    <n v="75.7"/>
    <n v="6.6000000000000003E-2"/>
    <n v="66.88"/>
    <x v="1"/>
    <n v="4"/>
    <b v="0"/>
    <s v="Delivered"/>
    <x v="1"/>
    <x v="9"/>
    <n v="9"/>
    <x v="1"/>
    <x v="23"/>
    <x v="3"/>
    <s v="1-10%"/>
    <x v="0"/>
    <n v="0"/>
    <n v="1"/>
    <n v="0"/>
    <n v="1"/>
  </r>
  <r>
    <s v="ORD-02583"/>
    <d v="2023-01-28T00:00:00"/>
    <d v="2023-01-28T00:00:00"/>
    <s v="CUST12302"/>
    <s v="Ananya Bose"/>
    <n v="36"/>
    <n v="36"/>
    <s v="Other"/>
    <s v="Other"/>
    <s v="East"/>
    <s v="Bhubaneswar"/>
    <x v="6"/>
    <s v="Kurta"/>
    <n v="2"/>
    <n v="2"/>
    <n v="3753.91"/>
    <n v="0.2"/>
    <n v="5209.29"/>
    <n v="1157.2"/>
    <n v="0.222"/>
    <n v="78.02"/>
    <x v="3"/>
    <n v="5"/>
    <b v="0"/>
    <s v="Delivered"/>
    <x v="1"/>
    <x v="4"/>
    <n v="4"/>
    <x v="1"/>
    <x v="23"/>
    <x v="2"/>
    <s v="11-20%"/>
    <x v="0"/>
    <n v="0"/>
    <n v="1"/>
    <n v="0"/>
    <n v="1"/>
  </r>
  <r>
    <s v="ORD-02584"/>
    <d v="2023-01-28T00:00:00"/>
    <d v="2023-01-28T00:00:00"/>
    <s v="CUST37196"/>
    <s v="Ritu Verma"/>
    <n v="31"/>
    <n v="31"/>
    <s v="Female"/>
    <s v="Female"/>
    <s v="North"/>
    <s v="Amritsar"/>
    <x v="4"/>
    <s v="Fiction Novel"/>
    <m/>
    <m/>
    <n v="1098.6400000000001"/>
    <n v="0.36"/>
    <n v="770.95"/>
    <n v="261.79000000000002"/>
    <n v="0.34"/>
    <n v="27.79"/>
    <x v="0"/>
    <n v="4"/>
    <b v="0"/>
    <s v="Delivered"/>
    <x v="1"/>
    <x v="9"/>
    <n v="9"/>
    <x v="1"/>
    <x v="23"/>
    <x v="3"/>
    <s v="31-40%"/>
    <x v="0"/>
    <n v="0"/>
    <n v="1"/>
    <n v="0"/>
    <n v="1"/>
  </r>
  <r>
    <s v="ORD-02581"/>
    <d v="2023-01-27T00:00:00"/>
    <d v="2023-01-27T00:00:00"/>
    <s v="CUST31891"/>
    <s v="Nikhil Kumar"/>
    <n v="55"/>
    <n v="55"/>
    <s v="Female"/>
    <s v="Female"/>
    <s v="West"/>
    <s v="Mumbai"/>
    <x v="4"/>
    <s v="Comic Book"/>
    <n v="10"/>
    <n v="10"/>
    <n v="262.24"/>
    <n v="0.25"/>
    <n v="1767.24"/>
    <n v="706.13"/>
    <n v="0.4"/>
    <n v="81.67"/>
    <x v="0"/>
    <n v="3"/>
    <b v="0"/>
    <s v="Delivered"/>
    <x v="1"/>
    <x v="1"/>
    <n v="5"/>
    <x v="1"/>
    <x v="23"/>
    <x v="4"/>
    <s v="21-30%"/>
    <x v="0"/>
    <n v="0"/>
    <n v="1"/>
    <n v="0"/>
    <n v="1"/>
  </r>
  <r>
    <s v="ORD-02579"/>
    <d v="2023-01-27T00:00:00"/>
    <d v="2023-01-27T00:00:00"/>
    <s v="CUST31841"/>
    <s v="Kavya Joshi"/>
    <n v="57"/>
    <n v="57"/>
    <s v="m"/>
    <s v="Male"/>
    <s v="East"/>
    <s v="Bhubaneswar"/>
    <x v="5"/>
    <s v="Dumbbells"/>
    <n v="2"/>
    <n v="2"/>
    <n v="4266.54"/>
    <n v="0.25"/>
    <n v="6436.16"/>
    <n v="1469.74"/>
    <n v="0.22800000000000001"/>
    <n v="75.67"/>
    <x v="4"/>
    <m/>
    <b v="0"/>
    <s v="Delivered"/>
    <x v="1"/>
    <x v="10"/>
    <n v="2"/>
    <x v="1"/>
    <x v="23"/>
    <x v="4"/>
    <s v="21-30%"/>
    <x v="0"/>
    <n v="0"/>
    <n v="1"/>
    <n v="0"/>
    <n v="1"/>
  </r>
  <r>
    <s v="ORD-02582"/>
    <d v="2023-01-27T00:00:00"/>
    <d v="2023-01-27T00:00:00"/>
    <s v="CUST82185"/>
    <s v="Ananya Shah"/>
    <n v="5"/>
    <n v="5"/>
    <s v="Male"/>
    <s v="Male"/>
    <s v="North"/>
    <s v="Ludhiana"/>
    <x v="3"/>
    <s v="Dal (1kg)"/>
    <n v="7"/>
    <n v="7"/>
    <n v="339.27"/>
    <n v="0.26"/>
    <n v="1329.9"/>
    <n v="86.12"/>
    <n v="6.5000000000000002E-2"/>
    <n v="73.680000000000007"/>
    <x v="2"/>
    <n v="1"/>
    <b v="0"/>
    <s v="Delivered"/>
    <x v="1"/>
    <x v="4"/>
    <n v="4"/>
    <x v="1"/>
    <x v="23"/>
    <x v="0"/>
    <s v="21-30%"/>
    <x v="0"/>
    <n v="0"/>
    <n v="1"/>
    <n v="0"/>
    <n v="1"/>
  </r>
  <r>
    <s v="ORD-02578"/>
    <d v="2023-01-27T00:00:00"/>
    <d v="2023-01-27T00:00:00"/>
    <s v="CUST92230"/>
    <s v="Pooja Kapoor"/>
    <n v="40"/>
    <n v="40"/>
    <s v="Male"/>
    <s v="Male"/>
    <s v="South"/>
    <s v="Bangalore"/>
    <x v="6"/>
    <s v="Dress"/>
    <n v="8"/>
    <n v="8"/>
    <n v="3588.97"/>
    <m/>
    <n v="25017.3"/>
    <n v="6791.82"/>
    <n v="0.27100000000000002"/>
    <n v="59.97"/>
    <x v="4"/>
    <n v="5"/>
    <b v="0"/>
    <s v="Delivered"/>
    <x v="1"/>
    <x v="3"/>
    <n v="10"/>
    <x v="1"/>
    <x v="23"/>
    <x v="2"/>
    <s v="No data"/>
    <x v="0"/>
    <n v="0"/>
    <n v="1"/>
    <n v="0"/>
    <n v="1"/>
  </r>
  <r>
    <s v="ORD-02577"/>
    <d v="2023-01-27T00:00:00"/>
    <d v="2023-01-27T00:00:00"/>
    <s v="CUST41943"/>
    <s v="Sunita Nair"/>
    <n v="47"/>
    <n v="47"/>
    <s v="Male"/>
    <s v="Male"/>
    <s v="North"/>
    <s v="Delhi"/>
    <x v="4"/>
    <s v="Textbook"/>
    <n v="9"/>
    <n v="9"/>
    <n v="1160.5999999999999"/>
    <n v="0.2"/>
    <n v="8089.96"/>
    <n v="3888.59"/>
    <n v="0.48099999999999998"/>
    <n v="70.91"/>
    <x v="4"/>
    <m/>
    <b v="0"/>
    <s v="Delivered"/>
    <x v="1"/>
    <x v="6"/>
    <n v="6"/>
    <x v="1"/>
    <x v="23"/>
    <x v="4"/>
    <s v="11-20%"/>
    <x v="0"/>
    <n v="0"/>
    <n v="1"/>
    <n v="0"/>
    <n v="1"/>
  </r>
  <r>
    <s v="ORD-02576"/>
    <d v="2023-01-27T00:00:00"/>
    <d v="2023-01-27T00:00:00"/>
    <s v="CUST12074"/>
    <s v="Shreya Kapoor"/>
    <n v="38"/>
    <n v="38"/>
    <s v="Other"/>
    <s v="Other"/>
    <s v="East"/>
    <s v="Patna"/>
    <x v="6"/>
    <s v="Jacket"/>
    <n v="1"/>
    <n v="1"/>
    <n v="3316.89"/>
    <n v="0.02"/>
    <n v="2808.53"/>
    <n v="1124.49"/>
    <n v="0.4"/>
    <n v="73.41"/>
    <x v="3"/>
    <n v="5"/>
    <b v="0"/>
    <s v="Cancelled"/>
    <x v="3"/>
    <x v="3"/>
    <n v="10"/>
    <x v="1"/>
    <x v="23"/>
    <x v="2"/>
    <s v="1-10%"/>
    <x v="0"/>
    <n v="0"/>
    <n v="0"/>
    <n v="1"/>
    <n v="1"/>
  </r>
  <r>
    <s v="ORD-02575"/>
    <d v="2023-01-27T00:00:00"/>
    <d v="2023-01-27T00:00:00"/>
    <s v="CUST52736"/>
    <s v="Deepa Nair"/>
    <n v="30"/>
    <n v="30"/>
    <s v="Male"/>
    <s v="Male"/>
    <s v="East"/>
    <s v="Guwahati"/>
    <x v="5"/>
    <s v="Yoga Mat"/>
    <n v="3"/>
    <n v="3"/>
    <n v="5115.87"/>
    <n v="0.03"/>
    <n v="15447.04"/>
    <n v="2902.6"/>
    <n v="0.188"/>
    <n v="93.03"/>
    <x v="4"/>
    <n v="1"/>
    <b v="0"/>
    <s v="Delivered"/>
    <x v="1"/>
    <x v="6"/>
    <n v="6"/>
    <x v="1"/>
    <x v="23"/>
    <x v="3"/>
    <s v="1-10%"/>
    <x v="0"/>
    <n v="0"/>
    <n v="1"/>
    <n v="0"/>
    <n v="1"/>
  </r>
  <r>
    <s v="ORD-02580"/>
    <d v="2023-01-27T00:00:00"/>
    <d v="2023-01-27T00:00:00"/>
    <s v="CUST20280"/>
    <s v="Priya Patel"/>
    <n v="46"/>
    <n v="46"/>
    <s v="Other"/>
    <s v="Other"/>
    <s v="West"/>
    <s v="Surat"/>
    <x v="0"/>
    <s v="Hair Oil"/>
    <n v="4"/>
    <n v="4"/>
    <n v="1660.82"/>
    <n v="0.21"/>
    <n v="5505.54"/>
    <n v="2444.92"/>
    <n v="0.44400000000000001"/>
    <n v="41.4"/>
    <x v="5"/>
    <n v="3"/>
    <b v="0"/>
    <s v="Delivered"/>
    <x v="1"/>
    <x v="8"/>
    <n v="7"/>
    <x v="1"/>
    <x v="23"/>
    <x v="4"/>
    <s v="21-30%"/>
    <x v="0"/>
    <n v="0"/>
    <n v="1"/>
    <n v="0"/>
    <n v="1"/>
  </r>
  <r>
    <s v="ORD-02574"/>
    <d v="2023-01-26T00:00:00"/>
    <d v="2023-01-26T00:00:00"/>
    <s v="CUST72214"/>
    <s v="Nisha Nair"/>
    <n v="41"/>
    <n v="41"/>
    <s v="F"/>
    <s v="Female"/>
    <s v="East"/>
    <s v="Kolkata"/>
    <x v="3"/>
    <s v="Rice (5kg)"/>
    <m/>
    <m/>
    <n v="462.27"/>
    <n v="0.28999999999999998"/>
    <n v="302.37"/>
    <n v="27.61"/>
    <n v="9.0999999999999998E-2"/>
    <n v="74.430000000000007"/>
    <x v="0"/>
    <n v="4"/>
    <b v="0"/>
    <s v="Delivered"/>
    <x v="1"/>
    <x v="6"/>
    <n v="6"/>
    <x v="1"/>
    <x v="23"/>
    <x v="2"/>
    <s v="21-30%"/>
    <x v="0"/>
    <n v="0"/>
    <n v="1"/>
    <n v="0"/>
    <n v="1"/>
  </r>
  <r>
    <s v="ORD-02572"/>
    <d v="2023-01-25T00:00:00"/>
    <d v="2023-01-25T00:00:00"/>
    <s v="CUST19082"/>
    <s v="Sanjay Joshi"/>
    <n v="38"/>
    <n v="38"/>
    <s v="Other"/>
    <s v="Other"/>
    <s v="West"/>
    <s v="Pune"/>
    <x v="6"/>
    <s v="Jeans"/>
    <n v="8"/>
    <n v="8"/>
    <n v="3747.11"/>
    <n v="0.15"/>
    <n v="25653.59"/>
    <n v="8023.16"/>
    <n v="0.313"/>
    <n v="35.729999999999997"/>
    <x v="4"/>
    <n v="5"/>
    <b v="0"/>
    <s v="Cancelled"/>
    <x v="3"/>
    <x v="2"/>
    <n v="1"/>
    <x v="1"/>
    <x v="23"/>
    <x v="2"/>
    <s v="11-20%"/>
    <x v="0"/>
    <n v="0"/>
    <n v="0"/>
    <n v="1"/>
    <n v="1"/>
  </r>
  <r>
    <s v="ORD-02573"/>
    <d v="2023-01-25T00:00:00"/>
    <d v="2023-01-25T00:00:00"/>
    <s v="CUST56165"/>
    <s v="Nikhil Patel"/>
    <n v="42"/>
    <n v="42"/>
    <s v="Other"/>
    <s v="Other"/>
    <s v="East"/>
    <s v="Patna"/>
    <x v="2"/>
    <s v="Tablet"/>
    <n v="6"/>
    <n v="6"/>
    <n v="59741.71"/>
    <n v="0.16"/>
    <n v="274146.03999999998"/>
    <n v="37793.71"/>
    <n v="0.13800000000000001"/>
    <n v="70.42"/>
    <x v="4"/>
    <n v="5"/>
    <b v="0"/>
    <s v="Delivered"/>
    <x v="1"/>
    <x v="3"/>
    <n v="10"/>
    <x v="1"/>
    <x v="23"/>
    <x v="2"/>
    <s v="11-20%"/>
    <x v="0"/>
    <n v="0"/>
    <n v="1"/>
    <n v="0"/>
    <n v="1"/>
  </r>
  <r>
    <s v="ORD-02571"/>
    <d v="2023-01-25T00:00:00"/>
    <d v="2023-01-25T00:00:00"/>
    <s v="CUST27786"/>
    <s v="Nikhil Shah"/>
    <n v="27"/>
    <n v="27"/>
    <s v="Male"/>
    <s v="Male"/>
    <s v="Central"/>
    <s v="Nagpur"/>
    <x v="3"/>
    <s v="Tea"/>
    <n v="2"/>
    <n v="2"/>
    <n v="419.88"/>
    <n v="0.03"/>
    <n v="701.1"/>
    <n v="57.86"/>
    <n v="8.3000000000000004E-2"/>
    <n v="49.02"/>
    <x v="1"/>
    <n v="2"/>
    <b v="0"/>
    <s v="Shipped"/>
    <x v="4"/>
    <x v="8"/>
    <n v="7"/>
    <x v="1"/>
    <x v="23"/>
    <x v="3"/>
    <s v="1-10%"/>
    <x v="0"/>
    <n v="0"/>
    <n v="0"/>
    <n v="0"/>
    <n v="1"/>
  </r>
  <r>
    <s v="ORD-02570"/>
    <d v="2023-01-24T00:00:00"/>
    <d v="2023-01-24T00:00:00"/>
    <s v="CUST14169"/>
    <s v="Deepa Gupta"/>
    <n v="33"/>
    <n v="33"/>
    <s v="Male"/>
    <s v="Male"/>
    <s v="Central"/>
    <s v="Indore"/>
    <x v="4"/>
    <s v="Cook Book"/>
    <n v="6"/>
    <n v="6"/>
    <n v="1149.8599999999999"/>
    <n v="0.21"/>
    <n v="5203.29"/>
    <n v="2215.79"/>
    <n v="0.42599999999999999"/>
    <n v="26.1"/>
    <x v="5"/>
    <n v="4"/>
    <b v="1"/>
    <s v="Returned"/>
    <x v="0"/>
    <x v="5"/>
    <n v="8"/>
    <x v="1"/>
    <x v="23"/>
    <x v="3"/>
    <s v="21-30%"/>
    <x v="0"/>
    <n v="1"/>
    <n v="1"/>
    <n v="0"/>
    <n v="1"/>
  </r>
  <r>
    <s v="ORD-02569"/>
    <d v="2023-01-23T00:00:00"/>
    <d v="2023-01-23T00:00:00"/>
    <s v="CUST55735"/>
    <s v="Vikram Gupta"/>
    <n v="21"/>
    <n v="21"/>
    <s v="Male"/>
    <s v="Male"/>
    <s v="South"/>
    <s v="Kochi"/>
    <x v="4"/>
    <s v="Fiction Novel"/>
    <n v="5"/>
    <n v="5"/>
    <n v="238.01"/>
    <n v="0.34"/>
    <n v="658.25"/>
    <n v="358.98"/>
    <n v="0.54500000000000004"/>
    <n v="83.77"/>
    <x v="3"/>
    <n v="3"/>
    <b v="0"/>
    <s v="Delivered"/>
    <x v="1"/>
    <x v="9"/>
    <n v="9"/>
    <x v="1"/>
    <x v="23"/>
    <x v="1"/>
    <s v="31-40%"/>
    <x v="0"/>
    <n v="0"/>
    <n v="1"/>
    <n v="0"/>
    <n v="1"/>
  </r>
  <r>
    <s v="ORD-02568"/>
    <d v="2023-01-20T00:00:00"/>
    <d v="2023-01-20T00:00:00"/>
    <s v="CUST63565"/>
    <s v="Vikram Mehta"/>
    <n v="24"/>
    <n v="24"/>
    <s v="Other"/>
    <s v="Other"/>
    <s v="Central"/>
    <s v="Nagpur"/>
    <x v="4"/>
    <s v="Comic Book"/>
    <n v="9"/>
    <n v="9"/>
    <n v="493.03"/>
    <n v="0.21"/>
    <n v="3326.77"/>
    <n v="1860.71"/>
    <n v="0.55900000000000005"/>
    <n v="83.24"/>
    <x v="5"/>
    <m/>
    <b v="0"/>
    <s v="Delivered"/>
    <x v="1"/>
    <x v="5"/>
    <n v="8"/>
    <x v="1"/>
    <x v="23"/>
    <x v="1"/>
    <s v="21-30%"/>
    <x v="0"/>
    <n v="0"/>
    <n v="1"/>
    <n v="0"/>
    <n v="1"/>
  </r>
  <r>
    <s v="ORD-02565"/>
    <d v="2023-01-17T00:00:00"/>
    <d v="2023-01-17T00:00:00"/>
    <s v="CUST71120"/>
    <s v="Ritu Nair"/>
    <n v="35"/>
    <n v="35"/>
    <s v="Male"/>
    <s v="Male"/>
    <s v="North"/>
    <s v="Amritsar"/>
    <x v="1"/>
    <s v="Sofa"/>
    <n v="3"/>
    <n v="3"/>
    <n v="31242.32"/>
    <n v="0.01"/>
    <n v="92924.36"/>
    <n v="27403.47"/>
    <n v="0.29499999999999998"/>
    <n v="52.73"/>
    <x v="5"/>
    <n v="3"/>
    <b v="1"/>
    <s v="Returned"/>
    <x v="0"/>
    <x v="4"/>
    <n v="4"/>
    <x v="1"/>
    <x v="23"/>
    <x v="3"/>
    <s v="1-10%"/>
    <x v="0"/>
    <n v="1"/>
    <n v="1"/>
    <n v="0"/>
    <n v="1"/>
  </r>
  <r>
    <s v="ORD-02567"/>
    <d v="2023-01-17T00:00:00"/>
    <d v="2023-01-17T00:00:00"/>
    <s v="CUST46311"/>
    <s v="Nisha Shah"/>
    <n v="21"/>
    <n v="21"/>
    <s v="Female"/>
    <s v="Female"/>
    <s v="North"/>
    <s v="Delhi"/>
    <x v="3"/>
    <s v="Tea"/>
    <n v="1"/>
    <n v="1"/>
    <n v="235.69"/>
    <n v="0.27"/>
    <n v="145.65"/>
    <n v="13.54"/>
    <n v="9.2999999999999999E-2"/>
    <n v="59.77"/>
    <x v="0"/>
    <n v="5"/>
    <b v="0"/>
    <s v="Delivered"/>
    <x v="1"/>
    <x v="0"/>
    <n v="3"/>
    <x v="1"/>
    <x v="23"/>
    <x v="1"/>
    <s v="21-30%"/>
    <x v="0"/>
    <n v="0"/>
    <n v="1"/>
    <n v="0"/>
    <n v="1"/>
  </r>
  <r>
    <s v="ORD-02566"/>
    <d v="2023-01-17T00:00:00"/>
    <d v="2023-01-17T00:00:00"/>
    <s v="CUST73248"/>
    <s v="Sunita Nair"/>
    <n v="18"/>
    <n v="18"/>
    <s v="Other"/>
    <s v="Other"/>
    <s v="North"/>
    <s v="Amritsar"/>
    <x v="6"/>
    <s v="Kurta"/>
    <n v="5"/>
    <n v="5"/>
    <n v="3294.49"/>
    <n v="0.36"/>
    <n v="11296.68"/>
    <n v="4457.7299999999996"/>
    <n v="0.39500000000000002"/>
    <n v="69.790000000000006"/>
    <x v="1"/>
    <m/>
    <b v="0"/>
    <s v="Delivered"/>
    <x v="1"/>
    <x v="0"/>
    <n v="3"/>
    <x v="1"/>
    <x v="23"/>
    <x v="1"/>
    <s v="31-40%"/>
    <x v="0"/>
    <n v="0"/>
    <n v="1"/>
    <n v="0"/>
    <n v="1"/>
  </r>
  <r>
    <s v="ORD-02563"/>
    <d v="2023-01-16T00:00:00"/>
    <d v="2023-01-16T00:00:00"/>
    <s v="CUST04574"/>
    <s v="Sunita Shah"/>
    <n v="11"/>
    <n v="11"/>
    <s v="Female"/>
    <s v="Female"/>
    <s v="South"/>
    <s v="Chennai"/>
    <x v="5"/>
    <s v="Football"/>
    <n v="5"/>
    <n v="5"/>
    <n v="4093.28"/>
    <n v="0.23"/>
    <n v="14415.44"/>
    <n v="2444.13"/>
    <n v="0.17"/>
    <n v="77.13"/>
    <x v="5"/>
    <n v="2"/>
    <b v="0"/>
    <s v="Cancelled"/>
    <x v="3"/>
    <x v="8"/>
    <n v="7"/>
    <x v="1"/>
    <x v="23"/>
    <x v="0"/>
    <s v="21-30%"/>
    <x v="0"/>
    <n v="0"/>
    <n v="0"/>
    <n v="1"/>
    <n v="1"/>
  </r>
  <r>
    <s v="ORD-02564"/>
    <d v="2023-01-16T00:00:00"/>
    <d v="2023-01-16T00:00:00"/>
    <s v="CUST30884"/>
    <s v="Priya Singh"/>
    <n v="34"/>
    <n v="34"/>
    <s v="Other"/>
    <s v="Other"/>
    <s v="East"/>
    <s v="Patna"/>
    <x v="6"/>
    <s v="Dress"/>
    <n v="1"/>
    <n v="1"/>
    <n v="3320.34"/>
    <n v="0.13"/>
    <n v="2592.3000000000002"/>
    <n v="1110.93"/>
    <n v="0.42899999999999999"/>
    <n v="91.86"/>
    <x v="2"/>
    <n v="4"/>
    <b v="0"/>
    <s v="Delivered"/>
    <x v="1"/>
    <x v="6"/>
    <n v="6"/>
    <x v="1"/>
    <x v="23"/>
    <x v="3"/>
    <s v="11-20%"/>
    <x v="0"/>
    <n v="0"/>
    <n v="1"/>
    <n v="0"/>
    <n v="1"/>
  </r>
  <r>
    <s v="ORD-02562"/>
    <d v="2023-01-15T00:00:00"/>
    <d v="2023-01-15T00:00:00"/>
    <s v="CUST95323"/>
    <s v="Amit Reddy"/>
    <n v="62"/>
    <n v="62"/>
    <s v="Male"/>
    <s v="Male"/>
    <s v="South"/>
    <s v="Chennai"/>
    <x v="4"/>
    <s v="Textbook"/>
    <n v="4"/>
    <n v="4"/>
    <n v="1045.52"/>
    <n v="0.19"/>
    <n v="3378.55"/>
    <n v="1234.47"/>
    <n v="0.36499999999999999"/>
    <n v="69.47"/>
    <x v="1"/>
    <n v="4"/>
    <b v="0"/>
    <s v="Delivered"/>
    <x v="1"/>
    <x v="0"/>
    <n v="3"/>
    <x v="1"/>
    <x v="23"/>
    <x v="6"/>
    <s v="11-20%"/>
    <x v="0"/>
    <n v="0"/>
    <n v="1"/>
    <n v="0"/>
    <n v="1"/>
  </r>
  <r>
    <s v="ORD-02561"/>
    <d v="2023-01-14T00:00:00"/>
    <d v="2023-01-14T00:00:00"/>
    <s v="CUST34744"/>
    <s v="Meera Joshi"/>
    <n v="38"/>
    <n v="38"/>
    <s v="Male"/>
    <s v="Male"/>
    <s v="North"/>
    <s v="Ludhiana"/>
    <x v="2"/>
    <s v="Tablet"/>
    <n v="6"/>
    <n v="6"/>
    <n v="8947.94"/>
    <n v="0.18"/>
    <n v="39941.040000000001"/>
    <n v="4114.43"/>
    <n v="0.10299999999999999"/>
    <n v="67.17"/>
    <x v="4"/>
    <n v="4"/>
    <b v="0"/>
    <s v="Cancelled"/>
    <x v="3"/>
    <x v="3"/>
    <n v="10"/>
    <x v="1"/>
    <x v="23"/>
    <x v="2"/>
    <s v="11-20%"/>
    <x v="0"/>
    <n v="0"/>
    <n v="0"/>
    <n v="1"/>
    <n v="1"/>
  </r>
  <r>
    <s v="ORD-02557"/>
    <d v="2023-01-14T00:00:00"/>
    <d v="2023-01-14T00:00:00"/>
    <s v="CUST61978"/>
    <s v="Amit Chatterjee"/>
    <n v="13"/>
    <n v="13"/>
    <s v="Female"/>
    <s v="Female"/>
    <s v="South"/>
    <s v="Kochi"/>
    <x v="6"/>
    <s v="T-Shirt"/>
    <n v="4"/>
    <n v="4"/>
    <n v="1975.84"/>
    <n v="0.38"/>
    <n v="3561.8"/>
    <n v="1285.6300000000001"/>
    <n v="0.36099999999999999"/>
    <n v="69.349999999999994"/>
    <x v="1"/>
    <n v="2"/>
    <b v="0"/>
    <s v="Delivered"/>
    <x v="1"/>
    <x v="8"/>
    <n v="7"/>
    <x v="1"/>
    <x v="23"/>
    <x v="0"/>
    <s v="31-40%"/>
    <x v="0"/>
    <n v="0"/>
    <n v="1"/>
    <n v="0"/>
    <n v="1"/>
  </r>
  <r>
    <s v="ORD-02558"/>
    <d v="2023-01-14T00:00:00"/>
    <d v="2023-01-14T00:00:00"/>
    <s v="CUST46065"/>
    <s v="Ananya Rao"/>
    <n v="37"/>
    <n v="37"/>
    <s v="Other"/>
    <s v="Other"/>
    <s v="West"/>
    <s v="Pune"/>
    <x v="1"/>
    <s v="Desk"/>
    <m/>
    <m/>
    <n v="9906.7099999999991"/>
    <n v="0.34"/>
    <n v="6687.73"/>
    <n v="1816.22"/>
    <n v="0.27200000000000002"/>
    <n v="51.63"/>
    <x v="0"/>
    <n v="3"/>
    <b v="0"/>
    <s v="Delivered"/>
    <x v="1"/>
    <x v="5"/>
    <n v="8"/>
    <x v="1"/>
    <x v="23"/>
    <x v="2"/>
    <s v="31-40%"/>
    <x v="0"/>
    <n v="0"/>
    <n v="1"/>
    <n v="0"/>
    <n v="1"/>
  </r>
  <r>
    <s v="ORD-02560"/>
    <d v="2023-01-14T00:00:00"/>
    <d v="2023-01-14T00:00:00"/>
    <s v="CUST90788"/>
    <s v="Kavya Kapoor"/>
    <n v="999"/>
    <m/>
    <s v="Female"/>
    <s v="Female"/>
    <s v="South"/>
    <s v="Kochi"/>
    <x v="2"/>
    <s v="Tablet"/>
    <n v="999"/>
    <m/>
    <n v="18619.45"/>
    <n v="0"/>
    <n v="17360314.170000002"/>
    <n v="2445648.4300000002"/>
    <n v="0.14099999999999999"/>
    <n v="82.19"/>
    <x v="0"/>
    <n v="1"/>
    <b v="0"/>
    <s v="Delivered"/>
    <x v="1"/>
    <x v="1"/>
    <n v="5"/>
    <x v="1"/>
    <x v="23"/>
    <x v="5"/>
    <n v="0"/>
    <x v="1"/>
    <n v="0"/>
    <n v="1"/>
    <n v="0"/>
    <n v="1"/>
  </r>
  <r>
    <s v="ORD-02559"/>
    <d v="2023-01-14T00:00:00"/>
    <d v="2023-01-14T00:00:00"/>
    <s v="CUST02955"/>
    <s v="Aarav Sharma"/>
    <n v="46"/>
    <n v="46"/>
    <s v="F"/>
    <s v="Female"/>
    <s v="East"/>
    <s v="Patna"/>
    <x v="0"/>
    <s v="Hair Oil"/>
    <n v="1"/>
    <n v="1"/>
    <n v="1511.99"/>
    <n v="0.39"/>
    <n v="914.13"/>
    <n v="402.56"/>
    <n v="0.44"/>
    <n v="88.69"/>
    <x v="3"/>
    <n v="1"/>
    <b v="0"/>
    <s v="Cancelled"/>
    <x v="3"/>
    <x v="8"/>
    <n v="7"/>
    <x v="1"/>
    <x v="23"/>
    <x v="4"/>
    <s v="31-40%"/>
    <x v="0"/>
    <n v="0"/>
    <n v="0"/>
    <n v="1"/>
    <n v="1"/>
  </r>
  <r>
    <s v="ORD-02555"/>
    <d v="2023-01-13T00:00:00"/>
    <d v="2023-01-13T00:00:00"/>
    <s v="CUST46238"/>
    <s v="Nisha Singh"/>
    <n v="13"/>
    <n v="13"/>
    <s v="Other"/>
    <s v="Other"/>
    <s v="South"/>
    <s v="Chennai"/>
    <x v="3"/>
    <s v="Cooking Oil"/>
    <n v="6"/>
    <n v="6"/>
    <n v="429.91"/>
    <n v="0.36"/>
    <n v="1429.71"/>
    <n v="163.29"/>
    <n v="0.114"/>
    <n v="71.98"/>
    <x v="1"/>
    <n v="3"/>
    <b v="0"/>
    <s v="Delivered"/>
    <x v="1"/>
    <x v="0"/>
    <n v="3"/>
    <x v="1"/>
    <x v="23"/>
    <x v="0"/>
    <s v="31-40%"/>
    <x v="0"/>
    <n v="0"/>
    <n v="1"/>
    <n v="0"/>
    <n v="1"/>
  </r>
  <r>
    <s v="ORD-02556"/>
    <d v="2023-01-13T00:00:00"/>
    <d v="2023-01-13T00:00:00"/>
    <s v="CUST44541"/>
    <s v="Priya Iyer"/>
    <n v="45"/>
    <n v="45"/>
    <s v="Other"/>
    <s v="Other"/>
    <s v="South"/>
    <s v="Chennai"/>
    <x v="6"/>
    <s v="T-Shirt"/>
    <n v="7"/>
    <n v="7"/>
    <n v="3456.76"/>
    <n v="0.34"/>
    <n v="15504.08"/>
    <n v="3634.35"/>
    <n v="0.23400000000000001"/>
    <n v="86.38"/>
    <x v="2"/>
    <n v="1"/>
    <b v="0"/>
    <s v="Delivered"/>
    <x v="1"/>
    <x v="0"/>
    <n v="3"/>
    <x v="1"/>
    <x v="23"/>
    <x v="2"/>
    <s v="31-40%"/>
    <x v="0"/>
    <n v="0"/>
    <n v="1"/>
    <n v="0"/>
    <n v="1"/>
  </r>
  <r>
    <s v="ORD-02550"/>
    <d v="2023-01-12T00:00:00"/>
    <d v="2023-01-12T00:00:00"/>
    <s v="CUST69130"/>
    <s v="Sunita Pillai"/>
    <n v="48"/>
    <n v="48"/>
    <s v="Other"/>
    <s v="Other"/>
    <s v="North"/>
    <s v="Amritsar"/>
    <x v="5"/>
    <s v="Yoga Mat"/>
    <n v="6"/>
    <n v="6"/>
    <n v="13916.75"/>
    <n v="0.25"/>
    <n v="54342.29"/>
    <n v="12305.07"/>
    <n v="0.22600000000000001"/>
    <n v="38.89"/>
    <x v="3"/>
    <n v="4"/>
    <b v="0"/>
    <s v="Pending"/>
    <x v="2"/>
    <x v="7"/>
    <m/>
    <x v="1"/>
    <x v="23"/>
    <x v="4"/>
    <s v="21-30%"/>
    <x v="0"/>
    <n v="0"/>
    <n v="0"/>
    <n v="0"/>
    <n v="1"/>
  </r>
  <r>
    <s v="ORD-02547"/>
    <d v="2023-01-12T00:00:00"/>
    <d v="2023-01-12T00:00:00"/>
    <s v="CUST35370"/>
    <s v="Meera Iyer"/>
    <n v="13"/>
    <n v="13"/>
    <s v="Male"/>
    <s v="Male"/>
    <s v="South"/>
    <s v="Hyderabad"/>
    <x v="1"/>
    <s v="Desk"/>
    <n v="10"/>
    <n v="10"/>
    <n v="4609.6000000000004"/>
    <n v="0.39"/>
    <n v="22527.45"/>
    <n v="6267.09"/>
    <n v="0.27800000000000002"/>
    <n v="72.790000000000006"/>
    <x v="1"/>
    <n v="3"/>
    <b v="1"/>
    <s v="Returned"/>
    <x v="0"/>
    <x v="4"/>
    <n v="4"/>
    <x v="1"/>
    <x v="23"/>
    <x v="0"/>
    <s v="31-40%"/>
    <x v="0"/>
    <n v="1"/>
    <n v="1"/>
    <n v="0"/>
    <n v="1"/>
  </r>
  <r>
    <s v="ORD-02551"/>
    <d v="2023-01-12T00:00:00"/>
    <d v="2023-01-12T00:00:00"/>
    <s v="CUST18241"/>
    <s v="Nisha Kapoor"/>
    <n v="54"/>
    <n v="54"/>
    <s v="Female"/>
    <s v="Female"/>
    <s v="Central"/>
    <s v="Bhopal"/>
    <x v="5"/>
    <s v="Yoga Mat"/>
    <n v="8"/>
    <n v="8"/>
    <n v="7866.66"/>
    <n v="0.28000000000000003"/>
    <n v="36459.410000000003"/>
    <n v="9536.2099999999991"/>
    <n v="0.26200000000000001"/>
    <n v="48.3"/>
    <x v="4"/>
    <n v="4"/>
    <b v="0"/>
    <s v="Cancelled"/>
    <x v="3"/>
    <x v="10"/>
    <n v="2"/>
    <x v="1"/>
    <x v="23"/>
    <x v="4"/>
    <s v="21-30%"/>
    <x v="0"/>
    <n v="0"/>
    <n v="0"/>
    <n v="1"/>
    <n v="1"/>
  </r>
  <r>
    <s v="ORD-02546"/>
    <d v="2023-01-12T00:00:00"/>
    <d v="2023-01-12T00:00:00"/>
    <s v="CUST96368"/>
    <s v="Kavya Gupta"/>
    <n v="29"/>
    <n v="29"/>
    <s v="Female"/>
    <s v="Female"/>
    <s v="Central"/>
    <s v="Raipur"/>
    <x v="3"/>
    <s v="Rice (5kg)"/>
    <n v="1"/>
    <n v="1"/>
    <n v="243.91"/>
    <n v="0.3"/>
    <n v="164.22"/>
    <n v="16.45"/>
    <n v="0.1"/>
    <n v="53.75"/>
    <x v="1"/>
    <n v="5"/>
    <b v="0"/>
    <s v="Shipped"/>
    <x v="4"/>
    <x v="0"/>
    <n v="3"/>
    <x v="1"/>
    <x v="23"/>
    <x v="3"/>
    <s v="21-30%"/>
    <x v="0"/>
    <n v="0"/>
    <n v="0"/>
    <n v="0"/>
    <n v="1"/>
  </r>
  <r>
    <s v="ORD-02553"/>
    <d v="2023-01-12T00:00:00"/>
    <d v="2023-01-12T00:00:00"/>
    <s v="CUST10304"/>
    <s v="Pooja Reddy"/>
    <n v="53"/>
    <n v="53"/>
    <s v="Female"/>
    <s v="Female"/>
    <s v="North"/>
    <s v="Amritsar"/>
    <x v="3"/>
    <s v="Tea"/>
    <n v="1"/>
    <n v="1"/>
    <n v="114.17"/>
    <n v="0.1"/>
    <n v="90.79"/>
    <n v="8.1"/>
    <n v="8.8999999999999996E-2"/>
    <n v="44.85"/>
    <x v="0"/>
    <n v="4"/>
    <b v="0"/>
    <s v="Delivered"/>
    <x v="1"/>
    <x v="9"/>
    <n v="9"/>
    <x v="1"/>
    <x v="23"/>
    <x v="4"/>
    <s v="1-10%"/>
    <x v="0"/>
    <n v="0"/>
    <n v="1"/>
    <n v="0"/>
    <n v="1"/>
  </r>
  <r>
    <s v="ORD-02549"/>
    <d v="2023-01-12T00:00:00"/>
    <d v="2023-01-12T00:00:00"/>
    <s v="CUST27551"/>
    <s v="Deepa Chatterjee"/>
    <n v="48"/>
    <n v="48"/>
    <s v="Female"/>
    <s v="Female"/>
    <s v="South"/>
    <s v="Bangalore"/>
    <x v="5"/>
    <s v="Cycle"/>
    <n v="4"/>
    <n v="4"/>
    <n v="13669.75"/>
    <n v="0.17"/>
    <n v="43819.54"/>
    <n v="8792.51"/>
    <n v="0.20100000000000001"/>
    <n v="72.709999999999994"/>
    <x v="4"/>
    <n v="3"/>
    <b v="1"/>
    <s v="Returned"/>
    <x v="0"/>
    <x v="3"/>
    <n v="10"/>
    <x v="1"/>
    <x v="23"/>
    <x v="4"/>
    <s v="11-20%"/>
    <x v="0"/>
    <n v="1"/>
    <n v="1"/>
    <n v="0"/>
    <n v="1"/>
  </r>
  <r>
    <s v="ORD-02548"/>
    <d v="2023-01-12T00:00:00"/>
    <d v="2023-01-12T00:00:00"/>
    <s v="CUST41169"/>
    <s v="Aditya Iyer"/>
    <n v="46"/>
    <n v="46"/>
    <s v="Male"/>
    <s v="Male"/>
    <s v="East"/>
    <s v="Guwahati"/>
    <x v="1"/>
    <s v="Sofa"/>
    <n v="10"/>
    <n v="10"/>
    <n v="14207.99"/>
    <n v="0.06"/>
    <n v="135263.66"/>
    <n v="39842.93"/>
    <n v="0.29499999999999998"/>
    <n v="65.88"/>
    <x v="1"/>
    <n v="4"/>
    <b v="0"/>
    <s v="Delivered"/>
    <x v="1"/>
    <x v="0"/>
    <n v="3"/>
    <x v="1"/>
    <x v="23"/>
    <x v="4"/>
    <s v="1-10%"/>
    <x v="0"/>
    <n v="0"/>
    <n v="1"/>
    <n v="0"/>
    <n v="1"/>
  </r>
  <r>
    <s v="ORD-02554"/>
    <d v="2023-01-12T00:00:00"/>
    <d v="2023-01-12T00:00:00"/>
    <s v="CUST72987"/>
    <s v="Sanjay Verma"/>
    <n v="32"/>
    <n v="32"/>
    <s v="Male"/>
    <s v="Male"/>
    <s v="North"/>
    <s v="Ludhiana"/>
    <x v="0"/>
    <s v="Lipstick"/>
    <n v="5"/>
    <n v="5"/>
    <n v="1481.3"/>
    <n v="0.31"/>
    <n v="4531.1499999999996"/>
    <n v="1360.74"/>
    <n v="0.3"/>
    <n v="44.59"/>
    <x v="1"/>
    <n v="2"/>
    <b v="0"/>
    <s v="Pending"/>
    <x v="2"/>
    <x v="10"/>
    <n v="2"/>
    <x v="1"/>
    <x v="23"/>
    <x v="3"/>
    <s v="31-40%"/>
    <x v="0"/>
    <n v="0"/>
    <n v="0"/>
    <n v="0"/>
    <n v="1"/>
  </r>
  <r>
    <s v="ORD-02552"/>
    <d v="2023-01-12T00:00:00"/>
    <d v="2023-01-12T00:00:00"/>
    <s v="CUST30853"/>
    <s v="Ritu Singh"/>
    <n v="40"/>
    <n v="40"/>
    <s v="Female"/>
    <s v="Female"/>
    <s v="North"/>
    <s v="Delhi"/>
    <x v="0"/>
    <s v="Lipstick"/>
    <n v="10"/>
    <n v="10"/>
    <n v="544.05999999999995"/>
    <n v="0.02"/>
    <n v="4863.92"/>
    <n v="2369.17"/>
    <n v="0.48699999999999999"/>
    <n v="69.040000000000006"/>
    <x v="1"/>
    <n v="3"/>
    <b v="0"/>
    <s v="Shipped"/>
    <x v="4"/>
    <x v="6"/>
    <n v="6"/>
    <x v="1"/>
    <x v="23"/>
    <x v="2"/>
    <s v="1-10%"/>
    <x v="0"/>
    <n v="0"/>
    <n v="0"/>
    <n v="0"/>
    <n v="1"/>
  </r>
  <r>
    <s v="ORD-02545"/>
    <d v="2023-01-10T00:00:00"/>
    <d v="2023-01-10T00:00:00"/>
    <s v="CUST44757"/>
    <s v="Aditya Kumar"/>
    <n v="27"/>
    <n v="27"/>
    <s v="Male"/>
    <s v="Male"/>
    <s v="South"/>
    <s v="Kochi"/>
    <x v="4"/>
    <s v="Biography"/>
    <n v="5"/>
    <n v="5"/>
    <n v="1209.77"/>
    <n v="0.22"/>
    <n v="4481.5600000000004"/>
    <n v="1760.45"/>
    <n v="0.39300000000000002"/>
    <n v="48.73"/>
    <x v="5"/>
    <n v="1"/>
    <b v="0"/>
    <s v="Delivered"/>
    <x v="1"/>
    <x v="3"/>
    <n v="10"/>
    <x v="1"/>
    <x v="23"/>
    <x v="3"/>
    <s v="21-30%"/>
    <x v="0"/>
    <n v="0"/>
    <n v="1"/>
    <n v="0"/>
    <n v="1"/>
  </r>
  <r>
    <s v="ORD-02542"/>
    <d v="2023-01-09T00:00:00"/>
    <d v="2023-01-09T00:00:00"/>
    <s v="CUST20603"/>
    <s v="Aditya Patel"/>
    <n v="47"/>
    <n v="47"/>
    <s v="Other"/>
    <s v="Other"/>
    <s v="North"/>
    <s v="Delhi"/>
    <x v="1"/>
    <s v="Desk"/>
    <n v="4"/>
    <n v="4"/>
    <n v="16407.34"/>
    <n v="0.13"/>
    <n v="51661.63"/>
    <n v="18819.990000000002"/>
    <n v="0.36399999999999999"/>
    <n v="55.63"/>
    <x v="1"/>
    <n v="3"/>
    <b v="0"/>
    <s v="Delivered"/>
    <x v="1"/>
    <x v="8"/>
    <n v="7"/>
    <x v="1"/>
    <x v="23"/>
    <x v="4"/>
    <s v="11-20%"/>
    <x v="0"/>
    <n v="0"/>
    <n v="1"/>
    <n v="0"/>
    <n v="1"/>
  </r>
  <r>
    <s v="ORD-02544"/>
    <d v="2023-01-09T00:00:00"/>
    <d v="2023-01-09T00:00:00"/>
    <s v="CUST94242"/>
    <s v="Kavya Gupta"/>
    <n v="46"/>
    <n v="46"/>
    <s v="Male"/>
    <s v="Male"/>
    <s v="North"/>
    <s v="Chandigarh"/>
    <x v="1"/>
    <s v="Bookshelf"/>
    <n v="7"/>
    <n v="7"/>
    <n v="14759.75"/>
    <n v="0.17"/>
    <n v="87388.37"/>
    <n v="15358.82"/>
    <n v="0.17599999999999999"/>
    <n v="24.99"/>
    <x v="0"/>
    <m/>
    <b v="0"/>
    <s v="Delivered"/>
    <x v="1"/>
    <x v="4"/>
    <n v="4"/>
    <x v="1"/>
    <x v="23"/>
    <x v="4"/>
    <s v="11-20%"/>
    <x v="0"/>
    <n v="0"/>
    <n v="1"/>
    <n v="0"/>
    <n v="1"/>
  </r>
  <r>
    <s v="ORD-02543"/>
    <d v="2023-01-09T00:00:00"/>
    <d v="2023-01-09T00:00:00"/>
    <s v="CUST35512"/>
    <s v="Rohan Joshi"/>
    <n v="44"/>
    <n v="44"/>
    <s v="Other"/>
    <s v="Other"/>
    <s v="Central"/>
    <s v="Indore"/>
    <x v="5"/>
    <s v="Dumbbells"/>
    <n v="6"/>
    <n v="6"/>
    <n v="14871.36"/>
    <n v="0.23"/>
    <n v="56010.61"/>
    <n v="9090.5499999999993"/>
    <n v="0.16200000000000001"/>
    <n v="74.650000000000006"/>
    <x v="1"/>
    <n v="2"/>
    <b v="0"/>
    <s v="Delivered"/>
    <x v="1"/>
    <x v="5"/>
    <n v="8"/>
    <x v="1"/>
    <x v="23"/>
    <x v="2"/>
    <s v="21-30%"/>
    <x v="0"/>
    <n v="0"/>
    <n v="1"/>
    <n v="0"/>
    <n v="1"/>
  </r>
  <r>
    <s v="ORD-02541"/>
    <d v="2023-01-09T00:00:00"/>
    <d v="2023-01-09T00:00:00"/>
    <s v="CUST26316"/>
    <s v="Ananya Gupta"/>
    <n v="24"/>
    <n v="24"/>
    <s v="Other"/>
    <s v="Other"/>
    <s v="South"/>
    <s v="Chennai"/>
    <x v="4"/>
    <s v="Textbook"/>
    <n v="2"/>
    <n v="2"/>
    <n v="1431.03"/>
    <n v="0.24"/>
    <n v="1789.46"/>
    <n v="945.9"/>
    <n v="0.52900000000000003"/>
    <n v="64.39"/>
    <x v="5"/>
    <n v="2"/>
    <b v="0"/>
    <s v="Pending"/>
    <x v="2"/>
    <x v="2"/>
    <n v="1"/>
    <x v="1"/>
    <x v="23"/>
    <x v="1"/>
    <s v="21-30%"/>
    <x v="0"/>
    <n v="0"/>
    <n v="0"/>
    <n v="0"/>
    <n v="1"/>
  </r>
  <r>
    <s v="ORD-02540"/>
    <d v="2023-01-08T00:00:00"/>
    <d v="2023-01-08T00:00:00"/>
    <s v="CUST48928"/>
    <s v="Aditya Shah"/>
    <n v="14"/>
    <n v="14"/>
    <s v="Female"/>
    <s v="Female"/>
    <s v="North"/>
    <s v="Amritsar"/>
    <x v="4"/>
    <s v="Textbook"/>
    <n v="5"/>
    <n v="5"/>
    <n v="1137.99"/>
    <n v="0.18"/>
    <n v="3823.42"/>
    <n v="1103.46"/>
    <n v="0.28899999999999998"/>
    <n v="47.49"/>
    <x v="2"/>
    <n v="3"/>
    <b v="0"/>
    <s v="Delivered"/>
    <x v="1"/>
    <x v="6"/>
    <n v="6"/>
    <x v="1"/>
    <x v="23"/>
    <x v="0"/>
    <s v="11-20%"/>
    <x v="0"/>
    <n v="0"/>
    <n v="1"/>
    <n v="0"/>
    <n v="1"/>
  </r>
  <r>
    <s v="ORD-02539"/>
    <d v="2023-01-07T00:00:00"/>
    <d v="2023-01-07T00:00:00"/>
    <s v="CUST20162"/>
    <s v="Deepa Nair"/>
    <n v="32"/>
    <n v="32"/>
    <s v="Female"/>
    <s v="Female"/>
    <s v="South"/>
    <s v="Bangalore"/>
    <x v="3"/>
    <s v="Sugar"/>
    <n v="9"/>
    <n v="9"/>
    <n v="314.07"/>
    <n v="0.33"/>
    <n v="1512.76"/>
    <n v="125.71"/>
    <n v="8.3000000000000004E-2"/>
    <n v="61.79"/>
    <x v="3"/>
    <n v="1"/>
    <b v="0"/>
    <s v="Delivered"/>
    <x v="1"/>
    <x v="10"/>
    <n v="2"/>
    <x v="1"/>
    <x v="23"/>
    <x v="3"/>
    <s v="31-40%"/>
    <x v="0"/>
    <n v="0"/>
    <n v="1"/>
    <n v="0"/>
    <n v="1"/>
  </r>
  <r>
    <s v="ORD-02537"/>
    <s v="January 06, 2023"/>
    <d v="2023-01-06T00:00:00"/>
    <s v="CUST57903"/>
    <s v="Aditya Shah"/>
    <n v="22"/>
    <n v="22"/>
    <s v="Female"/>
    <s v="Female"/>
    <s v="North"/>
    <s v="Delhi"/>
    <x v="3"/>
    <s v="Flour"/>
    <n v="6"/>
    <n v="6"/>
    <n v="303.67"/>
    <n v="0.05"/>
    <n v="1631.61"/>
    <n v="129.1"/>
    <n v="7.9000000000000001E-2"/>
    <n v="66.2"/>
    <x v="4"/>
    <n v="1"/>
    <b v="0"/>
    <s v="Pending"/>
    <x v="2"/>
    <x v="8"/>
    <n v="7"/>
    <x v="1"/>
    <x v="23"/>
    <x v="1"/>
    <s v="1-10%"/>
    <x v="0"/>
    <n v="0"/>
    <n v="0"/>
    <n v="0"/>
    <n v="1"/>
  </r>
  <r>
    <s v="ORD-02536"/>
    <d v="2023-01-06T00:00:00"/>
    <d v="2023-01-06T00:00:00"/>
    <s v="CUST18948"/>
    <s v="Amit Shah"/>
    <n v="51"/>
    <n v="51"/>
    <s v="Male"/>
    <s v="Male"/>
    <s v="West"/>
    <s v="Surat"/>
    <x v="0"/>
    <s v="Perfume"/>
    <n v="3"/>
    <n v="3"/>
    <n v="1967.85"/>
    <n v="0.31"/>
    <n v="3268.13"/>
    <n v="1309.3499999999999"/>
    <n v="0.40100000000000002"/>
    <n v="55"/>
    <x v="1"/>
    <n v="3"/>
    <b v="0"/>
    <s v="Delivered"/>
    <x v="1"/>
    <x v="10"/>
    <n v="2"/>
    <x v="1"/>
    <x v="23"/>
    <x v="4"/>
    <s v="31-40%"/>
    <x v="0"/>
    <n v="0"/>
    <n v="1"/>
    <n v="0"/>
    <n v="1"/>
  </r>
  <r>
    <s v="ORD-02538"/>
    <d v="2023-01-06T00:00:00"/>
    <d v="2023-01-06T00:00:00"/>
    <s v="CUST35874"/>
    <s v="Ananya Bose"/>
    <n v="30"/>
    <n v="30"/>
    <s v="Other"/>
    <s v="Other"/>
    <s v="North"/>
    <s v="Delhi"/>
    <x v="1"/>
    <s v="Bookshelf"/>
    <m/>
    <m/>
    <n v="12917.23"/>
    <n v="0.13"/>
    <n v="10872.27"/>
    <n v="2985.89"/>
    <n v="0.27500000000000002"/>
    <n v="68.67"/>
    <x v="1"/>
    <n v="2"/>
    <b v="0"/>
    <s v="Delivered"/>
    <x v="1"/>
    <x v="3"/>
    <n v="10"/>
    <x v="1"/>
    <x v="23"/>
    <x v="3"/>
    <s v="11-20%"/>
    <x v="0"/>
    <n v="0"/>
    <n v="1"/>
    <n v="0"/>
    <n v="1"/>
  </r>
  <r>
    <s v="ORD-02535"/>
    <d v="2023-01-05T00:00:00"/>
    <d v="2023-01-05T00:00:00"/>
    <s v="CUST40704"/>
    <s v="Karan Singh"/>
    <n v="36"/>
    <n v="36"/>
    <s v="Female"/>
    <s v="Female"/>
    <s v="North"/>
    <s v="Delhi"/>
    <x v="1"/>
    <s v="Wardrobe"/>
    <n v="1"/>
    <n v="1"/>
    <n v="10813.51"/>
    <n v="0.12"/>
    <n v="8770.86"/>
    <n v="1573.05"/>
    <n v="0.17899999999999999"/>
    <n v="58.09"/>
    <x v="3"/>
    <n v="1"/>
    <b v="1"/>
    <s v="Returned"/>
    <x v="0"/>
    <x v="2"/>
    <n v="1"/>
    <x v="1"/>
    <x v="23"/>
    <x v="2"/>
    <s v="11-20%"/>
    <x v="0"/>
    <n v="1"/>
    <n v="1"/>
    <n v="0"/>
    <n v="1"/>
  </r>
  <r>
    <s v="ORD-02532"/>
    <d v="2023-01-04T00:00:00"/>
    <d v="2023-01-04T00:00:00"/>
    <s v="CUST73360"/>
    <s v="Deepa Joshi"/>
    <n v="53"/>
    <n v="53"/>
    <s v="Male"/>
    <s v="Male"/>
    <s v="South"/>
    <s v="Kochi"/>
    <x v="6"/>
    <s v="T-Shirt"/>
    <n v="9"/>
    <n v="9"/>
    <n v="590.14"/>
    <m/>
    <n v="4824.04"/>
    <n v="2277.4"/>
    <n v="0.47199999999999998"/>
    <n v="79.19"/>
    <x v="0"/>
    <n v="1"/>
    <b v="0"/>
    <s v="Delivered"/>
    <x v="1"/>
    <x v="4"/>
    <n v="4"/>
    <x v="1"/>
    <x v="23"/>
    <x v="4"/>
    <s v="No data"/>
    <x v="0"/>
    <n v="0"/>
    <n v="1"/>
    <n v="0"/>
    <n v="1"/>
  </r>
  <r>
    <s v="ORD-02533"/>
    <d v="2023-01-04T00:00:00"/>
    <d v="2023-01-04T00:00:00"/>
    <s v="CUST12043"/>
    <s v="Vikram Patel"/>
    <n v="35"/>
    <n v="35"/>
    <s v="Female"/>
    <s v="Female"/>
    <s v="West"/>
    <s v="Mumbai"/>
    <x v="0"/>
    <s v="Lipstick"/>
    <n v="6"/>
    <n v="6"/>
    <n v="2135.86"/>
    <n v="0.17"/>
    <n v="10370.780000000001"/>
    <n v="5319.35"/>
    <n v="0.51300000000000001"/>
    <n v="62.28"/>
    <x v="3"/>
    <n v="2"/>
    <b v="0"/>
    <s v="Delivered"/>
    <x v="1"/>
    <x v="5"/>
    <n v="8"/>
    <x v="1"/>
    <x v="23"/>
    <x v="3"/>
    <s v="11-20%"/>
    <x v="0"/>
    <n v="0"/>
    <n v="1"/>
    <n v="0"/>
    <n v="1"/>
  </r>
  <r>
    <s v="ORD-02534"/>
    <d v="2023-01-04T00:00:00"/>
    <d v="2023-01-04T00:00:00"/>
    <s v="CUST25928"/>
    <s v="Karan Sharma"/>
    <n v="36"/>
    <n v="36"/>
    <s v="Male"/>
    <s v="Male"/>
    <s v="Central"/>
    <s v="Nagpur"/>
    <x v="5"/>
    <s v="Dumbbells"/>
    <n v="8"/>
    <n v="8"/>
    <n v="6382.18"/>
    <n v="0.37"/>
    <n v="26872.75"/>
    <n v="3931.39"/>
    <n v="0.14599999999999999"/>
    <n v="52.42"/>
    <x v="3"/>
    <n v="1"/>
    <b v="1"/>
    <s v="Returned"/>
    <x v="0"/>
    <x v="5"/>
    <n v="8"/>
    <x v="1"/>
    <x v="23"/>
    <x v="2"/>
    <s v="31-40%"/>
    <x v="0"/>
    <n v="1"/>
    <n v="1"/>
    <n v="0"/>
    <n v="1"/>
  </r>
  <r>
    <s v="ORD-02529"/>
    <d v="2023-01-03T00:00:00"/>
    <d v="2023-01-03T00:00:00"/>
    <s v="CUST61216"/>
    <s v="Nikhil Joshi"/>
    <n v="34"/>
    <n v="34"/>
    <s v="Male"/>
    <s v="Male"/>
    <s v="West"/>
    <s v="Pune"/>
    <x v="1"/>
    <s v="Bed Frame"/>
    <n v="2"/>
    <n v="2"/>
    <n v="9783.06"/>
    <n v="0.12"/>
    <n v="15984.43"/>
    <n v="3578.22"/>
    <n v="0.224"/>
    <n v="43.71"/>
    <x v="1"/>
    <n v="2"/>
    <b v="1"/>
    <s v="Returned"/>
    <x v="0"/>
    <x v="1"/>
    <n v="5"/>
    <x v="1"/>
    <x v="23"/>
    <x v="3"/>
    <s v="11-20%"/>
    <x v="0"/>
    <n v="1"/>
    <n v="1"/>
    <n v="0"/>
    <n v="1"/>
  </r>
  <r>
    <s v="ORD-02531"/>
    <d v="2023-01-03T00:00:00"/>
    <d v="2023-01-03T00:00:00"/>
    <s v="CUST65173"/>
    <s v="Sunita Reddy"/>
    <n v="24"/>
    <n v="24"/>
    <s v="Male"/>
    <s v="Male"/>
    <s v="North"/>
    <s v="Ludhiana"/>
    <x v="0"/>
    <s v="Face Cream"/>
    <n v="9"/>
    <n v="9"/>
    <n v="2041.21"/>
    <n v="0.22"/>
    <n v="13435.71"/>
    <n v="8442.25"/>
    <n v="0.628"/>
    <n v="45.75"/>
    <x v="4"/>
    <n v="3"/>
    <b v="0"/>
    <s v="Cancelled"/>
    <x v="3"/>
    <x v="2"/>
    <n v="1"/>
    <x v="1"/>
    <x v="23"/>
    <x v="1"/>
    <s v="21-30%"/>
    <x v="0"/>
    <n v="0"/>
    <n v="0"/>
    <n v="1"/>
    <n v="1"/>
  </r>
  <r>
    <s v="ORD-02530"/>
    <d v="2023-01-03T00:00:00"/>
    <d v="2023-01-03T00:00:00"/>
    <s v="CUST03671"/>
    <s v="Rohan Mehta"/>
    <n v="21"/>
    <n v="21"/>
    <s v="F"/>
    <s v="Female"/>
    <s v="North"/>
    <s v="Chandigarh"/>
    <x v="6"/>
    <s v="Jacket"/>
    <n v="8"/>
    <n v="8"/>
    <n v="3811.17"/>
    <m/>
    <n v="25749.39"/>
    <n v="11463.62"/>
    <n v="0.44500000000000001"/>
    <n v="63.21"/>
    <x v="1"/>
    <n v="2"/>
    <b v="0"/>
    <s v="Delivered"/>
    <x v="1"/>
    <x v="1"/>
    <n v="5"/>
    <x v="1"/>
    <x v="23"/>
    <x v="1"/>
    <s v="No data"/>
    <x v="0"/>
    <n v="0"/>
    <n v="1"/>
    <n v="0"/>
    <n v="1"/>
  </r>
  <r>
    <s v="ORD-02527"/>
    <d v="2023-01-02T00:00:00"/>
    <d v="2023-01-02T00:00:00"/>
    <s v="CUST06675"/>
    <s v="Deepa Nair"/>
    <n v="20"/>
    <n v="20"/>
    <s v="Female"/>
    <s v="Female"/>
    <s v="North"/>
    <s v="Amritsar"/>
    <x v="4"/>
    <s v="Textbook"/>
    <n v="7"/>
    <n v="7"/>
    <n v="1431.35"/>
    <n v="0.2"/>
    <n v="8558.35"/>
    <n v="3547.79"/>
    <n v="0.41499999999999998"/>
    <n v="60.84"/>
    <x v="3"/>
    <n v="1"/>
    <b v="1"/>
    <s v="Returned"/>
    <x v="0"/>
    <x v="10"/>
    <n v="2"/>
    <x v="1"/>
    <x v="23"/>
    <x v="1"/>
    <s v="11-20%"/>
    <x v="0"/>
    <n v="1"/>
    <n v="1"/>
    <n v="0"/>
    <n v="1"/>
  </r>
  <r>
    <s v="ORD-02528"/>
    <d v="2023-01-02T00:00:00"/>
    <d v="2023-01-02T00:00:00"/>
    <s v="CUST85727"/>
    <s v="Nisha Pillai"/>
    <n v="38"/>
    <n v="38"/>
    <s v="Female"/>
    <s v="Female"/>
    <s v="South"/>
    <s v="Bangalore"/>
    <x v="6"/>
    <s v="Jacket"/>
    <n v="9"/>
    <n v="9"/>
    <n v="2765.83"/>
    <n v="0.09"/>
    <n v="21588.14"/>
    <n v="7174.59"/>
    <n v="0.33200000000000002"/>
    <n v="83.41"/>
    <x v="1"/>
    <n v="5"/>
    <b v="0"/>
    <s v="Cancelled"/>
    <x v="3"/>
    <x v="4"/>
    <n v="4"/>
    <x v="1"/>
    <x v="23"/>
    <x v="2"/>
    <s v="1-10%"/>
    <x v="0"/>
    <n v="0"/>
    <n v="0"/>
    <n v="1"/>
    <n v="1"/>
  </r>
  <r>
    <s v="ORD-02525"/>
    <d v="2023-01-01T00:00:00"/>
    <d v="2023-01-01T00:00:00"/>
    <s v="CUST46864"/>
    <s v="Aditya Patel"/>
    <n v="26"/>
    <n v="26"/>
    <s v="Female"/>
    <s v="Female"/>
    <s v="Central"/>
    <s v="Raipur"/>
    <x v="6"/>
    <s v="Jeans"/>
    <n v="8"/>
    <n v="8"/>
    <n v="2369.91"/>
    <n v="0.35"/>
    <n v="12912.46"/>
    <n v="4497.08"/>
    <n v="0.34799999999999998"/>
    <n v="59.82"/>
    <x v="5"/>
    <n v="1"/>
    <b v="0"/>
    <s v="Delivered"/>
    <x v="1"/>
    <x v="3"/>
    <n v="10"/>
    <x v="1"/>
    <x v="23"/>
    <x v="3"/>
    <s v="31-40%"/>
    <x v="0"/>
    <n v="0"/>
    <n v="1"/>
    <n v="0"/>
    <n v="1"/>
  </r>
  <r>
    <s v="ORD-02524"/>
    <s v="January 01, 2023"/>
    <d v="2023-01-01T00:00:00"/>
    <s v="CUST02441"/>
    <s v="Sunita Bhat"/>
    <n v="54"/>
    <n v="54"/>
    <s v="m"/>
    <s v="Male"/>
    <s v="South"/>
    <s v="Bangalore"/>
    <x v="5"/>
    <s v="Cycle"/>
    <n v="3"/>
    <n v="3"/>
    <n v="6013.86"/>
    <n v="0.01"/>
    <n v="16119.22"/>
    <n v="3536.03"/>
    <n v="0.219"/>
    <n v="79.16"/>
    <x v="0"/>
    <n v="3"/>
    <b v="0"/>
    <s v="Shipped"/>
    <x v="4"/>
    <x v="7"/>
    <m/>
    <x v="1"/>
    <x v="23"/>
    <x v="4"/>
    <s v="1-10%"/>
    <x v="0"/>
    <n v="0"/>
    <n v="0"/>
    <n v="0"/>
    <n v="1"/>
  </r>
  <r>
    <s v="ORD-02526"/>
    <d v="2023-01-01T00:00:00"/>
    <d v="2023-01-01T00:00:00"/>
    <s v="CUST11998"/>
    <s v="Rahul Singh"/>
    <n v="27"/>
    <n v="27"/>
    <s v="Male"/>
    <s v="Male"/>
    <s v="South"/>
    <s v="Hyderabad"/>
    <x v="0"/>
    <s v="Shampoo"/>
    <n v="3"/>
    <n v="3"/>
    <n v="2229.56"/>
    <n v="0.04"/>
    <n v="6482.2"/>
    <n v="3230.67"/>
    <n v="0.498"/>
    <n v="58.93"/>
    <x v="2"/>
    <n v="4"/>
    <b v="0"/>
    <s v="Shipped"/>
    <x v="4"/>
    <x v="0"/>
    <n v="3"/>
    <x v="1"/>
    <x v="23"/>
    <x v="3"/>
    <s v="1-10%"/>
    <x v="0"/>
    <n v="0"/>
    <n v="0"/>
    <n v="0"/>
    <n v="1"/>
  </r>
  <r>
    <s v="ORD-02522"/>
    <d v="2022-12-31T00:00:00"/>
    <d v="2022-12-31T00:00:00"/>
    <s v="CUST79852"/>
    <s v="Nisha Kapoor"/>
    <n v="26"/>
    <n v="26"/>
    <s v="Male"/>
    <s v="Male"/>
    <s v="West"/>
    <s v="Pune"/>
    <x v="4"/>
    <s v="Textbook"/>
    <n v="3"/>
    <n v="3"/>
    <n v="1379.58"/>
    <n v="0.06"/>
    <n v="3040.53"/>
    <n v="976.28"/>
    <n v="0.32100000000000001"/>
    <n v="64.67"/>
    <x v="4"/>
    <n v="4"/>
    <b v="0"/>
    <s v="Shipped"/>
    <x v="4"/>
    <x v="4"/>
    <n v="4"/>
    <x v="2"/>
    <x v="24"/>
    <x v="3"/>
    <s v="1-10%"/>
    <x v="0"/>
    <n v="0"/>
    <n v="0"/>
    <n v="0"/>
    <n v="1"/>
  </r>
  <r>
    <s v="ORD-02521"/>
    <d v="2022-12-31T00:00:00"/>
    <d v="2022-12-31T00:00:00"/>
    <s v="CUST93392"/>
    <s v="Deepa Bhat"/>
    <n v="26"/>
    <n v="26"/>
    <s v="Male"/>
    <s v="Male"/>
    <s v="West"/>
    <s v="Mumbai"/>
    <x v="3"/>
    <s v="Dal (1kg)"/>
    <n v="9"/>
    <n v="9"/>
    <n v="337.76"/>
    <n v="0.24"/>
    <n v="1704.17"/>
    <n v="132.99"/>
    <n v="7.8E-2"/>
    <n v="68.459999999999994"/>
    <x v="3"/>
    <n v="3"/>
    <b v="1"/>
    <s v="Returned"/>
    <x v="0"/>
    <x v="1"/>
    <n v="5"/>
    <x v="2"/>
    <x v="24"/>
    <x v="3"/>
    <s v="21-30%"/>
    <x v="0"/>
    <n v="1"/>
    <n v="1"/>
    <n v="0"/>
    <n v="1"/>
  </r>
  <r>
    <s v="ORD-02523"/>
    <d v="2022-12-31T00:00:00"/>
    <d v="2022-12-31T00:00:00"/>
    <s v="CUST28943"/>
    <s v="Nisha Sharma"/>
    <n v="26"/>
    <n v="26"/>
    <s v="Female"/>
    <s v="Female"/>
    <s v="West"/>
    <s v="Pune"/>
    <x v="4"/>
    <s v="Fiction Novel"/>
    <n v="6"/>
    <n v="6"/>
    <n v="1055.08"/>
    <n v="0.36"/>
    <n v="2966.43"/>
    <n v="1190.94"/>
    <n v="0.40100000000000002"/>
    <n v="62.47"/>
    <x v="5"/>
    <n v="3"/>
    <b v="0"/>
    <s v="Delivered"/>
    <x v="1"/>
    <x v="4"/>
    <n v="4"/>
    <x v="2"/>
    <x v="24"/>
    <x v="3"/>
    <s v="31-40%"/>
    <x v="0"/>
    <n v="0"/>
    <n v="1"/>
    <n v="0"/>
    <n v="1"/>
  </r>
  <r>
    <s v="ORD-02518"/>
    <d v="2022-12-29T00:00:00"/>
    <d v="2022-12-29T00:00:00"/>
    <s v="CUST08264"/>
    <s v="Shreya Rao"/>
    <n v="44"/>
    <n v="44"/>
    <s v="Male"/>
    <s v="Male"/>
    <s v="South"/>
    <s v="Kochi"/>
    <x v="4"/>
    <s v="Fiction Novel"/>
    <n v="3"/>
    <n v="3"/>
    <n v="893.48"/>
    <n v="0.25"/>
    <n v="1609.93"/>
    <n v="529.42999999999995"/>
    <n v="0.32900000000000001"/>
    <n v="71.12"/>
    <x v="3"/>
    <m/>
    <b v="0"/>
    <s v="Delivered"/>
    <x v="1"/>
    <x v="5"/>
    <n v="8"/>
    <x v="2"/>
    <x v="24"/>
    <x v="2"/>
    <s v="21-30%"/>
    <x v="0"/>
    <n v="0"/>
    <n v="1"/>
    <n v="0"/>
    <n v="1"/>
  </r>
  <r>
    <s v="ORD-02517"/>
    <d v="2022-12-29T00:00:00"/>
    <d v="2022-12-29T00:00:00"/>
    <s v="CUST41813"/>
    <s v="Rohan Shah"/>
    <n v="21"/>
    <n v="21"/>
    <s v="Other"/>
    <s v="Other"/>
    <s v="South"/>
    <s v="Kochi"/>
    <x v="4"/>
    <s v="Biography"/>
    <n v="4"/>
    <n v="4"/>
    <n v="1305.05"/>
    <n v="7.0000000000000007E-2"/>
    <n v="4009.71"/>
    <n v="758.37"/>
    <n v="0.189"/>
    <n v="39.85"/>
    <x v="3"/>
    <n v="2"/>
    <b v="0"/>
    <s v="Pending"/>
    <x v="2"/>
    <x v="7"/>
    <m/>
    <x v="2"/>
    <x v="24"/>
    <x v="1"/>
    <s v="1-10%"/>
    <x v="0"/>
    <n v="0"/>
    <n v="0"/>
    <n v="0"/>
    <n v="1"/>
  </r>
  <r>
    <s v="ORD-02519"/>
    <d v="2022-12-29T00:00:00"/>
    <d v="2022-12-29T00:00:00"/>
    <s v="CUST63560"/>
    <s v="Aditya Reddy"/>
    <n v="61"/>
    <n v="61"/>
    <s v="F"/>
    <s v="Female"/>
    <s v="South"/>
    <s v="Kochi"/>
    <x v="3"/>
    <s v="Tea"/>
    <n v="10"/>
    <n v="10"/>
    <n v="477.67"/>
    <n v="0.38"/>
    <n v="2743.7"/>
    <n v="241.54"/>
    <n v="8.7999999999999995E-2"/>
    <n v="64.260000000000005"/>
    <x v="5"/>
    <n v="3"/>
    <b v="0"/>
    <s v="Delivered"/>
    <x v="1"/>
    <x v="10"/>
    <n v="2"/>
    <x v="2"/>
    <x v="24"/>
    <x v="6"/>
    <s v="31-40%"/>
    <x v="0"/>
    <n v="0"/>
    <n v="1"/>
    <n v="0"/>
    <n v="1"/>
  </r>
  <r>
    <s v="ORD-02520"/>
    <d v="2022-12-29T00:00:00"/>
    <d v="2022-12-29T00:00:00"/>
    <s v="CUST01597"/>
    <s v="Sanjay Patel"/>
    <n v="30"/>
    <n v="30"/>
    <s v="Male"/>
    <s v="Male"/>
    <s v="East"/>
    <s v="Bhubaneswar"/>
    <x v="5"/>
    <s v="Cricket Bat"/>
    <n v="2"/>
    <n v="2"/>
    <n v="11228.63"/>
    <n v="0.34"/>
    <n v="11870.38"/>
    <n v="2694.57"/>
    <n v="0.22700000000000001"/>
    <n v="54.4"/>
    <x v="2"/>
    <n v="5"/>
    <b v="0"/>
    <s v="Delivered"/>
    <x v="1"/>
    <x v="10"/>
    <n v="2"/>
    <x v="2"/>
    <x v="24"/>
    <x v="3"/>
    <s v="31-40%"/>
    <x v="0"/>
    <n v="0"/>
    <n v="1"/>
    <n v="0"/>
    <n v="1"/>
  </r>
  <r>
    <s v="ORD-02515"/>
    <d v="2022-12-28T00:00:00"/>
    <d v="2022-12-28T00:00:00"/>
    <s v="CUST66205"/>
    <s v="Ritu Verma"/>
    <n v="30"/>
    <n v="30"/>
    <s v="Male"/>
    <s v="Male"/>
    <s v="West"/>
    <s v="Pune"/>
    <x v="4"/>
    <s v="Biography"/>
    <n v="5"/>
    <n v="5"/>
    <n v="1103.75"/>
    <n v="0.25"/>
    <n v="3579.91"/>
    <n v="1891.54"/>
    <n v="0.52800000000000002"/>
    <n v="60.86"/>
    <x v="1"/>
    <n v="3"/>
    <b v="0"/>
    <s v="Cancelled"/>
    <x v="3"/>
    <x v="2"/>
    <n v="1"/>
    <x v="2"/>
    <x v="24"/>
    <x v="3"/>
    <s v="21-30%"/>
    <x v="0"/>
    <n v="0"/>
    <n v="0"/>
    <n v="1"/>
    <n v="1"/>
  </r>
  <r>
    <s v="ORD-02516"/>
    <d v="2022-12-28T00:00:00"/>
    <d v="2022-12-28T00:00:00"/>
    <s v="CUST04115"/>
    <s v="Pooja Mehta"/>
    <n v="28"/>
    <n v="28"/>
    <s v="Female"/>
    <s v="Female"/>
    <s v="East"/>
    <s v="Patna"/>
    <x v="1"/>
    <s v="Wardrobe"/>
    <n v="6"/>
    <n v="6"/>
    <n v="6993.08"/>
    <n v="0.36"/>
    <n v="20187.04"/>
    <n v="5220.66"/>
    <n v="0.25900000000000001"/>
    <n v="87.7"/>
    <x v="1"/>
    <n v="1"/>
    <b v="0"/>
    <s v="Delivered"/>
    <x v="1"/>
    <x v="1"/>
    <n v="5"/>
    <x v="2"/>
    <x v="24"/>
    <x v="3"/>
    <s v="31-40%"/>
    <x v="0"/>
    <n v="0"/>
    <n v="1"/>
    <n v="0"/>
    <n v="1"/>
  </r>
  <r>
    <s v="ORD-02514"/>
    <d v="2022-12-28T00:00:00"/>
    <d v="2022-12-28T00:00:00"/>
    <s v="CUST29286"/>
    <s v="Vikram Mehta"/>
    <n v="29"/>
    <n v="29"/>
    <s v="Male"/>
    <s v="Male"/>
    <s v="Central"/>
    <s v="Nagpur"/>
    <x v="0"/>
    <s v="Hair Oil"/>
    <n v="3"/>
    <n v="3"/>
    <n v="923.8"/>
    <n v="0.21"/>
    <n v="1516.74"/>
    <n v="651.79"/>
    <n v="0.43"/>
    <n v="46.67"/>
    <x v="5"/>
    <n v="5"/>
    <b v="0"/>
    <s v="Delivered"/>
    <x v="1"/>
    <x v="10"/>
    <n v="2"/>
    <x v="2"/>
    <x v="24"/>
    <x v="3"/>
    <s v="21-30%"/>
    <x v="0"/>
    <n v="0"/>
    <n v="1"/>
    <n v="0"/>
    <n v="1"/>
  </r>
  <r>
    <s v="ORD-02513"/>
    <d v="2022-12-27T00:00:00"/>
    <d v="2022-12-27T00:00:00"/>
    <s v="CUST10153"/>
    <s v="Vikram Pillai"/>
    <n v="49"/>
    <n v="49"/>
    <s v="Other"/>
    <s v="Other"/>
    <s v="West"/>
    <s v="Ahmedabad"/>
    <x v="3"/>
    <s v="Flour"/>
    <n v="1"/>
    <n v="1"/>
    <n v="111.85"/>
    <n v="0.03"/>
    <n v="85.28"/>
    <n v="7.87"/>
    <n v="9.1999999999999998E-2"/>
    <n v="62.85"/>
    <x v="0"/>
    <n v="1"/>
    <b v="0"/>
    <s v="Delivered"/>
    <x v="1"/>
    <x v="0"/>
    <n v="3"/>
    <x v="2"/>
    <x v="24"/>
    <x v="4"/>
    <s v="1-10%"/>
    <x v="0"/>
    <n v="0"/>
    <n v="1"/>
    <n v="0"/>
    <n v="1"/>
  </r>
  <r>
    <s v="ORD-02512"/>
    <d v="2022-12-26T00:00:00"/>
    <d v="2022-12-26T00:00:00"/>
    <s v="CUST90307"/>
    <s v="Nisha Mehta"/>
    <n v="33"/>
    <n v="33"/>
    <s v="Female"/>
    <s v="Female"/>
    <s v="North"/>
    <s v="Delhi"/>
    <x v="6"/>
    <s v="Jacket"/>
    <n v="4"/>
    <n v="4"/>
    <n v="1099.8399999999999"/>
    <n v="0.38"/>
    <n v="2509.02"/>
    <n v="890.82"/>
    <n v="0.35499999999999998"/>
    <n v="49.1"/>
    <x v="5"/>
    <n v="1"/>
    <b v="0"/>
    <s v="Cancelled"/>
    <x v="3"/>
    <x v="5"/>
    <n v="8"/>
    <x v="2"/>
    <x v="24"/>
    <x v="3"/>
    <s v="31-40%"/>
    <x v="0"/>
    <n v="0"/>
    <n v="0"/>
    <n v="1"/>
    <n v="1"/>
  </r>
  <r>
    <s v="ORD-02510"/>
    <d v="2022-12-25T00:00:00"/>
    <d v="2022-12-25T00:00:00"/>
    <s v="CUST29676"/>
    <s v="Arjun Rao"/>
    <n v="43"/>
    <n v="43"/>
    <s v="Other"/>
    <s v="Other"/>
    <s v="South"/>
    <s v="Hyderabad"/>
    <x v="0"/>
    <s v="Shampoo"/>
    <n v="4"/>
    <n v="4"/>
    <n v="1024.2"/>
    <n v="0.28000000000000003"/>
    <n v="2046.31"/>
    <n v="485.53"/>
    <n v="0.23699999999999999"/>
    <n v="57.96"/>
    <x v="4"/>
    <n v="2"/>
    <b v="0"/>
    <s v="Delivered"/>
    <x v="1"/>
    <x v="9"/>
    <n v="9"/>
    <x v="2"/>
    <x v="24"/>
    <x v="2"/>
    <s v="21-30%"/>
    <x v="0"/>
    <n v="0"/>
    <n v="1"/>
    <n v="0"/>
    <n v="1"/>
  </r>
  <r>
    <s v="ORD-02511"/>
    <d v="2022-12-25T00:00:00"/>
    <d v="2022-12-25T00:00:00"/>
    <s v="CUST68061"/>
    <s v="Sunita Chatterjee"/>
    <n v="-5"/>
    <m/>
    <s v="Male"/>
    <s v="Male"/>
    <s v="South"/>
    <s v="Hyderabad"/>
    <x v="3"/>
    <s v="Rice (5kg)"/>
    <n v="7"/>
    <n v="7"/>
    <n v="89.81"/>
    <n v="0.34"/>
    <n v="325.22000000000003"/>
    <n v="31.2"/>
    <n v="9.6000000000000002E-2"/>
    <n v="64.12"/>
    <x v="0"/>
    <n v="3"/>
    <b v="0"/>
    <s v="Delivered"/>
    <x v="1"/>
    <x v="1"/>
    <n v="5"/>
    <x v="2"/>
    <x v="24"/>
    <x v="5"/>
    <s v="31-40%"/>
    <x v="0"/>
    <n v="0"/>
    <n v="1"/>
    <n v="0"/>
    <n v="1"/>
  </r>
  <r>
    <s v="ORD-02509"/>
    <d v="2022-12-25T00:00:00"/>
    <d v="2022-12-25T00:00:00"/>
    <s v="CUST45867"/>
    <s v="Shreya Rao"/>
    <n v="25"/>
    <n v="25"/>
    <s v="Male"/>
    <s v="Male"/>
    <s v="North"/>
    <s v="Amritsar"/>
    <x v="6"/>
    <s v="Dress"/>
    <n v="10"/>
    <n v="10"/>
    <n v="1001.16"/>
    <n v="0.39"/>
    <n v="4877.97"/>
    <n v="1751.33"/>
    <n v="0.35899999999999999"/>
    <n v="70.650000000000006"/>
    <x v="2"/>
    <m/>
    <b v="0"/>
    <s v="Delivered"/>
    <x v="1"/>
    <x v="10"/>
    <n v="2"/>
    <x v="2"/>
    <x v="24"/>
    <x v="1"/>
    <s v="31-40%"/>
    <x v="0"/>
    <n v="0"/>
    <n v="1"/>
    <n v="0"/>
    <n v="1"/>
  </r>
  <r>
    <s v="ORD-02508"/>
    <d v="2022-12-24T00:00:00"/>
    <d v="2022-12-24T00:00:00"/>
    <s v="CUST55151"/>
    <s v="Ananya Reddy"/>
    <n v="27"/>
    <n v="27"/>
    <s v="Male"/>
    <s v="Male"/>
    <s v="East"/>
    <s v="Kolkata"/>
    <x v="1"/>
    <s v="Wardrobe"/>
    <n v="1"/>
    <n v="1"/>
    <n v="21949.11"/>
    <n v="0.11"/>
    <n v="16420.47"/>
    <n v="5291.08"/>
    <n v="0.32200000000000001"/>
    <n v="87.46"/>
    <x v="0"/>
    <n v="1"/>
    <b v="0"/>
    <s v="Delivered"/>
    <x v="1"/>
    <x v="10"/>
    <n v="2"/>
    <x v="2"/>
    <x v="24"/>
    <x v="3"/>
    <s v="11-20%"/>
    <x v="0"/>
    <n v="0"/>
    <n v="1"/>
    <n v="0"/>
    <n v="1"/>
  </r>
  <r>
    <s v="ORD-02506"/>
    <d v="2022-12-24T00:00:00"/>
    <d v="2022-12-24T00:00:00"/>
    <s v="CUST74062"/>
    <s v="Shreya Patel"/>
    <n v="27"/>
    <n v="27"/>
    <s v="Male"/>
    <s v="Male"/>
    <s v="South"/>
    <s v="Kochi"/>
    <x v="5"/>
    <s v="Football"/>
    <n v="4"/>
    <n v="4"/>
    <n v="10900.56"/>
    <n v="0.12"/>
    <n v="31965.58"/>
    <n v="6315.42"/>
    <n v="0.19800000000000001"/>
    <n v="80.650000000000006"/>
    <x v="3"/>
    <n v="4"/>
    <b v="0"/>
    <s v="Delivered"/>
    <x v="1"/>
    <x v="4"/>
    <n v="4"/>
    <x v="2"/>
    <x v="24"/>
    <x v="3"/>
    <s v="11-20%"/>
    <x v="0"/>
    <n v="0"/>
    <n v="1"/>
    <n v="0"/>
    <n v="1"/>
  </r>
  <r>
    <s v="ORD-02507"/>
    <d v="2022-12-24T00:00:00"/>
    <d v="2022-12-24T00:00:00"/>
    <s v="CUST89268"/>
    <s v="Amit Sharma"/>
    <n v="36"/>
    <n v="36"/>
    <s v="Other"/>
    <s v="Other"/>
    <s v="Central"/>
    <s v="Indore"/>
    <x v="5"/>
    <s v="Dumbbells"/>
    <n v="9"/>
    <n v="9"/>
    <n v="5484.95"/>
    <n v="0.09"/>
    <n v="32970.07"/>
    <n v="5646.17"/>
    <n v="0.17100000000000001"/>
    <n v="31.22"/>
    <x v="5"/>
    <n v="3"/>
    <b v="0"/>
    <s v="Delivered"/>
    <x v="1"/>
    <x v="9"/>
    <n v="9"/>
    <x v="2"/>
    <x v="24"/>
    <x v="2"/>
    <s v="1-10%"/>
    <x v="0"/>
    <n v="0"/>
    <n v="1"/>
    <n v="0"/>
    <n v="1"/>
  </r>
  <r>
    <s v="ORD-02505"/>
    <d v="2022-12-23T00:00:00"/>
    <d v="2022-12-23T00:00:00"/>
    <s v="CUST69354"/>
    <s v="Kavya Nair"/>
    <n v="38"/>
    <n v="38"/>
    <s v="Female"/>
    <s v="Female"/>
    <s v="Central"/>
    <s v="Indore"/>
    <x v="3"/>
    <s v="Dal (1kg)"/>
    <n v="10"/>
    <n v="10"/>
    <n v="358.19"/>
    <n v="0.01"/>
    <n v="2982.6"/>
    <n v="268.81"/>
    <n v="0.09"/>
    <n v="72.77"/>
    <x v="0"/>
    <n v="2"/>
    <b v="0"/>
    <s v="Cancelled"/>
    <x v="3"/>
    <x v="2"/>
    <n v="1"/>
    <x v="2"/>
    <x v="24"/>
    <x v="2"/>
    <s v="1-10%"/>
    <x v="0"/>
    <n v="0"/>
    <n v="0"/>
    <n v="1"/>
    <n v="1"/>
  </r>
  <r>
    <s v="ORD-02503"/>
    <d v="2022-12-22T00:00:00"/>
    <d v="2022-12-22T00:00:00"/>
    <s v="CUST96196"/>
    <s v="Pooja Singh"/>
    <n v="44"/>
    <n v="44"/>
    <s v="Male"/>
    <s v="Male"/>
    <s v="Central"/>
    <s v="Indore"/>
    <x v="0"/>
    <s v="Lipstick"/>
    <m/>
    <m/>
    <n v="820.51"/>
    <m/>
    <n v="632.16999999999996"/>
    <n v="211.59"/>
    <n v="0.33500000000000002"/>
    <n v="67.849999999999994"/>
    <x v="3"/>
    <n v="3"/>
    <b v="0"/>
    <s v="Delivered"/>
    <x v="1"/>
    <x v="8"/>
    <n v="7"/>
    <x v="2"/>
    <x v="24"/>
    <x v="2"/>
    <s v="No data"/>
    <x v="0"/>
    <n v="0"/>
    <n v="1"/>
    <n v="0"/>
    <n v="1"/>
  </r>
  <r>
    <s v="ORD-02502"/>
    <d v="2022-12-22T00:00:00"/>
    <d v="2022-12-22T00:00:00"/>
    <s v="CUST57769"/>
    <s v="Kavya Shah"/>
    <n v="21"/>
    <n v="21"/>
    <s v="Female"/>
    <s v="Female"/>
    <s v="North"/>
    <s v="Amritsar"/>
    <x v="2"/>
    <s v="Tablet"/>
    <n v="5"/>
    <n v="5"/>
    <n v="48591.01"/>
    <n v="0.14000000000000001"/>
    <n v="155853.93"/>
    <n v="14342.24"/>
    <n v="9.1999999999999998E-2"/>
    <n v="67.81"/>
    <x v="5"/>
    <n v="5"/>
    <b v="0"/>
    <s v="Delivered"/>
    <x v="1"/>
    <x v="10"/>
    <n v="2"/>
    <x v="2"/>
    <x v="24"/>
    <x v="1"/>
    <s v="11-20%"/>
    <x v="0"/>
    <n v="0"/>
    <n v="1"/>
    <n v="0"/>
    <n v="1"/>
  </r>
  <r>
    <s v="ORD-02501"/>
    <d v="2022-12-22T00:00:00"/>
    <d v="2022-12-22T00:00:00"/>
    <s v="CUST59835"/>
    <s v="Aarav Kapoor"/>
    <n v="44"/>
    <n v="44"/>
    <s v="Other"/>
    <s v="Other"/>
    <s v="South"/>
    <s v="Chennai"/>
    <x v="5"/>
    <s v="Dumbbells"/>
    <n v="6"/>
    <n v="6"/>
    <n v="5749.74"/>
    <n v="0.24"/>
    <n v="22681.23"/>
    <n v="4291.6499999999996"/>
    <n v="0.189"/>
    <n v="91.35"/>
    <x v="2"/>
    <n v="1"/>
    <b v="1"/>
    <s v="Returned"/>
    <x v="0"/>
    <x v="3"/>
    <n v="10"/>
    <x v="2"/>
    <x v="24"/>
    <x v="2"/>
    <s v="21-30%"/>
    <x v="0"/>
    <n v="1"/>
    <n v="1"/>
    <n v="0"/>
    <n v="1"/>
  </r>
  <r>
    <s v="ORD-02504"/>
    <d v="2022-12-22T00:00:00"/>
    <d v="2022-12-22T00:00:00"/>
    <s v="CUST98767"/>
    <s v="Aarav Sharma"/>
    <n v="53"/>
    <n v="53"/>
    <s v="Other"/>
    <s v="Other"/>
    <s v="East"/>
    <s v="Kolkata"/>
    <x v="2"/>
    <s v="Headphones"/>
    <n v="8"/>
    <n v="8"/>
    <n v="77398.42"/>
    <n v="0.26"/>
    <n v="353697.54"/>
    <n v="33920.050000000003"/>
    <n v="9.6000000000000002E-2"/>
    <n v="94.39"/>
    <x v="4"/>
    <n v="3"/>
    <b v="0"/>
    <s v="Cancelled"/>
    <x v="3"/>
    <x v="3"/>
    <n v="10"/>
    <x v="2"/>
    <x v="24"/>
    <x v="4"/>
    <s v="21-30%"/>
    <x v="0"/>
    <n v="0"/>
    <n v="0"/>
    <n v="1"/>
    <n v="1"/>
  </r>
  <r>
    <s v="ORD-02500"/>
    <d v="2022-12-21T00:00:00"/>
    <d v="2022-12-21T00:00:00"/>
    <s v="CUST39273"/>
    <s v="Aarav Bose"/>
    <n v="35"/>
    <n v="35"/>
    <s v="Other"/>
    <s v="Other"/>
    <s v="North"/>
    <s v="Chandigarh"/>
    <x v="3"/>
    <s v="Dal (1kg)"/>
    <n v="2"/>
    <n v="2"/>
    <n v="87.85"/>
    <n v="0.19"/>
    <n v="103.31"/>
    <n v="6.42"/>
    <n v="6.2E-2"/>
    <n v="63.89"/>
    <x v="5"/>
    <n v="1"/>
    <b v="0"/>
    <s v="Delivered"/>
    <x v="1"/>
    <x v="3"/>
    <n v="10"/>
    <x v="2"/>
    <x v="24"/>
    <x v="3"/>
    <s v="11-20%"/>
    <x v="0"/>
    <n v="0"/>
    <n v="1"/>
    <n v="0"/>
    <n v="1"/>
  </r>
  <r>
    <s v="ORD-02499"/>
    <d v="2022-12-21T00:00:00"/>
    <d v="2022-12-21T00:00:00"/>
    <s v="CUST68941"/>
    <s v="Vikram Pillai"/>
    <n v="38"/>
    <n v="38"/>
    <s v="Female"/>
    <s v="Female"/>
    <s v="South"/>
    <s v="Hyderabad"/>
    <x v="2"/>
    <s v="Headphones"/>
    <n v="10"/>
    <n v="10"/>
    <n v="22540.09"/>
    <n v="0.08"/>
    <n v="196931.1"/>
    <n v="22056.79"/>
    <n v="0.112"/>
    <n v="77.63"/>
    <x v="1"/>
    <n v="4"/>
    <b v="0"/>
    <s v="Delivered"/>
    <x v="1"/>
    <x v="6"/>
    <n v="6"/>
    <x v="2"/>
    <x v="24"/>
    <x v="2"/>
    <s v="1-10%"/>
    <x v="0"/>
    <n v="0"/>
    <n v="1"/>
    <n v="0"/>
    <n v="1"/>
  </r>
  <r>
    <s v="ORD-02497"/>
    <d v="2022-12-19T00:00:00"/>
    <d v="2022-12-19T00:00:00"/>
    <s v="CUST57740"/>
    <s v="Sunita Verma"/>
    <n v="19"/>
    <n v="19"/>
    <s v="Male"/>
    <s v="Male"/>
    <s v="East"/>
    <s v="Kolkata"/>
    <x v="1"/>
    <s v="Bookshelf"/>
    <n v="5"/>
    <n v="5"/>
    <n v="29767.34"/>
    <n v="0.16"/>
    <n v="92126.76"/>
    <n v="24089.4"/>
    <n v="0.26100000000000001"/>
    <n v="72.23"/>
    <x v="1"/>
    <n v="3"/>
    <b v="0"/>
    <s v="Cancelled"/>
    <x v="3"/>
    <x v="6"/>
    <n v="6"/>
    <x v="2"/>
    <x v="24"/>
    <x v="1"/>
    <s v="11-20%"/>
    <x v="0"/>
    <n v="0"/>
    <n v="0"/>
    <n v="1"/>
    <n v="1"/>
  </r>
  <r>
    <s v="ORD-02496"/>
    <d v="2022-12-19T00:00:00"/>
    <d v="2022-12-19T00:00:00"/>
    <s v="CUST46384"/>
    <s v="Pooja Pillai"/>
    <n v="27"/>
    <n v="27"/>
    <s v="Male"/>
    <s v="Male"/>
    <s v="North"/>
    <s v="Chandigarh"/>
    <x v="2"/>
    <s v="Tablet"/>
    <n v="9"/>
    <n v="9"/>
    <n v="35439.71"/>
    <n v="0.1"/>
    <n v="264067.45"/>
    <n v="27911.46"/>
    <n v="0.106"/>
    <n v="45.64"/>
    <x v="4"/>
    <n v="5"/>
    <b v="0"/>
    <s v="Shipped"/>
    <x v="4"/>
    <x v="6"/>
    <n v="6"/>
    <x v="2"/>
    <x v="24"/>
    <x v="3"/>
    <s v="1-10%"/>
    <x v="0"/>
    <n v="0"/>
    <n v="0"/>
    <n v="0"/>
    <n v="1"/>
  </r>
  <r>
    <s v="ORD-02498"/>
    <d v="2022-12-19T00:00:00"/>
    <d v="2022-12-19T00:00:00"/>
    <s v="CUST64162"/>
    <s v="Arjun Rao"/>
    <n v="9"/>
    <n v="9"/>
    <s v="Other"/>
    <s v="Other"/>
    <s v="South"/>
    <s v="Hyderabad"/>
    <x v="3"/>
    <s v="Sugar"/>
    <n v="4"/>
    <n v="4"/>
    <n v="479.32"/>
    <n v="0.06"/>
    <n v="1760.95"/>
    <n v="83.73"/>
    <n v="4.8000000000000001E-2"/>
    <n v="74.489999999999995"/>
    <x v="2"/>
    <n v="4"/>
    <b v="1"/>
    <s v="Returned"/>
    <x v="0"/>
    <x v="0"/>
    <n v="3"/>
    <x v="2"/>
    <x v="24"/>
    <x v="0"/>
    <s v="1-10%"/>
    <x v="0"/>
    <n v="1"/>
    <n v="1"/>
    <n v="0"/>
    <n v="1"/>
  </r>
  <r>
    <s v="ORD-02495"/>
    <d v="2022-12-18T00:00:00"/>
    <d v="2022-12-18T00:00:00"/>
    <s v="CUST29148"/>
    <s v="Amit Kumar"/>
    <n v="22"/>
    <n v="22"/>
    <s v="Female"/>
    <s v="Female"/>
    <s v="South"/>
    <s v="Bangalore"/>
    <x v="3"/>
    <s v="Sugar"/>
    <n v="7"/>
    <n v="7"/>
    <n v="56.3"/>
    <n v="0.16"/>
    <n v="219.23"/>
    <n v="17.73"/>
    <n v="8.1000000000000003E-2"/>
    <n v="83.47"/>
    <x v="4"/>
    <n v="4"/>
    <b v="1"/>
    <s v="Returned"/>
    <x v="0"/>
    <x v="6"/>
    <n v="6"/>
    <x v="2"/>
    <x v="24"/>
    <x v="1"/>
    <s v="11-20%"/>
    <x v="0"/>
    <n v="1"/>
    <n v="1"/>
    <n v="0"/>
    <n v="1"/>
  </r>
  <r>
    <s v="ORD-02493"/>
    <d v="2022-12-18T00:00:00"/>
    <d v="2022-12-18T00:00:00"/>
    <s v="CUST53174"/>
    <s v="Priya Bose"/>
    <n v="33"/>
    <n v="33"/>
    <s v="m"/>
    <s v="Male"/>
    <s v="East"/>
    <s v="Patna"/>
    <x v="3"/>
    <s v="Dal (1kg)"/>
    <n v="8"/>
    <n v="8"/>
    <n v="117.88"/>
    <n v="0.37"/>
    <n v="478.16"/>
    <n v="41.29"/>
    <n v="8.5999999999999993E-2"/>
    <n v="88.62"/>
    <x v="4"/>
    <n v="1"/>
    <b v="1"/>
    <s v="Returned"/>
    <x v="0"/>
    <x v="0"/>
    <n v="3"/>
    <x v="2"/>
    <x v="24"/>
    <x v="3"/>
    <s v="31-40%"/>
    <x v="0"/>
    <n v="1"/>
    <n v="1"/>
    <n v="0"/>
    <n v="1"/>
  </r>
  <r>
    <s v="ORD-02494"/>
    <d v="2022-12-18T00:00:00"/>
    <d v="2022-12-18T00:00:00"/>
    <s v="CUST57358"/>
    <s v="Sanjay Pillai"/>
    <n v="11"/>
    <n v="11"/>
    <s v="Male"/>
    <s v="Male"/>
    <s v="Central"/>
    <s v="Bhopal"/>
    <x v="2"/>
    <s v="Smartphone"/>
    <n v="5"/>
    <n v="5"/>
    <n v="75416.45"/>
    <n v="0.26"/>
    <n v="239407.24"/>
    <n v="34252.660000000003"/>
    <n v="0.14299999999999999"/>
    <n v="50.75"/>
    <x v="2"/>
    <n v="3"/>
    <b v="0"/>
    <s v="Delivered"/>
    <x v="1"/>
    <x v="1"/>
    <n v="5"/>
    <x v="2"/>
    <x v="24"/>
    <x v="0"/>
    <s v="21-30%"/>
    <x v="0"/>
    <n v="0"/>
    <n v="1"/>
    <n v="0"/>
    <n v="1"/>
  </r>
  <r>
    <s v="ORD-02491"/>
    <d v="2022-12-17T00:00:00"/>
    <d v="2022-12-17T00:00:00"/>
    <s v="CUST60962"/>
    <s v="Ritu Joshi"/>
    <n v="16"/>
    <n v="16"/>
    <s v="Male"/>
    <s v="Male"/>
    <s v="Central"/>
    <s v="Indore"/>
    <x v="0"/>
    <s v="Hair Oil"/>
    <n v="2"/>
    <n v="2"/>
    <n v="1398.45"/>
    <n v="0.28999999999999998"/>
    <n v="1359"/>
    <n v="537.38"/>
    <n v="0.39500000000000002"/>
    <n v="44.47"/>
    <x v="4"/>
    <n v="4"/>
    <b v="0"/>
    <s v="Shipped"/>
    <x v="4"/>
    <x v="9"/>
    <n v="9"/>
    <x v="2"/>
    <x v="24"/>
    <x v="0"/>
    <s v="21-30%"/>
    <x v="0"/>
    <n v="0"/>
    <n v="0"/>
    <n v="0"/>
    <n v="1"/>
  </r>
  <r>
    <s v="ORD-02492"/>
    <d v="2022-12-17T00:00:00"/>
    <d v="2022-12-17T00:00:00"/>
    <s v="CUST41637"/>
    <s v="Nisha Mishra"/>
    <n v="20"/>
    <n v="20"/>
    <s v="Other"/>
    <s v="Other"/>
    <s v="East"/>
    <s v="Bhubaneswar"/>
    <x v="1"/>
    <s v="Chair"/>
    <n v="10"/>
    <n v="10"/>
    <n v="22462.93"/>
    <n v="0.21"/>
    <n v="157408.35"/>
    <n v="23243.23"/>
    <n v="0.14799999999999999"/>
    <n v="133.35"/>
    <x v="3"/>
    <n v="5"/>
    <b v="0"/>
    <s v="Delivered"/>
    <x v="1"/>
    <x v="4"/>
    <n v="4"/>
    <x v="2"/>
    <x v="24"/>
    <x v="1"/>
    <s v="21-30%"/>
    <x v="0"/>
    <n v="0"/>
    <n v="1"/>
    <n v="0"/>
    <n v="1"/>
  </r>
  <r>
    <s v="ORD-02490"/>
    <d v="2022-12-17T00:00:00"/>
    <d v="2022-12-17T00:00:00"/>
    <s v="CUST93354"/>
    <s v="Sanjay Verma"/>
    <n v="24"/>
    <n v="24"/>
    <s v="Male"/>
    <s v="Male"/>
    <s v="Central"/>
    <s v="Raipur"/>
    <x v="0"/>
    <s v="Face Cream"/>
    <m/>
    <m/>
    <n v="732.07"/>
    <n v="0.17"/>
    <n v="505.72"/>
    <n v="246.04"/>
    <n v="0.48699999999999999"/>
    <n v="48.93"/>
    <x v="0"/>
    <n v="1"/>
    <b v="0"/>
    <s v="Shipped"/>
    <x v="4"/>
    <x v="10"/>
    <n v="2"/>
    <x v="2"/>
    <x v="24"/>
    <x v="1"/>
    <s v="11-20%"/>
    <x v="0"/>
    <n v="0"/>
    <n v="0"/>
    <n v="0"/>
    <n v="1"/>
  </r>
  <r>
    <s v="ORD-02488"/>
    <d v="2022-12-16T00:00:00"/>
    <d v="2022-12-16T00:00:00"/>
    <s v="CUST92446"/>
    <s v="Arjun Pillai"/>
    <n v="38"/>
    <n v="38"/>
    <s v="Female"/>
    <s v="Female"/>
    <s v="Central"/>
    <s v="Nagpur"/>
    <x v="6"/>
    <s v="Saree"/>
    <n v="7"/>
    <n v="7"/>
    <n v="3070.57"/>
    <n v="0.11"/>
    <n v="15759.57"/>
    <n v="5224.3900000000003"/>
    <n v="0.33200000000000002"/>
    <n v="34.380000000000003"/>
    <x v="2"/>
    <n v="1"/>
    <b v="0"/>
    <s v="Delivered"/>
    <x v="1"/>
    <x v="10"/>
    <n v="2"/>
    <x v="2"/>
    <x v="24"/>
    <x v="2"/>
    <s v="11-20%"/>
    <x v="0"/>
    <n v="0"/>
    <n v="1"/>
    <n v="0"/>
    <n v="1"/>
  </r>
  <r>
    <s v="ORD-02489"/>
    <d v="2022-12-16T00:00:00"/>
    <d v="2022-12-16T00:00:00"/>
    <s v="CUST09533"/>
    <s v="Nikhil Verma"/>
    <n v="46"/>
    <n v="46"/>
    <s v="Other"/>
    <s v="Other"/>
    <s v="Central"/>
    <s v="Bhopal"/>
    <x v="5"/>
    <s v="Football"/>
    <n v="8"/>
    <n v="8"/>
    <n v="2230.31"/>
    <n v="0.23"/>
    <n v="11449.66"/>
    <n v="2516.27"/>
    <n v="0.22"/>
    <n v="57.84"/>
    <x v="3"/>
    <n v="2"/>
    <b v="0"/>
    <s v="Pending"/>
    <x v="2"/>
    <x v="1"/>
    <n v="5"/>
    <x v="2"/>
    <x v="24"/>
    <x v="4"/>
    <s v="21-30%"/>
    <x v="0"/>
    <n v="0"/>
    <n v="0"/>
    <n v="0"/>
    <n v="1"/>
  </r>
  <r>
    <s v="ORD-02486"/>
    <d v="2022-12-15T00:00:00"/>
    <d v="2022-12-15T00:00:00"/>
    <s v="CUST08668"/>
    <s v="Ritu Reddy"/>
    <n v="27"/>
    <n v="27"/>
    <s v="Female"/>
    <s v="Female"/>
    <s v="South"/>
    <s v="Bangalore"/>
    <x v="2"/>
    <s v="Headphones"/>
    <n v="10"/>
    <n v="10"/>
    <n v="27390.35"/>
    <n v="0.14000000000000001"/>
    <n v="206094.85"/>
    <n v="28830.39"/>
    <n v="0.14000000000000001"/>
    <n v="84.68"/>
    <x v="3"/>
    <n v="3"/>
    <b v="1"/>
    <s v="Returned"/>
    <x v="0"/>
    <x v="3"/>
    <n v="10"/>
    <x v="2"/>
    <x v="24"/>
    <x v="3"/>
    <s v="11-20%"/>
    <x v="0"/>
    <n v="1"/>
    <n v="1"/>
    <n v="0"/>
    <n v="1"/>
  </r>
  <r>
    <s v="ORD-02487"/>
    <d v="2022-12-15T00:00:00"/>
    <d v="2022-12-15T00:00:00"/>
    <s v="CUST10552"/>
    <s v="Ritu Mehta"/>
    <n v="58"/>
    <n v="58"/>
    <s v="Female"/>
    <s v="Female"/>
    <s v="North"/>
    <s v="Chandigarh"/>
    <x v="0"/>
    <s v="Sunscreen"/>
    <n v="2"/>
    <n v="2"/>
    <n v="197.14"/>
    <n v="0.08"/>
    <n v="304.99"/>
    <n v="162.97"/>
    <n v="0.53400000000000003"/>
    <n v="48.37"/>
    <x v="0"/>
    <n v="4"/>
    <b v="1"/>
    <s v="Returned"/>
    <x v="0"/>
    <x v="5"/>
    <n v="8"/>
    <x v="2"/>
    <x v="24"/>
    <x v="4"/>
    <s v="1-10%"/>
    <x v="0"/>
    <n v="1"/>
    <n v="1"/>
    <n v="0"/>
    <n v="1"/>
  </r>
  <r>
    <s v="ORD-02485"/>
    <d v="2022-12-14T00:00:00"/>
    <d v="2022-12-14T00:00:00"/>
    <s v="CUST69585"/>
    <s v="Sunita Joshi"/>
    <n v="12"/>
    <n v="12"/>
    <s v="Male"/>
    <s v="Male"/>
    <s v="West"/>
    <s v="Ahmedabad"/>
    <x v="4"/>
    <s v="Cook Book"/>
    <n v="9"/>
    <n v="9"/>
    <n v="1471.74"/>
    <n v="0.05"/>
    <n v="10167.9"/>
    <n v="5411.76"/>
    <n v="0.53200000000000003"/>
    <n v="50.89"/>
    <x v="1"/>
    <n v="4"/>
    <b v="0"/>
    <s v="Delivered"/>
    <x v="1"/>
    <x v="8"/>
    <n v="7"/>
    <x v="2"/>
    <x v="24"/>
    <x v="0"/>
    <s v="1-10%"/>
    <x v="0"/>
    <n v="0"/>
    <n v="1"/>
    <n v="0"/>
    <n v="1"/>
  </r>
  <r>
    <s v="ORD-02483"/>
    <d v="2022-12-13T00:00:00"/>
    <d v="2022-12-13T00:00:00"/>
    <s v="CUST37391"/>
    <s v="Vikram Singh"/>
    <n v="25"/>
    <n v="25"/>
    <s v="Other"/>
    <s v="Other"/>
    <s v="Central"/>
    <s v="Raipur"/>
    <x v="2"/>
    <s v="Camera"/>
    <n v="3"/>
    <n v="3"/>
    <n v="6718.83"/>
    <m/>
    <n v="17014.88"/>
    <n v="2013.32"/>
    <n v="0.11799999999999999"/>
    <n v="59.88"/>
    <x v="5"/>
    <n v="3"/>
    <b v="0"/>
    <s v="Delivered"/>
    <x v="1"/>
    <x v="2"/>
    <n v="1"/>
    <x v="2"/>
    <x v="24"/>
    <x v="1"/>
    <s v="No data"/>
    <x v="0"/>
    <n v="0"/>
    <n v="1"/>
    <n v="0"/>
    <n v="1"/>
  </r>
  <r>
    <s v="ORD-02482"/>
    <d v="2022-12-13T00:00:00"/>
    <d v="2022-12-13T00:00:00"/>
    <s v="CUST15107"/>
    <s v="Pooja Rao"/>
    <n v="41"/>
    <n v="41"/>
    <s v="Other"/>
    <s v="Other"/>
    <s v="South"/>
    <s v="Kochi"/>
    <x v="5"/>
    <s v="Football"/>
    <m/>
    <m/>
    <n v="2414.2800000000002"/>
    <n v="0.09"/>
    <n v="1901.73"/>
    <n v="492.59"/>
    <n v="0.25900000000000001"/>
    <n v="53.13"/>
    <x v="3"/>
    <n v="4"/>
    <b v="0"/>
    <s v="Delivered"/>
    <x v="1"/>
    <x v="6"/>
    <n v="6"/>
    <x v="2"/>
    <x v="24"/>
    <x v="2"/>
    <s v="1-10%"/>
    <x v="0"/>
    <n v="0"/>
    <n v="1"/>
    <n v="0"/>
    <n v="1"/>
  </r>
  <r>
    <s v="ORD-02484"/>
    <d v="2022-12-13T00:00:00"/>
    <d v="2022-12-13T00:00:00"/>
    <s v="CUST16309"/>
    <s v="Rohan Verma"/>
    <n v="20"/>
    <n v="20"/>
    <s v="Other"/>
    <s v="Other"/>
    <s v="Central"/>
    <s v="Raipur"/>
    <x v="6"/>
    <s v="Saree"/>
    <n v="4"/>
    <n v="4"/>
    <n v="630.74"/>
    <n v="0.04"/>
    <n v="1712.76"/>
    <n v="616.52"/>
    <n v="0.36"/>
    <n v="29.52"/>
    <x v="5"/>
    <n v="2"/>
    <b v="0"/>
    <s v="Delivered"/>
    <x v="1"/>
    <x v="9"/>
    <n v="9"/>
    <x v="2"/>
    <x v="24"/>
    <x v="1"/>
    <s v="1-10%"/>
    <x v="0"/>
    <n v="0"/>
    <n v="1"/>
    <n v="0"/>
    <n v="1"/>
  </r>
  <r>
    <s v="ORD-02480"/>
    <d v="2022-12-12T00:00:00"/>
    <d v="2022-12-12T00:00:00"/>
    <s v="CUST00142"/>
    <s v="Arjun Sharma"/>
    <n v="24"/>
    <n v="24"/>
    <s v="Female"/>
    <s v="Female"/>
    <s v="South"/>
    <s v="Kochi"/>
    <x v="3"/>
    <s v="Sugar"/>
    <n v="5"/>
    <n v="5"/>
    <n v="256.82"/>
    <n v="0.05"/>
    <n v="1034.27"/>
    <n v="102.49"/>
    <n v="9.9000000000000005E-2"/>
    <n v="85.67"/>
    <x v="3"/>
    <n v="5"/>
    <b v="0"/>
    <s v="Pending"/>
    <x v="2"/>
    <x v="6"/>
    <n v="6"/>
    <x v="2"/>
    <x v="24"/>
    <x v="1"/>
    <s v="1-10%"/>
    <x v="0"/>
    <n v="0"/>
    <n v="0"/>
    <n v="0"/>
    <n v="1"/>
  </r>
  <r>
    <s v="ORD-02479"/>
    <s v="December 12, 2022"/>
    <d v="2022-12-12T00:00:00"/>
    <s v="CUST81623"/>
    <s v="Karan Rao"/>
    <n v="7"/>
    <n v="7"/>
    <s v="Male"/>
    <s v="Male"/>
    <s v="North"/>
    <s v="Delhi"/>
    <x v="5"/>
    <s v="Football"/>
    <n v="6"/>
    <n v="6"/>
    <n v="14056.09"/>
    <n v="0.09"/>
    <n v="61982.41"/>
    <n v="14331.53"/>
    <n v="0.23100000000000001"/>
    <n v="49.31"/>
    <x v="3"/>
    <n v="1"/>
    <b v="0"/>
    <s v="Delivered"/>
    <x v="1"/>
    <x v="8"/>
    <n v="7"/>
    <x v="2"/>
    <x v="24"/>
    <x v="0"/>
    <s v="1-10%"/>
    <x v="0"/>
    <n v="0"/>
    <n v="1"/>
    <n v="0"/>
    <n v="1"/>
  </r>
  <r>
    <s v="ORD-02477"/>
    <d v="2022-12-12T00:00:00"/>
    <d v="2022-12-12T00:00:00"/>
    <s v="CUST10191"/>
    <s v="Shreya Mishra"/>
    <n v="25"/>
    <n v="25"/>
    <s v="Male"/>
    <s v="Male"/>
    <s v="South"/>
    <s v="Hyderabad"/>
    <x v="2"/>
    <s v="Camera"/>
    <n v="7"/>
    <n v="7"/>
    <n v="78827.09"/>
    <n v="0.17"/>
    <n v="329759.69"/>
    <n v="33092.480000000003"/>
    <n v="0.1"/>
    <n v="81.42"/>
    <x v="2"/>
    <n v="2"/>
    <b v="0"/>
    <s v="Delivered"/>
    <x v="1"/>
    <x v="8"/>
    <n v="7"/>
    <x v="2"/>
    <x v="24"/>
    <x v="1"/>
    <s v="11-20%"/>
    <x v="0"/>
    <n v="0"/>
    <n v="1"/>
    <n v="0"/>
    <n v="1"/>
  </r>
  <r>
    <s v="ORD-02478"/>
    <d v="2022-12-12T00:00:00"/>
    <d v="2022-12-12T00:00:00"/>
    <s v="CUST02396"/>
    <s v="Karan Sharma"/>
    <n v="32"/>
    <n v="32"/>
    <s v="Male"/>
    <s v="Male"/>
    <s v="South"/>
    <s v="Hyderabad"/>
    <x v="2"/>
    <s v="Tablet"/>
    <n v="3"/>
    <n v="3"/>
    <n v="58643.55"/>
    <n v="0.18"/>
    <n v="104290.62"/>
    <n v="10501.29"/>
    <n v="0.10100000000000001"/>
    <n v="67.56"/>
    <x v="2"/>
    <n v="3"/>
    <b v="0"/>
    <s v="Cancelled"/>
    <x v="3"/>
    <x v="10"/>
    <n v="2"/>
    <x v="2"/>
    <x v="24"/>
    <x v="3"/>
    <s v="11-20%"/>
    <x v="0"/>
    <n v="0"/>
    <n v="0"/>
    <n v="1"/>
    <n v="1"/>
  </r>
  <r>
    <s v="ORD-02481"/>
    <d v="2022-12-12T00:00:00"/>
    <d v="2022-12-12T00:00:00"/>
    <s v="CUST18007"/>
    <s v="Arjun Patel"/>
    <n v="30"/>
    <n v="30"/>
    <s v="Other"/>
    <s v="Other"/>
    <s v="West"/>
    <s v="Mumbai"/>
    <x v="3"/>
    <s v="Tea"/>
    <n v="10"/>
    <n v="10"/>
    <n v="93.18"/>
    <n v="0.11"/>
    <n v="717.1"/>
    <n v="61.36"/>
    <n v="8.5999999999999993E-2"/>
    <n v="39.090000000000003"/>
    <x v="4"/>
    <n v="1"/>
    <b v="0"/>
    <s v="Delivered"/>
    <x v="1"/>
    <x v="5"/>
    <n v="8"/>
    <x v="2"/>
    <x v="24"/>
    <x v="3"/>
    <s v="11-20%"/>
    <x v="0"/>
    <n v="0"/>
    <n v="1"/>
    <n v="0"/>
    <n v="1"/>
  </r>
  <r>
    <s v="ORD-02475"/>
    <d v="2022-12-10T00:00:00"/>
    <d v="2022-12-10T00:00:00"/>
    <s v="CUST99227"/>
    <s v="Priya Rao"/>
    <n v="54"/>
    <n v="54"/>
    <s v="Other"/>
    <s v="Other"/>
    <s v="North"/>
    <s v="Ludhiana"/>
    <x v="3"/>
    <s v="Cooking Oil"/>
    <n v="3"/>
    <n v="3"/>
    <n v="448.85"/>
    <n v="0.02"/>
    <n v="1000.55"/>
    <n v="81.62"/>
    <n v="8.2000000000000003E-2"/>
    <n v="54.31"/>
    <x v="2"/>
    <n v="2"/>
    <b v="0"/>
    <s v="Cancelled"/>
    <x v="3"/>
    <x v="10"/>
    <n v="2"/>
    <x v="2"/>
    <x v="24"/>
    <x v="4"/>
    <s v="1-10%"/>
    <x v="0"/>
    <n v="0"/>
    <n v="0"/>
    <n v="1"/>
    <n v="1"/>
  </r>
  <r>
    <s v="ORD-02476"/>
    <d v="2022-12-10T00:00:00"/>
    <d v="2022-12-10T00:00:00"/>
    <s v="CUST15322"/>
    <s v="Rohan Mishra"/>
    <n v="42"/>
    <n v="42"/>
    <s v="Other"/>
    <s v="Other"/>
    <s v="West"/>
    <s v="Mumbai"/>
    <x v="3"/>
    <s v="Cooking Oil"/>
    <n v="2"/>
    <n v="2"/>
    <n v="228.14"/>
    <n v="0.19"/>
    <n v="317.31"/>
    <n v="21.59"/>
    <n v="6.8000000000000005E-2"/>
    <n v="38.619999999999997"/>
    <x v="3"/>
    <n v="5"/>
    <b v="0"/>
    <s v="Delivered"/>
    <x v="1"/>
    <x v="2"/>
    <n v="1"/>
    <x v="2"/>
    <x v="24"/>
    <x v="2"/>
    <s v="11-20%"/>
    <x v="0"/>
    <n v="0"/>
    <n v="1"/>
    <n v="0"/>
    <n v="1"/>
  </r>
  <r>
    <s v="ORD-02472"/>
    <d v="2022-12-08T00:00:00"/>
    <d v="2022-12-08T00:00:00"/>
    <s v="CUST85179"/>
    <s v="Shreya Iyer"/>
    <n v="40"/>
    <n v="40"/>
    <s v="Male"/>
    <s v="Male"/>
    <s v="Central"/>
    <s v="Indore"/>
    <x v="6"/>
    <s v="Kurta"/>
    <n v="8"/>
    <n v="8"/>
    <n v="3539.5"/>
    <n v="0.23"/>
    <n v="17882.7"/>
    <n v="6353.82"/>
    <n v="0.35499999999999998"/>
    <n v="60.26"/>
    <x v="4"/>
    <n v="4"/>
    <b v="0"/>
    <s v="Cancelled"/>
    <x v="3"/>
    <x v="9"/>
    <n v="9"/>
    <x v="2"/>
    <x v="24"/>
    <x v="2"/>
    <s v="21-30%"/>
    <x v="0"/>
    <n v="0"/>
    <n v="0"/>
    <n v="1"/>
    <n v="1"/>
  </r>
  <r>
    <s v="ORD-02473"/>
    <d v="2022-12-08T00:00:00"/>
    <d v="2022-12-08T00:00:00"/>
    <s v="CUST36383"/>
    <s v="Sunita Chatterjee"/>
    <n v="47"/>
    <n v="47"/>
    <s v="Male"/>
    <s v="Male"/>
    <s v="East"/>
    <s v="Guwahati"/>
    <x v="6"/>
    <s v="Jacket"/>
    <n v="8"/>
    <n v="8"/>
    <n v="2955.05"/>
    <m/>
    <n v="23271.279999999999"/>
    <n v="7242.27"/>
    <n v="0.311"/>
    <n v="69.25"/>
    <x v="3"/>
    <n v="4"/>
    <b v="0"/>
    <s v="Delivered"/>
    <x v="1"/>
    <x v="2"/>
    <n v="1"/>
    <x v="2"/>
    <x v="24"/>
    <x v="4"/>
    <s v="No data"/>
    <x v="0"/>
    <n v="0"/>
    <n v="1"/>
    <n v="0"/>
    <n v="1"/>
  </r>
  <r>
    <s v="ORD-02474"/>
    <d v="2022-12-08T00:00:00"/>
    <d v="2022-12-08T00:00:00"/>
    <s v="CUST53409"/>
    <s v="Sunita Pillai"/>
    <n v="37"/>
    <n v="37"/>
    <s v="Female"/>
    <s v="Female"/>
    <s v="North"/>
    <s v="Ludhiana"/>
    <x v="2"/>
    <s v="Smartphone"/>
    <n v="1"/>
    <n v="1"/>
    <n v="42750.36"/>
    <m/>
    <n v="38016.379999999997"/>
    <n v="3865.32"/>
    <n v="0.10199999999999999"/>
    <n v="64.930000000000007"/>
    <x v="1"/>
    <n v="4"/>
    <b v="0"/>
    <s v="Delivered"/>
    <x v="1"/>
    <x v="3"/>
    <n v="10"/>
    <x v="2"/>
    <x v="24"/>
    <x v="2"/>
    <s v="No data"/>
    <x v="0"/>
    <n v="0"/>
    <n v="1"/>
    <n v="0"/>
    <n v="1"/>
  </r>
  <r>
    <s v="ORD-02471"/>
    <d v="2022-12-07T00:00:00"/>
    <d v="2022-12-07T00:00:00"/>
    <s v="CUST13297"/>
    <s v="Nikhil Gupta"/>
    <n v="35"/>
    <n v="35"/>
    <s v="Other"/>
    <s v="Other"/>
    <s v="Central"/>
    <s v="Indore"/>
    <x v="3"/>
    <s v="Sugar"/>
    <n v="1"/>
    <n v="1"/>
    <n v="211.63"/>
    <n v="0.34"/>
    <n v="100.19"/>
    <n v="8.8000000000000007"/>
    <n v="8.7999999999999995E-2"/>
    <n v="38.35"/>
    <x v="4"/>
    <n v="3"/>
    <b v="0"/>
    <s v="Delivered"/>
    <x v="1"/>
    <x v="6"/>
    <n v="6"/>
    <x v="2"/>
    <x v="24"/>
    <x v="3"/>
    <s v="31-40%"/>
    <x v="0"/>
    <n v="0"/>
    <n v="1"/>
    <n v="0"/>
    <n v="1"/>
  </r>
  <r>
    <s v="ORD-02467"/>
    <d v="2022-12-06T00:00:00"/>
    <d v="2022-12-06T00:00:00"/>
    <s v="CUST34028"/>
    <s v="Vikram Rao"/>
    <n v="14"/>
    <n v="14"/>
    <s v="Female"/>
    <s v="Female"/>
    <s v="East"/>
    <s v="Guwahati"/>
    <x v="2"/>
    <s v="Smartphone"/>
    <n v="1"/>
    <n v="1"/>
    <n v="7708.68"/>
    <n v="0.26"/>
    <n v="4938.4799999999996"/>
    <n v="534.97"/>
    <n v="0.108"/>
    <n v="101.65"/>
    <x v="0"/>
    <n v="2"/>
    <b v="0"/>
    <s v="Shipped"/>
    <x v="4"/>
    <x v="6"/>
    <n v="6"/>
    <x v="2"/>
    <x v="24"/>
    <x v="0"/>
    <s v="21-30%"/>
    <x v="0"/>
    <n v="0"/>
    <n v="0"/>
    <n v="0"/>
    <n v="1"/>
  </r>
  <r>
    <s v="ORD-02469"/>
    <d v="2022-12-06T00:00:00"/>
    <d v="2022-12-06T00:00:00"/>
    <s v="CUST77482"/>
    <s v="Ritu Mishra"/>
    <n v="0"/>
    <m/>
    <s v="Female"/>
    <s v="Female"/>
    <s v="North"/>
    <s v="Chandigarh"/>
    <x v="4"/>
    <s v="Cook Book"/>
    <n v="2"/>
    <n v="2"/>
    <n v="393.2"/>
    <n v="0.22"/>
    <n v="537.64"/>
    <n v="210.9"/>
    <n v="0.39200000000000002"/>
    <n v="48.93"/>
    <x v="1"/>
    <m/>
    <b v="1"/>
    <s v="Returned"/>
    <x v="0"/>
    <x v="4"/>
    <n v="4"/>
    <x v="2"/>
    <x v="24"/>
    <x v="5"/>
    <s v="21-30%"/>
    <x v="0"/>
    <n v="1"/>
    <n v="1"/>
    <n v="0"/>
    <n v="1"/>
  </r>
  <r>
    <s v="ORD-02468"/>
    <d v="2022-12-06T00:00:00"/>
    <d v="2022-12-06T00:00:00"/>
    <s v="CUST62783"/>
    <s v="Priya Mishra"/>
    <n v="35"/>
    <n v="35"/>
    <s v="Male"/>
    <s v="Male"/>
    <s v="South"/>
    <s v="Bangalore"/>
    <x v="6"/>
    <s v="T-Shirt"/>
    <n v="10"/>
    <n v="10"/>
    <n v="1323.89"/>
    <n v="0.17"/>
    <n v="7846.07"/>
    <n v="2864.34"/>
    <n v="0.36499999999999999"/>
    <n v="73.19"/>
    <x v="2"/>
    <n v="3"/>
    <b v="0"/>
    <s v="Delivered"/>
    <x v="1"/>
    <x v="6"/>
    <n v="6"/>
    <x v="2"/>
    <x v="24"/>
    <x v="3"/>
    <s v="11-20%"/>
    <x v="0"/>
    <n v="0"/>
    <n v="1"/>
    <n v="0"/>
    <n v="1"/>
  </r>
  <r>
    <s v="ORD-02470"/>
    <d v="2022-12-06T00:00:00"/>
    <d v="2022-12-06T00:00:00"/>
    <s v="CUST80242"/>
    <s v="Kavya Chatterjee"/>
    <n v="42"/>
    <n v="42"/>
    <s v="F"/>
    <s v="Female"/>
    <s v="South"/>
    <s v="Kochi"/>
    <x v="0"/>
    <s v="Shampoo"/>
    <n v="10"/>
    <n v="10"/>
    <n v="412.53"/>
    <n v="0.16"/>
    <n v="2915.31"/>
    <n v="1264.21"/>
    <n v="0.434"/>
    <n v="48.52"/>
    <x v="3"/>
    <n v="3"/>
    <b v="0"/>
    <s v="Delivered"/>
    <x v="1"/>
    <x v="3"/>
    <n v="10"/>
    <x v="2"/>
    <x v="24"/>
    <x v="2"/>
    <s v="11-20%"/>
    <x v="0"/>
    <n v="0"/>
    <n v="1"/>
    <n v="0"/>
    <n v="1"/>
  </r>
  <r>
    <s v="ORD-02465"/>
    <d v="2022-12-05T00:00:00"/>
    <d v="2022-12-05T00:00:00"/>
    <s v="CUST74998"/>
    <s v="Kavya Bhat"/>
    <n v="25"/>
    <n v="25"/>
    <s v="F"/>
    <s v="Female"/>
    <s v="North"/>
    <s v="Delhi"/>
    <x v="6"/>
    <s v="Kurta"/>
    <n v="1"/>
    <n v="1"/>
    <n v="336.77"/>
    <n v="0.25"/>
    <n v="197.49"/>
    <n v="67.260000000000005"/>
    <n v="0.34100000000000003"/>
    <n v="67.650000000000006"/>
    <x v="3"/>
    <n v="5"/>
    <b v="0"/>
    <s v="Delivered"/>
    <x v="1"/>
    <x v="7"/>
    <n v="0"/>
    <x v="2"/>
    <x v="24"/>
    <x v="1"/>
    <s v="21-30%"/>
    <x v="0"/>
    <n v="0"/>
    <n v="1"/>
    <n v="0"/>
    <n v="1"/>
  </r>
  <r>
    <s v="ORD-02466"/>
    <d v="2022-12-05T00:00:00"/>
    <d v="2022-12-05T00:00:00"/>
    <s v="CUST23445"/>
    <s v="Pooja Chatterjee"/>
    <n v="26"/>
    <n v="26"/>
    <s v="Male"/>
    <s v="Male"/>
    <s v="Central"/>
    <s v="Indore"/>
    <x v="6"/>
    <s v="Kurta"/>
    <n v="8"/>
    <n v="8"/>
    <n v="2620.02"/>
    <n v="0.36"/>
    <n v="9964.39"/>
    <n v="3441.54"/>
    <n v="0.34499999999999997"/>
    <n v="41.75"/>
    <x v="2"/>
    <m/>
    <b v="1"/>
    <s v="Returned"/>
    <x v="0"/>
    <x v="2"/>
    <n v="1"/>
    <x v="2"/>
    <x v="24"/>
    <x v="3"/>
    <s v="31-40%"/>
    <x v="0"/>
    <n v="1"/>
    <n v="1"/>
    <n v="0"/>
    <n v="1"/>
  </r>
  <r>
    <s v="ORD-02464"/>
    <d v="2022-12-05T00:00:00"/>
    <d v="2022-12-05T00:00:00"/>
    <s v="CUST86293"/>
    <s v="Rahul Kapoor"/>
    <n v="28"/>
    <n v="28"/>
    <s v="Male"/>
    <s v="Male"/>
    <s v="South"/>
    <s v="Kochi"/>
    <x v="1"/>
    <s v="Bed Frame"/>
    <n v="1"/>
    <n v="1"/>
    <n v="21880.63"/>
    <n v="0.13"/>
    <n v="15482.78"/>
    <n v="4167.88"/>
    <n v="0.26900000000000002"/>
    <n v="65.81"/>
    <x v="5"/>
    <n v="5"/>
    <b v="0"/>
    <s v="Delivered"/>
    <x v="1"/>
    <x v="8"/>
    <n v="7"/>
    <x v="2"/>
    <x v="24"/>
    <x v="3"/>
    <s v="11-20%"/>
    <x v="0"/>
    <n v="0"/>
    <n v="1"/>
    <n v="0"/>
    <n v="1"/>
  </r>
  <r>
    <s v="ORD-02463"/>
    <d v="2022-12-05T00:00:00"/>
    <d v="2022-12-05T00:00:00"/>
    <s v="CUST17205"/>
    <s v="Aditya Iyer"/>
    <n v="47"/>
    <n v="47"/>
    <s v="Other"/>
    <s v="Other"/>
    <s v="North"/>
    <s v="Chandigarh"/>
    <x v="4"/>
    <s v="Fiction Novel"/>
    <n v="5"/>
    <n v="5"/>
    <n v="284.92"/>
    <n v="0.28999999999999998"/>
    <n v="872.63"/>
    <n v="345.16"/>
    <n v="0.39600000000000002"/>
    <n v="60.96"/>
    <x v="3"/>
    <m/>
    <b v="0"/>
    <s v="Delivered"/>
    <x v="1"/>
    <x v="5"/>
    <n v="8"/>
    <x v="2"/>
    <x v="24"/>
    <x v="4"/>
    <s v="21-30%"/>
    <x v="0"/>
    <n v="0"/>
    <n v="1"/>
    <n v="0"/>
    <n v="1"/>
  </r>
  <r>
    <s v="ORD-02461"/>
    <d v="2022-12-03T00:00:00"/>
    <d v="2022-12-03T00:00:00"/>
    <s v="CUST40699"/>
    <s v="Aarav Iyer"/>
    <n v="39"/>
    <n v="39"/>
    <s v="Female"/>
    <s v="Female"/>
    <s v="North"/>
    <s v="Delhi"/>
    <x v="1"/>
    <s v="Wardrobe"/>
    <n v="10"/>
    <n v="10"/>
    <n v="8976.94"/>
    <n v="0.1"/>
    <n v="59488.18"/>
    <n v="14335.73"/>
    <n v="0.24099999999999999"/>
    <n v="53.25"/>
    <x v="3"/>
    <n v="5"/>
    <b v="0"/>
    <s v="Delivered"/>
    <x v="1"/>
    <x v="0"/>
    <n v="3"/>
    <x v="2"/>
    <x v="24"/>
    <x v="2"/>
    <s v="1-10%"/>
    <x v="0"/>
    <n v="0"/>
    <n v="1"/>
    <n v="0"/>
    <n v="1"/>
  </r>
  <r>
    <s v="ORD-02460"/>
    <d v="2022-12-03T00:00:00"/>
    <d v="2022-12-03T00:00:00"/>
    <s v="CUST99353"/>
    <s v="Kavya Patel"/>
    <n v="53"/>
    <n v="53"/>
    <s v="Other"/>
    <s v="Other"/>
    <s v="South"/>
    <s v="Kochi"/>
    <x v="1"/>
    <s v="Sofa"/>
    <n v="8"/>
    <n v="8"/>
    <n v="18080.060000000001"/>
    <n v="0.05"/>
    <n v="115257.52"/>
    <n v="35354.74"/>
    <n v="0.307"/>
    <n v="73.790000000000006"/>
    <x v="2"/>
    <n v="4"/>
    <b v="0"/>
    <s v="Pending"/>
    <x v="2"/>
    <x v="5"/>
    <n v="8"/>
    <x v="2"/>
    <x v="24"/>
    <x v="4"/>
    <s v="1-10%"/>
    <x v="0"/>
    <n v="0"/>
    <n v="0"/>
    <n v="0"/>
    <n v="1"/>
  </r>
  <r>
    <s v="ORD-02462"/>
    <d v="2022-12-03T00:00:00"/>
    <d v="2022-12-03T00:00:00"/>
    <s v="CUST93409"/>
    <s v="Kavya Sharma"/>
    <n v="51"/>
    <n v="51"/>
    <s v="Female"/>
    <s v="Female"/>
    <s v="South"/>
    <s v="Chennai"/>
    <x v="6"/>
    <s v="Kurta"/>
    <n v="4"/>
    <n v="4"/>
    <n v="3481.94"/>
    <n v="0.35"/>
    <n v="6409.77"/>
    <n v="2804.01"/>
    <n v="0.437"/>
    <n v="71.75"/>
    <x v="0"/>
    <m/>
    <b v="0"/>
    <s v="Delivered"/>
    <x v="1"/>
    <x v="9"/>
    <n v="9"/>
    <x v="2"/>
    <x v="24"/>
    <x v="4"/>
    <s v="31-40%"/>
    <x v="0"/>
    <n v="0"/>
    <n v="1"/>
    <n v="0"/>
    <n v="1"/>
  </r>
  <r>
    <s v="ORD-02459"/>
    <d v="2022-12-02T00:00:00"/>
    <d v="2022-12-02T00:00:00"/>
    <s v="CUST97641"/>
    <s v="Ananya Reddy"/>
    <n v="33"/>
    <n v="33"/>
    <s v="Male"/>
    <s v="Male"/>
    <s v="South"/>
    <s v="Hyderabad"/>
    <x v="6"/>
    <s v="T-Shirt"/>
    <n v="4"/>
    <n v="4"/>
    <n v="1231.26"/>
    <n v="7.0000000000000007E-2"/>
    <n v="3543.81"/>
    <n v="1397.23"/>
    <n v="0.39400000000000002"/>
    <n v="42.37"/>
    <x v="5"/>
    <n v="3"/>
    <b v="0"/>
    <s v="Delivered"/>
    <x v="1"/>
    <x v="9"/>
    <n v="9"/>
    <x v="2"/>
    <x v="24"/>
    <x v="3"/>
    <s v="1-10%"/>
    <x v="0"/>
    <n v="0"/>
    <n v="1"/>
    <n v="0"/>
    <n v="1"/>
  </r>
  <r>
    <s v="ORD-02457"/>
    <d v="2022-12-01T00:00:00"/>
    <d v="2022-12-01T00:00:00"/>
    <s v="CUST32217"/>
    <s v="Rohan Reddy"/>
    <n v="24"/>
    <n v="24"/>
    <s v="Female"/>
    <s v="Female"/>
    <s v="East"/>
    <s v="Patna"/>
    <x v="5"/>
    <s v="Yoga Mat"/>
    <n v="3"/>
    <n v="3"/>
    <n v="8281.49"/>
    <n v="0.28000000000000003"/>
    <n v="14650.55"/>
    <n v="4700.0200000000004"/>
    <n v="0.32100000000000001"/>
    <n v="73.150000000000006"/>
    <x v="3"/>
    <n v="3"/>
    <b v="0"/>
    <s v="Delivered"/>
    <x v="1"/>
    <x v="10"/>
    <n v="2"/>
    <x v="2"/>
    <x v="24"/>
    <x v="1"/>
    <s v="21-30%"/>
    <x v="0"/>
    <n v="0"/>
    <n v="1"/>
    <n v="0"/>
    <n v="1"/>
  </r>
  <r>
    <s v="ORD-02458"/>
    <d v="2022-12-01T00:00:00"/>
    <d v="2022-12-01T00:00:00"/>
    <s v="CUST84016"/>
    <s v="Meera Verma"/>
    <n v="12"/>
    <n v="12"/>
    <s v="Male"/>
    <s v="Male"/>
    <s v="East"/>
    <s v="Patna"/>
    <x v="4"/>
    <s v="Self-Help Book"/>
    <n v="5"/>
    <n v="5"/>
    <n v="374.99"/>
    <n v="0.2"/>
    <n v="1324.11"/>
    <n v="579.51"/>
    <n v="0.438"/>
    <n v="83.9"/>
    <x v="1"/>
    <n v="3"/>
    <b v="0"/>
    <s v="Delivered"/>
    <x v="1"/>
    <x v="5"/>
    <n v="8"/>
    <x v="2"/>
    <x v="24"/>
    <x v="0"/>
    <s v="11-20%"/>
    <x v="0"/>
    <n v="0"/>
    <n v="1"/>
    <n v="0"/>
    <n v="1"/>
  </r>
  <r>
    <s v="ORD-02456"/>
    <d v="2022-11-30T00:00:00"/>
    <d v="2022-11-30T00:00:00"/>
    <s v="CUST02238"/>
    <s v="Shreya Kapoor"/>
    <n v="21"/>
    <n v="21"/>
    <s v="Male"/>
    <s v="Male"/>
    <s v="Central"/>
    <s v="Nagpur"/>
    <x v="2"/>
    <s v="Smartphone"/>
    <n v="10"/>
    <n v="10"/>
    <n v="46339.99"/>
    <n v="0.36"/>
    <n v="266029.05"/>
    <n v="36961.78"/>
    <n v="0.13900000000000001"/>
    <n v="81.540000000000006"/>
    <x v="1"/>
    <m/>
    <b v="0"/>
    <s v="Delivered"/>
    <x v="1"/>
    <x v="9"/>
    <n v="9"/>
    <x v="2"/>
    <x v="25"/>
    <x v="1"/>
    <s v="31-40%"/>
    <x v="0"/>
    <n v="0"/>
    <n v="1"/>
    <n v="0"/>
    <n v="1"/>
  </r>
  <r>
    <s v="ORD-02455"/>
    <d v="2022-11-30T00:00:00"/>
    <d v="2022-11-30T00:00:00"/>
    <s v="CUST78730"/>
    <s v="Ananya Shah"/>
    <n v="30"/>
    <n v="30"/>
    <s v="Male"/>
    <s v="Male"/>
    <s v="North"/>
    <s v="Delhi"/>
    <x v="0"/>
    <s v="Perfume"/>
    <n v="9"/>
    <n v="9"/>
    <n v="489.2"/>
    <n v="0.11"/>
    <n v="3465.11"/>
    <n v="1799.02"/>
    <n v="0.51900000000000002"/>
    <n v="53.71"/>
    <x v="0"/>
    <n v="5"/>
    <b v="0"/>
    <s v="Delivered"/>
    <x v="1"/>
    <x v="2"/>
    <n v="1"/>
    <x v="2"/>
    <x v="25"/>
    <x v="3"/>
    <s v="11-20%"/>
    <x v="0"/>
    <n v="0"/>
    <n v="1"/>
    <n v="0"/>
    <n v="1"/>
  </r>
  <r>
    <s v="ORD-02453"/>
    <d v="2022-11-29T00:00:00"/>
    <d v="2022-11-29T00:00:00"/>
    <s v="CUST60217"/>
    <s v="Vikram Gupta"/>
    <n v="50"/>
    <n v="50"/>
    <s v="Male"/>
    <s v="Male"/>
    <s v="East"/>
    <s v="Patna"/>
    <x v="1"/>
    <s v="Chair"/>
    <n v="9"/>
    <n v="9"/>
    <n v="23692.77"/>
    <n v="0.01"/>
    <n v="189801.32"/>
    <n v="55495.95"/>
    <n v="0.29199999999999998"/>
    <n v="85.76"/>
    <x v="1"/>
    <m/>
    <b v="0"/>
    <s v="Delivered"/>
    <x v="1"/>
    <x v="0"/>
    <n v="3"/>
    <x v="2"/>
    <x v="25"/>
    <x v="4"/>
    <s v="1-10%"/>
    <x v="0"/>
    <n v="0"/>
    <n v="1"/>
    <n v="0"/>
    <n v="1"/>
  </r>
  <r>
    <s v="ORD-02454"/>
    <s v="November 29, 2022"/>
    <d v="2022-11-29T00:00:00"/>
    <s v="CUST09118"/>
    <s v="Aarav Verma"/>
    <n v="27"/>
    <n v="27"/>
    <s v="Other"/>
    <s v="Other"/>
    <s v="East"/>
    <s v="Kolkata"/>
    <x v="5"/>
    <s v="Football"/>
    <n v="1"/>
    <n v="1"/>
    <n v="2937.76"/>
    <n v="7.0000000000000007E-2"/>
    <n v="2128.61"/>
    <n v="360.5"/>
    <n v="0.16900000000000001"/>
    <n v="64.66"/>
    <x v="2"/>
    <n v="5"/>
    <b v="0"/>
    <s v="Delivered"/>
    <x v="1"/>
    <x v="6"/>
    <n v="6"/>
    <x v="2"/>
    <x v="25"/>
    <x v="3"/>
    <s v="1-10%"/>
    <x v="0"/>
    <n v="0"/>
    <n v="1"/>
    <n v="0"/>
    <n v="1"/>
  </r>
  <r>
    <s v="ORD-02452"/>
    <d v="2022-11-29T00:00:00"/>
    <d v="2022-11-29T00:00:00"/>
    <s v="CUST45573"/>
    <s v="Ananya Mishra"/>
    <m/>
    <m/>
    <s v="Other"/>
    <s v="Other"/>
    <s v="East"/>
    <s v="Guwahati"/>
    <x v="0"/>
    <s v="Sunscreen"/>
    <n v="5"/>
    <n v="5"/>
    <n v="761.94"/>
    <n v="0.13"/>
    <n v="3027.97"/>
    <n v="1421.12"/>
    <n v="0.46899999999999997"/>
    <n v="84.9"/>
    <x v="5"/>
    <n v="5"/>
    <b v="0"/>
    <s v="Pending"/>
    <x v="2"/>
    <x v="10"/>
    <n v="2"/>
    <x v="2"/>
    <x v="25"/>
    <x v="5"/>
    <s v="11-20%"/>
    <x v="0"/>
    <n v="0"/>
    <n v="0"/>
    <n v="0"/>
    <n v="1"/>
  </r>
  <r>
    <s v="ORD-02445"/>
    <d v="2022-11-28T00:00:00"/>
    <d v="2022-11-28T00:00:00"/>
    <s v="CUST71240"/>
    <s v="Pooja Sharma"/>
    <n v="30"/>
    <n v="30"/>
    <s v="Other"/>
    <s v="Other"/>
    <s v="North"/>
    <s v="Chandigarh"/>
    <x v="4"/>
    <s v="Fiction Novel"/>
    <n v="5"/>
    <n v="5"/>
    <n v="1175.29"/>
    <n v="0.36"/>
    <n v="3025.64"/>
    <n v="1294.96"/>
    <n v="0.42799999999999999"/>
    <n v="66.209999999999994"/>
    <x v="4"/>
    <n v="2"/>
    <b v="0"/>
    <s v="Delivered"/>
    <x v="1"/>
    <x v="4"/>
    <n v="4"/>
    <x v="2"/>
    <x v="25"/>
    <x v="3"/>
    <s v="31-40%"/>
    <x v="0"/>
    <n v="0"/>
    <n v="1"/>
    <n v="0"/>
    <n v="1"/>
  </r>
  <r>
    <s v="ORD-02447"/>
    <d v="2022-11-28T00:00:00"/>
    <d v="2022-11-28T00:00:00"/>
    <s v="CUST28654"/>
    <s v="Ananya Singh"/>
    <n v="34"/>
    <n v="34"/>
    <s v="Other"/>
    <s v="Other"/>
    <s v="North"/>
    <s v="Amritsar"/>
    <x v="3"/>
    <s v="Tea"/>
    <n v="3"/>
    <n v="3"/>
    <n v="394.51"/>
    <n v="0.05"/>
    <n v="858.05"/>
    <n v="56.54"/>
    <n v="6.6000000000000003E-2"/>
    <n v="50.11"/>
    <x v="3"/>
    <n v="2"/>
    <b v="0"/>
    <s v="Shipped"/>
    <x v="4"/>
    <x v="8"/>
    <n v="7"/>
    <x v="2"/>
    <x v="25"/>
    <x v="3"/>
    <s v="1-10%"/>
    <x v="0"/>
    <n v="0"/>
    <n v="0"/>
    <n v="0"/>
    <n v="1"/>
  </r>
  <r>
    <s v="ORD-02446"/>
    <d v="2022-11-28T00:00:00"/>
    <d v="2022-11-28T00:00:00"/>
    <s v="CUST10062"/>
    <s v="Sanjay Bhat"/>
    <n v="65"/>
    <n v="65"/>
    <s v="Female"/>
    <s v="Female"/>
    <s v="North"/>
    <s v="Delhi"/>
    <x v="0"/>
    <s v="Lipstick"/>
    <n v="3"/>
    <n v="3"/>
    <n v="2301.12"/>
    <n v="0.01"/>
    <n v="5967.23"/>
    <n v="3374.68"/>
    <n v="0.56599999999999995"/>
    <n v="44.75"/>
    <x v="5"/>
    <n v="3"/>
    <b v="0"/>
    <s v="Delivered"/>
    <x v="1"/>
    <x v="9"/>
    <n v="9"/>
    <x v="2"/>
    <x v="25"/>
    <x v="6"/>
    <s v="1-10%"/>
    <x v="0"/>
    <n v="0"/>
    <n v="1"/>
    <n v="0"/>
    <n v="1"/>
  </r>
  <r>
    <s v="ORD-02444"/>
    <d v="2022-11-28T00:00:00"/>
    <d v="2022-11-28T00:00:00"/>
    <s v="CUST18227"/>
    <s v="Deepa Mehta"/>
    <n v="20"/>
    <n v="20"/>
    <s v="Female"/>
    <s v="Female"/>
    <s v="South"/>
    <s v="Hyderabad"/>
    <x v="3"/>
    <s v="Tea"/>
    <n v="6"/>
    <n v="6"/>
    <n v="282.54000000000002"/>
    <m/>
    <n v="1669.01"/>
    <n v="157.04"/>
    <n v="9.4E-2"/>
    <n v="101.43"/>
    <x v="3"/>
    <n v="2"/>
    <b v="0"/>
    <s v="Shipped"/>
    <x v="4"/>
    <x v="9"/>
    <n v="9"/>
    <x v="2"/>
    <x v="25"/>
    <x v="1"/>
    <s v="No data"/>
    <x v="0"/>
    <n v="0"/>
    <n v="0"/>
    <n v="0"/>
    <n v="1"/>
  </r>
  <r>
    <s v="ORD-02450"/>
    <d v="2022-11-28T00:00:00"/>
    <d v="2022-11-28T00:00:00"/>
    <s v="CUST85866"/>
    <s v="Nikhil Pillai"/>
    <n v="36"/>
    <n v="36"/>
    <s v="Female"/>
    <s v="Female"/>
    <s v="Central"/>
    <s v="Bhopal"/>
    <x v="5"/>
    <s v="Football"/>
    <n v="8"/>
    <n v="8"/>
    <n v="7873.54"/>
    <n v="0.23"/>
    <n v="37930.36"/>
    <n v="9903.07"/>
    <n v="0.26100000000000001"/>
    <n v="42.71"/>
    <x v="3"/>
    <n v="2"/>
    <b v="0"/>
    <s v="Delivered"/>
    <x v="1"/>
    <x v="1"/>
    <n v="5"/>
    <x v="2"/>
    <x v="25"/>
    <x v="2"/>
    <s v="21-30%"/>
    <x v="0"/>
    <n v="0"/>
    <n v="1"/>
    <n v="0"/>
    <n v="1"/>
  </r>
  <r>
    <s v="ORD-02449"/>
    <d v="2022-11-28T00:00:00"/>
    <d v="2022-11-28T00:00:00"/>
    <s v="CUST58842"/>
    <s v="Aarav Iyer"/>
    <n v="16"/>
    <n v="16"/>
    <s v="Male"/>
    <s v="Male"/>
    <s v="West"/>
    <s v="Ahmedabad"/>
    <x v="2"/>
    <s v="Smartwatch"/>
    <n v="4"/>
    <n v="4"/>
    <n v="78431.710000000006"/>
    <n v="0.06"/>
    <n v="265701.03000000003"/>
    <n v="29588.2"/>
    <n v="0.111"/>
    <n v="70.58"/>
    <x v="3"/>
    <n v="1"/>
    <b v="0"/>
    <s v="Shipped"/>
    <x v="4"/>
    <x v="3"/>
    <n v="10"/>
    <x v="2"/>
    <x v="25"/>
    <x v="0"/>
    <s v="1-10%"/>
    <x v="0"/>
    <n v="0"/>
    <n v="0"/>
    <n v="0"/>
    <n v="1"/>
  </r>
  <r>
    <s v="ORD-02448"/>
    <d v="2022-11-28T00:00:00"/>
    <d v="2022-11-28T00:00:00"/>
    <s v="CUST48568"/>
    <s v="Priya Chatterjee"/>
    <n v="37"/>
    <n v="37"/>
    <s v="Other"/>
    <s v="Other"/>
    <s v="South"/>
    <s v="Hyderabad"/>
    <x v="4"/>
    <s v="Biography"/>
    <n v="1"/>
    <n v="1"/>
    <n v="1315.36"/>
    <n v="0.14000000000000001"/>
    <n v="962.09"/>
    <n v="365.81"/>
    <n v="0.38"/>
    <n v="67.33"/>
    <x v="1"/>
    <n v="4"/>
    <b v="1"/>
    <s v="Returned"/>
    <x v="0"/>
    <x v="10"/>
    <n v="2"/>
    <x v="2"/>
    <x v="25"/>
    <x v="2"/>
    <s v="11-20%"/>
    <x v="0"/>
    <n v="1"/>
    <n v="1"/>
    <n v="0"/>
    <n v="1"/>
  </r>
  <r>
    <s v="ORD-02451"/>
    <d v="2022-11-28T00:00:00"/>
    <d v="2022-11-28T00:00:00"/>
    <s v="CUST04161"/>
    <s v="Arjun Singh"/>
    <n v="58"/>
    <n v="58"/>
    <s v="Female"/>
    <s v="Female"/>
    <s v="West"/>
    <s v="Pune"/>
    <x v="5"/>
    <s v="Dumbbells"/>
    <n v="9"/>
    <n v="9"/>
    <n v="13538.61"/>
    <n v="0.04"/>
    <n v="98932.09"/>
    <n v="24598.22"/>
    <n v="0.249"/>
    <n v="64.819999999999993"/>
    <x v="2"/>
    <n v="3"/>
    <b v="0"/>
    <s v="Delivered"/>
    <x v="1"/>
    <x v="2"/>
    <n v="1"/>
    <x v="2"/>
    <x v="25"/>
    <x v="4"/>
    <s v="1-10%"/>
    <x v="0"/>
    <n v="0"/>
    <n v="1"/>
    <n v="0"/>
    <n v="1"/>
  </r>
  <r>
    <s v="ORD-02443"/>
    <d v="2022-11-26T00:00:00"/>
    <d v="2022-11-26T00:00:00"/>
    <s v="CUST14094"/>
    <s v="Ananya Bose"/>
    <n v="62"/>
    <n v="62"/>
    <s v="Female"/>
    <s v="Female"/>
    <s v="East"/>
    <s v="Guwahati"/>
    <x v="6"/>
    <s v="Kurta"/>
    <n v="6"/>
    <n v="6"/>
    <n v="2854.71"/>
    <n v="0.08"/>
    <n v="14003.32"/>
    <n v="2778.35"/>
    <n v="0.19800000000000001"/>
    <n v="104.98"/>
    <x v="2"/>
    <n v="3"/>
    <b v="0"/>
    <s v="Delivered"/>
    <x v="1"/>
    <x v="8"/>
    <n v="7"/>
    <x v="2"/>
    <x v="25"/>
    <x v="6"/>
    <s v="1-10%"/>
    <x v="0"/>
    <n v="0"/>
    <n v="1"/>
    <n v="0"/>
    <n v="1"/>
  </r>
  <r>
    <s v="ORD-02442"/>
    <d v="2022-11-26T00:00:00"/>
    <d v="2022-11-26T00:00:00"/>
    <s v="CUST44235"/>
    <s v="Rahul Iyer"/>
    <n v="58"/>
    <n v="58"/>
    <s v="Other"/>
    <s v="Other"/>
    <s v="East"/>
    <s v="Patna"/>
    <x v="3"/>
    <s v="Flour"/>
    <n v="6"/>
    <n v="6"/>
    <n v="487.77"/>
    <n v="0.31"/>
    <n v="1675.82"/>
    <n v="120.68"/>
    <n v="7.1999999999999995E-2"/>
    <n v="82.58"/>
    <x v="2"/>
    <n v="5"/>
    <b v="0"/>
    <s v="Delivered"/>
    <x v="1"/>
    <x v="6"/>
    <n v="6"/>
    <x v="2"/>
    <x v="25"/>
    <x v="4"/>
    <s v="31-40%"/>
    <x v="0"/>
    <n v="0"/>
    <n v="1"/>
    <n v="0"/>
    <n v="1"/>
  </r>
  <r>
    <s v="ORD-02441"/>
    <d v="2022-11-25T00:00:00"/>
    <d v="2022-11-25T00:00:00"/>
    <s v="CUST43234"/>
    <s v="Rahul Singh"/>
    <n v="45"/>
    <n v="45"/>
    <s v="m"/>
    <s v="Male"/>
    <s v="North"/>
    <s v="Amritsar"/>
    <x v="5"/>
    <s v="Yoga Mat"/>
    <n v="9"/>
    <n v="9"/>
    <n v="8750.14"/>
    <n v="0.23"/>
    <n v="54615.07"/>
    <n v="15670.41"/>
    <n v="0.28699999999999998"/>
    <n v="45.73"/>
    <x v="3"/>
    <n v="2"/>
    <b v="0"/>
    <s v="Delivered"/>
    <x v="1"/>
    <x v="5"/>
    <n v="8"/>
    <x v="2"/>
    <x v="25"/>
    <x v="2"/>
    <s v="21-30%"/>
    <x v="0"/>
    <n v="0"/>
    <n v="1"/>
    <n v="0"/>
    <n v="1"/>
  </r>
  <r>
    <s v="ORD-02438"/>
    <d v="2022-11-24T00:00:00"/>
    <d v="2022-11-24T00:00:00"/>
    <s v="CUST92064"/>
    <s v="Rahul Shah"/>
    <n v="30"/>
    <n v="30"/>
    <s v="m"/>
    <s v="Male"/>
    <s v="West"/>
    <s v="Mumbai"/>
    <x v="2"/>
    <s v="Laptop"/>
    <n v="10"/>
    <n v="10"/>
    <n v="42734.97"/>
    <n v="0.19"/>
    <n v="285560.12"/>
    <n v="41480.81"/>
    <n v="0.14499999999999999"/>
    <n v="68.69"/>
    <x v="4"/>
    <n v="4"/>
    <b v="0"/>
    <s v="Delivered"/>
    <x v="1"/>
    <x v="6"/>
    <n v="6"/>
    <x v="2"/>
    <x v="25"/>
    <x v="3"/>
    <s v="11-20%"/>
    <x v="0"/>
    <n v="0"/>
    <n v="1"/>
    <n v="0"/>
    <n v="1"/>
  </r>
  <r>
    <s v="ORD-02439"/>
    <d v="2022-11-24T00:00:00"/>
    <d v="2022-11-24T00:00:00"/>
    <s v="CUST05236"/>
    <s v="Meera Rao"/>
    <n v="15"/>
    <n v="15"/>
    <s v="Female"/>
    <s v="Female"/>
    <s v="Central"/>
    <s v="Raipur"/>
    <x v="6"/>
    <s v="Saree"/>
    <n v="10"/>
    <n v="10"/>
    <n v="1673.29"/>
    <n v="0.06"/>
    <n v="12137.21"/>
    <n v="4599.2"/>
    <n v="0.379"/>
    <n v="66.5"/>
    <x v="2"/>
    <n v="4"/>
    <b v="0"/>
    <s v="Delivered"/>
    <x v="1"/>
    <x v="10"/>
    <n v="2"/>
    <x v="2"/>
    <x v="25"/>
    <x v="0"/>
    <s v="1-10%"/>
    <x v="0"/>
    <n v="0"/>
    <n v="1"/>
    <n v="0"/>
    <n v="1"/>
  </r>
  <r>
    <s v="ORD-02440"/>
    <d v="2022-11-24T00:00:00"/>
    <d v="2022-11-24T00:00:00"/>
    <s v="CUST91846"/>
    <s v="Karan Nair"/>
    <n v="48"/>
    <n v="48"/>
    <s v="Other"/>
    <s v="Other"/>
    <s v="North"/>
    <s v="Amritsar"/>
    <x v="5"/>
    <s v="Tennis Racket"/>
    <n v="2"/>
    <n v="2"/>
    <n v="1682.52"/>
    <n v="0.04"/>
    <n v="3162.9"/>
    <n v="650.21"/>
    <n v="0.20599999999999999"/>
    <n v="69.290000000000006"/>
    <x v="5"/>
    <n v="2"/>
    <b v="0"/>
    <s v="Delivered"/>
    <x v="1"/>
    <x v="10"/>
    <n v="2"/>
    <x v="2"/>
    <x v="25"/>
    <x v="4"/>
    <s v="1-10%"/>
    <x v="0"/>
    <n v="0"/>
    <n v="1"/>
    <n v="0"/>
    <n v="1"/>
  </r>
  <r>
    <s v="ORD-02435"/>
    <d v="2022-11-22T00:00:00"/>
    <d v="2022-11-22T00:00:00"/>
    <s v="CUST20967"/>
    <s v="Amit Sharma"/>
    <n v="36"/>
    <n v="36"/>
    <s v="Female"/>
    <s v="Female"/>
    <s v="Central"/>
    <s v="Indore"/>
    <x v="5"/>
    <s v="Cricket Bat"/>
    <n v="9"/>
    <n v="9"/>
    <n v="8072.68"/>
    <n v="0.11"/>
    <n v="55849.13"/>
    <n v="10192.200000000001"/>
    <n v="0.182"/>
    <n v="56.59"/>
    <x v="3"/>
    <n v="1"/>
    <b v="0"/>
    <s v="Delivered"/>
    <x v="1"/>
    <x v="5"/>
    <n v="8"/>
    <x v="2"/>
    <x v="25"/>
    <x v="2"/>
    <s v="11-20%"/>
    <x v="0"/>
    <n v="0"/>
    <n v="1"/>
    <n v="0"/>
    <n v="1"/>
  </r>
  <r>
    <s v="ORD-02436"/>
    <d v="2022-11-22T00:00:00"/>
    <d v="2022-11-22T00:00:00"/>
    <s v="CUST21059"/>
    <s v="Sanjay Gupta"/>
    <n v="31"/>
    <n v="31"/>
    <s v="Other"/>
    <s v="Other"/>
    <s v="South"/>
    <s v="Bangalore"/>
    <x v="3"/>
    <s v="Flour"/>
    <n v="9"/>
    <n v="9"/>
    <n v="51.92"/>
    <n v="0.31"/>
    <n v="278.98"/>
    <n v="26.11"/>
    <n v="9.4E-2"/>
    <n v="58.05"/>
    <x v="5"/>
    <n v="2"/>
    <b v="0"/>
    <s v="Delivered"/>
    <x v="1"/>
    <x v="5"/>
    <n v="8"/>
    <x v="2"/>
    <x v="25"/>
    <x v="3"/>
    <s v="31-40%"/>
    <x v="0"/>
    <n v="0"/>
    <n v="1"/>
    <n v="0"/>
    <n v="1"/>
  </r>
  <r>
    <s v="ORD-02437"/>
    <d v="2022-11-22T00:00:00"/>
    <d v="2022-11-22T00:00:00"/>
    <s v="CUST57020"/>
    <s v="Rahul Bhat"/>
    <n v="35"/>
    <n v="35"/>
    <s v="Other"/>
    <s v="Other"/>
    <s v="East"/>
    <s v="Guwahati"/>
    <x v="1"/>
    <s v="Bed Frame"/>
    <n v="10"/>
    <n v="10"/>
    <n v="5117.29"/>
    <n v="0.35"/>
    <n v="29419.75"/>
    <n v="8052.09"/>
    <n v="0.27400000000000002"/>
    <n v="61.97"/>
    <x v="3"/>
    <m/>
    <b v="0"/>
    <s v="Delivered"/>
    <x v="1"/>
    <x v="5"/>
    <n v="8"/>
    <x v="2"/>
    <x v="25"/>
    <x v="3"/>
    <s v="31-40%"/>
    <x v="0"/>
    <n v="0"/>
    <n v="1"/>
    <n v="0"/>
    <n v="1"/>
  </r>
  <r>
    <s v="ORD-02434"/>
    <d v="2022-11-20T00:00:00"/>
    <d v="2022-11-20T00:00:00"/>
    <s v="CUST85190"/>
    <s v="Nikhil Patel"/>
    <n v="45"/>
    <n v="45"/>
    <s v="Other"/>
    <s v="Other"/>
    <s v="West"/>
    <s v="Surat"/>
    <x v="2"/>
    <s v="Tablet"/>
    <n v="4"/>
    <n v="4"/>
    <n v="73017.83"/>
    <n v="0.22"/>
    <n v="192150.99"/>
    <n v="23288.67"/>
    <n v="0.121"/>
    <n v="32.14"/>
    <x v="2"/>
    <n v="3"/>
    <b v="0"/>
    <s v="Delivered"/>
    <x v="1"/>
    <x v="5"/>
    <n v="8"/>
    <x v="2"/>
    <x v="25"/>
    <x v="2"/>
    <s v="21-30%"/>
    <x v="0"/>
    <n v="0"/>
    <n v="1"/>
    <n v="0"/>
    <n v="1"/>
  </r>
  <r>
    <s v="ORD-02433"/>
    <d v="2022-11-19T00:00:00"/>
    <d v="2022-11-19T00:00:00"/>
    <s v="CUST52680"/>
    <s v="Ritu Shah"/>
    <n v="40"/>
    <n v="40"/>
    <s v="Female"/>
    <s v="Female"/>
    <s v="North"/>
    <s v="Delhi"/>
    <x v="5"/>
    <s v="Cycle"/>
    <n v="9"/>
    <n v="9"/>
    <n v="10073.67"/>
    <n v="0.2"/>
    <n v="59652.6"/>
    <n v="18108.91"/>
    <n v="0.30399999999999999"/>
    <n v="53.9"/>
    <x v="0"/>
    <n v="4"/>
    <b v="0"/>
    <s v="Cancelled"/>
    <x v="3"/>
    <x v="10"/>
    <n v="2"/>
    <x v="2"/>
    <x v="25"/>
    <x v="2"/>
    <s v="11-20%"/>
    <x v="0"/>
    <n v="0"/>
    <n v="0"/>
    <n v="1"/>
    <n v="1"/>
  </r>
  <r>
    <s v="ORD-02432"/>
    <d v="2022-11-18T00:00:00"/>
    <d v="2022-11-18T00:00:00"/>
    <s v="CUST26395"/>
    <s v="Amit Kumar"/>
    <n v="33"/>
    <n v="33"/>
    <s v="Other"/>
    <s v="Other"/>
    <s v="Central"/>
    <s v="Nagpur"/>
    <x v="6"/>
    <s v="T-Shirt"/>
    <n v="4"/>
    <n v="4"/>
    <n v="2693.03"/>
    <n v="0.24"/>
    <n v="8454.01"/>
    <n v="2808.17"/>
    <n v="0.33200000000000002"/>
    <n v="71.64"/>
    <x v="5"/>
    <n v="3"/>
    <b v="0"/>
    <s v="Delivered"/>
    <x v="1"/>
    <x v="7"/>
    <m/>
    <x v="2"/>
    <x v="25"/>
    <x v="3"/>
    <s v="21-30%"/>
    <x v="0"/>
    <n v="0"/>
    <n v="1"/>
    <n v="0"/>
    <n v="1"/>
  </r>
  <r>
    <s v="ORD-02431"/>
    <d v="2022-11-17T00:00:00"/>
    <d v="2022-11-17T00:00:00"/>
    <s v="CUST33602"/>
    <s v="Ananya Chatterjee"/>
    <n v="31"/>
    <n v="31"/>
    <s v="Male"/>
    <s v="Male"/>
    <s v="West"/>
    <s v="Mumbai"/>
    <x v="6"/>
    <s v="Dress"/>
    <n v="9"/>
    <n v="9"/>
    <n v="2890.57"/>
    <n v="0.09"/>
    <n v="22605.25"/>
    <n v="10028.129999999999"/>
    <n v="0.44400000000000001"/>
    <n v="70.61"/>
    <x v="0"/>
    <n v="1"/>
    <b v="0"/>
    <s v="Shipped"/>
    <x v="4"/>
    <x v="9"/>
    <n v="9"/>
    <x v="2"/>
    <x v="25"/>
    <x v="3"/>
    <s v="1-10%"/>
    <x v="0"/>
    <n v="0"/>
    <n v="0"/>
    <n v="0"/>
    <n v="1"/>
  </r>
  <r>
    <s v="ORD-02430"/>
    <d v="2022-11-17T00:00:00"/>
    <d v="2022-11-17T00:00:00"/>
    <s v="CUST93527"/>
    <s v="Deepa Verma"/>
    <n v="28"/>
    <n v="28"/>
    <s v="Other"/>
    <s v="Other"/>
    <s v="South"/>
    <s v="Bangalore"/>
    <x v="0"/>
    <s v="Sunscreen"/>
    <n v="9"/>
    <n v="9"/>
    <n v="113.69"/>
    <n v="0.22"/>
    <n v="699.53"/>
    <n v="335.72"/>
    <n v="0.48"/>
    <n v="40.1"/>
    <x v="3"/>
    <n v="5"/>
    <b v="1"/>
    <s v="Returned"/>
    <x v="0"/>
    <x v="8"/>
    <n v="7"/>
    <x v="2"/>
    <x v="25"/>
    <x v="3"/>
    <s v="21-30%"/>
    <x v="0"/>
    <n v="1"/>
    <n v="1"/>
    <n v="0"/>
    <n v="1"/>
  </r>
  <r>
    <s v="ORD-02429"/>
    <d v="2022-11-16T00:00:00"/>
    <d v="2022-11-16T00:00:00"/>
    <s v="CUST34276"/>
    <s v="Sanjay Verma"/>
    <n v="35"/>
    <n v="35"/>
    <s v="Female"/>
    <s v="Female"/>
    <s v="North"/>
    <s v="Amritsar"/>
    <x v="1"/>
    <s v="Desk"/>
    <n v="4"/>
    <n v="4"/>
    <n v="9446.44"/>
    <n v="0.3"/>
    <n v="22683.91"/>
    <n v="5513.68"/>
    <n v="0.24299999999999999"/>
    <n v="58.8"/>
    <x v="5"/>
    <n v="5"/>
    <b v="0"/>
    <s v="Cancelled"/>
    <x v="3"/>
    <x v="9"/>
    <n v="9"/>
    <x v="2"/>
    <x v="25"/>
    <x v="3"/>
    <s v="21-30%"/>
    <x v="0"/>
    <n v="0"/>
    <n v="0"/>
    <n v="1"/>
    <n v="1"/>
  </r>
  <r>
    <s v="ORD-02425"/>
    <s v="November 15, 2022"/>
    <d v="2022-11-15T00:00:00"/>
    <s v="CUST81941"/>
    <s v="Aditya Iyer"/>
    <n v="36"/>
    <n v="36"/>
    <s v="Male"/>
    <s v="Male"/>
    <s v="North"/>
    <s v="Chandigarh"/>
    <x v="5"/>
    <s v="Football"/>
    <n v="4"/>
    <n v="4"/>
    <n v="1627.2"/>
    <n v="0.35"/>
    <n v="3842.87"/>
    <n v="894.8"/>
    <n v="0.23300000000000001"/>
    <n v="32.06"/>
    <x v="0"/>
    <n v="4"/>
    <b v="0"/>
    <s v="Delivered"/>
    <x v="1"/>
    <x v="2"/>
    <n v="1"/>
    <x v="2"/>
    <x v="25"/>
    <x v="2"/>
    <s v="31-40%"/>
    <x v="0"/>
    <n v="0"/>
    <n v="1"/>
    <n v="0"/>
    <n v="1"/>
  </r>
  <r>
    <s v="ORD-02426"/>
    <d v="2022-11-15T00:00:00"/>
    <d v="2022-11-15T00:00:00"/>
    <s v="CUST17865"/>
    <s v="Sanjay Pillai"/>
    <n v="32"/>
    <n v="32"/>
    <s v="Female"/>
    <s v="Female"/>
    <s v="South"/>
    <s v="Bangalore"/>
    <x v="3"/>
    <s v="Sugar"/>
    <n v="5"/>
    <n v="5"/>
    <n v="450.47"/>
    <n v="0.3"/>
    <n v="1325.61"/>
    <n v="106.62"/>
    <n v="0.08"/>
    <n v="50.58"/>
    <x v="1"/>
    <n v="5"/>
    <b v="0"/>
    <s v="Cancelled"/>
    <x v="3"/>
    <x v="8"/>
    <n v="7"/>
    <x v="2"/>
    <x v="25"/>
    <x v="3"/>
    <s v="21-30%"/>
    <x v="0"/>
    <n v="0"/>
    <n v="0"/>
    <n v="1"/>
    <n v="1"/>
  </r>
  <r>
    <s v="ORD-02427"/>
    <d v="2022-11-15T00:00:00"/>
    <d v="2022-11-15T00:00:00"/>
    <s v="CUST68738"/>
    <s v="Ananya Pillai"/>
    <n v="20"/>
    <n v="20"/>
    <s v="Other"/>
    <s v="Other"/>
    <s v="South"/>
    <s v="Chennai"/>
    <x v="4"/>
    <s v="Biography"/>
    <n v="6"/>
    <n v="6"/>
    <n v="363.03"/>
    <n v="0"/>
    <n v="1819.63"/>
    <n v="726.19"/>
    <n v="0.39900000000000002"/>
    <n v="64.27"/>
    <x v="3"/>
    <n v="5"/>
    <b v="0"/>
    <s v="Delivered"/>
    <x v="1"/>
    <x v="8"/>
    <n v="7"/>
    <x v="2"/>
    <x v="25"/>
    <x v="1"/>
    <n v="0"/>
    <x v="0"/>
    <n v="0"/>
    <n v="1"/>
    <n v="0"/>
    <n v="1"/>
  </r>
  <r>
    <s v="ORD-02428"/>
    <d v="2022-11-15T00:00:00"/>
    <d v="2022-11-15T00:00:00"/>
    <s v="CUST87410"/>
    <s v="Rahul Bose"/>
    <n v="14"/>
    <n v="14"/>
    <s v="Other"/>
    <s v="Other"/>
    <s v="South"/>
    <s v="Kochi"/>
    <x v="3"/>
    <s v="Rice (5kg)"/>
    <n v="10"/>
    <n v="10"/>
    <n v="90.88"/>
    <n v="0.15"/>
    <n v="727.71"/>
    <n v="64.16"/>
    <n v="8.7999999999999995E-2"/>
    <n v="43"/>
    <x v="4"/>
    <n v="2"/>
    <b v="0"/>
    <s v="Delivered"/>
    <x v="1"/>
    <x v="0"/>
    <n v="3"/>
    <x v="2"/>
    <x v="25"/>
    <x v="0"/>
    <s v="11-20%"/>
    <x v="0"/>
    <n v="0"/>
    <n v="1"/>
    <n v="0"/>
    <n v="1"/>
  </r>
  <r>
    <s v="ORD-02423"/>
    <d v="2022-11-14T00:00:00"/>
    <d v="2022-11-14T00:00:00"/>
    <s v="CUST98860"/>
    <s v="Nikhil Nair"/>
    <n v="16"/>
    <n v="16"/>
    <s v="Female"/>
    <s v="Female"/>
    <s v="South"/>
    <s v="Kochi"/>
    <x v="6"/>
    <s v="T-Shirt"/>
    <n v="6"/>
    <n v="6"/>
    <n v="3572.55"/>
    <m/>
    <n v="17702.509999999998"/>
    <n v="4881.96"/>
    <n v="0.27600000000000002"/>
    <n v="72.400000000000006"/>
    <x v="4"/>
    <n v="2"/>
    <b v="0"/>
    <s v="Delivered"/>
    <x v="1"/>
    <x v="8"/>
    <n v="7"/>
    <x v="2"/>
    <x v="25"/>
    <x v="0"/>
    <s v="No data"/>
    <x v="0"/>
    <n v="0"/>
    <n v="1"/>
    <n v="0"/>
    <n v="1"/>
  </r>
  <r>
    <s v="ORD-02424"/>
    <d v="2022-11-14T00:00:00"/>
    <d v="2022-11-14T00:00:00"/>
    <s v="CUST76878"/>
    <s v="Deepa Chatterjee"/>
    <n v="25"/>
    <n v="25"/>
    <s v="Other"/>
    <s v="Other"/>
    <s v="South"/>
    <s v="Kochi"/>
    <x v="6"/>
    <s v="Dress"/>
    <n v="7"/>
    <n v="7"/>
    <n v="1668.16"/>
    <n v="0.14000000000000001"/>
    <n v="9181.91"/>
    <n v="2178.6799999999998"/>
    <n v="0.23699999999999999"/>
    <n v="85.58"/>
    <x v="3"/>
    <m/>
    <b v="0"/>
    <s v="Delivered"/>
    <x v="1"/>
    <x v="8"/>
    <n v="7"/>
    <x v="2"/>
    <x v="25"/>
    <x v="1"/>
    <s v="11-20%"/>
    <x v="0"/>
    <n v="0"/>
    <n v="1"/>
    <n v="0"/>
    <n v="1"/>
  </r>
  <r>
    <s v="ORD-02422"/>
    <d v="2022-11-12T00:00:00"/>
    <d v="2022-11-12T00:00:00"/>
    <s v="CUST80806"/>
    <s v="Deepa Bhat"/>
    <n v="26"/>
    <n v="26"/>
    <s v="Male"/>
    <s v="Male"/>
    <s v="North"/>
    <s v="Amritsar"/>
    <x v="6"/>
    <s v="Dress"/>
    <n v="6"/>
    <n v="6"/>
    <n v="2781.83"/>
    <n v="0.34"/>
    <n v="10384.52"/>
    <n v="3543.82"/>
    <n v="0.34100000000000003"/>
    <n v="47.91"/>
    <x v="2"/>
    <n v="2"/>
    <b v="0"/>
    <s v="Delivered"/>
    <x v="1"/>
    <x v="0"/>
    <n v="3"/>
    <x v="2"/>
    <x v="25"/>
    <x v="3"/>
    <s v="31-40%"/>
    <x v="0"/>
    <n v="0"/>
    <n v="1"/>
    <n v="0"/>
    <n v="1"/>
  </r>
  <r>
    <s v="ORD-02421"/>
    <d v="2022-11-12T00:00:00"/>
    <d v="2022-11-12T00:00:00"/>
    <s v="CUST94458"/>
    <s v="Ritu Pillai"/>
    <n v="42"/>
    <n v="42"/>
    <s v="Male"/>
    <s v="Male"/>
    <s v="South"/>
    <s v="Hyderabad"/>
    <x v="2"/>
    <s v="Smartphone"/>
    <n v="4"/>
    <n v="4"/>
    <n v="76493.84"/>
    <n v="0.09"/>
    <n v="272766.46000000002"/>
    <n v="29631.74"/>
    <n v="0.109"/>
    <n v="60.2"/>
    <x v="1"/>
    <n v="4"/>
    <b v="0"/>
    <s v="Delivered"/>
    <x v="1"/>
    <x v="0"/>
    <n v="3"/>
    <x v="2"/>
    <x v="25"/>
    <x v="2"/>
    <s v="1-10%"/>
    <x v="0"/>
    <n v="0"/>
    <n v="1"/>
    <n v="0"/>
    <n v="1"/>
  </r>
  <r>
    <s v="ORD-02419"/>
    <d v="2022-11-11T00:00:00"/>
    <d v="2022-11-11T00:00:00"/>
    <s v="CUST71186"/>
    <s v="Ananya Chatterjee"/>
    <n v="30"/>
    <n v="30"/>
    <s v="Male"/>
    <s v="Male"/>
    <s v="Central"/>
    <s v="Nagpur"/>
    <x v="5"/>
    <s v="Cycle"/>
    <n v="2"/>
    <n v="2"/>
    <n v="9107.15"/>
    <n v="0.1"/>
    <n v="14915.74"/>
    <n v="3305.13"/>
    <n v="0.222"/>
    <n v="61.84"/>
    <x v="1"/>
    <n v="1"/>
    <b v="0"/>
    <s v="Delivered"/>
    <x v="1"/>
    <x v="2"/>
    <n v="1"/>
    <x v="2"/>
    <x v="25"/>
    <x v="3"/>
    <s v="1-10%"/>
    <x v="0"/>
    <n v="0"/>
    <n v="1"/>
    <n v="0"/>
    <n v="1"/>
  </r>
  <r>
    <s v="ORD-02420"/>
    <d v="2022-11-11T00:00:00"/>
    <d v="2022-11-11T00:00:00"/>
    <s v="CUST51531"/>
    <s v="Vikram Verma"/>
    <n v="15"/>
    <n v="15"/>
    <s v="Female"/>
    <s v="Female"/>
    <s v="Central"/>
    <s v="Nagpur"/>
    <x v="3"/>
    <s v="Cooking Oil"/>
    <n v="8"/>
    <n v="8"/>
    <n v="125.37"/>
    <n v="0.31"/>
    <n v="588.74"/>
    <n v="40.340000000000003"/>
    <n v="6.9000000000000006E-2"/>
    <n v="44.85"/>
    <x v="0"/>
    <n v="1"/>
    <b v="1"/>
    <s v="Returned"/>
    <x v="0"/>
    <x v="1"/>
    <n v="5"/>
    <x v="2"/>
    <x v="25"/>
    <x v="0"/>
    <s v="31-40%"/>
    <x v="0"/>
    <n v="1"/>
    <n v="1"/>
    <n v="0"/>
    <n v="1"/>
  </r>
  <r>
    <s v="ORD-02418"/>
    <d v="2022-11-10T00:00:00"/>
    <d v="2022-11-10T00:00:00"/>
    <s v="CUST18934"/>
    <s v="Sunita Kumar"/>
    <n v="14"/>
    <n v="14"/>
    <s v="Male"/>
    <s v="Male"/>
    <s v="West"/>
    <s v="Pune"/>
    <x v="5"/>
    <s v="Football"/>
    <n v="2"/>
    <n v="2"/>
    <n v="1772.04"/>
    <n v="0.27"/>
    <n v="2303.4"/>
    <n v="352.8"/>
    <n v="0.153"/>
    <n v="47.87"/>
    <x v="1"/>
    <n v="2"/>
    <b v="0"/>
    <s v="Delivered"/>
    <x v="1"/>
    <x v="5"/>
    <n v="8"/>
    <x v="2"/>
    <x v="25"/>
    <x v="0"/>
    <s v="21-30%"/>
    <x v="0"/>
    <n v="0"/>
    <n v="1"/>
    <n v="0"/>
    <n v="1"/>
  </r>
  <r>
    <s v="ORD-02415"/>
    <d v="2022-11-09T00:00:00"/>
    <d v="2022-11-09T00:00:00"/>
    <s v="CUST74245"/>
    <s v="Karan Reddy"/>
    <n v="37"/>
    <n v="37"/>
    <s v="Female"/>
    <s v="Female"/>
    <s v="West"/>
    <s v="Surat"/>
    <x v="3"/>
    <s v="Cooking Oil"/>
    <n v="9"/>
    <n v="9"/>
    <n v="389.41"/>
    <n v="0.02"/>
    <n v="2847.85"/>
    <n v="272.2"/>
    <n v="9.6000000000000002E-2"/>
    <n v="66.430000000000007"/>
    <x v="0"/>
    <n v="5"/>
    <b v="0"/>
    <s v="Delivered"/>
    <x v="1"/>
    <x v="2"/>
    <n v="1"/>
    <x v="2"/>
    <x v="25"/>
    <x v="2"/>
    <s v="1-10%"/>
    <x v="0"/>
    <n v="0"/>
    <n v="1"/>
    <n v="0"/>
    <n v="1"/>
  </r>
  <r>
    <s v="ORD-02413"/>
    <d v="2022-11-09T00:00:00"/>
    <d v="2022-11-09T00:00:00"/>
    <s v="CUST99486"/>
    <s v="Nikhil Singh"/>
    <m/>
    <m/>
    <s v="Female"/>
    <s v="Female"/>
    <s v="East"/>
    <s v="Guwahati"/>
    <x v="5"/>
    <s v="Cricket Bat"/>
    <n v="5"/>
    <n v="5"/>
    <n v="4583.05"/>
    <n v="0.3"/>
    <n v="12705.05"/>
    <n v="2806.09"/>
    <n v="0.221"/>
    <n v="59.75"/>
    <x v="4"/>
    <n v="4"/>
    <b v="0"/>
    <s v="Delivered"/>
    <x v="1"/>
    <x v="6"/>
    <n v="6"/>
    <x v="2"/>
    <x v="25"/>
    <x v="5"/>
    <s v="21-30%"/>
    <x v="0"/>
    <n v="0"/>
    <n v="1"/>
    <n v="0"/>
    <n v="1"/>
  </r>
  <r>
    <s v="ORD-02416"/>
    <d v="2022-11-09T00:00:00"/>
    <d v="2022-11-09T00:00:00"/>
    <s v="CUST19301"/>
    <s v="Sanjay Shah"/>
    <n v="35"/>
    <n v="35"/>
    <s v="m"/>
    <s v="Male"/>
    <s v="East"/>
    <s v="Patna"/>
    <x v="5"/>
    <s v="Tennis Racket"/>
    <n v="1"/>
    <n v="1"/>
    <n v="11954.34"/>
    <n v="0.15"/>
    <n v="9288.4"/>
    <n v="2396.12"/>
    <n v="0.25800000000000001"/>
    <n v="82.67"/>
    <x v="4"/>
    <n v="5"/>
    <b v="0"/>
    <s v="Delivered"/>
    <x v="1"/>
    <x v="7"/>
    <m/>
    <x v="2"/>
    <x v="25"/>
    <x v="3"/>
    <s v="11-20%"/>
    <x v="0"/>
    <n v="0"/>
    <n v="1"/>
    <n v="0"/>
    <n v="1"/>
  </r>
  <r>
    <s v="ORD-02414"/>
    <d v="2022-11-09T00:00:00"/>
    <d v="2022-11-09T00:00:00"/>
    <s v="CUST28757"/>
    <s v="Meera Kapoor"/>
    <n v="43"/>
    <n v="43"/>
    <s v="Other"/>
    <s v="Other"/>
    <s v="Central"/>
    <s v="Bhopal"/>
    <x v="4"/>
    <s v="Textbook"/>
    <n v="6"/>
    <n v="6"/>
    <n v="1444.95"/>
    <n v="0.19"/>
    <n v="6041.34"/>
    <n v="2352.1999999999998"/>
    <n v="0.38900000000000001"/>
    <n v="58.8"/>
    <x v="3"/>
    <n v="3"/>
    <b v="0"/>
    <s v="Delivered"/>
    <x v="1"/>
    <x v="4"/>
    <n v="4"/>
    <x v="2"/>
    <x v="25"/>
    <x v="2"/>
    <s v="11-20%"/>
    <x v="0"/>
    <n v="0"/>
    <n v="1"/>
    <n v="0"/>
    <n v="1"/>
  </r>
  <r>
    <s v="ORD-02417"/>
    <d v="2022-11-09T00:00:00"/>
    <d v="2022-11-09T00:00:00"/>
    <s v="CUST65187"/>
    <s v="Rahul Chatterjee"/>
    <n v="41"/>
    <n v="41"/>
    <s v="Female"/>
    <s v="Female"/>
    <s v="West"/>
    <s v="Mumbai"/>
    <x v="5"/>
    <s v="Dumbbells"/>
    <n v="10"/>
    <n v="10"/>
    <n v="5187.53"/>
    <n v="0.13"/>
    <n v="41193.61"/>
    <n v="8791.81"/>
    <n v="0.21299999999999999"/>
    <n v="49.73"/>
    <x v="3"/>
    <n v="3"/>
    <b v="0"/>
    <s v="Delivered"/>
    <x v="1"/>
    <x v="10"/>
    <n v="2"/>
    <x v="2"/>
    <x v="25"/>
    <x v="2"/>
    <s v="11-20%"/>
    <x v="0"/>
    <n v="0"/>
    <n v="1"/>
    <n v="0"/>
    <n v="1"/>
  </r>
  <r>
    <s v="ORD-02411"/>
    <d v="2022-11-08T00:00:00"/>
    <d v="2022-11-08T00:00:00"/>
    <s v="CUST04556"/>
    <s v="Amit Shah"/>
    <n v="43"/>
    <n v="43"/>
    <s v="Male"/>
    <s v="Male"/>
    <s v="East"/>
    <s v="Kolkata"/>
    <x v="2"/>
    <s v="Laptop"/>
    <n v="9"/>
    <n v="9"/>
    <n v="33801.96"/>
    <n v="0.4"/>
    <n v="175761.72"/>
    <n v="23971.25"/>
    <n v="0.13600000000000001"/>
    <n v="95.97"/>
    <x v="1"/>
    <m/>
    <b v="1"/>
    <s v="Returned"/>
    <x v="0"/>
    <x v="8"/>
    <n v="7"/>
    <x v="2"/>
    <x v="25"/>
    <x v="2"/>
    <s v="31-40%"/>
    <x v="0"/>
    <n v="1"/>
    <n v="1"/>
    <n v="0"/>
    <n v="1"/>
  </r>
  <r>
    <s v="ORD-02412"/>
    <d v="2022-11-08T00:00:00"/>
    <d v="2022-11-08T00:00:00"/>
    <s v="CUST49639"/>
    <s v="Arjun Nair"/>
    <m/>
    <m/>
    <s v="Other"/>
    <s v="Other"/>
    <s v="South"/>
    <s v="Chennai"/>
    <x v="3"/>
    <s v="Dal (1kg)"/>
    <n v="4"/>
    <n v="4"/>
    <n v="407.56"/>
    <n v="0.32"/>
    <n v="990.4"/>
    <n v="81"/>
    <n v="8.2000000000000003E-2"/>
    <n v="76.78"/>
    <x v="3"/>
    <n v="2"/>
    <b v="0"/>
    <s v="Delivered"/>
    <x v="1"/>
    <x v="2"/>
    <n v="1"/>
    <x v="2"/>
    <x v="25"/>
    <x v="5"/>
    <s v="31-40%"/>
    <x v="0"/>
    <n v="0"/>
    <n v="1"/>
    <n v="0"/>
    <n v="1"/>
  </r>
  <r>
    <s v="ORD-02409"/>
    <d v="2022-11-06T00:00:00"/>
    <d v="2022-11-06T00:00:00"/>
    <s v="CUST13324"/>
    <s v="Sanjay Iyer"/>
    <n v="31"/>
    <n v="31"/>
    <s v="Other"/>
    <s v="Other"/>
    <s v="North"/>
    <s v="Delhi"/>
    <x v="3"/>
    <s v="Tea"/>
    <n v="8"/>
    <n v="8"/>
    <n v="163.97"/>
    <n v="0.16"/>
    <n v="1055.3399999999999"/>
    <n v="91.59"/>
    <n v="8.6999999999999994E-2"/>
    <n v="24.74"/>
    <x v="5"/>
    <n v="4"/>
    <b v="0"/>
    <s v="Shipped"/>
    <x v="4"/>
    <x v="5"/>
    <n v="8"/>
    <x v="2"/>
    <x v="25"/>
    <x v="3"/>
    <s v="11-20%"/>
    <x v="0"/>
    <n v="0"/>
    <n v="0"/>
    <n v="0"/>
    <n v="1"/>
  </r>
  <r>
    <s v="ORD-02410"/>
    <d v="2022-11-06T00:00:00"/>
    <d v="2022-11-06T00:00:00"/>
    <s v="CUST42492"/>
    <s v="Vikram Das"/>
    <n v="31"/>
    <n v="31"/>
    <s v="Other"/>
    <s v="Other"/>
    <s v="South"/>
    <s v="Bangalore"/>
    <x v="2"/>
    <s v="Smartphone"/>
    <n v="2"/>
    <n v="2"/>
    <n v="71479.88"/>
    <n v="0.14000000000000001"/>
    <n v="89772.04"/>
    <n v="10563.18"/>
    <n v="0.11799999999999999"/>
    <n v="80.959999999999994"/>
    <x v="2"/>
    <n v="4"/>
    <b v="1"/>
    <s v="Returned"/>
    <x v="0"/>
    <x v="0"/>
    <n v="3"/>
    <x v="2"/>
    <x v="25"/>
    <x v="3"/>
    <s v="11-20%"/>
    <x v="0"/>
    <n v="1"/>
    <n v="1"/>
    <n v="0"/>
    <n v="1"/>
  </r>
  <r>
    <s v="ORD-02407"/>
    <d v="2022-11-06T00:00:00"/>
    <d v="2022-11-06T00:00:00"/>
    <s v="CUST82035"/>
    <s v="Deepa Bhat"/>
    <n v="66"/>
    <n v="66"/>
    <s v="Male"/>
    <s v="Male"/>
    <s v="West"/>
    <s v="Surat"/>
    <x v="2"/>
    <s v="Tablet"/>
    <n v="4"/>
    <n v="4"/>
    <n v="23321.4"/>
    <n v="0.36"/>
    <n v="50337.85"/>
    <n v="8865.89"/>
    <n v="0.17599999999999999"/>
    <n v="72.319999999999993"/>
    <x v="5"/>
    <n v="1"/>
    <b v="1"/>
    <s v="Returned"/>
    <x v="0"/>
    <x v="8"/>
    <n v="7"/>
    <x v="2"/>
    <x v="25"/>
    <x v="6"/>
    <s v="31-40%"/>
    <x v="0"/>
    <n v="1"/>
    <n v="1"/>
    <n v="0"/>
    <n v="1"/>
  </r>
  <r>
    <s v="ORD-02406"/>
    <d v="2022-11-06T00:00:00"/>
    <d v="2022-11-06T00:00:00"/>
    <s v="CUST28811"/>
    <s v="Sunita Joshi"/>
    <n v="14"/>
    <n v="14"/>
    <s v="Other"/>
    <s v="Other"/>
    <s v="South"/>
    <s v="Hyderabad"/>
    <x v="4"/>
    <s v="Comic Book"/>
    <n v="6"/>
    <n v="6"/>
    <n v="1290.45"/>
    <n v="0.14000000000000001"/>
    <n v="6054.97"/>
    <n v="2015.44"/>
    <n v="0.33300000000000002"/>
    <n v="72.180000000000007"/>
    <x v="5"/>
    <m/>
    <b v="0"/>
    <s v="Delivered"/>
    <x v="1"/>
    <x v="8"/>
    <n v="7"/>
    <x v="2"/>
    <x v="25"/>
    <x v="0"/>
    <s v="11-20%"/>
    <x v="0"/>
    <n v="0"/>
    <n v="1"/>
    <n v="0"/>
    <n v="1"/>
  </r>
  <r>
    <s v="ORD-02408"/>
    <d v="2022-11-06T00:00:00"/>
    <d v="2022-11-06T00:00:00"/>
    <s v="CUST35312"/>
    <s v="Aarav Joshi"/>
    <n v="45"/>
    <n v="45"/>
    <s v="Male"/>
    <s v="Male"/>
    <s v="South"/>
    <s v="Chennai"/>
    <x v="4"/>
    <s v="Biography"/>
    <n v="6"/>
    <n v="6"/>
    <n v="922.08"/>
    <n v="0.39"/>
    <n v="2622.16"/>
    <n v="1193.45"/>
    <n v="0.45500000000000002"/>
    <n v="101.28"/>
    <x v="3"/>
    <n v="5"/>
    <b v="0"/>
    <s v="Delivered"/>
    <x v="1"/>
    <x v="9"/>
    <n v="9"/>
    <x v="2"/>
    <x v="25"/>
    <x v="2"/>
    <s v="31-40%"/>
    <x v="0"/>
    <n v="0"/>
    <n v="1"/>
    <n v="0"/>
    <n v="1"/>
  </r>
  <r>
    <s v="ORD-02405"/>
    <d v="2022-11-05T00:00:00"/>
    <d v="2022-11-05T00:00:00"/>
    <s v="CUST00698"/>
    <s v="Nikhil Joshi"/>
    <n v="46"/>
    <n v="46"/>
    <s v="Female"/>
    <s v="Female"/>
    <s v="Central"/>
    <s v="Raipur"/>
    <x v="0"/>
    <s v="Face Cream"/>
    <n v="10"/>
    <n v="10"/>
    <n v="1470.73"/>
    <n v="0.21"/>
    <n v="9648.06"/>
    <n v="5328.61"/>
    <n v="0.55200000000000005"/>
    <n v="34.42"/>
    <x v="3"/>
    <n v="5"/>
    <b v="0"/>
    <s v="Delivered"/>
    <x v="1"/>
    <x v="5"/>
    <n v="8"/>
    <x v="2"/>
    <x v="25"/>
    <x v="4"/>
    <s v="21-30%"/>
    <x v="0"/>
    <n v="0"/>
    <n v="1"/>
    <n v="0"/>
    <n v="1"/>
  </r>
  <r>
    <s v="ORD-02402"/>
    <d v="2022-11-05T00:00:00"/>
    <d v="2022-11-05T00:00:00"/>
    <s v="CUST72572"/>
    <s v="Aarav Joshi"/>
    <n v="19"/>
    <n v="19"/>
    <s v="Male"/>
    <s v="Male"/>
    <s v="South"/>
    <s v="Kochi"/>
    <x v="4"/>
    <s v="Self-Help Book"/>
    <n v="2"/>
    <n v="2"/>
    <n v="483.7"/>
    <n v="0.17"/>
    <n v="699.82"/>
    <n v="225.52"/>
    <n v="0.32200000000000001"/>
    <n v="101.82"/>
    <x v="4"/>
    <n v="2"/>
    <b v="0"/>
    <s v="Delivered"/>
    <x v="1"/>
    <x v="2"/>
    <n v="1"/>
    <x v="2"/>
    <x v="25"/>
    <x v="1"/>
    <s v="11-20%"/>
    <x v="0"/>
    <n v="0"/>
    <n v="1"/>
    <n v="0"/>
    <n v="1"/>
  </r>
  <r>
    <s v="ORD-02403"/>
    <d v="2022-11-05T00:00:00"/>
    <d v="2022-11-05T00:00:00"/>
    <s v="CUST08149"/>
    <s v="Aarav Pillai"/>
    <n v="58"/>
    <n v="58"/>
    <s v="Male"/>
    <s v="Male"/>
    <s v="East"/>
    <s v="Kolkata"/>
    <x v="6"/>
    <s v="Jacket"/>
    <n v="9"/>
    <n v="9"/>
    <n v="1523.81"/>
    <n v="0.17"/>
    <n v="10204.549999999999"/>
    <n v="3848.37"/>
    <n v="0.377"/>
    <n v="99.28"/>
    <x v="4"/>
    <n v="2"/>
    <b v="0"/>
    <s v="Shipped"/>
    <x v="4"/>
    <x v="5"/>
    <n v="8"/>
    <x v="2"/>
    <x v="25"/>
    <x v="4"/>
    <s v="11-20%"/>
    <x v="0"/>
    <n v="0"/>
    <n v="0"/>
    <n v="0"/>
    <n v="1"/>
  </r>
  <r>
    <s v="ORD-02404"/>
    <d v="2022-11-05T00:00:00"/>
    <d v="2022-11-05T00:00:00"/>
    <s v="CUST20182"/>
    <s v="Kavya Joshi"/>
    <n v="33"/>
    <n v="33"/>
    <s v="m"/>
    <s v="Male"/>
    <s v="West"/>
    <s v="Surat"/>
    <x v="2"/>
    <s v="Laptop"/>
    <n v="4"/>
    <n v="4"/>
    <n v="6142.5"/>
    <n v="0.28000000000000003"/>
    <n v="15055.56"/>
    <n v="2596.19"/>
    <n v="0.17199999999999999"/>
    <n v="76.47"/>
    <x v="0"/>
    <n v="5"/>
    <b v="0"/>
    <s v="Delivered"/>
    <x v="1"/>
    <x v="4"/>
    <n v="4"/>
    <x v="2"/>
    <x v="25"/>
    <x v="3"/>
    <s v="21-30%"/>
    <x v="0"/>
    <n v="0"/>
    <n v="1"/>
    <n v="0"/>
    <n v="1"/>
  </r>
  <r>
    <s v="ORD-02400"/>
    <d v="2022-11-04T00:00:00"/>
    <d v="2022-11-04T00:00:00"/>
    <s v="CUST21465"/>
    <s v="Pooja Kumar"/>
    <n v="33"/>
    <n v="33"/>
    <s v="Female"/>
    <s v="Female"/>
    <s v="West"/>
    <s v="Ahmedabad"/>
    <x v="6"/>
    <s v="Saree"/>
    <n v="7"/>
    <n v="7"/>
    <n v="525.25"/>
    <n v="0.03"/>
    <n v="3229.98"/>
    <n v="1218.3900000000001"/>
    <n v="0.377"/>
    <n v="48.82"/>
    <x v="3"/>
    <n v="4"/>
    <b v="0"/>
    <s v="Delivered"/>
    <x v="1"/>
    <x v="5"/>
    <n v="8"/>
    <x v="2"/>
    <x v="25"/>
    <x v="3"/>
    <s v="1-10%"/>
    <x v="0"/>
    <n v="0"/>
    <n v="1"/>
    <n v="0"/>
    <n v="1"/>
  </r>
  <r>
    <s v="ORD-02399"/>
    <d v="2022-11-04T00:00:00"/>
    <d v="2022-11-04T00:00:00"/>
    <s v="CUST55942"/>
    <s v="Meera Singh"/>
    <n v="46"/>
    <n v="46"/>
    <s v="Other"/>
    <s v="Other"/>
    <s v="South"/>
    <s v="Kochi"/>
    <x v="2"/>
    <s v="Headphones"/>
    <n v="8"/>
    <n v="8"/>
    <n v="45292.92"/>
    <n v="0.39"/>
    <n v="211771.49"/>
    <n v="23511.040000000001"/>
    <n v="0.111"/>
    <n v="58.92"/>
    <x v="2"/>
    <n v="4"/>
    <b v="0"/>
    <s v="Delivered"/>
    <x v="1"/>
    <x v="6"/>
    <n v="6"/>
    <x v="2"/>
    <x v="25"/>
    <x v="4"/>
    <s v="31-40%"/>
    <x v="0"/>
    <n v="0"/>
    <n v="1"/>
    <n v="0"/>
    <n v="1"/>
  </r>
  <r>
    <s v="ORD-02401"/>
    <d v="2022-11-04T00:00:00"/>
    <d v="2022-11-04T00:00:00"/>
    <s v="CUST64655"/>
    <s v="Karan Chatterjee"/>
    <n v="21"/>
    <n v="21"/>
    <s v="Male"/>
    <s v="Male"/>
    <s v="North"/>
    <s v="Chandigarh"/>
    <x v="6"/>
    <s v="Kurta"/>
    <n v="9"/>
    <n v="9"/>
    <n v="3802.99"/>
    <n v="0.17"/>
    <n v="24949.89"/>
    <n v="9516.59"/>
    <n v="0.38100000000000001"/>
    <n v="50.21"/>
    <x v="2"/>
    <n v="1"/>
    <b v="0"/>
    <s v="Shipped"/>
    <x v="4"/>
    <x v="4"/>
    <n v="4"/>
    <x v="2"/>
    <x v="25"/>
    <x v="1"/>
    <s v="11-20%"/>
    <x v="0"/>
    <n v="0"/>
    <n v="0"/>
    <n v="0"/>
    <n v="1"/>
  </r>
  <r>
    <s v="ORD-02398"/>
    <d v="2022-11-03T00:00:00"/>
    <d v="2022-11-03T00:00:00"/>
    <s v="CUST32655"/>
    <s v="Shreya Gupta"/>
    <n v="23"/>
    <n v="23"/>
    <s v="Male"/>
    <s v="Male"/>
    <s v="East"/>
    <s v="Kolkata"/>
    <x v="6"/>
    <s v="Dress"/>
    <n v="1"/>
    <n v="1"/>
    <n v="978.49"/>
    <n v="0.12"/>
    <n v="736.31"/>
    <n v="317.25"/>
    <n v="0.43099999999999999"/>
    <n v="92.46"/>
    <x v="0"/>
    <n v="2"/>
    <b v="0"/>
    <s v="Delivered"/>
    <x v="1"/>
    <x v="10"/>
    <n v="2"/>
    <x v="2"/>
    <x v="25"/>
    <x v="1"/>
    <s v="11-20%"/>
    <x v="0"/>
    <n v="0"/>
    <n v="1"/>
    <n v="0"/>
    <n v="1"/>
  </r>
  <r>
    <s v="ORD-02397"/>
    <d v="2022-11-02T00:00:00"/>
    <d v="2022-11-02T00:00:00"/>
    <s v="CUST53890"/>
    <s v="Kavya Kapoor"/>
    <n v="46"/>
    <n v="46"/>
    <s v="Other"/>
    <s v="Other"/>
    <s v="North"/>
    <s v="Chandigarh"/>
    <x v="6"/>
    <s v="Dress"/>
    <n v="3"/>
    <n v="3"/>
    <n v="1457.48"/>
    <n v="0.04"/>
    <n v="3326.03"/>
    <n v="1139.23"/>
    <n v="0.34300000000000003"/>
    <n v="47.06"/>
    <x v="2"/>
    <n v="5"/>
    <b v="0"/>
    <s v="Delivered"/>
    <x v="1"/>
    <x v="3"/>
    <n v="10"/>
    <x v="2"/>
    <x v="25"/>
    <x v="4"/>
    <s v="1-10%"/>
    <x v="0"/>
    <n v="0"/>
    <n v="1"/>
    <n v="0"/>
    <n v="1"/>
  </r>
  <r>
    <s v="ORD-02396"/>
    <d v="2022-11-02T00:00:00"/>
    <d v="2022-11-02T00:00:00"/>
    <s v="CUST15736"/>
    <s v="Deepa Kapoor"/>
    <n v="33"/>
    <n v="33"/>
    <s v="Other"/>
    <s v="Other"/>
    <s v="East"/>
    <s v="Bhubaneswar"/>
    <x v="1"/>
    <s v="Chair"/>
    <n v="3"/>
    <n v="3"/>
    <n v="4404.99"/>
    <n v="0.04"/>
    <n v="10146.469999999999"/>
    <n v="2903.13"/>
    <n v="0.28599999999999998"/>
    <n v="93.9"/>
    <x v="5"/>
    <n v="3"/>
    <b v="0"/>
    <s v="Shipped"/>
    <x v="4"/>
    <x v="1"/>
    <n v="5"/>
    <x v="2"/>
    <x v="25"/>
    <x v="3"/>
    <s v="1-10%"/>
    <x v="0"/>
    <n v="0"/>
    <n v="0"/>
    <n v="0"/>
    <n v="1"/>
  </r>
  <r>
    <s v="ORD-02391"/>
    <d v="2022-11-01T00:00:00"/>
    <d v="2022-11-01T00:00:00"/>
    <s v="CUST63245"/>
    <s v="Ananya Verma"/>
    <n v="29"/>
    <n v="29"/>
    <s v="Male"/>
    <s v="Male"/>
    <s v="Central"/>
    <s v="Indore"/>
    <x v="4"/>
    <s v="Textbook"/>
    <n v="4"/>
    <n v="4"/>
    <n v="1320.32"/>
    <n v="0.01"/>
    <n v="4535.42"/>
    <n v="950.65"/>
    <n v="0.21"/>
    <n v="39.090000000000003"/>
    <x v="5"/>
    <n v="3"/>
    <b v="0"/>
    <s v="Delivered"/>
    <x v="1"/>
    <x v="1"/>
    <n v="5"/>
    <x v="2"/>
    <x v="25"/>
    <x v="3"/>
    <s v="1-10%"/>
    <x v="0"/>
    <n v="0"/>
    <n v="1"/>
    <n v="0"/>
    <n v="1"/>
  </r>
  <r>
    <s v="ORD-02390"/>
    <d v="2022-11-01T00:00:00"/>
    <d v="2022-11-01T00:00:00"/>
    <s v="CUST38274"/>
    <s v="Ananya Shah"/>
    <n v="27"/>
    <n v="27"/>
    <s v="Female"/>
    <s v="Female"/>
    <s v="West"/>
    <s v="Pune"/>
    <x v="0"/>
    <s v="Lipstick"/>
    <n v="6"/>
    <n v="6"/>
    <n v="835.52"/>
    <n v="0.01"/>
    <n v="4761.71"/>
    <n v="1237.08"/>
    <n v="0.26"/>
    <n v="54.35"/>
    <x v="1"/>
    <m/>
    <b v="0"/>
    <s v="Delivered"/>
    <x v="1"/>
    <x v="10"/>
    <n v="2"/>
    <x v="2"/>
    <x v="25"/>
    <x v="3"/>
    <s v="1-10%"/>
    <x v="0"/>
    <n v="0"/>
    <n v="1"/>
    <n v="0"/>
    <n v="1"/>
  </r>
  <r>
    <s v="ORD-02392"/>
    <d v="2022-11-01T00:00:00"/>
    <d v="2022-11-01T00:00:00"/>
    <s v="CUST20067"/>
    <s v="Priya Bhat"/>
    <n v="40"/>
    <n v="40"/>
    <s v="Male"/>
    <s v="Male"/>
    <s v="North"/>
    <s v="Ludhiana"/>
    <x v="2"/>
    <s v="Laptop"/>
    <n v="10"/>
    <n v="10"/>
    <n v="34447.29"/>
    <n v="0.14000000000000001"/>
    <n v="242331.73"/>
    <n v="27631.34"/>
    <n v="0.114"/>
    <n v="29.16"/>
    <x v="2"/>
    <n v="5"/>
    <b v="0"/>
    <s v="Shipped"/>
    <x v="4"/>
    <x v="6"/>
    <n v="6"/>
    <x v="2"/>
    <x v="25"/>
    <x v="2"/>
    <s v="11-20%"/>
    <x v="0"/>
    <n v="0"/>
    <n v="0"/>
    <n v="0"/>
    <n v="1"/>
  </r>
  <r>
    <s v="ORD-02393"/>
    <d v="2022-11-01T00:00:00"/>
    <d v="2022-11-01T00:00:00"/>
    <s v="CUST36476"/>
    <s v="Priya Iyer"/>
    <n v="32"/>
    <n v="32"/>
    <s v="Other"/>
    <s v="Other"/>
    <s v="West"/>
    <s v="Pune"/>
    <x v="3"/>
    <s v="Sugar"/>
    <n v="3"/>
    <n v="3"/>
    <n v="391.44"/>
    <n v="0.02"/>
    <n v="842.74"/>
    <n v="75.650000000000006"/>
    <n v="0.09"/>
    <n v="67.459999999999994"/>
    <x v="0"/>
    <n v="5"/>
    <b v="0"/>
    <s v="Delivered"/>
    <x v="1"/>
    <x v="10"/>
    <n v="2"/>
    <x v="2"/>
    <x v="25"/>
    <x v="3"/>
    <s v="1-10%"/>
    <x v="0"/>
    <n v="0"/>
    <n v="1"/>
    <n v="0"/>
    <n v="1"/>
  </r>
  <r>
    <s v="ORD-02395"/>
    <d v="2022-11-01T00:00:00"/>
    <d v="2022-11-01T00:00:00"/>
    <s v="CUST38435"/>
    <s v="Aarav Das"/>
    <n v="34"/>
    <n v="34"/>
    <s v="Other"/>
    <s v="Other"/>
    <s v="West"/>
    <s v="Mumbai"/>
    <x v="2"/>
    <s v="Smartphone"/>
    <n v="5"/>
    <n v="5"/>
    <n v="17051.009999999998"/>
    <n v="0.02"/>
    <n v="72489.63"/>
    <n v="12014.35"/>
    <n v="0.16600000000000001"/>
    <n v="60.41"/>
    <x v="5"/>
    <n v="4"/>
    <b v="0"/>
    <s v="Delivered"/>
    <x v="1"/>
    <x v="0"/>
    <n v="3"/>
    <x v="2"/>
    <x v="25"/>
    <x v="3"/>
    <s v="1-10%"/>
    <x v="0"/>
    <n v="0"/>
    <n v="1"/>
    <n v="0"/>
    <n v="1"/>
  </r>
  <r>
    <s v="ORD-02394"/>
    <d v="2022-11-01T00:00:00"/>
    <d v="2022-11-01T00:00:00"/>
    <s v="CUST48987"/>
    <s v="Arjun Bose"/>
    <n v="19"/>
    <n v="19"/>
    <s v="Female"/>
    <s v="Female"/>
    <s v="South"/>
    <s v="Hyderabad"/>
    <x v="0"/>
    <s v="Shampoo"/>
    <n v="4"/>
    <n v="4"/>
    <n v="901.35"/>
    <n v="0.21"/>
    <n v="2292.2800000000002"/>
    <n v="1103.3599999999999"/>
    <n v="0.48099999999999998"/>
    <n v="70.489999999999995"/>
    <x v="3"/>
    <n v="3"/>
    <b v="0"/>
    <s v="Delivered"/>
    <x v="1"/>
    <x v="9"/>
    <n v="9"/>
    <x v="2"/>
    <x v="25"/>
    <x v="1"/>
    <s v="21-30%"/>
    <x v="0"/>
    <n v="0"/>
    <n v="1"/>
    <n v="0"/>
    <n v="1"/>
  </r>
  <r>
    <s v="ORD-02387"/>
    <d v="2022-10-30T00:00:00"/>
    <d v="2022-10-30T00:00:00"/>
    <s v="CUST50482"/>
    <s v="Aarav Iyer"/>
    <n v="26"/>
    <n v="26"/>
    <s v="Female"/>
    <s v="Female"/>
    <s v="South"/>
    <s v="Kochi"/>
    <x v="5"/>
    <s v="Yoga Mat"/>
    <n v="8"/>
    <n v="8"/>
    <n v="10568.63"/>
    <n v="0.21"/>
    <n v="55630.33"/>
    <n v="14348.89"/>
    <n v="0.25800000000000001"/>
    <n v="77.59"/>
    <x v="5"/>
    <n v="4"/>
    <b v="0"/>
    <s v="Delivered"/>
    <x v="1"/>
    <x v="2"/>
    <n v="1"/>
    <x v="2"/>
    <x v="26"/>
    <x v="3"/>
    <s v="21-30%"/>
    <x v="0"/>
    <n v="0"/>
    <n v="1"/>
    <n v="0"/>
    <n v="1"/>
  </r>
  <r>
    <s v="ORD-02389"/>
    <d v="2022-10-30T00:00:00"/>
    <d v="2022-10-30T00:00:00"/>
    <s v="CUST27494"/>
    <s v="Vikram Das"/>
    <n v="53"/>
    <n v="53"/>
    <s v="Female"/>
    <s v="Female"/>
    <s v="East"/>
    <s v="Patna"/>
    <x v="6"/>
    <s v="Kurta"/>
    <n v="8"/>
    <n v="8"/>
    <n v="1016.23"/>
    <n v="0.3"/>
    <n v="5817.06"/>
    <n v="2314.7600000000002"/>
    <n v="0.39800000000000002"/>
    <n v="66.7"/>
    <x v="0"/>
    <n v="2"/>
    <b v="0"/>
    <s v="Delivered"/>
    <x v="1"/>
    <x v="5"/>
    <n v="8"/>
    <x v="2"/>
    <x v="26"/>
    <x v="4"/>
    <s v="21-30%"/>
    <x v="0"/>
    <n v="0"/>
    <n v="1"/>
    <n v="0"/>
    <n v="1"/>
  </r>
  <r>
    <s v="ORD-02388"/>
    <d v="2022-10-30T00:00:00"/>
    <d v="2022-10-30T00:00:00"/>
    <s v="CUST96079"/>
    <s v="Kavya Bose"/>
    <n v="33"/>
    <n v="33"/>
    <s v="Male"/>
    <s v="Male"/>
    <s v="West"/>
    <s v="Ahmedabad"/>
    <x v="6"/>
    <s v="Kurta"/>
    <n v="8"/>
    <n v="8"/>
    <n v="3591.12"/>
    <n v="0.04"/>
    <n v="23914.76"/>
    <n v="6348.6"/>
    <n v="0.26500000000000001"/>
    <n v="50.27"/>
    <x v="1"/>
    <n v="2"/>
    <b v="0"/>
    <s v="Cancelled"/>
    <x v="3"/>
    <x v="5"/>
    <n v="8"/>
    <x v="2"/>
    <x v="26"/>
    <x v="3"/>
    <s v="1-10%"/>
    <x v="0"/>
    <n v="0"/>
    <n v="0"/>
    <n v="1"/>
    <n v="1"/>
  </r>
  <r>
    <s v="ORD-02386"/>
    <d v="2022-10-29T00:00:00"/>
    <d v="2022-10-29T00:00:00"/>
    <s v="CUST85891"/>
    <s v="Aditya Mishra"/>
    <n v="30"/>
    <n v="30"/>
    <s v="Male"/>
    <s v="Male"/>
    <s v="South"/>
    <s v="Hyderabad"/>
    <x v="4"/>
    <s v="Self-Help Book"/>
    <n v="10"/>
    <n v="10"/>
    <n v="1494.95"/>
    <n v="0.38"/>
    <n v="9412.99"/>
    <n v="4806.7700000000004"/>
    <n v="0.51100000000000001"/>
    <n v="81.37"/>
    <x v="2"/>
    <m/>
    <b v="1"/>
    <s v="Returned"/>
    <x v="0"/>
    <x v="6"/>
    <n v="6"/>
    <x v="2"/>
    <x v="26"/>
    <x v="3"/>
    <s v="31-40%"/>
    <x v="0"/>
    <n v="1"/>
    <n v="1"/>
    <n v="0"/>
    <n v="1"/>
  </r>
  <r>
    <s v="ORD-02382"/>
    <d v="2022-10-28T00:00:00"/>
    <d v="2022-10-28T00:00:00"/>
    <s v="CUST54015"/>
    <s v="Shreya Rao"/>
    <n v="48"/>
    <n v="48"/>
    <s v="Female"/>
    <s v="Female"/>
    <s v="West"/>
    <s v="Pune"/>
    <x v="5"/>
    <s v="Dumbbells"/>
    <n v="1"/>
    <n v="1"/>
    <n v="14172.12"/>
    <n v="0.14000000000000001"/>
    <n v="12312.75"/>
    <n v="2055.13"/>
    <n v="0.16700000000000001"/>
    <n v="79.52"/>
    <x v="0"/>
    <n v="5"/>
    <b v="0"/>
    <s v="Delivered"/>
    <x v="1"/>
    <x v="6"/>
    <n v="6"/>
    <x v="2"/>
    <x v="26"/>
    <x v="4"/>
    <s v="11-20%"/>
    <x v="0"/>
    <n v="0"/>
    <n v="1"/>
    <n v="0"/>
    <n v="1"/>
  </r>
  <r>
    <s v="ORD-02381"/>
    <d v="2022-10-28T00:00:00"/>
    <d v="2022-10-28T00:00:00"/>
    <s v="CUST35452"/>
    <s v="Rahul Singh"/>
    <n v="36"/>
    <n v="36"/>
    <s v="Female"/>
    <s v="Female"/>
    <s v="North"/>
    <s v="Ludhiana"/>
    <x v="2"/>
    <s v="Camera"/>
    <n v="6"/>
    <n v="6"/>
    <n v="6441.62"/>
    <n v="0.27"/>
    <n v="31528.73"/>
    <n v="5997.64"/>
    <n v="0.19"/>
    <n v="53.2"/>
    <x v="0"/>
    <n v="3"/>
    <b v="0"/>
    <s v="Cancelled"/>
    <x v="3"/>
    <x v="5"/>
    <n v="8"/>
    <x v="2"/>
    <x v="26"/>
    <x v="2"/>
    <s v="21-30%"/>
    <x v="0"/>
    <n v="0"/>
    <n v="0"/>
    <n v="1"/>
    <n v="1"/>
  </r>
  <r>
    <s v="ORD-02384"/>
    <d v="2022-10-28T00:00:00"/>
    <d v="2022-10-28T00:00:00"/>
    <s v="CUST51225"/>
    <s v="Ananya Kumar"/>
    <n v="23"/>
    <n v="23"/>
    <s v="Other"/>
    <s v="Other"/>
    <s v="West"/>
    <s v="Mumbai"/>
    <x v="5"/>
    <s v="Dumbbells"/>
    <m/>
    <m/>
    <n v="10898.37"/>
    <n v="0.05"/>
    <n v="11714.4"/>
    <n v="2224.4699999999998"/>
    <n v="0.19"/>
    <n v="82.53"/>
    <x v="5"/>
    <n v="5"/>
    <b v="0"/>
    <s v="Cancelled"/>
    <x v="3"/>
    <x v="3"/>
    <n v="10"/>
    <x v="2"/>
    <x v="26"/>
    <x v="1"/>
    <s v="1-10%"/>
    <x v="0"/>
    <n v="0"/>
    <n v="0"/>
    <n v="1"/>
    <n v="1"/>
  </r>
  <r>
    <s v="ORD-02383"/>
    <d v="2022-10-28T00:00:00"/>
    <d v="2022-10-28T00:00:00"/>
    <s v="CUST86276"/>
    <s v="Aarav Chatterjee"/>
    <n v="33"/>
    <n v="33"/>
    <s v="Female"/>
    <s v="Female"/>
    <s v="North"/>
    <s v="Chandigarh"/>
    <x v="0"/>
    <s v="Sunscreen"/>
    <n v="5"/>
    <n v="5"/>
    <n v="240.15"/>
    <n v="0.22"/>
    <n v="946.09"/>
    <n v="433.08"/>
    <n v="0.45800000000000002"/>
    <n v="72.989999999999995"/>
    <x v="1"/>
    <n v="3"/>
    <b v="0"/>
    <s v="Delivered"/>
    <x v="1"/>
    <x v="10"/>
    <n v="2"/>
    <x v="2"/>
    <x v="26"/>
    <x v="3"/>
    <s v="21-30%"/>
    <x v="0"/>
    <n v="0"/>
    <n v="1"/>
    <n v="0"/>
    <n v="1"/>
  </r>
  <r>
    <s v="ORD-02385"/>
    <s v="October 28, 2022"/>
    <d v="2022-10-28T00:00:00"/>
    <s v="CUST01228"/>
    <s v="Nikhil Bose"/>
    <n v="27"/>
    <n v="27"/>
    <s v="Other"/>
    <s v="Other"/>
    <s v="West"/>
    <s v="Mumbai"/>
    <x v="3"/>
    <s v="Cooking Oil"/>
    <n v="5"/>
    <n v="5"/>
    <n v="69.84"/>
    <n v="0.3"/>
    <n v="256.11"/>
    <n v="21.93"/>
    <n v="8.5999999999999993E-2"/>
    <n v="48.03"/>
    <x v="5"/>
    <n v="1"/>
    <b v="0"/>
    <s v="Delivered"/>
    <x v="1"/>
    <x v="1"/>
    <n v="5"/>
    <x v="2"/>
    <x v="26"/>
    <x v="3"/>
    <s v="21-30%"/>
    <x v="0"/>
    <n v="0"/>
    <n v="1"/>
    <n v="0"/>
    <n v="1"/>
  </r>
  <r>
    <s v="ORD-02378"/>
    <d v="2022-10-27T00:00:00"/>
    <d v="2022-10-27T00:00:00"/>
    <s v="CUST66835"/>
    <s v="Karan Pillai"/>
    <n v="50"/>
    <n v="50"/>
    <s v="Male"/>
    <s v="Male"/>
    <s v="North"/>
    <s v="Amritsar"/>
    <x v="2"/>
    <s v="Tablet"/>
    <n v="1"/>
    <n v="1"/>
    <n v="34094.18"/>
    <n v="0.36"/>
    <n v="20167.52"/>
    <n v="2201.52"/>
    <n v="0.109"/>
    <n v="51.11"/>
    <x v="0"/>
    <m/>
    <b v="0"/>
    <s v="Delivered"/>
    <x v="1"/>
    <x v="8"/>
    <n v="7"/>
    <x v="2"/>
    <x v="26"/>
    <x v="4"/>
    <s v="31-40%"/>
    <x v="0"/>
    <n v="0"/>
    <n v="1"/>
    <n v="0"/>
    <n v="1"/>
  </r>
  <r>
    <s v="ORD-02380"/>
    <d v="2022-10-27T00:00:00"/>
    <d v="2022-10-27T00:00:00"/>
    <s v="CUST77872"/>
    <s v="Vikram Chatterjee"/>
    <n v="12"/>
    <n v="12"/>
    <s v="Female"/>
    <s v="Female"/>
    <s v="East"/>
    <s v="Kolkata"/>
    <x v="3"/>
    <s v="Tea"/>
    <n v="6"/>
    <n v="6"/>
    <n v="473.26"/>
    <n v="0.33"/>
    <n v="1858.4"/>
    <n v="169.63"/>
    <n v="9.0999999999999998E-2"/>
    <n v="83.38"/>
    <x v="1"/>
    <n v="1"/>
    <b v="0"/>
    <s v="Delivered"/>
    <x v="1"/>
    <x v="2"/>
    <n v="1"/>
    <x v="2"/>
    <x v="26"/>
    <x v="0"/>
    <s v="31-40%"/>
    <x v="0"/>
    <n v="0"/>
    <n v="1"/>
    <n v="0"/>
    <n v="1"/>
  </r>
  <r>
    <s v="ORD-02379"/>
    <d v="2022-10-27T00:00:00"/>
    <d v="2022-10-27T00:00:00"/>
    <s v="CUST74898"/>
    <s v="Sanjay Bose"/>
    <m/>
    <m/>
    <s v="Other"/>
    <s v="Other"/>
    <s v="South"/>
    <s v="Kochi"/>
    <x v="2"/>
    <s v="Laptop"/>
    <n v="6"/>
    <n v="6"/>
    <n v="35566.78"/>
    <n v="0.17"/>
    <n v="207943.15"/>
    <n v="27899.279999999999"/>
    <n v="0.13400000000000001"/>
    <n v="65.72"/>
    <x v="1"/>
    <n v="5"/>
    <b v="0"/>
    <s v="Pending"/>
    <x v="2"/>
    <x v="0"/>
    <n v="3"/>
    <x v="2"/>
    <x v="26"/>
    <x v="5"/>
    <s v="11-20%"/>
    <x v="0"/>
    <n v="0"/>
    <n v="0"/>
    <n v="0"/>
    <n v="1"/>
  </r>
  <r>
    <s v="ORD-02377"/>
    <d v="2022-10-25T00:00:00"/>
    <d v="2022-10-25T00:00:00"/>
    <s v="CUST98234"/>
    <s v="Priya Das"/>
    <n v="37"/>
    <n v="37"/>
    <s v="Female"/>
    <s v="Female"/>
    <s v="East"/>
    <s v="Kolkata"/>
    <x v="4"/>
    <s v="Biography"/>
    <n v="3"/>
    <n v="3"/>
    <n v="641.95000000000005"/>
    <n v="0.28999999999999998"/>
    <n v="1563.94"/>
    <n v="516.36"/>
    <n v="0.33"/>
    <n v="78.510000000000005"/>
    <x v="3"/>
    <n v="1"/>
    <b v="0"/>
    <s v="Delivered"/>
    <x v="1"/>
    <x v="5"/>
    <n v="8"/>
    <x v="2"/>
    <x v="26"/>
    <x v="2"/>
    <s v="21-30%"/>
    <x v="0"/>
    <n v="0"/>
    <n v="1"/>
    <n v="0"/>
    <n v="1"/>
  </r>
  <r>
    <s v="ORD-02375"/>
    <d v="2022-10-25T00:00:00"/>
    <d v="2022-10-25T00:00:00"/>
    <s v="CUST02280"/>
    <s v="Sunita Bhat"/>
    <n v="32"/>
    <n v="32"/>
    <s v="Female"/>
    <s v="Female"/>
    <s v="North"/>
    <s v="Ludhiana"/>
    <x v="6"/>
    <s v="Saree"/>
    <n v="8"/>
    <n v="8"/>
    <n v="1627.94"/>
    <m/>
    <n v="10875.63"/>
    <n v="3552.18"/>
    <n v="0.32700000000000001"/>
    <n v="57.07"/>
    <x v="4"/>
    <n v="4"/>
    <b v="0"/>
    <s v="Delivered"/>
    <x v="1"/>
    <x v="3"/>
    <n v="10"/>
    <x v="2"/>
    <x v="26"/>
    <x v="3"/>
    <s v="No data"/>
    <x v="0"/>
    <n v="0"/>
    <n v="1"/>
    <n v="0"/>
    <n v="1"/>
  </r>
  <r>
    <s v="ORD-02376"/>
    <d v="2022-10-25T00:00:00"/>
    <d v="2022-10-25T00:00:00"/>
    <s v="CUST02576"/>
    <s v="Pooja Verma"/>
    <n v="38"/>
    <n v="38"/>
    <s v="Other"/>
    <s v="Other"/>
    <s v="East"/>
    <s v="Patna"/>
    <x v="0"/>
    <s v="Shampoo"/>
    <n v="9"/>
    <n v="9"/>
    <n v="2282.2399999999998"/>
    <n v="0.27"/>
    <n v="15517.58"/>
    <n v="5898.92"/>
    <n v="0.38"/>
    <n v="86.96"/>
    <x v="3"/>
    <n v="3"/>
    <b v="0"/>
    <s v="Cancelled"/>
    <x v="3"/>
    <x v="8"/>
    <n v="7"/>
    <x v="2"/>
    <x v="26"/>
    <x v="2"/>
    <s v="21-30%"/>
    <x v="0"/>
    <n v="0"/>
    <n v="0"/>
    <n v="1"/>
    <n v="1"/>
  </r>
  <r>
    <s v="ORD-02373"/>
    <d v="2022-10-23T00:00:00"/>
    <d v="2022-10-23T00:00:00"/>
    <s v="CUST88880"/>
    <s v="Nisha Shah"/>
    <n v="8"/>
    <n v="8"/>
    <s v="Male"/>
    <s v="Male"/>
    <s v="West"/>
    <s v="Surat"/>
    <x v="2"/>
    <s v="Smartphone"/>
    <n v="6"/>
    <n v="6"/>
    <n v="79286.42"/>
    <n v="0.37"/>
    <n v="281133.53999999998"/>
    <n v="33087.68"/>
    <n v="0.11799999999999999"/>
    <n v="61.66"/>
    <x v="5"/>
    <m/>
    <b v="0"/>
    <s v="Delivered"/>
    <x v="1"/>
    <x v="5"/>
    <n v="8"/>
    <x v="2"/>
    <x v="26"/>
    <x v="0"/>
    <s v="31-40%"/>
    <x v="0"/>
    <n v="0"/>
    <n v="1"/>
    <n v="0"/>
    <n v="1"/>
  </r>
  <r>
    <s v="ORD-02374"/>
    <d v="2022-10-23T00:00:00"/>
    <d v="2022-10-23T00:00:00"/>
    <s v="CUST40049"/>
    <s v="Aarav Chatterjee"/>
    <n v="50"/>
    <n v="50"/>
    <s v="Female"/>
    <s v="Female"/>
    <s v="North"/>
    <s v="Amritsar"/>
    <x v="1"/>
    <s v="Bed Frame"/>
    <n v="8"/>
    <n v="8"/>
    <n v="22347.78"/>
    <n v="0.28999999999999998"/>
    <n v="121514.57"/>
    <n v="47789.83"/>
    <n v="0.39300000000000002"/>
    <n v="10.59"/>
    <x v="5"/>
    <n v="1"/>
    <b v="0"/>
    <s v="Delivered"/>
    <x v="1"/>
    <x v="4"/>
    <n v="4"/>
    <x v="2"/>
    <x v="26"/>
    <x v="4"/>
    <s v="21-30%"/>
    <x v="0"/>
    <n v="0"/>
    <n v="1"/>
    <n v="0"/>
    <n v="1"/>
  </r>
  <r>
    <s v="ORD-02372"/>
    <d v="2022-10-22T00:00:00"/>
    <d v="2022-10-22T00:00:00"/>
    <s v="CUST49286"/>
    <s v="Shreya Chatterjee"/>
    <n v="34"/>
    <n v="34"/>
    <s v="Female"/>
    <s v="Female"/>
    <s v="Central"/>
    <s v="Bhopal"/>
    <x v="5"/>
    <s v="Yoga Mat"/>
    <n v="6"/>
    <n v="6"/>
    <n v="9589.48"/>
    <n v="0.15"/>
    <n v="48651.38"/>
    <n v="11292.58"/>
    <n v="0.23200000000000001"/>
    <n v="25.65"/>
    <x v="0"/>
    <n v="3"/>
    <b v="1"/>
    <s v="Returned"/>
    <x v="0"/>
    <x v="10"/>
    <n v="2"/>
    <x v="2"/>
    <x v="26"/>
    <x v="3"/>
    <s v="11-20%"/>
    <x v="0"/>
    <n v="1"/>
    <n v="1"/>
    <n v="0"/>
    <n v="1"/>
  </r>
  <r>
    <s v="ORD-02368"/>
    <d v="2022-10-21T00:00:00"/>
    <d v="2022-10-21T00:00:00"/>
    <s v="CUST57089"/>
    <s v="Shreya Bhat"/>
    <n v="48"/>
    <n v="48"/>
    <s v="Male"/>
    <s v="Male"/>
    <s v="West"/>
    <s v="Ahmedabad"/>
    <x v="1"/>
    <s v="Sofa"/>
    <m/>
    <m/>
    <n v="6159.86"/>
    <n v="0.03"/>
    <n v="5594.1"/>
    <n v="1071.6400000000001"/>
    <n v="0.192"/>
    <n v="52.14"/>
    <x v="0"/>
    <n v="2"/>
    <b v="0"/>
    <s v="Delivered"/>
    <x v="1"/>
    <x v="1"/>
    <n v="5"/>
    <x v="2"/>
    <x v="26"/>
    <x v="4"/>
    <s v="1-10%"/>
    <x v="0"/>
    <n v="0"/>
    <n v="1"/>
    <n v="0"/>
    <n v="1"/>
  </r>
  <r>
    <s v="ORD-02369"/>
    <d v="2022-10-21T00:00:00"/>
    <d v="2022-10-21T00:00:00"/>
    <s v="CUST82609"/>
    <s v="Pooja Iyer"/>
    <n v="6"/>
    <n v="6"/>
    <s v="Female"/>
    <s v="Female"/>
    <s v="East"/>
    <s v="Bhubaneswar"/>
    <x v="2"/>
    <s v="Smartphone"/>
    <n v="3"/>
    <n v="3"/>
    <n v="37130.620000000003"/>
    <n v="0.18"/>
    <n v="79107.61"/>
    <n v="8678.14"/>
    <n v="0.11"/>
    <n v="66.27"/>
    <x v="4"/>
    <n v="5"/>
    <b v="0"/>
    <s v="Shipped"/>
    <x v="4"/>
    <x v="5"/>
    <n v="8"/>
    <x v="2"/>
    <x v="26"/>
    <x v="0"/>
    <s v="11-20%"/>
    <x v="0"/>
    <n v="0"/>
    <n v="0"/>
    <n v="0"/>
    <n v="1"/>
  </r>
  <r>
    <s v="ORD-02371"/>
    <d v="2022-10-21T00:00:00"/>
    <d v="2022-10-21T00:00:00"/>
    <s v="CUST84615"/>
    <s v="Pooja Rao"/>
    <n v="25"/>
    <n v="25"/>
    <s v="Female"/>
    <s v="Female"/>
    <s v="South"/>
    <s v="Hyderabad"/>
    <x v="0"/>
    <s v="Lipstick"/>
    <n v="6"/>
    <n v="6"/>
    <n v="253.65"/>
    <n v="0.18"/>
    <n v="1411.81"/>
    <n v="436.8"/>
    <n v="0.309"/>
    <n v="47.29"/>
    <x v="1"/>
    <n v="5"/>
    <b v="0"/>
    <s v="Delivered"/>
    <x v="1"/>
    <x v="0"/>
    <n v="3"/>
    <x v="2"/>
    <x v="26"/>
    <x v="1"/>
    <s v="11-20%"/>
    <x v="0"/>
    <n v="0"/>
    <n v="1"/>
    <n v="0"/>
    <n v="1"/>
  </r>
  <r>
    <s v="ORD-02370"/>
    <d v="2022-10-21T00:00:00"/>
    <d v="2022-10-21T00:00:00"/>
    <s v="CUST09289"/>
    <s v="Nisha Bose"/>
    <n v="28"/>
    <n v="28"/>
    <s v="Other"/>
    <s v="Other"/>
    <s v="North"/>
    <s v="Ludhiana"/>
    <x v="5"/>
    <s v="Tennis Racket"/>
    <n v="3"/>
    <n v="3"/>
    <n v="10631.58"/>
    <n v="0.1"/>
    <n v="23303.040000000001"/>
    <n v="4472.16"/>
    <n v="0.192"/>
    <n v="31.86"/>
    <x v="5"/>
    <n v="4"/>
    <b v="0"/>
    <s v="Delivered"/>
    <x v="1"/>
    <x v="1"/>
    <n v="5"/>
    <x v="2"/>
    <x v="26"/>
    <x v="3"/>
    <s v="1-10%"/>
    <x v="0"/>
    <n v="0"/>
    <n v="1"/>
    <n v="0"/>
    <n v="1"/>
  </r>
  <r>
    <s v="ORD-02367"/>
    <d v="2022-10-20T00:00:00"/>
    <d v="2022-10-20T00:00:00"/>
    <s v="CUST71730"/>
    <s v="Meera Kapoor"/>
    <n v="33"/>
    <n v="33"/>
    <s v="Female"/>
    <s v="Female"/>
    <s v="East"/>
    <s v="Patna"/>
    <x v="4"/>
    <s v="Biography"/>
    <n v="6"/>
    <n v="6"/>
    <n v="353.19"/>
    <n v="0.37"/>
    <n v="1424.52"/>
    <n v="640.89"/>
    <n v="0.45"/>
    <n v="87.77"/>
    <x v="4"/>
    <n v="3"/>
    <b v="0"/>
    <s v="Delivered"/>
    <x v="1"/>
    <x v="8"/>
    <n v="7"/>
    <x v="2"/>
    <x v="26"/>
    <x v="3"/>
    <s v="31-40%"/>
    <x v="0"/>
    <n v="0"/>
    <n v="1"/>
    <n v="0"/>
    <n v="1"/>
  </r>
  <r>
    <s v="ORD-02366"/>
    <d v="2022-10-19T00:00:00"/>
    <d v="2022-10-19T00:00:00"/>
    <s v="CUST55712"/>
    <s v="Shreya Bose"/>
    <n v="39"/>
    <n v="39"/>
    <s v="Other"/>
    <s v="Other"/>
    <s v="South"/>
    <s v="Chennai"/>
    <x v="0"/>
    <s v="Hair Oil"/>
    <n v="7"/>
    <n v="7"/>
    <n v="128.30000000000001"/>
    <n v="0.24"/>
    <n v="712.63"/>
    <n v="385.99"/>
    <n v="0.54200000000000004"/>
    <n v="51.66"/>
    <x v="1"/>
    <n v="1"/>
    <b v="0"/>
    <s v="Cancelled"/>
    <x v="3"/>
    <x v="4"/>
    <n v="4"/>
    <x v="2"/>
    <x v="26"/>
    <x v="2"/>
    <s v="21-30%"/>
    <x v="0"/>
    <n v="0"/>
    <n v="0"/>
    <n v="1"/>
    <n v="1"/>
  </r>
  <r>
    <s v="ORD-02362"/>
    <d v="2022-10-18T00:00:00"/>
    <d v="2022-10-18T00:00:00"/>
    <s v="CUST09796"/>
    <s v="Shreya Mehta"/>
    <n v="2"/>
    <n v="2"/>
    <s v="Other"/>
    <s v="Other"/>
    <s v="North"/>
    <s v="Ludhiana"/>
    <x v="6"/>
    <s v="Kurta"/>
    <n v="5"/>
    <n v="5"/>
    <n v="3077.69"/>
    <n v="0.12"/>
    <n v="12279.25"/>
    <n v="4018.97"/>
    <n v="0.32700000000000001"/>
    <n v="55.38"/>
    <x v="3"/>
    <n v="3"/>
    <b v="0"/>
    <s v="Delivered"/>
    <x v="1"/>
    <x v="5"/>
    <n v="8"/>
    <x v="2"/>
    <x v="26"/>
    <x v="0"/>
    <s v="11-20%"/>
    <x v="0"/>
    <n v="0"/>
    <n v="1"/>
    <n v="0"/>
    <n v="1"/>
  </r>
  <r>
    <s v="ORD-02365"/>
    <d v="2022-10-18T00:00:00"/>
    <d v="2022-10-18T00:00:00"/>
    <s v="CUST12074"/>
    <s v="Ritu Joshi"/>
    <n v="51"/>
    <n v="51"/>
    <s v="Female"/>
    <s v="Female"/>
    <s v="North"/>
    <s v="Amritsar"/>
    <x v="5"/>
    <s v="Football"/>
    <n v="10"/>
    <n v="10"/>
    <n v="14562.6"/>
    <n v="0.31"/>
    <n v="86000.34"/>
    <n v="18267.52"/>
    <n v="0.21199999999999999"/>
    <n v="33.549999999999997"/>
    <x v="1"/>
    <n v="5"/>
    <b v="0"/>
    <s v="Delivered"/>
    <x v="1"/>
    <x v="4"/>
    <n v="4"/>
    <x v="2"/>
    <x v="26"/>
    <x v="4"/>
    <s v="31-40%"/>
    <x v="0"/>
    <n v="0"/>
    <n v="1"/>
    <n v="0"/>
    <n v="1"/>
  </r>
  <r>
    <s v="ORD-02364"/>
    <d v="2022-10-18T00:00:00"/>
    <d v="2022-10-18T00:00:00"/>
    <s v="CUST13899"/>
    <s v="Rohan Mishra"/>
    <n v="40"/>
    <n v="40"/>
    <s v="Male"/>
    <s v="Male"/>
    <s v="South"/>
    <s v="Hyderabad"/>
    <x v="3"/>
    <s v="Cooking Oil"/>
    <n v="1"/>
    <n v="1"/>
    <n v="480.83"/>
    <n v="0.03"/>
    <n v="413.43"/>
    <n v="28.39"/>
    <n v="6.9000000000000006E-2"/>
    <n v="66.81"/>
    <x v="0"/>
    <n v="2"/>
    <b v="1"/>
    <s v="Returned"/>
    <x v="0"/>
    <x v="3"/>
    <n v="10"/>
    <x v="2"/>
    <x v="26"/>
    <x v="2"/>
    <s v="1-10%"/>
    <x v="0"/>
    <n v="1"/>
    <n v="1"/>
    <n v="0"/>
    <n v="1"/>
  </r>
  <r>
    <s v="ORD-02363"/>
    <d v="2022-10-18T00:00:00"/>
    <d v="2022-10-18T00:00:00"/>
    <s v="CUST91997"/>
    <s v="Karan Bose"/>
    <n v="38"/>
    <n v="38"/>
    <s v="Male"/>
    <s v="Male"/>
    <s v="West"/>
    <s v="Surat"/>
    <x v="2"/>
    <s v="Laptop"/>
    <n v="5"/>
    <n v="5"/>
    <n v="5729.21"/>
    <n v="0.26"/>
    <n v="21082.560000000001"/>
    <n v="2258.77"/>
    <n v="0.107"/>
    <n v="47.72"/>
    <x v="4"/>
    <n v="4"/>
    <b v="0"/>
    <s v="Cancelled"/>
    <x v="3"/>
    <x v="5"/>
    <n v="8"/>
    <x v="2"/>
    <x v="26"/>
    <x v="2"/>
    <s v="21-30%"/>
    <x v="0"/>
    <n v="0"/>
    <n v="0"/>
    <n v="1"/>
    <n v="1"/>
  </r>
  <r>
    <s v="ORD-02359"/>
    <d v="2022-10-17T00:00:00"/>
    <d v="2022-10-17T00:00:00"/>
    <s v="CUST04245"/>
    <s v="Sanjay Iyer"/>
    <n v="150"/>
    <m/>
    <s v="m"/>
    <s v="Male"/>
    <s v="South"/>
    <s v="Chennai"/>
    <x v="3"/>
    <s v="Tea"/>
    <n v="1"/>
    <n v="1"/>
    <n v="297.83999999999997"/>
    <n v="0.32"/>
    <n v="181.61"/>
    <n v="14.32"/>
    <n v="7.9000000000000001E-2"/>
    <n v="62.86"/>
    <x v="2"/>
    <n v="4"/>
    <b v="0"/>
    <s v="Delivered"/>
    <x v="1"/>
    <x v="6"/>
    <n v="6"/>
    <x v="2"/>
    <x v="26"/>
    <x v="5"/>
    <s v="31-40%"/>
    <x v="0"/>
    <n v="0"/>
    <n v="1"/>
    <n v="0"/>
    <n v="1"/>
  </r>
  <r>
    <s v="ORD-02361"/>
    <d v="2022-10-17T00:00:00"/>
    <d v="2022-10-17T00:00:00"/>
    <s v="CUST59891"/>
    <s v="Meera Shah"/>
    <m/>
    <m/>
    <s v="Other"/>
    <s v="Other"/>
    <s v="Central"/>
    <s v="Indore"/>
    <x v="4"/>
    <s v="Textbook"/>
    <n v="3"/>
    <n v="3"/>
    <n v="1036.73"/>
    <n v="0.14000000000000001"/>
    <n v="2702.94"/>
    <n v="1061.8599999999999"/>
    <n v="0.39300000000000002"/>
    <n v="58.18"/>
    <x v="4"/>
    <n v="1"/>
    <b v="0"/>
    <s v="Shipped"/>
    <x v="4"/>
    <x v="6"/>
    <n v="6"/>
    <x v="2"/>
    <x v="26"/>
    <x v="5"/>
    <s v="11-20%"/>
    <x v="0"/>
    <n v="0"/>
    <n v="0"/>
    <n v="0"/>
    <n v="1"/>
  </r>
  <r>
    <s v="ORD-02360"/>
    <d v="2022-10-17T00:00:00"/>
    <d v="2022-10-17T00:00:00"/>
    <s v="CUST30543"/>
    <s v="Meera Patel"/>
    <n v="35"/>
    <n v="35"/>
    <s v="Female"/>
    <s v="Female"/>
    <s v="East"/>
    <s v="Bhubaneswar"/>
    <x v="1"/>
    <s v="Wardrobe"/>
    <n v="7"/>
    <n v="7"/>
    <n v="26524.400000000001"/>
    <n v="0.28999999999999998"/>
    <n v="121709.51"/>
    <n v="31637.279999999999"/>
    <n v="0.26"/>
    <n v="92.09"/>
    <x v="2"/>
    <m/>
    <b v="0"/>
    <s v="Shipped"/>
    <x v="4"/>
    <x v="4"/>
    <n v="4"/>
    <x v="2"/>
    <x v="26"/>
    <x v="3"/>
    <s v="21-30%"/>
    <x v="0"/>
    <n v="0"/>
    <n v="0"/>
    <n v="0"/>
    <n v="1"/>
  </r>
  <r>
    <s v="ORD-02356"/>
    <d v="2022-10-16T00:00:00"/>
    <d v="2022-10-16T00:00:00"/>
    <s v="CUST40158"/>
    <s v="Kavya Pillai"/>
    <n v="36"/>
    <n v="36"/>
    <s v="Male"/>
    <s v="Male"/>
    <s v="South"/>
    <s v="Chennai"/>
    <x v="1"/>
    <s v="Chair"/>
    <n v="8"/>
    <n v="8"/>
    <n v="33543.43"/>
    <n v="0.22"/>
    <n v="218733.7"/>
    <n v="59861.82"/>
    <n v="0.27400000000000002"/>
    <n v="56.8"/>
    <x v="0"/>
    <n v="2"/>
    <b v="0"/>
    <s v="Delivered"/>
    <x v="1"/>
    <x v="5"/>
    <n v="8"/>
    <x v="2"/>
    <x v="26"/>
    <x v="2"/>
    <s v="21-30%"/>
    <x v="0"/>
    <n v="0"/>
    <n v="1"/>
    <n v="0"/>
    <n v="1"/>
  </r>
  <r>
    <s v="ORD-02357"/>
    <d v="2022-10-16T00:00:00"/>
    <d v="2022-10-16T00:00:00"/>
    <s v="CUST17365"/>
    <s v="Nikhil Pillai"/>
    <n v="36"/>
    <n v="36"/>
    <s v="Female"/>
    <s v="Female"/>
    <s v="Central"/>
    <s v="Raipur"/>
    <x v="3"/>
    <s v="Rice (5kg)"/>
    <n v="8"/>
    <n v="8"/>
    <n v="394.24"/>
    <n v="0.28000000000000003"/>
    <n v="2269.73"/>
    <n v="208.28"/>
    <n v="9.1999999999999998E-2"/>
    <n v="66.63"/>
    <x v="2"/>
    <n v="1"/>
    <b v="0"/>
    <s v="Delivered"/>
    <x v="1"/>
    <x v="4"/>
    <n v="4"/>
    <x v="2"/>
    <x v="26"/>
    <x v="2"/>
    <s v="21-30%"/>
    <x v="0"/>
    <n v="0"/>
    <n v="1"/>
    <n v="0"/>
    <n v="1"/>
  </r>
  <r>
    <s v="ORD-02358"/>
    <d v="2022-10-16T00:00:00"/>
    <d v="2022-10-16T00:00:00"/>
    <s v="CUST18994"/>
    <s v="Priya Rao"/>
    <n v="34"/>
    <n v="34"/>
    <s v="Other"/>
    <s v="Other"/>
    <s v="South"/>
    <s v="Bangalore"/>
    <x v="4"/>
    <s v="Self-Help Book"/>
    <n v="7"/>
    <n v="7"/>
    <n v="1297.73"/>
    <n v="0.09"/>
    <n v="8533.6299999999992"/>
    <n v="3189.67"/>
    <n v="0.374"/>
    <n v="93.17"/>
    <x v="3"/>
    <n v="3"/>
    <b v="0"/>
    <s v="Delivered"/>
    <x v="1"/>
    <x v="1"/>
    <n v="5"/>
    <x v="2"/>
    <x v="26"/>
    <x v="3"/>
    <s v="1-10%"/>
    <x v="0"/>
    <n v="0"/>
    <n v="1"/>
    <n v="0"/>
    <n v="1"/>
  </r>
  <r>
    <s v="ORD-02355"/>
    <d v="2022-10-16T00:00:00"/>
    <d v="2022-10-16T00:00:00"/>
    <s v="CUST25582"/>
    <s v="Rahul Rao"/>
    <n v="31"/>
    <n v="31"/>
    <s v="Other"/>
    <s v="Other"/>
    <s v="Central"/>
    <s v="Indore"/>
    <x v="5"/>
    <s v="Yoga Mat"/>
    <n v="2"/>
    <n v="2"/>
    <n v="963.86"/>
    <n v="0.4"/>
    <n v="1234.93"/>
    <n v="250.23"/>
    <n v="0.20300000000000001"/>
    <n v="44.87"/>
    <x v="2"/>
    <n v="4"/>
    <b v="0"/>
    <s v="Shipped"/>
    <x v="4"/>
    <x v="8"/>
    <n v="7"/>
    <x v="2"/>
    <x v="26"/>
    <x v="3"/>
    <s v="31-40%"/>
    <x v="0"/>
    <n v="0"/>
    <n v="0"/>
    <n v="0"/>
    <n v="1"/>
  </r>
  <r>
    <s v="ORD-02354"/>
    <d v="2022-10-14T00:00:00"/>
    <d v="2022-10-14T00:00:00"/>
    <s v="CUST69204"/>
    <s v="Arjun Joshi"/>
    <n v="3"/>
    <n v="3"/>
    <s v="Other"/>
    <s v="Other"/>
    <s v="North"/>
    <s v="Ludhiana"/>
    <x v="5"/>
    <s v="Yoga Mat"/>
    <n v="1"/>
    <n v="1"/>
    <n v="6882.24"/>
    <n v="0.06"/>
    <n v="5996.92"/>
    <n v="1545.12"/>
    <n v="0.25800000000000001"/>
    <n v="56.46"/>
    <x v="1"/>
    <m/>
    <b v="1"/>
    <s v="Returned"/>
    <x v="0"/>
    <x v="0"/>
    <n v="3"/>
    <x v="2"/>
    <x v="26"/>
    <x v="0"/>
    <s v="1-10%"/>
    <x v="0"/>
    <n v="1"/>
    <n v="1"/>
    <n v="0"/>
    <n v="1"/>
  </r>
  <r>
    <s v="ORD-02349"/>
    <d v="2022-10-13T00:00:00"/>
    <d v="2022-10-13T00:00:00"/>
    <s v="CUST17978"/>
    <s v="Meera Verma"/>
    <n v="55"/>
    <n v="55"/>
    <s v="Other"/>
    <s v="Other"/>
    <s v="Central"/>
    <s v="Nagpur"/>
    <x v="2"/>
    <s v="Laptop"/>
    <n v="7"/>
    <n v="7"/>
    <n v="16843.150000000001"/>
    <n v="0.36"/>
    <n v="63975.839999999997"/>
    <n v="8190.65"/>
    <n v="0.128"/>
    <n v="81.28"/>
    <x v="1"/>
    <n v="3"/>
    <b v="0"/>
    <s v="Delivered"/>
    <x v="1"/>
    <x v="0"/>
    <n v="3"/>
    <x v="2"/>
    <x v="26"/>
    <x v="4"/>
    <s v="31-40%"/>
    <x v="0"/>
    <n v="0"/>
    <n v="1"/>
    <n v="0"/>
    <n v="1"/>
  </r>
  <r>
    <s v="ORD-02353"/>
    <d v="2022-10-13T00:00:00"/>
    <d v="2022-10-13T00:00:00"/>
    <s v="CUST90384"/>
    <s v="Arjun Verma"/>
    <n v="36"/>
    <n v="36"/>
    <s v="Female"/>
    <s v="Female"/>
    <s v="Central"/>
    <s v="Nagpur"/>
    <x v="1"/>
    <s v="Wardrobe"/>
    <n v="2"/>
    <n v="2"/>
    <n v="24650.720000000001"/>
    <n v="0.23"/>
    <n v="33579.519999999997"/>
    <n v="8642.75"/>
    <n v="0.25700000000000001"/>
    <n v="35.1"/>
    <x v="5"/>
    <n v="5"/>
    <b v="0"/>
    <s v="Delivered"/>
    <x v="1"/>
    <x v="10"/>
    <n v="2"/>
    <x v="2"/>
    <x v="26"/>
    <x v="2"/>
    <s v="21-30%"/>
    <x v="0"/>
    <n v="0"/>
    <n v="1"/>
    <n v="0"/>
    <n v="1"/>
  </r>
  <r>
    <s v="ORD-02351"/>
    <d v="2022-10-13T00:00:00"/>
    <d v="2022-10-13T00:00:00"/>
    <s v="CUST84589"/>
    <s v="Ritu Joshi"/>
    <n v="55"/>
    <n v="55"/>
    <s v="Other"/>
    <s v="Other"/>
    <s v="Central"/>
    <s v="Bhopal"/>
    <x v="2"/>
    <s v="Tablet"/>
    <n v="10"/>
    <n v="10"/>
    <n v="13324.53"/>
    <n v="0.06"/>
    <n v="123315.72"/>
    <n v="14023.48"/>
    <n v="0.114"/>
    <n v="55.67"/>
    <x v="3"/>
    <n v="5"/>
    <b v="0"/>
    <s v="Delivered"/>
    <x v="1"/>
    <x v="4"/>
    <n v="4"/>
    <x v="2"/>
    <x v="26"/>
    <x v="4"/>
    <s v="1-10%"/>
    <x v="0"/>
    <n v="0"/>
    <n v="1"/>
    <n v="0"/>
    <n v="1"/>
  </r>
  <r>
    <s v="ORD-02350"/>
    <d v="2022-10-13T00:00:00"/>
    <d v="2022-10-13T00:00:00"/>
    <s v="CUST49485"/>
    <s v="Sanjay Verma"/>
    <n v="47"/>
    <n v="47"/>
    <s v="Other"/>
    <s v="Other"/>
    <s v="West"/>
    <s v="Surat"/>
    <x v="3"/>
    <s v="Flour"/>
    <n v="2"/>
    <n v="2"/>
    <n v="463.54"/>
    <n v="0.14000000000000001"/>
    <n v="751.49"/>
    <n v="62.99"/>
    <n v="8.4000000000000005E-2"/>
    <n v="75.64"/>
    <x v="4"/>
    <n v="5"/>
    <b v="0"/>
    <s v="Delivered"/>
    <x v="1"/>
    <x v="10"/>
    <n v="2"/>
    <x v="2"/>
    <x v="26"/>
    <x v="4"/>
    <s v="11-20%"/>
    <x v="0"/>
    <n v="0"/>
    <n v="1"/>
    <n v="0"/>
    <n v="1"/>
  </r>
  <r>
    <s v="ORD-02352"/>
    <d v="2022-10-13T00:00:00"/>
    <d v="2022-10-13T00:00:00"/>
    <s v="CUST89546"/>
    <s v="Ananya Verma"/>
    <n v="26"/>
    <n v="26"/>
    <s v="m"/>
    <s v="Male"/>
    <s v="West"/>
    <s v="Mumbai"/>
    <x v="6"/>
    <s v="Kurta"/>
    <n v="5"/>
    <n v="5"/>
    <n v="3741.86"/>
    <n v="0.22"/>
    <n v="13643.24"/>
    <n v="4735.93"/>
    <n v="0.34699999999999998"/>
    <n v="53.44"/>
    <x v="3"/>
    <n v="4"/>
    <b v="1"/>
    <s v="Returned"/>
    <x v="0"/>
    <x v="2"/>
    <n v="1"/>
    <x v="2"/>
    <x v="26"/>
    <x v="3"/>
    <s v="21-30%"/>
    <x v="0"/>
    <n v="1"/>
    <n v="1"/>
    <n v="0"/>
    <n v="1"/>
  </r>
  <r>
    <s v="ORD-02348"/>
    <d v="2022-10-12T00:00:00"/>
    <d v="2022-10-12T00:00:00"/>
    <s v="CUST12889"/>
    <s v="Rohan Mehta"/>
    <n v="27"/>
    <n v="27"/>
    <s v="Female"/>
    <s v="Female"/>
    <s v="North"/>
    <s v="Ludhiana"/>
    <x v="5"/>
    <s v="Yoga Mat"/>
    <n v="9"/>
    <n v="9"/>
    <n v="13142.88"/>
    <n v="0.37"/>
    <n v="69394.080000000002"/>
    <n v="16164.46"/>
    <n v="0.23300000000000001"/>
    <n v="32.880000000000003"/>
    <x v="3"/>
    <n v="5"/>
    <b v="1"/>
    <s v="Returned"/>
    <x v="0"/>
    <x v="2"/>
    <n v="1"/>
    <x v="2"/>
    <x v="26"/>
    <x v="3"/>
    <s v="31-40%"/>
    <x v="0"/>
    <n v="1"/>
    <n v="1"/>
    <n v="0"/>
    <n v="1"/>
  </r>
  <r>
    <s v="ORD-02347"/>
    <d v="2022-10-12T00:00:00"/>
    <d v="2022-10-12T00:00:00"/>
    <s v="CUST24182"/>
    <s v="Kavya Singh"/>
    <n v="36"/>
    <n v="36"/>
    <s v="Male"/>
    <s v="Male"/>
    <s v="Central"/>
    <s v="Raipur"/>
    <x v="3"/>
    <s v="Cooking Oil"/>
    <n v="3"/>
    <n v="3"/>
    <n v="403.22"/>
    <n v="0.33"/>
    <n v="824.95"/>
    <n v="82.5"/>
    <n v="0.1"/>
    <n v="62.33"/>
    <x v="2"/>
    <n v="3"/>
    <b v="0"/>
    <s v="Delivered"/>
    <x v="1"/>
    <x v="9"/>
    <n v="9"/>
    <x v="2"/>
    <x v="26"/>
    <x v="2"/>
    <s v="31-40%"/>
    <x v="0"/>
    <n v="0"/>
    <n v="1"/>
    <n v="0"/>
    <n v="1"/>
  </r>
  <r>
    <s v="ORD-02344"/>
    <d v="2022-10-11T00:00:00"/>
    <d v="2022-10-11T00:00:00"/>
    <s v="CUST14351"/>
    <s v="Kavya Singh"/>
    <n v="33"/>
    <n v="33"/>
    <s v="Other"/>
    <s v="Other"/>
    <s v="South"/>
    <s v="Chennai"/>
    <x v="1"/>
    <s v="Wardrobe"/>
    <n v="10"/>
    <n v="10"/>
    <n v="33036.39"/>
    <n v="0.15"/>
    <n v="296109.08"/>
    <n v="94051.67"/>
    <n v="0.318"/>
    <n v="73.88"/>
    <x v="3"/>
    <n v="4"/>
    <b v="0"/>
    <s v="Delivered"/>
    <x v="1"/>
    <x v="0"/>
    <n v="3"/>
    <x v="2"/>
    <x v="26"/>
    <x v="3"/>
    <s v="11-20%"/>
    <x v="0"/>
    <n v="0"/>
    <n v="1"/>
    <n v="0"/>
    <n v="1"/>
  </r>
  <r>
    <s v="ORD-02341"/>
    <d v="2022-10-11T00:00:00"/>
    <d v="2022-10-11T00:00:00"/>
    <s v="CUST63955"/>
    <s v="Arjun Bose"/>
    <n v="33"/>
    <n v="33"/>
    <s v="F"/>
    <s v="Female"/>
    <s v="East"/>
    <s v="Guwahati"/>
    <x v="4"/>
    <s v="Self-Help Book"/>
    <n v="4"/>
    <n v="4"/>
    <n v="417.82"/>
    <n v="0.02"/>
    <n v="1766.12"/>
    <n v="656.08"/>
    <n v="0.371"/>
    <n v="75.989999999999995"/>
    <x v="1"/>
    <n v="2"/>
    <b v="0"/>
    <s v="Delivered"/>
    <x v="1"/>
    <x v="0"/>
    <n v="3"/>
    <x v="2"/>
    <x v="26"/>
    <x v="3"/>
    <s v="1-10%"/>
    <x v="0"/>
    <n v="0"/>
    <n v="1"/>
    <n v="0"/>
    <n v="1"/>
  </r>
  <r>
    <s v="ORD-02346"/>
    <d v="2022-10-11T00:00:00"/>
    <d v="2022-10-11T00:00:00"/>
    <s v="CUST57309"/>
    <s v="Meera Bose"/>
    <n v="14"/>
    <n v="14"/>
    <s v="Female"/>
    <s v="Female"/>
    <s v="North"/>
    <s v="Amritsar"/>
    <x v="2"/>
    <s v="Camera"/>
    <n v="4"/>
    <n v="4"/>
    <n v="15142.49"/>
    <n v="0.12"/>
    <n v="54212.43"/>
    <n v="5733.17"/>
    <n v="0.106"/>
    <n v="98.24"/>
    <x v="0"/>
    <n v="2"/>
    <b v="0"/>
    <s v="Pending"/>
    <x v="2"/>
    <x v="6"/>
    <n v="6"/>
    <x v="2"/>
    <x v="26"/>
    <x v="0"/>
    <s v="11-20%"/>
    <x v="0"/>
    <n v="0"/>
    <n v="0"/>
    <n v="0"/>
    <n v="1"/>
  </r>
  <r>
    <s v="ORD-02343"/>
    <d v="2022-10-11T00:00:00"/>
    <d v="2022-10-11T00:00:00"/>
    <s v="CUST93661"/>
    <s v="Ananya Pillai"/>
    <n v="19"/>
    <n v="19"/>
    <s v="Female"/>
    <s v="Female"/>
    <s v="North"/>
    <s v="Delhi"/>
    <x v="1"/>
    <s v="Desk"/>
    <n v="10"/>
    <n v="10"/>
    <n v="12399.19"/>
    <n v="0.23"/>
    <n v="113748.97"/>
    <n v="36698.33"/>
    <n v="0.32300000000000001"/>
    <n v="41.96"/>
    <x v="0"/>
    <n v="1"/>
    <b v="1"/>
    <s v="Returned"/>
    <x v="0"/>
    <x v="1"/>
    <n v="5"/>
    <x v="2"/>
    <x v="26"/>
    <x v="1"/>
    <s v="21-30%"/>
    <x v="0"/>
    <n v="1"/>
    <n v="1"/>
    <n v="0"/>
    <n v="1"/>
  </r>
  <r>
    <s v="ORD-02342"/>
    <d v="2022-10-11T00:00:00"/>
    <d v="2022-10-11T00:00:00"/>
    <s v="CUST03284"/>
    <s v="Pooja Bhat"/>
    <n v="31"/>
    <n v="31"/>
    <s v="Male"/>
    <s v="Male"/>
    <s v="East"/>
    <s v="Kolkata"/>
    <x v="2"/>
    <s v="Headphones"/>
    <n v="9"/>
    <n v="9"/>
    <n v="58781.51"/>
    <n v="0.2"/>
    <n v="399047.78"/>
    <n v="43776.4"/>
    <n v="0.11"/>
    <n v="94.29"/>
    <x v="0"/>
    <n v="4"/>
    <b v="0"/>
    <s v="Delivered"/>
    <x v="1"/>
    <x v="10"/>
    <n v="2"/>
    <x v="2"/>
    <x v="26"/>
    <x v="3"/>
    <s v="11-20%"/>
    <x v="0"/>
    <n v="0"/>
    <n v="1"/>
    <n v="0"/>
    <n v="1"/>
  </r>
  <r>
    <s v="ORD-02345"/>
    <d v="2022-10-11T00:00:00"/>
    <d v="2022-10-11T00:00:00"/>
    <s v="CUST71392"/>
    <s v="Kavya Shah"/>
    <n v="21"/>
    <n v="21"/>
    <s v="Male"/>
    <s v="Male"/>
    <s v="South"/>
    <s v="Chennai"/>
    <x v="4"/>
    <s v="Self-Help Book"/>
    <n v="4"/>
    <n v="4"/>
    <n v="1497.67"/>
    <n v="0.21"/>
    <n v="4793.8900000000003"/>
    <n v="1329.44"/>
    <n v="0.27700000000000002"/>
    <n v="68.06"/>
    <x v="4"/>
    <n v="5"/>
    <b v="0"/>
    <s v="Delivered"/>
    <x v="1"/>
    <x v="8"/>
    <n v="7"/>
    <x v="2"/>
    <x v="26"/>
    <x v="1"/>
    <s v="21-30%"/>
    <x v="0"/>
    <n v="0"/>
    <n v="1"/>
    <n v="0"/>
    <n v="1"/>
  </r>
  <r>
    <s v="ORD-02337"/>
    <d v="2022-10-10T00:00:00"/>
    <d v="2022-10-10T00:00:00"/>
    <s v="CUST50406"/>
    <s v="Rohan Mehta"/>
    <n v="21"/>
    <n v="21"/>
    <s v="Male"/>
    <s v="Male"/>
    <s v="West"/>
    <s v="Ahmedabad"/>
    <x v="2"/>
    <s v="Smartwatch"/>
    <n v="6"/>
    <n v="6"/>
    <n v="78971.02"/>
    <n v="0.22"/>
    <n v="377676.65"/>
    <n v="38339.769999999997"/>
    <n v="0.10199999999999999"/>
    <n v="61.31"/>
    <x v="0"/>
    <n v="3"/>
    <b v="0"/>
    <s v="Shipped"/>
    <x v="4"/>
    <x v="9"/>
    <n v="9"/>
    <x v="2"/>
    <x v="26"/>
    <x v="1"/>
    <s v="21-30%"/>
    <x v="0"/>
    <n v="0"/>
    <n v="0"/>
    <n v="0"/>
    <n v="1"/>
  </r>
  <r>
    <s v="ORD-02336"/>
    <d v="2022-10-10T00:00:00"/>
    <d v="2022-10-10T00:00:00"/>
    <s v="CUST70109"/>
    <s v="Ananya Bose"/>
    <n v="52"/>
    <n v="52"/>
    <s v="Female"/>
    <s v="Female"/>
    <s v="West"/>
    <s v="Ahmedabad"/>
    <x v="3"/>
    <s v="Tea"/>
    <n v="8"/>
    <n v="8"/>
    <n v="473.63"/>
    <n v="0.35"/>
    <n v="3088.56"/>
    <n v="221.64"/>
    <n v="7.1999999999999995E-2"/>
    <n v="49.07"/>
    <x v="4"/>
    <n v="5"/>
    <b v="0"/>
    <s v="Shipped"/>
    <x v="4"/>
    <x v="9"/>
    <n v="9"/>
    <x v="2"/>
    <x v="26"/>
    <x v="4"/>
    <s v="31-40%"/>
    <x v="0"/>
    <n v="0"/>
    <n v="0"/>
    <n v="0"/>
    <n v="1"/>
  </r>
  <r>
    <s v="ORD-02339"/>
    <d v="2022-10-10T00:00:00"/>
    <d v="2022-10-10T00:00:00"/>
    <s v="CUST12046"/>
    <s v="Kavya Verma"/>
    <n v="24"/>
    <n v="24"/>
    <s v="Other"/>
    <s v="Other"/>
    <s v="Central"/>
    <s v="Nagpur"/>
    <x v="1"/>
    <s v="Wardrobe"/>
    <n v="3"/>
    <n v="3"/>
    <n v="33100.17"/>
    <n v="0.31"/>
    <n v="61633.54"/>
    <n v="15026.15"/>
    <n v="0.24399999999999999"/>
    <n v="64.31"/>
    <x v="3"/>
    <n v="2"/>
    <b v="1"/>
    <s v="Returned"/>
    <x v="0"/>
    <x v="5"/>
    <n v="8"/>
    <x v="2"/>
    <x v="26"/>
    <x v="1"/>
    <s v="31-40%"/>
    <x v="0"/>
    <n v="1"/>
    <n v="1"/>
    <n v="0"/>
    <n v="1"/>
  </r>
  <r>
    <s v="ORD-02338"/>
    <d v="2022-10-10T00:00:00"/>
    <d v="2022-10-10T00:00:00"/>
    <s v="CUST94097"/>
    <s v="Aarav Joshi"/>
    <n v="60"/>
    <n v="60"/>
    <s v="Other"/>
    <s v="Other"/>
    <s v="East"/>
    <s v="Guwahati"/>
    <x v="2"/>
    <s v="Smartphone"/>
    <n v="8"/>
    <n v="8"/>
    <n v="29640.05"/>
    <n v="0.34"/>
    <n v="154607.71"/>
    <n v="15304.08"/>
    <n v="9.9000000000000005E-2"/>
    <n v="53.3"/>
    <x v="0"/>
    <n v="5"/>
    <b v="0"/>
    <s v="Shipped"/>
    <x v="4"/>
    <x v="9"/>
    <n v="9"/>
    <x v="2"/>
    <x v="26"/>
    <x v="4"/>
    <s v="31-40%"/>
    <x v="0"/>
    <n v="0"/>
    <n v="0"/>
    <n v="0"/>
    <n v="1"/>
  </r>
  <r>
    <s v="ORD-02340"/>
    <d v="2022-10-10T00:00:00"/>
    <d v="2022-10-10T00:00:00"/>
    <s v="CUST46573"/>
    <s v="Sunita Mishra"/>
    <n v="43"/>
    <n v="43"/>
    <s v="Male"/>
    <s v="Male"/>
    <s v="East"/>
    <s v="Kolkata"/>
    <x v="4"/>
    <s v="Comic Book"/>
    <n v="1"/>
    <n v="1"/>
    <n v="269.23"/>
    <n v="0.35"/>
    <n v="146.46"/>
    <n v="51.64"/>
    <n v="0.35299999999999998"/>
    <n v="77.260000000000005"/>
    <x v="5"/>
    <n v="2"/>
    <b v="0"/>
    <s v="Delivered"/>
    <x v="1"/>
    <x v="5"/>
    <n v="8"/>
    <x v="2"/>
    <x v="26"/>
    <x v="2"/>
    <s v="31-40%"/>
    <x v="0"/>
    <n v="0"/>
    <n v="1"/>
    <n v="0"/>
    <n v="1"/>
  </r>
  <r>
    <s v="ORD-02332"/>
    <d v="2022-10-09T00:00:00"/>
    <d v="2022-10-09T00:00:00"/>
    <s v="CUST15721"/>
    <s v="Sunita Kumar"/>
    <n v="32"/>
    <n v="32"/>
    <s v="Female"/>
    <s v="Female"/>
    <s v="West"/>
    <s v="Ahmedabad"/>
    <x v="3"/>
    <s v="Flour"/>
    <n v="10"/>
    <n v="10"/>
    <n v="364.93"/>
    <n v="7.0000000000000007E-2"/>
    <n v="3274.29"/>
    <n v="294.88"/>
    <n v="0.09"/>
    <n v="52.13"/>
    <x v="3"/>
    <m/>
    <b v="0"/>
    <s v="Pending"/>
    <x v="2"/>
    <x v="0"/>
    <n v="3"/>
    <x v="2"/>
    <x v="26"/>
    <x v="3"/>
    <s v="1-10%"/>
    <x v="0"/>
    <n v="0"/>
    <n v="0"/>
    <n v="0"/>
    <n v="1"/>
  </r>
  <r>
    <s v="ORD-02331"/>
    <d v="2022-10-09T00:00:00"/>
    <d v="2022-10-09T00:00:00"/>
    <s v="CUST06489"/>
    <s v="Nikhil Verma"/>
    <n v="47"/>
    <n v="47"/>
    <s v="Other"/>
    <s v="Other"/>
    <s v="South"/>
    <s v="Bangalore"/>
    <x v="1"/>
    <s v="Sofa"/>
    <n v="6"/>
    <n v="6"/>
    <n v="5535.62"/>
    <n v="0.27"/>
    <n v="20778.29"/>
    <n v="3962.34"/>
    <n v="0.191"/>
    <n v="76.760000000000005"/>
    <x v="2"/>
    <n v="3"/>
    <b v="0"/>
    <s v="Delivered"/>
    <x v="1"/>
    <x v="1"/>
    <n v="5"/>
    <x v="2"/>
    <x v="26"/>
    <x v="4"/>
    <s v="21-30%"/>
    <x v="0"/>
    <n v="0"/>
    <n v="1"/>
    <n v="0"/>
    <n v="1"/>
  </r>
  <r>
    <s v="ORD-02335"/>
    <d v="2022-10-09T00:00:00"/>
    <d v="2022-10-09T00:00:00"/>
    <s v="CUST67913"/>
    <s v="Priya Shah"/>
    <n v="27"/>
    <n v="27"/>
    <s v="Female"/>
    <s v="Female"/>
    <s v="West"/>
    <s v="Pune"/>
    <x v="2"/>
    <s v="Laptop"/>
    <n v="3"/>
    <n v="3"/>
    <n v="79758.61"/>
    <n v="0.33"/>
    <n v="167128.85999999999"/>
    <n v="19212.28"/>
    <n v="0.115"/>
    <n v="56.24"/>
    <x v="5"/>
    <n v="1"/>
    <b v="0"/>
    <s v="Cancelled"/>
    <x v="3"/>
    <x v="10"/>
    <n v="2"/>
    <x v="2"/>
    <x v="26"/>
    <x v="3"/>
    <s v="31-40%"/>
    <x v="0"/>
    <n v="0"/>
    <n v="0"/>
    <n v="1"/>
    <n v="1"/>
  </r>
  <r>
    <s v="ORD-02334"/>
    <d v="2022-10-09T00:00:00"/>
    <d v="2022-10-09T00:00:00"/>
    <s v="CUST20367"/>
    <s v="Karan Gupta"/>
    <n v="21"/>
    <n v="21"/>
    <s v="Other"/>
    <s v="Other"/>
    <s v="South"/>
    <s v="Kochi"/>
    <x v="5"/>
    <s v="Cricket Bat"/>
    <n v="5"/>
    <n v="5"/>
    <n v="13397.51"/>
    <n v="0.34"/>
    <n v="43451.18"/>
    <n v="7788.1"/>
    <n v="0.17899999999999999"/>
    <n v="73.66"/>
    <x v="4"/>
    <n v="4"/>
    <b v="0"/>
    <s v="Delivered"/>
    <x v="1"/>
    <x v="1"/>
    <n v="5"/>
    <x v="2"/>
    <x v="26"/>
    <x v="1"/>
    <s v="31-40%"/>
    <x v="0"/>
    <n v="0"/>
    <n v="1"/>
    <n v="0"/>
    <n v="1"/>
  </r>
  <r>
    <s v="ORD-02333"/>
    <d v="2022-10-09T00:00:00"/>
    <d v="2022-10-09T00:00:00"/>
    <s v="CUST56340"/>
    <s v="Pooja Mehta"/>
    <n v="26"/>
    <n v="26"/>
    <s v="Male"/>
    <s v="Male"/>
    <s v="North"/>
    <s v="Amritsar"/>
    <x v="4"/>
    <s v="Fiction Novel"/>
    <n v="2"/>
    <n v="2"/>
    <n v="1065.57"/>
    <m/>
    <n v="2076.0500000000002"/>
    <n v="1101.49"/>
    <n v="0.53100000000000003"/>
    <n v="25.68"/>
    <x v="0"/>
    <n v="4"/>
    <b v="0"/>
    <s v="Delivered"/>
    <x v="1"/>
    <x v="6"/>
    <n v="6"/>
    <x v="2"/>
    <x v="26"/>
    <x v="3"/>
    <s v="No data"/>
    <x v="0"/>
    <n v="0"/>
    <n v="1"/>
    <n v="0"/>
    <n v="1"/>
  </r>
  <r>
    <s v="ORD-02330"/>
    <d v="2022-10-08T00:00:00"/>
    <d v="2022-10-08T00:00:00"/>
    <s v="CUST47001"/>
    <s v="Nikhil Mishra"/>
    <n v="29"/>
    <n v="29"/>
    <s v="Other"/>
    <s v="Other"/>
    <s v="Central"/>
    <s v="Nagpur"/>
    <x v="5"/>
    <s v="Cricket Bat"/>
    <n v="7"/>
    <n v="7"/>
    <n v="8342.2099999999991"/>
    <n v="0.31"/>
    <n v="46118.01"/>
    <n v="10147.74"/>
    <n v="0.22"/>
    <n v="47.94"/>
    <x v="2"/>
    <n v="5"/>
    <b v="0"/>
    <s v="Delivered"/>
    <x v="1"/>
    <x v="2"/>
    <n v="1"/>
    <x v="2"/>
    <x v="26"/>
    <x v="3"/>
    <s v="31-40%"/>
    <x v="0"/>
    <n v="0"/>
    <n v="1"/>
    <n v="0"/>
    <n v="1"/>
  </r>
  <r>
    <s v="ORD-02329"/>
    <d v="2022-10-08T00:00:00"/>
    <d v="2022-10-08T00:00:00"/>
    <s v="CUST96865"/>
    <s v="Kavya Pillai"/>
    <n v="49"/>
    <n v="49"/>
    <s v="Female"/>
    <s v="Female"/>
    <s v="East"/>
    <s v="Kolkata"/>
    <x v="6"/>
    <s v="Kurta"/>
    <n v="9"/>
    <n v="9"/>
    <n v="3350.21"/>
    <n v="0.13"/>
    <n v="25300.71"/>
    <n v="10933.1"/>
    <n v="0.432"/>
    <n v="73.040000000000006"/>
    <x v="4"/>
    <n v="2"/>
    <b v="0"/>
    <s v="Delivered"/>
    <x v="1"/>
    <x v="1"/>
    <n v="5"/>
    <x v="2"/>
    <x v="26"/>
    <x v="4"/>
    <s v="11-20%"/>
    <x v="0"/>
    <n v="0"/>
    <n v="1"/>
    <n v="0"/>
    <n v="1"/>
  </r>
  <r>
    <s v="ORD-02328"/>
    <d v="2022-10-08T00:00:00"/>
    <d v="2022-10-08T00:00:00"/>
    <s v="CUST09166"/>
    <s v="Ananya Mishra"/>
    <n v="21"/>
    <n v="21"/>
    <s v="Male"/>
    <s v="Male"/>
    <s v="West"/>
    <s v="Pune"/>
    <x v="3"/>
    <s v="Dal (1kg)"/>
    <n v="5"/>
    <n v="5"/>
    <n v="142.69999999999999"/>
    <n v="0.28999999999999998"/>
    <n v="560.89"/>
    <n v="25.3"/>
    <n v="4.4999999999999998E-2"/>
    <n v="26.87"/>
    <x v="0"/>
    <n v="5"/>
    <b v="0"/>
    <s v="Delivered"/>
    <x v="1"/>
    <x v="5"/>
    <n v="8"/>
    <x v="2"/>
    <x v="26"/>
    <x v="1"/>
    <s v="21-30%"/>
    <x v="0"/>
    <n v="0"/>
    <n v="1"/>
    <n v="0"/>
    <n v="1"/>
  </r>
  <r>
    <s v="ORD-02327"/>
    <d v="2022-10-07T00:00:00"/>
    <d v="2022-10-07T00:00:00"/>
    <s v="CUST19975"/>
    <s v="Priya Kumar"/>
    <n v="23"/>
    <n v="23"/>
    <s v="Other"/>
    <s v="Other"/>
    <s v="Central"/>
    <s v="Raipur"/>
    <x v="1"/>
    <s v="Chair"/>
    <n v="8"/>
    <n v="8"/>
    <n v="14019.33"/>
    <n v="0.14000000000000001"/>
    <n v="89382.21"/>
    <n v="25883.45"/>
    <n v="0.28999999999999998"/>
    <n v="54.76"/>
    <x v="1"/>
    <n v="5"/>
    <b v="0"/>
    <s v="Cancelled"/>
    <x v="3"/>
    <x v="4"/>
    <n v="4"/>
    <x v="2"/>
    <x v="26"/>
    <x v="1"/>
    <s v="11-20%"/>
    <x v="0"/>
    <n v="0"/>
    <n v="0"/>
    <n v="1"/>
    <n v="1"/>
  </r>
  <r>
    <s v="ORD-02325"/>
    <d v="2022-10-06T00:00:00"/>
    <d v="2022-10-06T00:00:00"/>
    <s v="CUST90684"/>
    <s v="Nisha Kumar"/>
    <n v="33"/>
    <n v="33"/>
    <s v="Other"/>
    <s v="Other"/>
    <s v="East"/>
    <s v="Guwahati"/>
    <x v="1"/>
    <s v="Wardrobe"/>
    <m/>
    <m/>
    <n v="3653.99"/>
    <n v="0.28000000000000003"/>
    <n v="2715.55"/>
    <n v="857.67"/>
    <n v="0.316"/>
    <n v="97.14"/>
    <x v="1"/>
    <n v="4"/>
    <b v="0"/>
    <s v="Delivered"/>
    <x v="1"/>
    <x v="5"/>
    <n v="8"/>
    <x v="2"/>
    <x v="26"/>
    <x v="3"/>
    <s v="21-30%"/>
    <x v="0"/>
    <n v="0"/>
    <n v="1"/>
    <n v="0"/>
    <n v="1"/>
  </r>
  <r>
    <s v="ORD-02324"/>
    <s v="October 06, 2022"/>
    <d v="2022-10-06T00:00:00"/>
    <s v="CUST50408"/>
    <s v="Priya Nair"/>
    <n v="44"/>
    <n v="44"/>
    <s v="Female"/>
    <s v="Female"/>
    <s v="North"/>
    <s v="Chandigarh"/>
    <x v="2"/>
    <s v="Headphones"/>
    <n v="10"/>
    <n v="10"/>
    <n v="66222.83"/>
    <n v="0.39"/>
    <n v="364937.13"/>
    <n v="37488.21"/>
    <n v="0.10299999999999999"/>
    <n v="35.08"/>
    <x v="2"/>
    <n v="3"/>
    <b v="0"/>
    <s v="Delivered"/>
    <x v="1"/>
    <x v="9"/>
    <n v="9"/>
    <x v="2"/>
    <x v="26"/>
    <x v="2"/>
    <s v="31-40%"/>
    <x v="0"/>
    <n v="0"/>
    <n v="1"/>
    <n v="0"/>
    <n v="1"/>
  </r>
  <r>
    <s v="ORD-02326"/>
    <d v="2022-10-06T00:00:00"/>
    <d v="2022-10-06T00:00:00"/>
    <s v="CUST89114"/>
    <s v="Aditya Patel"/>
    <n v="27"/>
    <n v="27"/>
    <s v="Female"/>
    <s v="Female"/>
    <s v="South"/>
    <s v="Hyderabad"/>
    <x v="1"/>
    <s v="Bookshelf"/>
    <n v="9"/>
    <n v="9"/>
    <n v="22455.86"/>
    <n v="0.23"/>
    <n v="158725.76000000001"/>
    <n v="35481.879999999997"/>
    <n v="0.224"/>
    <n v="64.83"/>
    <x v="2"/>
    <n v="4"/>
    <b v="0"/>
    <s v="Delivered"/>
    <x v="1"/>
    <x v="4"/>
    <n v="4"/>
    <x v="2"/>
    <x v="26"/>
    <x v="3"/>
    <s v="21-30%"/>
    <x v="0"/>
    <n v="0"/>
    <n v="1"/>
    <n v="0"/>
    <n v="1"/>
  </r>
  <r>
    <s v="ORD-02322"/>
    <d v="2022-10-05T00:00:00"/>
    <d v="2022-10-05T00:00:00"/>
    <s v="CUST93809"/>
    <s v="Kavya Sharma"/>
    <n v="44"/>
    <n v="44"/>
    <s v="Other"/>
    <s v="Other"/>
    <s v="Central"/>
    <s v="Indore"/>
    <x v="1"/>
    <s v="Bookshelf"/>
    <n v="8"/>
    <n v="8"/>
    <n v="32195.15"/>
    <n v="0.25"/>
    <n v="191258.73"/>
    <n v="53878.3"/>
    <n v="0.28199999999999997"/>
    <n v="67.87"/>
    <x v="1"/>
    <n v="2"/>
    <b v="0"/>
    <s v="Delivered"/>
    <x v="1"/>
    <x v="4"/>
    <n v="4"/>
    <x v="2"/>
    <x v="26"/>
    <x v="2"/>
    <s v="21-30%"/>
    <x v="0"/>
    <n v="0"/>
    <n v="1"/>
    <n v="0"/>
    <n v="1"/>
  </r>
  <r>
    <s v="ORD-02321"/>
    <d v="2022-10-05T00:00:00"/>
    <d v="2022-10-05T00:00:00"/>
    <s v="CUST59579"/>
    <s v="Aarav Mehta"/>
    <n v="47"/>
    <n v="47"/>
    <s v="Male"/>
    <s v="Male"/>
    <s v="Central"/>
    <s v="Indore"/>
    <x v="0"/>
    <s v="Hair Oil"/>
    <n v="9"/>
    <n v="9"/>
    <n v="2425.6799999999998"/>
    <n v="0.16"/>
    <n v="13573.13"/>
    <n v="3678.22"/>
    <n v="0.27100000000000002"/>
    <n v="64.69"/>
    <x v="3"/>
    <n v="1"/>
    <b v="0"/>
    <s v="Delivered"/>
    <x v="1"/>
    <x v="9"/>
    <n v="9"/>
    <x v="2"/>
    <x v="26"/>
    <x v="4"/>
    <s v="11-20%"/>
    <x v="0"/>
    <n v="0"/>
    <n v="1"/>
    <n v="0"/>
    <n v="1"/>
  </r>
  <r>
    <s v="ORD-02320"/>
    <d v="2022-10-05T00:00:00"/>
    <d v="2022-10-05T00:00:00"/>
    <s v="CUST01629"/>
    <s v="Sanjay Patel"/>
    <n v="20"/>
    <n v="20"/>
    <s v="Male"/>
    <s v="Male"/>
    <s v="North"/>
    <s v="Amritsar"/>
    <x v="1"/>
    <s v="Desk"/>
    <n v="9"/>
    <n v="9"/>
    <n v="14626.63"/>
    <n v="0.32"/>
    <n v="81959.990000000005"/>
    <n v="31885.26"/>
    <n v="0.38900000000000001"/>
    <n v="43.74"/>
    <x v="4"/>
    <n v="5"/>
    <b v="0"/>
    <s v="Delivered"/>
    <x v="1"/>
    <x v="2"/>
    <n v="1"/>
    <x v="2"/>
    <x v="26"/>
    <x v="1"/>
    <s v="31-40%"/>
    <x v="0"/>
    <n v="0"/>
    <n v="1"/>
    <n v="0"/>
    <n v="1"/>
  </r>
  <r>
    <s v="ORD-02323"/>
    <d v="2022-10-05T00:00:00"/>
    <d v="2022-10-05T00:00:00"/>
    <s v="CUST41015"/>
    <s v="Vikram Singh"/>
    <n v="42"/>
    <n v="42"/>
    <s v="Other"/>
    <s v="Other"/>
    <s v="Central"/>
    <s v="Bhopal"/>
    <x v="5"/>
    <s v="Cricket Bat"/>
    <n v="5"/>
    <n v="5"/>
    <n v="5297.3"/>
    <n v="0.23"/>
    <n v="22206.97"/>
    <n v="5436.01"/>
    <n v="0.245"/>
    <n v="64.510000000000005"/>
    <x v="3"/>
    <n v="3"/>
    <b v="0"/>
    <s v="Delivered"/>
    <x v="1"/>
    <x v="10"/>
    <n v="2"/>
    <x v="2"/>
    <x v="26"/>
    <x v="2"/>
    <s v="21-30%"/>
    <x v="0"/>
    <n v="0"/>
    <n v="1"/>
    <n v="0"/>
    <n v="1"/>
  </r>
  <r>
    <s v="ORD-02319"/>
    <d v="2022-10-05T00:00:00"/>
    <d v="2022-10-05T00:00:00"/>
    <s v="CUST10347"/>
    <s v="Aditya Nair"/>
    <n v="24"/>
    <n v="24"/>
    <s v="Other"/>
    <s v="Other"/>
    <s v="Central"/>
    <s v="Raipur"/>
    <x v="5"/>
    <s v="Yoga Mat"/>
    <n v="2"/>
    <n v="2"/>
    <n v="14531.26"/>
    <n v="0.22"/>
    <n v="19868.59"/>
    <n v="2388.6"/>
    <n v="0.12"/>
    <n v="58.71"/>
    <x v="3"/>
    <n v="5"/>
    <b v="0"/>
    <s v="Delivered"/>
    <x v="1"/>
    <x v="2"/>
    <n v="1"/>
    <x v="2"/>
    <x v="26"/>
    <x v="1"/>
    <s v="21-30%"/>
    <x v="0"/>
    <n v="0"/>
    <n v="1"/>
    <n v="0"/>
    <n v="1"/>
  </r>
  <r>
    <s v="ORD-02316"/>
    <d v="2022-10-04T00:00:00"/>
    <d v="2022-10-04T00:00:00"/>
    <s v="CUST62789"/>
    <s v="Ananya Gupta"/>
    <n v="40"/>
    <n v="40"/>
    <s v="Other"/>
    <s v="Other"/>
    <s v="South"/>
    <s v="Kochi"/>
    <x v="3"/>
    <s v="Dal (1kg)"/>
    <n v="4"/>
    <n v="4"/>
    <n v="314.73"/>
    <n v="0.15"/>
    <n v="998.21"/>
    <n v="61.22"/>
    <n v="6.0999999999999999E-2"/>
    <n v="79"/>
    <x v="1"/>
    <m/>
    <b v="0"/>
    <s v="Delivered"/>
    <x v="1"/>
    <x v="5"/>
    <n v="8"/>
    <x v="2"/>
    <x v="26"/>
    <x v="2"/>
    <s v="11-20%"/>
    <x v="0"/>
    <n v="0"/>
    <n v="1"/>
    <n v="0"/>
    <n v="1"/>
  </r>
  <r>
    <s v="ORD-02317"/>
    <d v="2022-10-04T00:00:00"/>
    <d v="2022-10-04T00:00:00"/>
    <s v="CUST47149"/>
    <s v="Amit Verma"/>
    <n v="41"/>
    <n v="41"/>
    <s v="Other"/>
    <s v="Other"/>
    <s v="North"/>
    <s v="Delhi"/>
    <x v="6"/>
    <s v="Kurta"/>
    <n v="7"/>
    <n v="7"/>
    <n v="3985.89"/>
    <n v="0.33"/>
    <n v="19751.990000000002"/>
    <n v="7041.24"/>
    <n v="0.35599999999999998"/>
    <n v="37.549999999999997"/>
    <x v="3"/>
    <n v="5"/>
    <b v="0"/>
    <s v="Shipped"/>
    <x v="4"/>
    <x v="10"/>
    <n v="2"/>
    <x v="2"/>
    <x v="26"/>
    <x v="2"/>
    <s v="31-40%"/>
    <x v="0"/>
    <n v="0"/>
    <n v="0"/>
    <n v="0"/>
    <n v="1"/>
  </r>
  <r>
    <s v="ORD-02318"/>
    <d v="2022-10-04T00:00:00"/>
    <d v="2022-10-04T00:00:00"/>
    <s v="CUST67509"/>
    <s v="Vikram Pillai"/>
    <n v="32"/>
    <n v="32"/>
    <s v="Male"/>
    <s v="Male"/>
    <s v="South"/>
    <s v="Hyderabad"/>
    <x v="1"/>
    <s v="Bed Frame"/>
    <n v="3"/>
    <n v="3"/>
    <n v="18611.53"/>
    <n v="0.04"/>
    <n v="52590.42"/>
    <n v="13887.81"/>
    <n v="0.26400000000000001"/>
    <n v="99.49"/>
    <x v="5"/>
    <n v="3"/>
    <b v="0"/>
    <s v="Delivered"/>
    <x v="1"/>
    <x v="4"/>
    <n v="4"/>
    <x v="2"/>
    <x v="26"/>
    <x v="3"/>
    <s v="1-10%"/>
    <x v="0"/>
    <n v="0"/>
    <n v="1"/>
    <n v="0"/>
    <n v="1"/>
  </r>
  <r>
    <s v="ORD-02315"/>
    <d v="2022-10-03T00:00:00"/>
    <d v="2022-10-03T00:00:00"/>
    <s v="CUST44222"/>
    <s v="Nikhil Pillai"/>
    <n v="37"/>
    <n v="37"/>
    <s v="Other"/>
    <s v="Other"/>
    <s v="North"/>
    <s v="Ludhiana"/>
    <x v="3"/>
    <s v="Rice (5kg)"/>
    <n v="4"/>
    <n v="4"/>
    <n v="385.4"/>
    <n v="0.06"/>
    <n v="1455"/>
    <n v="86.48"/>
    <n v="5.8999999999999997E-2"/>
    <n v="49.02"/>
    <x v="1"/>
    <n v="5"/>
    <b v="0"/>
    <s v="Delivered"/>
    <x v="1"/>
    <x v="9"/>
    <n v="9"/>
    <x v="2"/>
    <x v="26"/>
    <x v="2"/>
    <s v="1-10%"/>
    <x v="0"/>
    <n v="0"/>
    <n v="1"/>
    <n v="0"/>
    <n v="1"/>
  </r>
  <r>
    <s v="ORD-02314"/>
    <d v="2022-10-03T00:00:00"/>
    <d v="2022-10-03T00:00:00"/>
    <s v="CUST99949"/>
    <s v="Karan Mishra"/>
    <n v="36"/>
    <n v="36"/>
    <s v="Other"/>
    <s v="Other"/>
    <s v="East"/>
    <s v="Kolkata"/>
    <x v="3"/>
    <s v="Cooking Oil"/>
    <n v="7"/>
    <n v="7"/>
    <n v="490.56"/>
    <n v="0.36"/>
    <n v="2209.98"/>
    <n v="120.11"/>
    <n v="5.3999999999999999E-2"/>
    <n v="92.2"/>
    <x v="4"/>
    <n v="3"/>
    <b v="0"/>
    <s v="Shipped"/>
    <x v="4"/>
    <x v="10"/>
    <n v="2"/>
    <x v="2"/>
    <x v="26"/>
    <x v="2"/>
    <s v="31-40%"/>
    <x v="0"/>
    <n v="0"/>
    <n v="0"/>
    <n v="0"/>
    <n v="1"/>
  </r>
  <r>
    <s v="ORD-02313"/>
    <d v="2022-10-02T00:00:00"/>
    <d v="2022-10-02T00:00:00"/>
    <s v="CUST66337"/>
    <s v="Kavya Singh"/>
    <m/>
    <m/>
    <s v="Female"/>
    <s v="Female"/>
    <s v="South"/>
    <s v="Bangalore"/>
    <x v="6"/>
    <s v="Dress"/>
    <n v="10"/>
    <n v="10"/>
    <n v="2259.7800000000002"/>
    <n v="0.04"/>
    <n v="20953.37"/>
    <n v="7949.05"/>
    <n v="0.379"/>
    <n v="52.93"/>
    <x v="3"/>
    <n v="5"/>
    <b v="0"/>
    <s v="Delivered"/>
    <x v="1"/>
    <x v="8"/>
    <n v="7"/>
    <x v="2"/>
    <x v="26"/>
    <x v="5"/>
    <s v="1-10%"/>
    <x v="0"/>
    <n v="0"/>
    <n v="1"/>
    <n v="0"/>
    <n v="1"/>
  </r>
  <r>
    <s v="ORD-02310"/>
    <d v="2022-10-01T00:00:00"/>
    <d v="2022-10-01T00:00:00"/>
    <s v="CUST33052"/>
    <s v="Sunita Bhat"/>
    <n v="32"/>
    <n v="32"/>
    <s v="Other"/>
    <s v="Other"/>
    <s v="North"/>
    <s v="Amritsar"/>
    <x v="0"/>
    <s v="Hair Oil"/>
    <n v="8"/>
    <n v="8"/>
    <n v="963.22"/>
    <n v="0.23"/>
    <n v="5534.19"/>
    <n v="2484.8000000000002"/>
    <n v="0.44900000000000001"/>
    <n v="60.98"/>
    <x v="0"/>
    <n v="3"/>
    <b v="0"/>
    <s v="Delivered"/>
    <x v="1"/>
    <x v="0"/>
    <n v="3"/>
    <x v="2"/>
    <x v="26"/>
    <x v="3"/>
    <s v="21-30%"/>
    <x v="0"/>
    <n v="0"/>
    <n v="1"/>
    <n v="0"/>
    <n v="1"/>
  </r>
  <r>
    <s v="ORD-02312"/>
    <d v="2022-10-01T00:00:00"/>
    <d v="2022-10-01T00:00:00"/>
    <s v="CUST81714"/>
    <s v="Rohan Kumar"/>
    <n v="32"/>
    <n v="32"/>
    <s v="Female"/>
    <s v="Female"/>
    <s v="East"/>
    <s v="Patna"/>
    <x v="0"/>
    <s v="Shampoo"/>
    <n v="10"/>
    <n v="10"/>
    <n v="909.09"/>
    <n v="0.28999999999999998"/>
    <n v="6829.99"/>
    <n v="3214.22"/>
    <n v="0.47099999999999997"/>
    <n v="86.69"/>
    <x v="1"/>
    <n v="2"/>
    <b v="0"/>
    <s v="Delivered"/>
    <x v="1"/>
    <x v="4"/>
    <n v="4"/>
    <x v="2"/>
    <x v="26"/>
    <x v="3"/>
    <s v="21-30%"/>
    <x v="0"/>
    <n v="0"/>
    <n v="1"/>
    <n v="0"/>
    <n v="1"/>
  </r>
  <r>
    <s v="ORD-02311"/>
    <d v="2022-10-01T00:00:00"/>
    <d v="2022-10-01T00:00:00"/>
    <s v="CUST01001"/>
    <s v="Karan Sharma"/>
    <n v="44"/>
    <n v="44"/>
    <s v="Male"/>
    <s v="Male"/>
    <s v="North"/>
    <s v="Amritsar"/>
    <x v="1"/>
    <s v="Bed Frame"/>
    <n v="3"/>
    <n v="3"/>
    <n v="27210.05"/>
    <n v="0.19"/>
    <n v="62722.39"/>
    <n v="17708.259999999998"/>
    <n v="0.28199999999999997"/>
    <n v="59.37"/>
    <x v="4"/>
    <n v="2"/>
    <b v="0"/>
    <s v="Delivered"/>
    <x v="1"/>
    <x v="0"/>
    <n v="3"/>
    <x v="2"/>
    <x v="26"/>
    <x v="2"/>
    <s v="11-20%"/>
    <x v="0"/>
    <n v="0"/>
    <n v="1"/>
    <n v="0"/>
    <n v="1"/>
  </r>
  <r>
    <s v="ORD-02308"/>
    <d v="2022-09-30T00:00:00"/>
    <d v="2022-09-30T00:00:00"/>
    <s v="CUST13492"/>
    <s v="Karan Reddy"/>
    <n v="35"/>
    <n v="35"/>
    <s v="Female"/>
    <s v="Female"/>
    <s v="North"/>
    <s v="Delhi"/>
    <x v="4"/>
    <s v="Self-Help Book"/>
    <n v="4"/>
    <n v="4"/>
    <n v="288.41000000000003"/>
    <n v="0.11"/>
    <n v="1085.19"/>
    <n v="430.86"/>
    <n v="0.39700000000000002"/>
    <n v="39.44"/>
    <x v="5"/>
    <n v="5"/>
    <b v="1"/>
    <s v="Returned"/>
    <x v="0"/>
    <x v="2"/>
    <n v="1"/>
    <x v="2"/>
    <x v="27"/>
    <x v="3"/>
    <s v="11-20%"/>
    <x v="0"/>
    <n v="1"/>
    <n v="1"/>
    <n v="0"/>
    <n v="1"/>
  </r>
  <r>
    <s v="ORD-02309"/>
    <d v="2022-09-30T00:00:00"/>
    <d v="2022-09-30T00:00:00"/>
    <s v="CUST06929"/>
    <s v="Priya Verma"/>
    <n v="24"/>
    <n v="24"/>
    <s v="Other"/>
    <s v="Other"/>
    <s v="Central"/>
    <s v="Raipur"/>
    <x v="1"/>
    <s v="Desk"/>
    <n v="3"/>
    <n v="3"/>
    <n v="34037.07"/>
    <n v="0.1"/>
    <n v="115980.74"/>
    <n v="26885.75"/>
    <n v="0.23200000000000001"/>
    <n v="49.16"/>
    <x v="3"/>
    <n v="2"/>
    <b v="0"/>
    <s v="Delivered"/>
    <x v="1"/>
    <x v="5"/>
    <n v="8"/>
    <x v="2"/>
    <x v="27"/>
    <x v="1"/>
    <s v="1-10%"/>
    <x v="0"/>
    <n v="0"/>
    <n v="1"/>
    <n v="0"/>
    <n v="1"/>
  </r>
  <r>
    <s v="ORD-02307"/>
    <d v="2022-09-29T00:00:00"/>
    <d v="2022-09-29T00:00:00"/>
    <s v="CUST02936"/>
    <s v="Amit Sharma"/>
    <n v="35"/>
    <n v="35"/>
    <s v="F"/>
    <s v="Female"/>
    <s v="North"/>
    <s v="Amritsar"/>
    <x v="4"/>
    <s v="Biography"/>
    <n v="10"/>
    <n v="10"/>
    <n v="723.67"/>
    <n v="0.04"/>
    <n v="9456.02"/>
    <n v="3461.29"/>
    <n v="0.36599999999999999"/>
    <n v="54.96"/>
    <x v="4"/>
    <m/>
    <b v="1"/>
    <s v="Returned"/>
    <x v="0"/>
    <x v="8"/>
    <n v="7"/>
    <x v="2"/>
    <x v="27"/>
    <x v="3"/>
    <s v="1-10%"/>
    <x v="0"/>
    <n v="1"/>
    <n v="1"/>
    <n v="0"/>
    <n v="1"/>
  </r>
  <r>
    <s v="ORD-02306"/>
    <d v="2022-09-29T00:00:00"/>
    <d v="2022-09-29T00:00:00"/>
    <s v="CUST12892"/>
    <s v="Nisha Pillai"/>
    <n v="35"/>
    <n v="35"/>
    <s v="Male"/>
    <s v="Male"/>
    <s v="Central"/>
    <s v="Nagpur"/>
    <x v="6"/>
    <s v="Jacket"/>
    <n v="2"/>
    <n v="2"/>
    <n v="3165.33"/>
    <n v="0.27"/>
    <n v="5468.29"/>
    <n v="1737.74"/>
    <n v="0.318"/>
    <n v="73.28"/>
    <x v="2"/>
    <n v="4"/>
    <b v="0"/>
    <s v="Delivered"/>
    <x v="1"/>
    <x v="10"/>
    <n v="2"/>
    <x v="2"/>
    <x v="27"/>
    <x v="3"/>
    <s v="21-30%"/>
    <x v="0"/>
    <n v="0"/>
    <n v="1"/>
    <n v="0"/>
    <n v="1"/>
  </r>
  <r>
    <s v="ORD-02303"/>
    <d v="2022-09-27T00:00:00"/>
    <d v="2022-09-27T00:00:00"/>
    <s v="CUST73687"/>
    <s v="Shreya Iyer"/>
    <n v="35"/>
    <n v="35"/>
    <s v="Male"/>
    <s v="Male"/>
    <s v="West"/>
    <s v="Pune"/>
    <x v="1"/>
    <s v="Bed Frame"/>
    <n v="6"/>
    <n v="6"/>
    <n v="4727.2"/>
    <n v="0.3"/>
    <n v="22747.1"/>
    <n v="6128.52"/>
    <n v="0.26900000000000002"/>
    <n v="85.09"/>
    <x v="4"/>
    <n v="5"/>
    <b v="0"/>
    <s v="Shipped"/>
    <x v="4"/>
    <x v="9"/>
    <n v="9"/>
    <x v="2"/>
    <x v="27"/>
    <x v="3"/>
    <s v="21-30%"/>
    <x v="0"/>
    <n v="0"/>
    <n v="0"/>
    <n v="0"/>
    <n v="1"/>
  </r>
  <r>
    <s v="ORD-02305"/>
    <d v="2022-09-27T00:00:00"/>
    <d v="2022-09-27T00:00:00"/>
    <s v="CUST86884"/>
    <s v="Ritu Iyer"/>
    <n v="28"/>
    <n v="28"/>
    <s v="Other"/>
    <s v="Other"/>
    <s v="West"/>
    <s v="Mumbai"/>
    <x v="2"/>
    <s v="Tablet"/>
    <n v="9"/>
    <n v="9"/>
    <n v="29921.759999999998"/>
    <n v="0.33"/>
    <n v="187176.31"/>
    <n v="25938.95"/>
    <n v="0.13900000000000001"/>
    <n v="66.52"/>
    <x v="5"/>
    <n v="5"/>
    <b v="0"/>
    <s v="Shipped"/>
    <x v="4"/>
    <x v="5"/>
    <n v="8"/>
    <x v="2"/>
    <x v="27"/>
    <x v="3"/>
    <s v="31-40%"/>
    <x v="0"/>
    <n v="0"/>
    <n v="0"/>
    <n v="0"/>
    <n v="1"/>
  </r>
  <r>
    <s v="ORD-02304"/>
    <d v="2022-09-27T00:00:00"/>
    <d v="2022-09-27T00:00:00"/>
    <s v="CUST81774"/>
    <s v="Meera Iyer"/>
    <n v="34"/>
    <n v="34"/>
    <s v="Male"/>
    <s v="Male"/>
    <s v="East"/>
    <s v="Guwahati"/>
    <x v="0"/>
    <s v="Hair Oil"/>
    <n v="8"/>
    <n v="8"/>
    <n v="1956.04"/>
    <n v="0.05"/>
    <n v="16158.29"/>
    <n v="7683.48"/>
    <n v="0.47599999999999998"/>
    <n v="90.07"/>
    <x v="0"/>
    <n v="1"/>
    <b v="0"/>
    <s v="Cancelled"/>
    <x v="3"/>
    <x v="4"/>
    <n v="4"/>
    <x v="2"/>
    <x v="27"/>
    <x v="3"/>
    <s v="1-10%"/>
    <x v="0"/>
    <n v="0"/>
    <n v="0"/>
    <n v="1"/>
    <n v="1"/>
  </r>
  <r>
    <s v="ORD-02302"/>
    <d v="2022-09-25T00:00:00"/>
    <d v="2022-09-25T00:00:00"/>
    <s v="CUST57376"/>
    <s v="Aarav Singh"/>
    <n v="30"/>
    <n v="30"/>
    <s v="Male"/>
    <s v="Male"/>
    <s v="Central"/>
    <s v="Nagpur"/>
    <x v="6"/>
    <s v="Dress"/>
    <n v="2"/>
    <n v="2"/>
    <n v="1047.08"/>
    <n v="0.14000000000000001"/>
    <n v="2238.06"/>
    <n v="854.12"/>
    <n v="0.38200000000000001"/>
    <n v="49.15"/>
    <x v="4"/>
    <n v="5"/>
    <b v="0"/>
    <s v="Delivered"/>
    <x v="1"/>
    <x v="6"/>
    <n v="6"/>
    <x v="2"/>
    <x v="27"/>
    <x v="3"/>
    <s v="11-20%"/>
    <x v="0"/>
    <n v="0"/>
    <n v="1"/>
    <n v="0"/>
    <n v="1"/>
  </r>
  <r>
    <s v="ORD-02301"/>
    <d v="2022-09-25T00:00:00"/>
    <d v="2022-09-25T00:00:00"/>
    <s v="CUST94749"/>
    <s v="Aarav Patel"/>
    <n v="52"/>
    <n v="52"/>
    <s v="Other"/>
    <s v="Other"/>
    <s v="South"/>
    <s v="Hyderabad"/>
    <x v="0"/>
    <s v="Hair Oil"/>
    <n v="3"/>
    <n v="3"/>
    <n v="1334.72"/>
    <n v="0.14000000000000001"/>
    <n v="4167.5"/>
    <n v="1517.77"/>
    <n v="0.36399999999999999"/>
    <n v="68.86"/>
    <x v="4"/>
    <n v="1"/>
    <b v="0"/>
    <s v="Delivered"/>
    <x v="1"/>
    <x v="1"/>
    <n v="5"/>
    <x v="2"/>
    <x v="27"/>
    <x v="4"/>
    <s v="11-20%"/>
    <x v="0"/>
    <n v="0"/>
    <n v="1"/>
    <n v="0"/>
    <n v="1"/>
  </r>
  <r>
    <s v="ORD-02298"/>
    <d v="2022-09-24T00:00:00"/>
    <d v="2022-09-24T00:00:00"/>
    <s v="CUST36266"/>
    <s v="Ritu Verma"/>
    <n v="31"/>
    <n v="31"/>
    <s v="Other"/>
    <s v="Other"/>
    <s v="East"/>
    <s v="Guwahati"/>
    <x v="5"/>
    <s v="Yoga Mat"/>
    <n v="10"/>
    <n v="10"/>
    <n v="4545.91"/>
    <n v="0.01"/>
    <n v="55303.33"/>
    <n v="13195.84"/>
    <n v="0.23899999999999999"/>
    <n v="71.77"/>
    <x v="0"/>
    <n v="3"/>
    <b v="0"/>
    <s v="Delivered"/>
    <x v="1"/>
    <x v="9"/>
    <n v="9"/>
    <x v="2"/>
    <x v="27"/>
    <x v="3"/>
    <s v="1-10%"/>
    <x v="0"/>
    <n v="0"/>
    <n v="1"/>
    <n v="0"/>
    <n v="1"/>
  </r>
  <r>
    <s v="ORD-02299"/>
    <d v="2022-09-24T00:00:00"/>
    <d v="2022-09-24T00:00:00"/>
    <s v="CUST52655"/>
    <s v="Ritu Verma"/>
    <n v="30"/>
    <n v="30"/>
    <s v="Female"/>
    <s v="Female"/>
    <s v="South"/>
    <s v="Bangalore"/>
    <x v="3"/>
    <s v="Rice (5kg)"/>
    <n v="3"/>
    <n v="3"/>
    <n v="236.04"/>
    <n v="0.01"/>
    <n v="832.73"/>
    <n v="49.56"/>
    <n v="0.06"/>
    <n v="57.97"/>
    <x v="2"/>
    <n v="3"/>
    <b v="1"/>
    <s v="Returned"/>
    <x v="0"/>
    <x v="5"/>
    <n v="8"/>
    <x v="2"/>
    <x v="27"/>
    <x v="3"/>
    <s v="1-10%"/>
    <x v="0"/>
    <n v="1"/>
    <n v="1"/>
    <n v="0"/>
    <n v="1"/>
  </r>
  <r>
    <s v="ORD-02300"/>
    <d v="2022-09-24T00:00:00"/>
    <d v="2022-09-24T00:00:00"/>
    <s v="CUST99451"/>
    <s v="Nikhil Joshi"/>
    <n v="30"/>
    <n v="30"/>
    <s v="Other"/>
    <s v="Other"/>
    <s v="North"/>
    <s v="Amritsar"/>
    <x v="4"/>
    <s v="Fiction Novel"/>
    <m/>
    <m/>
    <n v="1447.1"/>
    <n v="7.0000000000000007E-2"/>
    <n v="1543.04"/>
    <n v="589.91"/>
    <n v="0.38200000000000001"/>
    <n v="58.15"/>
    <x v="1"/>
    <m/>
    <b v="0"/>
    <s v="Delivered"/>
    <x v="1"/>
    <x v="10"/>
    <n v="2"/>
    <x v="2"/>
    <x v="27"/>
    <x v="3"/>
    <s v="1-10%"/>
    <x v="0"/>
    <n v="0"/>
    <n v="1"/>
    <n v="0"/>
    <n v="1"/>
  </r>
  <r>
    <s v="ORD-02295"/>
    <d v="2022-09-23T00:00:00"/>
    <d v="2022-09-23T00:00:00"/>
    <s v="CUST16205"/>
    <s v="Arjun Kapoor"/>
    <n v="32"/>
    <n v="32"/>
    <s v="Male"/>
    <s v="Male"/>
    <s v="East"/>
    <s v="Guwahati"/>
    <x v="5"/>
    <s v="Tennis Racket"/>
    <m/>
    <m/>
    <n v="7290.72"/>
    <n v="0"/>
    <n v="8729.66"/>
    <n v="2532.61"/>
    <n v="0.28999999999999998"/>
    <n v="59.36"/>
    <x v="0"/>
    <n v="5"/>
    <b v="0"/>
    <s v="Delivered"/>
    <x v="1"/>
    <x v="10"/>
    <n v="2"/>
    <x v="2"/>
    <x v="27"/>
    <x v="3"/>
    <n v="0"/>
    <x v="0"/>
    <n v="0"/>
    <n v="1"/>
    <n v="0"/>
    <n v="1"/>
  </r>
  <r>
    <s v="ORD-02297"/>
    <d v="2022-09-23T00:00:00"/>
    <d v="2022-09-23T00:00:00"/>
    <s v="CUST42672"/>
    <s v="Kavya Nair"/>
    <n v="33"/>
    <n v="33"/>
    <s v="Male"/>
    <s v="Male"/>
    <s v="West"/>
    <s v="Mumbai"/>
    <x v="0"/>
    <s v="Perfume"/>
    <n v="5"/>
    <n v="5"/>
    <n v="926.42"/>
    <n v="0.25"/>
    <n v="3809.66"/>
    <n v="1528.7"/>
    <n v="0.40100000000000002"/>
    <n v="64.010000000000005"/>
    <x v="5"/>
    <n v="5"/>
    <b v="0"/>
    <s v="Shipped"/>
    <x v="4"/>
    <x v="6"/>
    <n v="6"/>
    <x v="2"/>
    <x v="27"/>
    <x v="3"/>
    <s v="21-30%"/>
    <x v="0"/>
    <n v="0"/>
    <n v="0"/>
    <n v="0"/>
    <n v="1"/>
  </r>
  <r>
    <s v="ORD-02296"/>
    <d v="2022-09-23T00:00:00"/>
    <d v="2022-09-23T00:00:00"/>
    <s v="CUST31681"/>
    <s v="Ananya Rao"/>
    <n v="20"/>
    <n v="20"/>
    <s v="Other"/>
    <s v="Other"/>
    <s v="South"/>
    <s v="Kochi"/>
    <x v="5"/>
    <s v="Tennis Racket"/>
    <n v="3"/>
    <n v="3"/>
    <n v="8809.7199999999993"/>
    <n v="0.38"/>
    <n v="18286.54"/>
    <n v="4538.3999999999996"/>
    <n v="0.248"/>
    <n v="76.08"/>
    <x v="5"/>
    <n v="5"/>
    <b v="1"/>
    <s v="Returned"/>
    <x v="0"/>
    <x v="9"/>
    <n v="9"/>
    <x v="2"/>
    <x v="27"/>
    <x v="1"/>
    <s v="31-40%"/>
    <x v="0"/>
    <n v="1"/>
    <n v="1"/>
    <n v="0"/>
    <n v="1"/>
  </r>
  <r>
    <s v="ORD-02294"/>
    <d v="2022-09-22T00:00:00"/>
    <d v="2022-09-22T00:00:00"/>
    <s v="CUST45988"/>
    <s v="Sanjay Das"/>
    <n v="33"/>
    <n v="33"/>
    <s v="Male"/>
    <s v="Male"/>
    <s v="North"/>
    <s v="Amritsar"/>
    <x v="0"/>
    <s v="Hair Oil"/>
    <n v="7"/>
    <n v="7"/>
    <n v="437.18"/>
    <n v="0.02"/>
    <n v="3874.82"/>
    <n v="1697.95"/>
    <n v="0.438"/>
    <n v="54.03"/>
    <x v="1"/>
    <n v="2"/>
    <b v="0"/>
    <s v="Delivered"/>
    <x v="1"/>
    <x v="5"/>
    <n v="8"/>
    <x v="2"/>
    <x v="27"/>
    <x v="3"/>
    <s v="1-10%"/>
    <x v="0"/>
    <n v="0"/>
    <n v="1"/>
    <n v="0"/>
    <n v="1"/>
  </r>
  <r>
    <s v="ORD-02292"/>
    <d v="2022-09-21T00:00:00"/>
    <d v="2022-09-21T00:00:00"/>
    <s v="CUST08013"/>
    <s v="Ritu Gupta"/>
    <n v="41"/>
    <n v="41"/>
    <s v="Other"/>
    <s v="Other"/>
    <s v="East"/>
    <s v="Bhubaneswar"/>
    <x v="5"/>
    <s v="Yoga Mat"/>
    <n v="2"/>
    <n v="2"/>
    <n v="8645.73"/>
    <n v="0.24"/>
    <n v="14376.69"/>
    <n v="3461.36"/>
    <n v="0.24099999999999999"/>
    <n v="94.07"/>
    <x v="0"/>
    <n v="4"/>
    <b v="1"/>
    <s v="Returned"/>
    <x v="0"/>
    <x v="0"/>
    <n v="3"/>
    <x v="2"/>
    <x v="27"/>
    <x v="2"/>
    <s v="21-30%"/>
    <x v="0"/>
    <n v="1"/>
    <n v="1"/>
    <n v="0"/>
    <n v="1"/>
  </r>
  <r>
    <s v="ORD-02293"/>
    <d v="2022-09-21T00:00:00"/>
    <d v="2022-09-21T00:00:00"/>
    <s v="CUST83140"/>
    <s v="Kavya Iyer"/>
    <n v="19"/>
    <n v="19"/>
    <s v="Male"/>
    <s v="Male"/>
    <s v="Central"/>
    <s v="Raipur"/>
    <x v="1"/>
    <s v="Wardrobe"/>
    <n v="9"/>
    <n v="9"/>
    <n v="11670.17"/>
    <n v="0.28999999999999998"/>
    <n v="98477.31"/>
    <n v="25127.73"/>
    <n v="0.255"/>
    <n v="70.569999999999993"/>
    <x v="2"/>
    <n v="2"/>
    <b v="0"/>
    <s v="Pending"/>
    <x v="2"/>
    <x v="1"/>
    <n v="5"/>
    <x v="2"/>
    <x v="27"/>
    <x v="1"/>
    <s v="21-30%"/>
    <x v="0"/>
    <n v="0"/>
    <n v="0"/>
    <n v="0"/>
    <n v="1"/>
  </r>
  <r>
    <s v="ORD-02291"/>
    <d v="2022-09-21T00:00:00"/>
    <d v="2022-09-21T00:00:00"/>
    <s v="CUST86351"/>
    <s v="Rohan Iyer"/>
    <n v="54"/>
    <n v="54"/>
    <s v="Female"/>
    <s v="Female"/>
    <s v="Central"/>
    <s v="Indore"/>
    <x v="4"/>
    <s v="Fiction Novel"/>
    <n v="2"/>
    <n v="2"/>
    <n v="1340.31"/>
    <n v="0.03"/>
    <n v="2902.07"/>
    <n v="1116.1600000000001"/>
    <n v="0.38500000000000001"/>
    <n v="67.16"/>
    <x v="0"/>
    <n v="4"/>
    <b v="0"/>
    <s v="Pending"/>
    <x v="2"/>
    <x v="8"/>
    <n v="7"/>
    <x v="2"/>
    <x v="27"/>
    <x v="4"/>
    <s v="1-10%"/>
    <x v="0"/>
    <n v="0"/>
    <n v="0"/>
    <n v="0"/>
    <n v="1"/>
  </r>
  <r>
    <s v="ORD-02290"/>
    <d v="2022-09-20T00:00:00"/>
    <d v="2022-09-20T00:00:00"/>
    <s v="CUST57859"/>
    <s v="Arjun Chatterjee"/>
    <n v="33"/>
    <n v="33"/>
    <s v="Male"/>
    <s v="Male"/>
    <s v="South"/>
    <s v="Bangalore"/>
    <x v="1"/>
    <s v="Wardrobe"/>
    <n v="10"/>
    <n v="10"/>
    <n v="29389.24"/>
    <n v="0.04"/>
    <n v="314322.83"/>
    <n v="104400.15"/>
    <n v="0.33200000000000002"/>
    <n v="66.52"/>
    <x v="1"/>
    <n v="1"/>
    <b v="0"/>
    <s v="Delivered"/>
    <x v="1"/>
    <x v="6"/>
    <n v="6"/>
    <x v="2"/>
    <x v="27"/>
    <x v="3"/>
    <s v="1-10%"/>
    <x v="0"/>
    <n v="0"/>
    <n v="1"/>
    <n v="0"/>
    <n v="1"/>
  </r>
  <r>
    <s v="ORD-02288"/>
    <d v="2022-09-20T00:00:00"/>
    <d v="2022-09-20T00:00:00"/>
    <s v="CUST89351"/>
    <s v="Rohan Kapoor"/>
    <n v="24"/>
    <n v="24"/>
    <s v="Male"/>
    <s v="Male"/>
    <s v="South"/>
    <s v="Bangalore"/>
    <x v="3"/>
    <s v="Tea"/>
    <n v="3"/>
    <n v="3"/>
    <n v="191.26"/>
    <m/>
    <n v="663.86"/>
    <n v="53.03"/>
    <n v="0.08"/>
    <n v="74"/>
    <x v="4"/>
    <n v="4"/>
    <b v="0"/>
    <s v="Delivered"/>
    <x v="1"/>
    <x v="6"/>
    <n v="6"/>
    <x v="2"/>
    <x v="27"/>
    <x v="1"/>
    <s v="No data"/>
    <x v="0"/>
    <n v="0"/>
    <n v="1"/>
    <n v="0"/>
    <n v="1"/>
  </r>
  <r>
    <s v="ORD-02289"/>
    <d v="2022-09-20T00:00:00"/>
    <d v="2022-09-20T00:00:00"/>
    <s v="CUST74884"/>
    <s v="Kavya Mishra"/>
    <n v="28"/>
    <n v="28"/>
    <s v="Other"/>
    <s v="Other"/>
    <s v="East"/>
    <s v="Bhubaneswar"/>
    <x v="2"/>
    <s v="Laptop"/>
    <n v="5"/>
    <n v="5"/>
    <n v="76773.58"/>
    <n v="0.12"/>
    <n v="367938.22"/>
    <n v="45756.9"/>
    <n v="0.124"/>
    <n v="84.18"/>
    <x v="3"/>
    <n v="2"/>
    <b v="0"/>
    <s v="Delivered"/>
    <x v="1"/>
    <x v="1"/>
    <n v="5"/>
    <x v="2"/>
    <x v="27"/>
    <x v="3"/>
    <s v="11-20%"/>
    <x v="0"/>
    <n v="0"/>
    <n v="1"/>
    <n v="0"/>
    <n v="1"/>
  </r>
  <r>
    <s v="ORD-02287"/>
    <d v="2022-09-19T00:00:00"/>
    <d v="2022-09-19T00:00:00"/>
    <s v="CUST48005"/>
    <s v="Deepa Nair"/>
    <n v="48"/>
    <n v="48"/>
    <s v="Other"/>
    <s v="Other"/>
    <s v="South"/>
    <s v="Chennai"/>
    <x v="2"/>
    <s v="Headphones"/>
    <n v="7"/>
    <n v="7"/>
    <n v="10316.01"/>
    <n v="0.33"/>
    <n v="50301.08"/>
    <n v="6888.17"/>
    <n v="0.13700000000000001"/>
    <n v="90.01"/>
    <x v="4"/>
    <m/>
    <b v="0"/>
    <s v="Delivered"/>
    <x v="1"/>
    <x v="4"/>
    <n v="4"/>
    <x v="2"/>
    <x v="27"/>
    <x v="4"/>
    <s v="31-40%"/>
    <x v="0"/>
    <n v="0"/>
    <n v="1"/>
    <n v="0"/>
    <n v="1"/>
  </r>
  <r>
    <s v="ORD-02286"/>
    <d v="2022-09-19T00:00:00"/>
    <d v="2022-09-19T00:00:00"/>
    <s v="CUST95250"/>
    <s v="Arjun Shah"/>
    <n v="44"/>
    <n v="44"/>
    <s v="Female"/>
    <s v="Female"/>
    <s v="North"/>
    <s v="Delhi"/>
    <x v="5"/>
    <s v="Football"/>
    <n v="9"/>
    <n v="9"/>
    <n v="3394.34"/>
    <n v="0.06"/>
    <n v="39194.69"/>
    <n v="8874.98"/>
    <n v="0.22600000000000001"/>
    <n v="16.96"/>
    <x v="5"/>
    <n v="2"/>
    <b v="1"/>
    <s v="Returned"/>
    <x v="0"/>
    <x v="5"/>
    <n v="8"/>
    <x v="2"/>
    <x v="27"/>
    <x v="2"/>
    <s v="1-10%"/>
    <x v="0"/>
    <n v="1"/>
    <n v="1"/>
    <n v="0"/>
    <n v="1"/>
  </r>
  <r>
    <s v="ORD-02285"/>
    <d v="2022-09-19T00:00:00"/>
    <d v="2022-09-19T00:00:00"/>
    <s v="CUST27442"/>
    <s v="Rahul Sharma"/>
    <n v="25"/>
    <n v="25"/>
    <s v="Female"/>
    <s v="Female"/>
    <s v="Central"/>
    <s v="Nagpur"/>
    <x v="0"/>
    <s v="Perfume"/>
    <n v="6"/>
    <n v="6"/>
    <n v="226.83"/>
    <n v="0.24"/>
    <n v="1203.6300000000001"/>
    <n v="638.69000000000005"/>
    <n v="0.53100000000000003"/>
    <n v="48.65"/>
    <x v="5"/>
    <n v="3"/>
    <b v="0"/>
    <s v="Delivered"/>
    <x v="1"/>
    <x v="2"/>
    <n v="1"/>
    <x v="2"/>
    <x v="27"/>
    <x v="1"/>
    <s v="21-30%"/>
    <x v="0"/>
    <n v="0"/>
    <n v="1"/>
    <n v="0"/>
    <n v="1"/>
  </r>
  <r>
    <s v="ORD-02284"/>
    <d v="2022-09-19T00:00:00"/>
    <d v="2022-09-19T00:00:00"/>
    <s v="CUST37893"/>
    <s v="Deepa Rao"/>
    <n v="30"/>
    <n v="30"/>
    <s v="Male"/>
    <s v="Male"/>
    <s v="East"/>
    <s v="Patna"/>
    <x v="2"/>
    <s v="Camera"/>
    <n v="8"/>
    <n v="8"/>
    <n v="32204.55"/>
    <n v="0.02"/>
    <n v="332387.03999999998"/>
    <n v="37369.29"/>
    <n v="0.112"/>
    <n v="86.45"/>
    <x v="3"/>
    <n v="3"/>
    <b v="0"/>
    <s v="Delivered"/>
    <x v="1"/>
    <x v="6"/>
    <n v="6"/>
    <x v="2"/>
    <x v="27"/>
    <x v="3"/>
    <s v="1-10%"/>
    <x v="0"/>
    <n v="0"/>
    <n v="1"/>
    <n v="0"/>
    <n v="1"/>
  </r>
  <r>
    <s v="ORD-02283"/>
    <d v="2022-09-19T00:00:00"/>
    <d v="2022-09-19T00:00:00"/>
    <s v="CUST06888"/>
    <s v="Ananya Chatterjee"/>
    <n v="44"/>
    <n v="44"/>
    <s v="Male"/>
    <s v="Male"/>
    <s v="South"/>
    <s v="Kochi"/>
    <x v="6"/>
    <s v="Dress"/>
    <n v="8"/>
    <n v="8"/>
    <n v="598.22"/>
    <n v="0.37"/>
    <n v="3507.68"/>
    <n v="1290.6400000000001"/>
    <n v="0.36799999999999999"/>
    <n v="67.180000000000007"/>
    <x v="3"/>
    <n v="5"/>
    <b v="0"/>
    <s v="Delivered"/>
    <x v="1"/>
    <x v="8"/>
    <n v="7"/>
    <x v="2"/>
    <x v="27"/>
    <x v="2"/>
    <s v="31-40%"/>
    <x v="0"/>
    <n v="0"/>
    <n v="1"/>
    <n v="0"/>
    <n v="1"/>
  </r>
  <r>
    <s v="ORD-02282"/>
    <d v="2022-09-18T00:00:00"/>
    <d v="2022-09-18T00:00:00"/>
    <s v="CUST94046"/>
    <s v="Ananya Nair"/>
    <n v="38"/>
    <n v="38"/>
    <s v="Other"/>
    <s v="Other"/>
    <s v="Central"/>
    <s v="Raipur"/>
    <x v="2"/>
    <s v="Camera"/>
    <n v="5"/>
    <n v="5"/>
    <n v="11463.02"/>
    <n v="0.34"/>
    <n v="44107"/>
    <n v="3355.55"/>
    <n v="7.5999999999999998E-2"/>
    <n v="36.32"/>
    <x v="1"/>
    <n v="5"/>
    <b v="0"/>
    <s v="Delivered"/>
    <x v="1"/>
    <x v="3"/>
    <n v="10"/>
    <x v="2"/>
    <x v="27"/>
    <x v="2"/>
    <s v="31-40%"/>
    <x v="0"/>
    <n v="0"/>
    <n v="1"/>
    <n v="0"/>
    <n v="1"/>
  </r>
  <r>
    <s v="ORD-02281"/>
    <d v="2022-09-18T00:00:00"/>
    <d v="2022-09-18T00:00:00"/>
    <s v="CUST68153"/>
    <s v="Aditya Das"/>
    <n v="45"/>
    <n v="45"/>
    <s v="Female"/>
    <s v="Female"/>
    <s v="North"/>
    <s v="Amritsar"/>
    <x v="0"/>
    <s v="Perfume"/>
    <n v="9"/>
    <n v="9"/>
    <n v="2226.0700000000002"/>
    <n v="0.16"/>
    <n v="18524.57"/>
    <n v="7612.81"/>
    <n v="0.41099999999999998"/>
    <n v="50.45"/>
    <x v="0"/>
    <n v="4"/>
    <b v="0"/>
    <s v="Delivered"/>
    <x v="1"/>
    <x v="10"/>
    <n v="2"/>
    <x v="2"/>
    <x v="27"/>
    <x v="2"/>
    <s v="11-20%"/>
    <x v="0"/>
    <n v="0"/>
    <n v="1"/>
    <n v="0"/>
    <n v="1"/>
  </r>
  <r>
    <s v="ORD-02280"/>
    <d v="2022-09-16T00:00:00"/>
    <d v="2022-09-16T00:00:00"/>
    <s v="CUST85697"/>
    <s v="Nisha Kumar"/>
    <n v="38"/>
    <n v="38"/>
    <s v="Male"/>
    <s v="Male"/>
    <s v="South"/>
    <s v="Hyderabad"/>
    <x v="1"/>
    <s v="Chair"/>
    <n v="5"/>
    <n v="5"/>
    <n v="22143.81"/>
    <n v="0.12"/>
    <n v="118422.68"/>
    <n v="31149.72"/>
    <n v="0.26300000000000001"/>
    <n v="53.5"/>
    <x v="0"/>
    <n v="2"/>
    <b v="1"/>
    <s v="Returned"/>
    <x v="0"/>
    <x v="5"/>
    <n v="8"/>
    <x v="2"/>
    <x v="27"/>
    <x v="2"/>
    <s v="11-20%"/>
    <x v="0"/>
    <n v="1"/>
    <n v="1"/>
    <n v="0"/>
    <n v="1"/>
  </r>
  <r>
    <s v="ORD-02277"/>
    <d v="2022-09-16T00:00:00"/>
    <d v="2022-09-16T00:00:00"/>
    <s v="CUST41635"/>
    <s v="Priya Pillai"/>
    <n v="22"/>
    <n v="22"/>
    <s v="Female"/>
    <s v="Female"/>
    <s v="North"/>
    <s v="Amritsar"/>
    <x v="2"/>
    <s v="Laptop"/>
    <n v="4"/>
    <n v="4"/>
    <n v="63972.59"/>
    <n v="0.28000000000000003"/>
    <n v="208355.63"/>
    <n v="16914.36"/>
    <n v="8.1000000000000003E-2"/>
    <n v="37.35"/>
    <x v="3"/>
    <n v="1"/>
    <b v="0"/>
    <s v="Cancelled"/>
    <x v="3"/>
    <x v="8"/>
    <n v="7"/>
    <x v="2"/>
    <x v="27"/>
    <x v="1"/>
    <s v="21-30%"/>
    <x v="0"/>
    <n v="0"/>
    <n v="0"/>
    <n v="1"/>
    <n v="1"/>
  </r>
  <r>
    <s v="ORD-02279"/>
    <d v="2022-09-16T00:00:00"/>
    <d v="2022-09-16T00:00:00"/>
    <s v="CUST11155"/>
    <s v="Ananya Verma"/>
    <n v="52"/>
    <n v="52"/>
    <s v="Female"/>
    <s v="Female"/>
    <s v="West"/>
    <s v="Mumbai"/>
    <x v="2"/>
    <s v="Laptop"/>
    <n v="6"/>
    <n v="6"/>
    <n v="13712.65"/>
    <n v="0.21"/>
    <n v="88050.54"/>
    <n v="10911.94"/>
    <n v="0.124"/>
    <n v="44.8"/>
    <x v="5"/>
    <n v="2"/>
    <b v="0"/>
    <s v="Delivered"/>
    <x v="1"/>
    <x v="1"/>
    <n v="5"/>
    <x v="2"/>
    <x v="27"/>
    <x v="4"/>
    <s v="21-30%"/>
    <x v="0"/>
    <n v="0"/>
    <n v="1"/>
    <n v="0"/>
    <n v="1"/>
  </r>
  <r>
    <s v="ORD-02276"/>
    <d v="2022-09-16T00:00:00"/>
    <d v="2022-09-16T00:00:00"/>
    <s v="CUST27939"/>
    <s v="Aarav Pillai"/>
    <n v="37"/>
    <n v="37"/>
    <s v="Female"/>
    <s v="Female"/>
    <s v="North"/>
    <s v="Delhi"/>
    <x v="5"/>
    <s v="Yoga Mat"/>
    <n v="4"/>
    <n v="4"/>
    <n v="590.58000000000004"/>
    <n v="0.26"/>
    <n v="2166.86"/>
    <n v="376.29"/>
    <n v="0.17399999999999999"/>
    <n v="74.83"/>
    <x v="1"/>
    <n v="1"/>
    <b v="0"/>
    <s v="Pending"/>
    <x v="2"/>
    <x v="1"/>
    <n v="5"/>
    <x v="2"/>
    <x v="27"/>
    <x v="2"/>
    <s v="21-30%"/>
    <x v="0"/>
    <n v="0"/>
    <n v="0"/>
    <n v="0"/>
    <n v="1"/>
  </r>
  <r>
    <s v="ORD-02278"/>
    <d v="2022-09-16T00:00:00"/>
    <d v="2022-09-16T00:00:00"/>
    <s v="CUST26869"/>
    <s v="Aarav Mehta"/>
    <n v="28"/>
    <n v="28"/>
    <s v="Female"/>
    <s v="Female"/>
    <s v="East"/>
    <s v="Bhubaneswar"/>
    <x v="5"/>
    <s v="Cycle"/>
    <n v="5"/>
    <n v="5"/>
    <n v="10621.22"/>
    <n v="0.03"/>
    <n v="58513.74"/>
    <n v="13918.5"/>
    <n v="0.23799999999999999"/>
    <n v="72.95"/>
    <x v="2"/>
    <n v="4"/>
    <b v="0"/>
    <s v="Pending"/>
    <x v="2"/>
    <x v="0"/>
    <n v="3"/>
    <x v="2"/>
    <x v="27"/>
    <x v="3"/>
    <s v="1-10%"/>
    <x v="0"/>
    <n v="0"/>
    <n v="0"/>
    <n v="0"/>
    <n v="1"/>
  </r>
  <r>
    <s v="ORD-02274"/>
    <d v="2022-09-15T00:00:00"/>
    <d v="2022-09-15T00:00:00"/>
    <s v="CUST66737"/>
    <s v="Ananya Patel"/>
    <n v="43"/>
    <n v="43"/>
    <s v="Female"/>
    <s v="Female"/>
    <s v="South"/>
    <s v="Chennai"/>
    <x v="6"/>
    <s v="T-Shirt"/>
    <n v="0"/>
    <m/>
    <n v="803.12"/>
    <n v="7.0000000000000007E-2"/>
    <n v="911.76"/>
    <n v="328.33"/>
    <n v="0.36"/>
    <n v="73.010000000000005"/>
    <x v="2"/>
    <n v="3"/>
    <b v="0"/>
    <s v="Delivered"/>
    <x v="1"/>
    <x v="8"/>
    <n v="7"/>
    <x v="2"/>
    <x v="27"/>
    <x v="2"/>
    <s v="1-10%"/>
    <x v="0"/>
    <n v="0"/>
    <n v="1"/>
    <n v="0"/>
    <n v="1"/>
  </r>
  <r>
    <s v="ORD-02273"/>
    <d v="2022-09-15T00:00:00"/>
    <d v="2022-09-15T00:00:00"/>
    <s v="CUST71816"/>
    <s v="Nisha Verma"/>
    <n v="36"/>
    <n v="36"/>
    <s v="Female"/>
    <s v="Female"/>
    <s v="Central"/>
    <s v="Nagpur"/>
    <x v="4"/>
    <s v="Textbook"/>
    <n v="9"/>
    <n v="9"/>
    <n v="1131.92"/>
    <n v="0.12"/>
    <n v="10966.62"/>
    <n v="3680.22"/>
    <n v="0.33600000000000002"/>
    <n v="39.840000000000003"/>
    <x v="0"/>
    <n v="3"/>
    <b v="0"/>
    <s v="Delivered"/>
    <x v="1"/>
    <x v="8"/>
    <n v="7"/>
    <x v="2"/>
    <x v="27"/>
    <x v="2"/>
    <s v="11-20%"/>
    <x v="0"/>
    <n v="0"/>
    <n v="1"/>
    <n v="0"/>
    <n v="1"/>
  </r>
  <r>
    <s v="ORD-02275"/>
    <d v="2022-09-15T00:00:00"/>
    <d v="2022-09-15T00:00:00"/>
    <s v="CUST47583"/>
    <s v="Vikram Chatterjee"/>
    <m/>
    <m/>
    <s v="Other"/>
    <s v="Other"/>
    <s v="Central"/>
    <s v="Indore"/>
    <x v="3"/>
    <s v="Rice (5kg)"/>
    <n v="4"/>
    <n v="4"/>
    <n v="225.27"/>
    <n v="0.34"/>
    <n v="633.98"/>
    <n v="41.18"/>
    <n v="6.5000000000000002E-2"/>
    <n v="44.3"/>
    <x v="5"/>
    <n v="4"/>
    <b v="1"/>
    <s v="Returned"/>
    <x v="0"/>
    <x v="9"/>
    <n v="9"/>
    <x v="2"/>
    <x v="27"/>
    <x v="5"/>
    <s v="31-40%"/>
    <x v="0"/>
    <n v="1"/>
    <n v="1"/>
    <n v="0"/>
    <n v="1"/>
  </r>
  <r>
    <s v="ORD-02270"/>
    <d v="2022-09-14T00:00:00"/>
    <d v="2022-09-14T00:00:00"/>
    <s v="CUST31062"/>
    <s v="Vikram Pillai"/>
    <n v="15"/>
    <n v="15"/>
    <s v="Other"/>
    <s v="Other"/>
    <s v="North"/>
    <s v="Ludhiana"/>
    <x v="0"/>
    <s v="Lipstick"/>
    <n v="7"/>
    <n v="7"/>
    <n v="111.14"/>
    <n v="0.37"/>
    <n v="567.33000000000004"/>
    <n v="305.64999999999998"/>
    <n v="0.53900000000000003"/>
    <n v="44.94"/>
    <x v="4"/>
    <n v="4"/>
    <b v="0"/>
    <s v="Delivered"/>
    <x v="1"/>
    <x v="9"/>
    <n v="9"/>
    <x v="2"/>
    <x v="27"/>
    <x v="0"/>
    <s v="31-40%"/>
    <x v="0"/>
    <n v="0"/>
    <n v="1"/>
    <n v="0"/>
    <n v="1"/>
  </r>
  <r>
    <s v="ORD-02268"/>
    <d v="2022-09-14T00:00:00"/>
    <d v="2022-09-14T00:00:00"/>
    <s v="CUST89600"/>
    <s v="Aarav Joshi"/>
    <n v="51"/>
    <n v="51"/>
    <s v="Male"/>
    <s v="Male"/>
    <s v="South"/>
    <s v="Chennai"/>
    <x v="5"/>
    <s v="Football"/>
    <n v="2"/>
    <n v="2"/>
    <n v="13833.36"/>
    <n v="0.06"/>
    <n v="30150.799999999999"/>
    <n v="8534.61"/>
    <n v="0.28299999999999997"/>
    <n v="40.57"/>
    <x v="4"/>
    <m/>
    <b v="0"/>
    <s v="Delivered"/>
    <x v="1"/>
    <x v="5"/>
    <n v="8"/>
    <x v="2"/>
    <x v="27"/>
    <x v="4"/>
    <s v="1-10%"/>
    <x v="0"/>
    <n v="0"/>
    <n v="1"/>
    <n v="0"/>
    <n v="1"/>
  </r>
  <r>
    <s v="ORD-02269"/>
    <d v="2022-09-14T00:00:00"/>
    <d v="2022-09-14T00:00:00"/>
    <s v="CUST17627"/>
    <s v="Deepa Kapoor"/>
    <m/>
    <m/>
    <s v="Other"/>
    <s v="Other"/>
    <s v="South"/>
    <s v="Bangalore"/>
    <x v="5"/>
    <s v="Yoga Mat"/>
    <n v="3"/>
    <n v="3"/>
    <n v="13367.65"/>
    <n v="0.27"/>
    <n v="30351.3"/>
    <n v="8238.2800000000007"/>
    <n v="0.27100000000000002"/>
    <n v="76.52"/>
    <x v="1"/>
    <n v="3"/>
    <b v="0"/>
    <s v="Delivered"/>
    <x v="1"/>
    <x v="4"/>
    <n v="4"/>
    <x v="2"/>
    <x v="27"/>
    <x v="5"/>
    <s v="21-30%"/>
    <x v="0"/>
    <n v="0"/>
    <n v="1"/>
    <n v="0"/>
    <n v="1"/>
  </r>
  <r>
    <s v="ORD-02271"/>
    <d v="2022-09-14T00:00:00"/>
    <d v="2022-09-14T00:00:00"/>
    <s v="CUST64969"/>
    <s v="Amit Gupta"/>
    <n v="37"/>
    <n v="37"/>
    <s v="Other"/>
    <s v="Other"/>
    <s v="East"/>
    <s v="Kolkata"/>
    <x v="2"/>
    <s v="Headphones"/>
    <n v="7"/>
    <n v="7"/>
    <n v="44012.800000000003"/>
    <n v="0.02"/>
    <n v="388387"/>
    <n v="49485.75"/>
    <n v="0.127"/>
    <n v="89.27"/>
    <x v="1"/>
    <n v="1"/>
    <b v="0"/>
    <s v="Delivered"/>
    <x v="1"/>
    <x v="8"/>
    <n v="7"/>
    <x v="2"/>
    <x v="27"/>
    <x v="2"/>
    <s v="1-10%"/>
    <x v="0"/>
    <n v="0"/>
    <n v="1"/>
    <n v="0"/>
    <n v="1"/>
  </r>
  <r>
    <s v="ORD-02272"/>
    <d v="2022-09-14T00:00:00"/>
    <d v="2022-09-14T00:00:00"/>
    <s v="CUST73221"/>
    <s v="Deepa Patel"/>
    <n v="28"/>
    <n v="28"/>
    <s v="Male"/>
    <s v="Male"/>
    <s v="North"/>
    <s v="Chandigarh"/>
    <x v="0"/>
    <s v="Sunscreen"/>
    <n v="10"/>
    <n v="10"/>
    <n v="537.83000000000004"/>
    <n v="0.23"/>
    <n v="4825.68"/>
    <n v="2340.29"/>
    <n v="0.48499999999999999"/>
    <n v="51.8"/>
    <x v="4"/>
    <n v="5"/>
    <b v="0"/>
    <s v="Delivered"/>
    <x v="1"/>
    <x v="3"/>
    <n v="10"/>
    <x v="2"/>
    <x v="27"/>
    <x v="3"/>
    <s v="21-30%"/>
    <x v="0"/>
    <n v="0"/>
    <n v="1"/>
    <n v="0"/>
    <n v="1"/>
  </r>
  <r>
    <s v="ORD-02267"/>
    <d v="2022-09-13T00:00:00"/>
    <d v="2022-09-13T00:00:00"/>
    <s v="CUST18261"/>
    <s v="Kavya Iyer"/>
    <n v="35"/>
    <n v="35"/>
    <s v="Male"/>
    <s v="Male"/>
    <s v="North"/>
    <s v="Delhi"/>
    <x v="0"/>
    <s v="Perfume"/>
    <n v="1"/>
    <n v="1"/>
    <n v="2480.5"/>
    <n v="7.0000000000000007E-2"/>
    <n v="2697.26"/>
    <n v="1008.27"/>
    <n v="0.374"/>
    <n v="42.84"/>
    <x v="3"/>
    <n v="2"/>
    <b v="1"/>
    <s v="Returned"/>
    <x v="0"/>
    <x v="9"/>
    <n v="9"/>
    <x v="2"/>
    <x v="27"/>
    <x v="3"/>
    <s v="1-10%"/>
    <x v="0"/>
    <n v="1"/>
    <n v="1"/>
    <n v="0"/>
    <n v="1"/>
  </r>
  <r>
    <s v="ORD-02266"/>
    <d v="2022-09-12T00:00:00"/>
    <d v="2022-09-12T00:00:00"/>
    <s v="CUST21061"/>
    <s v="Sanjay Das"/>
    <n v="23"/>
    <n v="23"/>
    <s v="Other"/>
    <s v="Other"/>
    <s v="West"/>
    <s v="Surat"/>
    <x v="0"/>
    <s v="Shampoo"/>
    <n v="10"/>
    <n v="10"/>
    <n v="767.55"/>
    <n v="0.35"/>
    <n v="6213.65"/>
    <n v="2480.34"/>
    <n v="0.39900000000000002"/>
    <n v="45.37"/>
    <x v="1"/>
    <n v="4"/>
    <b v="0"/>
    <s v="Delivered"/>
    <x v="1"/>
    <x v="1"/>
    <n v="5"/>
    <x v="2"/>
    <x v="27"/>
    <x v="1"/>
    <s v="31-40%"/>
    <x v="0"/>
    <n v="0"/>
    <n v="1"/>
    <n v="0"/>
    <n v="1"/>
  </r>
  <r>
    <s v="ORD-02265"/>
    <d v="2022-09-12T00:00:00"/>
    <d v="2022-09-12T00:00:00"/>
    <s v="CUST40896"/>
    <s v="Deepa Rao"/>
    <n v="48"/>
    <n v="48"/>
    <s v="F"/>
    <s v="Female"/>
    <s v="West"/>
    <s v="Mumbai"/>
    <x v="2"/>
    <s v="Headphones"/>
    <n v="7"/>
    <n v="7"/>
    <n v="17875.78"/>
    <n v="0.39"/>
    <n v="88594.37"/>
    <n v="10922.5"/>
    <n v="0.123"/>
    <n v="64.930000000000007"/>
    <x v="2"/>
    <n v="1"/>
    <b v="0"/>
    <s v="Shipped"/>
    <x v="4"/>
    <x v="0"/>
    <n v="3"/>
    <x v="2"/>
    <x v="27"/>
    <x v="4"/>
    <s v="31-40%"/>
    <x v="0"/>
    <n v="0"/>
    <n v="0"/>
    <n v="0"/>
    <n v="1"/>
  </r>
  <r>
    <s v="ORD-02261"/>
    <d v="2022-09-11T00:00:00"/>
    <d v="2022-09-11T00:00:00"/>
    <s v="CUST28968"/>
    <s v="Ananya Mehta"/>
    <n v="25"/>
    <n v="25"/>
    <s v="Male"/>
    <s v="Male"/>
    <s v="West"/>
    <s v="Ahmedabad"/>
    <x v="2"/>
    <s v="Camera"/>
    <n v="5"/>
    <n v="5"/>
    <n v="48089.2"/>
    <n v="0.19"/>
    <n v="248755.47"/>
    <n v="16926"/>
    <n v="6.8000000000000005E-2"/>
    <n v="96.45"/>
    <x v="5"/>
    <n v="4"/>
    <b v="0"/>
    <s v="Delivered"/>
    <x v="1"/>
    <x v="9"/>
    <n v="9"/>
    <x v="2"/>
    <x v="27"/>
    <x v="1"/>
    <s v="11-20%"/>
    <x v="0"/>
    <n v="0"/>
    <n v="1"/>
    <n v="0"/>
    <n v="1"/>
  </r>
  <r>
    <s v="ORD-02263"/>
    <d v="2022-09-11T00:00:00"/>
    <d v="2022-09-11T00:00:00"/>
    <s v="CUST80227"/>
    <s v="Karan Joshi"/>
    <n v="37"/>
    <n v="37"/>
    <s v="Male"/>
    <s v="Male"/>
    <s v="North"/>
    <s v="Amritsar"/>
    <x v="3"/>
    <s v="Dal (1kg)"/>
    <n v="3"/>
    <n v="3"/>
    <n v="466.4"/>
    <n v="0.19"/>
    <n v="1143.9000000000001"/>
    <n v="83.86"/>
    <n v="7.2999999999999995E-2"/>
    <n v="52.43"/>
    <x v="0"/>
    <n v="5"/>
    <b v="0"/>
    <s v="Delivered"/>
    <x v="1"/>
    <x v="3"/>
    <n v="10"/>
    <x v="2"/>
    <x v="27"/>
    <x v="2"/>
    <s v="11-20%"/>
    <x v="0"/>
    <n v="0"/>
    <n v="1"/>
    <n v="0"/>
    <n v="1"/>
  </r>
  <r>
    <s v="ORD-02262"/>
    <d v="2022-09-11T00:00:00"/>
    <d v="2022-09-11T00:00:00"/>
    <s v="CUST07130"/>
    <s v="Shreya Iyer"/>
    <n v="20"/>
    <n v="20"/>
    <s v="Other"/>
    <s v="Other"/>
    <s v="Central"/>
    <s v="Nagpur"/>
    <x v="4"/>
    <s v="Fiction Novel"/>
    <n v="2"/>
    <n v="2"/>
    <n v="281.44"/>
    <n v="0.05"/>
    <n v="537.73"/>
    <n v="145.84"/>
    <n v="0.27100000000000002"/>
    <n v="75.48"/>
    <x v="1"/>
    <n v="2"/>
    <b v="0"/>
    <s v="Delivered"/>
    <x v="1"/>
    <x v="7"/>
    <m/>
    <x v="2"/>
    <x v="27"/>
    <x v="1"/>
    <s v="1-10%"/>
    <x v="0"/>
    <n v="0"/>
    <n v="1"/>
    <n v="0"/>
    <n v="1"/>
  </r>
  <r>
    <s v="ORD-02264"/>
    <d v="2022-09-11T00:00:00"/>
    <d v="2022-09-11T00:00:00"/>
    <s v="CUST27188"/>
    <s v="Aditya Das"/>
    <m/>
    <m/>
    <s v="Male"/>
    <s v="Male"/>
    <s v="North"/>
    <s v="Chandigarh"/>
    <x v="1"/>
    <s v="Bookshelf"/>
    <n v="2"/>
    <n v="2"/>
    <n v="11078.6"/>
    <n v="0.06"/>
    <n v="26632.36"/>
    <n v="7028.83"/>
    <n v="0.26400000000000001"/>
    <n v="45.78"/>
    <x v="3"/>
    <n v="2"/>
    <b v="0"/>
    <s v="Delivered"/>
    <x v="1"/>
    <x v="3"/>
    <n v="10"/>
    <x v="2"/>
    <x v="27"/>
    <x v="5"/>
    <s v="1-10%"/>
    <x v="0"/>
    <n v="0"/>
    <n v="1"/>
    <n v="0"/>
    <n v="1"/>
  </r>
  <r>
    <s v="ORD-02260"/>
    <d v="2022-09-10T00:00:00"/>
    <d v="2022-09-10T00:00:00"/>
    <s v="CUST10492"/>
    <s v="Rahul Patel"/>
    <n v="61"/>
    <n v="61"/>
    <s v="Other"/>
    <s v="Other"/>
    <s v="West"/>
    <s v="Surat"/>
    <x v="0"/>
    <s v="Lipstick"/>
    <n v="9"/>
    <n v="9"/>
    <n v="1292.1600000000001"/>
    <n v="0.22"/>
    <n v="10154.82"/>
    <n v="3046.85"/>
    <n v="0.3"/>
    <n v="70.59"/>
    <x v="2"/>
    <n v="2"/>
    <b v="1"/>
    <s v="Returned"/>
    <x v="0"/>
    <x v="6"/>
    <n v="6"/>
    <x v="2"/>
    <x v="27"/>
    <x v="6"/>
    <s v="21-30%"/>
    <x v="0"/>
    <n v="1"/>
    <n v="1"/>
    <n v="0"/>
    <n v="1"/>
  </r>
  <r>
    <s v="ORD-02258"/>
    <d v="2022-09-10T00:00:00"/>
    <d v="2022-09-10T00:00:00"/>
    <s v="CUST95281"/>
    <s v="Shreya Bose"/>
    <n v="34"/>
    <n v="34"/>
    <s v="Male"/>
    <s v="Male"/>
    <s v="East"/>
    <s v="Kolkata"/>
    <x v="5"/>
    <s v="Football"/>
    <m/>
    <m/>
    <n v="541.85"/>
    <n v="0.04"/>
    <n v="618.29"/>
    <n v="107.23"/>
    <n v="0.17299999999999999"/>
    <n v="87.16"/>
    <x v="3"/>
    <n v="2"/>
    <b v="0"/>
    <s v="Delivered"/>
    <x v="1"/>
    <x v="2"/>
    <n v="1"/>
    <x v="2"/>
    <x v="27"/>
    <x v="3"/>
    <s v="1-10%"/>
    <x v="0"/>
    <n v="0"/>
    <n v="1"/>
    <n v="0"/>
    <n v="1"/>
  </r>
  <r>
    <s v="ORD-02256"/>
    <d v="2022-09-10T00:00:00"/>
    <d v="2022-09-10T00:00:00"/>
    <s v="CUST76072"/>
    <s v="Karan Pillai"/>
    <n v="21"/>
    <n v="21"/>
    <s v="Other"/>
    <s v="Other"/>
    <s v="West"/>
    <s v="Pune"/>
    <x v="1"/>
    <s v="Bookshelf"/>
    <n v="9"/>
    <n v="9"/>
    <n v="29503.49"/>
    <n v="0.02"/>
    <n v="295846.81"/>
    <n v="62680.47"/>
    <n v="0.21199999999999999"/>
    <n v="44.27"/>
    <x v="5"/>
    <n v="1"/>
    <b v="0"/>
    <s v="Shipped"/>
    <x v="4"/>
    <x v="0"/>
    <n v="3"/>
    <x v="2"/>
    <x v="27"/>
    <x v="1"/>
    <s v="1-10%"/>
    <x v="0"/>
    <n v="0"/>
    <n v="0"/>
    <n v="0"/>
    <n v="1"/>
  </r>
  <r>
    <s v="ORD-02257"/>
    <d v="2022-09-10T00:00:00"/>
    <d v="2022-09-10T00:00:00"/>
    <s v="CUST98457"/>
    <s v="Nikhil Nair"/>
    <n v="45"/>
    <n v="45"/>
    <s v="Other"/>
    <s v="Other"/>
    <s v="North"/>
    <s v="Ludhiana"/>
    <x v="2"/>
    <s v="Tablet"/>
    <n v="4"/>
    <n v="4"/>
    <n v="37633.82"/>
    <n v="0.33"/>
    <n v="125197.09"/>
    <n v="14972.92"/>
    <n v="0.12"/>
    <n v="53.12"/>
    <x v="3"/>
    <n v="4"/>
    <b v="0"/>
    <s v="Delivered"/>
    <x v="1"/>
    <x v="10"/>
    <n v="2"/>
    <x v="2"/>
    <x v="27"/>
    <x v="2"/>
    <s v="31-40%"/>
    <x v="0"/>
    <n v="0"/>
    <n v="1"/>
    <n v="0"/>
    <n v="1"/>
  </r>
  <r>
    <s v="ORD-02259"/>
    <d v="2022-09-10T00:00:00"/>
    <d v="2022-09-10T00:00:00"/>
    <s v="CUST42519"/>
    <s v="Meera Reddy"/>
    <n v="46"/>
    <n v="46"/>
    <s v="m"/>
    <s v="Male"/>
    <s v="Central"/>
    <s v="Nagpur"/>
    <x v="5"/>
    <s v="Football"/>
    <n v="2"/>
    <n v="2"/>
    <n v="2331.7600000000002"/>
    <n v="0"/>
    <n v="5912.22"/>
    <n v="1433.92"/>
    <n v="0.24299999999999999"/>
    <n v="38.85"/>
    <x v="5"/>
    <n v="5"/>
    <b v="0"/>
    <s v="Delivered"/>
    <x v="1"/>
    <x v="2"/>
    <n v="1"/>
    <x v="2"/>
    <x v="27"/>
    <x v="4"/>
    <n v="0"/>
    <x v="0"/>
    <n v="0"/>
    <n v="1"/>
    <n v="0"/>
    <n v="1"/>
  </r>
  <r>
    <s v="ORD-02253"/>
    <d v="2022-09-09T00:00:00"/>
    <d v="2022-09-09T00:00:00"/>
    <s v="CUST22702"/>
    <s v="Arjun Rao"/>
    <n v="54"/>
    <n v="54"/>
    <s v="Female"/>
    <s v="Female"/>
    <s v="East"/>
    <s v="Kolkata"/>
    <x v="1"/>
    <s v="Wardrobe"/>
    <n v="5"/>
    <n v="5"/>
    <n v="26136.57"/>
    <n v="0"/>
    <n v="148485.57999999999"/>
    <n v="38154.910000000003"/>
    <n v="0.25700000000000001"/>
    <n v="66.36"/>
    <x v="3"/>
    <n v="1"/>
    <b v="0"/>
    <s v="Cancelled"/>
    <x v="3"/>
    <x v="1"/>
    <n v="5"/>
    <x v="2"/>
    <x v="27"/>
    <x v="4"/>
    <n v="0"/>
    <x v="0"/>
    <n v="0"/>
    <n v="0"/>
    <n v="1"/>
    <n v="1"/>
  </r>
  <r>
    <s v="ORD-02255"/>
    <d v="2022-09-09T00:00:00"/>
    <d v="2022-09-09T00:00:00"/>
    <s v="CUST86286"/>
    <s v="Amit Verma"/>
    <n v="23"/>
    <n v="23"/>
    <s v="Female"/>
    <s v="Female"/>
    <s v="North"/>
    <s v="Delhi"/>
    <x v="5"/>
    <s v="Yoga Mat"/>
    <n v="1"/>
    <n v="1"/>
    <n v="10374.719999999999"/>
    <n v="0.04"/>
    <n v="10806.31"/>
    <n v="2109.69"/>
    <n v="0.19500000000000001"/>
    <n v="63.95"/>
    <x v="1"/>
    <n v="3"/>
    <b v="0"/>
    <s v="Cancelled"/>
    <x v="3"/>
    <x v="0"/>
    <n v="3"/>
    <x v="2"/>
    <x v="27"/>
    <x v="1"/>
    <s v="1-10%"/>
    <x v="0"/>
    <n v="0"/>
    <n v="0"/>
    <n v="1"/>
    <n v="1"/>
  </r>
  <r>
    <s v="ORD-02254"/>
    <d v="2022-09-09T00:00:00"/>
    <d v="2022-09-09T00:00:00"/>
    <s v="CUST33459"/>
    <s v="Nisha Sharma"/>
    <n v="33"/>
    <n v="33"/>
    <s v="Female"/>
    <s v="Female"/>
    <s v="North"/>
    <s v="Delhi"/>
    <x v="1"/>
    <s v="Desk"/>
    <n v="10"/>
    <n v="10"/>
    <n v="5472.78"/>
    <n v="0.24"/>
    <n v="53170.77"/>
    <n v="15999.21"/>
    <n v="0.30099999999999999"/>
    <n v="73.94"/>
    <x v="5"/>
    <n v="4"/>
    <b v="0"/>
    <s v="Delivered"/>
    <x v="1"/>
    <x v="9"/>
    <n v="9"/>
    <x v="2"/>
    <x v="27"/>
    <x v="3"/>
    <s v="21-30%"/>
    <x v="0"/>
    <n v="0"/>
    <n v="1"/>
    <n v="0"/>
    <n v="1"/>
  </r>
  <r>
    <s v="ORD-02251"/>
    <d v="2022-09-08T00:00:00"/>
    <d v="2022-09-08T00:00:00"/>
    <s v="CUST41014"/>
    <s v="Deepa Bhat"/>
    <n v="26"/>
    <n v="26"/>
    <s v="Other"/>
    <s v="Other"/>
    <s v="West"/>
    <s v="Surat"/>
    <x v="1"/>
    <s v="Bed Frame"/>
    <n v="2"/>
    <n v="2"/>
    <n v="21391.95"/>
    <n v="0.09"/>
    <n v="42758.89"/>
    <n v="8615.36"/>
    <n v="0.20100000000000001"/>
    <n v="88.4"/>
    <x v="5"/>
    <n v="2"/>
    <b v="1"/>
    <s v="Returned"/>
    <x v="0"/>
    <x v="0"/>
    <n v="3"/>
    <x v="2"/>
    <x v="27"/>
    <x v="3"/>
    <s v="1-10%"/>
    <x v="0"/>
    <n v="1"/>
    <n v="1"/>
    <n v="0"/>
    <n v="1"/>
  </r>
  <r>
    <s v="ORD-02252"/>
    <d v="2022-09-08T00:00:00"/>
    <d v="2022-09-08T00:00:00"/>
    <s v="CUST72140"/>
    <s v="Ritu Nair"/>
    <n v="60"/>
    <n v="60"/>
    <s v="Male"/>
    <s v="Male"/>
    <s v="East"/>
    <s v="Guwahati"/>
    <x v="3"/>
    <s v="Rice (5kg)"/>
    <n v="6"/>
    <n v="6"/>
    <n v="415.02"/>
    <n v="0.39"/>
    <n v="1807.15"/>
    <n v="138.97"/>
    <n v="7.6999999999999999E-2"/>
    <n v="100.53"/>
    <x v="2"/>
    <n v="1"/>
    <b v="0"/>
    <s v="Cancelled"/>
    <x v="3"/>
    <x v="0"/>
    <n v="3"/>
    <x v="2"/>
    <x v="27"/>
    <x v="4"/>
    <s v="31-40%"/>
    <x v="0"/>
    <n v="0"/>
    <n v="0"/>
    <n v="1"/>
    <n v="1"/>
  </r>
  <r>
    <s v="ORD-02250"/>
    <d v="2022-09-08T00:00:00"/>
    <d v="2022-09-08T00:00:00"/>
    <s v="CUST89025"/>
    <s v="Priya Kumar"/>
    <n v="46"/>
    <n v="46"/>
    <s v="Female"/>
    <s v="Female"/>
    <s v="West"/>
    <s v="Mumbai"/>
    <x v="6"/>
    <s v="Saree"/>
    <n v="2"/>
    <n v="2"/>
    <n v="3788.19"/>
    <m/>
    <n v="8490.2099999999991"/>
    <n v="2213.1"/>
    <n v="0.26100000000000001"/>
    <n v="65.7"/>
    <x v="4"/>
    <m/>
    <b v="0"/>
    <s v="Pending"/>
    <x v="2"/>
    <x v="5"/>
    <n v="8"/>
    <x v="2"/>
    <x v="27"/>
    <x v="4"/>
    <s v="No data"/>
    <x v="0"/>
    <n v="0"/>
    <n v="0"/>
    <n v="0"/>
    <n v="1"/>
  </r>
  <r>
    <s v="ORD-02249"/>
    <s v="September 08, 2022"/>
    <d v="2022-09-08T00:00:00"/>
    <s v="CUST22912"/>
    <s v="Aarav Bhat"/>
    <n v="22"/>
    <n v="22"/>
    <s v="Female"/>
    <s v="Female"/>
    <s v="East"/>
    <s v="Bhubaneswar"/>
    <x v="3"/>
    <s v="Cooking Oil"/>
    <n v="6"/>
    <n v="6"/>
    <n v="129.66"/>
    <n v="0.08"/>
    <n v="1008.28"/>
    <n v="60.96"/>
    <n v="0.06"/>
    <n v="63.39"/>
    <x v="4"/>
    <n v="5"/>
    <b v="0"/>
    <s v="Delivered"/>
    <x v="1"/>
    <x v="0"/>
    <n v="3"/>
    <x v="2"/>
    <x v="27"/>
    <x v="1"/>
    <s v="1-10%"/>
    <x v="0"/>
    <n v="0"/>
    <n v="1"/>
    <n v="0"/>
    <n v="1"/>
  </r>
  <r>
    <s v="ORD-02247"/>
    <d v="2022-09-07T00:00:00"/>
    <d v="2022-09-07T00:00:00"/>
    <s v="CUST68290"/>
    <s v="Karan Kapoor"/>
    <n v="38"/>
    <n v="38"/>
    <s v="Other"/>
    <s v="Other"/>
    <s v="North"/>
    <s v="Chandigarh"/>
    <x v="1"/>
    <s v="Chair"/>
    <n v="2"/>
    <n v="2"/>
    <n v="22082.21"/>
    <m/>
    <n v="51389.35"/>
    <n v="9844.24"/>
    <n v="0.192"/>
    <n v="70.14"/>
    <x v="5"/>
    <n v="1"/>
    <b v="0"/>
    <s v="Pending"/>
    <x v="2"/>
    <x v="8"/>
    <n v="7"/>
    <x v="2"/>
    <x v="27"/>
    <x v="2"/>
    <s v="No data"/>
    <x v="0"/>
    <n v="0"/>
    <n v="0"/>
    <n v="0"/>
    <n v="1"/>
  </r>
  <r>
    <s v="ORD-02245"/>
    <d v="2022-09-07T00:00:00"/>
    <d v="2022-09-07T00:00:00"/>
    <s v="CUST73701"/>
    <s v="Deepa Patel"/>
    <m/>
    <m/>
    <s v="Other"/>
    <s v="Other"/>
    <s v="South"/>
    <s v="Kochi"/>
    <x v="2"/>
    <s v="Laptop"/>
    <n v="4"/>
    <n v="4"/>
    <n v="45635.8"/>
    <n v="0.04"/>
    <n v="195002.92"/>
    <n v="30972.52"/>
    <n v="0.159"/>
    <n v="69.48"/>
    <x v="4"/>
    <n v="4"/>
    <b v="0"/>
    <s v="Delivered"/>
    <x v="1"/>
    <x v="2"/>
    <n v="1"/>
    <x v="2"/>
    <x v="27"/>
    <x v="5"/>
    <s v="1-10%"/>
    <x v="0"/>
    <n v="0"/>
    <n v="1"/>
    <n v="0"/>
    <n v="1"/>
  </r>
  <r>
    <s v="ORD-02248"/>
    <d v="2022-09-07T00:00:00"/>
    <d v="2022-09-07T00:00:00"/>
    <s v="CUST63445"/>
    <s v="Sunita Patel"/>
    <n v="47"/>
    <n v="47"/>
    <s v="Male"/>
    <s v="Male"/>
    <s v="West"/>
    <s v="Surat"/>
    <x v="5"/>
    <s v="Dumbbells"/>
    <n v="2"/>
    <n v="2"/>
    <n v="14129.5"/>
    <n v="0.01"/>
    <n v="34498.58"/>
    <n v="6979.34"/>
    <n v="0.20200000000000001"/>
    <n v="74.75"/>
    <x v="5"/>
    <n v="3"/>
    <b v="0"/>
    <s v="Delivered"/>
    <x v="1"/>
    <x v="10"/>
    <n v="2"/>
    <x v="2"/>
    <x v="27"/>
    <x v="4"/>
    <s v="1-10%"/>
    <x v="0"/>
    <n v="0"/>
    <n v="1"/>
    <n v="0"/>
    <n v="1"/>
  </r>
  <r>
    <s v="ORD-02246"/>
    <d v="2022-09-07T00:00:00"/>
    <d v="2022-09-07T00:00:00"/>
    <s v="CUST14634"/>
    <s v="Aditya Das"/>
    <n v="31"/>
    <n v="31"/>
    <s v="Female"/>
    <s v="Female"/>
    <s v="South"/>
    <s v="Chennai"/>
    <x v="0"/>
    <s v="Hair Oil"/>
    <n v="3"/>
    <n v="3"/>
    <n v="1422.97"/>
    <n v="0.38"/>
    <n v="2383.6799999999998"/>
    <n v="815.73"/>
    <n v="0.34200000000000003"/>
    <n v="65.75"/>
    <x v="3"/>
    <n v="2"/>
    <b v="0"/>
    <s v="Delivered"/>
    <x v="1"/>
    <x v="10"/>
    <n v="2"/>
    <x v="2"/>
    <x v="27"/>
    <x v="3"/>
    <s v="31-40%"/>
    <x v="0"/>
    <n v="0"/>
    <n v="1"/>
    <n v="0"/>
    <n v="1"/>
  </r>
  <r>
    <s v="ORD-02244"/>
    <d v="2022-09-06T00:00:00"/>
    <d v="2022-09-06T00:00:00"/>
    <s v="CUST41690"/>
    <s v="Sanjay Joshi"/>
    <n v="37"/>
    <n v="37"/>
    <s v="Other"/>
    <s v="Other"/>
    <s v="Central"/>
    <s v="Raipur"/>
    <x v="3"/>
    <s v="Tea"/>
    <n v="10"/>
    <n v="10"/>
    <n v="133.19999999999999"/>
    <n v="0.32"/>
    <n v="1074.27"/>
    <n v="100.19"/>
    <n v="9.2999999999999999E-2"/>
    <n v="64.48"/>
    <x v="0"/>
    <n v="3"/>
    <b v="0"/>
    <s v="Delivered"/>
    <x v="1"/>
    <x v="5"/>
    <n v="8"/>
    <x v="2"/>
    <x v="27"/>
    <x v="2"/>
    <s v="31-40%"/>
    <x v="0"/>
    <n v="0"/>
    <n v="1"/>
    <n v="0"/>
    <n v="1"/>
  </r>
  <r>
    <s v="ORD-02243"/>
    <d v="2022-09-06T00:00:00"/>
    <d v="2022-09-06T00:00:00"/>
    <s v="CUST19197"/>
    <s v="Pooja Mehta"/>
    <n v="25"/>
    <n v="25"/>
    <s v="Male"/>
    <s v="Male"/>
    <s v="North"/>
    <s v="Amritsar"/>
    <x v="4"/>
    <s v="Self-Help Book"/>
    <n v="1"/>
    <n v="1"/>
    <n v="834.25"/>
    <n v="0.18"/>
    <n v="828.78"/>
    <n v="257.11"/>
    <n v="0.31"/>
    <n v="40.700000000000003"/>
    <x v="0"/>
    <n v="1"/>
    <b v="0"/>
    <s v="Cancelled"/>
    <x v="3"/>
    <x v="10"/>
    <n v="2"/>
    <x v="2"/>
    <x v="27"/>
    <x v="1"/>
    <s v="11-20%"/>
    <x v="0"/>
    <n v="0"/>
    <n v="0"/>
    <n v="1"/>
    <n v="1"/>
  </r>
  <r>
    <s v="ORD-02241"/>
    <d v="2022-09-04T00:00:00"/>
    <d v="2022-09-04T00:00:00"/>
    <s v="CUST64655"/>
    <s v="Kavya Patel"/>
    <n v="21"/>
    <n v="21"/>
    <s v="Female"/>
    <s v="Female"/>
    <s v="East"/>
    <s v="Guwahati"/>
    <x v="2"/>
    <s v="Headphones"/>
    <n v="4"/>
    <n v="4"/>
    <n v="41499.339999999997"/>
    <n v="0"/>
    <n v="175476.12"/>
    <n v="19809.16"/>
    <n v="0.113"/>
    <n v="73.44"/>
    <x v="5"/>
    <n v="4"/>
    <b v="0"/>
    <s v="Shipped"/>
    <x v="4"/>
    <x v="2"/>
    <n v="1"/>
    <x v="2"/>
    <x v="27"/>
    <x v="1"/>
    <n v="0"/>
    <x v="0"/>
    <n v="0"/>
    <n v="0"/>
    <n v="0"/>
    <n v="1"/>
  </r>
  <r>
    <s v="ORD-02242"/>
    <d v="2022-09-04T00:00:00"/>
    <d v="2022-09-04T00:00:00"/>
    <s v="CUST95868"/>
    <s v="Arjun Sharma"/>
    <n v="31"/>
    <n v="31"/>
    <s v="Female"/>
    <s v="Female"/>
    <s v="South"/>
    <s v="Chennai"/>
    <x v="1"/>
    <s v="Wardrobe"/>
    <n v="8"/>
    <n v="8"/>
    <n v="4977.01"/>
    <n v="0.28000000000000003"/>
    <n v="33795.379999999997"/>
    <n v="9634.2000000000007"/>
    <n v="0.28499999999999998"/>
    <n v="84.09"/>
    <x v="3"/>
    <n v="4"/>
    <b v="0"/>
    <s v="Delivered"/>
    <x v="1"/>
    <x v="5"/>
    <n v="8"/>
    <x v="2"/>
    <x v="27"/>
    <x v="3"/>
    <s v="21-30%"/>
    <x v="0"/>
    <n v="0"/>
    <n v="1"/>
    <n v="0"/>
    <n v="1"/>
  </r>
  <r>
    <s v="ORD-02240"/>
    <d v="2022-09-04T00:00:00"/>
    <d v="2022-09-04T00:00:00"/>
    <s v="CUST70797"/>
    <s v="Sunita Bhat"/>
    <n v="20"/>
    <n v="20"/>
    <s v="Female"/>
    <s v="Female"/>
    <s v="North"/>
    <s v="Delhi"/>
    <x v="1"/>
    <s v="Sofa"/>
    <n v="3"/>
    <n v="3"/>
    <n v="18846.39"/>
    <n v="0.36"/>
    <n v="38600"/>
    <n v="11313.95"/>
    <n v="0.29299999999999998"/>
    <n v="56.75"/>
    <x v="1"/>
    <n v="5"/>
    <b v="0"/>
    <s v="Delivered"/>
    <x v="1"/>
    <x v="4"/>
    <n v="4"/>
    <x v="2"/>
    <x v="27"/>
    <x v="1"/>
    <s v="31-40%"/>
    <x v="0"/>
    <n v="0"/>
    <n v="1"/>
    <n v="0"/>
    <n v="1"/>
  </r>
  <r>
    <s v="ORD-02239"/>
    <d v="2022-09-03T00:00:00"/>
    <d v="2022-09-03T00:00:00"/>
    <s v="CUST33232"/>
    <s v="Ritu Kumar"/>
    <n v="57"/>
    <n v="57"/>
    <s v="Other"/>
    <s v="Other"/>
    <s v="West"/>
    <s v="Pune"/>
    <x v="6"/>
    <s v="T-Shirt"/>
    <n v="3"/>
    <n v="3"/>
    <n v="3199.67"/>
    <n v="0.02"/>
    <n v="9330.68"/>
    <n v="3697.29"/>
    <n v="0.39600000000000002"/>
    <n v="67.55"/>
    <x v="3"/>
    <n v="5"/>
    <b v="0"/>
    <s v="Delivered"/>
    <x v="1"/>
    <x v="9"/>
    <n v="9"/>
    <x v="2"/>
    <x v="27"/>
    <x v="4"/>
    <s v="1-10%"/>
    <x v="0"/>
    <n v="0"/>
    <n v="1"/>
    <n v="0"/>
    <n v="1"/>
  </r>
  <r>
    <s v="ORD-02237"/>
    <d v="2022-09-02T00:00:00"/>
    <d v="2022-09-02T00:00:00"/>
    <s v="CUST79034"/>
    <s v="Deepa Gupta"/>
    <n v="28"/>
    <n v="28"/>
    <s v="Female"/>
    <s v="Female"/>
    <s v="East"/>
    <s v="Kolkata"/>
    <x v="1"/>
    <s v="Chair"/>
    <n v="10"/>
    <n v="10"/>
    <n v="20258.77"/>
    <n v="0.26"/>
    <n v="164321.16"/>
    <n v="44354.41"/>
    <n v="0.27"/>
    <n v="81.28"/>
    <x v="3"/>
    <n v="3"/>
    <b v="0"/>
    <s v="Delivered"/>
    <x v="1"/>
    <x v="7"/>
    <m/>
    <x v="2"/>
    <x v="27"/>
    <x v="3"/>
    <s v="21-30%"/>
    <x v="0"/>
    <n v="0"/>
    <n v="1"/>
    <n v="0"/>
    <n v="1"/>
  </r>
  <r>
    <s v="ORD-02238"/>
    <d v="2022-09-02T00:00:00"/>
    <d v="2022-09-02T00:00:00"/>
    <s v="CUST61636"/>
    <s v="Karan Singh"/>
    <n v="55"/>
    <n v="55"/>
    <s v="F"/>
    <s v="Female"/>
    <s v="South"/>
    <s v="Kochi"/>
    <x v="2"/>
    <s v="Smartwatch"/>
    <n v="4"/>
    <n v="4"/>
    <n v="32640.78"/>
    <n v="0.24"/>
    <n v="122369.56"/>
    <n v="13905.31"/>
    <n v="0.114"/>
    <n v="46.2"/>
    <x v="3"/>
    <n v="3"/>
    <b v="1"/>
    <s v="Returned"/>
    <x v="0"/>
    <x v="9"/>
    <n v="9"/>
    <x v="2"/>
    <x v="27"/>
    <x v="4"/>
    <s v="21-30%"/>
    <x v="0"/>
    <n v="1"/>
    <n v="1"/>
    <n v="0"/>
    <n v="1"/>
  </r>
  <r>
    <s v="ORD-02235"/>
    <d v="2022-09-01T00:00:00"/>
    <d v="2022-09-01T00:00:00"/>
    <s v="CUST46304"/>
    <s v="Nisha Mehta"/>
    <n v="16"/>
    <n v="16"/>
    <s v="Female"/>
    <s v="Female"/>
    <s v="South"/>
    <s v="Bangalore"/>
    <x v="4"/>
    <s v="Biography"/>
    <m/>
    <m/>
    <n v="950.08"/>
    <n v="0.25"/>
    <n v="768.38"/>
    <n v="264.5"/>
    <n v="0.34399999999999997"/>
    <n v="51.2"/>
    <x v="0"/>
    <n v="5"/>
    <b v="0"/>
    <s v="Shipped"/>
    <x v="4"/>
    <x v="2"/>
    <n v="1"/>
    <x v="2"/>
    <x v="27"/>
    <x v="0"/>
    <s v="21-30%"/>
    <x v="0"/>
    <n v="0"/>
    <n v="0"/>
    <n v="0"/>
    <n v="1"/>
  </r>
  <r>
    <s v="ORD-02236"/>
    <d v="2022-09-01T00:00:00"/>
    <d v="2022-09-01T00:00:00"/>
    <s v="CUST58809"/>
    <s v="Rohan Iyer"/>
    <n v="34"/>
    <n v="34"/>
    <s v="F"/>
    <s v="Female"/>
    <s v="South"/>
    <s v="Chennai"/>
    <x v="0"/>
    <s v="Shampoo"/>
    <n v="9"/>
    <n v="9"/>
    <n v="1011.72"/>
    <n v="0.19"/>
    <n v="8905.76"/>
    <n v="2925.83"/>
    <n v="0.32900000000000001"/>
    <n v="96.59"/>
    <x v="4"/>
    <n v="1"/>
    <b v="0"/>
    <s v="Delivered"/>
    <x v="1"/>
    <x v="4"/>
    <n v="4"/>
    <x v="2"/>
    <x v="27"/>
    <x v="3"/>
    <s v="11-20%"/>
    <x v="0"/>
    <n v="0"/>
    <n v="1"/>
    <n v="0"/>
    <n v="1"/>
  </r>
  <r>
    <s v="ORD-02234"/>
    <d v="2022-08-31T00:00:00"/>
    <d v="2022-08-31T00:00:00"/>
    <s v="CUST98675"/>
    <s v="Sunita Shah"/>
    <n v="28"/>
    <n v="28"/>
    <s v="Female"/>
    <s v="Female"/>
    <s v="East"/>
    <s v="Bhubaneswar"/>
    <x v="0"/>
    <s v="Lipstick"/>
    <n v="8"/>
    <n v="8"/>
    <n v="1190.3800000000001"/>
    <n v="0.28999999999999998"/>
    <n v="9135.75"/>
    <n v="5877.03"/>
    <n v="0.64300000000000002"/>
    <n v="93.18"/>
    <x v="3"/>
    <n v="1"/>
    <b v="1"/>
    <s v="Returned"/>
    <x v="0"/>
    <x v="2"/>
    <n v="1"/>
    <x v="2"/>
    <x v="28"/>
    <x v="3"/>
    <s v="21-30%"/>
    <x v="0"/>
    <n v="1"/>
    <n v="1"/>
    <n v="0"/>
    <n v="1"/>
  </r>
  <r>
    <s v="ORD-02233"/>
    <d v="2022-08-31T00:00:00"/>
    <d v="2022-08-31T00:00:00"/>
    <s v="CUST53670"/>
    <s v="Deepa Iyer"/>
    <n v="32"/>
    <n v="32"/>
    <s v="Male"/>
    <s v="Male"/>
    <s v="West"/>
    <s v="Surat"/>
    <x v="6"/>
    <s v="Dress"/>
    <n v="7"/>
    <n v="7"/>
    <n v="3559.36"/>
    <n v="0.26"/>
    <n v="22968.400000000001"/>
    <n v="9552.92"/>
    <n v="0.41599999999999998"/>
    <n v="50.49"/>
    <x v="4"/>
    <n v="4"/>
    <b v="0"/>
    <s v="Delivered"/>
    <x v="1"/>
    <x v="1"/>
    <n v="5"/>
    <x v="2"/>
    <x v="28"/>
    <x v="3"/>
    <s v="21-30%"/>
    <x v="0"/>
    <n v="0"/>
    <n v="1"/>
    <n v="0"/>
    <n v="1"/>
  </r>
  <r>
    <s v="ORD-02230"/>
    <d v="2022-08-30T00:00:00"/>
    <d v="2022-08-30T00:00:00"/>
    <s v="CUST49677"/>
    <s v="Vikram Rao"/>
    <n v="36"/>
    <n v="36"/>
    <s v="Other"/>
    <s v="Other"/>
    <s v="East"/>
    <s v="Kolkata"/>
    <x v="5"/>
    <s v="Dumbbells"/>
    <n v="5"/>
    <n v="5"/>
    <n v="13503.49"/>
    <n v="7.0000000000000007E-2"/>
    <n v="73166.710000000006"/>
    <n v="10338.379999999999"/>
    <n v="0.14099999999999999"/>
    <n v="81.11"/>
    <x v="5"/>
    <n v="3"/>
    <b v="0"/>
    <s v="Delivered"/>
    <x v="1"/>
    <x v="9"/>
    <n v="9"/>
    <x v="2"/>
    <x v="28"/>
    <x v="2"/>
    <s v="1-10%"/>
    <x v="0"/>
    <n v="0"/>
    <n v="1"/>
    <n v="0"/>
    <n v="1"/>
  </r>
  <r>
    <s v="ORD-02229"/>
    <d v="2022-08-30T00:00:00"/>
    <d v="2022-08-30T00:00:00"/>
    <s v="CUST82156"/>
    <s v="Arjun Reddy"/>
    <n v="35"/>
    <n v="35"/>
    <s v="Male"/>
    <s v="Male"/>
    <s v="North"/>
    <s v="Chandigarh"/>
    <x v="1"/>
    <s v="Bookshelf"/>
    <n v="3"/>
    <n v="3"/>
    <n v="29848.47"/>
    <n v="0.26"/>
    <n v="88033.69"/>
    <n v="26851.32"/>
    <n v="0.30499999999999999"/>
    <n v="62.97"/>
    <x v="5"/>
    <n v="5"/>
    <b v="0"/>
    <s v="Pending"/>
    <x v="2"/>
    <x v="3"/>
    <n v="10"/>
    <x v="2"/>
    <x v="28"/>
    <x v="3"/>
    <s v="21-30%"/>
    <x v="0"/>
    <n v="0"/>
    <n v="0"/>
    <n v="0"/>
    <n v="1"/>
  </r>
  <r>
    <s v="ORD-02231"/>
    <d v="2022-08-30T00:00:00"/>
    <d v="2022-08-30T00:00:00"/>
    <s v="CUST06734"/>
    <s v="Priya Mehta"/>
    <n v="26"/>
    <n v="26"/>
    <s v="F"/>
    <s v="Female"/>
    <s v="East"/>
    <s v="Guwahati"/>
    <x v="2"/>
    <s v="Camera"/>
    <n v="7"/>
    <n v="7"/>
    <n v="49602.62"/>
    <n v="0.08"/>
    <n v="439375.74"/>
    <n v="57634.77"/>
    <n v="0.13100000000000001"/>
    <n v="76.260000000000005"/>
    <x v="0"/>
    <n v="4"/>
    <b v="1"/>
    <s v="Returned"/>
    <x v="0"/>
    <x v="8"/>
    <n v="7"/>
    <x v="2"/>
    <x v="28"/>
    <x v="3"/>
    <s v="1-10%"/>
    <x v="0"/>
    <n v="1"/>
    <n v="1"/>
    <n v="0"/>
    <n v="1"/>
  </r>
  <r>
    <s v="ORD-02232"/>
    <d v="2022-08-30T00:00:00"/>
    <d v="2022-08-30T00:00:00"/>
    <s v="CUST33157"/>
    <s v="Shreya Rao"/>
    <n v="49"/>
    <n v="49"/>
    <s v="Female"/>
    <s v="Female"/>
    <s v="South"/>
    <s v="Bangalore"/>
    <x v="6"/>
    <s v="T-Shirt"/>
    <n v="10"/>
    <n v="10"/>
    <n v="3789.09"/>
    <n v="0.2"/>
    <n v="42644.14"/>
    <n v="11567.08"/>
    <n v="0.27100000000000002"/>
    <n v="53.05"/>
    <x v="3"/>
    <n v="5"/>
    <b v="0"/>
    <s v="Pending"/>
    <x v="2"/>
    <x v="2"/>
    <n v="1"/>
    <x v="2"/>
    <x v="28"/>
    <x v="4"/>
    <s v="11-20%"/>
    <x v="0"/>
    <n v="0"/>
    <n v="0"/>
    <n v="0"/>
    <n v="1"/>
  </r>
  <r>
    <s v="ORD-02227"/>
    <d v="2022-08-29T00:00:00"/>
    <d v="2022-08-29T00:00:00"/>
    <s v="CUST03537"/>
    <s v="Priya Singh"/>
    <n v="27"/>
    <n v="27"/>
    <s v="Other"/>
    <s v="Other"/>
    <s v="East"/>
    <s v="Bhubaneswar"/>
    <x v="5"/>
    <s v="Cricket Bat"/>
    <n v="1"/>
    <n v="1"/>
    <n v="5779.22"/>
    <n v="0.31"/>
    <n v="5109.2299999999996"/>
    <n v="997.26"/>
    <n v="0.19500000000000001"/>
    <n v="61.33"/>
    <x v="5"/>
    <n v="4"/>
    <b v="1"/>
    <s v="Returned"/>
    <x v="0"/>
    <x v="1"/>
    <n v="5"/>
    <x v="2"/>
    <x v="28"/>
    <x v="3"/>
    <s v="31-40%"/>
    <x v="0"/>
    <n v="1"/>
    <n v="1"/>
    <n v="0"/>
    <n v="1"/>
  </r>
  <r>
    <s v="ORD-02226"/>
    <d v="2022-08-29T00:00:00"/>
    <d v="2022-08-29T00:00:00"/>
    <s v="CUST46124"/>
    <s v="Rahul Mehta"/>
    <n v="26"/>
    <n v="26"/>
    <s v="Male"/>
    <s v="Male"/>
    <s v="North"/>
    <s v="Amritsar"/>
    <x v="4"/>
    <s v="Cook Book"/>
    <n v="9"/>
    <n v="9"/>
    <n v="830.37"/>
    <n v="0.25"/>
    <n v="6671.85"/>
    <n v="3182.54"/>
    <n v="0.47699999999999998"/>
    <n v="37.06"/>
    <x v="1"/>
    <n v="2"/>
    <b v="0"/>
    <s v="Delivered"/>
    <x v="1"/>
    <x v="10"/>
    <n v="2"/>
    <x v="2"/>
    <x v="28"/>
    <x v="3"/>
    <s v="21-30%"/>
    <x v="0"/>
    <n v="0"/>
    <n v="1"/>
    <n v="0"/>
    <n v="1"/>
  </r>
  <r>
    <s v="ORD-02228"/>
    <d v="2022-08-29T00:00:00"/>
    <d v="2022-08-29T00:00:00"/>
    <s v="CUST45867"/>
    <s v="Pooja Gupta"/>
    <n v="53"/>
    <n v="53"/>
    <s v="Other"/>
    <s v="Other"/>
    <s v="Central"/>
    <s v="Raipur"/>
    <x v="1"/>
    <s v="Bed Frame"/>
    <n v="5"/>
    <n v="5"/>
    <n v="16148.89"/>
    <n v="0.31"/>
    <n v="65510.48"/>
    <n v="17083.16"/>
    <n v="0.26100000000000001"/>
    <n v="56.19"/>
    <x v="1"/>
    <n v="5"/>
    <b v="0"/>
    <s v="Delivered"/>
    <x v="1"/>
    <x v="2"/>
    <n v="1"/>
    <x v="2"/>
    <x v="28"/>
    <x v="4"/>
    <s v="31-40%"/>
    <x v="0"/>
    <n v="0"/>
    <n v="1"/>
    <n v="0"/>
    <n v="1"/>
  </r>
  <r>
    <s v="ORD-02223"/>
    <d v="2022-08-28T00:00:00"/>
    <d v="2022-08-28T00:00:00"/>
    <s v="CUST98444"/>
    <s v="Ritu Mehta"/>
    <n v="15"/>
    <n v="15"/>
    <s v="Male"/>
    <s v="Male"/>
    <s v="East"/>
    <s v="Guwahati"/>
    <x v="5"/>
    <s v="Dumbbells"/>
    <n v="1"/>
    <n v="1"/>
    <n v="8591.44"/>
    <n v="0.03"/>
    <n v="11764.77"/>
    <n v="2988.26"/>
    <n v="0.254"/>
    <n v="69.66"/>
    <x v="3"/>
    <n v="3"/>
    <b v="0"/>
    <s v="Delivered"/>
    <x v="1"/>
    <x v="5"/>
    <n v="8"/>
    <x v="2"/>
    <x v="28"/>
    <x v="0"/>
    <s v="1-10%"/>
    <x v="0"/>
    <n v="0"/>
    <n v="1"/>
    <n v="0"/>
    <n v="1"/>
  </r>
  <r>
    <s v="ORD-02225"/>
    <d v="2022-08-28T00:00:00"/>
    <d v="2022-08-28T00:00:00"/>
    <s v="CUST76092"/>
    <s v="Amit Iyer"/>
    <n v="33"/>
    <n v="33"/>
    <s v="Other"/>
    <s v="Other"/>
    <s v="West"/>
    <s v="Surat"/>
    <x v="3"/>
    <s v="Tea"/>
    <n v="6"/>
    <n v="6"/>
    <n v="497.75"/>
    <n v="0.39"/>
    <n v="2474.96"/>
    <n v="216.67"/>
    <n v="8.7999999999999995E-2"/>
    <n v="65.8"/>
    <x v="1"/>
    <n v="1"/>
    <b v="0"/>
    <s v="Pending"/>
    <x v="2"/>
    <x v="0"/>
    <n v="3"/>
    <x v="2"/>
    <x v="28"/>
    <x v="3"/>
    <s v="31-40%"/>
    <x v="0"/>
    <n v="0"/>
    <n v="0"/>
    <n v="0"/>
    <n v="1"/>
  </r>
  <r>
    <s v="ORD-02224"/>
    <d v="2022-08-28T00:00:00"/>
    <d v="2022-08-28T00:00:00"/>
    <s v="CUST30540"/>
    <s v="Priya Bhat"/>
    <n v="25"/>
    <n v="25"/>
    <s v="Female"/>
    <s v="Female"/>
    <s v="West"/>
    <s v="Ahmedabad"/>
    <x v="5"/>
    <s v="Cycle"/>
    <n v="7"/>
    <n v="7"/>
    <n v="8703.41"/>
    <n v="0.09"/>
    <n v="68163.649999999994"/>
    <n v="14340.35"/>
    <n v="0.21"/>
    <n v="62"/>
    <x v="5"/>
    <n v="2"/>
    <b v="0"/>
    <s v="Delivered"/>
    <x v="1"/>
    <x v="2"/>
    <n v="1"/>
    <x v="2"/>
    <x v="28"/>
    <x v="1"/>
    <s v="1-10%"/>
    <x v="0"/>
    <n v="0"/>
    <n v="1"/>
    <n v="0"/>
    <n v="1"/>
  </r>
  <r>
    <s v="ORD-02222"/>
    <d v="2022-08-28T00:00:00"/>
    <d v="2022-08-28T00:00:00"/>
    <s v="CUST57957"/>
    <s v="Rohan Iyer"/>
    <n v="33"/>
    <n v="33"/>
    <s v="m"/>
    <s v="Male"/>
    <s v="Central"/>
    <s v="Raipur"/>
    <x v="0"/>
    <s v="Face Cream"/>
    <n v="5"/>
    <n v="5"/>
    <n v="1366.62"/>
    <n v="0.31"/>
    <n v="7613.24"/>
    <n v="4061.59"/>
    <n v="0.53300000000000003"/>
    <n v="45.32"/>
    <x v="4"/>
    <n v="4"/>
    <b v="0"/>
    <s v="Shipped"/>
    <x v="4"/>
    <x v="8"/>
    <n v="7"/>
    <x v="2"/>
    <x v="28"/>
    <x v="3"/>
    <s v="31-40%"/>
    <x v="0"/>
    <n v="0"/>
    <n v="0"/>
    <n v="0"/>
    <n v="1"/>
  </r>
  <r>
    <s v="ORD-02221"/>
    <d v="2022-08-27T00:00:00"/>
    <d v="2022-08-27T00:00:00"/>
    <s v="CUST03778"/>
    <s v="Sanjay Gupta"/>
    <n v="39"/>
    <n v="39"/>
    <s v="Male"/>
    <s v="Male"/>
    <s v="South"/>
    <s v="Chennai"/>
    <x v="6"/>
    <s v="Dress"/>
    <n v="2"/>
    <n v="2"/>
    <n v="2544.65"/>
    <n v="0.09"/>
    <n v="5282.35"/>
    <n v="1652.06"/>
    <n v="0.313"/>
    <n v="68.22"/>
    <x v="5"/>
    <n v="3"/>
    <b v="0"/>
    <s v="Delivered"/>
    <x v="1"/>
    <x v="0"/>
    <n v="3"/>
    <x v="2"/>
    <x v="28"/>
    <x v="2"/>
    <s v="1-10%"/>
    <x v="0"/>
    <n v="0"/>
    <n v="1"/>
    <n v="0"/>
    <n v="1"/>
  </r>
  <r>
    <s v="ORD-02220"/>
    <d v="2022-08-26T00:00:00"/>
    <d v="2022-08-26T00:00:00"/>
    <s v="CUST94861"/>
    <s v="Nikhil Patel"/>
    <n v="63"/>
    <n v="63"/>
    <s v="Female"/>
    <s v="Female"/>
    <s v="West"/>
    <s v="Ahmedabad"/>
    <x v="5"/>
    <s v="Tennis Racket"/>
    <n v="1"/>
    <n v="1"/>
    <n v="9516.5400000000009"/>
    <n v="7.0000000000000007E-2"/>
    <n v="11604.33"/>
    <n v="2275.4"/>
    <n v="0.19600000000000001"/>
    <n v="75.61"/>
    <x v="5"/>
    <n v="4"/>
    <b v="0"/>
    <s v="Shipped"/>
    <x v="4"/>
    <x v="4"/>
    <n v="4"/>
    <x v="2"/>
    <x v="28"/>
    <x v="6"/>
    <s v="1-10%"/>
    <x v="0"/>
    <n v="0"/>
    <n v="0"/>
    <n v="0"/>
    <n v="1"/>
  </r>
  <r>
    <s v="ORD-02217"/>
    <d v="2022-08-26T00:00:00"/>
    <d v="2022-08-26T00:00:00"/>
    <s v="CUST06113"/>
    <s v="Rohan Nair"/>
    <n v="31"/>
    <n v="31"/>
    <s v="Other"/>
    <s v="Other"/>
    <s v="South"/>
    <s v="Bangalore"/>
    <x v="0"/>
    <s v="Shampoo"/>
    <n v="6"/>
    <n v="6"/>
    <n v="1131.18"/>
    <n v="0.05"/>
    <n v="8793.4599999999991"/>
    <n v="4445.68"/>
    <n v="0.50600000000000001"/>
    <n v="69.489999999999995"/>
    <x v="2"/>
    <n v="1"/>
    <b v="0"/>
    <s v="Delivered"/>
    <x v="1"/>
    <x v="5"/>
    <n v="8"/>
    <x v="2"/>
    <x v="28"/>
    <x v="3"/>
    <s v="1-10%"/>
    <x v="0"/>
    <n v="0"/>
    <n v="1"/>
    <n v="0"/>
    <n v="1"/>
  </r>
  <r>
    <s v="ORD-02219"/>
    <d v="2022-08-26T00:00:00"/>
    <d v="2022-08-26T00:00:00"/>
    <s v="CUST79612"/>
    <s v="Meera Bose"/>
    <n v="55"/>
    <n v="55"/>
    <s v="Other"/>
    <s v="Other"/>
    <s v="South"/>
    <s v="Kochi"/>
    <x v="6"/>
    <s v="Dress"/>
    <n v="3"/>
    <n v="3"/>
    <n v="2275.89"/>
    <n v="0.37"/>
    <n v="5784.15"/>
    <n v="2003.88"/>
    <n v="0.34599999999999997"/>
    <n v="91.14"/>
    <x v="2"/>
    <n v="2"/>
    <b v="0"/>
    <s v="Pending"/>
    <x v="2"/>
    <x v="5"/>
    <n v="8"/>
    <x v="2"/>
    <x v="28"/>
    <x v="4"/>
    <s v="31-40%"/>
    <x v="0"/>
    <n v="0"/>
    <n v="0"/>
    <n v="0"/>
    <n v="1"/>
  </r>
  <r>
    <s v="ORD-02218"/>
    <d v="2022-08-26T00:00:00"/>
    <d v="2022-08-26T00:00:00"/>
    <s v="CUST37517"/>
    <s v="Ritu Bhat"/>
    <n v="33"/>
    <n v="33"/>
    <s v="Other"/>
    <s v="Other"/>
    <s v="South"/>
    <s v="Chennai"/>
    <x v="5"/>
    <s v="Football"/>
    <n v="3"/>
    <n v="3"/>
    <n v="4765.92"/>
    <n v="0.05"/>
    <n v="17857.419999999998"/>
    <n v="4889.4399999999996"/>
    <n v="0.27400000000000002"/>
    <n v="59.58"/>
    <x v="4"/>
    <n v="2"/>
    <b v="0"/>
    <s v="Delivered"/>
    <x v="1"/>
    <x v="9"/>
    <n v="9"/>
    <x v="2"/>
    <x v="28"/>
    <x v="3"/>
    <s v="1-10%"/>
    <x v="0"/>
    <n v="0"/>
    <n v="1"/>
    <n v="0"/>
    <n v="1"/>
  </r>
  <r>
    <s v="ORD-02216"/>
    <d v="2022-08-25T00:00:00"/>
    <d v="2022-08-25T00:00:00"/>
    <s v="CUST38823"/>
    <s v="Deepa Mehta"/>
    <n v="35"/>
    <n v="35"/>
    <s v="Female"/>
    <s v="Female"/>
    <s v="North"/>
    <s v="Amritsar"/>
    <x v="2"/>
    <s v="Tablet"/>
    <n v="7"/>
    <n v="7"/>
    <n v="62975.42"/>
    <n v="0.22"/>
    <n v="468129.68"/>
    <n v="79235.509999999995"/>
    <n v="0.16900000000000001"/>
    <n v="49.03"/>
    <x v="0"/>
    <n v="2"/>
    <b v="1"/>
    <s v="Returned"/>
    <x v="0"/>
    <x v="9"/>
    <n v="9"/>
    <x v="2"/>
    <x v="28"/>
    <x v="3"/>
    <s v="21-30%"/>
    <x v="0"/>
    <n v="1"/>
    <n v="1"/>
    <n v="0"/>
    <n v="1"/>
  </r>
  <r>
    <s v="ORD-02214"/>
    <d v="2022-08-25T00:00:00"/>
    <d v="2022-08-25T00:00:00"/>
    <s v="CUST69266"/>
    <s v="Meera Iyer"/>
    <n v="42"/>
    <n v="42"/>
    <s v="Female"/>
    <s v="Female"/>
    <s v="South"/>
    <s v="Kochi"/>
    <x v="5"/>
    <s v="Yoga Mat"/>
    <n v="3"/>
    <n v="3"/>
    <n v="11700.18"/>
    <n v="0.34"/>
    <n v="31335.42"/>
    <n v="7211.28"/>
    <n v="0.23"/>
    <n v="61.57"/>
    <x v="1"/>
    <n v="2"/>
    <b v="0"/>
    <s v="Delivered"/>
    <x v="1"/>
    <x v="4"/>
    <n v="4"/>
    <x v="2"/>
    <x v="28"/>
    <x v="2"/>
    <s v="31-40%"/>
    <x v="0"/>
    <n v="0"/>
    <n v="1"/>
    <n v="0"/>
    <n v="1"/>
  </r>
  <r>
    <s v="ORD-02215"/>
    <d v="2022-08-25T00:00:00"/>
    <d v="2022-08-25T00:00:00"/>
    <s v="CUST27310"/>
    <s v="Amit Das"/>
    <n v="32"/>
    <n v="32"/>
    <s v="Male"/>
    <s v="Male"/>
    <s v="East"/>
    <s v="Guwahati"/>
    <x v="3"/>
    <s v="Rice (5kg)"/>
    <n v="5"/>
    <n v="5"/>
    <n v="285.26"/>
    <n v="0.18"/>
    <n v="1618.63"/>
    <n v="120.43"/>
    <n v="7.3999999999999996E-2"/>
    <n v="93.11"/>
    <x v="3"/>
    <n v="5"/>
    <b v="0"/>
    <s v="Delivered"/>
    <x v="1"/>
    <x v="1"/>
    <n v="5"/>
    <x v="2"/>
    <x v="28"/>
    <x v="3"/>
    <s v="11-20%"/>
    <x v="0"/>
    <n v="0"/>
    <n v="1"/>
    <n v="0"/>
    <n v="1"/>
  </r>
  <r>
    <s v="ORD-02213"/>
    <d v="2022-08-24T00:00:00"/>
    <d v="2022-08-24T00:00:00"/>
    <s v="CUST26490"/>
    <s v="Arjun Bhat"/>
    <n v="28"/>
    <n v="28"/>
    <s v="Female"/>
    <s v="Female"/>
    <s v="East"/>
    <s v="Guwahati"/>
    <x v="2"/>
    <s v="Headphones"/>
    <n v="1"/>
    <n v="1"/>
    <n v="51058.89"/>
    <n v="0.38"/>
    <n v="41545.589999999997"/>
    <n v="5436.55"/>
    <n v="0.13100000000000001"/>
    <n v="71.72"/>
    <x v="4"/>
    <n v="2"/>
    <b v="1"/>
    <s v="Returned"/>
    <x v="0"/>
    <x v="1"/>
    <n v="5"/>
    <x v="2"/>
    <x v="28"/>
    <x v="3"/>
    <s v="31-40%"/>
    <x v="0"/>
    <n v="1"/>
    <n v="1"/>
    <n v="0"/>
    <n v="1"/>
  </r>
  <r>
    <s v="ORD-02212"/>
    <d v="2022-08-23T00:00:00"/>
    <d v="2022-08-23T00:00:00"/>
    <s v="CUST44717"/>
    <s v="Meera Chatterjee"/>
    <n v="34"/>
    <n v="34"/>
    <s v="Male"/>
    <s v="Male"/>
    <s v="East"/>
    <s v="Kolkata"/>
    <x v="2"/>
    <s v="Headphones"/>
    <n v="6"/>
    <n v="6"/>
    <n v="45624.04"/>
    <n v="0.24"/>
    <n v="274607.48"/>
    <n v="23542.83"/>
    <n v="8.5999999999999993E-2"/>
    <n v="97.97"/>
    <x v="3"/>
    <n v="4"/>
    <b v="0"/>
    <s v="Delivered"/>
    <x v="1"/>
    <x v="8"/>
    <n v="7"/>
    <x v="2"/>
    <x v="28"/>
    <x v="3"/>
    <s v="21-30%"/>
    <x v="0"/>
    <n v="0"/>
    <n v="1"/>
    <n v="0"/>
    <n v="1"/>
  </r>
  <r>
    <s v="ORD-02211"/>
    <d v="2022-08-23T00:00:00"/>
    <d v="2022-08-23T00:00:00"/>
    <s v="CUST05906"/>
    <s v="Shreya Shah"/>
    <n v="24"/>
    <n v="24"/>
    <s v="Male"/>
    <s v="Male"/>
    <s v="Central"/>
    <s v="Indore"/>
    <x v="4"/>
    <s v="Self-Help Book"/>
    <n v="6"/>
    <n v="6"/>
    <n v="1482.8"/>
    <n v="0.37"/>
    <n v="7222.87"/>
    <n v="1783.07"/>
    <n v="0.247"/>
    <n v="73.5"/>
    <x v="2"/>
    <n v="2"/>
    <b v="0"/>
    <s v="Delivered"/>
    <x v="1"/>
    <x v="8"/>
    <n v="7"/>
    <x v="2"/>
    <x v="28"/>
    <x v="1"/>
    <s v="31-40%"/>
    <x v="0"/>
    <n v="0"/>
    <n v="1"/>
    <n v="0"/>
    <n v="1"/>
  </r>
  <r>
    <s v="ORD-02210"/>
    <d v="2022-08-21T00:00:00"/>
    <d v="2022-08-21T00:00:00"/>
    <s v="CUST53700"/>
    <s v="Ananya Shah"/>
    <n v="49"/>
    <n v="49"/>
    <s v="Female"/>
    <s v="Female"/>
    <s v="South"/>
    <s v="Chennai"/>
    <x v="1"/>
    <s v="Chair"/>
    <n v="3"/>
    <n v="3"/>
    <n v="25395.64"/>
    <n v="0.3"/>
    <n v="82667.820000000007"/>
    <n v="28762.52"/>
    <n v="0.34799999999999998"/>
    <n v="86.28"/>
    <x v="3"/>
    <n v="4"/>
    <b v="0"/>
    <s v="Delivered"/>
    <x v="1"/>
    <x v="1"/>
    <n v="5"/>
    <x v="2"/>
    <x v="28"/>
    <x v="4"/>
    <s v="21-30%"/>
    <x v="0"/>
    <n v="0"/>
    <n v="1"/>
    <n v="0"/>
    <n v="1"/>
  </r>
  <r>
    <s v="ORD-02209"/>
    <d v="2022-08-21T00:00:00"/>
    <d v="2022-08-21T00:00:00"/>
    <s v="CUST97691"/>
    <s v="Aarav Reddy"/>
    <n v="44"/>
    <n v="44"/>
    <s v="Female"/>
    <s v="Female"/>
    <s v="South"/>
    <s v="Hyderabad"/>
    <x v="4"/>
    <s v="Comic Book"/>
    <n v="2"/>
    <n v="2"/>
    <n v="1390.9"/>
    <n v="0.4"/>
    <n v="2194.06"/>
    <n v="741.62"/>
    <n v="0.33800000000000002"/>
    <n v="68.5"/>
    <x v="2"/>
    <n v="2"/>
    <b v="0"/>
    <s v="Delivered"/>
    <x v="1"/>
    <x v="5"/>
    <n v="8"/>
    <x v="2"/>
    <x v="28"/>
    <x v="2"/>
    <s v="31-40%"/>
    <x v="0"/>
    <n v="0"/>
    <n v="1"/>
    <n v="0"/>
    <n v="1"/>
  </r>
  <r>
    <s v="ORD-02208"/>
    <d v="2022-08-21T00:00:00"/>
    <d v="2022-08-21T00:00:00"/>
    <s v="CUST55072"/>
    <s v="Rohan Pillai"/>
    <n v="35"/>
    <n v="35"/>
    <s v="Other"/>
    <s v="Other"/>
    <s v="West"/>
    <s v="Surat"/>
    <x v="2"/>
    <s v="Laptop"/>
    <n v="7"/>
    <n v="7"/>
    <n v="5978.14"/>
    <n v="0.38"/>
    <n v="31403.119999999999"/>
    <n v="3202.9"/>
    <n v="0.10199999999999999"/>
    <n v="68.28"/>
    <x v="0"/>
    <n v="2"/>
    <b v="0"/>
    <s v="Cancelled"/>
    <x v="3"/>
    <x v="9"/>
    <n v="9"/>
    <x v="2"/>
    <x v="28"/>
    <x v="3"/>
    <s v="31-40%"/>
    <x v="0"/>
    <n v="0"/>
    <n v="0"/>
    <n v="1"/>
    <n v="1"/>
  </r>
  <r>
    <s v="ORD-02207"/>
    <d v="2022-08-20T00:00:00"/>
    <d v="2022-08-20T00:00:00"/>
    <s v="CUST52808"/>
    <s v="Nisha Kapoor"/>
    <n v="32"/>
    <n v="32"/>
    <s v="Female"/>
    <s v="Female"/>
    <s v="East"/>
    <s v="Bhubaneswar"/>
    <x v="4"/>
    <s v="Comic Book"/>
    <n v="8"/>
    <n v="8"/>
    <n v="748.13"/>
    <n v="0.13"/>
    <n v="6986.54"/>
    <n v="2050.35"/>
    <n v="0.29299999999999998"/>
    <n v="76.680000000000007"/>
    <x v="5"/>
    <n v="2"/>
    <b v="0"/>
    <s v="Delivered"/>
    <x v="1"/>
    <x v="0"/>
    <n v="3"/>
    <x v="2"/>
    <x v="28"/>
    <x v="3"/>
    <s v="11-20%"/>
    <x v="0"/>
    <n v="0"/>
    <n v="1"/>
    <n v="0"/>
    <n v="1"/>
  </r>
  <r>
    <s v="ORD-02205"/>
    <d v="2022-08-19T00:00:00"/>
    <d v="2022-08-19T00:00:00"/>
    <s v="CUST91054"/>
    <s v="Shreya Chatterjee"/>
    <n v="14"/>
    <n v="14"/>
    <s v="Other"/>
    <s v="Other"/>
    <s v="North"/>
    <s v="Ludhiana"/>
    <x v="0"/>
    <s v="Face Cream"/>
    <n v="4"/>
    <n v="4"/>
    <n v="894.71"/>
    <n v="0.06"/>
    <n v="4573.8"/>
    <n v="2107.23"/>
    <n v="0.46100000000000002"/>
    <n v="40.06"/>
    <x v="5"/>
    <n v="1"/>
    <b v="1"/>
    <s v="Returned"/>
    <x v="0"/>
    <x v="0"/>
    <n v="3"/>
    <x v="2"/>
    <x v="28"/>
    <x v="0"/>
    <s v="1-10%"/>
    <x v="0"/>
    <n v="1"/>
    <n v="1"/>
    <n v="0"/>
    <n v="1"/>
  </r>
  <r>
    <s v="ORD-02204"/>
    <d v="2022-08-19T00:00:00"/>
    <d v="2022-08-19T00:00:00"/>
    <s v="CUST80382"/>
    <s v="Priya Verma"/>
    <n v="40"/>
    <n v="40"/>
    <s v="Other"/>
    <s v="Other"/>
    <s v="North"/>
    <s v="Ludhiana"/>
    <x v="4"/>
    <s v="Biography"/>
    <n v="3"/>
    <n v="3"/>
    <n v="692.33"/>
    <n v="0.14000000000000001"/>
    <n v="2204.16"/>
    <n v="747.75"/>
    <n v="0.33900000000000002"/>
    <n v="48.08"/>
    <x v="5"/>
    <n v="4"/>
    <b v="0"/>
    <s v="Delivered"/>
    <x v="1"/>
    <x v="4"/>
    <n v="4"/>
    <x v="2"/>
    <x v="28"/>
    <x v="2"/>
    <s v="11-20%"/>
    <x v="0"/>
    <n v="0"/>
    <n v="1"/>
    <n v="0"/>
    <n v="1"/>
  </r>
  <r>
    <s v="ORD-02206"/>
    <d v="2022-08-19T00:00:00"/>
    <d v="2022-08-19T00:00:00"/>
    <s v="CUST90477"/>
    <s v="Amit Nair"/>
    <n v="41"/>
    <n v="41"/>
    <s v="Male"/>
    <s v="Male"/>
    <s v="East"/>
    <s v="Bhubaneswar"/>
    <x v="4"/>
    <s v="Fiction Novel"/>
    <n v="2"/>
    <n v="2"/>
    <n v="766.12"/>
    <m/>
    <n v="1911.88"/>
    <n v="403.99"/>
    <n v="0.21099999999999999"/>
    <n v="94.88"/>
    <x v="1"/>
    <n v="2"/>
    <b v="0"/>
    <s v="Delivered"/>
    <x v="1"/>
    <x v="8"/>
    <n v="7"/>
    <x v="2"/>
    <x v="28"/>
    <x v="2"/>
    <s v="No data"/>
    <x v="0"/>
    <n v="0"/>
    <n v="1"/>
    <n v="0"/>
    <n v="1"/>
  </r>
  <r>
    <s v="ORD-02203"/>
    <d v="2022-08-18T00:00:00"/>
    <d v="2022-08-18T00:00:00"/>
    <s v="CUST79474"/>
    <s v="Ananya Rao"/>
    <n v="58"/>
    <n v="58"/>
    <s v="Female"/>
    <s v="Female"/>
    <s v="South"/>
    <s v="Bangalore"/>
    <x v="0"/>
    <s v="Lipstick"/>
    <n v="5"/>
    <n v="5"/>
    <n v="2364.2399999999998"/>
    <n v="0.37"/>
    <n v="9797.68"/>
    <n v="5022.54"/>
    <n v="0.51300000000000001"/>
    <n v="82.56"/>
    <x v="4"/>
    <m/>
    <b v="0"/>
    <s v="Delivered"/>
    <x v="1"/>
    <x v="4"/>
    <n v="4"/>
    <x v="2"/>
    <x v="28"/>
    <x v="4"/>
    <s v="31-40%"/>
    <x v="0"/>
    <n v="0"/>
    <n v="1"/>
    <n v="0"/>
    <n v="1"/>
  </r>
  <r>
    <s v="ORD-02201"/>
    <d v="2022-08-17T00:00:00"/>
    <d v="2022-08-17T00:00:00"/>
    <s v="CUST38678"/>
    <s v="Karan Reddy"/>
    <n v="25"/>
    <n v="25"/>
    <s v="Male"/>
    <s v="Male"/>
    <s v="West"/>
    <s v="Surat"/>
    <x v="2"/>
    <s v="Headphones"/>
    <n v="4"/>
    <n v="4"/>
    <n v="67647.58"/>
    <n v="7.0000000000000007E-2"/>
    <n v="353527.87"/>
    <n v="36275.65"/>
    <n v="0.10299999999999999"/>
    <n v="52.43"/>
    <x v="0"/>
    <n v="2"/>
    <b v="0"/>
    <s v="Delivered"/>
    <x v="1"/>
    <x v="5"/>
    <n v="8"/>
    <x v="2"/>
    <x v="28"/>
    <x v="1"/>
    <s v="1-10%"/>
    <x v="0"/>
    <n v="0"/>
    <n v="1"/>
    <n v="0"/>
    <n v="1"/>
  </r>
  <r>
    <s v="ORD-02202"/>
    <d v="2022-08-17T00:00:00"/>
    <d v="2022-08-17T00:00:00"/>
    <s v="CUST31801"/>
    <s v="Karan Joshi"/>
    <n v="25"/>
    <n v="25"/>
    <s v="Male"/>
    <s v="Male"/>
    <s v="East"/>
    <s v="Patna"/>
    <x v="3"/>
    <s v="Dal (1kg)"/>
    <n v="5"/>
    <n v="5"/>
    <n v="51.58"/>
    <n v="0.3"/>
    <n v="237.06"/>
    <n v="24.71"/>
    <n v="0.104"/>
    <n v="82.67"/>
    <x v="2"/>
    <n v="2"/>
    <b v="1"/>
    <s v="Returned"/>
    <x v="0"/>
    <x v="6"/>
    <n v="6"/>
    <x v="2"/>
    <x v="28"/>
    <x v="1"/>
    <s v="21-30%"/>
    <x v="0"/>
    <n v="1"/>
    <n v="1"/>
    <n v="0"/>
    <n v="1"/>
  </r>
  <r>
    <s v="ORD-02200"/>
    <d v="2022-08-17T00:00:00"/>
    <d v="2022-08-17T00:00:00"/>
    <s v="CUST75677"/>
    <s v="Rahul Iyer"/>
    <n v="33"/>
    <n v="33"/>
    <s v="Other"/>
    <s v="Other"/>
    <s v="Central"/>
    <s v="Nagpur"/>
    <x v="6"/>
    <s v="Kurta"/>
    <n v="9"/>
    <n v="9"/>
    <n v="3159.45"/>
    <n v="0.11"/>
    <n v="29757.86"/>
    <n v="9057.31"/>
    <n v="0.30399999999999999"/>
    <n v="53.6"/>
    <x v="1"/>
    <n v="3"/>
    <b v="0"/>
    <s v="Delivered"/>
    <x v="1"/>
    <x v="0"/>
    <n v="3"/>
    <x v="2"/>
    <x v="28"/>
    <x v="3"/>
    <s v="11-20%"/>
    <x v="0"/>
    <n v="0"/>
    <n v="1"/>
    <n v="0"/>
    <n v="1"/>
  </r>
  <r>
    <s v="ORD-02198"/>
    <d v="2022-08-16T00:00:00"/>
    <d v="2022-08-16T00:00:00"/>
    <s v="CUST07881"/>
    <s v="Sanjay Verma"/>
    <n v="28"/>
    <n v="28"/>
    <s v="Male"/>
    <s v="Male"/>
    <s v="West"/>
    <s v="Mumbai"/>
    <x v="0"/>
    <s v="Sunscreen"/>
    <n v="8"/>
    <n v="8"/>
    <n v="858.66"/>
    <n v="0.08"/>
    <n v="9147.31"/>
    <n v="5355.56"/>
    <n v="0.58499999999999996"/>
    <n v="64.489999999999995"/>
    <x v="5"/>
    <n v="5"/>
    <b v="0"/>
    <s v="Delivered"/>
    <x v="1"/>
    <x v="10"/>
    <n v="2"/>
    <x v="2"/>
    <x v="28"/>
    <x v="3"/>
    <s v="1-10%"/>
    <x v="0"/>
    <n v="0"/>
    <n v="1"/>
    <n v="0"/>
    <n v="1"/>
  </r>
  <r>
    <s v="ORD-02199"/>
    <d v="2022-08-16T00:00:00"/>
    <d v="2022-08-16T00:00:00"/>
    <s v="CUST65100"/>
    <s v="Priya Patel"/>
    <n v="41"/>
    <n v="41"/>
    <s v="Female"/>
    <s v="Female"/>
    <s v="East"/>
    <s v="Kolkata"/>
    <x v="4"/>
    <s v="Fiction Novel"/>
    <n v="2"/>
    <n v="2"/>
    <n v="244.36"/>
    <n v="0.12"/>
    <n v="485.28"/>
    <n v="192.95"/>
    <n v="0.39800000000000002"/>
    <n v="79.16"/>
    <x v="1"/>
    <n v="2"/>
    <b v="0"/>
    <s v="Pending"/>
    <x v="2"/>
    <x v="10"/>
    <n v="2"/>
    <x v="2"/>
    <x v="28"/>
    <x v="2"/>
    <s v="11-20%"/>
    <x v="0"/>
    <n v="0"/>
    <n v="0"/>
    <n v="0"/>
    <n v="1"/>
  </r>
  <r>
    <s v="ORD-02197"/>
    <d v="2022-08-16T00:00:00"/>
    <d v="2022-08-16T00:00:00"/>
    <s v="CUST78749"/>
    <s v="Aarav Joshi"/>
    <n v="36"/>
    <n v="36"/>
    <s v="Male"/>
    <s v="Male"/>
    <s v="South"/>
    <s v="Hyderabad"/>
    <x v="6"/>
    <s v="Jacket"/>
    <n v="7"/>
    <n v="7"/>
    <n v="1443.52"/>
    <n v="0.13"/>
    <n v="11305.88"/>
    <n v="3465.68"/>
    <n v="0.307"/>
    <n v="55.23"/>
    <x v="2"/>
    <n v="1"/>
    <b v="1"/>
    <s v="Returned"/>
    <x v="0"/>
    <x v="1"/>
    <n v="5"/>
    <x v="2"/>
    <x v="28"/>
    <x v="2"/>
    <s v="11-20%"/>
    <x v="0"/>
    <n v="1"/>
    <n v="1"/>
    <n v="0"/>
    <n v="1"/>
  </r>
  <r>
    <s v="ORD-02193"/>
    <d v="2022-08-15T00:00:00"/>
    <d v="2022-08-15T00:00:00"/>
    <s v="CUST54369"/>
    <s v="Priya Rao"/>
    <n v="65"/>
    <n v="65"/>
    <s v="Other"/>
    <s v="Other"/>
    <s v="East"/>
    <s v="Kolkata"/>
    <x v="4"/>
    <s v="Fiction Novel"/>
    <n v="6"/>
    <n v="6"/>
    <n v="966.11"/>
    <n v="0.28999999999999998"/>
    <n v="5647.04"/>
    <n v="1896.58"/>
    <n v="0.33600000000000002"/>
    <n v="107.74"/>
    <x v="4"/>
    <n v="1"/>
    <b v="0"/>
    <s v="Cancelled"/>
    <x v="3"/>
    <x v="7"/>
    <m/>
    <x v="2"/>
    <x v="28"/>
    <x v="6"/>
    <s v="21-30%"/>
    <x v="0"/>
    <n v="0"/>
    <n v="0"/>
    <n v="1"/>
    <n v="1"/>
  </r>
  <r>
    <s v="ORD-02192"/>
    <d v="2022-08-15T00:00:00"/>
    <d v="2022-08-15T00:00:00"/>
    <s v="CUST61790"/>
    <s v="Amit Kumar"/>
    <n v="32"/>
    <n v="32"/>
    <s v="Other"/>
    <s v="Other"/>
    <s v="East"/>
    <s v="Kolkata"/>
    <x v="1"/>
    <s v="Sofa"/>
    <n v="3"/>
    <n v="3"/>
    <n v="23445.9"/>
    <n v="0.31"/>
    <n v="60026.42"/>
    <n v="15012.25"/>
    <n v="0.25"/>
    <n v="54.92"/>
    <x v="2"/>
    <n v="1"/>
    <b v="1"/>
    <s v="Returned"/>
    <x v="0"/>
    <x v="8"/>
    <n v="7"/>
    <x v="2"/>
    <x v="28"/>
    <x v="3"/>
    <s v="31-40%"/>
    <x v="0"/>
    <n v="1"/>
    <n v="1"/>
    <n v="0"/>
    <n v="1"/>
  </r>
  <r>
    <s v="ORD-02195"/>
    <d v="2022-08-15T00:00:00"/>
    <d v="2022-08-15T00:00:00"/>
    <s v="CUST93002"/>
    <s v="Rahul Mehta"/>
    <n v="39"/>
    <n v="39"/>
    <s v="Other"/>
    <s v="Other"/>
    <s v="East"/>
    <s v="Bhubaneswar"/>
    <x v="1"/>
    <s v="Bookshelf"/>
    <n v="1"/>
    <n v="1"/>
    <n v="27840.27"/>
    <n v="0.33"/>
    <n v="29507.88"/>
    <n v="7118.47"/>
    <n v="0.24099999999999999"/>
    <n v="59.77"/>
    <x v="1"/>
    <n v="4"/>
    <b v="0"/>
    <s v="Delivered"/>
    <x v="1"/>
    <x v="4"/>
    <n v="4"/>
    <x v="2"/>
    <x v="28"/>
    <x v="2"/>
    <s v="31-40%"/>
    <x v="0"/>
    <n v="0"/>
    <n v="1"/>
    <n v="0"/>
    <n v="1"/>
  </r>
  <r>
    <s v="ORD-02196"/>
    <d v="2022-08-15T00:00:00"/>
    <d v="2022-08-15T00:00:00"/>
    <s v="CUST89124"/>
    <s v="Ananya Sharma"/>
    <n v="18"/>
    <n v="18"/>
    <s v="Other"/>
    <s v="Other"/>
    <s v="North"/>
    <s v="Amritsar"/>
    <x v="0"/>
    <s v="Sunscreen"/>
    <n v="1"/>
    <n v="1"/>
    <n v="1639.28"/>
    <n v="0.06"/>
    <n v="1994.57"/>
    <n v="1129.1600000000001"/>
    <n v="0.56599999999999995"/>
    <n v="33.72"/>
    <x v="2"/>
    <n v="5"/>
    <b v="0"/>
    <s v="Delivered"/>
    <x v="1"/>
    <x v="8"/>
    <n v="7"/>
    <x v="2"/>
    <x v="28"/>
    <x v="1"/>
    <s v="1-10%"/>
    <x v="0"/>
    <n v="0"/>
    <n v="1"/>
    <n v="0"/>
    <n v="1"/>
  </r>
  <r>
    <s v="ORD-02194"/>
    <s v="August 15, 2022"/>
    <d v="2022-08-15T00:00:00"/>
    <s v="CUST84436"/>
    <s v="Amit Chatterjee"/>
    <n v="10"/>
    <n v="10"/>
    <s v="Other"/>
    <s v="Other"/>
    <s v="North"/>
    <s v="Delhi"/>
    <x v="0"/>
    <s v="Face Cream"/>
    <n v="1"/>
    <n v="1"/>
    <n v="1986.59"/>
    <n v="0.05"/>
    <n v="2507.4499999999998"/>
    <n v="1149.6600000000001"/>
    <n v="0.45800000000000002"/>
    <n v="66.3"/>
    <x v="3"/>
    <n v="2"/>
    <b v="1"/>
    <s v="Returned"/>
    <x v="0"/>
    <x v="7"/>
    <m/>
    <x v="2"/>
    <x v="28"/>
    <x v="0"/>
    <s v="1-10%"/>
    <x v="0"/>
    <n v="1"/>
    <n v="1"/>
    <n v="0"/>
    <n v="1"/>
  </r>
  <r>
    <s v="ORD-02191"/>
    <d v="2022-08-15T00:00:00"/>
    <d v="2022-08-15T00:00:00"/>
    <s v="CUST30252"/>
    <s v="Amit Rao"/>
    <n v="53"/>
    <n v="53"/>
    <s v="Female"/>
    <s v="Female"/>
    <s v="South"/>
    <s v="Bangalore"/>
    <x v="4"/>
    <s v="Self-Help Book"/>
    <n v="5"/>
    <n v="5"/>
    <n v="1366.96"/>
    <n v="0.33"/>
    <n v="5049.74"/>
    <n v="2062.06"/>
    <n v="0.40799999999999997"/>
    <n v="90.56"/>
    <x v="1"/>
    <n v="1"/>
    <b v="0"/>
    <s v="Delivered"/>
    <x v="1"/>
    <x v="5"/>
    <n v="8"/>
    <x v="2"/>
    <x v="28"/>
    <x v="4"/>
    <s v="31-40%"/>
    <x v="0"/>
    <n v="0"/>
    <n v="1"/>
    <n v="0"/>
    <n v="1"/>
  </r>
  <r>
    <s v="ORD-02187"/>
    <d v="2022-08-14T00:00:00"/>
    <d v="2022-08-14T00:00:00"/>
    <s v="CUST47298"/>
    <s v="Shreya Gupta"/>
    <n v="36"/>
    <n v="36"/>
    <s v="Other"/>
    <s v="Other"/>
    <s v="North"/>
    <s v="Amritsar"/>
    <x v="4"/>
    <s v="Comic Book"/>
    <n v="1"/>
    <n v="1"/>
    <n v="1129.04"/>
    <n v="0.28000000000000003"/>
    <n v="1081.22"/>
    <n v="412.61"/>
    <n v="0.38200000000000001"/>
    <n v="40.43"/>
    <x v="4"/>
    <n v="1"/>
    <b v="1"/>
    <s v="Returned"/>
    <x v="0"/>
    <x v="3"/>
    <n v="10"/>
    <x v="2"/>
    <x v="28"/>
    <x v="2"/>
    <s v="21-30%"/>
    <x v="0"/>
    <n v="1"/>
    <n v="1"/>
    <n v="0"/>
    <n v="1"/>
  </r>
  <r>
    <s v="ORD-02188"/>
    <d v="2022-08-14T00:00:00"/>
    <d v="2022-08-14T00:00:00"/>
    <s v="CUST93685"/>
    <s v="Vikram Singh"/>
    <n v="19"/>
    <n v="19"/>
    <s v="Other"/>
    <s v="Other"/>
    <s v="South"/>
    <s v="Chennai"/>
    <x v="2"/>
    <s v="Laptop"/>
    <n v="10"/>
    <n v="10"/>
    <n v="46080.58"/>
    <n v="0.33"/>
    <n v="392607.23"/>
    <n v="38045.24"/>
    <n v="9.7000000000000003E-2"/>
    <n v="42.13"/>
    <x v="2"/>
    <n v="1"/>
    <b v="0"/>
    <s v="Delivered"/>
    <x v="1"/>
    <x v="8"/>
    <n v="7"/>
    <x v="2"/>
    <x v="28"/>
    <x v="1"/>
    <s v="31-40%"/>
    <x v="0"/>
    <n v="0"/>
    <n v="1"/>
    <n v="0"/>
    <n v="1"/>
  </r>
  <r>
    <s v="ORD-02185"/>
    <d v="2022-08-14T00:00:00"/>
    <d v="2022-08-14T00:00:00"/>
    <s v="CUST95667"/>
    <s v="Deepa Reddy"/>
    <m/>
    <m/>
    <s v="Other"/>
    <s v="Other"/>
    <s v="North"/>
    <s v="Chandigarh"/>
    <x v="5"/>
    <s v="Cycle"/>
    <n v="2"/>
    <n v="2"/>
    <n v="9154.56"/>
    <n v="0.24"/>
    <n v="20269.39"/>
    <n v="2758.48"/>
    <n v="0.13600000000000001"/>
    <n v="67.709999999999994"/>
    <x v="3"/>
    <n v="1"/>
    <b v="0"/>
    <s v="Delivered"/>
    <x v="1"/>
    <x v="5"/>
    <n v="8"/>
    <x v="2"/>
    <x v="28"/>
    <x v="5"/>
    <s v="21-30%"/>
    <x v="0"/>
    <n v="0"/>
    <n v="1"/>
    <n v="0"/>
    <n v="1"/>
  </r>
  <r>
    <s v="ORD-02190"/>
    <d v="2022-08-14T00:00:00"/>
    <d v="2022-08-14T00:00:00"/>
    <s v="CUST31810"/>
    <s v="Priya Kapoor"/>
    <n v="48"/>
    <n v="48"/>
    <s v="Other"/>
    <s v="Other"/>
    <s v="West"/>
    <s v="Surat"/>
    <x v="3"/>
    <s v="Rice (5kg)"/>
    <n v="2"/>
    <n v="2"/>
    <n v="179.94"/>
    <n v="0.39"/>
    <n v="272.5"/>
    <n v="14.86"/>
    <n v="5.5E-2"/>
    <n v="56.43"/>
    <x v="0"/>
    <n v="1"/>
    <b v="0"/>
    <s v="Shipped"/>
    <x v="4"/>
    <x v="0"/>
    <n v="3"/>
    <x v="2"/>
    <x v="28"/>
    <x v="4"/>
    <s v="31-40%"/>
    <x v="0"/>
    <n v="0"/>
    <n v="0"/>
    <n v="0"/>
    <n v="1"/>
  </r>
  <r>
    <s v="ORD-02189"/>
    <d v="2022-08-14T00:00:00"/>
    <d v="2022-08-14T00:00:00"/>
    <s v="CUST72195"/>
    <s v="Rahul Shah"/>
    <n v="39"/>
    <n v="39"/>
    <s v="Male"/>
    <s v="Male"/>
    <s v="East"/>
    <s v="Guwahati"/>
    <x v="0"/>
    <s v="Lipstick"/>
    <n v="6"/>
    <n v="6"/>
    <n v="553.63"/>
    <n v="0.36"/>
    <n v="2469.37"/>
    <n v="684.81"/>
    <n v="0.27700000000000002"/>
    <n v="53.3"/>
    <x v="5"/>
    <n v="5"/>
    <b v="0"/>
    <s v="Shipped"/>
    <x v="4"/>
    <x v="4"/>
    <n v="4"/>
    <x v="2"/>
    <x v="28"/>
    <x v="2"/>
    <s v="31-40%"/>
    <x v="0"/>
    <n v="0"/>
    <n v="0"/>
    <n v="0"/>
    <n v="1"/>
  </r>
  <r>
    <s v="ORD-02186"/>
    <d v="2022-08-14T00:00:00"/>
    <d v="2022-08-14T00:00:00"/>
    <s v="CUST37457"/>
    <s v="Pooja Singh"/>
    <n v="35"/>
    <n v="35"/>
    <s v="Other"/>
    <s v="Other"/>
    <s v="Central"/>
    <s v="Raipur"/>
    <x v="0"/>
    <s v="Sunscreen"/>
    <n v="1"/>
    <n v="1"/>
    <n v="2306.84"/>
    <n v="7.0000000000000007E-2"/>
    <n v="3142.24"/>
    <n v="1403.38"/>
    <n v="0.44700000000000001"/>
    <n v="57.67"/>
    <x v="2"/>
    <n v="5"/>
    <b v="0"/>
    <s v="Delivered"/>
    <x v="1"/>
    <x v="3"/>
    <n v="10"/>
    <x v="2"/>
    <x v="28"/>
    <x v="3"/>
    <s v="1-10%"/>
    <x v="0"/>
    <n v="0"/>
    <n v="1"/>
    <n v="0"/>
    <n v="1"/>
  </r>
  <r>
    <s v="ORD-02181"/>
    <d v="2022-08-13T00:00:00"/>
    <d v="2022-08-13T00:00:00"/>
    <s v="CUST50045"/>
    <s v="Arjun Verma"/>
    <n v="21"/>
    <n v="21"/>
    <s v="Male"/>
    <s v="Male"/>
    <s v="North"/>
    <s v="Chandigarh"/>
    <x v="6"/>
    <s v="Jeans"/>
    <n v="8"/>
    <n v="8"/>
    <n v="3588.17"/>
    <n v="0.24"/>
    <n v="31618.79"/>
    <n v="13674.74"/>
    <n v="0.432"/>
    <n v="86.78"/>
    <x v="0"/>
    <n v="1"/>
    <b v="0"/>
    <s v="Delivered"/>
    <x v="1"/>
    <x v="8"/>
    <n v="7"/>
    <x v="2"/>
    <x v="28"/>
    <x v="1"/>
    <s v="21-30%"/>
    <x v="0"/>
    <n v="0"/>
    <n v="1"/>
    <n v="0"/>
    <n v="1"/>
  </r>
  <r>
    <s v="ORD-02184"/>
    <d v="2022-08-13T00:00:00"/>
    <d v="2022-08-13T00:00:00"/>
    <s v="CUST04059"/>
    <s v="Nisha Joshi"/>
    <n v="17"/>
    <n v="17"/>
    <s v="Other"/>
    <s v="Other"/>
    <s v="East"/>
    <s v="Guwahati"/>
    <x v="2"/>
    <s v="Laptop"/>
    <n v="3"/>
    <n v="3"/>
    <n v="73253.06"/>
    <n v="0.25"/>
    <n v="209838.58"/>
    <n v="32607.06"/>
    <n v="0.155"/>
    <n v="80.92"/>
    <x v="2"/>
    <n v="4"/>
    <b v="0"/>
    <s v="Pending"/>
    <x v="2"/>
    <x v="6"/>
    <n v="6"/>
    <x v="2"/>
    <x v="28"/>
    <x v="0"/>
    <s v="21-30%"/>
    <x v="0"/>
    <n v="0"/>
    <n v="0"/>
    <n v="0"/>
    <n v="1"/>
  </r>
  <r>
    <s v="ORD-02183"/>
    <d v="2022-08-13T00:00:00"/>
    <d v="2022-08-13T00:00:00"/>
    <s v="CUST73899"/>
    <s v="Meera Sharma"/>
    <n v="52"/>
    <n v="52"/>
    <s v="Female"/>
    <s v="Female"/>
    <s v="East"/>
    <s v="Bhubaneswar"/>
    <x v="3"/>
    <s v="Sugar"/>
    <n v="2"/>
    <n v="2"/>
    <n v="245.29"/>
    <n v="0.28000000000000003"/>
    <n v="480.57"/>
    <n v="45.1"/>
    <n v="9.4E-2"/>
    <n v="88.28"/>
    <x v="4"/>
    <n v="5"/>
    <b v="0"/>
    <s v="Delivered"/>
    <x v="1"/>
    <x v="1"/>
    <n v="5"/>
    <x v="2"/>
    <x v="28"/>
    <x v="4"/>
    <s v="21-30%"/>
    <x v="0"/>
    <n v="0"/>
    <n v="1"/>
    <n v="0"/>
    <n v="1"/>
  </r>
  <r>
    <s v="ORD-02182"/>
    <d v="2022-08-13T00:00:00"/>
    <d v="2022-08-13T00:00:00"/>
    <s v="CUST10127"/>
    <s v="Sunita Pillai"/>
    <n v="39"/>
    <n v="39"/>
    <s v="Other"/>
    <s v="Other"/>
    <s v="East"/>
    <s v="Guwahati"/>
    <x v="2"/>
    <s v="Laptop"/>
    <n v="9"/>
    <n v="9"/>
    <n v="56874.87"/>
    <n v="0.3"/>
    <n v="478142.34"/>
    <n v="58158.93"/>
    <n v="0.122"/>
    <n v="63.71"/>
    <x v="4"/>
    <n v="4"/>
    <b v="1"/>
    <s v="Returned"/>
    <x v="0"/>
    <x v="10"/>
    <n v="2"/>
    <x v="2"/>
    <x v="28"/>
    <x v="2"/>
    <s v="21-30%"/>
    <x v="0"/>
    <n v="1"/>
    <n v="1"/>
    <n v="0"/>
    <n v="1"/>
  </r>
  <r>
    <s v="ORD-02180"/>
    <d v="2022-08-13T00:00:00"/>
    <d v="2022-08-13T00:00:00"/>
    <s v="CUST97256"/>
    <s v="Sanjay Sharma"/>
    <n v="50"/>
    <n v="50"/>
    <s v="Male"/>
    <s v="Male"/>
    <s v="North"/>
    <s v="Ludhiana"/>
    <x v="2"/>
    <s v="Laptop"/>
    <n v="6"/>
    <n v="6"/>
    <n v="6117.71"/>
    <n v="0.16"/>
    <n v="40557.08"/>
    <n v="4428.08"/>
    <n v="0.109"/>
    <n v="28.16"/>
    <x v="5"/>
    <n v="3"/>
    <b v="0"/>
    <s v="Shipped"/>
    <x v="4"/>
    <x v="4"/>
    <n v="4"/>
    <x v="2"/>
    <x v="28"/>
    <x v="4"/>
    <s v="11-20%"/>
    <x v="0"/>
    <n v="0"/>
    <n v="0"/>
    <n v="0"/>
    <n v="1"/>
  </r>
  <r>
    <s v="ORD-02179"/>
    <d v="2022-08-13T00:00:00"/>
    <d v="2022-08-13T00:00:00"/>
    <s v="CUST70183"/>
    <s v="Rahul Sharma"/>
    <m/>
    <m/>
    <s v="Male"/>
    <s v="Male"/>
    <s v="South"/>
    <s v="Chennai"/>
    <x v="6"/>
    <s v="Jeans"/>
    <n v="7"/>
    <n v="7"/>
    <n v="838.11"/>
    <n v="0.21"/>
    <n v="6198.3"/>
    <n v="2068.64"/>
    <n v="0.33400000000000002"/>
    <n v="74.48"/>
    <x v="0"/>
    <n v="4"/>
    <b v="0"/>
    <s v="Delivered"/>
    <x v="1"/>
    <x v="4"/>
    <n v="4"/>
    <x v="2"/>
    <x v="28"/>
    <x v="5"/>
    <s v="21-30%"/>
    <x v="0"/>
    <n v="0"/>
    <n v="1"/>
    <n v="0"/>
    <n v="1"/>
  </r>
  <r>
    <s v="ORD-02176"/>
    <d v="2022-08-12T00:00:00"/>
    <d v="2022-08-12T00:00:00"/>
    <s v="CUST51575"/>
    <s v="Karan Mishra"/>
    <n v="30"/>
    <n v="30"/>
    <s v="Other"/>
    <s v="Other"/>
    <s v="North"/>
    <s v="Ludhiana"/>
    <x v="5"/>
    <s v="Football"/>
    <n v="7"/>
    <n v="7"/>
    <n v="14759.38"/>
    <n v="0"/>
    <n v="128001.22"/>
    <n v="25740.07"/>
    <n v="0.20100000000000001"/>
    <n v="70.7"/>
    <x v="4"/>
    <n v="3"/>
    <b v="0"/>
    <s v="Delivered"/>
    <x v="1"/>
    <x v="8"/>
    <n v="7"/>
    <x v="2"/>
    <x v="28"/>
    <x v="3"/>
    <n v="0"/>
    <x v="0"/>
    <n v="0"/>
    <n v="1"/>
    <n v="0"/>
    <n v="1"/>
  </r>
  <r>
    <s v="ORD-02175"/>
    <d v="2022-08-12T00:00:00"/>
    <d v="2022-08-12T00:00:00"/>
    <s v="CUST77531"/>
    <s v="Deepa Gupta"/>
    <n v="37"/>
    <n v="37"/>
    <s v="m"/>
    <s v="Male"/>
    <s v="South"/>
    <s v="Kochi"/>
    <x v="0"/>
    <s v="Shampoo"/>
    <n v="2"/>
    <n v="2"/>
    <n v="2364.83"/>
    <n v="7.0000000000000007E-2"/>
    <n v="5331.18"/>
    <n v="2254.41"/>
    <n v="0.42299999999999999"/>
    <n v="60.96"/>
    <x v="0"/>
    <n v="1"/>
    <b v="0"/>
    <s v="Delivered"/>
    <x v="1"/>
    <x v="4"/>
    <n v="4"/>
    <x v="2"/>
    <x v="28"/>
    <x v="2"/>
    <s v="1-10%"/>
    <x v="0"/>
    <n v="0"/>
    <n v="1"/>
    <n v="0"/>
    <n v="1"/>
  </r>
  <r>
    <s v="ORD-02178"/>
    <d v="2022-08-12T00:00:00"/>
    <d v="2022-08-12T00:00:00"/>
    <s v="CUST85408"/>
    <s v="Nisha Chatterjee"/>
    <n v="64"/>
    <n v="64"/>
    <s v="Female"/>
    <s v="Female"/>
    <s v="South"/>
    <s v="Bangalore"/>
    <x v="4"/>
    <s v="Biography"/>
    <n v="5"/>
    <n v="5"/>
    <n v="923.72"/>
    <n v="0.19"/>
    <n v="4931.75"/>
    <n v="2749.25"/>
    <n v="0.55700000000000005"/>
    <n v="63.68"/>
    <x v="4"/>
    <n v="2"/>
    <b v="1"/>
    <s v="Returned"/>
    <x v="0"/>
    <x v="2"/>
    <n v="1"/>
    <x v="2"/>
    <x v="28"/>
    <x v="6"/>
    <s v="11-20%"/>
    <x v="0"/>
    <n v="1"/>
    <n v="1"/>
    <n v="0"/>
    <n v="1"/>
  </r>
  <r>
    <s v="ORD-02177"/>
    <d v="2022-08-12T00:00:00"/>
    <d v="2022-08-12T00:00:00"/>
    <s v="CUST13161"/>
    <s v="Sanjay Pillai"/>
    <n v="26"/>
    <n v="26"/>
    <s v="Male"/>
    <s v="Male"/>
    <s v="Central"/>
    <s v="Nagpur"/>
    <x v="5"/>
    <s v="Tennis Racket"/>
    <n v="3"/>
    <n v="3"/>
    <n v="13900.23"/>
    <n v="0.06"/>
    <n v="55053.72"/>
    <n v="12908.85"/>
    <n v="0.23400000000000001"/>
    <n v="55.5"/>
    <x v="2"/>
    <n v="5"/>
    <b v="0"/>
    <s v="Delivered"/>
    <x v="1"/>
    <x v="0"/>
    <n v="3"/>
    <x v="2"/>
    <x v="28"/>
    <x v="3"/>
    <s v="1-10%"/>
    <x v="0"/>
    <n v="0"/>
    <n v="1"/>
    <n v="0"/>
    <n v="1"/>
  </r>
  <r>
    <s v="ORD-02173"/>
    <d v="2022-08-11T00:00:00"/>
    <d v="2022-08-11T00:00:00"/>
    <s v="CUST84895"/>
    <s v="Vikram Mishra"/>
    <n v="37"/>
    <n v="37"/>
    <s v="Other"/>
    <s v="Other"/>
    <s v="North"/>
    <s v="Amritsar"/>
    <x v="2"/>
    <s v="Camera"/>
    <n v="9"/>
    <n v="9"/>
    <n v="54464.82"/>
    <n v="0"/>
    <n v="647259.03"/>
    <n v="89846.44"/>
    <n v="0.13900000000000001"/>
    <n v="53.63"/>
    <x v="2"/>
    <m/>
    <b v="0"/>
    <s v="Delivered"/>
    <x v="1"/>
    <x v="4"/>
    <n v="4"/>
    <x v="2"/>
    <x v="28"/>
    <x v="2"/>
    <n v="0"/>
    <x v="0"/>
    <n v="0"/>
    <n v="1"/>
    <n v="0"/>
    <n v="1"/>
  </r>
  <r>
    <s v="ORD-02174"/>
    <d v="2022-08-11T00:00:00"/>
    <d v="2022-08-11T00:00:00"/>
    <s v="CUST21947"/>
    <s v="Pooja Das"/>
    <n v="14"/>
    <n v="14"/>
    <s v="Male"/>
    <s v="Male"/>
    <s v="Central"/>
    <s v="Raipur"/>
    <x v="3"/>
    <s v="Rice (5kg)"/>
    <n v="4"/>
    <n v="4"/>
    <n v="226.35"/>
    <n v="7.0000000000000007E-2"/>
    <n v="989.86"/>
    <n v="91.52"/>
    <n v="9.1999999999999998E-2"/>
    <n v="55.59"/>
    <x v="5"/>
    <n v="1"/>
    <b v="0"/>
    <s v="Pending"/>
    <x v="2"/>
    <x v="0"/>
    <n v="3"/>
    <x v="2"/>
    <x v="28"/>
    <x v="0"/>
    <s v="1-10%"/>
    <x v="0"/>
    <n v="0"/>
    <n v="0"/>
    <n v="0"/>
    <n v="1"/>
  </r>
  <r>
    <s v="ORD-02172"/>
    <d v="2022-08-10T00:00:00"/>
    <d v="2022-08-10T00:00:00"/>
    <s v="CUST49313"/>
    <s v="Rohan Verma"/>
    <n v="38"/>
    <n v="38"/>
    <s v="Other"/>
    <s v="Other"/>
    <s v="South"/>
    <s v="Kochi"/>
    <x v="5"/>
    <s v="Cricket Bat"/>
    <n v="4"/>
    <n v="4"/>
    <n v="2688.74"/>
    <n v="0.36"/>
    <n v="7914.11"/>
    <n v="1551.65"/>
    <n v="0.19600000000000001"/>
    <n v="54.97"/>
    <x v="3"/>
    <n v="2"/>
    <b v="0"/>
    <s v="Cancelled"/>
    <x v="3"/>
    <x v="2"/>
    <n v="1"/>
    <x v="2"/>
    <x v="28"/>
    <x v="2"/>
    <s v="31-40%"/>
    <x v="0"/>
    <n v="0"/>
    <n v="0"/>
    <n v="1"/>
    <n v="1"/>
  </r>
  <r>
    <s v="ORD-02171"/>
    <d v="2022-08-09T00:00:00"/>
    <d v="2022-08-09T00:00:00"/>
    <s v="CUST77492"/>
    <s v="Karan Sharma"/>
    <n v="33"/>
    <n v="33"/>
    <s v="Male"/>
    <s v="Male"/>
    <s v="South"/>
    <s v="Chennai"/>
    <x v="6"/>
    <s v="Saree"/>
    <n v="1"/>
    <n v="1"/>
    <n v="1170.22"/>
    <n v="0.37"/>
    <n v="1011.25"/>
    <n v="422.66"/>
    <n v="0.41799999999999998"/>
    <n v="82.03"/>
    <x v="5"/>
    <n v="4"/>
    <b v="0"/>
    <s v="Delivered"/>
    <x v="1"/>
    <x v="10"/>
    <n v="2"/>
    <x v="2"/>
    <x v="28"/>
    <x v="3"/>
    <s v="31-40%"/>
    <x v="0"/>
    <n v="0"/>
    <n v="1"/>
    <n v="0"/>
    <n v="1"/>
  </r>
  <r>
    <s v="ORD-02168"/>
    <s v="August 09, 2022"/>
    <d v="2022-08-09T00:00:00"/>
    <s v="CUST41061"/>
    <s v="Priya Iyer"/>
    <n v="39"/>
    <n v="39"/>
    <s v="Male"/>
    <s v="Male"/>
    <s v="West"/>
    <s v="Mumbai"/>
    <x v="4"/>
    <s v="Textbook"/>
    <n v="4"/>
    <n v="4"/>
    <n v="426.71"/>
    <n v="0.25"/>
    <n v="1765.74"/>
    <n v="838.62"/>
    <n v="0.47499999999999998"/>
    <n v="39.200000000000003"/>
    <x v="5"/>
    <n v="4"/>
    <b v="1"/>
    <s v="Returned"/>
    <x v="0"/>
    <x v="5"/>
    <n v="8"/>
    <x v="2"/>
    <x v="28"/>
    <x v="2"/>
    <s v="21-30%"/>
    <x v="0"/>
    <n v="1"/>
    <n v="1"/>
    <n v="0"/>
    <n v="1"/>
  </r>
  <r>
    <s v="ORD-02169"/>
    <d v="2022-08-09T00:00:00"/>
    <d v="2022-08-09T00:00:00"/>
    <s v="CUST26086"/>
    <s v="Aarav Verma"/>
    <n v="45"/>
    <n v="45"/>
    <s v="Male"/>
    <s v="Male"/>
    <s v="West"/>
    <s v="Ahmedabad"/>
    <x v="6"/>
    <s v="Jeans"/>
    <n v="3"/>
    <n v="3"/>
    <n v="3376.07"/>
    <n v="7.0000000000000007E-2"/>
    <n v="13544.47"/>
    <n v="5495.51"/>
    <n v="0.40600000000000003"/>
    <n v="69.599999999999994"/>
    <x v="0"/>
    <n v="5"/>
    <b v="0"/>
    <s v="Delivered"/>
    <x v="1"/>
    <x v="0"/>
    <n v="3"/>
    <x v="2"/>
    <x v="28"/>
    <x v="2"/>
    <s v="1-10%"/>
    <x v="0"/>
    <n v="0"/>
    <n v="1"/>
    <n v="0"/>
    <n v="1"/>
  </r>
  <r>
    <s v="ORD-02170"/>
    <d v="2022-08-09T00:00:00"/>
    <d v="2022-08-09T00:00:00"/>
    <s v="CUST83068"/>
    <s v="Kavya Shah"/>
    <n v="42"/>
    <n v="42"/>
    <s v="Other"/>
    <s v="Other"/>
    <s v="Central"/>
    <s v="Nagpur"/>
    <x v="4"/>
    <s v="Self-Help Book"/>
    <n v="3"/>
    <n v="3"/>
    <n v="969.7"/>
    <n v="0.1"/>
    <n v="3355.24"/>
    <n v="1386.74"/>
    <n v="0.41299999999999998"/>
    <n v="44.19"/>
    <x v="2"/>
    <n v="1"/>
    <b v="0"/>
    <s v="Delivered"/>
    <x v="1"/>
    <x v="4"/>
    <n v="4"/>
    <x v="2"/>
    <x v="28"/>
    <x v="2"/>
    <s v="1-10%"/>
    <x v="0"/>
    <n v="0"/>
    <n v="1"/>
    <n v="0"/>
    <n v="1"/>
  </r>
  <r>
    <s v="ORD-02167"/>
    <d v="2022-08-08T00:00:00"/>
    <d v="2022-08-08T00:00:00"/>
    <s v="CUST40588"/>
    <s v="Nisha Reddy"/>
    <n v="12"/>
    <n v="12"/>
    <s v="Other"/>
    <s v="Other"/>
    <s v="East"/>
    <s v="Guwahati"/>
    <x v="5"/>
    <s v="Cycle"/>
    <n v="1"/>
    <n v="1"/>
    <n v="14470.85"/>
    <n v="0.3"/>
    <n v="15068.8"/>
    <n v="2928.52"/>
    <n v="0.19400000000000001"/>
    <n v="80.56"/>
    <x v="1"/>
    <n v="1"/>
    <b v="0"/>
    <s v="Delivered"/>
    <x v="1"/>
    <x v="3"/>
    <n v="10"/>
    <x v="2"/>
    <x v="28"/>
    <x v="0"/>
    <s v="21-30%"/>
    <x v="0"/>
    <n v="0"/>
    <n v="1"/>
    <n v="0"/>
    <n v="1"/>
  </r>
  <r>
    <s v="ORD-02166"/>
    <d v="2022-08-08T00:00:00"/>
    <d v="2022-08-08T00:00:00"/>
    <s v="CUST56943"/>
    <s v="Ritu Verma"/>
    <n v="42"/>
    <n v="42"/>
    <s v="Male"/>
    <s v="Male"/>
    <s v="West"/>
    <s v="Mumbai"/>
    <x v="0"/>
    <s v="Hair Oil"/>
    <n v="6"/>
    <n v="6"/>
    <n v="2467.58"/>
    <n v="0.37"/>
    <n v="12318.96"/>
    <n v="6222.84"/>
    <n v="0.505"/>
    <n v="67.89"/>
    <x v="5"/>
    <n v="2"/>
    <b v="0"/>
    <s v="Delivered"/>
    <x v="1"/>
    <x v="3"/>
    <n v="10"/>
    <x v="2"/>
    <x v="28"/>
    <x v="2"/>
    <s v="31-40%"/>
    <x v="0"/>
    <n v="0"/>
    <n v="1"/>
    <n v="0"/>
    <n v="1"/>
  </r>
  <r>
    <s v="ORD-02164"/>
    <d v="2022-08-06T00:00:00"/>
    <d v="2022-08-06T00:00:00"/>
    <s v="CUST84076"/>
    <s v="Arjun Kumar"/>
    <n v="20"/>
    <n v="20"/>
    <s v="Male"/>
    <s v="Male"/>
    <s v="East"/>
    <s v="Guwahati"/>
    <x v="4"/>
    <s v="Self-Help Book"/>
    <n v="4"/>
    <n v="4"/>
    <n v="529.17999999999995"/>
    <n v="0.37"/>
    <n v="1721.22"/>
    <n v="611.14"/>
    <n v="0.35499999999999998"/>
    <n v="96.64"/>
    <x v="3"/>
    <n v="5"/>
    <b v="0"/>
    <s v="Delivered"/>
    <x v="1"/>
    <x v="5"/>
    <n v="8"/>
    <x v="2"/>
    <x v="28"/>
    <x v="1"/>
    <s v="31-40%"/>
    <x v="0"/>
    <n v="0"/>
    <n v="1"/>
    <n v="0"/>
    <n v="1"/>
  </r>
  <r>
    <s v="ORD-02165"/>
    <d v="2022-08-06T00:00:00"/>
    <d v="2022-08-06T00:00:00"/>
    <s v="CUST76665"/>
    <s v="Meera Kumar"/>
    <n v="41"/>
    <n v="41"/>
    <s v="Other"/>
    <s v="Other"/>
    <s v="South"/>
    <s v="Kochi"/>
    <x v="6"/>
    <s v="T-Shirt"/>
    <n v="3"/>
    <n v="3"/>
    <n v="3296.83"/>
    <n v="0.21"/>
    <n v="11607.78"/>
    <n v="3249.52"/>
    <n v="0.28000000000000003"/>
    <n v="63.52"/>
    <x v="1"/>
    <n v="3"/>
    <b v="0"/>
    <s v="Pending"/>
    <x v="2"/>
    <x v="5"/>
    <n v="8"/>
    <x v="2"/>
    <x v="28"/>
    <x v="2"/>
    <s v="21-30%"/>
    <x v="0"/>
    <n v="0"/>
    <n v="0"/>
    <n v="0"/>
    <n v="1"/>
  </r>
  <r>
    <s v="ORD-02163"/>
    <s v="August 05, 2022"/>
    <d v="2022-08-05T00:00:00"/>
    <s v="CUST72247"/>
    <s v="Arjun Mishra"/>
    <n v="57"/>
    <n v="57"/>
    <s v="Male"/>
    <s v="Male"/>
    <s v="East"/>
    <s v="Kolkata"/>
    <x v="2"/>
    <s v="Tablet"/>
    <n v="1"/>
    <n v="1"/>
    <n v="67980.929999999993"/>
    <m/>
    <n v="96948"/>
    <n v="11975.81"/>
    <n v="0.124"/>
    <n v="63.26"/>
    <x v="1"/>
    <n v="4"/>
    <b v="0"/>
    <s v="Delivered"/>
    <x v="1"/>
    <x v="9"/>
    <n v="9"/>
    <x v="2"/>
    <x v="28"/>
    <x v="4"/>
    <s v="No data"/>
    <x v="0"/>
    <n v="0"/>
    <n v="1"/>
    <n v="0"/>
    <n v="1"/>
  </r>
  <r>
    <s v="ORD-02162"/>
    <d v="2022-08-05T00:00:00"/>
    <d v="2022-08-05T00:00:00"/>
    <s v="CUST70128"/>
    <s v="Priya Rao"/>
    <m/>
    <m/>
    <s v="Other"/>
    <s v="Other"/>
    <s v="East"/>
    <s v="Kolkata"/>
    <x v="4"/>
    <s v="Self-Help Book"/>
    <n v="3"/>
    <n v="3"/>
    <n v="1288.5999999999999"/>
    <n v="0.03"/>
    <n v="4314.7700000000004"/>
    <n v="1600.29"/>
    <n v="0.371"/>
    <n v="88.39"/>
    <x v="5"/>
    <n v="5"/>
    <b v="0"/>
    <s v="Delivered"/>
    <x v="1"/>
    <x v="10"/>
    <n v="2"/>
    <x v="2"/>
    <x v="28"/>
    <x v="5"/>
    <s v="1-10%"/>
    <x v="0"/>
    <n v="0"/>
    <n v="1"/>
    <n v="0"/>
    <n v="1"/>
  </r>
  <r>
    <s v="ORD-02161"/>
    <d v="2022-08-05T00:00:00"/>
    <d v="2022-08-05T00:00:00"/>
    <s v="CUST39402"/>
    <s v="Vikram Iyer"/>
    <n v="38"/>
    <n v="38"/>
    <s v="Other"/>
    <s v="Other"/>
    <s v="South"/>
    <s v="Chennai"/>
    <x v="1"/>
    <s v="Sofa"/>
    <n v="5"/>
    <n v="5"/>
    <n v="17880.95"/>
    <n v="0.03"/>
    <n v="116528.23"/>
    <n v="33231.599999999999"/>
    <n v="0.28499999999999998"/>
    <n v="47.07"/>
    <x v="4"/>
    <n v="1"/>
    <b v="0"/>
    <s v="Pending"/>
    <x v="2"/>
    <x v="10"/>
    <n v="2"/>
    <x v="2"/>
    <x v="28"/>
    <x v="2"/>
    <s v="1-10%"/>
    <x v="0"/>
    <n v="0"/>
    <n v="0"/>
    <n v="0"/>
    <n v="1"/>
  </r>
  <r>
    <s v="ORD-02160"/>
    <d v="2022-08-05T00:00:00"/>
    <d v="2022-08-05T00:00:00"/>
    <s v="CUST01889"/>
    <s v="Rahul Verma"/>
    <n v="31"/>
    <n v="31"/>
    <s v="Other"/>
    <s v="Other"/>
    <s v="Central"/>
    <s v="Raipur"/>
    <x v="0"/>
    <s v="Hair Oil"/>
    <n v="4"/>
    <n v="4"/>
    <n v="1536.84"/>
    <n v="0"/>
    <n v="8572.24"/>
    <n v="4876.08"/>
    <n v="0.56899999999999995"/>
    <n v="73.06"/>
    <x v="5"/>
    <n v="5"/>
    <b v="0"/>
    <s v="Delivered"/>
    <x v="1"/>
    <x v="6"/>
    <n v="6"/>
    <x v="2"/>
    <x v="28"/>
    <x v="3"/>
    <n v="0"/>
    <x v="0"/>
    <n v="0"/>
    <n v="1"/>
    <n v="0"/>
    <n v="1"/>
  </r>
  <r>
    <s v="ORD-02156"/>
    <d v="2022-08-04T00:00:00"/>
    <d v="2022-08-04T00:00:00"/>
    <s v="CUST99111"/>
    <s v="Meera Nair"/>
    <n v="33"/>
    <n v="33"/>
    <s v="Other"/>
    <s v="Other"/>
    <s v="Central"/>
    <s v="Bhopal"/>
    <x v="0"/>
    <s v="Sunscreen"/>
    <n v="1"/>
    <n v="1"/>
    <n v="1864.55"/>
    <n v="0.02"/>
    <n v="2317.0300000000002"/>
    <n v="835.39"/>
    <n v="0.36099999999999999"/>
    <n v="82.42"/>
    <x v="0"/>
    <n v="1"/>
    <b v="1"/>
    <s v="Returned"/>
    <x v="0"/>
    <x v="1"/>
    <n v="5"/>
    <x v="2"/>
    <x v="28"/>
    <x v="3"/>
    <s v="1-10%"/>
    <x v="0"/>
    <n v="1"/>
    <n v="1"/>
    <n v="0"/>
    <n v="1"/>
  </r>
  <r>
    <s v="ORD-02155"/>
    <d v="2022-08-04T00:00:00"/>
    <d v="2022-08-04T00:00:00"/>
    <s v="CUST14965"/>
    <s v="Rohan Pillai"/>
    <n v="36"/>
    <n v="36"/>
    <s v="Female"/>
    <s v="Female"/>
    <s v="South"/>
    <s v="Chennai"/>
    <x v="5"/>
    <s v="Tennis Racket"/>
    <n v="5"/>
    <n v="5"/>
    <n v="10085.52"/>
    <n v="0.04"/>
    <n v="65977.61"/>
    <n v="14440.37"/>
    <n v="0.219"/>
    <n v="73.11"/>
    <x v="3"/>
    <n v="2"/>
    <b v="1"/>
    <s v="Returned"/>
    <x v="0"/>
    <x v="1"/>
    <n v="5"/>
    <x v="2"/>
    <x v="28"/>
    <x v="2"/>
    <s v="1-10%"/>
    <x v="0"/>
    <n v="1"/>
    <n v="1"/>
    <n v="0"/>
    <n v="1"/>
  </r>
  <r>
    <s v="ORD-02159"/>
    <d v="2022-08-04T00:00:00"/>
    <d v="2022-08-04T00:00:00"/>
    <s v="CUST82127"/>
    <s v="Vikram Joshi"/>
    <n v="20"/>
    <n v="20"/>
    <s v="Female"/>
    <s v="Female"/>
    <s v="West"/>
    <s v="Surat"/>
    <x v="0"/>
    <s v="Shampoo"/>
    <n v="6"/>
    <n v="6"/>
    <n v="2223.4"/>
    <n v="0.39"/>
    <n v="10336.77"/>
    <n v="4822.67"/>
    <n v="0.46700000000000003"/>
    <n v="54.1"/>
    <x v="3"/>
    <n v="1"/>
    <b v="0"/>
    <s v="Delivered"/>
    <x v="1"/>
    <x v="2"/>
    <n v="1"/>
    <x v="2"/>
    <x v="28"/>
    <x v="1"/>
    <s v="31-40%"/>
    <x v="0"/>
    <n v="0"/>
    <n v="1"/>
    <n v="0"/>
    <n v="1"/>
  </r>
  <r>
    <s v="ORD-02158"/>
    <d v="2022-08-04T00:00:00"/>
    <d v="2022-08-04T00:00:00"/>
    <s v="CUST11487"/>
    <s v="Sanjay Singh"/>
    <n v="39"/>
    <n v="39"/>
    <s v="Male"/>
    <s v="Male"/>
    <s v="South"/>
    <s v="Hyderabad"/>
    <x v="3"/>
    <s v="Tea"/>
    <n v="2"/>
    <n v="2"/>
    <n v="287.45999999999998"/>
    <n v="0.12"/>
    <n v="696.47"/>
    <n v="45.33"/>
    <n v="6.5000000000000002E-2"/>
    <n v="63.51"/>
    <x v="3"/>
    <n v="2"/>
    <b v="0"/>
    <s v="Cancelled"/>
    <x v="3"/>
    <x v="4"/>
    <n v="4"/>
    <x v="2"/>
    <x v="28"/>
    <x v="2"/>
    <s v="11-20%"/>
    <x v="0"/>
    <n v="0"/>
    <n v="0"/>
    <n v="1"/>
    <n v="1"/>
  </r>
  <r>
    <s v="ORD-02157"/>
    <d v="2022-08-04T00:00:00"/>
    <d v="2022-08-04T00:00:00"/>
    <s v="CUST68003"/>
    <s v="Rahul Iyer"/>
    <n v="31"/>
    <n v="31"/>
    <s v="Other"/>
    <s v="Other"/>
    <s v="Central"/>
    <s v="Indore"/>
    <x v="0"/>
    <s v="Sunscreen"/>
    <n v="10"/>
    <n v="10"/>
    <n v="1462.52"/>
    <n v="0.36"/>
    <n v="14294.75"/>
    <n v="8359.9599999999991"/>
    <n v="0.58499999999999996"/>
    <n v="63.11"/>
    <x v="2"/>
    <m/>
    <b v="0"/>
    <s v="Cancelled"/>
    <x v="3"/>
    <x v="4"/>
    <n v="4"/>
    <x v="2"/>
    <x v="28"/>
    <x v="3"/>
    <s v="31-40%"/>
    <x v="0"/>
    <n v="0"/>
    <n v="0"/>
    <n v="1"/>
    <n v="1"/>
  </r>
  <r>
    <s v="ORD-02153"/>
    <s v="August 03, 2022"/>
    <d v="2022-08-03T00:00:00"/>
    <s v="CUST05495"/>
    <s v="Vikram Singh"/>
    <n v="45"/>
    <n v="45"/>
    <s v="F"/>
    <s v="Female"/>
    <s v="North"/>
    <s v="Delhi"/>
    <x v="6"/>
    <s v="Kurta"/>
    <n v="1"/>
    <n v="1"/>
    <n v="2503.3000000000002"/>
    <n v="0.15"/>
    <n v="2937.26"/>
    <n v="723.88"/>
    <n v="0.246"/>
    <n v="47.55"/>
    <x v="0"/>
    <n v="2"/>
    <b v="1"/>
    <s v="Returned"/>
    <x v="0"/>
    <x v="3"/>
    <n v="10"/>
    <x v="2"/>
    <x v="28"/>
    <x v="2"/>
    <s v="11-20%"/>
    <x v="0"/>
    <n v="1"/>
    <n v="1"/>
    <n v="0"/>
    <n v="1"/>
  </r>
  <r>
    <s v="ORD-02154"/>
    <d v="2022-08-03T00:00:00"/>
    <d v="2022-08-03T00:00:00"/>
    <s v="CUST23836"/>
    <s v="Karan Rao"/>
    <n v="30"/>
    <n v="30"/>
    <s v="Female"/>
    <s v="Female"/>
    <s v="West"/>
    <s v="Surat"/>
    <x v="6"/>
    <s v="Saree"/>
    <n v="8"/>
    <n v="8"/>
    <n v="1988.03"/>
    <n v="0.22"/>
    <n v="14005.89"/>
    <n v="4000.64"/>
    <n v="0.28599999999999998"/>
    <n v="66.849999999999994"/>
    <x v="1"/>
    <m/>
    <b v="0"/>
    <s v="Delivered"/>
    <x v="1"/>
    <x v="1"/>
    <n v="5"/>
    <x v="2"/>
    <x v="28"/>
    <x v="3"/>
    <s v="21-30%"/>
    <x v="0"/>
    <n v="0"/>
    <n v="1"/>
    <n v="0"/>
    <n v="1"/>
  </r>
  <r>
    <s v="ORD-02152"/>
    <d v="2022-08-02T00:00:00"/>
    <d v="2022-08-02T00:00:00"/>
    <s v="CUST59332"/>
    <s v="Nikhil Chatterjee"/>
    <n v="33"/>
    <n v="33"/>
    <s v="Female"/>
    <s v="Female"/>
    <s v="East"/>
    <s v="Patna"/>
    <x v="0"/>
    <s v="Hair Oil"/>
    <n v="8"/>
    <n v="8"/>
    <n v="1706.51"/>
    <m/>
    <n v="20065.84"/>
    <n v="6411.9"/>
    <n v="0.32"/>
    <n v="85.58"/>
    <x v="1"/>
    <m/>
    <b v="0"/>
    <s v="Delivered"/>
    <x v="1"/>
    <x v="10"/>
    <n v="2"/>
    <x v="2"/>
    <x v="28"/>
    <x v="3"/>
    <s v="No data"/>
    <x v="0"/>
    <n v="0"/>
    <n v="1"/>
    <n v="0"/>
    <n v="1"/>
  </r>
  <r>
    <s v="ORD-02150"/>
    <d v="2022-08-01T00:00:00"/>
    <d v="2022-08-01T00:00:00"/>
    <s v="CUST80481"/>
    <s v="Sanjay Mishra"/>
    <n v="53"/>
    <n v="53"/>
    <s v="Female"/>
    <s v="Female"/>
    <s v="West"/>
    <s v="Surat"/>
    <x v="0"/>
    <s v="Sunscreen"/>
    <n v="4"/>
    <n v="4"/>
    <n v="356.27"/>
    <n v="0.25"/>
    <n v="1442.88"/>
    <n v="531.29999999999995"/>
    <n v="0.36799999999999999"/>
    <n v="38.090000000000003"/>
    <x v="4"/>
    <n v="5"/>
    <b v="0"/>
    <s v="Delivered"/>
    <x v="1"/>
    <x v="1"/>
    <n v="5"/>
    <x v="2"/>
    <x v="28"/>
    <x v="4"/>
    <s v="21-30%"/>
    <x v="0"/>
    <n v="0"/>
    <n v="1"/>
    <n v="0"/>
    <n v="1"/>
  </r>
  <r>
    <s v="ORD-02149"/>
    <d v="2022-08-01T00:00:00"/>
    <d v="2022-08-01T00:00:00"/>
    <s v="CUST84198"/>
    <s v="Priya Pillai"/>
    <n v="15"/>
    <n v="15"/>
    <s v="Female"/>
    <s v="Female"/>
    <s v="South"/>
    <s v="Hyderabad"/>
    <x v="5"/>
    <s v="Football"/>
    <n v="3"/>
    <n v="3"/>
    <n v="7029.88"/>
    <n v="0"/>
    <n v="30080.080000000002"/>
    <n v="7677.44"/>
    <n v="0.255"/>
    <n v="83.89"/>
    <x v="0"/>
    <n v="2"/>
    <b v="0"/>
    <s v="Shipped"/>
    <x v="4"/>
    <x v="3"/>
    <n v="10"/>
    <x v="2"/>
    <x v="28"/>
    <x v="0"/>
    <n v="0"/>
    <x v="0"/>
    <n v="0"/>
    <n v="0"/>
    <n v="0"/>
    <n v="1"/>
  </r>
  <r>
    <s v="ORD-02151"/>
    <d v="2022-08-01T00:00:00"/>
    <d v="2022-08-01T00:00:00"/>
    <s v="CUST65336"/>
    <s v="Amit Kapoor"/>
    <n v="48"/>
    <n v="48"/>
    <s v="Female"/>
    <s v="Female"/>
    <s v="Central"/>
    <s v="Bhopal"/>
    <x v="4"/>
    <s v="Cook Book"/>
    <n v="4"/>
    <n v="4"/>
    <n v="1045.8399999999999"/>
    <n v="0.39"/>
    <n v="3553.63"/>
    <n v="1247.53"/>
    <n v="0.35099999999999998"/>
    <n v="43.68"/>
    <x v="5"/>
    <n v="5"/>
    <b v="0"/>
    <s v="Shipped"/>
    <x v="4"/>
    <x v="7"/>
    <m/>
    <x v="2"/>
    <x v="28"/>
    <x v="4"/>
    <s v="31-40%"/>
    <x v="0"/>
    <n v="0"/>
    <n v="0"/>
    <n v="0"/>
    <n v="1"/>
  </r>
  <r>
    <s v="ORD-02147"/>
    <d v="2022-07-31T00:00:00"/>
    <d v="2022-07-31T00:00:00"/>
    <s v="CUST10089"/>
    <s v="Vikram Bhat"/>
    <n v="47"/>
    <n v="47"/>
    <s v="Other"/>
    <s v="Other"/>
    <s v="East"/>
    <s v="Patna"/>
    <x v="6"/>
    <s v="Saree"/>
    <n v="2"/>
    <n v="2"/>
    <n v="3551.33"/>
    <n v="0.03"/>
    <n v="9440.7800000000007"/>
    <n v="3804.23"/>
    <n v="0.40300000000000002"/>
    <n v="97.74"/>
    <x v="4"/>
    <n v="3"/>
    <b v="0"/>
    <s v="Delivered"/>
    <x v="1"/>
    <x v="5"/>
    <n v="8"/>
    <x v="2"/>
    <x v="29"/>
    <x v="4"/>
    <s v="1-10%"/>
    <x v="0"/>
    <n v="0"/>
    <n v="1"/>
    <n v="0"/>
    <n v="1"/>
  </r>
  <r>
    <s v="ORD-02148"/>
    <d v="2022-07-31T00:00:00"/>
    <d v="2022-07-31T00:00:00"/>
    <s v="CUST63511"/>
    <s v="Pooja Nair"/>
    <n v="28"/>
    <n v="28"/>
    <s v="m"/>
    <s v="Male"/>
    <s v="East"/>
    <s v="Patna"/>
    <x v="4"/>
    <s v="Fiction Novel"/>
    <n v="6"/>
    <n v="6"/>
    <n v="817.12"/>
    <n v="0.36"/>
    <n v="4458.93"/>
    <n v="1524.76"/>
    <n v="0.34200000000000003"/>
    <n v="74.5"/>
    <x v="1"/>
    <n v="1"/>
    <b v="1"/>
    <s v="Returned"/>
    <x v="0"/>
    <x v="9"/>
    <n v="9"/>
    <x v="2"/>
    <x v="29"/>
    <x v="3"/>
    <s v="31-40%"/>
    <x v="0"/>
    <n v="1"/>
    <n v="1"/>
    <n v="0"/>
    <n v="1"/>
  </r>
  <r>
    <s v="ORD-02145"/>
    <d v="2022-07-31T00:00:00"/>
    <d v="2022-07-31T00:00:00"/>
    <s v="CUST18861"/>
    <s v="Nikhil Kapoor"/>
    <n v="28"/>
    <n v="28"/>
    <s v="Female"/>
    <s v="Female"/>
    <s v="West"/>
    <s v="Surat"/>
    <x v="4"/>
    <s v="Textbook"/>
    <n v="5"/>
    <n v="5"/>
    <n v="539.41"/>
    <n v="0.11"/>
    <n v="3571.01"/>
    <n v="1290.67"/>
    <n v="0.36099999999999999"/>
    <n v="66.22"/>
    <x v="4"/>
    <n v="3"/>
    <b v="0"/>
    <s v="Delivered"/>
    <x v="1"/>
    <x v="3"/>
    <n v="10"/>
    <x v="2"/>
    <x v="29"/>
    <x v="3"/>
    <s v="11-20%"/>
    <x v="0"/>
    <n v="0"/>
    <n v="1"/>
    <n v="0"/>
    <n v="1"/>
  </r>
  <r>
    <s v="ORD-02146"/>
    <d v="2022-07-31T00:00:00"/>
    <d v="2022-07-31T00:00:00"/>
    <s v="CUST25921"/>
    <s v="Amit Pillai"/>
    <n v="37"/>
    <n v="37"/>
    <s v="Male"/>
    <s v="Male"/>
    <s v="East"/>
    <s v="Guwahati"/>
    <x v="3"/>
    <s v="Rice (5kg)"/>
    <n v="5"/>
    <n v="5"/>
    <n v="421.63"/>
    <n v="0.36"/>
    <n v="1981.36"/>
    <n v="174.59"/>
    <n v="8.7999999999999995E-2"/>
    <n v="64.86"/>
    <x v="3"/>
    <n v="5"/>
    <b v="0"/>
    <s v="Delivered"/>
    <x v="1"/>
    <x v="2"/>
    <n v="1"/>
    <x v="2"/>
    <x v="29"/>
    <x v="2"/>
    <s v="31-40%"/>
    <x v="0"/>
    <n v="0"/>
    <n v="1"/>
    <n v="0"/>
    <n v="1"/>
  </r>
  <r>
    <s v="ORD-02143"/>
    <d v="2022-07-30T00:00:00"/>
    <d v="2022-07-30T00:00:00"/>
    <s v="CUST46675"/>
    <s v="Pooja Rao"/>
    <n v="12"/>
    <n v="12"/>
    <s v="Male"/>
    <s v="Male"/>
    <s v="Central"/>
    <s v="Bhopal"/>
    <x v="2"/>
    <s v="Headphones"/>
    <n v="10"/>
    <n v="10"/>
    <n v="30900.53"/>
    <n v="0.18"/>
    <n v="388463.02"/>
    <n v="37366.199999999997"/>
    <n v="9.6000000000000002E-2"/>
    <n v="64.67"/>
    <x v="0"/>
    <n v="1"/>
    <b v="1"/>
    <s v="Returned"/>
    <x v="0"/>
    <x v="6"/>
    <n v="6"/>
    <x v="2"/>
    <x v="29"/>
    <x v="0"/>
    <s v="11-20%"/>
    <x v="0"/>
    <n v="1"/>
    <n v="1"/>
    <n v="0"/>
    <n v="1"/>
  </r>
  <r>
    <s v="ORD-02144"/>
    <d v="2022-07-30T00:00:00"/>
    <d v="2022-07-30T00:00:00"/>
    <s v="CUST57185"/>
    <s v="Aditya Pillai"/>
    <n v="45"/>
    <n v="45"/>
    <s v="Other"/>
    <s v="Other"/>
    <s v="West"/>
    <s v="Ahmedabad"/>
    <x v="6"/>
    <s v="Jacket"/>
    <n v="3"/>
    <n v="3"/>
    <n v="1239.18"/>
    <n v="0.11"/>
    <n v="4592.68"/>
    <n v="1338.61"/>
    <n v="0.29099999999999998"/>
    <n v="61.11"/>
    <x v="0"/>
    <n v="1"/>
    <b v="0"/>
    <s v="Cancelled"/>
    <x v="3"/>
    <x v="3"/>
    <n v="10"/>
    <x v="2"/>
    <x v="29"/>
    <x v="2"/>
    <s v="11-20%"/>
    <x v="0"/>
    <n v="0"/>
    <n v="0"/>
    <n v="1"/>
    <n v="1"/>
  </r>
  <r>
    <s v="ORD-02142"/>
    <d v="2022-07-29T00:00:00"/>
    <d v="2022-07-29T00:00:00"/>
    <s v="CUST09685"/>
    <s v="Shreya Gupta"/>
    <n v="42"/>
    <n v="42"/>
    <s v="Female"/>
    <s v="Female"/>
    <s v="North"/>
    <s v="Chandigarh"/>
    <x v="5"/>
    <s v="Yoga Mat"/>
    <n v="3"/>
    <n v="3"/>
    <n v="7955.73"/>
    <n v="0.22"/>
    <n v="26168.55"/>
    <n v="5570.15"/>
    <n v="0.21299999999999999"/>
    <n v="48.56"/>
    <x v="5"/>
    <n v="1"/>
    <b v="0"/>
    <s v="Delivered"/>
    <x v="1"/>
    <x v="10"/>
    <n v="2"/>
    <x v="2"/>
    <x v="29"/>
    <x v="2"/>
    <s v="21-30%"/>
    <x v="0"/>
    <n v="0"/>
    <n v="1"/>
    <n v="0"/>
    <n v="1"/>
  </r>
  <r>
    <s v="ORD-02140"/>
    <d v="2022-07-28T00:00:00"/>
    <d v="2022-07-28T00:00:00"/>
    <s v="CUST21643"/>
    <s v="Shreya Mehta"/>
    <n v="26"/>
    <n v="26"/>
    <s v="Female"/>
    <s v="Female"/>
    <s v="North"/>
    <s v="Amritsar"/>
    <x v="4"/>
    <s v="Fiction Novel"/>
    <n v="6"/>
    <n v="6"/>
    <n v="868.63"/>
    <n v="0.18"/>
    <n v="5798"/>
    <n v="3070"/>
    <n v="0.52900000000000003"/>
    <n v="44.25"/>
    <x v="4"/>
    <n v="4"/>
    <b v="0"/>
    <s v="Shipped"/>
    <x v="4"/>
    <x v="8"/>
    <n v="7"/>
    <x v="2"/>
    <x v="29"/>
    <x v="3"/>
    <s v="11-20%"/>
    <x v="0"/>
    <n v="0"/>
    <n v="0"/>
    <n v="0"/>
    <n v="1"/>
  </r>
  <r>
    <s v="ORD-02141"/>
    <d v="2022-07-28T00:00:00"/>
    <d v="2022-07-28T00:00:00"/>
    <s v="CUST81398"/>
    <s v="Ananya Reddy"/>
    <n v="53"/>
    <n v="53"/>
    <s v="Female"/>
    <s v="Female"/>
    <s v="North"/>
    <s v="Delhi"/>
    <x v="4"/>
    <s v="Comic Book"/>
    <n v="10"/>
    <n v="10"/>
    <n v="772.14"/>
    <n v="0.4"/>
    <n v="6278.32"/>
    <n v="2969.03"/>
    <n v="0.47299999999999998"/>
    <n v="72.12"/>
    <x v="1"/>
    <n v="2"/>
    <b v="0"/>
    <s v="Cancelled"/>
    <x v="3"/>
    <x v="4"/>
    <n v="4"/>
    <x v="2"/>
    <x v="29"/>
    <x v="4"/>
    <s v="31-40%"/>
    <x v="0"/>
    <n v="0"/>
    <n v="0"/>
    <n v="1"/>
    <n v="1"/>
  </r>
  <r>
    <s v="ORD-02139"/>
    <d v="2022-07-28T00:00:00"/>
    <d v="2022-07-28T00:00:00"/>
    <s v="CUST46079"/>
    <s v="Ananya Chatterjee"/>
    <n v="40"/>
    <n v="40"/>
    <s v="Other"/>
    <s v="Other"/>
    <s v="North"/>
    <s v="Delhi"/>
    <x v="0"/>
    <s v="Hair Oil"/>
    <n v="8"/>
    <n v="8"/>
    <n v="1990.6"/>
    <n v="0.37"/>
    <n v="14038.19"/>
    <n v="5997.36"/>
    <n v="0.42699999999999999"/>
    <n v="71.989999999999995"/>
    <x v="3"/>
    <n v="2"/>
    <b v="0"/>
    <s v="Delivered"/>
    <x v="1"/>
    <x v="9"/>
    <n v="9"/>
    <x v="2"/>
    <x v="29"/>
    <x v="2"/>
    <s v="31-40%"/>
    <x v="0"/>
    <n v="0"/>
    <n v="1"/>
    <n v="0"/>
    <n v="1"/>
  </r>
  <r>
    <s v="ORD-02137"/>
    <d v="2022-07-27T00:00:00"/>
    <d v="2022-07-27T00:00:00"/>
    <s v="CUST01916"/>
    <s v="Pooja Verma"/>
    <n v="37"/>
    <n v="37"/>
    <s v="Female"/>
    <s v="Female"/>
    <s v="Central"/>
    <s v="Nagpur"/>
    <x v="1"/>
    <s v="Desk"/>
    <n v="8"/>
    <n v="8"/>
    <n v="31076.19"/>
    <n v="0.36"/>
    <n v="234872.45"/>
    <n v="66519.22"/>
    <n v="0.28299999999999997"/>
    <n v="47.98"/>
    <x v="4"/>
    <n v="2"/>
    <b v="0"/>
    <s v="Delivered"/>
    <x v="1"/>
    <x v="6"/>
    <n v="6"/>
    <x v="2"/>
    <x v="29"/>
    <x v="2"/>
    <s v="31-40%"/>
    <x v="0"/>
    <n v="0"/>
    <n v="1"/>
    <n v="0"/>
    <n v="1"/>
  </r>
  <r>
    <s v="ORD-02136"/>
    <d v="2022-07-27T00:00:00"/>
    <d v="2022-07-27T00:00:00"/>
    <s v="CUST11127"/>
    <s v="Karan Singh"/>
    <n v="20"/>
    <n v="20"/>
    <s v="Female"/>
    <s v="Female"/>
    <s v="East"/>
    <s v="Kolkata"/>
    <x v="1"/>
    <s v="Bed Frame"/>
    <n v="2"/>
    <n v="2"/>
    <n v="31495.21"/>
    <n v="0.33"/>
    <n v="64795.12"/>
    <n v="24291.07"/>
    <n v="0.375"/>
    <n v="75.12"/>
    <x v="1"/>
    <n v="2"/>
    <b v="0"/>
    <s v="Delivered"/>
    <x v="1"/>
    <x v="10"/>
    <n v="2"/>
    <x v="2"/>
    <x v="29"/>
    <x v="1"/>
    <s v="31-40%"/>
    <x v="0"/>
    <n v="0"/>
    <n v="1"/>
    <n v="0"/>
    <n v="1"/>
  </r>
  <r>
    <s v="ORD-02138"/>
    <d v="2022-07-27T00:00:00"/>
    <d v="2022-07-27T00:00:00"/>
    <s v="CUST43306"/>
    <s v="Rohan Chatterjee"/>
    <n v="49"/>
    <n v="49"/>
    <s v="Other"/>
    <s v="Other"/>
    <s v="West"/>
    <s v="Surat"/>
    <x v="2"/>
    <s v="Laptop"/>
    <n v="5"/>
    <n v="5"/>
    <n v="69337.89"/>
    <n v="0.18"/>
    <n v="362912.13"/>
    <n v="39925.800000000003"/>
    <n v="0.11"/>
    <n v="31.5"/>
    <x v="5"/>
    <n v="4"/>
    <b v="0"/>
    <s v="Delivered"/>
    <x v="1"/>
    <x v="4"/>
    <n v="4"/>
    <x v="2"/>
    <x v="29"/>
    <x v="4"/>
    <s v="11-20%"/>
    <x v="0"/>
    <n v="0"/>
    <n v="1"/>
    <n v="0"/>
    <n v="1"/>
  </r>
  <r>
    <s v="ORD-02135"/>
    <d v="2022-07-25T00:00:00"/>
    <d v="2022-07-25T00:00:00"/>
    <s v="CUST59057"/>
    <s v="Sunita Patel"/>
    <n v="44"/>
    <n v="44"/>
    <s v="Other"/>
    <s v="Other"/>
    <s v="East"/>
    <s v="Kolkata"/>
    <x v="5"/>
    <s v="Tennis Racket"/>
    <n v="8"/>
    <n v="8"/>
    <n v="12531.28"/>
    <n v="0.26"/>
    <n v="102179.33"/>
    <n v="18509.68"/>
    <n v="0.18099999999999999"/>
    <n v="84.53"/>
    <x v="1"/>
    <n v="1"/>
    <b v="0"/>
    <s v="Shipped"/>
    <x v="4"/>
    <x v="6"/>
    <n v="6"/>
    <x v="2"/>
    <x v="29"/>
    <x v="2"/>
    <s v="21-30%"/>
    <x v="0"/>
    <n v="0"/>
    <n v="0"/>
    <n v="0"/>
    <n v="1"/>
  </r>
  <r>
    <s v="ORD-02133"/>
    <d v="2022-07-25T00:00:00"/>
    <d v="2022-07-25T00:00:00"/>
    <s v="CUST89826"/>
    <s v="Arjun Joshi"/>
    <n v="22"/>
    <n v="22"/>
    <s v="Other"/>
    <s v="Other"/>
    <s v="East"/>
    <s v="Kolkata"/>
    <x v="6"/>
    <s v="T-Shirt"/>
    <n v="7"/>
    <n v="7"/>
    <n v="1729.47"/>
    <n v="0.05"/>
    <n v="17045.099999999999"/>
    <n v="6459.75"/>
    <n v="0.379"/>
    <n v="79.27"/>
    <x v="1"/>
    <n v="1"/>
    <b v="1"/>
    <s v="Returned"/>
    <x v="0"/>
    <x v="5"/>
    <n v="8"/>
    <x v="2"/>
    <x v="29"/>
    <x v="1"/>
    <s v="1-10%"/>
    <x v="0"/>
    <n v="1"/>
    <n v="1"/>
    <n v="0"/>
    <n v="1"/>
  </r>
  <r>
    <s v="ORD-02134"/>
    <d v="2022-07-25T00:00:00"/>
    <d v="2022-07-25T00:00:00"/>
    <s v="CUST70079"/>
    <s v="Aditya Shah"/>
    <n v="33"/>
    <n v="33"/>
    <s v="Male"/>
    <s v="Male"/>
    <s v="West"/>
    <s v="Mumbai"/>
    <x v="0"/>
    <s v="Shampoo"/>
    <n v="2"/>
    <n v="2"/>
    <n v="879.32"/>
    <n v="0.11"/>
    <n v="2351.2399999999998"/>
    <n v="1051.5899999999999"/>
    <n v="0.44700000000000001"/>
    <n v="52.42"/>
    <x v="1"/>
    <n v="5"/>
    <b v="0"/>
    <s v="Delivered"/>
    <x v="1"/>
    <x v="1"/>
    <n v="5"/>
    <x v="2"/>
    <x v="29"/>
    <x v="3"/>
    <s v="11-20%"/>
    <x v="0"/>
    <n v="0"/>
    <n v="1"/>
    <n v="0"/>
    <n v="1"/>
  </r>
  <r>
    <s v="ORD-02131"/>
    <d v="2022-07-24T00:00:00"/>
    <d v="2022-07-24T00:00:00"/>
    <s v="CUST50804"/>
    <s v="Nisha Bose"/>
    <n v="22"/>
    <n v="22"/>
    <s v="Female"/>
    <s v="Female"/>
    <s v="Central"/>
    <s v="Bhopal"/>
    <x v="3"/>
    <s v="Dal (1kg)"/>
    <n v="9"/>
    <n v="9"/>
    <n v="422.02"/>
    <n v="0.37"/>
    <n v="3424.01"/>
    <n v="264.5"/>
    <n v="7.6999999999999999E-2"/>
    <n v="83.86"/>
    <x v="4"/>
    <m/>
    <b v="1"/>
    <s v="Returned"/>
    <x v="0"/>
    <x v="4"/>
    <n v="4"/>
    <x v="2"/>
    <x v="29"/>
    <x v="1"/>
    <s v="31-40%"/>
    <x v="0"/>
    <n v="1"/>
    <n v="1"/>
    <n v="0"/>
    <n v="1"/>
  </r>
  <r>
    <s v="ORD-02130"/>
    <d v="2022-07-24T00:00:00"/>
    <d v="2022-07-24T00:00:00"/>
    <s v="CUST23716"/>
    <s v="Vikram Nair"/>
    <n v="46"/>
    <n v="46"/>
    <s v="Other"/>
    <s v="Other"/>
    <s v="West"/>
    <s v="Surat"/>
    <x v="0"/>
    <s v="Face Cream"/>
    <n v="8"/>
    <n v="8"/>
    <n v="1555.78"/>
    <n v="0.04"/>
    <n v="16126.18"/>
    <n v="4937.0600000000004"/>
    <n v="0.30599999999999999"/>
    <n v="68.28"/>
    <x v="4"/>
    <n v="3"/>
    <b v="0"/>
    <s v="Delivered"/>
    <x v="1"/>
    <x v="3"/>
    <n v="10"/>
    <x v="2"/>
    <x v="29"/>
    <x v="4"/>
    <s v="1-10%"/>
    <x v="0"/>
    <n v="0"/>
    <n v="1"/>
    <n v="0"/>
    <n v="1"/>
  </r>
  <r>
    <s v="ORD-02126"/>
    <d v="2022-07-24T00:00:00"/>
    <d v="2022-07-24T00:00:00"/>
    <s v="CUST82300"/>
    <s v="Aditya Verma"/>
    <n v="54"/>
    <n v="54"/>
    <s v="Other"/>
    <s v="Other"/>
    <s v="West"/>
    <s v="Pune"/>
    <x v="0"/>
    <s v="Sunscreen"/>
    <n v="2"/>
    <n v="2"/>
    <n v="1392.89"/>
    <n v="0.22"/>
    <n v="3170.9"/>
    <n v="1551.48"/>
    <n v="0.48899999999999999"/>
    <n v="64.72"/>
    <x v="3"/>
    <n v="3"/>
    <b v="0"/>
    <s v="Cancelled"/>
    <x v="3"/>
    <x v="0"/>
    <n v="3"/>
    <x v="2"/>
    <x v="29"/>
    <x v="4"/>
    <s v="21-30%"/>
    <x v="0"/>
    <n v="0"/>
    <n v="0"/>
    <n v="1"/>
    <n v="1"/>
  </r>
  <r>
    <s v="ORD-02127"/>
    <d v="2022-07-24T00:00:00"/>
    <d v="2022-07-24T00:00:00"/>
    <s v="CUST94881"/>
    <s v="Aditya Das"/>
    <n v="24"/>
    <n v="24"/>
    <s v="Female"/>
    <s v="Female"/>
    <s v="South"/>
    <s v="Bangalore"/>
    <x v="4"/>
    <s v="Self-Help Book"/>
    <n v="5"/>
    <n v="5"/>
    <n v="1265.3599999999999"/>
    <n v="0.03"/>
    <n v="8924.6299999999992"/>
    <n v="3374.31"/>
    <n v="0.378"/>
    <n v="72.97"/>
    <x v="1"/>
    <n v="2"/>
    <b v="0"/>
    <s v="Delivered"/>
    <x v="1"/>
    <x v="1"/>
    <n v="5"/>
    <x v="2"/>
    <x v="29"/>
    <x v="1"/>
    <s v="1-10%"/>
    <x v="0"/>
    <n v="0"/>
    <n v="1"/>
    <n v="0"/>
    <n v="1"/>
  </r>
  <r>
    <s v="ORD-02128"/>
    <d v="2022-07-24T00:00:00"/>
    <d v="2022-07-24T00:00:00"/>
    <s v="CUST18334"/>
    <s v="Sanjay Kumar"/>
    <n v="3"/>
    <n v="3"/>
    <s v="Male"/>
    <s v="Male"/>
    <s v="North"/>
    <s v="Chandigarh"/>
    <x v="3"/>
    <s v="Cooking Oil"/>
    <n v="7"/>
    <n v="7"/>
    <n v="371.4"/>
    <n v="0.26"/>
    <n v="2827.1"/>
    <n v="304.02"/>
    <n v="0.108"/>
    <n v="51.93"/>
    <x v="4"/>
    <n v="1"/>
    <b v="1"/>
    <s v="Returned"/>
    <x v="0"/>
    <x v="6"/>
    <n v="6"/>
    <x v="2"/>
    <x v="29"/>
    <x v="0"/>
    <s v="21-30%"/>
    <x v="0"/>
    <n v="1"/>
    <n v="1"/>
    <n v="0"/>
    <n v="1"/>
  </r>
  <r>
    <s v="ORD-02125"/>
    <d v="2022-07-24T00:00:00"/>
    <d v="2022-07-24T00:00:00"/>
    <s v="CUST56134"/>
    <s v="Pooja Nair"/>
    <n v="33"/>
    <n v="33"/>
    <s v="Other"/>
    <s v="Other"/>
    <s v="Central"/>
    <s v="Bhopal"/>
    <x v="3"/>
    <s v="Dal (1kg)"/>
    <n v="4"/>
    <n v="4"/>
    <n v="63.82"/>
    <n v="0.37"/>
    <n v="257.56"/>
    <n v="22.21"/>
    <n v="8.5999999999999993E-2"/>
    <n v="49.45"/>
    <x v="3"/>
    <n v="4"/>
    <b v="1"/>
    <s v="Returned"/>
    <x v="0"/>
    <x v="3"/>
    <n v="10"/>
    <x v="2"/>
    <x v="29"/>
    <x v="3"/>
    <s v="31-40%"/>
    <x v="0"/>
    <n v="1"/>
    <n v="1"/>
    <n v="0"/>
    <n v="1"/>
  </r>
  <r>
    <s v="ORD-02129"/>
    <d v="2022-07-24T00:00:00"/>
    <d v="2022-07-24T00:00:00"/>
    <s v="CUST19983"/>
    <s v="Amit Chatterjee"/>
    <n v="35"/>
    <n v="35"/>
    <s v="Other"/>
    <s v="Other"/>
    <s v="South"/>
    <s v="Hyderabad"/>
    <x v="4"/>
    <s v="Biography"/>
    <n v="4"/>
    <n v="4"/>
    <n v="278.07"/>
    <n v="0.38"/>
    <n v="1035.4000000000001"/>
    <n v="495.92"/>
    <n v="0.47899999999999998"/>
    <n v="99.54"/>
    <x v="1"/>
    <n v="2"/>
    <b v="0"/>
    <s v="Delivered"/>
    <x v="1"/>
    <x v="10"/>
    <n v="2"/>
    <x v="2"/>
    <x v="29"/>
    <x v="3"/>
    <s v="31-40%"/>
    <x v="0"/>
    <n v="0"/>
    <n v="1"/>
    <n v="0"/>
    <n v="1"/>
  </r>
  <r>
    <s v="ORD-02132"/>
    <d v="2022-07-24T00:00:00"/>
    <d v="2022-07-24T00:00:00"/>
    <s v="CUST62399"/>
    <s v="Rohan Bose"/>
    <n v="45"/>
    <n v="45"/>
    <s v="Other"/>
    <s v="Other"/>
    <s v="South"/>
    <s v="Chennai"/>
    <x v="1"/>
    <s v="Sofa"/>
    <n v="4"/>
    <n v="4"/>
    <n v="25587.02"/>
    <n v="0.31"/>
    <n v="106262.43"/>
    <n v="24161.7"/>
    <n v="0.22700000000000001"/>
    <n v="68.959999999999994"/>
    <x v="5"/>
    <n v="2"/>
    <b v="0"/>
    <s v="Delivered"/>
    <x v="1"/>
    <x v="10"/>
    <n v="2"/>
    <x v="2"/>
    <x v="29"/>
    <x v="2"/>
    <s v="31-40%"/>
    <x v="0"/>
    <n v="0"/>
    <n v="1"/>
    <n v="0"/>
    <n v="1"/>
  </r>
  <r>
    <s v="ORD-02123"/>
    <d v="2022-07-23T00:00:00"/>
    <d v="2022-07-23T00:00:00"/>
    <s v="CUST62186"/>
    <s v="Sunita Pillai"/>
    <n v="27"/>
    <n v="27"/>
    <s v="Other"/>
    <s v="Other"/>
    <s v="South"/>
    <s v="Bangalore"/>
    <x v="6"/>
    <s v="Kurta"/>
    <n v="7"/>
    <n v="7"/>
    <n v="1384.84"/>
    <n v="0.25"/>
    <n v="11886.58"/>
    <n v="2574.91"/>
    <n v="0.217"/>
    <n v="74.62"/>
    <x v="4"/>
    <n v="2"/>
    <b v="1"/>
    <s v="Returned"/>
    <x v="0"/>
    <x v="1"/>
    <n v="5"/>
    <x v="2"/>
    <x v="29"/>
    <x v="3"/>
    <s v="21-30%"/>
    <x v="0"/>
    <n v="1"/>
    <n v="1"/>
    <n v="0"/>
    <n v="1"/>
  </r>
  <r>
    <s v="ORD-02124"/>
    <d v="2022-07-23T00:00:00"/>
    <d v="2022-07-23T00:00:00"/>
    <s v="CUST24923"/>
    <s v="Karan Mishra"/>
    <n v="23"/>
    <n v="23"/>
    <s v="Male"/>
    <s v="Male"/>
    <s v="West"/>
    <s v="Pune"/>
    <x v="4"/>
    <s v="Cook Book"/>
    <n v="6"/>
    <n v="6"/>
    <n v="1164.68"/>
    <n v="0.35"/>
    <n v="5939.75"/>
    <n v="1561.14"/>
    <n v="0.26300000000000001"/>
    <n v="57.35"/>
    <x v="5"/>
    <n v="2"/>
    <b v="1"/>
    <s v="Returned"/>
    <x v="0"/>
    <x v="1"/>
    <n v="5"/>
    <x v="2"/>
    <x v="29"/>
    <x v="1"/>
    <s v="31-40%"/>
    <x v="0"/>
    <n v="1"/>
    <n v="1"/>
    <n v="0"/>
    <n v="1"/>
  </r>
  <r>
    <s v="ORD-02118"/>
    <d v="2022-07-22T00:00:00"/>
    <d v="2022-07-22T00:00:00"/>
    <s v="CUST29628"/>
    <s v="Nisha Kapoor"/>
    <m/>
    <m/>
    <s v="Male"/>
    <s v="Male"/>
    <s v="North"/>
    <s v="Ludhiana"/>
    <x v="3"/>
    <s v="Cooking Oil"/>
    <n v="1"/>
    <n v="1"/>
    <n v="396.39"/>
    <n v="0.09"/>
    <n v="480.61"/>
    <n v="45.56"/>
    <n v="9.5000000000000001E-2"/>
    <n v="57.89"/>
    <x v="2"/>
    <n v="2"/>
    <b v="0"/>
    <s v="Delivered"/>
    <x v="1"/>
    <x v="2"/>
    <n v="1"/>
    <x v="2"/>
    <x v="29"/>
    <x v="5"/>
    <s v="1-10%"/>
    <x v="0"/>
    <n v="0"/>
    <n v="1"/>
    <n v="0"/>
    <n v="1"/>
  </r>
  <r>
    <s v="ORD-02120"/>
    <d v="2022-07-22T00:00:00"/>
    <d v="2022-07-22T00:00:00"/>
    <s v="CUST74638"/>
    <s v="Rohan Verma"/>
    <n v="40"/>
    <n v="40"/>
    <s v="Male"/>
    <s v="Male"/>
    <s v="East"/>
    <s v="Guwahati"/>
    <x v="3"/>
    <s v="Flour"/>
    <n v="8"/>
    <n v="8"/>
    <n v="473.04"/>
    <n v="0.33"/>
    <n v="4049.28"/>
    <n v="301.36"/>
    <n v="7.3999999999999996E-2"/>
    <n v="76.099999999999994"/>
    <x v="1"/>
    <n v="5"/>
    <b v="0"/>
    <s v="Delivered"/>
    <x v="1"/>
    <x v="9"/>
    <n v="9"/>
    <x v="2"/>
    <x v="29"/>
    <x v="2"/>
    <s v="31-40%"/>
    <x v="0"/>
    <n v="0"/>
    <n v="1"/>
    <n v="0"/>
    <n v="1"/>
  </r>
  <r>
    <s v="ORD-02119"/>
    <d v="2022-07-22T00:00:00"/>
    <d v="2022-07-22T00:00:00"/>
    <s v="CUST07014"/>
    <s v="Rohan Iyer"/>
    <n v="21"/>
    <n v="21"/>
    <s v="Other"/>
    <s v="Other"/>
    <s v="Central"/>
    <s v="Raipur"/>
    <x v="5"/>
    <s v="Cycle"/>
    <n v="5"/>
    <n v="5"/>
    <n v="11099.1"/>
    <n v="0.05"/>
    <n v="82679.97"/>
    <n v="21389.61"/>
    <n v="0.25900000000000001"/>
    <n v="42.92"/>
    <x v="0"/>
    <n v="2"/>
    <b v="0"/>
    <s v="Delivered"/>
    <x v="1"/>
    <x v="8"/>
    <n v="7"/>
    <x v="2"/>
    <x v="29"/>
    <x v="1"/>
    <s v="1-10%"/>
    <x v="0"/>
    <n v="0"/>
    <n v="1"/>
    <n v="0"/>
    <n v="1"/>
  </r>
  <r>
    <s v="ORD-02121"/>
    <d v="2022-07-22T00:00:00"/>
    <d v="2022-07-22T00:00:00"/>
    <s v="CUST19087"/>
    <s v="Ritu Verma"/>
    <n v="38"/>
    <n v="38"/>
    <s v="Female"/>
    <s v="Female"/>
    <s v="South"/>
    <s v="Bangalore"/>
    <x v="4"/>
    <s v="Fiction Novel"/>
    <n v="2"/>
    <n v="2"/>
    <n v="785.43"/>
    <n v="0.27"/>
    <n v="1362.3"/>
    <n v="594.5"/>
    <n v="0.436"/>
    <n v="65.58"/>
    <x v="5"/>
    <m/>
    <b v="0"/>
    <s v="Delivered"/>
    <x v="1"/>
    <x v="0"/>
    <n v="3"/>
    <x v="2"/>
    <x v="29"/>
    <x v="2"/>
    <s v="21-30%"/>
    <x v="0"/>
    <n v="0"/>
    <n v="1"/>
    <n v="0"/>
    <n v="1"/>
  </r>
  <r>
    <s v="ORD-02122"/>
    <d v="2022-07-22T00:00:00"/>
    <d v="2022-07-22T00:00:00"/>
    <s v="CUST58669"/>
    <s v="Ananya Rao"/>
    <n v="54"/>
    <n v="54"/>
    <s v="Other"/>
    <s v="Other"/>
    <s v="East"/>
    <s v="Bhubaneswar"/>
    <x v="0"/>
    <s v="Perfume"/>
    <n v="9"/>
    <n v="9"/>
    <n v="1933.74"/>
    <n v="0.4"/>
    <n v="14508.76"/>
    <n v="4077.16"/>
    <n v="0.28100000000000003"/>
    <n v="88.26"/>
    <x v="5"/>
    <n v="4"/>
    <b v="0"/>
    <s v="Delivered"/>
    <x v="1"/>
    <x v="6"/>
    <n v="6"/>
    <x v="2"/>
    <x v="29"/>
    <x v="4"/>
    <s v="31-40%"/>
    <x v="0"/>
    <n v="0"/>
    <n v="1"/>
    <n v="0"/>
    <n v="1"/>
  </r>
  <r>
    <s v="ORD-02117"/>
    <d v="2022-07-20T00:00:00"/>
    <d v="2022-07-20T00:00:00"/>
    <s v="CUST85337"/>
    <s v="Ananya Bose"/>
    <n v="50"/>
    <n v="50"/>
    <s v="Female"/>
    <s v="Female"/>
    <s v="North"/>
    <s v="Delhi"/>
    <x v="6"/>
    <s v="Jeans"/>
    <m/>
    <m/>
    <n v="3757.22"/>
    <n v="0.03"/>
    <n v="6146.46"/>
    <n v="1762.91"/>
    <n v="0.28699999999999998"/>
    <n v="46.04"/>
    <x v="1"/>
    <n v="3"/>
    <b v="0"/>
    <s v="Delivered"/>
    <x v="1"/>
    <x v="0"/>
    <n v="3"/>
    <x v="2"/>
    <x v="29"/>
    <x v="4"/>
    <s v="1-10%"/>
    <x v="0"/>
    <n v="0"/>
    <n v="1"/>
    <n v="0"/>
    <n v="1"/>
  </r>
  <r>
    <s v="ORD-02116"/>
    <d v="2022-07-20T00:00:00"/>
    <d v="2022-07-20T00:00:00"/>
    <s v="CUST15879"/>
    <s v="Amit Pillai"/>
    <n v="26"/>
    <n v="26"/>
    <s v="Female"/>
    <s v="Female"/>
    <s v="South"/>
    <s v="Kochi"/>
    <x v="6"/>
    <s v="T-Shirt"/>
    <n v="6"/>
    <n v="6"/>
    <n v="711.19"/>
    <n v="0.24"/>
    <n v="4522.3599999999997"/>
    <n v="2124.71"/>
    <n v="0.47"/>
    <n v="82.5"/>
    <x v="4"/>
    <m/>
    <b v="0"/>
    <s v="Delivered"/>
    <x v="1"/>
    <x v="0"/>
    <n v="3"/>
    <x v="2"/>
    <x v="29"/>
    <x v="3"/>
    <s v="21-30%"/>
    <x v="0"/>
    <n v="0"/>
    <n v="1"/>
    <n v="0"/>
    <n v="1"/>
  </r>
  <r>
    <s v="ORD-02114"/>
    <d v="2022-07-19T00:00:00"/>
    <d v="2022-07-19T00:00:00"/>
    <s v="CUST71584"/>
    <s v="Kavya Mehta"/>
    <n v="28"/>
    <n v="28"/>
    <s v="Female"/>
    <s v="Female"/>
    <s v="South"/>
    <s v="Kochi"/>
    <x v="1"/>
    <s v="Sofa"/>
    <n v="2"/>
    <n v="2"/>
    <n v="23522.83"/>
    <n v="0.15"/>
    <n v="53090.46"/>
    <n v="18316.25"/>
    <n v="0.34499999999999997"/>
    <n v="70.069999999999993"/>
    <x v="0"/>
    <n v="2"/>
    <b v="0"/>
    <s v="Delivered"/>
    <x v="1"/>
    <x v="5"/>
    <n v="8"/>
    <x v="2"/>
    <x v="29"/>
    <x v="3"/>
    <s v="11-20%"/>
    <x v="0"/>
    <n v="0"/>
    <n v="1"/>
    <n v="0"/>
    <n v="1"/>
  </r>
  <r>
    <s v="ORD-02113"/>
    <d v="2022-07-19T00:00:00"/>
    <d v="2022-07-19T00:00:00"/>
    <s v="CUST19165"/>
    <s v="Aditya Kapoor"/>
    <n v="28"/>
    <n v="28"/>
    <s v="Female"/>
    <s v="Female"/>
    <s v="South"/>
    <s v="Hyderabad"/>
    <x v="3"/>
    <s v="Cooking Oil"/>
    <n v="3"/>
    <n v="3"/>
    <n v="187.48"/>
    <n v="0.13"/>
    <n v="717.47"/>
    <n v="70.37"/>
    <n v="9.8000000000000004E-2"/>
    <n v="77.819999999999993"/>
    <x v="0"/>
    <n v="1"/>
    <b v="0"/>
    <s v="Delivered"/>
    <x v="1"/>
    <x v="3"/>
    <n v="10"/>
    <x v="2"/>
    <x v="29"/>
    <x v="3"/>
    <s v="11-20%"/>
    <x v="0"/>
    <n v="0"/>
    <n v="1"/>
    <n v="0"/>
    <n v="1"/>
  </r>
  <r>
    <s v="ORD-02115"/>
    <d v="2022-07-19T00:00:00"/>
    <d v="2022-07-19T00:00:00"/>
    <s v="CUST34821"/>
    <s v="Sunita Mehta"/>
    <n v="58"/>
    <n v="58"/>
    <s v="Female"/>
    <s v="Female"/>
    <s v="East"/>
    <s v="Kolkata"/>
    <x v="1"/>
    <s v="Wardrobe"/>
    <n v="8"/>
    <n v="8"/>
    <n v="6806.19"/>
    <n v="0.1"/>
    <n v="67597"/>
    <n v="26754.18"/>
    <n v="0.39600000000000002"/>
    <n v="63.82"/>
    <x v="4"/>
    <n v="5"/>
    <b v="0"/>
    <s v="Delivered"/>
    <x v="1"/>
    <x v="2"/>
    <n v="1"/>
    <x v="2"/>
    <x v="29"/>
    <x v="4"/>
    <s v="1-10%"/>
    <x v="0"/>
    <n v="0"/>
    <n v="1"/>
    <n v="0"/>
    <n v="1"/>
  </r>
  <r>
    <s v="ORD-02111"/>
    <d v="2022-07-18T00:00:00"/>
    <d v="2022-07-18T00:00:00"/>
    <s v="CUST33335"/>
    <s v="Aditya Chatterjee"/>
    <n v="48"/>
    <n v="48"/>
    <s v="Other"/>
    <s v="Other"/>
    <s v="West"/>
    <s v="Mumbai"/>
    <x v="1"/>
    <s v="Sofa"/>
    <n v="10"/>
    <n v="10"/>
    <n v="28298.23"/>
    <n v="0.25"/>
    <n v="341316.69"/>
    <n v="107787.95"/>
    <n v="0.316"/>
    <n v="94.71"/>
    <x v="5"/>
    <n v="4"/>
    <b v="0"/>
    <s v="Delivered"/>
    <x v="1"/>
    <x v="4"/>
    <n v="4"/>
    <x v="2"/>
    <x v="29"/>
    <x v="4"/>
    <s v="21-30%"/>
    <x v="0"/>
    <n v="0"/>
    <n v="1"/>
    <n v="0"/>
    <n v="1"/>
  </r>
  <r>
    <s v="ORD-02112"/>
    <d v="2022-07-18T00:00:00"/>
    <d v="2022-07-18T00:00:00"/>
    <s v="CUST60338"/>
    <s v="Nikhil Joshi"/>
    <n v="33"/>
    <n v="33"/>
    <s v="Female"/>
    <s v="Female"/>
    <s v="North"/>
    <s v="Amritsar"/>
    <x v="1"/>
    <s v="Chair"/>
    <n v="4"/>
    <n v="4"/>
    <n v="3037.37"/>
    <n v="0.1"/>
    <n v="12378.84"/>
    <n v="3013.5"/>
    <n v="0.24299999999999999"/>
    <n v="45.31"/>
    <x v="5"/>
    <n v="3"/>
    <b v="0"/>
    <s v="Cancelled"/>
    <x v="3"/>
    <x v="4"/>
    <n v="4"/>
    <x v="2"/>
    <x v="29"/>
    <x v="3"/>
    <s v="1-10%"/>
    <x v="0"/>
    <n v="0"/>
    <n v="0"/>
    <n v="1"/>
    <n v="1"/>
  </r>
  <r>
    <s v="ORD-02110"/>
    <d v="2022-07-17T00:00:00"/>
    <d v="2022-07-17T00:00:00"/>
    <s v="CUST80301"/>
    <s v="Priya Mehta"/>
    <n v="31"/>
    <n v="31"/>
    <s v="Other"/>
    <s v="Other"/>
    <s v="Central"/>
    <s v="Indore"/>
    <x v="4"/>
    <s v="Self-Help Book"/>
    <m/>
    <m/>
    <n v="854"/>
    <n v="0.33"/>
    <n v="691.57"/>
    <n v="321.8"/>
    <n v="0.46500000000000002"/>
    <n v="40.83"/>
    <x v="1"/>
    <n v="1"/>
    <b v="1"/>
    <s v="Returned"/>
    <x v="0"/>
    <x v="6"/>
    <n v="6"/>
    <x v="2"/>
    <x v="29"/>
    <x v="3"/>
    <s v="31-40%"/>
    <x v="0"/>
    <n v="1"/>
    <n v="1"/>
    <n v="0"/>
    <n v="1"/>
  </r>
  <r>
    <s v="ORD-02107"/>
    <d v="2022-07-17T00:00:00"/>
    <d v="2022-07-17T00:00:00"/>
    <s v="CUST39752"/>
    <s v="Priya Pillai"/>
    <n v="41"/>
    <n v="41"/>
    <s v="Male"/>
    <s v="Male"/>
    <s v="West"/>
    <s v="Pune"/>
    <x v="1"/>
    <s v="Wardrobe"/>
    <n v="7"/>
    <n v="7"/>
    <n v="7570.52"/>
    <n v="0.33"/>
    <n v="50975.7"/>
    <n v="14523.56"/>
    <n v="0.28499999999999998"/>
    <n v="71.959999999999994"/>
    <x v="5"/>
    <n v="3"/>
    <b v="0"/>
    <s v="Delivered"/>
    <x v="1"/>
    <x v="2"/>
    <n v="1"/>
    <x v="2"/>
    <x v="29"/>
    <x v="2"/>
    <s v="31-40%"/>
    <x v="0"/>
    <n v="0"/>
    <n v="1"/>
    <n v="0"/>
    <n v="1"/>
  </r>
  <r>
    <s v="ORD-02109"/>
    <d v="2022-07-17T00:00:00"/>
    <d v="2022-07-17T00:00:00"/>
    <s v="CUST39644"/>
    <s v="Rohan Bose"/>
    <n v="42"/>
    <n v="42"/>
    <s v="Male"/>
    <s v="Male"/>
    <s v="East"/>
    <s v="Guwahati"/>
    <x v="6"/>
    <s v="T-Shirt"/>
    <n v="7"/>
    <n v="7"/>
    <n v="2784.47"/>
    <n v="0.09"/>
    <n v="25867.22"/>
    <n v="7897.77"/>
    <n v="0.30499999999999999"/>
    <n v="98.75"/>
    <x v="2"/>
    <n v="3"/>
    <b v="1"/>
    <s v="Returned"/>
    <x v="0"/>
    <x v="5"/>
    <n v="8"/>
    <x v="2"/>
    <x v="29"/>
    <x v="2"/>
    <s v="1-10%"/>
    <x v="0"/>
    <n v="1"/>
    <n v="1"/>
    <n v="0"/>
    <n v="1"/>
  </r>
  <r>
    <s v="ORD-02108"/>
    <d v="2022-07-17T00:00:00"/>
    <d v="2022-07-17T00:00:00"/>
    <s v="CUST78376"/>
    <s v="Shreya Das"/>
    <n v="44"/>
    <n v="44"/>
    <s v="Male"/>
    <s v="Male"/>
    <s v="West"/>
    <s v="Ahmedabad"/>
    <x v="1"/>
    <s v="Bed Frame"/>
    <n v="5"/>
    <n v="5"/>
    <n v="7769.34"/>
    <n v="0.25"/>
    <n v="39143.379999999997"/>
    <n v="11912.85"/>
    <n v="0.30399999999999999"/>
    <n v="60.21"/>
    <x v="3"/>
    <n v="2"/>
    <b v="0"/>
    <s v="Delivered"/>
    <x v="1"/>
    <x v="5"/>
    <n v="8"/>
    <x v="2"/>
    <x v="29"/>
    <x v="2"/>
    <s v="21-30%"/>
    <x v="0"/>
    <n v="0"/>
    <n v="1"/>
    <n v="0"/>
    <n v="1"/>
  </r>
  <r>
    <s v="ORD-02106"/>
    <d v="2022-07-16T00:00:00"/>
    <d v="2022-07-16T00:00:00"/>
    <s v="CUST15065"/>
    <s v="Amit Verma"/>
    <n v="36"/>
    <n v="36"/>
    <s v="Female"/>
    <s v="Female"/>
    <s v="Central"/>
    <s v="Nagpur"/>
    <x v="5"/>
    <s v="Cricket Bat"/>
    <n v="6"/>
    <n v="6"/>
    <n v="7187.46"/>
    <n v="0.27"/>
    <n v="45280.94"/>
    <n v="7760.51"/>
    <n v="0.17100000000000001"/>
    <n v="48.71"/>
    <x v="0"/>
    <n v="3"/>
    <b v="0"/>
    <s v="Delivered"/>
    <x v="1"/>
    <x v="1"/>
    <n v="5"/>
    <x v="2"/>
    <x v="29"/>
    <x v="2"/>
    <s v="21-30%"/>
    <x v="0"/>
    <n v="0"/>
    <n v="1"/>
    <n v="0"/>
    <n v="1"/>
  </r>
  <r>
    <s v="ORD-02105"/>
    <d v="2022-07-16T00:00:00"/>
    <d v="2022-07-16T00:00:00"/>
    <s v="CUST23451"/>
    <s v="Rahul Reddy"/>
    <n v="28"/>
    <n v="28"/>
    <s v="Other"/>
    <s v="Other"/>
    <s v="West"/>
    <s v="Mumbai"/>
    <x v="4"/>
    <s v="Comic Book"/>
    <n v="10"/>
    <n v="10"/>
    <n v="1326.18"/>
    <n v="0.2"/>
    <n v="16441.16"/>
    <n v="5803.82"/>
    <n v="0.35299999999999998"/>
    <n v="73.42"/>
    <x v="1"/>
    <n v="3"/>
    <b v="0"/>
    <s v="Delivered"/>
    <x v="1"/>
    <x v="1"/>
    <n v="5"/>
    <x v="2"/>
    <x v="29"/>
    <x v="3"/>
    <s v="11-20%"/>
    <x v="0"/>
    <n v="0"/>
    <n v="1"/>
    <n v="0"/>
    <n v="1"/>
  </r>
  <r>
    <s v="ORD-02104"/>
    <d v="2022-07-15T00:00:00"/>
    <d v="2022-07-15T00:00:00"/>
    <s v="CUST15485"/>
    <s v="Sanjay Iyer"/>
    <n v="49"/>
    <n v="49"/>
    <s v="Female"/>
    <s v="Female"/>
    <s v="North"/>
    <s v="Ludhiana"/>
    <x v="3"/>
    <s v="Cooking Oil"/>
    <n v="4"/>
    <n v="4"/>
    <n v="363.4"/>
    <n v="0.33"/>
    <n v="1689.72"/>
    <n v="153.16999999999999"/>
    <n v="9.0999999999999998E-2"/>
    <n v="55.45"/>
    <x v="1"/>
    <n v="1"/>
    <b v="0"/>
    <s v="Delivered"/>
    <x v="1"/>
    <x v="0"/>
    <n v="3"/>
    <x v="2"/>
    <x v="29"/>
    <x v="4"/>
    <s v="31-40%"/>
    <x v="0"/>
    <n v="0"/>
    <n v="1"/>
    <n v="0"/>
    <n v="1"/>
  </r>
  <r>
    <s v="ORD-02102"/>
    <d v="2022-07-14T00:00:00"/>
    <d v="2022-07-14T00:00:00"/>
    <s v="CUST33411"/>
    <s v="Karan Bose"/>
    <n v="48"/>
    <n v="48"/>
    <s v="Male"/>
    <s v="Male"/>
    <s v="South"/>
    <s v="Bangalore"/>
    <x v="5"/>
    <s v="Yoga Mat"/>
    <n v="9"/>
    <n v="9"/>
    <n v="3817.71"/>
    <n v="0.25"/>
    <n v="41379.360000000001"/>
    <n v="8384.06"/>
    <n v="0.20300000000000001"/>
    <n v="104.35"/>
    <x v="3"/>
    <n v="5"/>
    <b v="0"/>
    <s v="Delivered"/>
    <x v="1"/>
    <x v="9"/>
    <n v="9"/>
    <x v="2"/>
    <x v="29"/>
    <x v="4"/>
    <s v="21-30%"/>
    <x v="0"/>
    <n v="0"/>
    <n v="1"/>
    <n v="0"/>
    <n v="1"/>
  </r>
  <r>
    <s v="ORD-02103"/>
    <s v="July 14, 2022"/>
    <d v="2022-07-14T00:00:00"/>
    <s v="CUST67925"/>
    <s v="Sanjay Gupta"/>
    <n v="32"/>
    <n v="32"/>
    <s v="Other"/>
    <s v="Other"/>
    <s v="North"/>
    <s v="Delhi"/>
    <x v="0"/>
    <s v="Perfume"/>
    <n v="7"/>
    <n v="7"/>
    <n v="920.5"/>
    <n v="0.1"/>
    <n v="8123.9"/>
    <n v="4006.12"/>
    <n v="0.49299999999999999"/>
    <n v="47.75"/>
    <x v="5"/>
    <n v="1"/>
    <b v="0"/>
    <s v="Shipped"/>
    <x v="4"/>
    <x v="4"/>
    <n v="4"/>
    <x v="2"/>
    <x v="29"/>
    <x v="3"/>
    <s v="1-10%"/>
    <x v="0"/>
    <n v="0"/>
    <n v="0"/>
    <n v="0"/>
    <n v="1"/>
  </r>
  <r>
    <s v="ORD-02100"/>
    <d v="2022-07-13T00:00:00"/>
    <d v="2022-07-13T00:00:00"/>
    <s v="CUST74233"/>
    <s v="Nisha Chatterjee"/>
    <n v="28"/>
    <n v="28"/>
    <s v="Other"/>
    <s v="Other"/>
    <s v="Central"/>
    <s v="Raipur"/>
    <x v="3"/>
    <s v="Rice (5kg)"/>
    <n v="2"/>
    <n v="2"/>
    <n v="116.27"/>
    <n v="0.28000000000000003"/>
    <n v="240.6"/>
    <n v="20.5"/>
    <n v="8.5000000000000006E-2"/>
    <n v="46.11"/>
    <x v="1"/>
    <n v="2"/>
    <b v="0"/>
    <s v="Pending"/>
    <x v="2"/>
    <x v="9"/>
    <n v="9"/>
    <x v="2"/>
    <x v="29"/>
    <x v="3"/>
    <s v="21-30%"/>
    <x v="0"/>
    <n v="0"/>
    <n v="0"/>
    <n v="0"/>
    <n v="1"/>
  </r>
  <r>
    <s v="ORD-02101"/>
    <d v="2022-07-13T00:00:00"/>
    <d v="2022-07-13T00:00:00"/>
    <s v="CUST17742"/>
    <s v="Meera Verma"/>
    <n v="47"/>
    <n v="47"/>
    <s v="Female"/>
    <s v="Female"/>
    <s v="South"/>
    <s v="Hyderabad"/>
    <x v="2"/>
    <s v="Smartphone"/>
    <n v="6"/>
    <n v="6"/>
    <n v="9010.34"/>
    <n v="0.38"/>
    <n v="49758.87"/>
    <n v="5134.33"/>
    <n v="0.10299999999999999"/>
    <n v="75.34"/>
    <x v="3"/>
    <n v="4"/>
    <b v="0"/>
    <s v="Delivered"/>
    <x v="1"/>
    <x v="3"/>
    <n v="10"/>
    <x v="2"/>
    <x v="29"/>
    <x v="4"/>
    <s v="31-40%"/>
    <x v="0"/>
    <n v="0"/>
    <n v="1"/>
    <n v="0"/>
    <n v="1"/>
  </r>
  <r>
    <s v="ORD-02099"/>
    <d v="2022-07-12T00:00:00"/>
    <d v="2022-07-12T00:00:00"/>
    <s v="CUST13620"/>
    <s v="Amit Das"/>
    <n v="39"/>
    <n v="39"/>
    <s v="Male"/>
    <s v="Male"/>
    <s v="South"/>
    <s v="Hyderabad"/>
    <x v="0"/>
    <s v="Shampoo"/>
    <n v="4"/>
    <n v="4"/>
    <n v="1632.26"/>
    <n v="0.4"/>
    <n v="5867.49"/>
    <n v="2226.87"/>
    <n v="0.38"/>
    <n v="61.99"/>
    <x v="3"/>
    <n v="4"/>
    <b v="0"/>
    <s v="Delivered"/>
    <x v="1"/>
    <x v="8"/>
    <n v="7"/>
    <x v="2"/>
    <x v="29"/>
    <x v="2"/>
    <s v="31-40%"/>
    <x v="0"/>
    <n v="0"/>
    <n v="1"/>
    <n v="0"/>
    <n v="1"/>
  </r>
  <r>
    <s v="ORD-02098"/>
    <d v="2022-07-12T00:00:00"/>
    <d v="2022-07-12T00:00:00"/>
    <s v="CUST81045"/>
    <s v="Ananya Mishra"/>
    <n v="53"/>
    <n v="53"/>
    <s v="Female"/>
    <s v="Female"/>
    <s v="East"/>
    <s v="Kolkata"/>
    <x v="4"/>
    <s v="Comic Book"/>
    <n v="4"/>
    <n v="4"/>
    <n v="1230.08"/>
    <n v="0.31"/>
    <n v="4786.22"/>
    <n v="2225.06"/>
    <n v="0.46500000000000002"/>
    <n v="92.84"/>
    <x v="4"/>
    <n v="1"/>
    <b v="0"/>
    <s v="Delivered"/>
    <x v="1"/>
    <x v="0"/>
    <n v="3"/>
    <x v="2"/>
    <x v="29"/>
    <x v="4"/>
    <s v="31-40%"/>
    <x v="0"/>
    <n v="0"/>
    <n v="1"/>
    <n v="0"/>
    <n v="1"/>
  </r>
  <r>
    <s v="ORD-02097"/>
    <d v="2022-07-11T00:00:00"/>
    <d v="2022-07-11T00:00:00"/>
    <s v="CUST68451"/>
    <s v="Priya Nair"/>
    <n v="31"/>
    <n v="31"/>
    <s v="Female"/>
    <s v="Female"/>
    <s v="West"/>
    <s v="Mumbai"/>
    <x v="2"/>
    <s v="Tablet"/>
    <n v="8"/>
    <n v="8"/>
    <n v="38458.65"/>
    <n v="0.01"/>
    <n v="393796.17"/>
    <n v="61743.21"/>
    <n v="0.157"/>
    <n v="78.22"/>
    <x v="3"/>
    <m/>
    <b v="1"/>
    <s v="Returned"/>
    <x v="0"/>
    <x v="6"/>
    <n v="6"/>
    <x v="2"/>
    <x v="29"/>
    <x v="3"/>
    <s v="1-10%"/>
    <x v="0"/>
    <n v="1"/>
    <n v="1"/>
    <n v="0"/>
    <n v="1"/>
  </r>
  <r>
    <s v="ORD-02096"/>
    <d v="2022-07-11T00:00:00"/>
    <d v="2022-07-11T00:00:00"/>
    <s v="CUST11002"/>
    <s v="Ritu Reddy"/>
    <n v="43"/>
    <n v="43"/>
    <s v="Other"/>
    <s v="Other"/>
    <s v="South"/>
    <s v="Bangalore"/>
    <x v="1"/>
    <s v="Bookshelf"/>
    <n v="8"/>
    <n v="8"/>
    <n v="32713.93"/>
    <m/>
    <n v="353477.73"/>
    <n v="94752.3"/>
    <n v="0.26800000000000002"/>
    <n v="78.56"/>
    <x v="0"/>
    <n v="3"/>
    <b v="0"/>
    <s v="Delivered"/>
    <x v="1"/>
    <x v="6"/>
    <n v="6"/>
    <x v="2"/>
    <x v="29"/>
    <x v="2"/>
    <s v="No data"/>
    <x v="0"/>
    <n v="0"/>
    <n v="1"/>
    <n v="0"/>
    <n v="1"/>
  </r>
  <r>
    <s v="ORD-02095"/>
    <d v="2022-07-10T00:00:00"/>
    <d v="2022-07-10T00:00:00"/>
    <s v="CUST53657"/>
    <s v="Meera Nair"/>
    <n v="0"/>
    <m/>
    <s v="Other"/>
    <s v="Other"/>
    <s v="West"/>
    <s v="Surat"/>
    <x v="2"/>
    <s v="Smartphone"/>
    <n v="1"/>
    <n v="1"/>
    <n v="48337.97"/>
    <n v="0.32"/>
    <n v="44955.59"/>
    <n v="5471.73"/>
    <n v="0.122"/>
    <n v="70.75"/>
    <x v="1"/>
    <n v="3"/>
    <b v="0"/>
    <s v="Cancelled"/>
    <x v="3"/>
    <x v="10"/>
    <n v="2"/>
    <x v="2"/>
    <x v="29"/>
    <x v="5"/>
    <s v="31-40%"/>
    <x v="0"/>
    <n v="0"/>
    <n v="0"/>
    <n v="1"/>
    <n v="1"/>
  </r>
  <r>
    <s v="ORD-02094"/>
    <d v="2022-07-10T00:00:00"/>
    <d v="2022-07-10T00:00:00"/>
    <s v="CUST96963"/>
    <s v="Pooja Singh"/>
    <n v="28"/>
    <n v="28"/>
    <s v="Female"/>
    <s v="Female"/>
    <s v="East"/>
    <s v="Kolkata"/>
    <x v="5"/>
    <s v="Football"/>
    <n v="8"/>
    <n v="8"/>
    <n v="3340.32"/>
    <n v="0.25"/>
    <n v="28705.040000000001"/>
    <n v="6012.3"/>
    <n v="0.20899999999999999"/>
    <n v="87.45"/>
    <x v="4"/>
    <n v="3"/>
    <b v="0"/>
    <s v="Shipped"/>
    <x v="4"/>
    <x v="1"/>
    <n v="5"/>
    <x v="2"/>
    <x v="29"/>
    <x v="3"/>
    <s v="21-30%"/>
    <x v="0"/>
    <n v="0"/>
    <n v="0"/>
    <n v="0"/>
    <n v="1"/>
  </r>
  <r>
    <s v="ORD-02091"/>
    <d v="2022-07-09T00:00:00"/>
    <d v="2022-07-09T00:00:00"/>
    <s v="CUST74431"/>
    <s v="Nikhil Chatterjee"/>
    <n v="44"/>
    <n v="44"/>
    <s v="Female"/>
    <s v="Female"/>
    <s v="South"/>
    <s v="Kochi"/>
    <x v="2"/>
    <s v="Smartwatch"/>
    <n v="4"/>
    <n v="4"/>
    <n v="6126.05"/>
    <n v="0.17"/>
    <n v="32461.48"/>
    <n v="3172.94"/>
    <n v="9.8000000000000004E-2"/>
    <n v="65.78"/>
    <x v="0"/>
    <n v="4"/>
    <b v="0"/>
    <s v="Delivered"/>
    <x v="1"/>
    <x v="3"/>
    <n v="10"/>
    <x v="2"/>
    <x v="29"/>
    <x v="2"/>
    <s v="11-20%"/>
    <x v="0"/>
    <n v="0"/>
    <n v="1"/>
    <n v="0"/>
    <n v="1"/>
  </r>
  <r>
    <s v="ORD-02089"/>
    <d v="2022-07-09T00:00:00"/>
    <d v="2022-07-09T00:00:00"/>
    <s v="CUST77763"/>
    <s v="Shreya Nair"/>
    <n v="25"/>
    <n v="25"/>
    <s v="Male"/>
    <s v="Male"/>
    <s v="North"/>
    <s v="Ludhiana"/>
    <x v="1"/>
    <s v="Bed Frame"/>
    <n v="6"/>
    <n v="6"/>
    <n v="28297.1"/>
    <n v="0.3"/>
    <n v="183102.21"/>
    <n v="41267.82"/>
    <n v="0.22500000000000001"/>
    <n v="77.25"/>
    <x v="2"/>
    <n v="1"/>
    <b v="0"/>
    <s v="Delivered"/>
    <x v="1"/>
    <x v="0"/>
    <n v="3"/>
    <x v="2"/>
    <x v="29"/>
    <x v="1"/>
    <s v="21-30%"/>
    <x v="0"/>
    <n v="0"/>
    <n v="1"/>
    <n v="0"/>
    <n v="1"/>
  </r>
  <r>
    <s v="ORD-02092"/>
    <d v="2022-07-09T00:00:00"/>
    <d v="2022-07-09T00:00:00"/>
    <s v="CUST11724"/>
    <s v="Aarav Reddy"/>
    <n v="38"/>
    <n v="38"/>
    <s v="Male"/>
    <s v="Male"/>
    <s v="East"/>
    <s v="Patna"/>
    <x v="3"/>
    <s v="Tea"/>
    <n v="10"/>
    <n v="10"/>
    <n v="282.32"/>
    <n v="0.11"/>
    <n v="3690.15"/>
    <n v="255.64"/>
    <n v="6.9000000000000006E-2"/>
    <n v="68.13"/>
    <x v="0"/>
    <n v="4"/>
    <b v="1"/>
    <s v="Returned"/>
    <x v="0"/>
    <x v="10"/>
    <n v="2"/>
    <x v="2"/>
    <x v="29"/>
    <x v="2"/>
    <s v="11-20%"/>
    <x v="0"/>
    <n v="1"/>
    <n v="1"/>
    <n v="0"/>
    <n v="1"/>
  </r>
  <r>
    <s v="ORD-02093"/>
    <d v="2022-07-09T00:00:00"/>
    <d v="2022-07-09T00:00:00"/>
    <s v="CUST94639"/>
    <s v="Arjun Singh"/>
    <n v="33"/>
    <n v="33"/>
    <s v="Male"/>
    <s v="Male"/>
    <s v="Central"/>
    <s v="Raipur"/>
    <x v="3"/>
    <s v="Sugar"/>
    <n v="8"/>
    <n v="8"/>
    <n v="369.94"/>
    <n v="0.26"/>
    <n v="3428.74"/>
    <n v="224.86"/>
    <n v="6.6000000000000003E-2"/>
    <n v="71.66"/>
    <x v="0"/>
    <n v="2"/>
    <b v="0"/>
    <s v="Delivered"/>
    <x v="1"/>
    <x v="1"/>
    <n v="5"/>
    <x v="2"/>
    <x v="29"/>
    <x v="3"/>
    <s v="21-30%"/>
    <x v="0"/>
    <n v="0"/>
    <n v="1"/>
    <n v="0"/>
    <n v="1"/>
  </r>
  <r>
    <s v="ORD-02090"/>
    <d v="2022-07-09T00:00:00"/>
    <d v="2022-07-09T00:00:00"/>
    <s v="CUST03478"/>
    <s v="Sunita Mishra"/>
    <n v="33"/>
    <n v="33"/>
    <s v="Female"/>
    <s v="Female"/>
    <s v="Central"/>
    <s v="Nagpur"/>
    <x v="4"/>
    <s v="Comic Book"/>
    <n v="-1"/>
    <m/>
    <n v="1491.38"/>
    <n v="0.11"/>
    <n v="2043.42"/>
    <n v="838.22"/>
    <n v="0.41"/>
    <n v="72.14"/>
    <x v="3"/>
    <n v="5"/>
    <b v="0"/>
    <s v="Delivered"/>
    <x v="1"/>
    <x v="0"/>
    <n v="3"/>
    <x v="2"/>
    <x v="29"/>
    <x v="3"/>
    <s v="11-20%"/>
    <x v="0"/>
    <n v="0"/>
    <n v="1"/>
    <n v="0"/>
    <n v="1"/>
  </r>
  <r>
    <s v="ORD-02088"/>
    <d v="2022-07-09T00:00:00"/>
    <d v="2022-07-09T00:00:00"/>
    <s v="CUST29896"/>
    <s v="Amit Verma"/>
    <n v="43"/>
    <n v="43"/>
    <s v="Other"/>
    <s v="Other"/>
    <s v="West"/>
    <s v="Mumbai"/>
    <x v="0"/>
    <s v="Sunscreen"/>
    <n v="6"/>
    <n v="6"/>
    <n v="2056.5"/>
    <n v="0.18"/>
    <n v="13191.89"/>
    <n v="5400.15"/>
    <n v="0.40899999999999997"/>
    <n v="38.67"/>
    <x v="4"/>
    <n v="5"/>
    <b v="0"/>
    <s v="Cancelled"/>
    <x v="3"/>
    <x v="1"/>
    <n v="5"/>
    <x v="2"/>
    <x v="29"/>
    <x v="2"/>
    <s v="11-20%"/>
    <x v="0"/>
    <n v="0"/>
    <n v="0"/>
    <n v="1"/>
    <n v="1"/>
  </r>
  <r>
    <s v="ORD-02087"/>
    <d v="2022-07-08T00:00:00"/>
    <d v="2022-07-08T00:00:00"/>
    <s v="CUST38893"/>
    <s v="Sunita Pillai"/>
    <n v="14"/>
    <n v="14"/>
    <s v="Other"/>
    <s v="Other"/>
    <s v="Central"/>
    <s v="Bhopal"/>
    <x v="2"/>
    <s v="Tablet"/>
    <n v="2"/>
    <n v="2"/>
    <n v="73303.92"/>
    <n v="0.03"/>
    <n v="235156.16"/>
    <n v="20863.189999999999"/>
    <n v="8.8999999999999996E-2"/>
    <n v="67.75"/>
    <x v="1"/>
    <n v="4"/>
    <b v="0"/>
    <s v="Delivered"/>
    <x v="1"/>
    <x v="9"/>
    <n v="9"/>
    <x v="2"/>
    <x v="29"/>
    <x v="0"/>
    <s v="1-10%"/>
    <x v="0"/>
    <n v="0"/>
    <n v="1"/>
    <n v="0"/>
    <n v="1"/>
  </r>
  <r>
    <s v="ORD-02086"/>
    <d v="2022-07-08T00:00:00"/>
    <d v="2022-07-08T00:00:00"/>
    <s v="CUST76981"/>
    <s v="Vikram Sharma"/>
    <n v="32"/>
    <n v="32"/>
    <s v="Male"/>
    <s v="Male"/>
    <s v="West"/>
    <s v="Ahmedabad"/>
    <x v="1"/>
    <s v="Wardrobe"/>
    <n v="4"/>
    <n v="4"/>
    <n v="34455.300000000003"/>
    <n v="0.15"/>
    <n v="170405.41"/>
    <n v="53474.69"/>
    <n v="0.314"/>
    <n v="73.849999999999994"/>
    <x v="1"/>
    <n v="1"/>
    <b v="0"/>
    <s v="Delivered"/>
    <x v="1"/>
    <x v="5"/>
    <n v="8"/>
    <x v="2"/>
    <x v="29"/>
    <x v="3"/>
    <s v="11-20%"/>
    <x v="0"/>
    <n v="0"/>
    <n v="1"/>
    <n v="0"/>
    <n v="1"/>
  </r>
  <r>
    <s v="ORD-02082"/>
    <d v="2022-07-07T00:00:00"/>
    <d v="2022-07-07T00:00:00"/>
    <s v="CUST70646"/>
    <s v="Karan Bhat"/>
    <n v="39"/>
    <n v="39"/>
    <s v="Male"/>
    <s v="Male"/>
    <s v="North"/>
    <s v="Amritsar"/>
    <x v="3"/>
    <s v="Flour"/>
    <n v="2"/>
    <n v="2"/>
    <n v="345.49"/>
    <n v="0.39"/>
    <n v="710.96"/>
    <n v="51.95"/>
    <n v="7.2999999999999995E-2"/>
    <n v="61.64"/>
    <x v="3"/>
    <n v="4"/>
    <b v="0"/>
    <s v="Delivered"/>
    <x v="1"/>
    <x v="3"/>
    <n v="10"/>
    <x v="2"/>
    <x v="29"/>
    <x v="2"/>
    <s v="31-40%"/>
    <x v="0"/>
    <n v="0"/>
    <n v="1"/>
    <n v="0"/>
    <n v="1"/>
  </r>
  <r>
    <s v="ORD-02085"/>
    <d v="2022-07-07T00:00:00"/>
    <d v="2022-07-07T00:00:00"/>
    <s v="CUST42353"/>
    <s v="Vikram Shah"/>
    <n v="53"/>
    <n v="53"/>
    <s v="Male"/>
    <s v="Male"/>
    <s v="East"/>
    <s v="Guwahati"/>
    <x v="2"/>
    <s v="Laptop"/>
    <n v="6"/>
    <n v="6"/>
    <n v="10929.88"/>
    <n v="0.16"/>
    <n v="85653.85"/>
    <n v="12561.33"/>
    <n v="0.14699999999999999"/>
    <n v="76.61"/>
    <x v="0"/>
    <n v="1"/>
    <b v="0"/>
    <s v="Delivered"/>
    <x v="1"/>
    <x v="2"/>
    <n v="1"/>
    <x v="2"/>
    <x v="29"/>
    <x v="4"/>
    <s v="11-20%"/>
    <x v="0"/>
    <n v="0"/>
    <n v="1"/>
    <n v="0"/>
    <n v="1"/>
  </r>
  <r>
    <s v="ORD-02084"/>
    <d v="2022-07-07T00:00:00"/>
    <d v="2022-07-07T00:00:00"/>
    <s v="CUST67930"/>
    <s v="Ritu Das"/>
    <n v="42"/>
    <n v="42"/>
    <s v="Male"/>
    <s v="Male"/>
    <s v="West"/>
    <s v="Surat"/>
    <x v="1"/>
    <s v="Bed Frame"/>
    <n v="6"/>
    <n v="6"/>
    <n v="4221.96"/>
    <n v="0.25"/>
    <n v="27887.17"/>
    <n v="11561.41"/>
    <n v="0.41499999999999998"/>
    <n v="56.54"/>
    <x v="4"/>
    <n v="2"/>
    <b v="0"/>
    <s v="Delivered"/>
    <x v="1"/>
    <x v="1"/>
    <n v="5"/>
    <x v="2"/>
    <x v="29"/>
    <x v="2"/>
    <s v="21-30%"/>
    <x v="0"/>
    <n v="0"/>
    <n v="1"/>
    <n v="0"/>
    <n v="1"/>
  </r>
  <r>
    <s v="ORD-02083"/>
    <d v="2022-07-07T00:00:00"/>
    <d v="2022-07-07T00:00:00"/>
    <s v="CUST58154"/>
    <s v="Karan Chatterjee"/>
    <n v="33"/>
    <n v="33"/>
    <s v="Other"/>
    <s v="Other"/>
    <s v="West"/>
    <s v="Surat"/>
    <x v="1"/>
    <s v="Bookshelf"/>
    <n v="6"/>
    <n v="6"/>
    <n v="6433.11"/>
    <n v="0.05"/>
    <n v="51511.32"/>
    <n v="11059.52"/>
    <n v="0.215"/>
    <n v="68.209999999999994"/>
    <x v="4"/>
    <n v="1"/>
    <b v="0"/>
    <s v="Delivered"/>
    <x v="1"/>
    <x v="8"/>
    <n v="7"/>
    <x v="2"/>
    <x v="29"/>
    <x v="3"/>
    <s v="1-10%"/>
    <x v="0"/>
    <n v="0"/>
    <n v="1"/>
    <n v="0"/>
    <n v="1"/>
  </r>
  <r>
    <s v="ORD-02079"/>
    <d v="2022-07-06T00:00:00"/>
    <d v="2022-07-06T00:00:00"/>
    <s v="CUST04011"/>
    <s v="Ananya Mehta"/>
    <n v="42"/>
    <n v="42"/>
    <s v="Male"/>
    <s v="Male"/>
    <s v="South"/>
    <s v="Kochi"/>
    <x v="6"/>
    <s v="T-Shirt"/>
    <n v="8"/>
    <n v="8"/>
    <n v="946.16"/>
    <n v="0.31"/>
    <n v="7291.61"/>
    <n v="3065.47"/>
    <n v="0.42"/>
    <n v="76.81"/>
    <x v="3"/>
    <n v="2"/>
    <b v="0"/>
    <s v="Delivered"/>
    <x v="1"/>
    <x v="5"/>
    <n v="8"/>
    <x v="2"/>
    <x v="29"/>
    <x v="2"/>
    <s v="31-40%"/>
    <x v="0"/>
    <n v="0"/>
    <n v="1"/>
    <n v="0"/>
    <n v="1"/>
  </r>
  <r>
    <s v="ORD-02081"/>
    <d v="2022-07-06T00:00:00"/>
    <d v="2022-07-06T00:00:00"/>
    <s v="CUST66488"/>
    <s v="Sunita Das"/>
    <n v="27"/>
    <n v="27"/>
    <s v="F"/>
    <s v="Female"/>
    <s v="South"/>
    <s v="Chennai"/>
    <x v="0"/>
    <s v="Perfume"/>
    <n v="9"/>
    <n v="9"/>
    <n v="1127.06"/>
    <n v="0.38"/>
    <n v="9829.11"/>
    <n v="4003.53"/>
    <n v="0.40699999999999997"/>
    <n v="54.43"/>
    <x v="0"/>
    <n v="5"/>
    <b v="0"/>
    <s v="Delivered"/>
    <x v="1"/>
    <x v="1"/>
    <n v="5"/>
    <x v="2"/>
    <x v="29"/>
    <x v="3"/>
    <s v="31-40%"/>
    <x v="0"/>
    <n v="0"/>
    <n v="1"/>
    <n v="0"/>
    <n v="1"/>
  </r>
  <r>
    <s v="ORD-02080"/>
    <d v="2022-07-06T00:00:00"/>
    <d v="2022-07-06T00:00:00"/>
    <s v="CUST66538"/>
    <s v="Rahul Pillai"/>
    <n v="50"/>
    <n v="50"/>
    <s v="Other"/>
    <s v="Other"/>
    <s v="South"/>
    <s v="Bangalore"/>
    <x v="1"/>
    <s v="Desk"/>
    <n v="5"/>
    <n v="5"/>
    <n v="33788.21"/>
    <n v="0.14000000000000001"/>
    <n v="211505.45"/>
    <n v="61443.22"/>
    <n v="0.29099999999999998"/>
    <n v="95.75"/>
    <x v="1"/>
    <n v="3"/>
    <b v="1"/>
    <s v="Returned"/>
    <x v="0"/>
    <x v="8"/>
    <n v="7"/>
    <x v="2"/>
    <x v="29"/>
    <x v="4"/>
    <s v="11-20%"/>
    <x v="0"/>
    <n v="1"/>
    <n v="1"/>
    <n v="0"/>
    <n v="1"/>
  </r>
  <r>
    <s v="ORD-02076"/>
    <d v="2022-07-05T00:00:00"/>
    <d v="2022-07-05T00:00:00"/>
    <s v="CUST05587"/>
    <s v="Priya Reddy"/>
    <n v="29"/>
    <n v="29"/>
    <s v="Other"/>
    <s v="Other"/>
    <s v="West"/>
    <s v="Ahmedabad"/>
    <x v="1"/>
    <s v="Bed Frame"/>
    <n v="9"/>
    <n v="9"/>
    <n v="22071.919999999998"/>
    <n v="0.17"/>
    <n v="262066.11"/>
    <n v="66644.990000000005"/>
    <n v="0.254"/>
    <n v="54.47"/>
    <x v="0"/>
    <n v="3"/>
    <b v="0"/>
    <s v="Delivered"/>
    <x v="1"/>
    <x v="4"/>
    <n v="4"/>
    <x v="2"/>
    <x v="29"/>
    <x v="3"/>
    <s v="11-20%"/>
    <x v="0"/>
    <n v="0"/>
    <n v="1"/>
    <n v="0"/>
    <n v="1"/>
  </r>
  <r>
    <s v="ORD-02077"/>
    <d v="2022-07-05T00:00:00"/>
    <d v="2022-07-05T00:00:00"/>
    <s v="CUST06928"/>
    <s v="Rahul Bhat"/>
    <n v="29"/>
    <n v="29"/>
    <s v="Other"/>
    <s v="Other"/>
    <s v="West"/>
    <s v="Surat"/>
    <x v="6"/>
    <s v="T-Shirt"/>
    <n v="1"/>
    <n v="1"/>
    <n v="332.88"/>
    <n v="0.4"/>
    <n v="306.13"/>
    <n v="129.76"/>
    <n v="0.42399999999999999"/>
    <n v="83.16"/>
    <x v="5"/>
    <n v="2"/>
    <b v="0"/>
    <s v="Delivered"/>
    <x v="1"/>
    <x v="6"/>
    <n v="6"/>
    <x v="2"/>
    <x v="29"/>
    <x v="3"/>
    <s v="31-40%"/>
    <x v="0"/>
    <n v="0"/>
    <n v="1"/>
    <n v="0"/>
    <n v="1"/>
  </r>
  <r>
    <s v="ORD-02078"/>
    <d v="2022-07-05T00:00:00"/>
    <d v="2022-07-05T00:00:00"/>
    <s v="CUST50258"/>
    <s v="Pooja Joshi"/>
    <n v="32"/>
    <n v="32"/>
    <s v="Other"/>
    <s v="Other"/>
    <s v="North"/>
    <s v="Amritsar"/>
    <x v="4"/>
    <s v="Comic Book"/>
    <n v="4"/>
    <n v="4"/>
    <n v="407.5"/>
    <n v="0.21"/>
    <n v="1683.33"/>
    <n v="655.53"/>
    <n v="0.38900000000000001"/>
    <n v="64"/>
    <x v="4"/>
    <n v="2"/>
    <b v="0"/>
    <s v="Delivered"/>
    <x v="1"/>
    <x v="5"/>
    <n v="8"/>
    <x v="2"/>
    <x v="29"/>
    <x v="3"/>
    <s v="21-30%"/>
    <x v="0"/>
    <n v="0"/>
    <n v="1"/>
    <n v="0"/>
    <n v="1"/>
  </r>
  <r>
    <s v="ORD-02075"/>
    <d v="2022-07-04T00:00:00"/>
    <d v="2022-07-04T00:00:00"/>
    <s v="CUST98678"/>
    <s v="Karan Kumar"/>
    <n v="63"/>
    <n v="63"/>
    <s v="Other"/>
    <s v="Other"/>
    <s v="West"/>
    <s v="Ahmedabad"/>
    <x v="2"/>
    <s v="Laptop"/>
    <n v="9"/>
    <n v="9"/>
    <n v="34736.78"/>
    <n v="0.4"/>
    <n v="281102.55"/>
    <n v="27723.9"/>
    <n v="9.9000000000000005E-2"/>
    <n v="59.96"/>
    <x v="5"/>
    <n v="3"/>
    <b v="0"/>
    <s v="Delivered"/>
    <x v="1"/>
    <x v="4"/>
    <n v="4"/>
    <x v="2"/>
    <x v="29"/>
    <x v="6"/>
    <s v="31-40%"/>
    <x v="0"/>
    <n v="0"/>
    <n v="1"/>
    <n v="0"/>
    <n v="1"/>
  </r>
  <r>
    <s v="ORD-02074"/>
    <d v="2022-07-04T00:00:00"/>
    <d v="2022-07-04T00:00:00"/>
    <s v="CUST45847"/>
    <s v="Ananya Bose"/>
    <n v="53"/>
    <n v="53"/>
    <s v="Other"/>
    <s v="Other"/>
    <s v="East"/>
    <s v="Guwahati"/>
    <x v="3"/>
    <s v="Cooking Oil"/>
    <n v="1"/>
    <n v="1"/>
    <n v="365.27"/>
    <n v="0.16"/>
    <n v="496.1"/>
    <n v="27.14"/>
    <n v="5.5E-2"/>
    <n v="70.650000000000006"/>
    <x v="4"/>
    <n v="4"/>
    <b v="0"/>
    <s v="Cancelled"/>
    <x v="3"/>
    <x v="10"/>
    <n v="2"/>
    <x v="2"/>
    <x v="29"/>
    <x v="4"/>
    <s v="11-20%"/>
    <x v="0"/>
    <n v="0"/>
    <n v="0"/>
    <n v="1"/>
    <n v="1"/>
  </r>
  <r>
    <s v="ORD-02073"/>
    <d v="2022-07-03T00:00:00"/>
    <d v="2022-07-03T00:00:00"/>
    <s v="CUST56467"/>
    <s v="Karan Kumar"/>
    <n v="36"/>
    <n v="36"/>
    <s v="Other"/>
    <s v="Other"/>
    <s v="Central"/>
    <s v="Nagpur"/>
    <x v="0"/>
    <s v="Hair Oil"/>
    <n v="7"/>
    <n v="7"/>
    <n v="541.57000000000005"/>
    <n v="0.38"/>
    <n v="3426.91"/>
    <n v="1569.49"/>
    <n v="0.45800000000000002"/>
    <n v="60.06"/>
    <x v="0"/>
    <n v="2"/>
    <b v="0"/>
    <s v="Delivered"/>
    <x v="1"/>
    <x v="0"/>
    <n v="3"/>
    <x v="2"/>
    <x v="29"/>
    <x v="2"/>
    <s v="31-40%"/>
    <x v="0"/>
    <n v="0"/>
    <n v="1"/>
    <n v="0"/>
    <n v="1"/>
  </r>
  <r>
    <s v="ORD-02071"/>
    <d v="2022-07-03T00:00:00"/>
    <d v="2022-07-03T00:00:00"/>
    <s v="CUST84689"/>
    <s v="Meera Sharma"/>
    <n v="25"/>
    <n v="25"/>
    <s v="Other"/>
    <s v="Other"/>
    <s v="West"/>
    <s v="Mumbai"/>
    <x v="0"/>
    <s v="Lipstick"/>
    <n v="10"/>
    <n v="10"/>
    <n v="718.67"/>
    <n v="0.32"/>
    <n v="6934.59"/>
    <n v="2686.48"/>
    <n v="0.38700000000000001"/>
    <n v="47.47"/>
    <x v="1"/>
    <n v="4"/>
    <b v="0"/>
    <s v="Delivered"/>
    <x v="1"/>
    <x v="6"/>
    <n v="6"/>
    <x v="2"/>
    <x v="29"/>
    <x v="1"/>
    <s v="31-40%"/>
    <x v="0"/>
    <n v="0"/>
    <n v="1"/>
    <n v="0"/>
    <n v="1"/>
  </r>
  <r>
    <s v="ORD-02072"/>
    <d v="2022-07-03T00:00:00"/>
    <d v="2022-07-03T00:00:00"/>
    <s v="CUST80210"/>
    <s v="Arjun Pillai"/>
    <n v="47"/>
    <n v="47"/>
    <s v="Other"/>
    <s v="Other"/>
    <s v="East"/>
    <s v="Bhubaneswar"/>
    <x v="3"/>
    <s v="Sugar"/>
    <n v="9"/>
    <n v="9"/>
    <n v="402.48"/>
    <n v="0.34"/>
    <n v="3545.6"/>
    <n v="235.12"/>
    <n v="6.6000000000000003E-2"/>
    <n v="108.84"/>
    <x v="2"/>
    <n v="5"/>
    <b v="0"/>
    <s v="Delivered"/>
    <x v="1"/>
    <x v="2"/>
    <n v="1"/>
    <x v="2"/>
    <x v="29"/>
    <x v="4"/>
    <s v="31-40%"/>
    <x v="0"/>
    <n v="0"/>
    <n v="1"/>
    <n v="0"/>
    <n v="1"/>
  </r>
  <r>
    <s v="ORD-02069"/>
    <d v="2022-07-02T00:00:00"/>
    <d v="2022-07-02T00:00:00"/>
    <s v="CUST03769"/>
    <s v="Sunita Mishra"/>
    <n v="32"/>
    <n v="32"/>
    <s v="Female"/>
    <s v="Female"/>
    <s v="South"/>
    <s v="Kochi"/>
    <x v="6"/>
    <s v="Saree"/>
    <n v="8"/>
    <n v="8"/>
    <n v="3278.48"/>
    <m/>
    <n v="39736.74"/>
    <n v="15719.62"/>
    <n v="0.39600000000000002"/>
    <n v="80.959999999999994"/>
    <x v="2"/>
    <n v="3"/>
    <b v="0"/>
    <s v="Delivered"/>
    <x v="1"/>
    <x v="2"/>
    <n v="1"/>
    <x v="2"/>
    <x v="29"/>
    <x v="3"/>
    <s v="No data"/>
    <x v="0"/>
    <n v="0"/>
    <n v="1"/>
    <n v="0"/>
    <n v="1"/>
  </r>
  <r>
    <s v="ORD-02070"/>
    <d v="2022-07-02T00:00:00"/>
    <d v="2022-07-02T00:00:00"/>
    <s v="CUST88932"/>
    <s v="Aditya Pillai"/>
    <n v="42"/>
    <n v="42"/>
    <s v="Female"/>
    <s v="Female"/>
    <s v="North"/>
    <s v="Ludhiana"/>
    <x v="2"/>
    <s v="Headphones"/>
    <n v="5"/>
    <n v="5"/>
    <n v="14814.19"/>
    <m/>
    <n v="105694.63"/>
    <n v="11127.91"/>
    <n v="0.105"/>
    <n v="56.42"/>
    <x v="5"/>
    <n v="3"/>
    <b v="0"/>
    <s v="Pending"/>
    <x v="2"/>
    <x v="2"/>
    <n v="1"/>
    <x v="2"/>
    <x v="29"/>
    <x v="2"/>
    <s v="No data"/>
    <x v="0"/>
    <n v="0"/>
    <n v="0"/>
    <n v="0"/>
    <n v="1"/>
  </r>
  <r>
    <s v="ORD-02068"/>
    <d v="2022-07-02T00:00:00"/>
    <d v="2022-07-02T00:00:00"/>
    <s v="CUST60687"/>
    <s v="Rahul Joshi"/>
    <n v="40"/>
    <n v="40"/>
    <s v="Female"/>
    <s v="Female"/>
    <s v="West"/>
    <s v="Surat"/>
    <x v="1"/>
    <s v="Sofa"/>
    <n v="9"/>
    <n v="9"/>
    <n v="33837.01"/>
    <n v="0.22"/>
    <n v="353282.34"/>
    <n v="116653.75"/>
    <n v="0.33"/>
    <n v="42.65"/>
    <x v="4"/>
    <n v="1"/>
    <b v="0"/>
    <s v="Delivered"/>
    <x v="1"/>
    <x v="4"/>
    <n v="4"/>
    <x v="2"/>
    <x v="29"/>
    <x v="2"/>
    <s v="21-30%"/>
    <x v="0"/>
    <n v="0"/>
    <n v="1"/>
    <n v="0"/>
    <n v="1"/>
  </r>
  <r>
    <s v="ORD-02067"/>
    <d v="2022-07-01T00:00:00"/>
    <d v="2022-07-01T00:00:00"/>
    <s v="CUST70593"/>
    <s v="Shreya Nair"/>
    <n v="34"/>
    <n v="34"/>
    <s v="Male"/>
    <s v="Male"/>
    <s v="West"/>
    <s v="Surat"/>
    <x v="2"/>
    <s v="Smartwatch"/>
    <n v="5"/>
    <n v="5"/>
    <n v="38796.6"/>
    <n v="0.21"/>
    <n v="209644.29"/>
    <n v="25458.48"/>
    <n v="0.121"/>
    <n v="62.35"/>
    <x v="3"/>
    <n v="4"/>
    <b v="0"/>
    <s v="Cancelled"/>
    <x v="3"/>
    <x v="5"/>
    <n v="8"/>
    <x v="2"/>
    <x v="29"/>
    <x v="3"/>
    <s v="21-30%"/>
    <x v="0"/>
    <n v="0"/>
    <n v="0"/>
    <n v="1"/>
    <n v="1"/>
  </r>
  <r>
    <s v="ORD-02065"/>
    <d v="2022-06-30T00:00:00"/>
    <d v="2022-06-30T00:00:00"/>
    <s v="CUST70033"/>
    <s v="Nisha Sharma"/>
    <n v="31"/>
    <n v="31"/>
    <s v="Male"/>
    <s v="Male"/>
    <s v="East"/>
    <s v="Guwahati"/>
    <x v="0"/>
    <s v="Lipstick"/>
    <n v="3"/>
    <n v="3"/>
    <n v="1275.56"/>
    <n v="0.37"/>
    <n v="3369.84"/>
    <n v="1461.23"/>
    <n v="0.434"/>
    <n v="99.3"/>
    <x v="1"/>
    <n v="5"/>
    <b v="0"/>
    <s v="Delivered"/>
    <x v="1"/>
    <x v="10"/>
    <n v="2"/>
    <x v="2"/>
    <x v="30"/>
    <x v="3"/>
    <s v="31-40%"/>
    <x v="0"/>
    <n v="0"/>
    <n v="1"/>
    <n v="0"/>
    <n v="1"/>
  </r>
  <r>
    <s v="ORD-02066"/>
    <d v="2022-06-30T00:00:00"/>
    <d v="2022-06-30T00:00:00"/>
    <s v="CUST80371"/>
    <s v="Pooja Pillai"/>
    <n v="22"/>
    <n v="22"/>
    <s v="Male"/>
    <s v="Male"/>
    <s v="West"/>
    <s v="Pune"/>
    <x v="3"/>
    <s v="Cooking Oil"/>
    <n v="4"/>
    <n v="4"/>
    <n v="291.88"/>
    <n v="0.37"/>
    <n v="1107.6199999999999"/>
    <n v="79.28"/>
    <n v="7.1999999999999995E-2"/>
    <n v="60.21"/>
    <x v="0"/>
    <n v="2"/>
    <b v="1"/>
    <s v="Returned"/>
    <x v="0"/>
    <x v="2"/>
    <n v="1"/>
    <x v="2"/>
    <x v="30"/>
    <x v="1"/>
    <s v="31-40%"/>
    <x v="0"/>
    <n v="1"/>
    <n v="1"/>
    <n v="0"/>
    <n v="1"/>
  </r>
  <r>
    <s v="ORD-02064"/>
    <d v="2022-06-29T00:00:00"/>
    <d v="2022-06-29T00:00:00"/>
    <s v="CUST47972"/>
    <s v="Nisha Reddy"/>
    <n v="28"/>
    <n v="28"/>
    <s v="Female"/>
    <s v="Female"/>
    <s v="West"/>
    <s v="Mumbai"/>
    <x v="0"/>
    <s v="Lipstick"/>
    <n v="7"/>
    <n v="7"/>
    <n v="854.71"/>
    <n v="0.09"/>
    <n v="7728.92"/>
    <n v="3265.65"/>
    <n v="0.42299999999999999"/>
    <n v="55.34"/>
    <x v="3"/>
    <n v="3"/>
    <b v="0"/>
    <s v="Delivered"/>
    <x v="1"/>
    <x v="10"/>
    <n v="2"/>
    <x v="2"/>
    <x v="30"/>
    <x v="3"/>
    <s v="1-10%"/>
    <x v="0"/>
    <n v="0"/>
    <n v="1"/>
    <n v="0"/>
    <n v="1"/>
  </r>
  <r>
    <s v="ORD-02063"/>
    <d v="2022-06-29T00:00:00"/>
    <d v="2022-06-29T00:00:00"/>
    <s v="CUST13406"/>
    <s v="Rahul Kumar"/>
    <n v="18"/>
    <n v="18"/>
    <s v="Male"/>
    <s v="Male"/>
    <s v="South"/>
    <s v="Hyderabad"/>
    <x v="3"/>
    <s v="Cooking Oil"/>
    <n v="4"/>
    <n v="4"/>
    <n v="122.82"/>
    <n v="0.04"/>
    <n v="681.47"/>
    <n v="47.66"/>
    <n v="7.0000000000000007E-2"/>
    <n v="66.72"/>
    <x v="4"/>
    <n v="5"/>
    <b v="0"/>
    <s v="Delivered"/>
    <x v="1"/>
    <x v="3"/>
    <n v="10"/>
    <x v="2"/>
    <x v="30"/>
    <x v="1"/>
    <s v="1-10%"/>
    <x v="0"/>
    <n v="0"/>
    <n v="1"/>
    <n v="0"/>
    <n v="1"/>
  </r>
  <r>
    <s v="ORD-02061"/>
    <d v="2022-06-28T00:00:00"/>
    <d v="2022-06-28T00:00:00"/>
    <s v="CUST88965"/>
    <s v="Nisha Nair"/>
    <n v="28"/>
    <n v="28"/>
    <s v="Male"/>
    <s v="Male"/>
    <s v="East"/>
    <s v="Patna"/>
    <x v="5"/>
    <s v="Dumbbells"/>
    <n v="10"/>
    <n v="10"/>
    <n v="6754.43"/>
    <n v="0.27"/>
    <n v="62381.81"/>
    <n v="13614.67"/>
    <n v="0.218"/>
    <n v="90.67"/>
    <x v="3"/>
    <n v="2"/>
    <b v="1"/>
    <s v="Returned"/>
    <x v="0"/>
    <x v="1"/>
    <n v="5"/>
    <x v="2"/>
    <x v="30"/>
    <x v="3"/>
    <s v="21-30%"/>
    <x v="0"/>
    <n v="1"/>
    <n v="1"/>
    <n v="0"/>
    <n v="1"/>
  </r>
  <r>
    <s v="ORD-02062"/>
    <d v="2022-06-28T00:00:00"/>
    <d v="2022-06-28T00:00:00"/>
    <s v="CUST44853"/>
    <s v="Arjun Shah"/>
    <n v="27"/>
    <n v="27"/>
    <s v="Female"/>
    <s v="Female"/>
    <s v="Central"/>
    <s v="Raipur"/>
    <x v="3"/>
    <s v="Rice (5kg)"/>
    <n v="1"/>
    <n v="1"/>
    <n v="197.09"/>
    <n v="0.32"/>
    <n v="204.25"/>
    <n v="20.87"/>
    <n v="0.10199999999999999"/>
    <n v="46.31"/>
    <x v="5"/>
    <n v="1"/>
    <b v="0"/>
    <s v="Shipped"/>
    <x v="4"/>
    <x v="1"/>
    <n v="5"/>
    <x v="2"/>
    <x v="30"/>
    <x v="3"/>
    <s v="31-40%"/>
    <x v="0"/>
    <n v="0"/>
    <n v="0"/>
    <n v="0"/>
    <n v="1"/>
  </r>
  <r>
    <s v="ORD-02058"/>
    <d v="2022-06-27T00:00:00"/>
    <d v="2022-06-27T00:00:00"/>
    <s v="CUST44617"/>
    <s v="Nikhil Reddy"/>
    <n v="21"/>
    <n v="21"/>
    <s v="Other"/>
    <s v="Other"/>
    <s v="South"/>
    <s v="Bangalore"/>
    <x v="1"/>
    <s v="Desk"/>
    <n v="8"/>
    <n v="8"/>
    <n v="3549.62"/>
    <n v="0.22"/>
    <n v="30702.91"/>
    <n v="10062.41"/>
    <n v="0.32800000000000001"/>
    <n v="77.819999999999993"/>
    <x v="0"/>
    <n v="5"/>
    <b v="1"/>
    <s v="Returned"/>
    <x v="0"/>
    <x v="1"/>
    <n v="5"/>
    <x v="2"/>
    <x v="30"/>
    <x v="1"/>
    <s v="21-30%"/>
    <x v="0"/>
    <n v="1"/>
    <n v="1"/>
    <n v="0"/>
    <n v="1"/>
  </r>
  <r>
    <s v="ORD-02060"/>
    <d v="2022-06-27T00:00:00"/>
    <d v="2022-06-27T00:00:00"/>
    <s v="CUST37656"/>
    <s v="Karan Sharma"/>
    <n v="36"/>
    <n v="36"/>
    <s v="Male"/>
    <s v="Male"/>
    <s v="Central"/>
    <s v="Nagpur"/>
    <x v="1"/>
    <s v="Wardrobe"/>
    <n v="10"/>
    <n v="10"/>
    <n v="30431.62"/>
    <n v="0.19"/>
    <n v="346543.18"/>
    <n v="123711.59"/>
    <n v="0.35699999999999998"/>
    <n v="58.75"/>
    <x v="5"/>
    <n v="4"/>
    <b v="0"/>
    <s v="Delivered"/>
    <x v="1"/>
    <x v="3"/>
    <n v="10"/>
    <x v="2"/>
    <x v="30"/>
    <x v="2"/>
    <s v="11-20%"/>
    <x v="0"/>
    <n v="0"/>
    <n v="1"/>
    <n v="0"/>
    <n v="1"/>
  </r>
  <r>
    <s v="ORD-02059"/>
    <d v="2022-06-27T00:00:00"/>
    <d v="2022-06-27T00:00:00"/>
    <s v="CUST09208"/>
    <s v="Deepa Nair"/>
    <n v="48"/>
    <n v="48"/>
    <s v="Male"/>
    <s v="Male"/>
    <s v="West"/>
    <s v="Pune"/>
    <x v="3"/>
    <s v="Sugar"/>
    <n v="3"/>
    <n v="3"/>
    <n v="357.08"/>
    <n v="0.33"/>
    <n v="1019.24"/>
    <n v="100.4"/>
    <n v="9.9000000000000005E-2"/>
    <n v="57.72"/>
    <x v="5"/>
    <n v="4"/>
    <b v="0"/>
    <s v="Delivered"/>
    <x v="1"/>
    <x v="5"/>
    <n v="8"/>
    <x v="2"/>
    <x v="30"/>
    <x v="4"/>
    <s v="31-40%"/>
    <x v="0"/>
    <n v="0"/>
    <n v="1"/>
    <n v="0"/>
    <n v="1"/>
  </r>
  <r>
    <s v="ORD-02056"/>
    <d v="2022-06-25T00:00:00"/>
    <d v="2022-06-25T00:00:00"/>
    <s v="CUST33480"/>
    <s v="Pooja Singh"/>
    <n v="31"/>
    <n v="31"/>
    <s v="Other"/>
    <s v="Other"/>
    <s v="West"/>
    <s v="Surat"/>
    <x v="5"/>
    <s v="Yoga Mat"/>
    <n v="1"/>
    <n v="1"/>
    <n v="12201.41"/>
    <n v="0.38"/>
    <n v="11448.72"/>
    <n v="2473.09"/>
    <n v="0.216"/>
    <n v="54.83"/>
    <x v="0"/>
    <n v="1"/>
    <b v="0"/>
    <s v="Delivered"/>
    <x v="1"/>
    <x v="1"/>
    <n v="5"/>
    <x v="2"/>
    <x v="30"/>
    <x v="3"/>
    <s v="31-40%"/>
    <x v="0"/>
    <n v="0"/>
    <n v="1"/>
    <n v="0"/>
    <n v="1"/>
  </r>
  <r>
    <s v="ORD-02057"/>
    <d v="2022-06-25T00:00:00"/>
    <d v="2022-06-25T00:00:00"/>
    <s v="CUST88172"/>
    <s v="Pooja Sharma"/>
    <n v="44"/>
    <n v="44"/>
    <s v="Female"/>
    <s v="Female"/>
    <s v="East"/>
    <s v="Bhubaneswar"/>
    <x v="1"/>
    <s v="Bed Frame"/>
    <n v="4"/>
    <n v="4"/>
    <n v="34052.07"/>
    <n v="7.0000000000000007E-2"/>
    <n v="210338.05"/>
    <n v="69009.61"/>
    <n v="0.32800000000000001"/>
    <n v="65.239999999999995"/>
    <x v="3"/>
    <n v="2"/>
    <b v="0"/>
    <s v="Pending"/>
    <x v="2"/>
    <x v="10"/>
    <n v="2"/>
    <x v="2"/>
    <x v="30"/>
    <x v="2"/>
    <s v="1-10%"/>
    <x v="0"/>
    <n v="0"/>
    <n v="0"/>
    <n v="0"/>
    <n v="1"/>
  </r>
  <r>
    <s v="ORD-02055"/>
    <d v="2022-06-24T00:00:00"/>
    <d v="2022-06-24T00:00:00"/>
    <s v="CUST92237"/>
    <s v="Arjun Patel"/>
    <n v="33"/>
    <n v="33"/>
    <s v="Other"/>
    <s v="Other"/>
    <s v="South"/>
    <s v="Chennai"/>
    <x v="2"/>
    <s v="Smartwatch"/>
    <n v="7"/>
    <n v="7"/>
    <n v="54204.800000000003"/>
    <n v="0.01"/>
    <n v="574778.48"/>
    <n v="66152.73"/>
    <n v="0.115"/>
    <n v="87.36"/>
    <x v="0"/>
    <n v="1"/>
    <b v="0"/>
    <s v="Delivered"/>
    <x v="1"/>
    <x v="5"/>
    <n v="8"/>
    <x v="2"/>
    <x v="30"/>
    <x v="3"/>
    <s v="1-10%"/>
    <x v="0"/>
    <n v="0"/>
    <n v="1"/>
    <n v="0"/>
    <n v="1"/>
  </r>
  <r>
    <s v="ORD-02054"/>
    <d v="2022-06-24T00:00:00"/>
    <d v="2022-06-24T00:00:00"/>
    <s v="CUST61332"/>
    <s v="Karan Iyer"/>
    <n v="51"/>
    <n v="51"/>
    <s v="Other"/>
    <s v="Other"/>
    <s v="South"/>
    <s v="Bangalore"/>
    <x v="3"/>
    <s v="Sugar"/>
    <n v="10"/>
    <n v="10"/>
    <n v="53.46"/>
    <n v="0.05"/>
    <n v="815.23"/>
    <n v="88.15"/>
    <n v="0.108"/>
    <n v="67.319999999999993"/>
    <x v="5"/>
    <n v="1"/>
    <b v="0"/>
    <s v="Cancelled"/>
    <x v="3"/>
    <x v="9"/>
    <n v="9"/>
    <x v="2"/>
    <x v="30"/>
    <x v="4"/>
    <s v="1-10%"/>
    <x v="0"/>
    <n v="0"/>
    <n v="0"/>
    <n v="1"/>
    <n v="1"/>
  </r>
  <r>
    <s v="ORD-02052"/>
    <d v="2022-06-23T00:00:00"/>
    <d v="2022-06-23T00:00:00"/>
    <s v="CUST10079"/>
    <s v="Pooja Singh"/>
    <n v="29"/>
    <n v="29"/>
    <s v="Male"/>
    <s v="Male"/>
    <s v="South"/>
    <s v="Bangalore"/>
    <x v="2"/>
    <s v="Smartwatch"/>
    <n v="8"/>
    <n v="8"/>
    <n v="48445.16"/>
    <n v="0.26"/>
    <n v="371584.08"/>
    <n v="63270.83"/>
    <n v="0.17"/>
    <n v="70.06"/>
    <x v="1"/>
    <n v="5"/>
    <b v="0"/>
    <s v="Delivered"/>
    <x v="1"/>
    <x v="5"/>
    <n v="8"/>
    <x v="2"/>
    <x v="30"/>
    <x v="3"/>
    <s v="21-30%"/>
    <x v="0"/>
    <n v="0"/>
    <n v="1"/>
    <n v="0"/>
    <n v="1"/>
  </r>
  <r>
    <s v="ORD-02053"/>
    <d v="2022-06-23T00:00:00"/>
    <d v="2022-06-23T00:00:00"/>
    <s v="CUST33570"/>
    <s v="Deepa Bose"/>
    <n v="41"/>
    <n v="41"/>
    <s v="Male"/>
    <s v="Male"/>
    <s v="South"/>
    <s v="Chennai"/>
    <x v="1"/>
    <s v="Sofa"/>
    <n v="10"/>
    <n v="10"/>
    <n v="21783.3"/>
    <n v="0.09"/>
    <n v="276349.78999999998"/>
    <n v="53595.22"/>
    <n v="0.19400000000000001"/>
    <n v="73.39"/>
    <x v="1"/>
    <n v="4"/>
    <b v="1"/>
    <s v="Returned"/>
    <x v="0"/>
    <x v="10"/>
    <n v="2"/>
    <x v="2"/>
    <x v="30"/>
    <x v="2"/>
    <s v="1-10%"/>
    <x v="0"/>
    <n v="1"/>
    <n v="1"/>
    <n v="0"/>
    <n v="1"/>
  </r>
  <r>
    <s v="ORD-02049"/>
    <d v="2022-06-21T00:00:00"/>
    <d v="2022-06-21T00:00:00"/>
    <s v="CUST42115"/>
    <s v="Pooja Chatterjee"/>
    <n v="55"/>
    <n v="55"/>
    <s v="F"/>
    <s v="Female"/>
    <s v="North"/>
    <s v="Delhi"/>
    <x v="0"/>
    <s v="Sunscreen"/>
    <n v="7"/>
    <n v="7"/>
    <n v="2037.82"/>
    <n v="0.02"/>
    <n v="21578.84"/>
    <n v="9156.6"/>
    <n v="0.42399999999999999"/>
    <n v="69.790000000000006"/>
    <x v="2"/>
    <n v="3"/>
    <b v="0"/>
    <s v="Shipped"/>
    <x v="4"/>
    <x v="5"/>
    <n v="8"/>
    <x v="2"/>
    <x v="30"/>
    <x v="4"/>
    <s v="1-10%"/>
    <x v="0"/>
    <n v="0"/>
    <n v="0"/>
    <n v="0"/>
    <n v="1"/>
  </r>
  <r>
    <s v="ORD-02051"/>
    <d v="2022-06-21T00:00:00"/>
    <d v="2022-06-21T00:00:00"/>
    <s v="CUST76675"/>
    <s v="Rohan Kapoor"/>
    <n v="51"/>
    <n v="51"/>
    <s v="Male"/>
    <s v="Male"/>
    <s v="South"/>
    <s v="Chennai"/>
    <x v="3"/>
    <s v="Flour"/>
    <n v="1"/>
    <n v="1"/>
    <n v="341.43"/>
    <n v="0.34"/>
    <n v="376.21"/>
    <n v="32.950000000000003"/>
    <n v="8.7999999999999995E-2"/>
    <n v="85.56"/>
    <x v="2"/>
    <n v="4"/>
    <b v="0"/>
    <s v="Cancelled"/>
    <x v="3"/>
    <x v="8"/>
    <n v="7"/>
    <x v="2"/>
    <x v="30"/>
    <x v="4"/>
    <s v="31-40%"/>
    <x v="0"/>
    <n v="0"/>
    <n v="0"/>
    <n v="1"/>
    <n v="1"/>
  </r>
  <r>
    <s v="ORD-02050"/>
    <d v="2022-06-21T00:00:00"/>
    <d v="2022-06-21T00:00:00"/>
    <s v="CUST02327"/>
    <s v="Sunita Mehta"/>
    <n v="23"/>
    <n v="23"/>
    <s v="Male"/>
    <s v="Male"/>
    <s v="West"/>
    <s v="Mumbai"/>
    <x v="6"/>
    <s v="Dress"/>
    <n v="3"/>
    <n v="3"/>
    <n v="1462.24"/>
    <n v="0.05"/>
    <n v="6441.47"/>
    <n v="2494.41"/>
    <n v="0.38700000000000001"/>
    <n v="69.709999999999994"/>
    <x v="2"/>
    <n v="3"/>
    <b v="0"/>
    <s v="Shipped"/>
    <x v="4"/>
    <x v="8"/>
    <n v="7"/>
    <x v="2"/>
    <x v="30"/>
    <x v="1"/>
    <s v="1-10%"/>
    <x v="0"/>
    <n v="0"/>
    <n v="0"/>
    <n v="0"/>
    <n v="1"/>
  </r>
  <r>
    <s v="ORD-02048"/>
    <d v="2022-06-20T00:00:00"/>
    <d v="2022-06-20T00:00:00"/>
    <s v="CUST98440"/>
    <s v="Nikhil Nair"/>
    <m/>
    <m/>
    <s v="Other"/>
    <s v="Other"/>
    <s v="South"/>
    <s v="Kochi"/>
    <x v="6"/>
    <s v="Saree"/>
    <n v="4"/>
    <n v="4"/>
    <n v="2288.92"/>
    <n v="0.09"/>
    <n v="11495.42"/>
    <n v="3680.34"/>
    <n v="0.32"/>
    <n v="53.41"/>
    <x v="1"/>
    <n v="4"/>
    <b v="0"/>
    <s v="Shipped"/>
    <x v="4"/>
    <x v="5"/>
    <n v="8"/>
    <x v="2"/>
    <x v="30"/>
    <x v="5"/>
    <s v="1-10%"/>
    <x v="0"/>
    <n v="0"/>
    <n v="0"/>
    <n v="0"/>
    <n v="1"/>
  </r>
  <r>
    <s v="ORD-02047"/>
    <d v="2022-06-20T00:00:00"/>
    <d v="2022-06-20T00:00:00"/>
    <s v="CUST63577"/>
    <s v="Sunita Iyer"/>
    <n v="49"/>
    <n v="49"/>
    <s v="Male"/>
    <s v="Male"/>
    <s v="Central"/>
    <s v="Indore"/>
    <x v="3"/>
    <s v="Flour"/>
    <n v="8"/>
    <n v="8"/>
    <n v="377.69"/>
    <n v="0.27"/>
    <n v="3219.24"/>
    <n v="244.77"/>
    <n v="7.5999999999999998E-2"/>
    <n v="42.69"/>
    <x v="2"/>
    <n v="1"/>
    <b v="0"/>
    <s v="Delivered"/>
    <x v="1"/>
    <x v="4"/>
    <n v="4"/>
    <x v="2"/>
    <x v="30"/>
    <x v="4"/>
    <s v="21-30%"/>
    <x v="0"/>
    <n v="0"/>
    <n v="1"/>
    <n v="0"/>
    <n v="1"/>
  </r>
  <r>
    <s v="ORD-02046"/>
    <d v="2022-06-19T00:00:00"/>
    <d v="2022-06-19T00:00:00"/>
    <s v="CUST75262"/>
    <s v="Ananya Mehta"/>
    <n v="22"/>
    <n v="22"/>
    <s v="Female"/>
    <s v="Female"/>
    <s v="Central"/>
    <s v="Raipur"/>
    <x v="2"/>
    <s v="Laptop"/>
    <n v="1"/>
    <n v="1"/>
    <n v="40586.06"/>
    <n v="0.03"/>
    <n v="56057.11"/>
    <n v="7068.43"/>
    <n v="0.126"/>
    <n v="52.63"/>
    <x v="5"/>
    <n v="4"/>
    <b v="0"/>
    <s v="Delivered"/>
    <x v="1"/>
    <x v="3"/>
    <n v="10"/>
    <x v="2"/>
    <x v="30"/>
    <x v="1"/>
    <s v="1-10%"/>
    <x v="0"/>
    <n v="0"/>
    <n v="1"/>
    <n v="0"/>
    <n v="1"/>
  </r>
  <r>
    <s v="ORD-02041"/>
    <d v="2022-06-18T00:00:00"/>
    <d v="2022-06-18T00:00:00"/>
    <s v="CUST04308"/>
    <s v="Sanjay Singh"/>
    <n v="29"/>
    <n v="29"/>
    <s v="Male"/>
    <s v="Male"/>
    <s v="East"/>
    <s v="Kolkata"/>
    <x v="2"/>
    <s v="Smartwatch"/>
    <n v="8"/>
    <n v="8"/>
    <n v="15107.58"/>
    <n v="0.15"/>
    <n v="173570.72"/>
    <n v="21830.12"/>
    <n v="0.126"/>
    <n v="77.28"/>
    <x v="1"/>
    <n v="4"/>
    <b v="0"/>
    <s v="Delivered"/>
    <x v="1"/>
    <x v="3"/>
    <n v="10"/>
    <x v="2"/>
    <x v="30"/>
    <x v="3"/>
    <s v="11-20%"/>
    <x v="0"/>
    <n v="0"/>
    <n v="1"/>
    <n v="0"/>
    <n v="1"/>
  </r>
  <r>
    <s v="ORD-02042"/>
    <d v="2022-06-18T00:00:00"/>
    <d v="2022-06-18T00:00:00"/>
    <s v="CUST37864"/>
    <s v="Sanjay Kapoor"/>
    <n v="49"/>
    <n v="49"/>
    <s v="Other"/>
    <s v="Other"/>
    <s v="South"/>
    <s v="Hyderabad"/>
    <x v="5"/>
    <s v="Cycle"/>
    <n v="1"/>
    <n v="1"/>
    <n v="3118.43"/>
    <n v="0.23"/>
    <n v="3847.49"/>
    <n v="1157.76"/>
    <n v="0.30099999999999999"/>
    <n v="70.540000000000006"/>
    <x v="2"/>
    <n v="4"/>
    <b v="0"/>
    <s v="Delivered"/>
    <x v="1"/>
    <x v="0"/>
    <n v="3"/>
    <x v="2"/>
    <x v="30"/>
    <x v="4"/>
    <s v="21-30%"/>
    <x v="0"/>
    <n v="0"/>
    <n v="1"/>
    <n v="0"/>
    <n v="1"/>
  </r>
  <r>
    <s v="ORD-02043"/>
    <d v="2022-06-18T00:00:00"/>
    <d v="2022-06-18T00:00:00"/>
    <s v="CUST44040"/>
    <s v="Rahul Bose"/>
    <n v="31"/>
    <n v="31"/>
    <s v="Female"/>
    <s v="Female"/>
    <s v="East"/>
    <s v="Bhubaneswar"/>
    <x v="0"/>
    <s v="Hair Oil"/>
    <n v="4"/>
    <n v="4"/>
    <n v="1974.29"/>
    <n v="0.37"/>
    <n v="8398"/>
    <n v="3117.66"/>
    <n v="0.371"/>
    <n v="87.34"/>
    <x v="2"/>
    <n v="1"/>
    <b v="1"/>
    <s v="Returned"/>
    <x v="0"/>
    <x v="9"/>
    <n v="9"/>
    <x v="2"/>
    <x v="30"/>
    <x v="3"/>
    <s v="31-40%"/>
    <x v="0"/>
    <n v="1"/>
    <n v="1"/>
    <n v="0"/>
    <n v="1"/>
  </r>
  <r>
    <s v="ORD-02045"/>
    <d v="2022-06-18T00:00:00"/>
    <d v="2022-06-18T00:00:00"/>
    <s v="CUST85893"/>
    <s v="Meera Pillai"/>
    <n v="25"/>
    <n v="25"/>
    <s v="F"/>
    <s v="Female"/>
    <s v="South"/>
    <s v="Bangalore"/>
    <x v="3"/>
    <s v="Flour"/>
    <n v="7"/>
    <n v="7"/>
    <n v="70.02"/>
    <n v="0.28999999999999998"/>
    <n v="494.91"/>
    <n v="44.9"/>
    <n v="9.0999999999999998E-2"/>
    <n v="75.319999999999993"/>
    <x v="3"/>
    <n v="2"/>
    <b v="0"/>
    <s v="Pending"/>
    <x v="2"/>
    <x v="1"/>
    <n v="5"/>
    <x v="2"/>
    <x v="30"/>
    <x v="1"/>
    <s v="21-30%"/>
    <x v="0"/>
    <n v="0"/>
    <n v="0"/>
    <n v="0"/>
    <n v="1"/>
  </r>
  <r>
    <s v="ORD-02044"/>
    <d v="2022-06-18T00:00:00"/>
    <d v="2022-06-18T00:00:00"/>
    <s v="CUST01603"/>
    <s v="Kavya Verma"/>
    <n v="30"/>
    <n v="30"/>
    <s v="Female"/>
    <s v="Female"/>
    <s v="South"/>
    <s v="Chennai"/>
    <x v="1"/>
    <s v="Desk"/>
    <n v="8"/>
    <n v="8"/>
    <n v="25000.7"/>
    <n v="0.06"/>
    <n v="272564.21999999997"/>
    <n v="76789.22"/>
    <n v="0.28199999999999997"/>
    <n v="67.03"/>
    <x v="5"/>
    <n v="4"/>
    <b v="0"/>
    <s v="Delivered"/>
    <x v="1"/>
    <x v="2"/>
    <n v="1"/>
    <x v="2"/>
    <x v="30"/>
    <x v="3"/>
    <s v="1-10%"/>
    <x v="0"/>
    <n v="0"/>
    <n v="1"/>
    <n v="0"/>
    <n v="1"/>
  </r>
  <r>
    <s v="ORD-02040"/>
    <d v="2022-06-17T00:00:00"/>
    <d v="2022-06-17T00:00:00"/>
    <s v="CUST10264"/>
    <s v="Ritu Bose"/>
    <n v="21"/>
    <n v="21"/>
    <s v="Other"/>
    <s v="Other"/>
    <s v="North"/>
    <s v="Ludhiana"/>
    <x v="0"/>
    <s v="Hair Oil"/>
    <n v="9"/>
    <n v="9"/>
    <n v="217.37"/>
    <n v="0.23"/>
    <n v="2271.02"/>
    <n v="949.07"/>
    <n v="0.41799999999999998"/>
    <n v="51.63"/>
    <x v="0"/>
    <n v="2"/>
    <b v="1"/>
    <s v="Returned"/>
    <x v="0"/>
    <x v="5"/>
    <n v="8"/>
    <x v="2"/>
    <x v="30"/>
    <x v="1"/>
    <s v="21-30%"/>
    <x v="0"/>
    <n v="1"/>
    <n v="1"/>
    <n v="0"/>
    <n v="1"/>
  </r>
  <r>
    <s v="ORD-02037"/>
    <d v="2022-06-17T00:00:00"/>
    <d v="2022-06-17T00:00:00"/>
    <s v="CUST43812"/>
    <s v="Kavya Kapoor"/>
    <n v="18"/>
    <n v="18"/>
    <s v="Female"/>
    <s v="Female"/>
    <s v="South"/>
    <s v="Kochi"/>
    <x v="3"/>
    <s v="Tea"/>
    <n v="10"/>
    <n v="10"/>
    <n v="190.56"/>
    <n v="0.06"/>
    <n v="3127.61"/>
    <n v="256.19"/>
    <n v="8.2000000000000003E-2"/>
    <n v="101.94"/>
    <x v="0"/>
    <m/>
    <b v="1"/>
    <s v="Returned"/>
    <x v="0"/>
    <x v="10"/>
    <n v="2"/>
    <x v="2"/>
    <x v="30"/>
    <x v="1"/>
    <s v="1-10%"/>
    <x v="0"/>
    <n v="1"/>
    <n v="1"/>
    <n v="0"/>
    <n v="1"/>
  </r>
  <r>
    <s v="ORD-02038"/>
    <d v="2022-06-17T00:00:00"/>
    <d v="2022-06-17T00:00:00"/>
    <s v="CUST04354"/>
    <s v="Meera Verma"/>
    <n v="50"/>
    <n v="50"/>
    <s v="Other"/>
    <s v="Other"/>
    <s v="East"/>
    <s v="Bhubaneswar"/>
    <x v="0"/>
    <s v="Face Cream"/>
    <n v="2"/>
    <n v="2"/>
    <n v="884.91"/>
    <n v="0.28999999999999998"/>
    <n v="2004.25"/>
    <n v="1116.42"/>
    <n v="0.55700000000000005"/>
    <n v="82.19"/>
    <x v="2"/>
    <n v="2"/>
    <b v="0"/>
    <s v="Shipped"/>
    <x v="4"/>
    <x v="0"/>
    <n v="3"/>
    <x v="2"/>
    <x v="30"/>
    <x v="4"/>
    <s v="21-30%"/>
    <x v="0"/>
    <n v="0"/>
    <n v="0"/>
    <n v="0"/>
    <n v="1"/>
  </r>
  <r>
    <s v="ORD-02039"/>
    <d v="2022-06-17T00:00:00"/>
    <d v="2022-06-17T00:00:00"/>
    <s v="CUST14314"/>
    <s v="Karan Singh"/>
    <n v="38"/>
    <n v="38"/>
    <s v="Other"/>
    <s v="Other"/>
    <s v="East"/>
    <s v="Patna"/>
    <x v="5"/>
    <s v="Yoga Mat"/>
    <n v="6"/>
    <n v="6"/>
    <n v="14693.99"/>
    <n v="0.23"/>
    <n v="98156.4"/>
    <n v="22834.62"/>
    <n v="0.23300000000000001"/>
    <n v="68.94"/>
    <x v="5"/>
    <n v="2"/>
    <b v="0"/>
    <s v="Delivered"/>
    <x v="1"/>
    <x v="4"/>
    <n v="4"/>
    <x v="2"/>
    <x v="30"/>
    <x v="2"/>
    <s v="21-30%"/>
    <x v="0"/>
    <n v="0"/>
    <n v="1"/>
    <n v="0"/>
    <n v="1"/>
  </r>
  <r>
    <s v="ORD-02035"/>
    <d v="2022-06-16T00:00:00"/>
    <d v="2022-06-16T00:00:00"/>
    <s v="CUST24912"/>
    <s v="Vikram Chatterjee"/>
    <n v="20"/>
    <n v="20"/>
    <s v="F"/>
    <s v="Female"/>
    <s v="South"/>
    <s v="Kochi"/>
    <x v="3"/>
    <s v="Flour"/>
    <n v="3"/>
    <n v="3"/>
    <n v="328.35"/>
    <n v="0.36"/>
    <n v="955.25"/>
    <n v="66.63"/>
    <n v="7.0000000000000007E-2"/>
    <n v="38.42"/>
    <x v="2"/>
    <n v="1"/>
    <b v="1"/>
    <s v="Returned"/>
    <x v="0"/>
    <x v="0"/>
    <n v="3"/>
    <x v="2"/>
    <x v="30"/>
    <x v="1"/>
    <s v="31-40%"/>
    <x v="0"/>
    <n v="1"/>
    <n v="1"/>
    <n v="0"/>
    <n v="1"/>
  </r>
  <r>
    <s v="ORD-02036"/>
    <d v="2022-06-16T00:00:00"/>
    <d v="2022-06-16T00:00:00"/>
    <s v="CUST01271"/>
    <s v="Ritu Gupta"/>
    <n v="21"/>
    <n v="21"/>
    <s v="Female"/>
    <s v="Female"/>
    <s v="South"/>
    <s v="Chennai"/>
    <x v="3"/>
    <s v="Cooking Oil"/>
    <n v="9"/>
    <n v="9"/>
    <n v="468.64"/>
    <n v="0.21"/>
    <n v="5155.01"/>
    <n v="228.82"/>
    <n v="4.3999999999999997E-2"/>
    <n v="46.36"/>
    <x v="2"/>
    <n v="4"/>
    <b v="0"/>
    <s v="Delivered"/>
    <x v="1"/>
    <x v="1"/>
    <n v="5"/>
    <x v="2"/>
    <x v="30"/>
    <x v="1"/>
    <s v="21-30%"/>
    <x v="0"/>
    <n v="0"/>
    <n v="1"/>
    <n v="0"/>
    <n v="1"/>
  </r>
  <r>
    <s v="ORD-02033"/>
    <d v="2022-06-15T00:00:00"/>
    <d v="2022-06-15T00:00:00"/>
    <s v="CUST51814"/>
    <s v="Ritu Kumar"/>
    <n v="38"/>
    <n v="38"/>
    <s v="Other"/>
    <s v="Other"/>
    <s v="East"/>
    <s v="Guwahati"/>
    <x v="5"/>
    <s v="Tennis Racket"/>
    <n v="9"/>
    <n v="9"/>
    <n v="12169.11"/>
    <n v="0.1"/>
    <n v="140742.76999999999"/>
    <n v="29276.65"/>
    <n v="0.20799999999999999"/>
    <n v="63.19"/>
    <x v="4"/>
    <n v="5"/>
    <b v="0"/>
    <s v="Pending"/>
    <x v="2"/>
    <x v="5"/>
    <n v="8"/>
    <x v="2"/>
    <x v="30"/>
    <x v="2"/>
    <s v="1-10%"/>
    <x v="0"/>
    <n v="0"/>
    <n v="0"/>
    <n v="0"/>
    <n v="1"/>
  </r>
  <r>
    <s v="ORD-02034"/>
    <d v="2022-06-15T00:00:00"/>
    <d v="2022-06-15T00:00:00"/>
    <s v="CUST52824"/>
    <s v="Sanjay Rao"/>
    <n v="45"/>
    <n v="45"/>
    <s v="Male"/>
    <s v="Male"/>
    <s v="East"/>
    <s v="Bhubaneswar"/>
    <x v="6"/>
    <s v="Kurta"/>
    <n v="3"/>
    <n v="3"/>
    <n v="3907.45"/>
    <n v="7.0000000000000007E-2"/>
    <n v="16325.84"/>
    <n v="7720.27"/>
    <n v="0.47299999999999998"/>
    <n v="94.28"/>
    <x v="0"/>
    <n v="4"/>
    <b v="0"/>
    <s v="Delivered"/>
    <x v="1"/>
    <x v="1"/>
    <n v="5"/>
    <x v="2"/>
    <x v="30"/>
    <x v="2"/>
    <s v="1-10%"/>
    <x v="0"/>
    <n v="0"/>
    <n v="1"/>
    <n v="0"/>
    <n v="1"/>
  </r>
  <r>
    <s v="ORD-02031"/>
    <d v="2022-06-14T00:00:00"/>
    <d v="2022-06-14T00:00:00"/>
    <s v="CUST13864"/>
    <s v="Amit Kumar"/>
    <n v="30"/>
    <n v="30"/>
    <s v="Other"/>
    <s v="Other"/>
    <s v="Central"/>
    <s v="Bhopal"/>
    <x v="4"/>
    <s v="Comic Book"/>
    <m/>
    <m/>
    <n v="1431.29"/>
    <n v="0.04"/>
    <n v="1929.4"/>
    <n v="819.7"/>
    <n v="0.42499999999999999"/>
    <n v="70.38"/>
    <x v="2"/>
    <n v="5"/>
    <b v="1"/>
    <s v="Returned"/>
    <x v="0"/>
    <x v="5"/>
    <n v="8"/>
    <x v="2"/>
    <x v="30"/>
    <x v="3"/>
    <s v="1-10%"/>
    <x v="0"/>
    <n v="1"/>
    <n v="1"/>
    <n v="0"/>
    <n v="1"/>
  </r>
  <r>
    <s v="ORD-02030"/>
    <d v="2022-06-14T00:00:00"/>
    <d v="2022-06-14T00:00:00"/>
    <s v="CUST98295"/>
    <s v="Ritu Rao"/>
    <n v="17"/>
    <n v="17"/>
    <s v="Male"/>
    <s v="Male"/>
    <s v="West"/>
    <s v="Pune"/>
    <x v="5"/>
    <s v="Football"/>
    <n v="1"/>
    <n v="1"/>
    <n v="13827.19"/>
    <n v="0.4"/>
    <n v="13665.74"/>
    <n v="2472.59"/>
    <n v="0.18099999999999999"/>
    <n v="24.48"/>
    <x v="4"/>
    <n v="3"/>
    <b v="0"/>
    <s v="Cancelled"/>
    <x v="3"/>
    <x v="0"/>
    <n v="3"/>
    <x v="2"/>
    <x v="30"/>
    <x v="0"/>
    <s v="31-40%"/>
    <x v="0"/>
    <n v="0"/>
    <n v="0"/>
    <n v="1"/>
    <n v="1"/>
  </r>
  <r>
    <s v="ORD-02032"/>
    <d v="2022-06-14T00:00:00"/>
    <d v="2022-06-14T00:00:00"/>
    <s v="CUST87100"/>
    <s v="Priya Das"/>
    <n v="31"/>
    <n v="31"/>
    <s v="Female"/>
    <s v="Female"/>
    <s v="North"/>
    <s v="Chandigarh"/>
    <x v="5"/>
    <s v="Dumbbells"/>
    <n v="1"/>
    <n v="1"/>
    <n v="9438.7900000000009"/>
    <n v="0.06"/>
    <n v="12679.99"/>
    <n v="2911.92"/>
    <n v="0.23"/>
    <n v="48.64"/>
    <x v="4"/>
    <n v="3"/>
    <b v="0"/>
    <s v="Delivered"/>
    <x v="1"/>
    <x v="5"/>
    <n v="8"/>
    <x v="2"/>
    <x v="30"/>
    <x v="3"/>
    <s v="1-10%"/>
    <x v="0"/>
    <n v="0"/>
    <n v="1"/>
    <n v="0"/>
    <n v="1"/>
  </r>
  <r>
    <s v="ORD-02027"/>
    <d v="2022-06-13T00:00:00"/>
    <d v="2022-06-13T00:00:00"/>
    <s v="CUST24879"/>
    <s v="Kavya Chatterjee"/>
    <n v="50"/>
    <n v="50"/>
    <s v="Female"/>
    <s v="Female"/>
    <s v="South"/>
    <s v="Chennai"/>
    <x v="1"/>
    <s v="Chair"/>
    <n v="3"/>
    <n v="3"/>
    <n v="16614.080000000002"/>
    <n v="0.33"/>
    <n v="50453.16"/>
    <n v="12964.62"/>
    <n v="0.25700000000000001"/>
    <n v="63.05"/>
    <x v="2"/>
    <n v="2"/>
    <b v="1"/>
    <s v="Returned"/>
    <x v="0"/>
    <x v="1"/>
    <n v="5"/>
    <x v="2"/>
    <x v="30"/>
    <x v="4"/>
    <s v="31-40%"/>
    <x v="0"/>
    <n v="1"/>
    <n v="1"/>
    <n v="0"/>
    <n v="1"/>
  </r>
  <r>
    <s v="ORD-02029"/>
    <d v="2022-06-13T00:00:00"/>
    <d v="2022-06-13T00:00:00"/>
    <s v="CUST10164"/>
    <s v="Nisha Bose"/>
    <n v="49"/>
    <n v="49"/>
    <s v="Other"/>
    <s v="Other"/>
    <s v="East"/>
    <s v="Bhubaneswar"/>
    <x v="2"/>
    <s v="Smartphone"/>
    <n v="2"/>
    <n v="2"/>
    <n v="67980.100000000006"/>
    <n v="0.22"/>
    <n v="166434.21"/>
    <n v="17621.96"/>
    <n v="0.106"/>
    <n v="84.59"/>
    <x v="4"/>
    <n v="3"/>
    <b v="0"/>
    <s v="Delivered"/>
    <x v="1"/>
    <x v="9"/>
    <n v="9"/>
    <x v="2"/>
    <x v="30"/>
    <x v="4"/>
    <s v="21-30%"/>
    <x v="0"/>
    <n v="0"/>
    <n v="1"/>
    <n v="0"/>
    <n v="1"/>
  </r>
  <r>
    <s v="ORD-02028"/>
    <d v="2022-06-13T00:00:00"/>
    <d v="2022-06-13T00:00:00"/>
    <s v="CUST57353"/>
    <s v="Meera Singh"/>
    <n v="28"/>
    <n v="28"/>
    <s v="Male"/>
    <s v="Male"/>
    <s v="Central"/>
    <s v="Bhopal"/>
    <x v="3"/>
    <s v="Tea"/>
    <n v="1"/>
    <n v="1"/>
    <n v="431.51"/>
    <n v="0.26"/>
    <n v="545.27"/>
    <n v="23.26"/>
    <n v="4.2999999999999997E-2"/>
    <n v="56.68"/>
    <x v="3"/>
    <n v="3"/>
    <b v="0"/>
    <s v="Delivered"/>
    <x v="1"/>
    <x v="1"/>
    <n v="5"/>
    <x v="2"/>
    <x v="30"/>
    <x v="3"/>
    <s v="21-30%"/>
    <x v="0"/>
    <n v="0"/>
    <n v="1"/>
    <n v="0"/>
    <n v="1"/>
  </r>
  <r>
    <s v="ORD-02026"/>
    <d v="2022-06-12T00:00:00"/>
    <d v="2022-06-12T00:00:00"/>
    <s v="CUST80310"/>
    <s v="Deepa Kapoor"/>
    <n v="28"/>
    <n v="28"/>
    <s v="Other"/>
    <s v="Other"/>
    <s v="Central"/>
    <s v="Bhopal"/>
    <x v="3"/>
    <s v="Tea"/>
    <n v="8"/>
    <n v="8"/>
    <n v="115.46"/>
    <n v="0.22"/>
    <n v="1183.48"/>
    <n v="105.86"/>
    <n v="8.8999999999999996E-2"/>
    <n v="42.35"/>
    <x v="0"/>
    <n v="4"/>
    <b v="0"/>
    <s v="Cancelled"/>
    <x v="3"/>
    <x v="5"/>
    <n v="8"/>
    <x v="2"/>
    <x v="30"/>
    <x v="3"/>
    <s v="21-30%"/>
    <x v="0"/>
    <n v="0"/>
    <n v="0"/>
    <n v="1"/>
    <n v="1"/>
  </r>
  <r>
    <s v="ORD-02024"/>
    <d v="2022-06-11T00:00:00"/>
    <d v="2022-06-11T00:00:00"/>
    <s v="CUST02250"/>
    <s v="Rahul Verma"/>
    <n v="33"/>
    <n v="33"/>
    <s v="Female"/>
    <s v="Female"/>
    <s v="North"/>
    <s v="Ludhiana"/>
    <x v="4"/>
    <s v="Fiction Novel"/>
    <n v="1"/>
    <n v="1"/>
    <n v="910.26"/>
    <n v="0.04"/>
    <n v="1273.33"/>
    <n v="558.58000000000004"/>
    <n v="0.439"/>
    <n v="27.4"/>
    <x v="4"/>
    <m/>
    <b v="0"/>
    <s v="Delivered"/>
    <x v="1"/>
    <x v="0"/>
    <n v="3"/>
    <x v="2"/>
    <x v="30"/>
    <x v="3"/>
    <s v="1-10%"/>
    <x v="0"/>
    <n v="0"/>
    <n v="1"/>
    <n v="0"/>
    <n v="1"/>
  </r>
  <r>
    <s v="ORD-02025"/>
    <d v="2022-06-11T00:00:00"/>
    <d v="2022-06-11T00:00:00"/>
    <s v="CUST09860"/>
    <s v="Vikram Mehta"/>
    <n v="39"/>
    <n v="39"/>
    <s v="Female"/>
    <s v="Female"/>
    <s v="West"/>
    <s v="Pune"/>
    <x v="4"/>
    <s v="Fiction Novel"/>
    <n v="7"/>
    <n v="7"/>
    <n v="1326.05"/>
    <n v="0.17"/>
    <n v="12840.19"/>
    <n v="5604.53"/>
    <n v="0.436"/>
    <n v="48.98"/>
    <x v="4"/>
    <n v="3"/>
    <b v="1"/>
    <s v="Returned"/>
    <x v="0"/>
    <x v="7"/>
    <m/>
    <x v="2"/>
    <x v="30"/>
    <x v="2"/>
    <s v="11-20%"/>
    <x v="0"/>
    <n v="1"/>
    <n v="1"/>
    <n v="0"/>
    <n v="1"/>
  </r>
  <r>
    <s v="ORD-02022"/>
    <d v="2022-06-10T00:00:00"/>
    <d v="2022-06-10T00:00:00"/>
    <s v="CUST15844"/>
    <s v="Rohan Verma"/>
    <n v="39"/>
    <n v="39"/>
    <s v="Female"/>
    <s v="Female"/>
    <s v="East"/>
    <s v="Guwahati"/>
    <x v="6"/>
    <s v="Kurta"/>
    <n v="3"/>
    <n v="3"/>
    <n v="1256.1600000000001"/>
    <n v="0.05"/>
    <n v="5186.09"/>
    <n v="2331.2600000000002"/>
    <n v="0.45"/>
    <n v="90.36"/>
    <x v="0"/>
    <n v="5"/>
    <b v="0"/>
    <s v="Delivered"/>
    <x v="1"/>
    <x v="9"/>
    <n v="9"/>
    <x v="2"/>
    <x v="30"/>
    <x v="2"/>
    <s v="1-10%"/>
    <x v="0"/>
    <n v="0"/>
    <n v="1"/>
    <n v="0"/>
    <n v="1"/>
  </r>
  <r>
    <s v="ORD-02020"/>
    <d v="2022-06-10T00:00:00"/>
    <d v="2022-06-10T00:00:00"/>
    <s v="CUST31285"/>
    <s v="Ananya Patel"/>
    <n v="33"/>
    <n v="33"/>
    <s v="Other"/>
    <s v="Other"/>
    <s v="West"/>
    <s v="Pune"/>
    <x v="3"/>
    <s v="Flour"/>
    <n v="8"/>
    <n v="8"/>
    <n v="267.91000000000003"/>
    <n v="0.03"/>
    <n v="2920.99"/>
    <n v="292.83999999999997"/>
    <n v="0.1"/>
    <n v="61.35"/>
    <x v="1"/>
    <n v="2"/>
    <b v="0"/>
    <s v="Delivered"/>
    <x v="1"/>
    <x v="2"/>
    <n v="1"/>
    <x v="2"/>
    <x v="30"/>
    <x v="3"/>
    <s v="1-10%"/>
    <x v="0"/>
    <n v="0"/>
    <n v="1"/>
    <n v="0"/>
    <n v="1"/>
  </r>
  <r>
    <s v="ORD-02021"/>
    <d v="2022-06-10T00:00:00"/>
    <d v="2022-06-10T00:00:00"/>
    <s v="CUST00211"/>
    <s v="Arjun Nair"/>
    <n v="33"/>
    <n v="33"/>
    <s v="Male"/>
    <s v="Male"/>
    <s v="East"/>
    <s v="Bhubaneswar"/>
    <x v="4"/>
    <s v="Fiction Novel"/>
    <n v="3"/>
    <n v="3"/>
    <n v="1203.8900000000001"/>
    <m/>
    <n v="5485.01"/>
    <n v="1744.9"/>
    <n v="0.318"/>
    <n v="74.42"/>
    <x v="4"/>
    <n v="3"/>
    <b v="0"/>
    <s v="Cancelled"/>
    <x v="3"/>
    <x v="4"/>
    <n v="4"/>
    <x v="2"/>
    <x v="30"/>
    <x v="3"/>
    <s v="No data"/>
    <x v="0"/>
    <n v="0"/>
    <n v="0"/>
    <n v="1"/>
    <n v="1"/>
  </r>
  <r>
    <s v="ORD-02023"/>
    <d v="2022-06-10T00:00:00"/>
    <d v="2022-06-10T00:00:00"/>
    <s v="CUST72866"/>
    <s v="Vikram Mishra"/>
    <n v="41"/>
    <n v="41"/>
    <s v="Male"/>
    <s v="Male"/>
    <s v="North"/>
    <s v="Amritsar"/>
    <x v="5"/>
    <s v="Tennis Racket"/>
    <n v="4"/>
    <n v="4"/>
    <n v="11418.62"/>
    <n v="0.21"/>
    <n v="52022.28"/>
    <n v="11855.66"/>
    <n v="0.22800000000000001"/>
    <n v="52.64"/>
    <x v="1"/>
    <n v="2"/>
    <b v="0"/>
    <s v="Delivered"/>
    <x v="1"/>
    <x v="2"/>
    <n v="1"/>
    <x v="2"/>
    <x v="30"/>
    <x v="2"/>
    <s v="21-30%"/>
    <x v="0"/>
    <n v="0"/>
    <n v="1"/>
    <n v="0"/>
    <n v="1"/>
  </r>
  <r>
    <s v="ORD-02019"/>
    <d v="2022-06-09T00:00:00"/>
    <d v="2022-06-09T00:00:00"/>
    <s v="CUST93903"/>
    <s v="Karan Patel"/>
    <n v="28"/>
    <n v="28"/>
    <s v="Other"/>
    <s v="Other"/>
    <s v="Central"/>
    <s v="Indore"/>
    <x v="3"/>
    <s v="Sugar"/>
    <n v="10"/>
    <n v="10"/>
    <n v="430.31"/>
    <n v="0.09"/>
    <n v="5372.93"/>
    <n v="397.37"/>
    <n v="7.3999999999999996E-2"/>
    <n v="47.6"/>
    <x v="4"/>
    <n v="1"/>
    <b v="0"/>
    <s v="Delivered"/>
    <x v="1"/>
    <x v="10"/>
    <n v="2"/>
    <x v="2"/>
    <x v="30"/>
    <x v="3"/>
    <s v="1-10%"/>
    <x v="0"/>
    <n v="0"/>
    <n v="1"/>
    <n v="0"/>
    <n v="1"/>
  </r>
  <r>
    <s v="ORD-02018"/>
    <d v="2022-06-09T00:00:00"/>
    <d v="2022-06-09T00:00:00"/>
    <s v="CUST30360"/>
    <s v="Deepa Patel"/>
    <n v="26"/>
    <n v="26"/>
    <s v="F"/>
    <s v="Female"/>
    <s v="East"/>
    <s v="Kolkata"/>
    <x v="1"/>
    <s v="Chair"/>
    <n v="7"/>
    <n v="7"/>
    <n v="27994.03"/>
    <n v="0.19"/>
    <n v="268698.01"/>
    <n v="53596.61"/>
    <n v="0.19900000000000001"/>
    <n v="69.11"/>
    <x v="1"/>
    <n v="3"/>
    <b v="0"/>
    <s v="Cancelled"/>
    <x v="3"/>
    <x v="10"/>
    <n v="2"/>
    <x v="2"/>
    <x v="30"/>
    <x v="3"/>
    <s v="11-20%"/>
    <x v="0"/>
    <n v="0"/>
    <n v="0"/>
    <n v="1"/>
    <n v="1"/>
  </r>
  <r>
    <s v="ORD-02017"/>
    <d v="2022-06-09T00:00:00"/>
    <d v="2022-06-09T00:00:00"/>
    <s v="CUST95440"/>
    <s v="Rohan Iyer"/>
    <n v="32"/>
    <n v="32"/>
    <s v="Other"/>
    <s v="Other"/>
    <s v="North"/>
    <s v="Chandigarh"/>
    <x v="0"/>
    <s v="Shampoo"/>
    <n v="8"/>
    <n v="8"/>
    <n v="1772.53"/>
    <n v="0.28000000000000003"/>
    <n v="15579.91"/>
    <n v="4615.51"/>
    <n v="0.29599999999999999"/>
    <n v="68.180000000000007"/>
    <x v="0"/>
    <n v="1"/>
    <b v="1"/>
    <s v="Returned"/>
    <x v="0"/>
    <x v="0"/>
    <n v="3"/>
    <x v="2"/>
    <x v="30"/>
    <x v="3"/>
    <s v="21-30%"/>
    <x v="0"/>
    <n v="1"/>
    <n v="1"/>
    <n v="0"/>
    <n v="1"/>
  </r>
  <r>
    <s v="ORD-02016"/>
    <d v="2022-06-09T00:00:00"/>
    <d v="2022-06-09T00:00:00"/>
    <s v="CUST87101"/>
    <s v="Nikhil Bose"/>
    <n v="20"/>
    <n v="20"/>
    <s v="Male"/>
    <s v="Male"/>
    <s v="East"/>
    <s v="Guwahati"/>
    <x v="3"/>
    <s v="Cooking Oil"/>
    <n v="4"/>
    <n v="4"/>
    <n v="342.63"/>
    <n v="0.04"/>
    <n v="1796.99"/>
    <n v="105.07"/>
    <n v="5.8000000000000003E-2"/>
    <n v="65.400000000000006"/>
    <x v="3"/>
    <n v="3"/>
    <b v="0"/>
    <s v="Delivered"/>
    <x v="1"/>
    <x v="10"/>
    <n v="2"/>
    <x v="2"/>
    <x v="30"/>
    <x v="1"/>
    <s v="1-10%"/>
    <x v="0"/>
    <n v="0"/>
    <n v="1"/>
    <n v="0"/>
    <n v="1"/>
  </r>
  <r>
    <s v="ORD-02015"/>
    <d v="2022-06-07T00:00:00"/>
    <d v="2022-06-07T00:00:00"/>
    <s v="CUST43193"/>
    <s v="Rahul Mehta"/>
    <n v="36"/>
    <n v="36"/>
    <s v="Other"/>
    <s v="Other"/>
    <s v="South"/>
    <s v="Kochi"/>
    <x v="1"/>
    <s v="Chair"/>
    <n v="1"/>
    <n v="1"/>
    <n v="22337.23"/>
    <n v="0.08"/>
    <n v="24297.67"/>
    <n v="7115.37"/>
    <n v="0.29299999999999998"/>
    <n v="44.4"/>
    <x v="3"/>
    <n v="3"/>
    <b v="0"/>
    <s v="Delivered"/>
    <x v="1"/>
    <x v="3"/>
    <n v="10"/>
    <x v="2"/>
    <x v="30"/>
    <x v="2"/>
    <s v="1-10%"/>
    <x v="0"/>
    <n v="0"/>
    <n v="1"/>
    <n v="0"/>
    <n v="1"/>
  </r>
  <r>
    <s v="ORD-02014"/>
    <d v="2022-06-06T00:00:00"/>
    <d v="2022-06-06T00:00:00"/>
    <s v="CUST26242"/>
    <s v="Rohan Chatterjee"/>
    <n v="50"/>
    <n v="50"/>
    <s v="Female"/>
    <s v="Female"/>
    <s v="North"/>
    <s v="Delhi"/>
    <x v="1"/>
    <s v="Sofa"/>
    <n v="9"/>
    <n v="9"/>
    <n v="18354.53"/>
    <n v="0.4"/>
    <n v="119623.01"/>
    <n v="46776.23"/>
    <n v="0.39100000000000001"/>
    <n v="60.02"/>
    <x v="2"/>
    <n v="3"/>
    <b v="0"/>
    <s v="Delivered"/>
    <x v="1"/>
    <x v="3"/>
    <n v="10"/>
    <x v="2"/>
    <x v="30"/>
    <x v="4"/>
    <s v="31-40%"/>
    <x v="0"/>
    <n v="0"/>
    <n v="1"/>
    <n v="0"/>
    <n v="1"/>
  </r>
  <r>
    <s v="ORD-02012"/>
    <d v="2022-06-06T00:00:00"/>
    <d v="2022-06-06T00:00:00"/>
    <s v="CUST50838"/>
    <s v="Sunita Sharma"/>
    <n v="35"/>
    <n v="35"/>
    <s v="Male"/>
    <s v="Male"/>
    <s v="North"/>
    <s v="Amritsar"/>
    <x v="0"/>
    <s v="Hair Oil"/>
    <n v="3"/>
    <n v="3"/>
    <n v="151.66"/>
    <n v="0.28000000000000003"/>
    <n v="490.46"/>
    <n v="194.08"/>
    <n v="0.39600000000000002"/>
    <n v="50.29"/>
    <x v="3"/>
    <n v="3"/>
    <b v="0"/>
    <s v="Delivered"/>
    <x v="1"/>
    <x v="2"/>
    <n v="1"/>
    <x v="2"/>
    <x v="30"/>
    <x v="3"/>
    <s v="21-30%"/>
    <x v="0"/>
    <n v="0"/>
    <n v="1"/>
    <n v="0"/>
    <n v="1"/>
  </r>
  <r>
    <s v="ORD-02013"/>
    <d v="2022-06-06T00:00:00"/>
    <d v="2022-06-06T00:00:00"/>
    <s v="CUST13762"/>
    <s v="Meera Chatterjee"/>
    <n v="44"/>
    <n v="44"/>
    <s v="Other"/>
    <s v="Other"/>
    <s v="Central"/>
    <s v="Indore"/>
    <x v="6"/>
    <s v="Jacket"/>
    <m/>
    <m/>
    <n v="3652.79"/>
    <n v="0.25"/>
    <n v="4359.4399999999996"/>
    <n v="1521.23"/>
    <n v="0.34899999999999998"/>
    <n v="40.51"/>
    <x v="5"/>
    <n v="2"/>
    <b v="0"/>
    <s v="Cancelled"/>
    <x v="3"/>
    <x v="5"/>
    <n v="8"/>
    <x v="2"/>
    <x v="30"/>
    <x v="2"/>
    <s v="21-30%"/>
    <x v="0"/>
    <n v="0"/>
    <n v="0"/>
    <n v="1"/>
    <n v="1"/>
  </r>
  <r>
    <s v="ORD-02011"/>
    <d v="2022-06-05T00:00:00"/>
    <d v="2022-06-05T00:00:00"/>
    <s v="CUST67385"/>
    <s v="Kavya Shah"/>
    <n v="52"/>
    <n v="52"/>
    <s v="Female"/>
    <s v="Female"/>
    <s v="West"/>
    <s v="Pune"/>
    <x v="5"/>
    <s v="Cricket Bat"/>
    <n v="10"/>
    <n v="10"/>
    <n v="6308.82"/>
    <n v="0.36"/>
    <n v="65319.25"/>
    <n v="13727.44"/>
    <n v="0.21"/>
    <n v="63.87"/>
    <x v="4"/>
    <n v="1"/>
    <b v="1"/>
    <s v="Returned"/>
    <x v="0"/>
    <x v="8"/>
    <n v="7"/>
    <x v="2"/>
    <x v="30"/>
    <x v="4"/>
    <s v="31-40%"/>
    <x v="0"/>
    <n v="1"/>
    <n v="1"/>
    <n v="0"/>
    <n v="1"/>
  </r>
  <r>
    <s v="ORD-02009"/>
    <d v="2022-06-05T00:00:00"/>
    <d v="2022-06-05T00:00:00"/>
    <s v="CUST02356"/>
    <s v="Aarav Kapoor"/>
    <n v="28"/>
    <n v="28"/>
    <s v="Other"/>
    <s v="Other"/>
    <s v="East"/>
    <s v="Kolkata"/>
    <x v="1"/>
    <s v="Desk"/>
    <n v="5"/>
    <n v="5"/>
    <n v="34373.42"/>
    <n v="0.27"/>
    <n v="169000.08"/>
    <n v="50613.06"/>
    <n v="0.29899999999999999"/>
    <n v="89.82"/>
    <x v="5"/>
    <n v="1"/>
    <b v="1"/>
    <s v="Returned"/>
    <x v="0"/>
    <x v="1"/>
    <n v="5"/>
    <x v="2"/>
    <x v="30"/>
    <x v="3"/>
    <s v="21-30%"/>
    <x v="0"/>
    <n v="1"/>
    <n v="1"/>
    <n v="0"/>
    <n v="1"/>
  </r>
  <r>
    <s v="ORD-02010"/>
    <d v="2022-06-05T00:00:00"/>
    <d v="2022-06-05T00:00:00"/>
    <s v="CUST93766"/>
    <s v="Rohan Nair"/>
    <n v="24"/>
    <n v="24"/>
    <s v="F"/>
    <s v="Female"/>
    <s v="West"/>
    <s v="Pune"/>
    <x v="2"/>
    <s v="Tablet"/>
    <n v="6"/>
    <n v="6"/>
    <n v="29091.32"/>
    <m/>
    <n v="275738.69"/>
    <n v="35140.71"/>
    <n v="0.127"/>
    <n v="35.9"/>
    <x v="0"/>
    <n v="4"/>
    <b v="1"/>
    <s v="Returned"/>
    <x v="0"/>
    <x v="3"/>
    <n v="10"/>
    <x v="2"/>
    <x v="30"/>
    <x v="1"/>
    <s v="No data"/>
    <x v="0"/>
    <n v="1"/>
    <n v="1"/>
    <n v="0"/>
    <n v="1"/>
  </r>
  <r>
    <s v="ORD-02007"/>
    <d v="2022-06-04T00:00:00"/>
    <d v="2022-06-04T00:00:00"/>
    <s v="CUST96054"/>
    <s v="Ritu Nair"/>
    <n v="40"/>
    <n v="40"/>
    <s v="Other"/>
    <s v="Other"/>
    <s v="East"/>
    <s v="Bhubaneswar"/>
    <x v="2"/>
    <s v="Smartphone"/>
    <n v="7"/>
    <n v="7"/>
    <n v="21000.78"/>
    <n v="0.3"/>
    <n v="174189.34"/>
    <n v="24923.4"/>
    <n v="0.14299999999999999"/>
    <n v="115.73"/>
    <x v="3"/>
    <n v="5"/>
    <b v="0"/>
    <s v="Delivered"/>
    <x v="1"/>
    <x v="6"/>
    <n v="6"/>
    <x v="2"/>
    <x v="30"/>
    <x v="2"/>
    <s v="21-30%"/>
    <x v="0"/>
    <n v="0"/>
    <n v="1"/>
    <n v="0"/>
    <n v="1"/>
  </r>
  <r>
    <s v="ORD-02006"/>
    <d v="2022-06-04T00:00:00"/>
    <d v="2022-06-04T00:00:00"/>
    <s v="CUST22452"/>
    <s v="Sanjay Verma"/>
    <n v="8"/>
    <n v="8"/>
    <s v="Other"/>
    <s v="Other"/>
    <s v="North"/>
    <s v="Amritsar"/>
    <x v="6"/>
    <s v="Jeans"/>
    <n v="7"/>
    <n v="7"/>
    <n v="2943.52"/>
    <n v="0.27"/>
    <n v="21771.759999999998"/>
    <n v="5661.41"/>
    <n v="0.26"/>
    <n v="21.72"/>
    <x v="2"/>
    <n v="4"/>
    <b v="0"/>
    <s v="Shipped"/>
    <x v="4"/>
    <x v="0"/>
    <n v="3"/>
    <x v="2"/>
    <x v="30"/>
    <x v="0"/>
    <s v="21-30%"/>
    <x v="0"/>
    <n v="0"/>
    <n v="0"/>
    <n v="0"/>
    <n v="1"/>
  </r>
  <r>
    <s v="ORD-02008"/>
    <d v="2022-06-04T00:00:00"/>
    <d v="2022-06-04T00:00:00"/>
    <s v="CUST38535"/>
    <s v="Ritu Chatterjee"/>
    <n v="24"/>
    <n v="24"/>
    <s v="Female"/>
    <s v="Female"/>
    <s v="North"/>
    <s v="Ludhiana"/>
    <x v="4"/>
    <s v="Comic Book"/>
    <n v="5"/>
    <n v="5"/>
    <n v="1362.67"/>
    <n v="0.35"/>
    <n v="6858.54"/>
    <n v="3271.94"/>
    <n v="0.47699999999999998"/>
    <n v="53.41"/>
    <x v="4"/>
    <n v="2"/>
    <b v="0"/>
    <s v="Delivered"/>
    <x v="1"/>
    <x v="8"/>
    <n v="7"/>
    <x v="2"/>
    <x v="30"/>
    <x v="1"/>
    <s v="31-40%"/>
    <x v="0"/>
    <n v="0"/>
    <n v="1"/>
    <n v="0"/>
    <n v="1"/>
  </r>
  <r>
    <s v="ORD-02004"/>
    <d v="2022-06-03T00:00:00"/>
    <d v="2022-06-03T00:00:00"/>
    <s v="CUST71669"/>
    <s v="Nikhil Singh"/>
    <n v="17"/>
    <n v="17"/>
    <s v="Other"/>
    <s v="Other"/>
    <s v="West"/>
    <s v="Mumbai"/>
    <x v="4"/>
    <s v="Self-Help Book"/>
    <n v="4"/>
    <n v="4"/>
    <n v="664.43"/>
    <n v="0.18"/>
    <n v="2827.28"/>
    <n v="858.56"/>
    <n v="0.30399999999999999"/>
    <n v="89.26"/>
    <x v="4"/>
    <n v="3"/>
    <b v="0"/>
    <s v="Delivered"/>
    <x v="1"/>
    <x v="5"/>
    <n v="8"/>
    <x v="2"/>
    <x v="30"/>
    <x v="0"/>
    <s v="11-20%"/>
    <x v="0"/>
    <n v="0"/>
    <n v="1"/>
    <n v="0"/>
    <n v="1"/>
  </r>
  <r>
    <s v="ORD-02005"/>
    <s v="June 03, 2022"/>
    <d v="2022-06-03T00:00:00"/>
    <s v="CUST62519"/>
    <s v="Priya Joshi"/>
    <n v="46"/>
    <n v="46"/>
    <s v="Female"/>
    <s v="Female"/>
    <s v="South"/>
    <s v="Bangalore"/>
    <x v="0"/>
    <s v="Sunscreen"/>
    <n v="10"/>
    <n v="10"/>
    <n v="1635.87"/>
    <n v="0.21"/>
    <n v="18889.25"/>
    <n v="9364.27"/>
    <n v="0.496"/>
    <n v="65.41"/>
    <x v="1"/>
    <n v="4"/>
    <b v="0"/>
    <s v="Delivered"/>
    <x v="1"/>
    <x v="4"/>
    <n v="4"/>
    <x v="2"/>
    <x v="30"/>
    <x v="4"/>
    <s v="21-30%"/>
    <x v="0"/>
    <n v="0"/>
    <n v="1"/>
    <n v="0"/>
    <n v="1"/>
  </r>
  <r>
    <s v="ORD-02000"/>
    <d v="2022-06-02T00:00:00"/>
    <d v="2022-06-02T00:00:00"/>
    <s v="CUST60137"/>
    <s v="Sanjay Sharma"/>
    <n v="35"/>
    <n v="35"/>
    <s v="Female"/>
    <s v="Female"/>
    <s v="East"/>
    <s v="Patna"/>
    <x v="5"/>
    <s v="Cricket Bat"/>
    <n v="6"/>
    <n v="6"/>
    <n v="6661.26"/>
    <n v="0.13"/>
    <n v="55550.3"/>
    <n v="11352.36"/>
    <n v="0.20399999999999999"/>
    <n v="99.9"/>
    <x v="1"/>
    <n v="2"/>
    <b v="0"/>
    <s v="Delivered"/>
    <x v="1"/>
    <x v="5"/>
    <n v="8"/>
    <x v="2"/>
    <x v="30"/>
    <x v="3"/>
    <s v="11-20%"/>
    <x v="0"/>
    <n v="0"/>
    <n v="1"/>
    <n v="0"/>
    <n v="1"/>
  </r>
  <r>
    <s v="ORD-02002"/>
    <d v="2022-06-02T00:00:00"/>
    <d v="2022-06-02T00:00:00"/>
    <s v="CUST93495"/>
    <s v="Karan Mehta"/>
    <n v="24"/>
    <n v="24"/>
    <s v="Other"/>
    <s v="Other"/>
    <s v="Central"/>
    <s v="Nagpur"/>
    <x v="2"/>
    <s v="Smartphone"/>
    <n v="4"/>
    <n v="4"/>
    <n v="79903.31"/>
    <n v="0.19"/>
    <n v="381040.75"/>
    <n v="46291.37"/>
    <n v="0.121"/>
    <n v="49.66"/>
    <x v="2"/>
    <n v="2"/>
    <b v="0"/>
    <s v="Delivered"/>
    <x v="1"/>
    <x v="9"/>
    <n v="9"/>
    <x v="2"/>
    <x v="30"/>
    <x v="1"/>
    <s v="11-20%"/>
    <x v="0"/>
    <n v="0"/>
    <n v="1"/>
    <n v="0"/>
    <n v="1"/>
  </r>
  <r>
    <s v="ORD-02003"/>
    <d v="2022-06-02T00:00:00"/>
    <d v="2022-06-02T00:00:00"/>
    <s v="CUST91911"/>
    <s v="Sunita Mishra"/>
    <n v="24"/>
    <n v="24"/>
    <s v="Other"/>
    <s v="Other"/>
    <s v="Central"/>
    <s v="Raipur"/>
    <x v="2"/>
    <s v="Smartwatch"/>
    <n v="7"/>
    <n v="7"/>
    <n v="72204.479999999996"/>
    <n v="0.06"/>
    <n v="746567.96"/>
    <n v="96807.83"/>
    <n v="0.13"/>
    <n v="51.76"/>
    <x v="4"/>
    <n v="4"/>
    <b v="0"/>
    <s v="Delivered"/>
    <x v="1"/>
    <x v="0"/>
    <n v="3"/>
    <x v="2"/>
    <x v="30"/>
    <x v="1"/>
    <s v="1-10%"/>
    <x v="0"/>
    <n v="0"/>
    <n v="1"/>
    <n v="0"/>
    <n v="1"/>
  </r>
  <r>
    <s v="ORD-02001"/>
    <d v="2022-06-02T00:00:00"/>
    <d v="2022-06-02T00:00:00"/>
    <s v="CUST78982"/>
    <s v="Deepa Reddy"/>
    <n v="27"/>
    <n v="27"/>
    <s v="Other"/>
    <s v="Other"/>
    <s v="Central"/>
    <s v="Nagpur"/>
    <x v="5"/>
    <s v="Cricket Bat"/>
    <n v="2"/>
    <n v="2"/>
    <n v="1793.14"/>
    <n v="0.22"/>
    <n v="4474.84"/>
    <n v="1103.43"/>
    <n v="0.247"/>
    <n v="40.65"/>
    <x v="1"/>
    <n v="2"/>
    <b v="1"/>
    <s v="Returned"/>
    <x v="0"/>
    <x v="9"/>
    <n v="9"/>
    <x v="2"/>
    <x v="30"/>
    <x v="3"/>
    <s v="21-30%"/>
    <x v="0"/>
    <n v="1"/>
    <n v="1"/>
    <n v="0"/>
    <n v="1"/>
  </r>
  <r>
    <s v="ORD-01996"/>
    <d v="2022-06-01T00:00:00"/>
    <d v="2022-06-01T00:00:00"/>
    <s v="CUST48253"/>
    <s v="Meera Kumar"/>
    <n v="36"/>
    <n v="36"/>
    <s v="Male"/>
    <s v="Male"/>
    <s v="North"/>
    <s v="Chandigarh"/>
    <x v="6"/>
    <s v="Saree"/>
    <n v="5"/>
    <n v="5"/>
    <n v="451.03"/>
    <n v="0.19"/>
    <n v="2632.07"/>
    <n v="1165.8900000000001"/>
    <n v="0.443"/>
    <n v="23.32"/>
    <x v="4"/>
    <n v="5"/>
    <b v="0"/>
    <s v="Delivered"/>
    <x v="1"/>
    <x v="3"/>
    <n v="10"/>
    <x v="2"/>
    <x v="30"/>
    <x v="2"/>
    <s v="11-20%"/>
    <x v="0"/>
    <n v="0"/>
    <n v="1"/>
    <n v="0"/>
    <n v="1"/>
  </r>
  <r>
    <s v="ORD-01999"/>
    <d v="2022-06-01T00:00:00"/>
    <d v="2022-06-01T00:00:00"/>
    <s v="CUST83431"/>
    <s v="Aditya Patel"/>
    <n v="53"/>
    <n v="53"/>
    <s v="Other"/>
    <s v="Other"/>
    <s v="West"/>
    <s v="Mumbai"/>
    <x v="0"/>
    <s v="Sunscreen"/>
    <n v="7"/>
    <n v="7"/>
    <n v="1167.8599999999999"/>
    <n v="0.15"/>
    <n v="10729.59"/>
    <n v="5022.26"/>
    <n v="0.46800000000000003"/>
    <n v="56.89"/>
    <x v="5"/>
    <n v="2"/>
    <b v="0"/>
    <s v="Delivered"/>
    <x v="1"/>
    <x v="5"/>
    <n v="8"/>
    <x v="2"/>
    <x v="30"/>
    <x v="4"/>
    <s v="11-20%"/>
    <x v="0"/>
    <n v="0"/>
    <n v="1"/>
    <n v="0"/>
    <n v="1"/>
  </r>
  <r>
    <s v="ORD-01998"/>
    <d v="2022-06-01T00:00:00"/>
    <d v="2022-06-01T00:00:00"/>
    <s v="CUST69572"/>
    <s v="Nisha Mehta"/>
    <n v="37"/>
    <n v="37"/>
    <s v="Female"/>
    <s v="Female"/>
    <s v="South"/>
    <s v="Chennai"/>
    <x v="3"/>
    <s v="Sugar"/>
    <n v="1"/>
    <n v="1"/>
    <n v="118.1"/>
    <n v="0.08"/>
    <n v="173.91"/>
    <n v="11.76"/>
    <n v="6.8000000000000005E-2"/>
    <n v="102.62"/>
    <x v="0"/>
    <m/>
    <b v="0"/>
    <s v="Delivered"/>
    <x v="1"/>
    <x v="7"/>
    <m/>
    <x v="2"/>
    <x v="30"/>
    <x v="2"/>
    <s v="1-10%"/>
    <x v="0"/>
    <n v="0"/>
    <n v="1"/>
    <n v="0"/>
    <n v="1"/>
  </r>
  <r>
    <s v="ORD-01997"/>
    <d v="2022-06-01T00:00:00"/>
    <d v="2022-06-01T00:00:00"/>
    <s v="CUST56393"/>
    <s v="Sunita Rao"/>
    <n v="32"/>
    <n v="32"/>
    <s v="Male"/>
    <s v="Male"/>
    <s v="North"/>
    <s v="Chandigarh"/>
    <x v="3"/>
    <s v="Dal (1kg)"/>
    <n v="9"/>
    <n v="9"/>
    <n v="493.26"/>
    <n v="0.08"/>
    <n v="6307.15"/>
    <n v="506.13"/>
    <n v="0.08"/>
    <n v="45.11"/>
    <x v="3"/>
    <n v="3"/>
    <b v="0"/>
    <s v="Cancelled"/>
    <x v="3"/>
    <x v="9"/>
    <n v="9"/>
    <x v="2"/>
    <x v="30"/>
    <x v="3"/>
    <s v="1-10%"/>
    <x v="0"/>
    <n v="0"/>
    <n v="0"/>
    <n v="1"/>
    <n v="1"/>
  </r>
  <r>
    <s v="ORD-01993"/>
    <d v="2022-05-30T00:00:00"/>
    <d v="2022-05-30T00:00:00"/>
    <s v="CUST20457"/>
    <s v="Vikram Kumar"/>
    <n v="40"/>
    <n v="40"/>
    <s v="Other"/>
    <s v="Other"/>
    <s v="North"/>
    <s v="Ludhiana"/>
    <x v="5"/>
    <s v="Tennis Racket"/>
    <n v="9"/>
    <n v="9"/>
    <n v="14422.23"/>
    <n v="0.21"/>
    <n v="145427.41"/>
    <n v="40739.980000000003"/>
    <n v="0.28000000000000003"/>
    <n v="58.92"/>
    <x v="0"/>
    <n v="5"/>
    <b v="0"/>
    <s v="Delivered"/>
    <x v="1"/>
    <x v="2"/>
    <n v="1"/>
    <x v="2"/>
    <x v="31"/>
    <x v="2"/>
    <s v="21-30%"/>
    <x v="0"/>
    <n v="0"/>
    <n v="1"/>
    <n v="0"/>
    <n v="1"/>
  </r>
  <r>
    <s v="ORD-01991"/>
    <s v="May 30, 2022"/>
    <d v="2022-05-30T00:00:00"/>
    <s v="CUST25027"/>
    <s v="Nisha Mishra"/>
    <n v="24"/>
    <n v="24"/>
    <s v="Female"/>
    <s v="Female"/>
    <s v="East"/>
    <s v="Bhubaneswar"/>
    <x v="0"/>
    <s v="Hair Oil"/>
    <n v="8"/>
    <n v="8"/>
    <n v="1075.32"/>
    <n v="0.25"/>
    <n v="9458.9500000000007"/>
    <n v="4920.3500000000004"/>
    <n v="0.52"/>
    <n v="101.65"/>
    <x v="2"/>
    <n v="1"/>
    <b v="1"/>
    <s v="Returned"/>
    <x v="0"/>
    <x v="5"/>
    <n v="8"/>
    <x v="2"/>
    <x v="31"/>
    <x v="1"/>
    <s v="21-30%"/>
    <x v="0"/>
    <n v="1"/>
    <n v="1"/>
    <n v="0"/>
    <n v="1"/>
  </r>
  <r>
    <s v="ORD-01992"/>
    <d v="2022-05-30T00:00:00"/>
    <d v="2022-05-30T00:00:00"/>
    <s v="CUST42274"/>
    <s v="Nisha Reddy"/>
    <n v="38"/>
    <n v="38"/>
    <s v="Other"/>
    <s v="Other"/>
    <s v="South"/>
    <s v="Chennai"/>
    <x v="5"/>
    <s v="Tennis Racket"/>
    <n v="10"/>
    <n v="10"/>
    <n v="2313.34"/>
    <n v="7.0000000000000007E-2"/>
    <n v="26178.67"/>
    <n v="6071.72"/>
    <n v="0.23200000000000001"/>
    <n v="54.61"/>
    <x v="5"/>
    <n v="1"/>
    <b v="1"/>
    <s v="Returned"/>
    <x v="0"/>
    <x v="0"/>
    <n v="3"/>
    <x v="2"/>
    <x v="31"/>
    <x v="2"/>
    <s v="1-10%"/>
    <x v="0"/>
    <n v="1"/>
    <n v="1"/>
    <n v="0"/>
    <n v="1"/>
  </r>
  <r>
    <s v="ORD-01995"/>
    <d v="2022-05-30T00:00:00"/>
    <d v="2022-05-30T00:00:00"/>
    <s v="CUST56565"/>
    <s v="Sunita Joshi"/>
    <n v="25"/>
    <n v="25"/>
    <s v="Male"/>
    <s v="Male"/>
    <s v="East"/>
    <s v="Bhubaneswar"/>
    <x v="3"/>
    <s v="Tea"/>
    <n v="9"/>
    <n v="9"/>
    <n v="363.51"/>
    <n v="0.23"/>
    <n v="3460.81"/>
    <n v="307.14999999999998"/>
    <n v="8.8999999999999996E-2"/>
    <n v="84.69"/>
    <x v="1"/>
    <n v="4"/>
    <b v="1"/>
    <s v="Returned"/>
    <x v="0"/>
    <x v="8"/>
    <n v="7"/>
    <x v="2"/>
    <x v="31"/>
    <x v="1"/>
    <s v="21-30%"/>
    <x v="0"/>
    <n v="1"/>
    <n v="1"/>
    <n v="0"/>
    <n v="1"/>
  </r>
  <r>
    <s v="ORD-01994"/>
    <d v="2022-05-30T00:00:00"/>
    <d v="2022-05-30T00:00:00"/>
    <s v="CUST77542"/>
    <s v="Kavya Kumar"/>
    <n v="29"/>
    <n v="29"/>
    <s v="Female"/>
    <s v="Female"/>
    <s v="North"/>
    <s v="Delhi"/>
    <x v="0"/>
    <s v="Shampoo"/>
    <n v="1"/>
    <n v="1"/>
    <n v="737.47"/>
    <n v="0.08"/>
    <n v="972.44"/>
    <n v="502.12"/>
    <n v="0.51600000000000001"/>
    <n v="86.32"/>
    <x v="4"/>
    <m/>
    <b v="0"/>
    <s v="Delivered"/>
    <x v="1"/>
    <x v="3"/>
    <n v="10"/>
    <x v="2"/>
    <x v="31"/>
    <x v="3"/>
    <s v="1-10%"/>
    <x v="0"/>
    <n v="0"/>
    <n v="1"/>
    <n v="0"/>
    <n v="1"/>
  </r>
  <r>
    <s v="ORD-01990"/>
    <d v="2022-05-30T00:00:00"/>
    <d v="2022-05-30T00:00:00"/>
    <s v="CUST72810"/>
    <s v="Rohan Singh"/>
    <n v="38"/>
    <n v="38"/>
    <s v="Other"/>
    <s v="Other"/>
    <s v="South"/>
    <s v="Bangalore"/>
    <x v="1"/>
    <s v="Bed Frame"/>
    <m/>
    <m/>
    <n v="27081.62"/>
    <n v="0.21"/>
    <n v="31673.81"/>
    <n v="7915.89"/>
    <n v="0.25"/>
    <n v="55.71"/>
    <x v="2"/>
    <m/>
    <b v="0"/>
    <s v="Delivered"/>
    <x v="1"/>
    <x v="6"/>
    <n v="6"/>
    <x v="2"/>
    <x v="31"/>
    <x v="2"/>
    <s v="21-30%"/>
    <x v="0"/>
    <n v="0"/>
    <n v="1"/>
    <n v="0"/>
    <n v="1"/>
  </r>
  <r>
    <s v="ORD-01988"/>
    <d v="2022-05-28T00:00:00"/>
    <d v="2022-05-28T00:00:00"/>
    <s v="CUST56529"/>
    <s v="Sunita Bose"/>
    <n v="29"/>
    <n v="29"/>
    <s v="Other"/>
    <s v="Other"/>
    <s v="Central"/>
    <s v="Bhopal"/>
    <x v="5"/>
    <s v="Yoga Mat"/>
    <n v="3"/>
    <n v="3"/>
    <n v="1982.04"/>
    <n v="0.26"/>
    <n v="6584.46"/>
    <n v="1776.74"/>
    <n v="0.27"/>
    <n v="74.510000000000005"/>
    <x v="4"/>
    <n v="1"/>
    <b v="1"/>
    <s v="Returned"/>
    <x v="0"/>
    <x v="10"/>
    <n v="2"/>
    <x v="2"/>
    <x v="31"/>
    <x v="3"/>
    <s v="21-30%"/>
    <x v="0"/>
    <n v="1"/>
    <n v="1"/>
    <n v="0"/>
    <n v="1"/>
  </r>
  <r>
    <s v="ORD-01987"/>
    <d v="2022-05-28T00:00:00"/>
    <d v="2022-05-28T00:00:00"/>
    <s v="CUST54169"/>
    <s v="Meera Pillai"/>
    <n v="23"/>
    <n v="23"/>
    <s v="Male"/>
    <s v="Male"/>
    <s v="West"/>
    <s v="Mumbai"/>
    <x v="2"/>
    <s v="Headphones"/>
    <n v="6"/>
    <n v="6"/>
    <n v="5871.14"/>
    <n v="0.18"/>
    <n v="43719.56"/>
    <n v="4755.5"/>
    <n v="0.109"/>
    <n v="68.010000000000005"/>
    <x v="5"/>
    <n v="2"/>
    <b v="0"/>
    <s v="Delivered"/>
    <x v="1"/>
    <x v="1"/>
    <n v="5"/>
    <x v="2"/>
    <x v="31"/>
    <x v="1"/>
    <s v="11-20%"/>
    <x v="0"/>
    <n v="0"/>
    <n v="1"/>
    <n v="0"/>
    <n v="1"/>
  </r>
  <r>
    <s v="ORD-01989"/>
    <d v="2022-05-28T00:00:00"/>
    <d v="2022-05-28T00:00:00"/>
    <s v="CUST57444"/>
    <s v="Amit Bose"/>
    <n v="30"/>
    <n v="30"/>
    <s v="Female"/>
    <s v="Female"/>
    <s v="North"/>
    <s v="Ludhiana"/>
    <x v="6"/>
    <s v="Jeans"/>
    <n v="2"/>
    <n v="2"/>
    <n v="3929.54"/>
    <n v="0.16"/>
    <n v="9882.86"/>
    <n v="4050.34"/>
    <n v="0.41"/>
    <n v="67.09"/>
    <x v="1"/>
    <n v="3"/>
    <b v="0"/>
    <s v="Delivered"/>
    <x v="1"/>
    <x v="1"/>
    <n v="5"/>
    <x v="2"/>
    <x v="31"/>
    <x v="3"/>
    <s v="11-20%"/>
    <x v="0"/>
    <n v="0"/>
    <n v="1"/>
    <n v="0"/>
    <n v="1"/>
  </r>
  <r>
    <s v="ORD-01986"/>
    <d v="2022-05-27T00:00:00"/>
    <d v="2022-05-27T00:00:00"/>
    <s v="CUST51062"/>
    <s v="Vikram Kumar"/>
    <n v="22"/>
    <n v="22"/>
    <s v="m"/>
    <s v="Male"/>
    <s v="West"/>
    <s v="Ahmedabad"/>
    <x v="3"/>
    <s v="Tea"/>
    <n v="2"/>
    <n v="2"/>
    <n v="190.58"/>
    <n v="0.32"/>
    <n v="399.58"/>
    <n v="33.130000000000003"/>
    <n v="8.3000000000000004E-2"/>
    <n v="70.16"/>
    <x v="1"/>
    <n v="4"/>
    <b v="0"/>
    <s v="Delivered"/>
    <x v="1"/>
    <x v="5"/>
    <n v="8"/>
    <x v="2"/>
    <x v="31"/>
    <x v="1"/>
    <s v="31-40%"/>
    <x v="0"/>
    <n v="0"/>
    <n v="1"/>
    <n v="0"/>
    <n v="1"/>
  </r>
  <r>
    <s v="ORD-01983"/>
    <d v="2022-05-26T00:00:00"/>
    <d v="2022-05-26T00:00:00"/>
    <s v="CUST55032"/>
    <s v="Meera Nair"/>
    <n v="26"/>
    <n v="26"/>
    <s v="Other"/>
    <s v="Other"/>
    <s v="Central"/>
    <s v="Nagpur"/>
    <x v="5"/>
    <s v="Dumbbells"/>
    <n v="3"/>
    <n v="3"/>
    <n v="6064.09"/>
    <n v="0.03"/>
    <n v="24706.43"/>
    <n v="6641.4"/>
    <n v="0.26900000000000002"/>
    <n v="55.09"/>
    <x v="2"/>
    <n v="2"/>
    <b v="0"/>
    <s v="Delivered"/>
    <x v="1"/>
    <x v="6"/>
    <n v="6"/>
    <x v="2"/>
    <x v="31"/>
    <x v="3"/>
    <s v="1-10%"/>
    <x v="0"/>
    <n v="0"/>
    <n v="1"/>
    <n v="0"/>
    <n v="1"/>
  </r>
  <r>
    <s v="ORD-01984"/>
    <d v="2022-05-26T00:00:00"/>
    <d v="2022-05-26T00:00:00"/>
    <s v="CUST04061"/>
    <s v="Karan Sharma"/>
    <n v="31"/>
    <n v="31"/>
    <s v="Female"/>
    <s v="Female"/>
    <s v="West"/>
    <s v="Mumbai"/>
    <x v="6"/>
    <s v="Kurta"/>
    <n v="10"/>
    <n v="10"/>
    <n v="1278.8800000000001"/>
    <n v="0.2"/>
    <n v="17829.400000000001"/>
    <n v="6153.63"/>
    <n v="0.34499999999999997"/>
    <n v="43.3"/>
    <x v="2"/>
    <n v="3"/>
    <b v="0"/>
    <s v="Delivered"/>
    <x v="1"/>
    <x v="5"/>
    <n v="8"/>
    <x v="2"/>
    <x v="31"/>
    <x v="3"/>
    <s v="11-20%"/>
    <x v="0"/>
    <n v="0"/>
    <n v="1"/>
    <n v="0"/>
    <n v="1"/>
  </r>
  <r>
    <s v="ORD-01985"/>
    <s v="May 26, 2022"/>
    <d v="2022-05-26T00:00:00"/>
    <s v="CUST62252"/>
    <s v="Vikram Mehta"/>
    <n v="22"/>
    <n v="22"/>
    <s v="Male"/>
    <s v="Male"/>
    <s v="Central"/>
    <s v="Bhopal"/>
    <x v="5"/>
    <s v="Dumbbells"/>
    <n v="4"/>
    <n v="4"/>
    <n v="871.51"/>
    <n v="0.38"/>
    <n v="3475.68"/>
    <n v="572.32000000000005"/>
    <n v="0.16500000000000001"/>
    <n v="44.83"/>
    <x v="3"/>
    <n v="3"/>
    <b v="0"/>
    <s v="Delivered"/>
    <x v="1"/>
    <x v="0"/>
    <n v="3"/>
    <x v="2"/>
    <x v="31"/>
    <x v="1"/>
    <s v="31-40%"/>
    <x v="0"/>
    <n v="0"/>
    <n v="1"/>
    <n v="0"/>
    <n v="1"/>
  </r>
  <r>
    <s v="ORD-01982"/>
    <d v="2022-05-26T00:00:00"/>
    <d v="2022-05-26T00:00:00"/>
    <s v="CUST60037"/>
    <s v="Shreya Singh"/>
    <n v="45"/>
    <n v="45"/>
    <s v="Other"/>
    <s v="Other"/>
    <s v="South"/>
    <s v="Chennai"/>
    <x v="4"/>
    <s v="Cook Book"/>
    <n v="2"/>
    <n v="2"/>
    <n v="567.24"/>
    <n v="0.14000000000000001"/>
    <n v="1366.97"/>
    <n v="547.22"/>
    <n v="0.4"/>
    <n v="86.26"/>
    <x v="4"/>
    <n v="4"/>
    <b v="0"/>
    <s v="Delivered"/>
    <x v="1"/>
    <x v="0"/>
    <n v="3"/>
    <x v="2"/>
    <x v="31"/>
    <x v="2"/>
    <s v="11-20%"/>
    <x v="0"/>
    <n v="0"/>
    <n v="1"/>
    <n v="0"/>
    <n v="1"/>
  </r>
  <r>
    <s v="ORD-01979"/>
    <d v="2022-05-25T00:00:00"/>
    <d v="2022-05-25T00:00:00"/>
    <s v="CUST52587"/>
    <s v="Rohan Das"/>
    <n v="46"/>
    <n v="46"/>
    <s v="Male"/>
    <s v="Male"/>
    <s v="North"/>
    <s v="Amritsar"/>
    <x v="0"/>
    <s v="Hair Oil"/>
    <n v="8"/>
    <n v="8"/>
    <n v="1707.74"/>
    <n v="0.01"/>
    <n v="18873.13"/>
    <n v="10051.040000000001"/>
    <n v="0.53300000000000003"/>
    <n v="76.8"/>
    <x v="5"/>
    <n v="2"/>
    <b v="0"/>
    <s v="Delivered"/>
    <x v="1"/>
    <x v="0"/>
    <n v="3"/>
    <x v="2"/>
    <x v="31"/>
    <x v="4"/>
    <s v="1-10%"/>
    <x v="0"/>
    <n v="0"/>
    <n v="1"/>
    <n v="0"/>
    <n v="1"/>
  </r>
  <r>
    <s v="ORD-01981"/>
    <d v="2022-05-25T00:00:00"/>
    <d v="2022-05-25T00:00:00"/>
    <s v="CUST59895"/>
    <s v="Sanjay Rao"/>
    <n v="34"/>
    <n v="34"/>
    <s v="Male"/>
    <s v="Male"/>
    <s v="East"/>
    <s v="Bhubaneswar"/>
    <x v="2"/>
    <s v="Smartwatch"/>
    <n v="10"/>
    <n v="10"/>
    <n v="74467.03"/>
    <n v="0.06"/>
    <n v="941142.08"/>
    <n v="81264.87"/>
    <n v="8.5999999999999993E-2"/>
    <n v="92.07"/>
    <x v="0"/>
    <n v="4"/>
    <b v="0"/>
    <s v="Delivered"/>
    <x v="1"/>
    <x v="3"/>
    <n v="10"/>
    <x v="2"/>
    <x v="31"/>
    <x v="3"/>
    <s v="1-10%"/>
    <x v="0"/>
    <n v="0"/>
    <n v="1"/>
    <n v="0"/>
    <n v="1"/>
  </r>
  <r>
    <s v="ORD-01980"/>
    <d v="2022-05-25T00:00:00"/>
    <d v="2022-05-25T00:00:00"/>
    <s v="CUST69864"/>
    <s v="Vikram Iyer"/>
    <n v="31"/>
    <n v="31"/>
    <s v="Male"/>
    <s v="Male"/>
    <s v="South"/>
    <s v="Kochi"/>
    <x v="3"/>
    <s v="Dal (1kg)"/>
    <n v="6"/>
    <n v="6"/>
    <n v="181.78"/>
    <n v="0.38"/>
    <n v="888.33"/>
    <n v="43.28"/>
    <n v="4.9000000000000002E-2"/>
    <n v="64.13"/>
    <x v="3"/>
    <m/>
    <b v="0"/>
    <s v="Delivered"/>
    <x v="1"/>
    <x v="9"/>
    <n v="9"/>
    <x v="2"/>
    <x v="31"/>
    <x v="3"/>
    <s v="31-40%"/>
    <x v="0"/>
    <n v="0"/>
    <n v="1"/>
    <n v="0"/>
    <n v="1"/>
  </r>
  <r>
    <s v="ORD-01978"/>
    <d v="2022-05-24T00:00:00"/>
    <d v="2022-05-24T00:00:00"/>
    <s v="CUST43165"/>
    <s v="Kavya Kumar"/>
    <n v="15"/>
    <n v="15"/>
    <s v="Other"/>
    <s v="Other"/>
    <s v="South"/>
    <s v="Chennai"/>
    <x v="2"/>
    <s v="Headphones"/>
    <n v="7"/>
    <n v="7"/>
    <n v="48577.53"/>
    <n v="7.0000000000000007E-2"/>
    <n v="483408.08"/>
    <n v="36816.910000000003"/>
    <n v="7.5999999999999998E-2"/>
    <n v="57.45"/>
    <x v="0"/>
    <n v="2"/>
    <b v="0"/>
    <s v="Delivered"/>
    <x v="1"/>
    <x v="4"/>
    <n v="4"/>
    <x v="2"/>
    <x v="31"/>
    <x v="0"/>
    <s v="1-10%"/>
    <x v="0"/>
    <n v="0"/>
    <n v="1"/>
    <n v="0"/>
    <n v="1"/>
  </r>
  <r>
    <s v="ORD-01977"/>
    <d v="2022-05-23T00:00:00"/>
    <d v="2022-05-23T00:00:00"/>
    <s v="CUST02433"/>
    <s v="Arjun Gupta"/>
    <n v="27"/>
    <n v="27"/>
    <s v="Other"/>
    <s v="Other"/>
    <s v="North"/>
    <s v="Ludhiana"/>
    <x v="1"/>
    <s v="Wardrobe"/>
    <n v="2"/>
    <n v="2"/>
    <n v="14453.77"/>
    <n v="0.22"/>
    <n v="32603.05"/>
    <n v="8034.59"/>
    <n v="0.246"/>
    <n v="53.68"/>
    <x v="3"/>
    <n v="5"/>
    <b v="0"/>
    <s v="Delivered"/>
    <x v="1"/>
    <x v="9"/>
    <n v="9"/>
    <x v="2"/>
    <x v="31"/>
    <x v="3"/>
    <s v="21-30%"/>
    <x v="0"/>
    <n v="0"/>
    <n v="1"/>
    <n v="0"/>
    <n v="1"/>
  </r>
  <r>
    <s v="ORD-01976"/>
    <d v="2022-05-23T00:00:00"/>
    <d v="2022-05-23T00:00:00"/>
    <s v="CUST97057"/>
    <s v="Sanjay Mishra"/>
    <n v="19"/>
    <n v="19"/>
    <s v="Male"/>
    <s v="Male"/>
    <s v="South"/>
    <s v="Hyderabad"/>
    <x v="4"/>
    <s v="Biography"/>
    <n v="2"/>
    <n v="2"/>
    <n v="925.2"/>
    <n v="0.09"/>
    <n v="2492.19"/>
    <n v="582.47"/>
    <n v="0.23400000000000001"/>
    <n v="86.46"/>
    <x v="5"/>
    <n v="5"/>
    <b v="0"/>
    <s v="Cancelled"/>
    <x v="3"/>
    <x v="3"/>
    <n v="10"/>
    <x v="2"/>
    <x v="31"/>
    <x v="1"/>
    <s v="1-10%"/>
    <x v="0"/>
    <n v="0"/>
    <n v="0"/>
    <n v="1"/>
    <n v="1"/>
  </r>
  <r>
    <s v="ORD-01973"/>
    <d v="2022-05-22T00:00:00"/>
    <d v="2022-05-22T00:00:00"/>
    <s v="CUST45923"/>
    <s v="Ananya Rao"/>
    <n v="22"/>
    <n v="22"/>
    <s v="Male"/>
    <s v="Male"/>
    <s v="West"/>
    <s v="Ahmedabad"/>
    <x v="2"/>
    <s v="Headphones"/>
    <n v="2"/>
    <n v="2"/>
    <n v="72469.02"/>
    <n v="0.38"/>
    <n v="127833.79"/>
    <n v="12280.09"/>
    <n v="9.6000000000000002E-2"/>
    <n v="49.21"/>
    <x v="4"/>
    <n v="4"/>
    <b v="0"/>
    <s v="Cancelled"/>
    <x v="3"/>
    <x v="2"/>
    <n v="1"/>
    <x v="2"/>
    <x v="31"/>
    <x v="1"/>
    <s v="31-40%"/>
    <x v="0"/>
    <n v="0"/>
    <n v="0"/>
    <n v="1"/>
    <n v="1"/>
  </r>
  <r>
    <s v="ORD-01975"/>
    <d v="2022-05-22T00:00:00"/>
    <d v="2022-05-22T00:00:00"/>
    <s v="CUST55730"/>
    <s v="Arjun Bose"/>
    <n v="37"/>
    <n v="37"/>
    <s v="Female"/>
    <s v="Female"/>
    <s v="North"/>
    <s v="Delhi"/>
    <x v="1"/>
    <s v="Wardrobe"/>
    <n v="4"/>
    <n v="4"/>
    <n v="31494.17"/>
    <n v="0.23"/>
    <n v="139624.10999999999"/>
    <n v="35809.83"/>
    <n v="0.25600000000000001"/>
    <n v="57.08"/>
    <x v="0"/>
    <m/>
    <b v="1"/>
    <s v="Returned"/>
    <x v="0"/>
    <x v="8"/>
    <n v="7"/>
    <x v="2"/>
    <x v="31"/>
    <x v="2"/>
    <s v="21-30%"/>
    <x v="0"/>
    <n v="1"/>
    <n v="1"/>
    <n v="0"/>
    <n v="1"/>
  </r>
  <r>
    <s v="ORD-01974"/>
    <d v="2022-05-22T00:00:00"/>
    <d v="2022-05-22T00:00:00"/>
    <s v="CUST96684"/>
    <s v="Rahul Pillai"/>
    <n v="25"/>
    <n v="25"/>
    <s v="F"/>
    <s v="Female"/>
    <s v="South"/>
    <s v="Bangalore"/>
    <x v="4"/>
    <s v="Self-Help Book"/>
    <n v="1"/>
    <n v="1"/>
    <n v="429.32"/>
    <n v="0.37"/>
    <n v="331.72"/>
    <n v="193.26"/>
    <n v="0.58299999999999996"/>
    <n v="89.48"/>
    <x v="4"/>
    <n v="3"/>
    <b v="0"/>
    <s v="Cancelled"/>
    <x v="3"/>
    <x v="9"/>
    <n v="9"/>
    <x v="2"/>
    <x v="31"/>
    <x v="1"/>
    <s v="31-40%"/>
    <x v="0"/>
    <n v="0"/>
    <n v="0"/>
    <n v="1"/>
    <n v="1"/>
  </r>
  <r>
    <s v="ORD-01972"/>
    <d v="2022-05-21T00:00:00"/>
    <d v="2022-05-21T00:00:00"/>
    <s v="CUST38989"/>
    <s v="Shreya Pillai"/>
    <n v="47"/>
    <n v="47"/>
    <s v="Female"/>
    <s v="Female"/>
    <s v="West"/>
    <s v="Pune"/>
    <x v="3"/>
    <s v="Rice (5kg)"/>
    <n v="2"/>
    <n v="2"/>
    <n v="209.57"/>
    <n v="0.4"/>
    <n v="406.36"/>
    <n v="24.52"/>
    <n v="0.06"/>
    <n v="47.01"/>
    <x v="0"/>
    <n v="3"/>
    <b v="0"/>
    <s v="Delivered"/>
    <x v="1"/>
    <x v="5"/>
    <n v="8"/>
    <x v="2"/>
    <x v="31"/>
    <x v="4"/>
    <s v="31-40%"/>
    <x v="0"/>
    <n v="0"/>
    <n v="1"/>
    <n v="0"/>
    <n v="1"/>
  </r>
  <r>
    <s v="ORD-01971"/>
    <d v="2022-05-21T00:00:00"/>
    <d v="2022-05-21T00:00:00"/>
    <s v="CUST35736"/>
    <s v="Pooja Verma"/>
    <n v="28"/>
    <n v="28"/>
    <s v="Other"/>
    <s v="Other"/>
    <s v="Central"/>
    <s v="Nagpur"/>
    <x v="1"/>
    <s v="Chair"/>
    <n v="10"/>
    <n v="10"/>
    <n v="28073.85"/>
    <n v="0.05"/>
    <n v="383279"/>
    <n v="108417.14"/>
    <n v="0.28299999999999997"/>
    <n v="54.05"/>
    <x v="0"/>
    <n v="1"/>
    <b v="0"/>
    <s v="Delivered"/>
    <x v="1"/>
    <x v="5"/>
    <n v="8"/>
    <x v="2"/>
    <x v="31"/>
    <x v="3"/>
    <s v="1-10%"/>
    <x v="0"/>
    <n v="0"/>
    <n v="1"/>
    <n v="0"/>
    <n v="1"/>
  </r>
  <r>
    <s v="ORD-01970"/>
    <d v="2022-05-21T00:00:00"/>
    <d v="2022-05-21T00:00:00"/>
    <s v="CUST49802"/>
    <s v="Arjun Mishra"/>
    <n v="28"/>
    <n v="28"/>
    <s v="m"/>
    <s v="Male"/>
    <s v="North"/>
    <s v="Delhi"/>
    <x v="1"/>
    <s v="Desk"/>
    <n v="9"/>
    <n v="9"/>
    <n v="25541.61"/>
    <n v="0.2"/>
    <n v="282283.64"/>
    <n v="106013.67"/>
    <n v="0.376"/>
    <n v="68.959999999999994"/>
    <x v="1"/>
    <n v="3"/>
    <b v="0"/>
    <s v="Delivered"/>
    <x v="1"/>
    <x v="4"/>
    <n v="4"/>
    <x v="2"/>
    <x v="31"/>
    <x v="3"/>
    <s v="11-20%"/>
    <x v="0"/>
    <n v="0"/>
    <n v="1"/>
    <n v="0"/>
    <n v="1"/>
  </r>
  <r>
    <s v="ORD-01968"/>
    <d v="2022-05-20T00:00:00"/>
    <d v="2022-05-20T00:00:00"/>
    <s v="CUST46310"/>
    <s v="Sanjay Kapoor"/>
    <n v="28"/>
    <n v="28"/>
    <s v="Male"/>
    <s v="Male"/>
    <s v="East"/>
    <s v="Guwahati"/>
    <x v="4"/>
    <s v="Comic Book"/>
    <n v="5"/>
    <n v="5"/>
    <n v="1063.6199999999999"/>
    <n v="0.16"/>
    <n v="6991.06"/>
    <n v="2963.48"/>
    <n v="0.42399999999999999"/>
    <n v="62.28"/>
    <x v="3"/>
    <m/>
    <b v="0"/>
    <s v="Delivered"/>
    <x v="1"/>
    <x v="1"/>
    <n v="5"/>
    <x v="2"/>
    <x v="31"/>
    <x v="3"/>
    <s v="11-20%"/>
    <x v="0"/>
    <n v="0"/>
    <n v="1"/>
    <n v="0"/>
    <n v="1"/>
  </r>
  <r>
    <s v="ORD-01967"/>
    <d v="2022-05-20T00:00:00"/>
    <d v="2022-05-20T00:00:00"/>
    <s v="CUST03799"/>
    <s v="Rohan Bose"/>
    <n v="38"/>
    <n v="38"/>
    <s v="Female"/>
    <s v="Female"/>
    <s v="North"/>
    <s v="Chandigarh"/>
    <x v="4"/>
    <s v="Comic Book"/>
    <n v="5"/>
    <n v="5"/>
    <n v="951.75"/>
    <n v="0.02"/>
    <n v="5936.18"/>
    <n v="2402.75"/>
    <n v="0.40500000000000003"/>
    <n v="54.03"/>
    <x v="0"/>
    <n v="3"/>
    <b v="0"/>
    <s v="Delivered"/>
    <x v="1"/>
    <x v="6"/>
    <n v="6"/>
    <x v="2"/>
    <x v="31"/>
    <x v="2"/>
    <s v="1-10%"/>
    <x v="0"/>
    <n v="0"/>
    <n v="1"/>
    <n v="0"/>
    <n v="1"/>
  </r>
  <r>
    <s v="ORD-01969"/>
    <d v="2022-05-20T00:00:00"/>
    <d v="2022-05-20T00:00:00"/>
    <s v="CUST23162"/>
    <s v="Nikhil Patel"/>
    <n v="17"/>
    <n v="17"/>
    <s v="Other"/>
    <s v="Other"/>
    <s v="West"/>
    <s v="Surat"/>
    <x v="2"/>
    <s v="Tablet"/>
    <n v="10"/>
    <n v="10"/>
    <n v="8235.1"/>
    <m/>
    <n v="102107.36"/>
    <n v="11235.34"/>
    <n v="0.11"/>
    <n v="33.15"/>
    <x v="5"/>
    <n v="5"/>
    <b v="0"/>
    <s v="Delivered"/>
    <x v="1"/>
    <x v="4"/>
    <n v="4"/>
    <x v="2"/>
    <x v="31"/>
    <x v="0"/>
    <s v="No data"/>
    <x v="0"/>
    <n v="0"/>
    <n v="1"/>
    <n v="0"/>
    <n v="1"/>
  </r>
  <r>
    <s v="ORD-01965"/>
    <d v="2022-05-18T00:00:00"/>
    <d v="2022-05-18T00:00:00"/>
    <s v="CUST41329"/>
    <s v="Nikhil Verma"/>
    <n v="37"/>
    <n v="37"/>
    <s v="Female"/>
    <s v="Female"/>
    <s v="West"/>
    <s v="Mumbai"/>
    <x v="6"/>
    <s v="Saree"/>
    <n v="9"/>
    <n v="9"/>
    <n v="2779.53"/>
    <n v="0.35"/>
    <n v="21070.99"/>
    <n v="8557.51"/>
    <n v="0.40600000000000003"/>
    <n v="60.61"/>
    <x v="0"/>
    <n v="2"/>
    <b v="0"/>
    <s v="Delivered"/>
    <x v="1"/>
    <x v="8"/>
    <n v="7"/>
    <x v="2"/>
    <x v="31"/>
    <x v="2"/>
    <s v="31-40%"/>
    <x v="0"/>
    <n v="0"/>
    <n v="1"/>
    <n v="0"/>
    <n v="1"/>
  </r>
  <r>
    <s v="ORD-01966"/>
    <d v="2022-05-18T00:00:00"/>
    <d v="2022-05-18T00:00:00"/>
    <s v="CUST97427"/>
    <s v="Priya Bose"/>
    <n v="15"/>
    <n v="15"/>
    <s v="Female"/>
    <s v="Female"/>
    <s v="North"/>
    <s v="Amritsar"/>
    <x v="5"/>
    <s v="Tennis Racket"/>
    <n v="1"/>
    <n v="1"/>
    <n v="2681.34"/>
    <n v="0.12"/>
    <n v="3807.13"/>
    <n v="587.09"/>
    <n v="0.154"/>
    <n v="75.5"/>
    <x v="3"/>
    <n v="3"/>
    <b v="1"/>
    <s v="Returned"/>
    <x v="0"/>
    <x v="4"/>
    <n v="4"/>
    <x v="2"/>
    <x v="31"/>
    <x v="0"/>
    <s v="11-20%"/>
    <x v="0"/>
    <n v="1"/>
    <n v="1"/>
    <n v="0"/>
    <n v="1"/>
  </r>
  <r>
    <s v="ORD-01964"/>
    <d v="2022-05-17T00:00:00"/>
    <d v="2022-05-17T00:00:00"/>
    <s v="CUST41576"/>
    <s v="Vikram Das"/>
    <n v="38"/>
    <n v="38"/>
    <s v="Female"/>
    <s v="Female"/>
    <s v="West"/>
    <s v="Pune"/>
    <x v="4"/>
    <s v="Biography"/>
    <n v="10"/>
    <n v="10"/>
    <n v="550.80999999999995"/>
    <n v="7.0000000000000007E-2"/>
    <n v="6670.17"/>
    <n v="3295.18"/>
    <n v="0.49399999999999999"/>
    <n v="67.61"/>
    <x v="1"/>
    <n v="4"/>
    <b v="0"/>
    <s v="Delivered"/>
    <x v="1"/>
    <x v="4"/>
    <n v="4"/>
    <x v="2"/>
    <x v="31"/>
    <x v="2"/>
    <s v="1-10%"/>
    <x v="0"/>
    <n v="0"/>
    <n v="1"/>
    <n v="0"/>
    <n v="1"/>
  </r>
  <r>
    <s v="ORD-01961"/>
    <d v="2022-05-16T00:00:00"/>
    <d v="2022-05-16T00:00:00"/>
    <s v="CUST60023"/>
    <s v="Rohan Rao"/>
    <n v="32"/>
    <n v="32"/>
    <s v="Female"/>
    <s v="Female"/>
    <s v="West"/>
    <s v="Mumbai"/>
    <x v="5"/>
    <s v="Dumbbells"/>
    <n v="6"/>
    <n v="6"/>
    <n v="1826.8"/>
    <n v="7.0000000000000007E-2"/>
    <n v="14790.65"/>
    <n v="3473.29"/>
    <n v="0.23499999999999999"/>
    <n v="74.41"/>
    <x v="2"/>
    <n v="2"/>
    <b v="1"/>
    <s v="Returned"/>
    <x v="0"/>
    <x v="6"/>
    <n v="6"/>
    <x v="2"/>
    <x v="31"/>
    <x v="3"/>
    <s v="1-10%"/>
    <x v="0"/>
    <n v="1"/>
    <n v="1"/>
    <n v="0"/>
    <n v="1"/>
  </r>
  <r>
    <s v="ORD-01960"/>
    <d v="2022-05-16T00:00:00"/>
    <d v="2022-05-16T00:00:00"/>
    <s v="CUST87825"/>
    <s v="Karan Kumar"/>
    <n v="35"/>
    <n v="35"/>
    <s v="Female"/>
    <s v="Female"/>
    <s v="South"/>
    <s v="Chennai"/>
    <x v="3"/>
    <s v="Tea"/>
    <n v="4"/>
    <n v="4"/>
    <n v="88.31"/>
    <n v="0.38"/>
    <n v="308.14999999999998"/>
    <n v="28.01"/>
    <n v="9.0999999999999998E-2"/>
    <n v="51.4"/>
    <x v="0"/>
    <n v="3"/>
    <b v="1"/>
    <s v="Returned"/>
    <x v="0"/>
    <x v="1"/>
    <n v="5"/>
    <x v="2"/>
    <x v="31"/>
    <x v="3"/>
    <s v="31-40%"/>
    <x v="0"/>
    <n v="1"/>
    <n v="1"/>
    <n v="0"/>
    <n v="1"/>
  </r>
  <r>
    <s v="ORD-01962"/>
    <d v="2022-05-16T00:00:00"/>
    <d v="2022-05-16T00:00:00"/>
    <s v="CUST39536"/>
    <s v="Sunita Rao"/>
    <n v="53"/>
    <n v="53"/>
    <s v="Female"/>
    <s v="Female"/>
    <s v="North"/>
    <s v="Ludhiana"/>
    <x v="4"/>
    <s v="Cook Book"/>
    <n v="6"/>
    <n v="6"/>
    <n v="308.33"/>
    <n v="0.17"/>
    <n v="2120.2800000000002"/>
    <n v="875.63"/>
    <n v="0.41299999999999998"/>
    <n v="48.94"/>
    <x v="2"/>
    <n v="4"/>
    <b v="0"/>
    <s v="Delivered"/>
    <x v="1"/>
    <x v="1"/>
    <n v="5"/>
    <x v="2"/>
    <x v="31"/>
    <x v="4"/>
    <s v="11-20%"/>
    <x v="0"/>
    <n v="0"/>
    <n v="1"/>
    <n v="0"/>
    <n v="1"/>
  </r>
  <r>
    <s v="ORD-01963"/>
    <d v="2022-05-16T00:00:00"/>
    <d v="2022-05-16T00:00:00"/>
    <s v="CUST48981"/>
    <s v="Rahul Bhat"/>
    <n v="34"/>
    <n v="34"/>
    <s v="Female"/>
    <s v="Female"/>
    <s v="West"/>
    <s v="Ahmedabad"/>
    <x v="6"/>
    <s v="Saree"/>
    <n v="6"/>
    <n v="6"/>
    <n v="3595.66"/>
    <n v="0.08"/>
    <n v="28857.83"/>
    <n v="14157.85"/>
    <n v="0.49099999999999999"/>
    <n v="33.61"/>
    <x v="4"/>
    <n v="3"/>
    <b v="0"/>
    <s v="Delivered"/>
    <x v="1"/>
    <x v="1"/>
    <n v="5"/>
    <x v="2"/>
    <x v="31"/>
    <x v="3"/>
    <s v="1-10%"/>
    <x v="0"/>
    <n v="0"/>
    <n v="1"/>
    <n v="0"/>
    <n v="1"/>
  </r>
  <r>
    <s v="ORD-01959"/>
    <d v="2022-05-16T00:00:00"/>
    <d v="2022-05-16T00:00:00"/>
    <s v="CUST38124"/>
    <s v="Amit Sharma"/>
    <n v="48"/>
    <n v="48"/>
    <s v="Female"/>
    <s v="Female"/>
    <s v="South"/>
    <s v="Hyderabad"/>
    <x v="0"/>
    <s v="Shampoo"/>
    <n v="1"/>
    <n v="1"/>
    <n v="2120.9299999999998"/>
    <n v="0.22"/>
    <n v="2475.08"/>
    <n v="882.31"/>
    <n v="0.35599999999999998"/>
    <n v="64.27"/>
    <x v="5"/>
    <n v="5"/>
    <b v="0"/>
    <s v="Delivered"/>
    <x v="1"/>
    <x v="1"/>
    <n v="5"/>
    <x v="2"/>
    <x v="31"/>
    <x v="4"/>
    <s v="21-30%"/>
    <x v="0"/>
    <n v="0"/>
    <n v="1"/>
    <n v="0"/>
    <n v="1"/>
  </r>
  <r>
    <s v="ORD-01957"/>
    <d v="2022-05-15T00:00:00"/>
    <d v="2022-05-15T00:00:00"/>
    <s v="CUST64737"/>
    <s v="Rahul Kapoor"/>
    <n v="57"/>
    <n v="57"/>
    <s v="Other"/>
    <s v="Other"/>
    <s v="North"/>
    <s v="Amritsar"/>
    <x v="2"/>
    <s v="Headphones"/>
    <n v="5"/>
    <n v="5"/>
    <n v="40573.07"/>
    <n v="0.31"/>
    <n v="232526.04"/>
    <n v="20245.060000000001"/>
    <n v="8.6999999999999994E-2"/>
    <n v="51.87"/>
    <x v="3"/>
    <n v="5"/>
    <b v="0"/>
    <s v="Delivered"/>
    <x v="1"/>
    <x v="1"/>
    <n v="5"/>
    <x v="2"/>
    <x v="31"/>
    <x v="4"/>
    <s v="31-40%"/>
    <x v="0"/>
    <n v="0"/>
    <n v="1"/>
    <n v="0"/>
    <n v="1"/>
  </r>
  <r>
    <s v="ORD-01958"/>
    <d v="2022-05-15T00:00:00"/>
    <d v="2022-05-15T00:00:00"/>
    <s v="CUST44438"/>
    <s v="Rahul Mehta"/>
    <n v="27"/>
    <n v="27"/>
    <s v="Other"/>
    <s v="Other"/>
    <s v="West"/>
    <s v="Surat"/>
    <x v="3"/>
    <s v="Flour"/>
    <n v="7"/>
    <n v="7"/>
    <n v="92.16"/>
    <n v="0.12"/>
    <n v="864.08"/>
    <n v="53.74"/>
    <n v="6.2E-2"/>
    <n v="65.930000000000007"/>
    <x v="1"/>
    <m/>
    <b v="0"/>
    <s v="Delivered"/>
    <x v="1"/>
    <x v="10"/>
    <n v="2"/>
    <x v="2"/>
    <x v="31"/>
    <x v="3"/>
    <s v="11-20%"/>
    <x v="0"/>
    <n v="0"/>
    <n v="1"/>
    <n v="0"/>
    <n v="1"/>
  </r>
  <r>
    <s v="ORD-01956"/>
    <d v="2022-05-15T00:00:00"/>
    <d v="2022-05-15T00:00:00"/>
    <s v="CUST35857"/>
    <s v="Nisha Patel"/>
    <n v="48"/>
    <n v="48"/>
    <s v="Other"/>
    <s v="Other"/>
    <s v="East"/>
    <s v="Kolkata"/>
    <x v="0"/>
    <s v="Face Cream"/>
    <n v="2"/>
    <n v="2"/>
    <n v="722.06"/>
    <n v="0.2"/>
    <n v="2091.67"/>
    <n v="471.88"/>
    <n v="0.22600000000000001"/>
    <n v="87.98"/>
    <x v="4"/>
    <n v="5"/>
    <b v="0"/>
    <s v="Shipped"/>
    <x v="4"/>
    <x v="0"/>
    <n v="3"/>
    <x v="2"/>
    <x v="31"/>
    <x v="4"/>
    <s v="11-20%"/>
    <x v="0"/>
    <n v="0"/>
    <n v="0"/>
    <n v="0"/>
    <n v="1"/>
  </r>
  <r>
    <s v="ORD-01955"/>
    <d v="2022-05-14T00:00:00"/>
    <d v="2022-05-14T00:00:00"/>
    <s v="CUST76793"/>
    <s v="Arjun Iyer"/>
    <n v="28"/>
    <n v="28"/>
    <s v="Male"/>
    <s v="Male"/>
    <s v="Central"/>
    <s v="Bhopal"/>
    <x v="2"/>
    <s v="Smartwatch"/>
    <n v="4"/>
    <n v="4"/>
    <n v="17943.13"/>
    <n v="0.05"/>
    <n v="95732.21"/>
    <n v="10497.7"/>
    <n v="0.11"/>
    <n v="76.28"/>
    <x v="5"/>
    <n v="5"/>
    <b v="0"/>
    <s v="Delivered"/>
    <x v="1"/>
    <x v="7"/>
    <m/>
    <x v="2"/>
    <x v="31"/>
    <x v="3"/>
    <s v="1-10%"/>
    <x v="0"/>
    <n v="0"/>
    <n v="1"/>
    <n v="0"/>
    <n v="1"/>
  </r>
  <r>
    <s v="ORD-01954"/>
    <d v="2022-05-14T00:00:00"/>
    <d v="2022-05-14T00:00:00"/>
    <s v="CUST34853"/>
    <s v="Sanjay Das"/>
    <n v="29"/>
    <n v="29"/>
    <s v="Other"/>
    <s v="Other"/>
    <s v="West"/>
    <s v="Surat"/>
    <x v="3"/>
    <s v="Tea"/>
    <n v="5"/>
    <n v="5"/>
    <n v="218.21"/>
    <n v="0.33"/>
    <n v="1300.18"/>
    <n v="113.46"/>
    <n v="8.6999999999999994E-2"/>
    <n v="55.11"/>
    <x v="2"/>
    <n v="5"/>
    <b v="0"/>
    <s v="Shipped"/>
    <x v="4"/>
    <x v="9"/>
    <n v="9"/>
    <x v="2"/>
    <x v="31"/>
    <x v="3"/>
    <s v="31-40%"/>
    <x v="0"/>
    <n v="0"/>
    <n v="0"/>
    <n v="0"/>
    <n v="1"/>
  </r>
  <r>
    <s v="ORD-01952"/>
    <d v="2022-05-13T00:00:00"/>
    <d v="2022-05-13T00:00:00"/>
    <s v="CUST78875"/>
    <s v="Nikhil Mishra"/>
    <n v="44"/>
    <n v="44"/>
    <s v="Male"/>
    <s v="Male"/>
    <s v="East"/>
    <s v="Patna"/>
    <x v="3"/>
    <s v="Cooking Oil"/>
    <n v="3"/>
    <n v="3"/>
    <n v="284.88"/>
    <n v="0.26"/>
    <n v="817.39"/>
    <n v="50.93"/>
    <n v="6.2E-2"/>
    <n v="105.48"/>
    <x v="3"/>
    <n v="3"/>
    <b v="1"/>
    <s v="Returned"/>
    <x v="0"/>
    <x v="3"/>
    <n v="10"/>
    <x v="2"/>
    <x v="31"/>
    <x v="2"/>
    <s v="21-30%"/>
    <x v="0"/>
    <n v="1"/>
    <n v="1"/>
    <n v="0"/>
    <n v="1"/>
  </r>
  <r>
    <s v="ORD-01953"/>
    <d v="2022-05-13T00:00:00"/>
    <d v="2022-05-13T00:00:00"/>
    <s v="CUST12422"/>
    <s v="Nikhil Kumar"/>
    <n v="33"/>
    <n v="33"/>
    <s v="Female"/>
    <s v="Female"/>
    <s v="North"/>
    <s v="Chandigarh"/>
    <x v="4"/>
    <s v="Self-Help Book"/>
    <n v="8"/>
    <n v="8"/>
    <n v="941.99"/>
    <n v="0.39"/>
    <n v="6393.22"/>
    <n v="2237.36"/>
    <n v="0.35"/>
    <n v="56.26"/>
    <x v="0"/>
    <n v="1"/>
    <b v="1"/>
    <s v="Returned"/>
    <x v="0"/>
    <x v="9"/>
    <n v="9"/>
    <x v="2"/>
    <x v="31"/>
    <x v="3"/>
    <s v="31-40%"/>
    <x v="0"/>
    <n v="1"/>
    <n v="1"/>
    <n v="0"/>
    <n v="1"/>
  </r>
  <r>
    <s v="ORD-01949"/>
    <d v="2022-05-11T00:00:00"/>
    <d v="2022-05-11T00:00:00"/>
    <s v="CUST55786"/>
    <s v="Deepa Mehta"/>
    <n v="20"/>
    <n v="20"/>
    <s v="Female"/>
    <s v="Female"/>
    <s v="South"/>
    <s v="Chennai"/>
    <x v="0"/>
    <s v="Face Cream"/>
    <n v="6"/>
    <n v="6"/>
    <n v="2429.19"/>
    <n v="0.34"/>
    <n v="14916.43"/>
    <n v="8055.68"/>
    <n v="0.54"/>
    <n v="40.450000000000003"/>
    <x v="3"/>
    <n v="2"/>
    <b v="0"/>
    <s v="Delivered"/>
    <x v="1"/>
    <x v="3"/>
    <n v="10"/>
    <x v="2"/>
    <x v="31"/>
    <x v="1"/>
    <s v="31-40%"/>
    <x v="0"/>
    <n v="0"/>
    <n v="1"/>
    <n v="0"/>
    <n v="1"/>
  </r>
  <r>
    <s v="ORD-01950"/>
    <d v="2022-05-11T00:00:00"/>
    <d v="2022-05-11T00:00:00"/>
    <s v="CUST82536"/>
    <s v="Sanjay Bose"/>
    <n v="17"/>
    <n v="17"/>
    <s v="Female"/>
    <s v="Female"/>
    <s v="West"/>
    <s v="Mumbai"/>
    <x v="3"/>
    <s v="Cooking Oil"/>
    <n v="8"/>
    <n v="8"/>
    <n v="186.85"/>
    <n v="0.28000000000000003"/>
    <n v="1720.56"/>
    <n v="141.72999999999999"/>
    <n v="8.2000000000000003E-2"/>
    <n v="50.9"/>
    <x v="5"/>
    <n v="1"/>
    <b v="0"/>
    <s v="Cancelled"/>
    <x v="3"/>
    <x v="6"/>
    <n v="6"/>
    <x v="2"/>
    <x v="31"/>
    <x v="0"/>
    <s v="21-30%"/>
    <x v="0"/>
    <n v="0"/>
    <n v="0"/>
    <n v="1"/>
    <n v="1"/>
  </r>
  <r>
    <s v="ORD-01951"/>
    <d v="2022-05-11T00:00:00"/>
    <d v="2022-05-11T00:00:00"/>
    <s v="CUST38752"/>
    <s v="Pooja Sharma"/>
    <n v="52"/>
    <n v="52"/>
    <s v="Female"/>
    <s v="Female"/>
    <s v="South"/>
    <s v="Bangalore"/>
    <x v="6"/>
    <s v="Jeans"/>
    <n v="5"/>
    <n v="5"/>
    <n v="3102.98"/>
    <n v="0.11"/>
    <n v="20951.580000000002"/>
    <n v="8948.8799999999992"/>
    <n v="0.42699999999999999"/>
    <n v="34.130000000000003"/>
    <x v="3"/>
    <n v="5"/>
    <b v="0"/>
    <s v="Delivered"/>
    <x v="1"/>
    <x v="5"/>
    <n v="8"/>
    <x v="2"/>
    <x v="31"/>
    <x v="4"/>
    <s v="11-20%"/>
    <x v="0"/>
    <n v="0"/>
    <n v="1"/>
    <n v="0"/>
    <n v="1"/>
  </r>
  <r>
    <s v="ORD-01948"/>
    <d v="2022-05-10T00:00:00"/>
    <d v="2022-05-10T00:00:00"/>
    <s v="CUST73300"/>
    <s v="Nikhil Singh"/>
    <n v="22"/>
    <n v="22"/>
    <s v="Female"/>
    <s v="Female"/>
    <s v="West"/>
    <s v="Surat"/>
    <x v="1"/>
    <s v="Wardrobe"/>
    <n v="4"/>
    <n v="4"/>
    <n v="18771.18"/>
    <n v="0.12"/>
    <n v="90435.12"/>
    <n v="21095.21"/>
    <n v="0.23300000000000001"/>
    <n v="68.930000000000007"/>
    <x v="4"/>
    <n v="5"/>
    <b v="0"/>
    <s v="Delivered"/>
    <x v="1"/>
    <x v="2"/>
    <n v="1"/>
    <x v="2"/>
    <x v="31"/>
    <x v="1"/>
    <s v="11-20%"/>
    <x v="0"/>
    <n v="0"/>
    <n v="1"/>
    <n v="0"/>
    <n v="1"/>
  </r>
  <r>
    <s v="ORD-01947"/>
    <d v="2022-05-10T00:00:00"/>
    <d v="2022-05-10T00:00:00"/>
    <s v="CUST34455"/>
    <s v="Meera Rao"/>
    <n v="35"/>
    <n v="35"/>
    <s v="Male"/>
    <s v="Male"/>
    <s v="South"/>
    <s v="Kochi"/>
    <x v="5"/>
    <s v="Tennis Racket"/>
    <n v="3"/>
    <n v="3"/>
    <n v="9576.43"/>
    <n v="0.23"/>
    <n v="35621.919999999998"/>
    <n v="9543.5"/>
    <n v="0.26800000000000002"/>
    <n v="20.04"/>
    <x v="3"/>
    <n v="2"/>
    <b v="0"/>
    <s v="Delivered"/>
    <x v="1"/>
    <x v="10"/>
    <n v="2"/>
    <x v="2"/>
    <x v="31"/>
    <x v="3"/>
    <s v="21-30%"/>
    <x v="0"/>
    <n v="0"/>
    <n v="1"/>
    <n v="0"/>
    <n v="1"/>
  </r>
  <r>
    <s v="ORD-01946"/>
    <d v="2022-05-09T00:00:00"/>
    <d v="2022-05-09T00:00:00"/>
    <s v="CUST58038"/>
    <s v="Arjun Joshi"/>
    <n v="43"/>
    <n v="43"/>
    <s v="Other"/>
    <s v="Other"/>
    <s v="West"/>
    <s v="Pune"/>
    <x v="3"/>
    <s v="Rice (5kg)"/>
    <n v="10"/>
    <n v="10"/>
    <n v="378.93"/>
    <n v="0.36"/>
    <n v="3399.01"/>
    <n v="209.1"/>
    <n v="6.2E-2"/>
    <n v="60.05"/>
    <x v="2"/>
    <n v="1"/>
    <b v="0"/>
    <s v="Delivered"/>
    <x v="1"/>
    <x v="2"/>
    <n v="1"/>
    <x v="2"/>
    <x v="31"/>
    <x v="2"/>
    <s v="31-40%"/>
    <x v="0"/>
    <n v="0"/>
    <n v="1"/>
    <n v="0"/>
    <n v="1"/>
  </r>
  <r>
    <s v="ORD-01942"/>
    <d v="2022-05-08T00:00:00"/>
    <d v="2022-05-08T00:00:00"/>
    <s v="CUST68557"/>
    <s v="Sunita Patel"/>
    <n v="43"/>
    <n v="43"/>
    <s v="Male"/>
    <s v="Male"/>
    <s v="North"/>
    <s v="Amritsar"/>
    <x v="4"/>
    <s v="Cook Book"/>
    <n v="6"/>
    <n v="6"/>
    <n v="1175.95"/>
    <n v="0.21"/>
    <n v="6295.77"/>
    <n v="2412.9499999999998"/>
    <n v="0.38300000000000001"/>
    <n v="48.24"/>
    <x v="3"/>
    <n v="1"/>
    <b v="0"/>
    <s v="Delivered"/>
    <x v="1"/>
    <x v="5"/>
    <n v="8"/>
    <x v="2"/>
    <x v="31"/>
    <x v="2"/>
    <s v="21-30%"/>
    <x v="0"/>
    <n v="0"/>
    <n v="1"/>
    <n v="0"/>
    <n v="1"/>
  </r>
  <r>
    <s v="ORD-01945"/>
    <d v="2022-05-08T00:00:00"/>
    <d v="2022-05-08T00:00:00"/>
    <s v="CUST15198"/>
    <s v="Aarav Bhat"/>
    <n v="33"/>
    <n v="33"/>
    <s v="Other"/>
    <s v="Other"/>
    <s v="Central"/>
    <s v="Nagpur"/>
    <x v="6"/>
    <s v="T-Shirt"/>
    <n v="7"/>
    <n v="7"/>
    <n v="607.95000000000005"/>
    <n v="0.38"/>
    <n v="3644.03"/>
    <n v="1026.0999999999999"/>
    <n v="0.28199999999999997"/>
    <n v="64.63"/>
    <x v="4"/>
    <n v="3"/>
    <b v="0"/>
    <s v="Delivered"/>
    <x v="1"/>
    <x v="2"/>
    <n v="1"/>
    <x v="2"/>
    <x v="31"/>
    <x v="3"/>
    <s v="31-40%"/>
    <x v="0"/>
    <n v="0"/>
    <n v="1"/>
    <n v="0"/>
    <n v="1"/>
  </r>
  <r>
    <s v="ORD-01943"/>
    <d v="2022-05-08T00:00:00"/>
    <d v="2022-05-08T00:00:00"/>
    <s v="CUST27635"/>
    <s v="Arjun Chatterjee"/>
    <n v="36"/>
    <n v="36"/>
    <s v="Female"/>
    <s v="Female"/>
    <s v="West"/>
    <s v="Ahmedabad"/>
    <x v="5"/>
    <s v="Tennis Racket"/>
    <n v="4"/>
    <n v="4"/>
    <n v="9134.3700000000008"/>
    <n v="0.28999999999999998"/>
    <n v="34788.58"/>
    <n v="8944.34"/>
    <n v="0.25700000000000001"/>
    <n v="65.47"/>
    <x v="4"/>
    <n v="5"/>
    <b v="0"/>
    <s v="Delivered"/>
    <x v="1"/>
    <x v="4"/>
    <n v="4"/>
    <x v="2"/>
    <x v="31"/>
    <x v="2"/>
    <s v="21-30%"/>
    <x v="0"/>
    <n v="0"/>
    <n v="1"/>
    <n v="0"/>
    <n v="1"/>
  </r>
  <r>
    <s v="ORD-01944"/>
    <d v="2022-05-08T00:00:00"/>
    <d v="2022-05-08T00:00:00"/>
    <s v="CUST18548"/>
    <s v="Rahul Bose"/>
    <n v="31"/>
    <n v="31"/>
    <s v="Male"/>
    <s v="Male"/>
    <s v="East"/>
    <s v="Guwahati"/>
    <x v="0"/>
    <s v="Sunscreen"/>
    <n v="4"/>
    <n v="4"/>
    <n v="1176.04"/>
    <n v="0.18"/>
    <n v="6347.47"/>
    <n v="2342.58"/>
    <n v="0.36899999999999999"/>
    <n v="88.08"/>
    <x v="4"/>
    <n v="4"/>
    <b v="0"/>
    <s v="Delivered"/>
    <x v="1"/>
    <x v="6"/>
    <n v="6"/>
    <x v="2"/>
    <x v="31"/>
    <x v="3"/>
    <s v="11-20%"/>
    <x v="0"/>
    <n v="0"/>
    <n v="1"/>
    <n v="0"/>
    <n v="1"/>
  </r>
  <r>
    <s v="ORD-01940"/>
    <d v="2022-05-06T00:00:00"/>
    <d v="2022-05-06T00:00:00"/>
    <s v="CUST29935"/>
    <s v="Sanjay Mishra"/>
    <n v="30"/>
    <n v="30"/>
    <s v="Female"/>
    <s v="Female"/>
    <s v="West"/>
    <s v="Surat"/>
    <x v="0"/>
    <s v="Sunscreen"/>
    <n v="8"/>
    <n v="8"/>
    <n v="2364.86"/>
    <n v="0.15"/>
    <n v="20195.66"/>
    <n v="11817.43"/>
    <n v="0.58499999999999996"/>
    <n v="58.27"/>
    <x v="5"/>
    <n v="5"/>
    <b v="0"/>
    <s v="Delivered"/>
    <x v="1"/>
    <x v="1"/>
    <n v="5"/>
    <x v="2"/>
    <x v="31"/>
    <x v="3"/>
    <s v="11-20%"/>
    <x v="0"/>
    <n v="0"/>
    <n v="1"/>
    <n v="0"/>
    <n v="1"/>
  </r>
  <r>
    <s v="ORD-01941"/>
    <d v="2022-05-06T00:00:00"/>
    <d v="2022-05-06T00:00:00"/>
    <s v="CUST72548"/>
    <s v="Vikram Verma"/>
    <n v="40"/>
    <n v="40"/>
    <s v="Female"/>
    <s v="Female"/>
    <s v="Central"/>
    <s v="Bhopal"/>
    <x v="0"/>
    <s v="Face Cream"/>
    <n v="5"/>
    <n v="5"/>
    <n v="663.74"/>
    <n v="0.09"/>
    <n v="4621.5200000000004"/>
    <n v="2166.11"/>
    <n v="0.46899999999999997"/>
    <n v="60.08"/>
    <x v="2"/>
    <n v="2"/>
    <b v="0"/>
    <s v="Delivered"/>
    <x v="1"/>
    <x v="4"/>
    <n v="4"/>
    <x v="2"/>
    <x v="31"/>
    <x v="2"/>
    <s v="1-10%"/>
    <x v="0"/>
    <n v="0"/>
    <n v="1"/>
    <n v="0"/>
    <n v="1"/>
  </r>
  <r>
    <s v="ORD-01937"/>
    <d v="2022-05-05T00:00:00"/>
    <d v="2022-05-05T00:00:00"/>
    <s v="CUST01091"/>
    <s v="Sunita Das"/>
    <n v="32"/>
    <n v="32"/>
    <s v="Male"/>
    <s v="Male"/>
    <s v="West"/>
    <s v="Pune"/>
    <x v="0"/>
    <s v="Shampoo"/>
    <n v="3"/>
    <n v="3"/>
    <n v="1685.48"/>
    <n v="0.05"/>
    <n v="6564.17"/>
    <n v="3034.89"/>
    <n v="0.46200000000000002"/>
    <n v="79.19"/>
    <x v="5"/>
    <n v="1"/>
    <b v="0"/>
    <s v="Cancelled"/>
    <x v="3"/>
    <x v="2"/>
    <n v="1"/>
    <x v="2"/>
    <x v="31"/>
    <x v="3"/>
    <s v="1-10%"/>
    <x v="0"/>
    <n v="0"/>
    <n v="0"/>
    <n v="1"/>
    <n v="1"/>
  </r>
  <r>
    <s v="ORD-01939"/>
    <d v="2022-05-05T00:00:00"/>
    <d v="2022-05-05T00:00:00"/>
    <s v="CUST93870"/>
    <s v="Rohan Joshi"/>
    <n v="18"/>
    <n v="18"/>
    <s v="F"/>
    <s v="Female"/>
    <s v="Central"/>
    <s v="Raipur"/>
    <x v="4"/>
    <s v="Cook Book"/>
    <n v="3"/>
    <n v="3"/>
    <n v="536.6"/>
    <m/>
    <n v="2368.96"/>
    <n v="1137.0999999999999"/>
    <n v="0.48"/>
    <n v="73.3"/>
    <x v="4"/>
    <n v="3"/>
    <b v="0"/>
    <s v="Pending"/>
    <x v="2"/>
    <x v="6"/>
    <n v="6"/>
    <x v="2"/>
    <x v="31"/>
    <x v="1"/>
    <s v="No data"/>
    <x v="0"/>
    <n v="0"/>
    <n v="0"/>
    <n v="0"/>
    <n v="1"/>
  </r>
  <r>
    <s v="ORD-01938"/>
    <s v="May 05, 2022"/>
    <d v="2022-05-05T00:00:00"/>
    <s v="CUST09891"/>
    <s v="Ananya Rao"/>
    <n v="42"/>
    <n v="42"/>
    <s v="Female"/>
    <s v="Female"/>
    <s v="Central"/>
    <s v="Indore"/>
    <x v="4"/>
    <s v="Fiction Novel"/>
    <n v="7"/>
    <n v="7"/>
    <n v="1019.7"/>
    <n v="0.33"/>
    <n v="6327.55"/>
    <n v="3242.6"/>
    <n v="0.51200000000000001"/>
    <n v="49.01"/>
    <x v="2"/>
    <n v="5"/>
    <b v="0"/>
    <s v="Delivered"/>
    <x v="1"/>
    <x v="6"/>
    <n v="6"/>
    <x v="2"/>
    <x v="31"/>
    <x v="2"/>
    <s v="31-40%"/>
    <x v="0"/>
    <n v="0"/>
    <n v="1"/>
    <n v="0"/>
    <n v="1"/>
  </r>
  <r>
    <s v="ORD-01936"/>
    <d v="2022-05-05T00:00:00"/>
    <d v="2022-05-05T00:00:00"/>
    <s v="CUST63093"/>
    <s v="Nikhil Gupta"/>
    <n v="35"/>
    <n v="35"/>
    <s v="Other"/>
    <s v="Other"/>
    <s v="West"/>
    <s v="Mumbai"/>
    <x v="2"/>
    <s v="Laptop"/>
    <n v="4"/>
    <n v="4"/>
    <n v="35805.64"/>
    <n v="0.22"/>
    <n v="175898.51"/>
    <n v="16761.62"/>
    <n v="9.5000000000000001E-2"/>
    <n v="64.56"/>
    <x v="4"/>
    <n v="2"/>
    <b v="0"/>
    <s v="Cancelled"/>
    <x v="3"/>
    <x v="9"/>
    <n v="9"/>
    <x v="2"/>
    <x v="31"/>
    <x v="3"/>
    <s v="21-30%"/>
    <x v="0"/>
    <n v="0"/>
    <n v="0"/>
    <n v="1"/>
    <n v="1"/>
  </r>
  <r>
    <s v="ORD-01935"/>
    <s v="May 04, 2022"/>
    <d v="2022-05-04T00:00:00"/>
    <s v="CUST62118"/>
    <s v="Deepa Kumar"/>
    <n v="34"/>
    <n v="34"/>
    <s v="Female"/>
    <s v="Female"/>
    <s v="North"/>
    <s v="Chandigarh"/>
    <x v="3"/>
    <s v="Tea"/>
    <n v="6"/>
    <n v="6"/>
    <n v="429.91"/>
    <n v="0.13"/>
    <n v="2947.93"/>
    <n v="145.44999999999999"/>
    <n v="4.9000000000000002E-2"/>
    <n v="42.69"/>
    <x v="5"/>
    <n v="5"/>
    <b v="0"/>
    <s v="Delivered"/>
    <x v="1"/>
    <x v="0"/>
    <n v="3"/>
    <x v="2"/>
    <x v="31"/>
    <x v="3"/>
    <s v="11-20%"/>
    <x v="0"/>
    <n v="0"/>
    <n v="1"/>
    <n v="0"/>
    <n v="1"/>
  </r>
  <r>
    <s v="ORD-01934"/>
    <d v="2022-05-04T00:00:00"/>
    <d v="2022-05-04T00:00:00"/>
    <s v="CUST13888"/>
    <s v="Nikhil Verma"/>
    <n v="14"/>
    <n v="14"/>
    <s v="Female"/>
    <s v="Female"/>
    <s v="East"/>
    <s v="Bhubaneswar"/>
    <x v="6"/>
    <s v="Dress"/>
    <n v="1"/>
    <n v="1"/>
    <n v="487.63"/>
    <n v="0.12"/>
    <n v="645.70000000000005"/>
    <n v="264.52"/>
    <n v="0.41"/>
    <n v="80.56"/>
    <x v="4"/>
    <n v="3"/>
    <b v="0"/>
    <s v="Shipped"/>
    <x v="4"/>
    <x v="6"/>
    <n v="6"/>
    <x v="2"/>
    <x v="31"/>
    <x v="0"/>
    <s v="11-20%"/>
    <x v="0"/>
    <n v="0"/>
    <n v="0"/>
    <n v="0"/>
    <n v="1"/>
  </r>
  <r>
    <s v="ORD-01933"/>
    <s v="May 03, 2022"/>
    <d v="2022-05-03T00:00:00"/>
    <s v="CUST20246"/>
    <s v="Amit Singh"/>
    <n v="45"/>
    <n v="45"/>
    <s v="Male"/>
    <s v="Male"/>
    <s v="Central"/>
    <s v="Raipur"/>
    <x v="0"/>
    <s v="Hair Oil"/>
    <n v="5"/>
    <n v="5"/>
    <n v="434.1"/>
    <n v="0.36"/>
    <n v="2157.36"/>
    <n v="864.87"/>
    <n v="0.40100000000000002"/>
    <n v="41.13"/>
    <x v="3"/>
    <n v="4"/>
    <b v="0"/>
    <s v="Delivered"/>
    <x v="1"/>
    <x v="8"/>
    <n v="7"/>
    <x v="2"/>
    <x v="31"/>
    <x v="2"/>
    <s v="31-40%"/>
    <x v="0"/>
    <n v="0"/>
    <n v="1"/>
    <n v="0"/>
    <n v="1"/>
  </r>
  <r>
    <s v="ORD-01931"/>
    <d v="2022-05-03T00:00:00"/>
    <d v="2022-05-03T00:00:00"/>
    <s v="CUST56329"/>
    <s v="Amit Shah"/>
    <n v="36"/>
    <n v="36"/>
    <s v="Other"/>
    <s v="Other"/>
    <s v="Central"/>
    <s v="Indore"/>
    <x v="2"/>
    <s v="Laptop"/>
    <n v="9"/>
    <n v="9"/>
    <n v="58361.52"/>
    <n v="0.14000000000000001"/>
    <n v="656523.77"/>
    <n v="75288.800000000003"/>
    <n v="0.115"/>
    <n v="48.7"/>
    <x v="1"/>
    <n v="3"/>
    <b v="0"/>
    <s v="Delivered"/>
    <x v="1"/>
    <x v="6"/>
    <n v="6"/>
    <x v="2"/>
    <x v="31"/>
    <x v="2"/>
    <s v="11-20%"/>
    <x v="0"/>
    <n v="0"/>
    <n v="1"/>
    <n v="0"/>
    <n v="1"/>
  </r>
  <r>
    <s v="ORD-01930"/>
    <d v="2022-05-03T00:00:00"/>
    <d v="2022-05-03T00:00:00"/>
    <s v="CUST18686"/>
    <s v="Nisha Nair"/>
    <n v="31"/>
    <n v="31"/>
    <s v="Male"/>
    <s v="Male"/>
    <s v="West"/>
    <s v="Pune"/>
    <x v="2"/>
    <s v="Smartwatch"/>
    <n v="6"/>
    <n v="6"/>
    <n v="38455.1"/>
    <n v="0.3"/>
    <n v="229987.15"/>
    <n v="31419.38"/>
    <n v="0.13700000000000001"/>
    <n v="73.75"/>
    <x v="2"/>
    <m/>
    <b v="0"/>
    <s v="Delivered"/>
    <x v="1"/>
    <x v="3"/>
    <n v="10"/>
    <x v="2"/>
    <x v="31"/>
    <x v="3"/>
    <s v="21-30%"/>
    <x v="0"/>
    <n v="0"/>
    <n v="1"/>
    <n v="0"/>
    <n v="1"/>
  </r>
  <r>
    <s v="ORD-01932"/>
    <d v="2022-05-03T00:00:00"/>
    <d v="2022-05-03T00:00:00"/>
    <s v="CUST81283"/>
    <s v="Kavya Joshi"/>
    <n v="54"/>
    <n v="54"/>
    <s v="Female"/>
    <s v="Female"/>
    <s v="Central"/>
    <s v="Nagpur"/>
    <x v="1"/>
    <s v="Desk"/>
    <n v="8"/>
    <n v="8"/>
    <n v="31153.02"/>
    <n v="0.2"/>
    <n v="268467.06"/>
    <n v="50396.19"/>
    <n v="0.188"/>
    <n v="31.05"/>
    <x v="0"/>
    <n v="1"/>
    <b v="0"/>
    <s v="Delivered"/>
    <x v="1"/>
    <x v="8"/>
    <n v="7"/>
    <x v="2"/>
    <x v="31"/>
    <x v="4"/>
    <s v="11-20%"/>
    <x v="0"/>
    <n v="0"/>
    <n v="1"/>
    <n v="0"/>
    <n v="1"/>
  </r>
  <r>
    <s v="ORD-01926"/>
    <d v="2022-05-02T00:00:00"/>
    <d v="2022-05-02T00:00:00"/>
    <s v="CUST98569"/>
    <s v="Amit Joshi"/>
    <n v="29"/>
    <n v="29"/>
    <s v="Female"/>
    <s v="Female"/>
    <s v="West"/>
    <s v="Mumbai"/>
    <x v="0"/>
    <s v="Lipstick"/>
    <n v="4"/>
    <n v="4"/>
    <n v="1147.98"/>
    <n v="0.2"/>
    <n v="6361.05"/>
    <n v="3168.26"/>
    <n v="0.498"/>
    <n v="65.040000000000006"/>
    <x v="2"/>
    <n v="4"/>
    <b v="0"/>
    <s v="Shipped"/>
    <x v="4"/>
    <x v="0"/>
    <n v="3"/>
    <x v="2"/>
    <x v="31"/>
    <x v="3"/>
    <s v="11-20%"/>
    <x v="0"/>
    <n v="0"/>
    <n v="0"/>
    <n v="0"/>
    <n v="1"/>
  </r>
  <r>
    <s v="ORD-01927"/>
    <d v="2022-05-02T00:00:00"/>
    <d v="2022-05-02T00:00:00"/>
    <s v="CUST95099"/>
    <s v="Nisha Verma"/>
    <n v="23"/>
    <n v="23"/>
    <s v="Other"/>
    <s v="Other"/>
    <s v="West"/>
    <s v="Pune"/>
    <x v="6"/>
    <s v="Kurta"/>
    <n v="9"/>
    <n v="9"/>
    <n v="2847.87"/>
    <n v="0.1"/>
    <n v="33393.53"/>
    <n v="12191.27"/>
    <n v="0.36499999999999999"/>
    <n v="82.56"/>
    <x v="5"/>
    <n v="2"/>
    <b v="0"/>
    <s v="Cancelled"/>
    <x v="3"/>
    <x v="2"/>
    <n v="1"/>
    <x v="2"/>
    <x v="31"/>
    <x v="1"/>
    <s v="1-10%"/>
    <x v="0"/>
    <n v="0"/>
    <n v="0"/>
    <n v="1"/>
    <n v="1"/>
  </r>
  <r>
    <s v="ORD-01929"/>
    <d v="2022-05-02T00:00:00"/>
    <d v="2022-05-02T00:00:00"/>
    <s v="CUST34607"/>
    <s v="Amit Das"/>
    <n v="15"/>
    <n v="15"/>
    <s v="Other"/>
    <s v="Other"/>
    <s v="East"/>
    <s v="Guwahati"/>
    <x v="1"/>
    <s v="Bed Frame"/>
    <n v="3"/>
    <n v="3"/>
    <n v="20759.259999999998"/>
    <n v="0.28000000000000003"/>
    <n v="64376.44"/>
    <n v="13716.94"/>
    <n v="0.21299999999999999"/>
    <n v="81.77"/>
    <x v="4"/>
    <n v="3"/>
    <b v="0"/>
    <s v="Delivered"/>
    <x v="1"/>
    <x v="3"/>
    <n v="10"/>
    <x v="2"/>
    <x v="31"/>
    <x v="0"/>
    <s v="21-30%"/>
    <x v="0"/>
    <n v="0"/>
    <n v="1"/>
    <n v="0"/>
    <n v="1"/>
  </r>
  <r>
    <s v="ORD-01928"/>
    <d v="2022-05-02T00:00:00"/>
    <d v="2022-05-02T00:00:00"/>
    <s v="CUST06307"/>
    <s v="Ananya Reddy"/>
    <n v="56"/>
    <n v="56"/>
    <s v="Male"/>
    <s v="Male"/>
    <s v="South"/>
    <s v="Bangalore"/>
    <x v="5"/>
    <s v="Cycle"/>
    <n v="1"/>
    <n v="1"/>
    <n v="9069.14"/>
    <n v="0.28999999999999998"/>
    <n v="8752.76"/>
    <n v="1861.72"/>
    <n v="0.21299999999999999"/>
    <n v="32.619999999999997"/>
    <x v="5"/>
    <n v="4"/>
    <b v="0"/>
    <s v="Pending"/>
    <x v="2"/>
    <x v="1"/>
    <n v="5"/>
    <x v="2"/>
    <x v="31"/>
    <x v="4"/>
    <s v="21-30%"/>
    <x v="0"/>
    <n v="0"/>
    <n v="0"/>
    <n v="0"/>
    <n v="1"/>
  </r>
  <r>
    <s v="ORD-01925"/>
    <s v="May 01, 2022"/>
    <d v="2022-05-01T00:00:00"/>
    <s v="CUST73689"/>
    <s v="Meera Chatterjee"/>
    <n v="41"/>
    <n v="41"/>
    <s v="Male"/>
    <s v="Male"/>
    <s v="South"/>
    <s v="Kochi"/>
    <x v="6"/>
    <s v="Jeans"/>
    <n v="9"/>
    <n v="9"/>
    <n v="3373.39"/>
    <n v="0.02"/>
    <n v="45729.43"/>
    <n v="18565.86"/>
    <n v="0.40600000000000003"/>
    <n v="73.180000000000007"/>
    <x v="1"/>
    <n v="2"/>
    <b v="0"/>
    <s v="Delivered"/>
    <x v="1"/>
    <x v="4"/>
    <n v="4"/>
    <x v="2"/>
    <x v="31"/>
    <x v="2"/>
    <s v="1-10%"/>
    <x v="0"/>
    <n v="0"/>
    <n v="1"/>
    <n v="0"/>
    <n v="1"/>
  </r>
  <r>
    <s v="ORD-01924"/>
    <d v="2022-04-30T00:00:00"/>
    <d v="2022-04-30T00:00:00"/>
    <s v="CUST39294"/>
    <s v="Amit Reddy"/>
    <n v="30"/>
    <n v="30"/>
    <s v="Female"/>
    <s v="Female"/>
    <s v="South"/>
    <s v="Chennai"/>
    <x v="3"/>
    <s v="Sugar"/>
    <n v="1"/>
    <n v="1"/>
    <n v="306.95999999999998"/>
    <n v="0.37"/>
    <n v="278.33"/>
    <n v="24.24"/>
    <n v="8.6999999999999994E-2"/>
    <n v="44.4"/>
    <x v="3"/>
    <n v="1"/>
    <b v="0"/>
    <s v="Delivered"/>
    <x v="1"/>
    <x v="0"/>
    <n v="3"/>
    <x v="2"/>
    <x v="32"/>
    <x v="3"/>
    <s v="31-40%"/>
    <x v="0"/>
    <n v="0"/>
    <n v="1"/>
    <n v="0"/>
    <n v="1"/>
  </r>
  <r>
    <s v="ORD-01923"/>
    <d v="2022-04-30T00:00:00"/>
    <d v="2022-04-30T00:00:00"/>
    <s v="CUST85826"/>
    <s v="Kavya Mishra"/>
    <n v="51"/>
    <n v="51"/>
    <s v="Male"/>
    <s v="Male"/>
    <s v="West"/>
    <s v="Surat"/>
    <x v="3"/>
    <s v="Cooking Oil"/>
    <n v="1"/>
    <n v="1"/>
    <n v="478.65"/>
    <n v="0.01"/>
    <n v="646.28"/>
    <n v="61.75"/>
    <n v="9.6000000000000002E-2"/>
    <n v="46.06"/>
    <x v="0"/>
    <n v="3"/>
    <b v="0"/>
    <s v="Cancelled"/>
    <x v="3"/>
    <x v="2"/>
    <n v="1"/>
    <x v="2"/>
    <x v="32"/>
    <x v="4"/>
    <s v="1-10%"/>
    <x v="0"/>
    <n v="0"/>
    <n v="0"/>
    <n v="1"/>
    <n v="1"/>
  </r>
  <r>
    <s v="ORD-01922"/>
    <d v="2022-04-30T00:00:00"/>
    <d v="2022-04-30T00:00:00"/>
    <s v="CUST64561"/>
    <s v="Deepa Das"/>
    <n v="55"/>
    <n v="55"/>
    <s v="Other"/>
    <s v="Other"/>
    <s v="South"/>
    <s v="Hyderabad"/>
    <x v="3"/>
    <s v="Rice (5kg)"/>
    <n v="1"/>
    <n v="1"/>
    <n v="116.8"/>
    <n v="0.34"/>
    <n v="98.72"/>
    <n v="7.87"/>
    <n v="0.08"/>
    <n v="74.41"/>
    <x v="2"/>
    <n v="4"/>
    <b v="0"/>
    <s v="Delivered"/>
    <x v="1"/>
    <x v="0"/>
    <n v="3"/>
    <x v="2"/>
    <x v="32"/>
    <x v="4"/>
    <s v="31-40%"/>
    <x v="0"/>
    <n v="0"/>
    <n v="1"/>
    <n v="0"/>
    <n v="1"/>
  </r>
  <r>
    <s v="ORD-01920"/>
    <d v="2022-04-29T00:00:00"/>
    <d v="2022-04-29T00:00:00"/>
    <s v="CUST28329"/>
    <s v="Vikram Sharma"/>
    <n v="28"/>
    <n v="28"/>
    <s v="Male"/>
    <s v="Male"/>
    <s v="West"/>
    <s v="Mumbai"/>
    <x v="3"/>
    <s v="Sugar"/>
    <n v="10"/>
    <n v="10"/>
    <n v="321.33999999999997"/>
    <n v="0.16"/>
    <n v="4232.71"/>
    <n v="408.89"/>
    <n v="9.7000000000000003E-2"/>
    <n v="47.89"/>
    <x v="2"/>
    <n v="1"/>
    <b v="0"/>
    <s v="Delivered"/>
    <x v="1"/>
    <x v="9"/>
    <n v="9"/>
    <x v="2"/>
    <x v="32"/>
    <x v="3"/>
    <s v="11-20%"/>
    <x v="0"/>
    <n v="0"/>
    <n v="1"/>
    <n v="0"/>
    <n v="1"/>
  </r>
  <r>
    <s v="ORD-01921"/>
    <d v="2022-04-29T00:00:00"/>
    <d v="2022-04-29T00:00:00"/>
    <s v="CUST32688"/>
    <s v="Ananya Mehta"/>
    <n v="16"/>
    <n v="16"/>
    <s v="Male"/>
    <s v="Male"/>
    <s v="East"/>
    <s v="Kolkata"/>
    <x v="4"/>
    <s v="Textbook"/>
    <n v="7"/>
    <n v="7"/>
    <n v="331.77"/>
    <n v="0.38"/>
    <n v="1662.51"/>
    <n v="587.87"/>
    <n v="0.35399999999999998"/>
    <n v="93.29"/>
    <x v="2"/>
    <n v="3"/>
    <b v="0"/>
    <s v="Delivered"/>
    <x v="1"/>
    <x v="10"/>
    <n v="2"/>
    <x v="2"/>
    <x v="32"/>
    <x v="0"/>
    <s v="31-40%"/>
    <x v="0"/>
    <n v="0"/>
    <n v="1"/>
    <n v="0"/>
    <n v="1"/>
  </r>
  <r>
    <s v="ORD-01919"/>
    <d v="2022-04-28T00:00:00"/>
    <d v="2022-04-28T00:00:00"/>
    <s v="CUST47510"/>
    <s v="Ritu Gupta"/>
    <n v="37"/>
    <n v="37"/>
    <s v="Female"/>
    <s v="Female"/>
    <s v="East"/>
    <s v="Kolkata"/>
    <x v="3"/>
    <s v="Flour"/>
    <n v="2"/>
    <n v="2"/>
    <n v="104.13"/>
    <n v="0.39"/>
    <n v="155.91"/>
    <n v="16.21"/>
    <n v="0.104"/>
    <n v="58.21"/>
    <x v="0"/>
    <n v="3"/>
    <b v="1"/>
    <s v="Returned"/>
    <x v="0"/>
    <x v="3"/>
    <n v="10"/>
    <x v="2"/>
    <x v="32"/>
    <x v="2"/>
    <s v="31-40%"/>
    <x v="0"/>
    <n v="1"/>
    <n v="1"/>
    <n v="0"/>
    <n v="1"/>
  </r>
  <r>
    <s v="ORD-01917"/>
    <d v="2022-04-28T00:00:00"/>
    <d v="2022-04-28T00:00:00"/>
    <s v="CUST61040"/>
    <s v="Aditya Sharma"/>
    <n v="21"/>
    <n v="21"/>
    <s v="Male"/>
    <s v="Male"/>
    <s v="West"/>
    <s v="Ahmedabad"/>
    <x v="3"/>
    <s v="Flour"/>
    <n v="9"/>
    <n v="9"/>
    <n v="150.66"/>
    <n v="0.3"/>
    <n v="1376.18"/>
    <n v="82.84"/>
    <n v="0.06"/>
    <n v="30.25"/>
    <x v="0"/>
    <n v="5"/>
    <b v="0"/>
    <s v="Delivered"/>
    <x v="1"/>
    <x v="4"/>
    <n v="4"/>
    <x v="2"/>
    <x v="32"/>
    <x v="1"/>
    <s v="21-30%"/>
    <x v="0"/>
    <n v="0"/>
    <n v="1"/>
    <n v="0"/>
    <n v="1"/>
  </r>
  <r>
    <s v="ORD-01918"/>
    <d v="2022-04-28T00:00:00"/>
    <d v="2022-04-28T00:00:00"/>
    <s v="CUST04256"/>
    <s v="Ananya Bhat"/>
    <n v="35"/>
    <n v="35"/>
    <s v="Male"/>
    <s v="Male"/>
    <s v="South"/>
    <s v="Bangalore"/>
    <x v="2"/>
    <s v="Smartphone"/>
    <n v="6"/>
    <n v="6"/>
    <n v="39743.58"/>
    <n v="0.06"/>
    <n v="290848.39"/>
    <n v="32188.69"/>
    <n v="0.111"/>
    <n v="78.099999999999994"/>
    <x v="3"/>
    <n v="5"/>
    <b v="0"/>
    <s v="Delivered"/>
    <x v="1"/>
    <x v="7"/>
    <n v="45"/>
    <x v="2"/>
    <x v="32"/>
    <x v="3"/>
    <s v="1-10%"/>
    <x v="0"/>
    <n v="0"/>
    <n v="1"/>
    <n v="0"/>
    <n v="1"/>
  </r>
  <r>
    <s v="ORD-01915"/>
    <d v="2022-04-27T00:00:00"/>
    <d v="2022-04-27T00:00:00"/>
    <s v="CUST50959"/>
    <s v="Rahul Kapoor"/>
    <n v="35"/>
    <n v="35"/>
    <s v="Male"/>
    <s v="Male"/>
    <s v="North"/>
    <s v="Chandigarh"/>
    <x v="5"/>
    <s v="Dumbbells"/>
    <n v="8"/>
    <n v="8"/>
    <n v="13974.28"/>
    <n v="0.21"/>
    <n v="125535.27"/>
    <n v="26988.18"/>
    <n v="0.215"/>
    <n v="63.87"/>
    <x v="3"/>
    <n v="4"/>
    <b v="0"/>
    <s v="Pending"/>
    <x v="2"/>
    <x v="0"/>
    <n v="3"/>
    <x v="2"/>
    <x v="32"/>
    <x v="3"/>
    <s v="21-30%"/>
    <x v="0"/>
    <n v="0"/>
    <n v="0"/>
    <n v="0"/>
    <n v="1"/>
  </r>
  <r>
    <s v="ORD-01916"/>
    <d v="2022-04-27T00:00:00"/>
    <d v="2022-04-27T00:00:00"/>
    <s v="CUST40084"/>
    <s v="Aarav Rao"/>
    <n v="47"/>
    <n v="47"/>
    <s v="Male"/>
    <s v="Male"/>
    <s v="South"/>
    <s v="Chennai"/>
    <x v="3"/>
    <s v="Tea"/>
    <n v="4"/>
    <n v="4"/>
    <n v="288.13"/>
    <n v="0.01"/>
    <n v="1536.04"/>
    <n v="122.61"/>
    <n v="0.08"/>
    <n v="62.28"/>
    <x v="4"/>
    <n v="2"/>
    <b v="0"/>
    <s v="Shipped"/>
    <x v="4"/>
    <x v="8"/>
    <n v="7"/>
    <x v="2"/>
    <x v="32"/>
    <x v="4"/>
    <s v="1-10%"/>
    <x v="0"/>
    <n v="0"/>
    <n v="0"/>
    <n v="0"/>
    <n v="1"/>
  </r>
  <r>
    <s v="ORD-01914"/>
    <d v="2022-04-26T00:00:00"/>
    <d v="2022-04-26T00:00:00"/>
    <s v="CUST69924"/>
    <s v="Sunita Bose"/>
    <n v="46"/>
    <n v="46"/>
    <s v="Female"/>
    <s v="Female"/>
    <s v="North"/>
    <s v="Ludhiana"/>
    <x v="5"/>
    <s v="Yoga Mat"/>
    <n v="10"/>
    <n v="10"/>
    <n v="9875.4699999999993"/>
    <n v="0.24"/>
    <n v="97179.05"/>
    <n v="19944.59"/>
    <n v="0.20499999999999999"/>
    <n v="98.45"/>
    <x v="2"/>
    <n v="1"/>
    <b v="0"/>
    <s v="Shipped"/>
    <x v="4"/>
    <x v="7"/>
    <m/>
    <x v="2"/>
    <x v="32"/>
    <x v="4"/>
    <s v="21-30%"/>
    <x v="0"/>
    <n v="0"/>
    <n v="0"/>
    <n v="0"/>
    <n v="1"/>
  </r>
  <r>
    <s v="ORD-01912"/>
    <d v="2022-04-25T00:00:00"/>
    <d v="2022-04-25T00:00:00"/>
    <s v="CUST02114"/>
    <s v="Ananya Verma"/>
    <m/>
    <m/>
    <s v="Male"/>
    <s v="Male"/>
    <s v="South"/>
    <s v="Chennai"/>
    <x v="6"/>
    <s v="T-Shirt"/>
    <n v="2"/>
    <n v="2"/>
    <n v="1244.43"/>
    <n v="0.23"/>
    <n v="2660.47"/>
    <n v="1061.94"/>
    <n v="0.39900000000000002"/>
    <n v="75.05"/>
    <x v="4"/>
    <n v="5"/>
    <b v="0"/>
    <s v="Delivered"/>
    <x v="1"/>
    <x v="10"/>
    <n v="2"/>
    <x v="2"/>
    <x v="32"/>
    <x v="5"/>
    <s v="21-30%"/>
    <x v="0"/>
    <n v="0"/>
    <n v="1"/>
    <n v="0"/>
    <n v="1"/>
  </r>
  <r>
    <s v="ORD-01913"/>
    <d v="2022-04-25T00:00:00"/>
    <d v="2022-04-25T00:00:00"/>
    <s v="CUST36526"/>
    <s v="Ananya Kapoor"/>
    <n v="2"/>
    <n v="2"/>
    <s v="Other"/>
    <s v="Other"/>
    <s v="Central"/>
    <s v="Nagpur"/>
    <x v="5"/>
    <s v="Tennis Racket"/>
    <n v="9"/>
    <n v="9"/>
    <n v="1049.52"/>
    <n v="0.1"/>
    <n v="10418.77"/>
    <n v="2621.33"/>
    <n v="0.252"/>
    <n v="73.930000000000007"/>
    <x v="0"/>
    <n v="2"/>
    <b v="0"/>
    <s v="Delivered"/>
    <x v="1"/>
    <x v="1"/>
    <n v="5"/>
    <x v="2"/>
    <x v="32"/>
    <x v="0"/>
    <s v="1-10%"/>
    <x v="0"/>
    <n v="0"/>
    <n v="1"/>
    <n v="0"/>
    <n v="1"/>
  </r>
  <r>
    <s v="ORD-01911"/>
    <d v="2022-04-24T00:00:00"/>
    <d v="2022-04-24T00:00:00"/>
    <s v="CUST11183"/>
    <s v="Aditya Patel"/>
    <n v="19"/>
    <n v="19"/>
    <s v="Female"/>
    <s v="Female"/>
    <s v="East"/>
    <s v="Kolkata"/>
    <x v="4"/>
    <s v="Fiction Novel"/>
    <n v="5"/>
    <n v="5"/>
    <n v="610.98"/>
    <n v="0.16"/>
    <n v="3679.38"/>
    <n v="1422.56"/>
    <n v="0.38700000000000001"/>
    <n v="53.99"/>
    <x v="1"/>
    <n v="4"/>
    <b v="0"/>
    <s v="Delivered"/>
    <x v="1"/>
    <x v="4"/>
    <n v="4"/>
    <x v="2"/>
    <x v="32"/>
    <x v="1"/>
    <s v="11-20%"/>
    <x v="0"/>
    <n v="0"/>
    <n v="1"/>
    <n v="0"/>
    <n v="1"/>
  </r>
  <r>
    <s v="ORD-01910"/>
    <d v="2022-04-24T00:00:00"/>
    <d v="2022-04-24T00:00:00"/>
    <s v="CUST00866"/>
    <s v="Nisha Joshi"/>
    <n v="18"/>
    <n v="18"/>
    <s v="Female"/>
    <s v="Female"/>
    <s v="Central"/>
    <s v="Raipur"/>
    <x v="2"/>
    <s v="Tablet"/>
    <n v="1"/>
    <n v="1"/>
    <n v="23696.79"/>
    <n v="0.36"/>
    <n v="19360.650000000001"/>
    <n v="2981.96"/>
    <n v="0.154"/>
    <n v="18.02"/>
    <x v="0"/>
    <n v="4"/>
    <b v="0"/>
    <s v="Delivered"/>
    <x v="1"/>
    <x v="9"/>
    <n v="9"/>
    <x v="2"/>
    <x v="32"/>
    <x v="1"/>
    <s v="31-40%"/>
    <x v="0"/>
    <n v="0"/>
    <n v="1"/>
    <n v="0"/>
    <n v="1"/>
  </r>
  <r>
    <s v="ORD-01909"/>
    <s v="April 24, 2022"/>
    <d v="2022-04-24T00:00:00"/>
    <s v="CUST04537"/>
    <s v="Meera Sharma"/>
    <n v="37"/>
    <n v="37"/>
    <s v="Other"/>
    <s v="Other"/>
    <s v="North"/>
    <s v="Amritsar"/>
    <x v="4"/>
    <s v="Cook Book"/>
    <n v="10"/>
    <n v="10"/>
    <n v="549.69000000000005"/>
    <n v="0.15"/>
    <n v="6379.06"/>
    <n v="2818.11"/>
    <n v="0.442"/>
    <n v="41.87"/>
    <x v="0"/>
    <n v="2"/>
    <b v="1"/>
    <s v="Returned"/>
    <x v="0"/>
    <x v="1"/>
    <n v="5"/>
    <x v="2"/>
    <x v="32"/>
    <x v="2"/>
    <s v="11-20%"/>
    <x v="0"/>
    <n v="1"/>
    <n v="1"/>
    <n v="0"/>
    <n v="1"/>
  </r>
  <r>
    <s v="ORD-01907"/>
    <d v="2022-04-23T00:00:00"/>
    <d v="2022-04-23T00:00:00"/>
    <s v="CUST58083"/>
    <s v="Sanjay Kapoor"/>
    <n v="31"/>
    <n v="31"/>
    <s v="m"/>
    <s v="Male"/>
    <s v="Central"/>
    <s v="Raipur"/>
    <x v="5"/>
    <s v="Cricket Bat"/>
    <n v="6"/>
    <n v="6"/>
    <n v="12397.94"/>
    <n v="0.35"/>
    <n v="69539.73"/>
    <n v="14673.82"/>
    <n v="0.21099999999999999"/>
    <n v="51.27"/>
    <x v="3"/>
    <n v="2"/>
    <b v="0"/>
    <s v="Delivered"/>
    <x v="1"/>
    <x v="2"/>
    <n v="1"/>
    <x v="2"/>
    <x v="32"/>
    <x v="3"/>
    <s v="31-40%"/>
    <x v="0"/>
    <n v="0"/>
    <n v="1"/>
    <n v="0"/>
    <n v="1"/>
  </r>
  <r>
    <s v="ORD-01908"/>
    <d v="2022-04-23T00:00:00"/>
    <d v="2022-04-23T00:00:00"/>
    <s v="CUST76107"/>
    <s v="Rohan Kumar"/>
    <n v="34"/>
    <n v="34"/>
    <s v="Other"/>
    <s v="Other"/>
    <s v="South"/>
    <s v="Kochi"/>
    <x v="5"/>
    <s v="Cycle"/>
    <n v="3"/>
    <n v="3"/>
    <n v="12939.84"/>
    <n v="0.06"/>
    <n v="52303.18"/>
    <n v="13163.15"/>
    <n v="0.252"/>
    <n v="55.28"/>
    <x v="1"/>
    <n v="1"/>
    <b v="1"/>
    <s v="Returned"/>
    <x v="0"/>
    <x v="7"/>
    <m/>
    <x v="2"/>
    <x v="32"/>
    <x v="3"/>
    <s v="1-10%"/>
    <x v="0"/>
    <n v="1"/>
    <n v="1"/>
    <n v="0"/>
    <n v="1"/>
  </r>
  <r>
    <s v="ORD-01906"/>
    <d v="2022-04-22T00:00:00"/>
    <d v="2022-04-22T00:00:00"/>
    <s v="CUST38374"/>
    <s v="Deepa Das"/>
    <m/>
    <m/>
    <s v="Other"/>
    <s v="Other"/>
    <s v="West"/>
    <s v="Mumbai"/>
    <x v="6"/>
    <s v="Saree"/>
    <n v="3"/>
    <n v="3"/>
    <n v="3141.61"/>
    <n v="0.25"/>
    <n v="8685.8799999999992"/>
    <n v="2933.74"/>
    <n v="0.33800000000000002"/>
    <n v="44.85"/>
    <x v="4"/>
    <n v="3"/>
    <b v="0"/>
    <s v="Cancelled"/>
    <x v="3"/>
    <x v="5"/>
    <n v="8"/>
    <x v="2"/>
    <x v="32"/>
    <x v="5"/>
    <s v="21-30%"/>
    <x v="0"/>
    <n v="0"/>
    <n v="0"/>
    <n v="1"/>
    <n v="1"/>
  </r>
  <r>
    <s v="ORD-01905"/>
    <d v="2022-04-21T00:00:00"/>
    <d v="2022-04-21T00:00:00"/>
    <s v="CUST28422"/>
    <s v="Ananya Nair"/>
    <n v="35"/>
    <n v="35"/>
    <s v="Female"/>
    <s v="Female"/>
    <s v="West"/>
    <s v="Pune"/>
    <x v="4"/>
    <s v="Cook Book"/>
    <n v="5"/>
    <n v="5"/>
    <n v="540.77"/>
    <n v="0.28000000000000003"/>
    <n v="2814.83"/>
    <n v="1625.95"/>
    <n v="0.57799999999999996"/>
    <n v="54.23"/>
    <x v="0"/>
    <n v="5"/>
    <b v="0"/>
    <s v="Delivered"/>
    <x v="1"/>
    <x v="8"/>
    <n v="7"/>
    <x v="2"/>
    <x v="32"/>
    <x v="3"/>
    <s v="21-30%"/>
    <x v="0"/>
    <n v="0"/>
    <n v="1"/>
    <n v="0"/>
    <n v="1"/>
  </r>
  <r>
    <s v="ORD-01903"/>
    <d v="2022-04-21T00:00:00"/>
    <d v="2022-04-21T00:00:00"/>
    <s v="CUST83392"/>
    <s v="Kavya Shah"/>
    <n v="22"/>
    <n v="22"/>
    <s v="Other"/>
    <s v="Other"/>
    <s v="South"/>
    <s v="Bangalore"/>
    <x v="5"/>
    <s v="Dumbbells"/>
    <n v="3"/>
    <n v="3"/>
    <n v="10164.780000000001"/>
    <n v="0.28999999999999998"/>
    <n v="27674.49"/>
    <n v="4282.2700000000004"/>
    <n v="0.155"/>
    <n v="81.55"/>
    <x v="1"/>
    <m/>
    <b v="1"/>
    <s v="Returned"/>
    <x v="0"/>
    <x v="8"/>
    <n v="7"/>
    <x v="2"/>
    <x v="32"/>
    <x v="1"/>
    <s v="21-30%"/>
    <x v="0"/>
    <n v="1"/>
    <n v="1"/>
    <n v="0"/>
    <n v="1"/>
  </r>
  <r>
    <s v="ORD-01904"/>
    <d v="2022-04-21T00:00:00"/>
    <d v="2022-04-21T00:00:00"/>
    <s v="CUST84621"/>
    <s v="Pooja Kumar"/>
    <n v="31"/>
    <n v="31"/>
    <s v="Other"/>
    <s v="Other"/>
    <s v="East"/>
    <s v="Guwahati"/>
    <x v="2"/>
    <s v="Tablet"/>
    <n v="5"/>
    <n v="5"/>
    <n v="7801.31"/>
    <n v="0.4"/>
    <n v="32476.66"/>
    <n v="4169.84"/>
    <n v="0.128"/>
    <n v="72.94"/>
    <x v="2"/>
    <n v="5"/>
    <b v="0"/>
    <s v="Delivered"/>
    <x v="1"/>
    <x v="8"/>
    <n v="7"/>
    <x v="2"/>
    <x v="32"/>
    <x v="3"/>
    <s v="31-40%"/>
    <x v="0"/>
    <n v="0"/>
    <n v="1"/>
    <n v="0"/>
    <n v="1"/>
  </r>
  <r>
    <s v="ORD-01901"/>
    <d v="2022-04-20T00:00:00"/>
    <d v="2022-04-20T00:00:00"/>
    <s v="CUST72800"/>
    <s v="Vikram Rao"/>
    <n v="46"/>
    <n v="46"/>
    <s v="Other"/>
    <s v="Other"/>
    <s v="East"/>
    <s v="Kolkata"/>
    <x v="4"/>
    <s v="Biography"/>
    <n v="2"/>
    <n v="2"/>
    <n v="231.44"/>
    <n v="0.36"/>
    <n v="417.99"/>
    <n v="155.21"/>
    <n v="0.371"/>
    <n v="103.55"/>
    <x v="0"/>
    <n v="3"/>
    <b v="0"/>
    <s v="Cancelled"/>
    <x v="3"/>
    <x v="5"/>
    <n v="8"/>
    <x v="2"/>
    <x v="32"/>
    <x v="4"/>
    <s v="31-40%"/>
    <x v="0"/>
    <n v="0"/>
    <n v="0"/>
    <n v="1"/>
    <n v="1"/>
  </r>
  <r>
    <s v="ORD-01902"/>
    <d v="2022-04-20T00:00:00"/>
    <d v="2022-04-20T00:00:00"/>
    <s v="CUST14081"/>
    <s v="Nikhil Reddy"/>
    <n v="26"/>
    <n v="26"/>
    <s v="Other"/>
    <s v="Other"/>
    <s v="Central"/>
    <s v="Bhopal"/>
    <x v="2"/>
    <s v="Laptop"/>
    <n v="5"/>
    <n v="5"/>
    <n v="8793.32"/>
    <n v="0.25"/>
    <n v="45113.120000000003"/>
    <n v="6647.66"/>
    <n v="0.14699999999999999"/>
    <n v="30.21"/>
    <x v="3"/>
    <n v="1"/>
    <b v="0"/>
    <s v="Delivered"/>
    <x v="1"/>
    <x v="3"/>
    <n v="10"/>
    <x v="2"/>
    <x v="32"/>
    <x v="3"/>
    <s v="21-30%"/>
    <x v="0"/>
    <n v="0"/>
    <n v="1"/>
    <n v="0"/>
    <n v="1"/>
  </r>
  <r>
    <s v="ORD-01900"/>
    <d v="2022-04-19T00:00:00"/>
    <d v="2022-04-19T00:00:00"/>
    <s v="CUST41577"/>
    <s v="Aditya Pillai"/>
    <n v="44"/>
    <n v="44"/>
    <s v="Other"/>
    <s v="Other"/>
    <s v="West"/>
    <s v="Ahmedabad"/>
    <x v="2"/>
    <s v="Tablet"/>
    <n v="4"/>
    <n v="4"/>
    <n v="77381.070000000007"/>
    <n v="0.18"/>
    <n v="364698.74"/>
    <n v="37606.07"/>
    <n v="0.10299999999999999"/>
    <n v="56.99"/>
    <x v="4"/>
    <n v="4"/>
    <b v="0"/>
    <s v="Delivered"/>
    <x v="1"/>
    <x v="7"/>
    <m/>
    <x v="2"/>
    <x v="32"/>
    <x v="2"/>
    <s v="11-20%"/>
    <x v="0"/>
    <n v="0"/>
    <n v="1"/>
    <n v="0"/>
    <n v="1"/>
  </r>
  <r>
    <s v="ORD-01896"/>
    <d v="2022-04-17T00:00:00"/>
    <d v="2022-04-17T00:00:00"/>
    <s v="CUST56422"/>
    <s v="Kavya Shah"/>
    <n v="23"/>
    <n v="23"/>
    <s v="F"/>
    <s v="Female"/>
    <s v="East"/>
    <s v="Kolkata"/>
    <x v="5"/>
    <s v="Cricket Bat"/>
    <n v="1"/>
    <n v="1"/>
    <n v="8106.93"/>
    <n v="0.27"/>
    <n v="7375.32"/>
    <n v="1061.19"/>
    <n v="0.14399999999999999"/>
    <n v="82.98"/>
    <x v="2"/>
    <n v="3"/>
    <b v="0"/>
    <s v="Delivered"/>
    <x v="1"/>
    <x v="4"/>
    <n v="4"/>
    <x v="2"/>
    <x v="32"/>
    <x v="1"/>
    <s v="21-30%"/>
    <x v="0"/>
    <n v="0"/>
    <n v="1"/>
    <n v="0"/>
    <n v="1"/>
  </r>
  <r>
    <s v="ORD-01898"/>
    <d v="2022-04-17T00:00:00"/>
    <d v="2022-04-17T00:00:00"/>
    <s v="CUST93402"/>
    <s v="Sanjay Joshi"/>
    <n v="37"/>
    <n v="37"/>
    <s v="Female"/>
    <s v="Female"/>
    <s v="East"/>
    <s v="Bhubaneswar"/>
    <x v="3"/>
    <s v="Rice (5kg)"/>
    <n v="10"/>
    <n v="10"/>
    <n v="64.44"/>
    <n v="0.04"/>
    <n v="923.93"/>
    <n v="67.39"/>
    <n v="7.2999999999999995E-2"/>
    <n v="69.3"/>
    <x v="3"/>
    <n v="3"/>
    <b v="1"/>
    <s v="Returned"/>
    <x v="0"/>
    <x v="10"/>
    <n v="2"/>
    <x v="2"/>
    <x v="32"/>
    <x v="2"/>
    <s v="1-10%"/>
    <x v="0"/>
    <n v="1"/>
    <n v="1"/>
    <n v="0"/>
    <n v="1"/>
  </r>
  <r>
    <s v="ORD-01899"/>
    <d v="2022-04-17T00:00:00"/>
    <d v="2022-04-17T00:00:00"/>
    <s v="CUST81485"/>
    <s v="Amit Bose"/>
    <n v="18"/>
    <n v="18"/>
    <s v="Other"/>
    <s v="Other"/>
    <s v="West"/>
    <s v="Surat"/>
    <x v="1"/>
    <s v="Bookshelf"/>
    <n v="5"/>
    <n v="5"/>
    <n v="15688.53"/>
    <n v="0.03"/>
    <n v="85481.83"/>
    <n v="16735.14"/>
    <n v="0.19600000000000001"/>
    <n v="49.69"/>
    <x v="2"/>
    <n v="4"/>
    <b v="0"/>
    <s v="Delivered"/>
    <x v="1"/>
    <x v="3"/>
    <n v="10"/>
    <x v="2"/>
    <x v="32"/>
    <x v="1"/>
    <s v="1-10%"/>
    <x v="0"/>
    <n v="0"/>
    <n v="1"/>
    <n v="0"/>
    <n v="1"/>
  </r>
  <r>
    <s v="ORD-01897"/>
    <d v="2022-04-17T00:00:00"/>
    <d v="2022-04-17T00:00:00"/>
    <s v="CUST32469"/>
    <s v="Sanjay Nair"/>
    <n v="35"/>
    <n v="35"/>
    <s v="Other"/>
    <s v="Other"/>
    <s v="West"/>
    <s v="Ahmedabad"/>
    <x v="0"/>
    <s v="Shampoo"/>
    <n v="2"/>
    <n v="2"/>
    <n v="1778.44"/>
    <n v="0.11"/>
    <n v="3512.3"/>
    <n v="1648.35"/>
    <n v="0.46899999999999997"/>
    <n v="93.12"/>
    <x v="5"/>
    <n v="1"/>
    <b v="1"/>
    <s v="Returned"/>
    <x v="0"/>
    <x v="8"/>
    <n v="7"/>
    <x v="2"/>
    <x v="32"/>
    <x v="3"/>
    <s v="11-20%"/>
    <x v="0"/>
    <n v="1"/>
    <n v="1"/>
    <n v="0"/>
    <n v="1"/>
  </r>
  <r>
    <s v="ORD-01894"/>
    <d v="2022-04-16T00:00:00"/>
    <d v="2022-04-16T00:00:00"/>
    <s v="CUST28783"/>
    <s v="Rohan Shah"/>
    <n v="42"/>
    <n v="42"/>
    <s v="Male"/>
    <s v="Male"/>
    <s v="East"/>
    <s v="Bhubaneswar"/>
    <x v="0"/>
    <s v="Perfume"/>
    <n v="7"/>
    <n v="7"/>
    <n v="2235.02"/>
    <n v="0.37"/>
    <n v="11756.21"/>
    <n v="7295.66"/>
    <n v="0.621"/>
    <n v="68.83"/>
    <x v="3"/>
    <n v="1"/>
    <b v="1"/>
    <s v="Returned"/>
    <x v="0"/>
    <x v="5"/>
    <n v="8"/>
    <x v="2"/>
    <x v="32"/>
    <x v="2"/>
    <s v="31-40%"/>
    <x v="0"/>
    <n v="1"/>
    <n v="1"/>
    <n v="0"/>
    <n v="1"/>
  </r>
  <r>
    <s v="ORD-01893"/>
    <d v="2022-04-16T00:00:00"/>
    <d v="2022-04-16T00:00:00"/>
    <s v="CUST98008"/>
    <s v="Amit Singh"/>
    <n v="39"/>
    <n v="39"/>
    <s v="Female"/>
    <s v="Female"/>
    <s v="Central"/>
    <s v="Bhopal"/>
    <x v="6"/>
    <s v="Dress"/>
    <n v="3"/>
    <n v="3"/>
    <n v="3710.29"/>
    <n v="0.05"/>
    <n v="14616.34"/>
    <n v="5360.81"/>
    <n v="0.36699999999999999"/>
    <n v="62.88"/>
    <x v="1"/>
    <n v="4"/>
    <b v="0"/>
    <s v="Delivered"/>
    <x v="1"/>
    <x v="4"/>
    <n v="4"/>
    <x v="2"/>
    <x v="32"/>
    <x v="2"/>
    <s v="1-10%"/>
    <x v="0"/>
    <n v="0"/>
    <n v="1"/>
    <n v="0"/>
    <n v="1"/>
  </r>
  <r>
    <s v="ORD-01895"/>
    <d v="2022-04-16T00:00:00"/>
    <d v="2022-04-16T00:00:00"/>
    <s v="CUST07132"/>
    <s v="Meera Mishra"/>
    <n v="32"/>
    <n v="32"/>
    <s v="Other"/>
    <s v="Other"/>
    <s v="Central"/>
    <s v="Nagpur"/>
    <x v="3"/>
    <s v="Dal (1kg)"/>
    <n v="6"/>
    <n v="6"/>
    <n v="85.52"/>
    <n v="0.26"/>
    <n v="564.09"/>
    <n v="43.08"/>
    <n v="7.5999999999999998E-2"/>
    <n v="32.799999999999997"/>
    <x v="5"/>
    <n v="4"/>
    <b v="0"/>
    <s v="Delivered"/>
    <x v="1"/>
    <x v="8"/>
    <n v="7"/>
    <x v="2"/>
    <x v="32"/>
    <x v="3"/>
    <s v="21-30%"/>
    <x v="0"/>
    <n v="0"/>
    <n v="1"/>
    <n v="0"/>
    <n v="1"/>
  </r>
  <r>
    <s v="ORD-01892"/>
    <d v="2022-04-16T00:00:00"/>
    <d v="2022-04-16T00:00:00"/>
    <s v="CUST98022"/>
    <s v="Rahul Reddy"/>
    <n v="51"/>
    <n v="51"/>
    <s v="Other"/>
    <s v="Other"/>
    <s v="West"/>
    <s v="Surat"/>
    <x v="0"/>
    <s v="Shampoo"/>
    <n v="7"/>
    <n v="7"/>
    <n v="1556.32"/>
    <n v="0.13"/>
    <n v="12767.61"/>
    <n v="6509.98"/>
    <n v="0.51"/>
    <n v="58.7"/>
    <x v="3"/>
    <n v="5"/>
    <b v="0"/>
    <s v="Delivered"/>
    <x v="1"/>
    <x v="9"/>
    <n v="9"/>
    <x v="2"/>
    <x v="32"/>
    <x v="4"/>
    <s v="11-20%"/>
    <x v="0"/>
    <n v="0"/>
    <n v="1"/>
    <n v="0"/>
    <n v="1"/>
  </r>
  <r>
    <s v="ORD-01890"/>
    <d v="2022-04-15T00:00:00"/>
    <d v="2022-04-15T00:00:00"/>
    <s v="CUST59516"/>
    <s v="Priya Nair"/>
    <n v="46"/>
    <n v="46"/>
    <s v="Female"/>
    <s v="Female"/>
    <s v="South"/>
    <s v="Kochi"/>
    <x v="6"/>
    <s v="T-Shirt"/>
    <n v="8"/>
    <n v="8"/>
    <n v="2375.65"/>
    <n v="0.39"/>
    <n v="14431.7"/>
    <n v="5032.2"/>
    <n v="0.34899999999999998"/>
    <n v="74.260000000000005"/>
    <x v="3"/>
    <n v="3"/>
    <b v="0"/>
    <s v="Delivered"/>
    <x v="1"/>
    <x v="1"/>
    <n v="5"/>
    <x v="2"/>
    <x v="32"/>
    <x v="4"/>
    <s v="31-40%"/>
    <x v="0"/>
    <n v="0"/>
    <n v="1"/>
    <n v="0"/>
    <n v="1"/>
  </r>
  <r>
    <s v="ORD-01889"/>
    <d v="2022-04-15T00:00:00"/>
    <d v="2022-04-15T00:00:00"/>
    <s v="CUST95351"/>
    <s v="Amit Bhat"/>
    <n v="40"/>
    <n v="40"/>
    <s v="Male"/>
    <s v="Male"/>
    <s v="North"/>
    <s v="Amritsar"/>
    <x v="5"/>
    <s v="Yoga Mat"/>
    <n v="5"/>
    <n v="5"/>
    <n v="7694.53"/>
    <n v="0.2"/>
    <n v="39253.99"/>
    <n v="7429.11"/>
    <n v="0.189"/>
    <n v="45.05"/>
    <x v="4"/>
    <n v="2"/>
    <b v="1"/>
    <s v="Returned"/>
    <x v="0"/>
    <x v="10"/>
    <n v="2"/>
    <x v="2"/>
    <x v="32"/>
    <x v="2"/>
    <s v="11-20%"/>
    <x v="0"/>
    <n v="1"/>
    <n v="1"/>
    <n v="0"/>
    <n v="1"/>
  </r>
  <r>
    <s v="ORD-01891"/>
    <d v="2022-04-15T00:00:00"/>
    <d v="2022-04-15T00:00:00"/>
    <s v="CUST26370"/>
    <s v="Deepa Mishra"/>
    <n v="23"/>
    <n v="23"/>
    <s v="Other"/>
    <s v="Other"/>
    <s v="West"/>
    <s v="Pune"/>
    <x v="1"/>
    <s v="Desk"/>
    <n v="8"/>
    <n v="8"/>
    <n v="34992.04"/>
    <n v="0.11"/>
    <n v="286556.78000000003"/>
    <n v="82342.39"/>
    <n v="0.28699999999999998"/>
    <n v="35.17"/>
    <x v="0"/>
    <n v="4"/>
    <b v="0"/>
    <s v="Pending"/>
    <x v="2"/>
    <x v="2"/>
    <n v="1"/>
    <x v="2"/>
    <x v="32"/>
    <x v="1"/>
    <s v="11-20%"/>
    <x v="0"/>
    <n v="0"/>
    <n v="0"/>
    <n v="0"/>
    <n v="1"/>
  </r>
  <r>
    <s v="ORD-01888"/>
    <d v="2022-04-14T00:00:00"/>
    <d v="2022-04-14T00:00:00"/>
    <s v="CUST48280"/>
    <s v="Aarav Pillai"/>
    <n v="38"/>
    <n v="38"/>
    <s v="Female"/>
    <s v="Female"/>
    <s v="West"/>
    <s v="Ahmedabad"/>
    <x v="3"/>
    <s v="Sugar"/>
    <n v="7"/>
    <n v="7"/>
    <n v="366.53"/>
    <n v="0.01"/>
    <n v="3649.29"/>
    <n v="335.94"/>
    <n v="9.1999999999999998E-2"/>
    <n v="46.6"/>
    <x v="1"/>
    <n v="2"/>
    <b v="0"/>
    <s v="Delivered"/>
    <x v="1"/>
    <x v="10"/>
    <n v="2"/>
    <x v="2"/>
    <x v="32"/>
    <x v="2"/>
    <s v="1-10%"/>
    <x v="0"/>
    <n v="0"/>
    <n v="1"/>
    <n v="0"/>
    <n v="1"/>
  </r>
  <r>
    <s v="ORD-01887"/>
    <d v="2022-04-13T00:00:00"/>
    <d v="2022-04-13T00:00:00"/>
    <s v="CUST32630"/>
    <s v="Vikram Shah"/>
    <n v="27"/>
    <n v="27"/>
    <s v="Male"/>
    <s v="Male"/>
    <s v="Central"/>
    <s v="Raipur"/>
    <x v="5"/>
    <s v="Tennis Racket"/>
    <n v="8"/>
    <n v="8"/>
    <n v="10307.31"/>
    <n v="0.04"/>
    <n v="110726.11"/>
    <n v="34280.730000000003"/>
    <n v="0.31"/>
    <n v="65.12"/>
    <x v="3"/>
    <n v="4"/>
    <b v="0"/>
    <s v="Delivered"/>
    <x v="1"/>
    <x v="5"/>
    <n v="8"/>
    <x v="2"/>
    <x v="32"/>
    <x v="3"/>
    <s v="1-10%"/>
    <x v="0"/>
    <n v="0"/>
    <n v="1"/>
    <n v="0"/>
    <n v="1"/>
  </r>
  <r>
    <s v="ORD-01885"/>
    <d v="2022-04-12T00:00:00"/>
    <d v="2022-04-12T00:00:00"/>
    <s v="CUST27246"/>
    <s v="Ananya Mehta"/>
    <n v="39"/>
    <n v="39"/>
    <s v="Female"/>
    <s v="Female"/>
    <s v="South"/>
    <s v="Bangalore"/>
    <x v="4"/>
    <s v="Self-Help Book"/>
    <n v="10"/>
    <n v="10"/>
    <n v="231.25"/>
    <n v="0.27"/>
    <n v="2387.56"/>
    <n v="908.86"/>
    <n v="0.38100000000000001"/>
    <n v="50.77"/>
    <x v="1"/>
    <n v="1"/>
    <b v="0"/>
    <s v="Pending"/>
    <x v="2"/>
    <x v="1"/>
    <n v="5"/>
    <x v="2"/>
    <x v="32"/>
    <x v="2"/>
    <s v="21-30%"/>
    <x v="0"/>
    <n v="0"/>
    <n v="0"/>
    <n v="0"/>
    <n v="1"/>
  </r>
  <r>
    <s v="ORD-01886"/>
    <d v="2022-04-12T00:00:00"/>
    <d v="2022-04-12T00:00:00"/>
    <s v="CUST07676"/>
    <s v="Pooja Sharma"/>
    <n v="39"/>
    <n v="39"/>
    <s v="Other"/>
    <s v="Other"/>
    <s v="West"/>
    <s v="Pune"/>
    <x v="5"/>
    <s v="Dumbbells"/>
    <n v="3"/>
    <n v="3"/>
    <n v="3135.03"/>
    <n v="0.09"/>
    <n v="11451.49"/>
    <n v="2694.43"/>
    <n v="0.23499999999999999"/>
    <n v="82.19"/>
    <x v="5"/>
    <n v="1"/>
    <b v="1"/>
    <s v="Returned"/>
    <x v="0"/>
    <x v="0"/>
    <n v="3"/>
    <x v="2"/>
    <x v="32"/>
    <x v="2"/>
    <s v="1-10%"/>
    <x v="0"/>
    <n v="1"/>
    <n v="1"/>
    <n v="0"/>
    <n v="1"/>
  </r>
  <r>
    <s v="ORD-01884"/>
    <d v="2022-04-11T00:00:00"/>
    <d v="2022-04-11T00:00:00"/>
    <s v="CUST42306"/>
    <s v="Shreya Sharma"/>
    <n v="62"/>
    <n v="62"/>
    <s v="Female"/>
    <s v="Female"/>
    <s v="West"/>
    <s v="Pune"/>
    <x v="0"/>
    <s v="Perfume"/>
    <n v="7"/>
    <n v="7"/>
    <n v="519.13"/>
    <n v="0.35"/>
    <n v="3102.68"/>
    <n v="1514.19"/>
    <n v="0.48799999999999999"/>
    <n v="82.54"/>
    <x v="1"/>
    <n v="1"/>
    <b v="1"/>
    <s v="Returned"/>
    <x v="0"/>
    <x v="9"/>
    <n v="9"/>
    <x v="2"/>
    <x v="32"/>
    <x v="6"/>
    <s v="31-40%"/>
    <x v="0"/>
    <n v="1"/>
    <n v="1"/>
    <n v="0"/>
    <n v="1"/>
  </r>
  <r>
    <s v="ORD-01880"/>
    <d v="2022-04-10T00:00:00"/>
    <d v="2022-04-10T00:00:00"/>
    <s v="CUST68733"/>
    <s v="Nikhil Nair"/>
    <n v="37"/>
    <n v="37"/>
    <s v="Male"/>
    <s v="Male"/>
    <s v="East"/>
    <s v="Patna"/>
    <x v="3"/>
    <s v="Flour"/>
    <n v="2"/>
    <n v="2"/>
    <n v="153.13999999999999"/>
    <n v="0.28999999999999998"/>
    <n v="289.25"/>
    <n v="25.46"/>
    <n v="8.7999999999999995E-2"/>
    <n v="77.75"/>
    <x v="3"/>
    <n v="5"/>
    <b v="0"/>
    <s v="Delivered"/>
    <x v="1"/>
    <x v="5"/>
    <n v="8"/>
    <x v="2"/>
    <x v="32"/>
    <x v="2"/>
    <s v="21-30%"/>
    <x v="0"/>
    <n v="0"/>
    <n v="1"/>
    <n v="0"/>
    <n v="1"/>
  </r>
  <r>
    <s v="ORD-01883"/>
    <d v="2022-04-10T00:00:00"/>
    <d v="2022-04-10T00:00:00"/>
    <s v="CUST03672"/>
    <s v="Amit Shah"/>
    <n v="24"/>
    <n v="24"/>
    <s v="Male"/>
    <s v="Male"/>
    <s v="West"/>
    <s v="Pune"/>
    <x v="1"/>
    <s v="Bookshelf"/>
    <n v="9"/>
    <n v="9"/>
    <n v="11907.81"/>
    <n v="0.18"/>
    <n v="119048.66"/>
    <n v="42582.04"/>
    <n v="0.35799999999999998"/>
    <n v="73.86"/>
    <x v="1"/>
    <n v="5"/>
    <b v="0"/>
    <s v="Delivered"/>
    <x v="1"/>
    <x v="3"/>
    <n v="10"/>
    <x v="2"/>
    <x v="32"/>
    <x v="1"/>
    <s v="11-20%"/>
    <x v="0"/>
    <n v="0"/>
    <n v="1"/>
    <n v="0"/>
    <n v="1"/>
  </r>
  <r>
    <s v="ORD-01882"/>
    <d v="2022-04-10T00:00:00"/>
    <d v="2022-04-10T00:00:00"/>
    <s v="CUST32524"/>
    <s v="Priya Joshi"/>
    <n v="56"/>
    <n v="56"/>
    <s v="Male"/>
    <s v="Male"/>
    <s v="Central"/>
    <s v="Bhopal"/>
    <x v="1"/>
    <s v="Sofa"/>
    <n v="10"/>
    <n v="10"/>
    <n v="34008.99"/>
    <n v="0.11"/>
    <n v="426011.42"/>
    <n v="100494.87"/>
    <n v="0.23599999999999999"/>
    <n v="51.53"/>
    <x v="1"/>
    <n v="1"/>
    <b v="0"/>
    <s v="Cancelled"/>
    <x v="3"/>
    <x v="0"/>
    <n v="3"/>
    <x v="2"/>
    <x v="32"/>
    <x v="4"/>
    <s v="11-20%"/>
    <x v="0"/>
    <n v="0"/>
    <n v="0"/>
    <n v="1"/>
    <n v="1"/>
  </r>
  <r>
    <s v="ORD-01881"/>
    <d v="2022-04-10T00:00:00"/>
    <d v="2022-04-10T00:00:00"/>
    <s v="CUST82347"/>
    <s v="Priya Sharma"/>
    <n v="36"/>
    <n v="36"/>
    <s v="Male"/>
    <s v="Male"/>
    <s v="West"/>
    <s v="Surat"/>
    <x v="2"/>
    <s v="Laptop"/>
    <m/>
    <m/>
    <n v="65974.789999999994"/>
    <n v="0.28999999999999998"/>
    <n v="52941.94"/>
    <n v="7317.9"/>
    <n v="0.13800000000000001"/>
    <n v="57.21"/>
    <x v="0"/>
    <n v="1"/>
    <b v="0"/>
    <s v="Delivered"/>
    <x v="1"/>
    <x v="5"/>
    <n v="8"/>
    <x v="2"/>
    <x v="32"/>
    <x v="2"/>
    <s v="21-30%"/>
    <x v="0"/>
    <n v="0"/>
    <n v="1"/>
    <n v="0"/>
    <n v="1"/>
  </r>
  <r>
    <s v="ORD-01879"/>
    <d v="2022-04-08T00:00:00"/>
    <d v="2022-04-08T00:00:00"/>
    <s v="CUST41248"/>
    <s v="Shreya Bose"/>
    <n v="18"/>
    <n v="18"/>
    <s v="Female"/>
    <s v="Female"/>
    <s v="North"/>
    <s v="Amritsar"/>
    <x v="3"/>
    <s v="Rice (5kg)"/>
    <n v="6"/>
    <n v="6"/>
    <n v="160.93"/>
    <n v="0.38"/>
    <n v="746"/>
    <n v="49.52"/>
    <n v="6.6000000000000003E-2"/>
    <n v="43.23"/>
    <x v="3"/>
    <n v="4"/>
    <b v="0"/>
    <s v="Delivered"/>
    <x v="1"/>
    <x v="1"/>
    <n v="5"/>
    <x v="2"/>
    <x v="32"/>
    <x v="1"/>
    <s v="31-40%"/>
    <x v="0"/>
    <n v="0"/>
    <n v="1"/>
    <n v="0"/>
    <n v="1"/>
  </r>
  <r>
    <s v="ORD-01875"/>
    <d v="2022-04-07T00:00:00"/>
    <d v="2022-04-07T00:00:00"/>
    <s v="CUST64095"/>
    <s v="Arjun Das"/>
    <n v="30"/>
    <n v="30"/>
    <s v="Female"/>
    <s v="Female"/>
    <s v="East"/>
    <s v="Patna"/>
    <x v="6"/>
    <s v="Saree"/>
    <n v="7"/>
    <n v="7"/>
    <n v="411.78"/>
    <n v="0.28000000000000003"/>
    <n v="3259.85"/>
    <n v="1493.17"/>
    <n v="0.45800000000000002"/>
    <n v="93.37"/>
    <x v="2"/>
    <n v="1"/>
    <b v="1"/>
    <s v="Returned"/>
    <x v="0"/>
    <x v="0"/>
    <n v="3"/>
    <x v="2"/>
    <x v="32"/>
    <x v="3"/>
    <s v="21-30%"/>
    <x v="0"/>
    <n v="1"/>
    <n v="1"/>
    <n v="0"/>
    <n v="1"/>
  </r>
  <r>
    <s v="ORD-01874"/>
    <d v="2022-04-07T00:00:00"/>
    <d v="2022-04-07T00:00:00"/>
    <s v="CUST43568"/>
    <s v="Pooja Kapoor"/>
    <n v="56"/>
    <n v="56"/>
    <s v="Male"/>
    <s v="Male"/>
    <s v="East"/>
    <s v="Bhubaneswar"/>
    <x v="4"/>
    <s v="Textbook"/>
    <n v="10"/>
    <n v="10"/>
    <n v="781.54"/>
    <n v="0.38"/>
    <n v="5556.24"/>
    <n v="2168.6999999999998"/>
    <n v="0.39"/>
    <n v="78.77"/>
    <x v="4"/>
    <n v="5"/>
    <b v="0"/>
    <s v="Delivered"/>
    <x v="1"/>
    <x v="4"/>
    <n v="4"/>
    <x v="2"/>
    <x v="32"/>
    <x v="4"/>
    <s v="31-40%"/>
    <x v="0"/>
    <n v="0"/>
    <n v="1"/>
    <n v="0"/>
    <n v="1"/>
  </r>
  <r>
    <s v="ORD-01877"/>
    <d v="2022-04-07T00:00:00"/>
    <d v="2022-04-07T00:00:00"/>
    <s v="CUST48958"/>
    <s v="Ritu Sharma"/>
    <n v="39"/>
    <n v="39"/>
    <s v="Male"/>
    <s v="Male"/>
    <s v="South"/>
    <s v="Bangalore"/>
    <x v="4"/>
    <s v="Fiction Novel"/>
    <n v="1"/>
    <n v="1"/>
    <n v="801.96"/>
    <n v="0.04"/>
    <n v="1115.18"/>
    <n v="461.7"/>
    <n v="0.41399999999999998"/>
    <n v="65.930000000000007"/>
    <x v="1"/>
    <n v="5"/>
    <b v="0"/>
    <s v="Delivered"/>
    <x v="1"/>
    <x v="10"/>
    <n v="2"/>
    <x v="2"/>
    <x v="32"/>
    <x v="2"/>
    <s v="1-10%"/>
    <x v="0"/>
    <n v="0"/>
    <n v="1"/>
    <n v="0"/>
    <n v="1"/>
  </r>
  <r>
    <s v="ORD-01878"/>
    <s v="April 07, 2022"/>
    <d v="2022-04-07T00:00:00"/>
    <s v="CUST99942"/>
    <s v="Nisha Rao"/>
    <n v="30"/>
    <n v="30"/>
    <s v="Other"/>
    <s v="Other"/>
    <s v="Central"/>
    <s v="Indore"/>
    <x v="6"/>
    <s v="Saree"/>
    <n v="10"/>
    <n v="10"/>
    <n v="456.07"/>
    <n v="0.37"/>
    <n v="3899.94"/>
    <n v="1169.33"/>
    <n v="0.3"/>
    <n v="45"/>
    <x v="1"/>
    <n v="5"/>
    <b v="0"/>
    <s v="Delivered"/>
    <x v="1"/>
    <x v="9"/>
    <n v="9"/>
    <x v="2"/>
    <x v="32"/>
    <x v="3"/>
    <s v="31-40%"/>
    <x v="0"/>
    <n v="0"/>
    <n v="1"/>
    <n v="0"/>
    <n v="1"/>
  </r>
  <r>
    <s v="ORD-01876"/>
    <d v="2022-04-07T00:00:00"/>
    <d v="2022-04-07T00:00:00"/>
    <s v="CUST64959"/>
    <s v="Aditya Sharma"/>
    <n v="47"/>
    <n v="47"/>
    <s v="Other"/>
    <s v="Other"/>
    <s v="East"/>
    <s v="Patna"/>
    <x v="4"/>
    <s v="Fiction Novel"/>
    <m/>
    <m/>
    <n v="1466.44"/>
    <n v="0.02"/>
    <n v="1925.9"/>
    <n v="587.73"/>
    <n v="0.30499999999999999"/>
    <n v="74.59"/>
    <x v="4"/>
    <m/>
    <b v="0"/>
    <s v="Delivered"/>
    <x v="1"/>
    <x v="6"/>
    <n v="6"/>
    <x v="2"/>
    <x v="32"/>
    <x v="4"/>
    <s v="1-10%"/>
    <x v="0"/>
    <n v="0"/>
    <n v="1"/>
    <n v="0"/>
    <n v="1"/>
  </r>
  <r>
    <s v="ORD-01872"/>
    <d v="2022-04-06T00:00:00"/>
    <d v="2022-04-06T00:00:00"/>
    <s v="CUST60962"/>
    <s v="Shreya Rao"/>
    <n v="30"/>
    <n v="30"/>
    <s v="Male"/>
    <s v="Male"/>
    <s v="North"/>
    <s v="Amritsar"/>
    <x v="5"/>
    <s v="Cricket Bat"/>
    <n v="10"/>
    <n v="10"/>
    <n v="8393.4"/>
    <n v="0.27"/>
    <n v="79799.460000000006"/>
    <n v="13093.99"/>
    <n v="0.16400000000000001"/>
    <n v="54.18"/>
    <x v="4"/>
    <n v="2"/>
    <b v="0"/>
    <s v="Delivered"/>
    <x v="1"/>
    <x v="5"/>
    <n v="8"/>
    <x v="2"/>
    <x v="32"/>
    <x v="3"/>
    <s v="21-30%"/>
    <x v="0"/>
    <n v="0"/>
    <n v="1"/>
    <n v="0"/>
    <n v="1"/>
  </r>
  <r>
    <s v="ORD-01873"/>
    <d v="2022-04-06T00:00:00"/>
    <d v="2022-04-06T00:00:00"/>
    <s v="CUST87809"/>
    <s v="Kavya Das"/>
    <n v="32"/>
    <n v="32"/>
    <s v="Male"/>
    <s v="Male"/>
    <s v="North"/>
    <s v="Chandigarh"/>
    <x v="5"/>
    <s v="Cricket Bat"/>
    <n v="3"/>
    <n v="3"/>
    <n v="12278.87"/>
    <n v="7.0000000000000007E-2"/>
    <n v="50117.69"/>
    <n v="7600.27"/>
    <n v="0.152"/>
    <n v="55.32"/>
    <x v="5"/>
    <n v="5"/>
    <b v="0"/>
    <s v="Delivered"/>
    <x v="1"/>
    <x v="10"/>
    <n v="2"/>
    <x v="2"/>
    <x v="32"/>
    <x v="3"/>
    <s v="1-10%"/>
    <x v="0"/>
    <n v="0"/>
    <n v="1"/>
    <n v="0"/>
    <n v="1"/>
  </r>
  <r>
    <s v="ORD-01870"/>
    <d v="2022-04-05T00:00:00"/>
    <d v="2022-04-05T00:00:00"/>
    <s v="CUST73941"/>
    <s v="Aditya Mehta"/>
    <n v="48"/>
    <n v="48"/>
    <s v="Male"/>
    <s v="Male"/>
    <s v="East"/>
    <s v="Bhubaneswar"/>
    <x v="3"/>
    <s v="Cooking Oil"/>
    <n v="2"/>
    <n v="2"/>
    <n v="393.55"/>
    <n v="0.02"/>
    <n v="1057.6500000000001"/>
    <n v="87.14"/>
    <n v="8.2000000000000003E-2"/>
    <n v="87.03"/>
    <x v="5"/>
    <n v="1"/>
    <b v="0"/>
    <s v="Delivered"/>
    <x v="1"/>
    <x v="2"/>
    <n v="1"/>
    <x v="2"/>
    <x v="32"/>
    <x v="4"/>
    <s v="1-10%"/>
    <x v="0"/>
    <n v="0"/>
    <n v="1"/>
    <n v="0"/>
    <n v="1"/>
  </r>
  <r>
    <s v="ORD-01871"/>
    <d v="2022-04-05T00:00:00"/>
    <d v="2022-04-05T00:00:00"/>
    <s v="CUST74013"/>
    <s v="Arjun Singh"/>
    <n v="41"/>
    <n v="41"/>
    <s v="Female"/>
    <s v="Female"/>
    <s v="North"/>
    <s v="Delhi"/>
    <x v="2"/>
    <s v="Headphones"/>
    <n v="2"/>
    <n v="2"/>
    <n v="17140.580000000002"/>
    <n v="0.38"/>
    <n v="30862.38"/>
    <n v="4123.18"/>
    <n v="0.13400000000000001"/>
    <n v="34.79"/>
    <x v="5"/>
    <n v="2"/>
    <b v="0"/>
    <s v="Delivered"/>
    <x v="1"/>
    <x v="1"/>
    <n v="5"/>
    <x v="2"/>
    <x v="32"/>
    <x v="2"/>
    <s v="31-40%"/>
    <x v="0"/>
    <n v="0"/>
    <n v="1"/>
    <n v="0"/>
    <n v="1"/>
  </r>
  <r>
    <s v="ORD-01868"/>
    <d v="2022-04-04T00:00:00"/>
    <d v="2022-04-04T00:00:00"/>
    <s v="CUST05359"/>
    <s v="Aditya Mehta"/>
    <n v="26"/>
    <n v="26"/>
    <s v="Female"/>
    <s v="Female"/>
    <s v="East"/>
    <s v="Kolkata"/>
    <x v="2"/>
    <s v="Camera"/>
    <n v="8"/>
    <n v="8"/>
    <n v="64439.74"/>
    <n v="0.23"/>
    <n v="542100.67000000004"/>
    <n v="80671.009999999995"/>
    <n v="0.14899999999999999"/>
    <n v="103.41"/>
    <x v="5"/>
    <n v="1"/>
    <b v="0"/>
    <s v="Delivered"/>
    <x v="1"/>
    <x v="0"/>
    <n v="3"/>
    <x v="2"/>
    <x v="32"/>
    <x v="3"/>
    <s v="21-30%"/>
    <x v="0"/>
    <n v="0"/>
    <n v="1"/>
    <n v="0"/>
    <n v="1"/>
  </r>
  <r>
    <s v="ORD-01869"/>
    <d v="2022-04-04T00:00:00"/>
    <d v="2022-04-04T00:00:00"/>
    <s v="CUST89646"/>
    <s v="Rohan Shah"/>
    <n v="45"/>
    <n v="45"/>
    <s v="Other"/>
    <s v="Other"/>
    <s v="East"/>
    <s v="Kolkata"/>
    <x v="5"/>
    <s v="Football"/>
    <n v="3"/>
    <n v="3"/>
    <n v="1955.47"/>
    <n v="0.16"/>
    <n v="6238.78"/>
    <n v="1430"/>
    <n v="0.22900000000000001"/>
    <n v="93.12"/>
    <x v="1"/>
    <n v="3"/>
    <b v="0"/>
    <s v="Shipped"/>
    <x v="4"/>
    <x v="0"/>
    <n v="3"/>
    <x v="2"/>
    <x v="32"/>
    <x v="2"/>
    <s v="11-20%"/>
    <x v="0"/>
    <n v="0"/>
    <n v="0"/>
    <n v="0"/>
    <n v="1"/>
  </r>
  <r>
    <s v="ORD-01866"/>
    <d v="2022-04-03T00:00:00"/>
    <d v="2022-04-03T00:00:00"/>
    <s v="CUST49530"/>
    <s v="Rohan Nair"/>
    <n v="29"/>
    <n v="29"/>
    <s v="Female"/>
    <s v="Female"/>
    <s v="West"/>
    <s v="Pune"/>
    <x v="2"/>
    <s v="Laptop"/>
    <n v="7"/>
    <n v="7"/>
    <n v="64794.43"/>
    <n v="0.05"/>
    <n v="532883.15"/>
    <n v="75066.289999999994"/>
    <n v="0.14099999999999999"/>
    <n v="73.84"/>
    <x v="5"/>
    <n v="2"/>
    <b v="1"/>
    <s v="Returned"/>
    <x v="0"/>
    <x v="1"/>
    <n v="5"/>
    <x v="2"/>
    <x v="32"/>
    <x v="3"/>
    <s v="1-10%"/>
    <x v="0"/>
    <n v="1"/>
    <n v="1"/>
    <n v="0"/>
    <n v="1"/>
  </r>
  <r>
    <s v="ORD-01867"/>
    <d v="2022-04-03T00:00:00"/>
    <d v="2022-04-03T00:00:00"/>
    <s v="CUST11136"/>
    <s v="Meera Gupta"/>
    <n v="39"/>
    <n v="39"/>
    <s v="Other"/>
    <s v="Other"/>
    <s v="East"/>
    <s v="Kolkata"/>
    <x v="5"/>
    <s v="Cricket Bat"/>
    <n v="4"/>
    <n v="4"/>
    <n v="1061.5899999999999"/>
    <n v="0.01"/>
    <n v="5761.67"/>
    <n v="990.61"/>
    <n v="0.17199999999999999"/>
    <n v="66.63"/>
    <x v="2"/>
    <n v="1"/>
    <b v="0"/>
    <s v="Delivered"/>
    <x v="1"/>
    <x v="8"/>
    <n v="7"/>
    <x v="2"/>
    <x v="32"/>
    <x v="2"/>
    <s v="1-10%"/>
    <x v="0"/>
    <n v="0"/>
    <n v="1"/>
    <n v="0"/>
    <n v="1"/>
  </r>
  <r>
    <s v="ORD-01862"/>
    <d v="2022-04-02T00:00:00"/>
    <d v="2022-04-02T00:00:00"/>
    <s v="CUST38887"/>
    <s v="Aditya Nair"/>
    <n v="39"/>
    <n v="39"/>
    <s v="Other"/>
    <s v="Other"/>
    <s v="West"/>
    <s v="Ahmedabad"/>
    <x v="3"/>
    <s v="Dal (1kg)"/>
    <n v="3"/>
    <n v="3"/>
    <n v="475.6"/>
    <n v="0.18"/>
    <n v="1586.7"/>
    <n v="154.07"/>
    <n v="9.7000000000000003E-2"/>
    <n v="65.63"/>
    <x v="2"/>
    <n v="1"/>
    <b v="0"/>
    <s v="Shipped"/>
    <x v="4"/>
    <x v="3"/>
    <n v="10"/>
    <x v="2"/>
    <x v="32"/>
    <x v="2"/>
    <s v="11-20%"/>
    <x v="0"/>
    <n v="0"/>
    <n v="0"/>
    <n v="0"/>
    <n v="1"/>
  </r>
  <r>
    <s v="ORD-01863"/>
    <d v="2022-04-02T00:00:00"/>
    <d v="2022-04-02T00:00:00"/>
    <s v="CUST08965"/>
    <s v="Pooja Bose"/>
    <n v="49"/>
    <n v="49"/>
    <s v="Other"/>
    <s v="Other"/>
    <s v="West"/>
    <s v="Ahmedabad"/>
    <x v="1"/>
    <s v="Bookshelf"/>
    <n v="2"/>
    <n v="2"/>
    <n v="29772.1"/>
    <n v="0.21"/>
    <n v="57845.42"/>
    <n v="17251.72"/>
    <n v="0.29799999999999999"/>
    <n v="57.47"/>
    <x v="4"/>
    <n v="2"/>
    <b v="0"/>
    <s v="Pending"/>
    <x v="2"/>
    <x v="6"/>
    <n v="6"/>
    <x v="2"/>
    <x v="32"/>
    <x v="4"/>
    <s v="21-30%"/>
    <x v="0"/>
    <n v="0"/>
    <n v="0"/>
    <n v="0"/>
    <n v="1"/>
  </r>
  <r>
    <s v="ORD-01865"/>
    <d v="2022-04-02T00:00:00"/>
    <d v="2022-04-02T00:00:00"/>
    <s v="CUST36542"/>
    <s v="Sanjay Bhat"/>
    <n v="44"/>
    <n v="44"/>
    <s v="Female"/>
    <s v="Female"/>
    <s v="North"/>
    <s v="Chandigarh"/>
    <x v="2"/>
    <s v="Laptop"/>
    <n v="6"/>
    <n v="6"/>
    <n v="8309.27"/>
    <n v="0.28000000000000003"/>
    <n v="51030.14"/>
    <n v="6755.64"/>
    <n v="0.13200000000000001"/>
    <n v="53.74"/>
    <x v="5"/>
    <n v="5"/>
    <b v="0"/>
    <s v="Delivered"/>
    <x v="1"/>
    <x v="5"/>
    <n v="8"/>
    <x v="2"/>
    <x v="32"/>
    <x v="2"/>
    <s v="21-30%"/>
    <x v="0"/>
    <n v="0"/>
    <n v="1"/>
    <n v="0"/>
    <n v="1"/>
  </r>
  <r>
    <s v="ORD-01864"/>
    <d v="2022-04-02T00:00:00"/>
    <d v="2022-04-02T00:00:00"/>
    <s v="CUST09459"/>
    <s v="Aarav Shah"/>
    <n v="44"/>
    <n v="44"/>
    <s v="Male"/>
    <s v="Male"/>
    <s v="East"/>
    <s v="Guwahati"/>
    <x v="6"/>
    <s v="Jacket"/>
    <n v="8"/>
    <n v="8"/>
    <n v="2007.46"/>
    <n v="7.0000000000000007E-2"/>
    <n v="22694.82"/>
    <n v="8877.57"/>
    <n v="0.39100000000000001"/>
    <n v="29.19"/>
    <x v="4"/>
    <n v="5"/>
    <b v="0"/>
    <s v="Delivered"/>
    <x v="1"/>
    <x v="5"/>
    <n v="8"/>
    <x v="2"/>
    <x v="32"/>
    <x v="2"/>
    <s v="1-10%"/>
    <x v="0"/>
    <n v="0"/>
    <n v="1"/>
    <n v="0"/>
    <n v="1"/>
  </r>
  <r>
    <s v="ORD-01861"/>
    <d v="2022-04-01T00:00:00"/>
    <d v="2022-04-01T00:00:00"/>
    <s v="CUST08538"/>
    <s v="Shreya Kapoor"/>
    <n v="33"/>
    <n v="33"/>
    <s v="Male"/>
    <s v="Male"/>
    <s v="West"/>
    <s v="Surat"/>
    <x v="0"/>
    <s v="Lipstick"/>
    <n v="3"/>
    <n v="3"/>
    <n v="992.1"/>
    <n v="0.25"/>
    <n v="3344.42"/>
    <n v="1765.61"/>
    <n v="0.52800000000000002"/>
    <n v="59.26"/>
    <x v="2"/>
    <m/>
    <b v="0"/>
    <s v="Cancelled"/>
    <x v="3"/>
    <x v="4"/>
    <n v="4"/>
    <x v="2"/>
    <x v="32"/>
    <x v="3"/>
    <s v="21-30%"/>
    <x v="0"/>
    <n v="0"/>
    <n v="0"/>
    <n v="1"/>
    <n v="1"/>
  </r>
  <r>
    <s v="ORD-01857"/>
    <d v="2022-04-01T00:00:00"/>
    <d v="2022-04-01T00:00:00"/>
    <s v="CUST08818"/>
    <s v="Rahul Shah"/>
    <n v="35"/>
    <n v="35"/>
    <s v="Other"/>
    <s v="Other"/>
    <s v="Central"/>
    <s v="Indore"/>
    <x v="3"/>
    <s v="Sugar"/>
    <n v="3"/>
    <n v="3"/>
    <n v="303.99"/>
    <n v="0.4"/>
    <n v="728.29"/>
    <n v="43.2"/>
    <n v="5.8999999999999997E-2"/>
    <n v="35.74"/>
    <x v="5"/>
    <m/>
    <b v="0"/>
    <s v="Delivered"/>
    <x v="1"/>
    <x v="7"/>
    <m/>
    <x v="2"/>
    <x v="32"/>
    <x v="3"/>
    <s v="31-40%"/>
    <x v="0"/>
    <n v="0"/>
    <n v="1"/>
    <n v="0"/>
    <n v="1"/>
  </r>
  <r>
    <s v="ORD-01860"/>
    <d v="2022-04-01T00:00:00"/>
    <d v="2022-04-01T00:00:00"/>
    <s v="CUST41096"/>
    <s v="Kavya Reddy"/>
    <n v="27"/>
    <n v="27"/>
    <s v="Male"/>
    <s v="Male"/>
    <s v="West"/>
    <s v="Surat"/>
    <x v="1"/>
    <s v="Bookshelf"/>
    <n v="10"/>
    <n v="10"/>
    <n v="21474.06"/>
    <n v="0.33"/>
    <n v="214328.13"/>
    <n v="31877.360000000001"/>
    <n v="0.14899999999999999"/>
    <n v="49.93"/>
    <x v="0"/>
    <n v="2"/>
    <b v="0"/>
    <s v="Delivered"/>
    <x v="1"/>
    <x v="5"/>
    <n v="8"/>
    <x v="2"/>
    <x v="32"/>
    <x v="3"/>
    <s v="31-40%"/>
    <x v="0"/>
    <n v="0"/>
    <n v="1"/>
    <n v="0"/>
    <n v="1"/>
  </r>
  <r>
    <s v="ORD-01859"/>
    <d v="2022-04-01T00:00:00"/>
    <d v="2022-04-01T00:00:00"/>
    <s v="CUST93119"/>
    <s v="Nisha Joshi"/>
    <n v="46"/>
    <n v="46"/>
    <s v="Female"/>
    <s v="Female"/>
    <s v="West"/>
    <s v="Ahmedabad"/>
    <x v="3"/>
    <s v="Cooking Oil"/>
    <n v="4"/>
    <n v="4"/>
    <n v="330.31"/>
    <n v="0.23"/>
    <n v="1343.96"/>
    <n v="143.62"/>
    <n v="0.107"/>
    <n v="54.53"/>
    <x v="3"/>
    <n v="2"/>
    <b v="0"/>
    <s v="Delivered"/>
    <x v="1"/>
    <x v="9"/>
    <n v="9"/>
    <x v="2"/>
    <x v="32"/>
    <x v="4"/>
    <s v="21-30%"/>
    <x v="0"/>
    <n v="0"/>
    <n v="1"/>
    <n v="0"/>
    <n v="1"/>
  </r>
  <r>
    <s v="ORD-01858"/>
    <d v="2022-04-01T00:00:00"/>
    <d v="2022-04-01T00:00:00"/>
    <s v="CUST00213"/>
    <s v="Arjun Verma"/>
    <m/>
    <m/>
    <s v="Male"/>
    <s v="Male"/>
    <s v="South"/>
    <s v="Chennai"/>
    <x v="0"/>
    <s v="Hair Oil"/>
    <n v="4"/>
    <n v="4"/>
    <n v="1182.99"/>
    <n v="0.03"/>
    <n v="5426.76"/>
    <n v="3103.03"/>
    <n v="0.57199999999999995"/>
    <n v="94.88"/>
    <x v="5"/>
    <n v="2"/>
    <b v="0"/>
    <s v="Pending"/>
    <x v="2"/>
    <x v="2"/>
    <n v="1"/>
    <x v="2"/>
    <x v="32"/>
    <x v="5"/>
    <s v="1-10%"/>
    <x v="0"/>
    <n v="0"/>
    <n v="0"/>
    <n v="0"/>
    <n v="1"/>
  </r>
  <r>
    <s v="ORD-01856"/>
    <d v="2022-03-31T00:00:00"/>
    <d v="2022-03-31T00:00:00"/>
    <s v="CUST17816"/>
    <s v="Nisha Das"/>
    <n v="22"/>
    <n v="22"/>
    <s v="Other"/>
    <s v="Other"/>
    <s v="East"/>
    <s v="Guwahati"/>
    <x v="2"/>
    <s v="Laptop"/>
    <n v="9"/>
    <n v="9"/>
    <n v="51210.29"/>
    <n v="0.26"/>
    <n v="431521.81"/>
    <n v="47793.41"/>
    <n v="0.111"/>
    <n v="80.02"/>
    <x v="0"/>
    <n v="3"/>
    <b v="0"/>
    <s v="Delivered"/>
    <x v="1"/>
    <x v="8"/>
    <n v="7"/>
    <x v="2"/>
    <x v="33"/>
    <x v="1"/>
    <s v="21-30%"/>
    <x v="0"/>
    <n v="0"/>
    <n v="1"/>
    <n v="0"/>
    <n v="1"/>
  </r>
  <r>
    <s v="ORD-01854"/>
    <d v="2022-03-31T00:00:00"/>
    <d v="2022-03-31T00:00:00"/>
    <s v="CUST02552"/>
    <s v="Rahul Bhat"/>
    <n v="61"/>
    <n v="61"/>
    <s v="Other"/>
    <s v="Other"/>
    <s v="Central"/>
    <s v="Bhopal"/>
    <x v="6"/>
    <s v="Kurta"/>
    <n v="6"/>
    <n v="6"/>
    <n v="2927.23"/>
    <n v="0.17"/>
    <n v="15014.03"/>
    <n v="6682.89"/>
    <n v="0.44500000000000001"/>
    <n v="76.05"/>
    <x v="2"/>
    <n v="1"/>
    <b v="1"/>
    <s v="Returned"/>
    <x v="0"/>
    <x v="10"/>
    <n v="2"/>
    <x v="2"/>
    <x v="33"/>
    <x v="6"/>
    <s v="11-20%"/>
    <x v="0"/>
    <n v="1"/>
    <n v="1"/>
    <n v="0"/>
    <n v="1"/>
  </r>
  <r>
    <s v="ORD-01855"/>
    <d v="2022-03-31T00:00:00"/>
    <d v="2022-03-31T00:00:00"/>
    <s v="CUST85967"/>
    <s v="Karan Chatterjee"/>
    <n v="35"/>
    <n v="35"/>
    <s v="Other"/>
    <s v="Other"/>
    <s v="South"/>
    <s v="Chennai"/>
    <x v="1"/>
    <s v="Chair"/>
    <n v="9"/>
    <n v="9"/>
    <n v="10240.02"/>
    <n v="0.33"/>
    <n v="76243.39"/>
    <n v="10430.540000000001"/>
    <n v="0.13700000000000001"/>
    <n v="83.76"/>
    <x v="4"/>
    <n v="3"/>
    <b v="0"/>
    <s v="Delivered"/>
    <x v="1"/>
    <x v="4"/>
    <n v="4"/>
    <x v="2"/>
    <x v="33"/>
    <x v="3"/>
    <s v="31-40%"/>
    <x v="0"/>
    <n v="0"/>
    <n v="1"/>
    <n v="0"/>
    <n v="1"/>
  </r>
  <r>
    <s v="ORD-01851"/>
    <d v="2022-03-30T00:00:00"/>
    <d v="2022-03-30T00:00:00"/>
    <s v="CUST81634"/>
    <s v="Ananya Kumar"/>
    <n v="36"/>
    <n v="36"/>
    <s v="Male"/>
    <s v="Male"/>
    <s v="West"/>
    <s v="Surat"/>
    <x v="2"/>
    <s v="Tablet"/>
    <n v="1"/>
    <n v="1"/>
    <n v="28957.64"/>
    <n v="0.33"/>
    <n v="18619.849999999999"/>
    <n v="1514.95"/>
    <n v="8.1000000000000003E-2"/>
    <n v="63.73"/>
    <x v="5"/>
    <n v="5"/>
    <b v="0"/>
    <s v="Delivered"/>
    <x v="1"/>
    <x v="3"/>
    <n v="10"/>
    <x v="2"/>
    <x v="33"/>
    <x v="2"/>
    <s v="31-40%"/>
    <x v="0"/>
    <n v="0"/>
    <n v="1"/>
    <n v="0"/>
    <n v="1"/>
  </r>
  <r>
    <s v="ORD-01853"/>
    <d v="2022-03-30T00:00:00"/>
    <d v="2022-03-30T00:00:00"/>
    <s v="CUST27427"/>
    <s v="Ritu Reddy"/>
    <n v="49"/>
    <n v="49"/>
    <s v="Female"/>
    <s v="Female"/>
    <s v="East"/>
    <s v="Patna"/>
    <x v="4"/>
    <s v="Cook Book"/>
    <n v="7"/>
    <n v="7"/>
    <n v="1034.3"/>
    <n v="0.21"/>
    <n v="7324.98"/>
    <n v="2536.09"/>
    <n v="0.34599999999999997"/>
    <n v="60.36"/>
    <x v="2"/>
    <n v="5"/>
    <b v="0"/>
    <s v="Delivered"/>
    <x v="1"/>
    <x v="4"/>
    <n v="4"/>
    <x v="2"/>
    <x v="33"/>
    <x v="4"/>
    <s v="21-30%"/>
    <x v="0"/>
    <n v="0"/>
    <n v="1"/>
    <n v="0"/>
    <n v="1"/>
  </r>
  <r>
    <s v="ORD-01850"/>
    <d v="2022-03-30T00:00:00"/>
    <d v="2022-03-30T00:00:00"/>
    <s v="CUST64792"/>
    <s v="Amit Kumar"/>
    <n v="38"/>
    <n v="38"/>
    <s v="Male"/>
    <s v="Male"/>
    <s v="South"/>
    <s v="Hyderabad"/>
    <x v="5"/>
    <s v="Cycle"/>
    <n v="4"/>
    <n v="4"/>
    <n v="14204.71"/>
    <n v="0.27"/>
    <n v="54400.72"/>
    <n v="13383.31"/>
    <n v="0.246"/>
    <n v="93.83"/>
    <x v="3"/>
    <n v="1"/>
    <b v="1"/>
    <s v="Returned"/>
    <x v="0"/>
    <x v="3"/>
    <n v="10"/>
    <x v="2"/>
    <x v="33"/>
    <x v="2"/>
    <s v="21-30%"/>
    <x v="0"/>
    <n v="1"/>
    <n v="1"/>
    <n v="0"/>
    <n v="1"/>
  </r>
  <r>
    <s v="ORD-01852"/>
    <d v="2022-03-30T00:00:00"/>
    <d v="2022-03-30T00:00:00"/>
    <s v="CUST44543"/>
    <s v="Shreya Nair"/>
    <n v="21"/>
    <n v="21"/>
    <s v="Female"/>
    <s v="Female"/>
    <s v="Central"/>
    <s v="Nagpur"/>
    <x v="0"/>
    <s v="Shampoo"/>
    <n v="1"/>
    <n v="1"/>
    <n v="2086.4699999999998"/>
    <n v="0.4"/>
    <n v="1378.93"/>
    <n v="777.51"/>
    <n v="0.56399999999999995"/>
    <n v="51"/>
    <x v="0"/>
    <n v="5"/>
    <b v="0"/>
    <s v="Shipped"/>
    <x v="4"/>
    <x v="6"/>
    <n v="6"/>
    <x v="2"/>
    <x v="33"/>
    <x v="1"/>
    <s v="31-40%"/>
    <x v="0"/>
    <n v="0"/>
    <n v="0"/>
    <n v="0"/>
    <n v="1"/>
  </r>
  <r>
    <s v="ORD-01848"/>
    <d v="2022-03-29T00:00:00"/>
    <d v="2022-03-29T00:00:00"/>
    <s v="CUST43339"/>
    <s v="Arjun Pillai"/>
    <n v="28"/>
    <n v="28"/>
    <s v="Male"/>
    <s v="Male"/>
    <s v="South"/>
    <s v="Kochi"/>
    <x v="5"/>
    <s v="Cricket Bat"/>
    <n v="7"/>
    <n v="7"/>
    <n v="6478.95"/>
    <n v="0.22"/>
    <n v="43346.6"/>
    <n v="8443.99"/>
    <n v="0.19500000000000001"/>
    <n v="69.59"/>
    <x v="0"/>
    <n v="1"/>
    <b v="0"/>
    <s v="Delivered"/>
    <x v="1"/>
    <x v="10"/>
    <n v="2"/>
    <x v="2"/>
    <x v="33"/>
    <x v="3"/>
    <s v="21-30%"/>
    <x v="0"/>
    <n v="0"/>
    <n v="1"/>
    <n v="0"/>
    <n v="1"/>
  </r>
  <r>
    <s v="ORD-01849"/>
    <d v="2022-03-29T00:00:00"/>
    <d v="2022-03-29T00:00:00"/>
    <s v="CUST56391"/>
    <s v="Meera Kumar"/>
    <n v="40"/>
    <n v="40"/>
    <s v="Other"/>
    <s v="Other"/>
    <s v="South"/>
    <s v="Kochi"/>
    <x v="6"/>
    <s v="Jeans"/>
    <n v="5"/>
    <n v="5"/>
    <n v="3481.04"/>
    <n v="0.35"/>
    <n v="13960.24"/>
    <n v="3567.18"/>
    <n v="0.25600000000000001"/>
    <n v="56.53"/>
    <x v="2"/>
    <m/>
    <b v="0"/>
    <s v="Cancelled"/>
    <x v="3"/>
    <x v="5"/>
    <n v="8"/>
    <x v="2"/>
    <x v="33"/>
    <x v="2"/>
    <s v="31-40%"/>
    <x v="0"/>
    <n v="0"/>
    <n v="0"/>
    <n v="1"/>
    <n v="1"/>
  </r>
  <r>
    <s v="ORD-01846"/>
    <d v="2022-03-27T00:00:00"/>
    <d v="2022-03-27T00:00:00"/>
    <s v="CUST07057"/>
    <s v="Karan Joshi"/>
    <n v="30"/>
    <n v="30"/>
    <s v="Female"/>
    <s v="Female"/>
    <s v="Central"/>
    <s v="Bhopal"/>
    <x v="2"/>
    <s v="Headphones"/>
    <n v="2"/>
    <n v="2"/>
    <n v="58913.07"/>
    <n v="0.37"/>
    <n v="86706.37"/>
    <n v="9273.59"/>
    <n v="0.107"/>
    <n v="54.91"/>
    <x v="1"/>
    <n v="2"/>
    <b v="0"/>
    <s v="Shipped"/>
    <x v="4"/>
    <x v="0"/>
    <n v="3"/>
    <x v="2"/>
    <x v="33"/>
    <x v="3"/>
    <s v="31-40%"/>
    <x v="0"/>
    <n v="0"/>
    <n v="0"/>
    <n v="0"/>
    <n v="1"/>
  </r>
  <r>
    <s v="ORD-01845"/>
    <d v="2022-03-27T00:00:00"/>
    <d v="2022-03-27T00:00:00"/>
    <s v="CUST10325"/>
    <s v="Ananya Joshi"/>
    <n v="27"/>
    <n v="27"/>
    <s v="Male"/>
    <s v="Male"/>
    <s v="East"/>
    <s v="Guwahati"/>
    <x v="2"/>
    <s v="Smartphone"/>
    <n v="7"/>
    <n v="7"/>
    <n v="49930.01"/>
    <n v="0.18"/>
    <n v="305814.52"/>
    <n v="52733.26"/>
    <n v="0.17199999999999999"/>
    <n v="87.99"/>
    <x v="2"/>
    <n v="2"/>
    <b v="1"/>
    <s v="Returned"/>
    <x v="0"/>
    <x v="2"/>
    <n v="1"/>
    <x v="2"/>
    <x v="33"/>
    <x v="3"/>
    <s v="11-20%"/>
    <x v="0"/>
    <n v="1"/>
    <n v="1"/>
    <n v="0"/>
    <n v="1"/>
  </r>
  <r>
    <s v="ORD-01847"/>
    <d v="2022-03-27T00:00:00"/>
    <d v="2022-03-27T00:00:00"/>
    <s v="CUST23650"/>
    <s v="Sanjay Patel"/>
    <n v="43"/>
    <n v="43"/>
    <s v="m"/>
    <s v="Male"/>
    <s v="South"/>
    <s v="Bangalore"/>
    <x v="2"/>
    <s v="Headphones"/>
    <n v="6"/>
    <n v="6"/>
    <n v="36964.92"/>
    <n v="7.0000000000000007E-2"/>
    <n v="229078.34"/>
    <n v="22543.08"/>
    <n v="9.8000000000000004E-2"/>
    <n v="71.02"/>
    <x v="3"/>
    <n v="3"/>
    <b v="0"/>
    <s v="Delivered"/>
    <x v="1"/>
    <x v="6"/>
    <n v="6"/>
    <x v="2"/>
    <x v="33"/>
    <x v="2"/>
    <s v="1-10%"/>
    <x v="0"/>
    <n v="0"/>
    <n v="1"/>
    <n v="0"/>
    <n v="1"/>
  </r>
  <r>
    <s v="ORD-01841"/>
    <d v="2022-03-26T00:00:00"/>
    <d v="2022-03-26T00:00:00"/>
    <s v="CUST02321"/>
    <s v="Sunita Patel"/>
    <n v="26"/>
    <n v="26"/>
    <s v="Female"/>
    <s v="Female"/>
    <s v="West"/>
    <s v="Surat"/>
    <x v="0"/>
    <s v="Shampoo"/>
    <n v="10"/>
    <n v="10"/>
    <n v="160.57"/>
    <n v="0.38"/>
    <n v="1214.0999999999999"/>
    <n v="697.82"/>
    <n v="0.57499999999999996"/>
    <n v="51.31"/>
    <x v="2"/>
    <n v="3"/>
    <b v="0"/>
    <s v="Delivered"/>
    <x v="1"/>
    <x v="10"/>
    <n v="2"/>
    <x v="2"/>
    <x v="33"/>
    <x v="3"/>
    <s v="31-40%"/>
    <x v="0"/>
    <n v="0"/>
    <n v="1"/>
    <n v="0"/>
    <n v="1"/>
  </r>
  <r>
    <s v="ORD-01842"/>
    <d v="2022-03-26T00:00:00"/>
    <d v="2022-03-26T00:00:00"/>
    <s v="CUST29238"/>
    <s v="Nisha Kapoor"/>
    <n v="31"/>
    <n v="31"/>
    <s v="m"/>
    <s v="Male"/>
    <s v="South"/>
    <s v="Hyderabad"/>
    <x v="3"/>
    <s v="Rice (5kg)"/>
    <n v="4"/>
    <n v="4"/>
    <n v="240.11"/>
    <n v="0.22"/>
    <n v="999.98"/>
    <n v="98.61"/>
    <n v="9.9000000000000005E-2"/>
    <n v="73.81"/>
    <x v="4"/>
    <n v="3"/>
    <b v="0"/>
    <s v="Delivered"/>
    <x v="1"/>
    <x v="3"/>
    <n v="10"/>
    <x v="2"/>
    <x v="33"/>
    <x v="3"/>
    <s v="21-30%"/>
    <x v="0"/>
    <n v="0"/>
    <n v="1"/>
    <n v="0"/>
    <n v="1"/>
  </r>
  <r>
    <s v="ORD-01844"/>
    <d v="2022-03-26T00:00:00"/>
    <d v="2022-03-26T00:00:00"/>
    <s v="CUST38409"/>
    <s v="Kavya Verma"/>
    <n v="46"/>
    <n v="46"/>
    <s v="Other"/>
    <s v="Other"/>
    <s v="West"/>
    <s v="Surat"/>
    <x v="6"/>
    <s v="Saree"/>
    <n v="6"/>
    <n v="6"/>
    <n v="2129.9699999999998"/>
    <n v="0.33"/>
    <n v="10588.9"/>
    <n v="4603.57"/>
    <n v="0.435"/>
    <n v="41.82"/>
    <x v="4"/>
    <n v="2"/>
    <b v="0"/>
    <s v="Delivered"/>
    <x v="1"/>
    <x v="2"/>
    <n v="1"/>
    <x v="2"/>
    <x v="33"/>
    <x v="4"/>
    <s v="31-40%"/>
    <x v="0"/>
    <n v="0"/>
    <n v="1"/>
    <n v="0"/>
    <n v="1"/>
  </r>
  <r>
    <s v="ORD-01843"/>
    <d v="2022-03-26T00:00:00"/>
    <d v="2022-03-26T00:00:00"/>
    <s v="CUST28515"/>
    <s v="Nikhil Singh"/>
    <n v="29"/>
    <n v="29"/>
    <s v="Male"/>
    <s v="Male"/>
    <s v="East"/>
    <s v="Guwahati"/>
    <x v="1"/>
    <s v="Bed Frame"/>
    <n v="2"/>
    <n v="2"/>
    <n v="7344.48"/>
    <n v="0.18"/>
    <n v="14733.39"/>
    <n v="4347.3100000000004"/>
    <n v="0.29499999999999998"/>
    <n v="74.59"/>
    <x v="1"/>
    <n v="5"/>
    <b v="0"/>
    <s v="Delivered"/>
    <x v="1"/>
    <x v="4"/>
    <n v="4"/>
    <x v="2"/>
    <x v="33"/>
    <x v="3"/>
    <s v="11-20%"/>
    <x v="0"/>
    <n v="0"/>
    <n v="1"/>
    <n v="0"/>
    <n v="1"/>
  </r>
  <r>
    <s v="ORD-01839"/>
    <d v="2022-03-26T00:00:00"/>
    <d v="2022-03-26T00:00:00"/>
    <s v="CUST27694"/>
    <s v="Arjun Shah"/>
    <n v="21"/>
    <n v="21"/>
    <s v="Male"/>
    <s v="Male"/>
    <s v="South"/>
    <s v="Kochi"/>
    <x v="6"/>
    <s v="Jeans"/>
    <n v="3"/>
    <n v="3"/>
    <n v="3430.47"/>
    <m/>
    <n v="11607.03"/>
    <n v="4466.8599999999997"/>
    <n v="0.38500000000000001"/>
    <n v="69.55"/>
    <x v="0"/>
    <n v="2"/>
    <b v="0"/>
    <s v="Delivered"/>
    <x v="1"/>
    <x v="2"/>
    <n v="1"/>
    <x v="2"/>
    <x v="33"/>
    <x v="1"/>
    <s v="No data"/>
    <x v="0"/>
    <n v="0"/>
    <n v="1"/>
    <n v="0"/>
    <n v="1"/>
  </r>
  <r>
    <s v="ORD-01840"/>
    <d v="2022-03-26T00:00:00"/>
    <d v="2022-03-26T00:00:00"/>
    <s v="CUST17949"/>
    <s v="Ananya Patel"/>
    <n v="34"/>
    <n v="34"/>
    <s v="Female"/>
    <s v="Female"/>
    <s v="Central"/>
    <s v="Indore"/>
    <x v="1"/>
    <s v="Chair"/>
    <n v="4"/>
    <n v="4"/>
    <n v="31307.38"/>
    <n v="0.26"/>
    <n v="105074.92"/>
    <n v="26306.21"/>
    <n v="0.25"/>
    <n v="72.12"/>
    <x v="1"/>
    <n v="4"/>
    <b v="0"/>
    <s v="Delivered"/>
    <x v="1"/>
    <x v="4"/>
    <n v="4"/>
    <x v="2"/>
    <x v="33"/>
    <x v="3"/>
    <s v="21-30%"/>
    <x v="0"/>
    <n v="0"/>
    <n v="1"/>
    <n v="0"/>
    <n v="1"/>
  </r>
  <r>
    <s v="ORD-01837"/>
    <d v="2022-03-25T00:00:00"/>
    <d v="2022-03-25T00:00:00"/>
    <s v="CUST54771"/>
    <s v="Arjun Nair"/>
    <n v="26"/>
    <n v="26"/>
    <s v="Male"/>
    <s v="Male"/>
    <s v="South"/>
    <s v="Chennai"/>
    <x v="5"/>
    <s v="Yoga Mat"/>
    <n v="9"/>
    <n v="9"/>
    <n v="8324.77"/>
    <n v="0.01"/>
    <n v="78776.929999999993"/>
    <n v="19757.509999999998"/>
    <n v="0.251"/>
    <n v="114.04"/>
    <x v="4"/>
    <n v="4"/>
    <b v="0"/>
    <s v="Shipped"/>
    <x v="4"/>
    <x v="0"/>
    <n v="3"/>
    <x v="2"/>
    <x v="33"/>
    <x v="3"/>
    <s v="1-10%"/>
    <x v="0"/>
    <n v="0"/>
    <n v="0"/>
    <n v="0"/>
    <n v="1"/>
  </r>
  <r>
    <s v="ORD-01835"/>
    <d v="2022-03-25T00:00:00"/>
    <d v="2022-03-25T00:00:00"/>
    <s v="CUST19761"/>
    <s v="Sanjay Gupta"/>
    <n v="35"/>
    <n v="35"/>
    <s v="Other"/>
    <s v="Other"/>
    <s v="East"/>
    <s v="Bhubaneswar"/>
    <x v="3"/>
    <s v="Rice (5kg)"/>
    <n v="6"/>
    <n v="6"/>
    <n v="113.85"/>
    <n v="0.12"/>
    <n v="739.35"/>
    <n v="42.47"/>
    <n v="5.7000000000000002E-2"/>
    <n v="94.73"/>
    <x v="3"/>
    <n v="5"/>
    <b v="0"/>
    <s v="Delivered"/>
    <x v="1"/>
    <x v="9"/>
    <n v="9"/>
    <x v="2"/>
    <x v="33"/>
    <x v="3"/>
    <s v="11-20%"/>
    <x v="0"/>
    <n v="0"/>
    <n v="1"/>
    <n v="0"/>
    <n v="1"/>
  </r>
  <r>
    <s v="ORD-01836"/>
    <d v="2022-03-25T00:00:00"/>
    <d v="2022-03-25T00:00:00"/>
    <s v="CUST59858"/>
    <s v="Arjun Chatterjee"/>
    <n v="51"/>
    <n v="51"/>
    <s v="Female"/>
    <s v="Female"/>
    <s v="Central"/>
    <s v="Raipur"/>
    <x v="6"/>
    <s v="Dress"/>
    <n v="4"/>
    <n v="4"/>
    <n v="3759.12"/>
    <n v="0.06"/>
    <n v="16565.63"/>
    <n v="5889.66"/>
    <n v="0.35599999999999998"/>
    <n v="49.87"/>
    <x v="1"/>
    <n v="3"/>
    <b v="0"/>
    <s v="Delivered"/>
    <x v="1"/>
    <x v="2"/>
    <n v="1"/>
    <x v="2"/>
    <x v="33"/>
    <x v="4"/>
    <s v="1-10%"/>
    <x v="0"/>
    <n v="0"/>
    <n v="1"/>
    <n v="0"/>
    <n v="1"/>
  </r>
  <r>
    <s v="ORD-01838"/>
    <d v="2022-03-25T00:00:00"/>
    <d v="2022-03-25T00:00:00"/>
    <s v="CUST27510"/>
    <s v="Kavya Joshi"/>
    <n v="16"/>
    <n v="16"/>
    <s v="Female"/>
    <s v="Female"/>
    <s v="West"/>
    <s v="Mumbai"/>
    <x v="3"/>
    <s v="Cooking Oil"/>
    <n v="4"/>
    <n v="4"/>
    <n v="393.16"/>
    <n v="0.06"/>
    <n v="1961.61"/>
    <n v="197.05"/>
    <n v="0.1"/>
    <n v="79.099999999999994"/>
    <x v="3"/>
    <n v="5"/>
    <b v="0"/>
    <s v="Delivered"/>
    <x v="1"/>
    <x v="4"/>
    <n v="4"/>
    <x v="2"/>
    <x v="33"/>
    <x v="0"/>
    <s v="1-10%"/>
    <x v="0"/>
    <n v="0"/>
    <n v="1"/>
    <n v="0"/>
    <n v="1"/>
  </r>
  <r>
    <s v="ORD-01830"/>
    <d v="2022-03-24T00:00:00"/>
    <d v="2022-03-24T00:00:00"/>
    <s v="CUST13979"/>
    <s v="Vikram Chatterjee"/>
    <n v="28"/>
    <n v="28"/>
    <s v="Male"/>
    <s v="Male"/>
    <s v="South"/>
    <s v="Chennai"/>
    <x v="4"/>
    <s v="Cook Book"/>
    <n v="9"/>
    <n v="9"/>
    <n v="200.61"/>
    <n v="0.28000000000000003"/>
    <n v="1329.23"/>
    <n v="806.66"/>
    <n v="0.60699999999999998"/>
    <n v="52.8"/>
    <x v="4"/>
    <n v="4"/>
    <b v="0"/>
    <s v="Delivered"/>
    <x v="1"/>
    <x v="9"/>
    <n v="9"/>
    <x v="2"/>
    <x v="33"/>
    <x v="3"/>
    <s v="21-30%"/>
    <x v="0"/>
    <n v="0"/>
    <n v="1"/>
    <n v="0"/>
    <n v="1"/>
  </r>
  <r>
    <s v="ORD-01832"/>
    <d v="2022-03-24T00:00:00"/>
    <d v="2022-03-24T00:00:00"/>
    <s v="CUST40044"/>
    <s v="Meera Bhat"/>
    <n v="25"/>
    <n v="25"/>
    <s v="Female"/>
    <s v="Female"/>
    <s v="Central"/>
    <s v="Indore"/>
    <x v="5"/>
    <s v="Yoga Mat"/>
    <n v="5"/>
    <n v="5"/>
    <n v="2358.9499999999998"/>
    <n v="0.27"/>
    <n v="9997.67"/>
    <n v="1971.24"/>
    <n v="0.19700000000000001"/>
    <n v="32.520000000000003"/>
    <x v="1"/>
    <m/>
    <b v="0"/>
    <s v="Pending"/>
    <x v="2"/>
    <x v="9"/>
    <n v="9"/>
    <x v="2"/>
    <x v="33"/>
    <x v="1"/>
    <s v="21-30%"/>
    <x v="0"/>
    <n v="0"/>
    <n v="0"/>
    <n v="0"/>
    <n v="1"/>
  </r>
  <r>
    <s v="ORD-01831"/>
    <d v="2022-03-24T00:00:00"/>
    <d v="2022-03-24T00:00:00"/>
    <s v="CUST23447"/>
    <s v="Arjun Sharma"/>
    <n v="17"/>
    <n v="17"/>
    <s v="Male"/>
    <s v="Male"/>
    <s v="Central"/>
    <s v="Nagpur"/>
    <x v="6"/>
    <s v="Kurta"/>
    <n v="4"/>
    <n v="4"/>
    <n v="2766.72"/>
    <n v="0.34"/>
    <n v="8239.18"/>
    <n v="3180.32"/>
    <n v="0.38600000000000001"/>
    <n v="51.11"/>
    <x v="4"/>
    <n v="5"/>
    <b v="0"/>
    <s v="Delivered"/>
    <x v="1"/>
    <x v="8"/>
    <n v="7"/>
    <x v="2"/>
    <x v="33"/>
    <x v="0"/>
    <s v="31-40%"/>
    <x v="0"/>
    <n v="0"/>
    <n v="1"/>
    <n v="0"/>
    <n v="1"/>
  </r>
  <r>
    <s v="ORD-01833"/>
    <d v="2022-03-24T00:00:00"/>
    <d v="2022-03-24T00:00:00"/>
    <s v="CUST97409"/>
    <s v="Shreya Patel"/>
    <n v="27"/>
    <n v="27"/>
    <s v="Female"/>
    <s v="Female"/>
    <s v="South"/>
    <s v="Hyderabad"/>
    <x v="4"/>
    <s v="Biography"/>
    <n v="5"/>
    <n v="5"/>
    <n v="845.02"/>
    <n v="0.38"/>
    <n v="3063.76"/>
    <n v="1423.14"/>
    <n v="0.46500000000000002"/>
    <n v="65.17"/>
    <x v="0"/>
    <n v="3"/>
    <b v="0"/>
    <s v="Delivered"/>
    <x v="1"/>
    <x v="8"/>
    <n v="7"/>
    <x v="2"/>
    <x v="33"/>
    <x v="3"/>
    <s v="31-40%"/>
    <x v="0"/>
    <n v="0"/>
    <n v="1"/>
    <n v="0"/>
    <n v="1"/>
  </r>
  <r>
    <s v="ORD-01834"/>
    <d v="2022-03-24T00:00:00"/>
    <d v="2022-03-24T00:00:00"/>
    <s v="CUST37198"/>
    <s v="Rahul Rao"/>
    <n v="36"/>
    <n v="36"/>
    <s v="Female"/>
    <s v="Female"/>
    <s v="South"/>
    <s v="Chennai"/>
    <x v="2"/>
    <s v="Laptop"/>
    <n v="8"/>
    <n v="8"/>
    <n v="22164.74"/>
    <n v="0.1"/>
    <n v="159491.82"/>
    <n v="16671.939999999999"/>
    <n v="0.105"/>
    <n v="82.01"/>
    <x v="1"/>
    <m/>
    <b v="0"/>
    <s v="Shipped"/>
    <x v="4"/>
    <x v="1"/>
    <n v="5"/>
    <x v="2"/>
    <x v="33"/>
    <x v="2"/>
    <s v="1-10%"/>
    <x v="0"/>
    <n v="0"/>
    <n v="0"/>
    <n v="0"/>
    <n v="1"/>
  </r>
  <r>
    <s v="ORD-01829"/>
    <d v="2022-03-22T00:00:00"/>
    <d v="2022-03-22T00:00:00"/>
    <s v="CUST59422"/>
    <s v="Vikram Das"/>
    <n v="44"/>
    <n v="44"/>
    <s v="Other"/>
    <s v="Other"/>
    <s v="Central"/>
    <s v="Raipur"/>
    <x v="0"/>
    <s v="Face Cream"/>
    <n v="1"/>
    <n v="1"/>
    <n v="2044.93"/>
    <n v="0.23"/>
    <n v="1828.13"/>
    <n v="565"/>
    <n v="0.309"/>
    <n v="44.76"/>
    <x v="3"/>
    <n v="2"/>
    <b v="1"/>
    <s v="Returned"/>
    <x v="0"/>
    <x v="10"/>
    <n v="2"/>
    <x v="2"/>
    <x v="33"/>
    <x v="2"/>
    <s v="21-30%"/>
    <x v="0"/>
    <n v="1"/>
    <n v="1"/>
    <n v="0"/>
    <n v="1"/>
  </r>
  <r>
    <s v="ORD-01828"/>
    <d v="2022-03-19T00:00:00"/>
    <d v="2022-03-19T00:00:00"/>
    <s v="CUST21183"/>
    <s v="Karan Joshi"/>
    <n v="50"/>
    <n v="50"/>
    <s v="Male"/>
    <s v="Male"/>
    <s v="East"/>
    <s v="Patna"/>
    <x v="1"/>
    <s v="Wardrobe"/>
    <n v="6"/>
    <n v="6"/>
    <n v="14556.36"/>
    <n v="0.03"/>
    <n v="99451.13"/>
    <n v="38970.92"/>
    <n v="0.39200000000000002"/>
    <n v="88.32"/>
    <x v="0"/>
    <n v="3"/>
    <b v="0"/>
    <s v="Delivered"/>
    <x v="1"/>
    <x v="9"/>
    <n v="9"/>
    <x v="2"/>
    <x v="33"/>
    <x v="4"/>
    <s v="1-10%"/>
    <x v="0"/>
    <n v="0"/>
    <n v="1"/>
    <n v="0"/>
    <n v="1"/>
  </r>
  <r>
    <s v="ORD-01827"/>
    <d v="2022-03-19T00:00:00"/>
    <d v="2022-03-19T00:00:00"/>
    <s v="CUST19509"/>
    <s v="Kavya Nair"/>
    <n v="13"/>
    <n v="13"/>
    <s v="Other"/>
    <s v="Other"/>
    <s v="Central"/>
    <s v="Raipur"/>
    <x v="0"/>
    <s v="Lipstick"/>
    <n v="1"/>
    <n v="1"/>
    <n v="2486.96"/>
    <n v="0.3"/>
    <n v="1982.36"/>
    <n v="610.55999999999995"/>
    <n v="0.308"/>
    <n v="67.349999999999994"/>
    <x v="2"/>
    <n v="2"/>
    <b v="0"/>
    <s v="Delivered"/>
    <x v="1"/>
    <x v="3"/>
    <n v="10"/>
    <x v="2"/>
    <x v="33"/>
    <x v="0"/>
    <s v="21-30%"/>
    <x v="0"/>
    <n v="0"/>
    <n v="1"/>
    <n v="0"/>
    <n v="1"/>
  </r>
  <r>
    <s v="ORD-01826"/>
    <d v="2022-03-17T00:00:00"/>
    <d v="2022-03-17T00:00:00"/>
    <s v="CUST42492"/>
    <s v="Nikhil Bose"/>
    <n v="26"/>
    <n v="26"/>
    <s v="Male"/>
    <s v="Male"/>
    <s v="South"/>
    <s v="Bangalore"/>
    <x v="0"/>
    <s v="Sunscreen"/>
    <n v="2"/>
    <n v="2"/>
    <n v="563.96"/>
    <m/>
    <n v="1382.93"/>
    <n v="529.71"/>
    <n v="0.38300000000000001"/>
    <n v="100.92"/>
    <x v="1"/>
    <n v="4"/>
    <b v="0"/>
    <s v="Delivered"/>
    <x v="1"/>
    <x v="2"/>
    <n v="1"/>
    <x v="2"/>
    <x v="33"/>
    <x v="3"/>
    <s v="No data"/>
    <x v="0"/>
    <n v="0"/>
    <n v="1"/>
    <n v="0"/>
    <n v="1"/>
  </r>
  <r>
    <s v="ORD-01825"/>
    <d v="2022-03-17T00:00:00"/>
    <d v="2022-03-17T00:00:00"/>
    <s v="CUST98135"/>
    <s v="Aarav Mehta"/>
    <n v="17"/>
    <n v="17"/>
    <s v="Other"/>
    <s v="Other"/>
    <s v="South"/>
    <s v="Bangalore"/>
    <x v="3"/>
    <s v="Dal (1kg)"/>
    <n v="2"/>
    <n v="2"/>
    <n v="57.7"/>
    <n v="0.13"/>
    <n v="117.1"/>
    <n v="5.26"/>
    <n v="4.4999999999999998E-2"/>
    <n v="69.540000000000006"/>
    <x v="1"/>
    <n v="4"/>
    <b v="0"/>
    <s v="Pending"/>
    <x v="2"/>
    <x v="4"/>
    <n v="4"/>
    <x v="2"/>
    <x v="33"/>
    <x v="0"/>
    <s v="11-20%"/>
    <x v="0"/>
    <n v="0"/>
    <n v="0"/>
    <n v="0"/>
    <n v="1"/>
  </r>
  <r>
    <s v="ORD-01824"/>
    <d v="2022-03-16T00:00:00"/>
    <d v="2022-03-16T00:00:00"/>
    <s v="CUST58449"/>
    <s v="Priya Chatterjee"/>
    <m/>
    <m/>
    <s v="Female"/>
    <s v="Female"/>
    <s v="North"/>
    <s v="Delhi"/>
    <x v="6"/>
    <s v="Jeans"/>
    <n v="5"/>
    <n v="5"/>
    <n v="2505.4"/>
    <n v="0.11"/>
    <n v="12039.52"/>
    <n v="4140.53"/>
    <n v="0.34399999999999997"/>
    <n v="57.65"/>
    <x v="1"/>
    <m/>
    <b v="0"/>
    <s v="Delivered"/>
    <x v="1"/>
    <x v="2"/>
    <n v="1"/>
    <x v="2"/>
    <x v="33"/>
    <x v="5"/>
    <s v="11-20%"/>
    <x v="0"/>
    <n v="0"/>
    <n v="1"/>
    <n v="0"/>
    <n v="1"/>
  </r>
  <r>
    <s v="ORD-01821"/>
    <d v="2022-03-16T00:00:00"/>
    <d v="2022-03-16T00:00:00"/>
    <s v="CUST07773"/>
    <s v="Karan Gupta"/>
    <n v="41"/>
    <n v="41"/>
    <s v="Female"/>
    <s v="Female"/>
    <s v="South"/>
    <s v="Hyderabad"/>
    <x v="4"/>
    <s v="Comic Book"/>
    <n v="2"/>
    <n v="2"/>
    <n v="1012.58"/>
    <m/>
    <n v="2058.59"/>
    <n v="942.39"/>
    <n v="0.45800000000000002"/>
    <n v="79.239999999999995"/>
    <x v="3"/>
    <n v="5"/>
    <b v="0"/>
    <s v="Delivered"/>
    <x v="1"/>
    <x v="7"/>
    <m/>
    <x v="2"/>
    <x v="33"/>
    <x v="2"/>
    <s v="No data"/>
    <x v="0"/>
    <n v="0"/>
    <n v="1"/>
    <n v="0"/>
    <n v="1"/>
  </r>
  <r>
    <s v="ORD-01822"/>
    <d v="2022-03-16T00:00:00"/>
    <d v="2022-03-16T00:00:00"/>
    <s v="CUST25475"/>
    <s v="Kavya Pillai"/>
    <n v="54"/>
    <n v="54"/>
    <s v="Female"/>
    <s v="Female"/>
    <s v="East"/>
    <s v="Bhubaneswar"/>
    <x v="6"/>
    <s v="Jacket"/>
    <n v="8"/>
    <n v="8"/>
    <n v="3480.42"/>
    <n v="0.26"/>
    <n v="26432.66"/>
    <n v="9634.6200000000008"/>
    <n v="0.36399999999999999"/>
    <n v="82.01"/>
    <x v="0"/>
    <n v="2"/>
    <b v="1"/>
    <s v="Returned"/>
    <x v="0"/>
    <x v="3"/>
    <n v="10"/>
    <x v="2"/>
    <x v="33"/>
    <x v="4"/>
    <s v="21-30%"/>
    <x v="0"/>
    <n v="1"/>
    <n v="1"/>
    <n v="0"/>
    <n v="1"/>
  </r>
  <r>
    <s v="ORD-01823"/>
    <d v="2022-03-16T00:00:00"/>
    <d v="2022-03-16T00:00:00"/>
    <s v="CUST35405"/>
    <s v="Pooja Mishra"/>
    <n v="35"/>
    <n v="35"/>
    <s v="Female"/>
    <s v="Female"/>
    <s v="Central"/>
    <s v="Raipur"/>
    <x v="5"/>
    <s v="Cycle"/>
    <n v="4"/>
    <n v="4"/>
    <n v="5236.2700000000004"/>
    <n v="0.09"/>
    <n v="24896.51"/>
    <n v="4435.7299999999996"/>
    <n v="0.17799999999999999"/>
    <n v="74.78"/>
    <x v="1"/>
    <n v="1"/>
    <b v="0"/>
    <s v="Shipped"/>
    <x v="4"/>
    <x v="5"/>
    <n v="8"/>
    <x v="2"/>
    <x v="33"/>
    <x v="3"/>
    <s v="1-10%"/>
    <x v="0"/>
    <n v="0"/>
    <n v="0"/>
    <n v="0"/>
    <n v="1"/>
  </r>
  <r>
    <s v="ORD-01817"/>
    <d v="2022-03-15T00:00:00"/>
    <d v="2022-03-15T00:00:00"/>
    <s v="CUST33739"/>
    <s v="Vikram Iyer"/>
    <n v="33"/>
    <n v="33"/>
    <s v="Other"/>
    <s v="Other"/>
    <s v="North"/>
    <s v="Chandigarh"/>
    <x v="4"/>
    <s v="Textbook"/>
    <n v="10"/>
    <n v="10"/>
    <n v="1209.42"/>
    <n v="0.39"/>
    <n v="9490.36"/>
    <n v="4575.74"/>
    <n v="0.48199999999999998"/>
    <n v="31.85"/>
    <x v="2"/>
    <n v="3"/>
    <b v="0"/>
    <s v="Delivered"/>
    <x v="1"/>
    <x v="6"/>
    <n v="6"/>
    <x v="2"/>
    <x v="33"/>
    <x v="3"/>
    <s v="31-40%"/>
    <x v="0"/>
    <n v="0"/>
    <n v="1"/>
    <n v="0"/>
    <n v="1"/>
  </r>
  <r>
    <s v="ORD-01819"/>
    <d v="2022-03-15T00:00:00"/>
    <d v="2022-03-15T00:00:00"/>
    <s v="CUST63222"/>
    <s v="Priya Reddy"/>
    <n v="39"/>
    <n v="39"/>
    <s v="Female"/>
    <s v="Female"/>
    <s v="East"/>
    <s v="Bhubaneswar"/>
    <x v="1"/>
    <s v="Desk"/>
    <n v="3"/>
    <n v="3"/>
    <n v="5315.14"/>
    <n v="0.2"/>
    <n v="17403.330000000002"/>
    <n v="5876.17"/>
    <n v="0.33800000000000002"/>
    <n v="97.08"/>
    <x v="2"/>
    <n v="5"/>
    <b v="0"/>
    <s v="Delivered"/>
    <x v="1"/>
    <x v="6"/>
    <n v="6"/>
    <x v="2"/>
    <x v="33"/>
    <x v="2"/>
    <s v="11-20%"/>
    <x v="0"/>
    <n v="0"/>
    <n v="1"/>
    <n v="0"/>
    <n v="1"/>
  </r>
  <r>
    <s v="ORD-01815"/>
    <d v="2022-03-15T00:00:00"/>
    <d v="2022-03-15T00:00:00"/>
    <s v="CUST92618"/>
    <s v="Amit Pillai"/>
    <n v="44"/>
    <n v="44"/>
    <s v="Other"/>
    <s v="Other"/>
    <s v="North"/>
    <s v="Chandigarh"/>
    <x v="6"/>
    <s v="Saree"/>
    <n v="2"/>
    <n v="2"/>
    <n v="348.61"/>
    <n v="0.37"/>
    <n v="468.08"/>
    <n v="156.44"/>
    <n v="0.33400000000000002"/>
    <n v="76.849999999999994"/>
    <x v="0"/>
    <n v="3"/>
    <b v="0"/>
    <s v="Delivered"/>
    <x v="1"/>
    <x v="6"/>
    <n v="6"/>
    <x v="2"/>
    <x v="33"/>
    <x v="2"/>
    <s v="31-40%"/>
    <x v="0"/>
    <n v="0"/>
    <n v="1"/>
    <n v="0"/>
    <n v="1"/>
  </r>
  <r>
    <s v="ORD-01816"/>
    <d v="2022-03-15T00:00:00"/>
    <d v="2022-03-15T00:00:00"/>
    <s v="CUST09358"/>
    <s v="Pooja Verma"/>
    <n v="47"/>
    <n v="47"/>
    <s v="Female"/>
    <s v="Female"/>
    <s v="East"/>
    <s v="Kolkata"/>
    <x v="6"/>
    <s v="Dress"/>
    <m/>
    <m/>
    <n v="2706.32"/>
    <n v="0.18"/>
    <n v="2470.1799999999998"/>
    <n v="804.13"/>
    <n v="0.32600000000000001"/>
    <n v="91.14"/>
    <x v="2"/>
    <m/>
    <b v="0"/>
    <s v="Shipped"/>
    <x v="4"/>
    <x v="8"/>
    <n v="7"/>
    <x v="2"/>
    <x v="33"/>
    <x v="4"/>
    <s v="11-20%"/>
    <x v="0"/>
    <n v="0"/>
    <n v="0"/>
    <n v="0"/>
    <n v="1"/>
  </r>
  <r>
    <s v="ORD-01818"/>
    <d v="2022-03-15T00:00:00"/>
    <d v="2022-03-15T00:00:00"/>
    <s v="CUST25648"/>
    <s v="Rahul Rao"/>
    <n v="40"/>
    <n v="40"/>
    <s v="Other"/>
    <s v="Other"/>
    <s v="West"/>
    <s v="Mumbai"/>
    <x v="2"/>
    <s v="Smartphone"/>
    <n v="7"/>
    <n v="7"/>
    <n v="62327.01"/>
    <n v="0.11"/>
    <n v="437292.1"/>
    <n v="49721.96"/>
    <n v="0.114"/>
    <n v="38.92"/>
    <x v="2"/>
    <n v="2"/>
    <b v="0"/>
    <s v="Delivered"/>
    <x v="1"/>
    <x v="1"/>
    <n v="5"/>
    <x v="2"/>
    <x v="33"/>
    <x v="2"/>
    <s v="11-20%"/>
    <x v="0"/>
    <n v="0"/>
    <n v="1"/>
    <n v="0"/>
    <n v="1"/>
  </r>
  <r>
    <s v="ORD-01820"/>
    <d v="2022-03-15T00:00:00"/>
    <d v="2022-03-15T00:00:00"/>
    <s v="CUST54684"/>
    <s v="Rohan Shah"/>
    <n v="25"/>
    <n v="25"/>
    <s v="Female"/>
    <s v="Female"/>
    <s v="East"/>
    <s v="Guwahati"/>
    <x v="1"/>
    <s v="Chair"/>
    <n v="9"/>
    <n v="9"/>
    <n v="28064.62"/>
    <n v="0.13"/>
    <n v="212852.52"/>
    <n v="53977.66"/>
    <n v="0.254"/>
    <n v="65.040000000000006"/>
    <x v="1"/>
    <m/>
    <b v="0"/>
    <s v="Delivered"/>
    <x v="1"/>
    <x v="1"/>
    <n v="5"/>
    <x v="2"/>
    <x v="33"/>
    <x v="1"/>
    <s v="11-20%"/>
    <x v="0"/>
    <n v="0"/>
    <n v="1"/>
    <n v="0"/>
    <n v="1"/>
  </r>
  <r>
    <s v="ORD-01814"/>
    <d v="2022-03-14T00:00:00"/>
    <d v="2022-03-14T00:00:00"/>
    <s v="CUST08792"/>
    <s v="Rahul Gupta"/>
    <n v="26"/>
    <n v="26"/>
    <s v="Male"/>
    <s v="Male"/>
    <s v="South"/>
    <s v="Bangalore"/>
    <x v="6"/>
    <s v="Dress"/>
    <n v="10"/>
    <n v="10"/>
    <n v="1706.05"/>
    <n v="0.04"/>
    <n v="17995.41"/>
    <n v="6453.4"/>
    <n v="0.35899999999999999"/>
    <n v="89.15"/>
    <x v="3"/>
    <n v="5"/>
    <b v="0"/>
    <s v="Delivered"/>
    <x v="1"/>
    <x v="4"/>
    <n v="4"/>
    <x v="2"/>
    <x v="33"/>
    <x v="3"/>
    <s v="1-10%"/>
    <x v="0"/>
    <n v="0"/>
    <n v="1"/>
    <n v="0"/>
    <n v="1"/>
  </r>
  <r>
    <s v="ORD-01811"/>
    <d v="2022-03-12T00:00:00"/>
    <d v="2022-03-12T00:00:00"/>
    <s v="CUST60426"/>
    <s v="Arjun Pillai"/>
    <n v="41"/>
    <n v="41"/>
    <s v="Other"/>
    <s v="Other"/>
    <s v="South"/>
    <s v="Hyderabad"/>
    <x v="5"/>
    <s v="Dumbbells"/>
    <n v="7"/>
    <n v="7"/>
    <n v="14019.83"/>
    <n v="0.28999999999999998"/>
    <n v="84559.35"/>
    <n v="18758.650000000001"/>
    <n v="0.222"/>
    <n v="70.819999999999993"/>
    <x v="5"/>
    <n v="5"/>
    <b v="0"/>
    <s v="Delivered"/>
    <x v="1"/>
    <x v="2"/>
    <n v="1"/>
    <x v="2"/>
    <x v="33"/>
    <x v="2"/>
    <s v="21-30%"/>
    <x v="0"/>
    <n v="0"/>
    <n v="1"/>
    <n v="0"/>
    <n v="1"/>
  </r>
  <r>
    <s v="ORD-01812"/>
    <d v="2022-03-12T00:00:00"/>
    <d v="2022-03-12T00:00:00"/>
    <s v="CUST87331"/>
    <s v="Priya Iyer"/>
    <n v="37"/>
    <n v="37"/>
    <s v="Other"/>
    <s v="Other"/>
    <s v="South"/>
    <s v="Hyderabad"/>
    <x v="6"/>
    <s v="Saree"/>
    <n v="2"/>
    <n v="2"/>
    <n v="3062.06"/>
    <n v="0"/>
    <n v="6405.51"/>
    <n v="1929.46"/>
    <n v="0.30099999999999999"/>
    <n v="60.97"/>
    <x v="2"/>
    <n v="4"/>
    <b v="0"/>
    <s v="Delivered"/>
    <x v="1"/>
    <x v="6"/>
    <n v="6"/>
    <x v="2"/>
    <x v="33"/>
    <x v="2"/>
    <n v="0"/>
    <x v="0"/>
    <n v="0"/>
    <n v="1"/>
    <n v="0"/>
    <n v="1"/>
  </r>
  <r>
    <s v="ORD-01813"/>
    <d v="2022-03-12T00:00:00"/>
    <d v="2022-03-12T00:00:00"/>
    <s v="CUST37116"/>
    <s v="Nisha Das"/>
    <n v="47"/>
    <n v="47"/>
    <s v="Other"/>
    <s v="Other"/>
    <s v="Central"/>
    <s v="Nagpur"/>
    <x v="6"/>
    <s v="T-Shirt"/>
    <n v="1"/>
    <n v="1"/>
    <n v="1385.37"/>
    <n v="0.08"/>
    <n v="1543.45"/>
    <n v="661.84"/>
    <n v="0.42899999999999999"/>
    <n v="62.19"/>
    <x v="2"/>
    <n v="2"/>
    <b v="0"/>
    <s v="Delivered"/>
    <x v="1"/>
    <x v="1"/>
    <n v="5"/>
    <x v="2"/>
    <x v="33"/>
    <x v="4"/>
    <s v="1-10%"/>
    <x v="0"/>
    <n v="0"/>
    <n v="1"/>
    <n v="0"/>
    <n v="1"/>
  </r>
  <r>
    <s v="ORD-01808"/>
    <d v="2022-03-11T00:00:00"/>
    <d v="2022-03-11T00:00:00"/>
    <s v="CUST91944"/>
    <s v="Priya Kumar"/>
    <m/>
    <m/>
    <s v="Other"/>
    <s v="Other"/>
    <s v="North"/>
    <s v="Delhi"/>
    <x v="2"/>
    <s v="Laptop"/>
    <n v="7"/>
    <n v="7"/>
    <n v="51313.1"/>
    <n v="0.04"/>
    <n v="374026.43"/>
    <n v="48251.12"/>
    <n v="0.129"/>
    <n v="70.930000000000007"/>
    <x v="2"/>
    <n v="5"/>
    <b v="0"/>
    <s v="Delivered"/>
    <x v="1"/>
    <x v="2"/>
    <n v="1"/>
    <x v="2"/>
    <x v="33"/>
    <x v="5"/>
    <s v="1-10%"/>
    <x v="0"/>
    <n v="0"/>
    <n v="1"/>
    <n v="0"/>
    <n v="1"/>
  </r>
  <r>
    <s v="ORD-01810"/>
    <d v="2022-03-11T00:00:00"/>
    <d v="2022-03-11T00:00:00"/>
    <s v="CUST43650"/>
    <s v="Arjun Patel"/>
    <n v="14"/>
    <n v="14"/>
    <s v="Other"/>
    <s v="Other"/>
    <s v="East"/>
    <s v="Bhubaneswar"/>
    <x v="1"/>
    <s v="Wardrobe"/>
    <n v="8"/>
    <n v="8"/>
    <n v="26505.13"/>
    <n v="0.04"/>
    <n v="238656.22"/>
    <n v="68339.509999999995"/>
    <n v="0.28599999999999998"/>
    <n v="84.53"/>
    <x v="4"/>
    <n v="5"/>
    <b v="0"/>
    <s v="Delivered"/>
    <x v="1"/>
    <x v="8"/>
    <n v="7"/>
    <x v="2"/>
    <x v="33"/>
    <x v="0"/>
    <s v="1-10%"/>
    <x v="0"/>
    <n v="0"/>
    <n v="1"/>
    <n v="0"/>
    <n v="1"/>
  </r>
  <r>
    <s v="ORD-01807"/>
    <d v="2022-03-11T00:00:00"/>
    <d v="2022-03-11T00:00:00"/>
    <s v="CUST23271"/>
    <s v="Sanjay Shah"/>
    <n v="44"/>
    <n v="44"/>
    <s v="Other"/>
    <s v="Other"/>
    <s v="Central"/>
    <s v="Indore"/>
    <x v="2"/>
    <s v="Smartphone"/>
    <n v="7"/>
    <n v="7"/>
    <n v="73496.399999999994"/>
    <n v="0.28999999999999998"/>
    <n v="393016.21"/>
    <n v="42248.31"/>
    <n v="0.107"/>
    <n v="47.62"/>
    <x v="0"/>
    <n v="2"/>
    <b v="0"/>
    <s v="Delivered"/>
    <x v="1"/>
    <x v="9"/>
    <n v="9"/>
    <x v="2"/>
    <x v="33"/>
    <x v="2"/>
    <s v="21-30%"/>
    <x v="0"/>
    <n v="0"/>
    <n v="1"/>
    <n v="0"/>
    <n v="1"/>
  </r>
  <r>
    <s v="ORD-01809"/>
    <d v="2022-03-11T00:00:00"/>
    <d v="2022-03-11T00:00:00"/>
    <s v="CUST33015"/>
    <s v="Sunita Iyer"/>
    <n v="25"/>
    <n v="25"/>
    <s v="Other"/>
    <s v="Other"/>
    <s v="South"/>
    <s v="Bangalore"/>
    <x v="2"/>
    <s v="Headphones"/>
    <n v="9"/>
    <n v="9"/>
    <n v="15199.01"/>
    <n v="0.23"/>
    <n v="129545.79"/>
    <n v="19098.669999999998"/>
    <n v="0.14699999999999999"/>
    <n v="60.16"/>
    <x v="1"/>
    <n v="1"/>
    <b v="0"/>
    <s v="Delivered"/>
    <x v="1"/>
    <x v="6"/>
    <n v="6"/>
    <x v="2"/>
    <x v="33"/>
    <x v="1"/>
    <s v="21-30%"/>
    <x v="0"/>
    <n v="0"/>
    <n v="1"/>
    <n v="0"/>
    <n v="1"/>
  </r>
  <r>
    <s v="ORD-01806"/>
    <d v="2022-03-10T00:00:00"/>
    <d v="2022-03-10T00:00:00"/>
    <s v="CUST55100"/>
    <s v="Rohan Rao"/>
    <n v="44"/>
    <n v="44"/>
    <s v="Male"/>
    <s v="Male"/>
    <s v="West"/>
    <s v="Pune"/>
    <x v="2"/>
    <s v="Laptop"/>
    <n v="8"/>
    <n v="8"/>
    <n v="33693.65"/>
    <n v="0.27"/>
    <n v="241104.48"/>
    <n v="26410.1"/>
    <n v="0.11"/>
    <n v="80.849999999999994"/>
    <x v="0"/>
    <n v="4"/>
    <b v="0"/>
    <s v="Delivered"/>
    <x v="1"/>
    <x v="4"/>
    <n v="4"/>
    <x v="2"/>
    <x v="33"/>
    <x v="2"/>
    <s v="21-30%"/>
    <x v="0"/>
    <n v="0"/>
    <n v="1"/>
    <n v="0"/>
    <n v="1"/>
  </r>
  <r>
    <s v="ORD-01804"/>
    <d v="2022-03-10T00:00:00"/>
    <d v="2022-03-10T00:00:00"/>
    <s v="CUST98137"/>
    <s v="Amit Mishra"/>
    <n v="21"/>
    <n v="21"/>
    <s v="Female"/>
    <s v="Female"/>
    <s v="North"/>
    <s v="Delhi"/>
    <x v="4"/>
    <s v="Self-Help Book"/>
    <n v="1"/>
    <n v="1"/>
    <n v="268.61"/>
    <n v="0.02"/>
    <n v="281.45999999999998"/>
    <n v="81.290000000000006"/>
    <n v="0.28899999999999998"/>
    <n v="49.64"/>
    <x v="0"/>
    <n v="5"/>
    <b v="0"/>
    <s v="Delivered"/>
    <x v="1"/>
    <x v="2"/>
    <n v="1"/>
    <x v="2"/>
    <x v="33"/>
    <x v="1"/>
    <s v="1-10%"/>
    <x v="0"/>
    <n v="0"/>
    <n v="1"/>
    <n v="0"/>
    <n v="1"/>
  </r>
  <r>
    <s v="ORD-01805"/>
    <d v="2022-03-10T00:00:00"/>
    <d v="2022-03-10T00:00:00"/>
    <s v="CUST13304"/>
    <s v="Sanjay Nair"/>
    <n v="44"/>
    <n v="44"/>
    <s v="Other"/>
    <s v="Other"/>
    <s v="South"/>
    <s v="Hyderabad"/>
    <x v="5"/>
    <s v="Cycle"/>
    <n v="3"/>
    <n v="3"/>
    <n v="10264.85"/>
    <n v="0.09"/>
    <n v="30609.29"/>
    <n v="8490.6299999999992"/>
    <n v="0.27700000000000002"/>
    <n v="39.51"/>
    <x v="4"/>
    <n v="5"/>
    <b v="0"/>
    <s v="Delivered"/>
    <x v="1"/>
    <x v="5"/>
    <n v="8"/>
    <x v="2"/>
    <x v="33"/>
    <x v="2"/>
    <s v="1-10%"/>
    <x v="0"/>
    <n v="0"/>
    <n v="1"/>
    <n v="0"/>
    <n v="1"/>
  </r>
  <r>
    <s v="ORD-01801"/>
    <d v="2022-03-08T00:00:00"/>
    <d v="2022-03-08T00:00:00"/>
    <s v="CUST42354"/>
    <s v="Pooja Singh"/>
    <n v="30"/>
    <n v="30"/>
    <s v="Male"/>
    <s v="Male"/>
    <s v="South"/>
    <s v="Chennai"/>
    <x v="2"/>
    <s v="Smartphone"/>
    <n v="6"/>
    <n v="6"/>
    <n v="16805.34"/>
    <n v="0.37"/>
    <n v="72535.92"/>
    <n v="4060.33"/>
    <n v="5.6000000000000001E-2"/>
    <n v="71.78"/>
    <x v="5"/>
    <n v="4"/>
    <b v="0"/>
    <s v="Delivered"/>
    <x v="1"/>
    <x v="0"/>
    <n v="3"/>
    <x v="2"/>
    <x v="33"/>
    <x v="3"/>
    <s v="31-40%"/>
    <x v="0"/>
    <n v="0"/>
    <n v="1"/>
    <n v="0"/>
    <n v="1"/>
  </r>
  <r>
    <s v="ORD-01803"/>
    <s v="March 08, 2022"/>
    <d v="2022-03-08T00:00:00"/>
    <s v="CUST75917"/>
    <s v="Nikhil Iyer"/>
    <n v="48"/>
    <n v="48"/>
    <s v="Female"/>
    <s v="Female"/>
    <s v="North"/>
    <s v="Amritsar"/>
    <x v="3"/>
    <s v="Sugar"/>
    <n v="1"/>
    <n v="1"/>
    <n v="259.95"/>
    <n v="0.3"/>
    <n v="210.74"/>
    <n v="16.68"/>
    <n v="7.9000000000000001E-2"/>
    <n v="40.85"/>
    <x v="4"/>
    <n v="3"/>
    <b v="0"/>
    <s v="Delivered"/>
    <x v="1"/>
    <x v="9"/>
    <n v="9"/>
    <x v="2"/>
    <x v="33"/>
    <x v="4"/>
    <s v="21-30%"/>
    <x v="0"/>
    <n v="0"/>
    <n v="1"/>
    <n v="0"/>
    <n v="1"/>
  </r>
  <r>
    <s v="ORD-01800"/>
    <d v="2022-03-08T00:00:00"/>
    <d v="2022-03-08T00:00:00"/>
    <s v="CUST93477"/>
    <s v="Sunita Joshi"/>
    <n v="29"/>
    <n v="29"/>
    <s v="Female"/>
    <s v="Female"/>
    <s v="South"/>
    <s v="Kochi"/>
    <x v="4"/>
    <s v="Self-Help Book"/>
    <n v="1"/>
    <n v="1"/>
    <n v="1151.01"/>
    <n v="0.17"/>
    <n v="1165.98"/>
    <n v="528.79"/>
    <n v="0.45400000000000001"/>
    <n v="79.86"/>
    <x v="4"/>
    <n v="5"/>
    <b v="0"/>
    <s v="Delivered"/>
    <x v="1"/>
    <x v="2"/>
    <n v="1"/>
    <x v="2"/>
    <x v="33"/>
    <x v="3"/>
    <s v="11-20%"/>
    <x v="0"/>
    <n v="0"/>
    <n v="1"/>
    <n v="0"/>
    <n v="1"/>
  </r>
  <r>
    <s v="ORD-01802"/>
    <d v="2022-03-08T00:00:00"/>
    <d v="2022-03-08T00:00:00"/>
    <s v="CUST29312"/>
    <s v="Arjun Verma"/>
    <n v="35"/>
    <n v="35"/>
    <s v="Other"/>
    <s v="Other"/>
    <s v="East"/>
    <s v="Kolkata"/>
    <x v="0"/>
    <s v="Hair Oil"/>
    <n v="1"/>
    <n v="1"/>
    <n v="2317.4899999999998"/>
    <n v="0.12"/>
    <n v="2469.09"/>
    <n v="1307.3699999999999"/>
    <n v="0.52900000000000003"/>
    <n v="92.14"/>
    <x v="2"/>
    <n v="4"/>
    <b v="0"/>
    <s v="Delivered"/>
    <x v="1"/>
    <x v="4"/>
    <n v="4"/>
    <x v="2"/>
    <x v="33"/>
    <x v="3"/>
    <s v="11-20%"/>
    <x v="0"/>
    <n v="0"/>
    <n v="1"/>
    <n v="0"/>
    <n v="1"/>
  </r>
  <r>
    <s v="ORD-01797"/>
    <d v="2022-03-07T00:00:00"/>
    <d v="2022-03-07T00:00:00"/>
    <s v="CUST91049"/>
    <s v="Arjun Bhat"/>
    <n v="30"/>
    <n v="30"/>
    <s v="Female"/>
    <s v="Female"/>
    <s v="Central"/>
    <s v="Nagpur"/>
    <x v="2"/>
    <s v="Smartphone"/>
    <n v="7"/>
    <n v="7"/>
    <n v="56508.01"/>
    <n v="0.17"/>
    <n v="346370.5"/>
    <n v="51195.31"/>
    <n v="0.14799999999999999"/>
    <n v="55.94"/>
    <x v="0"/>
    <n v="1"/>
    <b v="0"/>
    <s v="Cancelled"/>
    <x v="3"/>
    <x v="1"/>
    <n v="5"/>
    <x v="2"/>
    <x v="33"/>
    <x v="3"/>
    <s v="11-20%"/>
    <x v="0"/>
    <n v="0"/>
    <n v="0"/>
    <n v="1"/>
    <n v="1"/>
  </r>
  <r>
    <s v="ORD-01799"/>
    <d v="2022-03-07T00:00:00"/>
    <d v="2022-03-07T00:00:00"/>
    <s v="CUST98513"/>
    <s v="Priya Reddy"/>
    <n v="40"/>
    <n v="40"/>
    <s v="Other"/>
    <s v="Other"/>
    <s v="East"/>
    <s v="Guwahati"/>
    <x v="2"/>
    <s v="Smartphone"/>
    <n v="6"/>
    <n v="6"/>
    <n v="34836.46"/>
    <n v="0.18"/>
    <n v="214950.87"/>
    <n v="36793.67"/>
    <n v="0.17100000000000001"/>
    <n v="90.28"/>
    <x v="0"/>
    <n v="4"/>
    <b v="0"/>
    <s v="Delivered"/>
    <x v="1"/>
    <x v="7"/>
    <m/>
    <x v="2"/>
    <x v="33"/>
    <x v="2"/>
    <s v="11-20%"/>
    <x v="0"/>
    <n v="0"/>
    <n v="1"/>
    <n v="0"/>
    <n v="1"/>
  </r>
  <r>
    <s v="ORD-01798"/>
    <d v="2022-03-07T00:00:00"/>
    <d v="2022-03-07T00:00:00"/>
    <s v="CUST89556"/>
    <s v="Vikram Bose"/>
    <n v="31"/>
    <n v="31"/>
    <s v="Other"/>
    <s v="Other"/>
    <s v="South"/>
    <s v="Kochi"/>
    <x v="3"/>
    <s v="Rice (5kg)"/>
    <n v="3"/>
    <n v="3"/>
    <n v="323.91000000000003"/>
    <n v="0"/>
    <n v="1207.23"/>
    <n v="88.05"/>
    <n v="7.2999999999999995E-2"/>
    <n v="64.989999999999995"/>
    <x v="5"/>
    <n v="1"/>
    <b v="0"/>
    <s v="Cancelled"/>
    <x v="3"/>
    <x v="0"/>
    <n v="3"/>
    <x v="2"/>
    <x v="33"/>
    <x v="3"/>
    <n v="0"/>
    <x v="0"/>
    <n v="0"/>
    <n v="0"/>
    <n v="1"/>
    <n v="1"/>
  </r>
  <r>
    <s v="ORD-01795"/>
    <d v="2022-03-06T00:00:00"/>
    <d v="2022-03-06T00:00:00"/>
    <s v="CUST84855"/>
    <s v="Vikram Reddy"/>
    <n v="37"/>
    <n v="37"/>
    <s v="Female"/>
    <s v="Female"/>
    <s v="North"/>
    <s v="Chandigarh"/>
    <x v="0"/>
    <s v="Shampoo"/>
    <n v="1"/>
    <n v="1"/>
    <n v="2287.88"/>
    <n v="0.13"/>
    <n v="2605.92"/>
    <n v="984.29"/>
    <n v="0.378"/>
    <n v="61"/>
    <x v="1"/>
    <m/>
    <b v="0"/>
    <s v="Delivered"/>
    <x v="1"/>
    <x v="3"/>
    <n v="10"/>
    <x v="2"/>
    <x v="33"/>
    <x v="2"/>
    <s v="11-20%"/>
    <x v="0"/>
    <n v="0"/>
    <n v="1"/>
    <n v="0"/>
    <n v="1"/>
  </r>
  <r>
    <s v="ORD-01796"/>
    <d v="2022-03-06T00:00:00"/>
    <d v="2022-03-06T00:00:00"/>
    <s v="CUST63701"/>
    <s v="Ritu Pillai"/>
    <n v="42"/>
    <n v="42"/>
    <s v="Male"/>
    <s v="Male"/>
    <s v="South"/>
    <s v="Kochi"/>
    <x v="5"/>
    <s v="Dumbbells"/>
    <n v="3"/>
    <n v="3"/>
    <n v="14886.59"/>
    <n v="0.38"/>
    <n v="34438.410000000003"/>
    <n v="6332.53"/>
    <n v="0.184"/>
    <n v="89.5"/>
    <x v="0"/>
    <n v="3"/>
    <b v="0"/>
    <s v="Delivered"/>
    <x v="1"/>
    <x v="7"/>
    <m/>
    <x v="2"/>
    <x v="33"/>
    <x v="2"/>
    <s v="31-40%"/>
    <x v="0"/>
    <n v="0"/>
    <n v="1"/>
    <n v="0"/>
    <n v="1"/>
  </r>
  <r>
    <s v="ORD-01794"/>
    <d v="2022-03-05T00:00:00"/>
    <d v="2022-03-05T00:00:00"/>
    <s v="CUST42681"/>
    <s v="Deepa Joshi"/>
    <n v="40"/>
    <n v="40"/>
    <s v="Male"/>
    <s v="Male"/>
    <s v="West"/>
    <s v="Pune"/>
    <x v="5"/>
    <s v="Football"/>
    <n v="1"/>
    <n v="1"/>
    <n v="1321.99"/>
    <n v="0.39"/>
    <n v="995.97"/>
    <n v="202.59"/>
    <n v="0.20300000000000001"/>
    <n v="63.12"/>
    <x v="5"/>
    <n v="4"/>
    <b v="0"/>
    <s v="Delivered"/>
    <x v="1"/>
    <x v="8"/>
    <n v="7"/>
    <x v="2"/>
    <x v="33"/>
    <x v="2"/>
    <s v="31-40%"/>
    <x v="0"/>
    <n v="0"/>
    <n v="1"/>
    <n v="0"/>
    <n v="1"/>
  </r>
  <r>
    <s v="ORD-01793"/>
    <d v="2022-03-05T00:00:00"/>
    <d v="2022-03-05T00:00:00"/>
    <s v="CUST72099"/>
    <s v="Aarav Das"/>
    <n v="44"/>
    <n v="44"/>
    <s v="Female"/>
    <s v="Female"/>
    <s v="West"/>
    <s v="Mumbai"/>
    <x v="1"/>
    <s v="Wardrobe"/>
    <n v="10"/>
    <n v="10"/>
    <n v="30639.279999999999"/>
    <n v="0.33"/>
    <n v="251539.23"/>
    <n v="67740.72"/>
    <n v="0.26900000000000002"/>
    <n v="51.84"/>
    <x v="3"/>
    <n v="1"/>
    <b v="0"/>
    <s v="Delivered"/>
    <x v="1"/>
    <x v="4"/>
    <n v="4"/>
    <x v="2"/>
    <x v="33"/>
    <x v="2"/>
    <s v="31-40%"/>
    <x v="0"/>
    <n v="0"/>
    <n v="1"/>
    <n v="0"/>
    <n v="1"/>
  </r>
  <r>
    <s v="ORD-01792"/>
    <d v="2022-03-05T00:00:00"/>
    <d v="2022-03-05T00:00:00"/>
    <s v="CUST77726"/>
    <s v="Meera Kapoor"/>
    <n v="57"/>
    <n v="57"/>
    <s v="Other"/>
    <s v="Other"/>
    <s v="South"/>
    <s v="Chennai"/>
    <x v="2"/>
    <s v="Tablet"/>
    <n v="1"/>
    <n v="1"/>
    <n v="19912.96"/>
    <n v="0.27"/>
    <n v="19091.830000000002"/>
    <n v="2309.9"/>
    <n v="0.121"/>
    <n v="49.5"/>
    <x v="1"/>
    <n v="3"/>
    <b v="0"/>
    <s v="Delivered"/>
    <x v="1"/>
    <x v="1"/>
    <n v="5"/>
    <x v="2"/>
    <x v="33"/>
    <x v="4"/>
    <s v="21-30%"/>
    <x v="0"/>
    <n v="0"/>
    <n v="1"/>
    <n v="0"/>
    <n v="1"/>
  </r>
  <r>
    <s v="ORD-01788"/>
    <d v="2022-03-04T00:00:00"/>
    <d v="2022-03-04T00:00:00"/>
    <s v="CUST10753"/>
    <s v="Kavya Kumar"/>
    <n v="51"/>
    <n v="51"/>
    <s v="Male"/>
    <s v="Male"/>
    <s v="Central"/>
    <s v="Indore"/>
    <x v="0"/>
    <s v="Face Cream"/>
    <n v="6"/>
    <n v="6"/>
    <n v="153.84"/>
    <n v="0.09"/>
    <n v="1006.96"/>
    <n v="616.53"/>
    <n v="0.61199999999999999"/>
    <n v="54.61"/>
    <x v="5"/>
    <n v="3"/>
    <b v="0"/>
    <s v="Delivered"/>
    <x v="1"/>
    <x v="9"/>
    <n v="9"/>
    <x v="2"/>
    <x v="33"/>
    <x v="4"/>
    <s v="1-10%"/>
    <x v="0"/>
    <n v="0"/>
    <n v="1"/>
    <n v="0"/>
    <n v="1"/>
  </r>
  <r>
    <s v="ORD-01790"/>
    <d v="2022-03-04T00:00:00"/>
    <d v="2022-03-04T00:00:00"/>
    <s v="CUST11770"/>
    <s v="Nisha Chatterjee"/>
    <n v="33"/>
    <n v="33"/>
    <s v="Other"/>
    <s v="Other"/>
    <s v="Central"/>
    <s v="Indore"/>
    <x v="0"/>
    <s v="Hair Oil"/>
    <n v="2"/>
    <n v="2"/>
    <n v="2360.33"/>
    <n v="0.23"/>
    <n v="4038.37"/>
    <n v="1837.87"/>
    <n v="0.45500000000000002"/>
    <n v="81.05"/>
    <x v="0"/>
    <m/>
    <b v="0"/>
    <s v="Delivered"/>
    <x v="1"/>
    <x v="0"/>
    <n v="3"/>
    <x v="2"/>
    <x v="33"/>
    <x v="3"/>
    <s v="21-30%"/>
    <x v="0"/>
    <n v="0"/>
    <n v="1"/>
    <n v="0"/>
    <n v="1"/>
  </r>
  <r>
    <s v="ORD-01791"/>
    <d v="2022-03-04T00:00:00"/>
    <d v="2022-03-04T00:00:00"/>
    <s v="CUST01822"/>
    <s v="Priya Reddy"/>
    <n v="46"/>
    <n v="46"/>
    <s v="Female"/>
    <s v="Female"/>
    <s v="West"/>
    <s v="Ahmedabad"/>
    <x v="4"/>
    <s v="Textbook"/>
    <n v="9"/>
    <n v="9"/>
    <n v="1062.8699999999999"/>
    <n v="0.06"/>
    <n v="10261.94"/>
    <n v="4417.8500000000004"/>
    <n v="0.43099999999999999"/>
    <n v="54.68"/>
    <x v="0"/>
    <n v="1"/>
    <b v="0"/>
    <s v="Delivered"/>
    <x v="1"/>
    <x v="5"/>
    <n v="8"/>
    <x v="2"/>
    <x v="33"/>
    <x v="4"/>
    <s v="1-10%"/>
    <x v="0"/>
    <n v="0"/>
    <n v="1"/>
    <n v="0"/>
    <n v="1"/>
  </r>
  <r>
    <s v="ORD-01789"/>
    <d v="2022-03-04T00:00:00"/>
    <d v="2022-03-04T00:00:00"/>
    <s v="CUST43962"/>
    <s v="Rohan Mishra"/>
    <n v="49"/>
    <n v="49"/>
    <s v="Male"/>
    <s v="Male"/>
    <s v="Central"/>
    <s v="Indore"/>
    <x v="6"/>
    <s v="Kurta"/>
    <n v="1"/>
    <n v="1"/>
    <n v="2434.6"/>
    <n v="0.04"/>
    <n v="2589.54"/>
    <n v="635.65"/>
    <n v="0.245"/>
    <n v="29.56"/>
    <x v="0"/>
    <n v="3"/>
    <b v="0"/>
    <s v="Delivered"/>
    <x v="1"/>
    <x v="2"/>
    <n v="1"/>
    <x v="2"/>
    <x v="33"/>
    <x v="4"/>
    <s v="1-10%"/>
    <x v="0"/>
    <n v="0"/>
    <n v="1"/>
    <n v="0"/>
    <n v="1"/>
  </r>
  <r>
    <s v="ORD-01785"/>
    <d v="2022-03-03T00:00:00"/>
    <d v="2022-03-03T00:00:00"/>
    <s v="CUST57566"/>
    <s v="Sanjay Kumar"/>
    <n v="36"/>
    <n v="36"/>
    <s v="Male"/>
    <s v="Male"/>
    <s v="South"/>
    <s v="Chennai"/>
    <x v="3"/>
    <s v="Rice (5kg)"/>
    <n v="10"/>
    <n v="10"/>
    <n v="206.1"/>
    <n v="0.35"/>
    <n v="1777.49"/>
    <n v="133.97"/>
    <n v="7.4999999999999997E-2"/>
    <n v="79.95"/>
    <x v="3"/>
    <n v="2"/>
    <b v="0"/>
    <s v="Delivered"/>
    <x v="1"/>
    <x v="2"/>
    <n v="1"/>
    <x v="2"/>
    <x v="33"/>
    <x v="2"/>
    <s v="31-40%"/>
    <x v="0"/>
    <n v="0"/>
    <n v="1"/>
    <n v="0"/>
    <n v="1"/>
  </r>
  <r>
    <s v="ORD-01786"/>
    <d v="2022-03-03T00:00:00"/>
    <d v="2022-03-03T00:00:00"/>
    <s v="CUST84190"/>
    <s v="Rohan Kapoor"/>
    <n v="26"/>
    <n v="26"/>
    <s v="Male"/>
    <s v="Male"/>
    <s v="East"/>
    <s v="Bhubaneswar"/>
    <x v="0"/>
    <s v="Shampoo"/>
    <n v="5"/>
    <n v="5"/>
    <n v="2389.7800000000002"/>
    <n v="0.27"/>
    <n v="9862.27"/>
    <n v="4445.3"/>
    <n v="0.45100000000000001"/>
    <n v="88.28"/>
    <x v="2"/>
    <n v="1"/>
    <b v="0"/>
    <s v="Delivered"/>
    <x v="1"/>
    <x v="6"/>
    <n v="6"/>
    <x v="2"/>
    <x v="33"/>
    <x v="3"/>
    <s v="21-30%"/>
    <x v="0"/>
    <n v="0"/>
    <n v="1"/>
    <n v="0"/>
    <n v="1"/>
  </r>
  <r>
    <s v="ORD-01787"/>
    <d v="2022-03-03T00:00:00"/>
    <d v="2022-03-03T00:00:00"/>
    <s v="CUST70372"/>
    <s v="Deepa Verma"/>
    <n v="16"/>
    <n v="16"/>
    <s v="Female"/>
    <s v="Female"/>
    <s v="West"/>
    <s v="Surat"/>
    <x v="0"/>
    <s v="Hair Oil"/>
    <n v="8"/>
    <n v="8"/>
    <n v="1468.81"/>
    <n v="0.02"/>
    <n v="12672.79"/>
    <n v="4798.3599999999997"/>
    <n v="0.379"/>
    <n v="35.31"/>
    <x v="1"/>
    <n v="4"/>
    <b v="0"/>
    <s v="Delivered"/>
    <x v="1"/>
    <x v="5"/>
    <n v="8"/>
    <x v="2"/>
    <x v="33"/>
    <x v="0"/>
    <s v="1-10%"/>
    <x v="0"/>
    <n v="0"/>
    <n v="1"/>
    <n v="0"/>
    <n v="1"/>
  </r>
  <r>
    <s v="ORD-01781"/>
    <d v="2022-03-02T00:00:00"/>
    <d v="2022-03-02T00:00:00"/>
    <s v="CUST31446"/>
    <s v="Priya Singh"/>
    <n v="57"/>
    <n v="57"/>
    <s v="Female"/>
    <s v="Female"/>
    <s v="North"/>
    <s v="Chandigarh"/>
    <x v="0"/>
    <s v="Face Cream"/>
    <n v="6"/>
    <n v="6"/>
    <n v="583.99"/>
    <n v="0.26"/>
    <n v="2822.23"/>
    <n v="1322.69"/>
    <n v="0.46899999999999997"/>
    <n v="22.05"/>
    <x v="2"/>
    <n v="4"/>
    <b v="0"/>
    <s v="Shipped"/>
    <x v="4"/>
    <x v="6"/>
    <n v="6"/>
    <x v="2"/>
    <x v="33"/>
    <x v="4"/>
    <s v="21-30%"/>
    <x v="0"/>
    <n v="0"/>
    <n v="0"/>
    <n v="0"/>
    <n v="1"/>
  </r>
  <r>
    <s v="ORD-01784"/>
    <d v="2022-03-02T00:00:00"/>
    <d v="2022-03-02T00:00:00"/>
    <s v="CUST21830"/>
    <s v="Shreya Joshi"/>
    <n v="17"/>
    <n v="17"/>
    <s v="Other"/>
    <s v="Other"/>
    <s v="South"/>
    <s v="Bangalore"/>
    <x v="5"/>
    <s v="Tennis Racket"/>
    <n v="5"/>
    <n v="5"/>
    <n v="5150.6400000000003"/>
    <n v="0.37"/>
    <n v="19963.259999999998"/>
    <n v="3851.26"/>
    <n v="0.193"/>
    <n v="75.38"/>
    <x v="3"/>
    <n v="4"/>
    <b v="0"/>
    <s v="Pending"/>
    <x v="2"/>
    <x v="0"/>
    <n v="3"/>
    <x v="2"/>
    <x v="33"/>
    <x v="0"/>
    <s v="31-40%"/>
    <x v="0"/>
    <n v="0"/>
    <n v="0"/>
    <n v="0"/>
    <n v="1"/>
  </r>
  <r>
    <s v="ORD-01783"/>
    <d v="2022-03-02T00:00:00"/>
    <d v="2022-03-02T00:00:00"/>
    <s v="CUST27111"/>
    <s v="Rohan Gupta"/>
    <n v="37"/>
    <n v="37"/>
    <s v="F"/>
    <s v="Female"/>
    <s v="West"/>
    <s v="Ahmedabad"/>
    <x v="3"/>
    <s v="Flour"/>
    <n v="5"/>
    <n v="5"/>
    <n v="86.9"/>
    <n v="0.34"/>
    <n v="357.63"/>
    <n v="31.6"/>
    <n v="8.7999999999999995E-2"/>
    <n v="52.67"/>
    <x v="4"/>
    <n v="4"/>
    <b v="0"/>
    <s v="Delivered"/>
    <x v="1"/>
    <x v="10"/>
    <n v="2"/>
    <x v="2"/>
    <x v="33"/>
    <x v="2"/>
    <s v="31-40%"/>
    <x v="0"/>
    <n v="0"/>
    <n v="1"/>
    <n v="0"/>
    <n v="1"/>
  </r>
  <r>
    <s v="ORD-01782"/>
    <d v="2022-03-02T00:00:00"/>
    <d v="2022-03-02T00:00:00"/>
    <s v="CUST00399"/>
    <s v="Sunita Patel"/>
    <n v="26"/>
    <n v="26"/>
    <s v="Female"/>
    <s v="Female"/>
    <s v="Central"/>
    <s v="Bhopal"/>
    <x v="1"/>
    <s v="Sofa"/>
    <n v="4"/>
    <n v="4"/>
    <n v="9797.48"/>
    <n v="0.19"/>
    <n v="35253.800000000003"/>
    <n v="6234.5"/>
    <n v="0.17699999999999999"/>
    <n v="54.57"/>
    <x v="2"/>
    <n v="4"/>
    <b v="0"/>
    <s v="Delivered"/>
    <x v="1"/>
    <x v="3"/>
    <n v="10"/>
    <x v="2"/>
    <x v="33"/>
    <x v="3"/>
    <s v="11-20%"/>
    <x v="0"/>
    <n v="0"/>
    <n v="1"/>
    <n v="0"/>
    <n v="1"/>
  </r>
  <r>
    <s v="ORD-01780"/>
    <d v="2022-03-01T00:00:00"/>
    <d v="2022-03-01T00:00:00"/>
    <s v="CUST67461"/>
    <s v="Aditya Kapoor"/>
    <n v="16"/>
    <n v="16"/>
    <s v="Male"/>
    <s v="Male"/>
    <s v="North"/>
    <s v="Chandigarh"/>
    <x v="5"/>
    <s v="Dumbbells"/>
    <n v="2"/>
    <n v="2"/>
    <n v="13902.39"/>
    <n v="0.37"/>
    <n v="20309.900000000001"/>
    <n v="5540.98"/>
    <n v="0.27300000000000002"/>
    <n v="37.83"/>
    <x v="4"/>
    <n v="3"/>
    <b v="0"/>
    <s v="Delivered"/>
    <x v="1"/>
    <x v="8"/>
    <n v="7"/>
    <x v="2"/>
    <x v="33"/>
    <x v="0"/>
    <s v="31-40%"/>
    <x v="0"/>
    <n v="0"/>
    <n v="1"/>
    <n v="0"/>
    <n v="1"/>
  </r>
  <r>
    <s v="ORD-01778"/>
    <d v="2022-02-28T00:00:00"/>
    <d v="2022-02-28T00:00:00"/>
    <s v="CUST75473"/>
    <s v="Nisha Kapoor"/>
    <n v="41"/>
    <n v="41"/>
    <s v="Other"/>
    <s v="Other"/>
    <s v="East"/>
    <s v="Patna"/>
    <x v="4"/>
    <s v="Textbook"/>
    <n v="8"/>
    <n v="8"/>
    <n v="1067.22"/>
    <n v="0.26"/>
    <n v="5458.98"/>
    <n v="2138.94"/>
    <n v="0.39200000000000002"/>
    <n v="104.44"/>
    <x v="5"/>
    <n v="4"/>
    <b v="0"/>
    <s v="Cancelled"/>
    <x v="3"/>
    <x v="4"/>
    <n v="4"/>
    <x v="2"/>
    <x v="34"/>
    <x v="2"/>
    <s v="21-30%"/>
    <x v="0"/>
    <n v="0"/>
    <n v="0"/>
    <n v="1"/>
    <n v="1"/>
  </r>
  <r>
    <s v="ORD-01779"/>
    <d v="2022-02-28T00:00:00"/>
    <d v="2022-02-28T00:00:00"/>
    <s v="CUST52985"/>
    <s v="Karan Mehta"/>
    <n v="12"/>
    <n v="12"/>
    <s v="Female"/>
    <s v="Female"/>
    <s v="East"/>
    <s v="Patna"/>
    <x v="1"/>
    <s v="Desk"/>
    <n v="6"/>
    <n v="6"/>
    <n v="9814.26"/>
    <n v="0.23"/>
    <n v="39342.720000000001"/>
    <n v="8877.9500000000007"/>
    <n v="0.22600000000000001"/>
    <n v="54.67"/>
    <x v="3"/>
    <n v="1"/>
    <b v="1"/>
    <s v="Returned"/>
    <x v="0"/>
    <x v="5"/>
    <n v="8"/>
    <x v="2"/>
    <x v="34"/>
    <x v="0"/>
    <s v="21-30%"/>
    <x v="0"/>
    <n v="1"/>
    <n v="1"/>
    <n v="0"/>
    <n v="1"/>
  </r>
  <r>
    <s v="ORD-01777"/>
    <d v="2022-02-27T00:00:00"/>
    <d v="2022-02-27T00:00:00"/>
    <s v="CUST89073"/>
    <s v="Nisha Das"/>
    <n v="26"/>
    <n v="26"/>
    <s v="Female"/>
    <s v="Female"/>
    <s v="South"/>
    <s v="Kochi"/>
    <x v="6"/>
    <s v="Kurta"/>
    <n v="7"/>
    <n v="7"/>
    <n v="3036.93"/>
    <n v="0.24"/>
    <n v="15791.37"/>
    <n v="5788.85"/>
    <n v="0.36699999999999999"/>
    <n v="87.14"/>
    <x v="4"/>
    <n v="1"/>
    <b v="0"/>
    <s v="Delivered"/>
    <x v="1"/>
    <x v="3"/>
    <n v="10"/>
    <x v="2"/>
    <x v="34"/>
    <x v="3"/>
    <s v="21-30%"/>
    <x v="0"/>
    <n v="0"/>
    <n v="1"/>
    <n v="0"/>
    <n v="1"/>
  </r>
  <r>
    <s v="ORD-01776"/>
    <d v="2022-02-27T00:00:00"/>
    <d v="2022-02-27T00:00:00"/>
    <s v="CUST91761"/>
    <s v="Priya Patel"/>
    <n v="27"/>
    <n v="27"/>
    <s v="Female"/>
    <s v="Female"/>
    <s v="East"/>
    <s v="Bhubaneswar"/>
    <x v="5"/>
    <s v="Dumbbells"/>
    <n v="10"/>
    <n v="10"/>
    <n v="5565.04"/>
    <n v="0.32"/>
    <n v="39181"/>
    <n v="7825.8"/>
    <n v="0.2"/>
    <n v="71.62"/>
    <x v="2"/>
    <n v="4"/>
    <b v="0"/>
    <s v="Delivered"/>
    <x v="1"/>
    <x v="0"/>
    <n v="3"/>
    <x v="2"/>
    <x v="34"/>
    <x v="3"/>
    <s v="31-40%"/>
    <x v="0"/>
    <n v="0"/>
    <n v="1"/>
    <n v="0"/>
    <n v="1"/>
  </r>
  <r>
    <s v="ORD-01775"/>
    <d v="2022-02-25T00:00:00"/>
    <d v="2022-02-25T00:00:00"/>
    <s v="CUST42783"/>
    <s v="Ritu Das"/>
    <n v="25"/>
    <n v="25"/>
    <s v="Other"/>
    <s v="Other"/>
    <s v="Central"/>
    <s v="Indore"/>
    <x v="5"/>
    <s v="Tennis Racket"/>
    <n v="1"/>
    <n v="1"/>
    <n v="7835.77"/>
    <n v="0.08"/>
    <n v="6868.24"/>
    <n v="1599.65"/>
    <n v="0.23300000000000001"/>
    <n v="44.2"/>
    <x v="2"/>
    <m/>
    <b v="1"/>
    <s v="Returned"/>
    <x v="0"/>
    <x v="7"/>
    <n v="-1"/>
    <x v="2"/>
    <x v="34"/>
    <x v="1"/>
    <s v="1-10%"/>
    <x v="0"/>
    <n v="1"/>
    <n v="1"/>
    <n v="0"/>
    <n v="1"/>
  </r>
  <r>
    <s v="ORD-01774"/>
    <d v="2022-02-25T00:00:00"/>
    <d v="2022-02-25T00:00:00"/>
    <s v="CUST82194"/>
    <s v="Meera Joshi"/>
    <n v="28"/>
    <n v="28"/>
    <s v="Other"/>
    <s v="Other"/>
    <s v="East"/>
    <s v="Guwahati"/>
    <x v="0"/>
    <s v="Hair Oil"/>
    <n v="2"/>
    <n v="2"/>
    <n v="2223.4699999999998"/>
    <n v="0.28000000000000003"/>
    <n v="3216.13"/>
    <n v="1585.85"/>
    <n v="0.49299999999999999"/>
    <n v="71.53"/>
    <x v="5"/>
    <n v="5"/>
    <b v="0"/>
    <s v="Delivered"/>
    <x v="1"/>
    <x v="3"/>
    <n v="10"/>
    <x v="2"/>
    <x v="34"/>
    <x v="3"/>
    <s v="21-30%"/>
    <x v="0"/>
    <n v="0"/>
    <n v="1"/>
    <n v="0"/>
    <n v="1"/>
  </r>
  <r>
    <s v="ORD-01770"/>
    <d v="2022-02-23T00:00:00"/>
    <d v="2022-02-23T00:00:00"/>
    <s v="CUST16064"/>
    <s v="Ananya Pillai"/>
    <n v="53"/>
    <n v="53"/>
    <s v="Other"/>
    <s v="Other"/>
    <s v="West"/>
    <s v="Surat"/>
    <x v="1"/>
    <s v="Bookshelf"/>
    <n v="2"/>
    <n v="2"/>
    <n v="26063.7"/>
    <n v="0.01"/>
    <n v="55430.07"/>
    <n v="15320.6"/>
    <n v="0.27600000000000002"/>
    <n v="52.28"/>
    <x v="1"/>
    <m/>
    <b v="0"/>
    <s v="Delivered"/>
    <x v="1"/>
    <x v="10"/>
    <n v="2"/>
    <x v="2"/>
    <x v="34"/>
    <x v="4"/>
    <s v="1-10%"/>
    <x v="0"/>
    <n v="0"/>
    <n v="1"/>
    <n v="0"/>
    <n v="1"/>
  </r>
  <r>
    <s v="ORD-01771"/>
    <d v="2022-02-23T00:00:00"/>
    <d v="2022-02-23T00:00:00"/>
    <s v="CUST86918"/>
    <s v="Nikhil Kapoor"/>
    <n v="29"/>
    <n v="29"/>
    <s v="Other"/>
    <s v="Other"/>
    <s v="South"/>
    <s v="Bangalore"/>
    <x v="4"/>
    <s v="Fiction Novel"/>
    <m/>
    <m/>
    <n v="911.92"/>
    <n v="0.33"/>
    <n v="503.6"/>
    <n v="215.7"/>
    <n v="0.42799999999999999"/>
    <n v="83.81"/>
    <x v="5"/>
    <n v="2"/>
    <b v="0"/>
    <s v="Delivered"/>
    <x v="1"/>
    <x v="6"/>
    <n v="6"/>
    <x v="2"/>
    <x v="34"/>
    <x v="3"/>
    <s v="31-40%"/>
    <x v="0"/>
    <n v="0"/>
    <n v="1"/>
    <n v="0"/>
    <n v="1"/>
  </r>
  <r>
    <s v="ORD-01772"/>
    <d v="2022-02-23T00:00:00"/>
    <d v="2022-02-23T00:00:00"/>
    <s v="CUST66243"/>
    <s v="Sanjay Mehta"/>
    <n v="36"/>
    <n v="36"/>
    <s v="Other"/>
    <s v="Other"/>
    <s v="South"/>
    <s v="Chennai"/>
    <x v="6"/>
    <s v="T-Shirt"/>
    <n v="4"/>
    <n v="4"/>
    <n v="3567.47"/>
    <n v="0.14000000000000001"/>
    <n v="11439.79"/>
    <n v="2952.33"/>
    <n v="0.25800000000000001"/>
    <n v="90.15"/>
    <x v="1"/>
    <n v="4"/>
    <b v="0"/>
    <s v="Cancelled"/>
    <x v="3"/>
    <x v="4"/>
    <n v="4"/>
    <x v="2"/>
    <x v="34"/>
    <x v="2"/>
    <s v="11-20%"/>
    <x v="0"/>
    <n v="0"/>
    <n v="0"/>
    <n v="1"/>
    <n v="1"/>
  </r>
  <r>
    <s v="ORD-01773"/>
    <d v="2022-02-23T00:00:00"/>
    <d v="2022-02-23T00:00:00"/>
    <s v="CUST06303"/>
    <s v="Arjun Shah"/>
    <n v="44"/>
    <n v="44"/>
    <s v="Female"/>
    <s v="Female"/>
    <s v="North"/>
    <s v="Chandigarh"/>
    <x v="1"/>
    <s v="Bed Frame"/>
    <n v="10"/>
    <n v="10"/>
    <n v="18135.2"/>
    <n v="0.08"/>
    <n v="146993.72"/>
    <n v="36601.82"/>
    <n v="0.249"/>
    <n v="42.09"/>
    <x v="1"/>
    <n v="2"/>
    <b v="0"/>
    <s v="Shipped"/>
    <x v="4"/>
    <x v="8"/>
    <n v="7"/>
    <x v="2"/>
    <x v="34"/>
    <x v="2"/>
    <s v="1-10%"/>
    <x v="0"/>
    <n v="0"/>
    <n v="0"/>
    <n v="0"/>
    <n v="1"/>
  </r>
  <r>
    <s v="ORD-01768"/>
    <d v="2022-02-22T00:00:00"/>
    <d v="2022-02-22T00:00:00"/>
    <s v="CUST56693"/>
    <s v="Amit Bhat"/>
    <n v="50"/>
    <n v="50"/>
    <s v="Male"/>
    <s v="Male"/>
    <s v="Central"/>
    <s v="Indore"/>
    <x v="6"/>
    <s v="T-Shirt"/>
    <n v="7"/>
    <n v="7"/>
    <n v="3304.59"/>
    <n v="0.12"/>
    <n v="18587.240000000002"/>
    <n v="8409.65"/>
    <n v="0.45200000000000001"/>
    <n v="54.71"/>
    <x v="5"/>
    <n v="2"/>
    <b v="0"/>
    <s v="Delivered"/>
    <x v="1"/>
    <x v="9"/>
    <n v="9"/>
    <x v="2"/>
    <x v="34"/>
    <x v="4"/>
    <s v="11-20%"/>
    <x v="0"/>
    <n v="0"/>
    <n v="1"/>
    <n v="0"/>
    <n v="1"/>
  </r>
  <r>
    <s v="ORD-01769"/>
    <d v="2022-02-22T00:00:00"/>
    <d v="2022-02-22T00:00:00"/>
    <s v="CUST64190"/>
    <s v="Karan Reddy"/>
    <n v="39"/>
    <n v="39"/>
    <s v="Male"/>
    <s v="Male"/>
    <s v="East"/>
    <s v="Guwahati"/>
    <x v="0"/>
    <s v="Face Cream"/>
    <n v="7"/>
    <n v="7"/>
    <n v="422.45"/>
    <n v="0.02"/>
    <n v="2726.49"/>
    <n v="759.36"/>
    <n v="0.27900000000000003"/>
    <n v="39.409999999999997"/>
    <x v="2"/>
    <m/>
    <b v="0"/>
    <s v="Delivered"/>
    <x v="1"/>
    <x v="1"/>
    <n v="5"/>
    <x v="2"/>
    <x v="34"/>
    <x v="2"/>
    <s v="1-10%"/>
    <x v="0"/>
    <n v="0"/>
    <n v="1"/>
    <n v="0"/>
    <n v="1"/>
  </r>
  <r>
    <s v="ORD-01766"/>
    <d v="2022-02-21T00:00:00"/>
    <d v="2022-02-21T00:00:00"/>
    <s v="CUST87890"/>
    <s v="Karan Mishra"/>
    <n v="46"/>
    <n v="46"/>
    <s v="Other"/>
    <s v="Other"/>
    <s v="Central"/>
    <s v="Nagpur"/>
    <x v="4"/>
    <s v="Textbook"/>
    <n v="4"/>
    <n v="4"/>
    <n v="378.9"/>
    <n v="0.39"/>
    <n v="957.41"/>
    <n v="235.48"/>
    <n v="0.246"/>
    <n v="29.15"/>
    <x v="2"/>
    <n v="5"/>
    <b v="0"/>
    <s v="Delivered"/>
    <x v="1"/>
    <x v="0"/>
    <n v="3"/>
    <x v="2"/>
    <x v="34"/>
    <x v="4"/>
    <s v="31-40%"/>
    <x v="0"/>
    <n v="0"/>
    <n v="1"/>
    <n v="0"/>
    <n v="1"/>
  </r>
  <r>
    <s v="ORD-01767"/>
    <d v="2022-02-21T00:00:00"/>
    <d v="2022-02-21T00:00:00"/>
    <s v="CUST86434"/>
    <s v="Kavya Joshi"/>
    <n v="37"/>
    <n v="37"/>
    <s v="Other"/>
    <s v="Other"/>
    <s v="Central"/>
    <s v="Nagpur"/>
    <x v="5"/>
    <s v="Tennis Racket"/>
    <n v="6"/>
    <n v="6"/>
    <n v="4023.89"/>
    <n v="0.1"/>
    <n v="22623.39"/>
    <n v="2450.1799999999998"/>
    <n v="0.108"/>
    <n v="43.87"/>
    <x v="2"/>
    <n v="4"/>
    <b v="0"/>
    <s v="Cancelled"/>
    <x v="3"/>
    <x v="10"/>
    <n v="2"/>
    <x v="2"/>
    <x v="34"/>
    <x v="2"/>
    <s v="1-10%"/>
    <x v="0"/>
    <n v="0"/>
    <n v="0"/>
    <n v="1"/>
    <n v="1"/>
  </r>
  <r>
    <s v="ORD-01765"/>
    <d v="2022-02-20T00:00:00"/>
    <d v="2022-02-20T00:00:00"/>
    <s v="CUST28045"/>
    <s v="Rahul Gupta"/>
    <n v="35"/>
    <n v="35"/>
    <s v="Female"/>
    <s v="Female"/>
    <s v="North"/>
    <s v="Delhi"/>
    <x v="4"/>
    <s v="Fiction Novel"/>
    <n v="3"/>
    <n v="3"/>
    <n v="477.72"/>
    <n v="0.39"/>
    <n v="901.37"/>
    <n v="311.79000000000002"/>
    <n v="0.34599999999999997"/>
    <n v="41.76"/>
    <x v="0"/>
    <n v="1"/>
    <b v="1"/>
    <s v="Returned"/>
    <x v="0"/>
    <x v="10"/>
    <n v="2"/>
    <x v="2"/>
    <x v="34"/>
    <x v="3"/>
    <s v="31-40%"/>
    <x v="0"/>
    <n v="1"/>
    <n v="1"/>
    <n v="0"/>
    <n v="1"/>
  </r>
  <r>
    <s v="ORD-01763"/>
    <d v="2022-02-19T00:00:00"/>
    <d v="2022-02-19T00:00:00"/>
    <s v="CUST50692"/>
    <s v="Nisha Gupta"/>
    <n v="4"/>
    <n v="4"/>
    <s v="Other"/>
    <s v="Other"/>
    <s v="Central"/>
    <s v="Nagpur"/>
    <x v="6"/>
    <s v="Kurta"/>
    <n v="2"/>
    <n v="2"/>
    <n v="3632.97"/>
    <n v="0.15"/>
    <n v="6196.59"/>
    <n v="1525.34"/>
    <n v="0.246"/>
    <n v="56.08"/>
    <x v="1"/>
    <m/>
    <b v="0"/>
    <s v="Delivered"/>
    <x v="1"/>
    <x v="10"/>
    <n v="2"/>
    <x v="2"/>
    <x v="34"/>
    <x v="0"/>
    <s v="11-20%"/>
    <x v="0"/>
    <n v="0"/>
    <n v="1"/>
    <n v="0"/>
    <n v="1"/>
  </r>
  <r>
    <s v="ORD-01764"/>
    <d v="2022-02-19T00:00:00"/>
    <d v="2022-02-19T00:00:00"/>
    <s v="CUST85243"/>
    <s v="Meera Mehta"/>
    <n v="34"/>
    <n v="34"/>
    <s v="Male"/>
    <s v="Male"/>
    <s v="North"/>
    <s v="Delhi"/>
    <x v="3"/>
    <s v="Tea"/>
    <n v="10"/>
    <n v="10"/>
    <n v="459.8"/>
    <n v="0.32"/>
    <n v="3495.22"/>
    <n v="314"/>
    <n v="0.09"/>
    <n v="45.01"/>
    <x v="3"/>
    <n v="1"/>
    <b v="0"/>
    <s v="Delivered"/>
    <x v="1"/>
    <x v="6"/>
    <n v="6"/>
    <x v="2"/>
    <x v="34"/>
    <x v="3"/>
    <s v="31-40%"/>
    <x v="0"/>
    <n v="0"/>
    <n v="1"/>
    <n v="0"/>
    <n v="1"/>
  </r>
  <r>
    <s v="ORD-01762"/>
    <d v="2022-02-19T00:00:00"/>
    <d v="2022-02-19T00:00:00"/>
    <s v="CUST02740"/>
    <s v="Kavya Gupta"/>
    <n v="41"/>
    <n v="41"/>
    <s v="Female"/>
    <s v="Female"/>
    <s v="West"/>
    <s v="Ahmedabad"/>
    <x v="2"/>
    <s v="Smartphone"/>
    <n v="9"/>
    <n v="9"/>
    <n v="9157.81"/>
    <n v="0.33"/>
    <n v="55730.83"/>
    <n v="7761.83"/>
    <n v="0.13900000000000001"/>
    <n v="67.23"/>
    <x v="0"/>
    <n v="3"/>
    <b v="0"/>
    <s v="Delivered"/>
    <x v="1"/>
    <x v="0"/>
    <n v="3"/>
    <x v="2"/>
    <x v="34"/>
    <x v="2"/>
    <s v="31-40%"/>
    <x v="0"/>
    <n v="0"/>
    <n v="1"/>
    <n v="0"/>
    <n v="1"/>
  </r>
  <r>
    <s v="ORD-01761"/>
    <d v="2022-02-19T00:00:00"/>
    <d v="2022-02-19T00:00:00"/>
    <s v="CUST42165"/>
    <s v="Vikram Joshi"/>
    <n v="60"/>
    <n v="60"/>
    <s v="Female"/>
    <s v="Female"/>
    <s v="East"/>
    <s v="Kolkata"/>
    <x v="6"/>
    <s v="Saree"/>
    <n v="1"/>
    <n v="1"/>
    <n v="944.02"/>
    <n v="0.18"/>
    <n v="670.28"/>
    <n v="181.9"/>
    <n v="0.27100000000000002"/>
    <n v="78.510000000000005"/>
    <x v="2"/>
    <n v="5"/>
    <b v="0"/>
    <s v="Delivered"/>
    <x v="1"/>
    <x v="0"/>
    <n v="3"/>
    <x v="2"/>
    <x v="34"/>
    <x v="4"/>
    <s v="11-20%"/>
    <x v="0"/>
    <n v="0"/>
    <n v="1"/>
    <n v="0"/>
    <n v="1"/>
  </r>
  <r>
    <s v="ORD-01760"/>
    <d v="2022-02-18T00:00:00"/>
    <d v="2022-02-18T00:00:00"/>
    <s v="CUST10245"/>
    <s v="Vikram Mehta"/>
    <n v="45"/>
    <n v="45"/>
    <s v="Other"/>
    <s v="Other"/>
    <s v="Central"/>
    <s v="Bhopal"/>
    <x v="0"/>
    <s v="Sunscreen"/>
    <n v="3"/>
    <n v="3"/>
    <n v="1152.55"/>
    <n v="0.19"/>
    <n v="3015.35"/>
    <n v="955.16"/>
    <n v="0.317"/>
    <n v="65.06"/>
    <x v="1"/>
    <n v="1"/>
    <b v="0"/>
    <s v="Delivered"/>
    <x v="1"/>
    <x v="10"/>
    <n v="2"/>
    <x v="2"/>
    <x v="34"/>
    <x v="2"/>
    <s v="11-20%"/>
    <x v="0"/>
    <n v="0"/>
    <n v="1"/>
    <n v="0"/>
    <n v="1"/>
  </r>
  <r>
    <s v="ORD-01758"/>
    <d v="2022-02-18T00:00:00"/>
    <d v="2022-02-18T00:00:00"/>
    <s v="CUST87654"/>
    <s v="Pooja Verma"/>
    <n v="24"/>
    <n v="24"/>
    <s v="Female"/>
    <s v="Female"/>
    <s v="West"/>
    <s v="Surat"/>
    <x v="4"/>
    <s v="Fiction Novel"/>
    <n v="5"/>
    <n v="5"/>
    <n v="433.78"/>
    <n v="0.16"/>
    <n v="1626.67"/>
    <n v="566.47"/>
    <n v="0.34799999999999998"/>
    <n v="70.39"/>
    <x v="1"/>
    <n v="5"/>
    <b v="0"/>
    <s v="Delivered"/>
    <x v="1"/>
    <x v="9"/>
    <n v="9"/>
    <x v="2"/>
    <x v="34"/>
    <x v="1"/>
    <s v="11-20%"/>
    <x v="0"/>
    <n v="0"/>
    <n v="1"/>
    <n v="0"/>
    <n v="1"/>
  </r>
  <r>
    <s v="ORD-01759"/>
    <d v="2022-02-18T00:00:00"/>
    <d v="2022-02-18T00:00:00"/>
    <s v="CUST59330"/>
    <s v="Deepa Patel"/>
    <n v="34"/>
    <n v="34"/>
    <s v="Male"/>
    <s v="Male"/>
    <s v="West"/>
    <s v="Surat"/>
    <x v="3"/>
    <s v="Tea"/>
    <n v="4"/>
    <n v="4"/>
    <n v="421.19"/>
    <n v="0.39"/>
    <n v="993.67"/>
    <n v="79.81"/>
    <n v="0.08"/>
    <n v="83.46"/>
    <x v="3"/>
    <n v="3"/>
    <b v="0"/>
    <s v="Delivered"/>
    <x v="1"/>
    <x v="6"/>
    <n v="6"/>
    <x v="2"/>
    <x v="34"/>
    <x v="3"/>
    <s v="31-40%"/>
    <x v="0"/>
    <n v="0"/>
    <n v="1"/>
    <n v="0"/>
    <n v="1"/>
  </r>
  <r>
    <s v="ORD-01757"/>
    <d v="2022-02-17T00:00:00"/>
    <d v="2022-02-17T00:00:00"/>
    <s v="CUST67988"/>
    <s v="Nikhil Kapoor"/>
    <n v="30"/>
    <n v="30"/>
    <s v="Other"/>
    <s v="Other"/>
    <s v="South"/>
    <s v="Chennai"/>
    <x v="0"/>
    <s v="Perfume"/>
    <n v="3"/>
    <n v="3"/>
    <n v="1566.52"/>
    <n v="0.37"/>
    <n v="2439.84"/>
    <n v="1173.24"/>
    <n v="0.48099999999999998"/>
    <n v="81.77"/>
    <x v="0"/>
    <n v="1"/>
    <b v="1"/>
    <s v="Returned"/>
    <x v="0"/>
    <x v="0"/>
    <n v="3"/>
    <x v="2"/>
    <x v="34"/>
    <x v="3"/>
    <s v="31-40%"/>
    <x v="0"/>
    <n v="1"/>
    <n v="1"/>
    <n v="0"/>
    <n v="1"/>
  </r>
  <r>
    <s v="ORD-01755"/>
    <d v="2022-02-17T00:00:00"/>
    <d v="2022-02-17T00:00:00"/>
    <s v="CUST47141"/>
    <s v="Kavya Rao"/>
    <n v="24"/>
    <n v="24"/>
    <s v="Male"/>
    <s v="Male"/>
    <s v="West"/>
    <s v="Mumbai"/>
    <x v="5"/>
    <s v="Yoga Mat"/>
    <n v="8"/>
    <n v="8"/>
    <n v="4285.05"/>
    <n v="0.23"/>
    <n v="24205.27"/>
    <n v="7134.8"/>
    <n v="0.29499999999999998"/>
    <n v="43.11"/>
    <x v="1"/>
    <m/>
    <b v="0"/>
    <s v="Delivered"/>
    <x v="1"/>
    <x v="10"/>
    <n v="2"/>
    <x v="2"/>
    <x v="34"/>
    <x v="1"/>
    <s v="21-30%"/>
    <x v="0"/>
    <n v="0"/>
    <n v="1"/>
    <n v="0"/>
    <n v="1"/>
  </r>
  <r>
    <s v="ORD-01756"/>
    <d v="2022-02-17T00:00:00"/>
    <d v="2022-02-17T00:00:00"/>
    <s v="CUST12665"/>
    <s v="Pooja Sharma"/>
    <n v="35"/>
    <n v="35"/>
    <s v="Other"/>
    <s v="Other"/>
    <s v="Central"/>
    <s v="Raipur"/>
    <x v="1"/>
    <s v="Bed Frame"/>
    <n v="1"/>
    <n v="1"/>
    <n v="28755.19"/>
    <n v="0.03"/>
    <n v="24177.47"/>
    <n v="5824.34"/>
    <n v="0.24099999999999999"/>
    <n v="35.93"/>
    <x v="0"/>
    <n v="4"/>
    <b v="0"/>
    <s v="Delivered"/>
    <x v="1"/>
    <x v="4"/>
    <n v="4"/>
    <x v="2"/>
    <x v="34"/>
    <x v="3"/>
    <s v="1-10%"/>
    <x v="0"/>
    <n v="0"/>
    <n v="1"/>
    <n v="0"/>
    <n v="1"/>
  </r>
  <r>
    <s v="ORD-01754"/>
    <d v="2022-02-17T00:00:00"/>
    <d v="2022-02-17T00:00:00"/>
    <s v="CUST11385"/>
    <s v="Nisha Rao"/>
    <n v="46"/>
    <n v="46"/>
    <s v="Female"/>
    <s v="Female"/>
    <s v="East"/>
    <s v="Guwahati"/>
    <x v="1"/>
    <s v="Desk"/>
    <n v="6"/>
    <n v="6"/>
    <n v="33082.65"/>
    <n v="0.31"/>
    <n v="130650.07"/>
    <n v="42902.13"/>
    <n v="0.32800000000000001"/>
    <n v="79.09"/>
    <x v="4"/>
    <n v="4"/>
    <b v="0"/>
    <s v="Delivered"/>
    <x v="1"/>
    <x v="5"/>
    <n v="8"/>
    <x v="2"/>
    <x v="34"/>
    <x v="4"/>
    <s v="31-40%"/>
    <x v="0"/>
    <n v="0"/>
    <n v="1"/>
    <n v="0"/>
    <n v="1"/>
  </r>
  <r>
    <s v="ORD-01753"/>
    <d v="2022-02-17T00:00:00"/>
    <d v="2022-02-17T00:00:00"/>
    <s v="CUST62689"/>
    <s v="Ananya Das"/>
    <n v="32"/>
    <n v="32"/>
    <s v="Female"/>
    <s v="Female"/>
    <s v="North"/>
    <s v="Delhi"/>
    <x v="6"/>
    <s v="Jeans"/>
    <n v="3"/>
    <n v="3"/>
    <n v="3289.49"/>
    <n v="0.2"/>
    <n v="6684.85"/>
    <n v="2606.38"/>
    <n v="0.39"/>
    <n v="68.78"/>
    <x v="3"/>
    <n v="5"/>
    <b v="0"/>
    <s v="Delivered"/>
    <x v="1"/>
    <x v="7"/>
    <m/>
    <x v="2"/>
    <x v="34"/>
    <x v="3"/>
    <s v="11-20%"/>
    <x v="0"/>
    <n v="0"/>
    <n v="1"/>
    <n v="0"/>
    <n v="1"/>
  </r>
  <r>
    <s v="ORD-01752"/>
    <d v="2022-02-16T00:00:00"/>
    <d v="2022-02-16T00:00:00"/>
    <s v="CUST58616"/>
    <s v="Nikhil Singh"/>
    <n v="34"/>
    <n v="34"/>
    <s v="Other"/>
    <s v="Other"/>
    <s v="North"/>
    <s v="Delhi"/>
    <x v="4"/>
    <s v="Cook Book"/>
    <n v="10"/>
    <n v="10"/>
    <n v="1347.14"/>
    <n v="0.17"/>
    <n v="12168.87"/>
    <n v="3966.61"/>
    <n v="0.32600000000000001"/>
    <n v="43.49"/>
    <x v="3"/>
    <m/>
    <b v="1"/>
    <s v="Returned"/>
    <x v="0"/>
    <x v="0"/>
    <n v="3"/>
    <x v="2"/>
    <x v="34"/>
    <x v="3"/>
    <s v="11-20%"/>
    <x v="0"/>
    <n v="1"/>
    <n v="1"/>
    <n v="0"/>
    <n v="1"/>
  </r>
  <r>
    <s v="ORD-01751"/>
    <d v="2022-02-16T00:00:00"/>
    <d v="2022-02-16T00:00:00"/>
    <s v="CUST01506"/>
    <s v="Sunita Mishra"/>
    <n v="36"/>
    <n v="36"/>
    <s v="Female"/>
    <s v="Female"/>
    <s v="East"/>
    <s v="Guwahati"/>
    <x v="3"/>
    <s v="Flour"/>
    <n v="10"/>
    <n v="10"/>
    <n v="340.07"/>
    <n v="0"/>
    <n v="3411.77"/>
    <n v="221.45"/>
    <n v="6.5000000000000002E-2"/>
    <n v="94.4"/>
    <x v="3"/>
    <n v="1"/>
    <b v="0"/>
    <s v="Delivered"/>
    <x v="1"/>
    <x v="3"/>
    <n v="10"/>
    <x v="2"/>
    <x v="34"/>
    <x v="2"/>
    <n v="0"/>
    <x v="0"/>
    <n v="0"/>
    <n v="1"/>
    <n v="0"/>
    <n v="1"/>
  </r>
  <r>
    <s v="ORD-01750"/>
    <d v="2022-02-16T00:00:00"/>
    <d v="2022-02-16T00:00:00"/>
    <s v="CUST58944"/>
    <s v="Sunita Verma"/>
    <n v="12"/>
    <n v="12"/>
    <s v="Male"/>
    <s v="Male"/>
    <s v="West"/>
    <s v="Mumbai"/>
    <x v="1"/>
    <s v="Sofa"/>
    <n v="6"/>
    <n v="6"/>
    <n v="15789.89"/>
    <n v="0.27"/>
    <n v="56911.9"/>
    <n v="13231.78"/>
    <n v="0.23200000000000001"/>
    <n v="66.760000000000005"/>
    <x v="2"/>
    <n v="1"/>
    <b v="1"/>
    <s v="Returned"/>
    <x v="0"/>
    <x v="10"/>
    <n v="2"/>
    <x v="2"/>
    <x v="34"/>
    <x v="0"/>
    <s v="21-30%"/>
    <x v="0"/>
    <n v="1"/>
    <n v="1"/>
    <n v="0"/>
    <n v="1"/>
  </r>
  <r>
    <s v="ORD-01748"/>
    <s v="February 15, 2022"/>
    <d v="2022-02-15T00:00:00"/>
    <s v="CUST68997"/>
    <s v="Pooja Kumar"/>
    <n v="56"/>
    <n v="56"/>
    <s v="Female"/>
    <s v="Female"/>
    <s v="East"/>
    <s v="Kolkata"/>
    <x v="6"/>
    <s v="Saree"/>
    <n v="10"/>
    <n v="10"/>
    <n v="3465.09"/>
    <n v="0.2"/>
    <n v="25651.74"/>
    <n v="8796.1200000000008"/>
    <n v="0.34300000000000003"/>
    <n v="99.4"/>
    <x v="0"/>
    <n v="5"/>
    <b v="0"/>
    <s v="Delivered"/>
    <x v="1"/>
    <x v="9"/>
    <n v="9"/>
    <x v="2"/>
    <x v="34"/>
    <x v="4"/>
    <s v="11-20%"/>
    <x v="0"/>
    <n v="0"/>
    <n v="1"/>
    <n v="0"/>
    <n v="1"/>
  </r>
  <r>
    <s v="ORD-01749"/>
    <d v="2022-02-15T00:00:00"/>
    <d v="2022-02-15T00:00:00"/>
    <s v="CUST77699"/>
    <s v="Deepa Joshi"/>
    <n v="17"/>
    <n v="17"/>
    <s v="Other"/>
    <s v="Other"/>
    <s v="South"/>
    <s v="Chennai"/>
    <x v="5"/>
    <s v="Football"/>
    <n v="5"/>
    <n v="5"/>
    <n v="5142.95"/>
    <n v="0.05"/>
    <n v="24280.58"/>
    <n v="4000.08"/>
    <n v="0.16500000000000001"/>
    <n v="50.97"/>
    <x v="0"/>
    <n v="1"/>
    <b v="1"/>
    <s v="Returned"/>
    <x v="0"/>
    <x v="0"/>
    <n v="3"/>
    <x v="2"/>
    <x v="34"/>
    <x v="0"/>
    <s v="1-10%"/>
    <x v="0"/>
    <n v="1"/>
    <n v="1"/>
    <n v="0"/>
    <n v="1"/>
  </r>
  <r>
    <s v="ORD-01747"/>
    <d v="2022-02-14T00:00:00"/>
    <d v="2022-02-14T00:00:00"/>
    <s v="CUST14531"/>
    <s v="Meera Gupta"/>
    <n v="27"/>
    <n v="27"/>
    <s v="Male"/>
    <s v="Male"/>
    <s v="North"/>
    <s v="Ludhiana"/>
    <x v="1"/>
    <s v="Wardrobe"/>
    <n v="9"/>
    <n v="9"/>
    <n v="14001.85"/>
    <n v="0.05"/>
    <n v="118164.26"/>
    <n v="40660.47"/>
    <n v="0.34399999999999997"/>
    <n v="55.44"/>
    <x v="3"/>
    <n v="1"/>
    <b v="1"/>
    <s v="Returned"/>
    <x v="0"/>
    <x v="2"/>
    <n v="1"/>
    <x v="2"/>
    <x v="34"/>
    <x v="3"/>
    <s v="1-10%"/>
    <x v="0"/>
    <n v="1"/>
    <n v="1"/>
    <n v="0"/>
    <n v="1"/>
  </r>
  <r>
    <s v="ORD-01746"/>
    <d v="2022-02-14T00:00:00"/>
    <d v="2022-02-14T00:00:00"/>
    <s v="CUST09453"/>
    <s v="Arjun Gupta"/>
    <n v="30"/>
    <n v="30"/>
    <s v="Male"/>
    <s v="Male"/>
    <s v="North"/>
    <s v="Delhi"/>
    <x v="6"/>
    <s v="Jeans"/>
    <n v="4"/>
    <n v="4"/>
    <n v="3616.81"/>
    <n v="0.01"/>
    <n v="14243.78"/>
    <n v="3640.83"/>
    <n v="0.25600000000000001"/>
    <n v="40.58"/>
    <x v="5"/>
    <n v="4"/>
    <b v="0"/>
    <s v="Shipped"/>
    <x v="4"/>
    <x v="10"/>
    <n v="2"/>
    <x v="2"/>
    <x v="34"/>
    <x v="3"/>
    <s v="1-10%"/>
    <x v="0"/>
    <n v="0"/>
    <n v="0"/>
    <n v="0"/>
    <n v="1"/>
  </r>
  <r>
    <s v="ORD-01744"/>
    <d v="2022-02-14T00:00:00"/>
    <d v="2022-02-14T00:00:00"/>
    <s v="CUST90888"/>
    <s v="Ritu Rao"/>
    <m/>
    <m/>
    <s v="Other"/>
    <s v="Other"/>
    <s v="North"/>
    <s v="Ludhiana"/>
    <x v="4"/>
    <s v="Biography"/>
    <n v="2"/>
    <n v="2"/>
    <n v="297.05"/>
    <n v="0.19"/>
    <n v="431.92"/>
    <n v="187.79"/>
    <n v="0.435"/>
    <n v="46.2"/>
    <x v="5"/>
    <n v="3"/>
    <b v="0"/>
    <s v="Delivered"/>
    <x v="1"/>
    <x v="9"/>
    <n v="9"/>
    <x v="2"/>
    <x v="34"/>
    <x v="5"/>
    <s v="11-20%"/>
    <x v="0"/>
    <n v="0"/>
    <n v="1"/>
    <n v="0"/>
    <n v="1"/>
  </r>
  <r>
    <s v="ORD-01745"/>
    <d v="2022-02-14T00:00:00"/>
    <d v="2022-02-14T00:00:00"/>
    <s v="CUST00928"/>
    <s v="Arjun Shah"/>
    <n v="64"/>
    <n v="64"/>
    <s v="Other"/>
    <s v="Other"/>
    <s v="Central"/>
    <s v="Bhopal"/>
    <x v="1"/>
    <s v="Desk"/>
    <n v="9"/>
    <n v="9"/>
    <n v="20253.5"/>
    <n v="7.0000000000000007E-2"/>
    <n v="175221.15"/>
    <n v="57254.45"/>
    <n v="0.32700000000000001"/>
    <n v="53.7"/>
    <x v="3"/>
    <m/>
    <b v="0"/>
    <s v="Delivered"/>
    <x v="1"/>
    <x v="10"/>
    <n v="2"/>
    <x v="2"/>
    <x v="34"/>
    <x v="6"/>
    <s v="1-10%"/>
    <x v="0"/>
    <n v="0"/>
    <n v="1"/>
    <n v="0"/>
    <n v="1"/>
  </r>
  <r>
    <s v="ORD-01743"/>
    <d v="2022-02-13T00:00:00"/>
    <d v="2022-02-13T00:00:00"/>
    <s v="CUST21723"/>
    <s v="Kavya Gupta"/>
    <n v="31"/>
    <n v="31"/>
    <s v="Other"/>
    <s v="Other"/>
    <s v="North"/>
    <s v="Ludhiana"/>
    <x v="4"/>
    <s v="Comic Book"/>
    <n v="3"/>
    <n v="3"/>
    <n v="1239.02"/>
    <n v="0.3"/>
    <n v="2496.6"/>
    <n v="753.81"/>
    <n v="0.30199999999999999"/>
    <n v="47.04"/>
    <x v="2"/>
    <n v="3"/>
    <b v="0"/>
    <s v="Delivered"/>
    <x v="1"/>
    <x v="2"/>
    <n v="1"/>
    <x v="2"/>
    <x v="34"/>
    <x v="3"/>
    <s v="21-30%"/>
    <x v="0"/>
    <n v="0"/>
    <n v="1"/>
    <n v="0"/>
    <n v="1"/>
  </r>
  <r>
    <s v="ORD-01742"/>
    <d v="2022-02-13T00:00:00"/>
    <d v="2022-02-13T00:00:00"/>
    <s v="CUST91415"/>
    <s v="Aarav Gupta"/>
    <n v="44"/>
    <n v="44"/>
    <s v="Female"/>
    <s v="Female"/>
    <s v="Central"/>
    <s v="Nagpur"/>
    <x v="3"/>
    <s v="Dal (1kg)"/>
    <n v="9"/>
    <n v="9"/>
    <n v="479.9"/>
    <n v="0.32"/>
    <n v="3253.67"/>
    <n v="232.06"/>
    <n v="7.0999999999999994E-2"/>
    <n v="40.19"/>
    <x v="2"/>
    <n v="4"/>
    <b v="0"/>
    <s v="Shipped"/>
    <x v="4"/>
    <x v="0"/>
    <n v="3"/>
    <x v="2"/>
    <x v="34"/>
    <x v="2"/>
    <s v="31-40%"/>
    <x v="0"/>
    <n v="0"/>
    <n v="0"/>
    <n v="0"/>
    <n v="1"/>
  </r>
  <r>
    <s v="ORD-01740"/>
    <d v="2022-02-12T00:00:00"/>
    <d v="2022-02-12T00:00:00"/>
    <s v="CUST21895"/>
    <s v="Sanjay Reddy"/>
    <n v="56"/>
    <n v="56"/>
    <s v="Male"/>
    <s v="Male"/>
    <s v="South"/>
    <s v="Hyderabad"/>
    <x v="6"/>
    <s v="Jeans"/>
    <n v="2"/>
    <n v="2"/>
    <n v="2432.6"/>
    <n v="0.26"/>
    <n v="3968.93"/>
    <n v="1931.36"/>
    <n v="0.48699999999999999"/>
    <n v="84.81"/>
    <x v="4"/>
    <n v="5"/>
    <b v="0"/>
    <s v="Delivered"/>
    <x v="1"/>
    <x v="5"/>
    <n v="8"/>
    <x v="2"/>
    <x v="34"/>
    <x v="4"/>
    <s v="21-30%"/>
    <x v="0"/>
    <n v="0"/>
    <n v="1"/>
    <n v="0"/>
    <n v="1"/>
  </r>
  <r>
    <s v="ORD-01741"/>
    <d v="2022-02-12T00:00:00"/>
    <d v="2022-02-12T00:00:00"/>
    <s v="CUST77934"/>
    <s v="Rahul Singh"/>
    <n v="42"/>
    <n v="42"/>
    <s v="Other"/>
    <s v="Other"/>
    <s v="North"/>
    <s v="Amritsar"/>
    <x v="5"/>
    <s v="Tennis Racket"/>
    <n v="8"/>
    <n v="8"/>
    <n v="3604.43"/>
    <n v="0.14000000000000001"/>
    <n v="22742.31"/>
    <n v="5019.1099999999997"/>
    <n v="0.221"/>
    <n v="45.29"/>
    <x v="1"/>
    <n v="3"/>
    <b v="0"/>
    <s v="Delivered"/>
    <x v="1"/>
    <x v="2"/>
    <n v="1"/>
    <x v="2"/>
    <x v="34"/>
    <x v="2"/>
    <s v="11-20%"/>
    <x v="0"/>
    <n v="0"/>
    <n v="1"/>
    <n v="0"/>
    <n v="1"/>
  </r>
  <r>
    <s v="ORD-01739"/>
    <d v="2022-02-12T00:00:00"/>
    <d v="2022-02-12T00:00:00"/>
    <s v="CUST00395"/>
    <s v="Arjun Reddy"/>
    <n v="42"/>
    <n v="42"/>
    <s v="Male"/>
    <s v="Male"/>
    <s v="North"/>
    <s v="Ludhiana"/>
    <x v="0"/>
    <s v="Face Cream"/>
    <n v="7"/>
    <n v="7"/>
    <n v="881.3"/>
    <n v="0.24"/>
    <n v="4536.6000000000004"/>
    <n v="2608.91"/>
    <n v="0.57499999999999996"/>
    <n v="49.35"/>
    <x v="3"/>
    <n v="2"/>
    <b v="0"/>
    <s v="Delivered"/>
    <x v="1"/>
    <x v="0"/>
    <n v="3"/>
    <x v="2"/>
    <x v="34"/>
    <x v="2"/>
    <s v="21-30%"/>
    <x v="0"/>
    <n v="0"/>
    <n v="1"/>
    <n v="0"/>
    <n v="1"/>
  </r>
  <r>
    <s v="ORD-01738"/>
    <d v="2022-02-11T00:00:00"/>
    <d v="2022-02-11T00:00:00"/>
    <s v="CUST50460"/>
    <s v="Amit Mehta"/>
    <n v="40"/>
    <n v="40"/>
    <s v="Female"/>
    <s v="Female"/>
    <s v="East"/>
    <s v="Bhubaneswar"/>
    <x v="4"/>
    <s v="Biography"/>
    <n v="5"/>
    <n v="5"/>
    <n v="1456.57"/>
    <n v="0.27"/>
    <n v="4835.66"/>
    <n v="2312.44"/>
    <n v="0.47799999999999998"/>
    <n v="71.900000000000006"/>
    <x v="1"/>
    <n v="1"/>
    <b v="0"/>
    <s v="Cancelled"/>
    <x v="3"/>
    <x v="4"/>
    <n v="4"/>
    <x v="2"/>
    <x v="34"/>
    <x v="2"/>
    <s v="21-30%"/>
    <x v="0"/>
    <n v="0"/>
    <n v="0"/>
    <n v="1"/>
    <n v="1"/>
  </r>
  <r>
    <s v="ORD-01737"/>
    <d v="2022-02-10T00:00:00"/>
    <d v="2022-02-10T00:00:00"/>
    <s v="CUST67585"/>
    <s v="Vikram Verma"/>
    <n v="15"/>
    <n v="15"/>
    <s v="Female"/>
    <s v="Female"/>
    <s v="Central"/>
    <s v="Indore"/>
    <x v="4"/>
    <s v="Self-Help Book"/>
    <n v="9"/>
    <n v="9"/>
    <n v="1403.46"/>
    <n v="0.3"/>
    <n v="9214.56"/>
    <n v="4061.53"/>
    <n v="0.441"/>
    <n v="49.87"/>
    <x v="5"/>
    <m/>
    <b v="1"/>
    <s v="Returned"/>
    <x v="0"/>
    <x v="6"/>
    <n v="6"/>
    <x v="2"/>
    <x v="34"/>
    <x v="0"/>
    <s v="21-30%"/>
    <x v="0"/>
    <n v="1"/>
    <n v="1"/>
    <n v="0"/>
    <n v="1"/>
  </r>
  <r>
    <s v="ORD-01736"/>
    <d v="2022-02-10T00:00:00"/>
    <d v="2022-02-10T00:00:00"/>
    <s v="CUST73835"/>
    <s v="Aditya Reddy"/>
    <n v="27"/>
    <n v="27"/>
    <s v="Female"/>
    <s v="Female"/>
    <s v="West"/>
    <s v="Mumbai"/>
    <x v="6"/>
    <s v="Dress"/>
    <n v="2"/>
    <n v="2"/>
    <n v="3211.68"/>
    <n v="0.36"/>
    <n v="3765.49"/>
    <n v="1384.04"/>
    <n v="0.36799999999999999"/>
    <n v="46.54"/>
    <x v="0"/>
    <n v="4"/>
    <b v="0"/>
    <s v="Delivered"/>
    <x v="1"/>
    <x v="5"/>
    <n v="8"/>
    <x v="2"/>
    <x v="34"/>
    <x v="3"/>
    <s v="31-40%"/>
    <x v="0"/>
    <n v="0"/>
    <n v="1"/>
    <n v="0"/>
    <n v="1"/>
  </r>
  <r>
    <s v="ORD-01735"/>
    <d v="2022-02-09T00:00:00"/>
    <d v="2022-02-09T00:00:00"/>
    <s v="CUST25514"/>
    <s v="Nikhil Bhat"/>
    <n v="49"/>
    <n v="49"/>
    <s v="Male"/>
    <s v="Male"/>
    <s v="North"/>
    <s v="Ludhiana"/>
    <x v="2"/>
    <s v="Headphones"/>
    <n v="6"/>
    <n v="6"/>
    <n v="56561.21"/>
    <n v="0.28000000000000003"/>
    <n v="224338.28"/>
    <n v="29151.1"/>
    <n v="0.13"/>
    <n v="44.91"/>
    <x v="0"/>
    <n v="3"/>
    <b v="0"/>
    <s v="Pending"/>
    <x v="2"/>
    <x v="6"/>
    <n v="6"/>
    <x v="2"/>
    <x v="34"/>
    <x v="4"/>
    <s v="21-30%"/>
    <x v="0"/>
    <n v="0"/>
    <n v="0"/>
    <n v="0"/>
    <n v="1"/>
  </r>
  <r>
    <s v="ORD-01733"/>
    <d v="2022-02-09T00:00:00"/>
    <d v="2022-02-09T00:00:00"/>
    <s v="CUST23490"/>
    <s v="Arjun Rao"/>
    <n v="18"/>
    <n v="18"/>
    <s v="Female"/>
    <s v="Female"/>
    <s v="East"/>
    <s v="Patna"/>
    <x v="5"/>
    <s v="Football"/>
    <n v="10"/>
    <n v="10"/>
    <n v="10915.19"/>
    <n v="0.25"/>
    <n v="82310.8"/>
    <n v="19642.68"/>
    <n v="0.23899999999999999"/>
    <n v="96.46"/>
    <x v="5"/>
    <m/>
    <b v="0"/>
    <s v="Delivered"/>
    <x v="1"/>
    <x v="3"/>
    <n v="10"/>
    <x v="2"/>
    <x v="34"/>
    <x v="1"/>
    <s v="21-30%"/>
    <x v="0"/>
    <n v="0"/>
    <n v="1"/>
    <n v="0"/>
    <n v="1"/>
  </r>
  <r>
    <s v="ORD-01734"/>
    <d v="2022-02-09T00:00:00"/>
    <d v="2022-02-09T00:00:00"/>
    <s v="CUST30760"/>
    <s v="Arjun Singh"/>
    <n v="39"/>
    <n v="39"/>
    <s v="Male"/>
    <s v="Male"/>
    <s v="North"/>
    <s v="Delhi"/>
    <x v="2"/>
    <s v="Camera"/>
    <n v="3"/>
    <n v="3"/>
    <n v="40157.94"/>
    <n v="0.22"/>
    <n v="102283.92"/>
    <n v="10891.28"/>
    <n v="0.106"/>
    <n v="9.92"/>
    <x v="3"/>
    <m/>
    <b v="0"/>
    <s v="Delivered"/>
    <x v="1"/>
    <x v="0"/>
    <n v="3"/>
    <x v="2"/>
    <x v="34"/>
    <x v="2"/>
    <s v="21-30%"/>
    <x v="0"/>
    <n v="0"/>
    <n v="1"/>
    <n v="0"/>
    <n v="1"/>
  </r>
  <r>
    <s v="ORD-01731"/>
    <d v="2022-02-08T00:00:00"/>
    <d v="2022-02-08T00:00:00"/>
    <s v="CUST81381"/>
    <s v="Aarav Bose"/>
    <n v="65"/>
    <n v="65"/>
    <s v="Male"/>
    <s v="Male"/>
    <s v="North"/>
    <s v="Chandigarh"/>
    <x v="3"/>
    <s v="Flour"/>
    <n v="10"/>
    <n v="10"/>
    <n v="299.20999999999998"/>
    <n v="0.19"/>
    <n v="2491.46"/>
    <n v="268.35000000000002"/>
    <n v="0.108"/>
    <n v="16.739999999999998"/>
    <x v="4"/>
    <n v="3"/>
    <b v="0"/>
    <s v="Delivered"/>
    <x v="1"/>
    <x v="9"/>
    <n v="9"/>
    <x v="2"/>
    <x v="34"/>
    <x v="6"/>
    <s v="11-20%"/>
    <x v="0"/>
    <n v="0"/>
    <n v="1"/>
    <n v="0"/>
    <n v="1"/>
  </r>
  <r>
    <s v="ORD-01729"/>
    <d v="2022-02-08T00:00:00"/>
    <d v="2022-02-08T00:00:00"/>
    <s v="CUST21576"/>
    <s v="Rohan Joshi"/>
    <n v="20"/>
    <n v="20"/>
    <s v="Other"/>
    <s v="Other"/>
    <s v="Central"/>
    <s v="Bhopal"/>
    <x v="1"/>
    <s v="Desk"/>
    <n v="9"/>
    <n v="9"/>
    <n v="22414.18"/>
    <n v="0.26"/>
    <n v="154810.39000000001"/>
    <n v="52685.24"/>
    <n v="0.34"/>
    <n v="39.71"/>
    <x v="3"/>
    <n v="4"/>
    <b v="0"/>
    <s v="Delivered"/>
    <x v="1"/>
    <x v="1"/>
    <n v="5"/>
    <x v="2"/>
    <x v="34"/>
    <x v="1"/>
    <s v="21-30%"/>
    <x v="0"/>
    <n v="0"/>
    <n v="1"/>
    <n v="0"/>
    <n v="1"/>
  </r>
  <r>
    <s v="ORD-01730"/>
    <d v="2022-02-08T00:00:00"/>
    <d v="2022-02-08T00:00:00"/>
    <s v="CUST08530"/>
    <s v="Priya Verma"/>
    <n v="38"/>
    <n v="38"/>
    <s v="Male"/>
    <s v="Male"/>
    <s v="South"/>
    <s v="Kochi"/>
    <x v="5"/>
    <s v="Cycle"/>
    <n v="1"/>
    <n v="1"/>
    <n v="11257.57"/>
    <n v="0.19"/>
    <n v="9056.57"/>
    <n v="2063.37"/>
    <n v="0.22800000000000001"/>
    <n v="75.319999999999993"/>
    <x v="2"/>
    <n v="5"/>
    <b v="0"/>
    <s v="Delivered"/>
    <x v="1"/>
    <x v="2"/>
    <n v="1"/>
    <x v="2"/>
    <x v="34"/>
    <x v="2"/>
    <s v="11-20%"/>
    <x v="0"/>
    <n v="0"/>
    <n v="1"/>
    <n v="0"/>
    <n v="1"/>
  </r>
  <r>
    <s v="ORD-01732"/>
    <d v="2022-02-08T00:00:00"/>
    <d v="2022-02-08T00:00:00"/>
    <s v="CUST51801"/>
    <s v="Shreya Gupta"/>
    <n v="18"/>
    <n v="18"/>
    <s v="Male"/>
    <s v="Male"/>
    <s v="South"/>
    <s v="Bangalore"/>
    <x v="4"/>
    <s v="Fiction Novel"/>
    <n v="999"/>
    <m/>
    <n v="709.64"/>
    <n v="0.16"/>
    <n v="533420.31000000006"/>
    <n v="141347.64000000001"/>
    <n v="0.26500000000000001"/>
    <n v="82.77"/>
    <x v="5"/>
    <n v="2"/>
    <b v="1"/>
    <s v="Returned"/>
    <x v="0"/>
    <x v="10"/>
    <n v="2"/>
    <x v="2"/>
    <x v="34"/>
    <x v="1"/>
    <s v="11-20%"/>
    <x v="1"/>
    <n v="1"/>
    <n v="1"/>
    <n v="0"/>
    <n v="1"/>
  </r>
  <r>
    <s v="ORD-01728"/>
    <d v="2022-02-08T00:00:00"/>
    <d v="2022-02-08T00:00:00"/>
    <s v="CUST08152"/>
    <s v="Arjun Pillai"/>
    <n v="14"/>
    <n v="14"/>
    <s v="Female"/>
    <s v="Female"/>
    <s v="East"/>
    <s v="Kolkata"/>
    <x v="0"/>
    <s v="Sunscreen"/>
    <n v="5"/>
    <n v="5"/>
    <n v="2361.0700000000002"/>
    <n v="0.36"/>
    <n v="6532.57"/>
    <n v="2671.52"/>
    <n v="0.40899999999999997"/>
    <n v="102.42"/>
    <x v="2"/>
    <n v="4"/>
    <b v="0"/>
    <s v="Delivered"/>
    <x v="1"/>
    <x v="2"/>
    <n v="1"/>
    <x v="2"/>
    <x v="34"/>
    <x v="0"/>
    <s v="31-40%"/>
    <x v="0"/>
    <n v="0"/>
    <n v="1"/>
    <n v="0"/>
    <n v="1"/>
  </r>
  <r>
    <s v="ORD-01727"/>
    <d v="2022-02-08T00:00:00"/>
    <d v="2022-02-08T00:00:00"/>
    <s v="CUST59056"/>
    <s v="Sanjay Chatterjee"/>
    <n v="48"/>
    <n v="48"/>
    <s v="Other"/>
    <s v="Other"/>
    <s v="West"/>
    <s v="Pune"/>
    <x v="3"/>
    <s v="Dal (1kg)"/>
    <n v="9"/>
    <n v="9"/>
    <n v="220.51"/>
    <m/>
    <n v="1973.84"/>
    <n v="156.87"/>
    <n v="7.9000000000000001E-2"/>
    <n v="75.94"/>
    <x v="5"/>
    <n v="1"/>
    <b v="1"/>
    <s v="Returned"/>
    <x v="0"/>
    <x v="10"/>
    <n v="2"/>
    <x v="2"/>
    <x v="34"/>
    <x v="4"/>
    <s v="No data"/>
    <x v="0"/>
    <n v="1"/>
    <n v="1"/>
    <n v="0"/>
    <n v="1"/>
  </r>
  <r>
    <s v="ORD-01726"/>
    <d v="2022-02-07T00:00:00"/>
    <d v="2022-02-07T00:00:00"/>
    <s v="CUST66954"/>
    <s v="Kavya Singh"/>
    <n v="28"/>
    <n v="28"/>
    <s v="Female"/>
    <s v="Female"/>
    <s v="East"/>
    <s v="Kolkata"/>
    <x v="1"/>
    <s v="Bed Frame"/>
    <n v="3"/>
    <n v="3"/>
    <n v="22715.24"/>
    <n v="0.26"/>
    <n v="47070.16"/>
    <n v="14935.41"/>
    <n v="0.317"/>
    <n v="83.56"/>
    <x v="3"/>
    <n v="4"/>
    <b v="0"/>
    <s v="Delivered"/>
    <x v="1"/>
    <x v="5"/>
    <n v="8"/>
    <x v="2"/>
    <x v="34"/>
    <x v="3"/>
    <s v="21-30%"/>
    <x v="0"/>
    <n v="0"/>
    <n v="1"/>
    <n v="0"/>
    <n v="1"/>
  </r>
  <r>
    <s v="ORD-01725"/>
    <d v="2022-02-07T00:00:00"/>
    <d v="2022-02-07T00:00:00"/>
    <s v="CUST13925"/>
    <s v="Sanjay Nair"/>
    <n v="3"/>
    <n v="3"/>
    <s v="Female"/>
    <s v="Female"/>
    <s v="Central"/>
    <s v="Raipur"/>
    <x v="1"/>
    <s v="Sofa"/>
    <n v="5"/>
    <n v="5"/>
    <n v="26645.279999999999"/>
    <n v="0.03"/>
    <n v="122381.62"/>
    <n v="47367.72"/>
    <n v="0.38700000000000001"/>
    <n v="56.14"/>
    <x v="5"/>
    <n v="4"/>
    <b v="0"/>
    <s v="Delivered"/>
    <x v="1"/>
    <x v="10"/>
    <n v="2"/>
    <x v="2"/>
    <x v="34"/>
    <x v="0"/>
    <s v="1-10%"/>
    <x v="0"/>
    <n v="0"/>
    <n v="1"/>
    <n v="0"/>
    <n v="1"/>
  </r>
  <r>
    <s v="ORD-01724"/>
    <d v="2022-02-06T00:00:00"/>
    <d v="2022-02-06T00:00:00"/>
    <s v="CUST56841"/>
    <s v="Priya Gupta"/>
    <n v="20"/>
    <n v="20"/>
    <s v="Male"/>
    <s v="Male"/>
    <s v="East"/>
    <s v="Guwahati"/>
    <x v="6"/>
    <s v="Jacket"/>
    <n v="2"/>
    <n v="2"/>
    <n v="2075.29"/>
    <n v="0.21"/>
    <n v="2998.78"/>
    <n v="1031.57"/>
    <n v="0.34399999999999997"/>
    <n v="62.3"/>
    <x v="5"/>
    <n v="4"/>
    <b v="0"/>
    <s v="Delivered"/>
    <x v="1"/>
    <x v="2"/>
    <n v="1"/>
    <x v="2"/>
    <x v="34"/>
    <x v="1"/>
    <s v="21-30%"/>
    <x v="0"/>
    <n v="0"/>
    <n v="1"/>
    <n v="0"/>
    <n v="1"/>
  </r>
  <r>
    <s v="ORD-01721"/>
    <d v="2022-02-05T00:00:00"/>
    <d v="2022-02-05T00:00:00"/>
    <s v="CUST05033"/>
    <s v="Pooja Mishra"/>
    <n v="22"/>
    <n v="22"/>
    <s v="Male"/>
    <s v="Male"/>
    <s v="West"/>
    <s v="Ahmedabad"/>
    <x v="5"/>
    <s v="Football"/>
    <n v="8"/>
    <n v="8"/>
    <n v="11620.56"/>
    <n v="0.18"/>
    <n v="89828.71"/>
    <n v="25898.31"/>
    <n v="0.28799999999999998"/>
    <n v="50.64"/>
    <x v="5"/>
    <n v="4"/>
    <b v="0"/>
    <s v="Delivered"/>
    <x v="1"/>
    <x v="10"/>
    <n v="2"/>
    <x v="2"/>
    <x v="34"/>
    <x v="1"/>
    <s v="11-20%"/>
    <x v="0"/>
    <n v="0"/>
    <n v="1"/>
    <n v="0"/>
    <n v="1"/>
  </r>
  <r>
    <s v="ORD-01722"/>
    <d v="2022-02-05T00:00:00"/>
    <d v="2022-02-05T00:00:00"/>
    <s v="CUST63028"/>
    <s v="Deepa Mishra"/>
    <n v="31"/>
    <n v="31"/>
    <s v="Other"/>
    <s v="Other"/>
    <s v="Central"/>
    <s v="Bhopal"/>
    <x v="3"/>
    <s v="Tea"/>
    <n v="8"/>
    <n v="8"/>
    <n v="367.78"/>
    <n v="0.05"/>
    <n v="2940.06"/>
    <n v="156.66999999999999"/>
    <n v="5.2999999999999999E-2"/>
    <n v="59.05"/>
    <x v="4"/>
    <n v="3"/>
    <b v="0"/>
    <s v="Delivered"/>
    <x v="1"/>
    <x v="3"/>
    <n v="10"/>
    <x v="2"/>
    <x v="34"/>
    <x v="3"/>
    <s v="1-10%"/>
    <x v="0"/>
    <n v="0"/>
    <n v="1"/>
    <n v="0"/>
    <n v="1"/>
  </r>
  <r>
    <s v="ORD-01720"/>
    <d v="2022-02-05T00:00:00"/>
    <d v="2022-02-05T00:00:00"/>
    <s v="CUST86385"/>
    <s v="Priya Pillai"/>
    <n v="25"/>
    <n v="25"/>
    <s v="Other"/>
    <s v="Other"/>
    <s v="Central"/>
    <s v="Raipur"/>
    <x v="5"/>
    <s v="Dumbbells"/>
    <n v="5"/>
    <n v="5"/>
    <n v="5502.6"/>
    <n v="0.01"/>
    <n v="28294.84"/>
    <n v="8865.25"/>
    <n v="0.313"/>
    <n v="65.010000000000005"/>
    <x v="1"/>
    <n v="4"/>
    <b v="0"/>
    <s v="Delivered"/>
    <x v="1"/>
    <x v="4"/>
    <n v="4"/>
    <x v="2"/>
    <x v="34"/>
    <x v="1"/>
    <s v="1-10%"/>
    <x v="0"/>
    <n v="0"/>
    <n v="1"/>
    <n v="0"/>
    <n v="1"/>
  </r>
  <r>
    <s v="ORD-01723"/>
    <d v="2022-02-05T00:00:00"/>
    <d v="2022-02-05T00:00:00"/>
    <s v="CUST24447"/>
    <s v="Kavya Verma"/>
    <n v="51"/>
    <n v="51"/>
    <s v="Other"/>
    <s v="Other"/>
    <s v="South"/>
    <s v="Chennai"/>
    <x v="4"/>
    <s v="Comic Book"/>
    <n v="2"/>
    <n v="2"/>
    <n v="429.2"/>
    <n v="0.19"/>
    <n v="650.28"/>
    <n v="159.72"/>
    <n v="0.246"/>
    <n v="70.44"/>
    <x v="3"/>
    <n v="1"/>
    <b v="0"/>
    <s v="Delivered"/>
    <x v="1"/>
    <x v="2"/>
    <n v="1"/>
    <x v="2"/>
    <x v="34"/>
    <x v="4"/>
    <s v="11-20%"/>
    <x v="0"/>
    <n v="0"/>
    <n v="1"/>
    <n v="0"/>
    <n v="1"/>
  </r>
  <r>
    <s v="ORD-01719"/>
    <d v="2022-02-04T00:00:00"/>
    <d v="2022-02-04T00:00:00"/>
    <s v="CUST35511"/>
    <s v="Karan Bose"/>
    <m/>
    <m/>
    <s v="Male"/>
    <s v="Male"/>
    <s v="East"/>
    <s v="Kolkata"/>
    <x v="3"/>
    <s v="Dal (1kg)"/>
    <n v="6"/>
    <n v="6"/>
    <n v="141.78"/>
    <n v="0.16"/>
    <n v="766.42"/>
    <n v="53.3"/>
    <n v="7.0000000000000007E-2"/>
    <n v="63.43"/>
    <x v="1"/>
    <n v="3"/>
    <b v="0"/>
    <s v="Delivered"/>
    <x v="1"/>
    <x v="7"/>
    <m/>
    <x v="2"/>
    <x v="34"/>
    <x v="5"/>
    <s v="11-20%"/>
    <x v="0"/>
    <n v="0"/>
    <n v="1"/>
    <n v="0"/>
    <n v="1"/>
  </r>
  <r>
    <s v="ORD-01714"/>
    <d v="2022-02-02T00:00:00"/>
    <d v="2022-02-02T00:00:00"/>
    <s v="CUST52422"/>
    <s v="Priya Mishra"/>
    <n v="8"/>
    <n v="8"/>
    <s v="Other"/>
    <s v="Other"/>
    <s v="Central"/>
    <s v="Indore"/>
    <x v="5"/>
    <s v="Football"/>
    <n v="5"/>
    <n v="5"/>
    <n v="13240.63"/>
    <n v="0.26"/>
    <n v="46691.07"/>
    <n v="9265.4"/>
    <n v="0.19800000000000001"/>
    <n v="67.489999999999995"/>
    <x v="4"/>
    <n v="5"/>
    <b v="0"/>
    <s v="Delivered"/>
    <x v="1"/>
    <x v="1"/>
    <n v="5"/>
    <x v="2"/>
    <x v="34"/>
    <x v="0"/>
    <s v="21-30%"/>
    <x v="0"/>
    <n v="0"/>
    <n v="1"/>
    <n v="0"/>
    <n v="1"/>
  </r>
  <r>
    <s v="ORD-01718"/>
    <d v="2022-02-02T00:00:00"/>
    <d v="2022-02-02T00:00:00"/>
    <s v="CUST91928"/>
    <s v="Vikram Kapoor"/>
    <n v="39"/>
    <n v="39"/>
    <s v="Male"/>
    <s v="Male"/>
    <s v="West"/>
    <s v="Surat"/>
    <x v="5"/>
    <s v="Football"/>
    <n v="7"/>
    <n v="7"/>
    <n v="6522.84"/>
    <n v="0.09"/>
    <n v="37840.550000000003"/>
    <n v="7201.91"/>
    <n v="0.19"/>
    <n v="45.29"/>
    <x v="0"/>
    <n v="3"/>
    <b v="1"/>
    <s v="Returned"/>
    <x v="0"/>
    <x v="0"/>
    <n v="3"/>
    <x v="2"/>
    <x v="34"/>
    <x v="2"/>
    <s v="1-10%"/>
    <x v="0"/>
    <n v="1"/>
    <n v="1"/>
    <n v="0"/>
    <n v="1"/>
  </r>
  <r>
    <s v="ORD-01716"/>
    <d v="2022-02-02T00:00:00"/>
    <d v="2022-02-02T00:00:00"/>
    <s v="CUST37025"/>
    <s v="Nikhil Joshi"/>
    <n v="36"/>
    <n v="36"/>
    <s v="Other"/>
    <s v="Other"/>
    <s v="North"/>
    <s v="Ludhiana"/>
    <x v="5"/>
    <s v="Cricket Bat"/>
    <n v="3"/>
    <n v="3"/>
    <n v="1355.28"/>
    <n v="0.1"/>
    <n v="3611.47"/>
    <n v="631.16"/>
    <n v="0.17499999999999999"/>
    <n v="55.05"/>
    <x v="5"/>
    <n v="3"/>
    <b v="0"/>
    <s v="Delivered"/>
    <x v="1"/>
    <x v="0"/>
    <n v="3"/>
    <x v="2"/>
    <x v="34"/>
    <x v="2"/>
    <s v="1-10%"/>
    <x v="0"/>
    <n v="0"/>
    <n v="1"/>
    <n v="0"/>
    <n v="1"/>
  </r>
  <r>
    <s v="ORD-01715"/>
    <d v="2022-02-02T00:00:00"/>
    <d v="2022-02-02T00:00:00"/>
    <s v="CUST08565"/>
    <s v="Kavya Das"/>
    <n v="48"/>
    <n v="48"/>
    <s v="Male"/>
    <s v="Male"/>
    <s v="Central"/>
    <s v="Raipur"/>
    <x v="4"/>
    <s v="Fiction Novel"/>
    <n v="2"/>
    <n v="2"/>
    <n v="1014.61"/>
    <n v="0.03"/>
    <n v="1625.5"/>
    <n v="685.16"/>
    <n v="0.42199999999999999"/>
    <n v="49.94"/>
    <x v="3"/>
    <n v="5"/>
    <b v="0"/>
    <s v="Delivered"/>
    <x v="1"/>
    <x v="8"/>
    <n v="7"/>
    <x v="2"/>
    <x v="34"/>
    <x v="4"/>
    <s v="1-10%"/>
    <x v="0"/>
    <n v="0"/>
    <n v="1"/>
    <n v="0"/>
    <n v="1"/>
  </r>
  <r>
    <s v="ORD-01717"/>
    <d v="2022-02-02T00:00:00"/>
    <d v="2022-02-02T00:00:00"/>
    <s v="CUST55628"/>
    <s v="Priya Singh"/>
    <n v="35"/>
    <n v="35"/>
    <s v="Other"/>
    <s v="Other"/>
    <s v="North"/>
    <s v="Amritsar"/>
    <x v="4"/>
    <s v="Fiction Novel"/>
    <n v="0"/>
    <m/>
    <n v="1351.01"/>
    <n v="0.14000000000000001"/>
    <n v="1116.21"/>
    <n v="341.54"/>
    <n v="0.30599999999999999"/>
    <n v="36.21"/>
    <x v="3"/>
    <n v="1"/>
    <b v="1"/>
    <s v="Returned"/>
    <x v="0"/>
    <x v="10"/>
    <n v="2"/>
    <x v="2"/>
    <x v="34"/>
    <x v="3"/>
    <s v="11-20%"/>
    <x v="0"/>
    <n v="1"/>
    <n v="1"/>
    <n v="0"/>
    <n v="1"/>
  </r>
  <r>
    <s v="ORD-01712"/>
    <d v="2022-02-01T00:00:00"/>
    <d v="2022-02-01T00:00:00"/>
    <s v="CUST49015"/>
    <s v="Pooja Iyer"/>
    <n v="31"/>
    <n v="31"/>
    <s v="Male"/>
    <s v="Male"/>
    <s v="Central"/>
    <s v="Indore"/>
    <x v="0"/>
    <s v="Face Cream"/>
    <m/>
    <m/>
    <n v="1868.65"/>
    <n v="0.06"/>
    <n v="1684.76"/>
    <n v="667.36"/>
    <n v="0.39600000000000002"/>
    <n v="71.239999999999995"/>
    <x v="3"/>
    <n v="4"/>
    <b v="0"/>
    <s v="Delivered"/>
    <x v="1"/>
    <x v="10"/>
    <n v="2"/>
    <x v="2"/>
    <x v="34"/>
    <x v="3"/>
    <s v="1-10%"/>
    <x v="0"/>
    <n v="0"/>
    <n v="1"/>
    <n v="0"/>
    <n v="1"/>
  </r>
  <r>
    <s v="ORD-01711"/>
    <d v="2022-02-01T00:00:00"/>
    <d v="2022-02-01T00:00:00"/>
    <s v="CUST71903"/>
    <s v="Rahul Sharma"/>
    <n v="30"/>
    <n v="30"/>
    <s v="Female"/>
    <s v="Female"/>
    <s v="East"/>
    <s v="Bhubaneswar"/>
    <x v="0"/>
    <s v="Shampoo"/>
    <n v="10"/>
    <n v="10"/>
    <n v="1797.87"/>
    <n v="0.31"/>
    <n v="12188.57"/>
    <n v="2948.45"/>
    <n v="0.24199999999999999"/>
    <n v="85.14"/>
    <x v="1"/>
    <m/>
    <b v="0"/>
    <s v="Shipped"/>
    <x v="4"/>
    <x v="4"/>
    <n v="4"/>
    <x v="2"/>
    <x v="34"/>
    <x v="3"/>
    <s v="31-40%"/>
    <x v="0"/>
    <n v="0"/>
    <n v="0"/>
    <n v="0"/>
    <n v="1"/>
  </r>
  <r>
    <s v="ORD-01713"/>
    <d v="2022-02-01T00:00:00"/>
    <d v="2022-02-01T00:00:00"/>
    <s v="CUST87459"/>
    <s v="Sanjay Das"/>
    <n v="22"/>
    <n v="22"/>
    <s v="Male"/>
    <s v="Male"/>
    <s v="South"/>
    <s v="Chennai"/>
    <x v="6"/>
    <s v="T-Shirt"/>
    <n v="9"/>
    <n v="9"/>
    <n v="766.29"/>
    <n v="0.28000000000000003"/>
    <n v="4890.43"/>
    <n v="1599.31"/>
    <n v="0.32700000000000001"/>
    <n v="46.79"/>
    <x v="3"/>
    <n v="1"/>
    <b v="0"/>
    <s v="Delivered"/>
    <x v="1"/>
    <x v="8"/>
    <n v="7"/>
    <x v="2"/>
    <x v="34"/>
    <x v="1"/>
    <s v="21-30%"/>
    <x v="0"/>
    <n v="0"/>
    <n v="1"/>
    <n v="0"/>
    <n v="1"/>
  </r>
  <r>
    <s v="ORD-01709"/>
    <d v="2022-02-01T00:00:00"/>
    <d v="2022-02-01T00:00:00"/>
    <s v="CUST24292"/>
    <s v="Kavya Kumar"/>
    <n v="38"/>
    <n v="38"/>
    <s v="m"/>
    <s v="Male"/>
    <s v="North"/>
    <s v="Chandigarh"/>
    <x v="1"/>
    <s v="Desk"/>
    <n v="6"/>
    <n v="6"/>
    <n v="33340.199999999997"/>
    <n v="0.09"/>
    <n v="161632.18"/>
    <n v="59885"/>
    <n v="0.371"/>
    <n v="37.520000000000003"/>
    <x v="2"/>
    <n v="3"/>
    <b v="0"/>
    <s v="Cancelled"/>
    <x v="3"/>
    <x v="8"/>
    <n v="7"/>
    <x v="2"/>
    <x v="34"/>
    <x v="2"/>
    <s v="1-10%"/>
    <x v="0"/>
    <n v="0"/>
    <n v="0"/>
    <n v="1"/>
    <n v="1"/>
  </r>
  <r>
    <s v="ORD-01710"/>
    <d v="2022-02-01T00:00:00"/>
    <d v="2022-02-01T00:00:00"/>
    <s v="CUST45078"/>
    <s v="Priya Reddy"/>
    <n v="36"/>
    <n v="36"/>
    <s v="Male"/>
    <s v="Male"/>
    <s v="North"/>
    <s v="Chandigarh"/>
    <x v="2"/>
    <s v="Smartwatch"/>
    <n v="1"/>
    <n v="1"/>
    <n v="21382.9"/>
    <n v="0.19"/>
    <n v="18387.23"/>
    <n v="1757.16"/>
    <n v="9.6000000000000002E-2"/>
    <n v="13.65"/>
    <x v="1"/>
    <n v="5"/>
    <b v="0"/>
    <s v="Delivered"/>
    <x v="1"/>
    <x v="6"/>
    <n v="6"/>
    <x v="2"/>
    <x v="34"/>
    <x v="2"/>
    <s v="11-20%"/>
    <x v="0"/>
    <n v="0"/>
    <n v="1"/>
    <n v="0"/>
    <n v="1"/>
  </r>
  <r>
    <s v="ORD-01708"/>
    <d v="2022-02-01T00:00:00"/>
    <d v="2022-02-01T00:00:00"/>
    <s v="CUST87498"/>
    <s v="Amit Sharma"/>
    <n v="39"/>
    <n v="39"/>
    <s v="Male"/>
    <s v="Male"/>
    <s v="Central"/>
    <s v="Nagpur"/>
    <x v="4"/>
    <s v="Self-Help Book"/>
    <n v="1"/>
    <n v="1"/>
    <n v="1394.93"/>
    <n v="0.2"/>
    <n v="1128.26"/>
    <n v="431.19"/>
    <n v="0.38200000000000001"/>
    <n v="99.26"/>
    <x v="2"/>
    <n v="4"/>
    <b v="0"/>
    <s v="Delivered"/>
    <x v="1"/>
    <x v="6"/>
    <n v="6"/>
    <x v="2"/>
    <x v="34"/>
    <x v="2"/>
    <s v="11-20%"/>
    <x v="0"/>
    <n v="0"/>
    <n v="1"/>
    <n v="0"/>
    <n v="1"/>
  </r>
  <r>
    <s v="ORD-01707"/>
    <d v="2022-01-31T00:00:00"/>
    <d v="2022-01-31T00:00:00"/>
    <s v="CUST39127"/>
    <s v="Aditya Kumar"/>
    <n v="38"/>
    <n v="38"/>
    <s v="m"/>
    <s v="Male"/>
    <s v="South"/>
    <s v="Bangalore"/>
    <x v="0"/>
    <s v="Sunscreen"/>
    <n v="3"/>
    <n v="3"/>
    <n v="2463.48"/>
    <n v="0.09"/>
    <n v="5478.55"/>
    <n v="2170.17"/>
    <n v="0.39600000000000002"/>
    <n v="88.35"/>
    <x v="1"/>
    <n v="1"/>
    <b v="1"/>
    <s v="Returned"/>
    <x v="0"/>
    <x v="0"/>
    <n v="3"/>
    <x v="2"/>
    <x v="35"/>
    <x v="2"/>
    <s v="1-10%"/>
    <x v="0"/>
    <n v="1"/>
    <n v="1"/>
    <n v="0"/>
    <n v="1"/>
  </r>
  <r>
    <s v="ORD-01704"/>
    <d v="2022-01-30T00:00:00"/>
    <d v="2022-01-30T00:00:00"/>
    <s v="CUST33909"/>
    <s v="Amit Reddy"/>
    <n v="28"/>
    <n v="28"/>
    <s v="Female"/>
    <s v="Female"/>
    <s v="North"/>
    <s v="Chandigarh"/>
    <x v="4"/>
    <s v="Comic Book"/>
    <n v="4"/>
    <n v="4"/>
    <n v="1134.8900000000001"/>
    <n v="0.05"/>
    <n v="3201.22"/>
    <n v="939.71"/>
    <n v="0.29399999999999998"/>
    <n v="68.97"/>
    <x v="4"/>
    <n v="4"/>
    <b v="0"/>
    <s v="Delivered"/>
    <x v="1"/>
    <x v="10"/>
    <n v="2"/>
    <x v="2"/>
    <x v="35"/>
    <x v="3"/>
    <s v="1-10%"/>
    <x v="0"/>
    <n v="0"/>
    <n v="1"/>
    <n v="0"/>
    <n v="1"/>
  </r>
  <r>
    <s v="ORD-01702"/>
    <d v="2022-01-30T00:00:00"/>
    <d v="2022-01-30T00:00:00"/>
    <s v="CUST81394"/>
    <s v="Nikhil Kumar"/>
    <n v="27"/>
    <n v="27"/>
    <s v="Male"/>
    <s v="Male"/>
    <s v="North"/>
    <s v="Amritsar"/>
    <x v="0"/>
    <s v="Hair Oil"/>
    <n v="10"/>
    <n v="10"/>
    <n v="2477.1"/>
    <n v="0.19"/>
    <n v="19204"/>
    <n v="9210.86"/>
    <n v="0.48"/>
    <n v="24.71"/>
    <x v="2"/>
    <n v="5"/>
    <b v="0"/>
    <s v="Cancelled"/>
    <x v="3"/>
    <x v="5"/>
    <n v="8"/>
    <x v="2"/>
    <x v="35"/>
    <x v="3"/>
    <s v="11-20%"/>
    <x v="0"/>
    <n v="0"/>
    <n v="0"/>
    <n v="1"/>
    <n v="1"/>
  </r>
  <r>
    <s v="ORD-01705"/>
    <d v="2022-01-30T00:00:00"/>
    <d v="2022-01-30T00:00:00"/>
    <s v="CUST77601"/>
    <s v="Rohan Mishra"/>
    <n v="54"/>
    <n v="54"/>
    <s v="Other"/>
    <s v="Other"/>
    <s v="West"/>
    <s v="Mumbai"/>
    <x v="1"/>
    <s v="Wardrobe"/>
    <n v="5"/>
    <n v="5"/>
    <n v="15638.22"/>
    <n v="0.12"/>
    <n v="53952.69"/>
    <n v="13304.82"/>
    <n v="0.247"/>
    <n v="71.64"/>
    <x v="2"/>
    <n v="1"/>
    <b v="0"/>
    <s v="Delivered"/>
    <x v="1"/>
    <x v="4"/>
    <n v="4"/>
    <x v="2"/>
    <x v="35"/>
    <x v="4"/>
    <s v="11-20%"/>
    <x v="0"/>
    <n v="0"/>
    <n v="1"/>
    <n v="0"/>
    <n v="1"/>
  </r>
  <r>
    <s v="ORD-01706"/>
    <d v="2022-01-30T00:00:00"/>
    <d v="2022-01-30T00:00:00"/>
    <s v="CUST04976"/>
    <s v="Meera Kumar"/>
    <n v="49"/>
    <n v="49"/>
    <s v="Male"/>
    <s v="Male"/>
    <s v="East"/>
    <s v="Guwahati"/>
    <x v="4"/>
    <s v="Fiction Novel"/>
    <n v="7"/>
    <n v="7"/>
    <n v="367.79"/>
    <n v="0.06"/>
    <n v="2017.48"/>
    <n v="811.84"/>
    <n v="0.40200000000000002"/>
    <n v="81.31"/>
    <x v="1"/>
    <m/>
    <b v="0"/>
    <s v="Shipped"/>
    <x v="4"/>
    <x v="5"/>
    <n v="8"/>
    <x v="2"/>
    <x v="35"/>
    <x v="4"/>
    <s v="1-10%"/>
    <x v="0"/>
    <n v="0"/>
    <n v="0"/>
    <n v="0"/>
    <n v="1"/>
  </r>
  <r>
    <s v="ORD-01703"/>
    <d v="2022-01-30T00:00:00"/>
    <d v="2022-01-30T00:00:00"/>
    <s v="CUST78614"/>
    <s v="Arjun Iyer"/>
    <n v="47"/>
    <n v="47"/>
    <s v="Female"/>
    <s v="Female"/>
    <s v="West"/>
    <s v="Pune"/>
    <x v="6"/>
    <s v="Dress"/>
    <n v="4"/>
    <n v="4"/>
    <n v="1960.32"/>
    <n v="0.03"/>
    <n v="7027.87"/>
    <n v="2732.62"/>
    <n v="0.38900000000000001"/>
    <n v="65.849999999999994"/>
    <x v="5"/>
    <n v="2"/>
    <b v="0"/>
    <s v="Delivered"/>
    <x v="1"/>
    <x v="2"/>
    <n v="1"/>
    <x v="2"/>
    <x v="35"/>
    <x v="4"/>
    <s v="1-10%"/>
    <x v="0"/>
    <n v="0"/>
    <n v="1"/>
    <n v="0"/>
    <n v="1"/>
  </r>
  <r>
    <s v="ORD-01701"/>
    <d v="2022-01-28T00:00:00"/>
    <d v="2022-01-28T00:00:00"/>
    <s v="CUST47772"/>
    <s v="Shreya Bose"/>
    <n v="14"/>
    <n v="14"/>
    <s v="Female"/>
    <s v="Female"/>
    <s v="West"/>
    <s v="Ahmedabad"/>
    <x v="3"/>
    <s v="Dal (1kg)"/>
    <n v="2"/>
    <n v="2"/>
    <n v="274.81"/>
    <n v="0.15"/>
    <n v="379.5"/>
    <n v="24.26"/>
    <n v="6.4000000000000001E-2"/>
    <n v="46.69"/>
    <x v="0"/>
    <n v="4"/>
    <b v="0"/>
    <s v="Delivered"/>
    <x v="1"/>
    <x v="4"/>
    <n v="4"/>
    <x v="2"/>
    <x v="35"/>
    <x v="0"/>
    <s v="11-20%"/>
    <x v="0"/>
    <n v="0"/>
    <n v="1"/>
    <n v="0"/>
    <n v="1"/>
  </r>
  <r>
    <s v="ORD-01699"/>
    <d v="2022-01-28T00:00:00"/>
    <d v="2022-01-28T00:00:00"/>
    <s v="CUST22943"/>
    <s v="Nisha Shah"/>
    <n v="42"/>
    <n v="42"/>
    <s v="Male"/>
    <s v="Male"/>
    <s v="North"/>
    <s v="Amritsar"/>
    <x v="5"/>
    <s v="Tennis Racket"/>
    <n v="10"/>
    <n v="10"/>
    <n v="6054.48"/>
    <n v="0.06"/>
    <n v="48184.42"/>
    <n v="9832.73"/>
    <n v="0.20399999999999999"/>
    <n v="59.24"/>
    <x v="2"/>
    <n v="1"/>
    <b v="1"/>
    <s v="Returned"/>
    <x v="0"/>
    <x v="6"/>
    <n v="6"/>
    <x v="2"/>
    <x v="35"/>
    <x v="2"/>
    <s v="1-10%"/>
    <x v="0"/>
    <n v="1"/>
    <n v="1"/>
    <n v="0"/>
    <n v="1"/>
  </r>
  <r>
    <s v="ORD-01700"/>
    <d v="2022-01-28T00:00:00"/>
    <d v="2022-01-28T00:00:00"/>
    <s v="CUST75005"/>
    <s v="Meera Bhat"/>
    <n v="16"/>
    <n v="16"/>
    <s v="Female"/>
    <s v="Female"/>
    <s v="South"/>
    <s v="Bangalore"/>
    <x v="5"/>
    <s v="Tennis Racket"/>
    <n v="3"/>
    <n v="3"/>
    <n v="14928.96"/>
    <n v="0.4"/>
    <n v="21823.19"/>
    <n v="4574.82"/>
    <n v="0.21"/>
    <n v="60.83"/>
    <x v="3"/>
    <n v="1"/>
    <b v="0"/>
    <s v="Delivered"/>
    <x v="1"/>
    <x v="5"/>
    <n v="8"/>
    <x v="2"/>
    <x v="35"/>
    <x v="0"/>
    <s v="31-40%"/>
    <x v="0"/>
    <n v="0"/>
    <n v="1"/>
    <n v="0"/>
    <n v="1"/>
  </r>
  <r>
    <s v="ORD-01696"/>
    <s v="January 28, 2022"/>
    <d v="2022-01-28T00:00:00"/>
    <s v="CUST42627"/>
    <s v="Shreya Verma"/>
    <n v="41"/>
    <n v="41"/>
    <s v="Male"/>
    <s v="Male"/>
    <s v="North"/>
    <s v="Chandigarh"/>
    <x v="4"/>
    <s v="Comic Book"/>
    <n v="2"/>
    <n v="2"/>
    <n v="921.77"/>
    <n v="0.34"/>
    <n v="1063.82"/>
    <n v="488.6"/>
    <n v="0.45900000000000002"/>
    <n v="72.61"/>
    <x v="2"/>
    <n v="4"/>
    <b v="0"/>
    <s v="Delivered"/>
    <x v="1"/>
    <x v="2"/>
    <n v="1"/>
    <x v="2"/>
    <x v="35"/>
    <x v="2"/>
    <s v="31-40%"/>
    <x v="0"/>
    <n v="0"/>
    <n v="1"/>
    <n v="0"/>
    <n v="1"/>
  </r>
  <r>
    <s v="ORD-01698"/>
    <d v="2022-01-28T00:00:00"/>
    <d v="2022-01-28T00:00:00"/>
    <s v="CUST81725"/>
    <s v="Nikhil Singh"/>
    <n v="29"/>
    <n v="29"/>
    <s v="Other"/>
    <s v="Other"/>
    <s v="East"/>
    <s v="Bhubaneswar"/>
    <x v="1"/>
    <s v="Sofa"/>
    <n v="4"/>
    <n v="4"/>
    <n v="30087.03"/>
    <n v="0.2"/>
    <n v="73826.31"/>
    <n v="20501.91"/>
    <n v="0.27800000000000002"/>
    <n v="80.38"/>
    <x v="5"/>
    <n v="1"/>
    <b v="0"/>
    <s v="Delivered"/>
    <x v="1"/>
    <x v="8"/>
    <n v="7"/>
    <x v="2"/>
    <x v="35"/>
    <x v="3"/>
    <s v="11-20%"/>
    <x v="0"/>
    <n v="0"/>
    <n v="1"/>
    <n v="0"/>
    <n v="1"/>
  </r>
  <r>
    <s v="ORD-01697"/>
    <d v="2022-01-28T00:00:00"/>
    <d v="2022-01-28T00:00:00"/>
    <s v="CUST17647"/>
    <s v="Nikhil Joshi"/>
    <n v="30"/>
    <n v="30"/>
    <s v="Male"/>
    <s v="Male"/>
    <s v="North"/>
    <s v="Amritsar"/>
    <x v="6"/>
    <s v="Kurta"/>
    <n v="8"/>
    <n v="8"/>
    <n v="670.37"/>
    <n v="0.4"/>
    <n v="2707.64"/>
    <n v="886.76"/>
    <n v="0.32800000000000001"/>
    <n v="85.42"/>
    <x v="1"/>
    <n v="1"/>
    <b v="1"/>
    <s v="Returned"/>
    <x v="0"/>
    <x v="8"/>
    <n v="7"/>
    <x v="2"/>
    <x v="35"/>
    <x v="3"/>
    <s v="31-40%"/>
    <x v="0"/>
    <n v="1"/>
    <n v="1"/>
    <n v="0"/>
    <n v="1"/>
  </r>
  <r>
    <s v="ORD-01695"/>
    <d v="2022-01-27T00:00:00"/>
    <d v="2022-01-27T00:00:00"/>
    <s v="CUST18018"/>
    <s v="Vikram Gupta"/>
    <n v="19"/>
    <n v="19"/>
    <s v="Female"/>
    <s v="Female"/>
    <s v="South"/>
    <s v="Kochi"/>
    <x v="2"/>
    <s v="Smartwatch"/>
    <n v="6"/>
    <n v="6"/>
    <n v="20306.849999999999"/>
    <n v="0.36"/>
    <n v="67574.41"/>
    <n v="6252.6"/>
    <n v="9.2999999999999999E-2"/>
    <n v="80.91"/>
    <x v="1"/>
    <n v="5"/>
    <b v="0"/>
    <s v="Delivered"/>
    <x v="1"/>
    <x v="6"/>
    <n v="6"/>
    <x v="2"/>
    <x v="35"/>
    <x v="1"/>
    <s v="31-40%"/>
    <x v="0"/>
    <n v="0"/>
    <n v="1"/>
    <n v="0"/>
    <n v="1"/>
  </r>
  <r>
    <s v="ORD-01694"/>
    <d v="2022-01-26T00:00:00"/>
    <d v="2022-01-26T00:00:00"/>
    <s v="CUST30040"/>
    <s v="Karan Kumar"/>
    <n v="24"/>
    <n v="24"/>
    <s v="Other"/>
    <s v="Other"/>
    <s v="West"/>
    <s v="Ahmedabad"/>
    <x v="2"/>
    <s v="Tablet"/>
    <n v="4"/>
    <n v="4"/>
    <n v="30494.73"/>
    <n v="0.39"/>
    <n v="68016.240000000005"/>
    <n v="8846.49"/>
    <n v="0.13"/>
    <n v="53.6"/>
    <x v="5"/>
    <n v="2"/>
    <b v="0"/>
    <s v="Delivered"/>
    <x v="1"/>
    <x v="4"/>
    <n v="4"/>
    <x v="2"/>
    <x v="35"/>
    <x v="1"/>
    <s v="31-40%"/>
    <x v="0"/>
    <n v="0"/>
    <n v="1"/>
    <n v="0"/>
    <n v="1"/>
  </r>
  <r>
    <s v="ORD-01693"/>
    <d v="2022-01-24T00:00:00"/>
    <d v="2022-01-24T00:00:00"/>
    <s v="CUST37446"/>
    <s v="Shreya Das"/>
    <n v="66"/>
    <n v="66"/>
    <s v="Other"/>
    <s v="Other"/>
    <s v="North"/>
    <s v="Delhi"/>
    <x v="0"/>
    <s v="Lipstick"/>
    <n v="9"/>
    <n v="9"/>
    <n v="265.25"/>
    <n v="0.18"/>
    <n v="1737.45"/>
    <n v="685.06"/>
    <n v="0.39400000000000002"/>
    <n v="28.69"/>
    <x v="2"/>
    <n v="2"/>
    <b v="0"/>
    <s v="Delivered"/>
    <x v="1"/>
    <x v="1"/>
    <n v="5"/>
    <x v="2"/>
    <x v="35"/>
    <x v="6"/>
    <s v="11-20%"/>
    <x v="0"/>
    <n v="0"/>
    <n v="1"/>
    <n v="0"/>
    <n v="1"/>
  </r>
  <r>
    <s v="ORD-01692"/>
    <d v="2022-01-24T00:00:00"/>
    <d v="2022-01-24T00:00:00"/>
    <s v="CUST69225"/>
    <s v="Sanjay Bhat"/>
    <n v="18"/>
    <n v="18"/>
    <s v="Female"/>
    <s v="Female"/>
    <s v="West"/>
    <s v="Pune"/>
    <x v="0"/>
    <s v="Face Cream"/>
    <n v="7"/>
    <n v="7"/>
    <n v="2018.15"/>
    <n v="0.11"/>
    <n v="10594.06"/>
    <n v="5708.86"/>
    <n v="0.53900000000000003"/>
    <n v="69.44"/>
    <x v="4"/>
    <n v="2"/>
    <b v="0"/>
    <s v="Pending"/>
    <x v="2"/>
    <x v="2"/>
    <n v="1"/>
    <x v="2"/>
    <x v="35"/>
    <x v="1"/>
    <s v="11-20%"/>
    <x v="0"/>
    <n v="0"/>
    <n v="0"/>
    <n v="0"/>
    <n v="1"/>
  </r>
  <r>
    <s v="ORD-01691"/>
    <d v="2022-01-24T00:00:00"/>
    <d v="2022-01-24T00:00:00"/>
    <s v="CUST25926"/>
    <s v="Sunita Joshi"/>
    <n v="47"/>
    <n v="47"/>
    <s v="Other"/>
    <s v="Other"/>
    <s v="Central"/>
    <s v="Indore"/>
    <x v="6"/>
    <s v="Jeans"/>
    <n v="9"/>
    <n v="9"/>
    <n v="2676.81"/>
    <n v="0.06"/>
    <n v="20021.18"/>
    <n v="6907.31"/>
    <n v="0.34499999999999997"/>
    <n v="80.489999999999995"/>
    <x v="5"/>
    <n v="1"/>
    <b v="0"/>
    <s v="Delivered"/>
    <x v="1"/>
    <x v="8"/>
    <n v="7"/>
    <x v="2"/>
    <x v="35"/>
    <x v="4"/>
    <s v="1-10%"/>
    <x v="0"/>
    <n v="0"/>
    <n v="1"/>
    <n v="0"/>
    <n v="1"/>
  </r>
  <r>
    <s v="ORD-01690"/>
    <d v="2022-01-23T00:00:00"/>
    <d v="2022-01-23T00:00:00"/>
    <s v="CUST13726"/>
    <s v="Sanjay Joshi"/>
    <n v="42"/>
    <n v="42"/>
    <s v="Other"/>
    <s v="Other"/>
    <s v="East"/>
    <s v="Guwahati"/>
    <x v="4"/>
    <s v="Self-Help Book"/>
    <n v="1"/>
    <n v="1"/>
    <n v="293.64999999999998"/>
    <n v="0.21"/>
    <n v="216.04"/>
    <n v="87.2"/>
    <n v="0.40400000000000003"/>
    <n v="77.91"/>
    <x v="2"/>
    <n v="3"/>
    <b v="0"/>
    <s v="Shipped"/>
    <x v="4"/>
    <x v="0"/>
    <n v="3"/>
    <x v="2"/>
    <x v="35"/>
    <x v="2"/>
    <s v="21-30%"/>
    <x v="0"/>
    <n v="0"/>
    <n v="0"/>
    <n v="0"/>
    <n v="1"/>
  </r>
  <r>
    <s v="ORD-01689"/>
    <d v="2022-01-23T00:00:00"/>
    <d v="2022-01-23T00:00:00"/>
    <s v="CUST51141"/>
    <s v="Kavya Verma"/>
    <n v="28"/>
    <n v="28"/>
    <s v="Female"/>
    <s v="Female"/>
    <s v="West"/>
    <s v="Mumbai"/>
    <x v="1"/>
    <s v="Wardrobe"/>
    <n v="4"/>
    <n v="4"/>
    <n v="9575.92"/>
    <n v="0.13"/>
    <n v="30650.77"/>
    <n v="8465.15"/>
    <n v="0.27600000000000002"/>
    <n v="71.900000000000006"/>
    <x v="3"/>
    <n v="1"/>
    <b v="0"/>
    <s v="Delivered"/>
    <x v="1"/>
    <x v="1"/>
    <n v="5"/>
    <x v="2"/>
    <x v="35"/>
    <x v="3"/>
    <s v="11-20%"/>
    <x v="0"/>
    <n v="0"/>
    <n v="1"/>
    <n v="0"/>
    <n v="1"/>
  </r>
  <r>
    <s v="ORD-01687"/>
    <d v="2022-01-22T00:00:00"/>
    <d v="2022-01-22T00:00:00"/>
    <s v="CUST88552"/>
    <s v="Vikram Singh"/>
    <n v="48"/>
    <n v="48"/>
    <s v="Male"/>
    <s v="Male"/>
    <s v="West"/>
    <s v="Mumbai"/>
    <x v="0"/>
    <s v="Face Cream"/>
    <n v="9"/>
    <n v="9"/>
    <n v="2217.86"/>
    <n v="0.24"/>
    <n v="11510.54"/>
    <n v="6314.77"/>
    <n v="0.54900000000000004"/>
    <n v="50.57"/>
    <x v="4"/>
    <n v="3"/>
    <b v="0"/>
    <s v="Delivered"/>
    <x v="1"/>
    <x v="0"/>
    <n v="3"/>
    <x v="2"/>
    <x v="35"/>
    <x v="4"/>
    <s v="21-30%"/>
    <x v="0"/>
    <n v="0"/>
    <n v="1"/>
    <n v="0"/>
    <n v="1"/>
  </r>
  <r>
    <s v="ORD-01688"/>
    <d v="2022-01-22T00:00:00"/>
    <d v="2022-01-22T00:00:00"/>
    <s v="CUST53680"/>
    <s v="Amit Shah"/>
    <n v="18"/>
    <n v="18"/>
    <s v="Other"/>
    <s v="Other"/>
    <s v="North"/>
    <s v="Delhi"/>
    <x v="2"/>
    <s v="Smartphone"/>
    <n v="5"/>
    <n v="5"/>
    <n v="65121.61"/>
    <n v="0"/>
    <n v="278858.28999999998"/>
    <n v="33377.089999999997"/>
    <n v="0.12"/>
    <n v="75.22"/>
    <x v="4"/>
    <m/>
    <b v="0"/>
    <s v="Shipped"/>
    <x v="4"/>
    <x v="10"/>
    <n v="2"/>
    <x v="2"/>
    <x v="35"/>
    <x v="1"/>
    <n v="0"/>
    <x v="0"/>
    <n v="0"/>
    <n v="0"/>
    <n v="0"/>
    <n v="1"/>
  </r>
  <r>
    <s v="ORD-01684"/>
    <d v="2022-01-21T00:00:00"/>
    <d v="2022-01-21T00:00:00"/>
    <s v="CUST67104"/>
    <s v="Aarav Sharma"/>
    <n v="36"/>
    <n v="36"/>
    <s v="Other"/>
    <s v="Other"/>
    <s v="North"/>
    <s v="Delhi"/>
    <x v="5"/>
    <s v="Cricket Bat"/>
    <n v="1"/>
    <n v="1"/>
    <n v="14530.7"/>
    <n v="0.16"/>
    <n v="10169.91"/>
    <n v="2350.09"/>
    <n v="0.23100000000000001"/>
    <n v="60.97"/>
    <x v="3"/>
    <n v="3"/>
    <b v="1"/>
    <s v="Returned"/>
    <x v="0"/>
    <x v="5"/>
    <n v="8"/>
    <x v="2"/>
    <x v="35"/>
    <x v="2"/>
    <s v="11-20%"/>
    <x v="0"/>
    <n v="1"/>
    <n v="1"/>
    <n v="0"/>
    <n v="1"/>
  </r>
  <r>
    <s v="ORD-01685"/>
    <d v="2022-01-21T00:00:00"/>
    <d v="2022-01-21T00:00:00"/>
    <s v="CUST87567"/>
    <s v="Rahul Shah"/>
    <n v="41"/>
    <n v="41"/>
    <s v="Other"/>
    <s v="Other"/>
    <s v="South"/>
    <s v="Kochi"/>
    <x v="0"/>
    <s v="Hair Oil"/>
    <n v="5"/>
    <n v="5"/>
    <n v="1126.8900000000001"/>
    <n v="0.3"/>
    <n v="3560.92"/>
    <n v="953.02"/>
    <n v="0.26800000000000002"/>
    <n v="77.150000000000006"/>
    <x v="0"/>
    <n v="4"/>
    <b v="0"/>
    <s v="Delivered"/>
    <x v="1"/>
    <x v="0"/>
    <n v="3"/>
    <x v="2"/>
    <x v="35"/>
    <x v="2"/>
    <s v="21-30%"/>
    <x v="0"/>
    <n v="0"/>
    <n v="1"/>
    <n v="0"/>
    <n v="1"/>
  </r>
  <r>
    <s v="ORD-01686"/>
    <d v="2022-01-21T00:00:00"/>
    <d v="2022-01-21T00:00:00"/>
    <s v="CUST44944"/>
    <s v="Rohan Singh"/>
    <n v="24"/>
    <n v="24"/>
    <s v="Male"/>
    <s v="Male"/>
    <s v="Central"/>
    <s v="Raipur"/>
    <x v="1"/>
    <s v="Chair"/>
    <n v="8"/>
    <n v="8"/>
    <n v="6492.13"/>
    <n v="0.09"/>
    <n v="42405.18"/>
    <n v="10060.56"/>
    <n v="0.23699999999999999"/>
    <n v="52.57"/>
    <x v="2"/>
    <n v="3"/>
    <b v="0"/>
    <s v="Delivered"/>
    <x v="1"/>
    <x v="3"/>
    <n v="10"/>
    <x v="2"/>
    <x v="35"/>
    <x v="1"/>
    <s v="1-10%"/>
    <x v="0"/>
    <n v="0"/>
    <n v="1"/>
    <n v="0"/>
    <n v="1"/>
  </r>
  <r>
    <s v="ORD-01681"/>
    <d v="2022-01-20T00:00:00"/>
    <d v="2022-01-20T00:00:00"/>
    <s v="CUST96522"/>
    <s v="Karan Gupta"/>
    <n v="56"/>
    <n v="56"/>
    <s v="Other"/>
    <s v="Other"/>
    <s v="West"/>
    <s v="Ahmedabad"/>
    <x v="1"/>
    <s v="Sofa"/>
    <n v="2"/>
    <n v="2"/>
    <n v="27991.06"/>
    <n v="0.24"/>
    <n v="34746.07"/>
    <n v="12370.47"/>
    <n v="0.35599999999999998"/>
    <n v="77.48"/>
    <x v="0"/>
    <n v="2"/>
    <b v="1"/>
    <s v="Returned"/>
    <x v="0"/>
    <x v="6"/>
    <n v="6"/>
    <x v="2"/>
    <x v="35"/>
    <x v="4"/>
    <s v="21-30%"/>
    <x v="0"/>
    <n v="1"/>
    <n v="1"/>
    <n v="0"/>
    <n v="1"/>
  </r>
  <r>
    <s v="ORD-01683"/>
    <d v="2022-01-20T00:00:00"/>
    <d v="2022-01-20T00:00:00"/>
    <s v="CUST56977"/>
    <s v="Nikhil Mehta"/>
    <n v="31"/>
    <n v="31"/>
    <s v="Female"/>
    <s v="Female"/>
    <s v="North"/>
    <s v="Ludhiana"/>
    <x v="5"/>
    <s v="Football"/>
    <n v="8"/>
    <n v="8"/>
    <n v="4915.8500000000004"/>
    <n v="0.4"/>
    <n v="20462.27"/>
    <n v="3522.42"/>
    <n v="0.17199999999999999"/>
    <n v="71.09"/>
    <x v="5"/>
    <n v="2"/>
    <b v="0"/>
    <s v="Delivered"/>
    <x v="1"/>
    <x v="3"/>
    <n v="10"/>
    <x v="2"/>
    <x v="35"/>
    <x v="3"/>
    <s v="31-40%"/>
    <x v="0"/>
    <n v="0"/>
    <n v="1"/>
    <n v="0"/>
    <n v="1"/>
  </r>
  <r>
    <s v="ORD-01682"/>
    <d v="2022-01-20T00:00:00"/>
    <d v="2022-01-20T00:00:00"/>
    <s v="CUST60153"/>
    <s v="Meera Verma"/>
    <n v="3"/>
    <n v="3"/>
    <s v="Male"/>
    <s v="Male"/>
    <s v="North"/>
    <s v="Chandigarh"/>
    <x v="0"/>
    <s v="Sunscreen"/>
    <n v="3"/>
    <n v="3"/>
    <n v="790.57"/>
    <n v="0.33"/>
    <n v="1419.61"/>
    <n v="752.09"/>
    <n v="0.53"/>
    <n v="45.71"/>
    <x v="3"/>
    <n v="1"/>
    <b v="0"/>
    <s v="Delivered"/>
    <x v="1"/>
    <x v="10"/>
    <n v="2"/>
    <x v="2"/>
    <x v="35"/>
    <x v="0"/>
    <s v="31-40%"/>
    <x v="0"/>
    <n v="0"/>
    <n v="1"/>
    <n v="0"/>
    <n v="1"/>
  </r>
  <r>
    <s v="ORD-01680"/>
    <d v="2022-01-19T00:00:00"/>
    <d v="2022-01-19T00:00:00"/>
    <s v="CUST80666"/>
    <s v="Priya Shah"/>
    <n v="21"/>
    <n v="21"/>
    <s v="Female"/>
    <s v="Female"/>
    <s v="East"/>
    <s v="Bhubaneswar"/>
    <x v="1"/>
    <s v="Wardrobe"/>
    <n v="6"/>
    <n v="6"/>
    <n v="21414.6"/>
    <n v="0.08"/>
    <n v="101055.44"/>
    <n v="14653.33"/>
    <n v="0.14499999999999999"/>
    <n v="77.510000000000005"/>
    <x v="1"/>
    <n v="4"/>
    <b v="0"/>
    <s v="Delivered"/>
    <x v="1"/>
    <x v="5"/>
    <n v="8"/>
    <x v="2"/>
    <x v="35"/>
    <x v="1"/>
    <s v="1-10%"/>
    <x v="0"/>
    <n v="0"/>
    <n v="1"/>
    <n v="0"/>
    <n v="1"/>
  </r>
  <r>
    <s v="ORD-01678"/>
    <d v="2022-01-19T00:00:00"/>
    <d v="2022-01-19T00:00:00"/>
    <s v="CUST69653"/>
    <s v="Karan Sharma"/>
    <n v="25"/>
    <n v="25"/>
    <s v="Male"/>
    <s v="Male"/>
    <s v="West"/>
    <s v="Ahmedabad"/>
    <x v="5"/>
    <s v="Yoga Mat"/>
    <n v="10"/>
    <n v="10"/>
    <n v="14755.73"/>
    <n v="0.33"/>
    <n v="79877.72"/>
    <n v="17279.41"/>
    <n v="0.216"/>
    <n v="54.29"/>
    <x v="5"/>
    <n v="5"/>
    <b v="0"/>
    <s v="Delivered"/>
    <x v="1"/>
    <x v="6"/>
    <n v="6"/>
    <x v="2"/>
    <x v="35"/>
    <x v="1"/>
    <s v="31-40%"/>
    <x v="0"/>
    <n v="0"/>
    <n v="1"/>
    <n v="0"/>
    <n v="1"/>
  </r>
  <r>
    <s v="ORD-01679"/>
    <d v="2022-01-19T00:00:00"/>
    <d v="2022-01-19T00:00:00"/>
    <s v="CUST27192"/>
    <s v="Karan Pillai"/>
    <n v="36"/>
    <n v="36"/>
    <s v="Female"/>
    <s v="Female"/>
    <s v="South"/>
    <s v="Hyderabad"/>
    <x v="4"/>
    <s v="Textbook"/>
    <n v="7"/>
    <n v="7"/>
    <n v="903.3"/>
    <n v="0.22"/>
    <n v="4147.54"/>
    <n v="1984.59"/>
    <n v="0.47799999999999998"/>
    <n v="55.08"/>
    <x v="3"/>
    <n v="2"/>
    <b v="0"/>
    <s v="Delivered"/>
    <x v="1"/>
    <x v="0"/>
    <n v="3"/>
    <x v="2"/>
    <x v="35"/>
    <x v="2"/>
    <s v="21-30%"/>
    <x v="0"/>
    <n v="0"/>
    <n v="1"/>
    <n v="0"/>
    <n v="1"/>
  </r>
  <r>
    <s v="ORD-01677"/>
    <d v="2022-01-18T00:00:00"/>
    <d v="2022-01-18T00:00:00"/>
    <s v="CUST23764"/>
    <s v="Karan Pillai"/>
    <n v="22"/>
    <n v="22"/>
    <s v="m"/>
    <s v="Male"/>
    <s v="East"/>
    <s v="Patna"/>
    <x v="6"/>
    <s v="Dress"/>
    <n v="2"/>
    <n v="2"/>
    <n v="2911.58"/>
    <n v="0.4"/>
    <n v="2708.74"/>
    <n v="1155.6199999999999"/>
    <n v="0.42699999999999999"/>
    <n v="78.02"/>
    <x v="1"/>
    <n v="1"/>
    <b v="0"/>
    <s v="Delivered"/>
    <x v="1"/>
    <x v="6"/>
    <n v="6"/>
    <x v="2"/>
    <x v="35"/>
    <x v="1"/>
    <s v="31-40%"/>
    <x v="0"/>
    <n v="0"/>
    <n v="1"/>
    <n v="0"/>
    <n v="1"/>
  </r>
  <r>
    <s v="ORD-01676"/>
    <d v="2022-01-18T00:00:00"/>
    <d v="2022-01-18T00:00:00"/>
    <s v="CUST65261"/>
    <s v="Shreya Chatterjee"/>
    <n v="30"/>
    <n v="30"/>
    <s v="Other"/>
    <s v="Other"/>
    <s v="Central"/>
    <s v="Indore"/>
    <x v="1"/>
    <s v="Sofa"/>
    <n v="3"/>
    <n v="3"/>
    <n v="30465.56"/>
    <n v="0.24"/>
    <n v="48391.98"/>
    <n v="16835.509999999998"/>
    <n v="0.34799999999999998"/>
    <n v="57.1"/>
    <x v="1"/>
    <n v="5"/>
    <b v="0"/>
    <s v="Delivered"/>
    <x v="1"/>
    <x v="0"/>
    <n v="3"/>
    <x v="2"/>
    <x v="35"/>
    <x v="3"/>
    <s v="21-30%"/>
    <x v="0"/>
    <n v="0"/>
    <n v="1"/>
    <n v="0"/>
    <n v="1"/>
  </r>
  <r>
    <s v="ORD-01675"/>
    <d v="2022-01-18T00:00:00"/>
    <d v="2022-01-18T00:00:00"/>
    <s v="CUST33813"/>
    <s v="Nikhil Reddy"/>
    <n v="36"/>
    <n v="36"/>
    <s v="Other"/>
    <s v="Other"/>
    <s v="West"/>
    <s v="Pune"/>
    <x v="0"/>
    <s v="Perfume"/>
    <n v="5"/>
    <n v="5"/>
    <n v="1392.93"/>
    <n v="0.4"/>
    <n v="3575.81"/>
    <n v="1461.67"/>
    <n v="0.40899999999999997"/>
    <n v="71.760000000000005"/>
    <x v="4"/>
    <n v="3"/>
    <b v="0"/>
    <s v="Delivered"/>
    <x v="1"/>
    <x v="3"/>
    <n v="10"/>
    <x v="2"/>
    <x v="35"/>
    <x v="2"/>
    <s v="31-40%"/>
    <x v="0"/>
    <n v="0"/>
    <n v="1"/>
    <n v="0"/>
    <n v="1"/>
  </r>
  <r>
    <s v="ORD-01671"/>
    <d v="2022-01-17T00:00:00"/>
    <d v="2022-01-17T00:00:00"/>
    <s v="CUST45922"/>
    <s v="Sunita Chatterjee"/>
    <n v="44"/>
    <n v="44"/>
    <s v="Other"/>
    <s v="Other"/>
    <s v="Central"/>
    <s v="Bhopal"/>
    <x v="0"/>
    <s v="Lipstick"/>
    <n v="9"/>
    <n v="9"/>
    <n v="1064.67"/>
    <n v="0.33"/>
    <n v="5679.24"/>
    <n v="3280.89"/>
    <n v="0.57799999999999996"/>
    <n v="74.790000000000006"/>
    <x v="1"/>
    <n v="4"/>
    <b v="1"/>
    <s v="Returned"/>
    <x v="0"/>
    <x v="3"/>
    <n v="10"/>
    <x v="2"/>
    <x v="35"/>
    <x v="2"/>
    <s v="31-40%"/>
    <x v="0"/>
    <n v="1"/>
    <n v="1"/>
    <n v="0"/>
    <n v="1"/>
  </r>
  <r>
    <s v="ORD-01673"/>
    <d v="2022-01-17T00:00:00"/>
    <d v="2022-01-17T00:00:00"/>
    <s v="CUST61953"/>
    <s v="Nikhil Iyer"/>
    <n v="36"/>
    <n v="36"/>
    <s v="Male"/>
    <s v="Male"/>
    <s v="West"/>
    <s v="Mumbai"/>
    <x v="0"/>
    <s v="Perfume"/>
    <n v="7"/>
    <n v="7"/>
    <n v="1098.02"/>
    <n v="0.23"/>
    <n v="4476.08"/>
    <n v="2091.36"/>
    <n v="0.46700000000000003"/>
    <n v="61.05"/>
    <x v="1"/>
    <n v="3"/>
    <b v="0"/>
    <s v="Delivered"/>
    <x v="1"/>
    <x v="3"/>
    <n v="10"/>
    <x v="2"/>
    <x v="35"/>
    <x v="2"/>
    <s v="21-30%"/>
    <x v="0"/>
    <n v="0"/>
    <n v="1"/>
    <n v="0"/>
    <n v="1"/>
  </r>
  <r>
    <s v="ORD-01672"/>
    <d v="2022-01-17T00:00:00"/>
    <d v="2022-01-17T00:00:00"/>
    <s v="CUST15767"/>
    <s v="Pooja Shah"/>
    <n v="15"/>
    <n v="15"/>
    <s v="Other"/>
    <s v="Other"/>
    <s v="East"/>
    <s v="Kolkata"/>
    <x v="6"/>
    <s v="Jacket"/>
    <n v="1"/>
    <n v="1"/>
    <n v="2361.4"/>
    <n v="0.32"/>
    <n v="1313.73"/>
    <n v="339.86"/>
    <n v="0.25900000000000001"/>
    <n v="57.6"/>
    <x v="2"/>
    <n v="3"/>
    <b v="0"/>
    <s v="Delivered"/>
    <x v="1"/>
    <x v="0"/>
    <n v="3"/>
    <x v="2"/>
    <x v="35"/>
    <x v="0"/>
    <s v="31-40%"/>
    <x v="0"/>
    <n v="0"/>
    <n v="1"/>
    <n v="0"/>
    <n v="1"/>
  </r>
  <r>
    <s v="ORD-01674"/>
    <d v="2022-01-17T00:00:00"/>
    <d v="2022-01-17T00:00:00"/>
    <s v="CUST09628"/>
    <s v="Sunita Mehta"/>
    <n v="38"/>
    <n v="38"/>
    <s v="Female"/>
    <s v="Female"/>
    <s v="South"/>
    <s v="Hyderabad"/>
    <x v="1"/>
    <s v="Bed Frame"/>
    <n v="9"/>
    <n v="9"/>
    <n v="18712.5"/>
    <n v="0.28000000000000003"/>
    <n v="98718.080000000002"/>
    <n v="31705.16"/>
    <n v="0.32100000000000001"/>
    <n v="69.33"/>
    <x v="1"/>
    <n v="4"/>
    <b v="0"/>
    <s v="Delivered"/>
    <x v="1"/>
    <x v="8"/>
    <n v="7"/>
    <x v="2"/>
    <x v="35"/>
    <x v="2"/>
    <s v="21-30%"/>
    <x v="0"/>
    <n v="0"/>
    <n v="1"/>
    <n v="0"/>
    <n v="1"/>
  </r>
  <r>
    <s v="ORD-01669"/>
    <d v="2022-01-15T00:00:00"/>
    <d v="2022-01-15T00:00:00"/>
    <s v="CUST66582"/>
    <s v="Deepa Singh"/>
    <m/>
    <m/>
    <s v="Female"/>
    <s v="Female"/>
    <s v="South"/>
    <s v="Hyderabad"/>
    <x v="2"/>
    <s v="Tablet"/>
    <n v="9"/>
    <n v="9"/>
    <n v="32073.99"/>
    <n v="0.13"/>
    <n v="216523.83"/>
    <n v="25075.11"/>
    <n v="0.11600000000000001"/>
    <n v="53.93"/>
    <x v="5"/>
    <n v="1"/>
    <b v="0"/>
    <s v="Delivered"/>
    <x v="1"/>
    <x v="2"/>
    <n v="1"/>
    <x v="2"/>
    <x v="35"/>
    <x v="5"/>
    <s v="11-20%"/>
    <x v="0"/>
    <n v="0"/>
    <n v="1"/>
    <n v="0"/>
    <n v="1"/>
  </r>
  <r>
    <s v="ORD-01670"/>
    <d v="2022-01-15T00:00:00"/>
    <d v="2022-01-15T00:00:00"/>
    <s v="CUST23703"/>
    <s v="Aditya Kapoor"/>
    <n v="29"/>
    <n v="29"/>
    <s v="Female"/>
    <s v="Female"/>
    <s v="North"/>
    <s v="Chandigarh"/>
    <x v="6"/>
    <s v="Saree"/>
    <n v="2"/>
    <n v="2"/>
    <n v="2248.1"/>
    <n v="0.26"/>
    <n v="3192.69"/>
    <n v="1599.72"/>
    <n v="0.501"/>
    <n v="34.36"/>
    <x v="1"/>
    <n v="4"/>
    <b v="1"/>
    <s v="Returned"/>
    <x v="0"/>
    <x v="1"/>
    <n v="5"/>
    <x v="2"/>
    <x v="35"/>
    <x v="3"/>
    <s v="21-30%"/>
    <x v="0"/>
    <n v="1"/>
    <n v="1"/>
    <n v="0"/>
    <n v="1"/>
  </r>
  <r>
    <s v="ORD-01666"/>
    <d v="2022-01-13T00:00:00"/>
    <d v="2022-01-13T00:00:00"/>
    <s v="CUST87705"/>
    <s v="Aditya Iyer"/>
    <n v="35"/>
    <n v="35"/>
    <s v="Other"/>
    <s v="Other"/>
    <s v="North"/>
    <s v="Ludhiana"/>
    <x v="2"/>
    <s v="Camera"/>
    <n v="5"/>
    <n v="5"/>
    <n v="49380.11"/>
    <n v="0.26"/>
    <n v="163008.07999999999"/>
    <n v="20346.12"/>
    <n v="0.125"/>
    <n v="62.16"/>
    <x v="4"/>
    <n v="2"/>
    <b v="0"/>
    <s v="Delivered"/>
    <x v="1"/>
    <x v="5"/>
    <n v="8"/>
    <x v="2"/>
    <x v="35"/>
    <x v="3"/>
    <s v="21-30%"/>
    <x v="0"/>
    <n v="0"/>
    <n v="1"/>
    <n v="0"/>
    <n v="1"/>
  </r>
  <r>
    <s v="ORD-01665"/>
    <d v="2022-01-13T00:00:00"/>
    <d v="2022-01-13T00:00:00"/>
    <s v="CUST72087"/>
    <s v="Pooja Mishra"/>
    <n v="41"/>
    <n v="41"/>
    <s v="Male"/>
    <s v="Male"/>
    <s v="South"/>
    <s v="Chennai"/>
    <x v="5"/>
    <s v="Tennis Racket"/>
    <n v="7"/>
    <n v="7"/>
    <n v="14245.64"/>
    <n v="0.23"/>
    <n v="63223.16"/>
    <n v="13091.37"/>
    <n v="0.20699999999999999"/>
    <n v="63.46"/>
    <x v="3"/>
    <n v="1"/>
    <b v="0"/>
    <s v="Delivered"/>
    <x v="1"/>
    <x v="0"/>
    <n v="3"/>
    <x v="2"/>
    <x v="35"/>
    <x v="2"/>
    <s v="21-30%"/>
    <x v="0"/>
    <n v="0"/>
    <n v="1"/>
    <n v="0"/>
    <n v="1"/>
  </r>
  <r>
    <s v="ORD-01667"/>
    <d v="2022-01-13T00:00:00"/>
    <d v="2022-01-13T00:00:00"/>
    <s v="CUST51290"/>
    <s v="Shreya Kumar"/>
    <n v="60"/>
    <n v="60"/>
    <s v="Other"/>
    <s v="Other"/>
    <s v="East"/>
    <s v="Patna"/>
    <x v="3"/>
    <s v="Tea"/>
    <n v="5"/>
    <n v="5"/>
    <n v="77.06"/>
    <n v="0.11"/>
    <n v="253.58"/>
    <n v="18.829999999999998"/>
    <n v="7.3999999999999996E-2"/>
    <n v="83.91"/>
    <x v="4"/>
    <n v="4"/>
    <b v="0"/>
    <s v="Delivered"/>
    <x v="1"/>
    <x v="3"/>
    <n v="10"/>
    <x v="2"/>
    <x v="35"/>
    <x v="4"/>
    <s v="11-20%"/>
    <x v="0"/>
    <n v="0"/>
    <n v="1"/>
    <n v="0"/>
    <n v="1"/>
  </r>
  <r>
    <s v="ORD-01664"/>
    <s v="January 13, 2022"/>
    <d v="2022-01-13T00:00:00"/>
    <s v="CUST78261"/>
    <s v="Meera Rao"/>
    <n v="37"/>
    <n v="37"/>
    <s v="Female"/>
    <s v="Female"/>
    <s v="West"/>
    <s v="Ahmedabad"/>
    <x v="1"/>
    <s v="Desk"/>
    <n v="10"/>
    <n v="10"/>
    <n v="17068.89"/>
    <n v="0.16"/>
    <n v="124615.43"/>
    <n v="41346.800000000003"/>
    <n v="0.33200000000000002"/>
    <n v="81.760000000000005"/>
    <x v="1"/>
    <n v="5"/>
    <b v="0"/>
    <s v="Shipped"/>
    <x v="4"/>
    <x v="7"/>
    <m/>
    <x v="2"/>
    <x v="35"/>
    <x v="2"/>
    <s v="11-20%"/>
    <x v="0"/>
    <n v="0"/>
    <n v="0"/>
    <n v="0"/>
    <n v="1"/>
  </r>
  <r>
    <s v="ORD-01668"/>
    <d v="2022-01-13T00:00:00"/>
    <d v="2022-01-13T00:00:00"/>
    <s v="CUST70127"/>
    <s v="Karan Nair"/>
    <n v="42"/>
    <n v="42"/>
    <s v="Female"/>
    <s v="Female"/>
    <s v="West"/>
    <s v="Ahmedabad"/>
    <x v="4"/>
    <s v="Self-Help Book"/>
    <n v="2"/>
    <n v="2"/>
    <n v="1184.8499999999999"/>
    <n v="0"/>
    <n v="1851.96"/>
    <n v="844.3"/>
    <n v="0.45600000000000002"/>
    <n v="79.06"/>
    <x v="4"/>
    <m/>
    <b v="0"/>
    <s v="Delivered"/>
    <x v="1"/>
    <x v="1"/>
    <n v="5"/>
    <x v="2"/>
    <x v="35"/>
    <x v="2"/>
    <n v="0"/>
    <x v="0"/>
    <n v="0"/>
    <n v="1"/>
    <n v="0"/>
    <n v="1"/>
  </r>
  <r>
    <s v="ORD-01662"/>
    <d v="2022-01-12T00:00:00"/>
    <d v="2022-01-12T00:00:00"/>
    <s v="CUST29153"/>
    <s v="Deepa Iyer"/>
    <n v="26"/>
    <n v="26"/>
    <s v="Other"/>
    <s v="Other"/>
    <s v="Central"/>
    <s v="Raipur"/>
    <x v="0"/>
    <s v="Face Cream"/>
    <n v="6"/>
    <n v="6"/>
    <n v="779.63"/>
    <n v="0.18"/>
    <n v="3057.53"/>
    <n v="1544.23"/>
    <n v="0.505"/>
    <n v="28.85"/>
    <x v="0"/>
    <n v="2"/>
    <b v="1"/>
    <s v="Returned"/>
    <x v="0"/>
    <x v="9"/>
    <n v="9"/>
    <x v="2"/>
    <x v="35"/>
    <x v="3"/>
    <s v="11-20%"/>
    <x v="0"/>
    <n v="1"/>
    <n v="1"/>
    <n v="0"/>
    <n v="1"/>
  </r>
  <r>
    <s v="ORD-01663"/>
    <d v="2022-01-12T00:00:00"/>
    <d v="2022-01-12T00:00:00"/>
    <s v="CUST47721"/>
    <s v="Karan Mishra"/>
    <n v="47"/>
    <n v="47"/>
    <s v="Male"/>
    <s v="Male"/>
    <s v="North"/>
    <s v="Delhi"/>
    <x v="0"/>
    <s v="Face Cream"/>
    <n v="7"/>
    <n v="7"/>
    <n v="183.5"/>
    <n v="0.06"/>
    <n v="941.96"/>
    <n v="329.15"/>
    <n v="0.34899999999999998"/>
    <n v="81.3"/>
    <x v="1"/>
    <n v="5"/>
    <b v="0"/>
    <s v="Delivered"/>
    <x v="1"/>
    <x v="8"/>
    <n v="7"/>
    <x v="2"/>
    <x v="35"/>
    <x v="4"/>
    <s v="1-10%"/>
    <x v="0"/>
    <n v="0"/>
    <n v="1"/>
    <n v="0"/>
    <n v="1"/>
  </r>
  <r>
    <s v="ORD-01661"/>
    <d v="2022-01-11T00:00:00"/>
    <d v="2022-01-11T00:00:00"/>
    <s v="CUST94914"/>
    <s v="Nisha Mishra"/>
    <n v="36"/>
    <n v="36"/>
    <s v="Other"/>
    <s v="Other"/>
    <s v="South"/>
    <s v="Kochi"/>
    <x v="6"/>
    <s v="Kurta"/>
    <n v="3"/>
    <n v="3"/>
    <n v="3496.76"/>
    <n v="0.05"/>
    <n v="8060.61"/>
    <n v="2308.11"/>
    <n v="0.28599999999999998"/>
    <n v="40.950000000000003"/>
    <x v="2"/>
    <n v="4"/>
    <b v="0"/>
    <s v="Delivered"/>
    <x v="1"/>
    <x v="0"/>
    <n v="3"/>
    <x v="2"/>
    <x v="35"/>
    <x v="2"/>
    <s v="1-10%"/>
    <x v="0"/>
    <n v="0"/>
    <n v="1"/>
    <n v="0"/>
    <n v="1"/>
  </r>
  <r>
    <s v="ORD-01660"/>
    <d v="2022-01-10T00:00:00"/>
    <d v="2022-01-10T00:00:00"/>
    <s v="CUST07883"/>
    <s v="Aditya Joshi"/>
    <n v="35"/>
    <n v="35"/>
    <s v="Female"/>
    <s v="Female"/>
    <s v="Central"/>
    <s v="Nagpur"/>
    <x v="5"/>
    <s v="Yoga Mat"/>
    <n v="3"/>
    <n v="3"/>
    <n v="14314.59"/>
    <n v="0.28000000000000003"/>
    <n v="24565.05"/>
    <n v="6700.1"/>
    <n v="0.27300000000000002"/>
    <n v="49.08"/>
    <x v="5"/>
    <n v="2"/>
    <b v="1"/>
    <s v="Returned"/>
    <x v="0"/>
    <x v="8"/>
    <n v="7"/>
    <x v="2"/>
    <x v="35"/>
    <x v="3"/>
    <s v="21-30%"/>
    <x v="0"/>
    <n v="1"/>
    <n v="1"/>
    <n v="0"/>
    <n v="1"/>
  </r>
  <r>
    <s v="ORD-01659"/>
    <d v="2022-01-09T00:00:00"/>
    <d v="2022-01-09T00:00:00"/>
    <s v="CUST72759"/>
    <s v="Pooja Patel"/>
    <n v="26"/>
    <n v="26"/>
    <s v="Other"/>
    <s v="Other"/>
    <s v="South"/>
    <s v="Hyderabad"/>
    <x v="1"/>
    <s v="Chair"/>
    <n v="7"/>
    <n v="7"/>
    <n v="2529.87"/>
    <n v="0.12"/>
    <n v="14719.17"/>
    <n v="4154.01"/>
    <n v="0.28199999999999997"/>
    <n v="90.47"/>
    <x v="0"/>
    <n v="5"/>
    <b v="0"/>
    <s v="Delivered"/>
    <x v="1"/>
    <x v="7"/>
    <m/>
    <x v="2"/>
    <x v="35"/>
    <x v="3"/>
    <s v="11-20%"/>
    <x v="0"/>
    <n v="0"/>
    <n v="1"/>
    <n v="0"/>
    <n v="1"/>
  </r>
  <r>
    <s v="ORD-01658"/>
    <d v="2022-01-09T00:00:00"/>
    <d v="2022-01-09T00:00:00"/>
    <s v="CUST14731"/>
    <s v="Aditya Patel"/>
    <n v="37"/>
    <n v="37"/>
    <s v="Female"/>
    <s v="Female"/>
    <s v="Central"/>
    <s v="Nagpur"/>
    <x v="0"/>
    <s v="Perfume"/>
    <n v="2"/>
    <n v="2"/>
    <n v="1173.03"/>
    <n v="0.28999999999999998"/>
    <n v="1370.12"/>
    <n v="604.94000000000005"/>
    <n v="0.442"/>
    <n v="50.86"/>
    <x v="5"/>
    <n v="3"/>
    <b v="0"/>
    <s v="Delivered"/>
    <x v="1"/>
    <x v="2"/>
    <n v="1"/>
    <x v="2"/>
    <x v="35"/>
    <x v="2"/>
    <s v="21-30%"/>
    <x v="0"/>
    <n v="0"/>
    <n v="1"/>
    <n v="0"/>
    <n v="1"/>
  </r>
  <r>
    <s v="ORD-01657"/>
    <d v="2022-01-08T00:00:00"/>
    <d v="2022-01-08T00:00:00"/>
    <s v="CUST72051"/>
    <s v="Sunita Bhat"/>
    <n v="32"/>
    <n v="32"/>
    <s v="Male"/>
    <s v="Male"/>
    <s v="West"/>
    <s v="Mumbai"/>
    <x v="0"/>
    <s v="Sunscreen"/>
    <n v="2"/>
    <n v="2"/>
    <n v="332.8"/>
    <n v="0.24"/>
    <n v="429.47"/>
    <n v="235.77"/>
    <n v="0.54900000000000004"/>
    <n v="47.12"/>
    <x v="4"/>
    <n v="1"/>
    <b v="0"/>
    <s v="Delivered"/>
    <x v="1"/>
    <x v="10"/>
    <n v="2"/>
    <x v="2"/>
    <x v="35"/>
    <x v="3"/>
    <s v="21-30%"/>
    <x v="0"/>
    <n v="0"/>
    <n v="1"/>
    <n v="0"/>
    <n v="1"/>
  </r>
  <r>
    <s v="ORD-01655"/>
    <d v="2022-01-08T00:00:00"/>
    <d v="2022-01-08T00:00:00"/>
    <s v="CUST92097"/>
    <s v="Ritu Das"/>
    <n v="6"/>
    <n v="6"/>
    <s v="Male"/>
    <s v="Male"/>
    <s v="South"/>
    <s v="Bangalore"/>
    <x v="6"/>
    <s v="Jacket"/>
    <n v="4"/>
    <n v="4"/>
    <n v="2590.6999999999998"/>
    <n v="0.01"/>
    <n v="8555.42"/>
    <n v="3097.74"/>
    <n v="0.36199999999999999"/>
    <n v="67.930000000000007"/>
    <x v="4"/>
    <n v="4"/>
    <b v="0"/>
    <s v="Delivered"/>
    <x v="1"/>
    <x v="9"/>
    <n v="9"/>
    <x v="2"/>
    <x v="35"/>
    <x v="0"/>
    <s v="1-10%"/>
    <x v="0"/>
    <n v="0"/>
    <n v="1"/>
    <n v="0"/>
    <n v="1"/>
  </r>
  <r>
    <s v="ORD-01656"/>
    <d v="2022-01-08T00:00:00"/>
    <d v="2022-01-08T00:00:00"/>
    <s v="CUST94727"/>
    <s v="Karan Singh"/>
    <n v="30"/>
    <n v="30"/>
    <s v="Female"/>
    <s v="Female"/>
    <s v="East"/>
    <s v="Guwahati"/>
    <x v="6"/>
    <s v="Dress"/>
    <n v="5"/>
    <n v="5"/>
    <n v="2059.67"/>
    <n v="0.04"/>
    <n v="9298.94"/>
    <n v="5107.08"/>
    <n v="0.54900000000000004"/>
    <n v="80.05"/>
    <x v="2"/>
    <n v="4"/>
    <b v="0"/>
    <s v="Delivered"/>
    <x v="1"/>
    <x v="0"/>
    <n v="3"/>
    <x v="2"/>
    <x v="35"/>
    <x v="3"/>
    <s v="1-10%"/>
    <x v="0"/>
    <n v="0"/>
    <n v="1"/>
    <n v="0"/>
    <n v="1"/>
  </r>
  <r>
    <s v="ORD-01654"/>
    <d v="2022-01-07T00:00:00"/>
    <d v="2022-01-07T00:00:00"/>
    <s v="CUST39219"/>
    <s v="Meera Iyer"/>
    <n v="5"/>
    <n v="5"/>
    <s v="Male"/>
    <s v="Male"/>
    <s v="East"/>
    <s v="Kolkata"/>
    <x v="6"/>
    <s v="T-Shirt"/>
    <n v="1"/>
    <n v="1"/>
    <n v="1100.4000000000001"/>
    <n v="0.24"/>
    <n v="775.04"/>
    <n v="226.32"/>
    <n v="0.29199999999999998"/>
    <n v="62.15"/>
    <x v="2"/>
    <n v="2"/>
    <b v="0"/>
    <s v="Delivered"/>
    <x v="1"/>
    <x v="5"/>
    <n v="8"/>
    <x v="2"/>
    <x v="35"/>
    <x v="0"/>
    <s v="21-30%"/>
    <x v="0"/>
    <n v="0"/>
    <n v="1"/>
    <n v="0"/>
    <n v="1"/>
  </r>
  <r>
    <s v="ORD-01653"/>
    <d v="2022-01-07T00:00:00"/>
    <d v="2022-01-07T00:00:00"/>
    <s v="CUST39228"/>
    <s v="Pooja Gupta"/>
    <n v="38"/>
    <n v="38"/>
    <s v="Female"/>
    <s v="Female"/>
    <s v="South"/>
    <s v="Chennai"/>
    <x v="2"/>
    <s v="Tablet"/>
    <n v="5"/>
    <n v="5"/>
    <n v="67069.95"/>
    <n v="0.35"/>
    <n v="187015.17"/>
    <n v="19234.099999999999"/>
    <n v="0.10299999999999999"/>
    <n v="53.96"/>
    <x v="0"/>
    <n v="2"/>
    <b v="0"/>
    <s v="Pending"/>
    <x v="2"/>
    <x v="6"/>
    <n v="6"/>
    <x v="2"/>
    <x v="35"/>
    <x v="2"/>
    <s v="31-40%"/>
    <x v="0"/>
    <n v="0"/>
    <n v="0"/>
    <n v="0"/>
    <n v="1"/>
  </r>
  <r>
    <s v="ORD-01652"/>
    <d v="2022-01-07T00:00:00"/>
    <d v="2022-01-07T00:00:00"/>
    <s v="CUST31119"/>
    <s v="Arjun Das"/>
    <n v="33"/>
    <n v="33"/>
    <s v="Other"/>
    <s v="Other"/>
    <s v="North"/>
    <s v="Ludhiana"/>
    <x v="2"/>
    <s v="Tablet"/>
    <n v="5"/>
    <n v="5"/>
    <n v="27023.75"/>
    <n v="0.03"/>
    <n v="98800.7"/>
    <n v="15632.48"/>
    <n v="0.158"/>
    <n v="68.45"/>
    <x v="2"/>
    <n v="4"/>
    <b v="0"/>
    <s v="Delivered"/>
    <x v="1"/>
    <x v="8"/>
    <n v="7"/>
    <x v="2"/>
    <x v="35"/>
    <x v="3"/>
    <s v="1-10%"/>
    <x v="0"/>
    <n v="0"/>
    <n v="1"/>
    <n v="0"/>
    <n v="1"/>
  </r>
  <r>
    <s v="ORD-01651"/>
    <d v="2022-01-07T00:00:00"/>
    <d v="2022-01-07T00:00:00"/>
    <s v="CUST43881"/>
    <s v="Ananya Mehta"/>
    <n v="28"/>
    <n v="28"/>
    <s v="Other"/>
    <s v="Other"/>
    <s v="North"/>
    <s v="Ludhiana"/>
    <x v="1"/>
    <s v="Desk"/>
    <n v="2"/>
    <n v="2"/>
    <n v="15019.51"/>
    <n v="0.21"/>
    <n v="22257.16"/>
    <n v="6736.14"/>
    <n v="0.30299999999999999"/>
    <n v="45.65"/>
    <x v="3"/>
    <n v="2"/>
    <b v="0"/>
    <s v="Cancelled"/>
    <x v="3"/>
    <x v="8"/>
    <n v="7"/>
    <x v="2"/>
    <x v="35"/>
    <x v="3"/>
    <s v="21-30%"/>
    <x v="0"/>
    <n v="0"/>
    <n v="0"/>
    <n v="1"/>
    <n v="1"/>
  </r>
  <r>
    <s v="ORD-01650"/>
    <d v="2022-01-05T00:00:00"/>
    <d v="2022-01-05T00:00:00"/>
    <s v="CUST51192"/>
    <s v="Deepa Mishra"/>
    <n v="28"/>
    <n v="28"/>
    <s v="Female"/>
    <s v="Female"/>
    <s v="West"/>
    <s v="Surat"/>
    <x v="0"/>
    <s v="Face Cream"/>
    <n v="5"/>
    <n v="5"/>
    <n v="305.51"/>
    <n v="0.04"/>
    <n v="1323.32"/>
    <n v="396.56"/>
    <n v="0.3"/>
    <n v="77.17"/>
    <x v="3"/>
    <n v="1"/>
    <b v="0"/>
    <s v="Delivered"/>
    <x v="1"/>
    <x v="4"/>
    <n v="4"/>
    <x v="2"/>
    <x v="35"/>
    <x v="3"/>
    <s v="1-10%"/>
    <x v="0"/>
    <n v="0"/>
    <n v="1"/>
    <n v="0"/>
    <n v="1"/>
  </r>
  <r>
    <s v="ORD-01648"/>
    <d v="2022-01-05T00:00:00"/>
    <d v="2022-01-05T00:00:00"/>
    <s v="CUST42883"/>
    <s v="Vikram Joshi"/>
    <n v="32"/>
    <n v="32"/>
    <s v="Male"/>
    <s v="Male"/>
    <s v="North"/>
    <s v="Amritsar"/>
    <x v="6"/>
    <s v="Saree"/>
    <n v="7"/>
    <n v="7"/>
    <n v="3381.19"/>
    <n v="0.39"/>
    <n v="11933.01"/>
    <n v="3903.15"/>
    <n v="0.32700000000000001"/>
    <n v="52.43"/>
    <x v="0"/>
    <n v="3"/>
    <b v="1"/>
    <s v="Returned"/>
    <x v="0"/>
    <x v="4"/>
    <n v="4"/>
    <x v="2"/>
    <x v="35"/>
    <x v="3"/>
    <s v="31-40%"/>
    <x v="0"/>
    <n v="1"/>
    <n v="1"/>
    <n v="0"/>
    <n v="1"/>
  </r>
  <r>
    <s v="ORD-01649"/>
    <d v="2022-01-05T00:00:00"/>
    <d v="2022-01-05T00:00:00"/>
    <s v="CUST44360"/>
    <s v="Vikram Iyer"/>
    <n v="28"/>
    <n v="28"/>
    <s v="Other"/>
    <s v="Other"/>
    <s v="North"/>
    <s v="Amritsar"/>
    <x v="1"/>
    <s v="Bed Frame"/>
    <n v="10"/>
    <n v="10"/>
    <n v="9788.59"/>
    <n v="0.18"/>
    <n v="56440.79"/>
    <n v="15796.43"/>
    <n v="0.28000000000000003"/>
    <n v="48.09"/>
    <x v="4"/>
    <n v="1"/>
    <b v="1"/>
    <s v="Returned"/>
    <x v="0"/>
    <x v="8"/>
    <n v="7"/>
    <x v="2"/>
    <x v="35"/>
    <x v="3"/>
    <s v="11-20%"/>
    <x v="0"/>
    <n v="1"/>
    <n v="1"/>
    <n v="0"/>
    <n v="1"/>
  </r>
  <r>
    <s v="ORD-01647"/>
    <d v="2022-01-04T00:00:00"/>
    <d v="2022-01-04T00:00:00"/>
    <s v="CUST89140"/>
    <s v="Aditya Pillai"/>
    <n v="20"/>
    <n v="20"/>
    <s v="Male"/>
    <s v="Male"/>
    <s v="West"/>
    <s v="Surat"/>
    <x v="5"/>
    <s v="Dumbbells"/>
    <n v="5"/>
    <n v="5"/>
    <n v="2889.82"/>
    <n v="0.01"/>
    <n v="12487.02"/>
    <n v="2820.46"/>
    <n v="0.22600000000000001"/>
    <n v="70.260000000000005"/>
    <x v="2"/>
    <n v="5"/>
    <b v="0"/>
    <s v="Delivered"/>
    <x v="1"/>
    <x v="9"/>
    <n v="9"/>
    <x v="2"/>
    <x v="35"/>
    <x v="1"/>
    <s v="1-10%"/>
    <x v="0"/>
    <n v="0"/>
    <n v="1"/>
    <n v="0"/>
    <n v="1"/>
  </r>
  <r>
    <s v="ORD-01646"/>
    <d v="2022-01-04T00:00:00"/>
    <d v="2022-01-04T00:00:00"/>
    <s v="CUST16475"/>
    <s v="Nisha Reddy"/>
    <n v="37"/>
    <n v="37"/>
    <s v="Male"/>
    <s v="Male"/>
    <s v="Central"/>
    <s v="Nagpur"/>
    <x v="0"/>
    <s v="Face Cream"/>
    <n v="8"/>
    <n v="8"/>
    <n v="2293.23"/>
    <n v="0.01"/>
    <n v="15979.96"/>
    <n v="7902.58"/>
    <n v="0.495"/>
    <n v="42.27"/>
    <x v="0"/>
    <n v="3"/>
    <b v="0"/>
    <s v="Delivered"/>
    <x v="1"/>
    <x v="10"/>
    <n v="2"/>
    <x v="2"/>
    <x v="35"/>
    <x v="2"/>
    <s v="1-10%"/>
    <x v="0"/>
    <n v="0"/>
    <n v="1"/>
    <n v="0"/>
    <n v="1"/>
  </r>
  <r>
    <s v="ORD-01645"/>
    <d v="2022-01-03T00:00:00"/>
    <d v="2022-01-03T00:00:00"/>
    <s v="CUST58522"/>
    <s v="Priya Kumar"/>
    <n v="27"/>
    <n v="27"/>
    <s v="m"/>
    <s v="Male"/>
    <s v="South"/>
    <s v="Bangalore"/>
    <x v="0"/>
    <s v="Sunscreen"/>
    <n v="1"/>
    <n v="1"/>
    <n v="277.89999999999998"/>
    <n v="0.12"/>
    <n v="229.86"/>
    <n v="81.58"/>
    <n v="0.35499999999999998"/>
    <n v="50.51"/>
    <x v="0"/>
    <n v="4"/>
    <b v="0"/>
    <s v="Cancelled"/>
    <x v="3"/>
    <x v="7"/>
    <m/>
    <x v="2"/>
    <x v="35"/>
    <x v="3"/>
    <s v="11-20%"/>
    <x v="0"/>
    <n v="0"/>
    <n v="0"/>
    <n v="1"/>
    <n v="1"/>
  </r>
  <r>
    <s v="ORD-01644"/>
    <d v="2022-01-02T00:00:00"/>
    <d v="2022-01-02T00:00:00"/>
    <s v="CUST20877"/>
    <s v="Vikram Gupta"/>
    <n v="36"/>
    <n v="36"/>
    <s v="Male"/>
    <s v="Male"/>
    <s v="North"/>
    <s v="Delhi"/>
    <x v="2"/>
    <s v="Camera"/>
    <n v="6"/>
    <n v="6"/>
    <n v="72040.03"/>
    <n v="0.01"/>
    <n v="368787.75"/>
    <n v="39292.14"/>
    <n v="0.107"/>
    <n v="53.76"/>
    <x v="1"/>
    <n v="5"/>
    <b v="0"/>
    <s v="Shipped"/>
    <x v="4"/>
    <x v="9"/>
    <n v="9"/>
    <x v="2"/>
    <x v="35"/>
    <x v="2"/>
    <s v="1-10%"/>
    <x v="0"/>
    <n v="0"/>
    <n v="0"/>
    <n v="0"/>
    <n v="1"/>
  </r>
  <r>
    <s v="ORD-01641"/>
    <d v="2022-01-01T00:00:00"/>
    <d v="2022-01-01T00:00:00"/>
    <s v="CUST87800"/>
    <s v="Rahul Patel"/>
    <n v="51"/>
    <n v="51"/>
    <s v="m"/>
    <s v="Male"/>
    <s v="East"/>
    <s v="Bhubaneswar"/>
    <x v="1"/>
    <s v="Bookshelf"/>
    <n v="1"/>
    <n v="1"/>
    <n v="27509.11"/>
    <n v="0.34"/>
    <n v="17323.099999999999"/>
    <n v="3413.01"/>
    <n v="0.19700000000000001"/>
    <n v="50.42"/>
    <x v="2"/>
    <n v="2"/>
    <b v="1"/>
    <s v="Returned"/>
    <x v="0"/>
    <x v="9"/>
    <n v="9"/>
    <x v="2"/>
    <x v="35"/>
    <x v="4"/>
    <s v="31-40%"/>
    <x v="0"/>
    <n v="1"/>
    <n v="1"/>
    <n v="0"/>
    <n v="1"/>
  </r>
  <r>
    <s v="ORD-01643"/>
    <d v="2022-01-01T00:00:00"/>
    <d v="2022-01-01T00:00:00"/>
    <s v="CUST47779"/>
    <s v="Vikram Iyer"/>
    <n v="16"/>
    <n v="16"/>
    <s v="Other"/>
    <s v="Other"/>
    <s v="East"/>
    <s v="Guwahati"/>
    <x v="6"/>
    <s v="Jacket"/>
    <n v="2"/>
    <n v="2"/>
    <n v="2623.07"/>
    <n v="0.38"/>
    <n v="3223.71"/>
    <n v="1450.69"/>
    <n v="0.45"/>
    <n v="53.01"/>
    <x v="0"/>
    <n v="2"/>
    <b v="0"/>
    <s v="Delivered"/>
    <x v="1"/>
    <x v="1"/>
    <n v="5"/>
    <x v="2"/>
    <x v="35"/>
    <x v="0"/>
    <s v="31-40%"/>
    <x v="0"/>
    <n v="0"/>
    <n v="1"/>
    <n v="0"/>
    <n v="1"/>
  </r>
  <r>
    <s v="ORD-01642"/>
    <d v="2022-01-01T00:00:00"/>
    <d v="2022-01-01T00:00:00"/>
    <s v="CUST25067"/>
    <s v="Nisha Kapoor"/>
    <n v="41"/>
    <n v="41"/>
    <s v="Male"/>
    <s v="Male"/>
    <s v="West"/>
    <s v="Ahmedabad"/>
    <x v="1"/>
    <s v="Sofa"/>
    <n v="8"/>
    <n v="8"/>
    <n v="9398.82"/>
    <n v="0.31"/>
    <n v="49236.11"/>
    <n v="15030.83"/>
    <n v="0.30499999999999999"/>
    <n v="77.650000000000006"/>
    <x v="2"/>
    <n v="4"/>
    <b v="0"/>
    <s v="Delivered"/>
    <x v="1"/>
    <x v="9"/>
    <n v="9"/>
    <x v="2"/>
    <x v="35"/>
    <x v="2"/>
    <s v="31-40%"/>
    <x v="0"/>
    <n v="0"/>
    <n v="1"/>
    <n v="0"/>
    <n v="1"/>
  </r>
  <r>
    <s v="ORD-01640"/>
    <d v="2021-12-31T00:00:00"/>
    <d v="2021-12-31T00:00:00"/>
    <s v="CUST78194"/>
    <s v="Shreya Mishra"/>
    <n v="58"/>
    <n v="58"/>
    <s v="Male"/>
    <s v="Male"/>
    <s v="West"/>
    <s v="Mumbai"/>
    <x v="5"/>
    <s v="Yoga Mat"/>
    <n v="3"/>
    <n v="3"/>
    <n v="726.67"/>
    <n v="0.34"/>
    <n v="1042.72"/>
    <n v="281.95"/>
    <n v="0.27"/>
    <n v="34.18"/>
    <x v="1"/>
    <n v="1"/>
    <b v="0"/>
    <s v="Shipped"/>
    <x v="4"/>
    <x v="9"/>
    <n v="9"/>
    <x v="3"/>
    <x v="36"/>
    <x v="4"/>
    <s v="31-40%"/>
    <x v="0"/>
    <n v="0"/>
    <n v="0"/>
    <n v="0"/>
    <n v="1"/>
  </r>
  <r>
    <s v="ORD-01639"/>
    <d v="2021-12-31T00:00:00"/>
    <d v="2021-12-31T00:00:00"/>
    <s v="CUST37611"/>
    <s v="Aditya Sharma"/>
    <n v="48"/>
    <n v="48"/>
    <s v="Female"/>
    <s v="Female"/>
    <s v="North"/>
    <s v="Amritsar"/>
    <x v="1"/>
    <s v="Bookshelf"/>
    <n v="10"/>
    <n v="10"/>
    <n v="33336.04"/>
    <n v="0.22"/>
    <n v="196057.15"/>
    <n v="62738.27"/>
    <n v="0.32"/>
    <n v="43.07"/>
    <x v="0"/>
    <n v="2"/>
    <b v="0"/>
    <s v="Delivered"/>
    <x v="1"/>
    <x v="3"/>
    <n v="10"/>
    <x v="3"/>
    <x v="36"/>
    <x v="4"/>
    <s v="21-30%"/>
    <x v="0"/>
    <n v="0"/>
    <n v="1"/>
    <n v="0"/>
    <n v="1"/>
  </r>
  <r>
    <s v="ORD-01637"/>
    <d v="2021-12-30T00:00:00"/>
    <d v="2021-12-30T00:00:00"/>
    <s v="CUST05372"/>
    <s v="Ritu Shah"/>
    <n v="18"/>
    <n v="18"/>
    <s v="Other"/>
    <s v="Other"/>
    <s v="Central"/>
    <s v="Indore"/>
    <x v="4"/>
    <s v="Comic Book"/>
    <n v="5"/>
    <n v="5"/>
    <n v="679.37"/>
    <n v="0.17"/>
    <n v="1782.03"/>
    <n v="915.89"/>
    <n v="0.51400000000000001"/>
    <n v="55.83"/>
    <x v="0"/>
    <n v="2"/>
    <b v="0"/>
    <s v="Delivered"/>
    <x v="1"/>
    <x v="5"/>
    <n v="8"/>
    <x v="3"/>
    <x v="36"/>
    <x v="1"/>
    <s v="11-20%"/>
    <x v="0"/>
    <n v="0"/>
    <n v="1"/>
    <n v="0"/>
    <n v="1"/>
  </r>
  <r>
    <s v="ORD-01638"/>
    <d v="2021-12-30T00:00:00"/>
    <d v="2021-12-30T00:00:00"/>
    <s v="CUST98630"/>
    <s v="Shreya Sharma"/>
    <n v="41"/>
    <n v="41"/>
    <s v="Male"/>
    <s v="Male"/>
    <s v="South"/>
    <s v="Chennai"/>
    <x v="2"/>
    <s v="Camera"/>
    <n v="9"/>
    <n v="9"/>
    <n v="41722.410000000003"/>
    <n v="0.2"/>
    <n v="220158.56"/>
    <n v="25206.080000000002"/>
    <n v="0.114"/>
    <n v="62.46"/>
    <x v="3"/>
    <n v="2"/>
    <b v="0"/>
    <s v="Delivered"/>
    <x v="1"/>
    <x v="8"/>
    <n v="7"/>
    <x v="3"/>
    <x v="36"/>
    <x v="2"/>
    <s v="11-20%"/>
    <x v="0"/>
    <n v="0"/>
    <n v="1"/>
    <n v="0"/>
    <n v="1"/>
  </r>
  <r>
    <s v="ORD-01636"/>
    <d v="2021-12-30T00:00:00"/>
    <d v="2021-12-30T00:00:00"/>
    <s v="CUST55664"/>
    <s v="Vikram Mishra"/>
    <n v="41"/>
    <n v="41"/>
    <s v="F"/>
    <s v="Female"/>
    <s v="South"/>
    <s v="Chennai"/>
    <x v="6"/>
    <s v="Saree"/>
    <n v="7"/>
    <n v="7"/>
    <n v="691.98"/>
    <n v="0.26"/>
    <n v="2427.4699999999998"/>
    <n v="740.52"/>
    <n v="0.30499999999999999"/>
    <n v="59.13"/>
    <x v="1"/>
    <n v="1"/>
    <b v="0"/>
    <s v="Delivered"/>
    <x v="1"/>
    <x v="2"/>
    <n v="1"/>
    <x v="3"/>
    <x v="36"/>
    <x v="2"/>
    <s v="21-30%"/>
    <x v="0"/>
    <n v="0"/>
    <n v="1"/>
    <n v="0"/>
    <n v="1"/>
  </r>
  <r>
    <s v="ORD-01634"/>
    <d v="2021-12-29T00:00:00"/>
    <d v="2021-12-29T00:00:00"/>
    <s v="CUST19177"/>
    <s v="Sanjay Mehta"/>
    <n v="55"/>
    <n v="55"/>
    <s v="Other"/>
    <s v="Other"/>
    <s v="North"/>
    <s v="Chandigarh"/>
    <x v="6"/>
    <s v="Jacket"/>
    <n v="6"/>
    <n v="6"/>
    <n v="2259.04"/>
    <n v="0.36"/>
    <n v="6753.1"/>
    <n v="2777.61"/>
    <n v="0.41099999999999998"/>
    <n v="41.85"/>
    <x v="4"/>
    <n v="2"/>
    <b v="0"/>
    <s v="Delivered"/>
    <x v="1"/>
    <x v="6"/>
    <n v="6"/>
    <x v="3"/>
    <x v="36"/>
    <x v="4"/>
    <s v="31-40%"/>
    <x v="0"/>
    <n v="0"/>
    <n v="1"/>
    <n v="0"/>
    <n v="1"/>
  </r>
  <r>
    <s v="ORD-01633"/>
    <d v="2021-12-29T00:00:00"/>
    <d v="2021-12-29T00:00:00"/>
    <s v="CUST05863"/>
    <s v="Meera Das"/>
    <n v="16"/>
    <n v="16"/>
    <s v="Male"/>
    <s v="Male"/>
    <s v="South"/>
    <s v="Hyderabad"/>
    <x v="5"/>
    <s v="Football"/>
    <n v="2"/>
    <n v="2"/>
    <n v="13090.85"/>
    <n v="0.33"/>
    <n v="11935.37"/>
    <n v="2166.2199999999998"/>
    <n v="0.18099999999999999"/>
    <n v="87.29"/>
    <x v="3"/>
    <n v="2"/>
    <b v="0"/>
    <s v="Delivered"/>
    <x v="1"/>
    <x v="1"/>
    <n v="5"/>
    <x v="3"/>
    <x v="36"/>
    <x v="0"/>
    <s v="31-40%"/>
    <x v="0"/>
    <n v="0"/>
    <n v="1"/>
    <n v="0"/>
    <n v="1"/>
  </r>
  <r>
    <s v="ORD-01635"/>
    <d v="2021-12-29T00:00:00"/>
    <d v="2021-12-29T00:00:00"/>
    <s v="CUST50974"/>
    <s v="Karan Patel"/>
    <n v="35"/>
    <n v="35"/>
    <s v="Female"/>
    <s v="Female"/>
    <s v="East"/>
    <s v="Guwahati"/>
    <x v="0"/>
    <s v="Hair Oil"/>
    <n v="1"/>
    <n v="1"/>
    <n v="987.49"/>
    <n v="0.03"/>
    <n v="649.66999999999996"/>
    <n v="370.21"/>
    <n v="0.56999999999999995"/>
    <n v="98.55"/>
    <x v="5"/>
    <m/>
    <b v="1"/>
    <s v="Returned"/>
    <x v="0"/>
    <x v="9"/>
    <n v="9"/>
    <x v="3"/>
    <x v="36"/>
    <x v="3"/>
    <s v="1-10%"/>
    <x v="0"/>
    <n v="1"/>
    <n v="1"/>
    <n v="0"/>
    <n v="1"/>
  </r>
  <r>
    <s v="ORD-01632"/>
    <d v="2021-12-28T00:00:00"/>
    <d v="2021-12-28T00:00:00"/>
    <s v="CUST95874"/>
    <s v="Aditya Bhat"/>
    <n v="41"/>
    <n v="41"/>
    <s v="Female"/>
    <s v="Female"/>
    <s v="East"/>
    <s v="Bhubaneswar"/>
    <x v="5"/>
    <s v="Football"/>
    <n v="8"/>
    <n v="8"/>
    <n v="6352.95"/>
    <n v="0.12"/>
    <n v="31396.560000000001"/>
    <n v="5551.7"/>
    <n v="0.17699999999999999"/>
    <n v="90.42"/>
    <x v="4"/>
    <n v="1"/>
    <b v="1"/>
    <s v="Returned"/>
    <x v="0"/>
    <x v="9"/>
    <n v="9"/>
    <x v="3"/>
    <x v="36"/>
    <x v="2"/>
    <s v="11-20%"/>
    <x v="0"/>
    <n v="1"/>
    <n v="1"/>
    <n v="0"/>
    <n v="1"/>
  </r>
  <r>
    <s v="ORD-01627"/>
    <d v="2021-12-27T00:00:00"/>
    <d v="2021-12-27T00:00:00"/>
    <s v="CUST42701"/>
    <s v="Aarav Joshi"/>
    <n v="48"/>
    <n v="48"/>
    <s v="Male"/>
    <s v="Male"/>
    <s v="South"/>
    <s v="Kochi"/>
    <x v="6"/>
    <s v="Jacket"/>
    <n v="10"/>
    <n v="10"/>
    <n v="593.54999999999995"/>
    <n v="0.18"/>
    <n v="3624.78"/>
    <n v="896.12"/>
    <n v="0.247"/>
    <n v="78"/>
    <x v="5"/>
    <n v="5"/>
    <b v="0"/>
    <s v="Delivered"/>
    <x v="1"/>
    <x v="9"/>
    <n v="9"/>
    <x v="3"/>
    <x v="36"/>
    <x v="4"/>
    <s v="11-20%"/>
    <x v="0"/>
    <n v="0"/>
    <n v="1"/>
    <n v="0"/>
    <n v="1"/>
  </r>
  <r>
    <s v="ORD-01626"/>
    <s v="December 27, 2021"/>
    <d v="2021-12-27T00:00:00"/>
    <s v="CUST71913"/>
    <s v="Aditya Das"/>
    <n v="49"/>
    <n v="49"/>
    <s v="Female"/>
    <s v="Female"/>
    <s v="East"/>
    <s v="Guwahati"/>
    <x v="5"/>
    <s v="Cricket Bat"/>
    <n v="8"/>
    <n v="8"/>
    <n v="5432.7"/>
    <n v="0.02"/>
    <n v="31946.52"/>
    <n v="4581.83"/>
    <n v="0.14299999999999999"/>
    <n v="74.44"/>
    <x v="2"/>
    <n v="4"/>
    <b v="0"/>
    <s v="Delivered"/>
    <x v="1"/>
    <x v="0"/>
    <n v="3"/>
    <x v="3"/>
    <x v="36"/>
    <x v="4"/>
    <s v="1-10%"/>
    <x v="0"/>
    <n v="0"/>
    <n v="1"/>
    <n v="0"/>
    <n v="1"/>
  </r>
  <r>
    <s v="ORD-01629"/>
    <d v="2021-12-27T00:00:00"/>
    <d v="2021-12-27T00:00:00"/>
    <s v="CUST37392"/>
    <s v="Amit Mehta"/>
    <n v="50"/>
    <n v="50"/>
    <s v="Other"/>
    <s v="Other"/>
    <s v="West"/>
    <s v="Ahmedabad"/>
    <x v="0"/>
    <s v="Lipstick"/>
    <n v="9"/>
    <n v="9"/>
    <n v="1833.53"/>
    <n v="0.17"/>
    <n v="10130.450000000001"/>
    <n v="6082.08"/>
    <n v="0.6"/>
    <n v="40.130000000000003"/>
    <x v="4"/>
    <n v="1"/>
    <b v="1"/>
    <s v="Returned"/>
    <x v="0"/>
    <x v="0"/>
    <n v="3"/>
    <x v="3"/>
    <x v="36"/>
    <x v="4"/>
    <s v="11-20%"/>
    <x v="0"/>
    <n v="1"/>
    <n v="1"/>
    <n v="0"/>
    <n v="1"/>
  </r>
  <r>
    <s v="ORD-01630"/>
    <d v="2021-12-27T00:00:00"/>
    <d v="2021-12-27T00:00:00"/>
    <s v="CUST77556"/>
    <s v="Arjun Joshi"/>
    <n v="37"/>
    <n v="37"/>
    <s v="Male"/>
    <s v="Male"/>
    <s v="North"/>
    <s v="Delhi"/>
    <x v="3"/>
    <s v="Dal (1kg)"/>
    <n v="1"/>
    <n v="1"/>
    <n v="461.28"/>
    <n v="0.06"/>
    <n v="357.77"/>
    <n v="41.24"/>
    <n v="0.115"/>
    <n v="57.7"/>
    <x v="1"/>
    <m/>
    <b v="0"/>
    <s v="Delivered"/>
    <x v="1"/>
    <x v="10"/>
    <n v="2"/>
    <x v="3"/>
    <x v="36"/>
    <x v="2"/>
    <s v="1-10%"/>
    <x v="0"/>
    <n v="0"/>
    <n v="1"/>
    <n v="0"/>
    <n v="1"/>
  </r>
  <r>
    <s v="ORD-01628"/>
    <d v="2021-12-27T00:00:00"/>
    <d v="2021-12-27T00:00:00"/>
    <s v="CUST55053"/>
    <s v="Arjun Iyer"/>
    <n v="28"/>
    <n v="28"/>
    <s v="Other"/>
    <s v="Other"/>
    <s v="North"/>
    <s v="Amritsar"/>
    <x v="4"/>
    <s v="Textbook"/>
    <n v="5"/>
    <n v="5"/>
    <n v="441.77"/>
    <n v="0.12"/>
    <n v="1538.75"/>
    <n v="611.16"/>
    <n v="0.39700000000000002"/>
    <n v="71.69"/>
    <x v="2"/>
    <n v="4"/>
    <b v="0"/>
    <s v="Cancelled"/>
    <x v="3"/>
    <x v="8"/>
    <n v="7"/>
    <x v="3"/>
    <x v="36"/>
    <x v="3"/>
    <s v="11-20%"/>
    <x v="0"/>
    <n v="0"/>
    <n v="0"/>
    <n v="1"/>
    <n v="1"/>
  </r>
  <r>
    <s v="ORD-01631"/>
    <d v="2021-12-27T00:00:00"/>
    <d v="2021-12-27T00:00:00"/>
    <s v="CUST37296"/>
    <s v="Meera Chatterjee"/>
    <n v="49"/>
    <n v="49"/>
    <s v="Male"/>
    <s v="Male"/>
    <s v="North"/>
    <s v="Chandigarh"/>
    <x v="1"/>
    <s v="Bookshelf"/>
    <n v="4"/>
    <n v="4"/>
    <n v="7533.42"/>
    <n v="0.13"/>
    <n v="23033.05"/>
    <n v="7287.96"/>
    <n v="0.316"/>
    <n v="68.3"/>
    <x v="2"/>
    <n v="5"/>
    <b v="0"/>
    <s v="Delivered"/>
    <x v="1"/>
    <x v="6"/>
    <n v="6"/>
    <x v="3"/>
    <x v="36"/>
    <x v="4"/>
    <s v="11-20%"/>
    <x v="0"/>
    <n v="0"/>
    <n v="1"/>
    <n v="0"/>
    <n v="1"/>
  </r>
  <r>
    <s v="ORD-01624"/>
    <d v="2021-12-26T00:00:00"/>
    <d v="2021-12-26T00:00:00"/>
    <s v="CUST88996"/>
    <s v="Nisha Singh"/>
    <n v="17"/>
    <n v="17"/>
    <s v="Male"/>
    <s v="Male"/>
    <s v="West"/>
    <s v="Mumbai"/>
    <x v="0"/>
    <s v="Shampoo"/>
    <n v="1"/>
    <n v="1"/>
    <n v="2178.9699999999998"/>
    <n v="0.2"/>
    <n v="1341.05"/>
    <n v="779.45"/>
    <n v="0.58099999999999996"/>
    <n v="65.86"/>
    <x v="5"/>
    <n v="2"/>
    <b v="1"/>
    <s v="Returned"/>
    <x v="0"/>
    <x v="9"/>
    <n v="9"/>
    <x v="3"/>
    <x v="36"/>
    <x v="0"/>
    <s v="11-20%"/>
    <x v="0"/>
    <n v="1"/>
    <n v="1"/>
    <n v="0"/>
    <n v="1"/>
  </r>
  <r>
    <s v="ORD-01623"/>
    <d v="2021-12-26T00:00:00"/>
    <d v="2021-12-26T00:00:00"/>
    <s v="CUST05179"/>
    <s v="Priya Mehta"/>
    <n v="31"/>
    <n v="31"/>
    <s v="Female"/>
    <s v="Female"/>
    <s v="North"/>
    <s v="Amritsar"/>
    <x v="5"/>
    <s v="Yoga Mat"/>
    <n v="3"/>
    <n v="3"/>
    <n v="11948.26"/>
    <n v="0.37"/>
    <n v="16327.78"/>
    <n v="3332.82"/>
    <n v="0.20399999999999999"/>
    <n v="46.24"/>
    <x v="0"/>
    <n v="1"/>
    <b v="1"/>
    <s v="Returned"/>
    <x v="0"/>
    <x v="9"/>
    <n v="9"/>
    <x v="3"/>
    <x v="36"/>
    <x v="3"/>
    <s v="31-40%"/>
    <x v="0"/>
    <n v="1"/>
    <n v="1"/>
    <n v="0"/>
    <n v="1"/>
  </r>
  <r>
    <s v="ORD-01625"/>
    <d v="2021-12-26T00:00:00"/>
    <d v="2021-12-26T00:00:00"/>
    <s v="CUST55070"/>
    <s v="Nikhil Verma"/>
    <n v="38"/>
    <n v="38"/>
    <s v="Female"/>
    <s v="Female"/>
    <s v="West"/>
    <s v="Mumbai"/>
    <x v="6"/>
    <s v="Saree"/>
    <n v="9"/>
    <n v="9"/>
    <n v="3852.76"/>
    <n v="0.08"/>
    <n v="26003.08"/>
    <n v="7426.65"/>
    <n v="0.28599999999999998"/>
    <n v="50.19"/>
    <x v="2"/>
    <n v="5"/>
    <b v="0"/>
    <s v="Delivered"/>
    <x v="1"/>
    <x v="9"/>
    <n v="9"/>
    <x v="3"/>
    <x v="36"/>
    <x v="2"/>
    <s v="1-10%"/>
    <x v="0"/>
    <n v="0"/>
    <n v="1"/>
    <n v="0"/>
    <n v="1"/>
  </r>
  <r>
    <s v="ORD-01621"/>
    <d v="2021-12-26T00:00:00"/>
    <d v="2021-12-26T00:00:00"/>
    <s v="CUST91294"/>
    <s v="Karan Kumar"/>
    <n v="32"/>
    <n v="32"/>
    <s v="Female"/>
    <s v="Female"/>
    <s v="South"/>
    <s v="Bangalore"/>
    <x v="4"/>
    <s v="Self-Help Book"/>
    <n v="8"/>
    <n v="8"/>
    <n v="1023.77"/>
    <n v="0.35"/>
    <n v="4221.3599999999997"/>
    <n v="1605.93"/>
    <n v="0.38"/>
    <n v="33.93"/>
    <x v="2"/>
    <n v="2"/>
    <b v="0"/>
    <s v="Cancelled"/>
    <x v="3"/>
    <x v="4"/>
    <n v="4"/>
    <x v="3"/>
    <x v="36"/>
    <x v="3"/>
    <s v="31-40%"/>
    <x v="0"/>
    <n v="0"/>
    <n v="0"/>
    <n v="1"/>
    <n v="1"/>
  </r>
  <r>
    <s v="ORD-01622"/>
    <d v="2021-12-26T00:00:00"/>
    <d v="2021-12-26T00:00:00"/>
    <s v="CUST32470"/>
    <s v="Deepa Rao"/>
    <n v="44"/>
    <n v="44"/>
    <s v="m"/>
    <s v="Male"/>
    <s v="Central"/>
    <s v="Raipur"/>
    <x v="6"/>
    <s v="Kurta"/>
    <n v="7"/>
    <n v="7"/>
    <n v="2270"/>
    <n v="0.09"/>
    <n v="11066.01"/>
    <n v="3221.05"/>
    <n v="0.29099999999999998"/>
    <n v="55.24"/>
    <x v="1"/>
    <n v="5"/>
    <b v="0"/>
    <s v="Delivered"/>
    <x v="1"/>
    <x v="5"/>
    <n v="8"/>
    <x v="3"/>
    <x v="36"/>
    <x v="2"/>
    <s v="1-10%"/>
    <x v="0"/>
    <n v="0"/>
    <n v="1"/>
    <n v="0"/>
    <n v="1"/>
  </r>
  <r>
    <s v="ORD-01620"/>
    <d v="2021-12-25T00:00:00"/>
    <d v="2021-12-25T00:00:00"/>
    <s v="CUST54344"/>
    <s v="Nisha Bhat"/>
    <n v="27"/>
    <n v="27"/>
    <s v="Female"/>
    <s v="Female"/>
    <s v="North"/>
    <s v="Amritsar"/>
    <x v="0"/>
    <s v="Sunscreen"/>
    <n v="1"/>
    <n v="1"/>
    <n v="805.29"/>
    <n v="0.36"/>
    <n v="359.88"/>
    <n v="172.3"/>
    <n v="0.47899999999999998"/>
    <n v="52.35"/>
    <x v="4"/>
    <m/>
    <b v="0"/>
    <s v="Delivered"/>
    <x v="1"/>
    <x v="6"/>
    <n v="6"/>
    <x v="3"/>
    <x v="36"/>
    <x v="3"/>
    <s v="31-40%"/>
    <x v="0"/>
    <n v="0"/>
    <n v="1"/>
    <n v="0"/>
    <n v="1"/>
  </r>
  <r>
    <s v="ORD-01618"/>
    <d v="2021-12-25T00:00:00"/>
    <d v="2021-12-25T00:00:00"/>
    <s v="CUST82777"/>
    <s v="Rahul Singh"/>
    <n v="53"/>
    <n v="53"/>
    <s v="Female"/>
    <s v="Female"/>
    <s v="West"/>
    <s v="Mumbai"/>
    <x v="5"/>
    <s v="Dumbbells"/>
    <n v="5"/>
    <n v="5"/>
    <n v="7179.94"/>
    <n v="0.31"/>
    <n v="21400.720000000001"/>
    <n v="2403.1999999999998"/>
    <n v="0.112"/>
    <n v="65.86"/>
    <x v="5"/>
    <n v="2"/>
    <b v="0"/>
    <s v="Delivered"/>
    <x v="1"/>
    <x v="5"/>
    <n v="8"/>
    <x v="3"/>
    <x v="36"/>
    <x v="4"/>
    <s v="31-40%"/>
    <x v="0"/>
    <n v="0"/>
    <n v="1"/>
    <n v="0"/>
    <n v="1"/>
  </r>
  <r>
    <s v="ORD-01619"/>
    <d v="2021-12-25T00:00:00"/>
    <d v="2021-12-25T00:00:00"/>
    <s v="CUST88221"/>
    <s v="Sunita Verma"/>
    <n v="36"/>
    <n v="36"/>
    <s v="Other"/>
    <s v="Other"/>
    <s v="North"/>
    <s v="Chandigarh"/>
    <x v="3"/>
    <s v="Dal (1kg)"/>
    <n v="3"/>
    <n v="3"/>
    <n v="113.16"/>
    <m/>
    <n v="223.33"/>
    <n v="19.47"/>
    <n v="8.6999999999999994E-2"/>
    <n v="50.52"/>
    <x v="1"/>
    <n v="3"/>
    <b v="0"/>
    <s v="Delivered"/>
    <x v="1"/>
    <x v="0"/>
    <n v="3"/>
    <x v="3"/>
    <x v="36"/>
    <x v="2"/>
    <s v="No data"/>
    <x v="0"/>
    <n v="0"/>
    <n v="1"/>
    <n v="0"/>
    <n v="1"/>
  </r>
  <r>
    <s v="ORD-01617"/>
    <d v="2021-12-25T00:00:00"/>
    <d v="2021-12-25T00:00:00"/>
    <s v="CUST68176"/>
    <s v="Sanjay Chatterjee"/>
    <n v="19"/>
    <n v="19"/>
    <s v="Male"/>
    <s v="Male"/>
    <s v="Central"/>
    <s v="Nagpur"/>
    <x v="1"/>
    <s v="Sofa"/>
    <n v="1"/>
    <n v="1"/>
    <n v="10289.790000000001"/>
    <n v="0.25"/>
    <n v="5945.61"/>
    <n v="1688.17"/>
    <n v="0.28399999999999997"/>
    <n v="44.08"/>
    <x v="5"/>
    <n v="2"/>
    <b v="0"/>
    <s v="Pending"/>
    <x v="2"/>
    <x v="8"/>
    <n v="7"/>
    <x v="3"/>
    <x v="36"/>
    <x v="1"/>
    <s v="21-30%"/>
    <x v="0"/>
    <n v="0"/>
    <n v="0"/>
    <n v="0"/>
    <n v="1"/>
  </r>
  <r>
    <s v="ORD-01615"/>
    <d v="2021-12-24T00:00:00"/>
    <d v="2021-12-24T00:00:00"/>
    <s v="CUST49728"/>
    <s v="Sunita Singh"/>
    <n v="32"/>
    <n v="32"/>
    <s v="Female"/>
    <s v="Female"/>
    <s v="Central"/>
    <s v="Bhopal"/>
    <x v="6"/>
    <s v="Jacket"/>
    <n v="3"/>
    <n v="3"/>
    <n v="3628.14"/>
    <n v="0.24"/>
    <n v="6186.65"/>
    <n v="2322.3200000000002"/>
    <n v="0.375"/>
    <n v="52.79"/>
    <x v="0"/>
    <n v="2"/>
    <b v="0"/>
    <s v="Delivered"/>
    <x v="1"/>
    <x v="2"/>
    <n v="1"/>
    <x v="3"/>
    <x v="36"/>
    <x v="3"/>
    <s v="21-30%"/>
    <x v="0"/>
    <n v="0"/>
    <n v="1"/>
    <n v="0"/>
    <n v="1"/>
  </r>
  <r>
    <s v="ORD-01616"/>
    <d v="2021-12-24T00:00:00"/>
    <d v="2021-12-24T00:00:00"/>
    <s v="CUST87932"/>
    <s v="Ananya Kapoor"/>
    <n v="22"/>
    <n v="22"/>
    <s v="m"/>
    <s v="Male"/>
    <s v="South"/>
    <s v="Chennai"/>
    <x v="6"/>
    <s v="Kurta"/>
    <n v="4"/>
    <n v="4"/>
    <n v="1566.74"/>
    <n v="7.0000000000000007E-2"/>
    <n v="3925.14"/>
    <n v="1682.6"/>
    <n v="0.42899999999999999"/>
    <n v="77.040000000000006"/>
    <x v="5"/>
    <n v="4"/>
    <b v="0"/>
    <s v="Shipped"/>
    <x v="4"/>
    <x v="9"/>
    <n v="9"/>
    <x v="3"/>
    <x v="36"/>
    <x v="1"/>
    <s v="1-10%"/>
    <x v="0"/>
    <n v="0"/>
    <n v="0"/>
    <n v="0"/>
    <n v="1"/>
  </r>
  <r>
    <s v="ORD-01614"/>
    <d v="2021-12-23T00:00:00"/>
    <d v="2021-12-23T00:00:00"/>
    <s v="CUST91726"/>
    <s v="Priya Shah"/>
    <n v="45"/>
    <n v="45"/>
    <s v="Other"/>
    <s v="Other"/>
    <s v="Central"/>
    <s v="Bhopal"/>
    <x v="2"/>
    <s v="Laptop"/>
    <n v="4"/>
    <n v="4"/>
    <n v="55475.839999999997"/>
    <n v="0.06"/>
    <n v="176358.34"/>
    <n v="22566.53"/>
    <n v="0.128"/>
    <n v="40.68"/>
    <x v="5"/>
    <n v="4"/>
    <b v="0"/>
    <s v="Cancelled"/>
    <x v="3"/>
    <x v="10"/>
    <n v="2"/>
    <x v="3"/>
    <x v="36"/>
    <x v="2"/>
    <s v="1-10%"/>
    <x v="0"/>
    <n v="0"/>
    <n v="0"/>
    <n v="1"/>
    <n v="1"/>
  </r>
  <r>
    <s v="ORD-01613"/>
    <d v="2021-12-22T00:00:00"/>
    <d v="2021-12-22T00:00:00"/>
    <s v="CUST60005"/>
    <s v="Sanjay Shah"/>
    <n v="27"/>
    <n v="27"/>
    <s v="Female"/>
    <s v="Female"/>
    <s v="North"/>
    <s v="Amritsar"/>
    <x v="1"/>
    <s v="Wardrobe"/>
    <n v="4"/>
    <n v="4"/>
    <n v="17068.97"/>
    <n v="0.24"/>
    <n v="42127.94"/>
    <n v="13207.2"/>
    <n v="0.314"/>
    <n v="37.21"/>
    <x v="5"/>
    <n v="4"/>
    <b v="0"/>
    <s v="Delivered"/>
    <x v="1"/>
    <x v="2"/>
    <n v="1"/>
    <x v="3"/>
    <x v="36"/>
    <x v="3"/>
    <s v="21-30%"/>
    <x v="0"/>
    <n v="0"/>
    <n v="1"/>
    <n v="0"/>
    <n v="1"/>
  </r>
  <r>
    <s v="ORD-01612"/>
    <d v="2021-12-21T00:00:00"/>
    <d v="2021-12-21T00:00:00"/>
    <s v="CUST27676"/>
    <s v="Meera Bose"/>
    <n v="33"/>
    <n v="33"/>
    <s v="Female"/>
    <s v="Female"/>
    <s v="North"/>
    <s v="Chandigarh"/>
    <x v="3"/>
    <s v="Sugar"/>
    <n v="6"/>
    <n v="6"/>
    <n v="377.46"/>
    <n v="0.31"/>
    <n v="1187.1600000000001"/>
    <n v="62.24"/>
    <n v="5.1999999999999998E-2"/>
    <n v="64.09"/>
    <x v="4"/>
    <n v="2"/>
    <b v="0"/>
    <s v="Shipped"/>
    <x v="4"/>
    <x v="1"/>
    <n v="5"/>
    <x v="3"/>
    <x v="36"/>
    <x v="3"/>
    <s v="31-40%"/>
    <x v="0"/>
    <n v="0"/>
    <n v="0"/>
    <n v="0"/>
    <n v="1"/>
  </r>
  <r>
    <s v="ORD-01611"/>
    <d v="2021-12-21T00:00:00"/>
    <d v="2021-12-21T00:00:00"/>
    <s v="CUST14221"/>
    <s v="Nisha Iyer"/>
    <n v="51"/>
    <n v="51"/>
    <s v="Other"/>
    <s v="Other"/>
    <s v="West"/>
    <s v="Ahmedabad"/>
    <x v="4"/>
    <s v="Textbook"/>
    <n v="10"/>
    <n v="10"/>
    <n v="1181.99"/>
    <n v="0.01"/>
    <n v="8278.99"/>
    <n v="3933.86"/>
    <n v="0.47499999999999998"/>
    <n v="52.54"/>
    <x v="5"/>
    <n v="5"/>
    <b v="1"/>
    <s v="Returned"/>
    <x v="0"/>
    <x v="3"/>
    <n v="10"/>
    <x v="3"/>
    <x v="36"/>
    <x v="4"/>
    <s v="1-10%"/>
    <x v="0"/>
    <n v="1"/>
    <n v="1"/>
    <n v="0"/>
    <n v="1"/>
  </r>
  <r>
    <s v="ORD-01609"/>
    <d v="2021-12-20T00:00:00"/>
    <d v="2021-12-20T00:00:00"/>
    <s v="CUST09235"/>
    <s v="Rahul Bose"/>
    <n v="37"/>
    <n v="37"/>
    <s v="Other"/>
    <s v="Other"/>
    <s v="West"/>
    <s v="Ahmedabad"/>
    <x v="0"/>
    <s v="Shampoo"/>
    <n v="2"/>
    <n v="2"/>
    <n v="984.2"/>
    <n v="0.17"/>
    <n v="1250.93"/>
    <n v="608.62"/>
    <n v="0.48699999999999999"/>
    <n v="62.93"/>
    <x v="2"/>
    <n v="2"/>
    <b v="0"/>
    <s v="Delivered"/>
    <x v="1"/>
    <x v="9"/>
    <n v="9"/>
    <x v="3"/>
    <x v="36"/>
    <x v="2"/>
    <s v="11-20%"/>
    <x v="0"/>
    <n v="0"/>
    <n v="1"/>
    <n v="0"/>
    <n v="1"/>
  </r>
  <r>
    <s v="ORD-01610"/>
    <s v="December 20, 2021"/>
    <d v="2021-12-20T00:00:00"/>
    <s v="CUST76313"/>
    <s v="Arjun Pillai"/>
    <n v="40"/>
    <n v="40"/>
    <s v="Other"/>
    <s v="Other"/>
    <s v="Central"/>
    <s v="Bhopal"/>
    <x v="4"/>
    <s v="Textbook"/>
    <n v="7"/>
    <n v="7"/>
    <n v="1347.81"/>
    <n v="0.14000000000000001"/>
    <n v="5535.71"/>
    <n v="1992.64"/>
    <n v="0.36"/>
    <n v="32.85"/>
    <x v="2"/>
    <n v="2"/>
    <b v="0"/>
    <s v="Delivered"/>
    <x v="1"/>
    <x v="9"/>
    <n v="9"/>
    <x v="3"/>
    <x v="36"/>
    <x v="2"/>
    <s v="11-20%"/>
    <x v="0"/>
    <n v="0"/>
    <n v="1"/>
    <n v="0"/>
    <n v="1"/>
  </r>
  <r>
    <s v="ORD-01608"/>
    <d v="2021-12-19T00:00:00"/>
    <d v="2021-12-19T00:00:00"/>
    <s v="CUST49887"/>
    <s v="Sunita Bose"/>
    <n v="41"/>
    <n v="41"/>
    <s v="Other"/>
    <s v="Other"/>
    <s v="West"/>
    <s v="Pune"/>
    <x v="4"/>
    <s v="Self-Help Book"/>
    <n v="1"/>
    <n v="1"/>
    <n v="1086.72"/>
    <n v="0.16"/>
    <n v="733.62"/>
    <n v="191.01"/>
    <n v="0.26"/>
    <n v="81.14"/>
    <x v="1"/>
    <n v="2"/>
    <b v="0"/>
    <s v="Delivered"/>
    <x v="1"/>
    <x v="8"/>
    <n v="7"/>
    <x v="3"/>
    <x v="36"/>
    <x v="2"/>
    <s v="11-20%"/>
    <x v="0"/>
    <n v="0"/>
    <n v="1"/>
    <n v="0"/>
    <n v="1"/>
  </r>
  <r>
    <s v="ORD-01607"/>
    <d v="2021-12-18T00:00:00"/>
    <d v="2021-12-18T00:00:00"/>
    <s v="CUST44100"/>
    <s v="Deepa Mehta"/>
    <n v="66"/>
    <n v="66"/>
    <s v="Other"/>
    <s v="Other"/>
    <s v="North"/>
    <s v="Ludhiana"/>
    <x v="4"/>
    <s v="Biography"/>
    <n v="5"/>
    <n v="5"/>
    <n v="199.85"/>
    <n v="7.0000000000000007E-2"/>
    <n v="616.48"/>
    <n v="277.39999999999998"/>
    <n v="0.45"/>
    <n v="37.229999999999997"/>
    <x v="2"/>
    <n v="3"/>
    <b v="0"/>
    <s v="Delivered"/>
    <x v="1"/>
    <x v="10"/>
    <n v="2"/>
    <x v="3"/>
    <x v="36"/>
    <x v="6"/>
    <s v="1-10%"/>
    <x v="0"/>
    <n v="0"/>
    <n v="1"/>
    <n v="0"/>
    <n v="1"/>
  </r>
  <r>
    <s v="ORD-01606"/>
    <d v="2021-12-17T00:00:00"/>
    <d v="2021-12-17T00:00:00"/>
    <s v="CUST76863"/>
    <s v="Rahul Iyer"/>
    <m/>
    <m/>
    <s v="Female"/>
    <s v="Female"/>
    <s v="South"/>
    <s v="Hyderabad"/>
    <x v="2"/>
    <s v="Camera"/>
    <n v="1"/>
    <n v="1"/>
    <n v="44910.55"/>
    <n v="0.23"/>
    <n v="25982.59"/>
    <n v="1789.8"/>
    <n v="6.9000000000000006E-2"/>
    <n v="63.09"/>
    <x v="1"/>
    <n v="3"/>
    <b v="1"/>
    <s v="Returned"/>
    <x v="0"/>
    <x v="3"/>
    <n v="10"/>
    <x v="3"/>
    <x v="36"/>
    <x v="5"/>
    <s v="21-30%"/>
    <x v="0"/>
    <n v="1"/>
    <n v="1"/>
    <n v="0"/>
    <n v="1"/>
  </r>
  <r>
    <s v="ORD-01605"/>
    <d v="2021-12-16T00:00:00"/>
    <d v="2021-12-16T00:00:00"/>
    <s v="CUST74310"/>
    <s v="Rohan Bhat"/>
    <n v="29"/>
    <n v="29"/>
    <s v="Female"/>
    <s v="Female"/>
    <s v="West"/>
    <s v="Surat"/>
    <x v="6"/>
    <s v="Dress"/>
    <n v="1"/>
    <n v="1"/>
    <n v="3977.51"/>
    <n v="0.3"/>
    <n v="1958.29"/>
    <n v="447.76"/>
    <n v="0.22900000000000001"/>
    <n v="61.65"/>
    <x v="3"/>
    <n v="1"/>
    <b v="0"/>
    <s v="Delivered"/>
    <x v="1"/>
    <x v="9"/>
    <n v="9"/>
    <x v="3"/>
    <x v="36"/>
    <x v="3"/>
    <s v="21-30%"/>
    <x v="0"/>
    <n v="0"/>
    <n v="1"/>
    <n v="0"/>
    <n v="1"/>
  </r>
  <r>
    <s v="ORD-01604"/>
    <d v="2021-12-16T00:00:00"/>
    <d v="2021-12-16T00:00:00"/>
    <s v="CUST18532"/>
    <s v="Deepa Kumar"/>
    <n v="33"/>
    <n v="33"/>
    <s v="Other"/>
    <s v="Other"/>
    <s v="South"/>
    <s v="Kochi"/>
    <x v="6"/>
    <s v="Jacket"/>
    <n v="6"/>
    <n v="6"/>
    <n v="2208.63"/>
    <n v="0.22"/>
    <n v="8220.7099999999991"/>
    <n v="2656.63"/>
    <n v="0.32300000000000001"/>
    <n v="50.49"/>
    <x v="2"/>
    <m/>
    <b v="0"/>
    <s v="Delivered"/>
    <x v="1"/>
    <x v="2"/>
    <n v="1"/>
    <x v="3"/>
    <x v="36"/>
    <x v="3"/>
    <s v="21-30%"/>
    <x v="0"/>
    <n v="0"/>
    <n v="1"/>
    <n v="0"/>
    <n v="1"/>
  </r>
  <r>
    <s v="ORD-01602"/>
    <d v="2021-12-15T00:00:00"/>
    <d v="2021-12-15T00:00:00"/>
    <s v="CUST98061"/>
    <s v="Amit Verma"/>
    <n v="41"/>
    <n v="41"/>
    <s v="Other"/>
    <s v="Other"/>
    <s v="East"/>
    <s v="Guwahati"/>
    <x v="3"/>
    <s v="Tea"/>
    <n v="5"/>
    <n v="5"/>
    <n v="273.75"/>
    <n v="0.05"/>
    <n v="1113.01"/>
    <n v="84.56"/>
    <n v="7.5999999999999998E-2"/>
    <n v="81.92"/>
    <x v="5"/>
    <n v="1"/>
    <b v="0"/>
    <s v="Delivered"/>
    <x v="1"/>
    <x v="1"/>
    <n v="5"/>
    <x v="3"/>
    <x v="36"/>
    <x v="2"/>
    <s v="1-10%"/>
    <x v="0"/>
    <n v="0"/>
    <n v="1"/>
    <n v="0"/>
    <n v="1"/>
  </r>
  <r>
    <s v="ORD-01601"/>
    <d v="2021-12-15T00:00:00"/>
    <d v="2021-12-15T00:00:00"/>
    <s v="CUST25228"/>
    <s v="Meera Kumar"/>
    <n v="45"/>
    <n v="45"/>
    <s v="Female"/>
    <s v="Female"/>
    <s v="Central"/>
    <s v="Raipur"/>
    <x v="0"/>
    <s v="Sunscreen"/>
    <n v="8"/>
    <n v="8"/>
    <n v="1478.6"/>
    <n v="7.0000000000000007E-2"/>
    <n v="8581.43"/>
    <n v="3617.51"/>
    <n v="0.42199999999999999"/>
    <n v="72.319999999999993"/>
    <x v="3"/>
    <n v="2"/>
    <b v="0"/>
    <s v="Delivered"/>
    <x v="1"/>
    <x v="5"/>
    <n v="8"/>
    <x v="3"/>
    <x v="36"/>
    <x v="2"/>
    <s v="1-10%"/>
    <x v="0"/>
    <n v="0"/>
    <n v="1"/>
    <n v="0"/>
    <n v="1"/>
  </r>
  <r>
    <s v="ORD-01603"/>
    <d v="2021-12-15T00:00:00"/>
    <d v="2021-12-15T00:00:00"/>
    <s v="CUST45758"/>
    <s v="Sanjay Nair"/>
    <n v="25"/>
    <n v="25"/>
    <s v="Other"/>
    <s v="Other"/>
    <s v="West"/>
    <s v="Pune"/>
    <x v="0"/>
    <s v="Shampoo"/>
    <n v="4"/>
    <n v="4"/>
    <n v="2108.75"/>
    <n v="0.32"/>
    <n v="4272.12"/>
    <n v="1577.65"/>
    <n v="0.36899999999999999"/>
    <n v="74.62"/>
    <x v="0"/>
    <n v="2"/>
    <b v="0"/>
    <s v="Delivered"/>
    <x v="1"/>
    <x v="6"/>
    <n v="6"/>
    <x v="3"/>
    <x v="36"/>
    <x v="1"/>
    <s v="31-40%"/>
    <x v="0"/>
    <n v="0"/>
    <n v="1"/>
    <n v="0"/>
    <n v="1"/>
  </r>
  <r>
    <s v="ORD-01596"/>
    <d v="2021-12-14T00:00:00"/>
    <d v="2021-12-14T00:00:00"/>
    <s v="CUST72370"/>
    <s v="Priya Verma"/>
    <n v="34"/>
    <n v="34"/>
    <s v="Other"/>
    <s v="Other"/>
    <s v="North"/>
    <s v="Delhi"/>
    <x v="5"/>
    <s v="Dumbbells"/>
    <n v="2"/>
    <n v="2"/>
    <n v="4486.05"/>
    <m/>
    <n v="5037.7700000000004"/>
    <n v="1061.82"/>
    <n v="0.21099999999999999"/>
    <n v="70.400000000000006"/>
    <x v="3"/>
    <n v="4"/>
    <b v="0"/>
    <s v="Delivered"/>
    <x v="1"/>
    <x v="7"/>
    <m/>
    <x v="3"/>
    <x v="36"/>
    <x v="3"/>
    <s v="No data"/>
    <x v="0"/>
    <n v="0"/>
    <n v="1"/>
    <n v="0"/>
    <n v="1"/>
  </r>
  <r>
    <s v="ORD-01597"/>
    <d v="2021-12-14T00:00:00"/>
    <d v="2021-12-14T00:00:00"/>
    <s v="CUST58607"/>
    <s v="Kavya Kumar"/>
    <n v="25"/>
    <n v="25"/>
    <s v="Male"/>
    <s v="Male"/>
    <s v="Central"/>
    <s v="Indore"/>
    <x v="0"/>
    <s v="Face Cream"/>
    <n v="1"/>
    <n v="1"/>
    <n v="2412.42"/>
    <n v="0.02"/>
    <n v="1867.03"/>
    <n v="770.96"/>
    <n v="0.41299999999999998"/>
    <n v="51.08"/>
    <x v="1"/>
    <n v="1"/>
    <b v="0"/>
    <s v="Delivered"/>
    <x v="1"/>
    <x v="3"/>
    <n v="10"/>
    <x v="3"/>
    <x v="36"/>
    <x v="1"/>
    <s v="1-10%"/>
    <x v="0"/>
    <n v="0"/>
    <n v="1"/>
    <n v="0"/>
    <n v="1"/>
  </r>
  <r>
    <s v="ORD-01600"/>
    <d v="2021-12-14T00:00:00"/>
    <d v="2021-12-14T00:00:00"/>
    <s v="CUST62870"/>
    <s v="Nisha Sharma"/>
    <n v="26"/>
    <n v="26"/>
    <s v="Other"/>
    <s v="Other"/>
    <s v="Central"/>
    <s v="Indore"/>
    <x v="3"/>
    <s v="Sugar"/>
    <n v="10"/>
    <n v="10"/>
    <n v="293.89"/>
    <n v="0.38"/>
    <n v="1212.94"/>
    <n v="128.26"/>
    <n v="0.106"/>
    <n v="43.01"/>
    <x v="4"/>
    <n v="1"/>
    <b v="0"/>
    <s v="Pending"/>
    <x v="2"/>
    <x v="6"/>
    <n v="6"/>
    <x v="3"/>
    <x v="36"/>
    <x v="3"/>
    <s v="31-40%"/>
    <x v="0"/>
    <n v="0"/>
    <n v="0"/>
    <n v="0"/>
    <n v="1"/>
  </r>
  <r>
    <s v="ORD-01599"/>
    <d v="2021-12-14T00:00:00"/>
    <d v="2021-12-14T00:00:00"/>
    <s v="CUST93504"/>
    <s v="Rahul Kumar"/>
    <n v="40"/>
    <n v="40"/>
    <s v="Male"/>
    <s v="Male"/>
    <s v="West"/>
    <s v="Surat"/>
    <x v="3"/>
    <s v="Sugar"/>
    <n v="1"/>
    <n v="1"/>
    <n v="324.69"/>
    <n v="0.21"/>
    <n v="195.27"/>
    <n v="15.34"/>
    <n v="7.9000000000000001E-2"/>
    <n v="67.290000000000006"/>
    <x v="3"/>
    <n v="4"/>
    <b v="1"/>
    <s v="Returned"/>
    <x v="0"/>
    <x v="6"/>
    <n v="6"/>
    <x v="3"/>
    <x v="36"/>
    <x v="2"/>
    <s v="21-30%"/>
    <x v="0"/>
    <n v="1"/>
    <n v="1"/>
    <n v="0"/>
    <n v="1"/>
  </r>
  <r>
    <s v="ORD-01598"/>
    <d v="2021-12-14T00:00:00"/>
    <d v="2021-12-14T00:00:00"/>
    <s v="CUST10754"/>
    <s v="Priya Singh"/>
    <n v="48"/>
    <n v="48"/>
    <s v="Other"/>
    <s v="Other"/>
    <s v="North"/>
    <s v="Delhi"/>
    <x v="2"/>
    <s v="Camera"/>
    <n v="7"/>
    <n v="7"/>
    <n v="52086.42"/>
    <n v="0"/>
    <n v="273692"/>
    <n v="39729.58"/>
    <n v="0.14499999999999999"/>
    <n v="59.26"/>
    <x v="5"/>
    <n v="5"/>
    <b v="1"/>
    <s v="Returned"/>
    <x v="0"/>
    <x v="0"/>
    <n v="3"/>
    <x v="3"/>
    <x v="36"/>
    <x v="4"/>
    <n v="0"/>
    <x v="0"/>
    <n v="1"/>
    <n v="1"/>
    <n v="0"/>
    <n v="1"/>
  </r>
  <r>
    <s v="ORD-01595"/>
    <d v="2021-12-13T00:00:00"/>
    <d v="2021-12-13T00:00:00"/>
    <s v="CUST89482"/>
    <s v="Nisha Chatterjee"/>
    <n v="38"/>
    <n v="38"/>
    <s v="Male"/>
    <s v="Male"/>
    <s v="South"/>
    <s v="Kochi"/>
    <x v="4"/>
    <s v="Self-Help Book"/>
    <n v="7"/>
    <n v="7"/>
    <n v="233.11"/>
    <n v="0.36"/>
    <n v="762.89"/>
    <n v="271.36"/>
    <n v="0.35599999999999998"/>
    <n v="71.2"/>
    <x v="3"/>
    <m/>
    <b v="0"/>
    <s v="Delivered"/>
    <x v="1"/>
    <x v="10"/>
    <n v="2"/>
    <x v="3"/>
    <x v="36"/>
    <x v="2"/>
    <s v="31-40%"/>
    <x v="0"/>
    <n v="0"/>
    <n v="1"/>
    <n v="0"/>
    <n v="1"/>
  </r>
  <r>
    <s v="ORD-01594"/>
    <d v="2021-12-13T00:00:00"/>
    <d v="2021-12-13T00:00:00"/>
    <s v="CUST74210"/>
    <s v="Ananya Iyer"/>
    <n v="49"/>
    <n v="49"/>
    <s v="F"/>
    <s v="Female"/>
    <s v="East"/>
    <s v="Bhubaneswar"/>
    <x v="6"/>
    <s v="Saree"/>
    <n v="1"/>
    <n v="1"/>
    <n v="3144.7"/>
    <n v="0.35"/>
    <n v="1412.65"/>
    <n v="506.25"/>
    <n v="0.35799999999999998"/>
    <n v="89.01"/>
    <x v="1"/>
    <n v="3"/>
    <b v="0"/>
    <s v="Shipped"/>
    <x v="4"/>
    <x v="1"/>
    <n v="5"/>
    <x v="3"/>
    <x v="36"/>
    <x v="4"/>
    <s v="31-40%"/>
    <x v="0"/>
    <n v="0"/>
    <n v="0"/>
    <n v="0"/>
    <n v="1"/>
  </r>
  <r>
    <s v="ORD-01593"/>
    <d v="2021-12-12T00:00:00"/>
    <d v="2021-12-12T00:00:00"/>
    <s v="CUST14125"/>
    <s v="Sunita Singh"/>
    <n v="37"/>
    <n v="37"/>
    <s v="Female"/>
    <s v="Female"/>
    <s v="North"/>
    <s v="Amritsar"/>
    <x v="3"/>
    <s v="Sugar"/>
    <n v="5"/>
    <n v="5"/>
    <n v="225.72"/>
    <n v="0.01"/>
    <n v="877.93"/>
    <n v="110.9"/>
    <n v="0.126"/>
    <n v="57.3"/>
    <x v="1"/>
    <n v="2"/>
    <b v="1"/>
    <s v="Returned"/>
    <x v="0"/>
    <x v="8"/>
    <n v="7"/>
    <x v="3"/>
    <x v="36"/>
    <x v="2"/>
    <s v="1-10%"/>
    <x v="0"/>
    <n v="1"/>
    <n v="1"/>
    <n v="0"/>
    <n v="1"/>
  </r>
  <r>
    <s v="ORD-01591"/>
    <d v="2021-12-11T00:00:00"/>
    <d v="2021-12-11T00:00:00"/>
    <s v="CUST83440"/>
    <s v="Aditya Sharma"/>
    <n v="21"/>
    <n v="21"/>
    <s v="Female"/>
    <s v="Female"/>
    <s v="South"/>
    <s v="Bangalore"/>
    <x v="3"/>
    <s v="Rice (5kg)"/>
    <n v="8"/>
    <n v="8"/>
    <n v="210.62"/>
    <n v="0.36"/>
    <n v="807.18"/>
    <n v="51.19"/>
    <n v="6.3E-2"/>
    <n v="62.4"/>
    <x v="4"/>
    <m/>
    <b v="0"/>
    <s v="Delivered"/>
    <x v="1"/>
    <x v="6"/>
    <n v="6"/>
    <x v="3"/>
    <x v="36"/>
    <x v="1"/>
    <s v="31-40%"/>
    <x v="0"/>
    <n v="0"/>
    <n v="1"/>
    <n v="0"/>
    <n v="1"/>
  </r>
  <r>
    <s v="ORD-01592"/>
    <d v="2021-12-11T00:00:00"/>
    <d v="2021-12-11T00:00:00"/>
    <s v="CUST98096"/>
    <s v="Priya Mishra"/>
    <n v="25"/>
    <n v="25"/>
    <s v="Female"/>
    <s v="Female"/>
    <s v="Central"/>
    <s v="Raipur"/>
    <x v="6"/>
    <s v="Jeans"/>
    <n v="5"/>
    <n v="5"/>
    <n v="3611.23"/>
    <n v="0.37"/>
    <n v="8343.34"/>
    <n v="2810.97"/>
    <n v="0.33700000000000002"/>
    <n v="31.7"/>
    <x v="5"/>
    <n v="3"/>
    <b v="1"/>
    <s v="Returned"/>
    <x v="0"/>
    <x v="1"/>
    <n v="5"/>
    <x v="3"/>
    <x v="36"/>
    <x v="1"/>
    <s v="31-40%"/>
    <x v="0"/>
    <n v="1"/>
    <n v="1"/>
    <n v="0"/>
    <n v="1"/>
  </r>
  <r>
    <s v="ORD-01587"/>
    <d v="2021-12-10T00:00:00"/>
    <d v="2021-12-10T00:00:00"/>
    <s v="CUST32752"/>
    <s v="Karan Joshi"/>
    <n v="44"/>
    <n v="44"/>
    <s v="m"/>
    <s v="Male"/>
    <s v="North"/>
    <s v="Amritsar"/>
    <x v="2"/>
    <s v="Camera"/>
    <n v="5"/>
    <n v="5"/>
    <n v="11301.06"/>
    <n v="0.25"/>
    <n v="34158.03"/>
    <n v="4246.6000000000004"/>
    <n v="0.124"/>
    <n v="53.85"/>
    <x v="2"/>
    <n v="3"/>
    <b v="0"/>
    <s v="Pending"/>
    <x v="2"/>
    <x v="6"/>
    <n v="6"/>
    <x v="3"/>
    <x v="36"/>
    <x v="2"/>
    <s v="21-30%"/>
    <x v="0"/>
    <n v="0"/>
    <n v="0"/>
    <n v="0"/>
    <n v="1"/>
  </r>
  <r>
    <s v="ORD-01588"/>
    <d v="2021-12-10T00:00:00"/>
    <d v="2021-12-10T00:00:00"/>
    <s v="CUST52878"/>
    <s v="Karan Das"/>
    <n v="25"/>
    <n v="25"/>
    <s v="Female"/>
    <s v="Female"/>
    <s v="East"/>
    <s v="Patna"/>
    <x v="1"/>
    <s v="Bookshelf"/>
    <n v="1"/>
    <n v="1"/>
    <n v="22660.17"/>
    <n v="0.02"/>
    <n v="14757.73"/>
    <n v="4052.14"/>
    <n v="0.27500000000000002"/>
    <n v="91.15"/>
    <x v="1"/>
    <n v="4"/>
    <b v="0"/>
    <s v="Pending"/>
    <x v="2"/>
    <x v="3"/>
    <n v="10"/>
    <x v="3"/>
    <x v="36"/>
    <x v="1"/>
    <s v="1-10%"/>
    <x v="0"/>
    <n v="0"/>
    <n v="0"/>
    <n v="0"/>
    <n v="1"/>
  </r>
  <r>
    <s v="ORD-01590"/>
    <d v="2021-12-10T00:00:00"/>
    <d v="2021-12-10T00:00:00"/>
    <s v="CUST86639"/>
    <s v="Sanjay Bose"/>
    <n v="32"/>
    <n v="32"/>
    <s v="Male"/>
    <s v="Male"/>
    <s v="West"/>
    <s v="Mumbai"/>
    <x v="0"/>
    <s v="Face Cream"/>
    <n v="7"/>
    <n v="7"/>
    <n v="1768.37"/>
    <n v="0.03"/>
    <n v="7423.51"/>
    <n v="3260.02"/>
    <n v="0.439"/>
    <n v="49.67"/>
    <x v="0"/>
    <n v="2"/>
    <b v="1"/>
    <s v="Returned"/>
    <x v="0"/>
    <x v="10"/>
    <n v="2"/>
    <x v="3"/>
    <x v="36"/>
    <x v="3"/>
    <s v="1-10%"/>
    <x v="0"/>
    <n v="1"/>
    <n v="1"/>
    <n v="0"/>
    <n v="1"/>
  </r>
  <r>
    <s v="ORD-01586"/>
    <d v="2021-12-10T00:00:00"/>
    <d v="2021-12-10T00:00:00"/>
    <s v="CUST03363"/>
    <s v="Ananya Das"/>
    <n v="32"/>
    <n v="32"/>
    <s v="Other"/>
    <s v="Other"/>
    <s v="North"/>
    <s v="Chandigarh"/>
    <x v="5"/>
    <s v="Tennis Racket"/>
    <n v="8"/>
    <n v="8"/>
    <n v="8526.34"/>
    <n v="0.2"/>
    <n v="43308.39"/>
    <n v="15373.18"/>
    <n v="0.35499999999999998"/>
    <n v="43.24"/>
    <x v="3"/>
    <n v="1"/>
    <b v="0"/>
    <s v="Cancelled"/>
    <x v="3"/>
    <x v="4"/>
    <n v="4"/>
    <x v="3"/>
    <x v="36"/>
    <x v="3"/>
    <s v="11-20%"/>
    <x v="0"/>
    <n v="0"/>
    <n v="0"/>
    <n v="1"/>
    <n v="1"/>
  </r>
  <r>
    <s v="ORD-01589"/>
    <d v="2021-12-10T00:00:00"/>
    <d v="2021-12-10T00:00:00"/>
    <s v="CUST24981"/>
    <s v="Rohan Mehta"/>
    <n v="29"/>
    <n v="29"/>
    <s v="Female"/>
    <s v="Female"/>
    <s v="East"/>
    <s v="Patna"/>
    <x v="5"/>
    <s v="Dumbbells"/>
    <n v="8"/>
    <n v="8"/>
    <n v="14455.23"/>
    <n v="7.0000000000000007E-2"/>
    <n v="81451.899999999994"/>
    <n v="14095.31"/>
    <n v="0.17299999999999999"/>
    <n v="69.38"/>
    <x v="2"/>
    <n v="1"/>
    <b v="0"/>
    <s v="Delivered"/>
    <x v="1"/>
    <x v="2"/>
    <n v="1"/>
    <x v="3"/>
    <x v="36"/>
    <x v="3"/>
    <s v="1-10%"/>
    <x v="0"/>
    <n v="0"/>
    <n v="1"/>
    <n v="0"/>
    <n v="1"/>
  </r>
  <r>
    <s v="ORD-01584"/>
    <d v="2021-12-09T00:00:00"/>
    <d v="2021-12-09T00:00:00"/>
    <s v="CUST51398"/>
    <s v="Karan Bose"/>
    <n v="36"/>
    <n v="36"/>
    <s v="F"/>
    <s v="Female"/>
    <s v="North"/>
    <s v="Delhi"/>
    <x v="4"/>
    <s v="Self-Help Book"/>
    <n v="3"/>
    <n v="3"/>
    <n v="586.88"/>
    <n v="0.33"/>
    <n v="916.67"/>
    <n v="373.51"/>
    <n v="0.40699999999999997"/>
    <n v="36.450000000000003"/>
    <x v="0"/>
    <n v="4"/>
    <b v="0"/>
    <s v="Delivered"/>
    <x v="1"/>
    <x v="2"/>
    <n v="1"/>
    <x v="3"/>
    <x v="36"/>
    <x v="2"/>
    <s v="31-40%"/>
    <x v="0"/>
    <n v="0"/>
    <n v="1"/>
    <n v="0"/>
    <n v="1"/>
  </r>
  <r>
    <s v="ORD-01585"/>
    <d v="2021-12-09T00:00:00"/>
    <d v="2021-12-09T00:00:00"/>
    <s v="CUST80517"/>
    <s v="Meera Pillai"/>
    <n v="25"/>
    <n v="25"/>
    <s v="Female"/>
    <s v="Female"/>
    <s v="East"/>
    <s v="Patna"/>
    <x v="5"/>
    <s v="Yoga Mat"/>
    <n v="6"/>
    <n v="6"/>
    <n v="12768.97"/>
    <n v="0.03"/>
    <n v="54563.15"/>
    <n v="14418.02"/>
    <n v="0.26400000000000001"/>
    <n v="94.15"/>
    <x v="5"/>
    <n v="5"/>
    <b v="0"/>
    <s v="Delivered"/>
    <x v="1"/>
    <x v="10"/>
    <n v="2"/>
    <x v="3"/>
    <x v="36"/>
    <x v="1"/>
    <s v="1-10%"/>
    <x v="0"/>
    <n v="0"/>
    <n v="1"/>
    <n v="0"/>
    <n v="1"/>
  </r>
  <r>
    <s v="ORD-01583"/>
    <s v="December 09, 2021"/>
    <d v="2021-12-09T00:00:00"/>
    <s v="CUST77780"/>
    <s v="Shreya Sharma"/>
    <m/>
    <m/>
    <s v="Other"/>
    <s v="Other"/>
    <s v="North"/>
    <s v="Ludhiana"/>
    <x v="1"/>
    <s v="Bed Frame"/>
    <n v="2"/>
    <n v="2"/>
    <n v="33979.17"/>
    <n v="0.09"/>
    <n v="49388.95"/>
    <n v="18574.16"/>
    <n v="0.376"/>
    <n v="35.89"/>
    <x v="2"/>
    <n v="4"/>
    <b v="1"/>
    <s v="Returned"/>
    <x v="0"/>
    <x v="4"/>
    <n v="4"/>
    <x v="3"/>
    <x v="36"/>
    <x v="5"/>
    <s v="1-10%"/>
    <x v="0"/>
    <n v="1"/>
    <n v="1"/>
    <n v="0"/>
    <n v="1"/>
  </r>
  <r>
    <s v="ORD-01582"/>
    <d v="2021-12-09T00:00:00"/>
    <d v="2021-12-09T00:00:00"/>
    <s v="CUST72045"/>
    <s v="Rahul Mehta"/>
    <n v="51"/>
    <n v="51"/>
    <s v="Other"/>
    <s v="Other"/>
    <s v="South"/>
    <s v="Hyderabad"/>
    <x v="4"/>
    <s v="Biography"/>
    <n v="8"/>
    <n v="8"/>
    <n v="1131.49"/>
    <n v="0.18"/>
    <n v="4640.1000000000004"/>
    <n v="1566.98"/>
    <n v="0.33800000000000002"/>
    <n v="88.17"/>
    <x v="5"/>
    <n v="5"/>
    <b v="0"/>
    <s v="Delivered"/>
    <x v="1"/>
    <x v="4"/>
    <n v="4"/>
    <x v="3"/>
    <x v="36"/>
    <x v="4"/>
    <s v="11-20%"/>
    <x v="0"/>
    <n v="0"/>
    <n v="1"/>
    <n v="0"/>
    <n v="1"/>
  </r>
  <r>
    <s v="ORD-01581"/>
    <d v="2021-12-08T00:00:00"/>
    <d v="2021-12-08T00:00:00"/>
    <s v="CUST13351"/>
    <s v="Meera Patel"/>
    <n v="37"/>
    <n v="37"/>
    <s v="Female"/>
    <s v="Female"/>
    <s v="West"/>
    <s v="Mumbai"/>
    <x v="4"/>
    <s v="Biography"/>
    <n v="7"/>
    <n v="7"/>
    <n v="762.53"/>
    <n v="0.39"/>
    <n v="2355.0100000000002"/>
    <n v="1196.24"/>
    <n v="0.50800000000000001"/>
    <n v="65.27"/>
    <x v="0"/>
    <n v="4"/>
    <b v="0"/>
    <s v="Cancelled"/>
    <x v="3"/>
    <x v="1"/>
    <n v="5"/>
    <x v="3"/>
    <x v="36"/>
    <x v="2"/>
    <s v="31-40%"/>
    <x v="0"/>
    <n v="0"/>
    <n v="0"/>
    <n v="1"/>
    <n v="1"/>
  </r>
  <r>
    <s v="ORD-01580"/>
    <d v="2021-12-07T00:00:00"/>
    <d v="2021-12-07T00:00:00"/>
    <s v="CUST43143"/>
    <s v="Sanjay Bose"/>
    <n v="46"/>
    <n v="46"/>
    <s v="Female"/>
    <s v="Female"/>
    <s v="South"/>
    <s v="Kochi"/>
    <x v="5"/>
    <s v="Cycle"/>
    <n v="3"/>
    <n v="3"/>
    <n v="11079.73"/>
    <n v="0.28000000000000003"/>
    <n v="19386.16"/>
    <n v="3946.3"/>
    <n v="0.20399999999999999"/>
    <n v="44.65"/>
    <x v="5"/>
    <n v="1"/>
    <b v="0"/>
    <s v="Delivered"/>
    <x v="1"/>
    <x v="1"/>
    <n v="5"/>
    <x v="3"/>
    <x v="36"/>
    <x v="4"/>
    <s v="21-30%"/>
    <x v="0"/>
    <n v="0"/>
    <n v="1"/>
    <n v="0"/>
    <n v="1"/>
  </r>
  <r>
    <s v="ORD-01579"/>
    <d v="2021-12-05T00:00:00"/>
    <d v="2021-12-05T00:00:00"/>
    <s v="CUST34002"/>
    <s v="Shreya Das"/>
    <n v="12"/>
    <n v="12"/>
    <s v="Male"/>
    <s v="Male"/>
    <s v="South"/>
    <s v="Chennai"/>
    <x v="2"/>
    <s v="Tablet"/>
    <n v="5"/>
    <n v="5"/>
    <n v="64878.879999999997"/>
    <n v="0.37"/>
    <n v="154831"/>
    <n v="19600.91"/>
    <n v="0.127"/>
    <n v="55.95"/>
    <x v="4"/>
    <n v="1"/>
    <b v="0"/>
    <s v="Delivered"/>
    <x v="1"/>
    <x v="5"/>
    <n v="8"/>
    <x v="3"/>
    <x v="36"/>
    <x v="0"/>
    <s v="31-40%"/>
    <x v="0"/>
    <n v="0"/>
    <n v="1"/>
    <n v="0"/>
    <n v="1"/>
  </r>
  <r>
    <s v="ORD-01578"/>
    <d v="2021-12-05T00:00:00"/>
    <d v="2021-12-05T00:00:00"/>
    <s v="CUST75792"/>
    <s v="Karan Joshi"/>
    <n v="38"/>
    <n v="38"/>
    <s v="Other"/>
    <s v="Other"/>
    <s v="West"/>
    <s v="Surat"/>
    <x v="6"/>
    <s v="Jeans"/>
    <n v="3"/>
    <n v="3"/>
    <n v="3600.05"/>
    <n v="0.1"/>
    <n v="7315.14"/>
    <n v="3342.94"/>
    <n v="0.45700000000000002"/>
    <n v="28.05"/>
    <x v="2"/>
    <n v="3"/>
    <b v="1"/>
    <s v="Returned"/>
    <x v="0"/>
    <x v="2"/>
    <n v="1"/>
    <x v="3"/>
    <x v="36"/>
    <x v="2"/>
    <s v="1-10%"/>
    <x v="0"/>
    <n v="1"/>
    <n v="1"/>
    <n v="0"/>
    <n v="1"/>
  </r>
  <r>
    <s v="ORD-01577"/>
    <d v="2021-12-04T00:00:00"/>
    <d v="2021-12-04T00:00:00"/>
    <s v="CUST22334"/>
    <s v="Sanjay Kapoor"/>
    <n v="46"/>
    <n v="46"/>
    <s v="Other"/>
    <s v="Other"/>
    <s v="Central"/>
    <s v="Nagpur"/>
    <x v="0"/>
    <s v="Sunscreen"/>
    <n v="8"/>
    <n v="8"/>
    <n v="2183.25"/>
    <n v="0.33"/>
    <n v="9813.33"/>
    <n v="3029.21"/>
    <n v="0.309"/>
    <n v="47.17"/>
    <x v="3"/>
    <n v="2"/>
    <b v="0"/>
    <s v="Delivered"/>
    <x v="1"/>
    <x v="1"/>
    <n v="5"/>
    <x v="3"/>
    <x v="36"/>
    <x v="4"/>
    <s v="31-40%"/>
    <x v="0"/>
    <n v="0"/>
    <n v="1"/>
    <n v="0"/>
    <n v="1"/>
  </r>
  <r>
    <s v="ORD-01574"/>
    <d v="2021-12-04T00:00:00"/>
    <d v="2021-12-04T00:00:00"/>
    <s v="CUST51745"/>
    <s v="Sanjay Mishra"/>
    <m/>
    <m/>
    <s v="Other"/>
    <s v="Other"/>
    <s v="West"/>
    <s v="Surat"/>
    <x v="5"/>
    <s v="Tennis Racket"/>
    <n v="10"/>
    <n v="10"/>
    <n v="8246.76"/>
    <n v="0.28999999999999998"/>
    <n v="47232.4"/>
    <n v="10000.85"/>
    <n v="0.21199999999999999"/>
    <n v="76.69"/>
    <x v="4"/>
    <m/>
    <b v="0"/>
    <s v="Delivered"/>
    <x v="1"/>
    <x v="0"/>
    <n v="3"/>
    <x v="3"/>
    <x v="36"/>
    <x v="5"/>
    <s v="21-30%"/>
    <x v="0"/>
    <n v="0"/>
    <n v="1"/>
    <n v="0"/>
    <n v="1"/>
  </r>
  <r>
    <s v="ORD-01573"/>
    <d v="2021-12-04T00:00:00"/>
    <d v="2021-12-04T00:00:00"/>
    <s v="CUST89799"/>
    <s v="Priya Iyer"/>
    <n v="43"/>
    <n v="43"/>
    <s v="Male"/>
    <s v="Male"/>
    <s v="East"/>
    <s v="Guwahati"/>
    <x v="3"/>
    <s v="Tea"/>
    <n v="6"/>
    <n v="6"/>
    <n v="479.7"/>
    <n v="0.21"/>
    <n v="1769.61"/>
    <n v="138.58000000000001"/>
    <n v="7.8E-2"/>
    <n v="81.02"/>
    <x v="5"/>
    <n v="1"/>
    <b v="0"/>
    <s v="Delivered"/>
    <x v="1"/>
    <x v="4"/>
    <n v="4"/>
    <x v="3"/>
    <x v="36"/>
    <x v="2"/>
    <s v="21-30%"/>
    <x v="0"/>
    <n v="0"/>
    <n v="1"/>
    <n v="0"/>
    <n v="1"/>
  </r>
  <r>
    <s v="ORD-01576"/>
    <d v="2021-12-04T00:00:00"/>
    <d v="2021-12-04T00:00:00"/>
    <s v="CUST61202"/>
    <s v="Nisha Pillai"/>
    <n v="26"/>
    <n v="26"/>
    <s v="Other"/>
    <s v="Other"/>
    <s v="South"/>
    <s v="Bangalore"/>
    <x v="5"/>
    <s v="Tennis Racket"/>
    <n v="7"/>
    <n v="7"/>
    <n v="8356.94"/>
    <n v="0.39"/>
    <n v="24580.36"/>
    <n v="5738.36"/>
    <n v="0.23300000000000001"/>
    <n v="56.15"/>
    <x v="4"/>
    <n v="5"/>
    <b v="0"/>
    <s v="Delivered"/>
    <x v="1"/>
    <x v="10"/>
    <n v="2"/>
    <x v="3"/>
    <x v="36"/>
    <x v="3"/>
    <s v="31-40%"/>
    <x v="0"/>
    <n v="0"/>
    <n v="1"/>
    <n v="0"/>
    <n v="1"/>
  </r>
  <r>
    <s v="ORD-01575"/>
    <d v="2021-12-04T00:00:00"/>
    <d v="2021-12-04T00:00:00"/>
    <s v="CUST95435"/>
    <s v="Arjun Pillai"/>
    <n v="35"/>
    <n v="35"/>
    <s v="Female"/>
    <s v="Female"/>
    <s v="West"/>
    <s v="Surat"/>
    <x v="4"/>
    <s v="Textbook"/>
    <n v="4"/>
    <n v="4"/>
    <n v="505.02"/>
    <n v="0.2"/>
    <n v="1347.72"/>
    <n v="718.98"/>
    <n v="0.53300000000000003"/>
    <n v="63.47"/>
    <x v="3"/>
    <n v="2"/>
    <b v="0"/>
    <s v="Delivered"/>
    <x v="1"/>
    <x v="8"/>
    <n v="7"/>
    <x v="3"/>
    <x v="36"/>
    <x v="3"/>
    <s v="11-20%"/>
    <x v="0"/>
    <n v="0"/>
    <n v="1"/>
    <n v="0"/>
    <n v="1"/>
  </r>
  <r>
    <s v="ORD-01572"/>
    <d v="2021-12-03T00:00:00"/>
    <d v="2021-12-03T00:00:00"/>
    <s v="CUST23827"/>
    <s v="Amit Bose"/>
    <n v="24"/>
    <n v="24"/>
    <s v="Female"/>
    <s v="Female"/>
    <s v="Central"/>
    <s v="Raipur"/>
    <x v="6"/>
    <s v="Jacket"/>
    <n v="7"/>
    <n v="7"/>
    <n v="2400.11"/>
    <n v="0.15"/>
    <n v="9585.11"/>
    <n v="3359.68"/>
    <n v="0.35099999999999998"/>
    <n v="55.43"/>
    <x v="3"/>
    <n v="2"/>
    <b v="0"/>
    <s v="Delivered"/>
    <x v="1"/>
    <x v="3"/>
    <n v="10"/>
    <x v="3"/>
    <x v="36"/>
    <x v="1"/>
    <s v="11-20%"/>
    <x v="0"/>
    <n v="0"/>
    <n v="1"/>
    <n v="0"/>
    <n v="1"/>
  </r>
  <r>
    <s v="ORD-01571"/>
    <d v="2021-12-03T00:00:00"/>
    <d v="2021-12-03T00:00:00"/>
    <s v="CUST56653"/>
    <s v="Nisha Sharma"/>
    <n v="30"/>
    <n v="30"/>
    <s v="Male"/>
    <s v="Male"/>
    <s v="Central"/>
    <s v="Raipur"/>
    <x v="6"/>
    <s v="T-Shirt"/>
    <n v="8"/>
    <n v="8"/>
    <n v="3931.3"/>
    <n v="0.21"/>
    <n v="17747.79"/>
    <n v="5566.53"/>
    <n v="0.314"/>
    <n v="73.66"/>
    <x v="3"/>
    <n v="3"/>
    <b v="1"/>
    <s v="Returned"/>
    <x v="0"/>
    <x v="7"/>
    <n v="-1"/>
    <x v="3"/>
    <x v="36"/>
    <x v="3"/>
    <s v="21-30%"/>
    <x v="0"/>
    <n v="1"/>
    <n v="1"/>
    <n v="0"/>
    <n v="1"/>
  </r>
  <r>
    <s v="ORD-01570"/>
    <d v="2021-12-03T00:00:00"/>
    <d v="2021-12-03T00:00:00"/>
    <s v="CUST84183"/>
    <s v="Amit Shah"/>
    <n v="21"/>
    <n v="21"/>
    <s v="Male"/>
    <s v="Male"/>
    <s v="North"/>
    <s v="Amritsar"/>
    <x v="2"/>
    <s v="Smartwatch"/>
    <n v="9"/>
    <n v="9"/>
    <n v="53847.63"/>
    <n v="0.31"/>
    <n v="246850.13"/>
    <n v="37649.519999999997"/>
    <n v="0.153"/>
    <n v="59.17"/>
    <x v="3"/>
    <n v="4"/>
    <b v="0"/>
    <s v="Delivered"/>
    <x v="1"/>
    <x v="10"/>
    <n v="2"/>
    <x v="3"/>
    <x v="36"/>
    <x v="1"/>
    <s v="31-40%"/>
    <x v="0"/>
    <n v="0"/>
    <n v="1"/>
    <n v="0"/>
    <n v="1"/>
  </r>
  <r>
    <s v="ORD-01568"/>
    <d v="2021-12-02T00:00:00"/>
    <d v="2021-12-02T00:00:00"/>
    <s v="CUST42665"/>
    <s v="Shreya Chatterjee"/>
    <n v="24"/>
    <n v="24"/>
    <s v="Male"/>
    <s v="Male"/>
    <s v="South"/>
    <s v="Kochi"/>
    <x v="3"/>
    <s v="Rice (5kg)"/>
    <n v="1"/>
    <n v="1"/>
    <n v="359.04"/>
    <n v="0.01"/>
    <n v="276.45999999999998"/>
    <n v="18.11"/>
    <n v="6.6000000000000003E-2"/>
    <n v="72.66"/>
    <x v="1"/>
    <m/>
    <b v="0"/>
    <s v="Delivered"/>
    <x v="1"/>
    <x v="3"/>
    <n v="10"/>
    <x v="3"/>
    <x v="36"/>
    <x v="1"/>
    <s v="1-10%"/>
    <x v="0"/>
    <n v="0"/>
    <n v="1"/>
    <n v="0"/>
    <n v="1"/>
  </r>
  <r>
    <s v="ORD-01569"/>
    <d v="2021-12-02T00:00:00"/>
    <d v="2021-12-02T00:00:00"/>
    <s v="CUST66237"/>
    <s v="Ananya Kumar"/>
    <n v="30"/>
    <n v="30"/>
    <s v="Male"/>
    <s v="Male"/>
    <s v="South"/>
    <s v="Kochi"/>
    <x v="3"/>
    <s v="Tea"/>
    <n v="2"/>
    <n v="2"/>
    <n v="117.65"/>
    <m/>
    <n v="182.73"/>
    <n v="14.01"/>
    <n v="7.6999999999999999E-2"/>
    <n v="71.510000000000005"/>
    <x v="4"/>
    <n v="4"/>
    <b v="0"/>
    <s v="Delivered"/>
    <x v="1"/>
    <x v="4"/>
    <n v="4"/>
    <x v="3"/>
    <x v="36"/>
    <x v="3"/>
    <s v="No data"/>
    <x v="0"/>
    <n v="0"/>
    <n v="1"/>
    <n v="0"/>
    <n v="1"/>
  </r>
  <r>
    <s v="ORD-01566"/>
    <d v="2021-12-01T00:00:00"/>
    <d v="2021-12-01T00:00:00"/>
    <s v="CUST20422"/>
    <s v="Karan Shah"/>
    <n v="13"/>
    <n v="13"/>
    <s v="Female"/>
    <s v="Female"/>
    <s v="North"/>
    <s v="Delhi"/>
    <x v="4"/>
    <s v="Cook Book"/>
    <n v="3"/>
    <n v="3"/>
    <n v="675.22"/>
    <n v="0.25"/>
    <n v="973.92"/>
    <n v="371.91"/>
    <n v="0.38200000000000001"/>
    <n v="21.24"/>
    <x v="0"/>
    <n v="5"/>
    <b v="0"/>
    <s v="Delivered"/>
    <x v="1"/>
    <x v="5"/>
    <n v="8"/>
    <x v="3"/>
    <x v="36"/>
    <x v="0"/>
    <s v="21-30%"/>
    <x v="0"/>
    <n v="0"/>
    <n v="1"/>
    <n v="0"/>
    <n v="1"/>
  </r>
  <r>
    <s v="ORD-01567"/>
    <d v="2021-12-01T00:00:00"/>
    <d v="2021-12-01T00:00:00"/>
    <s v="CUST20735"/>
    <s v="Aditya Sharma"/>
    <n v="52"/>
    <n v="52"/>
    <s v="Other"/>
    <s v="Other"/>
    <s v="North"/>
    <s v="Ludhiana"/>
    <x v="0"/>
    <s v="Lipstick"/>
    <n v="7"/>
    <n v="7"/>
    <n v="1393.32"/>
    <m/>
    <n v="6778.86"/>
    <n v="3453.91"/>
    <n v="0.51"/>
    <n v="40.11"/>
    <x v="3"/>
    <n v="1"/>
    <b v="0"/>
    <s v="Delivered"/>
    <x v="1"/>
    <x v="8"/>
    <n v="7"/>
    <x v="3"/>
    <x v="36"/>
    <x v="4"/>
    <s v="No data"/>
    <x v="0"/>
    <n v="0"/>
    <n v="1"/>
    <n v="0"/>
    <n v="1"/>
  </r>
  <r>
    <s v="ORD-01563"/>
    <d v="2021-11-30T00:00:00"/>
    <d v="2021-11-30T00:00:00"/>
    <s v="CUST36817"/>
    <s v="Meera Iyer"/>
    <n v="41"/>
    <n v="41"/>
    <s v="Other"/>
    <s v="Other"/>
    <s v="East"/>
    <s v="Guwahati"/>
    <x v="4"/>
    <s v="Self-Help Book"/>
    <n v="9"/>
    <n v="9"/>
    <n v="433.76"/>
    <n v="0.33"/>
    <n v="1929.18"/>
    <n v="781.78"/>
    <n v="0.40500000000000003"/>
    <n v="97.16"/>
    <x v="0"/>
    <n v="4"/>
    <b v="0"/>
    <s v="Cancelled"/>
    <x v="3"/>
    <x v="10"/>
    <n v="2"/>
    <x v="3"/>
    <x v="37"/>
    <x v="2"/>
    <s v="31-40%"/>
    <x v="0"/>
    <n v="0"/>
    <n v="0"/>
    <n v="1"/>
    <n v="1"/>
  </r>
  <r>
    <s v="ORD-01562"/>
    <d v="2021-11-30T00:00:00"/>
    <d v="2021-11-30T00:00:00"/>
    <s v="CUST52989"/>
    <s v="Meera Bose"/>
    <n v="37"/>
    <n v="37"/>
    <s v="Female"/>
    <s v="Female"/>
    <s v="Central"/>
    <s v="Nagpur"/>
    <x v="3"/>
    <s v="Tea"/>
    <n v="10"/>
    <n v="10"/>
    <n v="114.63"/>
    <n v="0.27"/>
    <n v="544.49"/>
    <n v="42.94"/>
    <n v="7.9000000000000001E-2"/>
    <n v="49.31"/>
    <x v="0"/>
    <n v="4"/>
    <b v="0"/>
    <s v="Delivered"/>
    <x v="1"/>
    <x v="5"/>
    <n v="8"/>
    <x v="3"/>
    <x v="37"/>
    <x v="2"/>
    <s v="21-30%"/>
    <x v="0"/>
    <n v="0"/>
    <n v="1"/>
    <n v="0"/>
    <n v="1"/>
  </r>
  <r>
    <s v="ORD-01559"/>
    <d v="2021-11-30T00:00:00"/>
    <d v="2021-11-30T00:00:00"/>
    <s v="CUST73879"/>
    <s v="Aarav Sharma"/>
    <m/>
    <m/>
    <s v="Male"/>
    <s v="Male"/>
    <s v="East"/>
    <s v="Bhubaneswar"/>
    <x v="3"/>
    <s v="Dal (1kg)"/>
    <n v="4"/>
    <n v="4"/>
    <n v="455.14"/>
    <n v="0.1"/>
    <n v="1283.42"/>
    <n v="107.49"/>
    <n v="8.4000000000000005E-2"/>
    <n v="90.27"/>
    <x v="0"/>
    <n v="4"/>
    <b v="1"/>
    <s v="Returned"/>
    <x v="0"/>
    <x v="3"/>
    <n v="10"/>
    <x v="3"/>
    <x v="37"/>
    <x v="5"/>
    <s v="1-10%"/>
    <x v="0"/>
    <n v="1"/>
    <n v="1"/>
    <n v="0"/>
    <n v="1"/>
  </r>
  <r>
    <s v="ORD-01561"/>
    <d v="2021-11-30T00:00:00"/>
    <d v="2021-11-30T00:00:00"/>
    <s v="CUST70340"/>
    <s v="Rohan Patel"/>
    <n v="25"/>
    <n v="25"/>
    <s v="Male"/>
    <s v="Male"/>
    <s v="North"/>
    <s v="Amritsar"/>
    <x v="2"/>
    <s v="Tablet"/>
    <n v="2"/>
    <n v="2"/>
    <n v="62340.2"/>
    <n v="0.11"/>
    <n v="85395.8"/>
    <n v="8409.34"/>
    <n v="9.8000000000000004E-2"/>
    <n v="66.81"/>
    <x v="3"/>
    <n v="4"/>
    <b v="0"/>
    <s v="Delivered"/>
    <x v="1"/>
    <x v="6"/>
    <n v="6"/>
    <x v="3"/>
    <x v="37"/>
    <x v="1"/>
    <s v="11-20%"/>
    <x v="0"/>
    <n v="0"/>
    <n v="1"/>
    <n v="0"/>
    <n v="1"/>
  </r>
  <r>
    <s v="ORD-01564"/>
    <d v="2021-11-30T00:00:00"/>
    <d v="2021-11-30T00:00:00"/>
    <s v="CUST24016"/>
    <s v="Kavya Patel"/>
    <n v="64"/>
    <n v="64"/>
    <s v="Male"/>
    <s v="Male"/>
    <s v="North"/>
    <s v="Chandigarh"/>
    <x v="4"/>
    <s v="Textbook"/>
    <n v="5"/>
    <n v="5"/>
    <n v="625.59"/>
    <n v="0.02"/>
    <n v="2682.13"/>
    <n v="910.71"/>
    <n v="0.34"/>
    <n v="43.73"/>
    <x v="3"/>
    <n v="5"/>
    <b v="0"/>
    <s v="Delivered"/>
    <x v="1"/>
    <x v="8"/>
    <n v="7"/>
    <x v="3"/>
    <x v="37"/>
    <x v="6"/>
    <s v="1-10%"/>
    <x v="0"/>
    <n v="0"/>
    <n v="1"/>
    <n v="0"/>
    <n v="1"/>
  </r>
  <r>
    <s v="ORD-01565"/>
    <d v="2021-11-30T00:00:00"/>
    <d v="2021-11-30T00:00:00"/>
    <s v="CUST50049"/>
    <s v="Meera Nair"/>
    <n v="28"/>
    <n v="28"/>
    <s v="Other"/>
    <s v="Other"/>
    <s v="West"/>
    <s v="Surat"/>
    <x v="6"/>
    <s v="T-Shirt"/>
    <n v="6"/>
    <n v="6"/>
    <n v="3969.96"/>
    <n v="0.03"/>
    <n v="17673.419999999998"/>
    <n v="4862.5"/>
    <n v="0.27500000000000002"/>
    <n v="49.67"/>
    <x v="0"/>
    <n v="2"/>
    <b v="0"/>
    <s v="Shipped"/>
    <x v="4"/>
    <x v="10"/>
    <n v="2"/>
    <x v="3"/>
    <x v="37"/>
    <x v="3"/>
    <s v="1-10%"/>
    <x v="0"/>
    <n v="0"/>
    <n v="0"/>
    <n v="0"/>
    <n v="1"/>
  </r>
  <r>
    <s v="ORD-01560"/>
    <d v="2021-11-30T00:00:00"/>
    <d v="2021-11-30T00:00:00"/>
    <s v="CUST99753"/>
    <s v="Sunita Singh"/>
    <n v="58"/>
    <n v="58"/>
    <s v="Female"/>
    <s v="Female"/>
    <s v="West"/>
    <s v="Pune"/>
    <x v="5"/>
    <s v="Football"/>
    <n v="10"/>
    <n v="10"/>
    <n v="12971.47"/>
    <n v="0.35"/>
    <n v="65353.81"/>
    <n v="15914.47"/>
    <n v="0.24399999999999999"/>
    <n v="51.11"/>
    <x v="2"/>
    <n v="3"/>
    <b v="0"/>
    <s v="Delivered"/>
    <x v="1"/>
    <x v="8"/>
    <n v="7"/>
    <x v="3"/>
    <x v="37"/>
    <x v="4"/>
    <s v="31-40%"/>
    <x v="0"/>
    <n v="0"/>
    <n v="1"/>
    <n v="0"/>
    <n v="1"/>
  </r>
  <r>
    <s v="ORD-01557"/>
    <d v="2021-11-29T00:00:00"/>
    <d v="2021-11-29T00:00:00"/>
    <s v="CUST23869"/>
    <s v="Amit Reddy"/>
    <n v="54"/>
    <n v="54"/>
    <s v="Other"/>
    <s v="Other"/>
    <s v="South"/>
    <s v="Bangalore"/>
    <x v="4"/>
    <s v="Fiction Novel"/>
    <n v="3"/>
    <n v="3"/>
    <n v="789.1"/>
    <n v="0.18"/>
    <n v="1449.86"/>
    <n v="562.04"/>
    <n v="0.38800000000000001"/>
    <n v="72.430000000000007"/>
    <x v="3"/>
    <n v="3"/>
    <b v="0"/>
    <s v="Cancelled"/>
    <x v="3"/>
    <x v="10"/>
    <n v="2"/>
    <x v="3"/>
    <x v="37"/>
    <x v="4"/>
    <s v="11-20%"/>
    <x v="0"/>
    <n v="0"/>
    <n v="0"/>
    <n v="1"/>
    <n v="1"/>
  </r>
  <r>
    <s v="ORD-01556"/>
    <d v="2021-11-29T00:00:00"/>
    <d v="2021-11-29T00:00:00"/>
    <s v="CUST84287"/>
    <s v="Rohan Gupta"/>
    <n v="46"/>
    <n v="46"/>
    <s v="Other"/>
    <s v="Other"/>
    <s v="West"/>
    <s v="Ahmedabad"/>
    <x v="4"/>
    <s v="Cook Book"/>
    <n v="2"/>
    <n v="2"/>
    <n v="756.72"/>
    <n v="0.33"/>
    <n v="749.27"/>
    <n v="238.75"/>
    <n v="0.31900000000000001"/>
    <n v="80.16"/>
    <x v="3"/>
    <n v="2"/>
    <b v="0"/>
    <s v="Delivered"/>
    <x v="1"/>
    <x v="10"/>
    <n v="2"/>
    <x v="3"/>
    <x v="37"/>
    <x v="4"/>
    <s v="31-40%"/>
    <x v="0"/>
    <n v="0"/>
    <n v="1"/>
    <n v="0"/>
    <n v="1"/>
  </r>
  <r>
    <s v="ORD-01558"/>
    <d v="2021-11-29T00:00:00"/>
    <d v="2021-11-29T00:00:00"/>
    <s v="CUST50687"/>
    <s v="Rahul Nair"/>
    <n v="21"/>
    <n v="21"/>
    <s v="Female"/>
    <s v="Female"/>
    <s v="East"/>
    <s v="Patna"/>
    <x v="4"/>
    <s v="Fiction Novel"/>
    <n v="10"/>
    <n v="10"/>
    <n v="722.86"/>
    <n v="0.15"/>
    <n v="5123.0200000000004"/>
    <n v="2442.73"/>
    <n v="0.47699999999999998"/>
    <n v="55.76"/>
    <x v="3"/>
    <n v="1"/>
    <b v="0"/>
    <s v="Delivered"/>
    <x v="1"/>
    <x v="4"/>
    <n v="4"/>
    <x v="3"/>
    <x v="37"/>
    <x v="1"/>
    <s v="11-20%"/>
    <x v="0"/>
    <n v="0"/>
    <n v="1"/>
    <n v="0"/>
    <n v="1"/>
  </r>
  <r>
    <s v="ORD-01552"/>
    <d v="2021-11-28T00:00:00"/>
    <d v="2021-11-28T00:00:00"/>
    <s v="CUST17708"/>
    <s v="Sunita Iyer"/>
    <n v="26"/>
    <n v="26"/>
    <s v="Female"/>
    <s v="Female"/>
    <s v="East"/>
    <s v="Patna"/>
    <x v="4"/>
    <s v="Textbook"/>
    <n v="6"/>
    <n v="6"/>
    <n v="730.36"/>
    <n v="0.27"/>
    <n v="2369.15"/>
    <n v="1034.9100000000001"/>
    <n v="0.437"/>
    <n v="94.11"/>
    <x v="1"/>
    <n v="3"/>
    <b v="0"/>
    <s v="Delivered"/>
    <x v="1"/>
    <x v="5"/>
    <n v="8"/>
    <x v="3"/>
    <x v="37"/>
    <x v="3"/>
    <s v="21-30%"/>
    <x v="0"/>
    <n v="0"/>
    <n v="1"/>
    <n v="0"/>
    <n v="1"/>
  </r>
  <r>
    <s v="ORD-01553"/>
    <d v="2021-11-28T00:00:00"/>
    <d v="2021-11-28T00:00:00"/>
    <s v="CUST29230"/>
    <s v="Shreya Das"/>
    <n v="23"/>
    <n v="23"/>
    <s v="Female"/>
    <s v="Female"/>
    <s v="North"/>
    <s v="Delhi"/>
    <x v="1"/>
    <s v="Desk"/>
    <n v="10"/>
    <n v="10"/>
    <n v="20890.04"/>
    <n v="0.04"/>
    <n v="147207.49"/>
    <n v="44130.71"/>
    <n v="0.3"/>
    <n v="34.32"/>
    <x v="0"/>
    <n v="2"/>
    <b v="1"/>
    <s v="Returned"/>
    <x v="0"/>
    <x v="1"/>
    <n v="5"/>
    <x v="3"/>
    <x v="37"/>
    <x v="1"/>
    <s v="1-10%"/>
    <x v="0"/>
    <n v="1"/>
    <n v="1"/>
    <n v="0"/>
    <n v="1"/>
  </r>
  <r>
    <s v="ORD-01555"/>
    <d v="2021-11-28T00:00:00"/>
    <d v="2021-11-28T00:00:00"/>
    <s v="CUST84373"/>
    <s v="Deepa Gupta"/>
    <n v="32"/>
    <n v="32"/>
    <s v="Male"/>
    <s v="Male"/>
    <s v="East"/>
    <s v="Kolkata"/>
    <x v="0"/>
    <s v="Hair Oil"/>
    <n v="8"/>
    <n v="8"/>
    <n v="1512.26"/>
    <n v="0.28999999999999998"/>
    <n v="7442.04"/>
    <n v="1712.58"/>
    <n v="0.23"/>
    <n v="87.62"/>
    <x v="4"/>
    <n v="3"/>
    <b v="0"/>
    <s v="Delivered"/>
    <x v="1"/>
    <x v="0"/>
    <n v="3"/>
    <x v="3"/>
    <x v="37"/>
    <x v="3"/>
    <s v="21-30%"/>
    <x v="0"/>
    <n v="0"/>
    <n v="1"/>
    <n v="0"/>
    <n v="1"/>
  </r>
  <r>
    <s v="ORD-01554"/>
    <d v="2021-11-28T00:00:00"/>
    <d v="2021-11-28T00:00:00"/>
    <s v="CUST42573"/>
    <s v="Amit Verma"/>
    <n v="32"/>
    <n v="32"/>
    <s v="Male"/>
    <s v="Male"/>
    <s v="North"/>
    <s v="Ludhiana"/>
    <x v="3"/>
    <s v="Flour"/>
    <n v="3"/>
    <n v="3"/>
    <n v="60.31"/>
    <n v="0.18"/>
    <n v="108.58"/>
    <n v="6.36"/>
    <n v="5.8999999999999997E-2"/>
    <n v="35.049999999999997"/>
    <x v="2"/>
    <n v="2"/>
    <b v="0"/>
    <s v="Delivered"/>
    <x v="1"/>
    <x v="10"/>
    <n v="2"/>
    <x v="3"/>
    <x v="37"/>
    <x v="3"/>
    <s v="11-20%"/>
    <x v="0"/>
    <n v="0"/>
    <n v="1"/>
    <n v="0"/>
    <n v="1"/>
  </r>
  <r>
    <s v="ORD-01550"/>
    <d v="2021-11-27T00:00:00"/>
    <d v="2021-11-27T00:00:00"/>
    <s v="CUST66901"/>
    <s v="Nisha Kapoor"/>
    <n v="35"/>
    <n v="35"/>
    <s v="Female"/>
    <s v="Female"/>
    <s v="West"/>
    <s v="Mumbai"/>
    <x v="5"/>
    <s v="Football"/>
    <n v="9"/>
    <n v="9"/>
    <n v="13211.32"/>
    <n v="0.17"/>
    <n v="81467.429999999993"/>
    <n v="18155"/>
    <n v="0.223"/>
    <n v="52.32"/>
    <x v="3"/>
    <n v="3"/>
    <b v="0"/>
    <s v="Delivered"/>
    <x v="1"/>
    <x v="1"/>
    <n v="5"/>
    <x v="3"/>
    <x v="37"/>
    <x v="3"/>
    <s v="11-20%"/>
    <x v="0"/>
    <n v="0"/>
    <n v="1"/>
    <n v="0"/>
    <n v="1"/>
  </r>
  <r>
    <s v="ORD-01551"/>
    <d v="2021-11-27T00:00:00"/>
    <d v="2021-11-27T00:00:00"/>
    <s v="CUST57238"/>
    <s v="Sunita Nair"/>
    <n v="10"/>
    <n v="10"/>
    <s v="Female"/>
    <s v="Female"/>
    <s v="North"/>
    <s v="Amritsar"/>
    <x v="0"/>
    <s v="Sunscreen"/>
    <n v="2"/>
    <n v="2"/>
    <n v="524.5"/>
    <n v="0.13"/>
    <n v="764.26"/>
    <n v="357.6"/>
    <n v="0.46800000000000003"/>
    <n v="38.549999999999997"/>
    <x v="5"/>
    <n v="5"/>
    <b v="0"/>
    <s v="Delivered"/>
    <x v="1"/>
    <x v="5"/>
    <n v="8"/>
    <x v="3"/>
    <x v="37"/>
    <x v="0"/>
    <s v="11-20%"/>
    <x v="0"/>
    <n v="0"/>
    <n v="1"/>
    <n v="0"/>
    <n v="1"/>
  </r>
  <r>
    <s v="ORD-01549"/>
    <d v="2021-11-26T00:00:00"/>
    <d v="2021-11-26T00:00:00"/>
    <s v="CUST76040"/>
    <s v="Meera Chatterjee"/>
    <n v="19"/>
    <n v="19"/>
    <s v="Male"/>
    <s v="Male"/>
    <s v="South"/>
    <s v="Hyderabad"/>
    <x v="0"/>
    <s v="Shampoo"/>
    <n v="10"/>
    <n v="10"/>
    <n v="2199.23"/>
    <n v="0.03"/>
    <n v="17600.22"/>
    <n v="7462.56"/>
    <n v="0.42399999999999999"/>
    <n v="84.56"/>
    <x v="0"/>
    <n v="4"/>
    <b v="0"/>
    <s v="Shipped"/>
    <x v="4"/>
    <x v="3"/>
    <n v="10"/>
    <x v="3"/>
    <x v="37"/>
    <x v="1"/>
    <s v="1-10%"/>
    <x v="0"/>
    <n v="0"/>
    <n v="0"/>
    <n v="0"/>
    <n v="1"/>
  </r>
  <r>
    <s v="ORD-01548"/>
    <d v="2021-11-25T00:00:00"/>
    <d v="2021-11-25T00:00:00"/>
    <s v="CUST86499"/>
    <s v="Amit Gupta"/>
    <n v="29"/>
    <n v="29"/>
    <s v="Other"/>
    <s v="Other"/>
    <s v="North"/>
    <s v="Amritsar"/>
    <x v="3"/>
    <s v="Dal (1kg)"/>
    <m/>
    <m/>
    <n v="391.05"/>
    <n v="0.11"/>
    <n v="304.23"/>
    <n v="27.95"/>
    <n v="9.1999999999999998E-2"/>
    <n v="38.520000000000003"/>
    <x v="2"/>
    <m/>
    <b v="0"/>
    <s v="Shipped"/>
    <x v="4"/>
    <x v="3"/>
    <n v="10"/>
    <x v="3"/>
    <x v="37"/>
    <x v="3"/>
    <s v="11-20%"/>
    <x v="0"/>
    <n v="0"/>
    <n v="0"/>
    <n v="0"/>
    <n v="1"/>
  </r>
  <r>
    <s v="ORD-01547"/>
    <d v="2021-11-25T00:00:00"/>
    <d v="2021-11-25T00:00:00"/>
    <s v="CUST82417"/>
    <s v="Deepa Reddy"/>
    <n v="32"/>
    <n v="32"/>
    <s v="Female"/>
    <s v="Female"/>
    <s v="South"/>
    <s v="Chennai"/>
    <x v="0"/>
    <s v="Hair Oil"/>
    <n v="8"/>
    <n v="8"/>
    <n v="1747.96"/>
    <n v="0.04"/>
    <n v="10534.51"/>
    <n v="5549.08"/>
    <n v="0.52700000000000002"/>
    <n v="70.95"/>
    <x v="3"/>
    <n v="5"/>
    <b v="0"/>
    <s v="Delivered"/>
    <x v="1"/>
    <x v="9"/>
    <n v="9"/>
    <x v="3"/>
    <x v="37"/>
    <x v="3"/>
    <s v="1-10%"/>
    <x v="0"/>
    <n v="0"/>
    <n v="1"/>
    <n v="0"/>
    <n v="1"/>
  </r>
  <r>
    <s v="ORD-01544"/>
    <s v="November 23, 2021"/>
    <d v="2021-11-23T00:00:00"/>
    <s v="CUST03481"/>
    <s v="Rahul Mishra"/>
    <n v="23"/>
    <n v="23"/>
    <s v="Male"/>
    <s v="Male"/>
    <s v="South"/>
    <s v="Chennai"/>
    <x v="1"/>
    <s v="Bed Frame"/>
    <n v="7"/>
    <n v="7"/>
    <n v="32709.32"/>
    <n v="0.15"/>
    <n v="154037.82999999999"/>
    <n v="40170.160000000003"/>
    <n v="0.26100000000000001"/>
    <n v="86.06"/>
    <x v="1"/>
    <n v="2"/>
    <b v="0"/>
    <s v="Delivered"/>
    <x v="1"/>
    <x v="2"/>
    <n v="1"/>
    <x v="3"/>
    <x v="37"/>
    <x v="1"/>
    <s v="11-20%"/>
    <x v="0"/>
    <n v="0"/>
    <n v="1"/>
    <n v="0"/>
    <n v="1"/>
  </r>
  <r>
    <s v="ORD-01545"/>
    <d v="2021-11-23T00:00:00"/>
    <d v="2021-11-23T00:00:00"/>
    <s v="CUST15680"/>
    <s v="Kavya Das"/>
    <n v="33"/>
    <n v="33"/>
    <s v="Male"/>
    <s v="Male"/>
    <s v="Central"/>
    <s v="Indore"/>
    <x v="3"/>
    <s v="Dal (1kg)"/>
    <n v="7"/>
    <n v="7"/>
    <n v="307.63"/>
    <n v="0.33"/>
    <n v="1086.05"/>
    <n v="55.5"/>
    <n v="5.0999999999999997E-2"/>
    <n v="33.159999999999997"/>
    <x v="0"/>
    <n v="4"/>
    <b v="0"/>
    <s v="Delivered"/>
    <x v="1"/>
    <x v="2"/>
    <n v="1"/>
    <x v="3"/>
    <x v="37"/>
    <x v="3"/>
    <s v="31-40%"/>
    <x v="0"/>
    <n v="0"/>
    <n v="1"/>
    <n v="0"/>
    <n v="1"/>
  </r>
  <r>
    <s v="ORD-01546"/>
    <d v="2021-11-23T00:00:00"/>
    <d v="2021-11-23T00:00:00"/>
    <s v="CUST16135"/>
    <s v="Nikhil Singh"/>
    <n v="39"/>
    <n v="39"/>
    <s v="Female"/>
    <s v="Female"/>
    <s v="Central"/>
    <s v="Indore"/>
    <x v="1"/>
    <s v="Wardrobe"/>
    <n v="8"/>
    <n v="8"/>
    <n v="29381.66"/>
    <n v="0.22"/>
    <n v="157614.57999999999"/>
    <n v="32492.98"/>
    <n v="0.20599999999999999"/>
    <n v="48.89"/>
    <x v="3"/>
    <n v="1"/>
    <b v="0"/>
    <s v="Delivered"/>
    <x v="1"/>
    <x v="0"/>
    <n v="3"/>
    <x v="3"/>
    <x v="37"/>
    <x v="2"/>
    <s v="21-30%"/>
    <x v="0"/>
    <n v="0"/>
    <n v="1"/>
    <n v="0"/>
    <n v="1"/>
  </r>
  <r>
    <s v="ORD-01543"/>
    <d v="2021-11-22T00:00:00"/>
    <d v="2021-11-22T00:00:00"/>
    <s v="CUST69055"/>
    <s v="Amit Pillai"/>
    <n v="37"/>
    <n v="37"/>
    <s v="Female"/>
    <s v="Female"/>
    <s v="Central"/>
    <s v="Indore"/>
    <x v="6"/>
    <s v="T-Shirt"/>
    <n v="2"/>
    <n v="2"/>
    <n v="2623.58"/>
    <n v="0.37"/>
    <n v="2762.31"/>
    <n v="713.47"/>
    <n v="0.25800000000000001"/>
    <n v="62.67"/>
    <x v="2"/>
    <n v="1"/>
    <b v="1"/>
    <s v="Returned"/>
    <x v="0"/>
    <x v="0"/>
    <n v="3"/>
    <x v="3"/>
    <x v="37"/>
    <x v="2"/>
    <s v="31-40%"/>
    <x v="0"/>
    <n v="1"/>
    <n v="1"/>
    <n v="0"/>
    <n v="1"/>
  </r>
  <r>
    <s v="ORD-01541"/>
    <d v="2021-11-21T00:00:00"/>
    <d v="2021-11-21T00:00:00"/>
    <s v="CUST10620"/>
    <s v="Ritu Gupta"/>
    <n v="7"/>
    <n v="7"/>
    <s v="Other"/>
    <s v="Other"/>
    <s v="Central"/>
    <s v="Indore"/>
    <x v="0"/>
    <s v="Shampoo"/>
    <n v="1"/>
    <n v="1"/>
    <n v="1633.39"/>
    <n v="0.4"/>
    <n v="921.87"/>
    <n v="332.3"/>
    <n v="0.36"/>
    <n v="59.95"/>
    <x v="3"/>
    <n v="4"/>
    <b v="0"/>
    <s v="Delivered"/>
    <x v="1"/>
    <x v="10"/>
    <n v="2"/>
    <x v="3"/>
    <x v="37"/>
    <x v="0"/>
    <s v="31-40%"/>
    <x v="0"/>
    <n v="0"/>
    <n v="1"/>
    <n v="0"/>
    <n v="1"/>
  </r>
  <r>
    <s v="ORD-01542"/>
    <d v="2021-11-21T00:00:00"/>
    <d v="2021-11-21T00:00:00"/>
    <s v="CUST20530"/>
    <s v="Kavya Sharma"/>
    <n v="20"/>
    <n v="20"/>
    <s v="Other"/>
    <s v="Other"/>
    <s v="West"/>
    <s v="Pune"/>
    <x v="3"/>
    <s v="Tea"/>
    <n v="9"/>
    <n v="9"/>
    <n v="291.31"/>
    <n v="0.13"/>
    <n v="2013.93"/>
    <n v="153.84"/>
    <n v="7.5999999999999998E-2"/>
    <n v="74.73"/>
    <x v="0"/>
    <n v="3"/>
    <b v="1"/>
    <s v="Returned"/>
    <x v="0"/>
    <x v="10"/>
    <n v="2"/>
    <x v="3"/>
    <x v="37"/>
    <x v="1"/>
    <s v="11-20%"/>
    <x v="0"/>
    <n v="1"/>
    <n v="1"/>
    <n v="0"/>
    <n v="1"/>
  </r>
  <r>
    <s v="ORD-01536"/>
    <d v="2021-11-20T00:00:00"/>
    <d v="2021-11-20T00:00:00"/>
    <s v="CUST55972"/>
    <s v="Rohan Kumar"/>
    <n v="47"/>
    <n v="47"/>
    <s v="Male"/>
    <s v="Male"/>
    <s v="West"/>
    <s v="Surat"/>
    <x v="6"/>
    <s v="Kurta"/>
    <n v="10"/>
    <n v="10"/>
    <n v="1224.47"/>
    <n v="0.4"/>
    <n v="5546.22"/>
    <n v="2019.44"/>
    <n v="0.36399999999999999"/>
    <n v="52.99"/>
    <x v="5"/>
    <n v="1"/>
    <b v="0"/>
    <s v="Delivered"/>
    <x v="1"/>
    <x v="6"/>
    <n v="6"/>
    <x v="3"/>
    <x v="37"/>
    <x v="4"/>
    <s v="31-40%"/>
    <x v="0"/>
    <n v="0"/>
    <n v="1"/>
    <n v="0"/>
    <n v="1"/>
  </r>
  <r>
    <s v="ORD-01540"/>
    <d v="2021-11-20T00:00:00"/>
    <d v="2021-11-20T00:00:00"/>
    <s v="CUST28110"/>
    <s v="Kavya Rao"/>
    <n v="28"/>
    <n v="28"/>
    <s v="Male"/>
    <s v="Male"/>
    <s v="North"/>
    <s v="Delhi"/>
    <x v="6"/>
    <s v="Jeans"/>
    <n v="9"/>
    <n v="9"/>
    <n v="577.16"/>
    <n v="0.35"/>
    <n v="2706.28"/>
    <n v="896.42"/>
    <n v="0.33100000000000002"/>
    <n v="45.41"/>
    <x v="3"/>
    <n v="3"/>
    <b v="1"/>
    <s v="Returned"/>
    <x v="0"/>
    <x v="10"/>
    <n v="2"/>
    <x v="3"/>
    <x v="37"/>
    <x v="3"/>
    <s v="31-40%"/>
    <x v="0"/>
    <n v="1"/>
    <n v="1"/>
    <n v="0"/>
    <n v="1"/>
  </r>
  <r>
    <s v="ORD-01538"/>
    <d v="2021-11-20T00:00:00"/>
    <d v="2021-11-20T00:00:00"/>
    <s v="CUST30276"/>
    <s v="Amit Reddy"/>
    <n v="20"/>
    <n v="20"/>
    <s v="Other"/>
    <s v="Other"/>
    <s v="East"/>
    <s v="Guwahati"/>
    <x v="2"/>
    <s v="Smartphone"/>
    <n v="8"/>
    <n v="8"/>
    <n v="72878.210000000006"/>
    <n v="0.06"/>
    <n v="377991.95"/>
    <n v="53581.94"/>
    <n v="0.14199999999999999"/>
    <n v="69.63"/>
    <x v="2"/>
    <n v="3"/>
    <b v="0"/>
    <s v="Delivered"/>
    <x v="1"/>
    <x v="8"/>
    <n v="7"/>
    <x v="3"/>
    <x v="37"/>
    <x v="1"/>
    <s v="1-10%"/>
    <x v="0"/>
    <n v="0"/>
    <n v="1"/>
    <n v="0"/>
    <n v="1"/>
  </r>
  <r>
    <s v="ORD-01539"/>
    <d v="2021-11-20T00:00:00"/>
    <d v="2021-11-20T00:00:00"/>
    <s v="CUST68441"/>
    <s v="Aditya Shah"/>
    <n v="52"/>
    <n v="52"/>
    <s v="Male"/>
    <s v="Male"/>
    <s v="South"/>
    <s v="Hyderabad"/>
    <x v="4"/>
    <s v="Comic Book"/>
    <n v="2"/>
    <n v="2"/>
    <n v="1067.1300000000001"/>
    <n v="0.35"/>
    <n v="1180.6099999999999"/>
    <n v="481.98"/>
    <n v="0.40799999999999997"/>
    <n v="91.57"/>
    <x v="5"/>
    <n v="2"/>
    <b v="0"/>
    <s v="Delivered"/>
    <x v="1"/>
    <x v="3"/>
    <n v="10"/>
    <x v="3"/>
    <x v="37"/>
    <x v="4"/>
    <s v="31-40%"/>
    <x v="0"/>
    <n v="0"/>
    <n v="1"/>
    <n v="0"/>
    <n v="1"/>
  </r>
  <r>
    <s v="ORD-01537"/>
    <d v="2021-11-20T00:00:00"/>
    <d v="2021-11-20T00:00:00"/>
    <s v="CUST39925"/>
    <s v="Ritu Iyer"/>
    <n v="49"/>
    <n v="49"/>
    <s v="Female"/>
    <s v="Female"/>
    <s v="South"/>
    <s v="Kochi"/>
    <x v="2"/>
    <s v="Headphones"/>
    <n v="5"/>
    <n v="5"/>
    <n v="40279.85"/>
    <n v="0.24"/>
    <n v="124328.85"/>
    <n v="18217.89"/>
    <n v="0.14699999999999999"/>
    <n v="89.76"/>
    <x v="4"/>
    <n v="3"/>
    <b v="0"/>
    <s v="Delivered"/>
    <x v="1"/>
    <x v="9"/>
    <n v="9"/>
    <x v="3"/>
    <x v="37"/>
    <x v="4"/>
    <s v="21-30%"/>
    <x v="0"/>
    <n v="0"/>
    <n v="1"/>
    <n v="0"/>
    <n v="1"/>
  </r>
  <r>
    <s v="ORD-01535"/>
    <d v="2021-11-19T00:00:00"/>
    <d v="2021-11-19T00:00:00"/>
    <s v="CUST92130"/>
    <s v="Sunita Shah"/>
    <m/>
    <m/>
    <s v="Other"/>
    <s v="Other"/>
    <s v="Central"/>
    <s v="Nagpur"/>
    <x v="1"/>
    <s v="Chair"/>
    <n v="5"/>
    <n v="5"/>
    <n v="9804.75"/>
    <n v="0.09"/>
    <n v="36117.01"/>
    <n v="8077.49"/>
    <n v="0.224"/>
    <n v="70.12"/>
    <x v="3"/>
    <n v="1"/>
    <b v="0"/>
    <s v="Delivered"/>
    <x v="1"/>
    <x v="1"/>
    <n v="5"/>
    <x v="3"/>
    <x v="37"/>
    <x v="5"/>
    <s v="1-10%"/>
    <x v="0"/>
    <n v="0"/>
    <n v="1"/>
    <n v="0"/>
    <n v="1"/>
  </r>
  <r>
    <s v="ORD-01534"/>
    <d v="2021-11-19T00:00:00"/>
    <d v="2021-11-19T00:00:00"/>
    <s v="CUST28621"/>
    <s v="Amit Kumar"/>
    <n v="44"/>
    <n v="44"/>
    <s v="m"/>
    <s v="Male"/>
    <s v="North"/>
    <s v="Amritsar"/>
    <x v="2"/>
    <s v="Laptop"/>
    <n v="7"/>
    <n v="7"/>
    <n v="37336.980000000003"/>
    <n v="0.14000000000000001"/>
    <n v="165469.13"/>
    <n v="22951.1"/>
    <n v="0.13900000000000001"/>
    <n v="40.450000000000003"/>
    <x v="0"/>
    <n v="2"/>
    <b v="0"/>
    <s v="Delivered"/>
    <x v="1"/>
    <x v="10"/>
    <n v="2"/>
    <x v="3"/>
    <x v="37"/>
    <x v="2"/>
    <s v="11-20%"/>
    <x v="0"/>
    <n v="0"/>
    <n v="1"/>
    <n v="0"/>
    <n v="1"/>
  </r>
  <r>
    <s v="ORD-01533"/>
    <d v="2021-11-19T00:00:00"/>
    <d v="2021-11-19T00:00:00"/>
    <s v="CUST14357"/>
    <s v="Deepa Chatterjee"/>
    <n v="33"/>
    <n v="33"/>
    <s v="Other"/>
    <s v="Other"/>
    <s v="East"/>
    <s v="Patna"/>
    <x v="6"/>
    <s v="Dress"/>
    <n v="8"/>
    <n v="8"/>
    <n v="1386.86"/>
    <n v="0.03"/>
    <n v="8547.02"/>
    <n v="2698.05"/>
    <n v="0.316"/>
    <n v="71.34"/>
    <x v="0"/>
    <n v="4"/>
    <b v="0"/>
    <s v="Delivered"/>
    <x v="1"/>
    <x v="9"/>
    <n v="9"/>
    <x v="3"/>
    <x v="37"/>
    <x v="3"/>
    <s v="1-10%"/>
    <x v="0"/>
    <n v="0"/>
    <n v="1"/>
    <n v="0"/>
    <n v="1"/>
  </r>
  <r>
    <s v="ORD-01530"/>
    <d v="2021-11-18T00:00:00"/>
    <d v="2021-11-18T00:00:00"/>
    <s v="CUST71272"/>
    <s v="Shreya Verma"/>
    <n v="10"/>
    <n v="10"/>
    <s v="Female"/>
    <s v="Female"/>
    <s v="Central"/>
    <s v="Indore"/>
    <x v="4"/>
    <s v="Biography"/>
    <n v="10"/>
    <n v="10"/>
    <n v="585.04"/>
    <n v="0.23"/>
    <n v="3609.86"/>
    <n v="1772.37"/>
    <n v="0.49099999999999999"/>
    <n v="44.39"/>
    <x v="2"/>
    <n v="2"/>
    <b v="0"/>
    <s v="Delivered"/>
    <x v="1"/>
    <x v="3"/>
    <n v="10"/>
    <x v="3"/>
    <x v="37"/>
    <x v="0"/>
    <s v="21-30%"/>
    <x v="0"/>
    <n v="0"/>
    <n v="1"/>
    <n v="0"/>
    <n v="1"/>
  </r>
  <r>
    <s v="ORD-01531"/>
    <d v="2021-11-18T00:00:00"/>
    <d v="2021-11-18T00:00:00"/>
    <s v="CUST67021"/>
    <s v="Kavya Pillai"/>
    <n v="44"/>
    <n v="44"/>
    <s v="Female"/>
    <s v="Female"/>
    <s v="West"/>
    <s v="Surat"/>
    <x v="1"/>
    <s v="Bed Frame"/>
    <n v="1"/>
    <n v="1"/>
    <n v="3623.08"/>
    <n v="0.17"/>
    <n v="2627.42"/>
    <n v="856.29"/>
    <n v="0.32600000000000001"/>
    <n v="74.400000000000006"/>
    <x v="5"/>
    <n v="2"/>
    <b v="0"/>
    <s v="Pending"/>
    <x v="2"/>
    <x v="0"/>
    <n v="3"/>
    <x v="3"/>
    <x v="37"/>
    <x v="2"/>
    <s v="11-20%"/>
    <x v="0"/>
    <n v="0"/>
    <n v="0"/>
    <n v="0"/>
    <n v="1"/>
  </r>
  <r>
    <s v="ORD-01532"/>
    <d v="2021-11-18T00:00:00"/>
    <d v="2021-11-18T00:00:00"/>
    <s v="CUST78938"/>
    <s v="Pooja Reddy"/>
    <n v="30"/>
    <n v="30"/>
    <s v="Male"/>
    <s v="Male"/>
    <s v="Central"/>
    <s v="Indore"/>
    <x v="6"/>
    <s v="Saree"/>
    <n v="7"/>
    <n v="7"/>
    <n v="1494.18"/>
    <n v="0.13"/>
    <n v="7729.55"/>
    <n v="3630.71"/>
    <n v="0.47"/>
    <n v="80.11"/>
    <x v="2"/>
    <n v="3"/>
    <b v="0"/>
    <s v="Delivered"/>
    <x v="1"/>
    <x v="3"/>
    <n v="10"/>
    <x v="3"/>
    <x v="37"/>
    <x v="3"/>
    <s v="11-20%"/>
    <x v="0"/>
    <n v="0"/>
    <n v="1"/>
    <n v="0"/>
    <n v="1"/>
  </r>
  <r>
    <s v="ORD-01529"/>
    <d v="2021-11-18T00:00:00"/>
    <d v="2021-11-18T00:00:00"/>
    <s v="CUST01982"/>
    <s v="Meera Rao"/>
    <n v="150"/>
    <m/>
    <s v="Male"/>
    <s v="Male"/>
    <s v="Central"/>
    <s v="Bhopal"/>
    <x v="6"/>
    <s v="Dress"/>
    <n v="6"/>
    <n v="6"/>
    <n v="574.04"/>
    <n v="7.0000000000000007E-2"/>
    <n v="2308.91"/>
    <n v="810.17"/>
    <n v="0.35099999999999998"/>
    <n v="68.91"/>
    <x v="2"/>
    <n v="3"/>
    <b v="0"/>
    <s v="Delivered"/>
    <x v="1"/>
    <x v="1"/>
    <n v="5"/>
    <x v="3"/>
    <x v="37"/>
    <x v="5"/>
    <s v="1-10%"/>
    <x v="0"/>
    <n v="0"/>
    <n v="1"/>
    <n v="0"/>
    <n v="1"/>
  </r>
  <r>
    <s v="ORD-01527"/>
    <d v="2021-11-17T00:00:00"/>
    <d v="2021-11-17T00:00:00"/>
    <s v="CUST25719"/>
    <s v="Nikhil Chatterjee"/>
    <n v="42"/>
    <n v="42"/>
    <s v="Other"/>
    <s v="Other"/>
    <s v="North"/>
    <s v="Ludhiana"/>
    <x v="3"/>
    <s v="Tea"/>
    <n v="3"/>
    <n v="3"/>
    <n v="308.05"/>
    <n v="0.19"/>
    <n v="531.13"/>
    <n v="41.25"/>
    <n v="7.8E-2"/>
    <n v="45.78"/>
    <x v="1"/>
    <n v="3"/>
    <b v="0"/>
    <s v="Delivered"/>
    <x v="1"/>
    <x v="10"/>
    <n v="2"/>
    <x v="3"/>
    <x v="37"/>
    <x v="2"/>
    <s v="11-20%"/>
    <x v="0"/>
    <n v="0"/>
    <n v="1"/>
    <n v="0"/>
    <n v="1"/>
  </r>
  <r>
    <s v="ORD-01525"/>
    <d v="2021-11-17T00:00:00"/>
    <d v="2021-11-17T00:00:00"/>
    <s v="CUST73027"/>
    <s v="Sanjay Kapoor"/>
    <n v="28"/>
    <n v="28"/>
    <s v="Other"/>
    <s v="Other"/>
    <s v="East"/>
    <s v="Guwahati"/>
    <x v="3"/>
    <s v="Dal (1kg)"/>
    <n v="4"/>
    <n v="4"/>
    <n v="421.33"/>
    <n v="0.14000000000000001"/>
    <n v="1026.6500000000001"/>
    <n v="97.18"/>
    <n v="9.5000000000000001E-2"/>
    <n v="82"/>
    <x v="2"/>
    <n v="1"/>
    <b v="0"/>
    <s v="Delivered"/>
    <x v="1"/>
    <x v="3"/>
    <n v="10"/>
    <x v="3"/>
    <x v="37"/>
    <x v="3"/>
    <s v="11-20%"/>
    <x v="0"/>
    <n v="0"/>
    <n v="1"/>
    <n v="0"/>
    <n v="1"/>
  </r>
  <r>
    <s v="ORD-01528"/>
    <d v="2021-11-17T00:00:00"/>
    <d v="2021-11-17T00:00:00"/>
    <s v="CUST17627"/>
    <s v="Rahul Bhat"/>
    <n v="23"/>
    <n v="23"/>
    <s v="Other"/>
    <s v="Other"/>
    <s v="North"/>
    <s v="Chandigarh"/>
    <x v="1"/>
    <s v="Bookshelf"/>
    <n v="3"/>
    <n v="3"/>
    <n v="6001.72"/>
    <n v="0.23"/>
    <n v="11226.94"/>
    <n v="2265.7399999999998"/>
    <n v="0.20200000000000001"/>
    <n v="13.26"/>
    <x v="5"/>
    <n v="3"/>
    <b v="1"/>
    <s v="Returned"/>
    <x v="0"/>
    <x v="0"/>
    <n v="3"/>
    <x v="3"/>
    <x v="37"/>
    <x v="1"/>
    <s v="21-30%"/>
    <x v="0"/>
    <n v="1"/>
    <n v="1"/>
    <n v="0"/>
    <n v="1"/>
  </r>
  <r>
    <s v="ORD-01526"/>
    <d v="2021-11-17T00:00:00"/>
    <d v="2021-11-17T00:00:00"/>
    <s v="CUST64362"/>
    <s v="Rahul Verma"/>
    <n v="60"/>
    <n v="60"/>
    <s v="Male"/>
    <s v="Male"/>
    <s v="South"/>
    <s v="Kochi"/>
    <x v="4"/>
    <s v="Textbook"/>
    <n v="2"/>
    <n v="2"/>
    <n v="371.2"/>
    <n v="0.25"/>
    <n v="427.53"/>
    <n v="199.91"/>
    <n v="0.46800000000000003"/>
    <n v="67.34"/>
    <x v="1"/>
    <n v="2"/>
    <b v="0"/>
    <s v="Delivered"/>
    <x v="1"/>
    <x v="4"/>
    <n v="4"/>
    <x v="3"/>
    <x v="37"/>
    <x v="4"/>
    <s v="21-30%"/>
    <x v="0"/>
    <n v="0"/>
    <n v="1"/>
    <n v="0"/>
    <n v="1"/>
  </r>
  <r>
    <s v="ORD-01524"/>
    <d v="2021-11-16T00:00:00"/>
    <d v="2021-11-16T00:00:00"/>
    <s v="CUST61294"/>
    <s v="Shreya Mishra"/>
    <m/>
    <m/>
    <s v="Other"/>
    <s v="Other"/>
    <s v="North"/>
    <s v="Amritsar"/>
    <x v="3"/>
    <s v="Rice (5kg)"/>
    <n v="1"/>
    <n v="1"/>
    <n v="148.49"/>
    <n v="0.12"/>
    <n v="100.14"/>
    <n v="7.46"/>
    <n v="7.3999999999999996E-2"/>
    <n v="70.77"/>
    <x v="2"/>
    <n v="1"/>
    <b v="0"/>
    <s v="Delivered"/>
    <x v="1"/>
    <x v="9"/>
    <n v="9"/>
    <x v="3"/>
    <x v="37"/>
    <x v="5"/>
    <s v="11-20%"/>
    <x v="0"/>
    <n v="0"/>
    <n v="1"/>
    <n v="0"/>
    <n v="1"/>
  </r>
  <r>
    <s v="ORD-01522"/>
    <d v="2021-11-16T00:00:00"/>
    <d v="2021-11-16T00:00:00"/>
    <s v="CUST98765"/>
    <s v="Priya Verma"/>
    <n v="25"/>
    <n v="25"/>
    <s v="Male"/>
    <s v="Male"/>
    <s v="South"/>
    <s v="Chennai"/>
    <x v="0"/>
    <s v="Shampoo"/>
    <n v="9"/>
    <n v="9"/>
    <n v="1726.96"/>
    <n v="0.23"/>
    <n v="8215.07"/>
    <n v="3795.6"/>
    <n v="0.46200000000000002"/>
    <n v="92.14"/>
    <x v="0"/>
    <m/>
    <b v="0"/>
    <s v="Delivered"/>
    <x v="1"/>
    <x v="1"/>
    <n v="5"/>
    <x v="3"/>
    <x v="37"/>
    <x v="1"/>
    <s v="21-30%"/>
    <x v="0"/>
    <n v="0"/>
    <n v="1"/>
    <n v="0"/>
    <n v="1"/>
  </r>
  <r>
    <s v="ORD-01523"/>
    <d v="2021-11-16T00:00:00"/>
    <d v="2021-11-16T00:00:00"/>
    <s v="CUST70600"/>
    <s v="Sanjay Patel"/>
    <n v="51"/>
    <n v="51"/>
    <s v="Male"/>
    <s v="Male"/>
    <s v="Central"/>
    <s v="Bhopal"/>
    <x v="2"/>
    <s v="Smartwatch"/>
    <n v="6"/>
    <n v="6"/>
    <n v="17253.71"/>
    <n v="0.18"/>
    <n v="63164.34"/>
    <n v="9312.1"/>
    <n v="0.14699999999999999"/>
    <n v="57.28"/>
    <x v="1"/>
    <m/>
    <b v="0"/>
    <s v="Delivered"/>
    <x v="1"/>
    <x v="2"/>
    <n v="1"/>
    <x v="3"/>
    <x v="37"/>
    <x v="4"/>
    <s v="11-20%"/>
    <x v="0"/>
    <n v="0"/>
    <n v="1"/>
    <n v="0"/>
    <n v="1"/>
  </r>
  <r>
    <s v="ORD-01518"/>
    <d v="2021-11-15T00:00:00"/>
    <d v="2021-11-15T00:00:00"/>
    <s v="CUST66356"/>
    <s v="Rahul Sharma"/>
    <n v="45"/>
    <n v="45"/>
    <s v="Male"/>
    <s v="Male"/>
    <s v="West"/>
    <s v="Surat"/>
    <x v="6"/>
    <s v="Jacket"/>
    <n v="2"/>
    <n v="2"/>
    <n v="1623.15"/>
    <n v="0.33"/>
    <n v="1938.25"/>
    <n v="726.9"/>
    <n v="0.375"/>
    <n v="45.5"/>
    <x v="2"/>
    <n v="3"/>
    <b v="0"/>
    <s v="Pending"/>
    <x v="2"/>
    <x v="10"/>
    <n v="2"/>
    <x v="3"/>
    <x v="37"/>
    <x v="2"/>
    <s v="31-40%"/>
    <x v="0"/>
    <n v="0"/>
    <n v="0"/>
    <n v="0"/>
    <n v="1"/>
  </r>
  <r>
    <s v="ORD-01520"/>
    <d v="2021-11-15T00:00:00"/>
    <d v="2021-11-15T00:00:00"/>
    <s v="CUST85696"/>
    <s v="Kavya Mishra"/>
    <n v="39"/>
    <n v="39"/>
    <s v="Female"/>
    <s v="Female"/>
    <s v="Central"/>
    <s v="Indore"/>
    <x v="3"/>
    <s v="Rice (5kg)"/>
    <n v="2"/>
    <n v="2"/>
    <n v="260.24"/>
    <n v="0.22"/>
    <n v="245.84"/>
    <n v="24.47"/>
    <n v="0.1"/>
    <n v="73.44"/>
    <x v="3"/>
    <n v="5"/>
    <b v="0"/>
    <s v="Delivered"/>
    <x v="1"/>
    <x v="10"/>
    <n v="2"/>
    <x v="3"/>
    <x v="37"/>
    <x v="2"/>
    <s v="21-30%"/>
    <x v="0"/>
    <n v="0"/>
    <n v="1"/>
    <n v="0"/>
    <n v="1"/>
  </r>
  <r>
    <s v="ORD-01519"/>
    <d v="2021-11-15T00:00:00"/>
    <d v="2021-11-15T00:00:00"/>
    <s v="CUST43388"/>
    <s v="Aditya Shah"/>
    <n v="37"/>
    <n v="37"/>
    <s v="Other"/>
    <s v="Other"/>
    <s v="West"/>
    <s v="Surat"/>
    <x v="6"/>
    <s v="Jeans"/>
    <n v="7"/>
    <n v="7"/>
    <n v="1574.54"/>
    <n v="0.02"/>
    <n v="8015.28"/>
    <n v="2481.62"/>
    <n v="0.31"/>
    <n v="84.22"/>
    <x v="3"/>
    <m/>
    <b v="0"/>
    <s v="Delivered"/>
    <x v="1"/>
    <x v="1"/>
    <n v="5"/>
    <x v="3"/>
    <x v="37"/>
    <x v="2"/>
    <s v="1-10%"/>
    <x v="0"/>
    <n v="0"/>
    <n v="1"/>
    <n v="0"/>
    <n v="1"/>
  </r>
  <r>
    <s v="ORD-01521"/>
    <d v="2021-11-15T00:00:00"/>
    <d v="2021-11-15T00:00:00"/>
    <s v="CUST18819"/>
    <s v="Meera Singh"/>
    <n v="50"/>
    <n v="50"/>
    <s v="Female"/>
    <s v="Female"/>
    <s v="North"/>
    <s v="Ludhiana"/>
    <x v="2"/>
    <s v="Headphones"/>
    <n v="2"/>
    <n v="2"/>
    <n v="5798.1"/>
    <n v="0.24"/>
    <n v="7334.77"/>
    <n v="884.69"/>
    <n v="0.121"/>
    <n v="32.840000000000003"/>
    <x v="1"/>
    <n v="3"/>
    <b v="0"/>
    <s v="Delivered"/>
    <x v="1"/>
    <x v="0"/>
    <n v="3"/>
    <x v="3"/>
    <x v="37"/>
    <x v="4"/>
    <s v="21-30%"/>
    <x v="0"/>
    <n v="0"/>
    <n v="1"/>
    <n v="0"/>
    <n v="1"/>
  </r>
  <r>
    <s v="ORD-01516"/>
    <d v="2021-11-14T00:00:00"/>
    <d v="2021-11-14T00:00:00"/>
    <s v="CUST58345"/>
    <s v="Nikhil Mishra"/>
    <n v="24"/>
    <n v="24"/>
    <s v="Other"/>
    <s v="Other"/>
    <s v="South"/>
    <s v="Kochi"/>
    <x v="2"/>
    <s v="Smartphone"/>
    <n v="7"/>
    <n v="7"/>
    <n v="19882.939999999999"/>
    <n v="0.28999999999999998"/>
    <n v="79433.81"/>
    <n v="8287.36"/>
    <n v="0.104"/>
    <n v="61"/>
    <x v="0"/>
    <n v="1"/>
    <b v="0"/>
    <s v="Shipped"/>
    <x v="4"/>
    <x v="0"/>
    <n v="3"/>
    <x v="3"/>
    <x v="37"/>
    <x v="1"/>
    <s v="21-30%"/>
    <x v="0"/>
    <n v="0"/>
    <n v="0"/>
    <n v="0"/>
    <n v="1"/>
  </r>
  <r>
    <s v="ORD-01517"/>
    <d v="2021-11-14T00:00:00"/>
    <d v="2021-11-14T00:00:00"/>
    <s v="CUST63383"/>
    <s v="Nisha Joshi"/>
    <n v="22"/>
    <n v="22"/>
    <s v="Female"/>
    <s v="Female"/>
    <s v="South"/>
    <s v="Bangalore"/>
    <x v="3"/>
    <s v="Dal (1kg)"/>
    <n v="10"/>
    <n v="10"/>
    <n v="90.13"/>
    <n v="0.25"/>
    <n v="507.06"/>
    <n v="51.46"/>
    <n v="0.10100000000000001"/>
    <n v="80.91"/>
    <x v="2"/>
    <n v="5"/>
    <b v="0"/>
    <s v="Delivered"/>
    <x v="1"/>
    <x v="3"/>
    <n v="10"/>
    <x v="3"/>
    <x v="37"/>
    <x v="1"/>
    <s v="21-30%"/>
    <x v="0"/>
    <n v="0"/>
    <n v="1"/>
    <n v="0"/>
    <n v="1"/>
  </r>
  <r>
    <s v="ORD-01515"/>
    <d v="2021-11-13T00:00:00"/>
    <d v="2021-11-13T00:00:00"/>
    <s v="CUST36636"/>
    <s v="Arjun Kumar"/>
    <n v="34"/>
    <n v="34"/>
    <s v="Other"/>
    <s v="Other"/>
    <s v="East"/>
    <s v="Bhubaneswar"/>
    <x v="5"/>
    <s v="Cycle"/>
    <n v="10"/>
    <n v="10"/>
    <n v="8236.27"/>
    <n v="0.04"/>
    <n v="66408.75"/>
    <n v="10958.97"/>
    <n v="0.16500000000000001"/>
    <n v="69.62"/>
    <x v="5"/>
    <n v="3"/>
    <b v="1"/>
    <s v="Returned"/>
    <x v="0"/>
    <x v="8"/>
    <n v="7"/>
    <x v="3"/>
    <x v="37"/>
    <x v="3"/>
    <s v="1-10%"/>
    <x v="0"/>
    <n v="1"/>
    <n v="1"/>
    <n v="0"/>
    <n v="1"/>
  </r>
  <r>
    <s v="ORD-01511"/>
    <d v="2021-11-12T00:00:00"/>
    <d v="2021-11-12T00:00:00"/>
    <s v="CUST08590"/>
    <s v="Ananya Reddy"/>
    <n v="42"/>
    <n v="42"/>
    <s v="Female"/>
    <s v="Female"/>
    <s v="East"/>
    <s v="Patna"/>
    <x v="3"/>
    <s v="Sugar"/>
    <n v="8"/>
    <n v="8"/>
    <n v="465.39"/>
    <n v="0.2"/>
    <n v="2501.0700000000002"/>
    <n v="173.37"/>
    <n v="6.9000000000000006E-2"/>
    <n v="89.42"/>
    <x v="3"/>
    <n v="3"/>
    <b v="0"/>
    <s v="Shipped"/>
    <x v="4"/>
    <x v="10"/>
    <n v="2"/>
    <x v="3"/>
    <x v="37"/>
    <x v="2"/>
    <s v="11-20%"/>
    <x v="0"/>
    <n v="0"/>
    <n v="0"/>
    <n v="0"/>
    <n v="1"/>
  </r>
  <r>
    <s v="ORD-01514"/>
    <d v="2021-11-12T00:00:00"/>
    <d v="2021-11-12T00:00:00"/>
    <s v="CUST41703"/>
    <s v="Ritu Nair"/>
    <m/>
    <m/>
    <s v="Female"/>
    <s v="Female"/>
    <s v="East"/>
    <s v="Guwahati"/>
    <x v="1"/>
    <s v="Chair"/>
    <n v="8"/>
    <n v="8"/>
    <n v="15110.2"/>
    <n v="7.0000000000000007E-2"/>
    <n v="77607.19"/>
    <n v="18792.98"/>
    <n v="0.24199999999999999"/>
    <n v="87.16"/>
    <x v="3"/>
    <n v="4"/>
    <b v="0"/>
    <s v="Delivered"/>
    <x v="1"/>
    <x v="6"/>
    <n v="6"/>
    <x v="3"/>
    <x v="37"/>
    <x v="5"/>
    <s v="1-10%"/>
    <x v="0"/>
    <n v="0"/>
    <n v="1"/>
    <n v="0"/>
    <n v="1"/>
  </r>
  <r>
    <s v="ORD-01513"/>
    <d v="2021-11-12T00:00:00"/>
    <d v="2021-11-12T00:00:00"/>
    <s v="CUST81406"/>
    <s v="Rahul Bose"/>
    <n v="58"/>
    <n v="58"/>
    <s v="Other"/>
    <s v="Other"/>
    <s v="North"/>
    <s v="Amritsar"/>
    <x v="5"/>
    <s v="Cricket Bat"/>
    <n v="10"/>
    <n v="10"/>
    <n v="11652.14"/>
    <n v="0.17"/>
    <n v="75606.39"/>
    <n v="12791.68"/>
    <n v="0.16900000000000001"/>
    <n v="49.96"/>
    <x v="0"/>
    <n v="1"/>
    <b v="0"/>
    <s v="Delivered"/>
    <x v="1"/>
    <x v="3"/>
    <n v="10"/>
    <x v="3"/>
    <x v="37"/>
    <x v="4"/>
    <s v="11-20%"/>
    <x v="0"/>
    <n v="0"/>
    <n v="1"/>
    <n v="0"/>
    <n v="1"/>
  </r>
  <r>
    <s v="ORD-01512"/>
    <d v="2021-11-12T00:00:00"/>
    <d v="2021-11-12T00:00:00"/>
    <s v="CUST69324"/>
    <s v="Kavya Kapoor"/>
    <n v="19"/>
    <n v="19"/>
    <s v="Female"/>
    <s v="Female"/>
    <s v="Central"/>
    <s v="Nagpur"/>
    <x v="6"/>
    <s v="Saree"/>
    <n v="7"/>
    <n v="7"/>
    <n v="2886.34"/>
    <n v="0.25"/>
    <n v="9941.0499999999993"/>
    <n v="3851.17"/>
    <n v="0.38700000000000001"/>
    <n v="58.88"/>
    <x v="5"/>
    <n v="4"/>
    <b v="0"/>
    <s v="Delivered"/>
    <x v="1"/>
    <x v="0"/>
    <n v="3"/>
    <x v="3"/>
    <x v="37"/>
    <x v="1"/>
    <s v="21-30%"/>
    <x v="0"/>
    <n v="0"/>
    <n v="1"/>
    <n v="0"/>
    <n v="1"/>
  </r>
  <r>
    <s v="ORD-01510"/>
    <d v="2021-11-10T00:00:00"/>
    <d v="2021-11-10T00:00:00"/>
    <s v="CUST71235"/>
    <s v="Shreya Sharma"/>
    <n v="62"/>
    <n v="62"/>
    <s v="Female"/>
    <s v="Female"/>
    <s v="South"/>
    <s v="Kochi"/>
    <x v="3"/>
    <s v="Flour"/>
    <n v="2"/>
    <n v="2"/>
    <n v="331.43"/>
    <n v="0.15"/>
    <n v="388.61"/>
    <n v="21.42"/>
    <n v="5.5E-2"/>
    <n v="54.3"/>
    <x v="3"/>
    <n v="2"/>
    <b v="0"/>
    <s v="Delivered"/>
    <x v="1"/>
    <x v="4"/>
    <n v="4"/>
    <x v="3"/>
    <x v="37"/>
    <x v="6"/>
    <s v="11-20%"/>
    <x v="0"/>
    <n v="0"/>
    <n v="1"/>
    <n v="0"/>
    <n v="1"/>
  </r>
  <r>
    <s v="ORD-01509"/>
    <d v="2021-11-09T00:00:00"/>
    <d v="2021-11-09T00:00:00"/>
    <s v="CUST01750"/>
    <s v="Nikhil Pillai"/>
    <n v="49"/>
    <n v="49"/>
    <s v="Male"/>
    <s v="Male"/>
    <s v="West"/>
    <s v="Mumbai"/>
    <x v="0"/>
    <s v="Face Cream"/>
    <n v="2"/>
    <n v="2"/>
    <n v="1889.82"/>
    <n v="0.31"/>
    <n v="2196.85"/>
    <n v="602"/>
    <n v="0.27400000000000002"/>
    <n v="54.82"/>
    <x v="0"/>
    <n v="5"/>
    <b v="0"/>
    <s v="Delivered"/>
    <x v="1"/>
    <x v="6"/>
    <n v="6"/>
    <x v="3"/>
    <x v="37"/>
    <x v="4"/>
    <s v="31-40%"/>
    <x v="0"/>
    <n v="0"/>
    <n v="1"/>
    <n v="0"/>
    <n v="1"/>
  </r>
  <r>
    <s v="ORD-01508"/>
    <d v="2021-11-08T00:00:00"/>
    <d v="2021-11-08T00:00:00"/>
    <s v="CUST17295"/>
    <s v="Sanjay Sharma"/>
    <n v="36"/>
    <n v="36"/>
    <s v="Male"/>
    <s v="Male"/>
    <s v="South"/>
    <s v="Kochi"/>
    <x v="6"/>
    <s v="Jacket"/>
    <n v="8"/>
    <n v="8"/>
    <n v="371.01"/>
    <n v="0.05"/>
    <n v="2211.38"/>
    <n v="677.75"/>
    <n v="0.30599999999999999"/>
    <n v="90.52"/>
    <x v="5"/>
    <n v="3"/>
    <b v="0"/>
    <s v="Delivered"/>
    <x v="1"/>
    <x v="4"/>
    <n v="4"/>
    <x v="3"/>
    <x v="37"/>
    <x v="2"/>
    <s v="1-10%"/>
    <x v="0"/>
    <n v="0"/>
    <n v="1"/>
    <n v="0"/>
    <n v="1"/>
  </r>
  <r>
    <s v="ORD-01507"/>
    <s v="November 07, 2021"/>
    <d v="2021-11-07T00:00:00"/>
    <s v="CUST40530"/>
    <s v="Rohan Kapoor"/>
    <n v="24"/>
    <n v="24"/>
    <s v="Male"/>
    <s v="Male"/>
    <s v="South"/>
    <s v="Chennai"/>
    <x v="3"/>
    <s v="Flour"/>
    <n v="10"/>
    <n v="10"/>
    <n v="108.51"/>
    <n v="0.03"/>
    <n v="907.65"/>
    <n v="97.79"/>
    <n v="0.108"/>
    <n v="67.08"/>
    <x v="5"/>
    <n v="3"/>
    <b v="1"/>
    <s v="Returned"/>
    <x v="0"/>
    <x v="3"/>
    <n v="10"/>
    <x v="3"/>
    <x v="37"/>
    <x v="1"/>
    <s v="1-10%"/>
    <x v="0"/>
    <n v="1"/>
    <n v="1"/>
    <n v="0"/>
    <n v="1"/>
  </r>
  <r>
    <s v="ORD-01505"/>
    <d v="2021-11-06T00:00:00"/>
    <d v="2021-11-06T00:00:00"/>
    <s v="CUST41623"/>
    <s v="Vikram Pillai"/>
    <n v="65"/>
    <n v="65"/>
    <s v="Other"/>
    <s v="Other"/>
    <s v="North"/>
    <s v="Chandigarh"/>
    <x v="4"/>
    <s v="Comic Book"/>
    <n v="4"/>
    <n v="4"/>
    <n v="1350.95"/>
    <n v="0.21"/>
    <n v="3635.51"/>
    <n v="1854.28"/>
    <n v="0.51"/>
    <n v="44.83"/>
    <x v="2"/>
    <n v="3"/>
    <b v="0"/>
    <s v="Delivered"/>
    <x v="1"/>
    <x v="10"/>
    <n v="2"/>
    <x v="3"/>
    <x v="37"/>
    <x v="6"/>
    <s v="21-30%"/>
    <x v="0"/>
    <n v="0"/>
    <n v="1"/>
    <n v="0"/>
    <n v="1"/>
  </r>
  <r>
    <s v="ORD-01503"/>
    <d v="2021-11-06T00:00:00"/>
    <d v="2021-11-06T00:00:00"/>
    <s v="CUST60626"/>
    <s v="Kavya Kapoor"/>
    <n v="31"/>
    <n v="31"/>
    <s v="Female"/>
    <s v="Female"/>
    <s v="South"/>
    <s v="Hyderabad"/>
    <x v="3"/>
    <s v="Sugar"/>
    <n v="7"/>
    <n v="7"/>
    <n v="249.21"/>
    <n v="0.19"/>
    <n v="1256.75"/>
    <n v="96.16"/>
    <n v="7.6999999999999999E-2"/>
    <n v="61.25"/>
    <x v="1"/>
    <n v="3"/>
    <b v="0"/>
    <s v="Shipped"/>
    <x v="4"/>
    <x v="4"/>
    <n v="4"/>
    <x v="3"/>
    <x v="37"/>
    <x v="3"/>
    <s v="11-20%"/>
    <x v="0"/>
    <n v="0"/>
    <n v="0"/>
    <n v="0"/>
    <n v="1"/>
  </r>
  <r>
    <s v="ORD-01506"/>
    <d v="2021-11-06T00:00:00"/>
    <d v="2021-11-06T00:00:00"/>
    <s v="CUST86212"/>
    <s v="Priya Chatterjee"/>
    <n v="27"/>
    <n v="27"/>
    <s v="Male"/>
    <s v="Male"/>
    <s v="East"/>
    <s v="Patna"/>
    <x v="4"/>
    <s v="Comic Book"/>
    <n v="9"/>
    <n v="9"/>
    <n v="1191.6199999999999"/>
    <n v="0.33"/>
    <n v="5257.68"/>
    <n v="2138.66"/>
    <n v="0.40699999999999997"/>
    <n v="54.25"/>
    <x v="4"/>
    <n v="2"/>
    <b v="0"/>
    <s v="Cancelled"/>
    <x v="3"/>
    <x v="8"/>
    <n v="7"/>
    <x v="3"/>
    <x v="37"/>
    <x v="3"/>
    <s v="31-40%"/>
    <x v="0"/>
    <n v="0"/>
    <n v="0"/>
    <n v="1"/>
    <n v="1"/>
  </r>
  <r>
    <s v="ORD-01504"/>
    <d v="2021-11-06T00:00:00"/>
    <d v="2021-11-06T00:00:00"/>
    <s v="CUST34606"/>
    <s v="Aarav Shah"/>
    <n v="32"/>
    <n v="32"/>
    <s v="Other"/>
    <s v="Other"/>
    <s v="West"/>
    <s v="Surat"/>
    <x v="1"/>
    <s v="Bookshelf"/>
    <n v="3"/>
    <n v="3"/>
    <n v="7356.31"/>
    <n v="0.1"/>
    <n v="16395.88"/>
    <n v="5855.42"/>
    <n v="0.35699999999999998"/>
    <n v="78.599999999999994"/>
    <x v="0"/>
    <n v="1"/>
    <b v="0"/>
    <s v="Delivered"/>
    <x v="1"/>
    <x v="3"/>
    <n v="10"/>
    <x v="3"/>
    <x v="37"/>
    <x v="3"/>
    <s v="1-10%"/>
    <x v="0"/>
    <n v="0"/>
    <n v="1"/>
    <n v="0"/>
    <n v="1"/>
  </r>
  <r>
    <s v="ORD-01502"/>
    <d v="2021-11-05T00:00:00"/>
    <d v="2021-11-05T00:00:00"/>
    <s v="CUST74727"/>
    <s v="Arjun Joshi"/>
    <n v="39"/>
    <n v="39"/>
    <s v="m"/>
    <s v="Male"/>
    <s v="South"/>
    <s v="Hyderabad"/>
    <x v="4"/>
    <s v="Textbook"/>
    <n v="5"/>
    <n v="5"/>
    <n v="550.42999999999995"/>
    <n v="0.3"/>
    <n v="1613.4"/>
    <n v="832.54"/>
    <n v="0.51600000000000001"/>
    <n v="75.819999999999993"/>
    <x v="3"/>
    <n v="2"/>
    <b v="0"/>
    <s v="Delivered"/>
    <x v="1"/>
    <x v="9"/>
    <n v="9"/>
    <x v="3"/>
    <x v="37"/>
    <x v="2"/>
    <s v="21-30%"/>
    <x v="0"/>
    <n v="0"/>
    <n v="1"/>
    <n v="0"/>
    <n v="1"/>
  </r>
  <r>
    <s v="ORD-01501"/>
    <d v="2021-11-04T00:00:00"/>
    <d v="2021-11-04T00:00:00"/>
    <s v="CUST09268"/>
    <s v="Meera Iyer"/>
    <n v="47"/>
    <n v="47"/>
    <s v="Other"/>
    <s v="Other"/>
    <s v="South"/>
    <s v="Chennai"/>
    <x v="2"/>
    <s v="Camera"/>
    <n v="4"/>
    <n v="4"/>
    <n v="32627.08"/>
    <n v="0.15"/>
    <n v="92706.13"/>
    <n v="13307.57"/>
    <n v="0.14399999999999999"/>
    <n v="72.28"/>
    <x v="5"/>
    <n v="3"/>
    <b v="1"/>
    <s v="Returned"/>
    <x v="0"/>
    <x v="5"/>
    <n v="8"/>
    <x v="3"/>
    <x v="37"/>
    <x v="4"/>
    <s v="11-20%"/>
    <x v="0"/>
    <n v="1"/>
    <n v="1"/>
    <n v="0"/>
    <n v="1"/>
  </r>
  <r>
    <s v="ORD-01499"/>
    <d v="2021-11-03T00:00:00"/>
    <d v="2021-11-03T00:00:00"/>
    <s v="CUST56836"/>
    <s v="Meera Singh"/>
    <n v="14"/>
    <n v="14"/>
    <s v="Male"/>
    <s v="Male"/>
    <s v="Central"/>
    <s v="Bhopal"/>
    <x v="0"/>
    <s v="Sunscreen"/>
    <n v="4"/>
    <n v="4"/>
    <n v="2378.5700000000002"/>
    <n v="0.06"/>
    <n v="9023.4"/>
    <n v="4079.28"/>
    <n v="0.45200000000000001"/>
    <n v="68.11"/>
    <x v="0"/>
    <n v="4"/>
    <b v="0"/>
    <s v="Delivered"/>
    <x v="1"/>
    <x v="8"/>
    <n v="7"/>
    <x v="3"/>
    <x v="37"/>
    <x v="0"/>
    <s v="1-10%"/>
    <x v="0"/>
    <n v="0"/>
    <n v="1"/>
    <n v="0"/>
    <n v="1"/>
  </r>
  <r>
    <s v="ORD-01498"/>
    <d v="2021-11-03T00:00:00"/>
    <d v="2021-11-03T00:00:00"/>
    <s v="CUST49593"/>
    <s v="Arjun Kapoor"/>
    <n v="29"/>
    <n v="29"/>
    <s v="Male"/>
    <s v="Male"/>
    <s v="North"/>
    <s v="Delhi"/>
    <x v="0"/>
    <s v="Hair Oil"/>
    <n v="1"/>
    <n v="1"/>
    <n v="1351.86"/>
    <n v="0.02"/>
    <n v="984.4"/>
    <n v="308.39"/>
    <n v="0.313"/>
    <n v="59.52"/>
    <x v="2"/>
    <n v="4"/>
    <b v="0"/>
    <s v="Delivered"/>
    <x v="1"/>
    <x v="5"/>
    <n v="8"/>
    <x v="3"/>
    <x v="37"/>
    <x v="3"/>
    <s v="1-10%"/>
    <x v="0"/>
    <n v="0"/>
    <n v="1"/>
    <n v="0"/>
    <n v="1"/>
  </r>
  <r>
    <s v="ORD-01500"/>
    <d v="2021-11-03T00:00:00"/>
    <d v="2021-11-03T00:00:00"/>
    <s v="CUST23783"/>
    <s v="Meera Nair"/>
    <m/>
    <m/>
    <s v="Female"/>
    <s v="Female"/>
    <s v="Central"/>
    <s v="Bhopal"/>
    <x v="4"/>
    <s v="Comic Book"/>
    <n v="7"/>
    <n v="7"/>
    <n v="1014.7"/>
    <n v="7.0000000000000007E-2"/>
    <n v="5508.78"/>
    <n v="1716.12"/>
    <n v="0.312"/>
    <n v="31.99"/>
    <x v="5"/>
    <n v="2"/>
    <b v="0"/>
    <s v="Delivered"/>
    <x v="1"/>
    <x v="5"/>
    <n v="8"/>
    <x v="3"/>
    <x v="37"/>
    <x v="5"/>
    <s v="1-10%"/>
    <x v="0"/>
    <n v="0"/>
    <n v="1"/>
    <n v="0"/>
    <n v="1"/>
  </r>
  <r>
    <s v="ORD-01492"/>
    <d v="2021-11-02T00:00:00"/>
    <d v="2021-11-02T00:00:00"/>
    <s v="CUST52972"/>
    <s v="Karan Rao"/>
    <n v="47"/>
    <n v="47"/>
    <s v="Male"/>
    <s v="Male"/>
    <s v="West"/>
    <s v="Ahmedabad"/>
    <x v="0"/>
    <s v="Face Cream"/>
    <n v="1"/>
    <n v="1"/>
    <n v="214.05"/>
    <n v="0.33"/>
    <n v="112.78"/>
    <n v="35.96"/>
    <n v="0.31900000000000001"/>
    <n v="36.57"/>
    <x v="3"/>
    <m/>
    <b v="0"/>
    <s v="Delivered"/>
    <x v="1"/>
    <x v="3"/>
    <n v="10"/>
    <x v="3"/>
    <x v="37"/>
    <x v="4"/>
    <s v="31-40%"/>
    <x v="0"/>
    <n v="0"/>
    <n v="1"/>
    <n v="0"/>
    <n v="1"/>
  </r>
  <r>
    <s v="ORD-01494"/>
    <d v="2021-11-02T00:00:00"/>
    <d v="2021-11-02T00:00:00"/>
    <s v="CUST49312"/>
    <s v="Shreya Das"/>
    <n v="34"/>
    <n v="34"/>
    <s v="Other"/>
    <s v="Other"/>
    <s v="North"/>
    <s v="Amritsar"/>
    <x v="5"/>
    <s v="Cycle"/>
    <n v="6"/>
    <n v="6"/>
    <n v="4549.08"/>
    <n v="0.16"/>
    <n v="21213.25"/>
    <n v="2811.21"/>
    <n v="0.13300000000000001"/>
    <n v="61.26"/>
    <x v="1"/>
    <n v="2"/>
    <b v="0"/>
    <s v="Shipped"/>
    <x v="4"/>
    <x v="9"/>
    <n v="9"/>
    <x v="3"/>
    <x v="37"/>
    <x v="3"/>
    <s v="11-20%"/>
    <x v="0"/>
    <n v="0"/>
    <n v="0"/>
    <n v="0"/>
    <n v="1"/>
  </r>
  <r>
    <s v="ORD-01496"/>
    <d v="2021-11-02T00:00:00"/>
    <d v="2021-11-02T00:00:00"/>
    <s v="CUST57725"/>
    <s v="Kavya Nair"/>
    <n v="43"/>
    <n v="43"/>
    <s v="Other"/>
    <s v="Other"/>
    <s v="North"/>
    <s v="Ludhiana"/>
    <x v="0"/>
    <s v="Hair Oil"/>
    <n v="2"/>
    <n v="2"/>
    <n v="870.66"/>
    <n v="0.04"/>
    <n v="1465.34"/>
    <n v="696.19"/>
    <n v="0.47499999999999998"/>
    <n v="29.61"/>
    <x v="2"/>
    <n v="1"/>
    <b v="1"/>
    <s v="Returned"/>
    <x v="0"/>
    <x v="3"/>
    <n v="10"/>
    <x v="3"/>
    <x v="37"/>
    <x v="2"/>
    <s v="1-10%"/>
    <x v="0"/>
    <n v="1"/>
    <n v="1"/>
    <n v="0"/>
    <n v="1"/>
  </r>
  <r>
    <s v="ORD-01495"/>
    <d v="2021-11-02T00:00:00"/>
    <d v="2021-11-02T00:00:00"/>
    <s v="CUST79339"/>
    <s v="Karan Nair"/>
    <n v="48"/>
    <n v="48"/>
    <s v="Other"/>
    <s v="Other"/>
    <s v="South"/>
    <s v="Chennai"/>
    <x v="1"/>
    <s v="Wardrobe"/>
    <n v="3"/>
    <n v="3"/>
    <n v="22015.61"/>
    <n v="0.33"/>
    <n v="34539.97"/>
    <n v="5647.61"/>
    <n v="0.16400000000000001"/>
    <n v="67.290000000000006"/>
    <x v="2"/>
    <n v="5"/>
    <b v="0"/>
    <s v="Delivered"/>
    <x v="1"/>
    <x v="9"/>
    <n v="9"/>
    <x v="3"/>
    <x v="37"/>
    <x v="4"/>
    <s v="31-40%"/>
    <x v="0"/>
    <n v="0"/>
    <n v="1"/>
    <n v="0"/>
    <n v="1"/>
  </r>
  <r>
    <s v="ORD-01493"/>
    <d v="2021-11-02T00:00:00"/>
    <d v="2021-11-02T00:00:00"/>
    <s v="CUST68139"/>
    <s v="Arjun Chatterjee"/>
    <n v="44"/>
    <n v="44"/>
    <s v="Other"/>
    <s v="Other"/>
    <s v="East"/>
    <s v="Patna"/>
    <x v="2"/>
    <s v="Headphones"/>
    <n v="5"/>
    <n v="5"/>
    <n v="44585.93"/>
    <n v="0.02"/>
    <n v="177603.4"/>
    <n v="13351.29"/>
    <n v="7.4999999999999997E-2"/>
    <n v="59.68"/>
    <x v="2"/>
    <n v="3"/>
    <b v="0"/>
    <s v="Delivered"/>
    <x v="1"/>
    <x v="9"/>
    <n v="9"/>
    <x v="3"/>
    <x v="37"/>
    <x v="2"/>
    <s v="1-10%"/>
    <x v="0"/>
    <n v="0"/>
    <n v="1"/>
    <n v="0"/>
    <n v="1"/>
  </r>
  <r>
    <s v="ORD-01497"/>
    <d v="2021-11-02T00:00:00"/>
    <d v="2021-11-02T00:00:00"/>
    <s v="CUST49401"/>
    <s v="Ritu Mehta"/>
    <n v="52"/>
    <n v="52"/>
    <s v="Other"/>
    <s v="Other"/>
    <s v="West"/>
    <s v="Mumbai"/>
    <x v="3"/>
    <s v="Sugar"/>
    <n v="3"/>
    <n v="3"/>
    <n v="398.14"/>
    <n v="0.25"/>
    <n v="680.62"/>
    <n v="46.49"/>
    <n v="6.8000000000000005E-2"/>
    <n v="38.92"/>
    <x v="0"/>
    <n v="1"/>
    <b v="1"/>
    <s v="Returned"/>
    <x v="0"/>
    <x v="3"/>
    <n v="10"/>
    <x v="3"/>
    <x v="37"/>
    <x v="4"/>
    <s v="21-30%"/>
    <x v="0"/>
    <n v="1"/>
    <n v="1"/>
    <n v="0"/>
    <n v="1"/>
  </r>
  <r>
    <s v="ORD-01488"/>
    <d v="2021-10-31T00:00:00"/>
    <d v="2021-10-31T00:00:00"/>
    <s v="CUST63879"/>
    <s v="Rahul Patel"/>
    <n v="23"/>
    <n v="23"/>
    <s v="Male"/>
    <s v="Male"/>
    <s v="North"/>
    <s v="Amritsar"/>
    <x v="3"/>
    <s v="Rice (5kg)"/>
    <n v="2"/>
    <n v="2"/>
    <n v="499.3"/>
    <n v="0.06"/>
    <n v="838.13"/>
    <n v="80.06"/>
    <n v="9.6000000000000002E-2"/>
    <n v="69.89"/>
    <x v="2"/>
    <n v="4"/>
    <b v="0"/>
    <s v="Delivered"/>
    <x v="1"/>
    <x v="0"/>
    <n v="3"/>
    <x v="3"/>
    <x v="38"/>
    <x v="1"/>
    <s v="1-10%"/>
    <x v="0"/>
    <n v="0"/>
    <n v="1"/>
    <n v="0"/>
    <n v="1"/>
  </r>
  <r>
    <s v="ORD-01491"/>
    <d v="2021-10-31T00:00:00"/>
    <d v="2021-10-31T00:00:00"/>
    <s v="CUST70333"/>
    <s v="Sunita Bose"/>
    <n v="43"/>
    <n v="43"/>
    <s v="Male"/>
    <s v="Male"/>
    <s v="North"/>
    <s v="Chandigarh"/>
    <x v="0"/>
    <s v="Sunscreen"/>
    <n v="8"/>
    <n v="8"/>
    <n v="902.95"/>
    <n v="0.02"/>
    <n v="6609.67"/>
    <n v="3273.83"/>
    <n v="0.495"/>
    <n v="49.46"/>
    <x v="5"/>
    <n v="5"/>
    <b v="0"/>
    <s v="Delivered"/>
    <x v="1"/>
    <x v="4"/>
    <n v="4"/>
    <x v="3"/>
    <x v="38"/>
    <x v="2"/>
    <s v="1-10%"/>
    <x v="0"/>
    <n v="0"/>
    <n v="1"/>
    <n v="0"/>
    <n v="1"/>
  </r>
  <r>
    <s v="ORD-01490"/>
    <s v="October 31, 2021"/>
    <d v="2021-10-31T00:00:00"/>
    <s v="CUST68846"/>
    <s v="Deepa Sharma"/>
    <n v="55"/>
    <n v="55"/>
    <s v="Male"/>
    <s v="Male"/>
    <s v="Central"/>
    <s v="Nagpur"/>
    <x v="2"/>
    <s v="Laptop"/>
    <n v="8"/>
    <n v="8"/>
    <n v="55123.63"/>
    <n v="0.15"/>
    <n v="356673.17"/>
    <n v="10636.55"/>
    <n v="0.03"/>
    <n v="57.56"/>
    <x v="5"/>
    <n v="5"/>
    <b v="0"/>
    <s v="Delivered"/>
    <x v="1"/>
    <x v="1"/>
    <n v="5"/>
    <x v="3"/>
    <x v="38"/>
    <x v="4"/>
    <s v="11-20%"/>
    <x v="0"/>
    <n v="0"/>
    <n v="1"/>
    <n v="0"/>
    <n v="1"/>
  </r>
  <r>
    <s v="ORD-01489"/>
    <d v="2021-10-31T00:00:00"/>
    <d v="2021-10-31T00:00:00"/>
    <s v="CUST74341"/>
    <s v="Kavya Mehta"/>
    <n v="38"/>
    <n v="38"/>
    <s v="Male"/>
    <s v="Male"/>
    <s v="West"/>
    <s v="Mumbai"/>
    <x v="2"/>
    <s v="Headphones"/>
    <n v="10"/>
    <n v="10"/>
    <n v="42792.45"/>
    <m/>
    <n v="409543.23"/>
    <n v="52367.87"/>
    <n v="0.128"/>
    <n v="70.739999999999995"/>
    <x v="0"/>
    <n v="3"/>
    <b v="0"/>
    <s v="Delivered"/>
    <x v="1"/>
    <x v="6"/>
    <n v="6"/>
    <x v="3"/>
    <x v="38"/>
    <x v="2"/>
    <s v="No data"/>
    <x v="0"/>
    <n v="0"/>
    <n v="1"/>
    <n v="0"/>
    <n v="1"/>
  </r>
  <r>
    <s v="ORD-01487"/>
    <d v="2021-10-30T00:00:00"/>
    <d v="2021-10-30T00:00:00"/>
    <s v="CUST74622"/>
    <s v="Priya Sharma"/>
    <n v="30"/>
    <n v="30"/>
    <s v="Other"/>
    <s v="Other"/>
    <s v="Central"/>
    <s v="Bhopal"/>
    <x v="5"/>
    <s v="Dumbbells"/>
    <n v="1"/>
    <n v="1"/>
    <n v="9205.69"/>
    <n v="0.13"/>
    <n v="7849.73"/>
    <n v="1902.62"/>
    <n v="0.24199999999999999"/>
    <n v="71.069999999999993"/>
    <x v="5"/>
    <n v="1"/>
    <b v="0"/>
    <s v="Delivered"/>
    <x v="1"/>
    <x v="1"/>
    <n v="5"/>
    <x v="3"/>
    <x v="38"/>
    <x v="3"/>
    <s v="11-20%"/>
    <x v="0"/>
    <n v="0"/>
    <n v="1"/>
    <n v="0"/>
    <n v="1"/>
  </r>
  <r>
    <s v="ORD-01486"/>
    <d v="2021-10-29T00:00:00"/>
    <d v="2021-10-29T00:00:00"/>
    <s v="CUST45840"/>
    <s v="Aditya Patel"/>
    <n v="25"/>
    <n v="25"/>
    <s v="Male"/>
    <s v="Male"/>
    <s v="South"/>
    <s v="Bangalore"/>
    <x v="2"/>
    <s v="Laptop"/>
    <n v="9"/>
    <n v="9"/>
    <n v="55078.73"/>
    <n v="0.36"/>
    <n v="312236"/>
    <n v="41096.21"/>
    <n v="0.13200000000000001"/>
    <n v="50.4"/>
    <x v="1"/>
    <m/>
    <b v="0"/>
    <s v="Delivered"/>
    <x v="1"/>
    <x v="0"/>
    <n v="3"/>
    <x v="3"/>
    <x v="38"/>
    <x v="1"/>
    <s v="31-40%"/>
    <x v="0"/>
    <n v="0"/>
    <n v="1"/>
    <n v="0"/>
    <n v="1"/>
  </r>
  <r>
    <s v="ORD-01484"/>
    <d v="2021-10-28T00:00:00"/>
    <d v="2021-10-28T00:00:00"/>
    <s v="CUST77114"/>
    <s v="Arjun Bose"/>
    <n v="49"/>
    <n v="49"/>
    <s v="Other"/>
    <s v="Other"/>
    <s v="North"/>
    <s v="Amritsar"/>
    <x v="0"/>
    <s v="Face Cream"/>
    <n v="1"/>
    <n v="1"/>
    <n v="2097.9"/>
    <n v="0.1"/>
    <n v="1753.48"/>
    <n v="591.99"/>
    <n v="0.33800000000000002"/>
    <n v="41.06"/>
    <x v="0"/>
    <n v="5"/>
    <b v="0"/>
    <s v="Delivered"/>
    <x v="1"/>
    <x v="4"/>
    <n v="4"/>
    <x v="3"/>
    <x v="38"/>
    <x v="4"/>
    <s v="1-10%"/>
    <x v="0"/>
    <n v="0"/>
    <n v="1"/>
    <n v="0"/>
    <n v="1"/>
  </r>
  <r>
    <s v="ORD-01485"/>
    <d v="2021-10-28T00:00:00"/>
    <d v="2021-10-28T00:00:00"/>
    <s v="CUST30209"/>
    <s v="Sanjay Iyer"/>
    <n v="48"/>
    <n v="48"/>
    <s v="Female"/>
    <s v="Female"/>
    <s v="East"/>
    <s v="Patna"/>
    <x v="6"/>
    <s v="Dress"/>
    <n v="5"/>
    <n v="5"/>
    <n v="3082.63"/>
    <n v="0.21"/>
    <n v="11512.76"/>
    <n v="2611.62"/>
    <n v="0.22700000000000001"/>
    <n v="79.569999999999993"/>
    <x v="0"/>
    <n v="4"/>
    <b v="0"/>
    <s v="Pending"/>
    <x v="2"/>
    <x v="8"/>
    <n v="7"/>
    <x v="3"/>
    <x v="38"/>
    <x v="4"/>
    <s v="21-30%"/>
    <x v="0"/>
    <n v="0"/>
    <n v="0"/>
    <n v="0"/>
    <n v="1"/>
  </r>
  <r>
    <s v="ORD-01483"/>
    <d v="2021-10-27T00:00:00"/>
    <d v="2021-10-27T00:00:00"/>
    <s v="CUST97519"/>
    <s v="Amit Singh"/>
    <n v="15"/>
    <n v="15"/>
    <s v="Other"/>
    <s v="Other"/>
    <s v="Central"/>
    <s v="Bhopal"/>
    <x v="1"/>
    <s v="Wardrobe"/>
    <n v="8"/>
    <n v="8"/>
    <n v="31666.799999999999"/>
    <n v="0.27"/>
    <n v="186136.9"/>
    <n v="48229.69"/>
    <n v="0.25900000000000001"/>
    <n v="70.27"/>
    <x v="4"/>
    <n v="3"/>
    <b v="0"/>
    <s v="Delivered"/>
    <x v="1"/>
    <x v="1"/>
    <n v="5"/>
    <x v="3"/>
    <x v="38"/>
    <x v="0"/>
    <s v="21-30%"/>
    <x v="0"/>
    <n v="0"/>
    <n v="1"/>
    <n v="0"/>
    <n v="1"/>
  </r>
  <r>
    <s v="ORD-01482"/>
    <d v="2021-10-27T00:00:00"/>
    <d v="2021-10-27T00:00:00"/>
    <s v="CUST43427"/>
    <s v="Pooja Patel"/>
    <n v="25"/>
    <n v="25"/>
    <s v="Female"/>
    <s v="Female"/>
    <s v="South"/>
    <s v="Bangalore"/>
    <x v="0"/>
    <s v="Lipstick"/>
    <n v="5"/>
    <n v="5"/>
    <n v="2139.2800000000002"/>
    <n v="0.28999999999999998"/>
    <n v="6723.8"/>
    <n v="3518.82"/>
    <n v="0.52300000000000002"/>
    <n v="60.66"/>
    <x v="5"/>
    <n v="5"/>
    <b v="0"/>
    <s v="Delivered"/>
    <x v="1"/>
    <x v="8"/>
    <n v="7"/>
    <x v="3"/>
    <x v="38"/>
    <x v="1"/>
    <s v="21-30%"/>
    <x v="0"/>
    <n v="0"/>
    <n v="1"/>
    <n v="0"/>
    <n v="1"/>
  </r>
  <r>
    <s v="ORD-01481"/>
    <d v="2021-10-27T00:00:00"/>
    <d v="2021-10-27T00:00:00"/>
    <s v="CUST71792"/>
    <s v="Nikhil Kumar"/>
    <m/>
    <m/>
    <s v="Other"/>
    <s v="Other"/>
    <s v="West"/>
    <s v="Ahmedabad"/>
    <x v="6"/>
    <s v="Jeans"/>
    <m/>
    <m/>
    <n v="2473.16"/>
    <n v="0.34"/>
    <n v="1735.97"/>
    <n v="545.85"/>
    <n v="0.314"/>
    <n v="67.959999999999994"/>
    <x v="1"/>
    <n v="5"/>
    <b v="1"/>
    <s v="Returned"/>
    <x v="0"/>
    <x v="3"/>
    <n v="10"/>
    <x v="3"/>
    <x v="38"/>
    <x v="5"/>
    <s v="31-40%"/>
    <x v="0"/>
    <n v="1"/>
    <n v="1"/>
    <n v="0"/>
    <n v="1"/>
  </r>
  <r>
    <s v="ORD-01480"/>
    <d v="2021-10-26T00:00:00"/>
    <d v="2021-10-26T00:00:00"/>
    <s v="CUST85847"/>
    <s v="Ananya Das"/>
    <n v="47"/>
    <n v="47"/>
    <s v="Male"/>
    <s v="Male"/>
    <s v="North"/>
    <s v="Ludhiana"/>
    <x v="6"/>
    <s v="Jacket"/>
    <n v="7"/>
    <n v="7"/>
    <n v="1774.08"/>
    <n v="0.21"/>
    <n v="8124.61"/>
    <n v="3210.86"/>
    <n v="0.39500000000000002"/>
    <n v="46.79"/>
    <x v="4"/>
    <n v="1"/>
    <b v="0"/>
    <s v="Delivered"/>
    <x v="1"/>
    <x v="0"/>
    <n v="3"/>
    <x v="3"/>
    <x v="38"/>
    <x v="4"/>
    <s v="21-30%"/>
    <x v="0"/>
    <n v="0"/>
    <n v="1"/>
    <n v="0"/>
    <n v="1"/>
  </r>
  <r>
    <s v="ORD-01479"/>
    <d v="2021-10-26T00:00:00"/>
    <d v="2021-10-26T00:00:00"/>
    <s v="CUST30026"/>
    <s v="Vikram Gupta"/>
    <n v="28"/>
    <n v="28"/>
    <s v="Male"/>
    <s v="Male"/>
    <s v="South"/>
    <s v="Kochi"/>
    <x v="0"/>
    <s v="Face Cream"/>
    <n v="1"/>
    <n v="1"/>
    <n v="703.89"/>
    <n v="0.12"/>
    <n v="594.21"/>
    <n v="209.92"/>
    <n v="0.35299999999999998"/>
    <n v="68.12"/>
    <x v="2"/>
    <n v="1"/>
    <b v="1"/>
    <s v="Returned"/>
    <x v="0"/>
    <x v="4"/>
    <n v="4"/>
    <x v="3"/>
    <x v="38"/>
    <x v="3"/>
    <s v="11-20%"/>
    <x v="0"/>
    <n v="1"/>
    <n v="1"/>
    <n v="0"/>
    <n v="1"/>
  </r>
  <r>
    <s v="ORD-01473"/>
    <d v="2021-10-25T00:00:00"/>
    <d v="2021-10-25T00:00:00"/>
    <s v="CUST33809"/>
    <s v="Sanjay Reddy"/>
    <n v="31"/>
    <n v="31"/>
    <s v="Other"/>
    <s v="Other"/>
    <s v="West"/>
    <s v="Surat"/>
    <x v="3"/>
    <s v="Cooking Oil"/>
    <n v="2"/>
    <n v="2"/>
    <n v="233.12"/>
    <n v="0.28000000000000003"/>
    <n v="322.86"/>
    <n v="21.37"/>
    <n v="6.6000000000000003E-2"/>
    <n v="57.3"/>
    <x v="1"/>
    <n v="3"/>
    <b v="0"/>
    <s v="Delivered"/>
    <x v="1"/>
    <x v="8"/>
    <n v="7"/>
    <x v="3"/>
    <x v="38"/>
    <x v="3"/>
    <s v="21-30%"/>
    <x v="0"/>
    <n v="0"/>
    <n v="1"/>
    <n v="0"/>
    <n v="1"/>
  </r>
  <r>
    <s v="ORD-01478"/>
    <d v="2021-10-25T00:00:00"/>
    <d v="2021-10-25T00:00:00"/>
    <s v="CUST16528"/>
    <s v="Deepa Joshi"/>
    <n v="36"/>
    <n v="36"/>
    <s v="Other"/>
    <s v="Other"/>
    <s v="South"/>
    <s v="Bangalore"/>
    <x v="1"/>
    <s v="Bed Frame"/>
    <n v="3"/>
    <n v="3"/>
    <n v="13116.13"/>
    <n v="0.02"/>
    <n v="39642.97"/>
    <n v="7916.06"/>
    <n v="0.2"/>
    <n v="67.37"/>
    <x v="2"/>
    <n v="3"/>
    <b v="0"/>
    <s v="Delivered"/>
    <x v="1"/>
    <x v="4"/>
    <n v="4"/>
    <x v="3"/>
    <x v="38"/>
    <x v="2"/>
    <s v="1-10%"/>
    <x v="0"/>
    <n v="0"/>
    <n v="1"/>
    <n v="0"/>
    <n v="1"/>
  </r>
  <r>
    <s v="ORD-01476"/>
    <d v="2021-10-25T00:00:00"/>
    <d v="2021-10-25T00:00:00"/>
    <s v="CUST09863"/>
    <s v="Sunita Singh"/>
    <n v="38"/>
    <n v="38"/>
    <s v="Male"/>
    <s v="Male"/>
    <s v="East"/>
    <s v="Kolkata"/>
    <x v="0"/>
    <s v="Hair Oil"/>
    <n v="9"/>
    <n v="9"/>
    <n v="2217.37"/>
    <n v="0.4"/>
    <n v="12330.95"/>
    <n v="6416.88"/>
    <n v="0.52"/>
    <n v="96.41"/>
    <x v="1"/>
    <n v="4"/>
    <b v="0"/>
    <s v="Delivered"/>
    <x v="1"/>
    <x v="6"/>
    <n v="6"/>
    <x v="3"/>
    <x v="38"/>
    <x v="2"/>
    <s v="31-40%"/>
    <x v="0"/>
    <n v="0"/>
    <n v="1"/>
    <n v="0"/>
    <n v="1"/>
  </r>
  <r>
    <s v="ORD-01477"/>
    <d v="2021-10-25T00:00:00"/>
    <d v="2021-10-25T00:00:00"/>
    <s v="CUST96715"/>
    <s v="Meera Kapoor"/>
    <n v="47"/>
    <n v="47"/>
    <s v="Other"/>
    <s v="Other"/>
    <s v="West"/>
    <s v="Pune"/>
    <x v="0"/>
    <s v="Shampoo"/>
    <n v="4"/>
    <n v="4"/>
    <n v="2037.17"/>
    <n v="0.05"/>
    <n v="6659.78"/>
    <n v="3811.89"/>
    <n v="0.57199999999999995"/>
    <n v="53.93"/>
    <x v="3"/>
    <n v="3"/>
    <b v="0"/>
    <s v="Shipped"/>
    <x v="4"/>
    <x v="4"/>
    <n v="4"/>
    <x v="3"/>
    <x v="38"/>
    <x v="4"/>
    <s v="1-10%"/>
    <x v="0"/>
    <n v="0"/>
    <n v="0"/>
    <n v="0"/>
    <n v="1"/>
  </r>
  <r>
    <s v="ORD-01474"/>
    <d v="2021-10-25T00:00:00"/>
    <d v="2021-10-25T00:00:00"/>
    <s v="CUST18611"/>
    <s v="Sunita Shah"/>
    <n v="27"/>
    <n v="27"/>
    <s v="Male"/>
    <s v="Male"/>
    <s v="East"/>
    <s v="Guwahati"/>
    <x v="2"/>
    <s v="Smartphone"/>
    <n v="6"/>
    <n v="6"/>
    <n v="6119.98"/>
    <n v="0.28999999999999998"/>
    <n v="25738.91"/>
    <n v="3137.93"/>
    <n v="0.122"/>
    <n v="74.62"/>
    <x v="5"/>
    <n v="1"/>
    <b v="1"/>
    <s v="Returned"/>
    <x v="0"/>
    <x v="1"/>
    <n v="5"/>
    <x v="3"/>
    <x v="38"/>
    <x v="3"/>
    <s v="21-30%"/>
    <x v="0"/>
    <n v="1"/>
    <n v="1"/>
    <n v="0"/>
    <n v="1"/>
  </r>
  <r>
    <s v="ORD-01475"/>
    <d v="2021-10-25T00:00:00"/>
    <d v="2021-10-25T00:00:00"/>
    <s v="CUST99554"/>
    <s v="Pooja Singh"/>
    <n v="34"/>
    <n v="34"/>
    <s v="Male"/>
    <s v="Male"/>
    <s v="South"/>
    <s v="Bangalore"/>
    <x v="3"/>
    <s v="Sugar"/>
    <n v="2"/>
    <n v="2"/>
    <n v="94.21"/>
    <n v="0.04"/>
    <n v="161.58000000000001"/>
    <n v="12.72"/>
    <n v="7.9000000000000001E-2"/>
    <n v="51.52"/>
    <x v="5"/>
    <n v="3"/>
    <b v="0"/>
    <s v="Delivered"/>
    <x v="1"/>
    <x v="8"/>
    <n v="7"/>
    <x v="3"/>
    <x v="38"/>
    <x v="3"/>
    <s v="1-10%"/>
    <x v="0"/>
    <n v="0"/>
    <n v="1"/>
    <n v="0"/>
    <n v="1"/>
  </r>
  <r>
    <s v="ORD-01472"/>
    <d v="2021-10-24T00:00:00"/>
    <d v="2021-10-24T00:00:00"/>
    <s v="CUST26553"/>
    <s v="Nikhil Kumar"/>
    <n v="27"/>
    <n v="27"/>
    <s v="Male"/>
    <s v="Male"/>
    <s v="South"/>
    <s v="Hyderabad"/>
    <x v="2"/>
    <s v="Smartwatch"/>
    <n v="3"/>
    <n v="3"/>
    <n v="33682.54"/>
    <n v="0.26"/>
    <n v="62547.07"/>
    <n v="8775.98"/>
    <n v="0.14000000000000001"/>
    <n v="56.02"/>
    <x v="1"/>
    <n v="1"/>
    <b v="1"/>
    <s v="Returned"/>
    <x v="0"/>
    <x v="0"/>
    <n v="3"/>
    <x v="3"/>
    <x v="38"/>
    <x v="3"/>
    <s v="21-30%"/>
    <x v="0"/>
    <n v="1"/>
    <n v="1"/>
    <n v="0"/>
    <n v="1"/>
  </r>
  <r>
    <s v="ORD-01471"/>
    <d v="2021-10-24T00:00:00"/>
    <d v="2021-10-24T00:00:00"/>
    <s v="CUST70306"/>
    <s v="Amit Singh"/>
    <n v="18"/>
    <n v="18"/>
    <s v="Male"/>
    <s v="Male"/>
    <s v="Central"/>
    <s v="Raipur"/>
    <x v="6"/>
    <s v="Dress"/>
    <n v="4"/>
    <n v="4"/>
    <n v="2744.4"/>
    <n v="0.06"/>
    <n v="9005.15"/>
    <n v="3617.26"/>
    <n v="0.40200000000000002"/>
    <n v="63.69"/>
    <x v="0"/>
    <n v="1"/>
    <b v="0"/>
    <s v="Pending"/>
    <x v="2"/>
    <x v="8"/>
    <n v="7"/>
    <x v="3"/>
    <x v="38"/>
    <x v="1"/>
    <s v="1-10%"/>
    <x v="0"/>
    <n v="0"/>
    <n v="0"/>
    <n v="0"/>
    <n v="1"/>
  </r>
  <r>
    <s v="ORD-01470"/>
    <d v="2021-10-24T00:00:00"/>
    <d v="2021-10-24T00:00:00"/>
    <s v="CUST64854"/>
    <s v="Ananya Mehta"/>
    <n v="15"/>
    <n v="15"/>
    <s v="Male"/>
    <s v="Male"/>
    <s v="Central"/>
    <s v="Indore"/>
    <x v="0"/>
    <s v="Lipstick"/>
    <n v="5"/>
    <n v="5"/>
    <n v="1406.35"/>
    <n v="0.15"/>
    <n v="5360.98"/>
    <n v="3427.48"/>
    <n v="0.63900000000000001"/>
    <n v="71.58"/>
    <x v="1"/>
    <n v="3"/>
    <b v="0"/>
    <s v="Cancelled"/>
    <x v="3"/>
    <x v="2"/>
    <n v="1"/>
    <x v="3"/>
    <x v="38"/>
    <x v="0"/>
    <s v="11-20%"/>
    <x v="0"/>
    <n v="0"/>
    <n v="0"/>
    <n v="1"/>
    <n v="1"/>
  </r>
  <r>
    <s v="ORD-01463"/>
    <d v="2021-10-23T00:00:00"/>
    <d v="2021-10-23T00:00:00"/>
    <s v="CUST80946"/>
    <s v="Nikhil Verma"/>
    <n v="35"/>
    <n v="35"/>
    <s v="Other"/>
    <s v="Other"/>
    <s v="West"/>
    <s v="Ahmedabad"/>
    <x v="5"/>
    <s v="Football"/>
    <n v="6"/>
    <n v="6"/>
    <n v="10030.26"/>
    <n v="0.17"/>
    <n v="51174.21"/>
    <n v="14093.89"/>
    <n v="0.27500000000000002"/>
    <n v="33.86"/>
    <x v="4"/>
    <n v="4"/>
    <b v="0"/>
    <s v="Delivered"/>
    <x v="1"/>
    <x v="5"/>
    <n v="8"/>
    <x v="3"/>
    <x v="38"/>
    <x v="3"/>
    <s v="11-20%"/>
    <x v="0"/>
    <n v="0"/>
    <n v="1"/>
    <n v="0"/>
    <n v="1"/>
  </r>
  <r>
    <s v="ORD-01469"/>
    <d v="2021-10-23T00:00:00"/>
    <d v="2021-10-23T00:00:00"/>
    <s v="CUST87162"/>
    <s v="Rahul Gupta"/>
    <n v="52"/>
    <n v="52"/>
    <s v="Other"/>
    <s v="Other"/>
    <s v="Central"/>
    <s v="Nagpur"/>
    <x v="0"/>
    <s v="Shampoo"/>
    <n v="5"/>
    <n v="5"/>
    <n v="1074.3599999999999"/>
    <n v="0.39"/>
    <n v="2700.49"/>
    <n v="861.37"/>
    <n v="0.31900000000000001"/>
    <n v="86.73"/>
    <x v="1"/>
    <m/>
    <b v="0"/>
    <s v="Delivered"/>
    <x v="1"/>
    <x v="5"/>
    <n v="8"/>
    <x v="3"/>
    <x v="38"/>
    <x v="4"/>
    <s v="31-40%"/>
    <x v="0"/>
    <n v="0"/>
    <n v="1"/>
    <n v="0"/>
    <n v="1"/>
  </r>
  <r>
    <s v="ORD-01466"/>
    <d v="2021-10-23T00:00:00"/>
    <d v="2021-10-23T00:00:00"/>
    <s v="CUST22468"/>
    <s v="Sunita Kumar"/>
    <n v="68"/>
    <n v="68"/>
    <s v="Female"/>
    <s v="Female"/>
    <s v="East"/>
    <s v="Bhubaneswar"/>
    <x v="3"/>
    <s v="Flour"/>
    <n v="4"/>
    <n v="4"/>
    <n v="103.01"/>
    <n v="0.4"/>
    <n v="239.3"/>
    <n v="22.6"/>
    <n v="9.4E-2"/>
    <n v="78.91"/>
    <x v="1"/>
    <n v="1"/>
    <b v="1"/>
    <s v="Returned"/>
    <x v="0"/>
    <x v="4"/>
    <n v="4"/>
    <x v="3"/>
    <x v="38"/>
    <x v="6"/>
    <s v="31-40%"/>
    <x v="0"/>
    <n v="1"/>
    <n v="1"/>
    <n v="0"/>
    <n v="1"/>
  </r>
  <r>
    <s v="ORD-01464"/>
    <d v="2021-10-23T00:00:00"/>
    <d v="2021-10-23T00:00:00"/>
    <s v="CUST32032"/>
    <s v="Pooja Patel"/>
    <n v="31"/>
    <n v="31"/>
    <s v="Female"/>
    <s v="Female"/>
    <s v="West"/>
    <s v="Surat"/>
    <x v="5"/>
    <s v="Cricket Bat"/>
    <n v="8"/>
    <n v="8"/>
    <n v="12621.58"/>
    <n v="0.23"/>
    <n v="64120.65"/>
    <n v="14256.86"/>
    <n v="0.222"/>
    <n v="73.599999999999994"/>
    <x v="5"/>
    <n v="4"/>
    <b v="0"/>
    <s v="Delivered"/>
    <x v="1"/>
    <x v="10"/>
    <n v="2"/>
    <x v="3"/>
    <x v="38"/>
    <x v="3"/>
    <s v="21-30%"/>
    <x v="0"/>
    <n v="0"/>
    <n v="1"/>
    <n v="0"/>
    <n v="1"/>
  </r>
  <r>
    <s v="ORD-01465"/>
    <d v="2021-10-23T00:00:00"/>
    <d v="2021-10-23T00:00:00"/>
    <s v="CUST31162"/>
    <s v="Vikram Reddy"/>
    <n v="42"/>
    <n v="42"/>
    <s v="Other"/>
    <s v="Other"/>
    <s v="North"/>
    <s v="Chandigarh"/>
    <x v="1"/>
    <s v="Chair"/>
    <n v="2"/>
    <n v="2"/>
    <n v="31609.279999999999"/>
    <n v="0.3"/>
    <n v="37776.019999999997"/>
    <n v="8697.26"/>
    <n v="0.23"/>
    <n v="37.83"/>
    <x v="1"/>
    <n v="3"/>
    <b v="0"/>
    <s v="Delivered"/>
    <x v="1"/>
    <x v="1"/>
    <n v="5"/>
    <x v="3"/>
    <x v="38"/>
    <x v="2"/>
    <s v="21-30%"/>
    <x v="0"/>
    <n v="0"/>
    <n v="1"/>
    <n v="0"/>
    <n v="1"/>
  </r>
  <r>
    <s v="ORD-01467"/>
    <d v="2021-10-23T00:00:00"/>
    <d v="2021-10-23T00:00:00"/>
    <s v="CUST97904"/>
    <s v="Sanjay Bhat"/>
    <n v="36"/>
    <n v="36"/>
    <s v="Male"/>
    <s v="Male"/>
    <s v="West"/>
    <s v="Ahmedabad"/>
    <x v="6"/>
    <s v="Kurta"/>
    <n v="10"/>
    <n v="10"/>
    <n v="2394.19"/>
    <n v="0.18"/>
    <n v="18412.38"/>
    <n v="6424.53"/>
    <n v="0.34899999999999998"/>
    <n v="80.64"/>
    <x v="1"/>
    <n v="4"/>
    <b v="0"/>
    <s v="Delivered"/>
    <x v="1"/>
    <x v="1"/>
    <n v="5"/>
    <x v="3"/>
    <x v="38"/>
    <x v="2"/>
    <s v="11-20%"/>
    <x v="0"/>
    <n v="0"/>
    <n v="1"/>
    <n v="0"/>
    <n v="1"/>
  </r>
  <r>
    <s v="ORD-01468"/>
    <d v="2021-10-23T00:00:00"/>
    <d v="2021-10-23T00:00:00"/>
    <s v="CUST62484"/>
    <s v="Karan Gupta"/>
    <n v="24"/>
    <n v="24"/>
    <s v="Female"/>
    <s v="Female"/>
    <s v="West"/>
    <s v="Pune"/>
    <x v="3"/>
    <s v="Cooking Oil"/>
    <n v="9"/>
    <n v="9"/>
    <n v="63.47"/>
    <n v="0.15"/>
    <n v="477.64"/>
    <n v="35.42"/>
    <n v="7.3999999999999996E-2"/>
    <n v="44.96"/>
    <x v="2"/>
    <n v="3"/>
    <b v="0"/>
    <s v="Delivered"/>
    <x v="1"/>
    <x v="5"/>
    <n v="8"/>
    <x v="3"/>
    <x v="38"/>
    <x v="1"/>
    <s v="11-20%"/>
    <x v="0"/>
    <n v="0"/>
    <n v="1"/>
    <n v="0"/>
    <n v="1"/>
  </r>
  <r>
    <s v="ORD-01457"/>
    <d v="2021-10-22T00:00:00"/>
    <d v="2021-10-22T00:00:00"/>
    <s v="CUST96946"/>
    <s v="Sunita Sharma"/>
    <n v="53"/>
    <n v="53"/>
    <s v="Other"/>
    <s v="Other"/>
    <s v="South"/>
    <s v="Chennai"/>
    <x v="2"/>
    <s v="Headphones"/>
    <n v="9"/>
    <n v="9"/>
    <n v="62284.37"/>
    <n v="0.36"/>
    <n v="295233.56"/>
    <n v="40519.72"/>
    <n v="0.13700000000000001"/>
    <n v="81.150000000000006"/>
    <x v="2"/>
    <n v="3"/>
    <b v="0"/>
    <s v="Delivered"/>
    <x v="1"/>
    <x v="5"/>
    <n v="8"/>
    <x v="3"/>
    <x v="38"/>
    <x v="4"/>
    <s v="31-40%"/>
    <x v="0"/>
    <n v="0"/>
    <n v="1"/>
    <n v="0"/>
    <n v="1"/>
  </r>
  <r>
    <s v="ORD-01460"/>
    <d v="2021-10-22T00:00:00"/>
    <d v="2021-10-22T00:00:00"/>
    <s v="CUST92264"/>
    <s v="Nikhil Chatterjee"/>
    <n v="38"/>
    <n v="38"/>
    <s v="Female"/>
    <s v="Female"/>
    <s v="Central"/>
    <s v="Bhopal"/>
    <x v="4"/>
    <s v="Self-Help Book"/>
    <n v="4"/>
    <n v="4"/>
    <n v="875.51"/>
    <n v="0.3"/>
    <n v="2078.56"/>
    <n v="482.57"/>
    <n v="0.23200000000000001"/>
    <n v="74.290000000000006"/>
    <x v="2"/>
    <n v="3"/>
    <b v="0"/>
    <s v="Delivered"/>
    <x v="1"/>
    <x v="0"/>
    <n v="3"/>
    <x v="3"/>
    <x v="38"/>
    <x v="2"/>
    <s v="21-30%"/>
    <x v="0"/>
    <n v="0"/>
    <n v="1"/>
    <n v="0"/>
    <n v="1"/>
  </r>
  <r>
    <s v="ORD-01461"/>
    <d v="2021-10-22T00:00:00"/>
    <d v="2021-10-22T00:00:00"/>
    <s v="CUST73189"/>
    <s v="Deepa Rao"/>
    <n v="19"/>
    <n v="19"/>
    <s v="Other"/>
    <s v="Other"/>
    <s v="East"/>
    <s v="Guwahati"/>
    <x v="6"/>
    <s v="Jacket"/>
    <n v="8"/>
    <n v="8"/>
    <n v="2778.54"/>
    <n v="0.15"/>
    <n v="18541.830000000002"/>
    <n v="6381.78"/>
    <n v="0.34399999999999997"/>
    <n v="88.73"/>
    <x v="5"/>
    <m/>
    <b v="0"/>
    <s v="Delivered"/>
    <x v="1"/>
    <x v="6"/>
    <n v="6"/>
    <x v="3"/>
    <x v="38"/>
    <x v="1"/>
    <s v="11-20%"/>
    <x v="0"/>
    <n v="0"/>
    <n v="1"/>
    <n v="0"/>
    <n v="1"/>
  </r>
  <r>
    <s v="ORD-01459"/>
    <d v="2021-10-22T00:00:00"/>
    <d v="2021-10-22T00:00:00"/>
    <s v="CUST85012"/>
    <s v="Nikhil Joshi"/>
    <n v="30"/>
    <n v="30"/>
    <s v="Other"/>
    <s v="Other"/>
    <s v="West"/>
    <s v="Ahmedabad"/>
    <x v="4"/>
    <s v="Self-Help Book"/>
    <n v="9"/>
    <n v="9"/>
    <n v="601.66"/>
    <n v="0.04"/>
    <n v="5277.72"/>
    <n v="1862.14"/>
    <n v="0.35299999999999998"/>
    <n v="59.96"/>
    <x v="5"/>
    <n v="2"/>
    <b v="1"/>
    <s v="Returned"/>
    <x v="0"/>
    <x v="2"/>
    <n v="1"/>
    <x v="3"/>
    <x v="38"/>
    <x v="3"/>
    <s v="1-10%"/>
    <x v="0"/>
    <n v="1"/>
    <n v="1"/>
    <n v="0"/>
    <n v="1"/>
  </r>
  <r>
    <s v="ORD-01462"/>
    <d v="2021-10-22T00:00:00"/>
    <d v="2021-10-22T00:00:00"/>
    <s v="CUST48119"/>
    <s v="Arjun Kumar"/>
    <n v="25"/>
    <n v="25"/>
    <s v="Other"/>
    <s v="Other"/>
    <s v="West"/>
    <s v="Mumbai"/>
    <x v="5"/>
    <s v="Yoga Mat"/>
    <n v="4"/>
    <n v="4"/>
    <n v="9927.75"/>
    <n v="0.01"/>
    <n v="30133.8"/>
    <n v="8083.5"/>
    <n v="0.26800000000000002"/>
    <n v="86.33"/>
    <x v="1"/>
    <n v="1"/>
    <b v="0"/>
    <s v="Delivered"/>
    <x v="1"/>
    <x v="1"/>
    <n v="5"/>
    <x v="3"/>
    <x v="38"/>
    <x v="1"/>
    <s v="1-10%"/>
    <x v="0"/>
    <n v="0"/>
    <n v="1"/>
    <n v="0"/>
    <n v="1"/>
  </r>
  <r>
    <s v="ORD-01458"/>
    <d v="2021-10-22T00:00:00"/>
    <d v="2021-10-22T00:00:00"/>
    <s v="CUST39952"/>
    <s v="Sanjay Iyer"/>
    <n v="27"/>
    <n v="27"/>
    <s v="Other"/>
    <s v="Other"/>
    <s v="Central"/>
    <s v="Bhopal"/>
    <x v="2"/>
    <s v="Camera"/>
    <n v="7"/>
    <n v="7"/>
    <n v="38149.199999999997"/>
    <n v="0.2"/>
    <n v="183278.19"/>
    <n v="21290.22"/>
    <n v="0.11600000000000001"/>
    <n v="53.93"/>
    <x v="1"/>
    <n v="4"/>
    <b v="1"/>
    <s v="Returned"/>
    <x v="0"/>
    <x v="5"/>
    <n v="8"/>
    <x v="3"/>
    <x v="38"/>
    <x v="3"/>
    <s v="11-20%"/>
    <x v="0"/>
    <n v="1"/>
    <n v="1"/>
    <n v="0"/>
    <n v="1"/>
  </r>
  <r>
    <s v="ORD-01455"/>
    <d v="2021-10-21T00:00:00"/>
    <d v="2021-10-21T00:00:00"/>
    <s v="CUST02169"/>
    <s v="Amit Mehta"/>
    <n v="25"/>
    <n v="25"/>
    <s v="Male"/>
    <s v="Male"/>
    <s v="West"/>
    <s v="Surat"/>
    <x v="4"/>
    <s v="Fiction Novel"/>
    <n v="1"/>
    <n v="1"/>
    <n v="1487.02"/>
    <n v="0.37"/>
    <n v="808.84"/>
    <n v="327.36"/>
    <n v="0.40500000000000003"/>
    <n v="67.16"/>
    <x v="0"/>
    <m/>
    <b v="0"/>
    <s v="Delivered"/>
    <x v="1"/>
    <x v="5"/>
    <n v="8"/>
    <x v="3"/>
    <x v="38"/>
    <x v="1"/>
    <s v="31-40%"/>
    <x v="0"/>
    <n v="0"/>
    <n v="1"/>
    <n v="0"/>
    <n v="1"/>
  </r>
  <r>
    <s v="ORD-01456"/>
    <d v="2021-10-21T00:00:00"/>
    <d v="2021-10-21T00:00:00"/>
    <s v="CUST75629"/>
    <s v="Vikram Kapoor"/>
    <n v="38"/>
    <n v="38"/>
    <s v="Male"/>
    <s v="Male"/>
    <s v="Central"/>
    <s v="Raipur"/>
    <x v="3"/>
    <s v="Dal (1kg)"/>
    <n v="1"/>
    <n v="1"/>
    <n v="229.1"/>
    <n v="0.04"/>
    <n v="210.21"/>
    <n v="15.48"/>
    <n v="7.3999999999999996E-2"/>
    <n v="70.47"/>
    <x v="4"/>
    <n v="5"/>
    <b v="0"/>
    <s v="Delivered"/>
    <x v="1"/>
    <x v="7"/>
    <m/>
    <x v="3"/>
    <x v="38"/>
    <x v="2"/>
    <s v="1-10%"/>
    <x v="0"/>
    <n v="0"/>
    <n v="1"/>
    <n v="0"/>
    <n v="1"/>
  </r>
  <r>
    <s v="ORD-01454"/>
    <d v="2021-10-20T00:00:00"/>
    <d v="2021-10-20T00:00:00"/>
    <s v="CUST23242"/>
    <s v="Meera Singh"/>
    <n v="43"/>
    <n v="43"/>
    <s v="Female"/>
    <s v="Female"/>
    <s v="North"/>
    <s v="Ludhiana"/>
    <x v="5"/>
    <s v="Cricket Bat"/>
    <n v="3"/>
    <n v="3"/>
    <n v="6413.38"/>
    <n v="0.13"/>
    <n v="14627.15"/>
    <n v="3690.83"/>
    <n v="0.252"/>
    <n v="28.34"/>
    <x v="1"/>
    <n v="5"/>
    <b v="0"/>
    <s v="Shipped"/>
    <x v="4"/>
    <x v="10"/>
    <n v="2"/>
    <x v="3"/>
    <x v="38"/>
    <x v="2"/>
    <s v="11-20%"/>
    <x v="0"/>
    <n v="0"/>
    <n v="0"/>
    <n v="0"/>
    <n v="1"/>
  </r>
  <r>
    <s v="ORD-01453"/>
    <s v="October 20, 2021"/>
    <d v="2021-10-20T00:00:00"/>
    <s v="CUST65544"/>
    <s v="Aditya Verma"/>
    <n v="11"/>
    <n v="11"/>
    <s v="Other"/>
    <s v="Other"/>
    <s v="West"/>
    <s v="Ahmedabad"/>
    <x v="6"/>
    <s v="Dress"/>
    <n v="10"/>
    <n v="10"/>
    <n v="1794.59"/>
    <n v="0.28999999999999998"/>
    <n v="11310.93"/>
    <n v="5145.3599999999997"/>
    <n v="0.45500000000000002"/>
    <n v="72.92"/>
    <x v="2"/>
    <n v="5"/>
    <b v="0"/>
    <s v="Delivered"/>
    <x v="1"/>
    <x v="6"/>
    <n v="6"/>
    <x v="3"/>
    <x v="38"/>
    <x v="0"/>
    <s v="21-30%"/>
    <x v="0"/>
    <n v="0"/>
    <n v="1"/>
    <n v="0"/>
    <n v="1"/>
  </r>
  <r>
    <s v="ORD-01452"/>
    <d v="2021-10-19T00:00:00"/>
    <d v="2021-10-19T00:00:00"/>
    <s v="CUST49495"/>
    <s v="Priya Reddy"/>
    <n v="20"/>
    <n v="20"/>
    <s v="Male"/>
    <s v="Male"/>
    <s v="West"/>
    <s v="Surat"/>
    <x v="0"/>
    <s v="Shampoo"/>
    <n v="3"/>
    <n v="3"/>
    <n v="805.93"/>
    <n v="0.05"/>
    <n v="2114.44"/>
    <n v="1247.55"/>
    <n v="0.59"/>
    <n v="55.34"/>
    <x v="3"/>
    <n v="3"/>
    <b v="0"/>
    <s v="Delivered"/>
    <x v="1"/>
    <x v="1"/>
    <n v="5"/>
    <x v="3"/>
    <x v="38"/>
    <x v="1"/>
    <s v="1-10%"/>
    <x v="0"/>
    <n v="0"/>
    <n v="1"/>
    <n v="0"/>
    <n v="1"/>
  </r>
  <r>
    <s v="ORD-01450"/>
    <d v="2021-10-18T00:00:00"/>
    <d v="2021-10-18T00:00:00"/>
    <s v="CUST04445"/>
    <s v="Rahul Shah"/>
    <n v="55"/>
    <n v="55"/>
    <s v="Other"/>
    <s v="Other"/>
    <s v="North"/>
    <s v="Amritsar"/>
    <x v="0"/>
    <s v="Shampoo"/>
    <n v="8"/>
    <n v="8"/>
    <n v="2387.85"/>
    <n v="0.03"/>
    <n v="16986.77"/>
    <n v="9892.56"/>
    <n v="0.58199999999999996"/>
    <n v="51.89"/>
    <x v="1"/>
    <n v="4"/>
    <b v="0"/>
    <s v="Cancelled"/>
    <x v="3"/>
    <x v="2"/>
    <n v="1"/>
    <x v="3"/>
    <x v="38"/>
    <x v="4"/>
    <s v="1-10%"/>
    <x v="0"/>
    <n v="0"/>
    <n v="0"/>
    <n v="1"/>
    <n v="1"/>
  </r>
  <r>
    <s v="ORD-01451"/>
    <s v="October 18, 2021"/>
    <d v="2021-10-18T00:00:00"/>
    <s v="CUST83181"/>
    <s v="Priya Sharma"/>
    <n v="48"/>
    <n v="48"/>
    <s v="Male"/>
    <s v="Male"/>
    <s v="North"/>
    <s v="Delhi"/>
    <x v="6"/>
    <s v="T-Shirt"/>
    <n v="8"/>
    <n v="8"/>
    <n v="983.33"/>
    <n v="0.33"/>
    <n v="5486.4"/>
    <n v="1956.84"/>
    <n v="0.35699999999999998"/>
    <n v="48"/>
    <x v="5"/>
    <n v="1"/>
    <b v="1"/>
    <s v="Returned"/>
    <x v="0"/>
    <x v="9"/>
    <n v="9"/>
    <x v="3"/>
    <x v="38"/>
    <x v="4"/>
    <s v="31-40%"/>
    <x v="0"/>
    <n v="1"/>
    <n v="1"/>
    <n v="0"/>
    <n v="1"/>
  </r>
  <r>
    <s v="ORD-01448"/>
    <d v="2021-10-17T00:00:00"/>
    <d v="2021-10-17T00:00:00"/>
    <s v="CUST01241"/>
    <s v="Ritu Singh"/>
    <n v="21"/>
    <n v="21"/>
    <s v="Male"/>
    <s v="Male"/>
    <s v="South"/>
    <s v="Hyderabad"/>
    <x v="2"/>
    <s v="Smartwatch"/>
    <n v="7"/>
    <n v="7"/>
    <n v="71550.38"/>
    <n v="0.26"/>
    <n v="327610.96999999997"/>
    <n v="28214.57"/>
    <n v="8.5999999999999993E-2"/>
    <n v="95.86"/>
    <x v="5"/>
    <m/>
    <b v="0"/>
    <s v="Shipped"/>
    <x v="4"/>
    <x v="5"/>
    <n v="8"/>
    <x v="3"/>
    <x v="38"/>
    <x v="1"/>
    <s v="21-30%"/>
    <x v="0"/>
    <n v="0"/>
    <n v="0"/>
    <n v="0"/>
    <n v="1"/>
  </r>
  <r>
    <s v="ORD-01449"/>
    <d v="2021-10-17T00:00:00"/>
    <d v="2021-10-17T00:00:00"/>
    <s v="CUST79698"/>
    <s v="Deepa Das"/>
    <n v="49"/>
    <n v="49"/>
    <s v="Other"/>
    <s v="Other"/>
    <s v="Central"/>
    <s v="Raipur"/>
    <x v="5"/>
    <s v="Tennis Racket"/>
    <n v="4"/>
    <n v="4"/>
    <n v="11988.33"/>
    <n v="0.37"/>
    <n v="30419.46"/>
    <n v="3508.41"/>
    <n v="0.115"/>
    <n v="63.72"/>
    <x v="3"/>
    <n v="2"/>
    <b v="0"/>
    <s v="Delivered"/>
    <x v="1"/>
    <x v="1"/>
    <n v="5"/>
    <x v="3"/>
    <x v="38"/>
    <x v="4"/>
    <s v="31-40%"/>
    <x v="0"/>
    <n v="0"/>
    <n v="1"/>
    <n v="0"/>
    <n v="1"/>
  </r>
  <r>
    <s v="ORD-01447"/>
    <s v="October 16, 2021"/>
    <d v="2021-10-16T00:00:00"/>
    <s v="CUST92723"/>
    <s v="Priya Patel"/>
    <n v="42"/>
    <n v="42"/>
    <s v="Other"/>
    <s v="Other"/>
    <s v="West"/>
    <s v="Pune"/>
    <x v="1"/>
    <s v="Bed Frame"/>
    <n v="5"/>
    <n v="5"/>
    <n v="5397.15"/>
    <n v="0.35"/>
    <n v="15752.78"/>
    <n v="4521.5"/>
    <n v="0.28699999999999998"/>
    <n v="33.64"/>
    <x v="0"/>
    <n v="5"/>
    <b v="0"/>
    <s v="Delivered"/>
    <x v="1"/>
    <x v="0"/>
    <n v="3"/>
    <x v="3"/>
    <x v="38"/>
    <x v="2"/>
    <s v="31-40%"/>
    <x v="0"/>
    <n v="0"/>
    <n v="1"/>
    <n v="0"/>
    <n v="1"/>
  </r>
  <r>
    <s v="ORD-01446"/>
    <d v="2021-10-15T00:00:00"/>
    <d v="2021-10-15T00:00:00"/>
    <s v="CUST71072"/>
    <s v="Aarav Chatterjee"/>
    <m/>
    <m/>
    <s v="Male"/>
    <s v="Male"/>
    <s v="West"/>
    <s v="Mumbai"/>
    <x v="4"/>
    <s v="Biography"/>
    <n v="10"/>
    <n v="10"/>
    <n v="521.91"/>
    <n v="0.13"/>
    <n v="4198.2299999999996"/>
    <n v="1720.46"/>
    <n v="0.41"/>
    <n v="41.86"/>
    <x v="5"/>
    <n v="2"/>
    <b v="0"/>
    <s v="Delivered"/>
    <x v="1"/>
    <x v="8"/>
    <n v="7"/>
    <x v="3"/>
    <x v="38"/>
    <x v="5"/>
    <s v="11-20%"/>
    <x v="0"/>
    <n v="0"/>
    <n v="1"/>
    <n v="0"/>
    <n v="1"/>
  </r>
  <r>
    <s v="ORD-01445"/>
    <d v="2021-10-15T00:00:00"/>
    <d v="2021-10-15T00:00:00"/>
    <s v="CUST58478"/>
    <s v="Sunita Reddy"/>
    <n v="38"/>
    <n v="38"/>
    <s v="Other"/>
    <s v="Other"/>
    <s v="West"/>
    <s v="Surat"/>
    <x v="0"/>
    <s v="Lipstick"/>
    <n v="8"/>
    <n v="8"/>
    <n v="1489.85"/>
    <n v="0.09"/>
    <n v="10449.86"/>
    <n v="3809.88"/>
    <n v="0.36499999999999999"/>
    <n v="86.42"/>
    <x v="2"/>
    <n v="2"/>
    <b v="0"/>
    <s v="Cancelled"/>
    <x v="3"/>
    <x v="6"/>
    <n v="6"/>
    <x v="3"/>
    <x v="38"/>
    <x v="2"/>
    <s v="1-10%"/>
    <x v="0"/>
    <n v="0"/>
    <n v="0"/>
    <n v="1"/>
    <n v="1"/>
  </r>
  <r>
    <s v="ORD-01444"/>
    <d v="2021-10-14T00:00:00"/>
    <d v="2021-10-14T00:00:00"/>
    <s v="CUST08288"/>
    <s v="Sanjay Verma"/>
    <n v="33"/>
    <n v="33"/>
    <s v="Male"/>
    <s v="Male"/>
    <s v="South"/>
    <s v="Bangalore"/>
    <x v="5"/>
    <s v="Yoga Mat"/>
    <n v="9"/>
    <n v="9"/>
    <n v="2605.13"/>
    <n v="0.21"/>
    <n v="20094.939999999999"/>
    <n v="2400.52"/>
    <n v="0.11899999999999999"/>
    <n v="83.93"/>
    <x v="0"/>
    <n v="4"/>
    <b v="1"/>
    <s v="Returned"/>
    <x v="0"/>
    <x v="1"/>
    <n v="5"/>
    <x v="3"/>
    <x v="38"/>
    <x v="3"/>
    <s v="21-30%"/>
    <x v="0"/>
    <n v="1"/>
    <n v="1"/>
    <n v="0"/>
    <n v="1"/>
  </r>
  <r>
    <s v="ORD-01443"/>
    <d v="2021-10-14T00:00:00"/>
    <d v="2021-10-14T00:00:00"/>
    <s v="CUST23949"/>
    <s v="Vikram Sharma"/>
    <n v="48"/>
    <n v="48"/>
    <s v="m"/>
    <s v="Male"/>
    <s v="North"/>
    <s v="Delhi"/>
    <x v="0"/>
    <s v="Perfume"/>
    <n v="5"/>
    <n v="5"/>
    <n v="314.26"/>
    <n v="0.28000000000000003"/>
    <n v="1186.73"/>
    <n v="376.78"/>
    <n v="0.317"/>
    <n v="62.97"/>
    <x v="5"/>
    <n v="5"/>
    <b v="0"/>
    <s v="Delivered"/>
    <x v="1"/>
    <x v="6"/>
    <n v="6"/>
    <x v="3"/>
    <x v="38"/>
    <x v="4"/>
    <s v="21-30%"/>
    <x v="0"/>
    <n v="0"/>
    <n v="1"/>
    <n v="0"/>
    <n v="1"/>
  </r>
  <r>
    <s v="ORD-01442"/>
    <d v="2021-10-13T00:00:00"/>
    <d v="2021-10-13T00:00:00"/>
    <s v="CUST07818"/>
    <s v="Rahul Mehta"/>
    <n v="49"/>
    <n v="49"/>
    <s v="Female"/>
    <s v="Female"/>
    <s v="West"/>
    <s v="Surat"/>
    <x v="4"/>
    <s v="Cook Book"/>
    <n v="10"/>
    <n v="10"/>
    <n v="1078.3599999999999"/>
    <n v="0.39"/>
    <n v="5300.77"/>
    <n v="2043.67"/>
    <n v="0.38600000000000001"/>
    <n v="59.94"/>
    <x v="2"/>
    <n v="1"/>
    <b v="0"/>
    <s v="Delivered"/>
    <x v="1"/>
    <x v="10"/>
    <n v="2"/>
    <x v="3"/>
    <x v="38"/>
    <x v="4"/>
    <s v="31-40%"/>
    <x v="0"/>
    <n v="0"/>
    <n v="1"/>
    <n v="0"/>
    <n v="1"/>
  </r>
  <r>
    <s v="ORD-01440"/>
    <d v="2021-10-11T00:00:00"/>
    <d v="2021-10-11T00:00:00"/>
    <s v="CUST84528"/>
    <s v="Vikram Kapoor"/>
    <n v="36"/>
    <n v="36"/>
    <s v="Other"/>
    <s v="Other"/>
    <s v="North"/>
    <s v="Amritsar"/>
    <x v="4"/>
    <s v="Textbook"/>
    <n v="10"/>
    <n v="10"/>
    <n v="1279.2"/>
    <n v="0.17"/>
    <n v="10694.49"/>
    <n v="4612.59"/>
    <n v="0.43099999999999999"/>
    <n v="38.619999999999997"/>
    <x v="0"/>
    <n v="1"/>
    <b v="0"/>
    <s v="Shipped"/>
    <x v="4"/>
    <x v="6"/>
    <n v="6"/>
    <x v="3"/>
    <x v="38"/>
    <x v="2"/>
    <s v="11-20%"/>
    <x v="0"/>
    <n v="0"/>
    <n v="0"/>
    <n v="0"/>
    <n v="1"/>
  </r>
  <r>
    <s v="ORD-01441"/>
    <d v="2021-10-11T00:00:00"/>
    <d v="2021-10-11T00:00:00"/>
    <s v="CUST46668"/>
    <s v="Karan Bhat"/>
    <n v="36"/>
    <n v="36"/>
    <s v="Female"/>
    <s v="Female"/>
    <s v="West"/>
    <s v="Pune"/>
    <x v="4"/>
    <s v="Biography"/>
    <n v="7"/>
    <n v="7"/>
    <n v="1187.0999999999999"/>
    <n v="0.13"/>
    <n v="6671.63"/>
    <n v="2154.79"/>
    <n v="0.32300000000000001"/>
    <n v="88.18"/>
    <x v="0"/>
    <n v="3"/>
    <b v="0"/>
    <s v="Delivered"/>
    <x v="1"/>
    <x v="1"/>
    <n v="5"/>
    <x v="3"/>
    <x v="38"/>
    <x v="2"/>
    <s v="11-20%"/>
    <x v="0"/>
    <n v="0"/>
    <n v="1"/>
    <n v="0"/>
    <n v="1"/>
  </r>
  <r>
    <s v="ORD-01438"/>
    <s v="October 10, 2021"/>
    <d v="2021-10-10T00:00:00"/>
    <s v="CUST54455"/>
    <s v="Shreya Mehta"/>
    <n v="57"/>
    <n v="57"/>
    <s v="Female"/>
    <s v="Female"/>
    <s v="South"/>
    <s v="Kochi"/>
    <x v="4"/>
    <s v="Comic Book"/>
    <n v="8"/>
    <n v="8"/>
    <n v="1196.3800000000001"/>
    <n v="0.14000000000000001"/>
    <n v="8445.01"/>
    <n v="3179.69"/>
    <n v="0.377"/>
    <n v="71.87"/>
    <x v="4"/>
    <n v="2"/>
    <b v="0"/>
    <s v="Delivered"/>
    <x v="1"/>
    <x v="4"/>
    <n v="4"/>
    <x v="3"/>
    <x v="38"/>
    <x v="4"/>
    <s v="11-20%"/>
    <x v="0"/>
    <n v="0"/>
    <n v="1"/>
    <n v="0"/>
    <n v="1"/>
  </r>
  <r>
    <s v="ORD-01439"/>
    <d v="2021-10-10T00:00:00"/>
    <d v="2021-10-10T00:00:00"/>
    <s v="CUST93212"/>
    <s v="Priya Mishra"/>
    <n v="37"/>
    <n v="37"/>
    <s v="Male"/>
    <s v="Male"/>
    <s v="Central"/>
    <s v="Nagpur"/>
    <x v="5"/>
    <s v="Dumbbells"/>
    <n v="3"/>
    <n v="3"/>
    <n v="13108.91"/>
    <n v="0.14000000000000001"/>
    <n v="30143.82"/>
    <n v="8326.51"/>
    <n v="0.27600000000000002"/>
    <n v="55.08"/>
    <x v="2"/>
    <n v="1"/>
    <b v="0"/>
    <s v="Delivered"/>
    <x v="1"/>
    <x v="3"/>
    <n v="10"/>
    <x v="3"/>
    <x v="38"/>
    <x v="2"/>
    <s v="11-20%"/>
    <x v="0"/>
    <n v="0"/>
    <n v="1"/>
    <n v="0"/>
    <n v="1"/>
  </r>
  <r>
    <s v="ORD-01437"/>
    <d v="2021-10-09T00:00:00"/>
    <d v="2021-10-09T00:00:00"/>
    <s v="CUST07360"/>
    <s v="Meera Kapoor"/>
    <m/>
    <m/>
    <s v="Other"/>
    <s v="Other"/>
    <s v="West"/>
    <s v="Pune"/>
    <x v="4"/>
    <s v="Biography"/>
    <n v="10"/>
    <n v="10"/>
    <n v="1010.53"/>
    <n v="0.01"/>
    <n v="9699.8700000000008"/>
    <n v="4504.03"/>
    <n v="0.46400000000000002"/>
    <n v="38.090000000000003"/>
    <x v="2"/>
    <n v="3"/>
    <b v="0"/>
    <s v="Pending"/>
    <x v="2"/>
    <x v="2"/>
    <n v="1"/>
    <x v="3"/>
    <x v="38"/>
    <x v="5"/>
    <s v="1-10%"/>
    <x v="0"/>
    <n v="0"/>
    <n v="0"/>
    <n v="0"/>
    <n v="1"/>
  </r>
  <r>
    <s v="ORD-01436"/>
    <d v="2021-10-09T00:00:00"/>
    <d v="2021-10-09T00:00:00"/>
    <s v="CUST45016"/>
    <s v="Pooja Rao"/>
    <n v="47"/>
    <n v="47"/>
    <s v="Male"/>
    <s v="Male"/>
    <s v="North"/>
    <s v="Chandigarh"/>
    <x v="6"/>
    <s v="Dress"/>
    <n v="2"/>
    <n v="2"/>
    <n v="3097.01"/>
    <n v="0.13"/>
    <n v="5016.33"/>
    <n v="2443.96"/>
    <n v="0.48699999999999999"/>
    <n v="50.68"/>
    <x v="4"/>
    <n v="3"/>
    <b v="0"/>
    <s v="Delivered"/>
    <x v="1"/>
    <x v="6"/>
    <n v="6"/>
    <x v="3"/>
    <x v="38"/>
    <x v="4"/>
    <s v="11-20%"/>
    <x v="0"/>
    <n v="0"/>
    <n v="1"/>
    <n v="0"/>
    <n v="1"/>
  </r>
  <r>
    <s v="ORD-01435"/>
    <d v="2021-10-08T00:00:00"/>
    <d v="2021-10-08T00:00:00"/>
    <s v="CUST41321"/>
    <s v="Ritu Bhat"/>
    <n v="23"/>
    <n v="23"/>
    <s v="Male"/>
    <s v="Male"/>
    <s v="North"/>
    <s v="Chandigarh"/>
    <x v="3"/>
    <s v="Cooking Oil"/>
    <n v="5"/>
    <n v="5"/>
    <n v="312.3"/>
    <n v="0.12"/>
    <n v="1270.29"/>
    <n v="110.96"/>
    <n v="8.6999999999999994E-2"/>
    <n v="25.67"/>
    <x v="1"/>
    <n v="3"/>
    <b v="0"/>
    <s v="Delivered"/>
    <x v="1"/>
    <x v="5"/>
    <n v="8"/>
    <x v="3"/>
    <x v="38"/>
    <x v="1"/>
    <s v="11-20%"/>
    <x v="0"/>
    <n v="0"/>
    <n v="1"/>
    <n v="0"/>
    <n v="1"/>
  </r>
  <r>
    <s v="ORD-01434"/>
    <d v="2021-10-08T00:00:00"/>
    <d v="2021-10-08T00:00:00"/>
    <s v="CUST32355"/>
    <s v="Priya Verma"/>
    <n v="31"/>
    <n v="31"/>
    <s v="Male"/>
    <s v="Male"/>
    <s v="South"/>
    <s v="Chennai"/>
    <x v="6"/>
    <s v="T-Shirt"/>
    <n v="9"/>
    <n v="9"/>
    <n v="2943.22"/>
    <n v="0.02"/>
    <n v="22356.5"/>
    <n v="7881.59"/>
    <n v="0.35299999999999998"/>
    <n v="58.83"/>
    <x v="0"/>
    <n v="5"/>
    <b v="0"/>
    <s v="Shipped"/>
    <x v="4"/>
    <x v="1"/>
    <n v="5"/>
    <x v="3"/>
    <x v="38"/>
    <x v="3"/>
    <s v="1-10%"/>
    <x v="0"/>
    <n v="0"/>
    <n v="0"/>
    <n v="0"/>
    <n v="1"/>
  </r>
  <r>
    <s v="ORD-01430"/>
    <d v="2021-10-07T00:00:00"/>
    <d v="2021-10-07T00:00:00"/>
    <s v="CUST37845"/>
    <s v="Nisha Sharma"/>
    <n v="25"/>
    <n v="25"/>
    <s v="Other"/>
    <s v="Other"/>
    <s v="East"/>
    <s v="Patna"/>
    <x v="4"/>
    <s v="Fiction Novel"/>
    <n v="2"/>
    <n v="2"/>
    <n v="986.99"/>
    <n v="0.37"/>
    <n v="1052.33"/>
    <n v="405.51"/>
    <n v="0.38500000000000001"/>
    <n v="79.62"/>
    <x v="5"/>
    <n v="2"/>
    <b v="1"/>
    <s v="Returned"/>
    <x v="0"/>
    <x v="4"/>
    <n v="4"/>
    <x v="3"/>
    <x v="38"/>
    <x v="1"/>
    <s v="31-40%"/>
    <x v="0"/>
    <n v="1"/>
    <n v="1"/>
    <n v="0"/>
    <n v="1"/>
  </r>
  <r>
    <s v="ORD-01432"/>
    <d v="2021-10-07T00:00:00"/>
    <d v="2021-10-07T00:00:00"/>
    <s v="CUST02652"/>
    <s v="Nisha Mehta"/>
    <n v="32"/>
    <n v="32"/>
    <s v="Male"/>
    <s v="Male"/>
    <s v="North"/>
    <s v="Chandigarh"/>
    <x v="5"/>
    <s v="Tennis Racket"/>
    <n v="5"/>
    <n v="5"/>
    <n v="10759.43"/>
    <n v="0.18"/>
    <n v="40614.589999999997"/>
    <n v="10920.96"/>
    <n v="0.26900000000000002"/>
    <n v="43.85"/>
    <x v="3"/>
    <n v="4"/>
    <b v="0"/>
    <s v="Delivered"/>
    <x v="1"/>
    <x v="10"/>
    <n v="2"/>
    <x v="3"/>
    <x v="38"/>
    <x v="3"/>
    <s v="11-20%"/>
    <x v="0"/>
    <n v="0"/>
    <n v="1"/>
    <n v="0"/>
    <n v="1"/>
  </r>
  <r>
    <s v="ORD-01429"/>
    <d v="2021-10-07T00:00:00"/>
    <d v="2021-10-07T00:00:00"/>
    <s v="CUST79705"/>
    <s v="Priya Mehta"/>
    <n v="37"/>
    <n v="37"/>
    <s v="Other"/>
    <s v="Other"/>
    <s v="Central"/>
    <s v="Raipur"/>
    <x v="4"/>
    <s v="Textbook"/>
    <n v="10"/>
    <n v="10"/>
    <n v="786.45"/>
    <n v="7.0000000000000007E-2"/>
    <n v="6041.95"/>
    <n v="2564.65"/>
    <n v="0.42399999999999999"/>
    <n v="36.01"/>
    <x v="3"/>
    <m/>
    <b v="0"/>
    <s v="Delivered"/>
    <x v="1"/>
    <x v="2"/>
    <n v="1"/>
    <x v="3"/>
    <x v="38"/>
    <x v="2"/>
    <s v="1-10%"/>
    <x v="0"/>
    <n v="0"/>
    <n v="1"/>
    <n v="0"/>
    <n v="1"/>
  </r>
  <r>
    <s v="ORD-01433"/>
    <d v="2021-10-07T00:00:00"/>
    <d v="2021-10-07T00:00:00"/>
    <s v="CUST83420"/>
    <s v="Rahul Kumar"/>
    <n v="22"/>
    <n v="22"/>
    <s v="Male"/>
    <s v="Male"/>
    <s v="South"/>
    <s v="Chennai"/>
    <x v="0"/>
    <s v="Lipstick"/>
    <n v="2"/>
    <n v="2"/>
    <n v="785.12"/>
    <n v="0.23"/>
    <n v="1096.54"/>
    <n v="569.29999999999995"/>
    <n v="0.51900000000000002"/>
    <n v="95.2"/>
    <x v="2"/>
    <n v="4"/>
    <b v="1"/>
    <s v="Returned"/>
    <x v="0"/>
    <x v="3"/>
    <n v="10"/>
    <x v="3"/>
    <x v="38"/>
    <x v="1"/>
    <s v="21-30%"/>
    <x v="0"/>
    <n v="1"/>
    <n v="1"/>
    <n v="0"/>
    <n v="1"/>
  </r>
  <r>
    <s v="ORD-01431"/>
    <d v="2021-10-07T00:00:00"/>
    <d v="2021-10-07T00:00:00"/>
    <s v="CUST03275"/>
    <s v="Rohan Mishra"/>
    <n v="42"/>
    <n v="42"/>
    <s v="Female"/>
    <s v="Female"/>
    <s v="West"/>
    <s v="Ahmedabad"/>
    <x v="2"/>
    <s v="Smartwatch"/>
    <n v="8"/>
    <n v="8"/>
    <n v="32618.21"/>
    <n v="0.24"/>
    <n v="175909.3"/>
    <n v="22171.54"/>
    <n v="0.126"/>
    <n v="80.63"/>
    <x v="2"/>
    <n v="5"/>
    <b v="0"/>
    <s v="Delivered"/>
    <x v="1"/>
    <x v="10"/>
    <n v="2"/>
    <x v="3"/>
    <x v="38"/>
    <x v="2"/>
    <s v="21-30%"/>
    <x v="0"/>
    <n v="0"/>
    <n v="1"/>
    <n v="0"/>
    <n v="1"/>
  </r>
  <r>
    <s v="ORD-01428"/>
    <d v="2021-10-06T00:00:00"/>
    <d v="2021-10-06T00:00:00"/>
    <s v="CUST77645"/>
    <s v="Ananya Bhat"/>
    <n v="35"/>
    <n v="35"/>
    <s v="Female"/>
    <s v="Female"/>
    <s v="West"/>
    <s v="Surat"/>
    <x v="4"/>
    <s v="Fiction Novel"/>
    <n v="10"/>
    <n v="10"/>
    <n v="268.47000000000003"/>
    <n v="0.24"/>
    <n v="1754.08"/>
    <n v="598.80999999999995"/>
    <n v="0.34100000000000003"/>
    <n v="69.44"/>
    <x v="2"/>
    <n v="5"/>
    <b v="0"/>
    <s v="Delivered"/>
    <x v="1"/>
    <x v="6"/>
    <n v="6"/>
    <x v="3"/>
    <x v="38"/>
    <x v="3"/>
    <s v="21-30%"/>
    <x v="0"/>
    <n v="0"/>
    <n v="1"/>
    <n v="0"/>
    <n v="1"/>
  </r>
  <r>
    <s v="ORD-01427"/>
    <d v="2021-10-06T00:00:00"/>
    <d v="2021-10-06T00:00:00"/>
    <s v="CUST62447"/>
    <s v="Aditya Mehta"/>
    <n v="25"/>
    <n v="25"/>
    <s v="Other"/>
    <s v="Other"/>
    <s v="South"/>
    <s v="Kochi"/>
    <x v="6"/>
    <s v="Kurta"/>
    <n v="3"/>
    <n v="3"/>
    <n v="1683.92"/>
    <n v="0.01"/>
    <n v="5129.49"/>
    <n v="1700.69"/>
    <n v="0.33200000000000002"/>
    <n v="84.8"/>
    <x v="1"/>
    <n v="3"/>
    <b v="0"/>
    <s v="Pending"/>
    <x v="2"/>
    <x v="5"/>
    <n v="8"/>
    <x v="3"/>
    <x v="38"/>
    <x v="1"/>
    <s v="1-10%"/>
    <x v="0"/>
    <n v="0"/>
    <n v="0"/>
    <n v="0"/>
    <n v="1"/>
  </r>
  <r>
    <s v="ORD-01426"/>
    <d v="2021-10-05T00:00:00"/>
    <d v="2021-10-05T00:00:00"/>
    <s v="CUST08147"/>
    <s v="Nikhil Shah"/>
    <n v="58"/>
    <n v="58"/>
    <s v="Male"/>
    <s v="Male"/>
    <s v="North"/>
    <s v="Delhi"/>
    <x v="6"/>
    <s v="Dress"/>
    <n v="2"/>
    <n v="2"/>
    <n v="469.65"/>
    <n v="0.12"/>
    <n v="775.74"/>
    <n v="185.8"/>
    <n v="0.24"/>
    <n v="32.03"/>
    <x v="1"/>
    <n v="1"/>
    <b v="1"/>
    <s v="Returned"/>
    <x v="0"/>
    <x v="0"/>
    <n v="3"/>
    <x v="3"/>
    <x v="38"/>
    <x v="4"/>
    <s v="11-20%"/>
    <x v="0"/>
    <n v="1"/>
    <n v="1"/>
    <n v="0"/>
    <n v="1"/>
  </r>
  <r>
    <s v="ORD-01425"/>
    <d v="2021-10-04T00:00:00"/>
    <d v="2021-10-04T00:00:00"/>
    <s v="CUST22978"/>
    <s v="Nikhil Bhat"/>
    <m/>
    <m/>
    <s v="Male"/>
    <s v="Male"/>
    <s v="North"/>
    <s v="Ludhiana"/>
    <x v="5"/>
    <s v="Cycle"/>
    <n v="4"/>
    <n v="4"/>
    <n v="13459.01"/>
    <n v="0.32"/>
    <n v="39215.89"/>
    <n v="10601.74"/>
    <n v="0.27"/>
    <n v="48.42"/>
    <x v="2"/>
    <n v="2"/>
    <b v="0"/>
    <s v="Delivered"/>
    <x v="1"/>
    <x v="6"/>
    <n v="6"/>
    <x v="3"/>
    <x v="38"/>
    <x v="5"/>
    <s v="31-40%"/>
    <x v="0"/>
    <n v="0"/>
    <n v="1"/>
    <n v="0"/>
    <n v="1"/>
  </r>
  <r>
    <s v="ORD-01423"/>
    <d v="2021-10-03T00:00:00"/>
    <d v="2021-10-03T00:00:00"/>
    <s v="CUST36676"/>
    <s v="Aditya Kapoor"/>
    <n v="35"/>
    <n v="35"/>
    <s v="Male"/>
    <s v="Male"/>
    <s v="North"/>
    <s v="Ludhiana"/>
    <x v="3"/>
    <s v="Dal (1kg)"/>
    <n v="6"/>
    <n v="6"/>
    <n v="204.17"/>
    <n v="0.32"/>
    <n v="703.05"/>
    <n v="59.99"/>
    <n v="8.5000000000000006E-2"/>
    <n v="27.12"/>
    <x v="5"/>
    <n v="4"/>
    <b v="0"/>
    <s v="Delivered"/>
    <x v="1"/>
    <x v="2"/>
    <n v="1"/>
    <x v="3"/>
    <x v="38"/>
    <x v="3"/>
    <s v="31-40%"/>
    <x v="0"/>
    <n v="0"/>
    <n v="1"/>
    <n v="0"/>
    <n v="1"/>
  </r>
  <r>
    <s v="ORD-01424"/>
    <d v="2021-10-03T00:00:00"/>
    <d v="2021-10-03T00:00:00"/>
    <s v="CUST12417"/>
    <s v="Sanjay Kumar"/>
    <n v="54"/>
    <n v="54"/>
    <s v="Other"/>
    <s v="Other"/>
    <s v="Central"/>
    <s v="Bhopal"/>
    <x v="6"/>
    <s v="Dress"/>
    <n v="2"/>
    <n v="2"/>
    <n v="3491.48"/>
    <n v="0.16"/>
    <n v="4903.58"/>
    <n v="1061.0899999999999"/>
    <n v="0.216"/>
    <n v="82.05"/>
    <x v="5"/>
    <n v="2"/>
    <b v="0"/>
    <s v="Delivered"/>
    <x v="1"/>
    <x v="9"/>
    <n v="9"/>
    <x v="3"/>
    <x v="38"/>
    <x v="4"/>
    <s v="11-20%"/>
    <x v="0"/>
    <n v="0"/>
    <n v="1"/>
    <n v="0"/>
    <n v="1"/>
  </r>
  <r>
    <s v="ORD-01421"/>
    <d v="2021-10-02T00:00:00"/>
    <d v="2021-10-02T00:00:00"/>
    <s v="CUST32538"/>
    <s v="Amit Rao"/>
    <n v="24"/>
    <n v="24"/>
    <s v="Other"/>
    <s v="Other"/>
    <s v="South"/>
    <s v="Bangalore"/>
    <x v="2"/>
    <s v="Laptop"/>
    <n v="10"/>
    <n v="10"/>
    <n v="23157.51"/>
    <n v="0.12"/>
    <n v="176221.6"/>
    <n v="21453.69"/>
    <n v="0.122"/>
    <n v="53.6"/>
    <x v="4"/>
    <n v="3"/>
    <b v="0"/>
    <s v="Delivered"/>
    <x v="1"/>
    <x v="4"/>
    <n v="4"/>
    <x v="3"/>
    <x v="38"/>
    <x v="1"/>
    <s v="11-20%"/>
    <x v="0"/>
    <n v="0"/>
    <n v="1"/>
    <n v="0"/>
    <n v="1"/>
  </r>
  <r>
    <s v="ORD-01422"/>
    <d v="2021-10-02T00:00:00"/>
    <d v="2021-10-02T00:00:00"/>
    <s v="CUST97273"/>
    <s v="Aarav Gupta"/>
    <n v="37"/>
    <n v="37"/>
    <s v="Other"/>
    <s v="Other"/>
    <s v="North"/>
    <s v="Amritsar"/>
    <x v="5"/>
    <s v="Cricket Bat"/>
    <n v="10"/>
    <n v="10"/>
    <n v="12010.26"/>
    <n v="0.36"/>
    <n v="68019.81"/>
    <n v="13038.75"/>
    <n v="0.192"/>
    <n v="77.19"/>
    <x v="3"/>
    <n v="1"/>
    <b v="0"/>
    <s v="Delivered"/>
    <x v="1"/>
    <x v="3"/>
    <n v="10"/>
    <x v="3"/>
    <x v="38"/>
    <x v="2"/>
    <s v="31-40%"/>
    <x v="0"/>
    <n v="0"/>
    <n v="1"/>
    <n v="0"/>
    <n v="1"/>
  </r>
  <r>
    <s v="ORD-01418"/>
    <d v="2021-10-01T00:00:00"/>
    <d v="2021-10-01T00:00:00"/>
    <s v="CUST26109"/>
    <s v="Aditya Gupta"/>
    <n v="52"/>
    <n v="52"/>
    <s v="Male"/>
    <s v="Male"/>
    <s v="Central"/>
    <s v="Raipur"/>
    <x v="5"/>
    <s v="Cycle"/>
    <n v="3"/>
    <n v="3"/>
    <n v="13585.06"/>
    <n v="0.33"/>
    <n v="26055.86"/>
    <n v="5488.23"/>
    <n v="0.21099999999999999"/>
    <n v="62.01"/>
    <x v="0"/>
    <n v="5"/>
    <b v="0"/>
    <s v="Cancelled"/>
    <x v="3"/>
    <x v="10"/>
    <n v="2"/>
    <x v="3"/>
    <x v="38"/>
    <x v="4"/>
    <s v="31-40%"/>
    <x v="0"/>
    <n v="0"/>
    <n v="0"/>
    <n v="1"/>
    <n v="1"/>
  </r>
  <r>
    <s v="ORD-01420"/>
    <s v="October 01, 2021"/>
    <d v="2021-10-01T00:00:00"/>
    <s v="CUST46668"/>
    <s v="Ananya Reddy"/>
    <n v="28"/>
    <n v="28"/>
    <s v="Other"/>
    <s v="Other"/>
    <s v="East"/>
    <s v="Bhubaneswar"/>
    <x v="0"/>
    <s v="Lipstick"/>
    <n v="2"/>
    <n v="2"/>
    <n v="796.25"/>
    <m/>
    <n v="1450.96"/>
    <n v="572.79999999999995"/>
    <n v="0.39500000000000002"/>
    <n v="70.91"/>
    <x v="0"/>
    <m/>
    <b v="0"/>
    <s v="Delivered"/>
    <x v="1"/>
    <x v="0"/>
    <n v="3"/>
    <x v="3"/>
    <x v="38"/>
    <x v="3"/>
    <s v="No data"/>
    <x v="0"/>
    <n v="0"/>
    <n v="1"/>
    <n v="0"/>
    <n v="1"/>
  </r>
  <r>
    <s v="ORD-01419"/>
    <d v="2021-10-01T00:00:00"/>
    <d v="2021-10-01T00:00:00"/>
    <s v="CUST19497"/>
    <s v="Vikram Mehta"/>
    <n v="8"/>
    <n v="8"/>
    <s v="Male"/>
    <s v="Male"/>
    <s v="West"/>
    <s v="Ahmedabad"/>
    <x v="5"/>
    <s v="Football"/>
    <n v="9"/>
    <n v="9"/>
    <n v="14766.84"/>
    <n v="0.35"/>
    <n v="79036.67"/>
    <n v="16949.03"/>
    <n v="0.214"/>
    <n v="34.32"/>
    <x v="3"/>
    <n v="5"/>
    <b v="0"/>
    <s v="Delivered"/>
    <x v="1"/>
    <x v="3"/>
    <n v="10"/>
    <x v="3"/>
    <x v="38"/>
    <x v="0"/>
    <s v="31-40%"/>
    <x v="0"/>
    <n v="0"/>
    <n v="1"/>
    <n v="0"/>
    <n v="1"/>
  </r>
  <r>
    <s v="ORD-01417"/>
    <d v="2021-09-30T00:00:00"/>
    <d v="2021-09-30T00:00:00"/>
    <s v="CUST32469"/>
    <s v="Aditya Das"/>
    <n v="31"/>
    <n v="31"/>
    <s v="Male"/>
    <s v="Male"/>
    <s v="East"/>
    <s v="Patna"/>
    <x v="4"/>
    <s v="Comic Book"/>
    <n v="3"/>
    <n v="3"/>
    <n v="751.24"/>
    <n v="0.34"/>
    <n v="1754.21"/>
    <n v="458.13"/>
    <n v="0.26100000000000001"/>
    <n v="103.5"/>
    <x v="5"/>
    <n v="3"/>
    <b v="0"/>
    <s v="Delivered"/>
    <x v="1"/>
    <x v="3"/>
    <n v="10"/>
    <x v="3"/>
    <x v="39"/>
    <x v="3"/>
    <s v="31-40%"/>
    <x v="0"/>
    <n v="0"/>
    <n v="1"/>
    <n v="0"/>
    <n v="1"/>
  </r>
  <r>
    <s v="ORD-01415"/>
    <d v="2021-09-30T00:00:00"/>
    <d v="2021-09-30T00:00:00"/>
    <s v="CUST50601"/>
    <s v="Amit Patel"/>
    <n v="31"/>
    <n v="31"/>
    <s v="Other"/>
    <s v="Other"/>
    <s v="West"/>
    <s v="Mumbai"/>
    <x v="3"/>
    <s v="Tea"/>
    <n v="3"/>
    <n v="3"/>
    <n v="297.63"/>
    <n v="0.02"/>
    <n v="1094.67"/>
    <n v="141.65"/>
    <n v="0.129"/>
    <n v="49.55"/>
    <x v="2"/>
    <n v="1"/>
    <b v="1"/>
    <s v="Returned"/>
    <x v="0"/>
    <x v="5"/>
    <n v="8"/>
    <x v="3"/>
    <x v="39"/>
    <x v="3"/>
    <s v="1-10%"/>
    <x v="0"/>
    <n v="1"/>
    <n v="1"/>
    <n v="0"/>
    <n v="1"/>
  </r>
  <r>
    <s v="ORD-01416"/>
    <d v="2021-09-30T00:00:00"/>
    <d v="2021-09-30T00:00:00"/>
    <s v="CUST53700"/>
    <s v="Aditya Chatterjee"/>
    <n v="35"/>
    <n v="35"/>
    <s v="Other"/>
    <s v="Other"/>
    <s v="North"/>
    <s v="Ludhiana"/>
    <x v="3"/>
    <s v="Tea"/>
    <n v="4"/>
    <n v="4"/>
    <n v="98.95"/>
    <n v="0.15"/>
    <n v="365.47"/>
    <n v="31.72"/>
    <n v="8.6999999999999994E-2"/>
    <n v="78.47"/>
    <x v="4"/>
    <n v="1"/>
    <b v="1"/>
    <s v="Returned"/>
    <x v="0"/>
    <x v="4"/>
    <n v="4"/>
    <x v="3"/>
    <x v="39"/>
    <x v="3"/>
    <s v="11-20%"/>
    <x v="0"/>
    <n v="1"/>
    <n v="1"/>
    <n v="0"/>
    <n v="1"/>
  </r>
  <r>
    <s v="ORD-01414"/>
    <d v="2021-09-29T00:00:00"/>
    <d v="2021-09-29T00:00:00"/>
    <s v="CUST00909"/>
    <s v="Ananya Verma"/>
    <n v="32"/>
    <n v="32"/>
    <s v="Other"/>
    <s v="Other"/>
    <s v="South"/>
    <s v="Bangalore"/>
    <x v="1"/>
    <s v="Sofa"/>
    <n v="6"/>
    <n v="6"/>
    <n v="3717.72"/>
    <n v="0.22"/>
    <n v="17177.150000000001"/>
    <n v="4949.58"/>
    <n v="0.28799999999999998"/>
    <n v="62.81"/>
    <x v="4"/>
    <n v="2"/>
    <b v="0"/>
    <s v="Delivered"/>
    <x v="1"/>
    <x v="0"/>
    <n v="3"/>
    <x v="3"/>
    <x v="39"/>
    <x v="3"/>
    <s v="21-30%"/>
    <x v="0"/>
    <n v="0"/>
    <n v="1"/>
    <n v="0"/>
    <n v="1"/>
  </r>
  <r>
    <s v="ORD-01412"/>
    <d v="2021-09-28T00:00:00"/>
    <d v="2021-09-28T00:00:00"/>
    <s v="CUST02453"/>
    <s v="Arjun Shah"/>
    <n v="31"/>
    <n v="31"/>
    <s v="Female"/>
    <s v="Female"/>
    <s v="Central"/>
    <s v="Bhopal"/>
    <x v="4"/>
    <s v="Self-Help Book"/>
    <n v="3"/>
    <n v="3"/>
    <n v="329.03"/>
    <n v="0.02"/>
    <n v="994.87"/>
    <n v="375.07"/>
    <n v="0.377"/>
    <n v="77.34"/>
    <x v="2"/>
    <n v="5"/>
    <b v="1"/>
    <s v="Returned"/>
    <x v="0"/>
    <x v="3"/>
    <n v="10"/>
    <x v="3"/>
    <x v="39"/>
    <x v="3"/>
    <s v="1-10%"/>
    <x v="0"/>
    <n v="1"/>
    <n v="1"/>
    <n v="0"/>
    <n v="1"/>
  </r>
  <r>
    <s v="ORD-01411"/>
    <d v="2021-09-28T00:00:00"/>
    <d v="2021-09-28T00:00:00"/>
    <s v="CUST46708"/>
    <s v="Rahul Das"/>
    <n v="41"/>
    <n v="41"/>
    <s v="Male"/>
    <s v="Male"/>
    <s v="Central"/>
    <s v="Bhopal"/>
    <x v="4"/>
    <s v="Comic Book"/>
    <n v="5"/>
    <n v="5"/>
    <n v="293.56"/>
    <n v="0.4"/>
    <n v="988.84"/>
    <n v="397.44"/>
    <n v="0.40200000000000002"/>
    <n v="61.09"/>
    <x v="2"/>
    <n v="4"/>
    <b v="0"/>
    <s v="Cancelled"/>
    <x v="3"/>
    <x v="1"/>
    <n v="5"/>
    <x v="3"/>
    <x v="39"/>
    <x v="2"/>
    <s v="31-40%"/>
    <x v="0"/>
    <n v="0"/>
    <n v="0"/>
    <n v="1"/>
    <n v="1"/>
  </r>
  <r>
    <s v="ORD-01413"/>
    <d v="2021-09-28T00:00:00"/>
    <d v="2021-09-28T00:00:00"/>
    <s v="CUST43662"/>
    <s v="Karan Sharma"/>
    <n v="34"/>
    <n v="34"/>
    <s v="Other"/>
    <s v="Other"/>
    <s v="North"/>
    <s v="Ludhiana"/>
    <x v="6"/>
    <s v="Jeans"/>
    <n v="3"/>
    <n v="3"/>
    <n v="1238.9000000000001"/>
    <n v="0.33"/>
    <n v="2660.56"/>
    <n v="1083.58"/>
    <n v="0.40699999999999997"/>
    <n v="73.53"/>
    <x v="4"/>
    <n v="5"/>
    <b v="1"/>
    <s v="Returned"/>
    <x v="0"/>
    <x v="0"/>
    <n v="3"/>
    <x v="3"/>
    <x v="39"/>
    <x v="3"/>
    <s v="31-40%"/>
    <x v="0"/>
    <n v="1"/>
    <n v="1"/>
    <n v="0"/>
    <n v="1"/>
  </r>
  <r>
    <s v="ORD-01410"/>
    <d v="2021-09-27T00:00:00"/>
    <d v="2021-09-27T00:00:00"/>
    <s v="CUST74811"/>
    <s v="Aditya Rao"/>
    <n v="32"/>
    <n v="32"/>
    <s v="Other"/>
    <s v="Other"/>
    <s v="East"/>
    <s v="Patna"/>
    <x v="0"/>
    <s v="Face Cream"/>
    <n v="7"/>
    <n v="7"/>
    <n v="1026.47"/>
    <n v="7.0000000000000007E-2"/>
    <n v="6772.95"/>
    <n v="2747.24"/>
    <n v="0.40600000000000003"/>
    <n v="58.92"/>
    <x v="1"/>
    <n v="1"/>
    <b v="1"/>
    <s v="Returned"/>
    <x v="0"/>
    <x v="9"/>
    <n v="9"/>
    <x v="3"/>
    <x v="39"/>
    <x v="3"/>
    <s v="1-10%"/>
    <x v="0"/>
    <n v="1"/>
    <n v="1"/>
    <n v="0"/>
    <n v="1"/>
  </r>
  <r>
    <s v="ORD-01408"/>
    <d v="2021-09-26T00:00:00"/>
    <d v="2021-09-26T00:00:00"/>
    <s v="CUST69520"/>
    <s v="Sanjay Singh"/>
    <n v="31"/>
    <n v="31"/>
    <s v="Other"/>
    <s v="Other"/>
    <s v="West"/>
    <s v="Mumbai"/>
    <x v="6"/>
    <s v="Jacket"/>
    <n v="6"/>
    <n v="6"/>
    <n v="1744.18"/>
    <n v="0.2"/>
    <n v="8503.76"/>
    <n v="2737.92"/>
    <n v="0.32200000000000001"/>
    <n v="72.31"/>
    <x v="1"/>
    <n v="5"/>
    <b v="0"/>
    <s v="Shipped"/>
    <x v="4"/>
    <x v="1"/>
    <n v="5"/>
    <x v="3"/>
    <x v="39"/>
    <x v="3"/>
    <s v="11-20%"/>
    <x v="0"/>
    <n v="0"/>
    <n v="0"/>
    <n v="0"/>
    <n v="1"/>
  </r>
  <r>
    <s v="ORD-01409"/>
    <d v="2021-09-26T00:00:00"/>
    <d v="2021-09-26T00:00:00"/>
    <s v="CUST49105"/>
    <s v="Aarav Nair"/>
    <n v="9"/>
    <n v="9"/>
    <s v="Male"/>
    <s v="Male"/>
    <s v="West"/>
    <s v="Ahmedabad"/>
    <x v="5"/>
    <s v="Cricket Bat"/>
    <n v="7"/>
    <n v="7"/>
    <n v="12363.5"/>
    <n v="0.06"/>
    <n v="79795.539999999994"/>
    <n v="13170.87"/>
    <n v="0.16500000000000001"/>
    <n v="61.11"/>
    <x v="0"/>
    <n v="1"/>
    <b v="0"/>
    <s v="Shipped"/>
    <x v="4"/>
    <x v="7"/>
    <m/>
    <x v="3"/>
    <x v="39"/>
    <x v="0"/>
    <s v="1-10%"/>
    <x v="0"/>
    <n v="0"/>
    <n v="0"/>
    <n v="0"/>
    <n v="1"/>
  </r>
  <r>
    <s v="ORD-01407"/>
    <d v="2021-09-25T00:00:00"/>
    <d v="2021-09-25T00:00:00"/>
    <s v="CUST62870"/>
    <s v="Shreya Mehta"/>
    <n v="38"/>
    <n v="38"/>
    <s v="Female"/>
    <s v="Female"/>
    <s v="Central"/>
    <s v="Raipur"/>
    <x v="0"/>
    <s v="Face Cream"/>
    <n v="2"/>
    <n v="2"/>
    <n v="1348.14"/>
    <n v="0.25"/>
    <n v="2363.6999999999998"/>
    <n v="904.82"/>
    <n v="0.38300000000000001"/>
    <n v="48.59"/>
    <x v="3"/>
    <n v="2"/>
    <b v="0"/>
    <s v="Delivered"/>
    <x v="1"/>
    <x v="1"/>
    <n v="5"/>
    <x v="3"/>
    <x v="39"/>
    <x v="2"/>
    <s v="21-30%"/>
    <x v="0"/>
    <n v="0"/>
    <n v="1"/>
    <n v="0"/>
    <n v="1"/>
  </r>
  <r>
    <s v="ORD-01403"/>
    <d v="2021-09-25T00:00:00"/>
    <d v="2021-09-25T00:00:00"/>
    <s v="CUST02694"/>
    <s v="Priya Chatterjee"/>
    <n v="19"/>
    <n v="19"/>
    <s v="m"/>
    <s v="Male"/>
    <s v="Central"/>
    <s v="Raipur"/>
    <x v="0"/>
    <s v="Hair Oil"/>
    <n v="7"/>
    <n v="7"/>
    <n v="210.31"/>
    <n v="0.23"/>
    <n v="1209"/>
    <n v="600.88"/>
    <n v="0.497"/>
    <n v="67.459999999999994"/>
    <x v="3"/>
    <n v="5"/>
    <b v="1"/>
    <s v="Returned"/>
    <x v="0"/>
    <x v="6"/>
    <n v="6"/>
    <x v="3"/>
    <x v="39"/>
    <x v="1"/>
    <s v="21-30%"/>
    <x v="0"/>
    <n v="1"/>
    <n v="1"/>
    <n v="0"/>
    <n v="1"/>
  </r>
  <r>
    <s v="ORD-01404"/>
    <d v="2021-09-25T00:00:00"/>
    <d v="2021-09-25T00:00:00"/>
    <s v="CUST34886"/>
    <s v="Karan Iyer"/>
    <n v="25"/>
    <n v="25"/>
    <s v="Female"/>
    <s v="Female"/>
    <s v="East"/>
    <s v="Kolkata"/>
    <x v="4"/>
    <s v="Fiction Novel"/>
    <n v="10"/>
    <n v="10"/>
    <n v="350.58"/>
    <n v="0.32"/>
    <n v="2561.17"/>
    <n v="916.75"/>
    <n v="0.35799999999999998"/>
    <n v="95"/>
    <x v="3"/>
    <n v="5"/>
    <b v="0"/>
    <s v="Delivered"/>
    <x v="1"/>
    <x v="8"/>
    <n v="7"/>
    <x v="3"/>
    <x v="39"/>
    <x v="1"/>
    <s v="31-40%"/>
    <x v="0"/>
    <n v="0"/>
    <n v="1"/>
    <n v="0"/>
    <n v="1"/>
  </r>
  <r>
    <s v="ORD-01406"/>
    <d v="2021-09-25T00:00:00"/>
    <d v="2021-09-25T00:00:00"/>
    <s v="CUST72539"/>
    <s v="Sanjay Mehta"/>
    <n v="47"/>
    <n v="47"/>
    <s v="Other"/>
    <s v="Other"/>
    <s v="North"/>
    <s v="Delhi"/>
    <x v="2"/>
    <s v="Laptop"/>
    <n v="8"/>
    <n v="8"/>
    <n v="75788.600000000006"/>
    <n v="0.25"/>
    <n v="518764.77"/>
    <n v="69163.47"/>
    <n v="0.13300000000000001"/>
    <n v="47.81"/>
    <x v="1"/>
    <n v="2"/>
    <b v="0"/>
    <s v="Delivered"/>
    <x v="1"/>
    <x v="3"/>
    <n v="10"/>
    <x v="3"/>
    <x v="39"/>
    <x v="4"/>
    <s v="21-30%"/>
    <x v="0"/>
    <n v="0"/>
    <n v="1"/>
    <n v="0"/>
    <n v="1"/>
  </r>
  <r>
    <s v="ORD-01405"/>
    <d v="2021-09-25T00:00:00"/>
    <d v="2021-09-25T00:00:00"/>
    <s v="CUST15111"/>
    <s v="Sunita Patel"/>
    <n v="43"/>
    <n v="43"/>
    <s v="Other"/>
    <s v="Other"/>
    <s v="Central"/>
    <s v="Bhopal"/>
    <x v="6"/>
    <s v="Dress"/>
    <n v="10"/>
    <n v="10"/>
    <n v="3186.14"/>
    <n v="0.28000000000000003"/>
    <n v="22148.240000000002"/>
    <n v="6072.78"/>
    <n v="0.27400000000000002"/>
    <n v="50.45"/>
    <x v="3"/>
    <n v="1"/>
    <b v="0"/>
    <s v="Cancelled"/>
    <x v="3"/>
    <x v="9"/>
    <n v="9"/>
    <x v="3"/>
    <x v="39"/>
    <x v="2"/>
    <s v="21-30%"/>
    <x v="0"/>
    <n v="0"/>
    <n v="0"/>
    <n v="1"/>
    <n v="1"/>
  </r>
  <r>
    <s v="ORD-01400"/>
    <d v="2021-09-24T00:00:00"/>
    <d v="2021-09-24T00:00:00"/>
    <s v="CUST47772"/>
    <s v="Sunita Das"/>
    <n v="43"/>
    <n v="43"/>
    <s v="Male"/>
    <s v="Male"/>
    <s v="West"/>
    <s v="Ahmedabad"/>
    <x v="1"/>
    <s v="Wardrobe"/>
    <n v="2"/>
    <n v="2"/>
    <n v="2701.39"/>
    <n v="0.33"/>
    <n v="4179.32"/>
    <n v="933.32"/>
    <n v="0.223"/>
    <n v="79.239999999999995"/>
    <x v="2"/>
    <n v="5"/>
    <b v="0"/>
    <s v="Cancelled"/>
    <x v="3"/>
    <x v="10"/>
    <n v="2"/>
    <x v="3"/>
    <x v="39"/>
    <x v="2"/>
    <s v="31-40%"/>
    <x v="0"/>
    <n v="0"/>
    <n v="0"/>
    <n v="1"/>
    <n v="1"/>
  </r>
  <r>
    <s v="ORD-01401"/>
    <d v="2021-09-24T00:00:00"/>
    <d v="2021-09-24T00:00:00"/>
    <s v="CUST40146"/>
    <s v="Sanjay Mehta"/>
    <n v="22"/>
    <n v="22"/>
    <s v="Female"/>
    <s v="Female"/>
    <s v="South"/>
    <s v="Bangalore"/>
    <x v="0"/>
    <s v="Lipstick"/>
    <n v="6"/>
    <n v="6"/>
    <n v="669.59"/>
    <n v="0.13"/>
    <n v="3355.53"/>
    <n v="1841.16"/>
    <n v="0.54900000000000004"/>
    <n v="75.650000000000006"/>
    <x v="4"/>
    <n v="3"/>
    <b v="0"/>
    <s v="Delivered"/>
    <x v="1"/>
    <x v="9"/>
    <n v="9"/>
    <x v="3"/>
    <x v="39"/>
    <x v="1"/>
    <s v="11-20%"/>
    <x v="0"/>
    <n v="0"/>
    <n v="1"/>
    <n v="0"/>
    <n v="1"/>
  </r>
  <r>
    <s v="ORD-01402"/>
    <s v="September 24, 2021"/>
    <d v="2021-09-24T00:00:00"/>
    <s v="CUST90375"/>
    <s v="Kavya Iyer"/>
    <n v="42"/>
    <n v="42"/>
    <s v="Female"/>
    <s v="Female"/>
    <s v="East"/>
    <s v="Bhubaneswar"/>
    <x v="3"/>
    <s v="Sugar"/>
    <n v="10"/>
    <n v="10"/>
    <n v="245.92"/>
    <n v="0.04"/>
    <n v="2502.84"/>
    <n v="183.09"/>
    <n v="7.2999999999999995E-2"/>
    <n v="76.22"/>
    <x v="4"/>
    <n v="5"/>
    <b v="0"/>
    <s v="Pending"/>
    <x v="2"/>
    <x v="1"/>
    <n v="5"/>
    <x v="3"/>
    <x v="39"/>
    <x v="2"/>
    <s v="1-10%"/>
    <x v="0"/>
    <n v="0"/>
    <n v="0"/>
    <n v="0"/>
    <n v="1"/>
  </r>
  <r>
    <s v="ORD-01398"/>
    <d v="2021-09-23T00:00:00"/>
    <d v="2021-09-23T00:00:00"/>
    <s v="CUST54951"/>
    <s v="Ritu Chatterjee"/>
    <n v="25"/>
    <n v="25"/>
    <s v="Other"/>
    <s v="Other"/>
    <s v="East"/>
    <s v="Guwahati"/>
    <x v="1"/>
    <s v="Desk"/>
    <n v="8"/>
    <n v="8"/>
    <n v="19149.45"/>
    <n v="0.14000000000000001"/>
    <n v="163824.93"/>
    <n v="43339.07"/>
    <n v="0.26500000000000001"/>
    <n v="77.260000000000005"/>
    <x v="3"/>
    <n v="2"/>
    <b v="0"/>
    <s v="Delivered"/>
    <x v="1"/>
    <x v="4"/>
    <n v="4"/>
    <x v="3"/>
    <x v="39"/>
    <x v="1"/>
    <s v="11-20%"/>
    <x v="0"/>
    <n v="0"/>
    <n v="1"/>
    <n v="0"/>
    <n v="1"/>
  </r>
  <r>
    <s v="ORD-01399"/>
    <d v="2021-09-23T00:00:00"/>
    <d v="2021-09-23T00:00:00"/>
    <s v="CUST57171"/>
    <s v="Nikhil Verma"/>
    <m/>
    <m/>
    <s v="Other"/>
    <s v="Other"/>
    <s v="West"/>
    <s v="Mumbai"/>
    <x v="3"/>
    <s v="Flour"/>
    <n v="5"/>
    <n v="5"/>
    <n v="69.28"/>
    <n v="0.31"/>
    <n v="257.67"/>
    <n v="18.670000000000002"/>
    <n v="7.1999999999999995E-2"/>
    <n v="64.900000000000006"/>
    <x v="1"/>
    <n v="4"/>
    <b v="0"/>
    <s v="Delivered"/>
    <x v="1"/>
    <x v="10"/>
    <n v="2"/>
    <x v="3"/>
    <x v="39"/>
    <x v="5"/>
    <s v="31-40%"/>
    <x v="0"/>
    <n v="0"/>
    <n v="1"/>
    <n v="0"/>
    <n v="1"/>
  </r>
  <r>
    <s v="ORD-01397"/>
    <d v="2021-09-22T00:00:00"/>
    <d v="2021-09-22T00:00:00"/>
    <s v="CUST70416"/>
    <s v="Pooja Reddy"/>
    <n v="46"/>
    <n v="46"/>
    <s v="Other"/>
    <s v="Other"/>
    <s v="Central"/>
    <s v="Bhopal"/>
    <x v="4"/>
    <s v="Cook Book"/>
    <n v="3"/>
    <n v="3"/>
    <n v="1314.32"/>
    <n v="0.37"/>
    <n v="2667.9"/>
    <n v="1110.8900000000001"/>
    <n v="0.41599999999999998"/>
    <n v="44.79"/>
    <x v="1"/>
    <m/>
    <b v="0"/>
    <s v="Pending"/>
    <x v="2"/>
    <x v="1"/>
    <n v="5"/>
    <x v="3"/>
    <x v="39"/>
    <x v="4"/>
    <s v="31-40%"/>
    <x v="0"/>
    <n v="0"/>
    <n v="0"/>
    <n v="0"/>
    <n v="1"/>
  </r>
  <r>
    <s v="ORD-01395"/>
    <d v="2021-09-21T00:00:00"/>
    <d v="2021-09-21T00:00:00"/>
    <s v="CUST24924"/>
    <s v="Ananya Shah"/>
    <n v="14"/>
    <n v="14"/>
    <s v="Male"/>
    <s v="Male"/>
    <s v="West"/>
    <s v="Pune"/>
    <x v="1"/>
    <s v="Sofa"/>
    <n v="9"/>
    <n v="9"/>
    <n v="15802.88"/>
    <n v="0.01"/>
    <n v="165325.69"/>
    <n v="46953.51"/>
    <n v="0.28399999999999997"/>
    <n v="64.989999999999995"/>
    <x v="5"/>
    <n v="1"/>
    <b v="0"/>
    <s v="Delivered"/>
    <x v="1"/>
    <x v="9"/>
    <n v="9"/>
    <x v="3"/>
    <x v="39"/>
    <x v="0"/>
    <s v="1-10%"/>
    <x v="0"/>
    <n v="0"/>
    <n v="1"/>
    <n v="0"/>
    <n v="1"/>
  </r>
  <r>
    <s v="ORD-01396"/>
    <d v="2021-09-21T00:00:00"/>
    <d v="2021-09-21T00:00:00"/>
    <s v="CUST86234"/>
    <s v="Priya Reddy"/>
    <n v="56"/>
    <n v="56"/>
    <s v="Male"/>
    <s v="Male"/>
    <s v="South"/>
    <s v="Kochi"/>
    <x v="2"/>
    <s v="Tablet"/>
    <n v="8"/>
    <n v="8"/>
    <n v="75033.34"/>
    <n v="0.28000000000000003"/>
    <n v="506816.82"/>
    <n v="73937.62"/>
    <n v="0.14599999999999999"/>
    <n v="61.37"/>
    <x v="2"/>
    <n v="4"/>
    <b v="0"/>
    <s v="Delivered"/>
    <x v="1"/>
    <x v="8"/>
    <n v="7"/>
    <x v="3"/>
    <x v="39"/>
    <x v="4"/>
    <s v="21-30%"/>
    <x v="0"/>
    <n v="0"/>
    <n v="1"/>
    <n v="0"/>
    <n v="1"/>
  </r>
  <r>
    <s v="ORD-01391"/>
    <d v="2021-09-20T00:00:00"/>
    <d v="2021-09-20T00:00:00"/>
    <s v="CUST53724"/>
    <s v="Kavya Iyer"/>
    <n v="45"/>
    <n v="45"/>
    <s v="Other"/>
    <s v="Other"/>
    <s v="East"/>
    <s v="Bhubaneswar"/>
    <x v="3"/>
    <s v="Dal (1kg)"/>
    <n v="8"/>
    <n v="8"/>
    <n v="126.77"/>
    <n v="0.15"/>
    <n v="930.33"/>
    <n v="66.45"/>
    <n v="7.0999999999999994E-2"/>
    <n v="64.290000000000006"/>
    <x v="4"/>
    <n v="4"/>
    <b v="0"/>
    <s v="Shipped"/>
    <x v="4"/>
    <x v="10"/>
    <n v="2"/>
    <x v="3"/>
    <x v="39"/>
    <x v="2"/>
    <s v="11-20%"/>
    <x v="0"/>
    <n v="0"/>
    <n v="0"/>
    <n v="0"/>
    <n v="1"/>
  </r>
  <r>
    <s v="ORD-01393"/>
    <d v="2021-09-20T00:00:00"/>
    <d v="2021-09-20T00:00:00"/>
    <s v="CUST82169"/>
    <s v="Ritu Bhat"/>
    <n v="54"/>
    <n v="54"/>
    <s v="Other"/>
    <s v="Other"/>
    <s v="North"/>
    <s v="Delhi"/>
    <x v="5"/>
    <s v="Tennis Racket"/>
    <n v="1"/>
    <n v="1"/>
    <n v="7834.86"/>
    <n v="0.37"/>
    <n v="4867.16"/>
    <n v="961.37"/>
    <n v="0.19800000000000001"/>
    <n v="53.04"/>
    <x v="5"/>
    <n v="1"/>
    <b v="0"/>
    <s v="Delivered"/>
    <x v="1"/>
    <x v="5"/>
    <n v="8"/>
    <x v="3"/>
    <x v="39"/>
    <x v="4"/>
    <s v="31-40%"/>
    <x v="0"/>
    <n v="0"/>
    <n v="1"/>
    <n v="0"/>
    <n v="1"/>
  </r>
  <r>
    <s v="ORD-01392"/>
    <d v="2021-09-20T00:00:00"/>
    <d v="2021-09-20T00:00:00"/>
    <s v="CUST84604"/>
    <s v="Ritu Bhat"/>
    <n v="55"/>
    <n v="55"/>
    <s v="Other"/>
    <s v="Other"/>
    <s v="West"/>
    <s v="Surat"/>
    <x v="4"/>
    <s v="Self-Help Book"/>
    <n v="4"/>
    <n v="4"/>
    <n v="1424.02"/>
    <n v="0.18"/>
    <n v="4662.1099999999997"/>
    <n v="2041.88"/>
    <n v="0.438"/>
    <n v="54.87"/>
    <x v="0"/>
    <m/>
    <b v="1"/>
    <s v="Returned"/>
    <x v="0"/>
    <x v="5"/>
    <n v="8"/>
    <x v="3"/>
    <x v="39"/>
    <x v="4"/>
    <s v="11-20%"/>
    <x v="0"/>
    <n v="1"/>
    <n v="1"/>
    <n v="0"/>
    <n v="1"/>
  </r>
  <r>
    <s v="ORD-01390"/>
    <d v="2021-09-20T00:00:00"/>
    <d v="2021-09-20T00:00:00"/>
    <s v="CUST50244"/>
    <s v="Shreya Bose"/>
    <n v="45"/>
    <n v="45"/>
    <s v="Other"/>
    <s v="Other"/>
    <s v="North"/>
    <s v="Ludhiana"/>
    <x v="2"/>
    <s v="Smartwatch"/>
    <n v="6"/>
    <n v="6"/>
    <n v="15447.02"/>
    <n v="0.04"/>
    <n v="95920.86"/>
    <n v="5842.37"/>
    <n v="6.0999999999999999E-2"/>
    <n v="80.209999999999994"/>
    <x v="1"/>
    <m/>
    <b v="0"/>
    <s v="Pending"/>
    <x v="2"/>
    <x v="1"/>
    <n v="5"/>
    <x v="3"/>
    <x v="39"/>
    <x v="2"/>
    <s v="1-10%"/>
    <x v="0"/>
    <n v="0"/>
    <n v="0"/>
    <n v="0"/>
    <n v="1"/>
  </r>
  <r>
    <s v="ORD-01394"/>
    <d v="2021-09-20T00:00:00"/>
    <d v="2021-09-20T00:00:00"/>
    <s v="CUST91444"/>
    <s v="Aarav Iyer"/>
    <n v="46"/>
    <n v="46"/>
    <s v="Male"/>
    <s v="Male"/>
    <s v="Central"/>
    <s v="Indore"/>
    <x v="2"/>
    <s v="Smartphone"/>
    <n v="7"/>
    <n v="7"/>
    <n v="38846.9"/>
    <n v="0.21"/>
    <n v="255205.65"/>
    <n v="39365.879999999997"/>
    <n v="0.154"/>
    <n v="50.81"/>
    <x v="4"/>
    <n v="4"/>
    <b v="0"/>
    <s v="Delivered"/>
    <x v="1"/>
    <x v="3"/>
    <n v="10"/>
    <x v="3"/>
    <x v="39"/>
    <x v="4"/>
    <s v="21-30%"/>
    <x v="0"/>
    <n v="0"/>
    <n v="1"/>
    <n v="0"/>
    <n v="1"/>
  </r>
  <r>
    <s v="ORD-01387"/>
    <d v="2021-09-19T00:00:00"/>
    <d v="2021-09-19T00:00:00"/>
    <s v="CUST58789"/>
    <s v="Nikhil Mehta"/>
    <n v="42"/>
    <n v="42"/>
    <s v="Other"/>
    <s v="Other"/>
    <s v="West"/>
    <s v="Surat"/>
    <x v="5"/>
    <s v="Yoga Mat"/>
    <n v="7"/>
    <n v="7"/>
    <n v="2078.41"/>
    <n v="0.23"/>
    <n v="13731.31"/>
    <n v="4242.83"/>
    <n v="0.309"/>
    <n v="42.68"/>
    <x v="2"/>
    <n v="2"/>
    <b v="0"/>
    <s v="Delivered"/>
    <x v="1"/>
    <x v="2"/>
    <n v="1"/>
    <x v="3"/>
    <x v="39"/>
    <x v="2"/>
    <s v="21-30%"/>
    <x v="0"/>
    <n v="0"/>
    <n v="1"/>
    <n v="0"/>
    <n v="1"/>
  </r>
  <r>
    <s v="ORD-01389"/>
    <d v="2021-09-19T00:00:00"/>
    <d v="2021-09-19T00:00:00"/>
    <s v="CUST70094"/>
    <s v="Deepa Joshi"/>
    <n v="29"/>
    <n v="29"/>
    <s v="Other"/>
    <s v="Other"/>
    <s v="East"/>
    <s v="Guwahati"/>
    <x v="5"/>
    <s v="Dumbbells"/>
    <n v="5"/>
    <n v="5"/>
    <n v="5472.78"/>
    <n v="0.09"/>
    <n v="26718.92"/>
    <n v="5839.8"/>
    <n v="0.219"/>
    <n v="85.38"/>
    <x v="4"/>
    <n v="3"/>
    <b v="0"/>
    <s v="Shipped"/>
    <x v="4"/>
    <x v="8"/>
    <n v="7"/>
    <x v="3"/>
    <x v="39"/>
    <x v="3"/>
    <s v="1-10%"/>
    <x v="0"/>
    <n v="0"/>
    <n v="0"/>
    <n v="0"/>
    <n v="1"/>
  </r>
  <r>
    <s v="ORD-01388"/>
    <d v="2021-09-19T00:00:00"/>
    <d v="2021-09-19T00:00:00"/>
    <s v="CUST01168"/>
    <s v="Aarav Verma"/>
    <n v="30"/>
    <n v="30"/>
    <s v="Male"/>
    <s v="Male"/>
    <s v="West"/>
    <s v="Surat"/>
    <x v="1"/>
    <s v="Desk"/>
    <n v="7"/>
    <n v="7"/>
    <n v="9634.5300000000007"/>
    <n v="0.06"/>
    <n v="66658.37"/>
    <n v="21356.74"/>
    <n v="0.32"/>
    <n v="42.02"/>
    <x v="5"/>
    <m/>
    <b v="0"/>
    <s v="Shipped"/>
    <x v="4"/>
    <x v="0"/>
    <n v="3"/>
    <x v="3"/>
    <x v="39"/>
    <x v="3"/>
    <s v="1-10%"/>
    <x v="0"/>
    <n v="0"/>
    <n v="0"/>
    <n v="0"/>
    <n v="1"/>
  </r>
  <r>
    <s v="ORD-01385"/>
    <d v="2021-09-18T00:00:00"/>
    <d v="2021-09-18T00:00:00"/>
    <s v="CUST85642"/>
    <s v="Priya Singh"/>
    <n v="42"/>
    <n v="42"/>
    <s v="Other"/>
    <s v="Other"/>
    <s v="East"/>
    <s v="Kolkata"/>
    <x v="5"/>
    <s v="Cricket Bat"/>
    <n v="8"/>
    <n v="8"/>
    <n v="12223.45"/>
    <n v="0.4"/>
    <n v="62483.59"/>
    <n v="10563.05"/>
    <n v="0.16900000000000001"/>
    <n v="68.510000000000005"/>
    <x v="4"/>
    <n v="4"/>
    <b v="0"/>
    <s v="Delivered"/>
    <x v="1"/>
    <x v="8"/>
    <n v="7"/>
    <x v="3"/>
    <x v="39"/>
    <x v="2"/>
    <s v="31-40%"/>
    <x v="0"/>
    <n v="0"/>
    <n v="1"/>
    <n v="0"/>
    <n v="1"/>
  </r>
  <r>
    <s v="ORD-01386"/>
    <d v="2021-09-18T00:00:00"/>
    <d v="2021-09-18T00:00:00"/>
    <s v="CUST40254"/>
    <s v="Shreya Mehta"/>
    <n v="26"/>
    <n v="26"/>
    <s v="m"/>
    <s v="Male"/>
    <s v="East"/>
    <s v="Bhubaneswar"/>
    <x v="0"/>
    <s v="Sunscreen"/>
    <n v="9"/>
    <n v="9"/>
    <n v="1633.93"/>
    <n v="0.26"/>
    <n v="13364.21"/>
    <n v="6165.22"/>
    <n v="0.46100000000000002"/>
    <n v="62.78"/>
    <x v="3"/>
    <n v="4"/>
    <b v="0"/>
    <s v="Delivered"/>
    <x v="1"/>
    <x v="10"/>
    <n v="2"/>
    <x v="3"/>
    <x v="39"/>
    <x v="3"/>
    <s v="21-30%"/>
    <x v="0"/>
    <n v="0"/>
    <n v="1"/>
    <n v="0"/>
    <n v="1"/>
  </r>
  <r>
    <s v="ORD-01384"/>
    <d v="2021-09-17T00:00:00"/>
    <d v="2021-09-17T00:00:00"/>
    <s v="CUST19005"/>
    <s v="Sanjay Bose"/>
    <n v="38"/>
    <n v="38"/>
    <s v="Other"/>
    <s v="Other"/>
    <s v="East"/>
    <s v="Bhubaneswar"/>
    <x v="6"/>
    <s v="T-Shirt"/>
    <n v="1"/>
    <n v="1"/>
    <n v="581.13"/>
    <n v="0.01"/>
    <n v="664.52"/>
    <n v="237.69"/>
    <n v="0.35799999999999998"/>
    <n v="85.55"/>
    <x v="1"/>
    <n v="2"/>
    <b v="0"/>
    <s v="Delivered"/>
    <x v="1"/>
    <x v="4"/>
    <n v="4"/>
    <x v="3"/>
    <x v="39"/>
    <x v="2"/>
    <s v="1-10%"/>
    <x v="0"/>
    <n v="0"/>
    <n v="1"/>
    <n v="0"/>
    <n v="1"/>
  </r>
  <r>
    <s v="ORD-01383"/>
    <d v="2021-09-16T00:00:00"/>
    <d v="2021-09-16T00:00:00"/>
    <s v="CUST61824"/>
    <s v="Priya Sharma"/>
    <n v="52"/>
    <n v="52"/>
    <s v="Female"/>
    <s v="Female"/>
    <s v="West"/>
    <s v="Surat"/>
    <x v="1"/>
    <s v="Bed Frame"/>
    <n v="9"/>
    <n v="9"/>
    <n v="28138.720000000001"/>
    <n v="0"/>
    <n v="267856.83"/>
    <n v="58224.65"/>
    <n v="0.217"/>
    <n v="61.16"/>
    <x v="5"/>
    <n v="4"/>
    <b v="0"/>
    <s v="Delivered"/>
    <x v="1"/>
    <x v="2"/>
    <n v="1"/>
    <x v="3"/>
    <x v="39"/>
    <x v="4"/>
    <n v="0"/>
    <x v="0"/>
    <n v="0"/>
    <n v="1"/>
    <n v="0"/>
    <n v="1"/>
  </r>
  <r>
    <s v="ORD-01382"/>
    <d v="2021-09-16T00:00:00"/>
    <d v="2021-09-16T00:00:00"/>
    <s v="CUST87197"/>
    <s v="Rohan Kumar"/>
    <n v="41"/>
    <n v="41"/>
    <s v="Male"/>
    <s v="Male"/>
    <s v="North"/>
    <s v="Amritsar"/>
    <x v="5"/>
    <s v="Cycle"/>
    <n v="6"/>
    <n v="6"/>
    <n v="3598.68"/>
    <n v="0.09"/>
    <n v="22421.86"/>
    <n v="6008.67"/>
    <n v="0.26800000000000002"/>
    <n v="56.7"/>
    <x v="4"/>
    <n v="2"/>
    <b v="0"/>
    <s v="Delivered"/>
    <x v="1"/>
    <x v="5"/>
    <n v="8"/>
    <x v="3"/>
    <x v="39"/>
    <x v="2"/>
    <s v="1-10%"/>
    <x v="0"/>
    <n v="0"/>
    <n v="1"/>
    <n v="0"/>
    <n v="1"/>
  </r>
  <r>
    <s v="ORD-01381"/>
    <d v="2021-09-15T00:00:00"/>
    <d v="2021-09-15T00:00:00"/>
    <s v="CUST67856"/>
    <s v="Ananya Shah"/>
    <n v="46"/>
    <n v="46"/>
    <s v="Other"/>
    <s v="Other"/>
    <s v="East"/>
    <s v="Bhubaneswar"/>
    <x v="4"/>
    <s v="Comic Book"/>
    <n v="1"/>
    <n v="1"/>
    <n v="1391.59"/>
    <n v="0.04"/>
    <n v="1424.19"/>
    <n v="496.68"/>
    <n v="0.34899999999999998"/>
    <n v="84.05"/>
    <x v="4"/>
    <n v="4"/>
    <b v="0"/>
    <s v="Shipped"/>
    <x v="4"/>
    <x v="1"/>
    <n v="5"/>
    <x v="3"/>
    <x v="39"/>
    <x v="4"/>
    <s v="1-10%"/>
    <x v="0"/>
    <n v="0"/>
    <n v="0"/>
    <n v="0"/>
    <n v="1"/>
  </r>
  <r>
    <s v="ORD-01380"/>
    <d v="2021-09-15T00:00:00"/>
    <d v="2021-09-15T00:00:00"/>
    <s v="CUST11106"/>
    <s v="Rohan Reddy"/>
    <n v="37"/>
    <n v="37"/>
    <s v="Female"/>
    <s v="Female"/>
    <s v="West"/>
    <s v="Surat"/>
    <x v="0"/>
    <s v="Sunscreen"/>
    <n v="6"/>
    <n v="6"/>
    <n v="386.4"/>
    <n v="0.05"/>
    <n v="2325.2199999999998"/>
    <n v="1189.6099999999999"/>
    <n v="0.51200000000000001"/>
    <n v="40.659999999999997"/>
    <x v="2"/>
    <n v="1"/>
    <b v="0"/>
    <s v="Delivered"/>
    <x v="1"/>
    <x v="3"/>
    <n v="10"/>
    <x v="3"/>
    <x v="39"/>
    <x v="2"/>
    <s v="1-10%"/>
    <x v="0"/>
    <n v="0"/>
    <n v="1"/>
    <n v="0"/>
    <n v="1"/>
  </r>
  <r>
    <s v="ORD-01378"/>
    <d v="2021-09-15T00:00:00"/>
    <d v="2021-09-15T00:00:00"/>
    <s v="CUST96105"/>
    <s v="Rohan Pillai"/>
    <n v="25"/>
    <n v="25"/>
    <s v="Male"/>
    <s v="Male"/>
    <s v="North"/>
    <s v="Delhi"/>
    <x v="1"/>
    <s v="Bookshelf"/>
    <n v="4"/>
    <n v="4"/>
    <n v="23015.5"/>
    <n v="0.13"/>
    <n v="103290.99"/>
    <n v="34267.22"/>
    <n v="0.33200000000000002"/>
    <n v="28.42"/>
    <x v="3"/>
    <n v="1"/>
    <b v="1"/>
    <s v="Returned"/>
    <x v="0"/>
    <x v="3"/>
    <n v="10"/>
    <x v="3"/>
    <x v="39"/>
    <x v="1"/>
    <s v="11-20%"/>
    <x v="0"/>
    <n v="1"/>
    <n v="1"/>
    <n v="0"/>
    <n v="1"/>
  </r>
  <r>
    <s v="ORD-01379"/>
    <d v="2021-09-15T00:00:00"/>
    <d v="2021-09-15T00:00:00"/>
    <s v="CUST23044"/>
    <s v="Meera Verma"/>
    <n v="48"/>
    <n v="48"/>
    <s v="Female"/>
    <s v="Female"/>
    <s v="South"/>
    <s v="Bangalore"/>
    <x v="3"/>
    <s v="Cooking Oil"/>
    <n v="8"/>
    <n v="8"/>
    <n v="378.17"/>
    <n v="0.2"/>
    <n v="2714.36"/>
    <n v="171.58"/>
    <n v="6.3E-2"/>
    <n v="53.04"/>
    <x v="5"/>
    <n v="2"/>
    <b v="0"/>
    <s v="Delivered"/>
    <x v="1"/>
    <x v="8"/>
    <n v="7"/>
    <x v="3"/>
    <x v="39"/>
    <x v="4"/>
    <s v="11-20%"/>
    <x v="0"/>
    <n v="0"/>
    <n v="1"/>
    <n v="0"/>
    <n v="1"/>
  </r>
  <r>
    <s v="ORD-01377"/>
    <d v="2021-09-14T00:00:00"/>
    <d v="2021-09-14T00:00:00"/>
    <s v="CUST06907"/>
    <s v="Arjun Iyer"/>
    <n v="12"/>
    <n v="12"/>
    <s v="Female"/>
    <s v="Female"/>
    <s v="South"/>
    <s v="Kochi"/>
    <x v="2"/>
    <s v="Smartphone"/>
    <m/>
    <m/>
    <n v="56629.75"/>
    <n v="0.04"/>
    <n v="62813.98"/>
    <n v="8275.81"/>
    <n v="0.13200000000000001"/>
    <n v="63.16"/>
    <x v="4"/>
    <n v="5"/>
    <b v="0"/>
    <s v="Delivered"/>
    <x v="1"/>
    <x v="9"/>
    <n v="9"/>
    <x v="3"/>
    <x v="39"/>
    <x v="0"/>
    <s v="1-10%"/>
    <x v="0"/>
    <n v="0"/>
    <n v="1"/>
    <n v="0"/>
    <n v="1"/>
  </r>
  <r>
    <s v="ORD-01376"/>
    <d v="2021-09-14T00:00:00"/>
    <d v="2021-09-14T00:00:00"/>
    <s v="CUST33017"/>
    <s v="Aarav Pillai"/>
    <n v="56"/>
    <n v="56"/>
    <s v="Female"/>
    <s v="Female"/>
    <s v="East"/>
    <s v="Bhubaneswar"/>
    <x v="6"/>
    <s v="Saree"/>
    <n v="1"/>
    <n v="1"/>
    <n v="2237.3200000000002"/>
    <n v="0.36"/>
    <n v="1298.32"/>
    <n v="627.59"/>
    <n v="0.48299999999999998"/>
    <n v="70.34"/>
    <x v="4"/>
    <n v="4"/>
    <b v="0"/>
    <s v="Cancelled"/>
    <x v="3"/>
    <x v="6"/>
    <n v="6"/>
    <x v="3"/>
    <x v="39"/>
    <x v="4"/>
    <s v="31-40%"/>
    <x v="0"/>
    <n v="0"/>
    <n v="0"/>
    <n v="1"/>
    <n v="1"/>
  </r>
  <r>
    <s v="ORD-01375"/>
    <s v="September 12, 2021"/>
    <d v="2021-09-12T00:00:00"/>
    <s v="CUST51615"/>
    <s v="Rohan Bose"/>
    <n v="19"/>
    <n v="19"/>
    <s v="Male"/>
    <s v="Male"/>
    <s v="North"/>
    <s v="Ludhiana"/>
    <x v="1"/>
    <s v="Bookshelf"/>
    <n v="4"/>
    <n v="4"/>
    <n v="5696.48"/>
    <n v="0.12"/>
    <n v="22406.7"/>
    <n v="5980.82"/>
    <n v="0.26700000000000002"/>
    <n v="55.28"/>
    <x v="0"/>
    <n v="3"/>
    <b v="0"/>
    <s v="Delivered"/>
    <x v="1"/>
    <x v="7"/>
    <m/>
    <x v="3"/>
    <x v="39"/>
    <x v="1"/>
    <s v="11-20%"/>
    <x v="0"/>
    <n v="0"/>
    <n v="1"/>
    <n v="0"/>
    <n v="1"/>
  </r>
  <r>
    <s v="ORD-01373"/>
    <d v="2021-09-11T00:00:00"/>
    <d v="2021-09-11T00:00:00"/>
    <s v="CUST56843"/>
    <s v="Aarav Singh"/>
    <n v="31"/>
    <n v="31"/>
    <s v="Female"/>
    <s v="Female"/>
    <s v="North"/>
    <s v="Delhi"/>
    <x v="2"/>
    <s v="Smartphone"/>
    <n v="2"/>
    <n v="2"/>
    <n v="20652.77"/>
    <n v="0.17"/>
    <n v="36063.910000000003"/>
    <n v="2449.77"/>
    <n v="6.8000000000000005E-2"/>
    <n v="46.55"/>
    <x v="2"/>
    <n v="1"/>
    <b v="0"/>
    <s v="Delivered"/>
    <x v="1"/>
    <x v="0"/>
    <n v="3"/>
    <x v="3"/>
    <x v="39"/>
    <x v="3"/>
    <s v="11-20%"/>
    <x v="0"/>
    <n v="0"/>
    <n v="1"/>
    <n v="0"/>
    <n v="1"/>
  </r>
  <r>
    <s v="ORD-01374"/>
    <d v="2021-09-11T00:00:00"/>
    <d v="2021-09-11T00:00:00"/>
    <s v="CUST68198"/>
    <s v="Rahul Chatterjee"/>
    <n v="13"/>
    <n v="13"/>
    <s v="m"/>
    <s v="Male"/>
    <s v="Central"/>
    <s v="Raipur"/>
    <x v="2"/>
    <s v="Laptop"/>
    <n v="7"/>
    <n v="7"/>
    <n v="48956.77"/>
    <n v="0.24"/>
    <n v="279788.19"/>
    <n v="38368.449999999997"/>
    <n v="0.13700000000000001"/>
    <n v="86.46"/>
    <x v="4"/>
    <n v="4"/>
    <b v="0"/>
    <s v="Delivered"/>
    <x v="1"/>
    <x v="9"/>
    <n v="9"/>
    <x v="3"/>
    <x v="39"/>
    <x v="0"/>
    <s v="21-30%"/>
    <x v="0"/>
    <n v="0"/>
    <n v="1"/>
    <n v="0"/>
    <n v="1"/>
  </r>
  <r>
    <s v="ORD-01372"/>
    <d v="2021-09-11T00:00:00"/>
    <d v="2021-09-11T00:00:00"/>
    <s v="CUST56280"/>
    <s v="Pooja Kapoor"/>
    <n v="37"/>
    <n v="37"/>
    <s v="Female"/>
    <s v="Female"/>
    <s v="East"/>
    <s v="Patna"/>
    <x v="4"/>
    <s v="Biography"/>
    <n v="7"/>
    <n v="7"/>
    <n v="1359.26"/>
    <n v="0.12"/>
    <n v="9165.32"/>
    <n v="3844.26"/>
    <n v="0.41899999999999998"/>
    <n v="63.94"/>
    <x v="1"/>
    <n v="4"/>
    <b v="0"/>
    <s v="Pending"/>
    <x v="2"/>
    <x v="6"/>
    <n v="6"/>
    <x v="3"/>
    <x v="39"/>
    <x v="2"/>
    <s v="11-20%"/>
    <x v="0"/>
    <n v="0"/>
    <n v="0"/>
    <n v="0"/>
    <n v="1"/>
  </r>
  <r>
    <s v="ORD-01371"/>
    <d v="2021-09-10T00:00:00"/>
    <d v="2021-09-10T00:00:00"/>
    <s v="CUST72149"/>
    <s v="Aarav Patel"/>
    <n v="47"/>
    <n v="47"/>
    <s v="Other"/>
    <s v="Other"/>
    <s v="South"/>
    <s v="Chennai"/>
    <x v="0"/>
    <s v="Perfume"/>
    <n v="6"/>
    <n v="6"/>
    <n v="1969.17"/>
    <n v="0.13"/>
    <n v="11841.76"/>
    <n v="3753.53"/>
    <n v="0.317"/>
    <n v="62.19"/>
    <x v="4"/>
    <n v="4"/>
    <b v="0"/>
    <s v="Delivered"/>
    <x v="1"/>
    <x v="8"/>
    <n v="7"/>
    <x v="3"/>
    <x v="39"/>
    <x v="4"/>
    <s v="11-20%"/>
    <x v="0"/>
    <n v="0"/>
    <n v="1"/>
    <n v="0"/>
    <n v="1"/>
  </r>
  <r>
    <s v="ORD-01369"/>
    <d v="2021-09-09T00:00:00"/>
    <d v="2021-09-09T00:00:00"/>
    <s v="CUST31474"/>
    <s v="Rohan Das"/>
    <n v="42"/>
    <n v="42"/>
    <s v="Other"/>
    <s v="Other"/>
    <s v="Central"/>
    <s v="Raipur"/>
    <x v="3"/>
    <s v="Cooking Oil"/>
    <n v="7"/>
    <n v="7"/>
    <n v="496.14"/>
    <n v="0.3"/>
    <n v="2839.68"/>
    <n v="279.88"/>
    <n v="9.9000000000000005E-2"/>
    <n v="63.12"/>
    <x v="1"/>
    <n v="1"/>
    <b v="1"/>
    <s v="Returned"/>
    <x v="0"/>
    <x v="1"/>
    <n v="5"/>
    <x v="3"/>
    <x v="39"/>
    <x v="2"/>
    <s v="21-30%"/>
    <x v="0"/>
    <n v="1"/>
    <n v="1"/>
    <n v="0"/>
    <n v="1"/>
  </r>
  <r>
    <s v="ORD-01368"/>
    <d v="2021-09-09T00:00:00"/>
    <d v="2021-09-09T00:00:00"/>
    <s v="CUST02383"/>
    <s v="Meera Bhat"/>
    <n v="32"/>
    <n v="32"/>
    <s v="Female"/>
    <s v="Female"/>
    <s v="East"/>
    <s v="Kolkata"/>
    <x v="0"/>
    <s v="Sunscreen"/>
    <n v="10"/>
    <n v="10"/>
    <n v="1927.01"/>
    <n v="0.23"/>
    <n v="14983.29"/>
    <n v="6280.5"/>
    <n v="0.41899999999999998"/>
    <n v="52.73"/>
    <x v="1"/>
    <n v="3"/>
    <b v="0"/>
    <s v="Delivered"/>
    <x v="1"/>
    <x v="9"/>
    <n v="9"/>
    <x v="3"/>
    <x v="39"/>
    <x v="3"/>
    <s v="21-30%"/>
    <x v="0"/>
    <n v="0"/>
    <n v="1"/>
    <n v="0"/>
    <n v="1"/>
  </r>
  <r>
    <s v="ORD-01370"/>
    <d v="2021-09-09T00:00:00"/>
    <d v="2021-09-09T00:00:00"/>
    <s v="CUST44583"/>
    <s v="Aarav Rao"/>
    <n v="48"/>
    <n v="48"/>
    <s v="Male"/>
    <s v="Male"/>
    <s v="East"/>
    <s v="Bhubaneswar"/>
    <x v="2"/>
    <s v="Headphones"/>
    <n v="5"/>
    <n v="5"/>
    <n v="77055.5"/>
    <n v="0.09"/>
    <n v="398426.64"/>
    <n v="51765.01"/>
    <n v="0.13"/>
    <n v="68.430000000000007"/>
    <x v="0"/>
    <n v="5"/>
    <b v="0"/>
    <s v="Delivered"/>
    <x v="1"/>
    <x v="6"/>
    <n v="6"/>
    <x v="3"/>
    <x v="39"/>
    <x v="4"/>
    <s v="1-10%"/>
    <x v="0"/>
    <n v="0"/>
    <n v="1"/>
    <n v="0"/>
    <n v="1"/>
  </r>
  <r>
    <s v="ORD-01367"/>
    <d v="2021-09-08T00:00:00"/>
    <d v="2021-09-08T00:00:00"/>
    <s v="CUST32462"/>
    <s v="Shreya Rao"/>
    <n v="30"/>
    <n v="30"/>
    <s v="Female"/>
    <s v="Female"/>
    <s v="Central"/>
    <s v="Bhopal"/>
    <x v="4"/>
    <s v="Fiction Novel"/>
    <n v="8"/>
    <n v="8"/>
    <n v="1443.03"/>
    <n v="0.31"/>
    <n v="8604.24"/>
    <n v="3984.16"/>
    <n v="0.46300000000000002"/>
    <n v="47.13"/>
    <x v="3"/>
    <n v="4"/>
    <b v="1"/>
    <s v="Returned"/>
    <x v="0"/>
    <x v="3"/>
    <n v="10"/>
    <x v="3"/>
    <x v="39"/>
    <x v="3"/>
    <s v="31-40%"/>
    <x v="0"/>
    <n v="1"/>
    <n v="1"/>
    <n v="0"/>
    <n v="1"/>
  </r>
  <r>
    <s v="ORD-01366"/>
    <d v="2021-09-07T00:00:00"/>
    <d v="2021-09-07T00:00:00"/>
    <s v="CUST19666"/>
    <s v="Amit Sharma"/>
    <n v="21"/>
    <n v="21"/>
    <s v="Other"/>
    <s v="Other"/>
    <s v="West"/>
    <s v="Ahmedabad"/>
    <x v="2"/>
    <s v="Headphones"/>
    <n v="10"/>
    <n v="10"/>
    <n v="69111.009999999995"/>
    <n v="0.18"/>
    <n v="610027.66"/>
    <n v="80887.73"/>
    <n v="0.13300000000000001"/>
    <n v="59.74"/>
    <x v="3"/>
    <n v="1"/>
    <b v="0"/>
    <s v="Delivered"/>
    <x v="1"/>
    <x v="10"/>
    <n v="2"/>
    <x v="3"/>
    <x v="39"/>
    <x v="1"/>
    <s v="11-20%"/>
    <x v="0"/>
    <n v="0"/>
    <n v="1"/>
    <n v="0"/>
    <n v="1"/>
  </r>
  <r>
    <s v="ORD-01365"/>
    <d v="2021-09-06T00:00:00"/>
    <d v="2021-09-06T00:00:00"/>
    <s v="CUST34491"/>
    <s v="Nikhil Rao"/>
    <n v="51"/>
    <n v="51"/>
    <s v="Other"/>
    <s v="Other"/>
    <s v="West"/>
    <s v="Surat"/>
    <x v="4"/>
    <s v="Textbook"/>
    <n v="5"/>
    <n v="5"/>
    <n v="1499.28"/>
    <n v="0.03"/>
    <n v="8327.23"/>
    <n v="4182.3100000000004"/>
    <n v="0.502"/>
    <n v="74.08"/>
    <x v="4"/>
    <n v="3"/>
    <b v="0"/>
    <s v="Delivered"/>
    <x v="1"/>
    <x v="2"/>
    <n v="1"/>
    <x v="3"/>
    <x v="39"/>
    <x v="4"/>
    <s v="1-10%"/>
    <x v="0"/>
    <n v="0"/>
    <n v="1"/>
    <n v="0"/>
    <n v="1"/>
  </r>
  <r>
    <s v="ORD-01363"/>
    <d v="2021-09-05T00:00:00"/>
    <d v="2021-09-05T00:00:00"/>
    <s v="CUST15260"/>
    <s v="Meera Patel"/>
    <n v="40"/>
    <n v="40"/>
    <s v="Female"/>
    <s v="Female"/>
    <s v="East"/>
    <s v="Bhubaneswar"/>
    <x v="2"/>
    <s v="Camera"/>
    <n v="10"/>
    <n v="10"/>
    <n v="55908.72"/>
    <n v="0.11"/>
    <n v="627898.81000000006"/>
    <n v="86690.85"/>
    <n v="0.13800000000000001"/>
    <n v="75.650000000000006"/>
    <x v="1"/>
    <n v="5"/>
    <b v="0"/>
    <s v="Shipped"/>
    <x v="4"/>
    <x v="4"/>
    <n v="4"/>
    <x v="3"/>
    <x v="39"/>
    <x v="2"/>
    <s v="11-20%"/>
    <x v="0"/>
    <n v="0"/>
    <n v="0"/>
    <n v="0"/>
    <n v="1"/>
  </r>
  <r>
    <s v="ORD-01364"/>
    <d v="2021-09-05T00:00:00"/>
    <d v="2021-09-05T00:00:00"/>
    <s v="CUST64778"/>
    <s v="Nisha Bose"/>
    <n v="26"/>
    <n v="26"/>
    <s v="Female"/>
    <s v="Female"/>
    <s v="North"/>
    <s v="Delhi"/>
    <x v="3"/>
    <s v="Dal (1kg)"/>
    <n v="1"/>
    <n v="1"/>
    <n v="110.62"/>
    <n v="0.3"/>
    <n v="75.53"/>
    <n v="6.99"/>
    <n v="9.2999999999999999E-2"/>
    <n v="52.75"/>
    <x v="0"/>
    <n v="3"/>
    <b v="1"/>
    <s v="Returned"/>
    <x v="0"/>
    <x v="9"/>
    <n v="9"/>
    <x v="3"/>
    <x v="39"/>
    <x v="3"/>
    <s v="21-30%"/>
    <x v="0"/>
    <n v="1"/>
    <n v="1"/>
    <n v="0"/>
    <n v="1"/>
  </r>
  <r>
    <s v="ORD-01362"/>
    <d v="2021-09-04T00:00:00"/>
    <d v="2021-09-04T00:00:00"/>
    <s v="CUST75771"/>
    <s v="Deepa Das"/>
    <n v="49"/>
    <n v="49"/>
    <s v="Male"/>
    <s v="Male"/>
    <s v="East"/>
    <s v="Kolkata"/>
    <x v="5"/>
    <s v="Football"/>
    <n v="2"/>
    <n v="2"/>
    <n v="3995.9"/>
    <n v="0.28000000000000003"/>
    <n v="6264.27"/>
    <n v="1979.87"/>
    <n v="0.316"/>
    <n v="89.09"/>
    <x v="5"/>
    <n v="5"/>
    <b v="0"/>
    <s v="Delivered"/>
    <x v="1"/>
    <x v="8"/>
    <n v="7"/>
    <x v="3"/>
    <x v="39"/>
    <x v="4"/>
    <s v="21-30%"/>
    <x v="0"/>
    <n v="0"/>
    <n v="1"/>
    <n v="0"/>
    <n v="1"/>
  </r>
  <r>
    <s v="ORD-01358"/>
    <d v="2021-09-04T00:00:00"/>
    <d v="2021-09-04T00:00:00"/>
    <s v="CUST24273"/>
    <s v="Ananya Singh"/>
    <m/>
    <m/>
    <s v="Female"/>
    <s v="Female"/>
    <s v="South"/>
    <s v="Kochi"/>
    <x v="6"/>
    <s v="Jeans"/>
    <n v="2"/>
    <n v="2"/>
    <n v="3281.01"/>
    <n v="0.19"/>
    <n v="5549.01"/>
    <n v="1625.36"/>
    <n v="0.29299999999999998"/>
    <n v="83.74"/>
    <x v="2"/>
    <n v="2"/>
    <b v="0"/>
    <s v="Delivered"/>
    <x v="1"/>
    <x v="9"/>
    <n v="9"/>
    <x v="3"/>
    <x v="39"/>
    <x v="5"/>
    <s v="11-20%"/>
    <x v="0"/>
    <n v="0"/>
    <n v="1"/>
    <n v="0"/>
    <n v="1"/>
  </r>
  <r>
    <s v="ORD-01359"/>
    <d v="2021-09-04T00:00:00"/>
    <d v="2021-09-04T00:00:00"/>
    <s v="CUST02336"/>
    <s v="Ananya Das"/>
    <n v="41"/>
    <n v="41"/>
    <s v="Other"/>
    <s v="Other"/>
    <s v="North"/>
    <s v="Amritsar"/>
    <x v="2"/>
    <s v="Laptop"/>
    <n v="4"/>
    <n v="4"/>
    <n v="58347.92"/>
    <n v="0.26"/>
    <n v="187775.6"/>
    <n v="29981.09"/>
    <n v="0.16"/>
    <n v="40.020000000000003"/>
    <x v="1"/>
    <n v="5"/>
    <b v="1"/>
    <s v="Returned"/>
    <x v="0"/>
    <x v="2"/>
    <n v="1"/>
    <x v="3"/>
    <x v="39"/>
    <x v="2"/>
    <s v="21-30%"/>
    <x v="0"/>
    <n v="1"/>
    <n v="1"/>
    <n v="0"/>
    <n v="1"/>
  </r>
  <r>
    <s v="ORD-01360"/>
    <d v="2021-09-04T00:00:00"/>
    <d v="2021-09-04T00:00:00"/>
    <s v="CUST90904"/>
    <s v="Ananya Gupta"/>
    <n v="46"/>
    <n v="46"/>
    <s v="Male"/>
    <s v="Male"/>
    <s v="North"/>
    <s v="Amritsar"/>
    <x v="3"/>
    <s v="Tea"/>
    <n v="9"/>
    <n v="9"/>
    <n v="259.89999999999998"/>
    <n v="0.13"/>
    <n v="2235.73"/>
    <n v="151.85"/>
    <n v="6.8000000000000005E-2"/>
    <n v="60.98"/>
    <x v="1"/>
    <n v="1"/>
    <b v="0"/>
    <s v="Delivered"/>
    <x v="1"/>
    <x v="8"/>
    <n v="7"/>
    <x v="3"/>
    <x v="39"/>
    <x v="4"/>
    <s v="11-20%"/>
    <x v="0"/>
    <n v="0"/>
    <n v="1"/>
    <n v="0"/>
    <n v="1"/>
  </r>
  <r>
    <s v="ORD-01361"/>
    <d v="2021-09-04T00:00:00"/>
    <d v="2021-09-04T00:00:00"/>
    <s v="CUST40439"/>
    <s v="Ananya Patel"/>
    <n v="30"/>
    <n v="30"/>
    <s v="Female"/>
    <s v="Female"/>
    <s v="North"/>
    <s v="Ludhiana"/>
    <x v="0"/>
    <s v="Face Cream"/>
    <n v="0"/>
    <m/>
    <n v="1406.05"/>
    <n v="0.34"/>
    <n v="1053"/>
    <n v="521.92999999999995"/>
    <n v="0.496"/>
    <n v="51.51"/>
    <x v="0"/>
    <n v="2"/>
    <b v="1"/>
    <s v="Returned"/>
    <x v="0"/>
    <x v="8"/>
    <n v="7"/>
    <x v="3"/>
    <x v="39"/>
    <x v="3"/>
    <s v="31-40%"/>
    <x v="0"/>
    <n v="1"/>
    <n v="1"/>
    <n v="0"/>
    <n v="1"/>
  </r>
  <r>
    <s v="ORD-01356"/>
    <d v="2021-09-03T00:00:00"/>
    <d v="2021-09-03T00:00:00"/>
    <s v="CUST36316"/>
    <s v="Amit Rao"/>
    <n v="44"/>
    <n v="44"/>
    <s v="Other"/>
    <s v="Other"/>
    <s v="Central"/>
    <s v="Nagpur"/>
    <x v="5"/>
    <s v="Yoga Mat"/>
    <n v="5"/>
    <n v="5"/>
    <n v="9013.26"/>
    <n v="0.28000000000000003"/>
    <n v="36168.33"/>
    <n v="10509.8"/>
    <n v="0.29099999999999998"/>
    <n v="35.94"/>
    <x v="3"/>
    <n v="5"/>
    <b v="0"/>
    <s v="Shipped"/>
    <x v="4"/>
    <x v="8"/>
    <n v="7"/>
    <x v="3"/>
    <x v="39"/>
    <x v="2"/>
    <s v="21-30%"/>
    <x v="0"/>
    <n v="0"/>
    <n v="0"/>
    <n v="0"/>
    <n v="1"/>
  </r>
  <r>
    <s v="ORD-01357"/>
    <d v="2021-09-03T00:00:00"/>
    <d v="2021-09-03T00:00:00"/>
    <s v="CUST15011"/>
    <s v="Rahul Shah"/>
    <n v="21"/>
    <n v="21"/>
    <s v="Other"/>
    <s v="Other"/>
    <s v="West"/>
    <s v="Mumbai"/>
    <x v="4"/>
    <s v="Fiction Novel"/>
    <n v="7"/>
    <n v="7"/>
    <n v="712.53"/>
    <n v="7.0000000000000007E-2"/>
    <n v="5107.75"/>
    <n v="1803.51"/>
    <n v="0.35299999999999998"/>
    <n v="57.42"/>
    <x v="2"/>
    <n v="1"/>
    <b v="1"/>
    <s v="Returned"/>
    <x v="0"/>
    <x v="3"/>
    <n v="10"/>
    <x v="3"/>
    <x v="39"/>
    <x v="1"/>
    <s v="1-10%"/>
    <x v="0"/>
    <n v="1"/>
    <n v="1"/>
    <n v="0"/>
    <n v="1"/>
  </r>
  <r>
    <s v="ORD-01355"/>
    <d v="2021-09-02T00:00:00"/>
    <d v="2021-09-02T00:00:00"/>
    <s v="CUST96314"/>
    <s v="Ananya Pillai"/>
    <n v="17"/>
    <n v="17"/>
    <s v="Other"/>
    <s v="Other"/>
    <s v="Central"/>
    <s v="Bhopal"/>
    <x v="0"/>
    <s v="Lipstick"/>
    <n v="10"/>
    <n v="10"/>
    <n v="565.58000000000004"/>
    <n v="0.36"/>
    <n v="4045.87"/>
    <n v="2129.62"/>
    <n v="0.52600000000000002"/>
    <n v="37.31"/>
    <x v="0"/>
    <n v="3"/>
    <b v="1"/>
    <s v="Returned"/>
    <x v="0"/>
    <x v="9"/>
    <n v="9"/>
    <x v="3"/>
    <x v="39"/>
    <x v="0"/>
    <s v="31-40%"/>
    <x v="0"/>
    <n v="1"/>
    <n v="1"/>
    <n v="0"/>
    <n v="1"/>
  </r>
  <r>
    <s v="ORD-01353"/>
    <d v="2021-09-01T00:00:00"/>
    <d v="2021-09-01T00:00:00"/>
    <s v="CUST45393"/>
    <s v="Shreya Reddy"/>
    <n v="42"/>
    <n v="42"/>
    <s v="Male"/>
    <s v="Male"/>
    <s v="South"/>
    <s v="Hyderabad"/>
    <x v="1"/>
    <s v="Desk"/>
    <n v="10"/>
    <n v="10"/>
    <n v="8753.1200000000008"/>
    <n v="0.28000000000000003"/>
    <n v="73335.009999999995"/>
    <n v="17930.25"/>
    <n v="0.24399999999999999"/>
    <n v="87.75"/>
    <x v="0"/>
    <n v="5"/>
    <b v="0"/>
    <s v="Delivered"/>
    <x v="1"/>
    <x v="5"/>
    <n v="8"/>
    <x v="3"/>
    <x v="39"/>
    <x v="2"/>
    <s v="21-30%"/>
    <x v="0"/>
    <n v="0"/>
    <n v="1"/>
    <n v="0"/>
    <n v="1"/>
  </r>
  <r>
    <s v="ORD-01354"/>
    <d v="2021-09-01T00:00:00"/>
    <d v="2021-09-01T00:00:00"/>
    <s v="CUST77279"/>
    <s v="Sanjay Chatterjee"/>
    <n v="29"/>
    <n v="29"/>
    <s v="m"/>
    <s v="Male"/>
    <s v="Central"/>
    <s v="Nagpur"/>
    <x v="6"/>
    <s v="Jeans"/>
    <n v="2"/>
    <n v="2"/>
    <n v="3887.01"/>
    <n v="0.36"/>
    <n v="5775.71"/>
    <n v="2252.91"/>
    <n v="0.39"/>
    <n v="53.35"/>
    <x v="4"/>
    <n v="5"/>
    <b v="0"/>
    <s v="Delivered"/>
    <x v="1"/>
    <x v="2"/>
    <n v="1"/>
    <x v="3"/>
    <x v="39"/>
    <x v="3"/>
    <s v="31-40%"/>
    <x v="0"/>
    <n v="0"/>
    <n v="1"/>
    <n v="0"/>
    <n v="1"/>
  </r>
  <r>
    <s v="ORD-01352"/>
    <d v="2021-09-01T00:00:00"/>
    <d v="2021-09-01T00:00:00"/>
    <s v="CUST17309"/>
    <s v="Sunita Singh"/>
    <n v="31"/>
    <n v="31"/>
    <s v="Female"/>
    <s v="Female"/>
    <s v="East"/>
    <s v="Bhubaneswar"/>
    <x v="4"/>
    <s v="Fiction Novel"/>
    <n v="1"/>
    <n v="1"/>
    <n v="1491.06"/>
    <n v="0.04"/>
    <n v="1674.24"/>
    <n v="498.53"/>
    <n v="0.29799999999999999"/>
    <n v="77.849999999999994"/>
    <x v="5"/>
    <n v="3"/>
    <b v="0"/>
    <s v="Delivered"/>
    <x v="1"/>
    <x v="3"/>
    <n v="10"/>
    <x v="3"/>
    <x v="39"/>
    <x v="3"/>
    <s v="1-10%"/>
    <x v="0"/>
    <n v="0"/>
    <n v="1"/>
    <n v="0"/>
    <n v="1"/>
  </r>
  <r>
    <s v="ORD-01351"/>
    <d v="2021-08-31T00:00:00"/>
    <d v="2021-08-31T00:00:00"/>
    <s v="CUST05251"/>
    <s v="Kavya Singh"/>
    <n v="31"/>
    <n v="31"/>
    <s v="Female"/>
    <s v="Female"/>
    <s v="North"/>
    <s v="Chandigarh"/>
    <x v="1"/>
    <s v="Chair"/>
    <n v="2"/>
    <n v="2"/>
    <n v="11559.97"/>
    <n v="0.37"/>
    <n v="19813.12"/>
    <n v="6537.8"/>
    <n v="0.33"/>
    <n v="64.47"/>
    <x v="2"/>
    <n v="5"/>
    <b v="0"/>
    <s v="Delivered"/>
    <x v="1"/>
    <x v="6"/>
    <n v="6"/>
    <x v="3"/>
    <x v="40"/>
    <x v="3"/>
    <s v="31-40%"/>
    <x v="0"/>
    <n v="0"/>
    <n v="1"/>
    <n v="0"/>
    <n v="1"/>
  </r>
  <r>
    <s v="ORD-01350"/>
    <d v="2021-08-31T00:00:00"/>
    <d v="2021-08-31T00:00:00"/>
    <s v="CUST96166"/>
    <s v="Vikram Mehta"/>
    <n v="41"/>
    <n v="41"/>
    <s v="Female"/>
    <s v="Female"/>
    <s v="North"/>
    <s v="Amritsar"/>
    <x v="4"/>
    <s v="Fiction Novel"/>
    <n v="2"/>
    <n v="2"/>
    <n v="1075.45"/>
    <n v="0.13"/>
    <n v="2282.66"/>
    <n v="949.67"/>
    <n v="0.41599999999999998"/>
    <n v="47.1"/>
    <x v="3"/>
    <n v="2"/>
    <b v="0"/>
    <s v="Delivered"/>
    <x v="1"/>
    <x v="6"/>
    <n v="6"/>
    <x v="3"/>
    <x v="40"/>
    <x v="2"/>
    <s v="11-20%"/>
    <x v="0"/>
    <n v="0"/>
    <n v="1"/>
    <n v="0"/>
    <n v="1"/>
  </r>
  <r>
    <s v="ORD-01349"/>
    <d v="2021-08-30T00:00:00"/>
    <d v="2021-08-30T00:00:00"/>
    <s v="CUST06490"/>
    <s v="Shreya Shah"/>
    <n v="21"/>
    <n v="21"/>
    <s v="Female"/>
    <s v="Female"/>
    <s v="North"/>
    <s v="Chandigarh"/>
    <x v="6"/>
    <s v="Dress"/>
    <n v="4"/>
    <n v="4"/>
    <n v="2556.35"/>
    <n v="0.19"/>
    <n v="9517.59"/>
    <n v="1946.08"/>
    <n v="0.20399999999999999"/>
    <n v="45.36"/>
    <x v="3"/>
    <n v="5"/>
    <b v="0"/>
    <s v="Delivered"/>
    <x v="1"/>
    <x v="10"/>
    <n v="2"/>
    <x v="3"/>
    <x v="40"/>
    <x v="1"/>
    <s v="11-20%"/>
    <x v="0"/>
    <n v="0"/>
    <n v="1"/>
    <n v="0"/>
    <n v="1"/>
  </r>
  <r>
    <s v="ORD-01348"/>
    <d v="2021-08-29T00:00:00"/>
    <d v="2021-08-29T00:00:00"/>
    <s v="CUST49296"/>
    <s v="Pooja Sharma"/>
    <n v="41"/>
    <n v="41"/>
    <s v="Other"/>
    <s v="Other"/>
    <s v="West"/>
    <s v="Surat"/>
    <x v="1"/>
    <s v="Sofa"/>
    <n v="4"/>
    <n v="4"/>
    <n v="25941.32"/>
    <n v="0.14000000000000001"/>
    <n v="110156.97"/>
    <n v="36956.51"/>
    <n v="0.33500000000000002"/>
    <n v="67.650000000000006"/>
    <x v="5"/>
    <n v="4"/>
    <b v="0"/>
    <s v="Delivered"/>
    <x v="1"/>
    <x v="1"/>
    <n v="5"/>
    <x v="3"/>
    <x v="40"/>
    <x v="2"/>
    <s v="11-20%"/>
    <x v="0"/>
    <n v="0"/>
    <n v="1"/>
    <n v="0"/>
    <n v="1"/>
  </r>
  <r>
    <s v="ORD-01347"/>
    <d v="2021-08-29T00:00:00"/>
    <d v="2021-08-29T00:00:00"/>
    <s v="CUST43896"/>
    <s v="Rohan Nair"/>
    <n v="24"/>
    <n v="24"/>
    <s v="Female"/>
    <s v="Female"/>
    <s v="East"/>
    <s v="Guwahati"/>
    <x v="5"/>
    <s v="Tennis Racket"/>
    <n v="1"/>
    <n v="1"/>
    <n v="3087.59"/>
    <n v="7.0000000000000007E-2"/>
    <n v="3563.24"/>
    <n v="769.67"/>
    <n v="0.216"/>
    <n v="85.46"/>
    <x v="2"/>
    <n v="2"/>
    <b v="0"/>
    <s v="Delivered"/>
    <x v="1"/>
    <x v="4"/>
    <n v="4"/>
    <x v="3"/>
    <x v="40"/>
    <x v="1"/>
    <s v="1-10%"/>
    <x v="0"/>
    <n v="0"/>
    <n v="1"/>
    <n v="0"/>
    <n v="1"/>
  </r>
  <r>
    <s v="ORD-01346"/>
    <d v="2021-08-27T00:00:00"/>
    <d v="2021-08-27T00:00:00"/>
    <s v="CUST63670"/>
    <s v="Sunita Reddy"/>
    <n v="53"/>
    <n v="53"/>
    <s v="Male"/>
    <s v="Male"/>
    <s v="North"/>
    <s v="Ludhiana"/>
    <x v="1"/>
    <s v="Desk"/>
    <n v="10"/>
    <n v="10"/>
    <n v="20350.98"/>
    <n v="0.22"/>
    <n v="218880.02"/>
    <n v="43493.86"/>
    <n v="0.19900000000000001"/>
    <n v="69.86"/>
    <x v="0"/>
    <n v="1"/>
    <b v="0"/>
    <s v="Delivered"/>
    <x v="1"/>
    <x v="1"/>
    <n v="5"/>
    <x v="3"/>
    <x v="40"/>
    <x v="4"/>
    <s v="21-30%"/>
    <x v="0"/>
    <n v="0"/>
    <n v="1"/>
    <n v="0"/>
    <n v="1"/>
  </r>
  <r>
    <s v="ORD-01345"/>
    <d v="2021-08-27T00:00:00"/>
    <d v="2021-08-27T00:00:00"/>
    <s v="CUST45352"/>
    <s v="Rahul Mehta"/>
    <m/>
    <m/>
    <s v="Female"/>
    <s v="Female"/>
    <s v="North"/>
    <s v="Ludhiana"/>
    <x v="2"/>
    <s v="Smartphone"/>
    <n v="3"/>
    <n v="3"/>
    <n v="59808.51"/>
    <n v="0.34"/>
    <n v="150513.04"/>
    <n v="13600.78"/>
    <n v="0.09"/>
    <n v="53.15"/>
    <x v="0"/>
    <n v="3"/>
    <b v="0"/>
    <s v="Delivered"/>
    <x v="1"/>
    <x v="4"/>
    <n v="4"/>
    <x v="3"/>
    <x v="40"/>
    <x v="5"/>
    <s v="31-40%"/>
    <x v="0"/>
    <n v="0"/>
    <n v="1"/>
    <n v="0"/>
    <n v="1"/>
  </r>
  <r>
    <s v="ORD-01344"/>
    <d v="2021-08-27T00:00:00"/>
    <d v="2021-08-27T00:00:00"/>
    <s v="CUST50875"/>
    <s v="Aditya Sharma"/>
    <n v="24"/>
    <n v="24"/>
    <s v="Male"/>
    <s v="Male"/>
    <s v="West"/>
    <s v="Surat"/>
    <x v="5"/>
    <s v="Tennis Racket"/>
    <n v="3"/>
    <n v="3"/>
    <n v="13785.98"/>
    <n v="0.06"/>
    <n v="45600.79"/>
    <n v="9994.7800000000007"/>
    <n v="0.219"/>
    <n v="77.7"/>
    <x v="1"/>
    <n v="5"/>
    <b v="0"/>
    <s v="Delivered"/>
    <x v="1"/>
    <x v="5"/>
    <n v="8"/>
    <x v="3"/>
    <x v="40"/>
    <x v="1"/>
    <s v="1-10%"/>
    <x v="0"/>
    <n v="0"/>
    <n v="1"/>
    <n v="0"/>
    <n v="1"/>
  </r>
  <r>
    <s v="ORD-01342"/>
    <d v="2021-08-26T00:00:00"/>
    <d v="2021-08-26T00:00:00"/>
    <s v="CUST97259"/>
    <s v="Aarav Chatterjee"/>
    <n v="18"/>
    <n v="18"/>
    <s v="Other"/>
    <s v="Other"/>
    <s v="North"/>
    <s v="Ludhiana"/>
    <x v="3"/>
    <s v="Cooking Oil"/>
    <n v="7"/>
    <n v="7"/>
    <n v="438.39"/>
    <n v="0.11"/>
    <n v="3296.41"/>
    <n v="234.24"/>
    <n v="7.0999999999999994E-2"/>
    <n v="28.61"/>
    <x v="2"/>
    <n v="4"/>
    <b v="0"/>
    <s v="Shipped"/>
    <x v="4"/>
    <x v="0"/>
    <n v="3"/>
    <x v="3"/>
    <x v="40"/>
    <x v="1"/>
    <s v="11-20%"/>
    <x v="0"/>
    <n v="0"/>
    <n v="0"/>
    <n v="0"/>
    <n v="1"/>
  </r>
  <r>
    <s v="ORD-01343"/>
    <d v="2021-08-26T00:00:00"/>
    <d v="2021-08-26T00:00:00"/>
    <s v="CUST26367"/>
    <s v="Vikram Bose"/>
    <n v="55"/>
    <n v="55"/>
    <s v="Female"/>
    <s v="Female"/>
    <s v="East"/>
    <s v="Bhubaneswar"/>
    <x v="5"/>
    <s v="Tennis Racket"/>
    <n v="4"/>
    <n v="4"/>
    <n v="14419.59"/>
    <n v="0.34"/>
    <n v="44932.24"/>
    <n v="11862.97"/>
    <n v="0.26400000000000001"/>
    <n v="63.9"/>
    <x v="3"/>
    <n v="2"/>
    <b v="0"/>
    <s v="Delivered"/>
    <x v="1"/>
    <x v="4"/>
    <n v="4"/>
    <x v="3"/>
    <x v="40"/>
    <x v="4"/>
    <s v="31-40%"/>
    <x v="0"/>
    <n v="0"/>
    <n v="1"/>
    <n v="0"/>
    <n v="1"/>
  </r>
  <r>
    <s v="ORD-01341"/>
    <d v="2021-08-26T00:00:00"/>
    <d v="2021-08-26T00:00:00"/>
    <s v="CUST78913"/>
    <s v="Meera Sharma"/>
    <n v="25"/>
    <n v="25"/>
    <s v="Female"/>
    <s v="Female"/>
    <s v="South"/>
    <s v="Bangalore"/>
    <x v="2"/>
    <s v="Headphones"/>
    <n v="6"/>
    <n v="6"/>
    <n v="33295.33"/>
    <n v="0.22"/>
    <n v="190618.8"/>
    <n v="28846.6"/>
    <n v="0.151"/>
    <n v="81.680000000000007"/>
    <x v="0"/>
    <n v="3"/>
    <b v="0"/>
    <s v="Delivered"/>
    <x v="1"/>
    <x v="4"/>
    <n v="4"/>
    <x v="3"/>
    <x v="40"/>
    <x v="1"/>
    <s v="21-30%"/>
    <x v="0"/>
    <n v="0"/>
    <n v="1"/>
    <n v="0"/>
    <n v="1"/>
  </r>
  <r>
    <s v="ORD-01339"/>
    <d v="2021-08-24T00:00:00"/>
    <d v="2021-08-24T00:00:00"/>
    <s v="CUST94587"/>
    <s v="Aditya Gupta"/>
    <n v="32"/>
    <n v="32"/>
    <s v="Male"/>
    <s v="Male"/>
    <s v="North"/>
    <s v="Chandigarh"/>
    <x v="6"/>
    <s v="Jacket"/>
    <n v="5"/>
    <n v="5"/>
    <n v="1008.19"/>
    <n v="0.27"/>
    <n v="4205.92"/>
    <n v="1377.84"/>
    <n v="0.32800000000000001"/>
    <n v="53.22"/>
    <x v="3"/>
    <n v="1"/>
    <b v="0"/>
    <s v="Delivered"/>
    <x v="1"/>
    <x v="4"/>
    <n v="4"/>
    <x v="3"/>
    <x v="40"/>
    <x v="3"/>
    <s v="21-30%"/>
    <x v="0"/>
    <n v="0"/>
    <n v="1"/>
    <n v="0"/>
    <n v="1"/>
  </r>
  <r>
    <s v="ORD-01340"/>
    <d v="2021-08-24T00:00:00"/>
    <d v="2021-08-24T00:00:00"/>
    <s v="CUST16922"/>
    <s v="Deepa Gupta"/>
    <n v="32"/>
    <n v="32"/>
    <s v="Female"/>
    <s v="Female"/>
    <s v="South"/>
    <s v="Chennai"/>
    <x v="0"/>
    <s v="Hair Oil"/>
    <n v="4"/>
    <n v="4"/>
    <n v="154.86000000000001"/>
    <n v="0.33"/>
    <n v="476.99"/>
    <n v="235.99"/>
    <n v="0.495"/>
    <n v="64.400000000000006"/>
    <x v="5"/>
    <n v="3"/>
    <b v="0"/>
    <s v="Delivered"/>
    <x v="1"/>
    <x v="7"/>
    <n v="100"/>
    <x v="3"/>
    <x v="40"/>
    <x v="3"/>
    <s v="31-40%"/>
    <x v="0"/>
    <n v="0"/>
    <n v="1"/>
    <n v="0"/>
    <n v="1"/>
  </r>
  <r>
    <s v="ORD-01337"/>
    <d v="2021-08-24T00:00:00"/>
    <d v="2021-08-24T00:00:00"/>
    <s v="CUST96224"/>
    <s v="Pooja Bhat"/>
    <n v="42"/>
    <n v="42"/>
    <s v="Male"/>
    <s v="Male"/>
    <s v="East"/>
    <s v="Guwahati"/>
    <x v="0"/>
    <s v="Shampoo"/>
    <n v="6"/>
    <n v="6"/>
    <n v="1830.42"/>
    <n v="0.38"/>
    <n v="8090.67"/>
    <n v="3889.27"/>
    <n v="0.48099999999999998"/>
    <n v="89.06"/>
    <x v="0"/>
    <n v="5"/>
    <b v="0"/>
    <s v="Pending"/>
    <x v="2"/>
    <x v="8"/>
    <n v="7"/>
    <x v="3"/>
    <x v="40"/>
    <x v="2"/>
    <s v="31-40%"/>
    <x v="0"/>
    <n v="0"/>
    <n v="0"/>
    <n v="0"/>
    <n v="1"/>
  </r>
  <r>
    <s v="ORD-01338"/>
    <d v="2021-08-24T00:00:00"/>
    <d v="2021-08-24T00:00:00"/>
    <s v="CUST96831"/>
    <s v="Priya Das"/>
    <n v="43"/>
    <n v="43"/>
    <s v="Male"/>
    <s v="Male"/>
    <s v="South"/>
    <s v="Kochi"/>
    <x v="1"/>
    <s v="Sofa"/>
    <n v="10"/>
    <n v="10"/>
    <n v="19934.48"/>
    <n v="0.04"/>
    <n v="222948.05"/>
    <n v="85875.92"/>
    <n v="0.38500000000000001"/>
    <n v="55.37"/>
    <x v="5"/>
    <n v="2"/>
    <b v="0"/>
    <s v="Delivered"/>
    <x v="1"/>
    <x v="0"/>
    <n v="3"/>
    <x v="3"/>
    <x v="40"/>
    <x v="2"/>
    <s v="1-10%"/>
    <x v="0"/>
    <n v="0"/>
    <n v="1"/>
    <n v="0"/>
    <n v="1"/>
  </r>
  <r>
    <s v="ORD-01334"/>
    <d v="2021-08-23T00:00:00"/>
    <d v="2021-08-23T00:00:00"/>
    <s v="CUST72253"/>
    <s v="Ananya Verma"/>
    <n v="6"/>
    <n v="6"/>
    <s v="Other"/>
    <s v="Other"/>
    <s v="Central"/>
    <s v="Indore"/>
    <x v="1"/>
    <s v="Wardrobe"/>
    <n v="6"/>
    <n v="6"/>
    <n v="14866.07"/>
    <n v="0.15"/>
    <n v="93295.26"/>
    <n v="34155.919999999998"/>
    <n v="0.36599999999999999"/>
    <n v="69.819999999999993"/>
    <x v="3"/>
    <n v="2"/>
    <b v="0"/>
    <s v="Delivered"/>
    <x v="1"/>
    <x v="9"/>
    <n v="9"/>
    <x v="3"/>
    <x v="40"/>
    <x v="0"/>
    <s v="11-20%"/>
    <x v="0"/>
    <n v="0"/>
    <n v="1"/>
    <n v="0"/>
    <n v="1"/>
  </r>
  <r>
    <s v="ORD-01335"/>
    <d v="2021-08-23T00:00:00"/>
    <d v="2021-08-23T00:00:00"/>
    <s v="CUST27800"/>
    <s v="Meera Shah"/>
    <n v="38"/>
    <n v="38"/>
    <s v="Other"/>
    <s v="Other"/>
    <s v="Central"/>
    <s v="Indore"/>
    <x v="1"/>
    <s v="Sofa"/>
    <n v="8"/>
    <n v="8"/>
    <n v="27002.71"/>
    <n v="0.1"/>
    <n v="247619.21"/>
    <n v="75880.399999999994"/>
    <n v="0.30599999999999999"/>
    <n v="107.71"/>
    <x v="3"/>
    <n v="1"/>
    <b v="0"/>
    <s v="Delivered"/>
    <x v="1"/>
    <x v="0"/>
    <n v="3"/>
    <x v="3"/>
    <x v="40"/>
    <x v="2"/>
    <s v="1-10%"/>
    <x v="0"/>
    <n v="0"/>
    <n v="1"/>
    <n v="0"/>
    <n v="1"/>
  </r>
  <r>
    <s v="ORD-01336"/>
    <d v="2021-08-23T00:00:00"/>
    <d v="2021-08-23T00:00:00"/>
    <s v="CUST25698"/>
    <s v="Pooja Patel"/>
    <n v="20"/>
    <n v="20"/>
    <s v="Female"/>
    <s v="Female"/>
    <s v="West"/>
    <s v="Pune"/>
    <x v="0"/>
    <s v="Face Cream"/>
    <n v="10"/>
    <n v="10"/>
    <n v="547"/>
    <n v="0.32"/>
    <n v="4726.28"/>
    <n v="2513.67"/>
    <n v="0.53200000000000003"/>
    <n v="65.08"/>
    <x v="1"/>
    <n v="2"/>
    <b v="0"/>
    <s v="Cancelled"/>
    <x v="3"/>
    <x v="8"/>
    <n v="7"/>
    <x v="3"/>
    <x v="40"/>
    <x v="1"/>
    <s v="31-40%"/>
    <x v="0"/>
    <n v="0"/>
    <n v="0"/>
    <n v="1"/>
    <n v="1"/>
  </r>
  <r>
    <s v="ORD-01329"/>
    <d v="2021-08-20T00:00:00"/>
    <d v="2021-08-20T00:00:00"/>
    <s v="CUST48811"/>
    <s v="Ananya Kapoor"/>
    <n v="27"/>
    <n v="27"/>
    <s v="Male"/>
    <s v="Male"/>
    <s v="North"/>
    <s v="Amritsar"/>
    <x v="3"/>
    <s v="Flour"/>
    <n v="1"/>
    <n v="1"/>
    <n v="108.73"/>
    <n v="0.39"/>
    <n v="87.71"/>
    <n v="7.58"/>
    <n v="8.5999999999999993E-2"/>
    <n v="51.82"/>
    <x v="1"/>
    <n v="4"/>
    <b v="0"/>
    <s v="Shipped"/>
    <x v="4"/>
    <x v="8"/>
    <n v="7"/>
    <x v="3"/>
    <x v="40"/>
    <x v="3"/>
    <s v="31-40%"/>
    <x v="0"/>
    <n v="0"/>
    <n v="0"/>
    <n v="0"/>
    <n v="1"/>
  </r>
  <r>
    <s v="ORD-01332"/>
    <d v="2021-08-20T00:00:00"/>
    <d v="2021-08-20T00:00:00"/>
    <s v="CUST68136"/>
    <s v="Sunita Verma"/>
    <n v="26"/>
    <n v="26"/>
    <s v="Female"/>
    <s v="Female"/>
    <s v="East"/>
    <s v="Guwahati"/>
    <x v="0"/>
    <s v="Lipstick"/>
    <n v="9"/>
    <n v="9"/>
    <n v="296.29000000000002"/>
    <n v="0.39"/>
    <n v="2124.79"/>
    <n v="1395.29"/>
    <n v="0.65700000000000003"/>
    <n v="84.16"/>
    <x v="5"/>
    <n v="4"/>
    <b v="0"/>
    <s v="Delivered"/>
    <x v="1"/>
    <x v="3"/>
    <n v="10"/>
    <x v="3"/>
    <x v="40"/>
    <x v="3"/>
    <s v="31-40%"/>
    <x v="0"/>
    <n v="0"/>
    <n v="1"/>
    <n v="0"/>
    <n v="1"/>
  </r>
  <r>
    <s v="ORD-01333"/>
    <d v="2021-08-20T00:00:00"/>
    <d v="2021-08-20T00:00:00"/>
    <s v="CUST98551"/>
    <s v="Aarav Verma"/>
    <n v="43"/>
    <n v="43"/>
    <s v="Female"/>
    <s v="Female"/>
    <s v="East"/>
    <s v="Patna"/>
    <x v="0"/>
    <s v="Face Cream"/>
    <n v="7"/>
    <n v="7"/>
    <n v="2072.71"/>
    <n v="0.36"/>
    <n v="11905.56"/>
    <n v="4495.7299999999996"/>
    <n v="0.378"/>
    <n v="76.63"/>
    <x v="3"/>
    <n v="5"/>
    <b v="0"/>
    <s v="Delivered"/>
    <x v="1"/>
    <x v="9"/>
    <n v="9"/>
    <x v="3"/>
    <x v="40"/>
    <x v="2"/>
    <s v="31-40%"/>
    <x v="0"/>
    <n v="0"/>
    <n v="1"/>
    <n v="0"/>
    <n v="1"/>
  </r>
  <r>
    <s v="ORD-01331"/>
    <d v="2021-08-20T00:00:00"/>
    <d v="2021-08-20T00:00:00"/>
    <s v="CUST82678"/>
    <s v="Ananya Gupta"/>
    <n v="11"/>
    <n v="11"/>
    <s v="Male"/>
    <s v="Male"/>
    <s v="West"/>
    <s v="Ahmedabad"/>
    <x v="3"/>
    <s v="Dal (1kg)"/>
    <n v="8"/>
    <n v="8"/>
    <n v="96.84"/>
    <n v="0.35"/>
    <n v="688.57"/>
    <n v="57.78"/>
    <n v="8.4000000000000005E-2"/>
    <n v="45.37"/>
    <x v="2"/>
    <n v="1"/>
    <b v="0"/>
    <s v="Delivered"/>
    <x v="1"/>
    <x v="5"/>
    <n v="8"/>
    <x v="3"/>
    <x v="40"/>
    <x v="0"/>
    <s v="31-40%"/>
    <x v="0"/>
    <n v="0"/>
    <n v="1"/>
    <n v="0"/>
    <n v="1"/>
  </r>
  <r>
    <s v="ORD-01330"/>
    <d v="2021-08-20T00:00:00"/>
    <d v="2021-08-20T00:00:00"/>
    <s v="CUST93307"/>
    <s v="Rohan Rao"/>
    <m/>
    <m/>
    <s v="F"/>
    <s v="Female"/>
    <s v="North"/>
    <s v="Chandigarh"/>
    <x v="4"/>
    <s v="Cook Book"/>
    <n v="3"/>
    <n v="3"/>
    <n v="1298.4000000000001"/>
    <n v="0.14000000000000001"/>
    <n v="4095.91"/>
    <n v="1805.58"/>
    <n v="0.441"/>
    <n v="57.93"/>
    <x v="3"/>
    <n v="1"/>
    <b v="0"/>
    <s v="Delivered"/>
    <x v="1"/>
    <x v="0"/>
    <n v="3"/>
    <x v="3"/>
    <x v="40"/>
    <x v="5"/>
    <s v="11-20%"/>
    <x v="0"/>
    <n v="0"/>
    <n v="1"/>
    <n v="0"/>
    <n v="1"/>
  </r>
  <r>
    <s v="ORD-01326"/>
    <d v="2021-08-18T00:00:00"/>
    <d v="2021-08-18T00:00:00"/>
    <s v="CUST15556"/>
    <s v="Amit Sharma"/>
    <n v="43"/>
    <n v="43"/>
    <s v="Other"/>
    <s v="Other"/>
    <s v="South"/>
    <s v="Chennai"/>
    <x v="5"/>
    <s v="Cycle"/>
    <n v="2"/>
    <n v="2"/>
    <n v="10207.68"/>
    <n v="0.39"/>
    <n v="15448.23"/>
    <n v="3254.54"/>
    <n v="0.21099999999999999"/>
    <n v="51.21"/>
    <x v="4"/>
    <n v="1"/>
    <b v="0"/>
    <s v="Pending"/>
    <x v="2"/>
    <x v="4"/>
    <n v="4"/>
    <x v="3"/>
    <x v="40"/>
    <x v="2"/>
    <s v="31-40%"/>
    <x v="0"/>
    <n v="0"/>
    <n v="0"/>
    <n v="0"/>
    <n v="1"/>
  </r>
  <r>
    <s v="ORD-01328"/>
    <d v="2021-08-18T00:00:00"/>
    <d v="2021-08-18T00:00:00"/>
    <s v="CUST77757"/>
    <s v="Amit Rao"/>
    <n v="34"/>
    <n v="34"/>
    <s v="Other"/>
    <s v="Other"/>
    <s v="South"/>
    <s v="Hyderabad"/>
    <x v="6"/>
    <s v="T-Shirt"/>
    <n v="1"/>
    <n v="1"/>
    <n v="1197.05"/>
    <n v="0.33"/>
    <n v="1082.08"/>
    <n v="320.52"/>
    <n v="0.29599999999999999"/>
    <n v="29.64"/>
    <x v="3"/>
    <n v="4"/>
    <b v="0"/>
    <s v="Cancelled"/>
    <x v="3"/>
    <x v="0"/>
    <n v="3"/>
    <x v="3"/>
    <x v="40"/>
    <x v="3"/>
    <s v="31-40%"/>
    <x v="0"/>
    <n v="0"/>
    <n v="0"/>
    <n v="1"/>
    <n v="1"/>
  </r>
  <r>
    <s v="ORD-01327"/>
    <d v="2021-08-18T00:00:00"/>
    <d v="2021-08-18T00:00:00"/>
    <s v="CUST26929"/>
    <s v="Rohan Kapoor"/>
    <n v="25"/>
    <n v="25"/>
    <s v="Female"/>
    <s v="Female"/>
    <s v="East"/>
    <s v="Guwahati"/>
    <x v="4"/>
    <s v="Textbook"/>
    <n v="6"/>
    <n v="6"/>
    <n v="729.34"/>
    <n v="0.04"/>
    <n v="5901.9"/>
    <n v="2786.64"/>
    <n v="0.47199999999999998"/>
    <n v="104.25"/>
    <x v="4"/>
    <n v="5"/>
    <b v="0"/>
    <s v="Delivered"/>
    <x v="1"/>
    <x v="0"/>
    <n v="3"/>
    <x v="3"/>
    <x v="40"/>
    <x v="1"/>
    <s v="1-10%"/>
    <x v="0"/>
    <n v="0"/>
    <n v="1"/>
    <n v="0"/>
    <n v="1"/>
  </r>
  <r>
    <s v="ORD-01325"/>
    <d v="2021-08-17T00:00:00"/>
    <d v="2021-08-17T00:00:00"/>
    <s v="CUST05247"/>
    <s v="Sunita Singh"/>
    <n v="27"/>
    <n v="27"/>
    <s v="Other"/>
    <s v="Other"/>
    <s v="East"/>
    <s v="Guwahati"/>
    <x v="1"/>
    <s v="Wardrobe"/>
    <n v="7"/>
    <n v="7"/>
    <n v="7638.75"/>
    <n v="0.3"/>
    <n v="41709.71"/>
    <n v="10853.15"/>
    <n v="0.26"/>
    <n v="79"/>
    <x v="2"/>
    <n v="5"/>
    <b v="0"/>
    <s v="Cancelled"/>
    <x v="3"/>
    <x v="5"/>
    <n v="8"/>
    <x v="3"/>
    <x v="40"/>
    <x v="3"/>
    <s v="21-30%"/>
    <x v="0"/>
    <n v="0"/>
    <n v="0"/>
    <n v="1"/>
    <n v="1"/>
  </r>
  <r>
    <s v="ORD-01321"/>
    <d v="2021-08-16T00:00:00"/>
    <d v="2021-08-16T00:00:00"/>
    <s v="CUST60359"/>
    <s v="Kavya Gupta"/>
    <n v="42"/>
    <n v="42"/>
    <s v="F"/>
    <s v="Female"/>
    <s v="Central"/>
    <s v="Bhopal"/>
    <x v="4"/>
    <s v="Self-Help Book"/>
    <n v="3"/>
    <n v="3"/>
    <n v="886.35"/>
    <n v="0.25"/>
    <n v="2878.52"/>
    <n v="1205.8900000000001"/>
    <n v="0.41899999999999998"/>
    <n v="51.22"/>
    <x v="0"/>
    <n v="1"/>
    <b v="0"/>
    <s v="Delivered"/>
    <x v="1"/>
    <x v="6"/>
    <n v="6"/>
    <x v="3"/>
    <x v="40"/>
    <x v="2"/>
    <s v="21-30%"/>
    <x v="0"/>
    <n v="0"/>
    <n v="1"/>
    <n v="0"/>
    <n v="1"/>
  </r>
  <r>
    <s v="ORD-01323"/>
    <d v="2021-08-16T00:00:00"/>
    <d v="2021-08-16T00:00:00"/>
    <s v="CUST78691"/>
    <s v="Rohan Kapoor"/>
    <n v="28"/>
    <n v="28"/>
    <s v="Female"/>
    <s v="Female"/>
    <s v="East"/>
    <s v="Bhubaneswar"/>
    <x v="6"/>
    <s v="Kurta"/>
    <n v="9"/>
    <n v="9"/>
    <n v="541.46"/>
    <n v="0.14000000000000001"/>
    <n v="4738.37"/>
    <n v="1400.95"/>
    <n v="0.29599999999999999"/>
    <n v="53.44"/>
    <x v="3"/>
    <n v="1"/>
    <b v="0"/>
    <s v="Delivered"/>
    <x v="1"/>
    <x v="4"/>
    <n v="4"/>
    <x v="3"/>
    <x v="40"/>
    <x v="3"/>
    <s v="11-20%"/>
    <x v="0"/>
    <n v="0"/>
    <n v="1"/>
    <n v="0"/>
    <n v="1"/>
  </r>
  <r>
    <s v="ORD-01322"/>
    <d v="2021-08-16T00:00:00"/>
    <d v="2021-08-16T00:00:00"/>
    <s v="CUST89590"/>
    <s v="Sanjay Rao"/>
    <n v="42"/>
    <n v="42"/>
    <s v="Other"/>
    <s v="Other"/>
    <s v="Central"/>
    <s v="Nagpur"/>
    <x v="2"/>
    <s v="Headphones"/>
    <n v="5"/>
    <n v="5"/>
    <n v="25084.959999999999"/>
    <n v="0.05"/>
    <n v="172376.29"/>
    <n v="18968.099999999999"/>
    <n v="0.11"/>
    <n v="74.02"/>
    <x v="0"/>
    <n v="1"/>
    <b v="0"/>
    <s v="Delivered"/>
    <x v="1"/>
    <x v="5"/>
    <n v="8"/>
    <x v="3"/>
    <x v="40"/>
    <x v="2"/>
    <s v="1-10%"/>
    <x v="0"/>
    <n v="0"/>
    <n v="1"/>
    <n v="0"/>
    <n v="1"/>
  </r>
  <r>
    <s v="ORD-01324"/>
    <d v="2021-08-16T00:00:00"/>
    <d v="2021-08-16T00:00:00"/>
    <s v="CUST72753"/>
    <s v="Nisha Kumar"/>
    <n v="11"/>
    <n v="11"/>
    <s v="Other"/>
    <s v="Other"/>
    <s v="Central"/>
    <s v="Raipur"/>
    <x v="4"/>
    <s v="Comic Book"/>
    <n v="7"/>
    <n v="7"/>
    <n v="1004.42"/>
    <n v="0.04"/>
    <n v="8377.27"/>
    <n v="5250.13"/>
    <n v="0.627"/>
    <n v="59.41"/>
    <x v="2"/>
    <n v="3"/>
    <b v="0"/>
    <s v="Delivered"/>
    <x v="1"/>
    <x v="2"/>
    <n v="1"/>
    <x v="3"/>
    <x v="40"/>
    <x v="0"/>
    <s v="1-10%"/>
    <x v="0"/>
    <n v="0"/>
    <n v="1"/>
    <n v="0"/>
    <n v="1"/>
  </r>
  <r>
    <s v="ORD-01320"/>
    <d v="2021-08-16T00:00:00"/>
    <d v="2021-08-16T00:00:00"/>
    <s v="CUST49427"/>
    <s v="Nisha Bhat"/>
    <n v="27"/>
    <n v="27"/>
    <s v="Other"/>
    <s v="Other"/>
    <s v="East"/>
    <s v="Bhubaneswar"/>
    <x v="6"/>
    <s v="Saree"/>
    <n v="5"/>
    <n v="5"/>
    <n v="1016.27"/>
    <n v="0.31"/>
    <n v="3776.28"/>
    <n v="996.28"/>
    <n v="0.26400000000000001"/>
    <n v="80.84"/>
    <x v="3"/>
    <n v="3"/>
    <b v="0"/>
    <s v="Delivered"/>
    <x v="1"/>
    <x v="5"/>
    <n v="8"/>
    <x v="3"/>
    <x v="40"/>
    <x v="3"/>
    <s v="31-40%"/>
    <x v="0"/>
    <n v="0"/>
    <n v="1"/>
    <n v="0"/>
    <n v="1"/>
  </r>
  <r>
    <s v="ORD-01318"/>
    <d v="2021-08-15T00:00:00"/>
    <d v="2021-08-15T00:00:00"/>
    <s v="CUST59067"/>
    <s v="Nikhil Gupta"/>
    <n v="49"/>
    <n v="49"/>
    <s v="Male"/>
    <s v="Male"/>
    <s v="Central"/>
    <s v="Raipur"/>
    <x v="0"/>
    <s v="Hair Oil"/>
    <n v="4"/>
    <n v="4"/>
    <n v="525.04999999999995"/>
    <n v="0.02"/>
    <n v="2333.9899999999998"/>
    <n v="964.12"/>
    <n v="0.41299999999999998"/>
    <n v="71.8"/>
    <x v="0"/>
    <n v="5"/>
    <b v="0"/>
    <s v="Delivered"/>
    <x v="1"/>
    <x v="2"/>
    <n v="1"/>
    <x v="3"/>
    <x v="40"/>
    <x v="4"/>
    <s v="1-10%"/>
    <x v="0"/>
    <n v="0"/>
    <n v="1"/>
    <n v="0"/>
    <n v="1"/>
  </r>
  <r>
    <s v="ORD-01317"/>
    <d v="2021-08-15T00:00:00"/>
    <d v="2021-08-15T00:00:00"/>
    <s v="CUST37544"/>
    <s v="Vikram Mehta"/>
    <n v="35"/>
    <n v="35"/>
    <s v="Other"/>
    <s v="Other"/>
    <s v="North"/>
    <s v="Amritsar"/>
    <x v="1"/>
    <s v="Wardrobe"/>
    <n v="10"/>
    <n v="10"/>
    <n v="26198.400000000001"/>
    <n v="0.08"/>
    <n v="256959.11"/>
    <n v="92292.36"/>
    <n v="0.35899999999999999"/>
    <n v="42.39"/>
    <x v="2"/>
    <n v="4"/>
    <b v="0"/>
    <s v="Delivered"/>
    <x v="1"/>
    <x v="10"/>
    <n v="2"/>
    <x v="3"/>
    <x v="40"/>
    <x v="3"/>
    <s v="1-10%"/>
    <x v="0"/>
    <n v="0"/>
    <n v="1"/>
    <n v="0"/>
    <n v="1"/>
  </r>
  <r>
    <s v="ORD-01319"/>
    <d v="2021-08-15T00:00:00"/>
    <d v="2021-08-15T00:00:00"/>
    <s v="CUST97277"/>
    <s v="Pooja Pillai"/>
    <n v="31"/>
    <n v="31"/>
    <s v="Other"/>
    <s v="Other"/>
    <s v="East"/>
    <s v="Guwahati"/>
    <x v="3"/>
    <s v="Sugar"/>
    <n v="1"/>
    <n v="1"/>
    <n v="446.2"/>
    <n v="0.12"/>
    <n v="424.33"/>
    <n v="36.33"/>
    <n v="8.5999999999999993E-2"/>
    <n v="85.34"/>
    <x v="1"/>
    <n v="4"/>
    <b v="0"/>
    <s v="Delivered"/>
    <x v="1"/>
    <x v="8"/>
    <n v="7"/>
    <x v="3"/>
    <x v="40"/>
    <x v="3"/>
    <s v="11-20%"/>
    <x v="0"/>
    <n v="0"/>
    <n v="1"/>
    <n v="0"/>
    <n v="1"/>
  </r>
  <r>
    <s v="ORD-01316"/>
    <d v="2021-08-15T00:00:00"/>
    <d v="2021-08-15T00:00:00"/>
    <s v="CUST62751"/>
    <s v="Vikram Mishra"/>
    <n v="27"/>
    <n v="27"/>
    <s v="Female"/>
    <s v="Female"/>
    <s v="East"/>
    <s v="Kolkata"/>
    <x v="5"/>
    <s v="Tennis Racket"/>
    <n v="2"/>
    <n v="2"/>
    <n v="11208.34"/>
    <m/>
    <n v="28031.47"/>
    <n v="5448.35"/>
    <n v="0.19400000000000001"/>
    <n v="65.42"/>
    <x v="0"/>
    <n v="3"/>
    <b v="0"/>
    <s v="Delivered"/>
    <x v="1"/>
    <x v="3"/>
    <n v="10"/>
    <x v="3"/>
    <x v="40"/>
    <x v="3"/>
    <s v="No data"/>
    <x v="0"/>
    <n v="0"/>
    <n v="1"/>
    <n v="0"/>
    <n v="1"/>
  </r>
  <r>
    <s v="ORD-01314"/>
    <d v="2021-08-14T00:00:00"/>
    <d v="2021-08-14T00:00:00"/>
    <s v="CUST47839"/>
    <s v="Rahul Patel"/>
    <n v="32"/>
    <n v="32"/>
    <s v="Other"/>
    <s v="Other"/>
    <s v="North"/>
    <s v="Amritsar"/>
    <x v="2"/>
    <s v="Laptop"/>
    <n v="5"/>
    <n v="5"/>
    <n v="69893.850000000006"/>
    <n v="0.26"/>
    <n v="364875.53"/>
    <n v="30513.58"/>
    <n v="8.4000000000000005E-2"/>
    <n v="59.78"/>
    <x v="1"/>
    <n v="1"/>
    <b v="0"/>
    <s v="Shipped"/>
    <x v="4"/>
    <x v="8"/>
    <n v="7"/>
    <x v="3"/>
    <x v="40"/>
    <x v="3"/>
    <s v="21-30%"/>
    <x v="0"/>
    <n v="0"/>
    <n v="0"/>
    <n v="0"/>
    <n v="1"/>
  </r>
  <r>
    <s v="ORD-01315"/>
    <d v="2021-08-14T00:00:00"/>
    <d v="2021-08-14T00:00:00"/>
    <s v="CUST19293"/>
    <s v="Ananya Joshi"/>
    <n v="44"/>
    <n v="44"/>
    <s v="Other"/>
    <s v="Other"/>
    <s v="South"/>
    <s v="Kochi"/>
    <x v="1"/>
    <s v="Bed Frame"/>
    <n v="3"/>
    <n v="3"/>
    <n v="6100.73"/>
    <n v="0.35"/>
    <n v="16831.689999999999"/>
    <n v="4667.8999999999996"/>
    <n v="0.27700000000000002"/>
    <n v="82.45"/>
    <x v="1"/>
    <n v="5"/>
    <b v="0"/>
    <s v="Shipped"/>
    <x v="4"/>
    <x v="10"/>
    <n v="2"/>
    <x v="3"/>
    <x v="40"/>
    <x v="2"/>
    <s v="31-40%"/>
    <x v="0"/>
    <n v="0"/>
    <n v="0"/>
    <n v="0"/>
    <n v="1"/>
  </r>
  <r>
    <s v="ORD-01313"/>
    <d v="2021-08-13T00:00:00"/>
    <d v="2021-08-13T00:00:00"/>
    <s v="CUST70748"/>
    <s v="Ananya Kumar"/>
    <n v="46"/>
    <n v="46"/>
    <s v="Male"/>
    <s v="Male"/>
    <s v="Central"/>
    <s v="Bhopal"/>
    <x v="2"/>
    <s v="Laptop"/>
    <n v="10"/>
    <n v="10"/>
    <n v="25085.8"/>
    <n v="0.25"/>
    <n v="207921.9"/>
    <n v="24463.52"/>
    <n v="0.11799999999999999"/>
    <n v="67.239999999999995"/>
    <x v="3"/>
    <n v="3"/>
    <b v="0"/>
    <s v="Pending"/>
    <x v="2"/>
    <x v="4"/>
    <n v="4"/>
    <x v="3"/>
    <x v="40"/>
    <x v="4"/>
    <s v="21-30%"/>
    <x v="0"/>
    <n v="0"/>
    <n v="0"/>
    <n v="0"/>
    <n v="1"/>
  </r>
  <r>
    <s v="ORD-01312"/>
    <d v="2021-08-12T00:00:00"/>
    <d v="2021-08-12T00:00:00"/>
    <s v="CUST22985"/>
    <s v="Amit Pillai"/>
    <n v="22"/>
    <n v="22"/>
    <s v="Male"/>
    <s v="Male"/>
    <s v="North"/>
    <s v="Delhi"/>
    <x v="0"/>
    <s v="Sunscreen"/>
    <n v="2"/>
    <n v="2"/>
    <n v="542.62"/>
    <n v="0.14000000000000001"/>
    <n v="971.77"/>
    <n v="443.38"/>
    <n v="0.45600000000000002"/>
    <n v="61.76"/>
    <x v="3"/>
    <n v="4"/>
    <b v="0"/>
    <s v="Delivered"/>
    <x v="1"/>
    <x v="0"/>
    <n v="3"/>
    <x v="3"/>
    <x v="40"/>
    <x v="1"/>
    <s v="11-20%"/>
    <x v="0"/>
    <n v="0"/>
    <n v="1"/>
    <n v="0"/>
    <n v="1"/>
  </r>
  <r>
    <s v="ORD-01311"/>
    <d v="2021-08-12T00:00:00"/>
    <d v="2021-08-12T00:00:00"/>
    <s v="CUST00450"/>
    <s v="Sanjay Iyer"/>
    <n v="39"/>
    <n v="39"/>
    <s v="Male"/>
    <s v="Male"/>
    <s v="West"/>
    <s v="Ahmedabad"/>
    <x v="2"/>
    <s v="Smartwatch"/>
    <n v="7"/>
    <n v="7"/>
    <n v="63396.04"/>
    <n v="0.05"/>
    <n v="514656.3"/>
    <n v="47623.99"/>
    <n v="9.2999999999999999E-2"/>
    <n v="47.91"/>
    <x v="0"/>
    <n v="3"/>
    <b v="0"/>
    <s v="Delivered"/>
    <x v="1"/>
    <x v="10"/>
    <n v="2"/>
    <x v="3"/>
    <x v="40"/>
    <x v="2"/>
    <s v="1-10%"/>
    <x v="0"/>
    <n v="0"/>
    <n v="1"/>
    <n v="0"/>
    <n v="1"/>
  </r>
  <r>
    <s v="ORD-01310"/>
    <d v="2021-08-11T00:00:00"/>
    <d v="2021-08-11T00:00:00"/>
    <s v="CUST84751"/>
    <s v="Vikram Kumar"/>
    <n v="14"/>
    <n v="14"/>
    <s v="Male"/>
    <s v="Male"/>
    <s v="South"/>
    <s v="Kochi"/>
    <x v="5"/>
    <s v="Yoga Mat"/>
    <n v="2"/>
    <n v="2"/>
    <n v="11904.59"/>
    <n v="0.18"/>
    <n v="25494.32"/>
    <n v="6649.59"/>
    <n v="0.26100000000000001"/>
    <n v="66.45"/>
    <x v="0"/>
    <n v="5"/>
    <b v="0"/>
    <s v="Delivered"/>
    <x v="1"/>
    <x v="10"/>
    <n v="2"/>
    <x v="3"/>
    <x v="40"/>
    <x v="0"/>
    <s v="11-20%"/>
    <x v="0"/>
    <n v="0"/>
    <n v="1"/>
    <n v="0"/>
    <n v="1"/>
  </r>
  <r>
    <s v="ORD-01309"/>
    <d v="2021-08-11T00:00:00"/>
    <d v="2021-08-11T00:00:00"/>
    <s v="CUST97836"/>
    <s v="Arjun Sharma"/>
    <n v="34"/>
    <n v="34"/>
    <s v="Male"/>
    <s v="Male"/>
    <s v="East"/>
    <s v="Guwahati"/>
    <x v="0"/>
    <s v="Sunscreen"/>
    <n v="5"/>
    <n v="5"/>
    <n v="1439.39"/>
    <m/>
    <n v="10354.540000000001"/>
    <n v="4272.04"/>
    <n v="0.41299999999999998"/>
    <n v="86.11"/>
    <x v="5"/>
    <n v="3"/>
    <b v="0"/>
    <s v="Delivered"/>
    <x v="1"/>
    <x v="1"/>
    <n v="5"/>
    <x v="3"/>
    <x v="40"/>
    <x v="3"/>
    <s v="No data"/>
    <x v="0"/>
    <n v="0"/>
    <n v="1"/>
    <n v="0"/>
    <n v="1"/>
  </r>
  <r>
    <s v="ORD-01308"/>
    <d v="2021-08-11T00:00:00"/>
    <d v="2021-08-11T00:00:00"/>
    <s v="CUST81370"/>
    <s v="Amit Sharma"/>
    <n v="39"/>
    <n v="39"/>
    <s v="Other"/>
    <s v="Other"/>
    <s v="West"/>
    <s v="Pune"/>
    <x v="6"/>
    <s v="Jeans"/>
    <n v="10"/>
    <n v="10"/>
    <n v="1816.68"/>
    <n v="0.15"/>
    <n v="18053.22"/>
    <n v="7198.9"/>
    <n v="0.39900000000000002"/>
    <n v="61.69"/>
    <x v="2"/>
    <n v="5"/>
    <b v="0"/>
    <s v="Cancelled"/>
    <x v="3"/>
    <x v="10"/>
    <n v="2"/>
    <x v="3"/>
    <x v="40"/>
    <x v="2"/>
    <s v="11-20%"/>
    <x v="0"/>
    <n v="0"/>
    <n v="0"/>
    <n v="1"/>
    <n v="1"/>
  </r>
  <r>
    <s v="ORD-01307"/>
    <d v="2021-08-11T00:00:00"/>
    <d v="2021-08-11T00:00:00"/>
    <s v="CUST83913"/>
    <s v="Rohan Rao"/>
    <n v="28"/>
    <n v="28"/>
    <s v="Male"/>
    <s v="Male"/>
    <s v="North"/>
    <s v="Delhi"/>
    <x v="4"/>
    <s v="Comic Book"/>
    <n v="4"/>
    <n v="4"/>
    <n v="268"/>
    <n v="0.31"/>
    <n v="983.11"/>
    <n v="397.26"/>
    <n v="0.40400000000000003"/>
    <n v="58.22"/>
    <x v="3"/>
    <n v="4"/>
    <b v="0"/>
    <s v="Cancelled"/>
    <x v="3"/>
    <x v="4"/>
    <n v="4"/>
    <x v="3"/>
    <x v="40"/>
    <x v="3"/>
    <s v="31-40%"/>
    <x v="0"/>
    <n v="0"/>
    <n v="0"/>
    <n v="1"/>
    <n v="1"/>
  </r>
  <r>
    <s v="ORD-01303"/>
    <d v="2021-08-10T00:00:00"/>
    <d v="2021-08-10T00:00:00"/>
    <s v="CUST71873"/>
    <s v="Aditya Singh"/>
    <n v="35"/>
    <n v="35"/>
    <s v="F"/>
    <s v="Female"/>
    <s v="East"/>
    <s v="Bhubaneswar"/>
    <x v="1"/>
    <s v="Sofa"/>
    <n v="3"/>
    <n v="3"/>
    <n v="23823.69"/>
    <n v="0.11"/>
    <n v="88956.71"/>
    <n v="26211.15"/>
    <n v="0.29499999999999998"/>
    <n v="95.16"/>
    <x v="0"/>
    <n v="5"/>
    <b v="0"/>
    <s v="Delivered"/>
    <x v="1"/>
    <x v="6"/>
    <n v="6"/>
    <x v="3"/>
    <x v="40"/>
    <x v="3"/>
    <s v="11-20%"/>
    <x v="0"/>
    <n v="0"/>
    <n v="1"/>
    <n v="0"/>
    <n v="1"/>
  </r>
  <r>
    <s v="ORD-01302"/>
    <d v="2021-08-10T00:00:00"/>
    <d v="2021-08-10T00:00:00"/>
    <s v="CUST86947"/>
    <s v="Meera Rao"/>
    <n v="32"/>
    <n v="32"/>
    <s v="Male"/>
    <s v="Male"/>
    <s v="North"/>
    <s v="Amritsar"/>
    <x v="1"/>
    <s v="Bed Frame"/>
    <n v="1"/>
    <n v="1"/>
    <n v="9518.8799999999992"/>
    <n v="0.28000000000000003"/>
    <n v="8848.99"/>
    <n v="3106.65"/>
    <n v="0.35099999999999998"/>
    <n v="60.55"/>
    <x v="3"/>
    <n v="5"/>
    <b v="0"/>
    <s v="Shipped"/>
    <x v="4"/>
    <x v="6"/>
    <n v="6"/>
    <x v="3"/>
    <x v="40"/>
    <x v="3"/>
    <s v="21-30%"/>
    <x v="0"/>
    <n v="0"/>
    <n v="0"/>
    <n v="0"/>
    <n v="1"/>
  </r>
  <r>
    <s v="ORD-01301"/>
    <d v="2021-08-10T00:00:00"/>
    <d v="2021-08-10T00:00:00"/>
    <s v="CUST03306"/>
    <s v="Meera Iyer"/>
    <n v="34"/>
    <n v="34"/>
    <s v="Female"/>
    <s v="Female"/>
    <s v="West"/>
    <s v="Pune"/>
    <x v="6"/>
    <s v="Dress"/>
    <n v="6"/>
    <n v="6"/>
    <n v="851.31"/>
    <n v="0.03"/>
    <n v="6109.24"/>
    <n v="2057.4299999999998"/>
    <n v="0.33700000000000002"/>
    <n v="55.78"/>
    <x v="1"/>
    <n v="3"/>
    <b v="0"/>
    <s v="Delivered"/>
    <x v="1"/>
    <x v="2"/>
    <n v="1"/>
    <x v="3"/>
    <x v="40"/>
    <x v="3"/>
    <s v="1-10%"/>
    <x v="0"/>
    <n v="0"/>
    <n v="1"/>
    <n v="0"/>
    <n v="1"/>
  </r>
  <r>
    <s v="ORD-01300"/>
    <d v="2021-08-10T00:00:00"/>
    <d v="2021-08-10T00:00:00"/>
    <s v="CUST98101"/>
    <s v="Deepa Bose"/>
    <n v="30"/>
    <n v="30"/>
    <s v="Female"/>
    <s v="Female"/>
    <s v="West"/>
    <s v="Pune"/>
    <x v="3"/>
    <s v="Sugar"/>
    <n v="6"/>
    <n v="6"/>
    <n v="303.35000000000002"/>
    <n v="0.13"/>
    <n v="2102.56"/>
    <n v="144.04"/>
    <n v="6.9000000000000006E-2"/>
    <n v="55.2"/>
    <x v="2"/>
    <n v="1"/>
    <b v="1"/>
    <s v="Returned"/>
    <x v="0"/>
    <x v="0"/>
    <n v="3"/>
    <x v="3"/>
    <x v="40"/>
    <x v="3"/>
    <s v="11-20%"/>
    <x v="0"/>
    <n v="1"/>
    <n v="1"/>
    <n v="0"/>
    <n v="1"/>
  </r>
  <r>
    <s v="ORD-01306"/>
    <d v="2021-08-10T00:00:00"/>
    <d v="2021-08-10T00:00:00"/>
    <s v="CUST62979"/>
    <s v="Pooja Mishra"/>
    <n v="36"/>
    <n v="36"/>
    <s v="Other"/>
    <s v="Other"/>
    <s v="Central"/>
    <s v="Raipur"/>
    <x v="2"/>
    <s v="Smartwatch"/>
    <n v="8"/>
    <n v="8"/>
    <n v="58571.61"/>
    <n v="0.28000000000000003"/>
    <n v="475115.46"/>
    <n v="53027.1"/>
    <n v="0.112"/>
    <n v="56.37"/>
    <x v="0"/>
    <n v="4"/>
    <b v="1"/>
    <s v="Returned"/>
    <x v="0"/>
    <x v="4"/>
    <n v="4"/>
    <x v="3"/>
    <x v="40"/>
    <x v="2"/>
    <s v="21-30%"/>
    <x v="0"/>
    <n v="1"/>
    <n v="1"/>
    <n v="0"/>
    <n v="1"/>
  </r>
  <r>
    <s v="ORD-01305"/>
    <d v="2021-08-10T00:00:00"/>
    <d v="2021-08-10T00:00:00"/>
    <s v="CUST05596"/>
    <s v="Rohan Kumar"/>
    <n v="47"/>
    <n v="47"/>
    <s v="m"/>
    <s v="Male"/>
    <s v="South"/>
    <s v="Hyderabad"/>
    <x v="0"/>
    <s v="Sunscreen"/>
    <n v="2"/>
    <n v="2"/>
    <n v="1000.16"/>
    <n v="0.16"/>
    <n v="2110.52"/>
    <n v="712.46"/>
    <n v="0.33800000000000002"/>
    <n v="67.430000000000007"/>
    <x v="1"/>
    <n v="1"/>
    <b v="0"/>
    <s v="Delivered"/>
    <x v="1"/>
    <x v="1"/>
    <n v="5"/>
    <x v="3"/>
    <x v="40"/>
    <x v="4"/>
    <s v="11-20%"/>
    <x v="0"/>
    <n v="0"/>
    <n v="1"/>
    <n v="0"/>
    <n v="1"/>
  </r>
  <r>
    <s v="ORD-01304"/>
    <d v="2021-08-10T00:00:00"/>
    <d v="2021-08-10T00:00:00"/>
    <s v="CUST66175"/>
    <s v="Aarav Das"/>
    <n v="26"/>
    <n v="26"/>
    <s v="Male"/>
    <s v="Male"/>
    <s v="Central"/>
    <s v="Raipur"/>
    <x v="1"/>
    <s v="Sofa"/>
    <n v="8"/>
    <n v="8"/>
    <n v="29112.080000000002"/>
    <n v="0.18"/>
    <n v="251589.73"/>
    <n v="75733.789999999994"/>
    <n v="0.30099999999999999"/>
    <n v="27.35"/>
    <x v="0"/>
    <n v="1"/>
    <b v="0"/>
    <s v="Delivered"/>
    <x v="1"/>
    <x v="0"/>
    <n v="3"/>
    <x v="3"/>
    <x v="40"/>
    <x v="3"/>
    <s v="11-20%"/>
    <x v="0"/>
    <n v="0"/>
    <n v="1"/>
    <n v="0"/>
    <n v="1"/>
  </r>
  <r>
    <s v="ORD-01299"/>
    <d v="2021-08-09T00:00:00"/>
    <d v="2021-08-09T00:00:00"/>
    <s v="CUST07041"/>
    <s v="Aditya Bose"/>
    <n v="28"/>
    <n v="28"/>
    <s v="Other"/>
    <s v="Other"/>
    <s v="East"/>
    <s v="Bhubaneswar"/>
    <x v="5"/>
    <s v="Yoga Mat"/>
    <n v="6"/>
    <n v="6"/>
    <n v="8185.51"/>
    <n v="0.23"/>
    <n v="46089.54"/>
    <n v="10034.219999999999"/>
    <n v="0.218"/>
    <n v="86.32"/>
    <x v="2"/>
    <n v="4"/>
    <b v="1"/>
    <s v="Returned"/>
    <x v="0"/>
    <x v="9"/>
    <n v="9"/>
    <x v="3"/>
    <x v="40"/>
    <x v="3"/>
    <s v="21-30%"/>
    <x v="0"/>
    <n v="1"/>
    <n v="1"/>
    <n v="0"/>
    <n v="1"/>
  </r>
  <r>
    <s v="ORD-01298"/>
    <d v="2021-08-09T00:00:00"/>
    <d v="2021-08-09T00:00:00"/>
    <s v="CUST05275"/>
    <s v="Deepa Bose"/>
    <n v="36"/>
    <n v="36"/>
    <s v="Male"/>
    <s v="Male"/>
    <s v="South"/>
    <s v="Bangalore"/>
    <x v="1"/>
    <s v="Chair"/>
    <n v="1"/>
    <n v="1"/>
    <n v="13928.4"/>
    <n v="0.02"/>
    <n v="16374.89"/>
    <n v="4982.1899999999996"/>
    <n v="0.30399999999999999"/>
    <n v="84.29"/>
    <x v="5"/>
    <n v="1"/>
    <b v="1"/>
    <s v="Returned"/>
    <x v="0"/>
    <x v="10"/>
    <n v="2"/>
    <x v="3"/>
    <x v="40"/>
    <x v="2"/>
    <s v="1-10%"/>
    <x v="0"/>
    <n v="1"/>
    <n v="1"/>
    <n v="0"/>
    <n v="1"/>
  </r>
  <r>
    <s v="ORD-01297"/>
    <d v="2021-08-08T00:00:00"/>
    <d v="2021-08-08T00:00:00"/>
    <s v="CUST93424"/>
    <s v="Aditya Kapoor"/>
    <n v="33"/>
    <n v="33"/>
    <s v="Male"/>
    <s v="Male"/>
    <s v="South"/>
    <s v="Kochi"/>
    <x v="6"/>
    <s v="Dress"/>
    <n v="9"/>
    <n v="9"/>
    <n v="1576.8"/>
    <n v="0.31"/>
    <n v="14192.8"/>
    <n v="7027.01"/>
    <n v="0.495"/>
    <n v="63.25"/>
    <x v="3"/>
    <n v="2"/>
    <b v="0"/>
    <s v="Delivered"/>
    <x v="1"/>
    <x v="6"/>
    <n v="6"/>
    <x v="3"/>
    <x v="40"/>
    <x v="3"/>
    <s v="31-40%"/>
    <x v="0"/>
    <n v="0"/>
    <n v="1"/>
    <n v="0"/>
    <n v="1"/>
  </r>
  <r>
    <s v="ORD-01295"/>
    <d v="2021-08-07T00:00:00"/>
    <d v="2021-08-07T00:00:00"/>
    <s v="CUST43573"/>
    <s v="Rohan Das"/>
    <n v="28"/>
    <n v="28"/>
    <s v="Male"/>
    <s v="Male"/>
    <s v="East"/>
    <s v="Patna"/>
    <x v="3"/>
    <s v="Rice (5kg)"/>
    <n v="1"/>
    <n v="1"/>
    <n v="69.87"/>
    <n v="0.27"/>
    <n v="75.650000000000006"/>
    <n v="6"/>
    <n v="7.9000000000000001E-2"/>
    <n v="69.5"/>
    <x v="2"/>
    <n v="2"/>
    <b v="0"/>
    <s v="Cancelled"/>
    <x v="3"/>
    <x v="9"/>
    <n v="9"/>
    <x v="3"/>
    <x v="40"/>
    <x v="3"/>
    <s v="21-30%"/>
    <x v="0"/>
    <n v="0"/>
    <n v="0"/>
    <n v="1"/>
    <n v="1"/>
  </r>
  <r>
    <s v="ORD-01296"/>
    <d v="2021-08-07T00:00:00"/>
    <d v="2021-08-07T00:00:00"/>
    <s v="CUST28222"/>
    <s v="Nisha Pillai"/>
    <n v="27"/>
    <n v="27"/>
    <s v="Female"/>
    <s v="Female"/>
    <s v="West"/>
    <s v="Surat"/>
    <x v="2"/>
    <s v="Laptop"/>
    <n v="3"/>
    <n v="3"/>
    <n v="54652.78"/>
    <n v="0.01"/>
    <n v="192332.91"/>
    <n v="11105.11"/>
    <n v="5.8000000000000003E-2"/>
    <n v="56.52"/>
    <x v="5"/>
    <n v="1"/>
    <b v="0"/>
    <s v="Delivered"/>
    <x v="1"/>
    <x v="9"/>
    <n v="9"/>
    <x v="3"/>
    <x v="40"/>
    <x v="3"/>
    <s v="1-10%"/>
    <x v="0"/>
    <n v="0"/>
    <n v="1"/>
    <n v="0"/>
    <n v="1"/>
  </r>
  <r>
    <s v="ORD-01292"/>
    <d v="2021-08-06T00:00:00"/>
    <d v="2021-08-06T00:00:00"/>
    <s v="CUST14859"/>
    <s v="Vikram Mehta"/>
    <n v="21"/>
    <n v="21"/>
    <s v="Female"/>
    <s v="Female"/>
    <s v="West"/>
    <s v="Surat"/>
    <x v="0"/>
    <s v="Lipstick"/>
    <n v="3"/>
    <n v="3"/>
    <n v="1302.9000000000001"/>
    <n v="0.23"/>
    <n v="4258.29"/>
    <n v="1724.59"/>
    <n v="0.40500000000000003"/>
    <n v="82.26"/>
    <x v="3"/>
    <n v="2"/>
    <b v="0"/>
    <s v="Cancelled"/>
    <x v="3"/>
    <x v="1"/>
    <n v="5"/>
    <x v="3"/>
    <x v="40"/>
    <x v="1"/>
    <s v="21-30%"/>
    <x v="0"/>
    <n v="0"/>
    <n v="0"/>
    <n v="1"/>
    <n v="1"/>
  </r>
  <r>
    <s v="ORD-01293"/>
    <d v="2021-08-06T00:00:00"/>
    <d v="2021-08-06T00:00:00"/>
    <s v="CUST71906"/>
    <s v="Nikhil Iyer"/>
    <n v="39"/>
    <n v="39"/>
    <s v="Other"/>
    <s v="Other"/>
    <s v="North"/>
    <s v="Chandigarh"/>
    <x v="0"/>
    <s v="Face Cream"/>
    <n v="2"/>
    <n v="2"/>
    <n v="853.19"/>
    <n v="0.28999999999999998"/>
    <n v="1266.22"/>
    <n v="518.13"/>
    <n v="0.40899999999999997"/>
    <n v="54.57"/>
    <x v="4"/>
    <n v="3"/>
    <b v="0"/>
    <s v="Delivered"/>
    <x v="1"/>
    <x v="7"/>
    <m/>
    <x v="3"/>
    <x v="40"/>
    <x v="2"/>
    <s v="21-30%"/>
    <x v="0"/>
    <n v="0"/>
    <n v="1"/>
    <n v="0"/>
    <n v="1"/>
  </r>
  <r>
    <s v="ORD-01294"/>
    <d v="2021-08-06T00:00:00"/>
    <d v="2021-08-06T00:00:00"/>
    <s v="CUST87248"/>
    <s v="Shreya Das"/>
    <n v="30"/>
    <n v="30"/>
    <s v="Other"/>
    <s v="Other"/>
    <s v="South"/>
    <s v="Bangalore"/>
    <x v="3"/>
    <s v="Rice (5kg)"/>
    <n v="8"/>
    <n v="8"/>
    <n v="278.20999999999998"/>
    <n v="0.22"/>
    <n v="2079.67"/>
    <n v="188.15"/>
    <n v="0.09"/>
    <n v="61.34"/>
    <x v="2"/>
    <n v="2"/>
    <b v="0"/>
    <s v="Delivered"/>
    <x v="1"/>
    <x v="1"/>
    <n v="5"/>
    <x v="3"/>
    <x v="40"/>
    <x v="3"/>
    <s v="21-30%"/>
    <x v="0"/>
    <n v="0"/>
    <n v="1"/>
    <n v="0"/>
    <n v="1"/>
  </r>
  <r>
    <s v="ORD-01291"/>
    <d v="2021-08-05T00:00:00"/>
    <d v="2021-08-05T00:00:00"/>
    <s v="CUST96686"/>
    <s v="Priya Patel"/>
    <n v="32"/>
    <n v="32"/>
    <s v="Other"/>
    <s v="Other"/>
    <s v="North"/>
    <s v="Ludhiana"/>
    <x v="0"/>
    <s v="Face Cream"/>
    <n v="8"/>
    <n v="8"/>
    <n v="460.54"/>
    <n v="0.18"/>
    <n v="4504.96"/>
    <n v="2168.77"/>
    <n v="0.48099999999999998"/>
    <n v="52.4"/>
    <x v="2"/>
    <n v="2"/>
    <b v="0"/>
    <s v="Delivered"/>
    <x v="1"/>
    <x v="10"/>
    <n v="2"/>
    <x v="3"/>
    <x v="40"/>
    <x v="3"/>
    <s v="11-20%"/>
    <x v="0"/>
    <n v="0"/>
    <n v="1"/>
    <n v="0"/>
    <n v="1"/>
  </r>
  <r>
    <s v="ORD-01290"/>
    <d v="2021-08-04T00:00:00"/>
    <d v="2021-08-04T00:00:00"/>
    <s v="CUST20750"/>
    <s v="Rohan Joshi"/>
    <m/>
    <m/>
    <s v="Male"/>
    <s v="Male"/>
    <s v="Central"/>
    <s v="Bhopal"/>
    <x v="3"/>
    <s v="Cooking Oil"/>
    <n v="9"/>
    <n v="9"/>
    <n v="271.01"/>
    <n v="0.02"/>
    <n v="2992.24"/>
    <n v="289.77"/>
    <n v="9.7000000000000003E-2"/>
    <n v="60.94"/>
    <x v="3"/>
    <n v="3"/>
    <b v="0"/>
    <s v="Delivered"/>
    <x v="1"/>
    <x v="1"/>
    <n v="5"/>
    <x v="3"/>
    <x v="40"/>
    <x v="5"/>
    <s v="1-10%"/>
    <x v="0"/>
    <n v="0"/>
    <n v="1"/>
    <n v="0"/>
    <n v="1"/>
  </r>
  <r>
    <s v="ORD-01289"/>
    <d v="2021-08-03T00:00:00"/>
    <d v="2021-08-03T00:00:00"/>
    <s v="CUST60491"/>
    <s v="Shreya Bhat"/>
    <n v="24"/>
    <n v="24"/>
    <s v="Other"/>
    <s v="Other"/>
    <s v="East"/>
    <s v="Bhubaneswar"/>
    <x v="5"/>
    <s v="Cycle"/>
    <n v="2"/>
    <n v="2"/>
    <n v="8857.58"/>
    <n v="0.05"/>
    <n v="21239.19"/>
    <n v="3446.13"/>
    <n v="0.16200000000000001"/>
    <n v="90.64"/>
    <x v="4"/>
    <m/>
    <b v="1"/>
    <s v="Returned"/>
    <x v="0"/>
    <x v="5"/>
    <n v="8"/>
    <x v="3"/>
    <x v="40"/>
    <x v="1"/>
    <s v="1-10%"/>
    <x v="0"/>
    <n v="1"/>
    <n v="1"/>
    <n v="0"/>
    <n v="1"/>
  </r>
  <r>
    <s v="ORD-01288"/>
    <d v="2021-08-03T00:00:00"/>
    <d v="2021-08-03T00:00:00"/>
    <s v="CUST52141"/>
    <s v="Ritu Kumar"/>
    <n v="29"/>
    <n v="29"/>
    <s v="Female"/>
    <s v="Female"/>
    <s v="South"/>
    <s v="Chennai"/>
    <x v="2"/>
    <s v="Smartwatch"/>
    <n v="9"/>
    <n v="9"/>
    <n v="65957.440000000002"/>
    <n v="0.32"/>
    <n v="526880.46"/>
    <n v="88344.08"/>
    <n v="0.16800000000000001"/>
    <n v="59.57"/>
    <x v="1"/>
    <n v="5"/>
    <b v="0"/>
    <s v="Delivered"/>
    <x v="1"/>
    <x v="6"/>
    <n v="6"/>
    <x v="3"/>
    <x v="40"/>
    <x v="3"/>
    <s v="31-40%"/>
    <x v="0"/>
    <n v="0"/>
    <n v="1"/>
    <n v="0"/>
    <n v="1"/>
  </r>
  <r>
    <s v="ORD-01287"/>
    <d v="2021-08-03T00:00:00"/>
    <d v="2021-08-03T00:00:00"/>
    <s v="CUST98013"/>
    <s v="Shreya Bose"/>
    <n v="52"/>
    <n v="52"/>
    <s v="Male"/>
    <s v="Male"/>
    <s v="Central"/>
    <s v="Indore"/>
    <x v="0"/>
    <s v="Lipstick"/>
    <n v="2"/>
    <n v="2"/>
    <n v="725.19"/>
    <n v="0.38"/>
    <n v="1066.1600000000001"/>
    <n v="607.29999999999995"/>
    <n v="0.56999999999999995"/>
    <n v="27.53"/>
    <x v="3"/>
    <n v="2"/>
    <b v="0"/>
    <s v="Shipped"/>
    <x v="4"/>
    <x v="3"/>
    <n v="10"/>
    <x v="3"/>
    <x v="40"/>
    <x v="4"/>
    <s v="31-40%"/>
    <x v="0"/>
    <n v="0"/>
    <n v="0"/>
    <n v="0"/>
    <n v="1"/>
  </r>
  <r>
    <s v="ORD-01286"/>
    <d v="2021-08-03T00:00:00"/>
    <d v="2021-08-03T00:00:00"/>
    <s v="CUST73360"/>
    <s v="Nisha Sharma"/>
    <n v="30"/>
    <n v="30"/>
    <s v="F"/>
    <s v="Female"/>
    <s v="West"/>
    <s v="Surat"/>
    <x v="2"/>
    <s v="Smartwatch"/>
    <n v="5"/>
    <n v="5"/>
    <n v="53420.53"/>
    <n v="0.16"/>
    <n v="268730.15000000002"/>
    <n v="18234.55"/>
    <n v="6.8000000000000005E-2"/>
    <n v="49.75"/>
    <x v="5"/>
    <n v="4"/>
    <b v="0"/>
    <s v="Delivered"/>
    <x v="1"/>
    <x v="0"/>
    <n v="3"/>
    <x v="3"/>
    <x v="40"/>
    <x v="3"/>
    <s v="11-20%"/>
    <x v="0"/>
    <n v="0"/>
    <n v="1"/>
    <n v="0"/>
    <n v="1"/>
  </r>
  <r>
    <s v="ORD-01285"/>
    <d v="2021-08-02T00:00:00"/>
    <d v="2021-08-02T00:00:00"/>
    <s v="CUST48631"/>
    <s v="Deepa Singh"/>
    <n v="31"/>
    <n v="31"/>
    <s v="Male"/>
    <s v="Male"/>
    <s v="South"/>
    <s v="Chennai"/>
    <x v="1"/>
    <s v="Sofa"/>
    <n v="10"/>
    <n v="10"/>
    <n v="14508.49"/>
    <m/>
    <n v="169261.45"/>
    <n v="50893.66"/>
    <n v="0.30099999999999999"/>
    <n v="54.2"/>
    <x v="0"/>
    <n v="5"/>
    <b v="0"/>
    <s v="Delivered"/>
    <x v="1"/>
    <x v="9"/>
    <n v="9"/>
    <x v="3"/>
    <x v="40"/>
    <x v="3"/>
    <s v="No data"/>
    <x v="0"/>
    <n v="0"/>
    <n v="1"/>
    <n v="0"/>
    <n v="1"/>
  </r>
  <r>
    <s v="ORD-01284"/>
    <d v="2021-08-01T00:00:00"/>
    <d v="2021-08-01T00:00:00"/>
    <s v="CUST80616"/>
    <s v="Nisha Gupta"/>
    <n v="50"/>
    <n v="50"/>
    <s v="Other"/>
    <s v="Other"/>
    <s v="South"/>
    <s v="Hyderabad"/>
    <x v="5"/>
    <s v="Cricket Bat"/>
    <n v="9"/>
    <n v="9"/>
    <n v="10928.77"/>
    <n v="0.26"/>
    <n v="93398.29"/>
    <n v="13807.62"/>
    <n v="0.14799999999999999"/>
    <n v="73.25"/>
    <x v="0"/>
    <n v="3"/>
    <b v="0"/>
    <s v="Delivered"/>
    <x v="1"/>
    <x v="10"/>
    <n v="2"/>
    <x v="3"/>
    <x v="40"/>
    <x v="4"/>
    <s v="21-30%"/>
    <x v="0"/>
    <n v="0"/>
    <n v="1"/>
    <n v="0"/>
    <n v="1"/>
  </r>
  <r>
    <s v="ORD-01282"/>
    <d v="2021-08-01T00:00:00"/>
    <d v="2021-08-01T00:00:00"/>
    <s v="CUST23140"/>
    <s v="Ananya Verma"/>
    <n v="22"/>
    <n v="22"/>
    <s v="Male"/>
    <s v="Male"/>
    <s v="Central"/>
    <s v="Nagpur"/>
    <x v="5"/>
    <s v="Cycle"/>
    <n v="7"/>
    <n v="7"/>
    <n v="5887.32"/>
    <n v="0.27"/>
    <n v="40536.35"/>
    <n v="9596.19"/>
    <n v="0.23699999999999999"/>
    <n v="68.83"/>
    <x v="2"/>
    <n v="5"/>
    <b v="0"/>
    <s v="Delivered"/>
    <x v="1"/>
    <x v="5"/>
    <n v="8"/>
    <x v="3"/>
    <x v="40"/>
    <x v="1"/>
    <s v="21-30%"/>
    <x v="0"/>
    <n v="0"/>
    <n v="1"/>
    <n v="0"/>
    <n v="1"/>
  </r>
  <r>
    <s v="ORD-01283"/>
    <d v="2021-08-01T00:00:00"/>
    <d v="2021-08-01T00:00:00"/>
    <s v="CUST68514"/>
    <s v="Sanjay Mishra"/>
    <n v="8"/>
    <n v="8"/>
    <s v="Male"/>
    <s v="Male"/>
    <s v="North"/>
    <s v="Ludhiana"/>
    <x v="0"/>
    <s v="Hair Oil"/>
    <n v="10"/>
    <n v="10"/>
    <n v="1896.08"/>
    <n v="0.01"/>
    <n v="22009.55"/>
    <n v="8645.2000000000007"/>
    <n v="0.39300000000000002"/>
    <n v="60.54"/>
    <x v="4"/>
    <n v="2"/>
    <b v="0"/>
    <s v="Delivered"/>
    <x v="1"/>
    <x v="3"/>
    <n v="10"/>
    <x v="3"/>
    <x v="40"/>
    <x v="0"/>
    <s v="1-10%"/>
    <x v="0"/>
    <n v="0"/>
    <n v="1"/>
    <n v="0"/>
    <n v="1"/>
  </r>
  <r>
    <s v="ORD-01278"/>
    <d v="2021-07-31T00:00:00"/>
    <d v="2021-07-31T00:00:00"/>
    <s v="CUST65126"/>
    <s v="Arjun Mishra"/>
    <n v="48"/>
    <n v="48"/>
    <s v="Other"/>
    <s v="Other"/>
    <s v="East"/>
    <s v="Bhubaneswar"/>
    <x v="6"/>
    <s v="Kurta"/>
    <m/>
    <m/>
    <n v="3288.5"/>
    <n v="0.01"/>
    <n v="4673.0200000000004"/>
    <n v="1513.25"/>
    <n v="0.32400000000000001"/>
    <n v="103.27"/>
    <x v="1"/>
    <m/>
    <b v="0"/>
    <s v="Delivered"/>
    <x v="1"/>
    <x v="4"/>
    <n v="4"/>
    <x v="3"/>
    <x v="41"/>
    <x v="4"/>
    <s v="1-10%"/>
    <x v="0"/>
    <n v="0"/>
    <n v="1"/>
    <n v="0"/>
    <n v="1"/>
  </r>
  <r>
    <s v="ORD-01280"/>
    <d v="2021-07-31T00:00:00"/>
    <d v="2021-07-31T00:00:00"/>
    <s v="CUST18652"/>
    <s v="Rahul Iyer"/>
    <n v="21"/>
    <n v="21"/>
    <s v="Other"/>
    <s v="Other"/>
    <s v="Central"/>
    <s v="Nagpur"/>
    <x v="6"/>
    <s v="Dress"/>
    <n v="2"/>
    <n v="2"/>
    <n v="3825.43"/>
    <n v="0.38"/>
    <n v="5477.43"/>
    <n v="1454.06"/>
    <n v="0.26500000000000001"/>
    <n v="57.72"/>
    <x v="1"/>
    <n v="3"/>
    <b v="0"/>
    <s v="Delivered"/>
    <x v="1"/>
    <x v="10"/>
    <n v="2"/>
    <x v="3"/>
    <x v="41"/>
    <x v="1"/>
    <s v="31-40%"/>
    <x v="0"/>
    <n v="0"/>
    <n v="1"/>
    <n v="0"/>
    <n v="1"/>
  </r>
  <r>
    <s v="ORD-01281"/>
    <s v="July 31, 2021"/>
    <d v="2021-07-31T00:00:00"/>
    <s v="CUST14797"/>
    <s v="Sanjay Rao"/>
    <n v="26"/>
    <n v="26"/>
    <s v="Male"/>
    <s v="Male"/>
    <s v="North"/>
    <s v="Delhi"/>
    <x v="2"/>
    <s v="Headphones"/>
    <n v="8"/>
    <n v="8"/>
    <n v="63773.73"/>
    <n v="0.38"/>
    <n v="408398.64"/>
    <n v="36997.480000000003"/>
    <n v="9.0999999999999998E-2"/>
    <n v="37.03"/>
    <x v="2"/>
    <n v="4"/>
    <b v="0"/>
    <s v="Delivered"/>
    <x v="1"/>
    <x v="0"/>
    <n v="3"/>
    <x v="3"/>
    <x v="41"/>
    <x v="3"/>
    <s v="31-40%"/>
    <x v="0"/>
    <n v="0"/>
    <n v="1"/>
    <n v="0"/>
    <n v="1"/>
  </r>
  <r>
    <s v="ORD-01279"/>
    <d v="2021-07-31T00:00:00"/>
    <d v="2021-07-31T00:00:00"/>
    <s v="CUST14981"/>
    <s v="Nikhil Pillai"/>
    <n v="40"/>
    <n v="40"/>
    <s v="Other"/>
    <s v="Other"/>
    <s v="West"/>
    <s v="Surat"/>
    <x v="5"/>
    <s v="Cricket Bat"/>
    <m/>
    <m/>
    <n v="1698.17"/>
    <n v="0.21"/>
    <n v="1998.56"/>
    <n v="334.69"/>
    <n v="0.16700000000000001"/>
    <n v="57.32"/>
    <x v="0"/>
    <n v="1"/>
    <b v="0"/>
    <s v="Delivered"/>
    <x v="1"/>
    <x v="8"/>
    <n v="7"/>
    <x v="3"/>
    <x v="41"/>
    <x v="2"/>
    <s v="21-30%"/>
    <x v="0"/>
    <n v="0"/>
    <n v="1"/>
    <n v="0"/>
    <n v="1"/>
  </r>
  <r>
    <s v="ORD-01277"/>
    <d v="2021-07-30T00:00:00"/>
    <d v="2021-07-30T00:00:00"/>
    <s v="CUST53909"/>
    <s v="Nikhil Iyer"/>
    <n v="50"/>
    <n v="50"/>
    <s v="Other"/>
    <s v="Other"/>
    <s v="North"/>
    <s v="Ludhiana"/>
    <x v="4"/>
    <s v="Fiction Novel"/>
    <n v="4"/>
    <n v="4"/>
    <n v="307.81"/>
    <n v="0.35"/>
    <n v="1054.94"/>
    <n v="466.48"/>
    <n v="0.442"/>
    <n v="57.12"/>
    <x v="5"/>
    <m/>
    <b v="0"/>
    <s v="Delivered"/>
    <x v="1"/>
    <x v="6"/>
    <n v="6"/>
    <x v="3"/>
    <x v="41"/>
    <x v="4"/>
    <s v="31-40%"/>
    <x v="0"/>
    <n v="0"/>
    <n v="1"/>
    <n v="0"/>
    <n v="1"/>
  </r>
  <r>
    <s v="ORD-01276"/>
    <d v="2021-07-29T00:00:00"/>
    <d v="2021-07-29T00:00:00"/>
    <s v="CUST57127"/>
    <s v="Sunita Joshi"/>
    <n v="30"/>
    <n v="30"/>
    <s v="Female"/>
    <s v="Female"/>
    <s v="East"/>
    <s v="Bhubaneswar"/>
    <x v="4"/>
    <s v="Fiction Novel"/>
    <n v="5"/>
    <n v="5"/>
    <n v="1321.61"/>
    <n v="0.39"/>
    <n v="6316.69"/>
    <n v="1989.53"/>
    <n v="0.315"/>
    <n v="80.34"/>
    <x v="3"/>
    <n v="2"/>
    <b v="0"/>
    <s v="Cancelled"/>
    <x v="3"/>
    <x v="2"/>
    <n v="1"/>
    <x v="3"/>
    <x v="41"/>
    <x v="3"/>
    <s v="31-40%"/>
    <x v="0"/>
    <n v="0"/>
    <n v="0"/>
    <n v="1"/>
    <n v="1"/>
  </r>
  <r>
    <s v="ORD-01275"/>
    <d v="2021-07-28T00:00:00"/>
    <d v="2021-07-28T00:00:00"/>
    <s v="CUST94413"/>
    <s v="Rahul Gupta"/>
    <n v="35"/>
    <n v="35"/>
    <s v="Male"/>
    <s v="Male"/>
    <s v="Central"/>
    <s v="Indore"/>
    <x v="2"/>
    <s v="Laptop"/>
    <n v="9"/>
    <n v="9"/>
    <n v="63147.82"/>
    <n v="0.14000000000000001"/>
    <n v="671607.78"/>
    <n v="86070.79"/>
    <n v="0.128"/>
    <n v="60.5"/>
    <x v="1"/>
    <n v="4"/>
    <b v="1"/>
    <s v="Returned"/>
    <x v="0"/>
    <x v="0"/>
    <n v="3"/>
    <x v="3"/>
    <x v="41"/>
    <x v="3"/>
    <s v="11-20%"/>
    <x v="0"/>
    <n v="1"/>
    <n v="1"/>
    <n v="0"/>
    <n v="1"/>
  </r>
  <r>
    <s v="ORD-01273"/>
    <d v="2021-07-28T00:00:00"/>
    <d v="2021-07-28T00:00:00"/>
    <s v="CUST00699"/>
    <s v="Shreya Nair"/>
    <n v="51"/>
    <n v="51"/>
    <s v="Female"/>
    <s v="Female"/>
    <s v="West"/>
    <s v="Pune"/>
    <x v="4"/>
    <s v="Textbook"/>
    <m/>
    <m/>
    <n v="1490.57"/>
    <n v="0.13"/>
    <n v="1761.29"/>
    <n v="922.64"/>
    <n v="0.52400000000000002"/>
    <n v="65.569999999999993"/>
    <x v="0"/>
    <n v="1"/>
    <b v="0"/>
    <s v="Delivered"/>
    <x v="1"/>
    <x v="8"/>
    <n v="7"/>
    <x v="3"/>
    <x v="41"/>
    <x v="4"/>
    <s v="11-20%"/>
    <x v="0"/>
    <n v="0"/>
    <n v="1"/>
    <n v="0"/>
    <n v="1"/>
  </r>
  <r>
    <s v="ORD-01271"/>
    <d v="2021-07-28T00:00:00"/>
    <d v="2021-07-28T00:00:00"/>
    <s v="CUST89833"/>
    <s v="Shreya Chatterjee"/>
    <n v="50"/>
    <n v="50"/>
    <s v="Other"/>
    <s v="Other"/>
    <s v="Central"/>
    <s v="Raipur"/>
    <x v="4"/>
    <s v="Biography"/>
    <n v="9"/>
    <n v="9"/>
    <n v="303.27999999999997"/>
    <n v="0.16"/>
    <n v="2822.94"/>
    <n v="1428.88"/>
    <n v="0.50600000000000001"/>
    <n v="66.69"/>
    <x v="0"/>
    <n v="3"/>
    <b v="0"/>
    <s v="Cancelled"/>
    <x v="3"/>
    <x v="6"/>
    <n v="6"/>
    <x v="3"/>
    <x v="41"/>
    <x v="4"/>
    <s v="11-20%"/>
    <x v="0"/>
    <n v="0"/>
    <n v="0"/>
    <n v="1"/>
    <n v="1"/>
  </r>
  <r>
    <s v="ORD-01272"/>
    <d v="2021-07-28T00:00:00"/>
    <d v="2021-07-28T00:00:00"/>
    <s v="CUST56172"/>
    <s v="Aarav Nair"/>
    <n v="20"/>
    <n v="20"/>
    <s v="Male"/>
    <s v="Male"/>
    <s v="East"/>
    <s v="Guwahati"/>
    <x v="0"/>
    <s v="Lipstick"/>
    <n v="2"/>
    <n v="2"/>
    <n v="1205.6199999999999"/>
    <n v="0.03"/>
    <n v="3688.61"/>
    <n v="769.98"/>
    <n v="0.20899999999999999"/>
    <n v="93.43"/>
    <x v="2"/>
    <n v="3"/>
    <b v="0"/>
    <s v="Delivered"/>
    <x v="1"/>
    <x v="2"/>
    <n v="1"/>
    <x v="3"/>
    <x v="41"/>
    <x v="1"/>
    <s v="1-10%"/>
    <x v="0"/>
    <n v="0"/>
    <n v="1"/>
    <n v="0"/>
    <n v="1"/>
  </r>
  <r>
    <s v="ORD-01274"/>
    <d v="2021-07-28T00:00:00"/>
    <d v="2021-07-28T00:00:00"/>
    <s v="CUST42513"/>
    <s v="Deepa Joshi"/>
    <n v="29"/>
    <n v="29"/>
    <s v="Female"/>
    <s v="Female"/>
    <s v="East"/>
    <s v="Bhubaneswar"/>
    <x v="1"/>
    <s v="Chair"/>
    <n v="2"/>
    <n v="2"/>
    <n v="3092.5"/>
    <n v="0.03"/>
    <n v="7652.46"/>
    <n v="2113.54"/>
    <n v="0.27600000000000002"/>
    <n v="62.46"/>
    <x v="2"/>
    <n v="4"/>
    <b v="0"/>
    <s v="Delivered"/>
    <x v="1"/>
    <x v="0"/>
    <n v="3"/>
    <x v="3"/>
    <x v="41"/>
    <x v="3"/>
    <s v="1-10%"/>
    <x v="0"/>
    <n v="0"/>
    <n v="1"/>
    <n v="0"/>
    <n v="1"/>
  </r>
  <r>
    <s v="ORD-01270"/>
    <d v="2021-07-27T00:00:00"/>
    <d v="2021-07-27T00:00:00"/>
    <s v="CUST77971"/>
    <s v="Meera Joshi"/>
    <n v="26"/>
    <n v="26"/>
    <s v="Male"/>
    <s v="Male"/>
    <s v="South"/>
    <s v="Bangalore"/>
    <x v="3"/>
    <s v="Rice (5kg)"/>
    <n v="8"/>
    <n v="8"/>
    <n v="239.96"/>
    <n v="0.33"/>
    <n v="1605.72"/>
    <n v="116.65"/>
    <n v="7.2999999999999995E-2"/>
    <n v="35.590000000000003"/>
    <x v="2"/>
    <n v="3"/>
    <b v="0"/>
    <s v="Delivered"/>
    <x v="1"/>
    <x v="4"/>
    <n v="4"/>
    <x v="3"/>
    <x v="41"/>
    <x v="3"/>
    <s v="31-40%"/>
    <x v="0"/>
    <n v="0"/>
    <n v="1"/>
    <n v="0"/>
    <n v="1"/>
  </r>
  <r>
    <s v="ORD-01269"/>
    <d v="2021-07-27T00:00:00"/>
    <d v="2021-07-27T00:00:00"/>
    <s v="CUST63654"/>
    <s v="Rohan Das"/>
    <n v="53"/>
    <n v="53"/>
    <s v="Male"/>
    <s v="Male"/>
    <s v="North"/>
    <s v="Chandigarh"/>
    <x v="2"/>
    <s v="Smartwatch"/>
    <n v="10"/>
    <n v="10"/>
    <n v="16086.67"/>
    <n v="0.09"/>
    <n v="194593.37"/>
    <n v="28383.360000000001"/>
    <n v="0.14599999999999999"/>
    <n v="48.31"/>
    <x v="2"/>
    <n v="2"/>
    <b v="0"/>
    <s v="Delivered"/>
    <x v="1"/>
    <x v="0"/>
    <n v="3"/>
    <x v="3"/>
    <x v="41"/>
    <x v="4"/>
    <s v="1-10%"/>
    <x v="0"/>
    <n v="0"/>
    <n v="1"/>
    <n v="0"/>
    <n v="1"/>
  </r>
  <r>
    <s v="ORD-01268"/>
    <d v="2021-07-26T00:00:00"/>
    <d v="2021-07-26T00:00:00"/>
    <s v="CUST13250"/>
    <s v="Ritu Mehta"/>
    <n v="33"/>
    <n v="33"/>
    <s v="F"/>
    <s v="Female"/>
    <s v="East"/>
    <s v="Kolkata"/>
    <x v="0"/>
    <s v="Shampoo"/>
    <n v="10"/>
    <n v="10"/>
    <n v="1776.76"/>
    <n v="0.09"/>
    <n v="24043.07"/>
    <n v="7186.83"/>
    <n v="0.29899999999999999"/>
    <n v="76.78"/>
    <x v="0"/>
    <n v="5"/>
    <b v="0"/>
    <s v="Cancelled"/>
    <x v="3"/>
    <x v="5"/>
    <n v="8"/>
    <x v="3"/>
    <x v="41"/>
    <x v="3"/>
    <s v="1-10%"/>
    <x v="0"/>
    <n v="0"/>
    <n v="0"/>
    <n v="1"/>
    <n v="1"/>
  </r>
  <r>
    <s v="ORD-01267"/>
    <d v="2021-07-26T00:00:00"/>
    <d v="2021-07-26T00:00:00"/>
    <s v="CUST48930"/>
    <s v="Nikhil Nair"/>
    <n v="32"/>
    <n v="32"/>
    <s v="Other"/>
    <s v="Other"/>
    <s v="South"/>
    <s v="Hyderabad"/>
    <x v="0"/>
    <s v="Shampoo"/>
    <n v="2"/>
    <n v="2"/>
    <n v="434.45"/>
    <n v="0.32"/>
    <n v="753.9"/>
    <n v="264.33999999999997"/>
    <n v="0.35099999999999998"/>
    <n v="66.45"/>
    <x v="4"/>
    <n v="4"/>
    <b v="1"/>
    <s v="Returned"/>
    <x v="0"/>
    <x v="0"/>
    <n v="3"/>
    <x v="3"/>
    <x v="41"/>
    <x v="3"/>
    <s v="31-40%"/>
    <x v="0"/>
    <n v="1"/>
    <n v="1"/>
    <n v="0"/>
    <n v="1"/>
  </r>
  <r>
    <s v="ORD-01266"/>
    <d v="2021-07-25T00:00:00"/>
    <d v="2021-07-25T00:00:00"/>
    <s v="CUST72321"/>
    <s v="Arjun Iyer"/>
    <n v="13"/>
    <n v="13"/>
    <s v="Other"/>
    <s v="Other"/>
    <s v="North"/>
    <s v="Ludhiana"/>
    <x v="6"/>
    <s v="T-Shirt"/>
    <n v="5"/>
    <n v="5"/>
    <n v="1881.57"/>
    <n v="0.4"/>
    <n v="7457.36"/>
    <n v="1842.91"/>
    <n v="0.247"/>
    <n v="43.33"/>
    <x v="3"/>
    <n v="1"/>
    <b v="0"/>
    <s v="Delivered"/>
    <x v="1"/>
    <x v="10"/>
    <n v="2"/>
    <x v="3"/>
    <x v="41"/>
    <x v="0"/>
    <s v="31-40%"/>
    <x v="0"/>
    <n v="0"/>
    <n v="1"/>
    <n v="0"/>
    <n v="1"/>
  </r>
  <r>
    <s v="ORD-01265"/>
    <d v="2021-07-25T00:00:00"/>
    <d v="2021-07-25T00:00:00"/>
    <s v="CUST61301"/>
    <s v="Rohan Singh"/>
    <n v="43"/>
    <n v="43"/>
    <s v="Male"/>
    <s v="Male"/>
    <s v="West"/>
    <s v="Pune"/>
    <x v="1"/>
    <s v="Bed Frame"/>
    <n v="3"/>
    <n v="3"/>
    <n v="6493.94"/>
    <n v="0.18"/>
    <n v="18197.59"/>
    <n v="5074.92"/>
    <n v="0.27900000000000003"/>
    <n v="35.799999999999997"/>
    <x v="4"/>
    <n v="4"/>
    <b v="0"/>
    <s v="Shipped"/>
    <x v="4"/>
    <x v="5"/>
    <n v="8"/>
    <x v="3"/>
    <x v="41"/>
    <x v="2"/>
    <s v="11-20%"/>
    <x v="0"/>
    <n v="0"/>
    <n v="0"/>
    <n v="0"/>
    <n v="1"/>
  </r>
  <r>
    <s v="ORD-01264"/>
    <d v="2021-07-24T00:00:00"/>
    <d v="2021-07-24T00:00:00"/>
    <s v="CUST96144"/>
    <s v="Rohan Singh"/>
    <n v="3"/>
    <n v="3"/>
    <s v="F"/>
    <s v="Female"/>
    <s v="North"/>
    <s v="Chandigarh"/>
    <x v="5"/>
    <s v="Cricket Bat"/>
    <n v="5"/>
    <n v="5"/>
    <n v="4265.04"/>
    <n v="0.06"/>
    <n v="24870.66"/>
    <n v="5110.16"/>
    <n v="0.20499999999999999"/>
    <n v="40.03"/>
    <x v="4"/>
    <n v="4"/>
    <b v="0"/>
    <s v="Delivered"/>
    <x v="1"/>
    <x v="6"/>
    <n v="6"/>
    <x v="3"/>
    <x v="41"/>
    <x v="0"/>
    <s v="1-10%"/>
    <x v="0"/>
    <n v="0"/>
    <n v="1"/>
    <n v="0"/>
    <n v="1"/>
  </r>
  <r>
    <s v="ORD-01263"/>
    <d v="2021-07-24T00:00:00"/>
    <d v="2021-07-24T00:00:00"/>
    <s v="CUST75667"/>
    <s v="Pooja Pillai"/>
    <n v="63"/>
    <n v="63"/>
    <s v="Male"/>
    <s v="Male"/>
    <s v="West"/>
    <s v="Mumbai"/>
    <x v="5"/>
    <s v="Cricket Bat"/>
    <n v="10"/>
    <n v="10"/>
    <n v="5417.12"/>
    <n v="0.21"/>
    <n v="55413.45"/>
    <n v="15661.22"/>
    <n v="0.28299999999999997"/>
    <n v="56.55"/>
    <x v="3"/>
    <n v="1"/>
    <b v="0"/>
    <s v="Cancelled"/>
    <x v="3"/>
    <x v="1"/>
    <n v="5"/>
    <x v="3"/>
    <x v="41"/>
    <x v="6"/>
    <s v="21-30%"/>
    <x v="0"/>
    <n v="0"/>
    <n v="0"/>
    <n v="1"/>
    <n v="1"/>
  </r>
  <r>
    <s v="ORD-01259"/>
    <d v="2021-07-23T00:00:00"/>
    <d v="2021-07-23T00:00:00"/>
    <s v="CUST98747"/>
    <s v="Rahul Pillai"/>
    <n v="43"/>
    <n v="43"/>
    <s v="Female"/>
    <s v="Female"/>
    <s v="North"/>
    <s v="Chandigarh"/>
    <x v="6"/>
    <s v="Saree"/>
    <n v="4"/>
    <n v="4"/>
    <n v="3539.46"/>
    <n v="0.36"/>
    <n v="13144.99"/>
    <n v="4582.45"/>
    <n v="0.34899999999999998"/>
    <n v="80.650000000000006"/>
    <x v="0"/>
    <n v="3"/>
    <b v="1"/>
    <s v="Returned"/>
    <x v="0"/>
    <x v="3"/>
    <n v="10"/>
    <x v="3"/>
    <x v="41"/>
    <x v="2"/>
    <s v="31-40%"/>
    <x v="0"/>
    <n v="1"/>
    <n v="1"/>
    <n v="0"/>
    <n v="1"/>
  </r>
  <r>
    <s v="ORD-01260"/>
    <d v="2021-07-23T00:00:00"/>
    <d v="2021-07-23T00:00:00"/>
    <s v="CUST55880"/>
    <s v="Aarav Mishra"/>
    <n v="32"/>
    <n v="32"/>
    <s v="Male"/>
    <s v="Male"/>
    <s v="East"/>
    <s v="Kolkata"/>
    <x v="0"/>
    <s v="Shampoo"/>
    <n v="3"/>
    <n v="3"/>
    <n v="676.4"/>
    <n v="0.31"/>
    <n v="2011.95"/>
    <n v="671.9"/>
    <n v="0.33400000000000002"/>
    <n v="89.11"/>
    <x v="0"/>
    <n v="3"/>
    <b v="0"/>
    <s v="Delivered"/>
    <x v="1"/>
    <x v="8"/>
    <n v="7"/>
    <x v="3"/>
    <x v="41"/>
    <x v="3"/>
    <s v="31-40%"/>
    <x v="0"/>
    <n v="0"/>
    <n v="1"/>
    <n v="0"/>
    <n v="1"/>
  </r>
  <r>
    <s v="ORD-01261"/>
    <d v="2021-07-23T00:00:00"/>
    <d v="2021-07-23T00:00:00"/>
    <s v="CUST72026"/>
    <s v="Aarav Bose"/>
    <n v="42"/>
    <n v="42"/>
    <s v="Other"/>
    <s v="Other"/>
    <s v="East"/>
    <s v="Guwahati"/>
    <x v="2"/>
    <s v="Smartwatch"/>
    <m/>
    <m/>
    <n v="69372.740000000005"/>
    <n v="0.32"/>
    <n v="68226.259999999995"/>
    <n v="9165.4"/>
    <n v="0.13400000000000001"/>
    <n v="102.31"/>
    <x v="4"/>
    <n v="3"/>
    <b v="0"/>
    <s v="Delivered"/>
    <x v="1"/>
    <x v="5"/>
    <n v="8"/>
    <x v="3"/>
    <x v="41"/>
    <x v="2"/>
    <s v="31-40%"/>
    <x v="0"/>
    <n v="0"/>
    <n v="1"/>
    <n v="0"/>
    <n v="1"/>
  </r>
  <r>
    <s v="ORD-01262"/>
    <s v="July 23, 2021"/>
    <d v="2021-07-23T00:00:00"/>
    <s v="CUST53403"/>
    <s v="Karan Shah"/>
    <n v="29"/>
    <n v="29"/>
    <s v="Female"/>
    <s v="Female"/>
    <s v="Central"/>
    <s v="Indore"/>
    <x v="5"/>
    <s v="Cricket Bat"/>
    <n v="6"/>
    <n v="6"/>
    <n v="4001.67"/>
    <n v="0.03"/>
    <n v="34048.21"/>
    <n v="7434.44"/>
    <n v="0.218"/>
    <n v="68.099999999999994"/>
    <x v="3"/>
    <n v="5"/>
    <b v="0"/>
    <s v="Delivered"/>
    <x v="1"/>
    <x v="8"/>
    <n v="7"/>
    <x v="3"/>
    <x v="41"/>
    <x v="3"/>
    <s v="1-10%"/>
    <x v="0"/>
    <n v="0"/>
    <n v="1"/>
    <n v="0"/>
    <n v="1"/>
  </r>
  <r>
    <s v="ORD-01258"/>
    <d v="2021-07-22T00:00:00"/>
    <d v="2021-07-22T00:00:00"/>
    <s v="CUST67262"/>
    <s v="Rahul Mishra"/>
    <n v="48"/>
    <n v="48"/>
    <s v="Other"/>
    <s v="Other"/>
    <s v="East"/>
    <s v="Guwahati"/>
    <x v="4"/>
    <s v="Self-Help Book"/>
    <n v="9"/>
    <n v="9"/>
    <n v="267.73"/>
    <n v="0.18"/>
    <n v="2753.41"/>
    <n v="797.79"/>
    <n v="0.28999999999999998"/>
    <n v="100.33"/>
    <x v="5"/>
    <n v="5"/>
    <b v="0"/>
    <s v="Pending"/>
    <x v="2"/>
    <x v="7"/>
    <m/>
    <x v="3"/>
    <x v="41"/>
    <x v="4"/>
    <s v="11-20%"/>
    <x v="0"/>
    <n v="0"/>
    <n v="0"/>
    <n v="0"/>
    <n v="1"/>
  </r>
  <r>
    <s v="ORD-01257"/>
    <d v="2021-07-20T00:00:00"/>
    <d v="2021-07-20T00:00:00"/>
    <s v="CUST58111"/>
    <s v="Sanjay Chatterjee"/>
    <n v="32"/>
    <n v="32"/>
    <s v="Female"/>
    <s v="Female"/>
    <s v="West"/>
    <s v="Surat"/>
    <x v="3"/>
    <s v="Flour"/>
    <n v="10"/>
    <n v="10"/>
    <n v="311.3"/>
    <n v="0.22"/>
    <n v="2697.43"/>
    <n v="192.38"/>
    <n v="7.0999999999999994E-2"/>
    <n v="47.53"/>
    <x v="0"/>
    <n v="5"/>
    <b v="0"/>
    <s v="Delivered"/>
    <x v="1"/>
    <x v="1"/>
    <n v="5"/>
    <x v="3"/>
    <x v="41"/>
    <x v="3"/>
    <s v="21-30%"/>
    <x v="0"/>
    <n v="0"/>
    <n v="1"/>
    <n v="0"/>
    <n v="1"/>
  </r>
  <r>
    <s v="ORD-01256"/>
    <d v="2021-07-20T00:00:00"/>
    <d v="2021-07-20T00:00:00"/>
    <s v="CUST36428"/>
    <s v="Ritu Singh"/>
    <n v="50"/>
    <n v="50"/>
    <s v="Female"/>
    <s v="Female"/>
    <s v="North"/>
    <s v="Ludhiana"/>
    <x v="5"/>
    <s v="Cricket Bat"/>
    <n v="10"/>
    <n v="10"/>
    <n v="8620.94"/>
    <n v="0.04"/>
    <n v="126401.53"/>
    <n v="29243.759999999998"/>
    <n v="0.23100000000000001"/>
    <n v="63.69"/>
    <x v="0"/>
    <n v="1"/>
    <b v="0"/>
    <s v="Cancelled"/>
    <x v="3"/>
    <x v="0"/>
    <n v="3"/>
    <x v="3"/>
    <x v="41"/>
    <x v="4"/>
    <s v="1-10%"/>
    <x v="0"/>
    <n v="0"/>
    <n v="0"/>
    <n v="1"/>
    <n v="1"/>
  </r>
  <r>
    <s v="ORD-01253"/>
    <d v="2021-07-19T00:00:00"/>
    <d v="2021-07-19T00:00:00"/>
    <s v="CUST22505"/>
    <s v="Shreya Chatterjee"/>
    <n v="31"/>
    <n v="31"/>
    <s v="Male"/>
    <s v="Male"/>
    <s v="South"/>
    <s v="Kochi"/>
    <x v="3"/>
    <s v="Rice (5kg)"/>
    <n v="5"/>
    <n v="5"/>
    <n v="443.63"/>
    <n v="0.36"/>
    <n v="1854.03"/>
    <n v="166.1"/>
    <n v="0.09"/>
    <n v="43.69"/>
    <x v="1"/>
    <n v="2"/>
    <b v="1"/>
    <s v="Returned"/>
    <x v="0"/>
    <x v="10"/>
    <n v="2"/>
    <x v="3"/>
    <x v="41"/>
    <x v="3"/>
    <s v="31-40%"/>
    <x v="0"/>
    <n v="1"/>
    <n v="1"/>
    <n v="0"/>
    <n v="1"/>
  </r>
  <r>
    <s v="ORD-01254"/>
    <d v="2021-07-19T00:00:00"/>
    <d v="2021-07-19T00:00:00"/>
    <s v="CUST21375"/>
    <s v="Aditya Joshi"/>
    <n v="38"/>
    <n v="38"/>
    <s v="Female"/>
    <s v="Female"/>
    <s v="East"/>
    <s v="Guwahati"/>
    <x v="2"/>
    <s v="Camera"/>
    <n v="10"/>
    <n v="10"/>
    <n v="14508.42"/>
    <n v="0.2"/>
    <n v="157988.20000000001"/>
    <n v="19642.09"/>
    <n v="0.124"/>
    <n v="83.47"/>
    <x v="1"/>
    <n v="1"/>
    <b v="0"/>
    <s v="Delivered"/>
    <x v="1"/>
    <x v="5"/>
    <n v="8"/>
    <x v="3"/>
    <x v="41"/>
    <x v="2"/>
    <s v="11-20%"/>
    <x v="0"/>
    <n v="0"/>
    <n v="1"/>
    <n v="0"/>
    <n v="1"/>
  </r>
  <r>
    <s v="ORD-01255"/>
    <d v="2021-07-19T00:00:00"/>
    <d v="2021-07-19T00:00:00"/>
    <s v="CUST86441"/>
    <s v="Kavya Patel"/>
    <n v="36"/>
    <n v="36"/>
    <s v="Male"/>
    <s v="Male"/>
    <s v="North"/>
    <s v="Amritsar"/>
    <x v="2"/>
    <s v="Smartphone"/>
    <n v="1"/>
    <n v="1"/>
    <n v="60275.27"/>
    <n v="0.06"/>
    <n v="74194.61"/>
    <n v="8194.66"/>
    <n v="0.11"/>
    <n v="64.8"/>
    <x v="4"/>
    <n v="4"/>
    <b v="0"/>
    <s v="Pending"/>
    <x v="2"/>
    <x v="2"/>
    <n v="1"/>
    <x v="3"/>
    <x v="41"/>
    <x v="2"/>
    <s v="1-10%"/>
    <x v="0"/>
    <n v="0"/>
    <n v="0"/>
    <n v="0"/>
    <n v="1"/>
  </r>
  <r>
    <s v="ORD-01252"/>
    <d v="2021-07-18T00:00:00"/>
    <d v="2021-07-18T00:00:00"/>
    <s v="CUST60840"/>
    <s v="Sunita Patel"/>
    <n v="28"/>
    <n v="28"/>
    <s v="Other"/>
    <s v="Other"/>
    <s v="East"/>
    <s v="Bhubaneswar"/>
    <x v="1"/>
    <s v="Bookshelf"/>
    <n v="2"/>
    <n v="2"/>
    <n v="27494.42"/>
    <n v="0.09"/>
    <n v="66782.429999999993"/>
    <n v="17991.259999999998"/>
    <n v="0.26900000000000002"/>
    <n v="56.35"/>
    <x v="2"/>
    <n v="3"/>
    <b v="0"/>
    <s v="Delivered"/>
    <x v="1"/>
    <x v="6"/>
    <n v="6"/>
    <x v="3"/>
    <x v="41"/>
    <x v="3"/>
    <s v="1-10%"/>
    <x v="0"/>
    <n v="0"/>
    <n v="1"/>
    <n v="0"/>
    <n v="1"/>
  </r>
  <r>
    <s v="ORD-01250"/>
    <d v="2021-07-17T00:00:00"/>
    <d v="2021-07-17T00:00:00"/>
    <s v="CUST20121"/>
    <s v="Vikram Kumar"/>
    <n v="39"/>
    <n v="39"/>
    <s v="Other"/>
    <s v="Other"/>
    <s v="East"/>
    <s v="Patna"/>
    <x v="1"/>
    <s v="Bed Frame"/>
    <n v="2"/>
    <n v="2"/>
    <n v="9066.85"/>
    <n v="0.3"/>
    <n v="13846.15"/>
    <n v="3812.64"/>
    <n v="0.27500000000000002"/>
    <n v="91.56"/>
    <x v="0"/>
    <n v="1"/>
    <b v="0"/>
    <s v="Delivered"/>
    <x v="1"/>
    <x v="9"/>
    <n v="9"/>
    <x v="3"/>
    <x v="41"/>
    <x v="2"/>
    <s v="21-30%"/>
    <x v="0"/>
    <n v="0"/>
    <n v="1"/>
    <n v="0"/>
    <n v="1"/>
  </r>
  <r>
    <s v="ORD-01251"/>
    <d v="2021-07-17T00:00:00"/>
    <d v="2021-07-17T00:00:00"/>
    <s v="CUST66419"/>
    <s v="Meera Shah"/>
    <n v="54"/>
    <n v="54"/>
    <s v="Female"/>
    <s v="Female"/>
    <s v="North"/>
    <s v="Chandigarh"/>
    <x v="4"/>
    <s v="Fiction Novel"/>
    <n v="3"/>
    <n v="3"/>
    <n v="454.35"/>
    <n v="0.08"/>
    <n v="1480.71"/>
    <n v="662.33"/>
    <n v="0.44700000000000001"/>
    <n v="36.880000000000003"/>
    <x v="4"/>
    <n v="5"/>
    <b v="0"/>
    <s v="Delivered"/>
    <x v="1"/>
    <x v="2"/>
    <n v="1"/>
    <x v="3"/>
    <x v="41"/>
    <x v="4"/>
    <s v="1-10%"/>
    <x v="0"/>
    <n v="0"/>
    <n v="1"/>
    <n v="0"/>
    <n v="1"/>
  </r>
  <r>
    <s v="ORD-01249"/>
    <d v="2021-07-17T00:00:00"/>
    <d v="2021-07-17T00:00:00"/>
    <s v="CUST24069"/>
    <s v="Vikram Chatterjee"/>
    <n v="58"/>
    <n v="58"/>
    <s v="Female"/>
    <s v="Female"/>
    <s v="North"/>
    <s v="Ludhiana"/>
    <x v="5"/>
    <s v="Dumbbells"/>
    <n v="10"/>
    <n v="10"/>
    <n v="4548.04"/>
    <n v="0.13"/>
    <n v="54271.82"/>
    <n v="14354.18"/>
    <n v="0.26400000000000001"/>
    <n v="56.47"/>
    <x v="3"/>
    <n v="2"/>
    <b v="0"/>
    <s v="Delivered"/>
    <x v="1"/>
    <x v="3"/>
    <n v="10"/>
    <x v="3"/>
    <x v="41"/>
    <x v="4"/>
    <s v="11-20%"/>
    <x v="0"/>
    <n v="0"/>
    <n v="1"/>
    <n v="0"/>
    <n v="1"/>
  </r>
  <r>
    <s v="ORD-01247"/>
    <d v="2021-07-16T00:00:00"/>
    <d v="2021-07-16T00:00:00"/>
    <s v="CUST10958"/>
    <s v="Rahul Nair"/>
    <n v="52"/>
    <n v="52"/>
    <s v="Male"/>
    <s v="Male"/>
    <s v="North"/>
    <s v="Chandigarh"/>
    <x v="5"/>
    <s v="Tennis Racket"/>
    <n v="9"/>
    <n v="9"/>
    <n v="10077.49"/>
    <n v="0.34"/>
    <n v="84123.31"/>
    <n v="16599.27"/>
    <n v="0.19700000000000001"/>
    <n v="71.95"/>
    <x v="1"/>
    <n v="3"/>
    <b v="0"/>
    <s v="Delivered"/>
    <x v="1"/>
    <x v="10"/>
    <n v="2"/>
    <x v="3"/>
    <x v="41"/>
    <x v="4"/>
    <s v="31-40%"/>
    <x v="0"/>
    <n v="0"/>
    <n v="1"/>
    <n v="0"/>
    <n v="1"/>
  </r>
  <r>
    <s v="ORD-01248"/>
    <d v="2021-07-16T00:00:00"/>
    <d v="2021-07-16T00:00:00"/>
    <s v="CUST02073"/>
    <s v="Karan Nair"/>
    <n v="28"/>
    <n v="28"/>
    <s v="Other"/>
    <s v="Other"/>
    <s v="West"/>
    <s v="Surat"/>
    <x v="6"/>
    <s v="Dress"/>
    <n v="3"/>
    <n v="3"/>
    <n v="1871.08"/>
    <n v="0.03"/>
    <n v="7720.71"/>
    <n v="2716.63"/>
    <n v="0.35199999999999998"/>
    <n v="65.48"/>
    <x v="1"/>
    <n v="1"/>
    <b v="0"/>
    <s v="Delivered"/>
    <x v="1"/>
    <x v="8"/>
    <n v="7"/>
    <x v="3"/>
    <x v="41"/>
    <x v="3"/>
    <s v="1-10%"/>
    <x v="0"/>
    <n v="0"/>
    <n v="1"/>
    <n v="0"/>
    <n v="1"/>
  </r>
  <r>
    <s v="ORD-01244"/>
    <d v="2021-07-16T00:00:00"/>
    <d v="2021-07-16T00:00:00"/>
    <s v="CUST02216"/>
    <s v="Aditya Gupta"/>
    <n v="31"/>
    <n v="31"/>
    <s v="Male"/>
    <s v="Male"/>
    <s v="North"/>
    <s v="Chandigarh"/>
    <x v="4"/>
    <s v="Biography"/>
    <n v="6"/>
    <n v="6"/>
    <n v="1434.91"/>
    <n v="0.15"/>
    <n v="8544.42"/>
    <n v="2933.84"/>
    <n v="0.34300000000000003"/>
    <n v="31.36"/>
    <x v="0"/>
    <n v="2"/>
    <b v="0"/>
    <s v="Delivered"/>
    <x v="1"/>
    <x v="6"/>
    <n v="6"/>
    <x v="3"/>
    <x v="41"/>
    <x v="3"/>
    <s v="11-20%"/>
    <x v="0"/>
    <n v="0"/>
    <n v="1"/>
    <n v="0"/>
    <n v="1"/>
  </r>
  <r>
    <s v="ORD-01246"/>
    <d v="2021-07-16T00:00:00"/>
    <d v="2021-07-16T00:00:00"/>
    <s v="CUST93346"/>
    <s v="Rohan Iyer"/>
    <n v="52"/>
    <n v="52"/>
    <s v="Female"/>
    <s v="Female"/>
    <s v="East"/>
    <s v="Patna"/>
    <x v="3"/>
    <s v="Dal (1kg)"/>
    <n v="10"/>
    <n v="10"/>
    <n v="422.95"/>
    <n v="0.01"/>
    <n v="5380.7"/>
    <n v="403.1"/>
    <n v="7.4999999999999997E-2"/>
    <n v="74.58"/>
    <x v="5"/>
    <n v="4"/>
    <b v="0"/>
    <s v="Delivered"/>
    <x v="1"/>
    <x v="6"/>
    <n v="6"/>
    <x v="3"/>
    <x v="41"/>
    <x v="4"/>
    <s v="1-10%"/>
    <x v="0"/>
    <n v="0"/>
    <n v="1"/>
    <n v="0"/>
    <n v="1"/>
  </r>
  <r>
    <s v="ORD-01245"/>
    <s v="July 16, 2021"/>
    <d v="2021-07-16T00:00:00"/>
    <s v="CUST94664"/>
    <s v="Aarav Pillai"/>
    <n v="51"/>
    <n v="51"/>
    <s v="Female"/>
    <s v="Female"/>
    <s v="East"/>
    <s v="Guwahati"/>
    <x v="5"/>
    <s v="Tennis Racket"/>
    <n v="3"/>
    <n v="3"/>
    <n v="14773.91"/>
    <n v="0.31"/>
    <n v="39228.730000000003"/>
    <n v="11423.75"/>
    <n v="0.29099999999999998"/>
    <n v="63.56"/>
    <x v="4"/>
    <n v="3"/>
    <b v="0"/>
    <s v="Delivered"/>
    <x v="1"/>
    <x v="4"/>
    <n v="4"/>
    <x v="3"/>
    <x v="41"/>
    <x v="4"/>
    <s v="31-40%"/>
    <x v="0"/>
    <n v="0"/>
    <n v="1"/>
    <n v="0"/>
    <n v="1"/>
  </r>
  <r>
    <s v="ORD-01242"/>
    <d v="2021-07-14T00:00:00"/>
    <d v="2021-07-14T00:00:00"/>
    <s v="CUST50699"/>
    <s v="Rohan Chatterjee"/>
    <n v="16"/>
    <n v="16"/>
    <s v="Female"/>
    <s v="Female"/>
    <s v="East"/>
    <s v="Patna"/>
    <x v="4"/>
    <s v="Self-Help Book"/>
    <n v="999"/>
    <m/>
    <n v="545.25"/>
    <n v="0.02"/>
    <n v="729651.06"/>
    <n v="258878.2"/>
    <n v="0.35499999999999998"/>
    <n v="54.26"/>
    <x v="5"/>
    <n v="4"/>
    <b v="0"/>
    <s v="Delivered"/>
    <x v="1"/>
    <x v="10"/>
    <n v="2"/>
    <x v="3"/>
    <x v="41"/>
    <x v="0"/>
    <s v="1-10%"/>
    <x v="1"/>
    <n v="0"/>
    <n v="1"/>
    <n v="0"/>
    <n v="1"/>
  </r>
  <r>
    <s v="ORD-01241"/>
    <s v="July 14, 2021"/>
    <d v="2021-07-14T00:00:00"/>
    <s v="CUST61863"/>
    <s v="Shreya Joshi"/>
    <n v="35"/>
    <n v="35"/>
    <s v="Female"/>
    <s v="Female"/>
    <s v="East"/>
    <s v="Guwahati"/>
    <x v="3"/>
    <s v="Rice (5kg)"/>
    <n v="7"/>
    <n v="7"/>
    <n v="245.58"/>
    <n v="0.24"/>
    <n v="1697.64"/>
    <n v="173.17"/>
    <n v="0.10199999999999999"/>
    <n v="84.93"/>
    <x v="1"/>
    <n v="5"/>
    <b v="0"/>
    <s v="Delivered"/>
    <x v="1"/>
    <x v="0"/>
    <n v="3"/>
    <x v="3"/>
    <x v="41"/>
    <x v="3"/>
    <s v="21-30%"/>
    <x v="0"/>
    <n v="0"/>
    <n v="1"/>
    <n v="0"/>
    <n v="1"/>
  </r>
  <r>
    <s v="ORD-01240"/>
    <d v="2021-07-14T00:00:00"/>
    <d v="2021-07-14T00:00:00"/>
    <s v="CUST02075"/>
    <s v="Karan Bhat"/>
    <n v="47"/>
    <n v="47"/>
    <s v="F"/>
    <s v="Female"/>
    <s v="East"/>
    <s v="Bhubaneswar"/>
    <x v="6"/>
    <s v="Jeans"/>
    <n v="5"/>
    <n v="5"/>
    <n v="569.89"/>
    <n v="0.22"/>
    <n v="3040.97"/>
    <n v="986.27"/>
    <n v="0.32400000000000001"/>
    <n v="87.82"/>
    <x v="1"/>
    <n v="5"/>
    <b v="0"/>
    <s v="Delivered"/>
    <x v="1"/>
    <x v="4"/>
    <n v="4"/>
    <x v="3"/>
    <x v="41"/>
    <x v="4"/>
    <s v="21-30%"/>
    <x v="0"/>
    <n v="0"/>
    <n v="1"/>
    <n v="0"/>
    <n v="1"/>
  </r>
  <r>
    <s v="ORD-01243"/>
    <d v="2021-07-14T00:00:00"/>
    <d v="2021-07-14T00:00:00"/>
    <s v="CUST88419"/>
    <s v="Amit Pillai"/>
    <n v="39"/>
    <n v="39"/>
    <s v="Female"/>
    <s v="Female"/>
    <s v="North"/>
    <s v="Delhi"/>
    <x v="5"/>
    <s v="Cycle"/>
    <n v="9"/>
    <n v="9"/>
    <n v="8547.4599999999991"/>
    <n v="0.01"/>
    <n v="109622.85"/>
    <n v="14504.29"/>
    <n v="0.13200000000000001"/>
    <n v="50.6"/>
    <x v="4"/>
    <n v="3"/>
    <b v="0"/>
    <s v="Delivered"/>
    <x v="1"/>
    <x v="2"/>
    <n v="1"/>
    <x v="3"/>
    <x v="41"/>
    <x v="2"/>
    <s v="1-10%"/>
    <x v="0"/>
    <n v="0"/>
    <n v="1"/>
    <n v="0"/>
    <n v="1"/>
  </r>
  <r>
    <s v="ORD-01239"/>
    <d v="2021-07-13T00:00:00"/>
    <d v="2021-07-13T00:00:00"/>
    <s v="CUST27651"/>
    <s v="Amit Chatterjee"/>
    <n v="36"/>
    <n v="36"/>
    <s v="Female"/>
    <s v="Female"/>
    <s v="West"/>
    <s v="Pune"/>
    <x v="3"/>
    <s v="Rice (5kg)"/>
    <n v="4"/>
    <n v="4"/>
    <n v="88.17"/>
    <n v="0.18"/>
    <n v="435.55"/>
    <n v="36.130000000000003"/>
    <n v="8.3000000000000004E-2"/>
    <n v="74.3"/>
    <x v="1"/>
    <n v="1"/>
    <b v="1"/>
    <s v="Returned"/>
    <x v="0"/>
    <x v="8"/>
    <n v="7"/>
    <x v="3"/>
    <x v="41"/>
    <x v="2"/>
    <s v="11-20%"/>
    <x v="0"/>
    <n v="1"/>
    <n v="1"/>
    <n v="0"/>
    <n v="1"/>
  </r>
  <r>
    <s v="ORD-01237"/>
    <s v="July 12, 2021"/>
    <d v="2021-07-12T00:00:00"/>
    <s v="CUST86703"/>
    <s v="Sanjay Verma"/>
    <n v="20"/>
    <n v="20"/>
    <s v="Female"/>
    <s v="Female"/>
    <s v="North"/>
    <s v="Amritsar"/>
    <x v="2"/>
    <s v="Smartphone"/>
    <n v="3"/>
    <n v="3"/>
    <n v="33090.17"/>
    <n v="0.22"/>
    <n v="110240.96000000001"/>
    <n v="11080.86"/>
    <n v="0.10100000000000001"/>
    <n v="57.35"/>
    <x v="0"/>
    <n v="5"/>
    <b v="1"/>
    <s v="Returned"/>
    <x v="0"/>
    <x v="7"/>
    <m/>
    <x v="3"/>
    <x v="41"/>
    <x v="1"/>
    <s v="21-30%"/>
    <x v="0"/>
    <n v="1"/>
    <n v="1"/>
    <n v="0"/>
    <n v="1"/>
  </r>
  <r>
    <s v="ORD-01236"/>
    <d v="2021-07-12T00:00:00"/>
    <d v="2021-07-12T00:00:00"/>
    <s v="CUST30009"/>
    <s v="Vikram Kapoor"/>
    <n v="30"/>
    <n v="30"/>
    <s v="Male"/>
    <s v="Male"/>
    <s v="West"/>
    <s v="Ahmedabad"/>
    <x v="0"/>
    <s v="Shampoo"/>
    <n v="7"/>
    <n v="7"/>
    <n v="1236.43"/>
    <n v="0.04"/>
    <n v="10957.9"/>
    <n v="4556.58"/>
    <n v="0.41599999999999998"/>
    <n v="72.78"/>
    <x v="5"/>
    <n v="2"/>
    <b v="0"/>
    <s v="Delivered"/>
    <x v="1"/>
    <x v="8"/>
    <n v="7"/>
    <x v="3"/>
    <x v="41"/>
    <x v="3"/>
    <s v="1-10%"/>
    <x v="0"/>
    <n v="0"/>
    <n v="1"/>
    <n v="0"/>
    <n v="1"/>
  </r>
  <r>
    <s v="ORD-01238"/>
    <d v="2021-07-12T00:00:00"/>
    <d v="2021-07-12T00:00:00"/>
    <s v="CUST00512"/>
    <s v="Karan Pillai"/>
    <n v="31"/>
    <n v="31"/>
    <s v="Other"/>
    <s v="Other"/>
    <s v="Central"/>
    <s v="Raipur"/>
    <x v="5"/>
    <s v="Football"/>
    <n v="4"/>
    <n v="4"/>
    <n v="10424.370000000001"/>
    <n v="0.04"/>
    <n v="54861.75"/>
    <n v="13787.38"/>
    <n v="0.251"/>
    <n v="52.02"/>
    <x v="3"/>
    <m/>
    <b v="0"/>
    <s v="Delivered"/>
    <x v="1"/>
    <x v="2"/>
    <n v="1"/>
    <x v="3"/>
    <x v="41"/>
    <x v="3"/>
    <s v="1-10%"/>
    <x v="0"/>
    <n v="0"/>
    <n v="1"/>
    <n v="0"/>
    <n v="1"/>
  </r>
  <r>
    <s v="ORD-01235"/>
    <d v="2021-07-12T00:00:00"/>
    <d v="2021-07-12T00:00:00"/>
    <s v="CUST68009"/>
    <s v="Karan Patel"/>
    <n v="30"/>
    <n v="30"/>
    <s v="Female"/>
    <s v="Female"/>
    <s v="East"/>
    <s v="Kolkata"/>
    <x v="3"/>
    <s v="Dal (1kg)"/>
    <n v="10"/>
    <n v="10"/>
    <n v="359.56"/>
    <n v="0.08"/>
    <n v="4470.5600000000004"/>
    <n v="416.18"/>
    <n v="9.2999999999999999E-2"/>
    <n v="62.31"/>
    <x v="5"/>
    <n v="1"/>
    <b v="1"/>
    <s v="Returned"/>
    <x v="0"/>
    <x v="9"/>
    <n v="9"/>
    <x v="3"/>
    <x v="41"/>
    <x v="3"/>
    <s v="1-10%"/>
    <x v="0"/>
    <n v="1"/>
    <n v="1"/>
    <n v="0"/>
    <n v="1"/>
  </r>
  <r>
    <s v="ORD-01234"/>
    <d v="2021-07-11T00:00:00"/>
    <d v="2021-07-11T00:00:00"/>
    <s v="CUST39513"/>
    <s v="Sunita Das"/>
    <n v="26"/>
    <n v="26"/>
    <s v="Male"/>
    <s v="Male"/>
    <s v="West"/>
    <s v="Surat"/>
    <x v="0"/>
    <s v="Lipstick"/>
    <n v="9"/>
    <n v="9"/>
    <n v="2103.23"/>
    <n v="0.21"/>
    <n v="17656.62"/>
    <n v="8778.09"/>
    <n v="0.497"/>
    <n v="74.94"/>
    <x v="0"/>
    <n v="1"/>
    <b v="0"/>
    <s v="Delivered"/>
    <x v="1"/>
    <x v="6"/>
    <n v="6"/>
    <x v="3"/>
    <x v="41"/>
    <x v="3"/>
    <s v="21-30%"/>
    <x v="0"/>
    <n v="0"/>
    <n v="1"/>
    <n v="0"/>
    <n v="1"/>
  </r>
  <r>
    <s v="ORD-01233"/>
    <d v="2021-07-10T00:00:00"/>
    <d v="2021-07-10T00:00:00"/>
    <s v="CUST64805"/>
    <s v="Priya Mishra"/>
    <n v="33"/>
    <n v="33"/>
    <s v="Female"/>
    <s v="Female"/>
    <s v="South"/>
    <s v="Hyderabad"/>
    <x v="6"/>
    <s v="Jacket"/>
    <n v="6"/>
    <n v="6"/>
    <n v="2619.38"/>
    <n v="0.24"/>
    <n v="15863.82"/>
    <n v="5048.54"/>
    <n v="0.318"/>
    <n v="23.2"/>
    <x v="0"/>
    <n v="2"/>
    <b v="0"/>
    <s v="Delivered"/>
    <x v="1"/>
    <x v="4"/>
    <n v="4"/>
    <x v="3"/>
    <x v="41"/>
    <x v="3"/>
    <s v="21-30%"/>
    <x v="0"/>
    <n v="0"/>
    <n v="1"/>
    <n v="0"/>
    <n v="1"/>
  </r>
  <r>
    <s v="ORD-01232"/>
    <d v="2021-07-10T00:00:00"/>
    <d v="2021-07-10T00:00:00"/>
    <s v="CUST30852"/>
    <s v="Pooja Mishra"/>
    <n v="50"/>
    <n v="50"/>
    <s v="Male"/>
    <s v="Male"/>
    <s v="North"/>
    <s v="Chandigarh"/>
    <x v="2"/>
    <s v="Camera"/>
    <n v="10"/>
    <n v="10"/>
    <n v="73418.09"/>
    <n v="0.12"/>
    <n v="852478.05"/>
    <n v="100234.13"/>
    <n v="0.11799999999999999"/>
    <n v="47.78"/>
    <x v="3"/>
    <m/>
    <b v="0"/>
    <s v="Delivered"/>
    <x v="1"/>
    <x v="2"/>
    <n v="1"/>
    <x v="3"/>
    <x v="41"/>
    <x v="4"/>
    <s v="11-20%"/>
    <x v="0"/>
    <n v="0"/>
    <n v="1"/>
    <n v="0"/>
    <n v="1"/>
  </r>
  <r>
    <s v="ORD-01231"/>
    <d v="2021-07-10T00:00:00"/>
    <d v="2021-07-10T00:00:00"/>
    <s v="CUST41296"/>
    <s v="Arjun Bhat"/>
    <n v="48"/>
    <n v="48"/>
    <s v="Female"/>
    <s v="Female"/>
    <s v="South"/>
    <s v="Bangalore"/>
    <x v="6"/>
    <s v="Saree"/>
    <n v="2"/>
    <n v="2"/>
    <n v="796.71"/>
    <n v="0.25"/>
    <n v="1565.52"/>
    <n v="494.29"/>
    <n v="0.316"/>
    <n v="79.430000000000007"/>
    <x v="0"/>
    <n v="1"/>
    <b v="0"/>
    <s v="Shipped"/>
    <x v="4"/>
    <x v="8"/>
    <n v="7"/>
    <x v="3"/>
    <x v="41"/>
    <x v="4"/>
    <s v="21-30%"/>
    <x v="0"/>
    <n v="0"/>
    <n v="0"/>
    <n v="0"/>
    <n v="1"/>
  </r>
  <r>
    <s v="ORD-01230"/>
    <d v="2021-07-08T00:00:00"/>
    <d v="2021-07-08T00:00:00"/>
    <s v="CUST23256"/>
    <s v="Vikram Shah"/>
    <n v="13"/>
    <n v="13"/>
    <s v="Male"/>
    <s v="Male"/>
    <s v="South"/>
    <s v="Kochi"/>
    <x v="3"/>
    <s v="Rice (5kg)"/>
    <n v="2"/>
    <n v="2"/>
    <n v="347.75"/>
    <n v="0.37"/>
    <n v="629.36"/>
    <n v="48.84"/>
    <n v="7.8E-2"/>
    <n v="91.05"/>
    <x v="3"/>
    <n v="4"/>
    <b v="0"/>
    <s v="Cancelled"/>
    <x v="3"/>
    <x v="8"/>
    <n v="7"/>
    <x v="3"/>
    <x v="41"/>
    <x v="0"/>
    <s v="31-40%"/>
    <x v="0"/>
    <n v="0"/>
    <n v="0"/>
    <n v="1"/>
    <n v="1"/>
  </r>
  <r>
    <s v="ORD-01225"/>
    <d v="2021-07-07T00:00:00"/>
    <d v="2021-07-07T00:00:00"/>
    <s v="CUST92217"/>
    <s v="Kavya Patel"/>
    <n v="16"/>
    <n v="16"/>
    <s v="Female"/>
    <s v="Female"/>
    <s v="Central"/>
    <s v="Indore"/>
    <x v="4"/>
    <s v="Biography"/>
    <n v="1"/>
    <n v="1"/>
    <n v="226.79"/>
    <n v="0.2"/>
    <n v="243.47"/>
    <n v="114.12"/>
    <n v="0.46899999999999997"/>
    <n v="71.040000000000006"/>
    <x v="5"/>
    <n v="4"/>
    <b v="0"/>
    <s v="Delivered"/>
    <x v="1"/>
    <x v="0"/>
    <n v="3"/>
    <x v="3"/>
    <x v="41"/>
    <x v="0"/>
    <s v="11-20%"/>
    <x v="0"/>
    <n v="0"/>
    <n v="1"/>
    <n v="0"/>
    <n v="1"/>
  </r>
  <r>
    <s v="ORD-01226"/>
    <d v="2021-07-07T00:00:00"/>
    <d v="2021-07-07T00:00:00"/>
    <s v="CUST93943"/>
    <s v="Aditya Kumar"/>
    <n v="51"/>
    <n v="51"/>
    <s v="Female"/>
    <s v="Female"/>
    <s v="West"/>
    <s v="Mumbai"/>
    <x v="1"/>
    <s v="Desk"/>
    <n v="3"/>
    <n v="3"/>
    <n v="7678.25"/>
    <n v="0.06"/>
    <n v="32400.33"/>
    <n v="9162.5400000000009"/>
    <n v="0.28299999999999997"/>
    <n v="49.32"/>
    <x v="2"/>
    <n v="3"/>
    <b v="0"/>
    <s v="Pending"/>
    <x v="2"/>
    <x v="4"/>
    <n v="4"/>
    <x v="3"/>
    <x v="41"/>
    <x v="4"/>
    <s v="1-10%"/>
    <x v="0"/>
    <n v="0"/>
    <n v="0"/>
    <n v="0"/>
    <n v="1"/>
  </r>
  <r>
    <s v="ORD-01229"/>
    <d v="2021-07-07T00:00:00"/>
    <d v="2021-07-07T00:00:00"/>
    <s v="CUST65693"/>
    <s v="Kavya Kumar"/>
    <n v="22"/>
    <n v="22"/>
    <s v="F"/>
    <s v="Female"/>
    <s v="Central"/>
    <s v="Raipur"/>
    <x v="6"/>
    <s v="Jeans"/>
    <n v="8"/>
    <n v="8"/>
    <n v="789.72"/>
    <n v="0.39"/>
    <n v="5442.35"/>
    <n v="1627.79"/>
    <n v="0.29899999999999999"/>
    <n v="54.89"/>
    <x v="0"/>
    <n v="3"/>
    <b v="0"/>
    <s v="Delivered"/>
    <x v="1"/>
    <x v="5"/>
    <n v="8"/>
    <x v="3"/>
    <x v="41"/>
    <x v="1"/>
    <s v="31-40%"/>
    <x v="0"/>
    <n v="0"/>
    <n v="1"/>
    <n v="0"/>
    <n v="1"/>
  </r>
  <r>
    <s v="ORD-01227"/>
    <d v="2021-07-07T00:00:00"/>
    <d v="2021-07-07T00:00:00"/>
    <s v="CUST51884"/>
    <s v="Kavya Iyer"/>
    <n v="29"/>
    <n v="29"/>
    <s v="Female"/>
    <s v="Female"/>
    <s v="South"/>
    <s v="Chennai"/>
    <x v="6"/>
    <s v="Jeans"/>
    <n v="8"/>
    <n v="8"/>
    <n v="3027.66"/>
    <n v="0.22"/>
    <n v="24537.25"/>
    <n v="8111.2"/>
    <n v="0.33100000000000002"/>
    <n v="67.06"/>
    <x v="1"/>
    <m/>
    <b v="1"/>
    <s v="Returned"/>
    <x v="0"/>
    <x v="9"/>
    <n v="9"/>
    <x v="3"/>
    <x v="41"/>
    <x v="3"/>
    <s v="21-30%"/>
    <x v="0"/>
    <n v="1"/>
    <n v="1"/>
    <n v="0"/>
    <n v="1"/>
  </r>
  <r>
    <s v="ORD-01228"/>
    <d v="2021-07-07T00:00:00"/>
    <d v="2021-07-07T00:00:00"/>
    <s v="CUST18110"/>
    <s v="Karan Rao"/>
    <n v="31"/>
    <n v="31"/>
    <s v="Female"/>
    <s v="Female"/>
    <s v="East"/>
    <s v="Patna"/>
    <x v="4"/>
    <s v="Self-Help Book"/>
    <n v="3"/>
    <n v="3"/>
    <n v="453.81"/>
    <n v="0.14000000000000001"/>
    <n v="1633.5"/>
    <n v="658.01"/>
    <n v="0.40300000000000002"/>
    <n v="88.97"/>
    <x v="1"/>
    <n v="2"/>
    <b v="0"/>
    <s v="Delivered"/>
    <x v="1"/>
    <x v="6"/>
    <n v="6"/>
    <x v="3"/>
    <x v="41"/>
    <x v="3"/>
    <s v="11-20%"/>
    <x v="0"/>
    <n v="0"/>
    <n v="1"/>
    <n v="0"/>
    <n v="1"/>
  </r>
  <r>
    <s v="ORD-01224"/>
    <d v="2021-07-06T00:00:00"/>
    <d v="2021-07-06T00:00:00"/>
    <s v="CUST34079"/>
    <s v="Nisha Das"/>
    <n v="40"/>
    <n v="40"/>
    <s v="Male"/>
    <s v="Male"/>
    <s v="Central"/>
    <s v="Bhopal"/>
    <x v="6"/>
    <s v="T-Shirt"/>
    <n v="6"/>
    <n v="6"/>
    <n v="3032.93"/>
    <n v="0.08"/>
    <n v="25322.69"/>
    <n v="10654.04"/>
    <n v="0.42099999999999999"/>
    <n v="27.7"/>
    <x v="0"/>
    <n v="1"/>
    <b v="0"/>
    <s v="Delivered"/>
    <x v="1"/>
    <x v="4"/>
    <n v="4"/>
    <x v="3"/>
    <x v="41"/>
    <x v="2"/>
    <s v="1-10%"/>
    <x v="0"/>
    <n v="0"/>
    <n v="1"/>
    <n v="0"/>
    <n v="1"/>
  </r>
  <r>
    <s v="ORD-01222"/>
    <d v="2021-07-06T00:00:00"/>
    <d v="2021-07-06T00:00:00"/>
    <s v="CUST75358"/>
    <s v="Ritu Kapoor"/>
    <n v="48"/>
    <n v="48"/>
    <s v="Female"/>
    <s v="Female"/>
    <s v="West"/>
    <s v="Pune"/>
    <x v="3"/>
    <s v="Flour"/>
    <m/>
    <m/>
    <n v="207.03"/>
    <n v="0.1"/>
    <n v="234.91"/>
    <n v="17.95"/>
    <n v="7.5999999999999998E-2"/>
    <n v="59.41"/>
    <x v="4"/>
    <n v="3"/>
    <b v="0"/>
    <s v="Delivered"/>
    <x v="1"/>
    <x v="0"/>
    <n v="3"/>
    <x v="3"/>
    <x v="41"/>
    <x v="4"/>
    <s v="1-10%"/>
    <x v="0"/>
    <n v="0"/>
    <n v="1"/>
    <n v="0"/>
    <n v="1"/>
  </r>
  <r>
    <s v="ORD-01223"/>
    <d v="2021-07-06T00:00:00"/>
    <d v="2021-07-06T00:00:00"/>
    <s v="CUST92686"/>
    <s v="Sanjay Bose"/>
    <n v="39"/>
    <n v="39"/>
    <s v="Female"/>
    <s v="Female"/>
    <s v="South"/>
    <s v="Chennai"/>
    <x v="1"/>
    <s v="Bookshelf"/>
    <n v="7"/>
    <n v="7"/>
    <n v="20357.47"/>
    <n v="0.03"/>
    <n v="174471.77"/>
    <n v="45868.32"/>
    <n v="0.26300000000000001"/>
    <n v="75.400000000000006"/>
    <x v="2"/>
    <n v="4"/>
    <b v="0"/>
    <s v="Delivered"/>
    <x v="1"/>
    <x v="9"/>
    <n v="9"/>
    <x v="3"/>
    <x v="41"/>
    <x v="2"/>
    <s v="1-10%"/>
    <x v="0"/>
    <n v="0"/>
    <n v="1"/>
    <n v="0"/>
    <n v="1"/>
  </r>
  <r>
    <s v="ORD-01221"/>
    <d v="2021-07-05T00:00:00"/>
    <d v="2021-07-05T00:00:00"/>
    <s v="CUST24791"/>
    <s v="Arjun Pillai"/>
    <n v="8"/>
    <n v="8"/>
    <s v="Male"/>
    <s v="Male"/>
    <s v="East"/>
    <s v="Kolkata"/>
    <x v="6"/>
    <s v="Saree"/>
    <n v="9"/>
    <n v="9"/>
    <n v="1326.38"/>
    <n v="0.16"/>
    <n v="11602.32"/>
    <n v="4308.95"/>
    <n v="0.371"/>
    <n v="58.85"/>
    <x v="2"/>
    <n v="4"/>
    <b v="0"/>
    <s v="Delivered"/>
    <x v="1"/>
    <x v="2"/>
    <n v="1"/>
    <x v="3"/>
    <x v="41"/>
    <x v="0"/>
    <s v="11-20%"/>
    <x v="0"/>
    <n v="0"/>
    <n v="1"/>
    <n v="0"/>
    <n v="1"/>
  </r>
  <r>
    <s v="ORD-01219"/>
    <d v="2021-07-04T00:00:00"/>
    <d v="2021-07-04T00:00:00"/>
    <s v="CUST74829"/>
    <s v="Sunita Bose"/>
    <n v="32"/>
    <n v="32"/>
    <s v="m"/>
    <s v="Male"/>
    <s v="Central"/>
    <s v="Indore"/>
    <x v="6"/>
    <s v="Dress"/>
    <n v="9"/>
    <n v="9"/>
    <n v="3582.63"/>
    <n v="0.15"/>
    <n v="40561.11"/>
    <n v="14700.02"/>
    <n v="0.36199999999999999"/>
    <n v="55.73"/>
    <x v="2"/>
    <n v="4"/>
    <b v="0"/>
    <s v="Delivered"/>
    <x v="1"/>
    <x v="6"/>
    <n v="6"/>
    <x v="3"/>
    <x v="41"/>
    <x v="3"/>
    <s v="11-20%"/>
    <x v="0"/>
    <n v="0"/>
    <n v="1"/>
    <n v="0"/>
    <n v="1"/>
  </r>
  <r>
    <s v="ORD-01218"/>
    <d v="2021-07-04T00:00:00"/>
    <d v="2021-07-04T00:00:00"/>
    <s v="CUST69231"/>
    <s v="Pooja Bose"/>
    <n v="40"/>
    <n v="40"/>
    <s v="Male"/>
    <s v="Male"/>
    <s v="North"/>
    <s v="Amritsar"/>
    <x v="0"/>
    <s v="Perfume"/>
    <n v="2"/>
    <n v="2"/>
    <n v="2060.77"/>
    <n v="0.24"/>
    <n v="3603.29"/>
    <n v="1268.67"/>
    <n v="0.35199999999999998"/>
    <n v="69.45"/>
    <x v="0"/>
    <n v="2"/>
    <b v="0"/>
    <s v="Delivered"/>
    <x v="1"/>
    <x v="10"/>
    <n v="2"/>
    <x v="3"/>
    <x v="41"/>
    <x v="2"/>
    <s v="21-30%"/>
    <x v="0"/>
    <n v="0"/>
    <n v="1"/>
    <n v="0"/>
    <n v="1"/>
  </r>
  <r>
    <s v="ORD-01220"/>
    <d v="2021-07-04T00:00:00"/>
    <d v="2021-07-04T00:00:00"/>
    <s v="CUST25349"/>
    <s v="Kavya Iyer"/>
    <n v="27"/>
    <n v="27"/>
    <s v="Male"/>
    <s v="Male"/>
    <s v="North"/>
    <s v="Ludhiana"/>
    <x v="2"/>
    <s v="Laptop"/>
    <n v="5"/>
    <n v="5"/>
    <n v="42777.53"/>
    <n v="0.21"/>
    <n v="192877.7"/>
    <n v="27062.25"/>
    <n v="0.14000000000000001"/>
    <n v="46.76"/>
    <x v="5"/>
    <n v="2"/>
    <b v="0"/>
    <s v="Cancelled"/>
    <x v="3"/>
    <x v="6"/>
    <n v="6"/>
    <x v="3"/>
    <x v="41"/>
    <x v="3"/>
    <s v="21-30%"/>
    <x v="0"/>
    <n v="0"/>
    <n v="0"/>
    <n v="1"/>
    <n v="1"/>
  </r>
  <r>
    <s v="ORD-01217"/>
    <d v="2021-07-03T00:00:00"/>
    <d v="2021-07-03T00:00:00"/>
    <s v="CUST73651"/>
    <s v="Sunita Das"/>
    <n v="37"/>
    <n v="37"/>
    <s v="Other"/>
    <s v="Other"/>
    <s v="North"/>
    <s v="Delhi"/>
    <x v="4"/>
    <s v="Cook Book"/>
    <n v="9"/>
    <n v="9"/>
    <n v="1146.99"/>
    <n v="0.35"/>
    <n v="9257.42"/>
    <n v="2753.44"/>
    <n v="0.29699999999999999"/>
    <n v="59.09"/>
    <x v="3"/>
    <n v="4"/>
    <b v="0"/>
    <s v="Shipped"/>
    <x v="4"/>
    <x v="9"/>
    <n v="9"/>
    <x v="3"/>
    <x v="41"/>
    <x v="2"/>
    <s v="31-40%"/>
    <x v="0"/>
    <n v="0"/>
    <n v="0"/>
    <n v="0"/>
    <n v="1"/>
  </r>
  <r>
    <s v="ORD-01216"/>
    <d v="2021-07-03T00:00:00"/>
    <d v="2021-07-03T00:00:00"/>
    <s v="CUST87398"/>
    <s v="Rahul Rao"/>
    <n v="24"/>
    <n v="24"/>
    <s v="Other"/>
    <s v="Other"/>
    <s v="North"/>
    <s v="Ludhiana"/>
    <x v="4"/>
    <s v="Textbook"/>
    <n v="7"/>
    <n v="7"/>
    <n v="902.94"/>
    <n v="7.0000000000000007E-2"/>
    <n v="8693.5300000000007"/>
    <n v="4021.37"/>
    <n v="0.46300000000000002"/>
    <n v="58.45"/>
    <x v="5"/>
    <n v="4"/>
    <b v="0"/>
    <s v="Delivered"/>
    <x v="1"/>
    <x v="4"/>
    <n v="4"/>
    <x v="3"/>
    <x v="41"/>
    <x v="1"/>
    <s v="1-10%"/>
    <x v="0"/>
    <n v="0"/>
    <n v="1"/>
    <n v="0"/>
    <n v="1"/>
  </r>
  <r>
    <s v="ORD-01215"/>
    <d v="2021-07-03T00:00:00"/>
    <d v="2021-07-03T00:00:00"/>
    <s v="CUST92946"/>
    <s v="Aarav Mehta"/>
    <n v="38"/>
    <n v="38"/>
    <s v="Male"/>
    <s v="Male"/>
    <s v="East"/>
    <s v="Bhubaneswar"/>
    <x v="0"/>
    <s v="Shampoo"/>
    <n v="5"/>
    <n v="5"/>
    <n v="205.05"/>
    <n v="0.37"/>
    <n v="875.73"/>
    <n v="336.22"/>
    <n v="0.38400000000000001"/>
    <n v="58.05"/>
    <x v="5"/>
    <n v="1"/>
    <b v="1"/>
    <s v="Returned"/>
    <x v="0"/>
    <x v="3"/>
    <n v="10"/>
    <x v="3"/>
    <x v="41"/>
    <x v="2"/>
    <s v="31-40%"/>
    <x v="0"/>
    <n v="1"/>
    <n v="1"/>
    <n v="0"/>
    <n v="1"/>
  </r>
  <r>
    <s v="ORD-01214"/>
    <d v="2021-07-02T00:00:00"/>
    <d v="2021-07-02T00:00:00"/>
    <s v="CUST35473"/>
    <s v="Rahul Iyer"/>
    <n v="26"/>
    <n v="26"/>
    <s v="Male"/>
    <s v="Male"/>
    <s v="North"/>
    <s v="Amritsar"/>
    <x v="5"/>
    <s v="Cycle"/>
    <n v="3"/>
    <n v="3"/>
    <n v="9622.0499999999993"/>
    <n v="0.13"/>
    <n v="36572.47"/>
    <n v="7201.38"/>
    <n v="0.19700000000000001"/>
    <n v="38.22"/>
    <x v="2"/>
    <n v="1"/>
    <b v="0"/>
    <s v="Delivered"/>
    <x v="1"/>
    <x v="7"/>
    <m/>
    <x v="3"/>
    <x v="41"/>
    <x v="3"/>
    <s v="11-20%"/>
    <x v="0"/>
    <n v="0"/>
    <n v="1"/>
    <n v="0"/>
    <n v="1"/>
  </r>
  <r>
    <s v="ORD-01212"/>
    <d v="2021-07-01T00:00:00"/>
    <d v="2021-07-01T00:00:00"/>
    <s v="CUST22983"/>
    <s v="Deepa Kapoor"/>
    <n v="40"/>
    <n v="40"/>
    <s v="Other"/>
    <s v="Other"/>
    <s v="South"/>
    <s v="Bangalore"/>
    <x v="6"/>
    <s v="Saree"/>
    <n v="2"/>
    <n v="2"/>
    <n v="738.48"/>
    <n v="0.09"/>
    <n v="1795.94"/>
    <n v="565.89"/>
    <n v="0.315"/>
    <n v="67.67"/>
    <x v="4"/>
    <m/>
    <b v="0"/>
    <s v="Delivered"/>
    <x v="1"/>
    <x v="8"/>
    <n v="7"/>
    <x v="3"/>
    <x v="41"/>
    <x v="2"/>
    <s v="1-10%"/>
    <x v="0"/>
    <n v="0"/>
    <n v="1"/>
    <n v="0"/>
    <n v="1"/>
  </r>
  <r>
    <s v="ORD-01213"/>
    <d v="2021-07-01T00:00:00"/>
    <d v="2021-07-01T00:00:00"/>
    <s v="CUST54226"/>
    <s v="Nisha Mehta"/>
    <n v="33"/>
    <n v="33"/>
    <s v="Male"/>
    <s v="Male"/>
    <s v="East"/>
    <s v="Bhubaneswar"/>
    <x v="0"/>
    <s v="Lipstick"/>
    <n v="5"/>
    <n v="5"/>
    <n v="1998.43"/>
    <n v="0.26"/>
    <n v="9047.98"/>
    <n v="4337.88"/>
    <n v="0.47899999999999998"/>
    <n v="79.62"/>
    <x v="3"/>
    <n v="4"/>
    <b v="0"/>
    <s v="Shipped"/>
    <x v="4"/>
    <x v="0"/>
    <n v="3"/>
    <x v="3"/>
    <x v="41"/>
    <x v="3"/>
    <s v="21-30%"/>
    <x v="0"/>
    <n v="0"/>
    <n v="0"/>
    <n v="0"/>
    <n v="1"/>
  </r>
  <r>
    <s v="ORD-01210"/>
    <d v="2021-06-30T00:00:00"/>
    <d v="2021-06-30T00:00:00"/>
    <s v="CUST18457"/>
    <s v="Rohan Das"/>
    <n v="35"/>
    <n v="35"/>
    <s v="Female"/>
    <s v="Female"/>
    <s v="Central"/>
    <s v="Raipur"/>
    <x v="1"/>
    <s v="Wardrobe"/>
    <n v="3"/>
    <n v="3"/>
    <n v="21424.67"/>
    <n v="0.06"/>
    <n v="89031.360000000001"/>
    <n v="26411.55"/>
    <n v="0.29699999999999999"/>
    <n v="50.15"/>
    <x v="5"/>
    <n v="4"/>
    <b v="0"/>
    <s v="Delivered"/>
    <x v="1"/>
    <x v="7"/>
    <n v="100"/>
    <x v="3"/>
    <x v="42"/>
    <x v="3"/>
    <s v="1-10%"/>
    <x v="0"/>
    <n v="0"/>
    <n v="1"/>
    <n v="0"/>
    <n v="1"/>
  </r>
  <r>
    <s v="ORD-01211"/>
    <d v="2021-06-30T00:00:00"/>
    <d v="2021-06-30T00:00:00"/>
    <s v="CUST89209"/>
    <s v="Nisha Patel"/>
    <n v="55"/>
    <n v="55"/>
    <s v="Female"/>
    <s v="Female"/>
    <s v="West"/>
    <s v="Mumbai"/>
    <x v="3"/>
    <s v="Dal (1kg)"/>
    <n v="1"/>
    <n v="1"/>
    <n v="92.07"/>
    <n v="0.24"/>
    <n v="92.74"/>
    <n v="5.66"/>
    <n v="6.0999999999999999E-2"/>
    <n v="66.61"/>
    <x v="3"/>
    <n v="4"/>
    <b v="1"/>
    <s v="Returned"/>
    <x v="0"/>
    <x v="4"/>
    <n v="4"/>
    <x v="3"/>
    <x v="42"/>
    <x v="4"/>
    <s v="21-30%"/>
    <x v="0"/>
    <n v="1"/>
    <n v="1"/>
    <n v="0"/>
    <n v="1"/>
  </r>
  <r>
    <s v="ORD-01208"/>
    <d v="2021-06-29T00:00:00"/>
    <d v="2021-06-29T00:00:00"/>
    <s v="CUST72453"/>
    <s v="Arjun Joshi"/>
    <n v="31"/>
    <n v="31"/>
    <s v="Male"/>
    <s v="Male"/>
    <s v="South"/>
    <s v="Hyderabad"/>
    <x v="1"/>
    <s v="Chair"/>
    <n v="6"/>
    <n v="6"/>
    <n v="3208.32"/>
    <n v="0.25"/>
    <n v="24685.74"/>
    <n v="5146.1000000000004"/>
    <n v="0.20799999999999999"/>
    <n v="81.25"/>
    <x v="3"/>
    <n v="4"/>
    <b v="0"/>
    <s v="Pending"/>
    <x v="2"/>
    <x v="7"/>
    <n v="0"/>
    <x v="3"/>
    <x v="42"/>
    <x v="3"/>
    <s v="21-30%"/>
    <x v="0"/>
    <n v="0"/>
    <n v="0"/>
    <n v="0"/>
    <n v="1"/>
  </r>
  <r>
    <s v="ORD-01207"/>
    <d v="2021-06-29T00:00:00"/>
    <d v="2021-06-29T00:00:00"/>
    <s v="CUST44749"/>
    <s v="Pooja Singh"/>
    <n v="21"/>
    <n v="21"/>
    <s v="Female"/>
    <s v="Female"/>
    <s v="South"/>
    <s v="Chennai"/>
    <x v="6"/>
    <s v="Kurta"/>
    <n v="7"/>
    <n v="7"/>
    <n v="1092.77"/>
    <n v="0.25"/>
    <n v="8012.86"/>
    <n v="2746.44"/>
    <n v="0.34300000000000003"/>
    <n v="79.09"/>
    <x v="2"/>
    <n v="2"/>
    <b v="0"/>
    <s v="Delivered"/>
    <x v="1"/>
    <x v="3"/>
    <n v="10"/>
    <x v="3"/>
    <x v="42"/>
    <x v="1"/>
    <s v="21-30%"/>
    <x v="0"/>
    <n v="0"/>
    <n v="1"/>
    <n v="0"/>
    <n v="1"/>
  </r>
  <r>
    <s v="ORD-01206"/>
    <d v="2021-06-29T00:00:00"/>
    <d v="2021-06-29T00:00:00"/>
    <s v="CUST64199"/>
    <s v="Rahul Chatterjee"/>
    <m/>
    <m/>
    <s v="Female"/>
    <s v="Female"/>
    <s v="North"/>
    <s v="Chandigarh"/>
    <x v="5"/>
    <s v="Dumbbells"/>
    <n v="7"/>
    <n v="7"/>
    <n v="10917.25"/>
    <n v="0.27"/>
    <n v="71889.86"/>
    <n v="15066.86"/>
    <n v="0.21"/>
    <n v="40.78"/>
    <x v="1"/>
    <n v="3"/>
    <b v="0"/>
    <s v="Delivered"/>
    <x v="1"/>
    <x v="7"/>
    <m/>
    <x v="3"/>
    <x v="42"/>
    <x v="5"/>
    <s v="21-30%"/>
    <x v="0"/>
    <n v="0"/>
    <n v="1"/>
    <n v="0"/>
    <n v="1"/>
  </r>
  <r>
    <s v="ORD-01205"/>
    <d v="2021-06-29T00:00:00"/>
    <d v="2021-06-29T00:00:00"/>
    <s v="CUST52200"/>
    <s v="Nisha Bhat"/>
    <n v="28"/>
    <n v="28"/>
    <s v="Male"/>
    <s v="Male"/>
    <s v="West"/>
    <s v="Pune"/>
    <x v="4"/>
    <s v="Fiction Novel"/>
    <n v="3"/>
    <n v="3"/>
    <n v="332.5"/>
    <n v="0.1"/>
    <n v="1131.28"/>
    <n v="733.38"/>
    <n v="0.64800000000000002"/>
    <n v="62.24"/>
    <x v="5"/>
    <n v="5"/>
    <b v="0"/>
    <s v="Delivered"/>
    <x v="1"/>
    <x v="10"/>
    <n v="2"/>
    <x v="3"/>
    <x v="42"/>
    <x v="3"/>
    <s v="1-10%"/>
    <x v="0"/>
    <n v="0"/>
    <n v="1"/>
    <n v="0"/>
    <n v="1"/>
  </r>
  <r>
    <s v="ORD-01209"/>
    <d v="2021-06-29T00:00:00"/>
    <d v="2021-06-29T00:00:00"/>
    <s v="CUST12905"/>
    <s v="Rahul Shah"/>
    <n v="36"/>
    <n v="36"/>
    <s v="Other"/>
    <s v="Other"/>
    <s v="West"/>
    <s v="Surat"/>
    <x v="2"/>
    <s v="Smartwatch"/>
    <n v="6"/>
    <n v="6"/>
    <n v="35685.360000000001"/>
    <n v="0.3"/>
    <n v="182448.8"/>
    <n v="21541.19"/>
    <n v="0.11799999999999999"/>
    <n v="65.92"/>
    <x v="0"/>
    <n v="4"/>
    <b v="0"/>
    <s v="Delivered"/>
    <x v="1"/>
    <x v="10"/>
    <n v="2"/>
    <x v="3"/>
    <x v="42"/>
    <x v="2"/>
    <s v="21-30%"/>
    <x v="0"/>
    <n v="0"/>
    <n v="1"/>
    <n v="0"/>
    <n v="1"/>
  </r>
  <r>
    <s v="ORD-01204"/>
    <d v="2021-06-27T00:00:00"/>
    <d v="2021-06-27T00:00:00"/>
    <s v="CUST58365"/>
    <s v="Karan Mehta"/>
    <n v="34"/>
    <n v="34"/>
    <s v="Male"/>
    <s v="Male"/>
    <s v="Central"/>
    <s v="Nagpur"/>
    <x v="6"/>
    <s v="Dress"/>
    <n v="6"/>
    <n v="6"/>
    <n v="1824.73"/>
    <n v="7.0000000000000007E-2"/>
    <n v="13172.15"/>
    <n v="4404.16"/>
    <n v="0.33400000000000002"/>
    <n v="111.66"/>
    <x v="0"/>
    <n v="1"/>
    <b v="1"/>
    <s v="Returned"/>
    <x v="0"/>
    <x v="2"/>
    <n v="1"/>
    <x v="3"/>
    <x v="42"/>
    <x v="3"/>
    <s v="1-10%"/>
    <x v="0"/>
    <n v="1"/>
    <n v="1"/>
    <n v="0"/>
    <n v="1"/>
  </r>
  <r>
    <s v="ORD-01203"/>
    <d v="2021-06-26T00:00:00"/>
    <d v="2021-06-26T00:00:00"/>
    <s v="CUST20494"/>
    <s v="Karan Bhat"/>
    <n v="58"/>
    <n v="58"/>
    <s v="Other"/>
    <s v="Other"/>
    <s v="South"/>
    <s v="Hyderabad"/>
    <x v="6"/>
    <s v="Dress"/>
    <n v="1"/>
    <n v="1"/>
    <n v="3505.24"/>
    <n v="0.31"/>
    <n v="3938.32"/>
    <n v="1621.58"/>
    <n v="0.41199999999999998"/>
    <n v="55.77"/>
    <x v="3"/>
    <n v="3"/>
    <b v="0"/>
    <s v="Delivered"/>
    <x v="1"/>
    <x v="9"/>
    <n v="9"/>
    <x v="3"/>
    <x v="42"/>
    <x v="4"/>
    <s v="31-40%"/>
    <x v="0"/>
    <n v="0"/>
    <n v="1"/>
    <n v="0"/>
    <n v="1"/>
  </r>
  <r>
    <s v="ORD-01202"/>
    <d v="2021-06-26T00:00:00"/>
    <d v="2021-06-26T00:00:00"/>
    <s v="CUST40333"/>
    <s v="Sunita Verma"/>
    <n v="39"/>
    <n v="39"/>
    <s v="Female"/>
    <s v="Female"/>
    <s v="East"/>
    <s v="Patna"/>
    <x v="2"/>
    <s v="Smartwatch"/>
    <n v="9"/>
    <n v="9"/>
    <n v="72194.399999999994"/>
    <n v="0.15"/>
    <n v="787787.19"/>
    <n v="113907.22"/>
    <n v="0.14499999999999999"/>
    <n v="83.94"/>
    <x v="2"/>
    <n v="3"/>
    <b v="0"/>
    <s v="Delivered"/>
    <x v="1"/>
    <x v="1"/>
    <n v="5"/>
    <x v="3"/>
    <x v="42"/>
    <x v="2"/>
    <s v="11-20%"/>
    <x v="0"/>
    <n v="0"/>
    <n v="1"/>
    <n v="0"/>
    <n v="1"/>
  </r>
  <r>
    <s v="ORD-01201"/>
    <d v="2021-06-25T00:00:00"/>
    <d v="2021-06-25T00:00:00"/>
    <s v="CUST00543"/>
    <s v="Karan Singh"/>
    <m/>
    <m/>
    <s v="Male"/>
    <s v="Male"/>
    <s v="South"/>
    <s v="Kochi"/>
    <x v="5"/>
    <s v="Cricket Bat"/>
    <m/>
    <m/>
    <n v="10501.07"/>
    <n v="0.1"/>
    <n v="15147.36"/>
    <n v="3020.39"/>
    <n v="0.19900000000000001"/>
    <n v="56.4"/>
    <x v="1"/>
    <n v="5"/>
    <b v="0"/>
    <s v="Delivered"/>
    <x v="1"/>
    <x v="8"/>
    <n v="7"/>
    <x v="3"/>
    <x v="42"/>
    <x v="5"/>
    <s v="1-10%"/>
    <x v="0"/>
    <n v="0"/>
    <n v="1"/>
    <n v="0"/>
    <n v="1"/>
  </r>
  <r>
    <s v="ORD-01200"/>
    <d v="2021-06-25T00:00:00"/>
    <d v="2021-06-25T00:00:00"/>
    <s v="CUST04926"/>
    <s v="Meera Mishra"/>
    <n v="32"/>
    <n v="32"/>
    <s v="Female"/>
    <s v="Female"/>
    <s v="East"/>
    <s v="Kolkata"/>
    <x v="3"/>
    <s v="Dal (1kg)"/>
    <n v="8"/>
    <n v="8"/>
    <n v="243.87"/>
    <n v="0.24"/>
    <n v="2091.15"/>
    <n v="159.38"/>
    <n v="7.5999999999999998E-2"/>
    <n v="107.16"/>
    <x v="0"/>
    <n v="4"/>
    <b v="0"/>
    <s v="Delivered"/>
    <x v="1"/>
    <x v="5"/>
    <n v="8"/>
    <x v="3"/>
    <x v="42"/>
    <x v="3"/>
    <s v="21-30%"/>
    <x v="0"/>
    <n v="0"/>
    <n v="1"/>
    <n v="0"/>
    <n v="1"/>
  </r>
  <r>
    <s v="ORD-01198"/>
    <d v="2021-06-24T00:00:00"/>
    <d v="2021-06-24T00:00:00"/>
    <s v="CUST90801"/>
    <s v="Vikram Joshi"/>
    <n v="8"/>
    <n v="8"/>
    <s v="Other"/>
    <s v="Other"/>
    <s v="South"/>
    <s v="Hyderabad"/>
    <x v="0"/>
    <s v="Lipstick"/>
    <n v="8"/>
    <n v="8"/>
    <n v="955.87"/>
    <n v="0.36"/>
    <n v="6752.84"/>
    <n v="2339.64"/>
    <n v="0.34599999999999997"/>
    <n v="64.84"/>
    <x v="2"/>
    <n v="2"/>
    <b v="0"/>
    <s v="Delivered"/>
    <x v="1"/>
    <x v="5"/>
    <n v="8"/>
    <x v="3"/>
    <x v="42"/>
    <x v="0"/>
    <s v="31-40%"/>
    <x v="0"/>
    <n v="0"/>
    <n v="1"/>
    <n v="0"/>
    <n v="1"/>
  </r>
  <r>
    <s v="ORD-01199"/>
    <d v="2021-06-24T00:00:00"/>
    <d v="2021-06-24T00:00:00"/>
    <s v="CUST74206"/>
    <s v="Nisha Joshi"/>
    <n v="39"/>
    <n v="39"/>
    <s v="Other"/>
    <s v="Other"/>
    <s v="West"/>
    <s v="Surat"/>
    <x v="0"/>
    <s v="Shampoo"/>
    <n v="7"/>
    <n v="7"/>
    <n v="1377.5"/>
    <n v="0.18"/>
    <n v="9978.14"/>
    <n v="3493.6"/>
    <n v="0.35"/>
    <n v="34.58"/>
    <x v="0"/>
    <n v="4"/>
    <b v="0"/>
    <s v="Delivered"/>
    <x v="1"/>
    <x v="6"/>
    <n v="6"/>
    <x v="3"/>
    <x v="42"/>
    <x v="2"/>
    <s v="11-20%"/>
    <x v="0"/>
    <n v="0"/>
    <n v="1"/>
    <n v="0"/>
    <n v="1"/>
  </r>
  <r>
    <s v="ORD-01195"/>
    <d v="2021-06-23T00:00:00"/>
    <d v="2021-06-23T00:00:00"/>
    <s v="CUST26595"/>
    <s v="Ananya Gupta"/>
    <n v="40"/>
    <n v="40"/>
    <s v="Other"/>
    <s v="Other"/>
    <s v="Central"/>
    <s v="Nagpur"/>
    <x v="5"/>
    <s v="Tennis Racket"/>
    <n v="1"/>
    <n v="1"/>
    <n v="8678.32"/>
    <n v="0.17"/>
    <n v="9630.16"/>
    <n v="2953.14"/>
    <n v="0.307"/>
    <n v="33.35"/>
    <x v="3"/>
    <n v="5"/>
    <b v="0"/>
    <s v="Delivered"/>
    <x v="1"/>
    <x v="4"/>
    <n v="4"/>
    <x v="3"/>
    <x v="42"/>
    <x v="2"/>
    <s v="11-20%"/>
    <x v="0"/>
    <n v="0"/>
    <n v="1"/>
    <n v="0"/>
    <n v="1"/>
  </r>
  <r>
    <s v="ORD-01196"/>
    <d v="2021-06-23T00:00:00"/>
    <d v="2021-06-23T00:00:00"/>
    <s v="CUST09212"/>
    <s v="Ritu Mishra"/>
    <n v="40"/>
    <n v="40"/>
    <s v="Other"/>
    <s v="Other"/>
    <s v="East"/>
    <s v="Guwahati"/>
    <x v="2"/>
    <s v="Headphones"/>
    <n v="1"/>
    <n v="1"/>
    <n v="40389.089999999997"/>
    <m/>
    <n v="51680.51"/>
    <n v="5290.6"/>
    <n v="0.10199999999999999"/>
    <n v="91.67"/>
    <x v="1"/>
    <n v="5"/>
    <b v="0"/>
    <s v="Pending"/>
    <x v="2"/>
    <x v="3"/>
    <n v="10"/>
    <x v="3"/>
    <x v="42"/>
    <x v="2"/>
    <s v="No data"/>
    <x v="0"/>
    <n v="0"/>
    <n v="0"/>
    <n v="0"/>
    <n v="1"/>
  </r>
  <r>
    <s v="ORD-01197"/>
    <d v="2021-06-23T00:00:00"/>
    <d v="2021-06-23T00:00:00"/>
    <s v="CUST79216"/>
    <s v="Arjun Mehta"/>
    <n v="25"/>
    <n v="25"/>
    <s v="Female"/>
    <s v="Female"/>
    <s v="South"/>
    <s v="Bangalore"/>
    <x v="6"/>
    <s v="Jeans"/>
    <n v="2"/>
    <n v="2"/>
    <n v="1500.45"/>
    <n v="0.33"/>
    <n v="2399.5100000000002"/>
    <n v="625.12"/>
    <n v="0.26100000000000001"/>
    <n v="70.56"/>
    <x v="0"/>
    <n v="1"/>
    <b v="0"/>
    <s v="Delivered"/>
    <x v="1"/>
    <x v="9"/>
    <n v="9"/>
    <x v="3"/>
    <x v="42"/>
    <x v="1"/>
    <s v="31-40%"/>
    <x v="0"/>
    <n v="0"/>
    <n v="1"/>
    <n v="0"/>
    <n v="1"/>
  </r>
  <r>
    <s v="ORD-01194"/>
    <d v="2021-06-21T00:00:00"/>
    <d v="2021-06-21T00:00:00"/>
    <s v="CUST42289"/>
    <s v="Ananya Bhat"/>
    <n v="19"/>
    <n v="19"/>
    <s v="Female"/>
    <s v="Female"/>
    <s v="Central"/>
    <s v="Bhopal"/>
    <x v="3"/>
    <s v="Flour"/>
    <n v="6"/>
    <n v="6"/>
    <n v="428.86"/>
    <n v="0.34"/>
    <n v="2486.44"/>
    <n v="163.61000000000001"/>
    <n v="6.6000000000000003E-2"/>
    <n v="58.49"/>
    <x v="4"/>
    <n v="4"/>
    <b v="0"/>
    <s v="Delivered"/>
    <x v="1"/>
    <x v="9"/>
    <n v="9"/>
    <x v="3"/>
    <x v="42"/>
    <x v="1"/>
    <s v="31-40%"/>
    <x v="0"/>
    <n v="0"/>
    <n v="1"/>
    <n v="0"/>
    <n v="1"/>
  </r>
  <r>
    <s v="ORD-01192"/>
    <d v="2021-06-20T00:00:00"/>
    <d v="2021-06-20T00:00:00"/>
    <s v="CUST39249"/>
    <s v="Pooja Kapoor"/>
    <n v="34"/>
    <n v="34"/>
    <s v="Other"/>
    <s v="Other"/>
    <s v="South"/>
    <s v="Kochi"/>
    <x v="3"/>
    <s v="Cooking Oil"/>
    <n v="7"/>
    <n v="7"/>
    <n v="363.21"/>
    <n v="0.38"/>
    <n v="2475.37"/>
    <n v="175.94"/>
    <n v="7.0999999999999994E-2"/>
    <n v="73.22"/>
    <x v="3"/>
    <n v="4"/>
    <b v="0"/>
    <s v="Shipped"/>
    <x v="4"/>
    <x v="2"/>
    <n v="1"/>
    <x v="3"/>
    <x v="42"/>
    <x v="3"/>
    <s v="31-40%"/>
    <x v="0"/>
    <n v="0"/>
    <n v="0"/>
    <n v="0"/>
    <n v="1"/>
  </r>
  <r>
    <s v="ORD-01191"/>
    <d v="2021-06-20T00:00:00"/>
    <d v="2021-06-20T00:00:00"/>
    <s v="CUST42018"/>
    <s v="Aarav Iyer"/>
    <n v="49"/>
    <n v="49"/>
    <s v="Other"/>
    <s v="Other"/>
    <s v="Central"/>
    <s v="Raipur"/>
    <x v="4"/>
    <s v="Textbook"/>
    <n v="8"/>
    <n v="8"/>
    <n v="1136.8699999999999"/>
    <n v="0.18"/>
    <n v="9688.33"/>
    <n v="3919.14"/>
    <n v="0.40500000000000003"/>
    <n v="24.54"/>
    <x v="1"/>
    <n v="5"/>
    <b v="0"/>
    <s v="Delivered"/>
    <x v="1"/>
    <x v="6"/>
    <n v="6"/>
    <x v="3"/>
    <x v="42"/>
    <x v="4"/>
    <s v="11-20%"/>
    <x v="0"/>
    <n v="0"/>
    <n v="1"/>
    <n v="0"/>
    <n v="1"/>
  </r>
  <r>
    <s v="ORD-01193"/>
    <d v="2021-06-20T00:00:00"/>
    <d v="2021-06-20T00:00:00"/>
    <s v="CUST13957"/>
    <s v="Aditya Das"/>
    <n v="28"/>
    <n v="28"/>
    <s v="Female"/>
    <s v="Female"/>
    <s v="East"/>
    <s v="Guwahati"/>
    <x v="1"/>
    <s v="Bed Frame"/>
    <n v="10"/>
    <n v="10"/>
    <n v="8582.4"/>
    <n v="0.22"/>
    <n v="82620.44"/>
    <n v="29287.56"/>
    <n v="0.35399999999999998"/>
    <n v="68.430000000000007"/>
    <x v="0"/>
    <n v="4"/>
    <b v="0"/>
    <s v="Delivered"/>
    <x v="1"/>
    <x v="5"/>
    <n v="8"/>
    <x v="3"/>
    <x v="42"/>
    <x v="3"/>
    <s v="21-30%"/>
    <x v="0"/>
    <n v="0"/>
    <n v="1"/>
    <n v="0"/>
    <n v="1"/>
  </r>
  <r>
    <s v="ORD-01189"/>
    <d v="2021-06-19T00:00:00"/>
    <d v="2021-06-19T00:00:00"/>
    <s v="CUST03077"/>
    <s v="Amit Pillai"/>
    <n v="34"/>
    <n v="34"/>
    <s v="F"/>
    <s v="Female"/>
    <s v="Central"/>
    <s v="Nagpur"/>
    <x v="3"/>
    <s v="Tea"/>
    <n v="10"/>
    <n v="10"/>
    <n v="203.58"/>
    <n v="0.01"/>
    <n v="2770.83"/>
    <n v="255.25"/>
    <n v="9.1999999999999998E-2"/>
    <n v="18.95"/>
    <x v="5"/>
    <n v="3"/>
    <b v="0"/>
    <s v="Delivered"/>
    <x v="1"/>
    <x v="6"/>
    <n v="6"/>
    <x v="3"/>
    <x v="42"/>
    <x v="3"/>
    <s v="1-10%"/>
    <x v="0"/>
    <n v="0"/>
    <n v="1"/>
    <n v="0"/>
    <n v="1"/>
  </r>
  <r>
    <s v="ORD-01190"/>
    <d v="2021-06-19T00:00:00"/>
    <d v="2021-06-19T00:00:00"/>
    <s v="CUST89428"/>
    <s v="Vikram Bhat"/>
    <n v="24"/>
    <n v="24"/>
    <s v="Male"/>
    <s v="Male"/>
    <s v="North"/>
    <s v="Chandigarh"/>
    <x v="3"/>
    <s v="Dal (1kg)"/>
    <n v="8"/>
    <n v="8"/>
    <n v="134.32"/>
    <n v="0.04"/>
    <n v="1451.63"/>
    <n v="139.04"/>
    <n v="9.6000000000000002E-2"/>
    <n v="56.65"/>
    <x v="5"/>
    <n v="2"/>
    <b v="0"/>
    <s v="Delivered"/>
    <x v="1"/>
    <x v="1"/>
    <n v="5"/>
    <x v="3"/>
    <x v="42"/>
    <x v="1"/>
    <s v="1-10%"/>
    <x v="0"/>
    <n v="0"/>
    <n v="1"/>
    <n v="0"/>
    <n v="1"/>
  </r>
  <r>
    <s v="ORD-01188"/>
    <d v="2021-06-18T00:00:00"/>
    <d v="2021-06-18T00:00:00"/>
    <s v="CUST64503"/>
    <s v="Vikram Gupta"/>
    <n v="27"/>
    <n v="27"/>
    <s v="Other"/>
    <s v="Other"/>
    <s v="Central"/>
    <s v="Raipur"/>
    <x v="1"/>
    <s v="Wardrobe"/>
    <n v="5"/>
    <n v="5"/>
    <n v="27399.66"/>
    <n v="0.38"/>
    <n v="132575.91"/>
    <n v="31097.38"/>
    <n v="0.23499999999999999"/>
    <n v="50.34"/>
    <x v="4"/>
    <m/>
    <b v="0"/>
    <s v="Delivered"/>
    <x v="1"/>
    <x v="4"/>
    <n v="4"/>
    <x v="3"/>
    <x v="42"/>
    <x v="3"/>
    <s v="31-40%"/>
    <x v="0"/>
    <n v="0"/>
    <n v="1"/>
    <n v="0"/>
    <n v="1"/>
  </r>
  <r>
    <s v="ORD-01187"/>
    <d v="2021-06-17T00:00:00"/>
    <d v="2021-06-17T00:00:00"/>
    <s v="CUST93071"/>
    <s v="Vikram Joshi"/>
    <n v="22"/>
    <n v="22"/>
    <s v="Female"/>
    <s v="Female"/>
    <s v="West"/>
    <s v="Ahmedabad"/>
    <x v="2"/>
    <s v="Smartphone"/>
    <n v="3"/>
    <n v="3"/>
    <n v="76896.61"/>
    <n v="7.0000000000000007E-2"/>
    <n v="332318.84999999998"/>
    <n v="37948.79"/>
    <n v="0.114"/>
    <n v="73.13"/>
    <x v="1"/>
    <n v="3"/>
    <b v="0"/>
    <s v="Shipped"/>
    <x v="4"/>
    <x v="1"/>
    <n v="5"/>
    <x v="3"/>
    <x v="42"/>
    <x v="1"/>
    <s v="1-10%"/>
    <x v="0"/>
    <n v="0"/>
    <n v="0"/>
    <n v="0"/>
    <n v="1"/>
  </r>
  <r>
    <s v="ORD-01186"/>
    <d v="2021-06-17T00:00:00"/>
    <d v="2021-06-17T00:00:00"/>
    <s v="CUST18863"/>
    <s v="Nikhil Iyer"/>
    <n v="28"/>
    <n v="28"/>
    <s v="Female"/>
    <s v="Female"/>
    <s v="South"/>
    <s v="Kochi"/>
    <x v="4"/>
    <s v="Comic Book"/>
    <n v="10"/>
    <n v="10"/>
    <n v="1470.66"/>
    <n v="0"/>
    <n v="19373.32"/>
    <n v="8438.27"/>
    <n v="0.436"/>
    <n v="64.66"/>
    <x v="2"/>
    <n v="2"/>
    <b v="0"/>
    <s v="Delivered"/>
    <x v="1"/>
    <x v="7"/>
    <m/>
    <x v="3"/>
    <x v="42"/>
    <x v="3"/>
    <n v="0"/>
    <x v="0"/>
    <n v="0"/>
    <n v="1"/>
    <n v="0"/>
    <n v="1"/>
  </r>
  <r>
    <s v="ORD-01184"/>
    <d v="2021-06-16T00:00:00"/>
    <d v="2021-06-16T00:00:00"/>
    <s v="CUST45729"/>
    <s v="Ananya Mishra"/>
    <n v="31"/>
    <n v="31"/>
    <s v="Female"/>
    <s v="Female"/>
    <s v="East"/>
    <s v="Patna"/>
    <x v="4"/>
    <s v="Biography"/>
    <n v="8"/>
    <n v="8"/>
    <n v="1312.46"/>
    <n v="7.0000000000000007E-2"/>
    <n v="15181.53"/>
    <n v="6179.92"/>
    <n v="0.40699999999999997"/>
    <n v="55.66"/>
    <x v="0"/>
    <m/>
    <b v="0"/>
    <s v="Delivered"/>
    <x v="1"/>
    <x v="8"/>
    <n v="7"/>
    <x v="3"/>
    <x v="42"/>
    <x v="3"/>
    <s v="1-10%"/>
    <x v="0"/>
    <n v="0"/>
    <n v="1"/>
    <n v="0"/>
    <n v="1"/>
  </r>
  <r>
    <s v="ORD-01185"/>
    <s v="June 16, 2021"/>
    <d v="2021-06-16T00:00:00"/>
    <s v="CUST20075"/>
    <s v="Deepa Bhat"/>
    <n v="48"/>
    <n v="48"/>
    <s v="Other"/>
    <s v="Other"/>
    <s v="West"/>
    <s v="Ahmedabad"/>
    <x v="5"/>
    <s v="Tennis Racket"/>
    <n v="7"/>
    <n v="7"/>
    <n v="13866.5"/>
    <n v="0.4"/>
    <n v="89463.92"/>
    <n v="27530.1"/>
    <n v="0.308"/>
    <n v="63.5"/>
    <x v="0"/>
    <n v="2"/>
    <b v="1"/>
    <s v="Returned"/>
    <x v="0"/>
    <x v="9"/>
    <n v="9"/>
    <x v="3"/>
    <x v="42"/>
    <x v="4"/>
    <s v="31-40%"/>
    <x v="0"/>
    <n v="1"/>
    <n v="1"/>
    <n v="0"/>
    <n v="1"/>
  </r>
  <r>
    <s v="ORD-01182"/>
    <d v="2021-06-15T00:00:00"/>
    <d v="2021-06-15T00:00:00"/>
    <s v="CUST88678"/>
    <s v="Deepa Sharma"/>
    <n v="40"/>
    <n v="40"/>
    <s v="Female"/>
    <s v="Female"/>
    <s v="West"/>
    <s v="Pune"/>
    <x v="2"/>
    <s v="Smartphone"/>
    <n v="9"/>
    <n v="9"/>
    <n v="72408.179999999993"/>
    <n v="0.22"/>
    <n v="748589.49"/>
    <n v="103509.24"/>
    <n v="0.13800000000000001"/>
    <n v="41.95"/>
    <x v="5"/>
    <n v="5"/>
    <b v="0"/>
    <s v="Delivered"/>
    <x v="1"/>
    <x v="0"/>
    <n v="3"/>
    <x v="3"/>
    <x v="42"/>
    <x v="2"/>
    <s v="21-30%"/>
    <x v="0"/>
    <n v="0"/>
    <n v="1"/>
    <n v="0"/>
    <n v="1"/>
  </r>
  <r>
    <s v="ORD-01181"/>
    <d v="2021-06-15T00:00:00"/>
    <d v="2021-06-15T00:00:00"/>
    <s v="CUST78578"/>
    <s v="Vikram Reddy"/>
    <n v="40"/>
    <n v="40"/>
    <s v="Other"/>
    <s v="Other"/>
    <s v="Central"/>
    <s v="Raipur"/>
    <x v="2"/>
    <s v="Laptop"/>
    <n v="1"/>
    <n v="1"/>
    <n v="47536.69"/>
    <n v="0.14000000000000001"/>
    <n v="48541.55"/>
    <n v="7443.68"/>
    <n v="0.153"/>
    <n v="39.99"/>
    <x v="2"/>
    <n v="3"/>
    <b v="0"/>
    <s v="Cancelled"/>
    <x v="3"/>
    <x v="4"/>
    <n v="4"/>
    <x v="3"/>
    <x v="42"/>
    <x v="2"/>
    <s v="11-20%"/>
    <x v="0"/>
    <n v="0"/>
    <n v="0"/>
    <n v="1"/>
    <n v="1"/>
  </r>
  <r>
    <s v="ORD-01183"/>
    <d v="2021-06-15T00:00:00"/>
    <d v="2021-06-15T00:00:00"/>
    <s v="CUST36587"/>
    <s v="Amit Rao"/>
    <n v="9"/>
    <n v="9"/>
    <s v="Male"/>
    <s v="Male"/>
    <s v="East"/>
    <s v="Kolkata"/>
    <x v="1"/>
    <s v="Desk"/>
    <n v="2"/>
    <n v="2"/>
    <n v="27005.32"/>
    <n v="0.13"/>
    <n v="70592.55"/>
    <n v="21121.9"/>
    <n v="0.29899999999999999"/>
    <n v="60.02"/>
    <x v="2"/>
    <n v="3"/>
    <b v="0"/>
    <s v="Delivered"/>
    <x v="1"/>
    <x v="6"/>
    <n v="6"/>
    <x v="3"/>
    <x v="42"/>
    <x v="0"/>
    <s v="11-20%"/>
    <x v="0"/>
    <n v="0"/>
    <n v="1"/>
    <n v="0"/>
    <n v="1"/>
  </r>
  <r>
    <s v="ORD-01180"/>
    <d v="2021-06-14T00:00:00"/>
    <d v="2021-06-14T00:00:00"/>
    <s v="CUST50029"/>
    <s v="Aditya Nair"/>
    <n v="47"/>
    <n v="47"/>
    <s v="Male"/>
    <s v="Male"/>
    <s v="East"/>
    <s v="Kolkata"/>
    <x v="5"/>
    <s v="Yoga Mat"/>
    <n v="10"/>
    <n v="10"/>
    <n v="11322.84"/>
    <n v="0.32"/>
    <n v="101284.81"/>
    <n v="16342.96"/>
    <n v="0.161"/>
    <n v="65.25"/>
    <x v="4"/>
    <n v="5"/>
    <b v="0"/>
    <s v="Delivered"/>
    <x v="1"/>
    <x v="5"/>
    <n v="8"/>
    <x v="3"/>
    <x v="42"/>
    <x v="4"/>
    <s v="31-40%"/>
    <x v="0"/>
    <n v="0"/>
    <n v="1"/>
    <n v="0"/>
    <n v="1"/>
  </r>
  <r>
    <s v="ORD-01179"/>
    <d v="2021-06-13T00:00:00"/>
    <d v="2021-06-13T00:00:00"/>
    <s v="CUST89762"/>
    <s v="Rahul Verma"/>
    <n v="12"/>
    <n v="12"/>
    <s v="Other"/>
    <s v="Other"/>
    <s v="Central"/>
    <s v="Indore"/>
    <x v="2"/>
    <s v="Tablet"/>
    <n v="2"/>
    <n v="2"/>
    <n v="69650.179999999993"/>
    <n v="0.37"/>
    <n v="121912.78"/>
    <n v="16231.29"/>
    <n v="0.13300000000000001"/>
    <n v="72.14"/>
    <x v="3"/>
    <n v="4"/>
    <b v="0"/>
    <s v="Shipped"/>
    <x v="4"/>
    <x v="2"/>
    <n v="1"/>
    <x v="3"/>
    <x v="42"/>
    <x v="0"/>
    <s v="31-40%"/>
    <x v="0"/>
    <n v="0"/>
    <n v="0"/>
    <n v="0"/>
    <n v="1"/>
  </r>
  <r>
    <s v="ORD-01178"/>
    <d v="2021-06-12T00:00:00"/>
    <d v="2021-06-12T00:00:00"/>
    <s v="CUST90166"/>
    <s v="Aditya Mishra"/>
    <n v="42"/>
    <n v="42"/>
    <s v="Other"/>
    <s v="Other"/>
    <s v="Central"/>
    <s v="Bhopal"/>
    <x v="1"/>
    <s v="Bed Frame"/>
    <n v="10"/>
    <n v="10"/>
    <n v="10408.77"/>
    <n v="0.32"/>
    <n v="104668.88"/>
    <n v="36667.24"/>
    <n v="0.35"/>
    <n v="59.71"/>
    <x v="2"/>
    <n v="2"/>
    <b v="1"/>
    <s v="Returned"/>
    <x v="0"/>
    <x v="1"/>
    <n v="5"/>
    <x v="3"/>
    <x v="42"/>
    <x v="2"/>
    <s v="31-40%"/>
    <x v="0"/>
    <n v="1"/>
    <n v="1"/>
    <n v="0"/>
    <n v="1"/>
  </r>
  <r>
    <s v="ORD-01177"/>
    <d v="2021-06-10T00:00:00"/>
    <d v="2021-06-10T00:00:00"/>
    <s v="CUST30988"/>
    <s v="Nikhil Kumar"/>
    <n v="18"/>
    <n v="18"/>
    <s v="Male"/>
    <s v="Male"/>
    <s v="South"/>
    <s v="Chennai"/>
    <x v="6"/>
    <s v="T-Shirt"/>
    <n v="1"/>
    <n v="1"/>
    <n v="1289.4000000000001"/>
    <n v="0.33"/>
    <n v="1062.19"/>
    <n v="406.18"/>
    <n v="0.38200000000000001"/>
    <n v="102.55"/>
    <x v="3"/>
    <n v="3"/>
    <b v="0"/>
    <s v="Delivered"/>
    <x v="1"/>
    <x v="7"/>
    <m/>
    <x v="3"/>
    <x v="42"/>
    <x v="1"/>
    <s v="31-40%"/>
    <x v="0"/>
    <n v="0"/>
    <n v="1"/>
    <n v="0"/>
    <n v="1"/>
  </r>
  <r>
    <s v="ORD-01176"/>
    <d v="2021-06-10T00:00:00"/>
    <d v="2021-06-10T00:00:00"/>
    <s v="CUST37244"/>
    <s v="Aditya Bhat"/>
    <n v="32"/>
    <n v="32"/>
    <s v="Other"/>
    <s v="Other"/>
    <s v="Central"/>
    <s v="Raipur"/>
    <x v="6"/>
    <s v="Saree"/>
    <n v="7"/>
    <n v="7"/>
    <n v="2184.88"/>
    <n v="0.16"/>
    <n v="20358.669999999998"/>
    <n v="4252.26"/>
    <n v="0.20899999999999999"/>
    <n v="49.09"/>
    <x v="0"/>
    <n v="4"/>
    <b v="0"/>
    <s v="Delivered"/>
    <x v="1"/>
    <x v="1"/>
    <n v="5"/>
    <x v="3"/>
    <x v="42"/>
    <x v="3"/>
    <s v="11-20%"/>
    <x v="0"/>
    <n v="0"/>
    <n v="1"/>
    <n v="0"/>
    <n v="1"/>
  </r>
  <r>
    <s v="ORD-01174"/>
    <d v="2021-06-09T00:00:00"/>
    <d v="2021-06-09T00:00:00"/>
    <s v="CUST88311"/>
    <s v="Karan Gupta"/>
    <n v="31"/>
    <n v="31"/>
    <s v="Female"/>
    <s v="Female"/>
    <s v="East"/>
    <s v="Patna"/>
    <x v="3"/>
    <s v="Dal (1kg)"/>
    <n v="6"/>
    <n v="6"/>
    <n v="57.72"/>
    <m/>
    <n v="553.5"/>
    <n v="48.28"/>
    <n v="8.6999999999999994E-2"/>
    <n v="80.69"/>
    <x v="0"/>
    <n v="3"/>
    <b v="0"/>
    <s v="Shipped"/>
    <x v="4"/>
    <x v="1"/>
    <n v="5"/>
    <x v="3"/>
    <x v="42"/>
    <x v="3"/>
    <s v="No data"/>
    <x v="0"/>
    <n v="0"/>
    <n v="0"/>
    <n v="0"/>
    <n v="1"/>
  </r>
  <r>
    <s v="ORD-01172"/>
    <d v="2021-06-09T00:00:00"/>
    <d v="2021-06-09T00:00:00"/>
    <s v="CUST46531"/>
    <s v="Karan Das"/>
    <n v="33"/>
    <n v="33"/>
    <s v="Female"/>
    <s v="Female"/>
    <s v="South"/>
    <s v="Kochi"/>
    <x v="1"/>
    <s v="Bookshelf"/>
    <n v="3"/>
    <n v="3"/>
    <n v="33795.769999999997"/>
    <n v="0.35"/>
    <n v="90617.58"/>
    <n v="32809.370000000003"/>
    <n v="0.36199999999999999"/>
    <n v="71.569999999999993"/>
    <x v="3"/>
    <n v="5"/>
    <b v="0"/>
    <s v="Delivered"/>
    <x v="1"/>
    <x v="9"/>
    <n v="9"/>
    <x v="3"/>
    <x v="42"/>
    <x v="3"/>
    <s v="31-40%"/>
    <x v="0"/>
    <n v="0"/>
    <n v="1"/>
    <n v="0"/>
    <n v="1"/>
  </r>
  <r>
    <s v="ORD-01175"/>
    <d v="2021-06-09T00:00:00"/>
    <d v="2021-06-09T00:00:00"/>
    <s v="CUST72525"/>
    <s v="Vikram Nair"/>
    <n v="16"/>
    <n v="16"/>
    <s v="Male"/>
    <s v="Male"/>
    <s v="North"/>
    <s v="Amritsar"/>
    <x v="6"/>
    <s v="Kurta"/>
    <n v="10"/>
    <n v="10"/>
    <n v="2096.84"/>
    <n v="0.04"/>
    <n v="29360.23"/>
    <n v="13912.15"/>
    <n v="0.47399999999999998"/>
    <n v="29.35"/>
    <x v="3"/>
    <n v="4"/>
    <b v="0"/>
    <s v="Delivered"/>
    <x v="1"/>
    <x v="4"/>
    <n v="4"/>
    <x v="3"/>
    <x v="42"/>
    <x v="0"/>
    <s v="1-10%"/>
    <x v="0"/>
    <n v="0"/>
    <n v="1"/>
    <n v="0"/>
    <n v="1"/>
  </r>
  <r>
    <s v="ORD-01173"/>
    <d v="2021-06-09T00:00:00"/>
    <d v="2021-06-09T00:00:00"/>
    <s v="CUST01335"/>
    <s v="Ananya Joshi"/>
    <n v="36"/>
    <n v="36"/>
    <s v="m"/>
    <s v="Male"/>
    <s v="North"/>
    <s v="Chandigarh"/>
    <x v="1"/>
    <s v="Desk"/>
    <n v="7"/>
    <n v="7"/>
    <n v="17851.560000000001"/>
    <n v="0.08"/>
    <n v="174116.21"/>
    <n v="60713.1"/>
    <n v="0.34899999999999998"/>
    <n v="54.22"/>
    <x v="0"/>
    <m/>
    <b v="0"/>
    <s v="Shipped"/>
    <x v="4"/>
    <x v="10"/>
    <n v="2"/>
    <x v="3"/>
    <x v="42"/>
    <x v="2"/>
    <s v="1-10%"/>
    <x v="0"/>
    <n v="0"/>
    <n v="0"/>
    <n v="0"/>
    <n v="1"/>
  </r>
  <r>
    <s v="ORD-01171"/>
    <d v="2021-06-09T00:00:00"/>
    <d v="2021-06-09T00:00:00"/>
    <s v="CUST15457"/>
    <s v="Rahul Bhat"/>
    <n v="29"/>
    <n v="29"/>
    <s v="Female"/>
    <s v="Female"/>
    <s v="East"/>
    <s v="Guwahati"/>
    <x v="3"/>
    <s v="Dal (1kg)"/>
    <n v="2"/>
    <n v="2"/>
    <n v="359.79"/>
    <n v="0.37"/>
    <n v="638.01"/>
    <n v="52.57"/>
    <n v="8.2000000000000003E-2"/>
    <n v="85.35"/>
    <x v="4"/>
    <n v="3"/>
    <b v="0"/>
    <s v="Delivered"/>
    <x v="1"/>
    <x v="9"/>
    <n v="9"/>
    <x v="3"/>
    <x v="42"/>
    <x v="3"/>
    <s v="31-40%"/>
    <x v="0"/>
    <n v="0"/>
    <n v="1"/>
    <n v="0"/>
    <n v="1"/>
  </r>
  <r>
    <s v="ORD-01170"/>
    <d v="2021-06-08T00:00:00"/>
    <d v="2021-06-08T00:00:00"/>
    <s v="CUST04051"/>
    <s v="Ananya Sharma"/>
    <n v="40"/>
    <n v="40"/>
    <s v="Male"/>
    <s v="Male"/>
    <s v="South"/>
    <s v="Hyderabad"/>
    <x v="1"/>
    <s v="Sofa"/>
    <n v="5"/>
    <n v="5"/>
    <n v="23260.25"/>
    <n v="0.33"/>
    <n v="119013.87"/>
    <n v="32585.16"/>
    <n v="0.27400000000000002"/>
    <n v="74.55"/>
    <x v="0"/>
    <n v="5"/>
    <b v="0"/>
    <s v="Delivered"/>
    <x v="1"/>
    <x v="9"/>
    <n v="9"/>
    <x v="3"/>
    <x v="42"/>
    <x v="2"/>
    <s v="31-40%"/>
    <x v="0"/>
    <n v="0"/>
    <n v="1"/>
    <n v="0"/>
    <n v="1"/>
  </r>
  <r>
    <s v="ORD-01169"/>
    <d v="2021-06-08T00:00:00"/>
    <d v="2021-06-08T00:00:00"/>
    <s v="CUST81880"/>
    <s v="Aditya Mehta"/>
    <n v="34"/>
    <n v="34"/>
    <s v="Other"/>
    <s v="Other"/>
    <s v="West"/>
    <s v="Ahmedabad"/>
    <x v="5"/>
    <s v="Cricket Bat"/>
    <n v="5"/>
    <n v="5"/>
    <n v="9004.02"/>
    <n v="0"/>
    <n v="49123.38"/>
    <n v="9315.67"/>
    <n v="0.19"/>
    <n v="69.239999999999995"/>
    <x v="0"/>
    <n v="5"/>
    <b v="0"/>
    <s v="Delivered"/>
    <x v="1"/>
    <x v="6"/>
    <n v="6"/>
    <x v="3"/>
    <x v="42"/>
    <x v="3"/>
    <n v="0"/>
    <x v="0"/>
    <n v="0"/>
    <n v="1"/>
    <n v="0"/>
    <n v="1"/>
  </r>
  <r>
    <s v="ORD-01167"/>
    <d v="2021-06-07T00:00:00"/>
    <d v="2021-06-07T00:00:00"/>
    <s v="CUST48910"/>
    <s v="Vikram Shah"/>
    <n v="14"/>
    <n v="14"/>
    <s v="Other"/>
    <s v="Other"/>
    <s v="West"/>
    <s v="Mumbai"/>
    <x v="1"/>
    <s v="Desk"/>
    <n v="5"/>
    <n v="5"/>
    <n v="16063.03"/>
    <n v="0.35"/>
    <n v="70662.81"/>
    <n v="22910.799999999999"/>
    <n v="0.32400000000000001"/>
    <n v="74.66"/>
    <x v="4"/>
    <n v="3"/>
    <b v="0"/>
    <s v="Delivered"/>
    <x v="1"/>
    <x v="6"/>
    <n v="6"/>
    <x v="3"/>
    <x v="42"/>
    <x v="0"/>
    <s v="31-40%"/>
    <x v="0"/>
    <n v="0"/>
    <n v="1"/>
    <n v="0"/>
    <n v="1"/>
  </r>
  <r>
    <s v="ORD-01168"/>
    <d v="2021-06-07T00:00:00"/>
    <d v="2021-06-07T00:00:00"/>
    <s v="CUST35029"/>
    <s v="Arjun Verma"/>
    <n v="41"/>
    <n v="41"/>
    <s v="Male"/>
    <s v="Male"/>
    <s v="South"/>
    <s v="Hyderabad"/>
    <x v="2"/>
    <s v="Headphones"/>
    <n v="9"/>
    <n v="9"/>
    <n v="63927.14"/>
    <n v="0.28999999999999998"/>
    <n v="604434.02"/>
    <n v="73248.66"/>
    <n v="0.121"/>
    <n v="68.239999999999995"/>
    <x v="4"/>
    <n v="2"/>
    <b v="0"/>
    <s v="Delivered"/>
    <x v="1"/>
    <x v="0"/>
    <n v="3"/>
    <x v="3"/>
    <x v="42"/>
    <x v="2"/>
    <s v="21-30%"/>
    <x v="0"/>
    <n v="0"/>
    <n v="1"/>
    <n v="0"/>
    <n v="1"/>
  </r>
  <r>
    <s v="ORD-01166"/>
    <s v="June 07, 2021"/>
    <d v="2021-06-07T00:00:00"/>
    <s v="CUST18237"/>
    <s v="Nikhil Reddy"/>
    <n v="59"/>
    <n v="59"/>
    <s v="Male"/>
    <s v="Male"/>
    <s v="East"/>
    <s v="Kolkata"/>
    <x v="2"/>
    <s v="Tablet"/>
    <n v="7"/>
    <n v="7"/>
    <n v="15552.34"/>
    <n v="0.22"/>
    <n v="129304.85"/>
    <n v="22699.93"/>
    <n v="0.17599999999999999"/>
    <n v="46.69"/>
    <x v="2"/>
    <n v="5"/>
    <b v="1"/>
    <s v="Returned"/>
    <x v="0"/>
    <x v="6"/>
    <n v="6"/>
    <x v="3"/>
    <x v="42"/>
    <x v="4"/>
    <s v="21-30%"/>
    <x v="0"/>
    <n v="1"/>
    <n v="1"/>
    <n v="0"/>
    <n v="1"/>
  </r>
  <r>
    <s v="ORD-01165"/>
    <d v="2021-06-06T00:00:00"/>
    <d v="2021-06-06T00:00:00"/>
    <s v="CUST76012"/>
    <s v="Karan Gupta"/>
    <n v="40"/>
    <n v="40"/>
    <s v="Other"/>
    <s v="Other"/>
    <s v="Central"/>
    <s v="Raipur"/>
    <x v="5"/>
    <s v="Yoga Mat"/>
    <n v="4"/>
    <n v="4"/>
    <n v="3455.68"/>
    <n v="0.21"/>
    <n v="15734.44"/>
    <n v="3511.52"/>
    <n v="0.223"/>
    <n v="64.63"/>
    <x v="2"/>
    <n v="2"/>
    <b v="1"/>
    <s v="Returned"/>
    <x v="0"/>
    <x v="0"/>
    <n v="3"/>
    <x v="3"/>
    <x v="42"/>
    <x v="2"/>
    <s v="21-30%"/>
    <x v="0"/>
    <n v="1"/>
    <n v="1"/>
    <n v="0"/>
    <n v="1"/>
  </r>
  <r>
    <s v="ORD-01163"/>
    <d v="2021-06-05T00:00:00"/>
    <d v="2021-06-05T00:00:00"/>
    <s v="CUST43541"/>
    <s v="Kavya Gupta"/>
    <n v="36"/>
    <n v="36"/>
    <s v="Male"/>
    <s v="Male"/>
    <s v="West"/>
    <s v="Mumbai"/>
    <x v="6"/>
    <s v="T-Shirt"/>
    <n v="3"/>
    <n v="3"/>
    <n v="3190.15"/>
    <n v="0.14000000000000001"/>
    <n v="12589.64"/>
    <n v="3253.84"/>
    <n v="0.25800000000000001"/>
    <n v="41"/>
    <x v="3"/>
    <n v="1"/>
    <b v="0"/>
    <s v="Delivered"/>
    <x v="1"/>
    <x v="6"/>
    <n v="6"/>
    <x v="3"/>
    <x v="42"/>
    <x v="2"/>
    <s v="11-20%"/>
    <x v="0"/>
    <n v="0"/>
    <n v="1"/>
    <n v="0"/>
    <n v="1"/>
  </r>
  <r>
    <s v="ORD-01164"/>
    <d v="2021-06-05T00:00:00"/>
    <d v="2021-06-05T00:00:00"/>
    <s v="CUST06311"/>
    <s v="Sanjay Reddy"/>
    <n v="26"/>
    <n v="26"/>
    <s v="Other"/>
    <s v="Other"/>
    <s v="East"/>
    <s v="Guwahati"/>
    <x v="0"/>
    <s v="Face Cream"/>
    <n v="5"/>
    <n v="5"/>
    <n v="1895.73"/>
    <n v="0.16"/>
    <n v="9954.8700000000008"/>
    <n v="5748.45"/>
    <n v="0.57699999999999996"/>
    <n v="53.1"/>
    <x v="2"/>
    <n v="1"/>
    <b v="0"/>
    <s v="Delivered"/>
    <x v="1"/>
    <x v="3"/>
    <n v="10"/>
    <x v="3"/>
    <x v="42"/>
    <x v="3"/>
    <s v="11-20%"/>
    <x v="0"/>
    <n v="0"/>
    <n v="1"/>
    <n v="0"/>
    <n v="1"/>
  </r>
  <r>
    <s v="ORD-01162"/>
    <d v="2021-06-04T00:00:00"/>
    <d v="2021-06-04T00:00:00"/>
    <s v="CUST45949"/>
    <s v="Meera Joshi"/>
    <n v="33"/>
    <n v="33"/>
    <s v="m"/>
    <s v="Male"/>
    <s v="East"/>
    <s v="Kolkata"/>
    <x v="1"/>
    <s v="Chair"/>
    <n v="4"/>
    <n v="4"/>
    <n v="16298.68"/>
    <n v="0.03"/>
    <n v="94253.6"/>
    <n v="28600.3"/>
    <n v="0.30299999999999999"/>
    <n v="95.11"/>
    <x v="0"/>
    <n v="1"/>
    <b v="0"/>
    <s v="Delivered"/>
    <x v="1"/>
    <x v="1"/>
    <n v="5"/>
    <x v="3"/>
    <x v="42"/>
    <x v="3"/>
    <s v="1-10%"/>
    <x v="0"/>
    <n v="0"/>
    <n v="1"/>
    <n v="0"/>
    <n v="1"/>
  </r>
  <r>
    <s v="ORD-01161"/>
    <d v="2021-06-04T00:00:00"/>
    <d v="2021-06-04T00:00:00"/>
    <s v="CUST99492"/>
    <s v="Deepa Das"/>
    <n v="22"/>
    <n v="22"/>
    <s v="m"/>
    <s v="Male"/>
    <s v="West"/>
    <s v="Surat"/>
    <x v="3"/>
    <s v="Cooking Oil"/>
    <n v="4"/>
    <n v="4"/>
    <n v="246.85"/>
    <n v="0.34"/>
    <n v="775.23"/>
    <n v="66.87"/>
    <n v="8.5999999999999993E-2"/>
    <n v="76.63"/>
    <x v="1"/>
    <m/>
    <b v="1"/>
    <s v="Returned"/>
    <x v="0"/>
    <x v="0"/>
    <n v="3"/>
    <x v="3"/>
    <x v="42"/>
    <x v="1"/>
    <s v="31-40%"/>
    <x v="0"/>
    <n v="1"/>
    <n v="1"/>
    <n v="0"/>
    <n v="1"/>
  </r>
  <r>
    <s v="ORD-01160"/>
    <d v="2021-06-04T00:00:00"/>
    <d v="2021-06-04T00:00:00"/>
    <s v="CUST00213"/>
    <s v="Shreya Chatterjee"/>
    <n v="24"/>
    <n v="24"/>
    <s v="Female"/>
    <s v="Female"/>
    <s v="North"/>
    <s v="Ludhiana"/>
    <x v="4"/>
    <s v="Cook Book"/>
    <n v="4"/>
    <n v="4"/>
    <n v="514.84"/>
    <n v="0.08"/>
    <n v="2778.42"/>
    <n v="1048.18"/>
    <n v="0.377"/>
    <n v="49.45"/>
    <x v="5"/>
    <n v="5"/>
    <b v="0"/>
    <s v="Delivered"/>
    <x v="1"/>
    <x v="8"/>
    <n v="7"/>
    <x v="3"/>
    <x v="42"/>
    <x v="1"/>
    <s v="1-10%"/>
    <x v="0"/>
    <n v="0"/>
    <n v="1"/>
    <n v="0"/>
    <n v="1"/>
  </r>
  <r>
    <s v="ORD-01159"/>
    <d v="2021-06-04T00:00:00"/>
    <d v="2021-06-04T00:00:00"/>
    <s v="CUST72570"/>
    <s v="Shreya Pillai"/>
    <n v="37"/>
    <n v="37"/>
    <s v="Female"/>
    <s v="Female"/>
    <s v="Central"/>
    <s v="Indore"/>
    <x v="3"/>
    <s v="Cooking Oil"/>
    <n v="10"/>
    <n v="10"/>
    <n v="134.6"/>
    <n v="0.03"/>
    <n v="1594.09"/>
    <n v="134.34"/>
    <n v="8.4000000000000005E-2"/>
    <n v="105.77"/>
    <x v="4"/>
    <n v="1"/>
    <b v="0"/>
    <s v="Delivered"/>
    <x v="1"/>
    <x v="7"/>
    <n v="-1"/>
    <x v="3"/>
    <x v="42"/>
    <x v="2"/>
    <s v="1-10%"/>
    <x v="0"/>
    <n v="0"/>
    <n v="1"/>
    <n v="0"/>
    <n v="1"/>
  </r>
  <r>
    <s v="ORD-01158"/>
    <d v="2021-06-04T00:00:00"/>
    <d v="2021-06-04T00:00:00"/>
    <s v="CUST43022"/>
    <s v="Ananya Mishra"/>
    <n v="41"/>
    <n v="41"/>
    <s v="Other"/>
    <s v="Other"/>
    <s v="South"/>
    <s v="Chennai"/>
    <x v="6"/>
    <s v="Kurta"/>
    <n v="2"/>
    <n v="2"/>
    <n v="838.89"/>
    <n v="0.15"/>
    <n v="2075.3200000000002"/>
    <n v="829.82"/>
    <n v="0.4"/>
    <n v="52.06"/>
    <x v="1"/>
    <n v="4"/>
    <b v="1"/>
    <s v="Returned"/>
    <x v="0"/>
    <x v="10"/>
    <n v="2"/>
    <x v="3"/>
    <x v="42"/>
    <x v="2"/>
    <s v="11-20%"/>
    <x v="0"/>
    <n v="1"/>
    <n v="1"/>
    <n v="0"/>
    <n v="1"/>
  </r>
  <r>
    <s v="ORD-01156"/>
    <d v="2021-06-03T00:00:00"/>
    <d v="2021-06-03T00:00:00"/>
    <s v="CUST97655"/>
    <s v="Sanjay Kapoor"/>
    <n v="45"/>
    <n v="45"/>
    <s v="Female"/>
    <s v="Female"/>
    <s v="North"/>
    <s v="Amritsar"/>
    <x v="3"/>
    <s v="Sugar"/>
    <n v="2"/>
    <n v="2"/>
    <n v="346.78"/>
    <n v="0.3"/>
    <n v="705.38"/>
    <n v="68.489999999999995"/>
    <n v="9.7000000000000003E-2"/>
    <n v="0.51"/>
    <x v="4"/>
    <n v="1"/>
    <b v="0"/>
    <s v="Delivered"/>
    <x v="1"/>
    <x v="10"/>
    <n v="2"/>
    <x v="3"/>
    <x v="42"/>
    <x v="2"/>
    <s v="21-30%"/>
    <x v="0"/>
    <n v="0"/>
    <n v="1"/>
    <n v="0"/>
    <n v="1"/>
  </r>
  <r>
    <s v="ORD-01157"/>
    <d v="2021-06-03T00:00:00"/>
    <d v="2021-06-03T00:00:00"/>
    <s v="CUST28445"/>
    <s v="Sanjay Nair"/>
    <n v="40"/>
    <n v="40"/>
    <s v="Female"/>
    <s v="Female"/>
    <s v="North"/>
    <s v="Amritsar"/>
    <x v="4"/>
    <s v="Textbook"/>
    <n v="7"/>
    <n v="7"/>
    <n v="775.88"/>
    <n v="0.38"/>
    <n v="4861.16"/>
    <n v="1295.29"/>
    <n v="0.26600000000000001"/>
    <n v="19.48"/>
    <x v="2"/>
    <n v="4"/>
    <b v="1"/>
    <s v="Returned"/>
    <x v="0"/>
    <x v="9"/>
    <n v="9"/>
    <x v="3"/>
    <x v="42"/>
    <x v="2"/>
    <s v="31-40%"/>
    <x v="0"/>
    <n v="1"/>
    <n v="1"/>
    <n v="0"/>
    <n v="1"/>
  </r>
  <r>
    <s v="ORD-01155"/>
    <d v="2021-06-03T00:00:00"/>
    <d v="2021-06-03T00:00:00"/>
    <s v="CUST00350"/>
    <s v="Deepa Iyer"/>
    <n v="32"/>
    <n v="32"/>
    <s v="Other"/>
    <s v="Other"/>
    <s v="East"/>
    <s v="Kolkata"/>
    <x v="2"/>
    <s v="Tablet"/>
    <n v="1"/>
    <n v="1"/>
    <n v="29383.37"/>
    <n v="0.06"/>
    <n v="38160.26"/>
    <n v="3473.46"/>
    <n v="9.0999999999999998E-2"/>
    <n v="76.02"/>
    <x v="1"/>
    <n v="3"/>
    <b v="1"/>
    <s v="Returned"/>
    <x v="0"/>
    <x v="10"/>
    <n v="2"/>
    <x v="3"/>
    <x v="42"/>
    <x v="3"/>
    <s v="1-10%"/>
    <x v="0"/>
    <n v="1"/>
    <n v="1"/>
    <n v="0"/>
    <n v="1"/>
  </r>
  <r>
    <s v="ORD-01154"/>
    <d v="2021-06-02T00:00:00"/>
    <d v="2021-06-02T00:00:00"/>
    <s v="CUST61383"/>
    <s v="Vikram Sharma"/>
    <n v="44"/>
    <n v="44"/>
    <s v="Female"/>
    <s v="Female"/>
    <s v="South"/>
    <s v="Bangalore"/>
    <x v="6"/>
    <s v="Kurta"/>
    <n v="0"/>
    <m/>
    <n v="2696.46"/>
    <n v="0.28999999999999998"/>
    <n v="2622.68"/>
    <n v="977.15"/>
    <n v="0.373"/>
    <n v="101.51"/>
    <x v="0"/>
    <n v="2"/>
    <b v="0"/>
    <s v="Delivered"/>
    <x v="1"/>
    <x v="6"/>
    <n v="6"/>
    <x v="3"/>
    <x v="42"/>
    <x v="2"/>
    <s v="21-30%"/>
    <x v="0"/>
    <n v="0"/>
    <n v="1"/>
    <n v="0"/>
    <n v="1"/>
  </r>
  <r>
    <s v="ORD-01153"/>
    <d v="2021-06-01T00:00:00"/>
    <d v="2021-06-01T00:00:00"/>
    <s v="CUST24181"/>
    <s v="Vikram Chatterjee"/>
    <n v="57"/>
    <n v="57"/>
    <s v="Other"/>
    <s v="Other"/>
    <s v="North"/>
    <s v="Chandigarh"/>
    <x v="1"/>
    <s v="Desk"/>
    <n v="7"/>
    <n v="7"/>
    <n v="16753.46"/>
    <n v="0.32"/>
    <n v="120954.22"/>
    <n v="36178.46"/>
    <n v="0.29899999999999999"/>
    <n v="49.72"/>
    <x v="3"/>
    <n v="1"/>
    <b v="0"/>
    <s v="Delivered"/>
    <x v="1"/>
    <x v="4"/>
    <n v="4"/>
    <x v="3"/>
    <x v="42"/>
    <x v="4"/>
    <s v="31-40%"/>
    <x v="0"/>
    <n v="0"/>
    <n v="1"/>
    <n v="0"/>
    <n v="1"/>
  </r>
  <r>
    <s v="ORD-01152"/>
    <d v="2021-06-01T00:00:00"/>
    <d v="2021-06-01T00:00:00"/>
    <s v="CUST51781"/>
    <s v="Karan Verma"/>
    <n v="50"/>
    <n v="50"/>
    <s v="Female"/>
    <s v="Female"/>
    <s v="West"/>
    <s v="Ahmedabad"/>
    <x v="4"/>
    <s v="Fiction Novel"/>
    <n v="10"/>
    <n v="10"/>
    <n v="736.78"/>
    <n v="0.05"/>
    <n v="8312.64"/>
    <n v="3354.33"/>
    <n v="0.40400000000000003"/>
    <n v="65.760000000000005"/>
    <x v="2"/>
    <n v="3"/>
    <b v="0"/>
    <s v="Delivered"/>
    <x v="1"/>
    <x v="9"/>
    <n v="9"/>
    <x v="3"/>
    <x v="42"/>
    <x v="4"/>
    <s v="1-10%"/>
    <x v="0"/>
    <n v="0"/>
    <n v="1"/>
    <n v="0"/>
    <n v="1"/>
  </r>
  <r>
    <s v="ORD-01149"/>
    <d v="2021-05-31T00:00:00"/>
    <d v="2021-05-31T00:00:00"/>
    <s v="CUST17159"/>
    <s v="Deepa Das"/>
    <n v="31"/>
    <n v="31"/>
    <s v="Female"/>
    <s v="Female"/>
    <s v="East"/>
    <s v="Guwahati"/>
    <x v="6"/>
    <s v="Jeans"/>
    <n v="2"/>
    <n v="2"/>
    <n v="1322.23"/>
    <n v="0.02"/>
    <n v="3457.5"/>
    <n v="1452.45"/>
    <n v="0.42"/>
    <n v="55.18"/>
    <x v="3"/>
    <n v="3"/>
    <b v="1"/>
    <s v="Returned"/>
    <x v="0"/>
    <x v="8"/>
    <n v="7"/>
    <x v="3"/>
    <x v="43"/>
    <x v="3"/>
    <s v="1-10%"/>
    <x v="0"/>
    <n v="1"/>
    <n v="1"/>
    <n v="0"/>
    <n v="1"/>
  </r>
  <r>
    <s v="ORD-01151"/>
    <d v="2021-05-31T00:00:00"/>
    <d v="2021-05-31T00:00:00"/>
    <s v="CUST42604"/>
    <s v="Arjun Joshi"/>
    <n v="45"/>
    <n v="45"/>
    <s v="Female"/>
    <s v="Female"/>
    <s v="East"/>
    <s v="Patna"/>
    <x v="6"/>
    <s v="Kurta"/>
    <n v="1"/>
    <n v="1"/>
    <n v="708.87"/>
    <n v="0.04"/>
    <n v="897.13"/>
    <n v="364.6"/>
    <n v="0.40600000000000003"/>
    <n v="69.260000000000005"/>
    <x v="0"/>
    <n v="1"/>
    <b v="0"/>
    <s v="Delivered"/>
    <x v="1"/>
    <x v="6"/>
    <n v="6"/>
    <x v="3"/>
    <x v="43"/>
    <x v="2"/>
    <s v="1-10%"/>
    <x v="0"/>
    <n v="0"/>
    <n v="1"/>
    <n v="0"/>
    <n v="1"/>
  </r>
  <r>
    <s v="ORD-01150"/>
    <s v="May 31, 2021"/>
    <d v="2021-05-31T00:00:00"/>
    <s v="CUST47277"/>
    <s v="Nisha Verma"/>
    <n v="43"/>
    <n v="43"/>
    <s v="Male"/>
    <s v="Male"/>
    <s v="North"/>
    <s v="Ludhiana"/>
    <x v="2"/>
    <s v="Smartwatch"/>
    <n v="5"/>
    <n v="5"/>
    <n v="5211.32"/>
    <m/>
    <n v="37902.51"/>
    <n v="5270.39"/>
    <n v="0.13900000000000001"/>
    <n v="43.19"/>
    <x v="0"/>
    <n v="2"/>
    <b v="0"/>
    <s v="Delivered"/>
    <x v="1"/>
    <x v="1"/>
    <n v="5"/>
    <x v="3"/>
    <x v="43"/>
    <x v="2"/>
    <s v="No data"/>
    <x v="0"/>
    <n v="0"/>
    <n v="1"/>
    <n v="0"/>
    <n v="1"/>
  </r>
  <r>
    <s v="ORD-01147"/>
    <d v="2021-05-30T00:00:00"/>
    <d v="2021-05-30T00:00:00"/>
    <s v="CUST78239"/>
    <s v="Pooja Chatterjee"/>
    <n v="36"/>
    <n v="36"/>
    <s v="Other"/>
    <s v="Other"/>
    <s v="South"/>
    <s v="Hyderabad"/>
    <x v="6"/>
    <s v="Jeans"/>
    <n v="6"/>
    <n v="6"/>
    <n v="3055.06"/>
    <m/>
    <n v="23548.92"/>
    <n v="8925.17"/>
    <n v="0.379"/>
    <n v="69.22"/>
    <x v="0"/>
    <m/>
    <b v="0"/>
    <s v="Delivered"/>
    <x v="1"/>
    <x v="4"/>
    <n v="4"/>
    <x v="3"/>
    <x v="43"/>
    <x v="2"/>
    <s v="No data"/>
    <x v="0"/>
    <n v="0"/>
    <n v="1"/>
    <n v="0"/>
    <n v="1"/>
  </r>
  <r>
    <s v="ORD-01148"/>
    <d v="2021-05-30T00:00:00"/>
    <d v="2021-05-30T00:00:00"/>
    <s v="CUST00645"/>
    <s v="Kavya Rao"/>
    <n v="22"/>
    <n v="22"/>
    <s v="Other"/>
    <s v="Other"/>
    <s v="East"/>
    <s v="Kolkata"/>
    <x v="4"/>
    <s v="Fiction Novel"/>
    <n v="8"/>
    <n v="8"/>
    <n v="1088.97"/>
    <n v="0.22"/>
    <n v="9425.16"/>
    <n v="4003.12"/>
    <n v="0.42499999999999999"/>
    <n v="52.99"/>
    <x v="4"/>
    <n v="1"/>
    <b v="0"/>
    <s v="Cancelled"/>
    <x v="3"/>
    <x v="4"/>
    <n v="4"/>
    <x v="3"/>
    <x v="43"/>
    <x v="1"/>
    <s v="21-30%"/>
    <x v="0"/>
    <n v="0"/>
    <n v="0"/>
    <n v="1"/>
    <n v="1"/>
  </r>
  <r>
    <s v="ORD-01144"/>
    <d v="2021-05-30T00:00:00"/>
    <d v="2021-05-30T00:00:00"/>
    <s v="CUST45935"/>
    <s v="Aarav Kumar"/>
    <n v="15"/>
    <n v="15"/>
    <s v="Other"/>
    <s v="Other"/>
    <s v="East"/>
    <s v="Patna"/>
    <x v="5"/>
    <s v="Football"/>
    <n v="9"/>
    <n v="9"/>
    <n v="12309.47"/>
    <n v="0.39"/>
    <n v="88216.48"/>
    <n v="23774.29"/>
    <n v="0.26900000000000002"/>
    <n v="64.349999999999994"/>
    <x v="0"/>
    <n v="5"/>
    <b v="0"/>
    <s v="Delivered"/>
    <x v="1"/>
    <x v="4"/>
    <n v="4"/>
    <x v="3"/>
    <x v="43"/>
    <x v="0"/>
    <s v="31-40%"/>
    <x v="0"/>
    <n v="0"/>
    <n v="1"/>
    <n v="0"/>
    <n v="1"/>
  </r>
  <r>
    <s v="ORD-01146"/>
    <d v="2021-05-30T00:00:00"/>
    <d v="2021-05-30T00:00:00"/>
    <s v="CUST14306"/>
    <s v="Pooja Verma"/>
    <n v="32"/>
    <n v="32"/>
    <s v="F"/>
    <s v="Female"/>
    <s v="Central"/>
    <s v="Bhopal"/>
    <x v="6"/>
    <s v="Jeans"/>
    <n v="3"/>
    <n v="3"/>
    <n v="2929.95"/>
    <n v="0.06"/>
    <n v="12682.78"/>
    <n v="4420.51"/>
    <n v="0.34899999999999998"/>
    <n v="33.4"/>
    <x v="1"/>
    <n v="2"/>
    <b v="0"/>
    <s v="Cancelled"/>
    <x v="3"/>
    <x v="3"/>
    <n v="10"/>
    <x v="3"/>
    <x v="43"/>
    <x v="3"/>
    <s v="1-10%"/>
    <x v="0"/>
    <n v="0"/>
    <n v="0"/>
    <n v="1"/>
    <n v="1"/>
  </r>
  <r>
    <s v="ORD-01143"/>
    <d v="2021-05-30T00:00:00"/>
    <d v="2021-05-30T00:00:00"/>
    <s v="CUST25482"/>
    <s v="Karan Reddy"/>
    <n v="44"/>
    <n v="44"/>
    <s v="Other"/>
    <s v="Other"/>
    <s v="Central"/>
    <s v="Indore"/>
    <x v="4"/>
    <s v="Textbook"/>
    <n v="9"/>
    <n v="9"/>
    <n v="1098.3800000000001"/>
    <n v="0.3"/>
    <n v="8954.36"/>
    <n v="4025.08"/>
    <n v="0.45"/>
    <n v="53.61"/>
    <x v="0"/>
    <n v="4"/>
    <b v="0"/>
    <s v="Delivered"/>
    <x v="1"/>
    <x v="10"/>
    <n v="2"/>
    <x v="3"/>
    <x v="43"/>
    <x v="2"/>
    <s v="21-30%"/>
    <x v="0"/>
    <n v="0"/>
    <n v="1"/>
    <n v="0"/>
    <n v="1"/>
  </r>
  <r>
    <s v="ORD-01145"/>
    <d v="2021-05-30T00:00:00"/>
    <d v="2021-05-30T00:00:00"/>
    <s v="CUST43834"/>
    <s v="Ritu Joshi"/>
    <n v="20"/>
    <n v="20"/>
    <s v="Male"/>
    <s v="Male"/>
    <s v="North"/>
    <s v="Delhi"/>
    <x v="5"/>
    <s v="Cricket Bat"/>
    <n v="7"/>
    <n v="7"/>
    <n v="14524.03"/>
    <n v="0.17"/>
    <n v="124422.97"/>
    <n v="28871.78"/>
    <n v="0.23200000000000001"/>
    <n v="52.9"/>
    <x v="0"/>
    <n v="4"/>
    <b v="0"/>
    <s v="Delivered"/>
    <x v="1"/>
    <x v="9"/>
    <n v="9"/>
    <x v="3"/>
    <x v="43"/>
    <x v="1"/>
    <s v="11-20%"/>
    <x v="0"/>
    <n v="0"/>
    <n v="1"/>
    <n v="0"/>
    <n v="1"/>
  </r>
  <r>
    <s v="ORD-01139"/>
    <d v="2021-05-29T00:00:00"/>
    <d v="2021-05-29T00:00:00"/>
    <s v="CUST11240"/>
    <s v="Deepa Iyer"/>
    <n v="37"/>
    <n v="37"/>
    <s v="Other"/>
    <s v="Other"/>
    <s v="West"/>
    <s v="Pune"/>
    <x v="6"/>
    <s v="Saree"/>
    <n v="5"/>
    <n v="5"/>
    <n v="3466.72"/>
    <n v="0.15"/>
    <n v="22647.02"/>
    <n v="8403.2999999999993"/>
    <n v="0.371"/>
    <n v="47.97"/>
    <x v="4"/>
    <n v="3"/>
    <b v="0"/>
    <s v="Pending"/>
    <x v="2"/>
    <x v="5"/>
    <n v="8"/>
    <x v="3"/>
    <x v="43"/>
    <x v="2"/>
    <s v="11-20%"/>
    <x v="0"/>
    <n v="0"/>
    <n v="0"/>
    <n v="0"/>
    <n v="1"/>
  </r>
  <r>
    <s v="ORD-01140"/>
    <d v="2021-05-29T00:00:00"/>
    <d v="2021-05-29T00:00:00"/>
    <s v="CUST57705"/>
    <s v="Nisha Singh"/>
    <n v="55"/>
    <n v="55"/>
    <s v="Other"/>
    <s v="Other"/>
    <s v="Central"/>
    <s v="Bhopal"/>
    <x v="2"/>
    <s v="Camera"/>
    <n v="10"/>
    <n v="10"/>
    <n v="36516.81"/>
    <n v="0.12"/>
    <n v="494382.28"/>
    <n v="58795.08"/>
    <n v="0.11899999999999999"/>
    <n v="53.99"/>
    <x v="4"/>
    <n v="4"/>
    <b v="0"/>
    <s v="Delivered"/>
    <x v="1"/>
    <x v="4"/>
    <n v="4"/>
    <x v="3"/>
    <x v="43"/>
    <x v="4"/>
    <s v="11-20%"/>
    <x v="0"/>
    <n v="0"/>
    <n v="1"/>
    <n v="0"/>
    <n v="1"/>
  </r>
  <r>
    <s v="ORD-01142"/>
    <d v="2021-05-29T00:00:00"/>
    <d v="2021-05-29T00:00:00"/>
    <s v="CUST59363"/>
    <s v="Sunita Mehta"/>
    <n v="12"/>
    <n v="12"/>
    <s v="Female"/>
    <s v="Female"/>
    <s v="West"/>
    <s v="Surat"/>
    <x v="2"/>
    <s v="Headphones"/>
    <n v="10"/>
    <n v="10"/>
    <n v="49305.3"/>
    <n v="0.37"/>
    <n v="431186.13"/>
    <n v="48008.959999999999"/>
    <n v="0.111"/>
    <n v="69"/>
    <x v="3"/>
    <n v="5"/>
    <b v="0"/>
    <s v="Cancelled"/>
    <x v="3"/>
    <x v="8"/>
    <n v="7"/>
    <x v="3"/>
    <x v="43"/>
    <x v="0"/>
    <s v="31-40%"/>
    <x v="0"/>
    <n v="0"/>
    <n v="0"/>
    <n v="1"/>
    <n v="1"/>
  </r>
  <r>
    <s v="ORD-01141"/>
    <d v="2021-05-29T00:00:00"/>
    <d v="2021-05-29T00:00:00"/>
    <s v="CUST04487"/>
    <s v="Meera Verma"/>
    <n v="34"/>
    <n v="34"/>
    <s v="Female"/>
    <s v="Female"/>
    <s v="West"/>
    <s v="Ahmedabad"/>
    <x v="4"/>
    <s v="Biography"/>
    <n v="7"/>
    <n v="7"/>
    <n v="846.48"/>
    <n v="0.2"/>
    <n v="6420.7"/>
    <n v="2975.81"/>
    <n v="0.46300000000000002"/>
    <n v="30.99"/>
    <x v="2"/>
    <n v="3"/>
    <b v="0"/>
    <s v="Delivered"/>
    <x v="1"/>
    <x v="2"/>
    <n v="1"/>
    <x v="3"/>
    <x v="43"/>
    <x v="3"/>
    <s v="11-20%"/>
    <x v="0"/>
    <n v="0"/>
    <n v="1"/>
    <n v="0"/>
    <n v="1"/>
  </r>
  <r>
    <s v="ORD-01138"/>
    <d v="2021-05-28T00:00:00"/>
    <d v="2021-05-28T00:00:00"/>
    <s v="CUST65692"/>
    <s v="Aarav Kumar"/>
    <n v="12"/>
    <n v="12"/>
    <s v="Other"/>
    <s v="Other"/>
    <s v="Central"/>
    <s v="Raipur"/>
    <x v="3"/>
    <s v="Tea"/>
    <n v="10"/>
    <n v="10"/>
    <n v="179.45"/>
    <n v="0.1"/>
    <n v="2253.34"/>
    <n v="170.8"/>
    <n v="7.5999999999999998E-2"/>
    <n v="35.54"/>
    <x v="0"/>
    <m/>
    <b v="0"/>
    <s v="Delivered"/>
    <x v="1"/>
    <x v="8"/>
    <n v="7"/>
    <x v="3"/>
    <x v="43"/>
    <x v="0"/>
    <s v="1-10%"/>
    <x v="0"/>
    <n v="0"/>
    <n v="1"/>
    <n v="0"/>
    <n v="1"/>
  </r>
  <r>
    <s v="ORD-01137"/>
    <d v="2021-05-28T00:00:00"/>
    <d v="2021-05-28T00:00:00"/>
    <s v="CUST09710"/>
    <s v="Nikhil Reddy"/>
    <n v="24"/>
    <n v="24"/>
    <s v="Other"/>
    <s v="Other"/>
    <s v="Central"/>
    <s v="Raipur"/>
    <x v="6"/>
    <s v="Dress"/>
    <n v="10"/>
    <n v="10"/>
    <n v="3901.77"/>
    <n v="0.23"/>
    <n v="39791.15"/>
    <n v="11924.12"/>
    <n v="0.3"/>
    <n v="26.2"/>
    <x v="2"/>
    <m/>
    <b v="0"/>
    <s v="Delivered"/>
    <x v="1"/>
    <x v="0"/>
    <n v="3"/>
    <x v="3"/>
    <x v="43"/>
    <x v="1"/>
    <s v="21-30%"/>
    <x v="0"/>
    <n v="0"/>
    <n v="1"/>
    <n v="0"/>
    <n v="1"/>
  </r>
  <r>
    <s v="ORD-01135"/>
    <d v="2021-05-27T00:00:00"/>
    <d v="2021-05-27T00:00:00"/>
    <s v="CUST96639"/>
    <s v="Nisha Shah"/>
    <n v="28"/>
    <n v="28"/>
    <s v="Female"/>
    <s v="Female"/>
    <s v="East"/>
    <s v="Guwahati"/>
    <x v="5"/>
    <s v="Cycle"/>
    <n v="6"/>
    <n v="6"/>
    <n v="6132.4"/>
    <n v="0.14000000000000001"/>
    <n v="43423.68"/>
    <n v="6267.62"/>
    <n v="0.14399999999999999"/>
    <n v="83.58"/>
    <x v="0"/>
    <n v="3"/>
    <b v="0"/>
    <s v="Delivered"/>
    <x v="1"/>
    <x v="0"/>
    <n v="3"/>
    <x v="3"/>
    <x v="43"/>
    <x v="3"/>
    <s v="11-20%"/>
    <x v="0"/>
    <n v="0"/>
    <n v="1"/>
    <n v="0"/>
    <n v="1"/>
  </r>
  <r>
    <s v="ORD-01136"/>
    <d v="2021-05-27T00:00:00"/>
    <d v="2021-05-27T00:00:00"/>
    <s v="CUST75145"/>
    <s v="Nisha Das"/>
    <n v="29"/>
    <n v="29"/>
    <s v="Female"/>
    <s v="Female"/>
    <s v="West"/>
    <s v="Mumbai"/>
    <x v="0"/>
    <s v="Sunscreen"/>
    <n v="4"/>
    <n v="4"/>
    <n v="801.79"/>
    <n v="0.15"/>
    <n v="3581.26"/>
    <n v="1505.99"/>
    <n v="0.42099999999999999"/>
    <n v="60.89"/>
    <x v="5"/>
    <n v="5"/>
    <b v="0"/>
    <s v="Delivered"/>
    <x v="1"/>
    <x v="1"/>
    <n v="5"/>
    <x v="3"/>
    <x v="43"/>
    <x v="3"/>
    <s v="11-20%"/>
    <x v="0"/>
    <n v="0"/>
    <n v="1"/>
    <n v="0"/>
    <n v="1"/>
  </r>
  <r>
    <s v="ORD-01134"/>
    <d v="2021-05-27T00:00:00"/>
    <d v="2021-05-27T00:00:00"/>
    <s v="CUST08345"/>
    <s v="Deepa Bhat"/>
    <n v="46"/>
    <n v="46"/>
    <s v="Female"/>
    <s v="Female"/>
    <s v="West"/>
    <s v="Pune"/>
    <x v="6"/>
    <s v="T-Shirt"/>
    <n v="1"/>
    <n v="1"/>
    <n v="1888.98"/>
    <n v="0.35"/>
    <n v="2013.48"/>
    <n v="657.59"/>
    <n v="0.32700000000000001"/>
    <n v="53.7"/>
    <x v="2"/>
    <n v="2"/>
    <b v="0"/>
    <s v="Delivered"/>
    <x v="1"/>
    <x v="8"/>
    <n v="7"/>
    <x v="3"/>
    <x v="43"/>
    <x v="4"/>
    <s v="31-40%"/>
    <x v="0"/>
    <n v="0"/>
    <n v="1"/>
    <n v="0"/>
    <n v="1"/>
  </r>
  <r>
    <s v="ORD-01133"/>
    <d v="2021-05-26T00:00:00"/>
    <d v="2021-05-26T00:00:00"/>
    <s v="CUST54577"/>
    <s v="Karan Kapoor"/>
    <n v="21"/>
    <n v="21"/>
    <s v="Other"/>
    <s v="Other"/>
    <s v="South"/>
    <s v="Kochi"/>
    <x v="0"/>
    <s v="Shampoo"/>
    <n v="7"/>
    <n v="7"/>
    <n v="1281.8599999999999"/>
    <n v="0.39"/>
    <n v="8031.28"/>
    <n v="2955.5"/>
    <n v="0.36799999999999999"/>
    <n v="39.19"/>
    <x v="2"/>
    <n v="2"/>
    <b v="0"/>
    <s v="Delivered"/>
    <x v="1"/>
    <x v="8"/>
    <n v="7"/>
    <x v="3"/>
    <x v="43"/>
    <x v="1"/>
    <s v="31-40%"/>
    <x v="0"/>
    <n v="0"/>
    <n v="1"/>
    <n v="0"/>
    <n v="1"/>
  </r>
  <r>
    <s v="ORD-01130"/>
    <d v="2021-05-25T00:00:00"/>
    <d v="2021-05-25T00:00:00"/>
    <s v="CUST78754"/>
    <s v="Aditya Mehta"/>
    <n v="16"/>
    <n v="16"/>
    <s v="Other"/>
    <s v="Other"/>
    <s v="West"/>
    <s v="Mumbai"/>
    <x v="4"/>
    <s v="Cook Book"/>
    <n v="7"/>
    <n v="7"/>
    <n v="862.1"/>
    <n v="0.39"/>
    <n v="3916.31"/>
    <n v="1476.96"/>
    <n v="0.377"/>
    <n v="72.680000000000007"/>
    <x v="0"/>
    <n v="1"/>
    <b v="1"/>
    <s v="Returned"/>
    <x v="0"/>
    <x v="5"/>
    <n v="8"/>
    <x v="3"/>
    <x v="43"/>
    <x v="0"/>
    <s v="31-40%"/>
    <x v="0"/>
    <n v="1"/>
    <n v="1"/>
    <n v="0"/>
    <n v="1"/>
  </r>
  <r>
    <s v="ORD-01132"/>
    <d v="2021-05-25T00:00:00"/>
    <d v="2021-05-25T00:00:00"/>
    <s v="CUST78632"/>
    <s v="Pooja Kumar"/>
    <n v="42"/>
    <n v="42"/>
    <s v="Other"/>
    <s v="Other"/>
    <s v="Central"/>
    <s v="Indore"/>
    <x v="1"/>
    <s v="Bed Frame"/>
    <n v="1"/>
    <n v="1"/>
    <n v="28223.81"/>
    <n v="0.01"/>
    <n v="41826.379999999997"/>
    <n v="10977.5"/>
    <n v="0.26200000000000001"/>
    <n v="68.34"/>
    <x v="4"/>
    <n v="4"/>
    <b v="0"/>
    <s v="Delivered"/>
    <x v="1"/>
    <x v="5"/>
    <n v="8"/>
    <x v="3"/>
    <x v="43"/>
    <x v="2"/>
    <s v="1-10%"/>
    <x v="0"/>
    <n v="0"/>
    <n v="1"/>
    <n v="0"/>
    <n v="1"/>
  </r>
  <r>
    <s v="ORD-01129"/>
    <d v="2021-05-25T00:00:00"/>
    <d v="2021-05-25T00:00:00"/>
    <s v="CUST51027"/>
    <s v="Nikhil Bose"/>
    <n v="14"/>
    <n v="14"/>
    <s v="Other"/>
    <s v="Other"/>
    <s v="West"/>
    <s v="Surat"/>
    <x v="4"/>
    <s v="Cook Book"/>
    <n v="10"/>
    <n v="10"/>
    <n v="363.79"/>
    <n v="0.14000000000000001"/>
    <n v="5020.88"/>
    <n v="1879.15"/>
    <n v="0.374"/>
    <n v="43.41"/>
    <x v="4"/>
    <m/>
    <b v="0"/>
    <s v="Cancelled"/>
    <x v="3"/>
    <x v="5"/>
    <n v="8"/>
    <x v="3"/>
    <x v="43"/>
    <x v="0"/>
    <s v="11-20%"/>
    <x v="0"/>
    <n v="0"/>
    <n v="0"/>
    <n v="1"/>
    <n v="1"/>
  </r>
  <r>
    <s v="ORD-01131"/>
    <d v="2021-05-25T00:00:00"/>
    <d v="2021-05-25T00:00:00"/>
    <s v="CUST55050"/>
    <s v="Nikhil Pillai"/>
    <n v="31"/>
    <n v="31"/>
    <s v="Female"/>
    <s v="Female"/>
    <s v="North"/>
    <s v="Chandigarh"/>
    <x v="3"/>
    <s v="Rice (5kg)"/>
    <m/>
    <m/>
    <n v="356.64"/>
    <n v="0.39"/>
    <n v="290.93"/>
    <n v="17.29"/>
    <n v="5.8999999999999997E-2"/>
    <n v="74.52"/>
    <x v="4"/>
    <n v="3"/>
    <b v="0"/>
    <s v="Delivered"/>
    <x v="1"/>
    <x v="1"/>
    <n v="5"/>
    <x v="3"/>
    <x v="43"/>
    <x v="3"/>
    <s v="31-40%"/>
    <x v="0"/>
    <n v="0"/>
    <n v="1"/>
    <n v="0"/>
    <n v="1"/>
  </r>
  <r>
    <s v="ORD-01127"/>
    <d v="2021-05-24T00:00:00"/>
    <d v="2021-05-24T00:00:00"/>
    <s v="CUST44836"/>
    <s v="Priya Gupta"/>
    <n v="42"/>
    <n v="42"/>
    <s v="Other"/>
    <s v="Other"/>
    <s v="North"/>
    <s v="Ludhiana"/>
    <x v="5"/>
    <s v="Cycle"/>
    <n v="9"/>
    <n v="9"/>
    <n v="13067.04"/>
    <n v="0.22"/>
    <n v="129179.48"/>
    <n v="17264.66"/>
    <n v="0.13400000000000001"/>
    <n v="58.55"/>
    <x v="1"/>
    <n v="1"/>
    <b v="1"/>
    <s v="Returned"/>
    <x v="0"/>
    <x v="4"/>
    <n v="4"/>
    <x v="3"/>
    <x v="43"/>
    <x v="2"/>
    <s v="21-30%"/>
    <x v="0"/>
    <n v="1"/>
    <n v="1"/>
    <n v="0"/>
    <n v="1"/>
  </r>
  <r>
    <s v="ORD-01128"/>
    <d v="2021-05-24T00:00:00"/>
    <d v="2021-05-24T00:00:00"/>
    <s v="CUST64957"/>
    <s v="Sanjay Kumar"/>
    <n v="21"/>
    <n v="21"/>
    <s v="Other"/>
    <s v="Other"/>
    <s v="West"/>
    <s v="Ahmedabad"/>
    <x v="4"/>
    <s v="Fiction Novel"/>
    <n v="2"/>
    <n v="2"/>
    <n v="810.88"/>
    <n v="0.39"/>
    <n v="1381.05"/>
    <n v="500.04"/>
    <n v="0.36199999999999999"/>
    <n v="42.7"/>
    <x v="5"/>
    <n v="5"/>
    <b v="0"/>
    <s v="Cancelled"/>
    <x v="3"/>
    <x v="10"/>
    <n v="2"/>
    <x v="3"/>
    <x v="43"/>
    <x v="1"/>
    <s v="31-40%"/>
    <x v="0"/>
    <n v="0"/>
    <n v="0"/>
    <n v="1"/>
    <n v="1"/>
  </r>
  <r>
    <s v="ORD-01126"/>
    <d v="2021-05-24T00:00:00"/>
    <d v="2021-05-24T00:00:00"/>
    <s v="CUST35386"/>
    <s v="Meera Sharma"/>
    <n v="43"/>
    <n v="43"/>
    <s v="Female"/>
    <s v="Female"/>
    <s v="North"/>
    <s v="Ludhiana"/>
    <x v="6"/>
    <s v="Jeans"/>
    <n v="7"/>
    <n v="7"/>
    <n v="2698.4"/>
    <n v="0.21"/>
    <n v="23690.17"/>
    <n v="9129.7000000000007"/>
    <n v="0.38500000000000001"/>
    <n v="40.03"/>
    <x v="3"/>
    <n v="4"/>
    <b v="0"/>
    <s v="Delivered"/>
    <x v="1"/>
    <x v="4"/>
    <n v="4"/>
    <x v="3"/>
    <x v="43"/>
    <x v="2"/>
    <s v="21-30%"/>
    <x v="0"/>
    <n v="0"/>
    <n v="1"/>
    <n v="0"/>
    <n v="1"/>
  </r>
  <r>
    <s v="ORD-01123"/>
    <d v="2021-05-23T00:00:00"/>
    <d v="2021-05-23T00:00:00"/>
    <s v="CUST18686"/>
    <s v="Rahul Shah"/>
    <n v="36"/>
    <n v="36"/>
    <s v="Other"/>
    <s v="Other"/>
    <s v="West"/>
    <s v="Ahmedabad"/>
    <x v="1"/>
    <s v="Bookshelf"/>
    <n v="1"/>
    <n v="1"/>
    <n v="19884.830000000002"/>
    <n v="0.21"/>
    <n v="23868.33"/>
    <n v="5629.58"/>
    <n v="0.23599999999999999"/>
    <n v="50.84"/>
    <x v="4"/>
    <n v="2"/>
    <b v="0"/>
    <s v="Delivered"/>
    <x v="1"/>
    <x v="5"/>
    <n v="8"/>
    <x v="3"/>
    <x v="43"/>
    <x v="2"/>
    <s v="21-30%"/>
    <x v="0"/>
    <n v="0"/>
    <n v="1"/>
    <n v="0"/>
    <n v="1"/>
  </r>
  <r>
    <s v="ORD-01124"/>
    <d v="2021-05-23T00:00:00"/>
    <d v="2021-05-23T00:00:00"/>
    <s v="CUST87218"/>
    <s v="Vikram Patel"/>
    <m/>
    <m/>
    <s v="Other"/>
    <s v="Other"/>
    <s v="Central"/>
    <s v="Indore"/>
    <x v="1"/>
    <s v="Desk"/>
    <n v="1"/>
    <n v="1"/>
    <n v="21498.18"/>
    <n v="0.38"/>
    <n v="20079.84"/>
    <n v="4432.74"/>
    <n v="0.221"/>
    <n v="52.5"/>
    <x v="5"/>
    <n v="1"/>
    <b v="0"/>
    <s v="Cancelled"/>
    <x v="3"/>
    <x v="2"/>
    <n v="1"/>
    <x v="3"/>
    <x v="43"/>
    <x v="5"/>
    <s v="31-40%"/>
    <x v="0"/>
    <n v="0"/>
    <n v="0"/>
    <n v="1"/>
    <n v="1"/>
  </r>
  <r>
    <s v="ORD-01125"/>
    <d v="2021-05-23T00:00:00"/>
    <d v="2021-05-23T00:00:00"/>
    <s v="CUST04001"/>
    <s v="Ananya Das"/>
    <n v="41"/>
    <n v="41"/>
    <s v="m"/>
    <s v="Male"/>
    <s v="Central"/>
    <s v="Bhopal"/>
    <x v="5"/>
    <s v="Football"/>
    <n v="8"/>
    <n v="8"/>
    <n v="1689.13"/>
    <n v="0.12"/>
    <n v="17306.12"/>
    <n v="3872.78"/>
    <n v="0.224"/>
    <n v="78.959999999999994"/>
    <x v="4"/>
    <n v="3"/>
    <b v="0"/>
    <s v="Shipped"/>
    <x v="4"/>
    <x v="10"/>
    <n v="2"/>
    <x v="3"/>
    <x v="43"/>
    <x v="2"/>
    <s v="11-20%"/>
    <x v="0"/>
    <n v="0"/>
    <n v="0"/>
    <n v="0"/>
    <n v="1"/>
  </r>
  <r>
    <s v="ORD-01122"/>
    <d v="2021-05-22T00:00:00"/>
    <d v="2021-05-22T00:00:00"/>
    <s v="CUST22847"/>
    <s v="Arjun Sharma"/>
    <n v="45"/>
    <n v="45"/>
    <s v="Male"/>
    <s v="Male"/>
    <s v="East"/>
    <s v="Guwahati"/>
    <x v="3"/>
    <s v="Rice (5kg)"/>
    <n v="7"/>
    <n v="7"/>
    <n v="261.14999999999998"/>
    <n v="0.3"/>
    <n v="1938.7"/>
    <n v="126.72"/>
    <n v="6.5000000000000002E-2"/>
    <n v="75.319999999999993"/>
    <x v="3"/>
    <n v="3"/>
    <b v="0"/>
    <s v="Delivered"/>
    <x v="1"/>
    <x v="0"/>
    <n v="3"/>
    <x v="3"/>
    <x v="43"/>
    <x v="2"/>
    <s v="21-30%"/>
    <x v="0"/>
    <n v="0"/>
    <n v="1"/>
    <n v="0"/>
    <n v="1"/>
  </r>
  <r>
    <s v="ORD-01121"/>
    <d v="2021-05-20T00:00:00"/>
    <d v="2021-05-20T00:00:00"/>
    <s v="CUST42961"/>
    <s v="Rahul Reddy"/>
    <n v="44"/>
    <n v="44"/>
    <s v="Female"/>
    <s v="Female"/>
    <s v="West"/>
    <s v="Pune"/>
    <x v="5"/>
    <s v="Cricket Bat"/>
    <n v="4"/>
    <n v="4"/>
    <n v="2049.02"/>
    <n v="0.11"/>
    <n v="10395.540000000001"/>
    <n v="1625.17"/>
    <n v="0.156"/>
    <n v="77.489999999999995"/>
    <x v="1"/>
    <n v="2"/>
    <b v="0"/>
    <s v="Delivered"/>
    <x v="1"/>
    <x v="2"/>
    <n v="1"/>
    <x v="3"/>
    <x v="43"/>
    <x v="2"/>
    <s v="11-20%"/>
    <x v="0"/>
    <n v="0"/>
    <n v="1"/>
    <n v="0"/>
    <n v="1"/>
  </r>
  <r>
    <s v="ORD-01119"/>
    <d v="2021-05-19T00:00:00"/>
    <d v="2021-05-19T00:00:00"/>
    <s v="CUST96816"/>
    <s v="Nisha Mehta"/>
    <n v="30"/>
    <n v="30"/>
    <s v="Male"/>
    <s v="Male"/>
    <s v="Central"/>
    <s v="Bhopal"/>
    <x v="1"/>
    <s v="Wardrobe"/>
    <n v="4"/>
    <n v="4"/>
    <n v="3717.76"/>
    <n v="0.18"/>
    <n v="16660.91"/>
    <n v="4463.8999999999996"/>
    <n v="0.26800000000000002"/>
    <n v="8.31"/>
    <x v="0"/>
    <n v="2"/>
    <b v="0"/>
    <s v="Cancelled"/>
    <x v="3"/>
    <x v="9"/>
    <n v="9"/>
    <x v="3"/>
    <x v="43"/>
    <x v="3"/>
    <s v="11-20%"/>
    <x v="0"/>
    <n v="0"/>
    <n v="0"/>
    <n v="1"/>
    <n v="1"/>
  </r>
  <r>
    <s v="ORD-01120"/>
    <d v="2021-05-19T00:00:00"/>
    <d v="2021-05-19T00:00:00"/>
    <s v="CUST83419"/>
    <s v="Priya Das"/>
    <n v="44"/>
    <n v="44"/>
    <s v="Male"/>
    <s v="Male"/>
    <s v="North"/>
    <s v="Ludhiana"/>
    <x v="2"/>
    <s v="Laptop"/>
    <n v="7"/>
    <n v="7"/>
    <n v="76173.789999999994"/>
    <n v="0.04"/>
    <n v="700761.7"/>
    <n v="99827.839999999997"/>
    <n v="0.14199999999999999"/>
    <n v="53.23"/>
    <x v="5"/>
    <n v="3"/>
    <b v="0"/>
    <s v="Shipped"/>
    <x v="4"/>
    <x v="4"/>
    <n v="4"/>
    <x v="3"/>
    <x v="43"/>
    <x v="2"/>
    <s v="1-10%"/>
    <x v="0"/>
    <n v="0"/>
    <n v="0"/>
    <n v="0"/>
    <n v="1"/>
  </r>
  <r>
    <s v="ORD-01117"/>
    <d v="2021-05-18T00:00:00"/>
    <d v="2021-05-18T00:00:00"/>
    <s v="CUST87893"/>
    <s v="Kavya Mishra"/>
    <n v="35"/>
    <n v="35"/>
    <s v="Other"/>
    <s v="Other"/>
    <s v="West"/>
    <s v="Ahmedabad"/>
    <x v="3"/>
    <s v="Rice (5kg)"/>
    <n v="6"/>
    <n v="6"/>
    <n v="190.35"/>
    <n v="0.38"/>
    <n v="951.07"/>
    <n v="79.430000000000007"/>
    <n v="8.4000000000000005E-2"/>
    <n v="70.42"/>
    <x v="4"/>
    <n v="3"/>
    <b v="0"/>
    <s v="Delivered"/>
    <x v="1"/>
    <x v="3"/>
    <n v="10"/>
    <x v="3"/>
    <x v="43"/>
    <x v="3"/>
    <s v="31-40%"/>
    <x v="0"/>
    <n v="0"/>
    <n v="1"/>
    <n v="0"/>
    <n v="1"/>
  </r>
  <r>
    <s v="ORD-01118"/>
    <d v="2021-05-18T00:00:00"/>
    <d v="2021-05-18T00:00:00"/>
    <s v="CUST77399"/>
    <s v="Shreya Shah"/>
    <n v="59"/>
    <n v="59"/>
    <s v="Other"/>
    <s v="Other"/>
    <s v="South"/>
    <s v="Hyderabad"/>
    <x v="3"/>
    <s v="Rice (5kg)"/>
    <n v="4"/>
    <n v="4"/>
    <n v="346.05"/>
    <n v="0.01"/>
    <n v="1943.15"/>
    <n v="156.61000000000001"/>
    <n v="8.1000000000000003E-2"/>
    <n v="48.59"/>
    <x v="3"/>
    <n v="4"/>
    <b v="0"/>
    <s v="Delivered"/>
    <x v="1"/>
    <x v="3"/>
    <n v="10"/>
    <x v="3"/>
    <x v="43"/>
    <x v="4"/>
    <s v="1-10%"/>
    <x v="0"/>
    <n v="0"/>
    <n v="1"/>
    <n v="0"/>
    <n v="1"/>
  </r>
  <r>
    <s v="ORD-01116"/>
    <d v="2021-05-18T00:00:00"/>
    <d v="2021-05-18T00:00:00"/>
    <s v="CUST04558"/>
    <s v="Karan Kapoor"/>
    <n v="15"/>
    <n v="15"/>
    <s v="Male"/>
    <s v="Male"/>
    <s v="North"/>
    <s v="Chandigarh"/>
    <x v="5"/>
    <s v="Cycle"/>
    <n v="2"/>
    <n v="2"/>
    <n v="4814.42"/>
    <n v="0.28999999999999998"/>
    <n v="9405.0499999999993"/>
    <n v="1987.38"/>
    <n v="0.21099999999999999"/>
    <n v="50.43"/>
    <x v="0"/>
    <n v="3"/>
    <b v="0"/>
    <s v="Cancelled"/>
    <x v="3"/>
    <x v="1"/>
    <n v="5"/>
    <x v="3"/>
    <x v="43"/>
    <x v="0"/>
    <s v="21-30%"/>
    <x v="0"/>
    <n v="0"/>
    <n v="0"/>
    <n v="1"/>
    <n v="1"/>
  </r>
  <r>
    <s v="ORD-01115"/>
    <d v="2021-05-17T00:00:00"/>
    <d v="2021-05-17T00:00:00"/>
    <s v="CUST88128"/>
    <s v="Nikhil Patel"/>
    <n v="40"/>
    <n v="40"/>
    <s v="Other"/>
    <s v="Other"/>
    <s v="North"/>
    <s v="Ludhiana"/>
    <x v="5"/>
    <s v="Cycle"/>
    <n v="4"/>
    <n v="4"/>
    <n v="8417.94"/>
    <n v="0.17"/>
    <n v="35739.9"/>
    <n v="7946.19"/>
    <n v="0.222"/>
    <n v="44.41"/>
    <x v="1"/>
    <m/>
    <b v="1"/>
    <s v="Returned"/>
    <x v="0"/>
    <x v="0"/>
    <n v="3"/>
    <x v="3"/>
    <x v="43"/>
    <x v="2"/>
    <s v="11-20%"/>
    <x v="0"/>
    <n v="1"/>
    <n v="1"/>
    <n v="0"/>
    <n v="1"/>
  </r>
  <r>
    <s v="ORD-01114"/>
    <d v="2021-05-17T00:00:00"/>
    <d v="2021-05-17T00:00:00"/>
    <s v="CUST93051"/>
    <s v="Meera Bhat"/>
    <n v="34"/>
    <n v="34"/>
    <s v="Female"/>
    <s v="Female"/>
    <s v="North"/>
    <s v="Delhi"/>
    <x v="2"/>
    <s v="Camera"/>
    <n v="7"/>
    <n v="7"/>
    <n v="46170.239999999998"/>
    <n v="0.37"/>
    <n v="258421.55"/>
    <n v="33391.1"/>
    <n v="0.129"/>
    <n v="40.35"/>
    <x v="4"/>
    <n v="5"/>
    <b v="0"/>
    <s v="Delivered"/>
    <x v="1"/>
    <x v="10"/>
    <n v="2"/>
    <x v="3"/>
    <x v="43"/>
    <x v="3"/>
    <s v="31-40%"/>
    <x v="0"/>
    <n v="0"/>
    <n v="1"/>
    <n v="0"/>
    <n v="1"/>
  </r>
  <r>
    <s v="ORD-01113"/>
    <d v="2021-05-17T00:00:00"/>
    <d v="2021-05-17T00:00:00"/>
    <s v="CUST01886"/>
    <s v="Deepa Bose"/>
    <n v="38"/>
    <n v="38"/>
    <s v="Male"/>
    <s v="Male"/>
    <s v="South"/>
    <s v="Chennai"/>
    <x v="5"/>
    <s v="Tennis Racket"/>
    <n v="6"/>
    <n v="6"/>
    <n v="13738.11"/>
    <n v="0.34"/>
    <n v="71562.45"/>
    <n v="13685.23"/>
    <n v="0.191"/>
    <n v="96.34"/>
    <x v="3"/>
    <n v="4"/>
    <b v="1"/>
    <s v="Returned"/>
    <x v="0"/>
    <x v="4"/>
    <n v="4"/>
    <x v="3"/>
    <x v="43"/>
    <x v="2"/>
    <s v="31-40%"/>
    <x v="0"/>
    <n v="1"/>
    <n v="1"/>
    <n v="0"/>
    <n v="1"/>
  </r>
  <r>
    <s v="ORD-01111"/>
    <d v="2021-05-16T00:00:00"/>
    <d v="2021-05-16T00:00:00"/>
    <s v="CUST07335"/>
    <s v="Vikram Kapoor"/>
    <n v="21"/>
    <n v="21"/>
    <s v="Male"/>
    <s v="Male"/>
    <s v="East"/>
    <s v="Guwahati"/>
    <x v="5"/>
    <s v="Cricket Bat"/>
    <n v="6"/>
    <n v="6"/>
    <n v="3857.03"/>
    <n v="0.3"/>
    <n v="21548.37"/>
    <n v="6137.14"/>
    <n v="0.28499999999999998"/>
    <n v="60.48"/>
    <x v="1"/>
    <n v="2"/>
    <b v="0"/>
    <s v="Delivered"/>
    <x v="1"/>
    <x v="4"/>
    <n v="4"/>
    <x v="3"/>
    <x v="43"/>
    <x v="1"/>
    <s v="21-30%"/>
    <x v="0"/>
    <n v="0"/>
    <n v="1"/>
    <n v="0"/>
    <n v="1"/>
  </r>
  <r>
    <s v="ORD-01112"/>
    <d v="2021-05-16T00:00:00"/>
    <d v="2021-05-16T00:00:00"/>
    <s v="CUST48929"/>
    <s v="Kavya Reddy"/>
    <n v="21"/>
    <n v="21"/>
    <s v="Other"/>
    <s v="Other"/>
    <s v="West"/>
    <s v="Pune"/>
    <x v="1"/>
    <s v="Sofa"/>
    <n v="10"/>
    <n v="10"/>
    <n v="29768.42"/>
    <m/>
    <n v="404913.22"/>
    <n v="105876.32"/>
    <n v="0.26100000000000001"/>
    <n v="66.42"/>
    <x v="1"/>
    <n v="5"/>
    <b v="0"/>
    <s v="Delivered"/>
    <x v="1"/>
    <x v="5"/>
    <n v="8"/>
    <x v="3"/>
    <x v="43"/>
    <x v="1"/>
    <s v="No data"/>
    <x v="0"/>
    <n v="0"/>
    <n v="1"/>
    <n v="0"/>
    <n v="1"/>
  </r>
  <r>
    <s v="ORD-01109"/>
    <d v="2021-05-15T00:00:00"/>
    <d v="2021-05-15T00:00:00"/>
    <s v="CUST81233"/>
    <s v="Nikhil Bose"/>
    <n v="19"/>
    <n v="19"/>
    <s v="Other"/>
    <s v="Other"/>
    <s v="South"/>
    <s v="Kochi"/>
    <x v="1"/>
    <s v="Sofa"/>
    <n v="1"/>
    <n v="1"/>
    <n v="12504.29"/>
    <n v="0.15"/>
    <n v="14133.18"/>
    <n v="5257.39"/>
    <n v="0.372"/>
    <n v="87.69"/>
    <x v="0"/>
    <n v="4"/>
    <b v="0"/>
    <s v="Delivered"/>
    <x v="1"/>
    <x v="5"/>
    <n v="8"/>
    <x v="3"/>
    <x v="43"/>
    <x v="1"/>
    <s v="11-20%"/>
    <x v="0"/>
    <n v="0"/>
    <n v="1"/>
    <n v="0"/>
    <n v="1"/>
  </r>
  <r>
    <s v="ORD-01110"/>
    <d v="2021-05-15T00:00:00"/>
    <d v="2021-05-15T00:00:00"/>
    <s v="CUST00210"/>
    <s v="Pooja Patel"/>
    <n v="29"/>
    <n v="29"/>
    <s v="Female"/>
    <s v="Female"/>
    <s v="North"/>
    <s v="Delhi"/>
    <x v="2"/>
    <s v="Smartphone"/>
    <n v="6"/>
    <n v="6"/>
    <n v="48230.85"/>
    <n v="0.35"/>
    <n v="245712.19"/>
    <n v="22881.08"/>
    <n v="9.2999999999999999E-2"/>
    <n v="68.73"/>
    <x v="5"/>
    <n v="1"/>
    <b v="0"/>
    <s v="Shipped"/>
    <x v="4"/>
    <x v="9"/>
    <n v="9"/>
    <x v="3"/>
    <x v="43"/>
    <x v="3"/>
    <s v="31-40%"/>
    <x v="0"/>
    <n v="0"/>
    <n v="0"/>
    <n v="0"/>
    <n v="1"/>
  </r>
  <r>
    <s v="ORD-01107"/>
    <d v="2021-05-14T00:00:00"/>
    <d v="2021-05-14T00:00:00"/>
    <s v="CUST94112"/>
    <s v="Pooja Nair"/>
    <n v="25"/>
    <n v="25"/>
    <s v="Male"/>
    <s v="Male"/>
    <s v="West"/>
    <s v="Surat"/>
    <x v="5"/>
    <s v="Tennis Racket"/>
    <n v="9"/>
    <n v="9"/>
    <n v="12847.76"/>
    <m/>
    <n v="143841.57"/>
    <n v="26810.1"/>
    <n v="0.186"/>
    <n v="59.25"/>
    <x v="0"/>
    <n v="3"/>
    <b v="0"/>
    <s v="Pending"/>
    <x v="2"/>
    <x v="10"/>
    <n v="2"/>
    <x v="3"/>
    <x v="43"/>
    <x v="1"/>
    <s v="No data"/>
    <x v="0"/>
    <n v="0"/>
    <n v="0"/>
    <n v="0"/>
    <n v="1"/>
  </r>
  <r>
    <s v="ORD-01105"/>
    <d v="2021-05-14T00:00:00"/>
    <d v="2021-05-14T00:00:00"/>
    <s v="CUST80204"/>
    <s v="Vikram Patel"/>
    <n v="19"/>
    <n v="19"/>
    <s v="Female"/>
    <s v="Female"/>
    <s v="East"/>
    <s v="Patna"/>
    <x v="1"/>
    <s v="Desk"/>
    <n v="4"/>
    <n v="4"/>
    <n v="25489.41"/>
    <n v="0.13"/>
    <n v="131437.57"/>
    <n v="32943.269999999997"/>
    <n v="0.251"/>
    <n v="73.78"/>
    <x v="3"/>
    <n v="3"/>
    <b v="1"/>
    <s v="Returned"/>
    <x v="0"/>
    <x v="0"/>
    <n v="3"/>
    <x v="3"/>
    <x v="43"/>
    <x v="1"/>
    <s v="11-20%"/>
    <x v="0"/>
    <n v="1"/>
    <n v="1"/>
    <n v="0"/>
    <n v="1"/>
  </r>
  <r>
    <s v="ORD-01106"/>
    <d v="2021-05-14T00:00:00"/>
    <d v="2021-05-14T00:00:00"/>
    <s v="CUST22860"/>
    <s v="Shreya Patel"/>
    <n v="33"/>
    <n v="33"/>
    <s v="Other"/>
    <s v="Other"/>
    <s v="West"/>
    <s v="Ahmedabad"/>
    <x v="0"/>
    <s v="Shampoo"/>
    <n v="8"/>
    <n v="8"/>
    <n v="2335.3200000000002"/>
    <n v="0.26"/>
    <n v="20223.59"/>
    <n v="8084.22"/>
    <n v="0.4"/>
    <n v="94.12"/>
    <x v="3"/>
    <m/>
    <b v="1"/>
    <s v="Returned"/>
    <x v="0"/>
    <x v="10"/>
    <n v="2"/>
    <x v="3"/>
    <x v="43"/>
    <x v="3"/>
    <s v="21-30%"/>
    <x v="0"/>
    <n v="1"/>
    <n v="1"/>
    <n v="0"/>
    <n v="1"/>
  </r>
  <r>
    <s v="ORD-01108"/>
    <d v="2021-05-14T00:00:00"/>
    <d v="2021-05-14T00:00:00"/>
    <s v="CUST42651"/>
    <s v="Amit Pillai"/>
    <n v="25"/>
    <n v="25"/>
    <s v="Female"/>
    <s v="Female"/>
    <s v="West"/>
    <s v="Ahmedabad"/>
    <x v="1"/>
    <s v="Chair"/>
    <n v="1"/>
    <n v="1"/>
    <n v="5140.1899999999996"/>
    <n v="0.1"/>
    <n v="6859.73"/>
    <n v="1640.29"/>
    <n v="0.23899999999999999"/>
    <n v="59.15"/>
    <x v="0"/>
    <n v="3"/>
    <b v="0"/>
    <s v="Delivered"/>
    <x v="1"/>
    <x v="4"/>
    <n v="4"/>
    <x v="3"/>
    <x v="43"/>
    <x v="1"/>
    <s v="1-10%"/>
    <x v="0"/>
    <n v="0"/>
    <n v="1"/>
    <n v="0"/>
    <n v="1"/>
  </r>
  <r>
    <s v="ORD-01104"/>
    <d v="2021-05-13T00:00:00"/>
    <d v="2021-05-13T00:00:00"/>
    <s v="CUST46318"/>
    <s v="Vikram Shah"/>
    <n v="21"/>
    <n v="21"/>
    <s v="Other"/>
    <s v="Other"/>
    <s v="West"/>
    <s v="Surat"/>
    <x v="2"/>
    <s v="Laptop"/>
    <n v="2"/>
    <n v="2"/>
    <n v="78594.039999999994"/>
    <n v="0.05"/>
    <n v="193777.03"/>
    <n v="25135.71"/>
    <n v="0.13"/>
    <n v="35.32"/>
    <x v="2"/>
    <n v="3"/>
    <b v="0"/>
    <s v="Delivered"/>
    <x v="1"/>
    <x v="5"/>
    <n v="8"/>
    <x v="3"/>
    <x v="43"/>
    <x v="1"/>
    <s v="1-10%"/>
    <x v="0"/>
    <n v="0"/>
    <n v="1"/>
    <n v="0"/>
    <n v="1"/>
  </r>
  <r>
    <s v="ORD-01103"/>
    <d v="2021-05-13T00:00:00"/>
    <d v="2021-05-13T00:00:00"/>
    <s v="CUST68761"/>
    <s v="Vikram Joshi"/>
    <n v="47"/>
    <n v="47"/>
    <s v="Female"/>
    <s v="Female"/>
    <s v="North"/>
    <s v="Chandigarh"/>
    <x v="1"/>
    <s v="Wardrobe"/>
    <n v="2"/>
    <n v="2"/>
    <n v="11894.06"/>
    <n v="0.21"/>
    <n v="27604.98"/>
    <n v="6286.41"/>
    <n v="0.22800000000000001"/>
    <n v="70.91"/>
    <x v="0"/>
    <n v="4"/>
    <b v="0"/>
    <s v="Cancelled"/>
    <x v="3"/>
    <x v="4"/>
    <n v="4"/>
    <x v="3"/>
    <x v="43"/>
    <x v="4"/>
    <s v="21-30%"/>
    <x v="0"/>
    <n v="0"/>
    <n v="0"/>
    <n v="1"/>
    <n v="1"/>
  </r>
  <r>
    <s v="ORD-01102"/>
    <d v="2021-05-12T00:00:00"/>
    <d v="2021-05-12T00:00:00"/>
    <s v="CUST55287"/>
    <s v="Arjun Patel"/>
    <n v="46"/>
    <n v="46"/>
    <s v="Other"/>
    <s v="Other"/>
    <s v="Central"/>
    <s v="Raipur"/>
    <x v="5"/>
    <s v="Yoga Mat"/>
    <n v="5"/>
    <n v="5"/>
    <n v="1589.12"/>
    <n v="0.2"/>
    <n v="8606.2099999999991"/>
    <n v="1388.16"/>
    <n v="0.161"/>
    <n v="54.57"/>
    <x v="0"/>
    <n v="3"/>
    <b v="0"/>
    <s v="Delivered"/>
    <x v="1"/>
    <x v="4"/>
    <n v="4"/>
    <x v="3"/>
    <x v="43"/>
    <x v="4"/>
    <s v="11-20%"/>
    <x v="0"/>
    <n v="0"/>
    <n v="1"/>
    <n v="0"/>
    <n v="1"/>
  </r>
  <r>
    <s v="ORD-01099"/>
    <d v="2021-05-11T00:00:00"/>
    <d v="2021-05-11T00:00:00"/>
    <s v="CUST12441"/>
    <s v="Priya Nair"/>
    <n v="41"/>
    <n v="41"/>
    <s v="Female"/>
    <s v="Female"/>
    <s v="South"/>
    <s v="Chennai"/>
    <x v="6"/>
    <s v="Kurta"/>
    <n v="6"/>
    <n v="6"/>
    <n v="1254.6400000000001"/>
    <n v="0.03"/>
    <n v="10261.459999999999"/>
    <n v="3117.09"/>
    <n v="0.30399999999999999"/>
    <n v="62.14"/>
    <x v="3"/>
    <n v="5"/>
    <b v="0"/>
    <s v="Shipped"/>
    <x v="4"/>
    <x v="2"/>
    <n v="1"/>
    <x v="3"/>
    <x v="43"/>
    <x v="2"/>
    <s v="1-10%"/>
    <x v="0"/>
    <n v="0"/>
    <n v="0"/>
    <n v="0"/>
    <n v="1"/>
  </r>
  <r>
    <s v="ORD-01098"/>
    <d v="2021-05-11T00:00:00"/>
    <d v="2021-05-11T00:00:00"/>
    <s v="CUST73609"/>
    <s v="Nisha Das"/>
    <n v="38"/>
    <n v="38"/>
    <s v="Other"/>
    <s v="Other"/>
    <s v="Central"/>
    <s v="Bhopal"/>
    <x v="2"/>
    <s v="Tablet"/>
    <n v="3"/>
    <n v="3"/>
    <n v="54861.77"/>
    <n v="0.25"/>
    <n v="147965.94"/>
    <n v="19461.73"/>
    <n v="0.13200000000000001"/>
    <n v="30.94"/>
    <x v="1"/>
    <n v="5"/>
    <b v="0"/>
    <s v="Cancelled"/>
    <x v="3"/>
    <x v="10"/>
    <n v="2"/>
    <x v="3"/>
    <x v="43"/>
    <x v="2"/>
    <s v="21-30%"/>
    <x v="0"/>
    <n v="0"/>
    <n v="0"/>
    <n v="1"/>
    <n v="1"/>
  </r>
  <r>
    <s v="ORD-01100"/>
    <d v="2021-05-11T00:00:00"/>
    <d v="2021-05-11T00:00:00"/>
    <s v="CUST70498"/>
    <s v="Arjun Mishra"/>
    <n v="23"/>
    <n v="23"/>
    <s v="Female"/>
    <s v="Female"/>
    <s v="East"/>
    <s v="Bhubaneswar"/>
    <x v="3"/>
    <s v="Dal (1kg)"/>
    <n v="5"/>
    <n v="5"/>
    <n v="176.3"/>
    <n v="0.32"/>
    <n v="725.63"/>
    <n v="60.81"/>
    <n v="8.4000000000000005E-2"/>
    <n v="108.31"/>
    <x v="0"/>
    <n v="2"/>
    <b v="0"/>
    <s v="Shipped"/>
    <x v="4"/>
    <x v="0"/>
    <n v="3"/>
    <x v="3"/>
    <x v="43"/>
    <x v="1"/>
    <s v="31-40%"/>
    <x v="0"/>
    <n v="0"/>
    <n v="0"/>
    <n v="0"/>
    <n v="1"/>
  </r>
  <r>
    <s v="ORD-01097"/>
    <d v="2021-05-11T00:00:00"/>
    <d v="2021-05-11T00:00:00"/>
    <s v="CUST63448"/>
    <s v="Rohan Chatterjee"/>
    <n v="48"/>
    <n v="48"/>
    <s v="Female"/>
    <s v="Female"/>
    <s v="West"/>
    <s v="Surat"/>
    <x v="1"/>
    <s v="Chair"/>
    <n v="7"/>
    <n v="7"/>
    <n v="30335.68"/>
    <n v="0.23"/>
    <n v="202427.42"/>
    <n v="47519.09"/>
    <n v="0.23499999999999999"/>
    <n v="63.26"/>
    <x v="1"/>
    <n v="5"/>
    <b v="0"/>
    <s v="Pending"/>
    <x v="2"/>
    <x v="6"/>
    <n v="6"/>
    <x v="3"/>
    <x v="43"/>
    <x v="4"/>
    <s v="21-30%"/>
    <x v="0"/>
    <n v="0"/>
    <n v="0"/>
    <n v="0"/>
    <n v="1"/>
  </r>
  <r>
    <s v="ORD-01101"/>
    <d v="2021-05-11T00:00:00"/>
    <d v="2021-05-11T00:00:00"/>
    <s v="CUST25632"/>
    <s v="Rohan Mehta"/>
    <n v="23"/>
    <n v="23"/>
    <s v="Other"/>
    <s v="Other"/>
    <s v="East"/>
    <s v="Bhubaneswar"/>
    <x v="0"/>
    <s v="Perfume"/>
    <n v="4"/>
    <n v="4"/>
    <n v="2455.13"/>
    <n v="0.04"/>
    <n v="12314.54"/>
    <n v="5429.24"/>
    <n v="0.441"/>
    <n v="86.94"/>
    <x v="0"/>
    <n v="5"/>
    <b v="0"/>
    <s v="Delivered"/>
    <x v="1"/>
    <x v="10"/>
    <n v="2"/>
    <x v="3"/>
    <x v="43"/>
    <x v="1"/>
    <s v="1-10%"/>
    <x v="0"/>
    <n v="0"/>
    <n v="1"/>
    <n v="0"/>
    <n v="1"/>
  </r>
  <r>
    <s v="ORD-01096"/>
    <d v="2021-05-09T00:00:00"/>
    <d v="2021-05-09T00:00:00"/>
    <s v="CUST64848"/>
    <s v="Priya Chatterjee"/>
    <n v="20"/>
    <n v="20"/>
    <s v="Female"/>
    <s v="Female"/>
    <s v="North"/>
    <s v="Chandigarh"/>
    <x v="1"/>
    <s v="Bed Frame"/>
    <n v="7"/>
    <n v="7"/>
    <n v="29131.43"/>
    <n v="0.3"/>
    <n v="181240.28"/>
    <n v="48821.49"/>
    <n v="0.26900000000000002"/>
    <n v="47.3"/>
    <x v="2"/>
    <n v="3"/>
    <b v="0"/>
    <s v="Shipped"/>
    <x v="4"/>
    <x v="5"/>
    <n v="8"/>
    <x v="3"/>
    <x v="43"/>
    <x v="1"/>
    <s v="21-30%"/>
    <x v="0"/>
    <n v="0"/>
    <n v="0"/>
    <n v="0"/>
    <n v="1"/>
  </r>
  <r>
    <s v="ORD-01093"/>
    <d v="2021-05-08T00:00:00"/>
    <d v="2021-05-08T00:00:00"/>
    <s v="CUST80149"/>
    <s v="Pooja Mishra"/>
    <n v="37"/>
    <n v="37"/>
    <s v="Other"/>
    <s v="Other"/>
    <s v="West"/>
    <s v="Mumbai"/>
    <x v="5"/>
    <s v="Cycle"/>
    <n v="7"/>
    <n v="7"/>
    <n v="11542.97"/>
    <n v="0.16"/>
    <n v="97177.38"/>
    <n v="24424.83"/>
    <n v="0.251"/>
    <n v="53.27"/>
    <x v="0"/>
    <n v="1"/>
    <b v="1"/>
    <s v="Returned"/>
    <x v="0"/>
    <x v="8"/>
    <n v="7"/>
    <x v="3"/>
    <x v="43"/>
    <x v="2"/>
    <s v="11-20%"/>
    <x v="0"/>
    <n v="1"/>
    <n v="1"/>
    <n v="0"/>
    <n v="1"/>
  </r>
  <r>
    <s v="ORD-01095"/>
    <d v="2021-05-08T00:00:00"/>
    <d v="2021-05-08T00:00:00"/>
    <s v="CUST71557"/>
    <s v="Nikhil Sharma"/>
    <n v="17"/>
    <n v="17"/>
    <s v="Other"/>
    <s v="Other"/>
    <s v="Central"/>
    <s v="Bhopal"/>
    <x v="0"/>
    <s v="Hair Oil"/>
    <n v="1"/>
    <n v="1"/>
    <n v="860.28"/>
    <n v="0.25"/>
    <n v="905.35"/>
    <n v="407.45"/>
    <n v="0.45"/>
    <n v="84.23"/>
    <x v="5"/>
    <n v="2"/>
    <b v="0"/>
    <s v="Delivered"/>
    <x v="1"/>
    <x v="9"/>
    <n v="9"/>
    <x v="3"/>
    <x v="43"/>
    <x v="0"/>
    <s v="21-30%"/>
    <x v="0"/>
    <n v="0"/>
    <n v="1"/>
    <n v="0"/>
    <n v="1"/>
  </r>
  <r>
    <s v="ORD-01092"/>
    <s v="May 08, 2021"/>
    <d v="2021-05-08T00:00:00"/>
    <s v="CUST67703"/>
    <s v="Karan Kapoor"/>
    <n v="41"/>
    <n v="41"/>
    <s v="Male"/>
    <s v="Male"/>
    <s v="South"/>
    <s v="Chennai"/>
    <x v="3"/>
    <s v="Sugar"/>
    <n v="7"/>
    <n v="7"/>
    <n v="299.11"/>
    <n v="0.28000000000000003"/>
    <n v="2191.0300000000002"/>
    <n v="148.75"/>
    <n v="6.8000000000000005E-2"/>
    <n v="87.79"/>
    <x v="1"/>
    <n v="5"/>
    <b v="0"/>
    <s v="Delivered"/>
    <x v="1"/>
    <x v="6"/>
    <n v="6"/>
    <x v="3"/>
    <x v="43"/>
    <x v="2"/>
    <s v="21-30%"/>
    <x v="0"/>
    <n v="0"/>
    <n v="1"/>
    <n v="0"/>
    <n v="1"/>
  </r>
  <r>
    <s v="ORD-01094"/>
    <d v="2021-05-08T00:00:00"/>
    <d v="2021-05-08T00:00:00"/>
    <s v="CUST74740"/>
    <s v="Karan Chatterjee"/>
    <n v="43"/>
    <n v="43"/>
    <s v="Other"/>
    <s v="Other"/>
    <s v="West"/>
    <s v="Surat"/>
    <x v="2"/>
    <s v="Smartwatch"/>
    <n v="10"/>
    <n v="10"/>
    <n v="65812.2"/>
    <n v="0.14000000000000001"/>
    <n v="755611.74"/>
    <n v="101212.3"/>
    <n v="0.13400000000000001"/>
    <n v="48.25"/>
    <x v="4"/>
    <n v="4"/>
    <b v="0"/>
    <s v="Delivered"/>
    <x v="1"/>
    <x v="5"/>
    <n v="8"/>
    <x v="3"/>
    <x v="43"/>
    <x v="2"/>
    <s v="11-20%"/>
    <x v="0"/>
    <n v="0"/>
    <n v="1"/>
    <n v="0"/>
    <n v="1"/>
  </r>
  <r>
    <s v="ORD-01090"/>
    <d v="2021-05-07T00:00:00"/>
    <d v="2021-05-07T00:00:00"/>
    <s v="CUST81568"/>
    <s v="Ananya Verma"/>
    <n v="26"/>
    <n v="26"/>
    <s v="m"/>
    <s v="Male"/>
    <s v="South"/>
    <s v="Chennai"/>
    <x v="0"/>
    <s v="Face Cream"/>
    <n v="9"/>
    <n v="9"/>
    <n v="1526.75"/>
    <n v="0.05"/>
    <n v="20189.330000000002"/>
    <n v="9972.58"/>
    <n v="0.49399999999999999"/>
    <n v="67.44"/>
    <x v="3"/>
    <m/>
    <b v="0"/>
    <s v="Delivered"/>
    <x v="1"/>
    <x v="5"/>
    <n v="8"/>
    <x v="3"/>
    <x v="43"/>
    <x v="3"/>
    <s v="1-10%"/>
    <x v="0"/>
    <n v="0"/>
    <n v="1"/>
    <n v="0"/>
    <n v="1"/>
  </r>
  <r>
    <s v="ORD-01089"/>
    <d v="2021-05-07T00:00:00"/>
    <d v="2021-05-07T00:00:00"/>
    <s v="CUST29692"/>
    <s v="Priya Mehta"/>
    <n v="36"/>
    <n v="36"/>
    <s v="Female"/>
    <s v="Female"/>
    <s v="East"/>
    <s v="Guwahati"/>
    <x v="1"/>
    <s v="Bookshelf"/>
    <n v="5"/>
    <n v="5"/>
    <n v="4812.43"/>
    <n v="0.27"/>
    <n v="22526.71"/>
    <n v="6783.1"/>
    <n v="0.30099999999999999"/>
    <n v="109.38"/>
    <x v="1"/>
    <n v="4"/>
    <b v="0"/>
    <s v="Delivered"/>
    <x v="1"/>
    <x v="4"/>
    <n v="4"/>
    <x v="3"/>
    <x v="43"/>
    <x v="2"/>
    <s v="21-30%"/>
    <x v="0"/>
    <n v="0"/>
    <n v="1"/>
    <n v="0"/>
    <n v="1"/>
  </r>
  <r>
    <s v="ORD-01091"/>
    <d v="2021-05-07T00:00:00"/>
    <d v="2021-05-07T00:00:00"/>
    <s v="CUST96344"/>
    <s v="Priya Gupta"/>
    <n v="20"/>
    <n v="20"/>
    <s v="Other"/>
    <s v="Other"/>
    <s v="West"/>
    <s v="Ahmedabad"/>
    <x v="5"/>
    <s v="Cricket Bat"/>
    <n v="7"/>
    <n v="7"/>
    <n v="9096.84"/>
    <n v="0.3"/>
    <n v="70055.58"/>
    <n v="17866.41"/>
    <n v="0.255"/>
    <n v="64.48"/>
    <x v="2"/>
    <m/>
    <b v="0"/>
    <s v="Delivered"/>
    <x v="1"/>
    <x v="0"/>
    <n v="3"/>
    <x v="3"/>
    <x v="43"/>
    <x v="1"/>
    <s v="21-30%"/>
    <x v="0"/>
    <n v="0"/>
    <n v="1"/>
    <n v="0"/>
    <n v="1"/>
  </r>
  <r>
    <s v="ORD-01087"/>
    <d v="2021-05-06T00:00:00"/>
    <d v="2021-05-06T00:00:00"/>
    <s v="CUST29357"/>
    <s v="Meera Nair"/>
    <n v="33"/>
    <n v="33"/>
    <s v="Other"/>
    <s v="Other"/>
    <s v="West"/>
    <s v="Pune"/>
    <x v="4"/>
    <s v="Textbook"/>
    <n v="7"/>
    <n v="7"/>
    <n v="1042.98"/>
    <n v="0.3"/>
    <n v="7120.16"/>
    <n v="2589.16"/>
    <n v="0.36399999999999999"/>
    <n v="61.15"/>
    <x v="5"/>
    <n v="2"/>
    <b v="1"/>
    <s v="Returned"/>
    <x v="0"/>
    <x v="4"/>
    <n v="4"/>
    <x v="3"/>
    <x v="43"/>
    <x v="3"/>
    <s v="21-30%"/>
    <x v="0"/>
    <n v="1"/>
    <n v="1"/>
    <n v="0"/>
    <n v="1"/>
  </r>
  <r>
    <s v="ORD-01088"/>
    <d v="2021-05-06T00:00:00"/>
    <d v="2021-05-06T00:00:00"/>
    <s v="CUST86516"/>
    <s v="Aditya Kumar"/>
    <n v="53"/>
    <n v="53"/>
    <s v="Other"/>
    <s v="Other"/>
    <s v="Central"/>
    <s v="Raipur"/>
    <x v="3"/>
    <s v="Flour"/>
    <n v="10"/>
    <n v="10"/>
    <n v="426.88"/>
    <n v="0.19"/>
    <n v="4803.63"/>
    <n v="399.66"/>
    <n v="8.3000000000000004E-2"/>
    <n v="69.62"/>
    <x v="5"/>
    <m/>
    <b v="0"/>
    <s v="Cancelled"/>
    <x v="3"/>
    <x v="0"/>
    <n v="3"/>
    <x v="3"/>
    <x v="43"/>
    <x v="4"/>
    <s v="11-20%"/>
    <x v="0"/>
    <n v="0"/>
    <n v="0"/>
    <n v="1"/>
    <n v="1"/>
  </r>
  <r>
    <s v="ORD-01086"/>
    <d v="2021-05-06T00:00:00"/>
    <d v="2021-05-06T00:00:00"/>
    <s v="CUST14839"/>
    <s v="Aarav Mishra"/>
    <n v="27"/>
    <n v="27"/>
    <s v="Other"/>
    <s v="Other"/>
    <s v="West"/>
    <s v="Ahmedabad"/>
    <x v="5"/>
    <s v="Yoga Mat"/>
    <n v="9"/>
    <n v="9"/>
    <n v="748.26"/>
    <m/>
    <n v="10901.11"/>
    <n v="3339.14"/>
    <n v="0.30599999999999999"/>
    <n v="48.2"/>
    <x v="1"/>
    <n v="3"/>
    <b v="0"/>
    <s v="Shipped"/>
    <x v="4"/>
    <x v="0"/>
    <n v="3"/>
    <x v="3"/>
    <x v="43"/>
    <x v="3"/>
    <s v="No data"/>
    <x v="0"/>
    <n v="0"/>
    <n v="0"/>
    <n v="0"/>
    <n v="1"/>
  </r>
  <r>
    <s v="ORD-01085"/>
    <d v="2021-05-05T00:00:00"/>
    <d v="2021-05-05T00:00:00"/>
    <s v="CUST96129"/>
    <s v="Amit Verma"/>
    <n v="36"/>
    <n v="36"/>
    <s v="Male"/>
    <s v="Male"/>
    <s v="West"/>
    <s v="Ahmedabad"/>
    <x v="2"/>
    <s v="Headphones"/>
    <n v="3"/>
    <n v="3"/>
    <n v="19106.04"/>
    <n v="0.28999999999999998"/>
    <n v="55864.82"/>
    <n v="5910.7"/>
    <n v="0.106"/>
    <n v="48.94"/>
    <x v="3"/>
    <n v="5"/>
    <b v="0"/>
    <s v="Delivered"/>
    <x v="1"/>
    <x v="3"/>
    <n v="10"/>
    <x v="3"/>
    <x v="43"/>
    <x v="2"/>
    <s v="21-30%"/>
    <x v="0"/>
    <n v="0"/>
    <n v="1"/>
    <n v="0"/>
    <n v="1"/>
  </r>
  <r>
    <s v="ORD-01082"/>
    <d v="2021-05-04T00:00:00"/>
    <d v="2021-05-04T00:00:00"/>
    <s v="CUST69812"/>
    <s v="Ritu Kapoor"/>
    <n v="44"/>
    <n v="44"/>
    <s v="Other"/>
    <s v="Other"/>
    <s v="East"/>
    <s v="Kolkata"/>
    <x v="4"/>
    <s v="Comic Book"/>
    <n v="10"/>
    <n v="10"/>
    <n v="924.25"/>
    <n v="0.28000000000000003"/>
    <n v="8777.25"/>
    <n v="3626.02"/>
    <n v="0.41299999999999998"/>
    <n v="85.57"/>
    <x v="1"/>
    <n v="4"/>
    <b v="0"/>
    <s v="Delivered"/>
    <x v="1"/>
    <x v="3"/>
    <n v="10"/>
    <x v="3"/>
    <x v="43"/>
    <x v="2"/>
    <s v="21-30%"/>
    <x v="0"/>
    <n v="0"/>
    <n v="1"/>
    <n v="0"/>
    <n v="1"/>
  </r>
  <r>
    <s v="ORD-01081"/>
    <d v="2021-05-04T00:00:00"/>
    <d v="2021-05-04T00:00:00"/>
    <s v="CUST44184"/>
    <s v="Rohan Shah"/>
    <n v="29"/>
    <n v="29"/>
    <s v="Other"/>
    <s v="Other"/>
    <s v="West"/>
    <s v="Ahmedabad"/>
    <x v="2"/>
    <s v="Camera"/>
    <n v="1"/>
    <n v="1"/>
    <n v="22006.34"/>
    <n v="0.11"/>
    <n v="26028.1"/>
    <n v="3707.24"/>
    <n v="0.14199999999999999"/>
    <n v="40.729999999999997"/>
    <x v="5"/>
    <n v="2"/>
    <b v="1"/>
    <s v="Returned"/>
    <x v="0"/>
    <x v="3"/>
    <n v="10"/>
    <x v="3"/>
    <x v="43"/>
    <x v="3"/>
    <s v="11-20%"/>
    <x v="0"/>
    <n v="1"/>
    <n v="1"/>
    <n v="0"/>
    <n v="1"/>
  </r>
  <r>
    <s v="ORD-01084"/>
    <d v="2021-05-04T00:00:00"/>
    <d v="2021-05-04T00:00:00"/>
    <s v="CUST77289"/>
    <s v="Nisha Iyer"/>
    <n v="43"/>
    <n v="43"/>
    <s v="Male"/>
    <s v="Male"/>
    <s v="West"/>
    <s v="Mumbai"/>
    <x v="1"/>
    <s v="Desk"/>
    <m/>
    <m/>
    <n v="31699.03"/>
    <n v="0"/>
    <n v="40736.49"/>
    <n v="13735.32"/>
    <n v="0.33700000000000002"/>
    <n v="44.74"/>
    <x v="3"/>
    <n v="1"/>
    <b v="1"/>
    <s v="Returned"/>
    <x v="0"/>
    <x v="5"/>
    <n v="8"/>
    <x v="3"/>
    <x v="43"/>
    <x v="2"/>
    <n v="0"/>
    <x v="0"/>
    <n v="1"/>
    <n v="1"/>
    <n v="0"/>
    <n v="1"/>
  </r>
  <r>
    <s v="ORD-01083"/>
    <d v="2021-05-04T00:00:00"/>
    <d v="2021-05-04T00:00:00"/>
    <s v="CUST10450"/>
    <s v="Sunita Iyer"/>
    <n v="21"/>
    <n v="21"/>
    <s v="Male"/>
    <s v="Male"/>
    <s v="North"/>
    <s v="Amritsar"/>
    <x v="3"/>
    <s v="Sugar"/>
    <n v="6"/>
    <n v="6"/>
    <n v="195"/>
    <n v="0.01"/>
    <n v="1590.89"/>
    <n v="163.31"/>
    <n v="0.10299999999999999"/>
    <n v="46.08"/>
    <x v="4"/>
    <n v="2"/>
    <b v="0"/>
    <s v="Cancelled"/>
    <x v="3"/>
    <x v="8"/>
    <n v="7"/>
    <x v="3"/>
    <x v="43"/>
    <x v="1"/>
    <s v="1-10%"/>
    <x v="0"/>
    <n v="0"/>
    <n v="0"/>
    <n v="1"/>
    <n v="1"/>
  </r>
  <r>
    <s v="ORD-01078"/>
    <d v="2021-05-03T00:00:00"/>
    <d v="2021-05-03T00:00:00"/>
    <s v="CUST72966"/>
    <s v="Vikram Verma"/>
    <n v="52"/>
    <n v="52"/>
    <s v="Female"/>
    <s v="Female"/>
    <s v="East"/>
    <s v="Kolkata"/>
    <x v="0"/>
    <s v="Perfume"/>
    <n v="2"/>
    <n v="2"/>
    <n v="608.88"/>
    <n v="0.23"/>
    <n v="1272.71"/>
    <n v="511.96"/>
    <n v="0.40200000000000002"/>
    <n v="106.95"/>
    <x v="3"/>
    <n v="4"/>
    <b v="1"/>
    <s v="Returned"/>
    <x v="0"/>
    <x v="4"/>
    <n v="4"/>
    <x v="3"/>
    <x v="43"/>
    <x v="4"/>
    <s v="21-30%"/>
    <x v="0"/>
    <n v="1"/>
    <n v="1"/>
    <n v="0"/>
    <n v="1"/>
  </r>
  <r>
    <s v="ORD-01079"/>
    <d v="2021-05-03T00:00:00"/>
    <d v="2021-05-03T00:00:00"/>
    <s v="CUST14896"/>
    <s v="Vikram Patel"/>
    <n v="27"/>
    <n v="27"/>
    <s v="Female"/>
    <s v="Female"/>
    <s v="West"/>
    <s v="Mumbai"/>
    <x v="6"/>
    <s v="Saree"/>
    <n v="4"/>
    <n v="4"/>
    <n v="2657.71"/>
    <n v="0.06"/>
    <n v="13392.95"/>
    <n v="6034.89"/>
    <n v="0.45100000000000001"/>
    <n v="21.27"/>
    <x v="4"/>
    <n v="5"/>
    <b v="0"/>
    <s v="Delivered"/>
    <x v="1"/>
    <x v="9"/>
    <n v="9"/>
    <x v="3"/>
    <x v="43"/>
    <x v="3"/>
    <s v="1-10%"/>
    <x v="0"/>
    <n v="0"/>
    <n v="1"/>
    <n v="0"/>
    <n v="1"/>
  </r>
  <r>
    <s v="ORD-01080"/>
    <d v="2021-05-03T00:00:00"/>
    <d v="2021-05-03T00:00:00"/>
    <s v="CUST75006"/>
    <s v="Aditya Mehta"/>
    <n v="38"/>
    <n v="38"/>
    <s v="Female"/>
    <s v="Female"/>
    <s v="Central"/>
    <s v="Nagpur"/>
    <x v="0"/>
    <s v="Sunscreen"/>
    <n v="9"/>
    <n v="9"/>
    <n v="1894.31"/>
    <n v="0.16"/>
    <n v="22532.03"/>
    <n v="10031.98"/>
    <n v="0.44500000000000001"/>
    <n v="58.22"/>
    <x v="0"/>
    <n v="4"/>
    <b v="0"/>
    <s v="Pending"/>
    <x v="2"/>
    <x v="4"/>
    <n v="4"/>
    <x v="3"/>
    <x v="43"/>
    <x v="2"/>
    <s v="11-20%"/>
    <x v="0"/>
    <n v="0"/>
    <n v="0"/>
    <n v="0"/>
    <n v="1"/>
  </r>
  <r>
    <s v="ORD-01075"/>
    <d v="2021-05-02T00:00:00"/>
    <d v="2021-05-02T00:00:00"/>
    <s v="CUST51934"/>
    <s v="Rahul Joshi"/>
    <n v="28"/>
    <n v="28"/>
    <s v="m"/>
    <s v="Male"/>
    <s v="West"/>
    <s v="Surat"/>
    <x v="3"/>
    <s v="Flour"/>
    <n v="8"/>
    <n v="8"/>
    <n v="208.12"/>
    <n v="0.16"/>
    <n v="1788.09"/>
    <n v="110.57"/>
    <n v="6.2E-2"/>
    <n v="77.98"/>
    <x v="3"/>
    <n v="3"/>
    <b v="0"/>
    <s v="Delivered"/>
    <x v="1"/>
    <x v="8"/>
    <n v="7"/>
    <x v="3"/>
    <x v="43"/>
    <x v="3"/>
    <s v="11-20%"/>
    <x v="0"/>
    <n v="0"/>
    <n v="1"/>
    <n v="0"/>
    <n v="1"/>
  </r>
  <r>
    <s v="ORD-01076"/>
    <d v="2021-05-02T00:00:00"/>
    <d v="2021-05-02T00:00:00"/>
    <s v="CUST34738"/>
    <s v="Ananya Kapoor"/>
    <n v="49"/>
    <n v="49"/>
    <s v="Female"/>
    <s v="Female"/>
    <s v="South"/>
    <s v="Bangalore"/>
    <x v="1"/>
    <s v="Bookshelf"/>
    <n v="1"/>
    <n v="1"/>
    <n v="28157.96"/>
    <n v="0.28000000000000003"/>
    <n v="31874.43"/>
    <n v="7988.88"/>
    <n v="0.251"/>
    <n v="86.82"/>
    <x v="2"/>
    <n v="2"/>
    <b v="1"/>
    <s v="Returned"/>
    <x v="0"/>
    <x v="1"/>
    <n v="5"/>
    <x v="3"/>
    <x v="43"/>
    <x v="4"/>
    <s v="21-30%"/>
    <x v="0"/>
    <n v="1"/>
    <n v="1"/>
    <n v="0"/>
    <n v="1"/>
  </r>
  <r>
    <s v="ORD-01077"/>
    <d v="2021-05-02T00:00:00"/>
    <d v="2021-05-02T00:00:00"/>
    <s v="CUST86865"/>
    <s v="Amit Pillai"/>
    <n v="29"/>
    <n v="29"/>
    <s v="Female"/>
    <s v="Female"/>
    <s v="West"/>
    <s v="Mumbai"/>
    <x v="3"/>
    <s v="Rice (5kg)"/>
    <n v="2"/>
    <n v="2"/>
    <n v="413.27"/>
    <n v="0.22"/>
    <n v="843.51"/>
    <n v="59.92"/>
    <n v="7.0999999999999994E-2"/>
    <n v="45.09"/>
    <x v="3"/>
    <n v="1"/>
    <b v="0"/>
    <s v="Delivered"/>
    <x v="1"/>
    <x v="5"/>
    <n v="8"/>
    <x v="3"/>
    <x v="43"/>
    <x v="3"/>
    <s v="21-30%"/>
    <x v="0"/>
    <n v="0"/>
    <n v="1"/>
    <n v="0"/>
    <n v="1"/>
  </r>
  <r>
    <s v="ORD-01074"/>
    <d v="2021-04-30T00:00:00"/>
    <d v="2021-04-30T00:00:00"/>
    <s v="CUST36338"/>
    <s v="Vikram Chatterjee"/>
    <n v="25"/>
    <n v="25"/>
    <s v="Female"/>
    <s v="Female"/>
    <s v="South"/>
    <s v="Hyderabad"/>
    <x v="5"/>
    <s v="Cycle"/>
    <n v="1"/>
    <n v="1"/>
    <n v="8254.73"/>
    <n v="7.0000000000000007E-2"/>
    <n v="9628.89"/>
    <n v="1995.91"/>
    <n v="0.20699999999999999"/>
    <n v="61.28"/>
    <x v="5"/>
    <n v="3"/>
    <b v="0"/>
    <s v="Delivered"/>
    <x v="1"/>
    <x v="2"/>
    <n v="1"/>
    <x v="3"/>
    <x v="44"/>
    <x v="1"/>
    <s v="1-10%"/>
    <x v="0"/>
    <n v="0"/>
    <n v="1"/>
    <n v="0"/>
    <n v="1"/>
  </r>
  <r>
    <s v="ORD-01071"/>
    <d v="2021-04-29T00:00:00"/>
    <d v="2021-04-29T00:00:00"/>
    <s v="CUST61699"/>
    <s v="Rahul Verma"/>
    <n v="31"/>
    <n v="31"/>
    <s v="Male"/>
    <s v="Male"/>
    <s v="Central"/>
    <s v="Raipur"/>
    <x v="1"/>
    <s v="Wardrobe"/>
    <n v="1"/>
    <n v="1"/>
    <n v="2601.5100000000002"/>
    <n v="0.02"/>
    <n v="3057.58"/>
    <n v="856.37"/>
    <n v="0.28000000000000003"/>
    <n v="47.41"/>
    <x v="4"/>
    <n v="2"/>
    <b v="1"/>
    <s v="Returned"/>
    <x v="0"/>
    <x v="9"/>
    <n v="9"/>
    <x v="3"/>
    <x v="44"/>
    <x v="3"/>
    <s v="1-10%"/>
    <x v="0"/>
    <n v="1"/>
    <n v="1"/>
    <n v="0"/>
    <n v="1"/>
  </r>
  <r>
    <s v="ORD-01072"/>
    <d v="2021-04-29T00:00:00"/>
    <d v="2021-04-29T00:00:00"/>
    <s v="CUST97294"/>
    <s v="Priya Kapoor"/>
    <n v="37"/>
    <n v="37"/>
    <s v="Other"/>
    <s v="Other"/>
    <s v="East"/>
    <s v="Bhubaneswar"/>
    <x v="5"/>
    <s v="Cricket Bat"/>
    <n v="1"/>
    <n v="1"/>
    <n v="14885.78"/>
    <n v="0.36"/>
    <n v="12389.87"/>
    <n v="1669.38"/>
    <n v="0.13500000000000001"/>
    <n v="87.48"/>
    <x v="1"/>
    <n v="3"/>
    <b v="0"/>
    <s v="Cancelled"/>
    <x v="3"/>
    <x v="1"/>
    <n v="5"/>
    <x v="3"/>
    <x v="44"/>
    <x v="2"/>
    <s v="31-40%"/>
    <x v="0"/>
    <n v="0"/>
    <n v="0"/>
    <n v="1"/>
    <n v="1"/>
  </r>
  <r>
    <s v="ORD-01069"/>
    <d v="2021-04-29T00:00:00"/>
    <d v="2021-04-29T00:00:00"/>
    <s v="CUST92885"/>
    <s v="Nisha Kapoor"/>
    <n v="32"/>
    <n v="32"/>
    <s v="Female"/>
    <s v="Female"/>
    <s v="South"/>
    <s v="Chennai"/>
    <x v="2"/>
    <s v="Tablet"/>
    <n v="9"/>
    <n v="9"/>
    <n v="18229.89"/>
    <n v="0.19"/>
    <n v="166334.16"/>
    <n v="22099.86"/>
    <n v="0.13300000000000001"/>
    <n v="42.76"/>
    <x v="0"/>
    <n v="2"/>
    <b v="1"/>
    <s v="Returned"/>
    <x v="0"/>
    <x v="10"/>
    <n v="2"/>
    <x v="3"/>
    <x v="44"/>
    <x v="3"/>
    <s v="11-20%"/>
    <x v="0"/>
    <n v="1"/>
    <n v="1"/>
    <n v="0"/>
    <n v="1"/>
  </r>
  <r>
    <s v="ORD-01073"/>
    <d v="2021-04-29T00:00:00"/>
    <d v="2021-04-29T00:00:00"/>
    <s v="CUST74821"/>
    <s v="Deepa Nair"/>
    <n v="24"/>
    <n v="24"/>
    <s v="Other"/>
    <s v="Other"/>
    <s v="West"/>
    <s v="Mumbai"/>
    <x v="6"/>
    <s v="Jeans"/>
    <n v="5"/>
    <n v="5"/>
    <n v="1564.77"/>
    <n v="0.08"/>
    <n v="9104.3799999999992"/>
    <n v="2408.11"/>
    <n v="0.26500000000000001"/>
    <n v="46.89"/>
    <x v="3"/>
    <n v="2"/>
    <b v="0"/>
    <s v="Delivered"/>
    <x v="1"/>
    <x v="4"/>
    <n v="4"/>
    <x v="3"/>
    <x v="44"/>
    <x v="1"/>
    <s v="1-10%"/>
    <x v="0"/>
    <n v="0"/>
    <n v="1"/>
    <n v="0"/>
    <n v="1"/>
  </r>
  <r>
    <s v="ORD-01070"/>
    <d v="2021-04-29T00:00:00"/>
    <d v="2021-04-29T00:00:00"/>
    <s v="CUST11655"/>
    <s v="Pooja Sharma"/>
    <n v="16"/>
    <n v="16"/>
    <s v="Other"/>
    <s v="Other"/>
    <s v="North"/>
    <s v="Chandigarh"/>
    <x v="0"/>
    <s v="Shampoo"/>
    <n v="1"/>
    <n v="1"/>
    <n v="1408.28"/>
    <n v="0.13"/>
    <n v="1449.46"/>
    <n v="752.5"/>
    <n v="0.51900000000000002"/>
    <n v="53.14"/>
    <x v="4"/>
    <n v="2"/>
    <b v="1"/>
    <s v="Returned"/>
    <x v="0"/>
    <x v="6"/>
    <n v="6"/>
    <x v="3"/>
    <x v="44"/>
    <x v="0"/>
    <s v="11-20%"/>
    <x v="0"/>
    <n v="1"/>
    <n v="1"/>
    <n v="0"/>
    <n v="1"/>
  </r>
  <r>
    <s v="ORD-01068"/>
    <d v="2021-04-28T00:00:00"/>
    <d v="2021-04-28T00:00:00"/>
    <s v="CUST93899"/>
    <s v="Meera Kapoor"/>
    <n v="49"/>
    <n v="49"/>
    <s v="Male"/>
    <s v="Male"/>
    <s v="South"/>
    <s v="Hyderabad"/>
    <x v="1"/>
    <s v="Chair"/>
    <n v="8"/>
    <n v="8"/>
    <n v="13756.55"/>
    <n v="0.36"/>
    <n v="88558.6"/>
    <n v="31183.119999999999"/>
    <n v="0.35199999999999998"/>
    <n v="80.06"/>
    <x v="2"/>
    <n v="2"/>
    <b v="0"/>
    <s v="Delivered"/>
    <x v="1"/>
    <x v="3"/>
    <n v="10"/>
    <x v="3"/>
    <x v="44"/>
    <x v="4"/>
    <s v="31-40%"/>
    <x v="0"/>
    <n v="0"/>
    <n v="1"/>
    <n v="0"/>
    <n v="1"/>
  </r>
  <r>
    <s v="ORD-01065"/>
    <s v="April 27, 2021"/>
    <d v="2021-04-27T00:00:00"/>
    <s v="CUST39633"/>
    <s v="Aarav Mishra"/>
    <n v="35"/>
    <n v="35"/>
    <s v="Male"/>
    <s v="Male"/>
    <s v="Central"/>
    <s v="Bhopal"/>
    <x v="2"/>
    <s v="Headphones"/>
    <n v="8"/>
    <n v="8"/>
    <n v="30314.74"/>
    <n v="0.06"/>
    <n v="283224.55"/>
    <n v="33093.14"/>
    <n v="0.11700000000000001"/>
    <n v="68.75"/>
    <x v="2"/>
    <n v="1"/>
    <b v="1"/>
    <s v="Returned"/>
    <x v="0"/>
    <x v="9"/>
    <n v="9"/>
    <x v="3"/>
    <x v="44"/>
    <x v="3"/>
    <s v="1-10%"/>
    <x v="0"/>
    <n v="1"/>
    <n v="1"/>
    <n v="0"/>
    <n v="1"/>
  </r>
  <r>
    <s v="ORD-01066"/>
    <d v="2021-04-27T00:00:00"/>
    <d v="2021-04-27T00:00:00"/>
    <s v="CUST14264"/>
    <s v="Ananya Singh"/>
    <n v="35"/>
    <n v="35"/>
    <s v="Male"/>
    <s v="Male"/>
    <s v="North"/>
    <s v="Delhi"/>
    <x v="5"/>
    <s v="Tennis Racket"/>
    <n v="6"/>
    <n v="6"/>
    <n v="7246.81"/>
    <m/>
    <n v="51448.04"/>
    <n v="9498.99"/>
    <n v="0.185"/>
    <n v="40.22"/>
    <x v="1"/>
    <n v="4"/>
    <b v="0"/>
    <s v="Delivered"/>
    <x v="1"/>
    <x v="3"/>
    <n v="10"/>
    <x v="3"/>
    <x v="44"/>
    <x v="3"/>
    <s v="No data"/>
    <x v="0"/>
    <n v="0"/>
    <n v="1"/>
    <n v="0"/>
    <n v="1"/>
  </r>
  <r>
    <s v="ORD-01067"/>
    <d v="2021-04-27T00:00:00"/>
    <d v="2021-04-27T00:00:00"/>
    <s v="CUST21073"/>
    <s v="Ananya Gupta"/>
    <n v="28"/>
    <n v="28"/>
    <s v="Female"/>
    <s v="Female"/>
    <s v="Central"/>
    <s v="Nagpur"/>
    <x v="2"/>
    <s v="Headphones"/>
    <n v="8"/>
    <n v="8"/>
    <n v="55099.88"/>
    <n v="0.08"/>
    <n v="534701.88"/>
    <n v="62826.35"/>
    <n v="0.11700000000000001"/>
    <n v="64.28"/>
    <x v="3"/>
    <n v="5"/>
    <b v="0"/>
    <s v="Cancelled"/>
    <x v="3"/>
    <x v="10"/>
    <n v="2"/>
    <x v="3"/>
    <x v="44"/>
    <x v="3"/>
    <s v="1-10%"/>
    <x v="0"/>
    <n v="0"/>
    <n v="0"/>
    <n v="1"/>
    <n v="1"/>
  </r>
  <r>
    <s v="ORD-01064"/>
    <d v="2021-04-27T00:00:00"/>
    <d v="2021-04-27T00:00:00"/>
    <s v="CUST14319"/>
    <s v="Aarav Shah"/>
    <n v="27"/>
    <n v="27"/>
    <s v="Male"/>
    <s v="Male"/>
    <s v="Central"/>
    <s v="Nagpur"/>
    <x v="0"/>
    <s v="Lipstick"/>
    <n v="6"/>
    <n v="6"/>
    <n v="2416.31"/>
    <n v="0.13"/>
    <n v="15688.04"/>
    <n v="7768.7"/>
    <n v="0.495"/>
    <n v="37.54"/>
    <x v="1"/>
    <n v="4"/>
    <b v="0"/>
    <s v="Delivered"/>
    <x v="1"/>
    <x v="4"/>
    <n v="4"/>
    <x v="3"/>
    <x v="44"/>
    <x v="3"/>
    <s v="11-20%"/>
    <x v="0"/>
    <n v="0"/>
    <n v="1"/>
    <n v="0"/>
    <n v="1"/>
  </r>
  <r>
    <s v="ORD-01061"/>
    <d v="2021-04-26T00:00:00"/>
    <d v="2021-04-26T00:00:00"/>
    <s v="CUST63508"/>
    <s v="Kavya Bhat"/>
    <m/>
    <m/>
    <s v="Female"/>
    <s v="Female"/>
    <s v="South"/>
    <s v="Hyderabad"/>
    <x v="2"/>
    <s v="Laptop"/>
    <n v="1"/>
    <n v="1"/>
    <n v="78711.02"/>
    <n v="0.18"/>
    <n v="90409.82"/>
    <n v="11769.97"/>
    <n v="0.13"/>
    <n v="90.37"/>
    <x v="4"/>
    <m/>
    <b v="0"/>
    <s v="Delivered"/>
    <x v="1"/>
    <x v="0"/>
    <n v="3"/>
    <x v="3"/>
    <x v="44"/>
    <x v="5"/>
    <s v="11-20%"/>
    <x v="0"/>
    <n v="0"/>
    <n v="1"/>
    <n v="0"/>
    <n v="1"/>
  </r>
  <r>
    <s v="ORD-01062"/>
    <d v="2021-04-26T00:00:00"/>
    <d v="2021-04-26T00:00:00"/>
    <s v="CUST17327"/>
    <s v="Deepa Patel"/>
    <n v="35"/>
    <n v="35"/>
    <s v="Female"/>
    <s v="Female"/>
    <s v="Central"/>
    <s v="Indore"/>
    <x v="0"/>
    <s v="Face Cream"/>
    <n v="7"/>
    <n v="7"/>
    <n v="2147.13"/>
    <n v="0.14000000000000001"/>
    <n v="15222.32"/>
    <n v="7449.79"/>
    <n v="0.48899999999999999"/>
    <n v="44.3"/>
    <x v="0"/>
    <n v="1"/>
    <b v="1"/>
    <s v="Returned"/>
    <x v="0"/>
    <x v="6"/>
    <n v="6"/>
    <x v="3"/>
    <x v="44"/>
    <x v="3"/>
    <s v="11-20%"/>
    <x v="0"/>
    <n v="1"/>
    <n v="1"/>
    <n v="0"/>
    <n v="1"/>
  </r>
  <r>
    <s v="ORD-01063"/>
    <d v="2021-04-26T00:00:00"/>
    <d v="2021-04-26T00:00:00"/>
    <s v="CUST94026"/>
    <s v="Shreya Mehta"/>
    <n v="45"/>
    <n v="45"/>
    <s v="Other"/>
    <s v="Other"/>
    <s v="East"/>
    <s v="Bhubaneswar"/>
    <x v="2"/>
    <s v="Smartphone"/>
    <n v="4"/>
    <n v="4"/>
    <n v="9948.67"/>
    <n v="0.03"/>
    <n v="50592.2"/>
    <n v="5774.74"/>
    <n v="0.114"/>
    <n v="85.65"/>
    <x v="3"/>
    <n v="1"/>
    <b v="1"/>
    <s v="Returned"/>
    <x v="0"/>
    <x v="3"/>
    <n v="10"/>
    <x v="3"/>
    <x v="44"/>
    <x v="2"/>
    <s v="1-10%"/>
    <x v="0"/>
    <n v="1"/>
    <n v="1"/>
    <n v="0"/>
    <n v="1"/>
  </r>
  <r>
    <s v="ORD-01059"/>
    <d v="2021-04-25T00:00:00"/>
    <d v="2021-04-25T00:00:00"/>
    <s v="CUST64001"/>
    <s v="Ananya Das"/>
    <n v="63"/>
    <n v="63"/>
    <s v="Other"/>
    <s v="Other"/>
    <s v="South"/>
    <s v="Hyderabad"/>
    <x v="2"/>
    <s v="Tablet"/>
    <n v="8"/>
    <n v="8"/>
    <n v="28211.93"/>
    <n v="0.33"/>
    <n v="175402.71"/>
    <n v="20772.79"/>
    <n v="0.11799999999999999"/>
    <n v="61.29"/>
    <x v="5"/>
    <n v="5"/>
    <b v="0"/>
    <s v="Delivered"/>
    <x v="1"/>
    <x v="4"/>
    <n v="4"/>
    <x v="3"/>
    <x v="44"/>
    <x v="6"/>
    <s v="31-40%"/>
    <x v="0"/>
    <n v="0"/>
    <n v="1"/>
    <n v="0"/>
    <n v="1"/>
  </r>
  <r>
    <s v="ORD-01060"/>
    <d v="2021-04-25T00:00:00"/>
    <d v="2021-04-25T00:00:00"/>
    <s v="CUST46841"/>
    <s v="Nikhil Nair"/>
    <n v="37"/>
    <n v="37"/>
    <s v="Male"/>
    <s v="Male"/>
    <s v="North"/>
    <s v="Delhi"/>
    <x v="5"/>
    <s v="Cycle"/>
    <n v="5"/>
    <n v="5"/>
    <n v="8455.8700000000008"/>
    <n v="0.31"/>
    <n v="32604.639999999999"/>
    <n v="8841.2900000000009"/>
    <n v="0.27100000000000002"/>
    <n v="51.91"/>
    <x v="5"/>
    <n v="5"/>
    <b v="0"/>
    <s v="Delivered"/>
    <x v="1"/>
    <x v="1"/>
    <n v="5"/>
    <x v="3"/>
    <x v="44"/>
    <x v="2"/>
    <s v="31-40%"/>
    <x v="0"/>
    <n v="0"/>
    <n v="1"/>
    <n v="0"/>
    <n v="1"/>
  </r>
  <r>
    <s v="ORD-01058"/>
    <d v="2021-04-24T00:00:00"/>
    <d v="2021-04-24T00:00:00"/>
    <s v="CUST42637"/>
    <s v="Priya Kumar"/>
    <n v="21"/>
    <n v="21"/>
    <s v="Female"/>
    <s v="Female"/>
    <s v="Central"/>
    <s v="Nagpur"/>
    <x v="6"/>
    <s v="Kurta"/>
    <n v="9"/>
    <n v="9"/>
    <n v="905.46"/>
    <n v="0.26"/>
    <n v="6527.94"/>
    <n v="2985.32"/>
    <n v="0.45700000000000002"/>
    <n v="40.75"/>
    <x v="4"/>
    <n v="3"/>
    <b v="1"/>
    <s v="Returned"/>
    <x v="0"/>
    <x v="10"/>
    <n v="2"/>
    <x v="3"/>
    <x v="44"/>
    <x v="1"/>
    <s v="21-30%"/>
    <x v="0"/>
    <n v="1"/>
    <n v="1"/>
    <n v="0"/>
    <n v="1"/>
  </r>
  <r>
    <s v="ORD-01057"/>
    <d v="2021-04-22T00:00:00"/>
    <d v="2021-04-22T00:00:00"/>
    <s v="CUST83911"/>
    <s v="Aditya Das"/>
    <n v="27"/>
    <n v="27"/>
    <s v="Male"/>
    <s v="Male"/>
    <s v="North"/>
    <s v="Chandigarh"/>
    <x v="3"/>
    <s v="Dal (1kg)"/>
    <n v="3"/>
    <n v="3"/>
    <n v="457.68"/>
    <n v="0.26"/>
    <n v="1159.07"/>
    <n v="84.35"/>
    <n v="7.2999999999999995E-2"/>
    <n v="72.86"/>
    <x v="1"/>
    <n v="3"/>
    <b v="0"/>
    <s v="Delivered"/>
    <x v="1"/>
    <x v="10"/>
    <n v="2"/>
    <x v="3"/>
    <x v="44"/>
    <x v="3"/>
    <s v="21-30%"/>
    <x v="0"/>
    <n v="0"/>
    <n v="1"/>
    <n v="0"/>
    <n v="1"/>
  </r>
  <r>
    <s v="ORD-01056"/>
    <s v="April 22, 2021"/>
    <d v="2021-04-22T00:00:00"/>
    <s v="CUST25647"/>
    <s v="Meera Pillai"/>
    <n v="30"/>
    <n v="30"/>
    <s v="Other"/>
    <s v="Other"/>
    <s v="North"/>
    <s v="Delhi"/>
    <x v="4"/>
    <s v="Textbook"/>
    <n v="6"/>
    <n v="6"/>
    <n v="1073.03"/>
    <n v="0.26"/>
    <n v="5286.85"/>
    <n v="1947.67"/>
    <n v="0.36799999999999999"/>
    <n v="45.82"/>
    <x v="2"/>
    <n v="3"/>
    <b v="1"/>
    <s v="Returned"/>
    <x v="0"/>
    <x v="0"/>
    <n v="3"/>
    <x v="3"/>
    <x v="44"/>
    <x v="3"/>
    <s v="21-30%"/>
    <x v="0"/>
    <n v="1"/>
    <n v="1"/>
    <n v="0"/>
    <n v="1"/>
  </r>
  <r>
    <s v="ORD-01055"/>
    <d v="2021-04-21T00:00:00"/>
    <d v="2021-04-21T00:00:00"/>
    <s v="CUST95496"/>
    <s v="Sunita Reddy"/>
    <n v="49"/>
    <n v="49"/>
    <s v="Female"/>
    <s v="Female"/>
    <s v="North"/>
    <s v="Amritsar"/>
    <x v="4"/>
    <s v="Cook Book"/>
    <n v="7"/>
    <n v="7"/>
    <n v="534.91"/>
    <n v="7.0000000000000007E-2"/>
    <n v="4674.41"/>
    <n v="2443.2199999999998"/>
    <n v="0.52300000000000002"/>
    <n v="61.73"/>
    <x v="0"/>
    <n v="1"/>
    <b v="0"/>
    <s v="Cancelled"/>
    <x v="3"/>
    <x v="8"/>
    <n v="7"/>
    <x v="3"/>
    <x v="44"/>
    <x v="4"/>
    <s v="1-10%"/>
    <x v="0"/>
    <n v="0"/>
    <n v="0"/>
    <n v="1"/>
    <n v="1"/>
  </r>
  <r>
    <s v="ORD-01053"/>
    <d v="2021-04-21T00:00:00"/>
    <d v="2021-04-21T00:00:00"/>
    <s v="CUST27057"/>
    <s v="Arjun Pillai"/>
    <n v="58"/>
    <n v="58"/>
    <s v="Other"/>
    <s v="Other"/>
    <s v="West"/>
    <s v="Mumbai"/>
    <x v="1"/>
    <s v="Wardrobe"/>
    <n v="3"/>
    <n v="3"/>
    <n v="10104.68"/>
    <n v="0.39"/>
    <n v="21793.75"/>
    <n v="6667.44"/>
    <n v="0.30599999999999999"/>
    <n v="61.07"/>
    <x v="4"/>
    <n v="5"/>
    <b v="1"/>
    <s v="Returned"/>
    <x v="0"/>
    <x v="3"/>
    <n v="10"/>
    <x v="3"/>
    <x v="44"/>
    <x v="4"/>
    <s v="31-40%"/>
    <x v="0"/>
    <n v="1"/>
    <n v="1"/>
    <n v="0"/>
    <n v="1"/>
  </r>
  <r>
    <s v="ORD-01054"/>
    <d v="2021-04-21T00:00:00"/>
    <d v="2021-04-21T00:00:00"/>
    <s v="CUST25910"/>
    <s v="Aarav Kapoor"/>
    <n v="18"/>
    <n v="18"/>
    <s v="Other"/>
    <s v="Other"/>
    <s v="East"/>
    <s v="Kolkata"/>
    <x v="3"/>
    <s v="Rice (5kg)"/>
    <n v="2"/>
    <n v="2"/>
    <n v="94.76"/>
    <n v="0.39"/>
    <n v="140.80000000000001"/>
    <n v="10.16"/>
    <n v="7.1999999999999995E-2"/>
    <n v="69.7"/>
    <x v="2"/>
    <n v="3"/>
    <b v="0"/>
    <s v="Delivered"/>
    <x v="1"/>
    <x v="1"/>
    <n v="5"/>
    <x v="3"/>
    <x v="44"/>
    <x v="1"/>
    <s v="31-40%"/>
    <x v="0"/>
    <n v="0"/>
    <n v="1"/>
    <n v="0"/>
    <n v="1"/>
  </r>
  <r>
    <s v="ORD-01047"/>
    <d v="2021-04-20T00:00:00"/>
    <d v="2021-04-20T00:00:00"/>
    <s v="CUST61067"/>
    <s v="Meera Chatterjee"/>
    <n v="34"/>
    <n v="34"/>
    <s v="Female"/>
    <s v="Female"/>
    <s v="North"/>
    <s v="Ludhiana"/>
    <x v="5"/>
    <s v="Football"/>
    <n v="5"/>
    <n v="5"/>
    <n v="8244.31"/>
    <n v="0.12"/>
    <n v="49710.43"/>
    <n v="13744.26"/>
    <n v="0.27600000000000002"/>
    <n v="51.59"/>
    <x v="1"/>
    <n v="1"/>
    <b v="0"/>
    <s v="Delivered"/>
    <x v="1"/>
    <x v="4"/>
    <n v="4"/>
    <x v="3"/>
    <x v="44"/>
    <x v="3"/>
    <s v="11-20%"/>
    <x v="0"/>
    <n v="0"/>
    <n v="1"/>
    <n v="0"/>
    <n v="1"/>
  </r>
  <r>
    <s v="ORD-01051"/>
    <d v="2021-04-20T00:00:00"/>
    <d v="2021-04-20T00:00:00"/>
    <s v="CUST83773"/>
    <s v="Aditya Mehta"/>
    <n v="34"/>
    <n v="34"/>
    <s v="Other"/>
    <s v="Other"/>
    <s v="South"/>
    <s v="Chennai"/>
    <x v="6"/>
    <s v="Saree"/>
    <n v="5"/>
    <n v="5"/>
    <n v="2726.58"/>
    <n v="0.16"/>
    <n v="15369.71"/>
    <n v="5460.97"/>
    <n v="0.35499999999999998"/>
    <n v="55.2"/>
    <x v="0"/>
    <n v="4"/>
    <b v="0"/>
    <s v="Delivered"/>
    <x v="1"/>
    <x v="0"/>
    <n v="3"/>
    <x v="3"/>
    <x v="44"/>
    <x v="3"/>
    <s v="11-20%"/>
    <x v="0"/>
    <n v="0"/>
    <n v="1"/>
    <n v="0"/>
    <n v="1"/>
  </r>
  <r>
    <s v="ORD-01050"/>
    <s v="April 20, 2021"/>
    <d v="2021-04-20T00:00:00"/>
    <s v="CUST80824"/>
    <s v="Arjun Mehta"/>
    <n v="32"/>
    <n v="32"/>
    <s v="Female"/>
    <s v="Female"/>
    <s v="West"/>
    <s v="Mumbai"/>
    <x v="3"/>
    <s v="Tea"/>
    <n v="8"/>
    <n v="8"/>
    <n v="376.57"/>
    <n v="0.18"/>
    <n v="3472.2"/>
    <n v="314.20999999999998"/>
    <n v="0.09"/>
    <n v="52.43"/>
    <x v="3"/>
    <n v="3"/>
    <b v="0"/>
    <s v="Delivered"/>
    <x v="1"/>
    <x v="6"/>
    <n v="6"/>
    <x v="3"/>
    <x v="44"/>
    <x v="3"/>
    <s v="11-20%"/>
    <x v="0"/>
    <n v="0"/>
    <n v="1"/>
    <n v="0"/>
    <n v="1"/>
  </r>
  <r>
    <s v="ORD-01048"/>
    <d v="2021-04-20T00:00:00"/>
    <d v="2021-04-20T00:00:00"/>
    <s v="CUST60742"/>
    <s v="Aarav Nair"/>
    <n v="45"/>
    <n v="45"/>
    <s v="Other"/>
    <s v="Other"/>
    <s v="North"/>
    <s v="Delhi"/>
    <x v="5"/>
    <s v="Yoga Mat"/>
    <n v="9"/>
    <n v="9"/>
    <n v="11805.28"/>
    <n v="0.27"/>
    <n v="86430.39"/>
    <n v="29866.83"/>
    <n v="0.34599999999999997"/>
    <n v="49.92"/>
    <x v="1"/>
    <n v="1"/>
    <b v="0"/>
    <s v="Delivered"/>
    <x v="1"/>
    <x v="5"/>
    <n v="8"/>
    <x v="3"/>
    <x v="44"/>
    <x v="2"/>
    <s v="21-30%"/>
    <x v="0"/>
    <n v="0"/>
    <n v="1"/>
    <n v="0"/>
    <n v="1"/>
  </r>
  <r>
    <s v="ORD-01052"/>
    <d v="2021-04-20T00:00:00"/>
    <d v="2021-04-20T00:00:00"/>
    <s v="CUST46428"/>
    <s v="Vikram Das"/>
    <n v="20"/>
    <n v="20"/>
    <s v="Male"/>
    <s v="Male"/>
    <s v="North"/>
    <s v="Delhi"/>
    <x v="2"/>
    <s v="Camera"/>
    <n v="8"/>
    <n v="8"/>
    <n v="37212.54"/>
    <n v="0.08"/>
    <n v="289349.90999999997"/>
    <n v="22436.74"/>
    <n v="7.8E-2"/>
    <n v="59.69"/>
    <x v="0"/>
    <n v="1"/>
    <b v="0"/>
    <s v="Delivered"/>
    <x v="1"/>
    <x v="9"/>
    <n v="9"/>
    <x v="3"/>
    <x v="44"/>
    <x v="1"/>
    <s v="1-10%"/>
    <x v="0"/>
    <n v="0"/>
    <n v="1"/>
    <n v="0"/>
    <n v="1"/>
  </r>
  <r>
    <s v="ORD-01049"/>
    <d v="2021-04-20T00:00:00"/>
    <d v="2021-04-20T00:00:00"/>
    <s v="CUST90241"/>
    <s v="Sanjay Bhat"/>
    <n v="54"/>
    <n v="54"/>
    <s v="Other"/>
    <s v="Other"/>
    <s v="North"/>
    <s v="Ludhiana"/>
    <x v="0"/>
    <s v="Shampoo"/>
    <n v="5"/>
    <n v="5"/>
    <n v="2321.44"/>
    <n v="0.34"/>
    <n v="10030.620000000001"/>
    <n v="3661.06"/>
    <n v="0.36499999999999999"/>
    <n v="74.83"/>
    <x v="1"/>
    <n v="4"/>
    <b v="0"/>
    <s v="Delivered"/>
    <x v="1"/>
    <x v="5"/>
    <n v="8"/>
    <x v="3"/>
    <x v="44"/>
    <x v="4"/>
    <s v="31-40%"/>
    <x v="0"/>
    <n v="0"/>
    <n v="1"/>
    <n v="0"/>
    <n v="1"/>
  </r>
  <r>
    <s v="ORD-01046"/>
    <d v="2021-04-19T00:00:00"/>
    <d v="2021-04-19T00:00:00"/>
    <s v="CUST00053"/>
    <s v="Priya Iyer"/>
    <n v="26"/>
    <n v="26"/>
    <s v="Male"/>
    <s v="Male"/>
    <s v="South"/>
    <s v="Bangalore"/>
    <x v="4"/>
    <s v="Fiction Novel"/>
    <n v="7"/>
    <n v="7"/>
    <n v="845.12"/>
    <n v="0.31"/>
    <n v="4942.58"/>
    <n v="2834.57"/>
    <n v="0.57399999999999995"/>
    <n v="62.59"/>
    <x v="0"/>
    <n v="4"/>
    <b v="0"/>
    <s v="Shipped"/>
    <x v="4"/>
    <x v="6"/>
    <n v="6"/>
    <x v="3"/>
    <x v="44"/>
    <x v="3"/>
    <s v="31-40%"/>
    <x v="0"/>
    <n v="0"/>
    <n v="0"/>
    <n v="0"/>
    <n v="1"/>
  </r>
  <r>
    <s v="ORD-01045"/>
    <d v="2021-04-19T00:00:00"/>
    <d v="2021-04-19T00:00:00"/>
    <s v="CUST27554"/>
    <s v="Nikhil Reddy"/>
    <n v="27"/>
    <n v="27"/>
    <s v="Female"/>
    <s v="Female"/>
    <s v="East"/>
    <s v="Bhubaneswar"/>
    <x v="4"/>
    <s v="Textbook"/>
    <n v="8"/>
    <n v="8"/>
    <n v="1199.3399999999999"/>
    <n v="0.14000000000000001"/>
    <n v="11154.85"/>
    <n v="6783.73"/>
    <n v="0.60799999999999998"/>
    <n v="76.89"/>
    <x v="5"/>
    <n v="2"/>
    <b v="1"/>
    <s v="Returned"/>
    <x v="0"/>
    <x v="8"/>
    <n v="7"/>
    <x v="3"/>
    <x v="44"/>
    <x v="3"/>
    <s v="11-20%"/>
    <x v="0"/>
    <n v="1"/>
    <n v="1"/>
    <n v="0"/>
    <n v="1"/>
  </r>
  <r>
    <s v="ORD-01042"/>
    <d v="2021-04-18T00:00:00"/>
    <d v="2021-04-18T00:00:00"/>
    <s v="CUST52708"/>
    <s v="Shreya Bhat"/>
    <n v="31"/>
    <n v="31"/>
    <s v="Female"/>
    <s v="Female"/>
    <s v="North"/>
    <s v="Delhi"/>
    <x v="0"/>
    <s v="Lipstick"/>
    <n v="7"/>
    <n v="7"/>
    <n v="1384.15"/>
    <n v="0.23"/>
    <n v="10118.86"/>
    <n v="4454.79"/>
    <n v="0.44"/>
    <n v="62.32"/>
    <x v="5"/>
    <n v="4"/>
    <b v="0"/>
    <s v="Delivered"/>
    <x v="1"/>
    <x v="9"/>
    <n v="9"/>
    <x v="3"/>
    <x v="44"/>
    <x v="3"/>
    <s v="21-30%"/>
    <x v="0"/>
    <n v="0"/>
    <n v="1"/>
    <n v="0"/>
    <n v="1"/>
  </r>
  <r>
    <s v="ORD-01043"/>
    <d v="2021-04-18T00:00:00"/>
    <d v="2021-04-18T00:00:00"/>
    <s v="CUST85718"/>
    <s v="Amit Rao"/>
    <n v="44"/>
    <n v="44"/>
    <s v="Female"/>
    <s v="Female"/>
    <s v="South"/>
    <s v="Bangalore"/>
    <x v="5"/>
    <s v="Dumbbells"/>
    <n v="1"/>
    <n v="1"/>
    <n v="736.98"/>
    <n v="0.23"/>
    <n v="690.69"/>
    <n v="150.91999999999999"/>
    <n v="0.219"/>
    <n v="65.86"/>
    <x v="2"/>
    <n v="1"/>
    <b v="1"/>
    <s v="Returned"/>
    <x v="0"/>
    <x v="8"/>
    <n v="7"/>
    <x v="3"/>
    <x v="44"/>
    <x v="2"/>
    <s v="21-30%"/>
    <x v="0"/>
    <n v="1"/>
    <n v="1"/>
    <n v="0"/>
    <n v="1"/>
  </r>
  <r>
    <s v="ORD-01044"/>
    <d v="2021-04-18T00:00:00"/>
    <d v="2021-04-18T00:00:00"/>
    <s v="CUST46334"/>
    <s v="Rohan Bhat"/>
    <n v="34"/>
    <n v="34"/>
    <s v="Other"/>
    <s v="Other"/>
    <s v="South"/>
    <s v="Bangalore"/>
    <x v="0"/>
    <s v="Hair Oil"/>
    <n v="3"/>
    <n v="3"/>
    <n v="2006.91"/>
    <n v="0.1"/>
    <n v="6558.87"/>
    <n v="3118.91"/>
    <n v="0.47599999999999998"/>
    <n v="65.760000000000005"/>
    <x v="1"/>
    <n v="5"/>
    <b v="0"/>
    <s v="Pending"/>
    <x v="2"/>
    <x v="5"/>
    <n v="8"/>
    <x v="3"/>
    <x v="44"/>
    <x v="3"/>
    <s v="1-10%"/>
    <x v="0"/>
    <n v="0"/>
    <n v="0"/>
    <n v="0"/>
    <n v="1"/>
  </r>
  <r>
    <s v="ORD-01040"/>
    <s v="April 17, 2021"/>
    <d v="2021-04-17T00:00:00"/>
    <s v="CUST99976"/>
    <s v="Meera Kumar"/>
    <n v="20"/>
    <n v="20"/>
    <s v="Other"/>
    <s v="Other"/>
    <s v="Central"/>
    <s v="Indore"/>
    <x v="3"/>
    <s v="Dal (1kg)"/>
    <n v="7"/>
    <n v="7"/>
    <n v="228.64"/>
    <n v="0.17"/>
    <n v="1426.02"/>
    <n v="99.2"/>
    <n v="7.0000000000000007E-2"/>
    <n v="68.16"/>
    <x v="4"/>
    <n v="1"/>
    <b v="0"/>
    <s v="Delivered"/>
    <x v="1"/>
    <x v="5"/>
    <n v="8"/>
    <x v="3"/>
    <x v="44"/>
    <x v="1"/>
    <s v="11-20%"/>
    <x v="0"/>
    <n v="0"/>
    <n v="1"/>
    <n v="0"/>
    <n v="1"/>
  </r>
  <r>
    <s v="ORD-01041"/>
    <d v="2021-04-17T00:00:00"/>
    <d v="2021-04-17T00:00:00"/>
    <s v="CUST54549"/>
    <s v="Shreya Bose"/>
    <n v="26"/>
    <n v="26"/>
    <s v="Other"/>
    <s v="Other"/>
    <s v="South"/>
    <s v="Hyderabad"/>
    <x v="3"/>
    <s v="Rice (5kg)"/>
    <n v="7"/>
    <n v="7"/>
    <n v="481.39"/>
    <n v="0.2"/>
    <n v="3271.29"/>
    <n v="361.25"/>
    <n v="0.11"/>
    <n v="82.25"/>
    <x v="4"/>
    <n v="1"/>
    <b v="0"/>
    <s v="Delivered"/>
    <x v="1"/>
    <x v="8"/>
    <n v="7"/>
    <x v="3"/>
    <x v="44"/>
    <x v="3"/>
    <s v="11-20%"/>
    <x v="0"/>
    <n v="0"/>
    <n v="1"/>
    <n v="0"/>
    <n v="1"/>
  </r>
  <r>
    <s v="ORD-01038"/>
    <d v="2021-04-15T00:00:00"/>
    <d v="2021-04-15T00:00:00"/>
    <s v="CUST91204"/>
    <s v="Ananya Mishra"/>
    <n v="43"/>
    <n v="43"/>
    <s v="Other"/>
    <s v="Other"/>
    <s v="East"/>
    <s v="Patna"/>
    <x v="1"/>
    <s v="Chair"/>
    <n v="9"/>
    <n v="9"/>
    <n v="19514.509999999998"/>
    <m/>
    <n v="215673.94"/>
    <n v="71953.350000000006"/>
    <n v="0.33400000000000002"/>
    <n v="87.81"/>
    <x v="5"/>
    <n v="1"/>
    <b v="1"/>
    <s v="Returned"/>
    <x v="0"/>
    <x v="9"/>
    <n v="9"/>
    <x v="3"/>
    <x v="44"/>
    <x v="2"/>
    <s v="No data"/>
    <x v="0"/>
    <n v="1"/>
    <n v="1"/>
    <n v="0"/>
    <n v="1"/>
  </r>
  <r>
    <s v="ORD-01037"/>
    <d v="2021-04-15T00:00:00"/>
    <d v="2021-04-15T00:00:00"/>
    <s v="CUST43607"/>
    <s v="Nikhil Kapoor"/>
    <n v="51"/>
    <n v="51"/>
    <s v="Other"/>
    <s v="Other"/>
    <s v="West"/>
    <s v="Ahmedabad"/>
    <x v="4"/>
    <s v="Biography"/>
    <n v="7"/>
    <n v="7"/>
    <n v="529.64"/>
    <n v="0.15"/>
    <n v="4411.53"/>
    <n v="1663.96"/>
    <n v="0.377"/>
    <n v="71.05"/>
    <x v="0"/>
    <m/>
    <b v="0"/>
    <s v="Delivered"/>
    <x v="1"/>
    <x v="3"/>
    <n v="10"/>
    <x v="3"/>
    <x v="44"/>
    <x v="4"/>
    <s v="11-20%"/>
    <x v="0"/>
    <n v="0"/>
    <n v="1"/>
    <n v="0"/>
    <n v="1"/>
  </r>
  <r>
    <s v="ORD-01039"/>
    <d v="2021-04-15T00:00:00"/>
    <d v="2021-04-15T00:00:00"/>
    <s v="CUST90995"/>
    <s v="Aditya Joshi"/>
    <n v="33"/>
    <n v="33"/>
    <s v="Other"/>
    <s v="Other"/>
    <s v="South"/>
    <s v="Kochi"/>
    <x v="2"/>
    <s v="Smartphone"/>
    <n v="10"/>
    <n v="10"/>
    <n v="76400.639999999999"/>
    <n v="0.21"/>
    <n v="741543.82"/>
    <n v="80532.820000000007"/>
    <n v="0.109"/>
    <n v="72.349999999999994"/>
    <x v="2"/>
    <n v="2"/>
    <b v="0"/>
    <s v="Pending"/>
    <x v="2"/>
    <x v="9"/>
    <n v="9"/>
    <x v="3"/>
    <x v="44"/>
    <x v="3"/>
    <s v="21-30%"/>
    <x v="0"/>
    <n v="0"/>
    <n v="0"/>
    <n v="0"/>
    <n v="1"/>
  </r>
  <r>
    <s v="ORD-01035"/>
    <d v="2021-04-14T00:00:00"/>
    <d v="2021-04-14T00:00:00"/>
    <s v="CUST49938"/>
    <s v="Rahul Sharma"/>
    <n v="38"/>
    <n v="38"/>
    <s v="Other"/>
    <s v="Other"/>
    <s v="North"/>
    <s v="Delhi"/>
    <x v="1"/>
    <s v="Sofa"/>
    <n v="7"/>
    <n v="7"/>
    <n v="31419.94"/>
    <n v="0.05"/>
    <n v="237087.2"/>
    <n v="58133.19"/>
    <n v="0.245"/>
    <n v="36.96"/>
    <x v="5"/>
    <n v="5"/>
    <b v="0"/>
    <s v="Delivered"/>
    <x v="1"/>
    <x v="1"/>
    <n v="5"/>
    <x v="3"/>
    <x v="44"/>
    <x v="2"/>
    <s v="1-10%"/>
    <x v="0"/>
    <n v="0"/>
    <n v="1"/>
    <n v="0"/>
    <n v="1"/>
  </r>
  <r>
    <s v="ORD-01036"/>
    <d v="2021-04-14T00:00:00"/>
    <d v="2021-04-14T00:00:00"/>
    <s v="CUST48956"/>
    <s v="Arjun Bose"/>
    <n v="39"/>
    <n v="39"/>
    <s v="Male"/>
    <s v="Male"/>
    <s v="South"/>
    <s v="Chennai"/>
    <x v="0"/>
    <s v="Face Cream"/>
    <n v="5"/>
    <n v="5"/>
    <n v="2059.98"/>
    <n v="0.02"/>
    <n v="12556.26"/>
    <n v="8037.6"/>
    <n v="0.64"/>
    <n v="70.48"/>
    <x v="3"/>
    <n v="2"/>
    <b v="1"/>
    <s v="Returned"/>
    <x v="0"/>
    <x v="5"/>
    <n v="8"/>
    <x v="3"/>
    <x v="44"/>
    <x v="2"/>
    <s v="1-10%"/>
    <x v="0"/>
    <n v="1"/>
    <n v="1"/>
    <n v="0"/>
    <n v="1"/>
  </r>
  <r>
    <s v="ORD-01034"/>
    <d v="2021-04-13T00:00:00"/>
    <d v="2021-04-13T00:00:00"/>
    <s v="CUST31839"/>
    <s v="Pooja Gupta"/>
    <n v="41"/>
    <n v="41"/>
    <s v="Male"/>
    <s v="Male"/>
    <s v="West"/>
    <s v="Surat"/>
    <x v="1"/>
    <s v="Bed Frame"/>
    <n v="7"/>
    <n v="7"/>
    <n v="9355.68"/>
    <n v="0.1"/>
    <n v="71596.039999999994"/>
    <n v="22032.09"/>
    <n v="0.308"/>
    <n v="59.02"/>
    <x v="5"/>
    <n v="2"/>
    <b v="0"/>
    <s v="Delivered"/>
    <x v="1"/>
    <x v="10"/>
    <n v="2"/>
    <x v="3"/>
    <x v="44"/>
    <x v="2"/>
    <s v="1-10%"/>
    <x v="0"/>
    <n v="0"/>
    <n v="1"/>
    <n v="0"/>
    <n v="1"/>
  </r>
  <r>
    <s v="ORD-01032"/>
    <d v="2021-04-12T00:00:00"/>
    <d v="2021-04-12T00:00:00"/>
    <s v="CUST73196"/>
    <s v="Arjun Sharma"/>
    <n v="26"/>
    <n v="26"/>
    <s v="Female"/>
    <s v="Female"/>
    <s v="Central"/>
    <s v="Nagpur"/>
    <x v="3"/>
    <s v="Sugar"/>
    <n v="9"/>
    <n v="9"/>
    <n v="461.35"/>
    <n v="0.05"/>
    <n v="5570.95"/>
    <n v="481.54"/>
    <n v="8.5999999999999993E-2"/>
    <n v="41.05"/>
    <x v="1"/>
    <n v="4"/>
    <b v="0"/>
    <s v="Shipped"/>
    <x v="4"/>
    <x v="5"/>
    <n v="8"/>
    <x v="3"/>
    <x v="44"/>
    <x v="3"/>
    <s v="1-10%"/>
    <x v="0"/>
    <n v="0"/>
    <n v="0"/>
    <n v="0"/>
    <n v="1"/>
  </r>
  <r>
    <s v="ORD-01033"/>
    <d v="2021-04-12T00:00:00"/>
    <d v="2021-04-12T00:00:00"/>
    <s v="CUST75013"/>
    <s v="Aditya Pillai"/>
    <n v="30"/>
    <n v="30"/>
    <s v="Male"/>
    <s v="Male"/>
    <s v="South"/>
    <s v="Chennai"/>
    <x v="5"/>
    <s v="Tennis Racket"/>
    <n v="2"/>
    <n v="2"/>
    <n v="3848.71"/>
    <n v="0.13"/>
    <n v="7629.53"/>
    <n v="1845.42"/>
    <n v="0.24199999999999999"/>
    <n v="94.87"/>
    <x v="3"/>
    <n v="1"/>
    <b v="0"/>
    <s v="Delivered"/>
    <x v="1"/>
    <x v="1"/>
    <n v="5"/>
    <x v="3"/>
    <x v="44"/>
    <x v="3"/>
    <s v="11-20%"/>
    <x v="0"/>
    <n v="0"/>
    <n v="1"/>
    <n v="0"/>
    <n v="1"/>
  </r>
  <r>
    <s v="ORD-01031"/>
    <d v="2021-04-11T00:00:00"/>
    <d v="2021-04-11T00:00:00"/>
    <s v="CUST25835"/>
    <s v="Pooja Shah"/>
    <n v="26"/>
    <n v="26"/>
    <s v="m"/>
    <s v="Male"/>
    <s v="South"/>
    <s v="Bangalore"/>
    <x v="4"/>
    <s v="Fiction Novel"/>
    <n v="9"/>
    <n v="9"/>
    <n v="816.35"/>
    <n v="0.12"/>
    <n v="7711.33"/>
    <n v="3255"/>
    <n v="0.42199999999999999"/>
    <n v="81.14"/>
    <x v="3"/>
    <n v="5"/>
    <b v="1"/>
    <s v="Returned"/>
    <x v="0"/>
    <x v="0"/>
    <n v="3"/>
    <x v="3"/>
    <x v="44"/>
    <x v="3"/>
    <s v="11-20%"/>
    <x v="0"/>
    <n v="1"/>
    <n v="1"/>
    <n v="0"/>
    <n v="1"/>
  </r>
  <r>
    <s v="ORD-01028"/>
    <d v="2021-04-11T00:00:00"/>
    <d v="2021-04-11T00:00:00"/>
    <s v="CUST33135"/>
    <s v="Arjun Patel"/>
    <n v="40"/>
    <n v="40"/>
    <s v="Female"/>
    <s v="Female"/>
    <s v="East"/>
    <s v="Guwahati"/>
    <x v="4"/>
    <s v="Biography"/>
    <n v="9"/>
    <n v="9"/>
    <n v="910.81"/>
    <n v="0.16"/>
    <n v="8709.8799999999992"/>
    <n v="4127.79"/>
    <n v="0.47399999999999998"/>
    <n v="59.89"/>
    <x v="4"/>
    <n v="4"/>
    <b v="0"/>
    <s v="Delivered"/>
    <x v="1"/>
    <x v="9"/>
    <n v="9"/>
    <x v="3"/>
    <x v="44"/>
    <x v="2"/>
    <s v="11-20%"/>
    <x v="0"/>
    <n v="0"/>
    <n v="1"/>
    <n v="0"/>
    <n v="1"/>
  </r>
  <r>
    <s v="ORD-01030"/>
    <d v="2021-04-11T00:00:00"/>
    <d v="2021-04-11T00:00:00"/>
    <s v="CUST27078"/>
    <s v="Kavya Singh"/>
    <n v="23"/>
    <n v="23"/>
    <s v="Female"/>
    <s v="Female"/>
    <s v="South"/>
    <s v="Chennai"/>
    <x v="1"/>
    <s v="Chair"/>
    <n v="7"/>
    <n v="7"/>
    <n v="15442.1"/>
    <n v="0.15"/>
    <n v="116887.25"/>
    <n v="49080.86"/>
    <n v="0.42"/>
    <n v="60.99"/>
    <x v="3"/>
    <n v="2"/>
    <b v="1"/>
    <s v="Returned"/>
    <x v="0"/>
    <x v="2"/>
    <n v="1"/>
    <x v="3"/>
    <x v="44"/>
    <x v="1"/>
    <s v="11-20%"/>
    <x v="0"/>
    <n v="1"/>
    <n v="1"/>
    <n v="0"/>
    <n v="1"/>
  </r>
  <r>
    <s v="ORD-01029"/>
    <d v="2021-04-11T00:00:00"/>
    <d v="2021-04-11T00:00:00"/>
    <s v="CUST37505"/>
    <s v="Nikhil Patel"/>
    <n v="41"/>
    <n v="41"/>
    <s v="Female"/>
    <s v="Female"/>
    <s v="West"/>
    <s v="Ahmedabad"/>
    <x v="5"/>
    <s v="Dumbbells"/>
    <m/>
    <m/>
    <n v="1145.45"/>
    <n v="0.11"/>
    <n v="1338.53"/>
    <n v="222.57"/>
    <n v="0.16600000000000001"/>
    <n v="56.78"/>
    <x v="5"/>
    <n v="1"/>
    <b v="0"/>
    <s v="Delivered"/>
    <x v="1"/>
    <x v="5"/>
    <n v="8"/>
    <x v="3"/>
    <x v="44"/>
    <x v="2"/>
    <s v="11-20%"/>
    <x v="0"/>
    <n v="0"/>
    <n v="1"/>
    <n v="0"/>
    <n v="1"/>
  </r>
  <r>
    <s v="ORD-01027"/>
    <d v="2021-04-10T00:00:00"/>
    <d v="2021-04-10T00:00:00"/>
    <s v="CUST39229"/>
    <s v="Rohan Iyer"/>
    <n v="39"/>
    <n v="39"/>
    <s v="Male"/>
    <s v="Male"/>
    <s v="South"/>
    <s v="Hyderabad"/>
    <x v="4"/>
    <s v="Fiction Novel"/>
    <n v="7"/>
    <n v="7"/>
    <n v="790.89"/>
    <n v="0.23"/>
    <n v="5121.1000000000004"/>
    <n v="2369.15"/>
    <n v="0.46300000000000002"/>
    <n v="74.08"/>
    <x v="5"/>
    <m/>
    <b v="0"/>
    <s v="Cancelled"/>
    <x v="3"/>
    <x v="10"/>
    <n v="2"/>
    <x v="3"/>
    <x v="44"/>
    <x v="2"/>
    <s v="21-30%"/>
    <x v="0"/>
    <n v="0"/>
    <n v="0"/>
    <n v="1"/>
    <n v="1"/>
  </r>
  <r>
    <s v="ORD-01026"/>
    <d v="2021-04-09T00:00:00"/>
    <d v="2021-04-09T00:00:00"/>
    <s v="CUST78889"/>
    <s v="Nikhil Joshi"/>
    <n v="24"/>
    <n v="24"/>
    <s v="Other"/>
    <s v="Other"/>
    <s v="South"/>
    <s v="Chennai"/>
    <x v="5"/>
    <s v="Football"/>
    <n v="10"/>
    <n v="10"/>
    <n v="6806.6"/>
    <n v="0.36"/>
    <n v="39614.949999999997"/>
    <n v="7458.02"/>
    <n v="0.188"/>
    <n v="66.290000000000006"/>
    <x v="2"/>
    <n v="5"/>
    <b v="0"/>
    <s v="Delivered"/>
    <x v="1"/>
    <x v="8"/>
    <n v="7"/>
    <x v="3"/>
    <x v="44"/>
    <x v="1"/>
    <s v="31-40%"/>
    <x v="0"/>
    <n v="0"/>
    <n v="1"/>
    <n v="0"/>
    <n v="1"/>
  </r>
  <r>
    <s v="ORD-01025"/>
    <d v="2021-04-09T00:00:00"/>
    <d v="2021-04-09T00:00:00"/>
    <s v="CUST16923"/>
    <s v="Nisha Bhat"/>
    <n v="36"/>
    <n v="36"/>
    <s v="m"/>
    <s v="Male"/>
    <s v="North"/>
    <s v="Amritsar"/>
    <x v="5"/>
    <s v="Tennis Racket"/>
    <n v="999"/>
    <m/>
    <n v="9380.7199999999993"/>
    <n v="0.28999999999999998"/>
    <n v="7936261.2000000002"/>
    <n v="1739854"/>
    <n v="0.219"/>
    <n v="72.62"/>
    <x v="4"/>
    <n v="4"/>
    <b v="0"/>
    <s v="Delivered"/>
    <x v="1"/>
    <x v="4"/>
    <n v="4"/>
    <x v="3"/>
    <x v="44"/>
    <x v="2"/>
    <s v="21-30%"/>
    <x v="1"/>
    <n v="0"/>
    <n v="1"/>
    <n v="0"/>
    <n v="1"/>
  </r>
  <r>
    <s v="ORD-01024"/>
    <d v="2021-04-08T00:00:00"/>
    <d v="2021-04-08T00:00:00"/>
    <s v="CUST22670"/>
    <s v="Sanjay Joshi"/>
    <n v="49"/>
    <n v="49"/>
    <s v="Female"/>
    <s v="Female"/>
    <s v="East"/>
    <s v="Patna"/>
    <x v="1"/>
    <s v="Bed Frame"/>
    <n v="10"/>
    <n v="10"/>
    <n v="14892.78"/>
    <n v="0.21"/>
    <n v="168394.7"/>
    <n v="64660.74"/>
    <n v="0.38400000000000001"/>
    <n v="118.18"/>
    <x v="2"/>
    <n v="2"/>
    <b v="0"/>
    <s v="Shipped"/>
    <x v="4"/>
    <x v="5"/>
    <n v="8"/>
    <x v="3"/>
    <x v="44"/>
    <x v="4"/>
    <s v="21-30%"/>
    <x v="0"/>
    <n v="0"/>
    <n v="0"/>
    <n v="0"/>
    <n v="1"/>
  </r>
  <r>
    <s v="ORD-01022"/>
    <d v="2021-04-07T00:00:00"/>
    <d v="2021-04-07T00:00:00"/>
    <s v="CUST91541"/>
    <s v="Aarav Sharma"/>
    <n v="23"/>
    <n v="23"/>
    <s v="Other"/>
    <s v="Other"/>
    <s v="Central"/>
    <s v="Indore"/>
    <x v="6"/>
    <s v="Jacket"/>
    <n v="9"/>
    <n v="9"/>
    <n v="2816.32"/>
    <n v="0.13"/>
    <n v="29155.08"/>
    <n v="5473.17"/>
    <n v="0.188"/>
    <n v="58.3"/>
    <x v="5"/>
    <n v="3"/>
    <b v="0"/>
    <s v="Cancelled"/>
    <x v="3"/>
    <x v="0"/>
    <n v="3"/>
    <x v="3"/>
    <x v="44"/>
    <x v="1"/>
    <s v="11-20%"/>
    <x v="0"/>
    <n v="0"/>
    <n v="0"/>
    <n v="1"/>
    <n v="1"/>
  </r>
  <r>
    <s v="ORD-01023"/>
    <d v="2021-04-07T00:00:00"/>
    <d v="2021-04-07T00:00:00"/>
    <s v="CUST74961"/>
    <s v="Kavya Iyer"/>
    <n v="28"/>
    <n v="28"/>
    <s v="Female"/>
    <s v="Female"/>
    <s v="East"/>
    <s v="Patna"/>
    <x v="0"/>
    <s v="Hair Oil"/>
    <n v="4"/>
    <n v="4"/>
    <n v="1885.47"/>
    <n v="0.39"/>
    <n v="6078.11"/>
    <n v="2097.44"/>
    <n v="0.34499999999999997"/>
    <n v="72.41"/>
    <x v="1"/>
    <n v="4"/>
    <b v="0"/>
    <s v="Delivered"/>
    <x v="1"/>
    <x v="3"/>
    <n v="10"/>
    <x v="3"/>
    <x v="44"/>
    <x v="3"/>
    <s v="31-40%"/>
    <x v="0"/>
    <n v="0"/>
    <n v="1"/>
    <n v="0"/>
    <n v="1"/>
  </r>
  <r>
    <s v="ORD-01021"/>
    <d v="2021-04-05T00:00:00"/>
    <d v="2021-04-05T00:00:00"/>
    <s v="CUST46097"/>
    <s v="Kavya Rao"/>
    <n v="30"/>
    <n v="30"/>
    <s v="Male"/>
    <s v="Male"/>
    <s v="Central"/>
    <s v="Nagpur"/>
    <x v="3"/>
    <s v="Tea"/>
    <n v="10"/>
    <n v="10"/>
    <n v="140.77000000000001"/>
    <n v="0.04"/>
    <n v="1620.6"/>
    <n v="92.58"/>
    <n v="5.7000000000000002E-2"/>
    <n v="48.86"/>
    <x v="0"/>
    <n v="5"/>
    <b v="0"/>
    <s v="Delivered"/>
    <x v="1"/>
    <x v="1"/>
    <n v="5"/>
    <x v="3"/>
    <x v="44"/>
    <x v="3"/>
    <s v="1-10%"/>
    <x v="0"/>
    <n v="0"/>
    <n v="1"/>
    <n v="0"/>
    <n v="1"/>
  </r>
  <r>
    <s v="ORD-01020"/>
    <d v="2021-04-05T00:00:00"/>
    <d v="2021-04-05T00:00:00"/>
    <s v="CUST24177"/>
    <s v="Rohan Reddy"/>
    <n v="40"/>
    <n v="40"/>
    <s v="Male"/>
    <s v="Male"/>
    <s v="South"/>
    <s v="Chennai"/>
    <x v="1"/>
    <s v="Sofa"/>
    <n v="0"/>
    <m/>
    <n v="2090.33"/>
    <n v="0.28999999999999998"/>
    <n v="1783.33"/>
    <n v="304.35000000000002"/>
    <n v="0.17100000000000001"/>
    <n v="82.39"/>
    <x v="1"/>
    <n v="2"/>
    <b v="0"/>
    <s v="Pending"/>
    <x v="2"/>
    <x v="7"/>
    <m/>
    <x v="3"/>
    <x v="44"/>
    <x v="2"/>
    <s v="21-30%"/>
    <x v="0"/>
    <n v="0"/>
    <n v="0"/>
    <n v="0"/>
    <n v="1"/>
  </r>
  <r>
    <s v="ORD-01014"/>
    <d v="2021-04-04T00:00:00"/>
    <d v="2021-04-04T00:00:00"/>
    <s v="CUST62653"/>
    <s v="Nikhil Mishra"/>
    <n v="26"/>
    <n v="26"/>
    <s v="Male"/>
    <s v="Male"/>
    <s v="North"/>
    <s v="Amritsar"/>
    <x v="3"/>
    <s v="Cooking Oil"/>
    <n v="1"/>
    <n v="1"/>
    <n v="116.68"/>
    <n v="0.06"/>
    <n v="118.23"/>
    <n v="9.75"/>
    <n v="8.2000000000000003E-2"/>
    <n v="47.55"/>
    <x v="2"/>
    <n v="1"/>
    <b v="0"/>
    <s v="Delivered"/>
    <x v="1"/>
    <x v="5"/>
    <n v="8"/>
    <x v="3"/>
    <x v="44"/>
    <x v="3"/>
    <s v="1-10%"/>
    <x v="0"/>
    <n v="0"/>
    <n v="1"/>
    <n v="0"/>
    <n v="1"/>
  </r>
  <r>
    <s v="ORD-01015"/>
    <d v="2021-04-04T00:00:00"/>
    <d v="2021-04-04T00:00:00"/>
    <s v="CUST48355"/>
    <s v="Nikhil Nair"/>
    <n v="40"/>
    <n v="40"/>
    <s v="Male"/>
    <s v="Male"/>
    <s v="East"/>
    <s v="Guwahati"/>
    <x v="6"/>
    <s v="Jeans"/>
    <n v="7"/>
    <n v="7"/>
    <n v="2196.3000000000002"/>
    <n v="0.21"/>
    <n v="15799.82"/>
    <n v="5078.38"/>
    <n v="0.32100000000000001"/>
    <n v="61.62"/>
    <x v="1"/>
    <n v="1"/>
    <b v="0"/>
    <s v="Delivered"/>
    <x v="1"/>
    <x v="3"/>
    <n v="10"/>
    <x v="3"/>
    <x v="44"/>
    <x v="2"/>
    <s v="21-30%"/>
    <x v="0"/>
    <n v="0"/>
    <n v="1"/>
    <n v="0"/>
    <n v="1"/>
  </r>
  <r>
    <s v="ORD-01018"/>
    <d v="2021-04-04T00:00:00"/>
    <d v="2021-04-04T00:00:00"/>
    <s v="CUST44454"/>
    <s v="Arjun Mehta"/>
    <n v="32"/>
    <n v="32"/>
    <s v="Other"/>
    <s v="Other"/>
    <s v="Central"/>
    <s v="Bhopal"/>
    <x v="0"/>
    <s v="Face Cream"/>
    <n v="4"/>
    <n v="4"/>
    <n v="1615.32"/>
    <n v="0.23"/>
    <n v="5821.33"/>
    <n v="2423.94"/>
    <n v="0.41599999999999998"/>
    <n v="39.79"/>
    <x v="5"/>
    <n v="3"/>
    <b v="0"/>
    <s v="Delivered"/>
    <x v="1"/>
    <x v="5"/>
    <n v="8"/>
    <x v="3"/>
    <x v="44"/>
    <x v="3"/>
    <s v="21-30%"/>
    <x v="0"/>
    <n v="0"/>
    <n v="1"/>
    <n v="0"/>
    <n v="1"/>
  </r>
  <r>
    <s v="ORD-01017"/>
    <d v="2021-04-04T00:00:00"/>
    <d v="2021-04-04T00:00:00"/>
    <s v="CUST14507"/>
    <s v="Meera Mishra"/>
    <n v="39"/>
    <n v="39"/>
    <s v="Female"/>
    <s v="Female"/>
    <s v="East"/>
    <s v="Patna"/>
    <x v="4"/>
    <s v="Self-Help Book"/>
    <n v="2"/>
    <n v="2"/>
    <n v="742.65"/>
    <n v="0.39"/>
    <n v="1191.31"/>
    <n v="548.78"/>
    <n v="0.46100000000000002"/>
    <n v="71.69"/>
    <x v="3"/>
    <n v="4"/>
    <b v="0"/>
    <s v="Delivered"/>
    <x v="1"/>
    <x v="8"/>
    <n v="7"/>
    <x v="3"/>
    <x v="44"/>
    <x v="2"/>
    <s v="31-40%"/>
    <x v="0"/>
    <n v="0"/>
    <n v="1"/>
    <n v="0"/>
    <n v="1"/>
  </r>
  <r>
    <s v="ORD-01019"/>
    <s v="April 04, 2021"/>
    <d v="2021-04-04T00:00:00"/>
    <s v="CUST72581"/>
    <s v="Sunita Kapoor"/>
    <n v="35"/>
    <n v="35"/>
    <s v="Other"/>
    <s v="Other"/>
    <s v="Central"/>
    <s v="Nagpur"/>
    <x v="4"/>
    <s v="Textbook"/>
    <n v="2"/>
    <n v="2"/>
    <n v="1240.07"/>
    <n v="0.27"/>
    <n v="2086.4899999999998"/>
    <n v="966.59"/>
    <n v="0.46300000000000002"/>
    <n v="50.83"/>
    <x v="1"/>
    <n v="4"/>
    <b v="0"/>
    <s v="Delivered"/>
    <x v="1"/>
    <x v="9"/>
    <n v="9"/>
    <x v="3"/>
    <x v="44"/>
    <x v="3"/>
    <s v="21-30%"/>
    <x v="0"/>
    <n v="0"/>
    <n v="1"/>
    <n v="0"/>
    <n v="1"/>
  </r>
  <r>
    <s v="ORD-01016"/>
    <d v="2021-04-04T00:00:00"/>
    <d v="2021-04-04T00:00:00"/>
    <s v="CUST99742"/>
    <s v="Karan Pillai"/>
    <n v="29"/>
    <n v="29"/>
    <s v="Female"/>
    <s v="Female"/>
    <s v="East"/>
    <s v="Kolkata"/>
    <x v="3"/>
    <s v="Cooking Oil"/>
    <n v="3"/>
    <n v="3"/>
    <n v="458.29"/>
    <n v="0.01"/>
    <n v="1674.66"/>
    <n v="127.44"/>
    <n v="7.5999999999999998E-2"/>
    <n v="59.96"/>
    <x v="4"/>
    <n v="1"/>
    <b v="0"/>
    <s v="Delivered"/>
    <x v="1"/>
    <x v="10"/>
    <n v="2"/>
    <x v="3"/>
    <x v="44"/>
    <x v="3"/>
    <s v="1-10%"/>
    <x v="0"/>
    <n v="0"/>
    <n v="1"/>
    <n v="0"/>
    <n v="1"/>
  </r>
  <r>
    <s v="ORD-01013"/>
    <d v="2021-04-03T00:00:00"/>
    <d v="2021-04-03T00:00:00"/>
    <s v="CUST39675"/>
    <s v="Priya Kapoor"/>
    <n v="24"/>
    <n v="24"/>
    <s v="Other"/>
    <s v="Other"/>
    <s v="East"/>
    <s v="Bhubaneswar"/>
    <x v="6"/>
    <s v="Jacket"/>
    <n v="8"/>
    <n v="8"/>
    <n v="1837.46"/>
    <n v="0.26"/>
    <n v="13934.11"/>
    <n v="4142.9399999999996"/>
    <n v="0.29699999999999999"/>
    <n v="81.400000000000006"/>
    <x v="0"/>
    <n v="1"/>
    <b v="0"/>
    <s v="Cancelled"/>
    <x v="3"/>
    <x v="5"/>
    <n v="8"/>
    <x v="3"/>
    <x v="44"/>
    <x v="1"/>
    <s v="21-30%"/>
    <x v="0"/>
    <n v="0"/>
    <n v="0"/>
    <n v="1"/>
    <n v="1"/>
  </r>
  <r>
    <s v="ORD-01011"/>
    <d v="2021-04-03T00:00:00"/>
    <d v="2021-04-03T00:00:00"/>
    <s v="CUST27445"/>
    <s v="Deepa Das"/>
    <n v="19"/>
    <n v="19"/>
    <s v="F"/>
    <s v="Female"/>
    <s v="South"/>
    <s v="Hyderabad"/>
    <x v="1"/>
    <s v="Bed Frame"/>
    <n v="1"/>
    <n v="1"/>
    <n v="30648.42"/>
    <n v="0.39"/>
    <n v="22238.65"/>
    <n v="5768.84"/>
    <n v="0.25900000000000001"/>
    <n v="99.16"/>
    <x v="1"/>
    <n v="3"/>
    <b v="0"/>
    <s v="Cancelled"/>
    <x v="3"/>
    <x v="9"/>
    <n v="9"/>
    <x v="3"/>
    <x v="44"/>
    <x v="1"/>
    <s v="31-40%"/>
    <x v="0"/>
    <n v="0"/>
    <n v="0"/>
    <n v="1"/>
    <n v="1"/>
  </r>
  <r>
    <s v="ORD-01012"/>
    <d v="2021-04-03T00:00:00"/>
    <d v="2021-04-03T00:00:00"/>
    <s v="CUST71352"/>
    <s v="Priya Pillai"/>
    <n v="38"/>
    <n v="38"/>
    <s v="Other"/>
    <s v="Other"/>
    <s v="West"/>
    <s v="Pune"/>
    <x v="6"/>
    <s v="T-Shirt"/>
    <n v="7"/>
    <n v="7"/>
    <n v="3514.94"/>
    <n v="0.24"/>
    <n v="21904.97"/>
    <n v="8841.56"/>
    <n v="0.40400000000000003"/>
    <n v="59.33"/>
    <x v="4"/>
    <n v="4"/>
    <b v="0"/>
    <s v="Delivered"/>
    <x v="1"/>
    <x v="3"/>
    <n v="10"/>
    <x v="3"/>
    <x v="44"/>
    <x v="2"/>
    <s v="21-30%"/>
    <x v="0"/>
    <n v="0"/>
    <n v="1"/>
    <n v="0"/>
    <n v="1"/>
  </r>
  <r>
    <s v="ORD-01008"/>
    <d v="2021-04-01T00:00:00"/>
    <d v="2021-04-01T00:00:00"/>
    <s v="CUST58835"/>
    <s v="Meera Iyer"/>
    <n v="45"/>
    <n v="45"/>
    <s v="Male"/>
    <s v="Male"/>
    <s v="Central"/>
    <s v="Bhopal"/>
    <x v="3"/>
    <s v="Flour"/>
    <n v="2"/>
    <n v="2"/>
    <n v="438.16"/>
    <n v="0.25"/>
    <n v="855.21"/>
    <n v="70.3"/>
    <n v="8.2000000000000003E-2"/>
    <n v="76.819999999999993"/>
    <x v="5"/>
    <n v="5"/>
    <b v="0"/>
    <s v="Delivered"/>
    <x v="1"/>
    <x v="10"/>
    <n v="2"/>
    <x v="3"/>
    <x v="44"/>
    <x v="2"/>
    <s v="21-30%"/>
    <x v="0"/>
    <n v="0"/>
    <n v="1"/>
    <n v="0"/>
    <n v="1"/>
  </r>
  <r>
    <s v="ORD-01009"/>
    <d v="2021-04-01T00:00:00"/>
    <d v="2021-04-01T00:00:00"/>
    <s v="CUST88411"/>
    <s v="Vikram Nair"/>
    <n v="24"/>
    <n v="24"/>
    <s v="Female"/>
    <s v="Female"/>
    <s v="East"/>
    <s v="Bhubaneswar"/>
    <x v="3"/>
    <s v="Dal (1kg)"/>
    <n v="5"/>
    <n v="5"/>
    <n v="417.1"/>
    <n v="7.0000000000000007E-2"/>
    <n v="2357.5"/>
    <n v="234.32"/>
    <n v="9.9000000000000005E-2"/>
    <n v="91.09"/>
    <x v="1"/>
    <n v="5"/>
    <b v="0"/>
    <s v="Delivered"/>
    <x v="1"/>
    <x v="7"/>
    <m/>
    <x v="3"/>
    <x v="44"/>
    <x v="1"/>
    <s v="1-10%"/>
    <x v="0"/>
    <n v="0"/>
    <n v="1"/>
    <n v="0"/>
    <n v="1"/>
  </r>
  <r>
    <s v="ORD-01007"/>
    <d v="2021-04-01T00:00:00"/>
    <d v="2021-04-01T00:00:00"/>
    <s v="CUST38810"/>
    <s v="Pooja Patel"/>
    <n v="9"/>
    <n v="9"/>
    <s v="Male"/>
    <s v="Male"/>
    <s v="North"/>
    <s v="Amritsar"/>
    <x v="0"/>
    <s v="Perfume"/>
    <n v="5"/>
    <n v="5"/>
    <n v="1211.8699999999999"/>
    <n v="0.13"/>
    <n v="6847.04"/>
    <n v="3005.89"/>
    <n v="0.439"/>
    <n v="58.29"/>
    <x v="1"/>
    <n v="4"/>
    <b v="0"/>
    <s v="Delivered"/>
    <x v="1"/>
    <x v="10"/>
    <n v="2"/>
    <x v="3"/>
    <x v="44"/>
    <x v="0"/>
    <s v="11-20%"/>
    <x v="0"/>
    <n v="0"/>
    <n v="1"/>
    <n v="0"/>
    <n v="1"/>
  </r>
  <r>
    <s v="ORD-01010"/>
    <d v="2021-04-01T00:00:00"/>
    <d v="2021-04-01T00:00:00"/>
    <s v="CUST49434"/>
    <s v="Deepa Mishra"/>
    <n v="39"/>
    <n v="39"/>
    <s v="Other"/>
    <s v="Other"/>
    <s v="Central"/>
    <s v="Bhopal"/>
    <x v="4"/>
    <s v="Cook Book"/>
    <n v="3"/>
    <n v="3"/>
    <n v="748.48"/>
    <n v="0.39"/>
    <n v="1567.84"/>
    <n v="545.32000000000005"/>
    <n v="0.34799999999999998"/>
    <n v="53.58"/>
    <x v="1"/>
    <n v="4"/>
    <b v="0"/>
    <s v="Delivered"/>
    <x v="1"/>
    <x v="4"/>
    <n v="4"/>
    <x v="3"/>
    <x v="44"/>
    <x v="2"/>
    <s v="31-40%"/>
    <x v="0"/>
    <n v="0"/>
    <n v="1"/>
    <n v="0"/>
    <n v="1"/>
  </r>
  <r>
    <s v="ORD-01005"/>
    <d v="2021-03-31T00:00:00"/>
    <d v="2021-03-31T00:00:00"/>
    <s v="CUST25038"/>
    <s v="Ritu Iyer"/>
    <n v="20"/>
    <n v="20"/>
    <s v="Female"/>
    <s v="Female"/>
    <s v="Central"/>
    <s v="Raipur"/>
    <x v="2"/>
    <s v="Laptop"/>
    <n v="4"/>
    <n v="4"/>
    <n v="68084.100000000006"/>
    <n v="0.37"/>
    <n v="189388.83"/>
    <n v="13906.21"/>
    <n v="7.2999999999999995E-2"/>
    <n v="69.36"/>
    <x v="5"/>
    <m/>
    <b v="0"/>
    <s v="Delivered"/>
    <x v="1"/>
    <x v="0"/>
    <n v="3"/>
    <x v="3"/>
    <x v="45"/>
    <x v="1"/>
    <s v="31-40%"/>
    <x v="0"/>
    <n v="0"/>
    <n v="1"/>
    <n v="0"/>
    <n v="1"/>
  </r>
  <r>
    <s v="ORD-01003"/>
    <d v="2021-03-31T00:00:00"/>
    <d v="2021-03-31T00:00:00"/>
    <s v="CUST87374"/>
    <s v="Ritu Gupta"/>
    <n v="30"/>
    <n v="30"/>
    <s v="Female"/>
    <s v="Female"/>
    <s v="Central"/>
    <s v="Indore"/>
    <x v="4"/>
    <s v="Fiction Novel"/>
    <n v="3"/>
    <n v="3"/>
    <n v="672.84"/>
    <n v="0.35"/>
    <n v="1371.74"/>
    <n v="547.98"/>
    <n v="0.39900000000000002"/>
    <n v="61.75"/>
    <x v="4"/>
    <n v="1"/>
    <b v="1"/>
    <s v="Returned"/>
    <x v="0"/>
    <x v="5"/>
    <n v="8"/>
    <x v="3"/>
    <x v="45"/>
    <x v="3"/>
    <s v="31-40%"/>
    <x v="0"/>
    <n v="1"/>
    <n v="1"/>
    <n v="0"/>
    <n v="1"/>
  </r>
  <r>
    <s v="ORD-01004"/>
    <d v="2021-03-31T00:00:00"/>
    <d v="2021-03-31T00:00:00"/>
    <s v="CUST99373"/>
    <s v="Kavya Nair"/>
    <n v="67"/>
    <n v="67"/>
    <s v="Male"/>
    <s v="Male"/>
    <s v="Central"/>
    <s v="Raipur"/>
    <x v="3"/>
    <s v="Dal (1kg)"/>
    <n v="3"/>
    <n v="3"/>
    <n v="205.29"/>
    <n v="0"/>
    <n v="664.78"/>
    <n v="44.95"/>
    <n v="6.8000000000000005E-2"/>
    <n v="36.409999999999997"/>
    <x v="4"/>
    <n v="1"/>
    <b v="0"/>
    <s v="Delivered"/>
    <x v="1"/>
    <x v="6"/>
    <n v="6"/>
    <x v="3"/>
    <x v="45"/>
    <x v="6"/>
    <n v="0"/>
    <x v="0"/>
    <n v="0"/>
    <n v="1"/>
    <n v="0"/>
    <n v="1"/>
  </r>
  <r>
    <s v="ORD-01006"/>
    <d v="2021-03-31T00:00:00"/>
    <d v="2021-03-31T00:00:00"/>
    <s v="CUST48859"/>
    <s v="Ritu Mishra"/>
    <n v="42"/>
    <n v="42"/>
    <s v="Female"/>
    <s v="Female"/>
    <s v="East"/>
    <s v="Guwahati"/>
    <x v="0"/>
    <s v="Lipstick"/>
    <n v="3"/>
    <n v="3"/>
    <n v="1034.33"/>
    <n v="0.12"/>
    <n v="3430.9"/>
    <n v="1457.51"/>
    <n v="0.42499999999999999"/>
    <n v="77.03"/>
    <x v="3"/>
    <n v="1"/>
    <b v="0"/>
    <s v="Pending"/>
    <x v="2"/>
    <x v="9"/>
    <n v="9"/>
    <x v="3"/>
    <x v="45"/>
    <x v="2"/>
    <s v="11-20%"/>
    <x v="0"/>
    <n v="0"/>
    <n v="0"/>
    <n v="0"/>
    <n v="1"/>
  </r>
  <r>
    <s v="ORD-01000"/>
    <d v="2021-03-30T00:00:00"/>
    <d v="2021-03-30T00:00:00"/>
    <s v="CUST98974"/>
    <s v="Karan Reddy"/>
    <n v="38"/>
    <n v="38"/>
    <s v="Female"/>
    <s v="Female"/>
    <s v="South"/>
    <s v="Chennai"/>
    <x v="4"/>
    <s v="Cook Book"/>
    <n v="4"/>
    <n v="4"/>
    <n v="1425.29"/>
    <n v="0.21"/>
    <n v="5074.93"/>
    <n v="2152.9499999999998"/>
    <n v="0.42399999999999999"/>
    <n v="84.46"/>
    <x v="3"/>
    <n v="3"/>
    <b v="0"/>
    <s v="Delivered"/>
    <x v="1"/>
    <x v="10"/>
    <n v="2"/>
    <x v="3"/>
    <x v="45"/>
    <x v="2"/>
    <s v="21-30%"/>
    <x v="0"/>
    <n v="0"/>
    <n v="1"/>
    <n v="0"/>
    <n v="1"/>
  </r>
  <r>
    <s v="ORD-00999"/>
    <d v="2021-03-30T00:00:00"/>
    <d v="2021-03-30T00:00:00"/>
    <s v="CUST40323"/>
    <s v="Rohan Rao"/>
    <n v="39"/>
    <n v="39"/>
    <s v="Male"/>
    <s v="Male"/>
    <s v="South"/>
    <s v="Kochi"/>
    <x v="3"/>
    <s v="Sugar"/>
    <n v="3"/>
    <n v="3"/>
    <n v="105.18"/>
    <n v="0.02"/>
    <n v="322.97000000000003"/>
    <n v="31.12"/>
    <n v="9.6000000000000002E-2"/>
    <n v="57.45"/>
    <x v="4"/>
    <n v="5"/>
    <b v="0"/>
    <s v="Delivered"/>
    <x v="1"/>
    <x v="5"/>
    <n v="8"/>
    <x v="3"/>
    <x v="45"/>
    <x v="2"/>
    <s v="1-10%"/>
    <x v="0"/>
    <n v="0"/>
    <n v="1"/>
    <n v="0"/>
    <n v="1"/>
  </r>
  <r>
    <s v="ORD-01002"/>
    <d v="2021-03-30T00:00:00"/>
    <d v="2021-03-30T00:00:00"/>
    <s v="CUST22154"/>
    <s v="Ananya Patel"/>
    <n v="19"/>
    <n v="19"/>
    <s v="Female"/>
    <s v="Female"/>
    <s v="West"/>
    <s v="Mumbai"/>
    <x v="4"/>
    <s v="Self-Help Book"/>
    <n v="6"/>
    <n v="6"/>
    <n v="1364.16"/>
    <n v="0.39"/>
    <n v="5115.87"/>
    <n v="1835.6"/>
    <n v="0.35899999999999999"/>
    <n v="62.5"/>
    <x v="3"/>
    <n v="4"/>
    <b v="0"/>
    <s v="Pending"/>
    <x v="2"/>
    <x v="10"/>
    <n v="2"/>
    <x v="3"/>
    <x v="45"/>
    <x v="1"/>
    <s v="31-40%"/>
    <x v="0"/>
    <n v="0"/>
    <n v="0"/>
    <n v="0"/>
    <n v="1"/>
  </r>
  <r>
    <s v="ORD-00998"/>
    <d v="2021-03-30T00:00:00"/>
    <d v="2021-03-30T00:00:00"/>
    <s v="CUST74848"/>
    <s v="Sanjay Mehta"/>
    <n v="29"/>
    <n v="29"/>
    <s v="Other"/>
    <s v="Other"/>
    <s v="East"/>
    <s v="Guwahati"/>
    <x v="5"/>
    <s v="Football"/>
    <n v="8"/>
    <n v="8"/>
    <n v="10920.29"/>
    <n v="0.06"/>
    <n v="83283.38"/>
    <n v="15878.93"/>
    <n v="0.191"/>
    <n v="109.6"/>
    <x v="0"/>
    <n v="2"/>
    <b v="0"/>
    <s v="Delivered"/>
    <x v="1"/>
    <x v="8"/>
    <n v="7"/>
    <x v="3"/>
    <x v="45"/>
    <x v="3"/>
    <s v="1-10%"/>
    <x v="0"/>
    <n v="0"/>
    <n v="1"/>
    <n v="0"/>
    <n v="1"/>
  </r>
  <r>
    <s v="ORD-01001"/>
    <d v="2021-03-30T00:00:00"/>
    <d v="2021-03-30T00:00:00"/>
    <s v="CUST68864"/>
    <s v="Shreya Mehta"/>
    <n v="0"/>
    <m/>
    <s v="Male"/>
    <s v="Male"/>
    <s v="North"/>
    <s v="Amritsar"/>
    <x v="5"/>
    <s v="Cycle"/>
    <n v="4"/>
    <n v="4"/>
    <n v="9021.23"/>
    <n v="0.02"/>
    <n v="34898.86"/>
    <n v="8090.36"/>
    <n v="0.23200000000000001"/>
    <n v="36.19"/>
    <x v="1"/>
    <n v="4"/>
    <b v="0"/>
    <s v="Delivered"/>
    <x v="1"/>
    <x v="2"/>
    <n v="1"/>
    <x v="3"/>
    <x v="45"/>
    <x v="5"/>
    <s v="1-10%"/>
    <x v="0"/>
    <n v="0"/>
    <n v="1"/>
    <n v="0"/>
    <n v="1"/>
  </r>
  <r>
    <s v="ORD-00994"/>
    <d v="2021-03-29T00:00:00"/>
    <d v="2021-03-29T00:00:00"/>
    <s v="CUST13598"/>
    <s v="Sanjay Chatterjee"/>
    <n v="31"/>
    <n v="31"/>
    <s v="Male"/>
    <s v="Male"/>
    <s v="South"/>
    <s v="Chennai"/>
    <x v="2"/>
    <s v="Smartwatch"/>
    <n v="4"/>
    <n v="4"/>
    <n v="70635.62"/>
    <n v="0.32"/>
    <n v="207766.8"/>
    <n v="19874.73"/>
    <n v="9.6000000000000002E-2"/>
    <n v="73.83"/>
    <x v="3"/>
    <n v="2"/>
    <b v="0"/>
    <s v="Pending"/>
    <x v="2"/>
    <x v="2"/>
    <n v="1"/>
    <x v="3"/>
    <x v="45"/>
    <x v="3"/>
    <s v="31-40%"/>
    <x v="0"/>
    <n v="0"/>
    <n v="0"/>
    <n v="0"/>
    <n v="1"/>
  </r>
  <r>
    <s v="ORD-00995"/>
    <d v="2021-03-29T00:00:00"/>
    <d v="2021-03-29T00:00:00"/>
    <s v="CUST31960"/>
    <s v="Arjun Bhat"/>
    <n v="47"/>
    <n v="47"/>
    <s v="Other"/>
    <s v="Other"/>
    <s v="North"/>
    <s v="Chandigarh"/>
    <x v="6"/>
    <s v="T-Shirt"/>
    <n v="10"/>
    <n v="10"/>
    <n v="3992.44"/>
    <n v="0.15"/>
    <n v="37327.01"/>
    <n v="12430.23"/>
    <n v="0.33300000000000002"/>
    <n v="40.58"/>
    <x v="5"/>
    <n v="5"/>
    <b v="0"/>
    <s v="Delivered"/>
    <x v="1"/>
    <x v="10"/>
    <n v="2"/>
    <x v="3"/>
    <x v="45"/>
    <x v="4"/>
    <s v="11-20%"/>
    <x v="0"/>
    <n v="0"/>
    <n v="1"/>
    <n v="0"/>
    <n v="1"/>
  </r>
  <r>
    <s v="ORD-00996"/>
    <d v="2021-03-29T00:00:00"/>
    <d v="2021-03-29T00:00:00"/>
    <s v="CUST03526"/>
    <s v="Aditya Das"/>
    <n v="28"/>
    <n v="28"/>
    <s v="Male"/>
    <s v="Male"/>
    <s v="East"/>
    <s v="Patna"/>
    <x v="6"/>
    <s v="Jeans"/>
    <n v="2"/>
    <n v="2"/>
    <n v="2973.25"/>
    <n v="0.16"/>
    <n v="5032.59"/>
    <n v="2113.6999999999998"/>
    <n v="0.42"/>
    <n v="62.75"/>
    <x v="3"/>
    <n v="1"/>
    <b v="1"/>
    <s v="Returned"/>
    <x v="0"/>
    <x v="5"/>
    <n v="8"/>
    <x v="3"/>
    <x v="45"/>
    <x v="3"/>
    <s v="11-20%"/>
    <x v="0"/>
    <n v="1"/>
    <n v="1"/>
    <n v="0"/>
    <n v="1"/>
  </r>
  <r>
    <s v="ORD-00997"/>
    <d v="2021-03-29T00:00:00"/>
    <d v="2021-03-29T00:00:00"/>
    <s v="CUST53232"/>
    <s v="Vikram Pillai"/>
    <n v="11"/>
    <n v="11"/>
    <s v="Other"/>
    <s v="Other"/>
    <s v="West"/>
    <s v="Mumbai"/>
    <x v="1"/>
    <s v="Sofa"/>
    <m/>
    <m/>
    <n v="24694.95"/>
    <n v="0.14000000000000001"/>
    <n v="21791.52"/>
    <n v="6733.42"/>
    <n v="0.309"/>
    <n v="16.03"/>
    <x v="3"/>
    <n v="2"/>
    <b v="0"/>
    <s v="Shipped"/>
    <x v="4"/>
    <x v="3"/>
    <n v="10"/>
    <x v="3"/>
    <x v="45"/>
    <x v="0"/>
    <s v="11-20%"/>
    <x v="0"/>
    <n v="0"/>
    <n v="0"/>
    <n v="0"/>
    <n v="1"/>
  </r>
  <r>
    <s v="ORD-00991"/>
    <d v="2021-03-28T00:00:00"/>
    <d v="2021-03-28T00:00:00"/>
    <s v="CUST03567"/>
    <s v="Shreya Chatterjee"/>
    <n v="17"/>
    <n v="17"/>
    <s v="Female"/>
    <s v="Female"/>
    <s v="North"/>
    <s v="Amritsar"/>
    <x v="6"/>
    <s v="Jacket"/>
    <n v="4"/>
    <n v="4"/>
    <n v="2764.14"/>
    <n v="0.15"/>
    <n v="10170.200000000001"/>
    <n v="3035.34"/>
    <n v="0.29799999999999999"/>
    <n v="56.28"/>
    <x v="3"/>
    <n v="1"/>
    <b v="0"/>
    <s v="Delivered"/>
    <x v="1"/>
    <x v="8"/>
    <n v="7"/>
    <x v="3"/>
    <x v="45"/>
    <x v="0"/>
    <s v="11-20%"/>
    <x v="0"/>
    <n v="0"/>
    <n v="1"/>
    <n v="0"/>
    <n v="1"/>
  </r>
  <r>
    <s v="ORD-00993"/>
    <d v="2021-03-28T00:00:00"/>
    <d v="2021-03-28T00:00:00"/>
    <s v="CUST44486"/>
    <s v="Rahul Kapoor"/>
    <n v="47"/>
    <n v="47"/>
    <s v="Other"/>
    <s v="Other"/>
    <s v="West"/>
    <s v="Surat"/>
    <x v="4"/>
    <s v="Self-Help Book"/>
    <n v="1"/>
    <n v="1"/>
    <n v="246.87"/>
    <n v="0.39"/>
    <n v="147.13"/>
    <n v="63.7"/>
    <n v="0.433"/>
    <n v="81.45"/>
    <x v="5"/>
    <n v="1"/>
    <b v="0"/>
    <s v="Delivered"/>
    <x v="1"/>
    <x v="7"/>
    <m/>
    <x v="3"/>
    <x v="45"/>
    <x v="4"/>
    <s v="31-40%"/>
    <x v="0"/>
    <n v="0"/>
    <n v="1"/>
    <n v="0"/>
    <n v="1"/>
  </r>
  <r>
    <s v="ORD-00992"/>
    <d v="2021-03-28T00:00:00"/>
    <d v="2021-03-28T00:00:00"/>
    <s v="CUST50288"/>
    <s v="Sanjay Kumar"/>
    <n v="29"/>
    <n v="29"/>
    <s v="Female"/>
    <s v="Female"/>
    <s v="Central"/>
    <s v="Indore"/>
    <x v="6"/>
    <s v="Jeans"/>
    <n v="10"/>
    <n v="10"/>
    <n v="2005.76"/>
    <n v="0.22"/>
    <n v="15986.56"/>
    <n v="5111.22"/>
    <n v="0.32"/>
    <n v="51.92"/>
    <x v="5"/>
    <n v="3"/>
    <b v="0"/>
    <s v="Delivered"/>
    <x v="1"/>
    <x v="3"/>
    <n v="10"/>
    <x v="3"/>
    <x v="45"/>
    <x v="3"/>
    <s v="21-30%"/>
    <x v="0"/>
    <n v="0"/>
    <n v="1"/>
    <n v="0"/>
    <n v="1"/>
  </r>
  <r>
    <s v="ORD-00990"/>
    <d v="2021-03-28T00:00:00"/>
    <d v="2021-03-28T00:00:00"/>
    <s v="CUST08092"/>
    <s v="Meera Bose"/>
    <n v="-4"/>
    <m/>
    <s v="Other"/>
    <s v="Other"/>
    <s v="Central"/>
    <s v="Raipur"/>
    <x v="4"/>
    <s v="Comic Book"/>
    <n v="9"/>
    <n v="9"/>
    <n v="742.78"/>
    <m/>
    <n v="6117.76"/>
    <n v="3038.08"/>
    <n v="0.497"/>
    <n v="76.92"/>
    <x v="5"/>
    <n v="4"/>
    <b v="0"/>
    <s v="Delivered"/>
    <x v="1"/>
    <x v="5"/>
    <n v="8"/>
    <x v="3"/>
    <x v="45"/>
    <x v="5"/>
    <s v="No data"/>
    <x v="0"/>
    <n v="0"/>
    <n v="1"/>
    <n v="0"/>
    <n v="1"/>
  </r>
  <r>
    <s v="ORD-00989"/>
    <d v="2021-03-27T00:00:00"/>
    <d v="2021-03-27T00:00:00"/>
    <s v="CUST63010"/>
    <s v="Kavya Kapoor"/>
    <n v="34"/>
    <n v="34"/>
    <s v="Male"/>
    <s v="Male"/>
    <s v="West"/>
    <s v="Ahmedabad"/>
    <x v="5"/>
    <s v="Yoga Mat"/>
    <n v="6"/>
    <n v="6"/>
    <n v="4757.97"/>
    <n v="0.39"/>
    <n v="16398.86"/>
    <n v="4630.17"/>
    <n v="0.28199999999999997"/>
    <n v="69.73"/>
    <x v="1"/>
    <n v="1"/>
    <b v="0"/>
    <s v="Delivered"/>
    <x v="1"/>
    <x v="6"/>
    <n v="6"/>
    <x v="3"/>
    <x v="45"/>
    <x v="3"/>
    <s v="31-40%"/>
    <x v="0"/>
    <n v="0"/>
    <n v="1"/>
    <n v="0"/>
    <n v="1"/>
  </r>
  <r>
    <s v="ORD-00988"/>
    <d v="2021-03-25T00:00:00"/>
    <d v="2021-03-25T00:00:00"/>
    <s v="CUST03932"/>
    <s v="Arjun Sharma"/>
    <n v="55"/>
    <n v="55"/>
    <s v="Other"/>
    <s v="Other"/>
    <s v="South"/>
    <s v="Bangalore"/>
    <x v="3"/>
    <s v="Sugar"/>
    <n v="3"/>
    <n v="3"/>
    <n v="211.44"/>
    <n v="0.27"/>
    <n v="561.91999999999996"/>
    <n v="17.100000000000001"/>
    <n v="0.03"/>
    <n v="58.35"/>
    <x v="3"/>
    <n v="1"/>
    <b v="1"/>
    <s v="Returned"/>
    <x v="0"/>
    <x v="5"/>
    <n v="8"/>
    <x v="3"/>
    <x v="45"/>
    <x v="4"/>
    <s v="21-30%"/>
    <x v="0"/>
    <n v="1"/>
    <n v="1"/>
    <n v="0"/>
    <n v="1"/>
  </r>
  <r>
    <s v="ORD-00987"/>
    <d v="2021-03-25T00:00:00"/>
    <d v="2021-03-25T00:00:00"/>
    <s v="CUST04483"/>
    <s v="Priya Joshi"/>
    <n v="29"/>
    <n v="29"/>
    <s v="Male"/>
    <s v="Male"/>
    <s v="Central"/>
    <s v="Nagpur"/>
    <x v="1"/>
    <s v="Wardrobe"/>
    <n v="4"/>
    <n v="4"/>
    <n v="7372.62"/>
    <n v="0.11"/>
    <n v="32182.82"/>
    <n v="11067.17"/>
    <n v="0.34399999999999997"/>
    <n v="75.03"/>
    <x v="0"/>
    <n v="2"/>
    <b v="0"/>
    <s v="Delivered"/>
    <x v="1"/>
    <x v="9"/>
    <n v="9"/>
    <x v="3"/>
    <x v="45"/>
    <x v="3"/>
    <s v="11-20%"/>
    <x v="0"/>
    <n v="0"/>
    <n v="1"/>
    <n v="0"/>
    <n v="1"/>
  </r>
  <r>
    <s v="ORD-00983"/>
    <d v="2021-03-24T00:00:00"/>
    <d v="2021-03-24T00:00:00"/>
    <s v="CUST01477"/>
    <s v="Karan Mishra"/>
    <n v="49"/>
    <n v="49"/>
    <s v="Female"/>
    <s v="Female"/>
    <s v="North"/>
    <s v="Delhi"/>
    <x v="5"/>
    <s v="Yoga Mat"/>
    <n v="7"/>
    <n v="7"/>
    <n v="2782.21"/>
    <n v="0.21"/>
    <n v="13694.75"/>
    <n v="1856.34"/>
    <n v="0.13600000000000001"/>
    <n v="60.88"/>
    <x v="4"/>
    <n v="3"/>
    <b v="0"/>
    <s v="Delivered"/>
    <x v="1"/>
    <x v="4"/>
    <n v="4"/>
    <x v="3"/>
    <x v="45"/>
    <x v="4"/>
    <s v="21-30%"/>
    <x v="0"/>
    <n v="0"/>
    <n v="1"/>
    <n v="0"/>
    <n v="1"/>
  </r>
  <r>
    <s v="ORD-00984"/>
    <d v="2021-03-24T00:00:00"/>
    <d v="2021-03-24T00:00:00"/>
    <s v="CUST55320"/>
    <s v="Amit Bose"/>
    <n v="36"/>
    <n v="36"/>
    <s v="Female"/>
    <s v="Female"/>
    <s v="West"/>
    <s v="Ahmedabad"/>
    <x v="0"/>
    <s v="Hair Oil"/>
    <n v="8"/>
    <n v="8"/>
    <n v="1335.25"/>
    <n v="0.12"/>
    <n v="9435.3799999999992"/>
    <n v="4980.08"/>
    <n v="0.52800000000000002"/>
    <n v="64.56"/>
    <x v="4"/>
    <n v="2"/>
    <b v="0"/>
    <s v="Cancelled"/>
    <x v="3"/>
    <x v="2"/>
    <n v="1"/>
    <x v="3"/>
    <x v="45"/>
    <x v="2"/>
    <s v="11-20%"/>
    <x v="0"/>
    <n v="0"/>
    <n v="0"/>
    <n v="1"/>
    <n v="1"/>
  </r>
  <r>
    <s v="ORD-00986"/>
    <d v="2021-03-24T00:00:00"/>
    <d v="2021-03-24T00:00:00"/>
    <s v="CUST25266"/>
    <s v="Nikhil Reddy"/>
    <n v="20"/>
    <n v="20"/>
    <s v="Other"/>
    <s v="Other"/>
    <s v="Central"/>
    <s v="Raipur"/>
    <x v="1"/>
    <s v="Chair"/>
    <n v="1"/>
    <n v="1"/>
    <n v="14981.98"/>
    <m/>
    <n v="16452.689999999999"/>
    <n v="6301.96"/>
    <n v="0.38300000000000001"/>
    <n v="80.7"/>
    <x v="0"/>
    <n v="4"/>
    <b v="0"/>
    <s v="Cancelled"/>
    <x v="3"/>
    <x v="5"/>
    <n v="8"/>
    <x v="3"/>
    <x v="45"/>
    <x v="1"/>
    <s v="No data"/>
    <x v="0"/>
    <n v="0"/>
    <n v="0"/>
    <n v="1"/>
    <n v="1"/>
  </r>
  <r>
    <s v="ORD-00985"/>
    <d v="2021-03-24T00:00:00"/>
    <d v="2021-03-24T00:00:00"/>
    <s v="CUST89273"/>
    <s v="Sunita Sharma"/>
    <m/>
    <m/>
    <s v="Other"/>
    <s v="Other"/>
    <s v="West"/>
    <s v="Pune"/>
    <x v="3"/>
    <s v="Tea"/>
    <n v="7"/>
    <n v="7"/>
    <n v="150.71"/>
    <n v="0.21"/>
    <n v="896.68"/>
    <n v="76.540000000000006"/>
    <n v="8.5000000000000006E-2"/>
    <n v="48"/>
    <x v="3"/>
    <n v="4"/>
    <b v="0"/>
    <s v="Delivered"/>
    <x v="1"/>
    <x v="4"/>
    <n v="4"/>
    <x v="3"/>
    <x v="45"/>
    <x v="5"/>
    <s v="21-30%"/>
    <x v="0"/>
    <n v="0"/>
    <n v="1"/>
    <n v="0"/>
    <n v="1"/>
  </r>
  <r>
    <s v="ORD-00982"/>
    <d v="2021-03-23T00:00:00"/>
    <d v="2021-03-23T00:00:00"/>
    <s v="CUST31894"/>
    <s v="Amit Joshi"/>
    <n v="44"/>
    <n v="44"/>
    <s v="Other"/>
    <s v="Other"/>
    <s v="North"/>
    <s v="Ludhiana"/>
    <x v="1"/>
    <s v="Desk"/>
    <n v="2"/>
    <n v="2"/>
    <n v="4143.1000000000004"/>
    <m/>
    <n v="9554.34"/>
    <n v="2463.9499999999998"/>
    <n v="0.25800000000000001"/>
    <n v="56.97"/>
    <x v="4"/>
    <n v="5"/>
    <b v="0"/>
    <s v="Delivered"/>
    <x v="1"/>
    <x v="1"/>
    <n v="5"/>
    <x v="3"/>
    <x v="45"/>
    <x v="2"/>
    <s v="No data"/>
    <x v="0"/>
    <n v="0"/>
    <n v="1"/>
    <n v="0"/>
    <n v="1"/>
  </r>
  <r>
    <s v="ORD-00980"/>
    <d v="2021-03-22T00:00:00"/>
    <d v="2021-03-22T00:00:00"/>
    <s v="CUST55402"/>
    <s v="Arjun Patel"/>
    <n v="43"/>
    <n v="43"/>
    <s v="Female"/>
    <s v="Female"/>
    <s v="East"/>
    <s v="Guwahati"/>
    <x v="5"/>
    <s v="Yoga Mat"/>
    <n v="4"/>
    <n v="4"/>
    <n v="9423.81"/>
    <n v="0.4"/>
    <n v="23341.98"/>
    <n v="3961.16"/>
    <n v="0.17"/>
    <n v="92.67"/>
    <x v="0"/>
    <n v="5"/>
    <b v="0"/>
    <s v="Delivered"/>
    <x v="1"/>
    <x v="2"/>
    <n v="1"/>
    <x v="3"/>
    <x v="45"/>
    <x v="2"/>
    <s v="31-40%"/>
    <x v="0"/>
    <n v="0"/>
    <n v="1"/>
    <n v="0"/>
    <n v="1"/>
  </r>
  <r>
    <s v="ORD-00981"/>
    <d v="2021-03-22T00:00:00"/>
    <d v="2021-03-22T00:00:00"/>
    <s v="CUST13256"/>
    <s v="Pooja Kumar"/>
    <n v="30"/>
    <n v="30"/>
    <s v="Male"/>
    <s v="Male"/>
    <s v="Central"/>
    <s v="Indore"/>
    <x v="5"/>
    <s v="Cricket Bat"/>
    <n v="1"/>
    <n v="1"/>
    <n v="12561.13"/>
    <n v="0.13"/>
    <n v="10989.14"/>
    <n v="2498.7800000000002"/>
    <n v="0.22700000000000001"/>
    <n v="68.19"/>
    <x v="5"/>
    <n v="3"/>
    <b v="0"/>
    <s v="Delivered"/>
    <x v="1"/>
    <x v="8"/>
    <n v="7"/>
    <x v="3"/>
    <x v="45"/>
    <x v="3"/>
    <s v="11-20%"/>
    <x v="0"/>
    <n v="0"/>
    <n v="1"/>
    <n v="0"/>
    <n v="1"/>
  </r>
  <r>
    <s v="ORD-00979"/>
    <d v="2021-03-22T00:00:00"/>
    <d v="2021-03-22T00:00:00"/>
    <s v="CUST08503"/>
    <s v="Sanjay Iyer"/>
    <n v="48"/>
    <n v="48"/>
    <s v="Other"/>
    <s v="Other"/>
    <s v="South"/>
    <s v="Bangalore"/>
    <x v="0"/>
    <s v="Perfume"/>
    <n v="5"/>
    <n v="5"/>
    <n v="357.2"/>
    <n v="0.25"/>
    <n v="1350.29"/>
    <n v="473.38"/>
    <n v="0.35099999999999998"/>
    <n v="95.58"/>
    <x v="3"/>
    <n v="3"/>
    <b v="0"/>
    <s v="Delivered"/>
    <x v="1"/>
    <x v="5"/>
    <n v="8"/>
    <x v="3"/>
    <x v="45"/>
    <x v="4"/>
    <s v="21-30%"/>
    <x v="0"/>
    <n v="0"/>
    <n v="1"/>
    <n v="0"/>
    <n v="1"/>
  </r>
  <r>
    <s v="ORD-00978"/>
    <d v="2021-03-21T00:00:00"/>
    <d v="2021-03-21T00:00:00"/>
    <s v="CUST97561"/>
    <s v="Vikram Nair"/>
    <n v="54"/>
    <n v="54"/>
    <s v="Male"/>
    <s v="Male"/>
    <s v="South"/>
    <s v="Chennai"/>
    <x v="6"/>
    <s v="Jeans"/>
    <n v="2"/>
    <n v="2"/>
    <n v="3618.11"/>
    <n v="7.0000000000000007E-2"/>
    <n v="6573.5"/>
    <n v="2164.13"/>
    <n v="0.32900000000000001"/>
    <n v="96.19"/>
    <x v="2"/>
    <n v="2"/>
    <b v="0"/>
    <s v="Delivered"/>
    <x v="1"/>
    <x v="5"/>
    <n v="8"/>
    <x v="3"/>
    <x v="45"/>
    <x v="4"/>
    <s v="1-10%"/>
    <x v="0"/>
    <n v="0"/>
    <n v="1"/>
    <n v="0"/>
    <n v="1"/>
  </r>
  <r>
    <s v="ORD-00975"/>
    <d v="2021-03-20T00:00:00"/>
    <d v="2021-03-20T00:00:00"/>
    <s v="CUST76263"/>
    <s v="Arjun Reddy"/>
    <n v="20"/>
    <n v="20"/>
    <s v="Male"/>
    <s v="Male"/>
    <s v="West"/>
    <s v="Surat"/>
    <x v="1"/>
    <s v="Sofa"/>
    <n v="6"/>
    <n v="6"/>
    <n v="5299.05"/>
    <n v="0.13"/>
    <n v="28279.75"/>
    <n v="5506.48"/>
    <n v="0.19500000000000001"/>
    <n v="36.549999999999997"/>
    <x v="1"/>
    <n v="4"/>
    <b v="0"/>
    <s v="Delivered"/>
    <x v="1"/>
    <x v="8"/>
    <n v="7"/>
    <x v="3"/>
    <x v="45"/>
    <x v="1"/>
    <s v="11-20%"/>
    <x v="0"/>
    <n v="0"/>
    <n v="1"/>
    <n v="0"/>
    <n v="1"/>
  </r>
  <r>
    <s v="ORD-00973"/>
    <d v="2021-03-20T00:00:00"/>
    <d v="2021-03-20T00:00:00"/>
    <s v="CUST18672"/>
    <s v="Rahul Rao"/>
    <n v="12"/>
    <n v="12"/>
    <s v="Other"/>
    <s v="Other"/>
    <s v="West"/>
    <s v="Mumbai"/>
    <x v="0"/>
    <s v="Hair Oil"/>
    <n v="3"/>
    <n v="3"/>
    <n v="956.76"/>
    <n v="0.28000000000000003"/>
    <n v="2408.87"/>
    <n v="1153.68"/>
    <n v="0.47899999999999998"/>
    <n v="89.77"/>
    <x v="2"/>
    <m/>
    <b v="0"/>
    <s v="Delivered"/>
    <x v="1"/>
    <x v="9"/>
    <n v="9"/>
    <x v="3"/>
    <x v="45"/>
    <x v="0"/>
    <s v="21-30%"/>
    <x v="0"/>
    <n v="0"/>
    <n v="1"/>
    <n v="0"/>
    <n v="1"/>
  </r>
  <r>
    <s v="ORD-00977"/>
    <d v="2021-03-20T00:00:00"/>
    <d v="2021-03-20T00:00:00"/>
    <s v="CUST76218"/>
    <s v="Ananya Gupta"/>
    <n v="41"/>
    <n v="41"/>
    <s v="Female"/>
    <s v="Female"/>
    <s v="West"/>
    <s v="Surat"/>
    <x v="5"/>
    <s v="Cricket Bat"/>
    <n v="5"/>
    <n v="5"/>
    <n v="12410.73"/>
    <n v="0.36"/>
    <n v="40821.89"/>
    <n v="12307.83"/>
    <n v="0.30199999999999999"/>
    <n v="65.83"/>
    <x v="3"/>
    <n v="1"/>
    <b v="0"/>
    <s v="Delivered"/>
    <x v="1"/>
    <x v="10"/>
    <n v="2"/>
    <x v="3"/>
    <x v="45"/>
    <x v="2"/>
    <s v="31-40%"/>
    <x v="0"/>
    <n v="0"/>
    <n v="1"/>
    <n v="0"/>
    <n v="1"/>
  </r>
  <r>
    <s v="ORD-00972"/>
    <s v="March 20, 2021"/>
    <d v="2021-03-20T00:00:00"/>
    <s v="CUST58228"/>
    <s v="Arjun Das"/>
    <n v="34"/>
    <n v="34"/>
    <s v="Male"/>
    <s v="Male"/>
    <s v="East"/>
    <s v="Patna"/>
    <x v="0"/>
    <s v="Lipstick"/>
    <n v="3"/>
    <n v="3"/>
    <n v="1728.65"/>
    <n v="0.09"/>
    <n v="5386.67"/>
    <n v="2960.24"/>
    <n v="0.55000000000000004"/>
    <n v="87"/>
    <x v="5"/>
    <n v="3"/>
    <b v="0"/>
    <s v="Delivered"/>
    <x v="1"/>
    <x v="2"/>
    <n v="1"/>
    <x v="3"/>
    <x v="45"/>
    <x v="3"/>
    <s v="1-10%"/>
    <x v="0"/>
    <n v="0"/>
    <n v="1"/>
    <n v="0"/>
    <n v="1"/>
  </r>
  <r>
    <s v="ORD-00974"/>
    <d v="2021-03-20T00:00:00"/>
    <d v="2021-03-20T00:00:00"/>
    <s v="CUST42500"/>
    <s v="Aarav Shah"/>
    <n v="30"/>
    <n v="30"/>
    <s v="Male"/>
    <s v="Male"/>
    <s v="South"/>
    <s v="Kochi"/>
    <x v="5"/>
    <s v="Cricket Bat"/>
    <n v="8"/>
    <n v="8"/>
    <n v="1086.23"/>
    <n v="0.23"/>
    <n v="7051.86"/>
    <n v="1305.99"/>
    <n v="0.185"/>
    <n v="55.27"/>
    <x v="5"/>
    <n v="4"/>
    <b v="1"/>
    <s v="Returned"/>
    <x v="0"/>
    <x v="5"/>
    <n v="8"/>
    <x v="3"/>
    <x v="45"/>
    <x v="3"/>
    <s v="21-30%"/>
    <x v="0"/>
    <n v="1"/>
    <n v="1"/>
    <n v="0"/>
    <n v="1"/>
  </r>
  <r>
    <s v="ORD-00976"/>
    <d v="2021-03-20T00:00:00"/>
    <d v="2021-03-20T00:00:00"/>
    <s v="CUST97597"/>
    <s v="Meera Reddy"/>
    <n v="7"/>
    <n v="7"/>
    <s v="Other"/>
    <s v="Other"/>
    <s v="East"/>
    <s v="Bhubaneswar"/>
    <x v="5"/>
    <s v="Cricket Bat"/>
    <n v="5"/>
    <n v="5"/>
    <n v="14828.68"/>
    <n v="0.36"/>
    <n v="57628.49"/>
    <n v="7729.24"/>
    <n v="0.13400000000000001"/>
    <n v="61.13"/>
    <x v="0"/>
    <n v="2"/>
    <b v="0"/>
    <s v="Delivered"/>
    <x v="1"/>
    <x v="0"/>
    <n v="3"/>
    <x v="3"/>
    <x v="45"/>
    <x v="0"/>
    <s v="31-40%"/>
    <x v="0"/>
    <n v="0"/>
    <n v="1"/>
    <n v="0"/>
    <n v="1"/>
  </r>
  <r>
    <s v="ORD-00971"/>
    <d v="2021-03-19T00:00:00"/>
    <d v="2021-03-19T00:00:00"/>
    <s v="CUST58302"/>
    <s v="Shreya Singh"/>
    <n v="24"/>
    <n v="24"/>
    <s v="Other"/>
    <s v="Other"/>
    <s v="East"/>
    <s v="Patna"/>
    <x v="2"/>
    <s v="Smartphone"/>
    <m/>
    <m/>
    <n v="26856.73"/>
    <n v="0.19"/>
    <n v="22019.439999999999"/>
    <n v="3128.23"/>
    <n v="0.14199999999999999"/>
    <n v="65.040000000000006"/>
    <x v="5"/>
    <n v="5"/>
    <b v="0"/>
    <s v="Delivered"/>
    <x v="1"/>
    <x v="2"/>
    <n v="1"/>
    <x v="3"/>
    <x v="45"/>
    <x v="1"/>
    <s v="11-20%"/>
    <x v="0"/>
    <n v="0"/>
    <n v="1"/>
    <n v="0"/>
    <n v="1"/>
  </r>
  <r>
    <s v="ORD-00970"/>
    <d v="2021-03-18T00:00:00"/>
    <d v="2021-03-18T00:00:00"/>
    <s v="CUST04940"/>
    <s v="Aditya Bhat"/>
    <n v="44"/>
    <n v="44"/>
    <s v="Other"/>
    <s v="Other"/>
    <s v="East"/>
    <s v="Kolkata"/>
    <x v="2"/>
    <s v="Laptop"/>
    <n v="6"/>
    <n v="6"/>
    <n v="40340.61"/>
    <n v="0.36"/>
    <n v="166691.57999999999"/>
    <n v="15451.73"/>
    <n v="9.2999999999999999E-2"/>
    <n v="92.09"/>
    <x v="5"/>
    <n v="2"/>
    <b v="0"/>
    <s v="Delivered"/>
    <x v="1"/>
    <x v="3"/>
    <n v="10"/>
    <x v="3"/>
    <x v="45"/>
    <x v="2"/>
    <s v="31-40%"/>
    <x v="0"/>
    <n v="0"/>
    <n v="1"/>
    <n v="0"/>
    <n v="1"/>
  </r>
  <r>
    <s v="ORD-00968"/>
    <d v="2021-03-17T00:00:00"/>
    <d v="2021-03-17T00:00:00"/>
    <s v="CUST41573"/>
    <s v="Sanjay Mishra"/>
    <n v="35"/>
    <n v="35"/>
    <s v="Female"/>
    <s v="Female"/>
    <s v="South"/>
    <s v="Kochi"/>
    <x v="5"/>
    <s v="Dumbbells"/>
    <n v="8"/>
    <n v="8"/>
    <n v="7643.4"/>
    <n v="0.09"/>
    <n v="61783.199999999997"/>
    <n v="10099.620000000001"/>
    <n v="0.16300000000000001"/>
    <n v="65.760000000000005"/>
    <x v="2"/>
    <m/>
    <b v="0"/>
    <s v="Delivered"/>
    <x v="1"/>
    <x v="5"/>
    <n v="8"/>
    <x v="3"/>
    <x v="45"/>
    <x v="3"/>
    <s v="1-10%"/>
    <x v="0"/>
    <n v="0"/>
    <n v="1"/>
    <n v="0"/>
    <n v="1"/>
  </r>
  <r>
    <s v="ORD-00966"/>
    <d v="2021-03-17T00:00:00"/>
    <d v="2021-03-17T00:00:00"/>
    <s v="CUST15832"/>
    <s v="Aarav Pillai"/>
    <n v="22"/>
    <n v="22"/>
    <s v="Other"/>
    <s v="Other"/>
    <s v="East"/>
    <s v="Kolkata"/>
    <x v="2"/>
    <s v="Laptop"/>
    <n v="4"/>
    <n v="4"/>
    <n v="11157.11"/>
    <n v="0.38"/>
    <n v="32774.69"/>
    <n v="3797.24"/>
    <n v="0.11600000000000001"/>
    <n v="55.14"/>
    <x v="2"/>
    <n v="1"/>
    <b v="1"/>
    <s v="Returned"/>
    <x v="0"/>
    <x v="5"/>
    <n v="8"/>
    <x v="3"/>
    <x v="45"/>
    <x v="1"/>
    <s v="31-40%"/>
    <x v="0"/>
    <n v="1"/>
    <n v="1"/>
    <n v="0"/>
    <n v="1"/>
  </r>
  <r>
    <s v="ORD-00969"/>
    <d v="2021-03-17T00:00:00"/>
    <d v="2021-03-17T00:00:00"/>
    <s v="CUST73466"/>
    <s v="Shreya Shah"/>
    <n v="17"/>
    <n v="17"/>
    <s v="Other"/>
    <s v="Other"/>
    <s v="East"/>
    <s v="Guwahati"/>
    <x v="2"/>
    <s v="Camera"/>
    <n v="3"/>
    <n v="3"/>
    <n v="53597.73"/>
    <n v="0.22"/>
    <n v="113953.25"/>
    <n v="17435"/>
    <n v="0.153"/>
    <n v="77.63"/>
    <x v="3"/>
    <n v="2"/>
    <b v="0"/>
    <s v="Delivered"/>
    <x v="1"/>
    <x v="5"/>
    <n v="8"/>
    <x v="3"/>
    <x v="45"/>
    <x v="0"/>
    <s v="21-30%"/>
    <x v="0"/>
    <n v="0"/>
    <n v="1"/>
    <n v="0"/>
    <n v="1"/>
  </r>
  <r>
    <s v="ORD-00967"/>
    <d v="2021-03-17T00:00:00"/>
    <d v="2021-03-17T00:00:00"/>
    <s v="CUST90596"/>
    <s v="Ananya Sharma"/>
    <n v="21"/>
    <n v="21"/>
    <s v="Male"/>
    <s v="Male"/>
    <s v="East"/>
    <s v="Guwahati"/>
    <x v="0"/>
    <s v="Hair Oil"/>
    <n v="2"/>
    <n v="2"/>
    <n v="119.38"/>
    <n v="0.13"/>
    <n v="236.95"/>
    <n v="137.69"/>
    <n v="0.58099999999999996"/>
    <n v="86.43"/>
    <x v="0"/>
    <n v="3"/>
    <b v="0"/>
    <s v="Pending"/>
    <x v="2"/>
    <x v="3"/>
    <n v="10"/>
    <x v="3"/>
    <x v="45"/>
    <x v="1"/>
    <s v="11-20%"/>
    <x v="0"/>
    <n v="0"/>
    <n v="0"/>
    <n v="0"/>
    <n v="1"/>
  </r>
  <r>
    <s v="ORD-00965"/>
    <d v="2021-03-17T00:00:00"/>
    <d v="2021-03-17T00:00:00"/>
    <s v="CUST01123"/>
    <s v="Sunita Das"/>
    <n v="37"/>
    <n v="37"/>
    <s v="Male"/>
    <s v="Male"/>
    <s v="South"/>
    <s v="Kochi"/>
    <x v="1"/>
    <s v="Bed Frame"/>
    <n v="4"/>
    <n v="4"/>
    <n v="14435.97"/>
    <n v="0.01"/>
    <n v="62179.839999999997"/>
    <n v="17618.77"/>
    <n v="0.28299999999999997"/>
    <n v="57.05"/>
    <x v="4"/>
    <n v="3"/>
    <b v="0"/>
    <s v="Delivered"/>
    <x v="1"/>
    <x v="8"/>
    <n v="7"/>
    <x v="3"/>
    <x v="45"/>
    <x v="2"/>
    <s v="1-10%"/>
    <x v="0"/>
    <n v="0"/>
    <n v="1"/>
    <n v="0"/>
    <n v="1"/>
  </r>
  <r>
    <s v="ORD-00964"/>
    <d v="2021-03-16T00:00:00"/>
    <d v="2021-03-16T00:00:00"/>
    <s v="CUST62220"/>
    <s v="Deepa Reddy"/>
    <n v="38"/>
    <n v="38"/>
    <s v="Female"/>
    <s v="Female"/>
    <s v="North"/>
    <s v="Ludhiana"/>
    <x v="6"/>
    <s v="Jacket"/>
    <n v="5"/>
    <n v="5"/>
    <n v="888.01"/>
    <n v="0.25"/>
    <n v="3544.92"/>
    <n v="906.65"/>
    <n v="0.25600000000000001"/>
    <n v="30.07"/>
    <x v="2"/>
    <n v="1"/>
    <b v="0"/>
    <s v="Pending"/>
    <x v="2"/>
    <x v="4"/>
    <n v="4"/>
    <x v="3"/>
    <x v="45"/>
    <x v="2"/>
    <s v="21-30%"/>
    <x v="0"/>
    <n v="0"/>
    <n v="0"/>
    <n v="0"/>
    <n v="1"/>
  </r>
  <r>
    <s v="ORD-00963"/>
    <d v="2021-03-16T00:00:00"/>
    <d v="2021-03-16T00:00:00"/>
    <s v="CUST03100"/>
    <s v="Aditya Kumar"/>
    <m/>
    <m/>
    <s v="Other"/>
    <s v="Other"/>
    <s v="Central"/>
    <s v="Raipur"/>
    <x v="1"/>
    <s v="Desk"/>
    <n v="2"/>
    <n v="2"/>
    <n v="22148.9"/>
    <n v="0.1"/>
    <n v="46326.9"/>
    <n v="10034.049999999999"/>
    <n v="0.217"/>
    <n v="55.7"/>
    <x v="5"/>
    <n v="4"/>
    <b v="0"/>
    <s v="Cancelled"/>
    <x v="3"/>
    <x v="2"/>
    <n v="1"/>
    <x v="3"/>
    <x v="45"/>
    <x v="5"/>
    <s v="1-10%"/>
    <x v="0"/>
    <n v="0"/>
    <n v="0"/>
    <n v="1"/>
    <n v="1"/>
  </r>
  <r>
    <s v="ORD-00962"/>
    <d v="2021-03-13T00:00:00"/>
    <d v="2021-03-13T00:00:00"/>
    <s v="CUST30724"/>
    <s v="Amit Sharma"/>
    <n v="51"/>
    <n v="51"/>
    <s v="Female"/>
    <s v="Female"/>
    <s v="North"/>
    <s v="Delhi"/>
    <x v="3"/>
    <s v="Sugar"/>
    <n v="5"/>
    <n v="5"/>
    <n v="432.25"/>
    <n v="0.01"/>
    <n v="2079.81"/>
    <n v="177.78"/>
    <n v="8.5000000000000006E-2"/>
    <n v="37.049999999999997"/>
    <x v="0"/>
    <n v="2"/>
    <b v="0"/>
    <s v="Delivered"/>
    <x v="1"/>
    <x v="3"/>
    <n v="10"/>
    <x v="3"/>
    <x v="45"/>
    <x v="4"/>
    <s v="1-10%"/>
    <x v="0"/>
    <n v="0"/>
    <n v="1"/>
    <n v="0"/>
    <n v="1"/>
  </r>
  <r>
    <s v="ORD-00960"/>
    <d v="2021-03-13T00:00:00"/>
    <d v="2021-03-13T00:00:00"/>
    <s v="CUST61286"/>
    <s v="Aarav Singh"/>
    <n v="11"/>
    <n v="11"/>
    <s v="Male"/>
    <s v="Male"/>
    <s v="Central"/>
    <s v="Nagpur"/>
    <x v="2"/>
    <s v="Tablet"/>
    <n v="4"/>
    <n v="4"/>
    <n v="22676.17"/>
    <n v="0.17"/>
    <n v="85348.7"/>
    <n v="11066.6"/>
    <n v="0.13"/>
    <n v="67.959999999999994"/>
    <x v="0"/>
    <n v="1"/>
    <b v="0"/>
    <s v="Delivered"/>
    <x v="1"/>
    <x v="2"/>
    <n v="1"/>
    <x v="3"/>
    <x v="45"/>
    <x v="0"/>
    <s v="11-20%"/>
    <x v="0"/>
    <n v="0"/>
    <n v="1"/>
    <n v="0"/>
    <n v="1"/>
  </r>
  <r>
    <s v="ORD-00961"/>
    <d v="2021-03-13T00:00:00"/>
    <d v="2021-03-13T00:00:00"/>
    <s v="CUST15494"/>
    <s v="Aarav Nair"/>
    <n v="33"/>
    <n v="33"/>
    <s v="Male"/>
    <s v="Male"/>
    <s v="East"/>
    <s v="Bhubaneswar"/>
    <x v="3"/>
    <s v="Sugar"/>
    <n v="1"/>
    <n v="1"/>
    <n v="314.79000000000002"/>
    <n v="0.34"/>
    <n v="241.87"/>
    <n v="12.49"/>
    <n v="5.1999999999999998E-2"/>
    <n v="85.01"/>
    <x v="3"/>
    <n v="2"/>
    <b v="0"/>
    <s v="Delivered"/>
    <x v="1"/>
    <x v="10"/>
    <n v="2"/>
    <x v="3"/>
    <x v="45"/>
    <x v="3"/>
    <s v="31-40%"/>
    <x v="0"/>
    <n v="0"/>
    <n v="1"/>
    <n v="0"/>
    <n v="1"/>
  </r>
  <r>
    <s v="ORD-00959"/>
    <d v="2021-03-11T00:00:00"/>
    <d v="2021-03-11T00:00:00"/>
    <s v="CUST32919"/>
    <s v="Ritu Patel"/>
    <m/>
    <m/>
    <s v="Female"/>
    <s v="Female"/>
    <s v="North"/>
    <s v="Chandigarh"/>
    <x v="2"/>
    <s v="Tablet"/>
    <n v="7"/>
    <n v="7"/>
    <n v="75319.55"/>
    <n v="0.06"/>
    <n v="571655.9"/>
    <n v="51762.81"/>
    <n v="9.0999999999999998E-2"/>
    <n v="44.32"/>
    <x v="5"/>
    <m/>
    <b v="0"/>
    <s v="Delivered"/>
    <x v="1"/>
    <x v="0"/>
    <n v="3"/>
    <x v="3"/>
    <x v="45"/>
    <x v="5"/>
    <s v="1-10%"/>
    <x v="0"/>
    <n v="0"/>
    <n v="1"/>
    <n v="0"/>
    <n v="1"/>
  </r>
  <r>
    <s v="ORD-00958"/>
    <d v="2021-03-11T00:00:00"/>
    <d v="2021-03-11T00:00:00"/>
    <s v="CUST07589"/>
    <s v="Rohan Shah"/>
    <n v="30"/>
    <n v="30"/>
    <s v="Male"/>
    <s v="Male"/>
    <s v="North"/>
    <s v="Amritsar"/>
    <x v="3"/>
    <s v="Dal (1kg)"/>
    <n v="7"/>
    <n v="7"/>
    <n v="236.4"/>
    <n v="0.32"/>
    <n v="1215.8399999999999"/>
    <n v="86.13"/>
    <n v="7.0999999999999994E-2"/>
    <n v="33.049999999999997"/>
    <x v="1"/>
    <n v="2"/>
    <b v="1"/>
    <s v="Returned"/>
    <x v="0"/>
    <x v="0"/>
    <n v="3"/>
    <x v="3"/>
    <x v="45"/>
    <x v="3"/>
    <s v="31-40%"/>
    <x v="0"/>
    <n v="1"/>
    <n v="1"/>
    <n v="0"/>
    <n v="1"/>
  </r>
  <r>
    <s v="ORD-00955"/>
    <d v="2021-03-10T00:00:00"/>
    <d v="2021-03-10T00:00:00"/>
    <s v="CUST63974"/>
    <s v="Kavya Gupta"/>
    <n v="30"/>
    <n v="30"/>
    <s v="Male"/>
    <s v="Male"/>
    <s v="East"/>
    <s v="Kolkata"/>
    <x v="5"/>
    <s v="Dumbbells"/>
    <n v="3"/>
    <n v="3"/>
    <n v="14253.13"/>
    <n v="0.13"/>
    <n v="45619.3"/>
    <n v="11131.02"/>
    <n v="0.24399999999999999"/>
    <n v="67.22"/>
    <x v="0"/>
    <n v="1"/>
    <b v="0"/>
    <s v="Cancelled"/>
    <x v="3"/>
    <x v="0"/>
    <n v="3"/>
    <x v="3"/>
    <x v="45"/>
    <x v="3"/>
    <s v="11-20%"/>
    <x v="0"/>
    <n v="0"/>
    <n v="0"/>
    <n v="1"/>
    <n v="1"/>
  </r>
  <r>
    <s v="ORD-00954"/>
    <d v="2021-03-10T00:00:00"/>
    <d v="2021-03-10T00:00:00"/>
    <s v="CUST75813"/>
    <s v="Aditya Singh"/>
    <n v="21"/>
    <n v="21"/>
    <s v="m"/>
    <s v="Male"/>
    <s v="South"/>
    <s v="Chennai"/>
    <x v="1"/>
    <s v="Chair"/>
    <n v="5"/>
    <n v="5"/>
    <n v="10002.31"/>
    <n v="0.4"/>
    <n v="30147.32"/>
    <n v="7265.89"/>
    <n v="0.24099999999999999"/>
    <n v="45.96"/>
    <x v="1"/>
    <n v="1"/>
    <b v="0"/>
    <s v="Pending"/>
    <x v="2"/>
    <x v="6"/>
    <n v="6"/>
    <x v="3"/>
    <x v="45"/>
    <x v="1"/>
    <s v="31-40%"/>
    <x v="0"/>
    <n v="0"/>
    <n v="0"/>
    <n v="0"/>
    <n v="1"/>
  </r>
  <r>
    <s v="ORD-00957"/>
    <d v="2021-03-10T00:00:00"/>
    <d v="2021-03-10T00:00:00"/>
    <s v="CUST38291"/>
    <s v="Priya Sharma"/>
    <n v="45"/>
    <n v="45"/>
    <s v="Male"/>
    <s v="Male"/>
    <s v="West"/>
    <s v="Ahmedabad"/>
    <x v="2"/>
    <s v="Headphones"/>
    <n v="8"/>
    <n v="8"/>
    <n v="35444.35"/>
    <n v="0.36"/>
    <n v="184024.19"/>
    <n v="25280.12"/>
    <n v="0.13700000000000001"/>
    <n v="40.75"/>
    <x v="1"/>
    <n v="4"/>
    <b v="0"/>
    <s v="Delivered"/>
    <x v="1"/>
    <x v="5"/>
    <n v="8"/>
    <x v="3"/>
    <x v="45"/>
    <x v="2"/>
    <s v="31-40%"/>
    <x v="0"/>
    <n v="0"/>
    <n v="1"/>
    <n v="0"/>
    <n v="1"/>
  </r>
  <r>
    <s v="ORD-00956"/>
    <d v="2021-03-10T00:00:00"/>
    <d v="2021-03-10T00:00:00"/>
    <s v="CUST26332"/>
    <s v="Karan Bhat"/>
    <n v="38"/>
    <n v="38"/>
    <s v="Male"/>
    <s v="Male"/>
    <s v="West"/>
    <s v="Pune"/>
    <x v="4"/>
    <s v="Fiction Novel"/>
    <n v="10"/>
    <n v="10"/>
    <n v="1207.23"/>
    <n v="0.16"/>
    <n v="10978.87"/>
    <n v="2840.09"/>
    <n v="0.25900000000000001"/>
    <n v="56.99"/>
    <x v="1"/>
    <n v="2"/>
    <b v="0"/>
    <s v="Delivered"/>
    <x v="1"/>
    <x v="6"/>
    <n v="6"/>
    <x v="3"/>
    <x v="45"/>
    <x v="2"/>
    <s v="11-20%"/>
    <x v="0"/>
    <n v="0"/>
    <n v="1"/>
    <n v="0"/>
    <n v="1"/>
  </r>
  <r>
    <s v="ORD-00952"/>
    <d v="2021-03-07T00:00:00"/>
    <d v="2021-03-07T00:00:00"/>
    <s v="CUST97126"/>
    <s v="Ananya Kumar"/>
    <n v="28"/>
    <n v="28"/>
    <s v="Male"/>
    <s v="Male"/>
    <s v="East"/>
    <s v="Kolkata"/>
    <x v="5"/>
    <s v="Yoga Mat"/>
    <n v="9"/>
    <n v="9"/>
    <n v="6483.35"/>
    <n v="0.23"/>
    <n v="52222.52"/>
    <n v="13820.97"/>
    <n v="0.26500000000000001"/>
    <n v="74.83"/>
    <x v="3"/>
    <n v="4"/>
    <b v="0"/>
    <s v="Delivered"/>
    <x v="1"/>
    <x v="10"/>
    <n v="2"/>
    <x v="3"/>
    <x v="45"/>
    <x v="3"/>
    <s v="21-30%"/>
    <x v="0"/>
    <n v="0"/>
    <n v="1"/>
    <n v="0"/>
    <n v="1"/>
  </r>
  <r>
    <s v="ORD-00951"/>
    <d v="2021-03-07T00:00:00"/>
    <d v="2021-03-07T00:00:00"/>
    <s v="CUST39186"/>
    <s v="Meera Mehta"/>
    <n v="30"/>
    <n v="30"/>
    <s v="Male"/>
    <s v="Male"/>
    <s v="Central"/>
    <s v="Raipur"/>
    <x v="6"/>
    <s v="T-Shirt"/>
    <n v="10"/>
    <n v="10"/>
    <n v="2879.31"/>
    <n v="0.34"/>
    <n v="19680.419999999998"/>
    <n v="5641.8"/>
    <n v="0.28699999999999998"/>
    <n v="64.13"/>
    <x v="5"/>
    <n v="2"/>
    <b v="0"/>
    <s v="Delivered"/>
    <x v="1"/>
    <x v="4"/>
    <n v="4"/>
    <x v="3"/>
    <x v="45"/>
    <x v="3"/>
    <s v="31-40%"/>
    <x v="0"/>
    <n v="0"/>
    <n v="1"/>
    <n v="0"/>
    <n v="1"/>
  </r>
  <r>
    <s v="ORD-00953"/>
    <d v="2021-03-07T00:00:00"/>
    <d v="2021-03-07T00:00:00"/>
    <s v="CUST31395"/>
    <s v="Nisha Sharma"/>
    <n v="51"/>
    <n v="51"/>
    <s v="Male"/>
    <s v="Male"/>
    <s v="West"/>
    <s v="Mumbai"/>
    <x v="3"/>
    <s v="Sugar"/>
    <n v="8"/>
    <n v="8"/>
    <n v="304.95999999999998"/>
    <n v="0.05"/>
    <n v="2345.4"/>
    <n v="225.25"/>
    <n v="9.6000000000000002E-2"/>
    <n v="36.35"/>
    <x v="1"/>
    <n v="2"/>
    <b v="0"/>
    <s v="Delivered"/>
    <x v="1"/>
    <x v="0"/>
    <n v="3"/>
    <x v="3"/>
    <x v="45"/>
    <x v="4"/>
    <s v="1-10%"/>
    <x v="0"/>
    <n v="0"/>
    <n v="1"/>
    <n v="0"/>
    <n v="1"/>
  </r>
  <r>
    <s v="ORD-00950"/>
    <d v="2021-03-07T00:00:00"/>
    <d v="2021-03-07T00:00:00"/>
    <s v="CUST77157"/>
    <s v="Vikram Shah"/>
    <n v="25"/>
    <n v="25"/>
    <s v="Female"/>
    <s v="Female"/>
    <s v="East"/>
    <s v="Bhubaneswar"/>
    <x v="6"/>
    <s v="Jeans"/>
    <n v="1"/>
    <n v="1"/>
    <n v="2017.09"/>
    <n v="0.05"/>
    <n v="2090.5700000000002"/>
    <n v="823.03"/>
    <n v="0.39400000000000002"/>
    <n v="84.95"/>
    <x v="2"/>
    <n v="2"/>
    <b v="0"/>
    <s v="Pending"/>
    <x v="2"/>
    <x v="2"/>
    <n v="1"/>
    <x v="3"/>
    <x v="45"/>
    <x v="1"/>
    <s v="1-10%"/>
    <x v="0"/>
    <n v="0"/>
    <n v="0"/>
    <n v="0"/>
    <n v="1"/>
  </r>
  <r>
    <s v="ORD-00949"/>
    <d v="2021-03-06T00:00:00"/>
    <d v="2021-03-06T00:00:00"/>
    <s v="CUST62789"/>
    <s v="Nikhil Nair"/>
    <n v="22"/>
    <n v="22"/>
    <s v="Female"/>
    <s v="Female"/>
    <s v="East"/>
    <s v="Guwahati"/>
    <x v="5"/>
    <s v="Football"/>
    <n v="1"/>
    <n v="1"/>
    <n v="12745.08"/>
    <n v="0.04"/>
    <n v="13997.17"/>
    <n v="3273.37"/>
    <n v="0.23400000000000001"/>
    <n v="95.74"/>
    <x v="3"/>
    <m/>
    <b v="1"/>
    <s v="Returned"/>
    <x v="0"/>
    <x v="2"/>
    <n v="1"/>
    <x v="3"/>
    <x v="45"/>
    <x v="1"/>
    <s v="1-10%"/>
    <x v="0"/>
    <n v="1"/>
    <n v="1"/>
    <n v="0"/>
    <n v="1"/>
  </r>
  <r>
    <s v="ORD-00948"/>
    <d v="2021-03-05T00:00:00"/>
    <d v="2021-03-05T00:00:00"/>
    <s v="CUST85939"/>
    <s v="Nikhil Patel"/>
    <n v="47"/>
    <n v="47"/>
    <s v="Female"/>
    <s v="Female"/>
    <s v="North"/>
    <s v="Amritsar"/>
    <x v="1"/>
    <s v="Chair"/>
    <n v="6"/>
    <n v="6"/>
    <n v="29194.28"/>
    <n v="0.36"/>
    <n v="144911.63"/>
    <n v="54404.2"/>
    <n v="0.375"/>
    <n v="64.14"/>
    <x v="2"/>
    <n v="3"/>
    <b v="0"/>
    <s v="Delivered"/>
    <x v="1"/>
    <x v="9"/>
    <n v="9"/>
    <x v="3"/>
    <x v="45"/>
    <x v="4"/>
    <s v="31-40%"/>
    <x v="0"/>
    <n v="0"/>
    <n v="1"/>
    <n v="0"/>
    <n v="1"/>
  </r>
  <r>
    <s v="ORD-00947"/>
    <d v="2021-03-04T00:00:00"/>
    <d v="2021-03-04T00:00:00"/>
    <s v="CUST36851"/>
    <s v="Shreya Mehta"/>
    <n v="27"/>
    <n v="27"/>
    <s v="Other"/>
    <s v="Other"/>
    <s v="East"/>
    <s v="Bhubaneswar"/>
    <x v="5"/>
    <s v="Yoga Mat"/>
    <n v="2"/>
    <n v="2"/>
    <n v="12124.27"/>
    <n v="0.2"/>
    <n v="19621.740000000002"/>
    <n v="4737.6899999999996"/>
    <n v="0.24099999999999999"/>
    <n v="91.21"/>
    <x v="5"/>
    <n v="3"/>
    <b v="0"/>
    <s v="Delivered"/>
    <x v="1"/>
    <x v="8"/>
    <n v="7"/>
    <x v="3"/>
    <x v="45"/>
    <x v="3"/>
    <s v="11-20%"/>
    <x v="0"/>
    <n v="0"/>
    <n v="1"/>
    <n v="0"/>
    <n v="1"/>
  </r>
  <r>
    <s v="ORD-00946"/>
    <d v="2021-03-03T00:00:00"/>
    <d v="2021-03-03T00:00:00"/>
    <s v="CUST66962"/>
    <s v="Arjun Shah"/>
    <n v="29"/>
    <n v="29"/>
    <s v="Male"/>
    <s v="Male"/>
    <s v="South"/>
    <s v="Kochi"/>
    <x v="4"/>
    <s v="Comic Book"/>
    <n v="3"/>
    <n v="3"/>
    <n v="265.72000000000003"/>
    <n v="0.26"/>
    <n v="642.25"/>
    <n v="162.11000000000001"/>
    <n v="0.252"/>
    <n v="60.04"/>
    <x v="4"/>
    <n v="1"/>
    <b v="0"/>
    <s v="Cancelled"/>
    <x v="3"/>
    <x v="3"/>
    <n v="10"/>
    <x v="3"/>
    <x v="45"/>
    <x v="3"/>
    <s v="21-30%"/>
    <x v="0"/>
    <n v="0"/>
    <n v="0"/>
    <n v="1"/>
    <n v="1"/>
  </r>
  <r>
    <s v="ORD-00945"/>
    <d v="2021-03-03T00:00:00"/>
    <d v="2021-03-03T00:00:00"/>
    <s v="CUST29179"/>
    <s v="Karan Verma"/>
    <n v="14"/>
    <n v="14"/>
    <s v="Other"/>
    <s v="Other"/>
    <s v="West"/>
    <s v="Surat"/>
    <x v="5"/>
    <s v="Yoga Mat"/>
    <n v="4"/>
    <n v="4"/>
    <n v="7733.68"/>
    <n v="0.34"/>
    <n v="22832.43"/>
    <n v="3661.66"/>
    <n v="0.16"/>
    <n v="56.01"/>
    <x v="2"/>
    <n v="2"/>
    <b v="0"/>
    <s v="Delivered"/>
    <x v="1"/>
    <x v="6"/>
    <n v="6"/>
    <x v="3"/>
    <x v="45"/>
    <x v="0"/>
    <s v="31-40%"/>
    <x v="0"/>
    <n v="0"/>
    <n v="1"/>
    <n v="0"/>
    <n v="1"/>
  </r>
  <r>
    <s v="ORD-00943"/>
    <d v="2021-03-02T00:00:00"/>
    <d v="2021-03-02T00:00:00"/>
    <s v="CUST48937"/>
    <s v="Nisha Iyer"/>
    <n v="14"/>
    <n v="14"/>
    <s v="Female"/>
    <s v="Female"/>
    <s v="Central"/>
    <s v="Indore"/>
    <x v="6"/>
    <s v="Jeans"/>
    <n v="3"/>
    <n v="3"/>
    <n v="3314.25"/>
    <n v="0.1"/>
    <n v="9673.58"/>
    <n v="3783"/>
    <n v="0.39100000000000001"/>
    <n v="52.17"/>
    <x v="3"/>
    <m/>
    <b v="0"/>
    <s v="Shipped"/>
    <x v="4"/>
    <x v="5"/>
    <n v="8"/>
    <x v="3"/>
    <x v="45"/>
    <x v="0"/>
    <s v="1-10%"/>
    <x v="0"/>
    <n v="0"/>
    <n v="0"/>
    <n v="0"/>
    <n v="1"/>
  </r>
  <r>
    <s v="ORD-00944"/>
    <d v="2021-03-02T00:00:00"/>
    <d v="2021-03-02T00:00:00"/>
    <s v="CUST74789"/>
    <s v="Ritu Bose"/>
    <n v="32"/>
    <n v="32"/>
    <s v="Male"/>
    <s v="Male"/>
    <s v="North"/>
    <s v="Delhi"/>
    <x v="3"/>
    <s v="Sugar"/>
    <n v="9"/>
    <n v="9"/>
    <n v="172.48"/>
    <n v="0.16"/>
    <n v="1373.62"/>
    <n v="111.05"/>
    <n v="8.1000000000000003E-2"/>
    <n v="48.27"/>
    <x v="5"/>
    <n v="2"/>
    <b v="0"/>
    <s v="Delivered"/>
    <x v="1"/>
    <x v="6"/>
    <n v="6"/>
    <x v="3"/>
    <x v="45"/>
    <x v="3"/>
    <s v="11-20%"/>
    <x v="0"/>
    <n v="0"/>
    <n v="1"/>
    <n v="0"/>
    <n v="1"/>
  </r>
  <r>
    <s v="ORD-00942"/>
    <d v="2021-03-02T00:00:00"/>
    <d v="2021-03-02T00:00:00"/>
    <s v="CUST93436"/>
    <s v="Rohan Bose"/>
    <n v="26"/>
    <n v="26"/>
    <s v="Other"/>
    <s v="Other"/>
    <s v="West"/>
    <s v="Pune"/>
    <x v="0"/>
    <s v="Sunscreen"/>
    <n v="10"/>
    <n v="10"/>
    <n v="1967.69"/>
    <n v="0.12"/>
    <n v="19952.419999999998"/>
    <n v="8446.34"/>
    <n v="0.42299999999999999"/>
    <n v="29.78"/>
    <x v="2"/>
    <n v="4"/>
    <b v="0"/>
    <s v="Shipped"/>
    <x v="4"/>
    <x v="4"/>
    <n v="4"/>
    <x v="3"/>
    <x v="45"/>
    <x v="3"/>
    <s v="11-20%"/>
    <x v="0"/>
    <n v="0"/>
    <n v="0"/>
    <n v="0"/>
    <n v="1"/>
  </r>
  <r>
    <s v="ORD-00941"/>
    <d v="2021-03-01T00:00:00"/>
    <d v="2021-03-01T00:00:00"/>
    <s v="CUST76016"/>
    <s v="Sanjay Gupta"/>
    <n v="27"/>
    <n v="27"/>
    <s v="Other"/>
    <s v="Other"/>
    <s v="South"/>
    <s v="Hyderabad"/>
    <x v="5"/>
    <s v="Tennis Racket"/>
    <n v="1"/>
    <n v="1"/>
    <n v="10397.719999999999"/>
    <m/>
    <n v="10108.14"/>
    <n v="2948.56"/>
    <n v="0.29199999999999998"/>
    <n v="88.19"/>
    <x v="4"/>
    <n v="1"/>
    <b v="0"/>
    <s v="Shipped"/>
    <x v="4"/>
    <x v="10"/>
    <n v="2"/>
    <x v="3"/>
    <x v="45"/>
    <x v="3"/>
    <s v="No data"/>
    <x v="0"/>
    <n v="0"/>
    <n v="0"/>
    <n v="0"/>
    <n v="1"/>
  </r>
  <r>
    <s v="ORD-00940"/>
    <d v="2021-02-28T00:00:00"/>
    <d v="2021-02-28T00:00:00"/>
    <s v="CUST20288"/>
    <s v="Priya Mehta"/>
    <n v="32"/>
    <n v="32"/>
    <s v="Female"/>
    <s v="Female"/>
    <s v="East"/>
    <s v="Patna"/>
    <x v="4"/>
    <s v="Cook Book"/>
    <n v="1"/>
    <n v="1"/>
    <n v="1285.8"/>
    <n v="0.12"/>
    <n v="930.59"/>
    <n v="331.39"/>
    <n v="0.35599999999999998"/>
    <n v="110.69"/>
    <x v="0"/>
    <n v="1"/>
    <b v="0"/>
    <s v="Shipped"/>
    <x v="4"/>
    <x v="5"/>
    <n v="8"/>
    <x v="3"/>
    <x v="46"/>
    <x v="3"/>
    <s v="11-20%"/>
    <x v="0"/>
    <n v="0"/>
    <n v="0"/>
    <n v="0"/>
    <n v="1"/>
  </r>
  <r>
    <s v="ORD-00937"/>
    <d v="2021-02-28T00:00:00"/>
    <d v="2021-02-28T00:00:00"/>
    <s v="CUST46314"/>
    <s v="Nikhil Gupta"/>
    <n v="39"/>
    <n v="39"/>
    <s v="Other"/>
    <s v="Other"/>
    <s v="West"/>
    <s v="Ahmedabad"/>
    <x v="1"/>
    <s v="Bed Frame"/>
    <n v="5"/>
    <n v="5"/>
    <n v="20432.759999999998"/>
    <n v="0.34"/>
    <n v="61498.27"/>
    <n v="12694.42"/>
    <n v="0.20599999999999999"/>
    <n v="49.26"/>
    <x v="3"/>
    <n v="4"/>
    <b v="0"/>
    <s v="Shipped"/>
    <x v="4"/>
    <x v="8"/>
    <n v="7"/>
    <x v="3"/>
    <x v="46"/>
    <x v="2"/>
    <s v="31-40%"/>
    <x v="0"/>
    <n v="0"/>
    <n v="0"/>
    <n v="0"/>
    <n v="1"/>
  </r>
  <r>
    <s v="ORD-00938"/>
    <d v="2021-02-28T00:00:00"/>
    <d v="2021-02-28T00:00:00"/>
    <s v="CUST93635"/>
    <s v="Ritu Nair"/>
    <n v="38"/>
    <n v="38"/>
    <s v="Female"/>
    <s v="Female"/>
    <s v="East"/>
    <s v="Bhubaneswar"/>
    <x v="0"/>
    <s v="Hair Oil"/>
    <n v="3"/>
    <n v="3"/>
    <n v="892.77"/>
    <n v="0.28000000000000003"/>
    <n v="1753.17"/>
    <n v="830.67"/>
    <n v="0.47399999999999998"/>
    <n v="58.34"/>
    <x v="4"/>
    <n v="2"/>
    <b v="0"/>
    <s v="Pending"/>
    <x v="2"/>
    <x v="8"/>
    <n v="7"/>
    <x v="3"/>
    <x v="46"/>
    <x v="2"/>
    <s v="21-30%"/>
    <x v="0"/>
    <n v="0"/>
    <n v="0"/>
    <n v="0"/>
    <n v="1"/>
  </r>
  <r>
    <s v="ORD-00939"/>
    <d v="2021-02-28T00:00:00"/>
    <d v="2021-02-28T00:00:00"/>
    <s v="CUST44415"/>
    <s v="Ritu Das"/>
    <n v="27"/>
    <n v="27"/>
    <s v="Female"/>
    <s v="Female"/>
    <s v="South"/>
    <s v="Chennai"/>
    <x v="4"/>
    <s v="Textbook"/>
    <n v="7"/>
    <n v="7"/>
    <n v="884.25"/>
    <n v="0.35"/>
    <n v="3604.7"/>
    <n v="1268.2"/>
    <n v="0.35199999999999998"/>
    <n v="55.07"/>
    <x v="0"/>
    <n v="5"/>
    <b v="0"/>
    <s v="Delivered"/>
    <x v="1"/>
    <x v="8"/>
    <n v="7"/>
    <x v="3"/>
    <x v="46"/>
    <x v="3"/>
    <s v="31-40%"/>
    <x v="0"/>
    <n v="0"/>
    <n v="1"/>
    <n v="0"/>
    <n v="1"/>
  </r>
  <r>
    <s v="ORD-00936"/>
    <d v="2021-02-27T00:00:00"/>
    <d v="2021-02-27T00:00:00"/>
    <s v="CUST82575"/>
    <s v="Kavya Pillai"/>
    <n v="29"/>
    <n v="29"/>
    <s v="Female"/>
    <s v="Female"/>
    <s v="Central"/>
    <s v="Nagpur"/>
    <x v="1"/>
    <s v="Bookshelf"/>
    <n v="1"/>
    <n v="1"/>
    <n v="33537.06"/>
    <n v="0.25"/>
    <n v="24565.06"/>
    <n v="5814.79"/>
    <n v="0.23699999999999999"/>
    <n v="56.47"/>
    <x v="5"/>
    <n v="4"/>
    <b v="0"/>
    <s v="Delivered"/>
    <x v="1"/>
    <x v="10"/>
    <n v="2"/>
    <x v="3"/>
    <x v="46"/>
    <x v="3"/>
    <s v="21-30%"/>
    <x v="0"/>
    <n v="0"/>
    <n v="1"/>
    <n v="0"/>
    <n v="1"/>
  </r>
  <r>
    <s v="ORD-00935"/>
    <d v="2021-02-26T00:00:00"/>
    <d v="2021-02-26T00:00:00"/>
    <s v="CUST09173"/>
    <s v="Shreya Kumar"/>
    <n v="32"/>
    <n v="32"/>
    <s v="Female"/>
    <s v="Female"/>
    <s v="North"/>
    <s v="Amritsar"/>
    <x v="1"/>
    <s v="Bed Frame"/>
    <n v="3"/>
    <n v="3"/>
    <n v="26021.42"/>
    <n v="0.06"/>
    <n v="58084.97"/>
    <n v="15110.03"/>
    <n v="0.26"/>
    <n v="29.22"/>
    <x v="2"/>
    <n v="3"/>
    <b v="0"/>
    <s v="Delivered"/>
    <x v="1"/>
    <x v="2"/>
    <n v="1"/>
    <x v="3"/>
    <x v="46"/>
    <x v="3"/>
    <s v="1-10%"/>
    <x v="0"/>
    <n v="0"/>
    <n v="1"/>
    <n v="0"/>
    <n v="1"/>
  </r>
  <r>
    <s v="ORD-00933"/>
    <d v="2021-02-25T00:00:00"/>
    <d v="2021-02-25T00:00:00"/>
    <s v="CUST94720"/>
    <s v="Rohan Singh"/>
    <n v="49"/>
    <n v="49"/>
    <s v="Female"/>
    <s v="Female"/>
    <s v="South"/>
    <s v="Bangalore"/>
    <x v="6"/>
    <s v="Kurta"/>
    <n v="9"/>
    <n v="9"/>
    <n v="2124.88"/>
    <n v="0.33"/>
    <n v="10230.52"/>
    <n v="4454.91"/>
    <n v="0.435"/>
    <n v="81.17"/>
    <x v="5"/>
    <m/>
    <b v="0"/>
    <s v="Cancelled"/>
    <x v="3"/>
    <x v="6"/>
    <n v="6"/>
    <x v="3"/>
    <x v="46"/>
    <x v="4"/>
    <s v="31-40%"/>
    <x v="0"/>
    <n v="0"/>
    <n v="0"/>
    <n v="1"/>
    <n v="1"/>
  </r>
  <r>
    <s v="ORD-00932"/>
    <d v="2021-02-25T00:00:00"/>
    <d v="2021-02-25T00:00:00"/>
    <s v="CUST66017"/>
    <s v="Nisha Chatterjee"/>
    <n v="35"/>
    <n v="35"/>
    <s v="Male"/>
    <s v="Male"/>
    <s v="South"/>
    <s v="Bangalore"/>
    <x v="2"/>
    <s v="Smartphone"/>
    <n v="4"/>
    <n v="4"/>
    <n v="40123"/>
    <n v="0.3"/>
    <n v="106939.95"/>
    <n v="10117.280000000001"/>
    <n v="9.5000000000000001E-2"/>
    <n v="58.87"/>
    <x v="4"/>
    <m/>
    <b v="1"/>
    <s v="Returned"/>
    <x v="0"/>
    <x v="3"/>
    <n v="10"/>
    <x v="3"/>
    <x v="46"/>
    <x v="3"/>
    <s v="21-30%"/>
    <x v="0"/>
    <n v="1"/>
    <n v="1"/>
    <n v="0"/>
    <n v="1"/>
  </r>
  <r>
    <s v="ORD-00934"/>
    <d v="2021-02-25T00:00:00"/>
    <d v="2021-02-25T00:00:00"/>
    <s v="CUST57153"/>
    <s v="Nikhil Mishra"/>
    <n v="33"/>
    <n v="33"/>
    <s v="Other"/>
    <s v="Other"/>
    <s v="South"/>
    <s v="Chennai"/>
    <x v="2"/>
    <s v="Camera"/>
    <n v="10"/>
    <n v="10"/>
    <n v="39470.47"/>
    <n v="0.03"/>
    <n v="381281.41"/>
    <n v="61665.08"/>
    <n v="0.16200000000000001"/>
    <n v="68.19"/>
    <x v="5"/>
    <n v="1"/>
    <b v="1"/>
    <s v="Returned"/>
    <x v="0"/>
    <x v="9"/>
    <n v="9"/>
    <x v="3"/>
    <x v="46"/>
    <x v="3"/>
    <s v="1-10%"/>
    <x v="0"/>
    <n v="1"/>
    <n v="1"/>
    <n v="0"/>
    <n v="1"/>
  </r>
  <r>
    <s v="ORD-00931"/>
    <d v="2021-02-24T00:00:00"/>
    <d v="2021-02-24T00:00:00"/>
    <s v="CUST18103"/>
    <s v="Vikram Mehta"/>
    <n v="38"/>
    <n v="38"/>
    <s v="Other"/>
    <s v="Other"/>
    <s v="Central"/>
    <s v="Indore"/>
    <x v="1"/>
    <s v="Wardrobe"/>
    <n v="1"/>
    <n v="1"/>
    <n v="17927.93"/>
    <n v="0.26"/>
    <n v="11706.31"/>
    <n v="2947.16"/>
    <n v="0.252"/>
    <n v="44.44"/>
    <x v="2"/>
    <m/>
    <b v="1"/>
    <s v="Returned"/>
    <x v="0"/>
    <x v="5"/>
    <n v="8"/>
    <x v="3"/>
    <x v="46"/>
    <x v="2"/>
    <s v="21-30%"/>
    <x v="0"/>
    <n v="1"/>
    <n v="1"/>
    <n v="0"/>
    <n v="1"/>
  </r>
  <r>
    <s v="ORD-00928"/>
    <d v="2021-02-23T00:00:00"/>
    <d v="2021-02-23T00:00:00"/>
    <s v="CUST88225"/>
    <s v="Pooja Mishra"/>
    <n v="37"/>
    <n v="37"/>
    <s v="F"/>
    <s v="Female"/>
    <s v="South"/>
    <s v="Hyderabad"/>
    <x v="6"/>
    <s v="Dress"/>
    <n v="2"/>
    <n v="2"/>
    <n v="2323.11"/>
    <n v="0.1"/>
    <n v="3708.79"/>
    <n v="1138.78"/>
    <n v="0.307"/>
    <n v="85.32"/>
    <x v="4"/>
    <n v="2"/>
    <b v="0"/>
    <s v="Delivered"/>
    <x v="1"/>
    <x v="8"/>
    <n v="7"/>
    <x v="3"/>
    <x v="46"/>
    <x v="2"/>
    <s v="1-10%"/>
    <x v="0"/>
    <n v="0"/>
    <n v="1"/>
    <n v="0"/>
    <n v="1"/>
  </r>
  <r>
    <s v="ORD-00927"/>
    <d v="2021-02-23T00:00:00"/>
    <d v="2021-02-23T00:00:00"/>
    <s v="CUST72964"/>
    <s v="Sunita Shah"/>
    <n v="33"/>
    <n v="33"/>
    <s v="Female"/>
    <s v="Female"/>
    <s v="East"/>
    <s v="Kolkata"/>
    <x v="6"/>
    <s v="Dress"/>
    <n v="4"/>
    <n v="4"/>
    <n v="3257.05"/>
    <n v="0.24"/>
    <n v="8461.34"/>
    <n v="3580.22"/>
    <n v="0.42299999999999999"/>
    <n v="80.55"/>
    <x v="1"/>
    <m/>
    <b v="0"/>
    <s v="Delivered"/>
    <x v="1"/>
    <x v="6"/>
    <n v="6"/>
    <x v="3"/>
    <x v="46"/>
    <x v="3"/>
    <s v="21-30%"/>
    <x v="0"/>
    <n v="0"/>
    <n v="1"/>
    <n v="0"/>
    <n v="1"/>
  </r>
  <r>
    <s v="ORD-00929"/>
    <d v="2021-02-23T00:00:00"/>
    <d v="2021-02-23T00:00:00"/>
    <s v="CUST75952"/>
    <s v="Nikhil Verma"/>
    <n v="24"/>
    <n v="24"/>
    <s v="Male"/>
    <s v="Male"/>
    <s v="East"/>
    <s v="Guwahati"/>
    <x v="1"/>
    <s v="Desk"/>
    <n v="5"/>
    <n v="5"/>
    <n v="2018.71"/>
    <n v="0.33"/>
    <n v="6353.83"/>
    <n v="1860.03"/>
    <n v="0.29299999999999998"/>
    <n v="62.35"/>
    <x v="0"/>
    <n v="5"/>
    <b v="0"/>
    <s v="Delivered"/>
    <x v="1"/>
    <x v="2"/>
    <n v="1"/>
    <x v="3"/>
    <x v="46"/>
    <x v="1"/>
    <s v="31-40%"/>
    <x v="0"/>
    <n v="0"/>
    <n v="1"/>
    <n v="0"/>
    <n v="1"/>
  </r>
  <r>
    <s v="ORD-00930"/>
    <d v="2021-02-23T00:00:00"/>
    <d v="2021-02-23T00:00:00"/>
    <s v="CUST93704"/>
    <s v="Aarav Gupta"/>
    <n v="46"/>
    <n v="46"/>
    <s v="Male"/>
    <s v="Male"/>
    <s v="South"/>
    <s v="Bangalore"/>
    <x v="2"/>
    <s v="Smartphone"/>
    <n v="4"/>
    <n v="4"/>
    <n v="69413.05"/>
    <n v="0.19"/>
    <n v="236615.76"/>
    <n v="20189.990000000002"/>
    <n v="8.5000000000000006E-2"/>
    <n v="74.25"/>
    <x v="0"/>
    <n v="2"/>
    <b v="0"/>
    <s v="Cancelled"/>
    <x v="3"/>
    <x v="8"/>
    <n v="7"/>
    <x v="3"/>
    <x v="46"/>
    <x v="4"/>
    <s v="11-20%"/>
    <x v="0"/>
    <n v="0"/>
    <n v="0"/>
    <n v="1"/>
    <n v="1"/>
  </r>
  <r>
    <s v="ORD-00926"/>
    <d v="2021-02-23T00:00:00"/>
    <d v="2021-02-23T00:00:00"/>
    <s v="CUST42894"/>
    <s v="Sanjay Patel"/>
    <n v="30"/>
    <n v="30"/>
    <s v="Male"/>
    <s v="Male"/>
    <s v="West"/>
    <s v="Ahmedabad"/>
    <x v="6"/>
    <s v="Jeans"/>
    <n v="9"/>
    <n v="9"/>
    <n v="1846.99"/>
    <n v="0.32"/>
    <n v="9441.56"/>
    <n v="3194.01"/>
    <n v="0.33800000000000002"/>
    <n v="82.33"/>
    <x v="5"/>
    <n v="3"/>
    <b v="0"/>
    <s v="Delivered"/>
    <x v="1"/>
    <x v="6"/>
    <n v="6"/>
    <x v="3"/>
    <x v="46"/>
    <x v="3"/>
    <s v="31-40%"/>
    <x v="0"/>
    <n v="0"/>
    <n v="1"/>
    <n v="0"/>
    <n v="1"/>
  </r>
  <r>
    <s v="ORD-00923"/>
    <d v="2021-02-22T00:00:00"/>
    <d v="2021-02-22T00:00:00"/>
    <s v="CUST41859"/>
    <s v="Deepa Kumar"/>
    <n v="38"/>
    <n v="38"/>
    <s v="Other"/>
    <s v="Other"/>
    <s v="Central"/>
    <s v="Nagpur"/>
    <x v="0"/>
    <s v="Shampoo"/>
    <n v="7"/>
    <n v="7"/>
    <n v="322.75"/>
    <n v="0.15"/>
    <n v="1684.8"/>
    <n v="760.63"/>
    <n v="0.45100000000000001"/>
    <n v="28.86"/>
    <x v="1"/>
    <n v="1"/>
    <b v="1"/>
    <s v="Returned"/>
    <x v="0"/>
    <x v="1"/>
    <n v="5"/>
    <x v="3"/>
    <x v="46"/>
    <x v="2"/>
    <s v="11-20%"/>
    <x v="0"/>
    <n v="1"/>
    <n v="1"/>
    <n v="0"/>
    <n v="1"/>
  </r>
  <r>
    <s v="ORD-00922"/>
    <d v="2021-02-22T00:00:00"/>
    <d v="2021-02-22T00:00:00"/>
    <s v="CUST58356"/>
    <s v="Ananya Sharma"/>
    <n v="38"/>
    <n v="38"/>
    <s v="Other"/>
    <s v="Other"/>
    <s v="West"/>
    <s v="Ahmedabad"/>
    <x v="4"/>
    <s v="Textbook"/>
    <n v="4"/>
    <n v="4"/>
    <n v="386.28"/>
    <n v="0.3"/>
    <n v="1032.77"/>
    <n v="513.15"/>
    <n v="0.497"/>
    <n v="50.89"/>
    <x v="0"/>
    <n v="5"/>
    <b v="0"/>
    <s v="Delivered"/>
    <x v="1"/>
    <x v="1"/>
    <n v="5"/>
    <x v="3"/>
    <x v="46"/>
    <x v="2"/>
    <s v="21-30%"/>
    <x v="0"/>
    <n v="0"/>
    <n v="1"/>
    <n v="0"/>
    <n v="1"/>
  </r>
  <r>
    <s v="ORD-00924"/>
    <d v="2021-02-22T00:00:00"/>
    <d v="2021-02-22T00:00:00"/>
    <s v="CUST61112"/>
    <s v="Rahul Mishra"/>
    <n v="44"/>
    <n v="44"/>
    <s v="Male"/>
    <s v="Male"/>
    <s v="East"/>
    <s v="Bhubaneswar"/>
    <x v="3"/>
    <s v="Cooking Oil"/>
    <n v="1"/>
    <n v="1"/>
    <n v="227.48"/>
    <n v="0.11"/>
    <n v="175.14"/>
    <n v="15.49"/>
    <n v="8.7999999999999995E-2"/>
    <n v="47.37"/>
    <x v="0"/>
    <n v="1"/>
    <b v="0"/>
    <s v="Pending"/>
    <x v="2"/>
    <x v="4"/>
    <n v="4"/>
    <x v="3"/>
    <x v="46"/>
    <x v="2"/>
    <s v="11-20%"/>
    <x v="0"/>
    <n v="0"/>
    <n v="0"/>
    <n v="0"/>
    <n v="1"/>
  </r>
  <r>
    <s v="ORD-00925"/>
    <d v="2021-02-22T00:00:00"/>
    <d v="2021-02-22T00:00:00"/>
    <s v="CUST77643"/>
    <s v="Karan Reddy"/>
    <n v="40"/>
    <n v="40"/>
    <s v="Male"/>
    <s v="Male"/>
    <s v="East"/>
    <s v="Bhubaneswar"/>
    <x v="2"/>
    <s v="Laptop"/>
    <n v="9"/>
    <n v="9"/>
    <n v="27718.27"/>
    <m/>
    <n v="228875.11"/>
    <n v="36385.339999999997"/>
    <n v="0.159"/>
    <n v="75.400000000000006"/>
    <x v="1"/>
    <n v="1"/>
    <b v="0"/>
    <s v="Delivered"/>
    <x v="1"/>
    <x v="0"/>
    <n v="3"/>
    <x v="3"/>
    <x v="46"/>
    <x v="2"/>
    <s v="No data"/>
    <x v="0"/>
    <n v="0"/>
    <n v="1"/>
    <n v="0"/>
    <n v="1"/>
  </r>
  <r>
    <s v="ORD-00920"/>
    <d v="2021-02-21T00:00:00"/>
    <d v="2021-02-21T00:00:00"/>
    <s v="CUST85930"/>
    <s v="Pooja Shah"/>
    <n v="33"/>
    <n v="33"/>
    <s v="Other"/>
    <s v="Other"/>
    <s v="East"/>
    <s v="Guwahati"/>
    <x v="6"/>
    <s v="Dress"/>
    <n v="1"/>
    <n v="1"/>
    <n v="1520.56"/>
    <n v="0.38"/>
    <n v="857.74"/>
    <n v="372.68"/>
    <n v="0.434"/>
    <n v="82.69"/>
    <x v="1"/>
    <m/>
    <b v="1"/>
    <s v="Returned"/>
    <x v="0"/>
    <x v="5"/>
    <n v="8"/>
    <x v="3"/>
    <x v="46"/>
    <x v="3"/>
    <s v="31-40%"/>
    <x v="0"/>
    <n v="1"/>
    <n v="1"/>
    <n v="0"/>
    <n v="1"/>
  </r>
  <r>
    <s v="ORD-00921"/>
    <d v="2021-02-21T00:00:00"/>
    <d v="2021-02-21T00:00:00"/>
    <s v="CUST77784"/>
    <s v="Aditya Reddy"/>
    <n v="46"/>
    <n v="46"/>
    <s v="Other"/>
    <s v="Other"/>
    <s v="Central"/>
    <s v="Raipur"/>
    <x v="4"/>
    <s v="Comic Book"/>
    <m/>
    <m/>
    <n v="1150.6199999999999"/>
    <n v="0.16"/>
    <n v="1012.64"/>
    <n v="376.47"/>
    <n v="0.372"/>
    <n v="51.2"/>
    <x v="1"/>
    <n v="5"/>
    <b v="0"/>
    <s v="Delivered"/>
    <x v="1"/>
    <x v="6"/>
    <n v="6"/>
    <x v="3"/>
    <x v="46"/>
    <x v="4"/>
    <s v="11-20%"/>
    <x v="0"/>
    <n v="0"/>
    <n v="1"/>
    <n v="0"/>
    <n v="1"/>
  </r>
  <r>
    <s v="ORD-00918"/>
    <d v="2021-02-17T00:00:00"/>
    <d v="2021-02-17T00:00:00"/>
    <s v="CUST67405"/>
    <s v="Meera Pillai"/>
    <n v="48"/>
    <n v="48"/>
    <s v="Male"/>
    <s v="Male"/>
    <s v="Central"/>
    <s v="Indore"/>
    <x v="5"/>
    <s v="Cycle"/>
    <n v="3"/>
    <n v="3"/>
    <n v="11359.59"/>
    <n v="0.01"/>
    <n v="30752.81"/>
    <n v="7374.96"/>
    <n v="0.24"/>
    <n v="41.65"/>
    <x v="5"/>
    <n v="1"/>
    <b v="0"/>
    <s v="Delivered"/>
    <x v="1"/>
    <x v="5"/>
    <n v="8"/>
    <x v="3"/>
    <x v="46"/>
    <x v="4"/>
    <s v="1-10%"/>
    <x v="0"/>
    <n v="0"/>
    <n v="1"/>
    <n v="0"/>
    <n v="1"/>
  </r>
  <r>
    <s v="ORD-00919"/>
    <d v="2021-02-17T00:00:00"/>
    <d v="2021-02-17T00:00:00"/>
    <s v="CUST83261"/>
    <s v="Ritu Mehta"/>
    <n v="25"/>
    <n v="25"/>
    <s v="Female"/>
    <s v="Female"/>
    <s v="West"/>
    <s v="Ahmedabad"/>
    <x v="5"/>
    <s v="Cricket Bat"/>
    <n v="1"/>
    <n v="1"/>
    <n v="14980.35"/>
    <n v="0.06"/>
    <n v="16007.63"/>
    <n v="3501.94"/>
    <n v="0.219"/>
    <n v="66.95"/>
    <x v="2"/>
    <n v="5"/>
    <b v="0"/>
    <s v="Delivered"/>
    <x v="1"/>
    <x v="5"/>
    <n v="8"/>
    <x v="3"/>
    <x v="46"/>
    <x v="1"/>
    <s v="1-10%"/>
    <x v="0"/>
    <n v="0"/>
    <n v="1"/>
    <n v="0"/>
    <n v="1"/>
  </r>
  <r>
    <s v="ORD-00917"/>
    <d v="2021-02-17T00:00:00"/>
    <d v="2021-02-17T00:00:00"/>
    <s v="CUST45413"/>
    <s v="Aditya Singh"/>
    <n v="14"/>
    <n v="14"/>
    <s v="Female"/>
    <s v="Female"/>
    <s v="North"/>
    <s v="Chandigarh"/>
    <x v="5"/>
    <s v="Cricket Bat"/>
    <n v="10"/>
    <n v="10"/>
    <n v="10161.64"/>
    <n v="0.01"/>
    <n v="88906.61"/>
    <n v="14067.58"/>
    <n v="0.158"/>
    <n v="19.18"/>
    <x v="0"/>
    <n v="5"/>
    <b v="0"/>
    <s v="Delivered"/>
    <x v="1"/>
    <x v="9"/>
    <n v="9"/>
    <x v="3"/>
    <x v="46"/>
    <x v="0"/>
    <s v="1-10%"/>
    <x v="0"/>
    <n v="0"/>
    <n v="1"/>
    <n v="0"/>
    <n v="1"/>
  </r>
  <r>
    <s v="ORD-00916"/>
    <d v="2021-02-17T00:00:00"/>
    <d v="2021-02-17T00:00:00"/>
    <s v="CUST66419"/>
    <s v="Sanjay Singh"/>
    <n v="44"/>
    <n v="44"/>
    <s v="Male"/>
    <s v="Male"/>
    <s v="South"/>
    <s v="Chennai"/>
    <x v="3"/>
    <s v="Sugar"/>
    <n v="7"/>
    <n v="7"/>
    <n v="245.03"/>
    <n v="0.09"/>
    <n v="1547.66"/>
    <n v="97.99"/>
    <n v="6.3E-2"/>
    <n v="69.709999999999994"/>
    <x v="3"/>
    <n v="3"/>
    <b v="0"/>
    <s v="Delivered"/>
    <x v="1"/>
    <x v="8"/>
    <n v="7"/>
    <x v="3"/>
    <x v="46"/>
    <x v="2"/>
    <s v="1-10%"/>
    <x v="0"/>
    <n v="0"/>
    <n v="1"/>
    <n v="0"/>
    <n v="1"/>
  </r>
  <r>
    <s v="ORD-00915"/>
    <d v="2021-02-16T00:00:00"/>
    <d v="2021-02-16T00:00:00"/>
    <s v="CUST76268"/>
    <s v="Arjun Patel"/>
    <n v="36"/>
    <n v="36"/>
    <s v="Other"/>
    <s v="Other"/>
    <s v="North"/>
    <s v="Amritsar"/>
    <x v="2"/>
    <s v="Smartwatch"/>
    <n v="3"/>
    <n v="3"/>
    <n v="48921.59"/>
    <n v="0.19"/>
    <n v="107608.01"/>
    <n v="16935.060000000001"/>
    <n v="0.157"/>
    <n v="46.65"/>
    <x v="2"/>
    <n v="1"/>
    <b v="0"/>
    <s v="Delivered"/>
    <x v="1"/>
    <x v="0"/>
    <n v="3"/>
    <x v="3"/>
    <x v="46"/>
    <x v="2"/>
    <s v="11-20%"/>
    <x v="0"/>
    <n v="0"/>
    <n v="1"/>
    <n v="0"/>
    <n v="1"/>
  </r>
  <r>
    <s v="ORD-00914"/>
    <d v="2021-02-16T00:00:00"/>
    <d v="2021-02-16T00:00:00"/>
    <s v="CUST19648"/>
    <s v="Priya Mishra"/>
    <n v="41"/>
    <n v="41"/>
    <s v="Female"/>
    <s v="Female"/>
    <s v="West"/>
    <s v="Surat"/>
    <x v="5"/>
    <s v="Yoga Mat"/>
    <n v="6"/>
    <n v="6"/>
    <n v="4631.4399999999996"/>
    <n v="0.05"/>
    <n v="23451.19"/>
    <n v="4924.6899999999996"/>
    <n v="0.21"/>
    <n v="43.93"/>
    <x v="2"/>
    <n v="3"/>
    <b v="1"/>
    <s v="Returned"/>
    <x v="0"/>
    <x v="4"/>
    <n v="4"/>
    <x v="3"/>
    <x v="46"/>
    <x v="2"/>
    <s v="1-10%"/>
    <x v="0"/>
    <n v="1"/>
    <n v="1"/>
    <n v="0"/>
    <n v="1"/>
  </r>
  <r>
    <s v="ORD-00913"/>
    <d v="2021-02-15T00:00:00"/>
    <d v="2021-02-15T00:00:00"/>
    <s v="CUST25496"/>
    <s v="Sanjay Pillai"/>
    <n v="15"/>
    <n v="15"/>
    <s v="Other"/>
    <s v="Other"/>
    <s v="West"/>
    <s v="Ahmedabad"/>
    <x v="1"/>
    <s v="Bed Frame"/>
    <n v="5"/>
    <n v="5"/>
    <n v="17189.599999999999"/>
    <n v="0.27"/>
    <n v="55435.55"/>
    <n v="13684.7"/>
    <n v="0.247"/>
    <n v="59.73"/>
    <x v="2"/>
    <n v="3"/>
    <b v="0"/>
    <s v="Delivered"/>
    <x v="1"/>
    <x v="6"/>
    <n v="6"/>
    <x v="3"/>
    <x v="46"/>
    <x v="0"/>
    <s v="21-30%"/>
    <x v="0"/>
    <n v="0"/>
    <n v="1"/>
    <n v="0"/>
    <n v="1"/>
  </r>
  <r>
    <s v="ORD-00912"/>
    <d v="2021-02-13T00:00:00"/>
    <d v="2021-02-13T00:00:00"/>
    <s v="CUST49621"/>
    <s v="Kavya Pillai"/>
    <n v="31"/>
    <n v="31"/>
    <s v="Male"/>
    <s v="Male"/>
    <s v="Central"/>
    <s v="Nagpur"/>
    <x v="1"/>
    <s v="Chair"/>
    <n v="7"/>
    <n v="7"/>
    <n v="16795.84"/>
    <n v="0.36"/>
    <n v="56221.37"/>
    <n v="12491.37"/>
    <n v="0.222"/>
    <n v="56.62"/>
    <x v="1"/>
    <n v="2"/>
    <b v="1"/>
    <s v="Returned"/>
    <x v="0"/>
    <x v="10"/>
    <n v="2"/>
    <x v="3"/>
    <x v="46"/>
    <x v="3"/>
    <s v="31-40%"/>
    <x v="0"/>
    <n v="1"/>
    <n v="1"/>
    <n v="0"/>
    <n v="1"/>
  </r>
  <r>
    <s v="ORD-00911"/>
    <d v="2021-02-11T00:00:00"/>
    <d v="2021-02-11T00:00:00"/>
    <s v="CUST78268"/>
    <s v="Shreya Sharma"/>
    <n v="21"/>
    <n v="21"/>
    <s v="Female"/>
    <s v="Female"/>
    <s v="East"/>
    <s v="Guwahati"/>
    <x v="5"/>
    <s v="Football"/>
    <n v="6"/>
    <n v="6"/>
    <n v="9644.7800000000007"/>
    <n v="0.12"/>
    <n v="53077.760000000002"/>
    <n v="12558.1"/>
    <n v="0.23699999999999999"/>
    <n v="95.75"/>
    <x v="5"/>
    <n v="3"/>
    <b v="0"/>
    <s v="Shipped"/>
    <x v="4"/>
    <x v="9"/>
    <n v="9"/>
    <x v="3"/>
    <x v="46"/>
    <x v="1"/>
    <s v="11-20%"/>
    <x v="0"/>
    <n v="0"/>
    <n v="0"/>
    <n v="0"/>
    <n v="1"/>
  </r>
  <r>
    <s v="ORD-00910"/>
    <d v="2021-02-11T00:00:00"/>
    <d v="2021-02-11T00:00:00"/>
    <s v="CUST43459"/>
    <s v="Arjun Gupta"/>
    <n v="71"/>
    <n v="71"/>
    <s v="Female"/>
    <s v="Female"/>
    <s v="South"/>
    <s v="Chennai"/>
    <x v="5"/>
    <s v="Yoga Mat"/>
    <n v="2"/>
    <n v="2"/>
    <n v="1368.36"/>
    <m/>
    <n v="2751.01"/>
    <n v="302.67"/>
    <n v="0.11"/>
    <n v="73.319999999999993"/>
    <x v="5"/>
    <n v="5"/>
    <b v="0"/>
    <s v="Delivered"/>
    <x v="1"/>
    <x v="0"/>
    <n v="3"/>
    <x v="3"/>
    <x v="46"/>
    <x v="6"/>
    <s v="No data"/>
    <x v="0"/>
    <n v="0"/>
    <n v="1"/>
    <n v="0"/>
    <n v="1"/>
  </r>
  <r>
    <s v="ORD-00909"/>
    <s v="February 10, 2021"/>
    <d v="2021-02-10T00:00:00"/>
    <s v="CUST63944"/>
    <s v="Pooja Patel"/>
    <n v="23"/>
    <n v="23"/>
    <s v="Other"/>
    <s v="Other"/>
    <s v="West"/>
    <s v="Pune"/>
    <x v="2"/>
    <s v="Smartphone"/>
    <n v="7"/>
    <n v="7"/>
    <n v="60825.33"/>
    <n v="0.39"/>
    <n v="203704.25"/>
    <n v="27664.1"/>
    <n v="0.13600000000000001"/>
    <n v="67.78"/>
    <x v="0"/>
    <n v="1"/>
    <b v="0"/>
    <s v="Delivered"/>
    <x v="1"/>
    <x v="5"/>
    <n v="8"/>
    <x v="3"/>
    <x v="46"/>
    <x v="1"/>
    <s v="31-40%"/>
    <x v="0"/>
    <n v="0"/>
    <n v="1"/>
    <n v="0"/>
    <n v="1"/>
  </r>
  <r>
    <s v="ORD-00908"/>
    <d v="2021-02-10T00:00:00"/>
    <d v="2021-02-10T00:00:00"/>
    <s v="CUST33667"/>
    <s v="Vikram Mehta"/>
    <n v="40"/>
    <n v="40"/>
    <s v="Male"/>
    <s v="Male"/>
    <s v="North"/>
    <s v="Chandigarh"/>
    <x v="5"/>
    <s v="Football"/>
    <n v="2"/>
    <n v="2"/>
    <n v="660.31"/>
    <n v="0.11"/>
    <n v="1039.58"/>
    <n v="273.10000000000002"/>
    <n v="0.26300000000000001"/>
    <n v="41.05"/>
    <x v="4"/>
    <n v="2"/>
    <b v="0"/>
    <s v="Delivered"/>
    <x v="1"/>
    <x v="0"/>
    <n v="3"/>
    <x v="3"/>
    <x v="46"/>
    <x v="2"/>
    <s v="11-20%"/>
    <x v="0"/>
    <n v="0"/>
    <n v="1"/>
    <n v="0"/>
    <n v="1"/>
  </r>
  <r>
    <s v="ORD-00907"/>
    <d v="2021-02-10T00:00:00"/>
    <d v="2021-02-10T00:00:00"/>
    <s v="CUST43384"/>
    <s v="Rahul Kumar"/>
    <n v="45"/>
    <n v="45"/>
    <s v="Female"/>
    <s v="Female"/>
    <s v="South"/>
    <s v="Hyderabad"/>
    <x v="1"/>
    <s v="Desk"/>
    <n v="10"/>
    <n v="10"/>
    <n v="12241.28"/>
    <n v="0.02"/>
    <n v="97580.65"/>
    <n v="23149.32"/>
    <n v="0.23699999999999999"/>
    <n v="45.07"/>
    <x v="2"/>
    <n v="5"/>
    <b v="1"/>
    <s v="Returned"/>
    <x v="0"/>
    <x v="5"/>
    <n v="8"/>
    <x v="3"/>
    <x v="46"/>
    <x v="2"/>
    <s v="1-10%"/>
    <x v="0"/>
    <n v="1"/>
    <n v="1"/>
    <n v="0"/>
    <n v="1"/>
  </r>
  <r>
    <s v="ORD-00903"/>
    <d v="2021-02-09T00:00:00"/>
    <d v="2021-02-09T00:00:00"/>
    <s v="CUST30562"/>
    <s v="Shreya Bose"/>
    <n v="46"/>
    <n v="46"/>
    <s v="Female"/>
    <s v="Female"/>
    <s v="West"/>
    <s v="Mumbai"/>
    <x v="3"/>
    <s v="Flour"/>
    <n v="6"/>
    <n v="6"/>
    <n v="442.45"/>
    <n v="0.28000000000000003"/>
    <n v="1791.03"/>
    <n v="144.22"/>
    <n v="8.1000000000000003E-2"/>
    <n v="60.22"/>
    <x v="0"/>
    <n v="2"/>
    <b v="0"/>
    <s v="Cancelled"/>
    <x v="3"/>
    <x v="2"/>
    <n v="1"/>
    <x v="3"/>
    <x v="46"/>
    <x v="4"/>
    <s v="21-30%"/>
    <x v="0"/>
    <n v="0"/>
    <n v="0"/>
    <n v="1"/>
    <n v="1"/>
  </r>
  <r>
    <s v="ORD-00905"/>
    <d v="2021-02-09T00:00:00"/>
    <d v="2021-02-09T00:00:00"/>
    <s v="CUST96177"/>
    <s v="Rahul Rao"/>
    <n v="41"/>
    <n v="41"/>
    <s v="Other"/>
    <s v="Other"/>
    <s v="South"/>
    <s v="Hyderabad"/>
    <x v="0"/>
    <s v="Sunscreen"/>
    <n v="10"/>
    <n v="10"/>
    <n v="1423.41"/>
    <n v="0.05"/>
    <n v="11797.89"/>
    <n v="5781.35"/>
    <n v="0.49"/>
    <n v="78.680000000000007"/>
    <x v="2"/>
    <n v="5"/>
    <b v="0"/>
    <s v="Delivered"/>
    <x v="1"/>
    <x v="6"/>
    <n v="6"/>
    <x v="3"/>
    <x v="46"/>
    <x v="2"/>
    <s v="1-10%"/>
    <x v="0"/>
    <n v="0"/>
    <n v="1"/>
    <n v="0"/>
    <n v="1"/>
  </r>
  <r>
    <s v="ORD-00904"/>
    <d v="2021-02-09T00:00:00"/>
    <d v="2021-02-09T00:00:00"/>
    <s v="CUST76121"/>
    <s v="Meera Iyer"/>
    <n v="40"/>
    <n v="40"/>
    <s v="Other"/>
    <s v="Other"/>
    <s v="North"/>
    <s v="Ludhiana"/>
    <x v="2"/>
    <s v="Smartwatch"/>
    <n v="4"/>
    <n v="4"/>
    <n v="27046.33"/>
    <n v="0.17"/>
    <n v="79234.600000000006"/>
    <n v="9558.56"/>
    <n v="0.121"/>
    <n v="39.92"/>
    <x v="2"/>
    <n v="3"/>
    <b v="0"/>
    <s v="Delivered"/>
    <x v="1"/>
    <x v="6"/>
    <n v="6"/>
    <x v="3"/>
    <x v="46"/>
    <x v="2"/>
    <s v="11-20%"/>
    <x v="0"/>
    <n v="0"/>
    <n v="1"/>
    <n v="0"/>
    <n v="1"/>
  </r>
  <r>
    <s v="ORD-00906"/>
    <d v="2021-02-09T00:00:00"/>
    <d v="2021-02-09T00:00:00"/>
    <s v="CUST56644"/>
    <s v="Sanjay Iyer"/>
    <n v="50"/>
    <n v="50"/>
    <s v="Other"/>
    <s v="Other"/>
    <s v="North"/>
    <s v="Delhi"/>
    <x v="2"/>
    <s v="Headphones"/>
    <n v="7"/>
    <n v="7"/>
    <n v="10081.67"/>
    <n v="0.03"/>
    <n v="59897.17"/>
    <n v="4993.59"/>
    <n v="8.3000000000000004E-2"/>
    <n v="16.940000000000001"/>
    <x v="2"/>
    <n v="5"/>
    <b v="0"/>
    <s v="Delivered"/>
    <x v="1"/>
    <x v="8"/>
    <n v="7"/>
    <x v="3"/>
    <x v="46"/>
    <x v="4"/>
    <s v="1-10%"/>
    <x v="0"/>
    <n v="0"/>
    <n v="1"/>
    <n v="0"/>
    <n v="1"/>
  </r>
  <r>
    <s v="ORD-00902"/>
    <d v="2021-02-09T00:00:00"/>
    <d v="2021-02-09T00:00:00"/>
    <s v="CUST55154"/>
    <s v="Priya Verma"/>
    <n v="56"/>
    <n v="56"/>
    <s v="Male"/>
    <s v="Male"/>
    <s v="North"/>
    <s v="Chandigarh"/>
    <x v="2"/>
    <s v="Tablet"/>
    <n v="1"/>
    <n v="1"/>
    <n v="39881.71"/>
    <n v="0.04"/>
    <n v="30194.77"/>
    <n v="2984.54"/>
    <n v="9.9000000000000005E-2"/>
    <n v="21.56"/>
    <x v="4"/>
    <n v="3"/>
    <b v="0"/>
    <s v="Delivered"/>
    <x v="1"/>
    <x v="2"/>
    <n v="1"/>
    <x v="3"/>
    <x v="46"/>
    <x v="4"/>
    <s v="1-10%"/>
    <x v="0"/>
    <n v="0"/>
    <n v="1"/>
    <n v="0"/>
    <n v="1"/>
  </r>
  <r>
    <s v="ORD-00901"/>
    <d v="2021-02-08T00:00:00"/>
    <d v="2021-02-08T00:00:00"/>
    <s v="CUST88807"/>
    <s v="Sanjay Kapoor"/>
    <n v="30"/>
    <n v="30"/>
    <s v="m"/>
    <s v="Male"/>
    <s v="West"/>
    <s v="Ahmedabad"/>
    <x v="4"/>
    <s v="Fiction Novel"/>
    <n v="2"/>
    <n v="2"/>
    <n v="583.34"/>
    <n v="0.24"/>
    <n v="678.92"/>
    <n v="261.88"/>
    <n v="0.38600000000000001"/>
    <n v="72.31"/>
    <x v="1"/>
    <n v="5"/>
    <b v="0"/>
    <s v="Delivered"/>
    <x v="1"/>
    <x v="1"/>
    <n v="5"/>
    <x v="3"/>
    <x v="46"/>
    <x v="3"/>
    <s v="21-30%"/>
    <x v="0"/>
    <n v="0"/>
    <n v="1"/>
    <n v="0"/>
    <n v="1"/>
  </r>
  <r>
    <s v="ORD-00899"/>
    <d v="2021-02-08T00:00:00"/>
    <d v="2021-02-08T00:00:00"/>
    <s v="CUST12934"/>
    <s v="Ananya Joshi"/>
    <n v="20"/>
    <n v="20"/>
    <s v="Other"/>
    <s v="Other"/>
    <s v="West"/>
    <s v="Mumbai"/>
    <x v="6"/>
    <s v="Dress"/>
    <n v="4"/>
    <n v="4"/>
    <n v="781.53"/>
    <n v="0.03"/>
    <n v="2842.15"/>
    <n v="1255.07"/>
    <n v="0.442"/>
    <n v="61.02"/>
    <x v="3"/>
    <n v="5"/>
    <b v="0"/>
    <s v="Delivered"/>
    <x v="1"/>
    <x v="8"/>
    <n v="7"/>
    <x v="3"/>
    <x v="46"/>
    <x v="1"/>
    <s v="1-10%"/>
    <x v="0"/>
    <n v="0"/>
    <n v="1"/>
    <n v="0"/>
    <n v="1"/>
  </r>
  <r>
    <s v="ORD-00900"/>
    <d v="2021-02-08T00:00:00"/>
    <d v="2021-02-08T00:00:00"/>
    <s v="CUST52346"/>
    <s v="Shreya Gupta"/>
    <n v="39"/>
    <n v="39"/>
    <s v="Other"/>
    <s v="Other"/>
    <s v="West"/>
    <s v="Ahmedabad"/>
    <x v="2"/>
    <s v="Smartphone"/>
    <n v="3"/>
    <n v="3"/>
    <n v="76079.41"/>
    <n v="7.0000000000000007E-2"/>
    <n v="168287.61"/>
    <n v="15094"/>
    <n v="0.09"/>
    <n v="31.95"/>
    <x v="3"/>
    <n v="2"/>
    <b v="1"/>
    <s v="Returned"/>
    <x v="0"/>
    <x v="5"/>
    <n v="8"/>
    <x v="3"/>
    <x v="46"/>
    <x v="2"/>
    <s v="1-10%"/>
    <x v="0"/>
    <n v="1"/>
    <n v="1"/>
    <n v="0"/>
    <n v="1"/>
  </r>
  <r>
    <s v="ORD-00896"/>
    <d v="2021-02-07T00:00:00"/>
    <d v="2021-02-07T00:00:00"/>
    <s v="CUST89978"/>
    <s v="Ananya Gupta"/>
    <n v="45"/>
    <n v="45"/>
    <s v="Female"/>
    <s v="Female"/>
    <s v="East"/>
    <s v="Kolkata"/>
    <x v="2"/>
    <s v="Smartphone"/>
    <n v="3"/>
    <n v="3"/>
    <n v="72774.78"/>
    <n v="0.13"/>
    <n v="179559.91"/>
    <n v="15904.32"/>
    <n v="8.8999999999999996E-2"/>
    <n v="90.91"/>
    <x v="3"/>
    <n v="5"/>
    <b v="0"/>
    <s v="Delivered"/>
    <x v="1"/>
    <x v="6"/>
    <n v="6"/>
    <x v="3"/>
    <x v="46"/>
    <x v="2"/>
    <s v="11-20%"/>
    <x v="0"/>
    <n v="0"/>
    <n v="1"/>
    <n v="0"/>
    <n v="1"/>
  </r>
  <r>
    <s v="ORD-00898"/>
    <d v="2021-02-07T00:00:00"/>
    <d v="2021-02-07T00:00:00"/>
    <s v="CUST48501"/>
    <s v="Priya Bose"/>
    <n v="22"/>
    <n v="22"/>
    <s v="Male"/>
    <s v="Male"/>
    <s v="East"/>
    <s v="Guwahati"/>
    <x v="4"/>
    <s v="Comic Book"/>
    <n v="9"/>
    <n v="9"/>
    <n v="682.41"/>
    <n v="0.39"/>
    <n v="3288.5"/>
    <n v="950.54"/>
    <n v="0.28899999999999998"/>
    <n v="73.23"/>
    <x v="2"/>
    <n v="4"/>
    <b v="0"/>
    <s v="Shipped"/>
    <x v="4"/>
    <x v="8"/>
    <n v="7"/>
    <x v="3"/>
    <x v="46"/>
    <x v="1"/>
    <s v="31-40%"/>
    <x v="0"/>
    <n v="0"/>
    <n v="0"/>
    <n v="0"/>
    <n v="1"/>
  </r>
  <r>
    <s v="ORD-00897"/>
    <d v="2021-02-07T00:00:00"/>
    <d v="2021-02-07T00:00:00"/>
    <s v="CUST66586"/>
    <s v="Ritu Mehta"/>
    <n v="39"/>
    <n v="39"/>
    <s v="Male"/>
    <s v="Male"/>
    <s v="North"/>
    <s v="Amritsar"/>
    <x v="1"/>
    <s v="Bookshelf"/>
    <n v="7"/>
    <n v="7"/>
    <n v="15174.89"/>
    <n v="0.06"/>
    <n v="79635.100000000006"/>
    <n v="24165.11"/>
    <n v="0.30299999999999999"/>
    <n v="39.53"/>
    <x v="0"/>
    <n v="2"/>
    <b v="0"/>
    <s v="Delivered"/>
    <x v="1"/>
    <x v="2"/>
    <n v="1"/>
    <x v="3"/>
    <x v="46"/>
    <x v="2"/>
    <s v="1-10%"/>
    <x v="0"/>
    <n v="0"/>
    <n v="1"/>
    <n v="0"/>
    <n v="1"/>
  </r>
  <r>
    <s v="ORD-00895"/>
    <d v="2021-02-06T00:00:00"/>
    <d v="2021-02-06T00:00:00"/>
    <s v="CUST68309"/>
    <s v="Nikhil Gupta"/>
    <n v="19"/>
    <n v="19"/>
    <s v="Male"/>
    <s v="Male"/>
    <s v="Central"/>
    <s v="Raipur"/>
    <x v="1"/>
    <s v="Bookshelf"/>
    <n v="8"/>
    <n v="8"/>
    <n v="10068.23"/>
    <n v="0.21"/>
    <n v="63872.39"/>
    <n v="14763.69"/>
    <n v="0.23100000000000001"/>
    <n v="69.23"/>
    <x v="1"/>
    <n v="3"/>
    <b v="0"/>
    <s v="Delivered"/>
    <x v="1"/>
    <x v="9"/>
    <n v="9"/>
    <x v="3"/>
    <x v="46"/>
    <x v="1"/>
    <s v="21-30%"/>
    <x v="0"/>
    <n v="0"/>
    <n v="1"/>
    <n v="0"/>
    <n v="1"/>
  </r>
  <r>
    <s v="ORD-00894"/>
    <d v="2021-02-05T00:00:00"/>
    <d v="2021-02-05T00:00:00"/>
    <s v="CUST78346"/>
    <s v="Aarav Gupta"/>
    <n v="47"/>
    <n v="47"/>
    <s v="Male"/>
    <s v="Male"/>
    <s v="East"/>
    <s v="Patna"/>
    <x v="4"/>
    <s v="Self-Help Book"/>
    <n v="10"/>
    <n v="10"/>
    <n v="1043.44"/>
    <n v="0.34"/>
    <n v="5862.96"/>
    <n v="2186.1999999999998"/>
    <n v="0.373"/>
    <n v="79.989999999999995"/>
    <x v="5"/>
    <n v="2"/>
    <b v="0"/>
    <s v="Delivered"/>
    <x v="1"/>
    <x v="6"/>
    <n v="6"/>
    <x v="3"/>
    <x v="46"/>
    <x v="4"/>
    <s v="31-40%"/>
    <x v="0"/>
    <n v="0"/>
    <n v="1"/>
    <n v="0"/>
    <n v="1"/>
  </r>
  <r>
    <s v="ORD-00892"/>
    <d v="2021-02-05T00:00:00"/>
    <d v="2021-02-05T00:00:00"/>
    <s v="CUST40329"/>
    <s v="Nikhil Verma"/>
    <n v="19"/>
    <n v="19"/>
    <s v="Female"/>
    <s v="Female"/>
    <s v="West"/>
    <s v="Pune"/>
    <x v="0"/>
    <s v="Hair Oil"/>
    <n v="4"/>
    <n v="4"/>
    <n v="1900.58"/>
    <n v="0.12"/>
    <n v="6413.16"/>
    <n v="3388.38"/>
    <n v="0.52800000000000002"/>
    <n v="47.89"/>
    <x v="3"/>
    <n v="3"/>
    <b v="0"/>
    <s v="Delivered"/>
    <x v="1"/>
    <x v="2"/>
    <n v="1"/>
    <x v="3"/>
    <x v="46"/>
    <x v="1"/>
    <s v="11-20%"/>
    <x v="0"/>
    <n v="0"/>
    <n v="1"/>
    <n v="0"/>
    <n v="1"/>
  </r>
  <r>
    <s v="ORD-00893"/>
    <d v="2021-02-05T00:00:00"/>
    <d v="2021-02-05T00:00:00"/>
    <s v="CUST82516"/>
    <s v="Aarav Kapoor"/>
    <n v="48"/>
    <n v="48"/>
    <s v="Other"/>
    <s v="Other"/>
    <s v="South"/>
    <s v="Hyderabad"/>
    <x v="3"/>
    <s v="Tea"/>
    <n v="4"/>
    <n v="4"/>
    <n v="405.74"/>
    <n v="0.06"/>
    <n v="1652.51"/>
    <n v="140.36000000000001"/>
    <n v="8.5000000000000006E-2"/>
    <n v="111.98"/>
    <x v="2"/>
    <n v="5"/>
    <b v="0"/>
    <s v="Shipped"/>
    <x v="4"/>
    <x v="8"/>
    <n v="7"/>
    <x v="3"/>
    <x v="46"/>
    <x v="4"/>
    <s v="1-10%"/>
    <x v="0"/>
    <n v="0"/>
    <n v="0"/>
    <n v="0"/>
    <n v="1"/>
  </r>
  <r>
    <s v="ORD-00888"/>
    <d v="2021-02-04T00:00:00"/>
    <d v="2021-02-04T00:00:00"/>
    <s v="CUST27547"/>
    <s v="Shreya Gupta"/>
    <n v="49"/>
    <n v="49"/>
    <s v="Male"/>
    <s v="Male"/>
    <s v="South"/>
    <s v="Chennai"/>
    <x v="2"/>
    <s v="Smartwatch"/>
    <n v="10"/>
    <n v="10"/>
    <n v="72812.39"/>
    <n v="0.28999999999999998"/>
    <n v="520084.41"/>
    <n v="94437.03"/>
    <n v="0.182"/>
    <n v="76.77"/>
    <x v="4"/>
    <n v="2"/>
    <b v="1"/>
    <s v="Returned"/>
    <x v="0"/>
    <x v="3"/>
    <n v="10"/>
    <x v="3"/>
    <x v="46"/>
    <x v="4"/>
    <s v="21-30%"/>
    <x v="0"/>
    <n v="1"/>
    <n v="1"/>
    <n v="0"/>
    <n v="1"/>
  </r>
  <r>
    <s v="ORD-00886"/>
    <d v="2021-02-04T00:00:00"/>
    <d v="2021-02-04T00:00:00"/>
    <s v="CUST50029"/>
    <s v="Rohan Mehta"/>
    <n v="27"/>
    <n v="27"/>
    <s v="Other"/>
    <s v="Other"/>
    <s v="West"/>
    <s v="Mumbai"/>
    <x v="6"/>
    <s v="T-Shirt"/>
    <n v="10"/>
    <n v="10"/>
    <n v="1064.5"/>
    <n v="0.2"/>
    <n v="8259.5300000000007"/>
    <n v="3321.3"/>
    <n v="0.40200000000000002"/>
    <n v="64.42"/>
    <x v="1"/>
    <n v="4"/>
    <b v="0"/>
    <s v="Delivered"/>
    <x v="1"/>
    <x v="9"/>
    <n v="9"/>
    <x v="3"/>
    <x v="46"/>
    <x v="3"/>
    <s v="11-20%"/>
    <x v="0"/>
    <n v="0"/>
    <n v="1"/>
    <n v="0"/>
    <n v="1"/>
  </r>
  <r>
    <s v="ORD-00885"/>
    <d v="2021-02-04T00:00:00"/>
    <d v="2021-02-04T00:00:00"/>
    <s v="CUST26006"/>
    <s v="Pooja Nair"/>
    <n v="34"/>
    <n v="34"/>
    <s v="Male"/>
    <s v="Male"/>
    <s v="West"/>
    <s v="Ahmedabad"/>
    <x v="6"/>
    <s v="Saree"/>
    <n v="9"/>
    <n v="9"/>
    <n v="3473.33"/>
    <n v="0.26"/>
    <n v="20518.25"/>
    <n v="6894.62"/>
    <n v="0.33600000000000002"/>
    <n v="54.27"/>
    <x v="3"/>
    <n v="2"/>
    <b v="0"/>
    <s v="Delivered"/>
    <x v="1"/>
    <x v="2"/>
    <n v="1"/>
    <x v="3"/>
    <x v="46"/>
    <x v="3"/>
    <s v="21-30%"/>
    <x v="0"/>
    <n v="0"/>
    <n v="1"/>
    <n v="0"/>
    <n v="1"/>
  </r>
  <r>
    <s v="ORD-00887"/>
    <d v="2021-02-04T00:00:00"/>
    <d v="2021-02-04T00:00:00"/>
    <s v="CUST50884"/>
    <s v="Sanjay Pillai"/>
    <n v="49"/>
    <n v="49"/>
    <s v="Other"/>
    <s v="Other"/>
    <s v="East"/>
    <s v="Patna"/>
    <x v="5"/>
    <s v="Yoga Mat"/>
    <n v="10"/>
    <n v="10"/>
    <n v="12708.22"/>
    <n v="0.28000000000000003"/>
    <n v="91510.11"/>
    <n v="20206.87"/>
    <n v="0.221"/>
    <n v="100.24"/>
    <x v="0"/>
    <n v="2"/>
    <b v="0"/>
    <s v="Delivered"/>
    <x v="1"/>
    <x v="0"/>
    <n v="3"/>
    <x v="3"/>
    <x v="46"/>
    <x v="4"/>
    <s v="21-30%"/>
    <x v="0"/>
    <n v="0"/>
    <n v="1"/>
    <n v="0"/>
    <n v="1"/>
  </r>
  <r>
    <s v="ORD-00890"/>
    <d v="2021-02-04T00:00:00"/>
    <d v="2021-02-04T00:00:00"/>
    <s v="CUST21364"/>
    <s v="Arjun Shah"/>
    <n v="33"/>
    <n v="33"/>
    <s v="Other"/>
    <s v="Other"/>
    <s v="South"/>
    <s v="Hyderabad"/>
    <x v="2"/>
    <s v="Tablet"/>
    <n v="1"/>
    <n v="1"/>
    <n v="41541.620000000003"/>
    <n v="0.18"/>
    <n v="29525.13"/>
    <n v="3792.31"/>
    <n v="0.128"/>
    <n v="88.25"/>
    <x v="4"/>
    <n v="2"/>
    <b v="0"/>
    <s v="Cancelled"/>
    <x v="3"/>
    <x v="6"/>
    <n v="6"/>
    <x v="3"/>
    <x v="46"/>
    <x v="3"/>
    <s v="11-20%"/>
    <x v="0"/>
    <n v="0"/>
    <n v="0"/>
    <n v="1"/>
    <n v="1"/>
  </r>
  <r>
    <s v="ORD-00889"/>
    <d v="2021-02-04T00:00:00"/>
    <d v="2021-02-04T00:00:00"/>
    <s v="CUST13240"/>
    <s v="Arjun Das"/>
    <n v="41"/>
    <n v="41"/>
    <s v="Other"/>
    <s v="Other"/>
    <s v="Central"/>
    <s v="Nagpur"/>
    <x v="3"/>
    <s v="Sugar"/>
    <n v="2"/>
    <n v="2"/>
    <n v="184.78"/>
    <n v="0.02"/>
    <n v="289.36"/>
    <n v="22.18"/>
    <n v="7.6999999999999999E-2"/>
    <n v="44.84"/>
    <x v="5"/>
    <n v="1"/>
    <b v="0"/>
    <s v="Delivered"/>
    <x v="1"/>
    <x v="9"/>
    <n v="9"/>
    <x v="3"/>
    <x v="46"/>
    <x v="2"/>
    <s v="1-10%"/>
    <x v="0"/>
    <n v="0"/>
    <n v="1"/>
    <n v="0"/>
    <n v="1"/>
  </r>
  <r>
    <s v="ORD-00891"/>
    <d v="2021-02-04T00:00:00"/>
    <d v="2021-02-04T00:00:00"/>
    <s v="CUST89847"/>
    <s v="Pooja Sharma"/>
    <n v="35"/>
    <n v="35"/>
    <s v="Other"/>
    <s v="Other"/>
    <s v="South"/>
    <s v="Chennai"/>
    <x v="0"/>
    <s v="Face Cream"/>
    <n v="9"/>
    <n v="9"/>
    <n v="616.58000000000004"/>
    <n v="0.36"/>
    <n v="3400.49"/>
    <n v="1300.95"/>
    <n v="0.38300000000000001"/>
    <n v="91.17"/>
    <x v="1"/>
    <n v="4"/>
    <b v="0"/>
    <s v="Delivered"/>
    <x v="1"/>
    <x v="3"/>
    <n v="10"/>
    <x v="3"/>
    <x v="46"/>
    <x v="3"/>
    <s v="31-40%"/>
    <x v="0"/>
    <n v="0"/>
    <n v="1"/>
    <n v="0"/>
    <n v="1"/>
  </r>
  <r>
    <s v="ORD-00884"/>
    <d v="2021-02-03T00:00:00"/>
    <d v="2021-02-03T00:00:00"/>
    <s v="CUST13555"/>
    <s v="Aarav Kapoor"/>
    <n v="54"/>
    <n v="54"/>
    <s v="Other"/>
    <s v="Other"/>
    <s v="North"/>
    <s v="Delhi"/>
    <x v="1"/>
    <s v="Bed Frame"/>
    <n v="6"/>
    <n v="6"/>
    <n v="32916.71"/>
    <n v="0.08"/>
    <n v="176331.64"/>
    <n v="48719.54"/>
    <n v="0.27600000000000002"/>
    <n v="48.18"/>
    <x v="5"/>
    <n v="5"/>
    <b v="0"/>
    <s v="Delivered"/>
    <x v="1"/>
    <x v="0"/>
    <n v="3"/>
    <x v="3"/>
    <x v="46"/>
    <x v="4"/>
    <s v="1-10%"/>
    <x v="0"/>
    <n v="0"/>
    <n v="1"/>
    <n v="0"/>
    <n v="1"/>
  </r>
  <r>
    <s v="ORD-00883"/>
    <d v="2021-02-03T00:00:00"/>
    <d v="2021-02-03T00:00:00"/>
    <s v="CUST25736"/>
    <s v="Rohan Bose"/>
    <n v="43"/>
    <n v="43"/>
    <s v="Other"/>
    <s v="Other"/>
    <s v="North"/>
    <s v="Amritsar"/>
    <x v="0"/>
    <s v="Hair Oil"/>
    <n v="9"/>
    <n v="9"/>
    <n v="1071.8800000000001"/>
    <n v="0.21"/>
    <n v="6143.09"/>
    <n v="3577.85"/>
    <n v="0.58199999999999996"/>
    <n v="64.180000000000007"/>
    <x v="5"/>
    <n v="5"/>
    <b v="0"/>
    <s v="Delivered"/>
    <x v="1"/>
    <x v="9"/>
    <n v="9"/>
    <x v="3"/>
    <x v="46"/>
    <x v="2"/>
    <s v="21-30%"/>
    <x v="0"/>
    <n v="0"/>
    <n v="1"/>
    <n v="0"/>
    <n v="1"/>
  </r>
  <r>
    <s v="ORD-00879"/>
    <d v="2021-02-02T00:00:00"/>
    <d v="2021-02-02T00:00:00"/>
    <s v="CUST52790"/>
    <s v="Deepa Pillai"/>
    <n v="17"/>
    <n v="17"/>
    <s v="Other"/>
    <s v="Other"/>
    <s v="East"/>
    <s v="Kolkata"/>
    <x v="4"/>
    <s v="Comic Book"/>
    <n v="7"/>
    <n v="7"/>
    <n v="914.96"/>
    <n v="0.36"/>
    <n v="3687.74"/>
    <n v="1423.3"/>
    <n v="0.38600000000000001"/>
    <n v="77.84"/>
    <x v="3"/>
    <m/>
    <b v="0"/>
    <s v="Delivered"/>
    <x v="1"/>
    <x v="1"/>
    <n v="5"/>
    <x v="3"/>
    <x v="46"/>
    <x v="0"/>
    <s v="31-40%"/>
    <x v="0"/>
    <n v="0"/>
    <n v="1"/>
    <n v="0"/>
    <n v="1"/>
  </r>
  <r>
    <s v="ORD-00881"/>
    <d v="2021-02-02T00:00:00"/>
    <d v="2021-02-02T00:00:00"/>
    <s v="CUST31073"/>
    <s v="Kavya Shah"/>
    <n v="48"/>
    <n v="48"/>
    <s v="Male"/>
    <s v="Male"/>
    <s v="East"/>
    <s v="Bhubaneswar"/>
    <x v="3"/>
    <s v="Flour"/>
    <n v="7"/>
    <n v="7"/>
    <n v="474.48"/>
    <n v="0.26"/>
    <n v="2258.19"/>
    <n v="189.8"/>
    <n v="8.4000000000000005E-2"/>
    <n v="40.18"/>
    <x v="5"/>
    <n v="1"/>
    <b v="1"/>
    <s v="Returned"/>
    <x v="0"/>
    <x v="10"/>
    <n v="2"/>
    <x v="3"/>
    <x v="46"/>
    <x v="4"/>
    <s v="21-30%"/>
    <x v="0"/>
    <n v="1"/>
    <n v="1"/>
    <n v="0"/>
    <n v="1"/>
  </r>
  <r>
    <s v="ORD-00878"/>
    <d v="2021-02-02T00:00:00"/>
    <d v="2021-02-02T00:00:00"/>
    <s v="CUST74864"/>
    <s v="Vikram Sharma"/>
    <n v="41"/>
    <n v="41"/>
    <s v="Female"/>
    <s v="Female"/>
    <s v="North"/>
    <s v="Ludhiana"/>
    <x v="3"/>
    <s v="Tea"/>
    <n v="1"/>
    <n v="1"/>
    <n v="409.48"/>
    <n v="0.32"/>
    <n v="275.92"/>
    <n v="21.85"/>
    <n v="7.9000000000000001E-2"/>
    <n v="52.01"/>
    <x v="3"/>
    <n v="5"/>
    <b v="0"/>
    <s v="Cancelled"/>
    <x v="3"/>
    <x v="1"/>
    <n v="5"/>
    <x v="3"/>
    <x v="46"/>
    <x v="2"/>
    <s v="31-40%"/>
    <x v="0"/>
    <n v="0"/>
    <n v="0"/>
    <n v="1"/>
    <n v="1"/>
  </r>
  <r>
    <s v="ORD-00882"/>
    <d v="2021-02-02T00:00:00"/>
    <d v="2021-02-02T00:00:00"/>
    <s v="CUST46121"/>
    <s v="Arjun Shah"/>
    <n v="41"/>
    <n v="41"/>
    <s v="Female"/>
    <s v="Female"/>
    <s v="North"/>
    <s v="Amritsar"/>
    <x v="1"/>
    <s v="Bed Frame"/>
    <n v="10"/>
    <n v="10"/>
    <n v="21056.57"/>
    <n v="0.24"/>
    <n v="131205.97"/>
    <n v="31712.53"/>
    <n v="0.24199999999999999"/>
    <n v="53.62"/>
    <x v="2"/>
    <n v="2"/>
    <b v="1"/>
    <s v="Returned"/>
    <x v="0"/>
    <x v="3"/>
    <n v="10"/>
    <x v="3"/>
    <x v="46"/>
    <x v="2"/>
    <s v="21-30%"/>
    <x v="0"/>
    <n v="1"/>
    <n v="1"/>
    <n v="0"/>
    <n v="1"/>
  </r>
  <r>
    <s v="ORD-00880"/>
    <d v="2021-02-02T00:00:00"/>
    <d v="2021-02-02T00:00:00"/>
    <s v="CUST93518"/>
    <s v="Aarav Rao"/>
    <n v="36"/>
    <n v="36"/>
    <s v="Other"/>
    <s v="Other"/>
    <s v="East"/>
    <s v="Guwahati"/>
    <x v="4"/>
    <s v="Comic Book"/>
    <n v="9"/>
    <n v="9"/>
    <n v="1355.32"/>
    <n v="0.11"/>
    <n v="9672.16"/>
    <n v="3948.56"/>
    <n v="0.40799999999999997"/>
    <n v="95.05"/>
    <x v="5"/>
    <n v="4"/>
    <b v="0"/>
    <s v="Delivered"/>
    <x v="1"/>
    <x v="4"/>
    <n v="4"/>
    <x v="3"/>
    <x v="46"/>
    <x v="2"/>
    <s v="11-20%"/>
    <x v="0"/>
    <n v="0"/>
    <n v="1"/>
    <n v="0"/>
    <n v="1"/>
  </r>
  <r>
    <s v="ORD-00874"/>
    <d v="2021-02-01T00:00:00"/>
    <d v="2021-02-01T00:00:00"/>
    <s v="CUST90693"/>
    <s v="Ritu Bose"/>
    <n v="28"/>
    <n v="28"/>
    <s v="Male"/>
    <s v="Male"/>
    <s v="West"/>
    <s v="Surat"/>
    <x v="6"/>
    <s v="Kurta"/>
    <n v="7"/>
    <n v="7"/>
    <n v="705.54"/>
    <n v="0.02"/>
    <n v="4150.51"/>
    <n v="1347.79"/>
    <n v="0.32500000000000001"/>
    <n v="69.430000000000007"/>
    <x v="1"/>
    <m/>
    <b v="0"/>
    <s v="Delivered"/>
    <x v="1"/>
    <x v="6"/>
    <n v="6"/>
    <x v="3"/>
    <x v="46"/>
    <x v="3"/>
    <s v="1-10%"/>
    <x v="0"/>
    <n v="0"/>
    <n v="1"/>
    <n v="0"/>
    <n v="1"/>
  </r>
  <r>
    <s v="ORD-00875"/>
    <d v="2021-02-01T00:00:00"/>
    <d v="2021-02-01T00:00:00"/>
    <s v="CUST89431"/>
    <s v="Sanjay Bose"/>
    <n v="43"/>
    <n v="43"/>
    <s v="Female"/>
    <s v="Female"/>
    <s v="South"/>
    <s v="Kochi"/>
    <x v="6"/>
    <s v="Jeans"/>
    <n v="9"/>
    <n v="9"/>
    <n v="2667.5"/>
    <n v="0.11"/>
    <n v="20759.02"/>
    <n v="8438.9"/>
    <n v="0.40699999999999997"/>
    <n v="78.87"/>
    <x v="1"/>
    <m/>
    <b v="0"/>
    <s v="Delivered"/>
    <x v="1"/>
    <x v="0"/>
    <n v="3"/>
    <x v="3"/>
    <x v="46"/>
    <x v="2"/>
    <s v="11-20%"/>
    <x v="0"/>
    <n v="0"/>
    <n v="1"/>
    <n v="0"/>
    <n v="1"/>
  </r>
  <r>
    <s v="ORD-00877"/>
    <d v="2021-02-01T00:00:00"/>
    <d v="2021-02-01T00:00:00"/>
    <s v="CUST26337"/>
    <s v="Aarav Bhat"/>
    <n v="32"/>
    <n v="32"/>
    <s v="Male"/>
    <s v="Male"/>
    <s v="West"/>
    <s v="Mumbai"/>
    <x v="3"/>
    <s v="Dal (1kg)"/>
    <n v="1"/>
    <n v="1"/>
    <n v="50.26"/>
    <n v="0.13"/>
    <n v="39.450000000000003"/>
    <n v="1.56"/>
    <n v="0.04"/>
    <n v="76.23"/>
    <x v="5"/>
    <n v="1"/>
    <b v="0"/>
    <s v="Delivered"/>
    <x v="1"/>
    <x v="8"/>
    <n v="7"/>
    <x v="3"/>
    <x v="46"/>
    <x v="3"/>
    <s v="11-20%"/>
    <x v="0"/>
    <n v="0"/>
    <n v="1"/>
    <n v="0"/>
    <n v="1"/>
  </r>
  <r>
    <s v="ORD-00876"/>
    <d v="2021-02-01T00:00:00"/>
    <d v="2021-02-01T00:00:00"/>
    <s v="CUST71642"/>
    <s v="Sunita Patel"/>
    <n v="36"/>
    <n v="36"/>
    <s v="Male"/>
    <s v="Male"/>
    <s v="South"/>
    <s v="Hyderabad"/>
    <x v="0"/>
    <s v="Face Cream"/>
    <n v="7"/>
    <n v="7"/>
    <n v="260.04000000000002"/>
    <n v="0.16"/>
    <n v="1257.5999999999999"/>
    <n v="549.29"/>
    <n v="0.437"/>
    <n v="93.31"/>
    <x v="4"/>
    <n v="2"/>
    <b v="0"/>
    <s v="Delivered"/>
    <x v="1"/>
    <x v="2"/>
    <n v="1"/>
    <x v="3"/>
    <x v="46"/>
    <x v="2"/>
    <s v="11-20%"/>
    <x v="0"/>
    <n v="0"/>
    <n v="1"/>
    <n v="0"/>
    <n v="1"/>
  </r>
  <r>
    <s v="ORD-00870"/>
    <d v="2021-01-31T00:00:00"/>
    <d v="2021-01-31T00:00:00"/>
    <s v="CUST22353"/>
    <s v="Amit Rao"/>
    <n v="56"/>
    <n v="56"/>
    <s v="F"/>
    <s v="Female"/>
    <s v="North"/>
    <s v="Delhi"/>
    <x v="2"/>
    <s v="Headphones"/>
    <n v="8"/>
    <n v="8"/>
    <n v="16693.21"/>
    <n v="0.26"/>
    <n v="81693.149999999994"/>
    <n v="9097.41"/>
    <n v="0.111"/>
    <n v="65.45"/>
    <x v="1"/>
    <n v="3"/>
    <b v="1"/>
    <s v="Returned"/>
    <x v="0"/>
    <x v="3"/>
    <n v="10"/>
    <x v="3"/>
    <x v="47"/>
    <x v="4"/>
    <s v="21-30%"/>
    <x v="0"/>
    <n v="1"/>
    <n v="1"/>
    <n v="0"/>
    <n v="1"/>
  </r>
  <r>
    <s v="ORD-00873"/>
    <d v="2021-01-31T00:00:00"/>
    <d v="2021-01-31T00:00:00"/>
    <s v="CUST74542"/>
    <s v="Arjun Gupta"/>
    <n v="18"/>
    <n v="18"/>
    <s v="Male"/>
    <s v="Male"/>
    <s v="Central"/>
    <s v="Bhopal"/>
    <x v="1"/>
    <s v="Bookshelf"/>
    <n v="1"/>
    <n v="1"/>
    <n v="10111.030000000001"/>
    <n v="0.27"/>
    <n v="6692.45"/>
    <n v="2226.89"/>
    <n v="0.33300000000000002"/>
    <n v="30.16"/>
    <x v="5"/>
    <n v="2"/>
    <b v="0"/>
    <s v="Delivered"/>
    <x v="1"/>
    <x v="4"/>
    <n v="4"/>
    <x v="3"/>
    <x v="47"/>
    <x v="1"/>
    <s v="21-30%"/>
    <x v="0"/>
    <n v="0"/>
    <n v="1"/>
    <n v="0"/>
    <n v="1"/>
  </r>
  <r>
    <s v="ORD-00871"/>
    <d v="2021-01-31T00:00:00"/>
    <d v="2021-01-31T00:00:00"/>
    <s v="CUST03293"/>
    <s v="Nikhil Singh"/>
    <n v="56"/>
    <n v="56"/>
    <s v="Other"/>
    <s v="Other"/>
    <s v="West"/>
    <s v="Ahmedabad"/>
    <x v="6"/>
    <s v="Jeans"/>
    <n v="9"/>
    <n v="9"/>
    <n v="3487.25"/>
    <n v="0.28000000000000003"/>
    <n v="17823.41"/>
    <n v="4665.95"/>
    <n v="0.26200000000000001"/>
    <n v="82.7"/>
    <x v="1"/>
    <n v="3"/>
    <b v="0"/>
    <s v="Pending"/>
    <x v="2"/>
    <x v="2"/>
    <n v="1"/>
    <x v="3"/>
    <x v="47"/>
    <x v="4"/>
    <s v="21-30%"/>
    <x v="0"/>
    <n v="0"/>
    <n v="0"/>
    <n v="0"/>
    <n v="1"/>
  </r>
  <r>
    <s v="ORD-00869"/>
    <d v="2021-01-31T00:00:00"/>
    <d v="2021-01-31T00:00:00"/>
    <s v="CUST63354"/>
    <s v="Rahul Mishra"/>
    <n v="54"/>
    <n v="54"/>
    <s v="Female"/>
    <s v="Female"/>
    <s v="East"/>
    <s v="Bhubaneswar"/>
    <x v="2"/>
    <s v="Headphones"/>
    <n v="2"/>
    <n v="2"/>
    <n v="15121.18"/>
    <n v="0.11"/>
    <n v="22753.66"/>
    <n v="2384.2199999999998"/>
    <n v="0.105"/>
    <n v="94.45"/>
    <x v="2"/>
    <n v="1"/>
    <b v="0"/>
    <s v="Delivered"/>
    <x v="1"/>
    <x v="5"/>
    <n v="8"/>
    <x v="3"/>
    <x v="47"/>
    <x v="4"/>
    <s v="11-20%"/>
    <x v="0"/>
    <n v="0"/>
    <n v="1"/>
    <n v="0"/>
    <n v="1"/>
  </r>
  <r>
    <s v="ORD-00872"/>
    <d v="2021-01-31T00:00:00"/>
    <d v="2021-01-31T00:00:00"/>
    <s v="CUST37369"/>
    <s v="Amit Das"/>
    <n v="29"/>
    <n v="29"/>
    <s v="Female"/>
    <s v="Female"/>
    <s v="South"/>
    <s v="Kochi"/>
    <x v="0"/>
    <s v="Lipstick"/>
    <n v="3"/>
    <n v="3"/>
    <n v="1476.85"/>
    <n v="0.39"/>
    <n v="1955"/>
    <n v="946.31"/>
    <n v="0.48399999999999999"/>
    <n v="72.849999999999994"/>
    <x v="0"/>
    <n v="1"/>
    <b v="1"/>
    <s v="Returned"/>
    <x v="0"/>
    <x v="6"/>
    <n v="6"/>
    <x v="3"/>
    <x v="47"/>
    <x v="3"/>
    <s v="31-40%"/>
    <x v="0"/>
    <n v="1"/>
    <n v="1"/>
    <n v="0"/>
    <n v="1"/>
  </r>
  <r>
    <s v="ORD-00868"/>
    <d v="2021-01-31T00:00:00"/>
    <d v="2021-01-31T00:00:00"/>
    <s v="CUST94965"/>
    <s v="Kavya Sharma"/>
    <n v="38"/>
    <n v="38"/>
    <s v="Female"/>
    <s v="Female"/>
    <s v="South"/>
    <s v="Hyderabad"/>
    <x v="2"/>
    <s v="Smartwatch"/>
    <n v="3"/>
    <n v="3"/>
    <n v="42838.23"/>
    <n v="0.09"/>
    <n v="107037.9"/>
    <n v="14607.13"/>
    <n v="0.13600000000000001"/>
    <n v="87.84"/>
    <x v="5"/>
    <n v="1"/>
    <b v="1"/>
    <s v="Returned"/>
    <x v="0"/>
    <x v="2"/>
    <n v="1"/>
    <x v="3"/>
    <x v="47"/>
    <x v="2"/>
    <s v="1-10%"/>
    <x v="0"/>
    <n v="1"/>
    <n v="1"/>
    <n v="0"/>
    <n v="1"/>
  </r>
  <r>
    <s v="ORD-00866"/>
    <d v="2021-01-30T00:00:00"/>
    <d v="2021-01-30T00:00:00"/>
    <s v="CUST71222"/>
    <s v="Pooja Das"/>
    <n v="59"/>
    <n v="59"/>
    <s v="Male"/>
    <s v="Male"/>
    <s v="Central"/>
    <s v="Bhopal"/>
    <x v="2"/>
    <s v="Tablet"/>
    <n v="3"/>
    <n v="3"/>
    <n v="69155.55"/>
    <n v="0.25"/>
    <n v="102960.53"/>
    <n v="11911.08"/>
    <n v="0.11600000000000001"/>
    <n v="54.42"/>
    <x v="0"/>
    <n v="3"/>
    <b v="0"/>
    <s v="Delivered"/>
    <x v="1"/>
    <x v="9"/>
    <n v="9"/>
    <x v="3"/>
    <x v="47"/>
    <x v="4"/>
    <s v="21-30%"/>
    <x v="0"/>
    <n v="0"/>
    <n v="1"/>
    <n v="0"/>
    <n v="1"/>
  </r>
  <r>
    <s v="ORD-00867"/>
    <d v="2021-01-30T00:00:00"/>
    <d v="2021-01-30T00:00:00"/>
    <s v="CUST45352"/>
    <s v="Rahul Das"/>
    <n v="46"/>
    <n v="46"/>
    <s v="Male"/>
    <s v="Male"/>
    <s v="West"/>
    <s v="Pune"/>
    <x v="0"/>
    <s v="Lipstick"/>
    <m/>
    <m/>
    <n v="1331.3"/>
    <n v="0.28999999999999998"/>
    <n v="698.09"/>
    <n v="283.77"/>
    <n v="0.40600000000000003"/>
    <n v="47.57"/>
    <x v="1"/>
    <n v="2"/>
    <b v="0"/>
    <s v="Cancelled"/>
    <x v="3"/>
    <x v="6"/>
    <n v="6"/>
    <x v="3"/>
    <x v="47"/>
    <x v="4"/>
    <s v="21-30%"/>
    <x v="0"/>
    <n v="0"/>
    <n v="0"/>
    <n v="1"/>
    <n v="1"/>
  </r>
  <r>
    <s v="ORD-00865"/>
    <s v="January 30, 2021"/>
    <d v="2021-01-30T00:00:00"/>
    <s v="CUST81979"/>
    <s v="Kavya Nair"/>
    <n v="47"/>
    <n v="47"/>
    <s v="Other"/>
    <s v="Other"/>
    <s v="South"/>
    <s v="Chennai"/>
    <x v="5"/>
    <s v="Football"/>
    <n v="4"/>
    <n v="4"/>
    <n v="4061.87"/>
    <n v="0.15"/>
    <n v="11296.47"/>
    <n v="2369.9499999999998"/>
    <n v="0.21"/>
    <n v="68.59"/>
    <x v="0"/>
    <n v="2"/>
    <b v="0"/>
    <s v="Shipped"/>
    <x v="4"/>
    <x v="2"/>
    <n v="1"/>
    <x v="3"/>
    <x v="47"/>
    <x v="4"/>
    <s v="11-20%"/>
    <x v="0"/>
    <n v="0"/>
    <n v="0"/>
    <n v="0"/>
    <n v="1"/>
  </r>
  <r>
    <s v="ORD-00864"/>
    <d v="2021-01-30T00:00:00"/>
    <d v="2021-01-30T00:00:00"/>
    <s v="CUST83666"/>
    <s v="Priya Bhat"/>
    <n v="42"/>
    <n v="42"/>
    <s v="Female"/>
    <s v="Female"/>
    <s v="West"/>
    <s v="Surat"/>
    <x v="1"/>
    <s v="Wardrobe"/>
    <n v="2"/>
    <n v="2"/>
    <n v="7904.49"/>
    <n v="0.28999999999999998"/>
    <n v="10748.23"/>
    <n v="2246.83"/>
    <n v="0.20899999999999999"/>
    <n v="58.23"/>
    <x v="2"/>
    <m/>
    <b v="0"/>
    <s v="Delivered"/>
    <x v="1"/>
    <x v="0"/>
    <n v="3"/>
    <x v="3"/>
    <x v="47"/>
    <x v="2"/>
    <s v="21-30%"/>
    <x v="0"/>
    <n v="0"/>
    <n v="1"/>
    <n v="0"/>
    <n v="1"/>
  </r>
  <r>
    <s v="ORD-00863"/>
    <d v="2021-01-29T00:00:00"/>
    <d v="2021-01-29T00:00:00"/>
    <s v="CUST78361"/>
    <s v="Sanjay Joshi"/>
    <n v="51"/>
    <n v="51"/>
    <s v="Female"/>
    <s v="Female"/>
    <s v="West"/>
    <s v="Mumbai"/>
    <x v="0"/>
    <s v="Perfume"/>
    <n v="4"/>
    <n v="4"/>
    <n v="1427.81"/>
    <n v="0.28000000000000003"/>
    <n v="3737.3"/>
    <n v="1821.21"/>
    <n v="0.48699999999999999"/>
    <n v="66.760000000000005"/>
    <x v="2"/>
    <n v="4"/>
    <b v="0"/>
    <s v="Delivered"/>
    <x v="1"/>
    <x v="1"/>
    <n v="5"/>
    <x v="3"/>
    <x v="47"/>
    <x v="4"/>
    <s v="21-30%"/>
    <x v="0"/>
    <n v="0"/>
    <n v="1"/>
    <n v="0"/>
    <n v="1"/>
  </r>
  <r>
    <s v="ORD-00862"/>
    <d v="2021-01-29T00:00:00"/>
    <d v="2021-01-29T00:00:00"/>
    <s v="CUST25585"/>
    <s v="Shreya Mishra"/>
    <n v="43"/>
    <n v="43"/>
    <s v="Other"/>
    <s v="Other"/>
    <s v="West"/>
    <s v="Surat"/>
    <x v="0"/>
    <s v="Shampoo"/>
    <n v="1"/>
    <n v="1"/>
    <n v="1381.02"/>
    <n v="0.28000000000000003"/>
    <n v="820.75"/>
    <n v="385.94"/>
    <n v="0.47"/>
    <n v="79.14"/>
    <x v="1"/>
    <n v="1"/>
    <b v="0"/>
    <s v="Delivered"/>
    <x v="1"/>
    <x v="10"/>
    <n v="2"/>
    <x v="3"/>
    <x v="47"/>
    <x v="2"/>
    <s v="21-30%"/>
    <x v="0"/>
    <n v="0"/>
    <n v="1"/>
    <n v="0"/>
    <n v="1"/>
  </r>
  <r>
    <s v="ORD-00859"/>
    <d v="2021-01-27T00:00:00"/>
    <d v="2021-01-27T00:00:00"/>
    <s v="CUST24558"/>
    <s v="Deepa Verma"/>
    <n v="13"/>
    <n v="13"/>
    <s v="Female"/>
    <s v="Female"/>
    <s v="West"/>
    <s v="Mumbai"/>
    <x v="6"/>
    <s v="Jeans"/>
    <n v="6"/>
    <n v="6"/>
    <n v="362.57"/>
    <n v="0.02"/>
    <n v="1703.95"/>
    <n v="781.43"/>
    <n v="0.45900000000000002"/>
    <n v="66.819999999999993"/>
    <x v="3"/>
    <n v="4"/>
    <b v="0"/>
    <s v="Delivered"/>
    <x v="1"/>
    <x v="7"/>
    <m/>
    <x v="3"/>
    <x v="47"/>
    <x v="0"/>
    <s v="1-10%"/>
    <x v="0"/>
    <n v="0"/>
    <n v="1"/>
    <n v="0"/>
    <n v="1"/>
  </r>
  <r>
    <s v="ORD-00861"/>
    <d v="2021-01-27T00:00:00"/>
    <d v="2021-01-27T00:00:00"/>
    <s v="CUST71748"/>
    <s v="Rohan Singh"/>
    <n v="20"/>
    <n v="20"/>
    <s v="Female"/>
    <s v="Female"/>
    <s v="Central"/>
    <s v="Bhopal"/>
    <x v="2"/>
    <s v="Laptop"/>
    <n v="9"/>
    <n v="9"/>
    <n v="25178.31"/>
    <n v="0.33"/>
    <n v="123701.67"/>
    <n v="15332.75"/>
    <n v="0.124"/>
    <n v="39.549999999999997"/>
    <x v="5"/>
    <n v="4"/>
    <b v="0"/>
    <s v="Delivered"/>
    <x v="1"/>
    <x v="1"/>
    <n v="5"/>
    <x v="3"/>
    <x v="47"/>
    <x v="1"/>
    <s v="31-40%"/>
    <x v="0"/>
    <n v="0"/>
    <n v="1"/>
    <n v="0"/>
    <n v="1"/>
  </r>
  <r>
    <s v="ORD-00860"/>
    <d v="2021-01-27T00:00:00"/>
    <d v="2021-01-27T00:00:00"/>
    <s v="CUST94205"/>
    <s v="Rahul Nair"/>
    <n v="42"/>
    <n v="42"/>
    <s v="Female"/>
    <s v="Female"/>
    <s v="North"/>
    <s v="Ludhiana"/>
    <x v="6"/>
    <s v="Saree"/>
    <n v="2"/>
    <n v="2"/>
    <n v="2935.36"/>
    <n v="0.33"/>
    <n v="3141.45"/>
    <n v="1157.67"/>
    <n v="0.36899999999999999"/>
    <n v="60.42"/>
    <x v="0"/>
    <n v="1"/>
    <b v="0"/>
    <s v="Delivered"/>
    <x v="1"/>
    <x v="6"/>
    <n v="6"/>
    <x v="3"/>
    <x v="47"/>
    <x v="2"/>
    <s v="31-40%"/>
    <x v="0"/>
    <n v="0"/>
    <n v="1"/>
    <n v="0"/>
    <n v="1"/>
  </r>
  <r>
    <s v="ORD-00858"/>
    <d v="2021-01-26T00:00:00"/>
    <d v="2021-01-26T00:00:00"/>
    <s v="CUST72879"/>
    <s v="Aditya Pillai"/>
    <n v="27"/>
    <n v="27"/>
    <s v="Male"/>
    <s v="Male"/>
    <s v="Central"/>
    <s v="Bhopal"/>
    <x v="5"/>
    <s v="Dumbbells"/>
    <n v="7"/>
    <n v="7"/>
    <n v="14159.23"/>
    <n v="0.18"/>
    <n v="67291.55"/>
    <n v="15098.91"/>
    <n v="0.224"/>
    <n v="65.260000000000005"/>
    <x v="0"/>
    <n v="5"/>
    <b v="0"/>
    <s v="Shipped"/>
    <x v="4"/>
    <x v="2"/>
    <n v="1"/>
    <x v="3"/>
    <x v="47"/>
    <x v="3"/>
    <s v="11-20%"/>
    <x v="0"/>
    <n v="0"/>
    <n v="0"/>
    <n v="0"/>
    <n v="1"/>
  </r>
  <r>
    <s v="ORD-00857"/>
    <d v="2021-01-25T00:00:00"/>
    <d v="2021-01-25T00:00:00"/>
    <s v="CUST59535"/>
    <s v="Vikram Gupta"/>
    <n v="49"/>
    <n v="49"/>
    <s v="Male"/>
    <s v="Male"/>
    <s v="Central"/>
    <s v="Nagpur"/>
    <x v="0"/>
    <s v="Hair Oil"/>
    <n v="4"/>
    <n v="4"/>
    <n v="521.44000000000005"/>
    <n v="0.14000000000000001"/>
    <n v="1538.13"/>
    <n v="492.45"/>
    <n v="0.32"/>
    <n v="50.42"/>
    <x v="3"/>
    <n v="1"/>
    <b v="0"/>
    <s v="Pending"/>
    <x v="2"/>
    <x v="3"/>
    <n v="10"/>
    <x v="3"/>
    <x v="47"/>
    <x v="4"/>
    <s v="11-20%"/>
    <x v="0"/>
    <n v="0"/>
    <n v="0"/>
    <n v="0"/>
    <n v="1"/>
  </r>
  <r>
    <s v="ORD-00855"/>
    <d v="2021-01-25T00:00:00"/>
    <d v="2021-01-25T00:00:00"/>
    <s v="CUST20377"/>
    <s v="Nisha Sharma"/>
    <n v="33"/>
    <n v="33"/>
    <s v="Other"/>
    <s v="Other"/>
    <s v="East"/>
    <s v="Guwahati"/>
    <x v="0"/>
    <s v="Face Cream"/>
    <n v="9"/>
    <n v="9"/>
    <n v="1589.89"/>
    <n v="0.08"/>
    <n v="10590.69"/>
    <n v="5434.65"/>
    <n v="0.51300000000000001"/>
    <n v="87.21"/>
    <x v="1"/>
    <n v="4"/>
    <b v="0"/>
    <s v="Delivered"/>
    <x v="1"/>
    <x v="4"/>
    <n v="4"/>
    <x v="3"/>
    <x v="47"/>
    <x v="3"/>
    <s v="1-10%"/>
    <x v="0"/>
    <n v="0"/>
    <n v="1"/>
    <n v="0"/>
    <n v="1"/>
  </r>
  <r>
    <s v="ORD-00856"/>
    <d v="2021-01-25T00:00:00"/>
    <d v="2021-01-25T00:00:00"/>
    <s v="CUST85777"/>
    <s v="Aditya Kumar"/>
    <n v="28"/>
    <n v="28"/>
    <s v="Other"/>
    <s v="Other"/>
    <s v="Central"/>
    <s v="Nagpur"/>
    <x v="5"/>
    <s v="Cycle"/>
    <n v="4"/>
    <n v="4"/>
    <n v="11854.96"/>
    <n v="0"/>
    <n v="42761.49"/>
    <n v="9643.25"/>
    <n v="0.22600000000000001"/>
    <n v="65.47"/>
    <x v="4"/>
    <n v="2"/>
    <b v="0"/>
    <s v="Delivered"/>
    <x v="1"/>
    <x v="0"/>
    <n v="3"/>
    <x v="3"/>
    <x v="47"/>
    <x v="3"/>
    <n v="0"/>
    <x v="0"/>
    <n v="0"/>
    <n v="1"/>
    <n v="0"/>
    <n v="1"/>
  </r>
  <r>
    <s v="ORD-00853"/>
    <s v="January 24, 2021"/>
    <d v="2021-01-24T00:00:00"/>
    <s v="CUST13945"/>
    <s v="Karan Kapoor"/>
    <n v="39"/>
    <n v="39"/>
    <s v="Male"/>
    <s v="Male"/>
    <s v="North"/>
    <s v="Ludhiana"/>
    <x v="6"/>
    <s v="Jeans"/>
    <n v="8"/>
    <n v="8"/>
    <n v="1814.02"/>
    <n v="0.36"/>
    <n v="8060.63"/>
    <n v="2084.5"/>
    <n v="0.25900000000000001"/>
    <n v="67.95"/>
    <x v="3"/>
    <n v="1"/>
    <b v="0"/>
    <s v="Cancelled"/>
    <x v="3"/>
    <x v="6"/>
    <n v="6"/>
    <x v="3"/>
    <x v="47"/>
    <x v="2"/>
    <s v="31-40%"/>
    <x v="0"/>
    <n v="0"/>
    <n v="0"/>
    <n v="1"/>
    <n v="1"/>
  </r>
  <r>
    <s v="ORD-00854"/>
    <d v="2021-01-24T00:00:00"/>
    <d v="2021-01-24T00:00:00"/>
    <s v="CUST64876"/>
    <s v="Rahul Sharma"/>
    <n v="38"/>
    <n v="38"/>
    <s v="Female"/>
    <s v="Female"/>
    <s v="South"/>
    <s v="Bangalore"/>
    <x v="6"/>
    <s v="Saree"/>
    <n v="10"/>
    <n v="10"/>
    <n v="546.08000000000004"/>
    <n v="0.02"/>
    <n v="4248.99"/>
    <n v="1231.33"/>
    <n v="0.28999999999999998"/>
    <n v="64.33"/>
    <x v="1"/>
    <n v="5"/>
    <b v="0"/>
    <s v="Delivered"/>
    <x v="1"/>
    <x v="7"/>
    <m/>
    <x v="3"/>
    <x v="47"/>
    <x v="2"/>
    <s v="1-10%"/>
    <x v="0"/>
    <n v="0"/>
    <n v="1"/>
    <n v="0"/>
    <n v="1"/>
  </r>
  <r>
    <s v="ORD-00851"/>
    <d v="2021-01-23T00:00:00"/>
    <d v="2021-01-23T00:00:00"/>
    <s v="CUST39419"/>
    <s v="Aditya Nair"/>
    <n v="48"/>
    <n v="48"/>
    <s v="Female"/>
    <s v="Female"/>
    <s v="South"/>
    <s v="Kochi"/>
    <x v="1"/>
    <s v="Bookshelf"/>
    <n v="1"/>
    <n v="1"/>
    <n v="6917.97"/>
    <n v="0.23"/>
    <n v="4191.1499999999996"/>
    <n v="1571.77"/>
    <n v="0.375"/>
    <n v="96.28"/>
    <x v="0"/>
    <n v="5"/>
    <b v="0"/>
    <s v="Delivered"/>
    <x v="1"/>
    <x v="1"/>
    <n v="5"/>
    <x v="3"/>
    <x v="47"/>
    <x v="4"/>
    <s v="21-30%"/>
    <x v="0"/>
    <n v="0"/>
    <n v="1"/>
    <n v="0"/>
    <n v="1"/>
  </r>
  <r>
    <s v="ORD-00852"/>
    <d v="2021-01-23T00:00:00"/>
    <d v="2021-01-23T00:00:00"/>
    <s v="CUST80007"/>
    <s v="Arjun Mishra"/>
    <n v="25"/>
    <n v="25"/>
    <s v="Other"/>
    <s v="Other"/>
    <s v="West"/>
    <s v="Ahmedabad"/>
    <x v="6"/>
    <s v="Dress"/>
    <n v="2"/>
    <n v="2"/>
    <n v="1329.5"/>
    <n v="0.28000000000000003"/>
    <n v="1346.05"/>
    <n v="364.15"/>
    <n v="0.27100000000000002"/>
    <n v="72.34"/>
    <x v="1"/>
    <n v="4"/>
    <b v="0"/>
    <s v="Pending"/>
    <x v="2"/>
    <x v="9"/>
    <n v="9"/>
    <x v="3"/>
    <x v="47"/>
    <x v="1"/>
    <s v="21-30%"/>
    <x v="0"/>
    <n v="0"/>
    <n v="0"/>
    <n v="0"/>
    <n v="1"/>
  </r>
  <r>
    <s v="ORD-00850"/>
    <d v="2021-01-22T00:00:00"/>
    <d v="2021-01-22T00:00:00"/>
    <s v="CUST69680"/>
    <s v="Nisha Pillai"/>
    <n v="36"/>
    <n v="36"/>
    <s v="Female"/>
    <s v="Female"/>
    <s v="Central"/>
    <s v="Raipur"/>
    <x v="2"/>
    <s v="Tablet"/>
    <n v="6"/>
    <n v="6"/>
    <n v="10944.15"/>
    <n v="0.21"/>
    <n v="42423.95"/>
    <n v="5320.38"/>
    <n v="0.125"/>
    <n v="63.46"/>
    <x v="3"/>
    <n v="1"/>
    <b v="0"/>
    <s v="Pending"/>
    <x v="2"/>
    <x v="5"/>
    <n v="8"/>
    <x v="3"/>
    <x v="47"/>
    <x v="2"/>
    <s v="21-30%"/>
    <x v="0"/>
    <n v="0"/>
    <n v="0"/>
    <n v="0"/>
    <n v="1"/>
  </r>
  <r>
    <s v="ORD-00849"/>
    <d v="2021-01-21T00:00:00"/>
    <d v="2021-01-21T00:00:00"/>
    <s v="CUST59483"/>
    <s v="Nisha Shah"/>
    <n v="26"/>
    <n v="26"/>
    <s v="Other"/>
    <s v="Other"/>
    <s v="North"/>
    <s v="Ludhiana"/>
    <x v="2"/>
    <s v="Smartwatch"/>
    <n v="10"/>
    <n v="10"/>
    <n v="57148.46"/>
    <n v="0.06"/>
    <n v="443615.41"/>
    <n v="48368.13"/>
    <n v="0.109"/>
    <n v="33.07"/>
    <x v="0"/>
    <n v="1"/>
    <b v="1"/>
    <s v="Returned"/>
    <x v="0"/>
    <x v="7"/>
    <m/>
    <x v="3"/>
    <x v="47"/>
    <x v="3"/>
    <s v="1-10%"/>
    <x v="0"/>
    <n v="1"/>
    <n v="1"/>
    <n v="0"/>
    <n v="1"/>
  </r>
  <r>
    <s v="ORD-00847"/>
    <d v="2021-01-21T00:00:00"/>
    <d v="2021-01-21T00:00:00"/>
    <s v="CUST36203"/>
    <s v="Vikram Mehta"/>
    <n v="29"/>
    <n v="29"/>
    <s v="Male"/>
    <s v="Male"/>
    <s v="Central"/>
    <s v="Nagpur"/>
    <x v="1"/>
    <s v="Chair"/>
    <n v="7"/>
    <n v="7"/>
    <n v="27103.439999999999"/>
    <n v="7.0000000000000007E-2"/>
    <n v="140013.26999999999"/>
    <n v="47871.51"/>
    <n v="0.34200000000000003"/>
    <n v="45.89"/>
    <x v="0"/>
    <n v="2"/>
    <b v="1"/>
    <s v="Returned"/>
    <x v="0"/>
    <x v="8"/>
    <n v="7"/>
    <x v="3"/>
    <x v="47"/>
    <x v="3"/>
    <s v="1-10%"/>
    <x v="0"/>
    <n v="1"/>
    <n v="1"/>
    <n v="0"/>
    <n v="1"/>
  </r>
  <r>
    <s v="ORD-00848"/>
    <d v="2021-01-21T00:00:00"/>
    <d v="2021-01-21T00:00:00"/>
    <s v="CUST63825"/>
    <s v="Aarav Bose"/>
    <n v="42"/>
    <n v="42"/>
    <s v="Female"/>
    <s v="Female"/>
    <s v="Central"/>
    <s v="Nagpur"/>
    <x v="2"/>
    <s v="Camera"/>
    <n v="7"/>
    <n v="7"/>
    <n v="73688.740000000005"/>
    <n v="0.36"/>
    <n v="260206.81"/>
    <n v="15758.03"/>
    <n v="6.0999999999999999E-2"/>
    <n v="63.44"/>
    <x v="4"/>
    <m/>
    <b v="0"/>
    <s v="Delivered"/>
    <x v="1"/>
    <x v="8"/>
    <n v="7"/>
    <x v="3"/>
    <x v="47"/>
    <x v="2"/>
    <s v="31-40%"/>
    <x v="0"/>
    <n v="0"/>
    <n v="1"/>
    <n v="0"/>
    <n v="1"/>
  </r>
  <r>
    <s v="ORD-00846"/>
    <d v="2021-01-21T00:00:00"/>
    <d v="2021-01-21T00:00:00"/>
    <s v="CUST86953"/>
    <s v="Karan Kumar"/>
    <n v="31"/>
    <n v="31"/>
    <s v="Other"/>
    <s v="Other"/>
    <s v="Central"/>
    <s v="Nagpur"/>
    <x v="0"/>
    <s v="Face Cream"/>
    <n v="2"/>
    <n v="2"/>
    <n v="2449.9699999999998"/>
    <n v="0.36"/>
    <n v="2301.25"/>
    <n v="882.12"/>
    <n v="0.38300000000000001"/>
    <n v="63.24"/>
    <x v="3"/>
    <n v="5"/>
    <b v="0"/>
    <s v="Delivered"/>
    <x v="1"/>
    <x v="1"/>
    <n v="5"/>
    <x v="3"/>
    <x v="47"/>
    <x v="3"/>
    <s v="31-40%"/>
    <x v="0"/>
    <n v="0"/>
    <n v="1"/>
    <n v="0"/>
    <n v="1"/>
  </r>
  <r>
    <s v="ORD-00841"/>
    <d v="2021-01-20T00:00:00"/>
    <d v="2021-01-20T00:00:00"/>
    <s v="CUST59671"/>
    <s v="Vikram Bhat"/>
    <n v="28"/>
    <n v="28"/>
    <s v="F"/>
    <s v="Female"/>
    <s v="East"/>
    <s v="Bhubaneswar"/>
    <x v="3"/>
    <s v="Rice (5kg)"/>
    <n v="4"/>
    <n v="4"/>
    <n v="246.81"/>
    <n v="0.32"/>
    <n v="564.98"/>
    <n v="41.55"/>
    <n v="7.3999999999999996E-2"/>
    <n v="95.51"/>
    <x v="1"/>
    <n v="2"/>
    <b v="0"/>
    <s v="Cancelled"/>
    <x v="3"/>
    <x v="6"/>
    <n v="6"/>
    <x v="3"/>
    <x v="47"/>
    <x v="3"/>
    <s v="31-40%"/>
    <x v="0"/>
    <n v="0"/>
    <n v="0"/>
    <n v="1"/>
    <n v="1"/>
  </r>
  <r>
    <s v="ORD-00844"/>
    <d v="2021-01-20T00:00:00"/>
    <d v="2021-01-20T00:00:00"/>
    <s v="CUST33448"/>
    <s v="Rahul Joshi"/>
    <n v="48"/>
    <n v="48"/>
    <s v="Other"/>
    <s v="Other"/>
    <s v="South"/>
    <s v="Hyderabad"/>
    <x v="6"/>
    <s v="Saree"/>
    <n v="2"/>
    <n v="2"/>
    <n v="2685.53"/>
    <n v="0.16"/>
    <n v="3463.77"/>
    <n v="1147.8599999999999"/>
    <n v="0.33100000000000002"/>
    <n v="69.17"/>
    <x v="1"/>
    <n v="2"/>
    <b v="1"/>
    <s v="Returned"/>
    <x v="0"/>
    <x v="6"/>
    <n v="6"/>
    <x v="3"/>
    <x v="47"/>
    <x v="4"/>
    <s v="11-20%"/>
    <x v="0"/>
    <n v="1"/>
    <n v="1"/>
    <n v="0"/>
    <n v="1"/>
  </r>
  <r>
    <s v="ORD-00843"/>
    <d v="2021-01-20T00:00:00"/>
    <d v="2021-01-20T00:00:00"/>
    <s v="CUST07824"/>
    <s v="Priya Chatterjee"/>
    <n v="20"/>
    <n v="20"/>
    <s v="Female"/>
    <s v="Female"/>
    <s v="West"/>
    <s v="Surat"/>
    <x v="1"/>
    <s v="Bookshelf"/>
    <n v="10"/>
    <n v="10"/>
    <n v="7217.24"/>
    <n v="0.34"/>
    <n v="38701.839999999997"/>
    <n v="9777.4500000000007"/>
    <n v="0.253"/>
    <n v="78.16"/>
    <x v="4"/>
    <n v="1"/>
    <b v="1"/>
    <s v="Returned"/>
    <x v="0"/>
    <x v="10"/>
    <n v="2"/>
    <x v="3"/>
    <x v="47"/>
    <x v="1"/>
    <s v="31-40%"/>
    <x v="0"/>
    <n v="1"/>
    <n v="1"/>
    <n v="0"/>
    <n v="1"/>
  </r>
  <r>
    <s v="ORD-00842"/>
    <d v="2021-01-20T00:00:00"/>
    <d v="2021-01-20T00:00:00"/>
    <s v="CUST65032"/>
    <s v="Rahul Patel"/>
    <n v="35"/>
    <n v="35"/>
    <s v="Female"/>
    <s v="Female"/>
    <s v="North"/>
    <s v="Ludhiana"/>
    <x v="1"/>
    <s v="Desk"/>
    <n v="6"/>
    <n v="6"/>
    <n v="10881.01"/>
    <n v="0.28000000000000003"/>
    <n v="36305.93"/>
    <n v="13223.63"/>
    <n v="0.36399999999999999"/>
    <n v="78.19"/>
    <x v="5"/>
    <n v="3"/>
    <b v="0"/>
    <s v="Cancelled"/>
    <x v="3"/>
    <x v="1"/>
    <n v="5"/>
    <x v="3"/>
    <x v="47"/>
    <x v="3"/>
    <s v="21-30%"/>
    <x v="0"/>
    <n v="0"/>
    <n v="0"/>
    <n v="1"/>
    <n v="1"/>
  </r>
  <r>
    <s v="ORD-00845"/>
    <d v="2021-01-20T00:00:00"/>
    <d v="2021-01-20T00:00:00"/>
    <s v="CUST66370"/>
    <s v="Sanjay Kumar"/>
    <n v="43"/>
    <n v="43"/>
    <s v="Other"/>
    <s v="Other"/>
    <s v="South"/>
    <s v="Hyderabad"/>
    <x v="5"/>
    <s v="Tennis Racket"/>
    <n v="7"/>
    <n v="7"/>
    <n v="12247.06"/>
    <n v="7.0000000000000007E-2"/>
    <n v="61250.51"/>
    <n v="11670.83"/>
    <n v="0.191"/>
    <n v="87.17"/>
    <x v="2"/>
    <n v="4"/>
    <b v="0"/>
    <s v="Pending"/>
    <x v="2"/>
    <x v="1"/>
    <n v="5"/>
    <x v="3"/>
    <x v="47"/>
    <x v="2"/>
    <s v="1-10%"/>
    <x v="0"/>
    <n v="0"/>
    <n v="0"/>
    <n v="0"/>
    <n v="1"/>
  </r>
  <r>
    <s v="ORD-00840"/>
    <d v="2021-01-19T00:00:00"/>
    <d v="2021-01-19T00:00:00"/>
    <s v="CUST21706"/>
    <s v="Arjun Bose"/>
    <n v="40"/>
    <n v="40"/>
    <s v="Female"/>
    <s v="Female"/>
    <s v="Central"/>
    <s v="Bhopal"/>
    <x v="3"/>
    <s v="Flour"/>
    <n v="8"/>
    <n v="8"/>
    <n v="250.4"/>
    <n v="0.34"/>
    <n v="989.57"/>
    <n v="63.61"/>
    <n v="6.4000000000000001E-2"/>
    <n v="62.31"/>
    <x v="2"/>
    <n v="4"/>
    <b v="0"/>
    <s v="Delivered"/>
    <x v="1"/>
    <x v="9"/>
    <n v="9"/>
    <x v="3"/>
    <x v="47"/>
    <x v="2"/>
    <s v="31-40%"/>
    <x v="0"/>
    <n v="0"/>
    <n v="1"/>
    <n v="0"/>
    <n v="1"/>
  </r>
  <r>
    <s v="ORD-00839"/>
    <d v="2021-01-19T00:00:00"/>
    <d v="2021-01-19T00:00:00"/>
    <s v="CUST85913"/>
    <s v="Pooja Pillai"/>
    <n v="31"/>
    <n v="31"/>
    <s v="Male"/>
    <s v="Male"/>
    <s v="South"/>
    <s v="Chennai"/>
    <x v="1"/>
    <s v="Bookshelf"/>
    <n v="6"/>
    <n v="6"/>
    <n v="2676.31"/>
    <n v="0.08"/>
    <n v="10381.040000000001"/>
    <n v="3229.7"/>
    <n v="0.311"/>
    <n v="70.150000000000006"/>
    <x v="4"/>
    <n v="1"/>
    <b v="0"/>
    <s v="Shipped"/>
    <x v="4"/>
    <x v="3"/>
    <n v="10"/>
    <x v="3"/>
    <x v="47"/>
    <x v="3"/>
    <s v="1-10%"/>
    <x v="0"/>
    <n v="0"/>
    <n v="0"/>
    <n v="0"/>
    <n v="1"/>
  </r>
  <r>
    <s v="ORD-00837"/>
    <d v="2021-01-18T00:00:00"/>
    <d v="2021-01-18T00:00:00"/>
    <s v="CUST71096"/>
    <s v="Kavya Shah"/>
    <n v="29"/>
    <n v="29"/>
    <s v="Other"/>
    <s v="Other"/>
    <s v="East"/>
    <s v="Patna"/>
    <x v="2"/>
    <s v="Headphones"/>
    <n v="5"/>
    <n v="5"/>
    <n v="58480.23"/>
    <n v="0.09"/>
    <n v="200569.38"/>
    <n v="24313.05"/>
    <n v="0.121"/>
    <n v="84.38"/>
    <x v="2"/>
    <n v="4"/>
    <b v="0"/>
    <s v="Delivered"/>
    <x v="1"/>
    <x v="10"/>
    <n v="2"/>
    <x v="3"/>
    <x v="47"/>
    <x v="3"/>
    <s v="1-10%"/>
    <x v="0"/>
    <n v="0"/>
    <n v="1"/>
    <n v="0"/>
    <n v="1"/>
  </r>
  <r>
    <s v="ORD-00838"/>
    <d v="2021-01-18T00:00:00"/>
    <d v="2021-01-18T00:00:00"/>
    <s v="CUST92341"/>
    <s v="Deepa Bhat"/>
    <n v="34"/>
    <n v="34"/>
    <s v="Other"/>
    <s v="Other"/>
    <s v="South"/>
    <s v="Hyderabad"/>
    <x v="2"/>
    <s v="Headphones"/>
    <n v="4"/>
    <n v="4"/>
    <n v="47874.239999999998"/>
    <n v="0.28999999999999998"/>
    <n v="95589.48"/>
    <n v="11952.46"/>
    <n v="0.125"/>
    <n v="79.36"/>
    <x v="5"/>
    <n v="2"/>
    <b v="1"/>
    <s v="Returned"/>
    <x v="0"/>
    <x v="0"/>
    <n v="3"/>
    <x v="3"/>
    <x v="47"/>
    <x v="3"/>
    <s v="21-30%"/>
    <x v="0"/>
    <n v="1"/>
    <n v="1"/>
    <n v="0"/>
    <n v="1"/>
  </r>
  <r>
    <s v="ORD-00836"/>
    <d v="2021-01-17T00:00:00"/>
    <d v="2021-01-17T00:00:00"/>
    <s v="CUST64754"/>
    <s v="Pooja Reddy"/>
    <n v="52"/>
    <n v="52"/>
    <s v="Other"/>
    <s v="Other"/>
    <s v="West"/>
    <s v="Pune"/>
    <x v="5"/>
    <s v="Football"/>
    <n v="4"/>
    <n v="4"/>
    <n v="9859.42"/>
    <n v="0.1"/>
    <n v="30461.87"/>
    <n v="8214.61"/>
    <n v="0.27"/>
    <n v="75.89"/>
    <x v="4"/>
    <n v="5"/>
    <b v="0"/>
    <s v="Delivered"/>
    <x v="1"/>
    <x v="8"/>
    <n v="7"/>
    <x v="3"/>
    <x v="47"/>
    <x v="4"/>
    <s v="1-10%"/>
    <x v="0"/>
    <n v="0"/>
    <n v="1"/>
    <n v="0"/>
    <n v="1"/>
  </r>
  <r>
    <s v="ORD-00835"/>
    <d v="2021-01-17T00:00:00"/>
    <d v="2021-01-17T00:00:00"/>
    <s v="CUST51769"/>
    <s v="Amit Das"/>
    <n v="23"/>
    <n v="23"/>
    <s v="Male"/>
    <s v="Male"/>
    <s v="East"/>
    <s v="Bhubaneswar"/>
    <x v="3"/>
    <s v="Rice (5kg)"/>
    <n v="9"/>
    <n v="9"/>
    <n v="358.92"/>
    <n v="0.08"/>
    <n v="2353.0700000000002"/>
    <n v="122.29"/>
    <n v="5.1999999999999998E-2"/>
    <n v="84.03"/>
    <x v="5"/>
    <n v="4"/>
    <b v="0"/>
    <s v="Delivered"/>
    <x v="1"/>
    <x v="6"/>
    <n v="6"/>
    <x v="3"/>
    <x v="47"/>
    <x v="1"/>
    <s v="1-10%"/>
    <x v="0"/>
    <n v="0"/>
    <n v="1"/>
    <n v="0"/>
    <n v="1"/>
  </r>
  <r>
    <s v="ORD-00834"/>
    <d v="2021-01-16T00:00:00"/>
    <d v="2021-01-16T00:00:00"/>
    <s v="CUST47770"/>
    <s v="Nikhil Gupta"/>
    <m/>
    <m/>
    <s v="Other"/>
    <s v="Other"/>
    <s v="South"/>
    <s v="Kochi"/>
    <x v="6"/>
    <s v="Dress"/>
    <n v="8"/>
    <n v="8"/>
    <n v="2520.61"/>
    <m/>
    <n v="16226.61"/>
    <n v="4402.1499999999996"/>
    <n v="0.27100000000000002"/>
    <n v="66.22"/>
    <x v="2"/>
    <n v="2"/>
    <b v="1"/>
    <s v="Returned"/>
    <x v="0"/>
    <x v="1"/>
    <n v="5"/>
    <x v="3"/>
    <x v="47"/>
    <x v="5"/>
    <s v="No data"/>
    <x v="0"/>
    <n v="1"/>
    <n v="1"/>
    <n v="0"/>
    <n v="1"/>
  </r>
  <r>
    <s v="ORD-00833"/>
    <d v="2021-01-16T00:00:00"/>
    <d v="2021-01-16T00:00:00"/>
    <s v="CUST53156"/>
    <s v="Rohan Iyer"/>
    <n v="44"/>
    <n v="44"/>
    <s v="Male"/>
    <s v="Male"/>
    <s v="Central"/>
    <s v="Raipur"/>
    <x v="6"/>
    <s v="Kurta"/>
    <n v="8"/>
    <n v="8"/>
    <n v="1374.51"/>
    <n v="0.25"/>
    <n v="7027.6"/>
    <n v="2549.4899999999998"/>
    <n v="0.36299999999999999"/>
    <n v="47.72"/>
    <x v="0"/>
    <n v="2"/>
    <b v="0"/>
    <s v="Delivered"/>
    <x v="1"/>
    <x v="7"/>
    <m/>
    <x v="3"/>
    <x v="47"/>
    <x v="2"/>
    <s v="21-30%"/>
    <x v="0"/>
    <n v="0"/>
    <n v="1"/>
    <n v="0"/>
    <n v="1"/>
  </r>
  <r>
    <s v="ORD-00830"/>
    <d v="2021-01-15T00:00:00"/>
    <d v="2021-01-15T00:00:00"/>
    <s v="CUST61741"/>
    <s v="Sanjay Reddy"/>
    <n v="47"/>
    <n v="47"/>
    <s v="Female"/>
    <s v="Female"/>
    <s v="West"/>
    <s v="Surat"/>
    <x v="5"/>
    <s v="Cycle"/>
    <n v="5"/>
    <n v="5"/>
    <n v="10407.540000000001"/>
    <n v="0.02"/>
    <n v="43179.3"/>
    <n v="9803.14"/>
    <n v="0.22700000000000001"/>
    <n v="66.569999999999993"/>
    <x v="0"/>
    <n v="1"/>
    <b v="1"/>
    <s v="Returned"/>
    <x v="0"/>
    <x v="6"/>
    <n v="6"/>
    <x v="3"/>
    <x v="47"/>
    <x v="4"/>
    <s v="1-10%"/>
    <x v="0"/>
    <n v="1"/>
    <n v="1"/>
    <n v="0"/>
    <n v="1"/>
  </r>
  <r>
    <s v="ORD-00831"/>
    <d v="2021-01-15T00:00:00"/>
    <d v="2021-01-15T00:00:00"/>
    <s v="CUST89108"/>
    <s v="Ananya Kumar"/>
    <n v="41"/>
    <n v="41"/>
    <s v="Other"/>
    <s v="Other"/>
    <s v="North"/>
    <s v="Ludhiana"/>
    <x v="6"/>
    <s v="Dress"/>
    <n v="3"/>
    <n v="3"/>
    <n v="1065.3800000000001"/>
    <n v="0.01"/>
    <n v="2521.39"/>
    <n v="658.85"/>
    <n v="0.26100000000000001"/>
    <n v="38.14"/>
    <x v="5"/>
    <n v="2"/>
    <b v="0"/>
    <s v="Delivered"/>
    <x v="1"/>
    <x v="0"/>
    <n v="3"/>
    <x v="3"/>
    <x v="47"/>
    <x v="2"/>
    <s v="1-10%"/>
    <x v="0"/>
    <n v="0"/>
    <n v="1"/>
    <n v="0"/>
    <n v="1"/>
  </r>
  <r>
    <s v="ORD-00832"/>
    <d v="2021-01-15T00:00:00"/>
    <d v="2021-01-15T00:00:00"/>
    <s v="CUST36178"/>
    <s v="Shreya Reddy"/>
    <n v="43"/>
    <n v="43"/>
    <s v="m"/>
    <s v="Male"/>
    <s v="South"/>
    <s v="Bangalore"/>
    <x v="1"/>
    <s v="Sofa"/>
    <n v="10"/>
    <n v="10"/>
    <n v="15368.38"/>
    <n v="0.3"/>
    <n v="93128.19"/>
    <n v="25001.119999999999"/>
    <n v="0.26800000000000002"/>
    <n v="71.290000000000006"/>
    <x v="3"/>
    <n v="2"/>
    <b v="0"/>
    <s v="Delivered"/>
    <x v="1"/>
    <x v="6"/>
    <n v="6"/>
    <x v="3"/>
    <x v="47"/>
    <x v="2"/>
    <s v="21-30%"/>
    <x v="0"/>
    <n v="0"/>
    <n v="1"/>
    <n v="0"/>
    <n v="1"/>
  </r>
  <r>
    <s v="ORD-00829"/>
    <d v="2021-01-15T00:00:00"/>
    <d v="2021-01-15T00:00:00"/>
    <s v="CUST78751"/>
    <s v="Rahul Chatterjee"/>
    <n v="42"/>
    <n v="42"/>
    <s v="Other"/>
    <s v="Other"/>
    <s v="South"/>
    <s v="Chennai"/>
    <x v="1"/>
    <s v="Desk"/>
    <n v="10"/>
    <n v="10"/>
    <n v="25214.06"/>
    <n v="0.36"/>
    <n v="131999.09"/>
    <n v="39084.78"/>
    <n v="0.29599999999999999"/>
    <n v="68.52"/>
    <x v="2"/>
    <n v="5"/>
    <b v="1"/>
    <s v="Returned"/>
    <x v="0"/>
    <x v="0"/>
    <n v="3"/>
    <x v="3"/>
    <x v="47"/>
    <x v="2"/>
    <s v="31-40%"/>
    <x v="0"/>
    <n v="1"/>
    <n v="1"/>
    <n v="0"/>
    <n v="1"/>
  </r>
  <r>
    <s v="ORD-00828"/>
    <d v="2021-01-14T00:00:00"/>
    <d v="2021-01-14T00:00:00"/>
    <s v="CUST36600"/>
    <s v="Karan Iyer"/>
    <n v="16"/>
    <n v="16"/>
    <s v="Male"/>
    <s v="Male"/>
    <s v="South"/>
    <s v="Kochi"/>
    <x v="3"/>
    <s v="Sugar"/>
    <n v="6"/>
    <n v="6"/>
    <n v="322.95"/>
    <n v="0.32"/>
    <n v="1085.3499999999999"/>
    <n v="97.61"/>
    <n v="0.09"/>
    <n v="72.44"/>
    <x v="2"/>
    <n v="2"/>
    <b v="0"/>
    <s v="Delivered"/>
    <x v="1"/>
    <x v="6"/>
    <n v="6"/>
    <x v="3"/>
    <x v="47"/>
    <x v="0"/>
    <s v="31-40%"/>
    <x v="0"/>
    <n v="0"/>
    <n v="1"/>
    <n v="0"/>
    <n v="1"/>
  </r>
  <r>
    <s v="ORD-00827"/>
    <d v="2021-01-14T00:00:00"/>
    <d v="2021-01-14T00:00:00"/>
    <s v="CUST71416"/>
    <s v="Aditya Kapoor"/>
    <n v="43"/>
    <n v="43"/>
    <s v="Female"/>
    <s v="Female"/>
    <s v="South"/>
    <s v="Kochi"/>
    <x v="2"/>
    <s v="Headphones"/>
    <n v="2"/>
    <n v="2"/>
    <n v="43066.95"/>
    <n v="0.25"/>
    <n v="50066.36"/>
    <n v="6929.76"/>
    <n v="0.13800000000000001"/>
    <n v="69.88"/>
    <x v="4"/>
    <n v="2"/>
    <b v="0"/>
    <s v="Delivered"/>
    <x v="1"/>
    <x v="8"/>
    <n v="7"/>
    <x v="3"/>
    <x v="47"/>
    <x v="2"/>
    <s v="21-30%"/>
    <x v="0"/>
    <n v="0"/>
    <n v="1"/>
    <n v="0"/>
    <n v="1"/>
  </r>
  <r>
    <s v="ORD-00825"/>
    <d v="2021-01-13T00:00:00"/>
    <d v="2021-01-13T00:00:00"/>
    <s v="CUST51985"/>
    <s v="Sunita Rao"/>
    <n v="27"/>
    <n v="27"/>
    <s v="Female"/>
    <s v="Female"/>
    <s v="North"/>
    <s v="Amritsar"/>
    <x v="6"/>
    <s v="Kurta"/>
    <n v="4"/>
    <n v="4"/>
    <n v="2117.62"/>
    <n v="0.34"/>
    <n v="4971.68"/>
    <n v="1716.37"/>
    <n v="0.34499999999999997"/>
    <n v="33.130000000000003"/>
    <x v="2"/>
    <n v="5"/>
    <b v="0"/>
    <s v="Delivered"/>
    <x v="1"/>
    <x v="8"/>
    <n v="7"/>
    <x v="3"/>
    <x v="47"/>
    <x v="3"/>
    <s v="31-40%"/>
    <x v="0"/>
    <n v="0"/>
    <n v="1"/>
    <n v="0"/>
    <n v="1"/>
  </r>
  <r>
    <s v="ORD-00826"/>
    <d v="2021-01-13T00:00:00"/>
    <d v="2021-01-13T00:00:00"/>
    <s v="CUST30306"/>
    <s v="Amit Joshi"/>
    <n v="22"/>
    <n v="22"/>
    <s v="Other"/>
    <s v="Other"/>
    <s v="South"/>
    <s v="Chennai"/>
    <x v="0"/>
    <s v="Sunscreen"/>
    <n v="8"/>
    <n v="8"/>
    <n v="920.84"/>
    <n v="0.23"/>
    <n v="4710.2"/>
    <n v="2543.38"/>
    <n v="0.54"/>
    <n v="46.86"/>
    <x v="2"/>
    <n v="5"/>
    <b v="0"/>
    <s v="Delivered"/>
    <x v="1"/>
    <x v="5"/>
    <n v="8"/>
    <x v="3"/>
    <x v="47"/>
    <x v="1"/>
    <s v="21-30%"/>
    <x v="0"/>
    <n v="0"/>
    <n v="1"/>
    <n v="0"/>
    <n v="1"/>
  </r>
  <r>
    <s v="ORD-00822"/>
    <d v="2021-01-12T00:00:00"/>
    <d v="2021-01-12T00:00:00"/>
    <s v="CUST46373"/>
    <s v="Ananya Kapoor"/>
    <n v="17"/>
    <n v="17"/>
    <s v="Female"/>
    <s v="Female"/>
    <s v="West"/>
    <s v="Ahmedabad"/>
    <x v="6"/>
    <s v="Kurta"/>
    <n v="5"/>
    <n v="5"/>
    <n v="3585.04"/>
    <m/>
    <n v="12519.02"/>
    <n v="4000.6"/>
    <n v="0.32"/>
    <n v="65.28"/>
    <x v="4"/>
    <n v="4"/>
    <b v="0"/>
    <s v="Delivered"/>
    <x v="1"/>
    <x v="4"/>
    <n v="4"/>
    <x v="3"/>
    <x v="47"/>
    <x v="0"/>
    <s v="No data"/>
    <x v="0"/>
    <n v="0"/>
    <n v="1"/>
    <n v="0"/>
    <n v="1"/>
  </r>
  <r>
    <s v="ORD-00823"/>
    <d v="2021-01-12T00:00:00"/>
    <d v="2021-01-12T00:00:00"/>
    <s v="CUST48473"/>
    <s v="Sunita Joshi"/>
    <n v="48"/>
    <n v="48"/>
    <s v="Male"/>
    <s v="Male"/>
    <s v="West"/>
    <s v="Pune"/>
    <x v="0"/>
    <s v="Sunscreen"/>
    <n v="1"/>
    <n v="1"/>
    <n v="1901.42"/>
    <n v="0.3"/>
    <n v="1024"/>
    <n v="482.79"/>
    <n v="0.47099999999999997"/>
    <n v="37.700000000000003"/>
    <x v="0"/>
    <n v="5"/>
    <b v="0"/>
    <s v="Delivered"/>
    <x v="1"/>
    <x v="8"/>
    <n v="7"/>
    <x v="3"/>
    <x v="47"/>
    <x v="4"/>
    <s v="21-30%"/>
    <x v="0"/>
    <n v="0"/>
    <n v="1"/>
    <n v="0"/>
    <n v="1"/>
  </r>
  <r>
    <s v="ORD-00824"/>
    <d v="2021-01-12T00:00:00"/>
    <d v="2021-01-12T00:00:00"/>
    <s v="CUST93771"/>
    <s v="Ananya Mishra"/>
    <n v="25"/>
    <n v="25"/>
    <s v="Female"/>
    <s v="Female"/>
    <s v="East"/>
    <s v="Bhubaneswar"/>
    <x v="2"/>
    <s v="Smartwatch"/>
    <n v="10"/>
    <n v="10"/>
    <n v="62379.19"/>
    <n v="0.06"/>
    <n v="476054.02"/>
    <n v="44865.32"/>
    <n v="9.4E-2"/>
    <n v="83.61"/>
    <x v="5"/>
    <n v="3"/>
    <b v="0"/>
    <s v="Delivered"/>
    <x v="1"/>
    <x v="4"/>
    <n v="4"/>
    <x v="3"/>
    <x v="47"/>
    <x v="1"/>
    <s v="1-10%"/>
    <x v="0"/>
    <n v="0"/>
    <n v="1"/>
    <n v="0"/>
    <n v="1"/>
  </r>
  <r>
    <s v="ORD-00821"/>
    <d v="2021-01-11T00:00:00"/>
    <d v="2021-01-11T00:00:00"/>
    <s v="CUST07868"/>
    <s v="Aarav Pillai"/>
    <n v="34"/>
    <n v="34"/>
    <s v="Other"/>
    <s v="Other"/>
    <s v="North"/>
    <s v="Chandigarh"/>
    <x v="3"/>
    <s v="Flour"/>
    <n v="4"/>
    <n v="4"/>
    <n v="249.86"/>
    <n v="0.17"/>
    <n v="572.04"/>
    <n v="50.92"/>
    <n v="8.8999999999999996E-2"/>
    <n v="67.97"/>
    <x v="2"/>
    <n v="5"/>
    <b v="0"/>
    <s v="Delivered"/>
    <x v="1"/>
    <x v="0"/>
    <n v="3"/>
    <x v="3"/>
    <x v="47"/>
    <x v="3"/>
    <s v="11-20%"/>
    <x v="0"/>
    <n v="0"/>
    <n v="1"/>
    <n v="0"/>
    <n v="1"/>
  </r>
  <r>
    <s v="ORD-00820"/>
    <d v="2021-01-10T00:00:00"/>
    <d v="2021-01-10T00:00:00"/>
    <s v="CUST00304"/>
    <s v="Vikram Gupta"/>
    <n v="36"/>
    <n v="36"/>
    <s v="m"/>
    <s v="Male"/>
    <s v="West"/>
    <s v="Mumbai"/>
    <x v="6"/>
    <s v="T-Shirt"/>
    <n v="1"/>
    <n v="1"/>
    <n v="3433.94"/>
    <n v="0.3"/>
    <n v="1813.71"/>
    <n v="609.25"/>
    <n v="0.33600000000000002"/>
    <n v="67.739999999999995"/>
    <x v="0"/>
    <m/>
    <b v="0"/>
    <s v="Delivered"/>
    <x v="1"/>
    <x v="2"/>
    <n v="1"/>
    <x v="3"/>
    <x v="47"/>
    <x v="2"/>
    <s v="21-30%"/>
    <x v="0"/>
    <n v="0"/>
    <n v="1"/>
    <n v="0"/>
    <n v="1"/>
  </r>
  <r>
    <s v="ORD-00818"/>
    <s v="January 10, 2021"/>
    <d v="2021-01-10T00:00:00"/>
    <s v="CUST07023"/>
    <s v="Deepa Patel"/>
    <n v="46"/>
    <n v="46"/>
    <s v="Other"/>
    <s v="Other"/>
    <s v="North"/>
    <s v="Chandigarh"/>
    <x v="3"/>
    <s v="Tea"/>
    <n v="3"/>
    <n v="3"/>
    <n v="437.4"/>
    <n v="0.24"/>
    <n v="697.7"/>
    <n v="69.739999999999995"/>
    <n v="0.1"/>
    <n v="36.51"/>
    <x v="1"/>
    <n v="3"/>
    <b v="1"/>
    <s v="Returned"/>
    <x v="0"/>
    <x v="0"/>
    <n v="3"/>
    <x v="3"/>
    <x v="47"/>
    <x v="4"/>
    <s v="21-30%"/>
    <x v="0"/>
    <n v="1"/>
    <n v="1"/>
    <n v="0"/>
    <n v="1"/>
  </r>
  <r>
    <s v="ORD-00819"/>
    <d v="2021-01-10T00:00:00"/>
    <d v="2021-01-10T00:00:00"/>
    <s v="CUST63893"/>
    <s v="Sanjay Singh"/>
    <n v="21"/>
    <n v="21"/>
    <s v="Male"/>
    <s v="Male"/>
    <s v="South"/>
    <s v="Chennai"/>
    <x v="0"/>
    <s v="Perfume"/>
    <n v="9"/>
    <n v="9"/>
    <n v="1170.24"/>
    <n v="0.31"/>
    <n v="5927.64"/>
    <n v="3035.58"/>
    <n v="0.51200000000000001"/>
    <n v="41.85"/>
    <x v="1"/>
    <n v="2"/>
    <b v="0"/>
    <s v="Delivered"/>
    <x v="1"/>
    <x v="2"/>
    <n v="1"/>
    <x v="3"/>
    <x v="47"/>
    <x v="1"/>
    <s v="31-40%"/>
    <x v="0"/>
    <n v="0"/>
    <n v="1"/>
    <n v="0"/>
    <n v="1"/>
  </r>
  <r>
    <s v="ORD-00817"/>
    <d v="2021-01-09T00:00:00"/>
    <d v="2021-01-09T00:00:00"/>
    <s v="CUST03410"/>
    <s v="Ananya Rao"/>
    <n v="42"/>
    <n v="42"/>
    <s v="Female"/>
    <s v="Female"/>
    <s v="North"/>
    <s v="Delhi"/>
    <x v="2"/>
    <s v="Smartphone"/>
    <n v="10"/>
    <n v="10"/>
    <n v="55337.120000000003"/>
    <n v="0.24"/>
    <n v="299036.46000000002"/>
    <n v="36301.089999999997"/>
    <n v="0.121"/>
    <n v="63.2"/>
    <x v="3"/>
    <n v="2"/>
    <b v="1"/>
    <s v="Returned"/>
    <x v="0"/>
    <x v="3"/>
    <n v="10"/>
    <x v="3"/>
    <x v="47"/>
    <x v="2"/>
    <s v="21-30%"/>
    <x v="0"/>
    <n v="1"/>
    <n v="1"/>
    <n v="0"/>
    <n v="1"/>
  </r>
  <r>
    <s v="ORD-00816"/>
    <d v="2021-01-09T00:00:00"/>
    <d v="2021-01-09T00:00:00"/>
    <s v="CUST98871"/>
    <s v="Aarav Rao"/>
    <n v="48"/>
    <n v="48"/>
    <s v="Female"/>
    <s v="Female"/>
    <s v="East"/>
    <s v="Guwahati"/>
    <x v="6"/>
    <s v="Jeans"/>
    <n v="4"/>
    <n v="4"/>
    <n v="1333.04"/>
    <n v="0.15"/>
    <n v="3641.6"/>
    <n v="1576"/>
    <n v="0.433"/>
    <n v="89.29"/>
    <x v="4"/>
    <n v="5"/>
    <b v="0"/>
    <s v="Delivered"/>
    <x v="1"/>
    <x v="9"/>
    <n v="9"/>
    <x v="3"/>
    <x v="47"/>
    <x v="4"/>
    <s v="11-20%"/>
    <x v="0"/>
    <n v="0"/>
    <n v="1"/>
    <n v="0"/>
    <n v="1"/>
  </r>
  <r>
    <s v="ORD-00814"/>
    <d v="2021-01-08T00:00:00"/>
    <d v="2021-01-08T00:00:00"/>
    <s v="CUST27919"/>
    <s v="Deepa Bose"/>
    <n v="48"/>
    <n v="48"/>
    <s v="Female"/>
    <s v="Female"/>
    <s v="East"/>
    <s v="Bhubaneswar"/>
    <x v="6"/>
    <s v="Dress"/>
    <n v="3"/>
    <n v="3"/>
    <n v="1116.5999999999999"/>
    <n v="0.09"/>
    <n v="2760.68"/>
    <n v="860.81"/>
    <n v="0.312"/>
    <n v="92.64"/>
    <x v="0"/>
    <n v="4"/>
    <b v="0"/>
    <s v="Delivered"/>
    <x v="1"/>
    <x v="10"/>
    <n v="2"/>
    <x v="3"/>
    <x v="47"/>
    <x v="4"/>
    <s v="1-10%"/>
    <x v="0"/>
    <n v="0"/>
    <n v="1"/>
    <n v="0"/>
    <n v="1"/>
  </r>
  <r>
    <s v="ORD-00813"/>
    <d v="2021-01-08T00:00:00"/>
    <d v="2021-01-08T00:00:00"/>
    <s v="CUST99023"/>
    <s v="Nikhil Nair"/>
    <n v="29"/>
    <n v="29"/>
    <s v="Female"/>
    <s v="Female"/>
    <s v="North"/>
    <s v="Amritsar"/>
    <x v="1"/>
    <s v="Bookshelf"/>
    <n v="3"/>
    <n v="3"/>
    <n v="6110.59"/>
    <n v="0.37"/>
    <n v="8446.52"/>
    <n v="2197.3000000000002"/>
    <n v="0.26"/>
    <n v="23.22"/>
    <x v="4"/>
    <n v="3"/>
    <b v="0"/>
    <s v="Delivered"/>
    <x v="1"/>
    <x v="9"/>
    <n v="9"/>
    <x v="3"/>
    <x v="47"/>
    <x v="3"/>
    <s v="31-40%"/>
    <x v="0"/>
    <n v="0"/>
    <n v="1"/>
    <n v="0"/>
    <n v="1"/>
  </r>
  <r>
    <s v="ORD-00815"/>
    <d v="2021-01-08T00:00:00"/>
    <d v="2021-01-08T00:00:00"/>
    <s v="CUST16348"/>
    <s v="Priya Singh"/>
    <n v="29"/>
    <n v="29"/>
    <s v="Female"/>
    <s v="Female"/>
    <s v="West"/>
    <s v="Ahmedabad"/>
    <x v="3"/>
    <s v="Tea"/>
    <n v="3"/>
    <n v="3"/>
    <n v="124.54"/>
    <n v="0.06"/>
    <n v="312.48"/>
    <n v="27.23"/>
    <n v="8.6999999999999994E-2"/>
    <n v="67.180000000000007"/>
    <x v="2"/>
    <n v="1"/>
    <b v="0"/>
    <s v="Shipped"/>
    <x v="4"/>
    <x v="3"/>
    <n v="10"/>
    <x v="3"/>
    <x v="47"/>
    <x v="3"/>
    <s v="1-10%"/>
    <x v="0"/>
    <n v="0"/>
    <n v="0"/>
    <n v="0"/>
    <n v="1"/>
  </r>
  <r>
    <s v="ORD-00811"/>
    <d v="2021-01-07T00:00:00"/>
    <d v="2021-01-07T00:00:00"/>
    <s v="CUST59025"/>
    <s v="Ananya Bose"/>
    <n v="35"/>
    <n v="35"/>
    <s v="F"/>
    <s v="Female"/>
    <s v="West"/>
    <s v="Pune"/>
    <x v="5"/>
    <s v="Cricket Bat"/>
    <n v="9"/>
    <n v="9"/>
    <n v="14339.86"/>
    <n v="0.04"/>
    <n v="107237.51"/>
    <n v="27378.18"/>
    <n v="0.255"/>
    <n v="59.88"/>
    <x v="1"/>
    <n v="5"/>
    <b v="0"/>
    <s v="Delivered"/>
    <x v="1"/>
    <x v="8"/>
    <n v="7"/>
    <x v="3"/>
    <x v="47"/>
    <x v="3"/>
    <s v="1-10%"/>
    <x v="0"/>
    <n v="0"/>
    <n v="1"/>
    <n v="0"/>
    <n v="1"/>
  </r>
  <r>
    <s v="ORD-00812"/>
    <d v="2021-01-07T00:00:00"/>
    <d v="2021-01-07T00:00:00"/>
    <s v="CUST90877"/>
    <s v="Sanjay Kumar"/>
    <n v="37"/>
    <n v="37"/>
    <s v="Female"/>
    <s v="Female"/>
    <s v="South"/>
    <s v="Chennai"/>
    <x v="2"/>
    <s v="Smartwatch"/>
    <n v="10"/>
    <n v="10"/>
    <n v="60534.21"/>
    <n v="0.01"/>
    <n v="501766.48"/>
    <n v="79842.600000000006"/>
    <n v="0.159"/>
    <n v="52"/>
    <x v="5"/>
    <n v="4"/>
    <b v="0"/>
    <s v="Delivered"/>
    <x v="1"/>
    <x v="10"/>
    <n v="2"/>
    <x v="3"/>
    <x v="47"/>
    <x v="2"/>
    <s v="1-10%"/>
    <x v="0"/>
    <n v="0"/>
    <n v="1"/>
    <n v="0"/>
    <n v="1"/>
  </r>
  <r>
    <s v="ORD-00810"/>
    <d v="2021-01-06T00:00:00"/>
    <d v="2021-01-06T00:00:00"/>
    <s v="CUST91471"/>
    <s v="Pooja Gupta"/>
    <n v="18"/>
    <n v="18"/>
    <s v="Male"/>
    <s v="Male"/>
    <s v="South"/>
    <s v="Kochi"/>
    <x v="0"/>
    <s v="Perfume"/>
    <n v="2"/>
    <n v="2"/>
    <n v="586.74"/>
    <n v="0.39"/>
    <n v="617.26"/>
    <n v="319.17"/>
    <n v="0.51700000000000002"/>
    <n v="83.13"/>
    <x v="2"/>
    <m/>
    <b v="0"/>
    <s v="Delivered"/>
    <x v="1"/>
    <x v="6"/>
    <n v="6"/>
    <x v="3"/>
    <x v="47"/>
    <x v="1"/>
    <s v="31-40%"/>
    <x v="0"/>
    <n v="0"/>
    <n v="1"/>
    <n v="0"/>
    <n v="1"/>
  </r>
  <r>
    <s v="ORD-00808"/>
    <d v="2021-01-05T00:00:00"/>
    <d v="2021-01-05T00:00:00"/>
    <s v="CUST38701"/>
    <s v="Meera Sharma"/>
    <n v="45"/>
    <n v="45"/>
    <s v="Female"/>
    <s v="Female"/>
    <s v="East"/>
    <s v="Kolkata"/>
    <x v="5"/>
    <s v="Tennis Racket"/>
    <n v="4"/>
    <n v="4"/>
    <n v="5092.41"/>
    <n v="0.23"/>
    <n v="13542.42"/>
    <n v="3463.99"/>
    <n v="0.25600000000000001"/>
    <n v="74.84"/>
    <x v="5"/>
    <n v="4"/>
    <b v="0"/>
    <s v="Shipped"/>
    <x v="4"/>
    <x v="9"/>
    <n v="9"/>
    <x v="3"/>
    <x v="47"/>
    <x v="2"/>
    <s v="21-30%"/>
    <x v="0"/>
    <n v="0"/>
    <n v="0"/>
    <n v="0"/>
    <n v="1"/>
  </r>
  <r>
    <s v="ORD-00809"/>
    <d v="2021-01-05T00:00:00"/>
    <d v="2021-01-05T00:00:00"/>
    <s v="CUST99388"/>
    <s v="Ritu Kapoor"/>
    <n v="33"/>
    <n v="33"/>
    <s v="Male"/>
    <s v="Male"/>
    <s v="South"/>
    <s v="Chennai"/>
    <x v="6"/>
    <s v="Jeans"/>
    <n v="999"/>
    <m/>
    <n v="3280.13"/>
    <n v="0.03"/>
    <n v="2586345.13"/>
    <n v="921794.6"/>
    <n v="0.35599999999999998"/>
    <n v="83.69"/>
    <x v="0"/>
    <n v="1"/>
    <b v="1"/>
    <s v="Returned"/>
    <x v="0"/>
    <x v="8"/>
    <n v="7"/>
    <x v="3"/>
    <x v="47"/>
    <x v="3"/>
    <s v="1-10%"/>
    <x v="1"/>
    <n v="1"/>
    <n v="1"/>
    <n v="0"/>
    <n v="1"/>
  </r>
  <r>
    <s v="ORD-00807"/>
    <d v="2021-01-04T00:00:00"/>
    <d v="2021-01-04T00:00:00"/>
    <s v="CUST38805"/>
    <s v="Nikhil Joshi"/>
    <n v="26"/>
    <n v="26"/>
    <s v="Female"/>
    <s v="Female"/>
    <s v="West"/>
    <s v="Pune"/>
    <x v="1"/>
    <s v="Desk"/>
    <n v="2"/>
    <n v="2"/>
    <n v="7006.2"/>
    <n v="0.24"/>
    <n v="8461.81"/>
    <n v="2133.62"/>
    <n v="0.252"/>
    <n v="67.349999999999994"/>
    <x v="3"/>
    <n v="2"/>
    <b v="0"/>
    <s v="Delivered"/>
    <x v="1"/>
    <x v="8"/>
    <n v="7"/>
    <x v="3"/>
    <x v="47"/>
    <x v="3"/>
    <s v="21-30%"/>
    <x v="0"/>
    <n v="0"/>
    <n v="1"/>
    <n v="0"/>
    <n v="1"/>
  </r>
  <r>
    <s v="ORD-00806"/>
    <d v="2021-01-04T00:00:00"/>
    <d v="2021-01-04T00:00:00"/>
    <s v="CUST73115"/>
    <s v="Ritu Iyer"/>
    <n v="25"/>
    <n v="25"/>
    <s v="Male"/>
    <s v="Male"/>
    <s v="Central"/>
    <s v="Nagpur"/>
    <x v="0"/>
    <s v="Lipstick"/>
    <n v="5"/>
    <n v="5"/>
    <n v="2326.77"/>
    <n v="0.38"/>
    <n v="5580.64"/>
    <n v="2891.02"/>
    <n v="0.51800000000000002"/>
    <n v="74.06"/>
    <x v="0"/>
    <n v="4"/>
    <b v="0"/>
    <s v="Shipped"/>
    <x v="4"/>
    <x v="7"/>
    <m/>
    <x v="3"/>
    <x v="47"/>
    <x v="1"/>
    <s v="31-40%"/>
    <x v="0"/>
    <n v="0"/>
    <n v="0"/>
    <n v="0"/>
    <n v="1"/>
  </r>
  <r>
    <s v="ORD-00805"/>
    <d v="2021-01-02T00:00:00"/>
    <d v="2021-01-02T00:00:00"/>
    <s v="CUST38399"/>
    <s v="Nikhil Gupta"/>
    <n v="22"/>
    <n v="22"/>
    <s v="Male"/>
    <s v="Male"/>
    <s v="Central"/>
    <s v="Indore"/>
    <x v="6"/>
    <s v="Saree"/>
    <n v="6"/>
    <n v="6"/>
    <n v="2532.5500000000002"/>
    <n v="0.06"/>
    <n v="10659.76"/>
    <n v="4546.7299999999996"/>
    <n v="0.42699999999999999"/>
    <n v="64.53"/>
    <x v="3"/>
    <n v="1"/>
    <b v="0"/>
    <s v="Shipped"/>
    <x v="4"/>
    <x v="2"/>
    <n v="1"/>
    <x v="3"/>
    <x v="47"/>
    <x v="1"/>
    <s v="1-10%"/>
    <x v="0"/>
    <n v="0"/>
    <n v="0"/>
    <n v="0"/>
    <n v="1"/>
  </r>
  <r>
    <s v="ORD-00804"/>
    <d v="2020-12-31T00:00:00"/>
    <d v="2020-12-31T00:00:00"/>
    <s v="CUST33294"/>
    <s v="Karan Kumar"/>
    <n v="27"/>
    <n v="27"/>
    <s v="Other"/>
    <s v="Other"/>
    <s v="Central"/>
    <s v="Bhopal"/>
    <x v="1"/>
    <s v="Bookshelf"/>
    <n v="8"/>
    <n v="8"/>
    <n v="9942.4500000000007"/>
    <n v="0.03"/>
    <n v="60313.96"/>
    <n v="18873.68"/>
    <n v="0.313"/>
    <n v="68.3"/>
    <x v="4"/>
    <n v="5"/>
    <b v="0"/>
    <s v="Cancelled"/>
    <x v="3"/>
    <x v="4"/>
    <n v="4"/>
    <x v="4"/>
    <x v="48"/>
    <x v="3"/>
    <s v="1-10%"/>
    <x v="0"/>
    <n v="0"/>
    <n v="0"/>
    <n v="1"/>
    <n v="1"/>
  </r>
  <r>
    <s v="ORD-00803"/>
    <d v="2020-12-31T00:00:00"/>
    <d v="2020-12-31T00:00:00"/>
    <s v="CUST99060"/>
    <s v="Amit Sharma"/>
    <n v="46"/>
    <n v="46"/>
    <s v="Male"/>
    <s v="Male"/>
    <s v="South"/>
    <s v="Chennai"/>
    <x v="1"/>
    <s v="Bed Frame"/>
    <n v="6"/>
    <n v="6"/>
    <n v="25745.87"/>
    <n v="0.38"/>
    <n v="68168.41"/>
    <n v="19997.5"/>
    <n v="0.29299999999999998"/>
    <n v="90.91"/>
    <x v="4"/>
    <n v="2"/>
    <b v="0"/>
    <s v="Delivered"/>
    <x v="1"/>
    <x v="0"/>
    <n v="3"/>
    <x v="4"/>
    <x v="48"/>
    <x v="4"/>
    <s v="31-40%"/>
    <x v="0"/>
    <n v="0"/>
    <n v="1"/>
    <n v="0"/>
    <n v="1"/>
  </r>
  <r>
    <s v="ORD-00800"/>
    <d v="2020-12-30T00:00:00"/>
    <d v="2020-12-30T00:00:00"/>
    <s v="CUST77423"/>
    <s v="Priya Shah"/>
    <n v="33"/>
    <n v="33"/>
    <s v="Other"/>
    <s v="Other"/>
    <s v="East"/>
    <s v="Patna"/>
    <x v="2"/>
    <s v="Camera"/>
    <n v="7"/>
    <n v="7"/>
    <n v="56504.32"/>
    <n v="0.3"/>
    <n v="197546.47"/>
    <n v="21532.46"/>
    <n v="0.109"/>
    <n v="53.78"/>
    <x v="1"/>
    <n v="5"/>
    <b v="0"/>
    <s v="Delivered"/>
    <x v="1"/>
    <x v="2"/>
    <n v="1"/>
    <x v="4"/>
    <x v="48"/>
    <x v="3"/>
    <s v="21-30%"/>
    <x v="0"/>
    <n v="0"/>
    <n v="1"/>
    <n v="0"/>
    <n v="1"/>
  </r>
  <r>
    <s v="ORD-00801"/>
    <d v="2020-12-30T00:00:00"/>
    <d v="2020-12-30T00:00:00"/>
    <s v="CUST09674"/>
    <s v="Rohan Shah"/>
    <n v="20"/>
    <n v="20"/>
    <s v="Male"/>
    <s v="Male"/>
    <s v="West"/>
    <s v="Mumbai"/>
    <x v="6"/>
    <s v="T-Shirt"/>
    <n v="4"/>
    <n v="4"/>
    <n v="3596.85"/>
    <n v="0.25"/>
    <n v="7577.9"/>
    <n v="2505.62"/>
    <n v="0.33100000000000002"/>
    <n v="61.39"/>
    <x v="5"/>
    <n v="1"/>
    <b v="1"/>
    <s v="Returned"/>
    <x v="0"/>
    <x v="8"/>
    <n v="7"/>
    <x v="4"/>
    <x v="48"/>
    <x v="1"/>
    <s v="21-30%"/>
    <x v="0"/>
    <n v="1"/>
    <n v="1"/>
    <n v="0"/>
    <n v="1"/>
  </r>
  <r>
    <s v="ORD-00802"/>
    <d v="2020-12-30T00:00:00"/>
    <d v="2020-12-30T00:00:00"/>
    <s v="CUST38432"/>
    <s v="Rahul Joshi"/>
    <n v="23"/>
    <n v="23"/>
    <s v="Female"/>
    <s v="Female"/>
    <s v="Central"/>
    <s v="Nagpur"/>
    <x v="5"/>
    <s v="Cricket Bat"/>
    <n v="3"/>
    <n v="3"/>
    <n v="642.91"/>
    <n v="0.33"/>
    <n v="879.77"/>
    <n v="176.34"/>
    <n v="0.2"/>
    <n v="61.52"/>
    <x v="5"/>
    <n v="2"/>
    <b v="1"/>
    <s v="Returned"/>
    <x v="0"/>
    <x v="6"/>
    <n v="6"/>
    <x v="4"/>
    <x v="48"/>
    <x v="1"/>
    <s v="31-40%"/>
    <x v="0"/>
    <n v="1"/>
    <n v="1"/>
    <n v="0"/>
    <n v="1"/>
  </r>
  <r>
    <s v="ORD-00797"/>
    <d v="2020-12-29T00:00:00"/>
    <d v="2020-12-29T00:00:00"/>
    <s v="CUST04732"/>
    <s v="Nisha Joshi"/>
    <n v="38"/>
    <n v="38"/>
    <s v="Male"/>
    <s v="Male"/>
    <s v="South"/>
    <s v="Chennai"/>
    <x v="0"/>
    <s v="Face Cream"/>
    <n v="4"/>
    <n v="4"/>
    <n v="197.52"/>
    <n v="0.35"/>
    <n v="379.18"/>
    <n v="169.93"/>
    <n v="0.44800000000000001"/>
    <n v="61.28"/>
    <x v="0"/>
    <n v="3"/>
    <b v="0"/>
    <s v="Delivered"/>
    <x v="1"/>
    <x v="10"/>
    <n v="2"/>
    <x v="4"/>
    <x v="48"/>
    <x v="2"/>
    <s v="31-40%"/>
    <x v="0"/>
    <n v="0"/>
    <n v="1"/>
    <n v="0"/>
    <n v="1"/>
  </r>
  <r>
    <s v="ORD-00799"/>
    <d v="2020-12-29T00:00:00"/>
    <d v="2020-12-29T00:00:00"/>
    <s v="CUST20881"/>
    <s v="Rohan Singh"/>
    <n v="48"/>
    <n v="48"/>
    <s v="Male"/>
    <s v="Male"/>
    <s v="West"/>
    <s v="Mumbai"/>
    <x v="5"/>
    <s v="Yoga Mat"/>
    <n v="4"/>
    <n v="4"/>
    <n v="2347.62"/>
    <n v="0.22"/>
    <n v="5426.75"/>
    <n v="1694.29"/>
    <n v="0.312"/>
    <n v="36.229999999999997"/>
    <x v="5"/>
    <n v="1"/>
    <b v="0"/>
    <s v="Delivered"/>
    <x v="1"/>
    <x v="3"/>
    <n v="10"/>
    <x v="4"/>
    <x v="48"/>
    <x v="4"/>
    <s v="21-30%"/>
    <x v="0"/>
    <n v="0"/>
    <n v="1"/>
    <n v="0"/>
    <n v="1"/>
  </r>
  <r>
    <s v="ORD-00798"/>
    <d v="2020-12-29T00:00:00"/>
    <d v="2020-12-29T00:00:00"/>
    <s v="CUST23116"/>
    <s v="Nikhil Verma"/>
    <n v="57"/>
    <n v="57"/>
    <s v="Female"/>
    <s v="Female"/>
    <s v="Central"/>
    <s v="Nagpur"/>
    <x v="2"/>
    <s v="Tablet"/>
    <n v="4"/>
    <n v="4"/>
    <n v="13059.62"/>
    <n v="0.11"/>
    <n v="35330.160000000003"/>
    <n v="4782.4399999999996"/>
    <n v="0.13500000000000001"/>
    <n v="56.15"/>
    <x v="3"/>
    <n v="4"/>
    <b v="1"/>
    <s v="Returned"/>
    <x v="0"/>
    <x v="8"/>
    <n v="7"/>
    <x v="4"/>
    <x v="48"/>
    <x v="4"/>
    <s v="11-20%"/>
    <x v="0"/>
    <n v="1"/>
    <n v="1"/>
    <n v="0"/>
    <n v="1"/>
  </r>
  <r>
    <s v="ORD-00793"/>
    <d v="2020-12-28T00:00:00"/>
    <d v="2020-12-28T00:00:00"/>
    <s v="CUST49838"/>
    <s v="Sunita Gupta"/>
    <n v="37"/>
    <n v="37"/>
    <s v="Other"/>
    <s v="Other"/>
    <s v="South"/>
    <s v="Bangalore"/>
    <x v="3"/>
    <s v="Flour"/>
    <n v="8"/>
    <n v="8"/>
    <n v="491.76"/>
    <n v="0.08"/>
    <n v="2780.1"/>
    <n v="223.65"/>
    <n v="0.08"/>
    <n v="61.84"/>
    <x v="3"/>
    <n v="2"/>
    <b v="0"/>
    <s v="Delivered"/>
    <x v="1"/>
    <x v="4"/>
    <n v="4"/>
    <x v="4"/>
    <x v="48"/>
    <x v="2"/>
    <s v="1-10%"/>
    <x v="0"/>
    <n v="0"/>
    <n v="1"/>
    <n v="0"/>
    <n v="1"/>
  </r>
  <r>
    <s v="ORD-00795"/>
    <d v="2020-12-28T00:00:00"/>
    <d v="2020-12-28T00:00:00"/>
    <s v="CUST00853"/>
    <s v="Pooja Chatterjee"/>
    <n v="52"/>
    <n v="52"/>
    <s v="Other"/>
    <s v="Other"/>
    <s v="Central"/>
    <s v="Raipur"/>
    <x v="3"/>
    <s v="Cooking Oil"/>
    <n v="7"/>
    <n v="7"/>
    <n v="103.75"/>
    <n v="0.32"/>
    <n v="344.42"/>
    <n v="34.770000000000003"/>
    <n v="0.10100000000000001"/>
    <n v="67.069999999999993"/>
    <x v="5"/>
    <n v="5"/>
    <b v="0"/>
    <s v="Delivered"/>
    <x v="1"/>
    <x v="4"/>
    <n v="4"/>
    <x v="4"/>
    <x v="48"/>
    <x v="4"/>
    <s v="31-40%"/>
    <x v="0"/>
    <n v="0"/>
    <n v="1"/>
    <n v="0"/>
    <n v="1"/>
  </r>
  <r>
    <s v="ORD-00794"/>
    <d v="2020-12-28T00:00:00"/>
    <d v="2020-12-28T00:00:00"/>
    <s v="CUST66490"/>
    <s v="Arjun Singh"/>
    <n v="41"/>
    <n v="41"/>
    <s v="Other"/>
    <s v="Other"/>
    <s v="South"/>
    <s v="Hyderabad"/>
    <x v="5"/>
    <s v="Cricket Bat"/>
    <n v="3"/>
    <n v="3"/>
    <n v="7407.34"/>
    <n v="0.1"/>
    <n v="11320.18"/>
    <n v="2114.9"/>
    <n v="0.187"/>
    <n v="49.05"/>
    <x v="5"/>
    <n v="5"/>
    <b v="0"/>
    <s v="Delivered"/>
    <x v="1"/>
    <x v="8"/>
    <n v="7"/>
    <x v="4"/>
    <x v="48"/>
    <x v="2"/>
    <s v="1-10%"/>
    <x v="0"/>
    <n v="0"/>
    <n v="1"/>
    <n v="0"/>
    <n v="1"/>
  </r>
  <r>
    <s v="ORD-00796"/>
    <d v="2020-12-28T00:00:00"/>
    <d v="2020-12-28T00:00:00"/>
    <s v="CUST33825"/>
    <s v="Aarav Reddy"/>
    <n v="44"/>
    <n v="44"/>
    <s v="Other"/>
    <s v="Other"/>
    <s v="West"/>
    <s v="Pune"/>
    <x v="6"/>
    <s v="T-Shirt"/>
    <n v="8"/>
    <n v="8"/>
    <n v="1635.94"/>
    <n v="0.17"/>
    <n v="7364.45"/>
    <n v="1973.68"/>
    <n v="0.26800000000000002"/>
    <n v="58.56"/>
    <x v="0"/>
    <n v="4"/>
    <b v="0"/>
    <s v="Delivered"/>
    <x v="1"/>
    <x v="8"/>
    <n v="7"/>
    <x v="4"/>
    <x v="48"/>
    <x v="2"/>
    <s v="11-20%"/>
    <x v="0"/>
    <n v="0"/>
    <n v="1"/>
    <n v="0"/>
    <n v="1"/>
  </r>
  <r>
    <s v="ORD-00792"/>
    <d v="2020-12-27T00:00:00"/>
    <d v="2020-12-27T00:00:00"/>
    <s v="CUST76017"/>
    <s v="Rohan Reddy"/>
    <n v="39"/>
    <n v="39"/>
    <s v="Male"/>
    <s v="Male"/>
    <s v="West"/>
    <s v="Surat"/>
    <x v="6"/>
    <s v="Jacket"/>
    <n v="3"/>
    <n v="3"/>
    <n v="487.67"/>
    <n v="0.18"/>
    <n v="822.61"/>
    <n v="342.21"/>
    <n v="0.41599999999999998"/>
    <n v="83.7"/>
    <x v="1"/>
    <n v="3"/>
    <b v="0"/>
    <s v="Delivered"/>
    <x v="1"/>
    <x v="8"/>
    <n v="7"/>
    <x v="4"/>
    <x v="48"/>
    <x v="2"/>
    <s v="11-20%"/>
    <x v="0"/>
    <n v="0"/>
    <n v="1"/>
    <n v="0"/>
    <n v="1"/>
  </r>
  <r>
    <s v="ORD-00791"/>
    <d v="2020-12-27T00:00:00"/>
    <d v="2020-12-27T00:00:00"/>
    <s v="CUST50607"/>
    <s v="Shreya Pillai"/>
    <n v="33"/>
    <n v="33"/>
    <s v="Male"/>
    <s v="Male"/>
    <s v="Central"/>
    <s v="Indore"/>
    <x v="1"/>
    <s v="Bed Frame"/>
    <n v="10"/>
    <n v="10"/>
    <n v="20725.97"/>
    <n v="0.06"/>
    <n v="123725.25"/>
    <n v="32970.370000000003"/>
    <n v="0.26600000000000001"/>
    <n v="54.51"/>
    <x v="5"/>
    <n v="5"/>
    <b v="0"/>
    <s v="Cancelled"/>
    <x v="3"/>
    <x v="1"/>
    <n v="5"/>
    <x v="4"/>
    <x v="48"/>
    <x v="3"/>
    <s v="1-10%"/>
    <x v="0"/>
    <n v="0"/>
    <n v="0"/>
    <n v="1"/>
    <n v="1"/>
  </r>
  <r>
    <s v="ORD-00790"/>
    <d v="2020-12-26T00:00:00"/>
    <d v="2020-12-26T00:00:00"/>
    <s v="CUST03149"/>
    <s v="Vikram Mehta"/>
    <n v="36"/>
    <n v="36"/>
    <s v="Male"/>
    <s v="Male"/>
    <s v="South"/>
    <s v="Chennai"/>
    <x v="3"/>
    <s v="Tea"/>
    <n v="8"/>
    <n v="8"/>
    <n v="312.61"/>
    <n v="0.28999999999999998"/>
    <n v="1360.85"/>
    <n v="78.900000000000006"/>
    <n v="5.8000000000000003E-2"/>
    <n v="88.49"/>
    <x v="4"/>
    <n v="4"/>
    <b v="0"/>
    <s v="Delivered"/>
    <x v="1"/>
    <x v="9"/>
    <n v="9"/>
    <x v="4"/>
    <x v="48"/>
    <x v="2"/>
    <s v="21-30%"/>
    <x v="0"/>
    <n v="0"/>
    <n v="1"/>
    <n v="0"/>
    <n v="1"/>
  </r>
  <r>
    <s v="ORD-00789"/>
    <d v="2020-12-26T00:00:00"/>
    <d v="2020-12-26T00:00:00"/>
    <s v="CUST67387"/>
    <s v="Nisha Singh"/>
    <n v="41"/>
    <n v="41"/>
    <s v="Male"/>
    <s v="Male"/>
    <s v="North"/>
    <s v="Delhi"/>
    <x v="0"/>
    <s v="Lipstick"/>
    <n v="4"/>
    <n v="4"/>
    <n v="2326.66"/>
    <n v="0.09"/>
    <n v="5850.88"/>
    <n v="3176.85"/>
    <n v="0.54300000000000004"/>
    <n v="61.42"/>
    <x v="3"/>
    <n v="5"/>
    <b v="0"/>
    <s v="Shipped"/>
    <x v="4"/>
    <x v="3"/>
    <n v="10"/>
    <x v="4"/>
    <x v="48"/>
    <x v="2"/>
    <s v="1-10%"/>
    <x v="0"/>
    <n v="0"/>
    <n v="0"/>
    <n v="0"/>
    <n v="1"/>
  </r>
  <r>
    <s v="ORD-00787"/>
    <d v="2020-12-25T00:00:00"/>
    <d v="2020-12-25T00:00:00"/>
    <s v="CUST40665"/>
    <s v="Sunita Patel"/>
    <n v="53"/>
    <n v="53"/>
    <s v="Female"/>
    <s v="Female"/>
    <s v="South"/>
    <s v="Chennai"/>
    <x v="2"/>
    <s v="Headphones"/>
    <n v="4"/>
    <n v="4"/>
    <n v="65983.59"/>
    <n v="0.12"/>
    <n v="161534.85"/>
    <n v="25135.71"/>
    <n v="0.156"/>
    <n v="66.2"/>
    <x v="4"/>
    <n v="1"/>
    <b v="0"/>
    <s v="Delivered"/>
    <x v="1"/>
    <x v="4"/>
    <n v="4"/>
    <x v="4"/>
    <x v="48"/>
    <x v="4"/>
    <s v="11-20%"/>
    <x v="0"/>
    <n v="0"/>
    <n v="1"/>
    <n v="0"/>
    <n v="1"/>
  </r>
  <r>
    <s v="ORD-00788"/>
    <d v="2020-12-25T00:00:00"/>
    <d v="2020-12-25T00:00:00"/>
    <s v="CUST62453"/>
    <s v="Pooja Joshi"/>
    <n v="26"/>
    <n v="26"/>
    <s v="Female"/>
    <s v="Female"/>
    <s v="West"/>
    <s v="Mumbai"/>
    <x v="3"/>
    <s v="Rice (5kg)"/>
    <n v="7"/>
    <n v="7"/>
    <n v="79.95"/>
    <n v="0.03"/>
    <n v="404.31"/>
    <n v="30.99"/>
    <n v="7.6999999999999999E-2"/>
    <n v="45.31"/>
    <x v="0"/>
    <n v="2"/>
    <b v="0"/>
    <s v="Shipped"/>
    <x v="4"/>
    <x v="10"/>
    <n v="2"/>
    <x v="4"/>
    <x v="48"/>
    <x v="3"/>
    <s v="1-10%"/>
    <x v="0"/>
    <n v="0"/>
    <n v="0"/>
    <n v="0"/>
    <n v="1"/>
  </r>
  <r>
    <s v="ORD-00786"/>
    <d v="2020-12-25T00:00:00"/>
    <d v="2020-12-25T00:00:00"/>
    <s v="CUST94074"/>
    <s v="Nikhil Singh"/>
    <n v="47"/>
    <n v="47"/>
    <s v="Female"/>
    <s v="Female"/>
    <s v="Central"/>
    <s v="Raipur"/>
    <x v="1"/>
    <s v="Bed Frame"/>
    <n v="5"/>
    <n v="5"/>
    <n v="4377.66"/>
    <n v="0.24"/>
    <n v="12728.48"/>
    <n v="2557.64"/>
    <n v="0.20100000000000001"/>
    <n v="49.31"/>
    <x v="5"/>
    <n v="5"/>
    <b v="0"/>
    <s v="Delivered"/>
    <x v="1"/>
    <x v="8"/>
    <n v="7"/>
    <x v="4"/>
    <x v="48"/>
    <x v="4"/>
    <s v="21-30%"/>
    <x v="0"/>
    <n v="0"/>
    <n v="1"/>
    <n v="0"/>
    <n v="1"/>
  </r>
  <r>
    <s v="ORD-00785"/>
    <d v="2020-12-23T00:00:00"/>
    <d v="2020-12-23T00:00:00"/>
    <s v="CUST18574"/>
    <s v="Sunita Singh"/>
    <n v="35"/>
    <n v="35"/>
    <s v="Other"/>
    <s v="Other"/>
    <s v="South"/>
    <s v="Chennai"/>
    <x v="3"/>
    <s v="Tea"/>
    <n v="9"/>
    <n v="9"/>
    <n v="203.63"/>
    <n v="0.28999999999999998"/>
    <n v="829.37"/>
    <n v="75.45"/>
    <n v="9.0999999999999998E-2"/>
    <n v="84.23"/>
    <x v="4"/>
    <n v="4"/>
    <b v="0"/>
    <s v="Delivered"/>
    <x v="1"/>
    <x v="2"/>
    <n v="1"/>
    <x v="4"/>
    <x v="48"/>
    <x v="3"/>
    <s v="21-30%"/>
    <x v="0"/>
    <n v="0"/>
    <n v="1"/>
    <n v="0"/>
    <n v="1"/>
  </r>
  <r>
    <s v="ORD-00784"/>
    <d v="2020-12-22T00:00:00"/>
    <d v="2020-12-22T00:00:00"/>
    <s v="CUST57890"/>
    <s v="Ritu Das"/>
    <n v="21"/>
    <n v="21"/>
    <s v="Other"/>
    <s v="Other"/>
    <s v="Central"/>
    <s v="Bhopal"/>
    <x v="4"/>
    <s v="Textbook"/>
    <n v="3"/>
    <n v="3"/>
    <n v="1412.16"/>
    <m/>
    <n v="3187.62"/>
    <n v="1429.35"/>
    <n v="0.44800000000000001"/>
    <n v="53.18"/>
    <x v="5"/>
    <n v="2"/>
    <b v="1"/>
    <s v="Returned"/>
    <x v="0"/>
    <x v="2"/>
    <n v="1"/>
    <x v="4"/>
    <x v="48"/>
    <x v="1"/>
    <s v="No data"/>
    <x v="0"/>
    <n v="1"/>
    <n v="1"/>
    <n v="0"/>
    <n v="1"/>
  </r>
  <r>
    <s v="ORD-00781"/>
    <d v="2020-12-21T00:00:00"/>
    <d v="2020-12-21T00:00:00"/>
    <s v="CUST92097"/>
    <s v="Nisha Gupta"/>
    <n v="44"/>
    <n v="44"/>
    <s v="Male"/>
    <s v="Male"/>
    <s v="South"/>
    <s v="Hyderabad"/>
    <x v="5"/>
    <s v="Cycle"/>
    <n v="8"/>
    <n v="8"/>
    <n v="12540.64"/>
    <n v="0.16"/>
    <n v="54877.82"/>
    <n v="12900.73"/>
    <n v="0.23499999999999999"/>
    <n v="44.66"/>
    <x v="3"/>
    <n v="1"/>
    <b v="0"/>
    <s v="Delivered"/>
    <x v="1"/>
    <x v="5"/>
    <n v="8"/>
    <x v="4"/>
    <x v="48"/>
    <x v="2"/>
    <s v="11-20%"/>
    <x v="0"/>
    <n v="0"/>
    <n v="1"/>
    <n v="0"/>
    <n v="1"/>
  </r>
  <r>
    <s v="ORD-00780"/>
    <d v="2020-12-21T00:00:00"/>
    <d v="2020-12-21T00:00:00"/>
    <s v="CUST96960"/>
    <s v="Amit Mishra"/>
    <n v="39"/>
    <n v="39"/>
    <s v="Male"/>
    <s v="Male"/>
    <s v="South"/>
    <s v="Kochi"/>
    <x v="1"/>
    <s v="Wardrobe"/>
    <n v="2"/>
    <n v="2"/>
    <n v="10151.9"/>
    <n v="0.21"/>
    <n v="11388.89"/>
    <n v="2489.06"/>
    <n v="0.219"/>
    <n v="77"/>
    <x v="0"/>
    <n v="5"/>
    <b v="1"/>
    <s v="Returned"/>
    <x v="0"/>
    <x v="1"/>
    <n v="5"/>
    <x v="4"/>
    <x v="48"/>
    <x v="2"/>
    <s v="21-30%"/>
    <x v="0"/>
    <n v="1"/>
    <n v="1"/>
    <n v="0"/>
    <n v="1"/>
  </r>
  <r>
    <s v="ORD-00782"/>
    <d v="2020-12-21T00:00:00"/>
    <d v="2020-12-21T00:00:00"/>
    <s v="CUST07857"/>
    <s v="Amit Patel"/>
    <m/>
    <m/>
    <s v="Female"/>
    <s v="Female"/>
    <s v="Central"/>
    <s v="Nagpur"/>
    <x v="6"/>
    <s v="Kurta"/>
    <n v="1"/>
    <n v="1"/>
    <n v="3294.44"/>
    <n v="0.06"/>
    <n v="2065.81"/>
    <n v="808.26"/>
    <n v="0.39100000000000001"/>
    <n v="41.96"/>
    <x v="0"/>
    <n v="4"/>
    <b v="0"/>
    <s v="Delivered"/>
    <x v="1"/>
    <x v="9"/>
    <n v="9"/>
    <x v="4"/>
    <x v="48"/>
    <x v="5"/>
    <s v="1-10%"/>
    <x v="0"/>
    <n v="0"/>
    <n v="1"/>
    <n v="0"/>
    <n v="1"/>
  </r>
  <r>
    <s v="ORD-00783"/>
    <d v="2020-12-21T00:00:00"/>
    <d v="2020-12-21T00:00:00"/>
    <s v="CUST34065"/>
    <s v="Nikhil Nair"/>
    <n v="42"/>
    <n v="42"/>
    <s v="Other"/>
    <s v="Other"/>
    <s v="West"/>
    <s v="Pune"/>
    <x v="1"/>
    <s v="Desk"/>
    <n v="8"/>
    <n v="8"/>
    <n v="14923.8"/>
    <n v="0.19"/>
    <n v="74800.009999999995"/>
    <n v="25405.51"/>
    <n v="0.34"/>
    <n v="42.54"/>
    <x v="2"/>
    <n v="2"/>
    <b v="0"/>
    <s v="Delivered"/>
    <x v="1"/>
    <x v="4"/>
    <n v="4"/>
    <x v="4"/>
    <x v="48"/>
    <x v="2"/>
    <s v="11-20%"/>
    <x v="0"/>
    <n v="0"/>
    <n v="1"/>
    <n v="0"/>
    <n v="1"/>
  </r>
  <r>
    <s v="ORD-00779"/>
    <d v="2020-12-19T00:00:00"/>
    <d v="2020-12-19T00:00:00"/>
    <s v="CUST99814"/>
    <s v="Sunita Reddy"/>
    <n v="51"/>
    <n v="51"/>
    <s v="Female"/>
    <s v="Female"/>
    <s v="North"/>
    <s v="Amritsar"/>
    <x v="2"/>
    <s v="Camera"/>
    <n v="9"/>
    <n v="9"/>
    <n v="59205.69"/>
    <n v="0.28999999999999998"/>
    <n v="281237.44"/>
    <n v="26659.17"/>
    <n v="9.5000000000000001E-2"/>
    <n v="68.680000000000007"/>
    <x v="5"/>
    <n v="4"/>
    <b v="0"/>
    <s v="Delivered"/>
    <x v="1"/>
    <x v="5"/>
    <n v="8"/>
    <x v="4"/>
    <x v="48"/>
    <x v="4"/>
    <s v="21-30%"/>
    <x v="0"/>
    <n v="0"/>
    <n v="1"/>
    <n v="0"/>
    <n v="1"/>
  </r>
  <r>
    <s v="ORD-00777"/>
    <d v="2020-12-18T00:00:00"/>
    <d v="2020-12-18T00:00:00"/>
    <s v="CUST52222"/>
    <s v="Arjun Sharma"/>
    <n v="38"/>
    <n v="38"/>
    <s v="Female"/>
    <s v="Female"/>
    <s v="North"/>
    <s v="Chandigarh"/>
    <x v="5"/>
    <s v="Yoga Mat"/>
    <n v="3"/>
    <n v="3"/>
    <n v="3464.74"/>
    <n v="0.22"/>
    <n v="5170.4799999999996"/>
    <n v="757.08"/>
    <n v="0.14599999999999999"/>
    <n v="50.42"/>
    <x v="4"/>
    <n v="3"/>
    <b v="0"/>
    <s v="Delivered"/>
    <x v="1"/>
    <x v="8"/>
    <n v="7"/>
    <x v="4"/>
    <x v="48"/>
    <x v="2"/>
    <s v="21-30%"/>
    <x v="0"/>
    <n v="0"/>
    <n v="1"/>
    <n v="0"/>
    <n v="1"/>
  </r>
  <r>
    <s v="ORD-00778"/>
    <d v="2020-12-18T00:00:00"/>
    <d v="2020-12-18T00:00:00"/>
    <s v="CUST98642"/>
    <s v="Sanjay Verma"/>
    <n v="53"/>
    <n v="53"/>
    <s v="Male"/>
    <s v="Male"/>
    <s v="East"/>
    <s v="Kolkata"/>
    <x v="3"/>
    <s v="Tea"/>
    <n v="3"/>
    <n v="3"/>
    <n v="284.05"/>
    <n v="0.26"/>
    <n v="407.29"/>
    <n v="27.33"/>
    <n v="6.7000000000000004E-2"/>
    <n v="74.569999999999993"/>
    <x v="0"/>
    <n v="2"/>
    <b v="0"/>
    <s v="Delivered"/>
    <x v="1"/>
    <x v="10"/>
    <n v="2"/>
    <x v="4"/>
    <x v="48"/>
    <x v="4"/>
    <s v="21-30%"/>
    <x v="0"/>
    <n v="0"/>
    <n v="1"/>
    <n v="0"/>
    <n v="1"/>
  </r>
  <r>
    <s v="ORD-00775"/>
    <d v="2020-12-18T00:00:00"/>
    <d v="2020-12-18T00:00:00"/>
    <s v="CUST05760"/>
    <s v="Deepa Verma"/>
    <m/>
    <m/>
    <s v="Other"/>
    <s v="Other"/>
    <s v="North"/>
    <s v="Chandigarh"/>
    <x v="4"/>
    <s v="Textbook"/>
    <n v="3"/>
    <n v="3"/>
    <n v="446.15"/>
    <n v="0.33"/>
    <n v="591.1"/>
    <n v="239.69"/>
    <n v="0.40500000000000003"/>
    <n v="53.12"/>
    <x v="5"/>
    <m/>
    <b v="0"/>
    <s v="Shipped"/>
    <x v="4"/>
    <x v="0"/>
    <n v="3"/>
    <x v="4"/>
    <x v="48"/>
    <x v="5"/>
    <s v="31-40%"/>
    <x v="0"/>
    <n v="0"/>
    <n v="0"/>
    <n v="0"/>
    <n v="1"/>
  </r>
  <r>
    <s v="ORD-00776"/>
    <d v="2020-12-18T00:00:00"/>
    <d v="2020-12-18T00:00:00"/>
    <s v="CUST87733"/>
    <s v="Rahul Chatterjee"/>
    <n v="60"/>
    <n v="60"/>
    <s v="Other"/>
    <s v="Other"/>
    <s v="East"/>
    <s v="Bhubaneswar"/>
    <x v="4"/>
    <s v="Textbook"/>
    <n v="4"/>
    <n v="4"/>
    <n v="1126.1199999999999"/>
    <n v="0.11"/>
    <n v="2407.39"/>
    <n v="1167.52"/>
    <n v="0.48499999999999999"/>
    <n v="87.28"/>
    <x v="1"/>
    <m/>
    <b v="0"/>
    <s v="Shipped"/>
    <x v="4"/>
    <x v="1"/>
    <n v="5"/>
    <x v="4"/>
    <x v="48"/>
    <x v="4"/>
    <s v="11-20%"/>
    <x v="0"/>
    <n v="0"/>
    <n v="0"/>
    <n v="0"/>
    <n v="1"/>
  </r>
  <r>
    <s v="ORD-00774"/>
    <d v="2020-12-16T00:00:00"/>
    <d v="2020-12-16T00:00:00"/>
    <s v="CUST03427"/>
    <s v="Vikram Kapoor"/>
    <n v="32"/>
    <n v="32"/>
    <s v="Other"/>
    <s v="Other"/>
    <s v="West"/>
    <s v="Ahmedabad"/>
    <x v="5"/>
    <s v="Football"/>
    <n v="9"/>
    <n v="9"/>
    <n v="12132.54"/>
    <n v="0.37"/>
    <n v="48966.18"/>
    <n v="9632.31"/>
    <n v="0.19700000000000001"/>
    <n v="31.17"/>
    <x v="2"/>
    <n v="4"/>
    <b v="0"/>
    <s v="Shipped"/>
    <x v="4"/>
    <x v="1"/>
    <n v="5"/>
    <x v="4"/>
    <x v="48"/>
    <x v="3"/>
    <s v="31-40%"/>
    <x v="0"/>
    <n v="0"/>
    <n v="0"/>
    <n v="0"/>
    <n v="1"/>
  </r>
  <r>
    <s v="ORD-00772"/>
    <d v="2020-12-15T00:00:00"/>
    <d v="2020-12-15T00:00:00"/>
    <s v="CUST40808"/>
    <s v="Shreya Singh"/>
    <n v="50"/>
    <n v="50"/>
    <s v="Female"/>
    <s v="Female"/>
    <s v="North"/>
    <s v="Chandigarh"/>
    <x v="1"/>
    <s v="Sofa"/>
    <n v="1"/>
    <n v="1"/>
    <n v="21726.1"/>
    <n v="0.28000000000000003"/>
    <n v="9976.2800000000007"/>
    <n v="2817.21"/>
    <n v="0.28199999999999997"/>
    <n v="57.05"/>
    <x v="2"/>
    <n v="4"/>
    <b v="0"/>
    <s v="Cancelled"/>
    <x v="3"/>
    <x v="8"/>
    <n v="7"/>
    <x v="4"/>
    <x v="48"/>
    <x v="4"/>
    <s v="21-30%"/>
    <x v="0"/>
    <n v="0"/>
    <n v="0"/>
    <n v="1"/>
    <n v="1"/>
  </r>
  <r>
    <s v="ORD-00773"/>
    <d v="2020-12-15T00:00:00"/>
    <d v="2020-12-15T00:00:00"/>
    <s v="CUST43341"/>
    <s v="Vikram Singh"/>
    <n v="46"/>
    <n v="46"/>
    <s v="Other"/>
    <s v="Other"/>
    <s v="West"/>
    <s v="Ahmedabad"/>
    <x v="4"/>
    <s v="Cook Book"/>
    <n v="6"/>
    <n v="6"/>
    <n v="444.05"/>
    <n v="0.38"/>
    <n v="1040.6500000000001"/>
    <n v="392.88"/>
    <n v="0.378"/>
    <n v="100.75"/>
    <x v="0"/>
    <n v="4"/>
    <b v="0"/>
    <s v="Delivered"/>
    <x v="1"/>
    <x v="3"/>
    <n v="10"/>
    <x v="4"/>
    <x v="48"/>
    <x v="4"/>
    <s v="31-40%"/>
    <x v="0"/>
    <n v="0"/>
    <n v="1"/>
    <n v="0"/>
    <n v="1"/>
  </r>
  <r>
    <s v="ORD-00770"/>
    <d v="2020-12-15T00:00:00"/>
    <d v="2020-12-15T00:00:00"/>
    <s v="CUST84428"/>
    <s v="Pooja Sharma"/>
    <n v="56"/>
    <n v="56"/>
    <s v="F"/>
    <s v="Female"/>
    <s v="North"/>
    <s v="Delhi"/>
    <x v="1"/>
    <s v="Sofa"/>
    <n v="2"/>
    <n v="2"/>
    <n v="8330.94"/>
    <n v="0.36"/>
    <n v="7172.01"/>
    <n v="1030.6600000000001"/>
    <n v="0.14399999999999999"/>
    <n v="34.58"/>
    <x v="3"/>
    <n v="5"/>
    <b v="0"/>
    <s v="Pending"/>
    <x v="2"/>
    <x v="6"/>
    <n v="6"/>
    <x v="4"/>
    <x v="48"/>
    <x v="4"/>
    <s v="31-40%"/>
    <x v="0"/>
    <n v="0"/>
    <n v="0"/>
    <n v="0"/>
    <n v="1"/>
  </r>
  <r>
    <s v="ORD-00771"/>
    <d v="2020-12-15T00:00:00"/>
    <d v="2020-12-15T00:00:00"/>
    <s v="CUST07234"/>
    <s v="Pooja Mishra"/>
    <n v="31"/>
    <n v="31"/>
    <s v="Female"/>
    <s v="Female"/>
    <s v="West"/>
    <s v="Pune"/>
    <x v="1"/>
    <s v="Bed Frame"/>
    <n v="8"/>
    <n v="8"/>
    <n v="24311.3"/>
    <n v="0.16"/>
    <n v="113486.89"/>
    <n v="33354.080000000002"/>
    <n v="0.29399999999999998"/>
    <n v="85.08"/>
    <x v="5"/>
    <n v="5"/>
    <b v="0"/>
    <s v="Delivered"/>
    <x v="1"/>
    <x v="6"/>
    <n v="6"/>
    <x v="4"/>
    <x v="48"/>
    <x v="3"/>
    <s v="11-20%"/>
    <x v="0"/>
    <n v="0"/>
    <n v="1"/>
    <n v="0"/>
    <n v="1"/>
  </r>
  <r>
    <s v="ORD-00769"/>
    <d v="2020-12-14T00:00:00"/>
    <d v="2020-12-14T00:00:00"/>
    <s v="CUST22535"/>
    <s v="Priya Das"/>
    <n v="27"/>
    <n v="27"/>
    <s v="F"/>
    <s v="Female"/>
    <s v="Central"/>
    <s v="Bhopal"/>
    <x v="1"/>
    <s v="Desk"/>
    <n v="9"/>
    <n v="9"/>
    <n v="20678.490000000002"/>
    <n v="0.35"/>
    <n v="87908.479999999996"/>
    <n v="33141.699999999997"/>
    <n v="0.377"/>
    <n v="46.74"/>
    <x v="2"/>
    <n v="2"/>
    <b v="0"/>
    <s v="Delivered"/>
    <x v="1"/>
    <x v="1"/>
    <n v="5"/>
    <x v="4"/>
    <x v="48"/>
    <x v="3"/>
    <s v="31-40%"/>
    <x v="0"/>
    <n v="0"/>
    <n v="1"/>
    <n v="0"/>
    <n v="1"/>
  </r>
  <r>
    <s v="ORD-00768"/>
    <d v="2020-12-14T00:00:00"/>
    <d v="2020-12-14T00:00:00"/>
    <s v="CUST47322"/>
    <s v="Ritu Chatterjee"/>
    <n v="32"/>
    <n v="32"/>
    <s v="Female"/>
    <s v="Female"/>
    <s v="Central"/>
    <s v="Nagpur"/>
    <x v="5"/>
    <s v="Tennis Racket"/>
    <n v="4"/>
    <n v="4"/>
    <n v="3803.71"/>
    <n v="0.1"/>
    <n v="9647.73"/>
    <n v="1808.82"/>
    <n v="0.187"/>
    <n v="75.19"/>
    <x v="1"/>
    <n v="4"/>
    <b v="0"/>
    <s v="Delivered"/>
    <x v="1"/>
    <x v="9"/>
    <n v="9"/>
    <x v="4"/>
    <x v="48"/>
    <x v="3"/>
    <s v="1-10%"/>
    <x v="0"/>
    <n v="0"/>
    <n v="1"/>
    <n v="0"/>
    <n v="1"/>
  </r>
  <r>
    <s v="ORD-00766"/>
    <d v="2020-12-13T00:00:00"/>
    <d v="2020-12-13T00:00:00"/>
    <s v="CUST94306"/>
    <s v="Shreya Kapoor"/>
    <n v="19"/>
    <n v="19"/>
    <s v="Female"/>
    <s v="Female"/>
    <s v="North"/>
    <s v="Amritsar"/>
    <x v="4"/>
    <s v="Fiction Novel"/>
    <n v="6"/>
    <n v="6"/>
    <n v="526.32000000000005"/>
    <n v="0.14000000000000001"/>
    <n v="1927.61"/>
    <n v="588.73"/>
    <n v="0.30499999999999999"/>
    <n v="49.68"/>
    <x v="2"/>
    <n v="3"/>
    <b v="1"/>
    <s v="Returned"/>
    <x v="0"/>
    <x v="0"/>
    <n v="3"/>
    <x v="4"/>
    <x v="48"/>
    <x v="1"/>
    <s v="11-20%"/>
    <x v="0"/>
    <n v="1"/>
    <n v="1"/>
    <n v="0"/>
    <n v="1"/>
  </r>
  <r>
    <s v="ORD-00767"/>
    <d v="2020-12-13T00:00:00"/>
    <d v="2020-12-13T00:00:00"/>
    <s v="CUST99682"/>
    <s v="Aditya Mishra"/>
    <n v="17"/>
    <n v="17"/>
    <s v="Other"/>
    <s v="Other"/>
    <s v="North"/>
    <s v="Ludhiana"/>
    <x v="1"/>
    <s v="Sofa"/>
    <n v="5"/>
    <n v="5"/>
    <n v="30866.799999999999"/>
    <n v="7.0000000000000007E-2"/>
    <n v="87823.05"/>
    <n v="26550.31"/>
    <n v="0.30199999999999999"/>
    <n v="38.03"/>
    <x v="5"/>
    <n v="5"/>
    <b v="0"/>
    <s v="Delivered"/>
    <x v="1"/>
    <x v="3"/>
    <n v="10"/>
    <x v="4"/>
    <x v="48"/>
    <x v="0"/>
    <s v="1-10%"/>
    <x v="0"/>
    <n v="0"/>
    <n v="1"/>
    <n v="0"/>
    <n v="1"/>
  </r>
  <r>
    <s v="ORD-00765"/>
    <d v="2020-12-13T00:00:00"/>
    <d v="2020-12-13T00:00:00"/>
    <s v="CUST44683"/>
    <s v="Rohan Patel"/>
    <n v="26"/>
    <n v="26"/>
    <s v="Other"/>
    <s v="Other"/>
    <s v="North"/>
    <s v="Chandigarh"/>
    <x v="1"/>
    <s v="Bed Frame"/>
    <n v="1"/>
    <n v="1"/>
    <n v="19060.919999999998"/>
    <n v="0.31"/>
    <n v="9008.82"/>
    <n v="2392.71"/>
    <n v="0.26600000000000001"/>
    <n v="30.32"/>
    <x v="4"/>
    <n v="2"/>
    <b v="0"/>
    <s v="Delivered"/>
    <x v="1"/>
    <x v="4"/>
    <n v="4"/>
    <x v="4"/>
    <x v="48"/>
    <x v="3"/>
    <s v="31-40%"/>
    <x v="0"/>
    <n v="0"/>
    <n v="1"/>
    <n v="0"/>
    <n v="1"/>
  </r>
  <r>
    <s v="ORD-00764"/>
    <d v="2020-12-12T00:00:00"/>
    <d v="2020-12-12T00:00:00"/>
    <s v="CUST21423"/>
    <s v="Shreya Sharma"/>
    <n v="22"/>
    <n v="22"/>
    <s v="Female"/>
    <s v="Female"/>
    <s v="South"/>
    <s v="Bangalore"/>
    <x v="1"/>
    <s v="Chair"/>
    <n v="5"/>
    <n v="5"/>
    <n v="24816.99"/>
    <n v="0.02"/>
    <n v="87226.55"/>
    <n v="24905.94"/>
    <n v="0.28599999999999998"/>
    <n v="51.05"/>
    <x v="5"/>
    <m/>
    <b v="0"/>
    <s v="Delivered"/>
    <x v="1"/>
    <x v="2"/>
    <n v="1"/>
    <x v="4"/>
    <x v="48"/>
    <x v="1"/>
    <s v="1-10%"/>
    <x v="0"/>
    <n v="0"/>
    <n v="1"/>
    <n v="0"/>
    <n v="1"/>
  </r>
  <r>
    <s v="ORD-00763"/>
    <d v="2020-12-12T00:00:00"/>
    <d v="2020-12-12T00:00:00"/>
    <s v="CUST44894"/>
    <s v="Aarav Verma"/>
    <n v="51"/>
    <n v="51"/>
    <s v="Other"/>
    <s v="Other"/>
    <s v="Central"/>
    <s v="Bhopal"/>
    <x v="4"/>
    <s v="Biography"/>
    <n v="6"/>
    <n v="6"/>
    <n v="377.58"/>
    <n v="0.33"/>
    <n v="1075.92"/>
    <n v="275.17"/>
    <n v="0.25600000000000001"/>
    <n v="55.17"/>
    <x v="1"/>
    <m/>
    <b v="0"/>
    <s v="Delivered"/>
    <x v="1"/>
    <x v="6"/>
    <n v="6"/>
    <x v="4"/>
    <x v="48"/>
    <x v="4"/>
    <s v="31-40%"/>
    <x v="0"/>
    <n v="0"/>
    <n v="1"/>
    <n v="0"/>
    <n v="1"/>
  </r>
  <r>
    <s v="ORD-00762"/>
    <d v="2020-12-11T00:00:00"/>
    <d v="2020-12-11T00:00:00"/>
    <s v="CUST56124"/>
    <s v="Rohan Patel"/>
    <n v="31"/>
    <n v="31"/>
    <s v="Female"/>
    <s v="Female"/>
    <s v="North"/>
    <s v="Ludhiana"/>
    <x v="5"/>
    <s v="Cycle"/>
    <m/>
    <m/>
    <n v="9275.4699999999993"/>
    <n v="0.32"/>
    <n v="4385.2"/>
    <n v="1038.19"/>
    <n v="0.23699999999999999"/>
    <n v="42.64"/>
    <x v="5"/>
    <n v="1"/>
    <b v="1"/>
    <s v="Returned"/>
    <x v="0"/>
    <x v="6"/>
    <n v="6"/>
    <x v="4"/>
    <x v="48"/>
    <x v="3"/>
    <s v="31-40%"/>
    <x v="0"/>
    <n v="1"/>
    <n v="1"/>
    <n v="0"/>
    <n v="1"/>
  </r>
  <r>
    <s v="ORD-00761"/>
    <d v="2020-12-11T00:00:00"/>
    <d v="2020-12-11T00:00:00"/>
    <s v="CUST55772"/>
    <s v="Priya Reddy"/>
    <n v="27"/>
    <n v="27"/>
    <s v="Other"/>
    <s v="Other"/>
    <s v="South"/>
    <s v="Kochi"/>
    <x v="3"/>
    <s v="Flour"/>
    <n v="10"/>
    <n v="10"/>
    <n v="315.3"/>
    <n v="0.28999999999999998"/>
    <n v="1585.06"/>
    <n v="111.69"/>
    <n v="7.0000000000000007E-2"/>
    <n v="63.67"/>
    <x v="5"/>
    <n v="2"/>
    <b v="0"/>
    <s v="Cancelled"/>
    <x v="3"/>
    <x v="0"/>
    <n v="3"/>
    <x v="4"/>
    <x v="48"/>
    <x v="3"/>
    <s v="21-30%"/>
    <x v="0"/>
    <n v="0"/>
    <n v="0"/>
    <n v="1"/>
    <n v="1"/>
  </r>
  <r>
    <s v="ORD-00760"/>
    <d v="2020-12-11T00:00:00"/>
    <d v="2020-12-11T00:00:00"/>
    <s v="CUST23262"/>
    <s v="Priya Mishra"/>
    <n v="32"/>
    <n v="32"/>
    <s v="Female"/>
    <s v="Female"/>
    <s v="North"/>
    <s v="Delhi"/>
    <x v="1"/>
    <s v="Bookshelf"/>
    <n v="6"/>
    <n v="6"/>
    <n v="18877.52"/>
    <n v="0.28999999999999998"/>
    <n v="62077.82"/>
    <n v="21779.26"/>
    <n v="0.35099999999999998"/>
    <n v="27.92"/>
    <x v="5"/>
    <n v="5"/>
    <b v="0"/>
    <s v="Delivered"/>
    <x v="1"/>
    <x v="6"/>
    <n v="6"/>
    <x v="4"/>
    <x v="48"/>
    <x v="3"/>
    <s v="21-30%"/>
    <x v="0"/>
    <n v="0"/>
    <n v="1"/>
    <n v="0"/>
    <n v="1"/>
  </r>
  <r>
    <s v="ORD-00759"/>
    <d v="2020-12-10T00:00:00"/>
    <d v="2020-12-10T00:00:00"/>
    <s v="CUST23197"/>
    <s v="Amit Patel"/>
    <n v="28"/>
    <n v="28"/>
    <s v="Other"/>
    <s v="Other"/>
    <s v="Central"/>
    <s v="Nagpur"/>
    <x v="5"/>
    <s v="Tennis Racket"/>
    <n v="5"/>
    <n v="5"/>
    <n v="5242.7700000000004"/>
    <n v="0.31"/>
    <n v="13993.35"/>
    <n v="2992.91"/>
    <n v="0.214"/>
    <n v="74.58"/>
    <x v="0"/>
    <n v="1"/>
    <b v="1"/>
    <s v="Returned"/>
    <x v="0"/>
    <x v="1"/>
    <n v="5"/>
    <x v="4"/>
    <x v="48"/>
    <x v="3"/>
    <s v="31-40%"/>
    <x v="0"/>
    <n v="1"/>
    <n v="1"/>
    <n v="0"/>
    <n v="1"/>
  </r>
  <r>
    <s v="ORD-00758"/>
    <d v="2020-12-10T00:00:00"/>
    <d v="2020-12-10T00:00:00"/>
    <s v="CUST74570"/>
    <s v="Vikram Patel"/>
    <n v="37"/>
    <n v="37"/>
    <s v="Other"/>
    <s v="Other"/>
    <s v="Central"/>
    <s v="Nagpur"/>
    <x v="4"/>
    <s v="Textbook"/>
    <n v="6"/>
    <n v="6"/>
    <n v="593.85"/>
    <n v="0.02"/>
    <n v="2492.5500000000002"/>
    <n v="1018.25"/>
    <n v="0.40899999999999997"/>
    <n v="30.08"/>
    <x v="4"/>
    <m/>
    <b v="0"/>
    <s v="Delivered"/>
    <x v="1"/>
    <x v="2"/>
    <n v="1"/>
    <x v="4"/>
    <x v="48"/>
    <x v="2"/>
    <s v="1-10%"/>
    <x v="0"/>
    <n v="0"/>
    <n v="1"/>
    <n v="0"/>
    <n v="1"/>
  </r>
  <r>
    <s v="ORD-00757"/>
    <d v="2020-12-09T00:00:00"/>
    <d v="2020-12-09T00:00:00"/>
    <s v="CUST29818"/>
    <s v="Meera Gupta"/>
    <n v="999"/>
    <m/>
    <s v="Female"/>
    <s v="Female"/>
    <s v="South"/>
    <s v="Kochi"/>
    <x v="1"/>
    <s v="Bookshelf"/>
    <n v="4"/>
    <n v="4"/>
    <n v="11267.5"/>
    <n v="0.2"/>
    <n v="24230.41"/>
    <n v="7321.53"/>
    <n v="0.30199999999999999"/>
    <n v="70.73"/>
    <x v="3"/>
    <n v="4"/>
    <b v="0"/>
    <s v="Delivered"/>
    <x v="1"/>
    <x v="2"/>
    <n v="1"/>
    <x v="4"/>
    <x v="48"/>
    <x v="5"/>
    <s v="11-20%"/>
    <x v="0"/>
    <n v="0"/>
    <n v="1"/>
    <n v="0"/>
    <n v="1"/>
  </r>
  <r>
    <s v="ORD-00756"/>
    <d v="2020-12-09T00:00:00"/>
    <d v="2020-12-09T00:00:00"/>
    <s v="CUST60860"/>
    <s v="Aarav Bose"/>
    <n v="35"/>
    <n v="35"/>
    <s v="Other"/>
    <s v="Other"/>
    <s v="West"/>
    <s v="Mumbai"/>
    <x v="6"/>
    <s v="Kurta"/>
    <n v="7"/>
    <n v="7"/>
    <n v="446.81"/>
    <n v="7.0000000000000007E-2"/>
    <n v="2020.82"/>
    <n v="594.44000000000005"/>
    <n v="0.29399999999999998"/>
    <n v="79.489999999999995"/>
    <x v="4"/>
    <n v="1"/>
    <b v="0"/>
    <s v="Cancelled"/>
    <x v="3"/>
    <x v="2"/>
    <n v="1"/>
    <x v="4"/>
    <x v="48"/>
    <x v="3"/>
    <s v="1-10%"/>
    <x v="0"/>
    <n v="0"/>
    <n v="0"/>
    <n v="1"/>
    <n v="1"/>
  </r>
  <r>
    <s v="ORD-00755"/>
    <d v="2020-12-08T00:00:00"/>
    <d v="2020-12-08T00:00:00"/>
    <s v="CUST00745"/>
    <s v="Ananya Mehta"/>
    <n v="40"/>
    <n v="40"/>
    <s v="Male"/>
    <s v="Male"/>
    <s v="East"/>
    <s v="Kolkata"/>
    <x v="2"/>
    <s v="Camera"/>
    <n v="9"/>
    <n v="9"/>
    <n v="71873.78"/>
    <n v="0"/>
    <n v="456663.98"/>
    <n v="59316.97"/>
    <n v="0.13"/>
    <n v="91.31"/>
    <x v="2"/>
    <n v="5"/>
    <b v="0"/>
    <s v="Delivered"/>
    <x v="1"/>
    <x v="8"/>
    <n v="7"/>
    <x v="4"/>
    <x v="48"/>
    <x v="2"/>
    <n v="0"/>
    <x v="0"/>
    <n v="0"/>
    <n v="1"/>
    <n v="0"/>
    <n v="1"/>
  </r>
  <r>
    <s v="ORD-00754"/>
    <d v="2020-12-08T00:00:00"/>
    <d v="2020-12-08T00:00:00"/>
    <s v="CUST33308"/>
    <s v="Meera Rao"/>
    <n v="46"/>
    <n v="46"/>
    <s v="Other"/>
    <s v="Other"/>
    <s v="East"/>
    <s v="Kolkata"/>
    <x v="2"/>
    <s v="Headphones"/>
    <n v="9"/>
    <n v="9"/>
    <n v="9975.0499999999993"/>
    <n v="0.28000000000000003"/>
    <n v="38987.93"/>
    <n v="3991.52"/>
    <n v="0.10199999999999999"/>
    <n v="83.83"/>
    <x v="0"/>
    <n v="1"/>
    <b v="1"/>
    <s v="Returned"/>
    <x v="0"/>
    <x v="1"/>
    <n v="5"/>
    <x v="4"/>
    <x v="48"/>
    <x v="4"/>
    <s v="21-30%"/>
    <x v="0"/>
    <n v="1"/>
    <n v="1"/>
    <n v="0"/>
    <n v="1"/>
  </r>
  <r>
    <s v="ORD-00751"/>
    <d v="2020-12-07T00:00:00"/>
    <d v="2020-12-07T00:00:00"/>
    <s v="CUST41385"/>
    <s v="Rohan Patel"/>
    <n v="32"/>
    <n v="32"/>
    <s v="m"/>
    <s v="Male"/>
    <s v="North"/>
    <s v="Amritsar"/>
    <x v="4"/>
    <s v="Cook Book"/>
    <n v="999"/>
    <m/>
    <n v="403.63"/>
    <n v="0.15"/>
    <n v="203951.5"/>
    <n v="80603.27"/>
    <n v="0.39500000000000002"/>
    <n v="48.7"/>
    <x v="0"/>
    <n v="5"/>
    <b v="0"/>
    <s v="Delivered"/>
    <x v="1"/>
    <x v="2"/>
    <n v="1"/>
    <x v="4"/>
    <x v="48"/>
    <x v="3"/>
    <s v="11-20%"/>
    <x v="1"/>
    <n v="0"/>
    <n v="1"/>
    <n v="0"/>
    <n v="1"/>
  </r>
  <r>
    <s v="ORD-00752"/>
    <d v="2020-12-07T00:00:00"/>
    <d v="2020-12-07T00:00:00"/>
    <s v="CUST76726"/>
    <s v="Meera Rao"/>
    <n v="26"/>
    <n v="26"/>
    <s v="Male"/>
    <s v="Male"/>
    <s v="West"/>
    <s v="Surat"/>
    <x v="5"/>
    <s v="Tennis Racket"/>
    <n v="8"/>
    <n v="8"/>
    <n v="4670.6000000000004"/>
    <n v="0.27"/>
    <n v="19375.099999999999"/>
    <n v="2879.15"/>
    <n v="0.14899999999999999"/>
    <n v="51.67"/>
    <x v="2"/>
    <n v="4"/>
    <b v="0"/>
    <s v="Delivered"/>
    <x v="1"/>
    <x v="4"/>
    <n v="4"/>
    <x v="4"/>
    <x v="48"/>
    <x v="3"/>
    <s v="21-30%"/>
    <x v="0"/>
    <n v="0"/>
    <n v="1"/>
    <n v="0"/>
    <n v="1"/>
  </r>
  <r>
    <s v="ORD-00750"/>
    <d v="2020-12-07T00:00:00"/>
    <d v="2020-12-07T00:00:00"/>
    <s v="CUST88589"/>
    <s v="Karan Joshi"/>
    <n v="47"/>
    <n v="47"/>
    <s v="Female"/>
    <s v="Female"/>
    <s v="West"/>
    <s v="Surat"/>
    <x v="0"/>
    <s v="Sunscreen"/>
    <n v="2"/>
    <n v="2"/>
    <n v="2232.87"/>
    <n v="0.03"/>
    <n v="2646.86"/>
    <n v="806.76"/>
    <n v="0.30499999999999999"/>
    <n v="54.23"/>
    <x v="3"/>
    <n v="2"/>
    <b v="0"/>
    <s v="Shipped"/>
    <x v="4"/>
    <x v="5"/>
    <n v="8"/>
    <x v="4"/>
    <x v="48"/>
    <x v="4"/>
    <s v="1-10%"/>
    <x v="0"/>
    <n v="0"/>
    <n v="0"/>
    <n v="0"/>
    <n v="1"/>
  </r>
  <r>
    <s v="ORD-00753"/>
    <d v="2020-12-07T00:00:00"/>
    <d v="2020-12-07T00:00:00"/>
    <s v="CUST57450"/>
    <s v="Kavya Sharma"/>
    <n v="31"/>
    <n v="31"/>
    <s v="Male"/>
    <s v="Male"/>
    <s v="North"/>
    <s v="Delhi"/>
    <x v="0"/>
    <s v="Face Cream"/>
    <n v="8"/>
    <n v="8"/>
    <n v="1138.01"/>
    <n v="0.11"/>
    <n v="5468.92"/>
    <n v="1289.6600000000001"/>
    <n v="0.23599999999999999"/>
    <n v="49.38"/>
    <x v="4"/>
    <n v="2"/>
    <b v="0"/>
    <s v="Delivered"/>
    <x v="1"/>
    <x v="10"/>
    <n v="2"/>
    <x v="4"/>
    <x v="48"/>
    <x v="3"/>
    <s v="11-20%"/>
    <x v="0"/>
    <n v="0"/>
    <n v="1"/>
    <n v="0"/>
    <n v="1"/>
  </r>
  <r>
    <s v="ORD-00749"/>
    <d v="2020-12-06T00:00:00"/>
    <d v="2020-12-06T00:00:00"/>
    <s v="CUST43010"/>
    <s v="Priya Gupta"/>
    <n v="33"/>
    <n v="33"/>
    <s v="Other"/>
    <s v="Other"/>
    <s v="Central"/>
    <s v="Nagpur"/>
    <x v="6"/>
    <s v="Dress"/>
    <n v="8"/>
    <n v="8"/>
    <n v="2574.11"/>
    <n v="0.12"/>
    <n v="12273.11"/>
    <n v="5629.65"/>
    <n v="0.45900000000000002"/>
    <n v="67.94"/>
    <x v="2"/>
    <n v="5"/>
    <b v="1"/>
    <s v="Returned"/>
    <x v="0"/>
    <x v="3"/>
    <n v="10"/>
    <x v="4"/>
    <x v="48"/>
    <x v="3"/>
    <s v="11-20%"/>
    <x v="0"/>
    <n v="1"/>
    <n v="1"/>
    <n v="0"/>
    <n v="1"/>
  </r>
  <r>
    <s v="ORD-00747"/>
    <d v="2020-12-06T00:00:00"/>
    <d v="2020-12-06T00:00:00"/>
    <s v="CUST87215"/>
    <s v="Vikram Reddy"/>
    <n v="39"/>
    <n v="39"/>
    <s v="Other"/>
    <s v="Other"/>
    <s v="South"/>
    <s v="Chennai"/>
    <x v="1"/>
    <s v="Bookshelf"/>
    <n v="7"/>
    <n v="7"/>
    <n v="16844.34"/>
    <n v="0.21"/>
    <n v="63758.45"/>
    <n v="17615.41"/>
    <n v="0.27600000000000002"/>
    <n v="77.12"/>
    <x v="0"/>
    <n v="4"/>
    <b v="0"/>
    <s v="Delivered"/>
    <x v="1"/>
    <x v="8"/>
    <n v="7"/>
    <x v="4"/>
    <x v="48"/>
    <x v="2"/>
    <s v="21-30%"/>
    <x v="0"/>
    <n v="0"/>
    <n v="1"/>
    <n v="0"/>
    <n v="1"/>
  </r>
  <r>
    <s v="ORD-00748"/>
    <d v="2020-12-06T00:00:00"/>
    <d v="2020-12-06T00:00:00"/>
    <s v="CUST08513"/>
    <s v="Sanjay Patel"/>
    <n v="31"/>
    <n v="31"/>
    <s v="Female"/>
    <s v="Female"/>
    <s v="South"/>
    <s v="Chennai"/>
    <x v="0"/>
    <s v="Shampoo"/>
    <n v="9"/>
    <n v="9"/>
    <n v="1896.41"/>
    <n v="0.01"/>
    <n v="12286.54"/>
    <n v="5443.3"/>
    <n v="0.443"/>
    <n v="40.44"/>
    <x v="3"/>
    <n v="2"/>
    <b v="0"/>
    <s v="Delivered"/>
    <x v="1"/>
    <x v="10"/>
    <n v="2"/>
    <x v="4"/>
    <x v="48"/>
    <x v="3"/>
    <s v="1-10%"/>
    <x v="0"/>
    <n v="0"/>
    <n v="1"/>
    <n v="0"/>
    <n v="1"/>
  </r>
  <r>
    <s v="ORD-00746"/>
    <d v="2020-12-05T00:00:00"/>
    <d v="2020-12-05T00:00:00"/>
    <s v="CUST77230"/>
    <s v="Aarav Sharma"/>
    <n v="52"/>
    <n v="52"/>
    <s v="Other"/>
    <s v="Other"/>
    <s v="West"/>
    <s v="Pune"/>
    <x v="2"/>
    <s v="Smartphone"/>
    <n v="1"/>
    <n v="1"/>
    <n v="55374.2"/>
    <n v="0.03"/>
    <n v="37343.19"/>
    <n v="4332.6899999999996"/>
    <n v="0.11600000000000001"/>
    <n v="42.92"/>
    <x v="4"/>
    <n v="4"/>
    <b v="1"/>
    <s v="Returned"/>
    <x v="0"/>
    <x v="9"/>
    <n v="9"/>
    <x v="4"/>
    <x v="48"/>
    <x v="4"/>
    <s v="1-10%"/>
    <x v="0"/>
    <n v="1"/>
    <n v="1"/>
    <n v="0"/>
    <n v="1"/>
  </r>
  <r>
    <s v="ORD-00744"/>
    <d v="2020-12-04T00:00:00"/>
    <d v="2020-12-04T00:00:00"/>
    <s v="CUST45099"/>
    <s v="Aditya Shah"/>
    <n v="32"/>
    <n v="32"/>
    <s v="Other"/>
    <s v="Other"/>
    <s v="North"/>
    <s v="Amritsar"/>
    <x v="3"/>
    <s v="Rice (5kg)"/>
    <n v="4"/>
    <n v="4"/>
    <n v="388.57"/>
    <n v="0.01"/>
    <n v="1066.73"/>
    <n v="70.45"/>
    <n v="6.6000000000000003E-2"/>
    <n v="54.83"/>
    <x v="0"/>
    <m/>
    <b v="1"/>
    <s v="Returned"/>
    <x v="0"/>
    <x v="1"/>
    <n v="5"/>
    <x v="4"/>
    <x v="48"/>
    <x v="3"/>
    <s v="1-10%"/>
    <x v="0"/>
    <n v="1"/>
    <n v="1"/>
    <n v="0"/>
    <n v="1"/>
  </r>
  <r>
    <s v="ORD-00745"/>
    <d v="2020-12-04T00:00:00"/>
    <d v="2020-12-04T00:00:00"/>
    <s v="CUST39674"/>
    <s v="Meera Rao"/>
    <n v="32"/>
    <n v="32"/>
    <s v="Male"/>
    <s v="Male"/>
    <s v="West"/>
    <s v="Mumbai"/>
    <x v="2"/>
    <s v="Tablet"/>
    <n v="7"/>
    <n v="7"/>
    <n v="63547.4"/>
    <n v="0.18"/>
    <n v="260057.28"/>
    <n v="44746.11"/>
    <n v="0.17199999999999999"/>
    <n v="73.72"/>
    <x v="5"/>
    <n v="1"/>
    <b v="0"/>
    <s v="Shipped"/>
    <x v="4"/>
    <x v="8"/>
    <n v="7"/>
    <x v="4"/>
    <x v="48"/>
    <x v="3"/>
    <s v="11-20%"/>
    <x v="0"/>
    <n v="0"/>
    <n v="0"/>
    <n v="0"/>
    <n v="1"/>
  </r>
  <r>
    <s v="ORD-00742"/>
    <d v="2020-12-03T00:00:00"/>
    <d v="2020-12-03T00:00:00"/>
    <s v="CUST42571"/>
    <s v="Meera Kumar"/>
    <n v="39"/>
    <n v="39"/>
    <s v="Male"/>
    <s v="Male"/>
    <s v="West"/>
    <s v="Pune"/>
    <x v="4"/>
    <s v="Comic Book"/>
    <n v="2"/>
    <n v="2"/>
    <n v="1291.54"/>
    <n v="0.28999999999999998"/>
    <n v="1186.6300000000001"/>
    <n v="359.86"/>
    <n v="0.30299999999999999"/>
    <n v="74.760000000000005"/>
    <x v="0"/>
    <m/>
    <b v="0"/>
    <s v="Delivered"/>
    <x v="1"/>
    <x v="4"/>
    <n v="4"/>
    <x v="4"/>
    <x v="48"/>
    <x v="2"/>
    <s v="21-30%"/>
    <x v="0"/>
    <n v="0"/>
    <n v="1"/>
    <n v="0"/>
    <n v="1"/>
  </r>
  <r>
    <s v="ORD-00740"/>
    <d v="2020-12-03T00:00:00"/>
    <d v="2020-12-03T00:00:00"/>
    <s v="CUST43436"/>
    <s v="Aarav Verma"/>
    <n v="36"/>
    <n v="36"/>
    <s v="Female"/>
    <s v="Female"/>
    <s v="East"/>
    <s v="Bhubaneswar"/>
    <x v="0"/>
    <s v="Face Cream"/>
    <n v="5"/>
    <n v="5"/>
    <n v="1245.93"/>
    <n v="0.14000000000000001"/>
    <n v="3724.57"/>
    <n v="1585.85"/>
    <n v="0.42599999999999999"/>
    <n v="84.66"/>
    <x v="1"/>
    <n v="4"/>
    <b v="0"/>
    <s v="Delivered"/>
    <x v="1"/>
    <x v="4"/>
    <n v="4"/>
    <x v="4"/>
    <x v="48"/>
    <x v="2"/>
    <s v="11-20%"/>
    <x v="0"/>
    <n v="0"/>
    <n v="1"/>
    <n v="0"/>
    <n v="1"/>
  </r>
  <r>
    <s v="ORD-00739"/>
    <d v="2020-12-03T00:00:00"/>
    <d v="2020-12-03T00:00:00"/>
    <s v="CUST79943"/>
    <s v="Meera Kapoor"/>
    <n v="49"/>
    <n v="49"/>
    <s v="Male"/>
    <s v="Male"/>
    <s v="North"/>
    <s v="Ludhiana"/>
    <x v="6"/>
    <s v="Saree"/>
    <n v="5"/>
    <n v="5"/>
    <n v="836.99"/>
    <n v="0.39"/>
    <n v="1880.14"/>
    <n v="686.79"/>
    <n v="0.36499999999999999"/>
    <n v="30.4"/>
    <x v="0"/>
    <n v="2"/>
    <b v="0"/>
    <s v="Delivered"/>
    <x v="1"/>
    <x v="5"/>
    <n v="8"/>
    <x v="4"/>
    <x v="48"/>
    <x v="4"/>
    <s v="31-40%"/>
    <x v="0"/>
    <n v="0"/>
    <n v="1"/>
    <n v="0"/>
    <n v="1"/>
  </r>
  <r>
    <s v="ORD-00738"/>
    <d v="2020-12-03T00:00:00"/>
    <d v="2020-12-03T00:00:00"/>
    <s v="CUST90925"/>
    <s v="Amit Iyer"/>
    <n v="45"/>
    <n v="45"/>
    <s v="m"/>
    <s v="Male"/>
    <s v="Central"/>
    <s v="Indore"/>
    <x v="5"/>
    <s v="Cricket Bat"/>
    <n v="2"/>
    <n v="2"/>
    <n v="2618.63"/>
    <n v="0.37"/>
    <n v="2183.04"/>
    <n v="381.86"/>
    <n v="0.17499999999999999"/>
    <n v="63.43"/>
    <x v="0"/>
    <n v="1"/>
    <b v="0"/>
    <s v="Delivered"/>
    <x v="1"/>
    <x v="3"/>
    <n v="10"/>
    <x v="4"/>
    <x v="48"/>
    <x v="2"/>
    <s v="31-40%"/>
    <x v="0"/>
    <n v="0"/>
    <n v="1"/>
    <n v="0"/>
    <n v="1"/>
  </r>
  <r>
    <s v="ORD-00743"/>
    <d v="2020-12-03T00:00:00"/>
    <d v="2020-12-03T00:00:00"/>
    <s v="CUST22966"/>
    <s v="Sunita Singh"/>
    <n v="9"/>
    <n v="9"/>
    <s v="Male"/>
    <s v="Male"/>
    <s v="East"/>
    <s v="Guwahati"/>
    <x v="1"/>
    <s v="Desk"/>
    <n v="9"/>
    <n v="9"/>
    <n v="29323.200000000001"/>
    <n v="0.31"/>
    <n v="132224.5"/>
    <n v="30686.83"/>
    <n v="0.23200000000000001"/>
    <n v="80.41"/>
    <x v="5"/>
    <n v="4"/>
    <b v="1"/>
    <s v="Returned"/>
    <x v="0"/>
    <x v="1"/>
    <n v="5"/>
    <x v="4"/>
    <x v="48"/>
    <x v="0"/>
    <s v="31-40%"/>
    <x v="0"/>
    <n v="1"/>
    <n v="1"/>
    <n v="0"/>
    <n v="1"/>
  </r>
  <r>
    <s v="ORD-00741"/>
    <d v="2020-12-03T00:00:00"/>
    <d v="2020-12-03T00:00:00"/>
    <s v="CUST07400"/>
    <s v="Arjun Pillai"/>
    <n v="39"/>
    <n v="39"/>
    <s v="Male"/>
    <s v="Male"/>
    <s v="South"/>
    <s v="Chennai"/>
    <x v="2"/>
    <s v="Smartwatch"/>
    <n v="5"/>
    <n v="5"/>
    <n v="17354.95"/>
    <n v="0.32"/>
    <n v="42550.65"/>
    <n v="5443.79"/>
    <n v="0.128"/>
    <n v="87.73"/>
    <x v="3"/>
    <n v="3"/>
    <b v="0"/>
    <s v="Delivered"/>
    <x v="1"/>
    <x v="4"/>
    <n v="4"/>
    <x v="4"/>
    <x v="48"/>
    <x v="2"/>
    <s v="31-40%"/>
    <x v="0"/>
    <n v="0"/>
    <n v="1"/>
    <n v="0"/>
    <n v="1"/>
  </r>
  <r>
    <s v="ORD-00737"/>
    <d v="2020-12-02T00:00:00"/>
    <d v="2020-12-02T00:00:00"/>
    <s v="CUST84086"/>
    <s v="Priya Singh"/>
    <n v="21"/>
    <n v="21"/>
    <s v="Male"/>
    <s v="Male"/>
    <s v="North"/>
    <s v="Amritsar"/>
    <x v="3"/>
    <s v="Tea"/>
    <n v="9"/>
    <n v="9"/>
    <n v="335.03"/>
    <n v="0.34"/>
    <n v="1431.69"/>
    <n v="93.14"/>
    <n v="6.5000000000000002E-2"/>
    <n v="59.48"/>
    <x v="4"/>
    <n v="4"/>
    <b v="1"/>
    <s v="Returned"/>
    <x v="0"/>
    <x v="2"/>
    <n v="1"/>
    <x v="4"/>
    <x v="48"/>
    <x v="1"/>
    <s v="31-40%"/>
    <x v="0"/>
    <n v="1"/>
    <n v="1"/>
    <n v="0"/>
    <n v="1"/>
  </r>
  <r>
    <s v="ORD-00734"/>
    <d v="2020-12-01T00:00:00"/>
    <d v="2020-12-01T00:00:00"/>
    <s v="CUST76439"/>
    <s v="Aarav Mishra"/>
    <n v="25"/>
    <n v="25"/>
    <s v="Other"/>
    <s v="Other"/>
    <s v="Central"/>
    <s v="Indore"/>
    <x v="6"/>
    <s v="Dress"/>
    <n v="2"/>
    <n v="2"/>
    <n v="3263.53"/>
    <n v="0.28000000000000003"/>
    <n v="3766.06"/>
    <n v="1284.73"/>
    <n v="0.34100000000000003"/>
    <n v="57.51"/>
    <x v="4"/>
    <n v="2"/>
    <b v="0"/>
    <s v="Delivered"/>
    <x v="1"/>
    <x v="3"/>
    <n v="10"/>
    <x v="4"/>
    <x v="48"/>
    <x v="1"/>
    <s v="21-30%"/>
    <x v="0"/>
    <n v="0"/>
    <n v="1"/>
    <n v="0"/>
    <n v="1"/>
  </r>
  <r>
    <s v="ORD-00732"/>
    <d v="2020-12-01T00:00:00"/>
    <d v="2020-12-01T00:00:00"/>
    <s v="CUST50773"/>
    <s v="Pooja Nair"/>
    <n v="38"/>
    <n v="38"/>
    <s v="Other"/>
    <s v="Other"/>
    <s v="North"/>
    <s v="Ludhiana"/>
    <x v="1"/>
    <s v="Bed Frame"/>
    <n v="10"/>
    <n v="10"/>
    <n v="19507.14"/>
    <n v="0.23"/>
    <n v="102410.73"/>
    <n v="29631.5"/>
    <n v="0.28899999999999998"/>
    <n v="47.48"/>
    <x v="5"/>
    <n v="2"/>
    <b v="1"/>
    <s v="Returned"/>
    <x v="0"/>
    <x v="10"/>
    <n v="2"/>
    <x v="4"/>
    <x v="48"/>
    <x v="2"/>
    <s v="21-30%"/>
    <x v="0"/>
    <n v="1"/>
    <n v="1"/>
    <n v="0"/>
    <n v="1"/>
  </r>
  <r>
    <s v="ORD-00733"/>
    <d v="2020-12-01T00:00:00"/>
    <d v="2020-12-01T00:00:00"/>
    <s v="CUST15499"/>
    <s v="Priya Mishra"/>
    <n v="34"/>
    <n v="34"/>
    <s v="Other"/>
    <s v="Other"/>
    <s v="West"/>
    <s v="Mumbai"/>
    <x v="1"/>
    <s v="Desk"/>
    <n v="9"/>
    <n v="9"/>
    <n v="12544.46"/>
    <n v="0.21"/>
    <n v="65545.14"/>
    <n v="23589.88"/>
    <n v="0.36"/>
    <n v="79.05"/>
    <x v="5"/>
    <n v="4"/>
    <b v="0"/>
    <s v="Delivered"/>
    <x v="1"/>
    <x v="4"/>
    <n v="4"/>
    <x v="4"/>
    <x v="48"/>
    <x v="3"/>
    <s v="21-30%"/>
    <x v="0"/>
    <n v="0"/>
    <n v="1"/>
    <n v="0"/>
    <n v="1"/>
  </r>
  <r>
    <s v="ORD-00736"/>
    <d v="2020-12-01T00:00:00"/>
    <d v="2020-12-01T00:00:00"/>
    <s v="CUST74868"/>
    <s v="Priya Patel"/>
    <n v="46"/>
    <n v="46"/>
    <s v="Male"/>
    <s v="Male"/>
    <s v="West"/>
    <s v="Mumbai"/>
    <x v="3"/>
    <s v="Dal (1kg)"/>
    <n v="1"/>
    <n v="1"/>
    <n v="94.57"/>
    <n v="0.38"/>
    <n v="44.61"/>
    <n v="2.87"/>
    <n v="6.4000000000000001E-2"/>
    <n v="55.93"/>
    <x v="0"/>
    <m/>
    <b v="0"/>
    <s v="Delivered"/>
    <x v="1"/>
    <x v="5"/>
    <n v="8"/>
    <x v="4"/>
    <x v="48"/>
    <x v="4"/>
    <s v="31-40%"/>
    <x v="0"/>
    <n v="0"/>
    <n v="1"/>
    <n v="0"/>
    <n v="1"/>
  </r>
  <r>
    <s v="ORD-00735"/>
    <d v="2020-12-01T00:00:00"/>
    <d v="2020-12-01T00:00:00"/>
    <s v="CUST45620"/>
    <s v="Aditya Patel"/>
    <n v="59"/>
    <n v="59"/>
    <s v="Female"/>
    <s v="Female"/>
    <s v="East"/>
    <s v="Patna"/>
    <x v="6"/>
    <s v="Kurta"/>
    <n v="6"/>
    <n v="6"/>
    <n v="2055.61"/>
    <n v="0.19"/>
    <n v="7361.83"/>
    <n v="2436.42"/>
    <n v="0.33100000000000002"/>
    <n v="87.2"/>
    <x v="5"/>
    <n v="3"/>
    <b v="0"/>
    <s v="Pending"/>
    <x v="2"/>
    <x v="8"/>
    <n v="7"/>
    <x v="4"/>
    <x v="48"/>
    <x v="4"/>
    <s v="11-20%"/>
    <x v="0"/>
    <n v="0"/>
    <n v="0"/>
    <n v="0"/>
    <n v="1"/>
  </r>
  <r>
    <s v="ORD-00729"/>
    <s v="November 30, 2020"/>
    <d v="2020-11-30T00:00:00"/>
    <s v="CUST88249"/>
    <s v="Karan Das"/>
    <n v="33"/>
    <n v="33"/>
    <s v="F"/>
    <s v="Female"/>
    <s v="West"/>
    <s v="Surat"/>
    <x v="4"/>
    <s v="Cook Book"/>
    <n v="8"/>
    <n v="8"/>
    <n v="707.31"/>
    <n v="0.15"/>
    <n v="3730.16"/>
    <n v="1635.73"/>
    <n v="0.439"/>
    <n v="65.92"/>
    <x v="4"/>
    <n v="4"/>
    <b v="0"/>
    <s v="Delivered"/>
    <x v="1"/>
    <x v="9"/>
    <n v="9"/>
    <x v="4"/>
    <x v="49"/>
    <x v="3"/>
    <s v="11-20%"/>
    <x v="0"/>
    <n v="0"/>
    <n v="1"/>
    <n v="0"/>
    <n v="1"/>
  </r>
  <r>
    <s v="ORD-00731"/>
    <d v="2020-11-30T00:00:00"/>
    <d v="2020-11-30T00:00:00"/>
    <s v="CUST84048"/>
    <s v="Kavya Kapoor"/>
    <n v="2"/>
    <n v="2"/>
    <s v="Female"/>
    <s v="Female"/>
    <s v="Central"/>
    <s v="Nagpur"/>
    <x v="2"/>
    <s v="Laptop"/>
    <n v="4"/>
    <n v="4"/>
    <n v="44342.23"/>
    <n v="0.38"/>
    <n v="73309.14"/>
    <n v="10270.540000000001"/>
    <n v="0.14000000000000001"/>
    <n v="56.21"/>
    <x v="1"/>
    <n v="2"/>
    <b v="0"/>
    <s v="Delivered"/>
    <x v="1"/>
    <x v="3"/>
    <n v="10"/>
    <x v="4"/>
    <x v="49"/>
    <x v="0"/>
    <s v="31-40%"/>
    <x v="0"/>
    <n v="0"/>
    <n v="1"/>
    <n v="0"/>
    <n v="1"/>
  </r>
  <r>
    <s v="ORD-00730"/>
    <d v="2020-11-30T00:00:00"/>
    <d v="2020-11-30T00:00:00"/>
    <s v="CUST84330"/>
    <s v="Meera Iyer"/>
    <n v="37"/>
    <n v="37"/>
    <s v="Female"/>
    <s v="Female"/>
    <s v="West"/>
    <s v="Mumbai"/>
    <x v="1"/>
    <s v="Chair"/>
    <n v="8"/>
    <n v="8"/>
    <n v="18836.47"/>
    <n v="0.39"/>
    <n v="61854.03"/>
    <n v="18480.41"/>
    <n v="0.29899999999999999"/>
    <n v="25.75"/>
    <x v="4"/>
    <n v="4"/>
    <b v="0"/>
    <s v="Delivered"/>
    <x v="1"/>
    <x v="8"/>
    <n v="7"/>
    <x v="4"/>
    <x v="49"/>
    <x v="2"/>
    <s v="31-40%"/>
    <x v="0"/>
    <n v="0"/>
    <n v="1"/>
    <n v="0"/>
    <n v="1"/>
  </r>
  <r>
    <s v="ORD-00727"/>
    <d v="2020-11-29T00:00:00"/>
    <d v="2020-11-29T00:00:00"/>
    <s v="CUST39869"/>
    <s v="Ritu Mishra"/>
    <n v="29"/>
    <n v="29"/>
    <s v="Female"/>
    <s v="Female"/>
    <s v="West"/>
    <s v="Mumbai"/>
    <x v="2"/>
    <s v="Smartwatch"/>
    <n v="4"/>
    <n v="4"/>
    <n v="7981.68"/>
    <n v="0.38"/>
    <n v="12800.24"/>
    <n v="1753.15"/>
    <n v="0.13700000000000001"/>
    <n v="40.049999999999997"/>
    <x v="5"/>
    <n v="4"/>
    <b v="0"/>
    <s v="Delivered"/>
    <x v="1"/>
    <x v="1"/>
    <n v="5"/>
    <x v="4"/>
    <x v="49"/>
    <x v="3"/>
    <s v="31-40%"/>
    <x v="0"/>
    <n v="0"/>
    <n v="1"/>
    <n v="0"/>
    <n v="1"/>
  </r>
  <r>
    <s v="ORD-00728"/>
    <d v="2020-11-29T00:00:00"/>
    <d v="2020-11-29T00:00:00"/>
    <s v="CUST89689"/>
    <s v="Priya Bose"/>
    <n v="19"/>
    <n v="19"/>
    <s v="Male"/>
    <s v="Male"/>
    <s v="Central"/>
    <s v="Raipur"/>
    <x v="6"/>
    <s v="Jeans"/>
    <n v="10"/>
    <n v="10"/>
    <n v="1410.27"/>
    <n v="0.1"/>
    <n v="8950.43"/>
    <n v="2283.3000000000002"/>
    <n v="0.255"/>
    <n v="52.24"/>
    <x v="1"/>
    <n v="5"/>
    <b v="0"/>
    <s v="Cancelled"/>
    <x v="3"/>
    <x v="1"/>
    <n v="5"/>
    <x v="4"/>
    <x v="49"/>
    <x v="1"/>
    <s v="1-10%"/>
    <x v="0"/>
    <n v="0"/>
    <n v="0"/>
    <n v="1"/>
    <n v="1"/>
  </r>
  <r>
    <s v="ORD-00726"/>
    <d v="2020-11-29T00:00:00"/>
    <d v="2020-11-29T00:00:00"/>
    <s v="CUST02385"/>
    <s v="Meera Mishra"/>
    <n v="25"/>
    <n v="25"/>
    <s v="Female"/>
    <s v="Female"/>
    <s v="South"/>
    <s v="Hyderabad"/>
    <x v="4"/>
    <s v="Self-Help Book"/>
    <n v="3"/>
    <n v="3"/>
    <n v="956.34"/>
    <n v="0.24"/>
    <n v="1598.88"/>
    <n v="746.01"/>
    <n v="0.46700000000000003"/>
    <n v="74.98"/>
    <x v="2"/>
    <n v="1"/>
    <b v="0"/>
    <s v="Delivered"/>
    <x v="1"/>
    <x v="10"/>
    <n v="2"/>
    <x v="4"/>
    <x v="49"/>
    <x v="1"/>
    <s v="21-30%"/>
    <x v="0"/>
    <n v="0"/>
    <n v="1"/>
    <n v="0"/>
    <n v="1"/>
  </r>
  <r>
    <s v="ORD-00725"/>
    <d v="2020-11-29T00:00:00"/>
    <d v="2020-11-29T00:00:00"/>
    <s v="CUST53613"/>
    <s v="Sanjay Mishra"/>
    <n v="40"/>
    <n v="40"/>
    <s v="Male"/>
    <s v="Male"/>
    <s v="West"/>
    <s v="Ahmedabad"/>
    <x v="3"/>
    <s v="Rice (5kg)"/>
    <n v="7"/>
    <n v="7"/>
    <n v="486.89"/>
    <n v="0.23"/>
    <n v="1947.86"/>
    <n v="122.41"/>
    <n v="6.3E-2"/>
    <n v="56.74"/>
    <x v="5"/>
    <n v="5"/>
    <b v="0"/>
    <s v="Delivered"/>
    <x v="1"/>
    <x v="4"/>
    <n v="4"/>
    <x v="4"/>
    <x v="49"/>
    <x v="2"/>
    <s v="21-30%"/>
    <x v="0"/>
    <n v="0"/>
    <n v="1"/>
    <n v="0"/>
    <n v="1"/>
  </r>
  <r>
    <s v="ORD-00724"/>
    <d v="2020-11-27T00:00:00"/>
    <d v="2020-11-27T00:00:00"/>
    <s v="CUST48812"/>
    <s v="Arjun Reddy"/>
    <n v="25"/>
    <n v="25"/>
    <s v="Other"/>
    <s v="Other"/>
    <s v="North"/>
    <s v="Delhi"/>
    <x v="5"/>
    <s v="Yoga Mat"/>
    <n v="1"/>
    <n v="1"/>
    <n v="8581.84"/>
    <n v="0.17"/>
    <n v="4599.3500000000004"/>
    <n v="941.93"/>
    <n v="0.20499999999999999"/>
    <n v="62.41"/>
    <x v="3"/>
    <n v="3"/>
    <b v="0"/>
    <s v="Delivered"/>
    <x v="1"/>
    <x v="6"/>
    <n v="6"/>
    <x v="4"/>
    <x v="49"/>
    <x v="1"/>
    <s v="11-20%"/>
    <x v="0"/>
    <n v="0"/>
    <n v="1"/>
    <n v="0"/>
    <n v="1"/>
  </r>
  <r>
    <s v="ORD-00723"/>
    <d v="2020-11-27T00:00:00"/>
    <d v="2020-11-27T00:00:00"/>
    <s v="CUST73920"/>
    <s v="Shreya Joshi"/>
    <n v="30"/>
    <n v="30"/>
    <s v="Male"/>
    <s v="Male"/>
    <s v="West"/>
    <s v="Pune"/>
    <x v="6"/>
    <s v="Dress"/>
    <n v="2"/>
    <n v="2"/>
    <n v="2740.49"/>
    <m/>
    <n v="3954.93"/>
    <n v="1439.89"/>
    <n v="0.36399999999999999"/>
    <n v="70.08"/>
    <x v="0"/>
    <n v="3"/>
    <b v="1"/>
    <s v="Returned"/>
    <x v="0"/>
    <x v="2"/>
    <n v="1"/>
    <x v="4"/>
    <x v="49"/>
    <x v="3"/>
    <s v="No data"/>
    <x v="0"/>
    <n v="1"/>
    <n v="1"/>
    <n v="0"/>
    <n v="1"/>
  </r>
  <r>
    <s v="ORD-00722"/>
    <d v="2020-11-26T00:00:00"/>
    <d v="2020-11-26T00:00:00"/>
    <s v="CUST22239"/>
    <s v="Kavya Joshi"/>
    <n v="23"/>
    <n v="23"/>
    <s v="Female"/>
    <s v="Female"/>
    <s v="West"/>
    <s v="Mumbai"/>
    <x v="2"/>
    <s v="Smartwatch"/>
    <n v="8"/>
    <n v="8"/>
    <n v="19009.3"/>
    <n v="0"/>
    <n v="113780.49"/>
    <n v="11022.35"/>
    <n v="9.7000000000000003E-2"/>
    <n v="57.37"/>
    <x v="3"/>
    <n v="5"/>
    <b v="0"/>
    <s v="Delivered"/>
    <x v="1"/>
    <x v="10"/>
    <n v="2"/>
    <x v="4"/>
    <x v="49"/>
    <x v="1"/>
    <n v="0"/>
    <x v="0"/>
    <n v="0"/>
    <n v="1"/>
    <n v="0"/>
    <n v="1"/>
  </r>
  <r>
    <s v="ORD-00720"/>
    <d v="2020-11-25T00:00:00"/>
    <d v="2020-11-25T00:00:00"/>
    <s v="CUST10417"/>
    <s v="Ananya Verma"/>
    <n v="61"/>
    <n v="61"/>
    <s v="Male"/>
    <s v="Male"/>
    <s v="North"/>
    <s v="Delhi"/>
    <x v="3"/>
    <s v="Tea"/>
    <n v="8"/>
    <n v="8"/>
    <n v="463.67"/>
    <n v="0.39"/>
    <n v="1629.41"/>
    <n v="107.01"/>
    <n v="6.6000000000000003E-2"/>
    <n v="45.72"/>
    <x v="4"/>
    <n v="3"/>
    <b v="0"/>
    <s v="Delivered"/>
    <x v="1"/>
    <x v="3"/>
    <n v="10"/>
    <x v="4"/>
    <x v="49"/>
    <x v="6"/>
    <s v="31-40%"/>
    <x v="0"/>
    <n v="0"/>
    <n v="1"/>
    <n v="0"/>
    <n v="1"/>
  </r>
  <r>
    <s v="ORD-00721"/>
    <d v="2020-11-25T00:00:00"/>
    <d v="2020-11-25T00:00:00"/>
    <s v="CUST21865"/>
    <s v="Deepa Patel"/>
    <n v="38"/>
    <n v="38"/>
    <s v="Female"/>
    <s v="Female"/>
    <s v="Central"/>
    <s v="Indore"/>
    <x v="6"/>
    <s v="T-Shirt"/>
    <n v="3"/>
    <n v="3"/>
    <n v="388.2"/>
    <n v="0.11"/>
    <n v="726"/>
    <n v="291.01"/>
    <n v="0.40100000000000002"/>
    <n v="45.27"/>
    <x v="3"/>
    <n v="4"/>
    <b v="0"/>
    <s v="Delivered"/>
    <x v="1"/>
    <x v="3"/>
    <n v="10"/>
    <x v="4"/>
    <x v="49"/>
    <x v="2"/>
    <s v="11-20%"/>
    <x v="0"/>
    <n v="0"/>
    <n v="1"/>
    <n v="0"/>
    <n v="1"/>
  </r>
  <r>
    <s v="ORD-00718"/>
    <d v="2020-11-24T00:00:00"/>
    <d v="2020-11-24T00:00:00"/>
    <s v="CUST87168"/>
    <s v="Pooja Bhat"/>
    <n v="32"/>
    <n v="32"/>
    <s v="Female"/>
    <s v="Female"/>
    <s v="West"/>
    <s v="Ahmedabad"/>
    <x v="3"/>
    <s v="Rice (5kg)"/>
    <n v="6"/>
    <n v="6"/>
    <n v="79.33"/>
    <n v="0.21"/>
    <n v="270.5"/>
    <n v="23.07"/>
    <n v="8.5000000000000006E-2"/>
    <n v="33.119999999999997"/>
    <x v="4"/>
    <n v="1"/>
    <b v="0"/>
    <s v="Delivered"/>
    <x v="1"/>
    <x v="10"/>
    <n v="2"/>
    <x v="4"/>
    <x v="49"/>
    <x v="3"/>
    <s v="21-30%"/>
    <x v="0"/>
    <n v="0"/>
    <n v="1"/>
    <n v="0"/>
    <n v="1"/>
  </r>
  <r>
    <s v="ORD-00719"/>
    <d v="2020-11-24T00:00:00"/>
    <d v="2020-11-24T00:00:00"/>
    <s v="CUST77326"/>
    <s v="Deepa Sharma"/>
    <n v="41"/>
    <n v="41"/>
    <s v="Female"/>
    <s v="Female"/>
    <s v="North"/>
    <s v="Delhi"/>
    <x v="1"/>
    <s v="Wardrobe"/>
    <n v="5"/>
    <n v="5"/>
    <n v="13802.21"/>
    <n v="0.01"/>
    <n v="49453.99"/>
    <n v="11156.02"/>
    <n v="0.22600000000000001"/>
    <n v="53.42"/>
    <x v="4"/>
    <n v="4"/>
    <b v="0"/>
    <s v="Delivered"/>
    <x v="1"/>
    <x v="10"/>
    <n v="2"/>
    <x v="4"/>
    <x v="49"/>
    <x v="2"/>
    <s v="1-10%"/>
    <x v="0"/>
    <n v="0"/>
    <n v="1"/>
    <n v="0"/>
    <n v="1"/>
  </r>
  <r>
    <s v="ORD-00717"/>
    <d v="2020-11-24T00:00:00"/>
    <d v="2020-11-24T00:00:00"/>
    <s v="CUST23500"/>
    <s v="Rahul Chatterjee"/>
    <n v="47"/>
    <n v="47"/>
    <s v="Other"/>
    <s v="Other"/>
    <s v="South"/>
    <s v="Chennai"/>
    <x v="1"/>
    <s v="Bookshelf"/>
    <n v="5"/>
    <n v="5"/>
    <n v="20390.29"/>
    <n v="7.0000000000000007E-2"/>
    <n v="66216.67"/>
    <n v="23720.97"/>
    <n v="0.35799999999999998"/>
    <n v="102.38"/>
    <x v="3"/>
    <n v="3"/>
    <b v="0"/>
    <s v="Delivered"/>
    <x v="1"/>
    <x v="0"/>
    <n v="3"/>
    <x v="4"/>
    <x v="49"/>
    <x v="4"/>
    <s v="1-10%"/>
    <x v="0"/>
    <n v="0"/>
    <n v="1"/>
    <n v="0"/>
    <n v="1"/>
  </r>
  <r>
    <s v="ORD-00716"/>
    <d v="2020-11-23T00:00:00"/>
    <d v="2020-11-23T00:00:00"/>
    <s v="CUST94113"/>
    <s v="Priya Pillai"/>
    <n v="19"/>
    <n v="19"/>
    <s v="Other"/>
    <s v="Other"/>
    <s v="Central"/>
    <s v="Raipur"/>
    <x v="2"/>
    <s v="Headphones"/>
    <n v="1"/>
    <n v="1"/>
    <n v="40524.35"/>
    <n v="0.12"/>
    <n v="24819.03"/>
    <n v="3365.1"/>
    <n v="0.13600000000000001"/>
    <n v="36.229999999999997"/>
    <x v="3"/>
    <n v="3"/>
    <b v="1"/>
    <s v="Returned"/>
    <x v="0"/>
    <x v="0"/>
    <n v="3"/>
    <x v="4"/>
    <x v="49"/>
    <x v="1"/>
    <s v="11-20%"/>
    <x v="0"/>
    <n v="1"/>
    <n v="1"/>
    <n v="0"/>
    <n v="1"/>
  </r>
  <r>
    <s v="ORD-00714"/>
    <d v="2020-11-23T00:00:00"/>
    <d v="2020-11-23T00:00:00"/>
    <s v="CUST61590"/>
    <s v="Amit Reddy"/>
    <n v="47"/>
    <n v="47"/>
    <s v="Other"/>
    <s v="Other"/>
    <s v="South"/>
    <s v="Kochi"/>
    <x v="3"/>
    <s v="Rice (5kg)"/>
    <n v="7"/>
    <n v="7"/>
    <n v="368.78"/>
    <n v="0.12"/>
    <n v="1528.79"/>
    <n v="127.54"/>
    <n v="8.3000000000000004E-2"/>
    <n v="66.03"/>
    <x v="3"/>
    <n v="4"/>
    <b v="0"/>
    <s v="Delivered"/>
    <x v="1"/>
    <x v="9"/>
    <n v="9"/>
    <x v="4"/>
    <x v="49"/>
    <x v="4"/>
    <s v="11-20%"/>
    <x v="0"/>
    <n v="0"/>
    <n v="1"/>
    <n v="0"/>
    <n v="1"/>
  </r>
  <r>
    <s v="ORD-00715"/>
    <d v="2020-11-23T00:00:00"/>
    <d v="2020-11-23T00:00:00"/>
    <s v="CUST92335"/>
    <s v="Rohan Singh"/>
    <n v="35"/>
    <n v="35"/>
    <s v="Other"/>
    <s v="Other"/>
    <s v="North"/>
    <s v="Chandigarh"/>
    <x v="4"/>
    <s v="Textbook"/>
    <n v="3"/>
    <n v="3"/>
    <n v="1024.92"/>
    <n v="0.4"/>
    <n v="1275.48"/>
    <n v="495.89"/>
    <n v="0.38900000000000001"/>
    <n v="60.02"/>
    <x v="2"/>
    <n v="4"/>
    <b v="0"/>
    <s v="Delivered"/>
    <x v="1"/>
    <x v="3"/>
    <n v="10"/>
    <x v="4"/>
    <x v="49"/>
    <x v="3"/>
    <s v="31-40%"/>
    <x v="0"/>
    <n v="0"/>
    <n v="1"/>
    <n v="0"/>
    <n v="1"/>
  </r>
  <r>
    <s v="ORD-00713"/>
    <d v="2020-11-22T00:00:00"/>
    <d v="2020-11-22T00:00:00"/>
    <s v="CUST97013"/>
    <s v="Rahul Verma"/>
    <n v="48"/>
    <n v="48"/>
    <s v="Other"/>
    <s v="Other"/>
    <s v="Central"/>
    <s v="Raipur"/>
    <x v="3"/>
    <s v="Cooking Oil"/>
    <n v="9"/>
    <n v="9"/>
    <n v="407.45"/>
    <n v="0.36"/>
    <n v="1769.53"/>
    <n v="149.16"/>
    <n v="8.4000000000000005E-2"/>
    <n v="50.13"/>
    <x v="4"/>
    <n v="1"/>
    <b v="1"/>
    <s v="Returned"/>
    <x v="0"/>
    <x v="5"/>
    <n v="8"/>
    <x v="4"/>
    <x v="49"/>
    <x v="4"/>
    <s v="31-40%"/>
    <x v="0"/>
    <n v="1"/>
    <n v="1"/>
    <n v="0"/>
    <n v="1"/>
  </r>
  <r>
    <s v="ORD-00712"/>
    <d v="2020-11-22T00:00:00"/>
    <d v="2020-11-22T00:00:00"/>
    <s v="CUST65830"/>
    <s v="Rohan Shah"/>
    <n v="7"/>
    <n v="7"/>
    <s v="Other"/>
    <s v="Other"/>
    <s v="West"/>
    <s v="Pune"/>
    <x v="5"/>
    <s v="Tennis Racket"/>
    <n v="3"/>
    <n v="3"/>
    <n v="843.33"/>
    <n v="0.23"/>
    <n v="1489.34"/>
    <n v="371.2"/>
    <n v="0.249"/>
    <n v="44.35"/>
    <x v="4"/>
    <n v="5"/>
    <b v="0"/>
    <s v="Delivered"/>
    <x v="1"/>
    <x v="2"/>
    <n v="1"/>
    <x v="4"/>
    <x v="49"/>
    <x v="0"/>
    <s v="21-30%"/>
    <x v="0"/>
    <n v="0"/>
    <n v="1"/>
    <n v="0"/>
    <n v="1"/>
  </r>
  <r>
    <s v="ORD-00711"/>
    <d v="2020-11-21T00:00:00"/>
    <d v="2020-11-21T00:00:00"/>
    <s v="CUST81896"/>
    <s v="Meera Gupta"/>
    <n v="51"/>
    <n v="51"/>
    <s v="Male"/>
    <s v="Male"/>
    <s v="West"/>
    <s v="Mumbai"/>
    <x v="6"/>
    <s v="Jeans"/>
    <n v="5"/>
    <n v="5"/>
    <n v="3038.32"/>
    <n v="0.08"/>
    <n v="11598.72"/>
    <n v="4520.1099999999997"/>
    <n v="0.39"/>
    <n v="46.38"/>
    <x v="3"/>
    <n v="3"/>
    <b v="0"/>
    <s v="Delivered"/>
    <x v="1"/>
    <x v="5"/>
    <n v="8"/>
    <x v="4"/>
    <x v="49"/>
    <x v="4"/>
    <s v="1-10%"/>
    <x v="0"/>
    <n v="0"/>
    <n v="1"/>
    <n v="0"/>
    <n v="1"/>
  </r>
  <r>
    <s v="ORD-00710"/>
    <d v="2020-11-19T00:00:00"/>
    <d v="2020-11-19T00:00:00"/>
    <s v="CUST57843"/>
    <s v="Meera Nair"/>
    <n v="51"/>
    <n v="51"/>
    <s v="Female"/>
    <s v="Female"/>
    <s v="East"/>
    <s v="Bhubaneswar"/>
    <x v="4"/>
    <s v="Fiction Novel"/>
    <n v="10"/>
    <n v="10"/>
    <n v="331.1"/>
    <n v="0.39"/>
    <n v="1477.96"/>
    <n v="435.14"/>
    <n v="0.29399999999999998"/>
    <n v="84.94"/>
    <x v="1"/>
    <n v="5"/>
    <b v="0"/>
    <s v="Delivered"/>
    <x v="1"/>
    <x v="8"/>
    <n v="7"/>
    <x v="4"/>
    <x v="49"/>
    <x v="4"/>
    <s v="31-40%"/>
    <x v="0"/>
    <n v="0"/>
    <n v="1"/>
    <n v="0"/>
    <n v="1"/>
  </r>
  <r>
    <s v="ORD-00708"/>
    <d v="2020-11-19T00:00:00"/>
    <d v="2020-11-19T00:00:00"/>
    <s v="CUST56942"/>
    <s v="Deepa Kumar"/>
    <n v="40"/>
    <n v="40"/>
    <s v="Other"/>
    <s v="Other"/>
    <s v="West"/>
    <s v="Ahmedabad"/>
    <x v="4"/>
    <s v="Biography"/>
    <n v="2"/>
    <n v="2"/>
    <n v="1299.05"/>
    <n v="0.27"/>
    <n v="1164.72"/>
    <n v="514.4"/>
    <n v="0.442"/>
    <n v="72.209999999999994"/>
    <x v="4"/>
    <n v="4"/>
    <b v="0"/>
    <s v="Delivered"/>
    <x v="1"/>
    <x v="3"/>
    <n v="10"/>
    <x v="4"/>
    <x v="49"/>
    <x v="2"/>
    <s v="21-30%"/>
    <x v="0"/>
    <n v="0"/>
    <n v="1"/>
    <n v="0"/>
    <n v="1"/>
  </r>
  <r>
    <s v="ORD-00709"/>
    <d v="2020-11-19T00:00:00"/>
    <d v="2020-11-19T00:00:00"/>
    <s v="CUST65141"/>
    <s v="Pooja Patel"/>
    <n v="9"/>
    <n v="9"/>
    <s v="Female"/>
    <s v="Female"/>
    <s v="North"/>
    <s v="Amritsar"/>
    <x v="6"/>
    <s v="Kurta"/>
    <n v="7"/>
    <n v="7"/>
    <n v="1944.27"/>
    <n v="0.09"/>
    <n v="8367.7199999999993"/>
    <n v="3099.18"/>
    <n v="0.37"/>
    <n v="41.07"/>
    <x v="0"/>
    <n v="4"/>
    <b v="1"/>
    <s v="Returned"/>
    <x v="0"/>
    <x v="9"/>
    <n v="9"/>
    <x v="4"/>
    <x v="49"/>
    <x v="0"/>
    <s v="1-10%"/>
    <x v="0"/>
    <n v="1"/>
    <n v="1"/>
    <n v="0"/>
    <n v="1"/>
  </r>
  <r>
    <s v="ORD-00707"/>
    <d v="2020-11-16T00:00:00"/>
    <d v="2020-11-16T00:00:00"/>
    <s v="CUST43806"/>
    <s v="Nikhil Reddy"/>
    <n v="36"/>
    <n v="36"/>
    <s v="Female"/>
    <s v="Female"/>
    <s v="North"/>
    <s v="Ludhiana"/>
    <x v="6"/>
    <s v="Jeans"/>
    <n v="2"/>
    <n v="2"/>
    <n v="1557.26"/>
    <n v="0.13"/>
    <n v="1859.03"/>
    <n v="840.29"/>
    <n v="0.45200000000000001"/>
    <n v="50.66"/>
    <x v="0"/>
    <n v="2"/>
    <b v="0"/>
    <s v="Delivered"/>
    <x v="1"/>
    <x v="3"/>
    <n v="10"/>
    <x v="4"/>
    <x v="49"/>
    <x v="2"/>
    <s v="11-20%"/>
    <x v="0"/>
    <n v="0"/>
    <n v="1"/>
    <n v="0"/>
    <n v="1"/>
  </r>
  <r>
    <s v="ORD-00705"/>
    <d v="2020-11-16T00:00:00"/>
    <d v="2020-11-16T00:00:00"/>
    <s v="CUST82661"/>
    <s v="Rohan Kumar"/>
    <n v="26"/>
    <n v="26"/>
    <s v="Male"/>
    <s v="Male"/>
    <s v="East"/>
    <s v="Bhubaneswar"/>
    <x v="0"/>
    <s v="Hair Oil"/>
    <n v="1"/>
    <n v="1"/>
    <n v="2036.13"/>
    <n v="0.34"/>
    <n v="999.56"/>
    <n v="371.42"/>
    <n v="0.372"/>
    <n v="70.989999999999995"/>
    <x v="1"/>
    <n v="1"/>
    <b v="0"/>
    <s v="Shipped"/>
    <x v="4"/>
    <x v="6"/>
    <n v="6"/>
    <x v="4"/>
    <x v="49"/>
    <x v="3"/>
    <s v="31-40%"/>
    <x v="0"/>
    <n v="0"/>
    <n v="0"/>
    <n v="0"/>
    <n v="1"/>
  </r>
  <r>
    <s v="ORD-00706"/>
    <d v="2020-11-16T00:00:00"/>
    <d v="2020-11-16T00:00:00"/>
    <s v="CUST28706"/>
    <s v="Aarav Bose"/>
    <m/>
    <m/>
    <s v="Female"/>
    <s v="Female"/>
    <s v="North"/>
    <s v="Amritsar"/>
    <x v="6"/>
    <s v="Dress"/>
    <n v="3"/>
    <n v="3"/>
    <n v="461.34"/>
    <n v="0.16"/>
    <n v="748.84"/>
    <n v="261"/>
    <n v="0.34899999999999998"/>
    <n v="36.700000000000003"/>
    <x v="3"/>
    <n v="1"/>
    <b v="1"/>
    <s v="Returned"/>
    <x v="0"/>
    <x v="4"/>
    <n v="4"/>
    <x v="4"/>
    <x v="49"/>
    <x v="5"/>
    <s v="11-20%"/>
    <x v="0"/>
    <n v="1"/>
    <n v="1"/>
    <n v="0"/>
    <n v="1"/>
  </r>
  <r>
    <s v="ORD-00704"/>
    <d v="2020-11-15T00:00:00"/>
    <d v="2020-11-15T00:00:00"/>
    <s v="CUST63229"/>
    <s v="Meera Chatterjee"/>
    <n v="26"/>
    <n v="26"/>
    <s v="Female"/>
    <s v="Female"/>
    <s v="West"/>
    <s v="Ahmedabad"/>
    <x v="3"/>
    <s v="Dal (1kg)"/>
    <n v="8"/>
    <n v="8"/>
    <n v="52.56"/>
    <n v="0.37"/>
    <n v="225.58"/>
    <n v="17.940000000000001"/>
    <n v="0.08"/>
    <n v="62.46"/>
    <x v="5"/>
    <n v="5"/>
    <b v="1"/>
    <s v="Returned"/>
    <x v="0"/>
    <x v="2"/>
    <n v="1"/>
    <x v="4"/>
    <x v="49"/>
    <x v="3"/>
    <s v="31-40%"/>
    <x v="0"/>
    <n v="1"/>
    <n v="1"/>
    <n v="0"/>
    <n v="1"/>
  </r>
  <r>
    <s v="ORD-00703"/>
    <d v="2020-11-15T00:00:00"/>
    <d v="2020-11-15T00:00:00"/>
    <s v="CUST23905"/>
    <s v="Vikram Joshi"/>
    <n v="27"/>
    <n v="27"/>
    <s v="Female"/>
    <s v="Female"/>
    <s v="West"/>
    <s v="Ahmedabad"/>
    <x v="0"/>
    <s v="Face Cream"/>
    <n v="8"/>
    <n v="8"/>
    <n v="577.09"/>
    <n v="0.31"/>
    <n v="1937.2"/>
    <n v="752.28"/>
    <n v="0.38800000000000001"/>
    <n v="44.38"/>
    <x v="0"/>
    <n v="3"/>
    <b v="0"/>
    <s v="Delivered"/>
    <x v="1"/>
    <x v="0"/>
    <n v="3"/>
    <x v="4"/>
    <x v="49"/>
    <x v="3"/>
    <s v="31-40%"/>
    <x v="0"/>
    <n v="0"/>
    <n v="1"/>
    <n v="0"/>
    <n v="1"/>
  </r>
  <r>
    <s v="ORD-00701"/>
    <d v="2020-11-13T00:00:00"/>
    <d v="2020-11-13T00:00:00"/>
    <s v="CUST90688"/>
    <s v="Priya Nair"/>
    <n v="42"/>
    <n v="42"/>
    <s v="Female"/>
    <s v="Female"/>
    <s v="East"/>
    <s v="Patna"/>
    <x v="2"/>
    <s v="Tablet"/>
    <n v="6"/>
    <n v="6"/>
    <n v="50084.03"/>
    <n v="0.17"/>
    <n v="186628.87"/>
    <n v="20981.15"/>
    <n v="0.112"/>
    <n v="94.58"/>
    <x v="5"/>
    <n v="4"/>
    <b v="0"/>
    <s v="Cancelled"/>
    <x v="3"/>
    <x v="6"/>
    <n v="6"/>
    <x v="4"/>
    <x v="49"/>
    <x v="2"/>
    <s v="11-20%"/>
    <x v="0"/>
    <n v="0"/>
    <n v="0"/>
    <n v="1"/>
    <n v="1"/>
  </r>
  <r>
    <s v="ORD-00699"/>
    <d v="2020-11-13T00:00:00"/>
    <d v="2020-11-13T00:00:00"/>
    <s v="CUST14220"/>
    <s v="Sanjay Das"/>
    <n v="16"/>
    <n v="16"/>
    <s v="Female"/>
    <s v="Female"/>
    <s v="West"/>
    <s v="Pune"/>
    <x v="5"/>
    <s v="Dumbbells"/>
    <n v="2"/>
    <n v="2"/>
    <n v="3021.82"/>
    <n v="0.01"/>
    <n v="4428.2700000000004"/>
    <n v="885.39"/>
    <n v="0.2"/>
    <n v="38.11"/>
    <x v="0"/>
    <n v="1"/>
    <b v="1"/>
    <s v="Returned"/>
    <x v="0"/>
    <x v="0"/>
    <n v="3"/>
    <x v="4"/>
    <x v="49"/>
    <x v="0"/>
    <s v="1-10%"/>
    <x v="0"/>
    <n v="1"/>
    <n v="1"/>
    <n v="0"/>
    <n v="1"/>
  </r>
  <r>
    <s v="ORD-00698"/>
    <d v="2020-11-13T00:00:00"/>
    <d v="2020-11-13T00:00:00"/>
    <s v="CUST94944"/>
    <s v="Priya Chatterjee"/>
    <m/>
    <m/>
    <s v="Female"/>
    <s v="Female"/>
    <s v="Central"/>
    <s v="Nagpur"/>
    <x v="1"/>
    <s v="Bed Frame"/>
    <n v="5"/>
    <n v="5"/>
    <n v="5883.06"/>
    <n v="0.15"/>
    <n v="18273.96"/>
    <n v="5925.19"/>
    <n v="0.32400000000000001"/>
    <n v="69.28"/>
    <x v="1"/>
    <n v="2"/>
    <b v="0"/>
    <s v="Shipped"/>
    <x v="4"/>
    <x v="9"/>
    <n v="9"/>
    <x v="4"/>
    <x v="49"/>
    <x v="5"/>
    <s v="11-20%"/>
    <x v="0"/>
    <n v="0"/>
    <n v="0"/>
    <n v="0"/>
    <n v="1"/>
  </r>
  <r>
    <s v="ORD-00697"/>
    <d v="2020-11-13T00:00:00"/>
    <d v="2020-11-13T00:00:00"/>
    <s v="CUST94502"/>
    <s v="Sanjay Reddy"/>
    <n v="36"/>
    <n v="36"/>
    <s v="Other"/>
    <s v="Other"/>
    <s v="North"/>
    <s v="Delhi"/>
    <x v="5"/>
    <s v="Cycle"/>
    <n v="8"/>
    <n v="8"/>
    <n v="11002.8"/>
    <n v="0.15"/>
    <n v="60370.7"/>
    <n v="8455.94"/>
    <n v="0.14000000000000001"/>
    <n v="27.96"/>
    <x v="2"/>
    <n v="5"/>
    <b v="0"/>
    <s v="Delivered"/>
    <x v="1"/>
    <x v="9"/>
    <n v="9"/>
    <x v="4"/>
    <x v="49"/>
    <x v="2"/>
    <s v="11-20%"/>
    <x v="0"/>
    <n v="0"/>
    <n v="1"/>
    <n v="0"/>
    <n v="1"/>
  </r>
  <r>
    <s v="ORD-00702"/>
    <d v="2020-11-13T00:00:00"/>
    <d v="2020-11-13T00:00:00"/>
    <s v="CUST28491"/>
    <s v="Rohan Bose"/>
    <n v="33"/>
    <n v="33"/>
    <s v="Male"/>
    <s v="Male"/>
    <s v="West"/>
    <s v="Mumbai"/>
    <x v="3"/>
    <s v="Rice (5kg)"/>
    <n v="7"/>
    <n v="7"/>
    <n v="359.06"/>
    <n v="0.02"/>
    <n v="1926.06"/>
    <n v="153.38"/>
    <n v="0.08"/>
    <n v="77.28"/>
    <x v="1"/>
    <n v="2"/>
    <b v="0"/>
    <s v="Delivered"/>
    <x v="1"/>
    <x v="5"/>
    <n v="8"/>
    <x v="4"/>
    <x v="49"/>
    <x v="3"/>
    <s v="1-10%"/>
    <x v="0"/>
    <n v="0"/>
    <n v="1"/>
    <n v="0"/>
    <n v="1"/>
  </r>
  <r>
    <s v="ORD-00700"/>
    <d v="2020-11-13T00:00:00"/>
    <d v="2020-11-13T00:00:00"/>
    <s v="CUST93667"/>
    <s v="Meera Shah"/>
    <n v="17"/>
    <n v="17"/>
    <s v="Male"/>
    <s v="Male"/>
    <s v="North"/>
    <s v="Chandigarh"/>
    <x v="3"/>
    <s v="Cooking Oil"/>
    <n v="10"/>
    <n v="10"/>
    <n v="434.1"/>
    <n v="0.35"/>
    <n v="2188.9699999999998"/>
    <n v="191.3"/>
    <n v="8.6999999999999994E-2"/>
    <n v="61.51"/>
    <x v="3"/>
    <n v="1"/>
    <b v="1"/>
    <s v="Returned"/>
    <x v="0"/>
    <x v="6"/>
    <n v="6"/>
    <x v="4"/>
    <x v="49"/>
    <x v="0"/>
    <s v="31-40%"/>
    <x v="0"/>
    <n v="1"/>
    <n v="1"/>
    <n v="0"/>
    <n v="1"/>
  </r>
  <r>
    <s v="ORD-00696"/>
    <d v="2020-11-12T00:00:00"/>
    <d v="2020-11-12T00:00:00"/>
    <s v="CUST46839"/>
    <s v="Aditya Sharma"/>
    <n v="31"/>
    <n v="31"/>
    <s v="Other"/>
    <s v="Other"/>
    <s v="Central"/>
    <s v="Bhopal"/>
    <x v="5"/>
    <s v="Dumbbells"/>
    <n v="8"/>
    <n v="8"/>
    <n v="12118.96"/>
    <n v="0.09"/>
    <n v="73900.27"/>
    <n v="14318.27"/>
    <n v="0.19400000000000001"/>
    <n v="77.48"/>
    <x v="1"/>
    <m/>
    <b v="0"/>
    <s v="Delivered"/>
    <x v="1"/>
    <x v="3"/>
    <n v="10"/>
    <x v="4"/>
    <x v="49"/>
    <x v="3"/>
    <s v="1-10%"/>
    <x v="0"/>
    <n v="0"/>
    <n v="1"/>
    <n v="0"/>
    <n v="1"/>
  </r>
  <r>
    <s v="ORD-00695"/>
    <d v="2020-11-11T00:00:00"/>
    <d v="2020-11-11T00:00:00"/>
    <s v="CUST09687"/>
    <s v="Karan Bose"/>
    <n v="25"/>
    <n v="25"/>
    <s v="Male"/>
    <s v="Male"/>
    <s v="North"/>
    <s v="Chandigarh"/>
    <x v="6"/>
    <s v="Dress"/>
    <n v="4"/>
    <n v="4"/>
    <n v="1315.54"/>
    <n v="0.06"/>
    <n v="3873.18"/>
    <n v="1168.4100000000001"/>
    <n v="0.30199999999999999"/>
    <n v="30.16"/>
    <x v="4"/>
    <n v="4"/>
    <b v="0"/>
    <s v="Cancelled"/>
    <x v="3"/>
    <x v="6"/>
    <n v="6"/>
    <x v="4"/>
    <x v="49"/>
    <x v="1"/>
    <s v="1-10%"/>
    <x v="0"/>
    <n v="0"/>
    <n v="0"/>
    <n v="1"/>
    <n v="1"/>
  </r>
  <r>
    <s v="ORD-00694"/>
    <d v="2020-11-10T00:00:00"/>
    <d v="2020-11-10T00:00:00"/>
    <s v="CUST85469"/>
    <s v="Pooja Bose"/>
    <n v="40"/>
    <n v="40"/>
    <s v="Other"/>
    <s v="Other"/>
    <s v="Central"/>
    <s v="Bhopal"/>
    <x v="5"/>
    <s v="Dumbbells"/>
    <n v="3"/>
    <n v="3"/>
    <n v="1501.94"/>
    <n v="0.1"/>
    <n v="3166.64"/>
    <n v="579.91999999999996"/>
    <n v="0.183"/>
    <n v="43.07"/>
    <x v="4"/>
    <n v="4"/>
    <b v="0"/>
    <s v="Delivered"/>
    <x v="1"/>
    <x v="1"/>
    <n v="5"/>
    <x v="4"/>
    <x v="49"/>
    <x v="2"/>
    <s v="1-10%"/>
    <x v="0"/>
    <n v="0"/>
    <n v="1"/>
    <n v="0"/>
    <n v="1"/>
  </r>
  <r>
    <s v="ORD-00693"/>
    <d v="2020-11-09T00:00:00"/>
    <d v="2020-11-09T00:00:00"/>
    <s v="CUST90563"/>
    <s v="Rahul Kumar"/>
    <n v="31"/>
    <n v="31"/>
    <s v="Male"/>
    <s v="Male"/>
    <s v="North"/>
    <s v="Delhi"/>
    <x v="0"/>
    <s v="Hair Oil"/>
    <n v="10"/>
    <n v="10"/>
    <n v="1973.78"/>
    <n v="7.0000000000000007E-2"/>
    <n v="14584.96"/>
    <n v="5325.39"/>
    <n v="0.36499999999999999"/>
    <n v="34.79"/>
    <x v="2"/>
    <n v="4"/>
    <b v="0"/>
    <s v="Delivered"/>
    <x v="1"/>
    <x v="5"/>
    <n v="8"/>
    <x v="4"/>
    <x v="49"/>
    <x v="3"/>
    <s v="1-10%"/>
    <x v="0"/>
    <n v="0"/>
    <n v="1"/>
    <n v="0"/>
    <n v="1"/>
  </r>
  <r>
    <s v="ORD-00691"/>
    <d v="2020-11-09T00:00:00"/>
    <d v="2020-11-09T00:00:00"/>
    <s v="CUST03760"/>
    <s v="Shreya Bose"/>
    <n v="36"/>
    <n v="36"/>
    <s v="Male"/>
    <s v="Male"/>
    <s v="South"/>
    <s v="Hyderabad"/>
    <x v="6"/>
    <s v="Saree"/>
    <n v="9"/>
    <n v="9"/>
    <n v="1818.25"/>
    <n v="0.15"/>
    <n v="10464.16"/>
    <n v="4513.75"/>
    <n v="0.43099999999999999"/>
    <n v="74.959999999999994"/>
    <x v="0"/>
    <n v="4"/>
    <b v="0"/>
    <s v="Delivered"/>
    <x v="1"/>
    <x v="4"/>
    <n v="4"/>
    <x v="4"/>
    <x v="49"/>
    <x v="2"/>
    <s v="11-20%"/>
    <x v="0"/>
    <n v="0"/>
    <n v="1"/>
    <n v="0"/>
    <n v="1"/>
  </r>
  <r>
    <s v="ORD-00692"/>
    <d v="2020-11-09T00:00:00"/>
    <d v="2020-11-09T00:00:00"/>
    <s v="CUST74363"/>
    <s v="Kavya Iyer"/>
    <n v="55"/>
    <n v="55"/>
    <s v="Other"/>
    <s v="Other"/>
    <s v="East"/>
    <s v="Bhubaneswar"/>
    <x v="2"/>
    <s v="Camera"/>
    <n v="10"/>
    <n v="10"/>
    <n v="14628.81"/>
    <m/>
    <n v="101436.48"/>
    <n v="14366.56"/>
    <n v="0.14199999999999999"/>
    <n v="79.44"/>
    <x v="4"/>
    <n v="4"/>
    <b v="0"/>
    <s v="Delivered"/>
    <x v="1"/>
    <x v="1"/>
    <n v="5"/>
    <x v="4"/>
    <x v="49"/>
    <x v="4"/>
    <s v="No data"/>
    <x v="0"/>
    <n v="0"/>
    <n v="1"/>
    <n v="0"/>
    <n v="1"/>
  </r>
  <r>
    <s v="ORD-00689"/>
    <d v="2020-11-08T00:00:00"/>
    <d v="2020-11-08T00:00:00"/>
    <s v="CUST06352"/>
    <s v="Sunita Singh"/>
    <n v="43"/>
    <n v="43"/>
    <s v="Other"/>
    <s v="Other"/>
    <s v="North"/>
    <s v="Delhi"/>
    <x v="3"/>
    <s v="Rice (5kg)"/>
    <n v="999"/>
    <m/>
    <n v="195.29"/>
    <n v="0.1"/>
    <n v="140042.31"/>
    <n v="9617.93"/>
    <n v="6.9000000000000006E-2"/>
    <n v="60.48"/>
    <x v="2"/>
    <m/>
    <b v="0"/>
    <s v="Delivered"/>
    <x v="1"/>
    <x v="8"/>
    <n v="7"/>
    <x v="4"/>
    <x v="49"/>
    <x v="2"/>
    <s v="1-10%"/>
    <x v="1"/>
    <n v="0"/>
    <n v="1"/>
    <n v="0"/>
    <n v="1"/>
  </r>
  <r>
    <s v="ORD-00690"/>
    <d v="2020-11-08T00:00:00"/>
    <d v="2020-11-08T00:00:00"/>
    <s v="CUST28753"/>
    <s v="Priya Verma"/>
    <m/>
    <m/>
    <s v="Other"/>
    <s v="Other"/>
    <s v="West"/>
    <s v="Ahmedabad"/>
    <x v="5"/>
    <s v="Cycle"/>
    <n v="4"/>
    <n v="4"/>
    <n v="12892.31"/>
    <n v="0.01"/>
    <n v="32649.55"/>
    <n v="7568.86"/>
    <n v="0.23200000000000001"/>
    <n v="62.34"/>
    <x v="3"/>
    <m/>
    <b v="0"/>
    <s v="Delivered"/>
    <x v="1"/>
    <x v="0"/>
    <n v="3"/>
    <x v="4"/>
    <x v="49"/>
    <x v="5"/>
    <s v="1-10%"/>
    <x v="0"/>
    <n v="0"/>
    <n v="1"/>
    <n v="0"/>
    <n v="1"/>
  </r>
  <r>
    <s v="ORD-00688"/>
    <d v="2020-11-08T00:00:00"/>
    <d v="2020-11-08T00:00:00"/>
    <s v="CUST98974"/>
    <s v="Shreya Reddy"/>
    <n v="22"/>
    <n v="22"/>
    <s v="Female"/>
    <s v="Female"/>
    <s v="North"/>
    <s v="Ludhiana"/>
    <x v="1"/>
    <s v="Desk"/>
    <n v="6"/>
    <n v="6"/>
    <n v="21919.09"/>
    <n v="0.17"/>
    <n v="80745.64"/>
    <n v="19787.939999999999"/>
    <n v="0.245"/>
    <n v="53.3"/>
    <x v="5"/>
    <n v="5"/>
    <b v="0"/>
    <s v="Delivered"/>
    <x v="1"/>
    <x v="9"/>
    <n v="9"/>
    <x v="4"/>
    <x v="49"/>
    <x v="1"/>
    <s v="11-20%"/>
    <x v="0"/>
    <n v="0"/>
    <n v="1"/>
    <n v="0"/>
    <n v="1"/>
  </r>
  <r>
    <s v="ORD-00686"/>
    <d v="2020-11-07T00:00:00"/>
    <d v="2020-11-07T00:00:00"/>
    <s v="CUST38079"/>
    <s v="Aarav Joshi"/>
    <n v="23"/>
    <n v="23"/>
    <s v="Female"/>
    <s v="Female"/>
    <s v="Central"/>
    <s v="Bhopal"/>
    <x v="4"/>
    <s v="Cook Book"/>
    <n v="2"/>
    <n v="2"/>
    <n v="1020.32"/>
    <n v="0.39"/>
    <n v="969.44"/>
    <n v="436.92"/>
    <n v="0.45100000000000001"/>
    <n v="35.61"/>
    <x v="5"/>
    <n v="4"/>
    <b v="0"/>
    <s v="Delivered"/>
    <x v="1"/>
    <x v="1"/>
    <n v="5"/>
    <x v="4"/>
    <x v="49"/>
    <x v="1"/>
    <s v="31-40%"/>
    <x v="0"/>
    <n v="0"/>
    <n v="1"/>
    <n v="0"/>
    <n v="1"/>
  </r>
  <r>
    <s v="ORD-00687"/>
    <d v="2020-11-07T00:00:00"/>
    <d v="2020-11-07T00:00:00"/>
    <s v="CUST92441"/>
    <s v="Nikhil Kumar"/>
    <n v="41"/>
    <n v="41"/>
    <s v="Female"/>
    <s v="Female"/>
    <s v="North"/>
    <s v="Delhi"/>
    <x v="2"/>
    <s v="Headphones"/>
    <n v="2"/>
    <n v="2"/>
    <n v="33488.83"/>
    <n v="0.15"/>
    <n v="43647.67"/>
    <n v="5482.23"/>
    <n v="0.126"/>
    <n v="46.65"/>
    <x v="0"/>
    <n v="2"/>
    <b v="0"/>
    <s v="Delivered"/>
    <x v="1"/>
    <x v="6"/>
    <n v="6"/>
    <x v="4"/>
    <x v="49"/>
    <x v="2"/>
    <s v="11-20%"/>
    <x v="0"/>
    <n v="0"/>
    <n v="1"/>
    <n v="0"/>
    <n v="1"/>
  </r>
  <r>
    <s v="ORD-00685"/>
    <d v="2020-11-06T00:00:00"/>
    <d v="2020-11-06T00:00:00"/>
    <s v="CUST18067"/>
    <s v="Amit Mishra"/>
    <m/>
    <m/>
    <s v="Female"/>
    <s v="Female"/>
    <s v="South"/>
    <s v="Hyderabad"/>
    <x v="5"/>
    <s v="Cricket Bat"/>
    <n v="1"/>
    <n v="1"/>
    <n v="1702.99"/>
    <n v="0.09"/>
    <n v="1106.02"/>
    <n v="224.4"/>
    <n v="0.20300000000000001"/>
    <n v="73.430000000000007"/>
    <x v="2"/>
    <n v="5"/>
    <b v="0"/>
    <s v="Delivered"/>
    <x v="1"/>
    <x v="4"/>
    <n v="4"/>
    <x v="4"/>
    <x v="49"/>
    <x v="5"/>
    <s v="1-10%"/>
    <x v="0"/>
    <n v="0"/>
    <n v="1"/>
    <n v="0"/>
    <n v="1"/>
  </r>
  <r>
    <s v="ORD-00682"/>
    <d v="2020-11-06T00:00:00"/>
    <d v="2020-11-06T00:00:00"/>
    <s v="CUST98255"/>
    <s v="Shreya Gupta"/>
    <n v="54"/>
    <n v="54"/>
    <s v="Female"/>
    <s v="Female"/>
    <s v="West"/>
    <s v="Pune"/>
    <x v="4"/>
    <s v="Comic Book"/>
    <n v="9"/>
    <n v="9"/>
    <n v="1493.02"/>
    <n v="0.15"/>
    <n v="6644.53"/>
    <n v="3127.78"/>
    <n v="0.47099999999999997"/>
    <n v="40.520000000000003"/>
    <x v="5"/>
    <n v="3"/>
    <b v="0"/>
    <s v="Delivered"/>
    <x v="1"/>
    <x v="4"/>
    <n v="4"/>
    <x v="4"/>
    <x v="49"/>
    <x v="4"/>
    <s v="11-20%"/>
    <x v="0"/>
    <n v="0"/>
    <n v="1"/>
    <n v="0"/>
    <n v="1"/>
  </r>
  <r>
    <s v="ORD-00684"/>
    <d v="2020-11-06T00:00:00"/>
    <d v="2020-11-06T00:00:00"/>
    <s v="CUST61978"/>
    <s v="Sanjay Kumar"/>
    <n v="39"/>
    <n v="39"/>
    <s v="Other"/>
    <s v="Other"/>
    <s v="Central"/>
    <s v="Indore"/>
    <x v="0"/>
    <s v="Face Cream"/>
    <n v="3"/>
    <n v="3"/>
    <n v="1239.17"/>
    <n v="0.37"/>
    <n v="1595.55"/>
    <n v="768.1"/>
    <n v="0.48099999999999998"/>
    <n v="50.76"/>
    <x v="3"/>
    <n v="3"/>
    <b v="0"/>
    <s v="Delivered"/>
    <x v="1"/>
    <x v="1"/>
    <n v="5"/>
    <x v="4"/>
    <x v="49"/>
    <x v="2"/>
    <s v="31-40%"/>
    <x v="0"/>
    <n v="0"/>
    <n v="1"/>
    <n v="0"/>
    <n v="1"/>
  </r>
  <r>
    <s v="ORD-00683"/>
    <d v="2020-11-06T00:00:00"/>
    <d v="2020-11-06T00:00:00"/>
    <s v="CUST71427"/>
    <s v="Ritu Das"/>
    <n v="21"/>
    <n v="21"/>
    <s v="Male"/>
    <s v="Male"/>
    <s v="Central"/>
    <s v="Nagpur"/>
    <x v="3"/>
    <s v="Rice (5kg)"/>
    <n v="8"/>
    <n v="8"/>
    <n v="483.25"/>
    <n v="0.06"/>
    <n v="2795.81"/>
    <n v="207.65"/>
    <n v="7.3999999999999996E-2"/>
    <n v="28.67"/>
    <x v="3"/>
    <n v="3"/>
    <b v="0"/>
    <s v="Delivered"/>
    <x v="1"/>
    <x v="10"/>
    <n v="2"/>
    <x v="4"/>
    <x v="49"/>
    <x v="1"/>
    <s v="1-10%"/>
    <x v="0"/>
    <n v="0"/>
    <n v="1"/>
    <n v="0"/>
    <n v="1"/>
  </r>
  <r>
    <s v="ORD-00681"/>
    <d v="2020-11-04T00:00:00"/>
    <d v="2020-11-04T00:00:00"/>
    <s v="CUST25326"/>
    <s v="Shreya Das"/>
    <n v="30"/>
    <n v="30"/>
    <s v="Male"/>
    <s v="Male"/>
    <s v="East"/>
    <s v="Guwahati"/>
    <x v="5"/>
    <s v="Tennis Racket"/>
    <n v="1"/>
    <n v="1"/>
    <n v="13269.22"/>
    <n v="0.27"/>
    <n v="7469.13"/>
    <n v="1868.37"/>
    <n v="0.25"/>
    <n v="57.24"/>
    <x v="1"/>
    <n v="2"/>
    <b v="0"/>
    <s v="Cancelled"/>
    <x v="3"/>
    <x v="2"/>
    <n v="1"/>
    <x v="4"/>
    <x v="49"/>
    <x v="3"/>
    <s v="21-30%"/>
    <x v="0"/>
    <n v="0"/>
    <n v="0"/>
    <n v="1"/>
    <n v="1"/>
  </r>
  <r>
    <s v="ORD-00679"/>
    <d v="2020-11-03T00:00:00"/>
    <d v="2020-11-03T00:00:00"/>
    <s v="CUST52083"/>
    <s v="Sunita Reddy"/>
    <n v="37"/>
    <n v="37"/>
    <s v="Other"/>
    <s v="Other"/>
    <s v="East"/>
    <s v="Patna"/>
    <x v="0"/>
    <s v="Perfume"/>
    <n v="9"/>
    <n v="9"/>
    <n v="1906.76"/>
    <n v="0.36"/>
    <n v="8390.58"/>
    <n v="3960.36"/>
    <n v="0.47199999999999998"/>
    <n v="91.4"/>
    <x v="4"/>
    <n v="4"/>
    <b v="0"/>
    <s v="Shipped"/>
    <x v="4"/>
    <x v="7"/>
    <m/>
    <x v="4"/>
    <x v="49"/>
    <x v="2"/>
    <s v="31-40%"/>
    <x v="0"/>
    <n v="0"/>
    <n v="0"/>
    <n v="0"/>
    <n v="1"/>
  </r>
  <r>
    <s v="ORD-00680"/>
    <d v="2020-11-03T00:00:00"/>
    <d v="2020-11-03T00:00:00"/>
    <s v="CUST60413"/>
    <s v="Ritu Nair"/>
    <n v="36"/>
    <n v="36"/>
    <s v="Male"/>
    <s v="Male"/>
    <s v="East"/>
    <s v="Kolkata"/>
    <x v="0"/>
    <s v="Face Cream"/>
    <n v="10"/>
    <n v="10"/>
    <n v="1113.9100000000001"/>
    <n v="0.25"/>
    <n v="5465.25"/>
    <n v="2411.46"/>
    <n v="0.441"/>
    <n v="46.33"/>
    <x v="4"/>
    <n v="2"/>
    <b v="0"/>
    <s v="Delivered"/>
    <x v="1"/>
    <x v="9"/>
    <n v="9"/>
    <x v="4"/>
    <x v="49"/>
    <x v="2"/>
    <s v="21-30%"/>
    <x v="0"/>
    <n v="0"/>
    <n v="1"/>
    <n v="0"/>
    <n v="1"/>
  </r>
  <r>
    <s v="ORD-00677"/>
    <d v="2020-11-02T00:00:00"/>
    <d v="2020-11-02T00:00:00"/>
    <s v="CUST61386"/>
    <s v="Karan Verma"/>
    <n v="40"/>
    <n v="40"/>
    <s v="Male"/>
    <s v="Male"/>
    <s v="North"/>
    <s v="Amritsar"/>
    <x v="2"/>
    <s v="Headphones"/>
    <n v="10"/>
    <n v="10"/>
    <n v="28972.39"/>
    <n v="0.33"/>
    <n v="130564.4"/>
    <n v="13703.51"/>
    <n v="0.105"/>
    <n v="50.2"/>
    <x v="0"/>
    <n v="3"/>
    <b v="0"/>
    <s v="Delivered"/>
    <x v="1"/>
    <x v="5"/>
    <n v="8"/>
    <x v="4"/>
    <x v="49"/>
    <x v="2"/>
    <s v="31-40%"/>
    <x v="0"/>
    <n v="0"/>
    <n v="1"/>
    <n v="0"/>
    <n v="1"/>
  </r>
  <r>
    <s v="ORD-00676"/>
    <d v="2020-11-02T00:00:00"/>
    <d v="2020-11-02T00:00:00"/>
    <s v="CUST84441"/>
    <s v="Karan Iyer"/>
    <n v="35"/>
    <n v="35"/>
    <s v="Other"/>
    <s v="Other"/>
    <s v="East"/>
    <s v="Kolkata"/>
    <x v="2"/>
    <s v="Camera"/>
    <n v="2"/>
    <n v="2"/>
    <n v="41850.01"/>
    <n v="7.0000000000000007E-2"/>
    <n v="64764.78"/>
    <n v="8565.9"/>
    <n v="0.13200000000000001"/>
    <n v="59.88"/>
    <x v="3"/>
    <n v="1"/>
    <b v="0"/>
    <s v="Cancelled"/>
    <x v="3"/>
    <x v="5"/>
    <n v="8"/>
    <x v="4"/>
    <x v="49"/>
    <x v="3"/>
    <s v="1-10%"/>
    <x v="0"/>
    <n v="0"/>
    <n v="0"/>
    <n v="1"/>
    <n v="1"/>
  </r>
  <r>
    <s v="ORD-00678"/>
    <d v="2020-11-02T00:00:00"/>
    <d v="2020-11-02T00:00:00"/>
    <s v="CUST41806"/>
    <s v="Kavya Pillai"/>
    <n v="45"/>
    <n v="45"/>
    <s v="Male"/>
    <s v="Male"/>
    <s v="West"/>
    <s v="Ahmedabad"/>
    <x v="2"/>
    <s v="Tablet"/>
    <n v="10"/>
    <n v="10"/>
    <n v="57547.360000000001"/>
    <n v="0"/>
    <n v="412747.46"/>
    <n v="38336.33"/>
    <n v="9.2999999999999999E-2"/>
    <n v="95.34"/>
    <x v="0"/>
    <n v="1"/>
    <b v="0"/>
    <s v="Shipped"/>
    <x v="4"/>
    <x v="2"/>
    <n v="1"/>
    <x v="4"/>
    <x v="49"/>
    <x v="2"/>
    <n v="0"/>
    <x v="0"/>
    <n v="0"/>
    <n v="0"/>
    <n v="0"/>
    <n v="1"/>
  </r>
  <r>
    <s v="ORD-00675"/>
    <d v="2020-11-01T00:00:00"/>
    <d v="2020-11-01T00:00:00"/>
    <s v="CUST59612"/>
    <s v="Meera Das"/>
    <n v="18"/>
    <n v="18"/>
    <s v="Other"/>
    <s v="Other"/>
    <s v="West"/>
    <s v="Surat"/>
    <x v="3"/>
    <s v="Flour"/>
    <n v="4"/>
    <n v="4"/>
    <n v="326.66000000000003"/>
    <n v="0.02"/>
    <n v="986.8"/>
    <n v="70.77"/>
    <n v="7.1999999999999995E-2"/>
    <n v="46.22"/>
    <x v="3"/>
    <n v="4"/>
    <b v="0"/>
    <s v="Delivered"/>
    <x v="1"/>
    <x v="2"/>
    <n v="1"/>
    <x v="4"/>
    <x v="49"/>
    <x v="1"/>
    <s v="1-10%"/>
    <x v="0"/>
    <n v="0"/>
    <n v="1"/>
    <n v="0"/>
    <n v="1"/>
  </r>
  <r>
    <s v="ORD-00672"/>
    <d v="2020-10-31T00:00:00"/>
    <d v="2020-10-31T00:00:00"/>
    <s v="CUST71562"/>
    <s v="Rahul Bhat"/>
    <n v="35"/>
    <n v="35"/>
    <s v="F"/>
    <s v="Female"/>
    <s v="West"/>
    <s v="Ahmedabad"/>
    <x v="2"/>
    <s v="Camera"/>
    <n v="5"/>
    <n v="5"/>
    <n v="49817.06"/>
    <n v="0.28000000000000003"/>
    <n v="167889.68"/>
    <n v="16722.18"/>
    <n v="0.1"/>
    <n v="42.95"/>
    <x v="3"/>
    <m/>
    <b v="0"/>
    <s v="Pending"/>
    <x v="2"/>
    <x v="0"/>
    <n v="3"/>
    <x v="4"/>
    <x v="50"/>
    <x v="3"/>
    <s v="21-30%"/>
    <x v="0"/>
    <n v="0"/>
    <n v="0"/>
    <n v="0"/>
    <n v="1"/>
  </r>
  <r>
    <s v="ORD-00671"/>
    <d v="2020-10-31T00:00:00"/>
    <d v="2020-10-31T00:00:00"/>
    <s v="CUST93387"/>
    <s v="Ritu Bose"/>
    <n v="43"/>
    <n v="43"/>
    <s v="Other"/>
    <s v="Other"/>
    <s v="West"/>
    <s v="Surat"/>
    <x v="3"/>
    <s v="Cooking Oil"/>
    <n v="8"/>
    <n v="8"/>
    <n v="347.71"/>
    <n v="0.08"/>
    <n v="2265.2800000000002"/>
    <n v="178.59"/>
    <n v="7.9000000000000001E-2"/>
    <n v="64.88"/>
    <x v="2"/>
    <n v="5"/>
    <b v="0"/>
    <s v="Delivered"/>
    <x v="1"/>
    <x v="9"/>
    <n v="9"/>
    <x v="4"/>
    <x v="50"/>
    <x v="2"/>
    <s v="1-10%"/>
    <x v="0"/>
    <n v="0"/>
    <n v="1"/>
    <n v="0"/>
    <n v="1"/>
  </r>
  <r>
    <s v="ORD-00673"/>
    <d v="2020-10-31T00:00:00"/>
    <d v="2020-10-31T00:00:00"/>
    <s v="CUST95082"/>
    <s v="Pooja Pillai"/>
    <n v="47"/>
    <n v="47"/>
    <s v="Female"/>
    <s v="Female"/>
    <s v="South"/>
    <s v="Kochi"/>
    <x v="1"/>
    <s v="Bookshelf"/>
    <n v="6"/>
    <n v="6"/>
    <n v="14372.23"/>
    <n v="0.35"/>
    <n v="39890.370000000003"/>
    <n v="9362.8700000000008"/>
    <n v="0.23499999999999999"/>
    <n v="62.14"/>
    <x v="1"/>
    <n v="1"/>
    <b v="0"/>
    <s v="Cancelled"/>
    <x v="3"/>
    <x v="2"/>
    <n v="1"/>
    <x v="4"/>
    <x v="50"/>
    <x v="4"/>
    <s v="31-40%"/>
    <x v="0"/>
    <n v="0"/>
    <n v="0"/>
    <n v="1"/>
    <n v="1"/>
  </r>
  <r>
    <s v="ORD-00674"/>
    <d v="2020-10-31T00:00:00"/>
    <d v="2020-10-31T00:00:00"/>
    <s v="CUST87680"/>
    <s v="Meera Kapoor"/>
    <n v="9"/>
    <n v="9"/>
    <s v="Other"/>
    <s v="Other"/>
    <s v="North"/>
    <s v="Amritsar"/>
    <x v="1"/>
    <s v="Bookshelf"/>
    <n v="3"/>
    <n v="3"/>
    <n v="22435.51"/>
    <n v="0.11"/>
    <n v="45857.22"/>
    <n v="14691.15"/>
    <n v="0.32"/>
    <n v="19.239999999999998"/>
    <x v="5"/>
    <n v="5"/>
    <b v="0"/>
    <s v="Delivered"/>
    <x v="1"/>
    <x v="1"/>
    <n v="5"/>
    <x v="4"/>
    <x v="50"/>
    <x v="0"/>
    <s v="11-20%"/>
    <x v="0"/>
    <n v="0"/>
    <n v="1"/>
    <n v="0"/>
    <n v="1"/>
  </r>
  <r>
    <s v="ORD-00670"/>
    <d v="2020-10-30T00:00:00"/>
    <d v="2020-10-30T00:00:00"/>
    <s v="CUST29205"/>
    <s v="Nisha Sharma"/>
    <n v="18"/>
    <n v="18"/>
    <s v="Female"/>
    <s v="Female"/>
    <s v="Central"/>
    <s v="Nagpur"/>
    <x v="1"/>
    <s v="Bookshelf"/>
    <n v="9"/>
    <n v="9"/>
    <n v="33383.42"/>
    <n v="0.18"/>
    <n v="235297.53"/>
    <n v="79526.38"/>
    <n v="0.33800000000000002"/>
    <n v="58.3"/>
    <x v="3"/>
    <n v="2"/>
    <b v="0"/>
    <s v="Delivered"/>
    <x v="1"/>
    <x v="0"/>
    <n v="3"/>
    <x v="4"/>
    <x v="50"/>
    <x v="1"/>
    <s v="11-20%"/>
    <x v="0"/>
    <n v="0"/>
    <n v="1"/>
    <n v="0"/>
    <n v="1"/>
  </r>
  <r>
    <s v="ORD-00669"/>
    <d v="2020-10-29T00:00:00"/>
    <d v="2020-10-29T00:00:00"/>
    <s v="CUST66974"/>
    <s v="Aarav Sharma"/>
    <m/>
    <m/>
    <s v="Other"/>
    <s v="Other"/>
    <s v="East"/>
    <s v="Guwahati"/>
    <x v="6"/>
    <s v="Kurta"/>
    <n v="3"/>
    <n v="3"/>
    <n v="562.94000000000005"/>
    <n v="0.27"/>
    <n v="1022.04"/>
    <n v="309.8"/>
    <n v="0.30299999999999999"/>
    <n v="88.97"/>
    <x v="3"/>
    <n v="2"/>
    <b v="1"/>
    <s v="Returned"/>
    <x v="0"/>
    <x v="2"/>
    <n v="1"/>
    <x v="4"/>
    <x v="50"/>
    <x v="5"/>
    <s v="21-30%"/>
    <x v="0"/>
    <n v="1"/>
    <n v="1"/>
    <n v="0"/>
    <n v="1"/>
  </r>
  <r>
    <s v="ORD-00668"/>
    <d v="2020-10-29T00:00:00"/>
    <d v="2020-10-29T00:00:00"/>
    <s v="CUST19944"/>
    <s v="Kavya Mehta"/>
    <n v="21"/>
    <n v="21"/>
    <s v="Other"/>
    <s v="Other"/>
    <s v="West"/>
    <s v="Surat"/>
    <x v="2"/>
    <s v="Tablet"/>
    <n v="3"/>
    <n v="3"/>
    <n v="14080.67"/>
    <n v="0.36"/>
    <n v="17734.88"/>
    <n v="1519.64"/>
    <n v="8.5999999999999993E-2"/>
    <n v="63.63"/>
    <x v="2"/>
    <n v="2"/>
    <b v="1"/>
    <s v="Returned"/>
    <x v="0"/>
    <x v="8"/>
    <n v="7"/>
    <x v="4"/>
    <x v="50"/>
    <x v="1"/>
    <s v="31-40%"/>
    <x v="0"/>
    <n v="1"/>
    <n v="1"/>
    <n v="0"/>
    <n v="1"/>
  </r>
  <r>
    <s v="ORD-00667"/>
    <d v="2020-10-29T00:00:00"/>
    <d v="2020-10-29T00:00:00"/>
    <s v="CUST93755"/>
    <s v="Amit Nair"/>
    <n v="47"/>
    <n v="47"/>
    <s v="Female"/>
    <s v="Female"/>
    <s v="South"/>
    <s v="Kochi"/>
    <x v="0"/>
    <s v="Shampoo"/>
    <n v="8"/>
    <n v="8"/>
    <n v="155.44"/>
    <n v="0.23"/>
    <n v="882.09"/>
    <n v="419.32"/>
    <n v="0.47499999999999998"/>
    <n v="56.84"/>
    <x v="5"/>
    <n v="4"/>
    <b v="0"/>
    <s v="Delivered"/>
    <x v="1"/>
    <x v="8"/>
    <n v="7"/>
    <x v="4"/>
    <x v="50"/>
    <x v="4"/>
    <s v="21-30%"/>
    <x v="0"/>
    <n v="0"/>
    <n v="1"/>
    <n v="0"/>
    <n v="1"/>
  </r>
  <r>
    <s v="ORD-00664"/>
    <d v="2020-10-28T00:00:00"/>
    <d v="2020-10-28T00:00:00"/>
    <s v="CUST76842"/>
    <s v="Shreya Gupta"/>
    <n v="47"/>
    <n v="47"/>
    <s v="Female"/>
    <s v="Female"/>
    <s v="South"/>
    <s v="Hyderabad"/>
    <x v="4"/>
    <s v="Textbook"/>
    <n v="8"/>
    <n v="8"/>
    <n v="513.63"/>
    <n v="0.17"/>
    <n v="2804.09"/>
    <n v="1009.57"/>
    <n v="0.36"/>
    <n v="48.54"/>
    <x v="1"/>
    <n v="4"/>
    <b v="0"/>
    <s v="Delivered"/>
    <x v="1"/>
    <x v="2"/>
    <n v="1"/>
    <x v="4"/>
    <x v="50"/>
    <x v="4"/>
    <s v="11-20%"/>
    <x v="0"/>
    <n v="0"/>
    <n v="1"/>
    <n v="0"/>
    <n v="1"/>
  </r>
  <r>
    <s v="ORD-00663"/>
    <d v="2020-10-28T00:00:00"/>
    <d v="2020-10-28T00:00:00"/>
    <s v="CUST83467"/>
    <s v="Shreya Rao"/>
    <n v="41"/>
    <n v="41"/>
    <s v="Other"/>
    <s v="Other"/>
    <s v="West"/>
    <s v="Pune"/>
    <x v="3"/>
    <s v="Dal (1kg)"/>
    <n v="1"/>
    <n v="1"/>
    <n v="462.13"/>
    <n v="0.38"/>
    <n v="250.84"/>
    <n v="21.71"/>
    <n v="8.6999999999999994E-2"/>
    <n v="65.959999999999994"/>
    <x v="0"/>
    <n v="3"/>
    <b v="1"/>
    <s v="Returned"/>
    <x v="0"/>
    <x v="3"/>
    <n v="10"/>
    <x v="4"/>
    <x v="50"/>
    <x v="2"/>
    <s v="31-40%"/>
    <x v="0"/>
    <n v="1"/>
    <n v="1"/>
    <n v="0"/>
    <n v="1"/>
  </r>
  <r>
    <s v="ORD-00665"/>
    <d v="2020-10-28T00:00:00"/>
    <d v="2020-10-28T00:00:00"/>
    <s v="CUST66018"/>
    <s v="Aditya Joshi"/>
    <n v="29"/>
    <n v="29"/>
    <s v="Female"/>
    <s v="Female"/>
    <s v="North"/>
    <s v="Amritsar"/>
    <x v="3"/>
    <s v="Cooking Oil"/>
    <n v="8"/>
    <n v="8"/>
    <n v="421.35"/>
    <n v="0.33"/>
    <n v="1863.59"/>
    <n v="143.5"/>
    <n v="7.6999999999999999E-2"/>
    <n v="62.73"/>
    <x v="3"/>
    <n v="1"/>
    <b v="1"/>
    <s v="Returned"/>
    <x v="0"/>
    <x v="8"/>
    <n v="7"/>
    <x v="4"/>
    <x v="50"/>
    <x v="3"/>
    <s v="31-40%"/>
    <x v="0"/>
    <n v="1"/>
    <n v="1"/>
    <n v="0"/>
    <n v="1"/>
  </r>
  <r>
    <s v="ORD-00666"/>
    <d v="2020-10-28T00:00:00"/>
    <d v="2020-10-28T00:00:00"/>
    <s v="CUST11287"/>
    <s v="Shreya Shah"/>
    <n v="26"/>
    <n v="26"/>
    <s v="Female"/>
    <s v="Female"/>
    <s v="North"/>
    <s v="Delhi"/>
    <x v="5"/>
    <s v="Cycle"/>
    <n v="5"/>
    <n v="5"/>
    <n v="1900.51"/>
    <n v="0.24"/>
    <n v="5891.51"/>
    <n v="1237.06"/>
    <n v="0.21"/>
    <n v="31.46"/>
    <x v="2"/>
    <n v="1"/>
    <b v="0"/>
    <s v="Delivered"/>
    <x v="1"/>
    <x v="3"/>
    <n v="10"/>
    <x v="4"/>
    <x v="50"/>
    <x v="3"/>
    <s v="21-30%"/>
    <x v="0"/>
    <n v="0"/>
    <n v="1"/>
    <n v="0"/>
    <n v="1"/>
  </r>
  <r>
    <s v="ORD-00662"/>
    <d v="2020-10-28T00:00:00"/>
    <d v="2020-10-28T00:00:00"/>
    <s v="CUST45940"/>
    <s v="Ritu Shah"/>
    <n v="9"/>
    <n v="9"/>
    <s v="Other"/>
    <s v="Other"/>
    <s v="West"/>
    <s v="Pune"/>
    <x v="0"/>
    <s v="Sunscreen"/>
    <n v="10"/>
    <n v="10"/>
    <n v="2019.64"/>
    <n v="0.36"/>
    <n v="11026.28"/>
    <n v="6282.66"/>
    <n v="0.56999999999999995"/>
    <n v="64.790000000000006"/>
    <x v="2"/>
    <n v="5"/>
    <b v="0"/>
    <s v="Delivered"/>
    <x v="1"/>
    <x v="6"/>
    <n v="6"/>
    <x v="4"/>
    <x v="50"/>
    <x v="0"/>
    <s v="31-40%"/>
    <x v="0"/>
    <n v="0"/>
    <n v="1"/>
    <n v="0"/>
    <n v="1"/>
  </r>
  <r>
    <s v="ORD-00661"/>
    <d v="2020-10-27T00:00:00"/>
    <d v="2020-10-27T00:00:00"/>
    <s v="CUST14505"/>
    <s v="Vikram Chatterjee"/>
    <n v="15"/>
    <n v="15"/>
    <s v="Male"/>
    <s v="Male"/>
    <s v="West"/>
    <s v="Surat"/>
    <x v="0"/>
    <s v="Shampoo"/>
    <n v="3"/>
    <n v="3"/>
    <n v="1818.6"/>
    <n v="0.34"/>
    <n v="2901.08"/>
    <n v="1203.53"/>
    <n v="0.41499999999999998"/>
    <n v="54.2"/>
    <x v="4"/>
    <n v="5"/>
    <b v="0"/>
    <s v="Delivered"/>
    <x v="1"/>
    <x v="5"/>
    <n v="8"/>
    <x v="4"/>
    <x v="50"/>
    <x v="0"/>
    <s v="31-40%"/>
    <x v="0"/>
    <n v="0"/>
    <n v="1"/>
    <n v="0"/>
    <n v="1"/>
  </r>
  <r>
    <s v="ORD-00660"/>
    <d v="2020-10-24T00:00:00"/>
    <d v="2020-10-24T00:00:00"/>
    <s v="CUST65041"/>
    <s v="Priya Rao"/>
    <n v="36"/>
    <n v="36"/>
    <s v="Female"/>
    <s v="Female"/>
    <s v="South"/>
    <s v="Bangalore"/>
    <x v="3"/>
    <s v="Dal (1kg)"/>
    <n v="5"/>
    <n v="5"/>
    <n v="425.46"/>
    <n v="0.08"/>
    <n v="1535.18"/>
    <n v="99.18"/>
    <n v="6.5000000000000002E-2"/>
    <n v="73.11"/>
    <x v="3"/>
    <n v="5"/>
    <b v="0"/>
    <s v="Delivered"/>
    <x v="1"/>
    <x v="9"/>
    <n v="9"/>
    <x v="4"/>
    <x v="50"/>
    <x v="2"/>
    <s v="1-10%"/>
    <x v="0"/>
    <n v="0"/>
    <n v="1"/>
    <n v="0"/>
    <n v="1"/>
  </r>
  <r>
    <s v="ORD-00656"/>
    <d v="2020-10-22T00:00:00"/>
    <d v="2020-10-22T00:00:00"/>
    <s v="CUST42875"/>
    <s v="Sanjay Verma"/>
    <n v="26"/>
    <n v="26"/>
    <s v="Other"/>
    <s v="Other"/>
    <s v="South"/>
    <s v="Hyderabad"/>
    <x v="5"/>
    <s v="Cycle"/>
    <n v="1"/>
    <n v="1"/>
    <n v="12380.73"/>
    <n v="0.24"/>
    <n v="8294.2999999999993"/>
    <n v="2144.64"/>
    <n v="0.25900000000000001"/>
    <n v="80.23"/>
    <x v="2"/>
    <n v="4"/>
    <b v="0"/>
    <s v="Cancelled"/>
    <x v="3"/>
    <x v="1"/>
    <n v="5"/>
    <x v="4"/>
    <x v="50"/>
    <x v="3"/>
    <s v="21-30%"/>
    <x v="0"/>
    <n v="0"/>
    <n v="0"/>
    <n v="1"/>
    <n v="1"/>
  </r>
  <r>
    <s v="ORD-00659"/>
    <s v="October 22, 2020"/>
    <d v="2020-10-22T00:00:00"/>
    <s v="CUST20907"/>
    <s v="Nikhil Nair"/>
    <n v="21"/>
    <n v="21"/>
    <s v="Male"/>
    <s v="Male"/>
    <s v="East"/>
    <s v="Kolkata"/>
    <x v="2"/>
    <s v="Smartphone"/>
    <n v="7"/>
    <n v="7"/>
    <n v="53035.199999999997"/>
    <n v="0.26"/>
    <n v="212011.56"/>
    <n v="26192.61"/>
    <n v="0.124"/>
    <n v="82.3"/>
    <x v="3"/>
    <n v="1"/>
    <b v="1"/>
    <s v="Returned"/>
    <x v="0"/>
    <x v="6"/>
    <n v="6"/>
    <x v="4"/>
    <x v="50"/>
    <x v="1"/>
    <s v="21-30%"/>
    <x v="0"/>
    <n v="1"/>
    <n v="1"/>
    <n v="0"/>
    <n v="1"/>
  </r>
  <r>
    <s v="ORD-00658"/>
    <d v="2020-10-22T00:00:00"/>
    <d v="2020-10-22T00:00:00"/>
    <s v="CUST16403"/>
    <s v="Ananya Sharma"/>
    <n v="22"/>
    <n v="22"/>
    <s v="Other"/>
    <s v="Other"/>
    <s v="South"/>
    <s v="Chennai"/>
    <x v="3"/>
    <s v="Flour"/>
    <n v="7"/>
    <n v="7"/>
    <n v="388.2"/>
    <n v="0.05"/>
    <n v="2233.08"/>
    <n v="175.74"/>
    <n v="7.9000000000000001E-2"/>
    <n v="74.16"/>
    <x v="0"/>
    <n v="2"/>
    <b v="0"/>
    <s v="Pending"/>
    <x v="2"/>
    <x v="4"/>
    <n v="4"/>
    <x v="4"/>
    <x v="50"/>
    <x v="1"/>
    <s v="1-10%"/>
    <x v="0"/>
    <n v="0"/>
    <n v="0"/>
    <n v="0"/>
    <n v="1"/>
  </r>
  <r>
    <s v="ORD-00657"/>
    <d v="2020-10-22T00:00:00"/>
    <d v="2020-10-22T00:00:00"/>
    <s v="CUST19779"/>
    <s v="Ananya Patel"/>
    <n v="38"/>
    <n v="38"/>
    <s v="Female"/>
    <s v="Female"/>
    <s v="South"/>
    <s v="Kochi"/>
    <x v="6"/>
    <s v="Saree"/>
    <n v="5"/>
    <n v="5"/>
    <n v="1598.2"/>
    <n v="0.1"/>
    <n v="5437.53"/>
    <n v="588.35"/>
    <n v="0.108"/>
    <n v="57.89"/>
    <x v="4"/>
    <n v="4"/>
    <b v="0"/>
    <s v="Delivered"/>
    <x v="1"/>
    <x v="7"/>
    <m/>
    <x v="4"/>
    <x v="50"/>
    <x v="2"/>
    <s v="1-10%"/>
    <x v="0"/>
    <n v="0"/>
    <n v="1"/>
    <n v="0"/>
    <n v="1"/>
  </r>
  <r>
    <s v="ORD-00655"/>
    <d v="2020-10-21T00:00:00"/>
    <d v="2020-10-21T00:00:00"/>
    <s v="CUST05466"/>
    <s v="Karan Kapoor"/>
    <n v="36"/>
    <n v="36"/>
    <s v="Female"/>
    <s v="Female"/>
    <s v="West"/>
    <s v="Ahmedabad"/>
    <x v="1"/>
    <s v="Bed Frame"/>
    <n v="8"/>
    <n v="8"/>
    <n v="32918.629999999997"/>
    <n v="0.14000000000000001"/>
    <n v="208563.97"/>
    <n v="70073.179999999993"/>
    <n v="0.33600000000000002"/>
    <n v="49.07"/>
    <x v="2"/>
    <n v="3"/>
    <b v="0"/>
    <s v="Delivered"/>
    <x v="1"/>
    <x v="2"/>
    <n v="1"/>
    <x v="4"/>
    <x v="50"/>
    <x v="2"/>
    <s v="11-20%"/>
    <x v="0"/>
    <n v="0"/>
    <n v="1"/>
    <n v="0"/>
    <n v="1"/>
  </r>
  <r>
    <s v="ORD-00654"/>
    <d v="2020-10-21T00:00:00"/>
    <d v="2020-10-21T00:00:00"/>
    <s v="CUST92572"/>
    <s v="Rohan Kapoor"/>
    <n v="36"/>
    <n v="36"/>
    <s v="Female"/>
    <s v="Female"/>
    <s v="Central"/>
    <s v="Nagpur"/>
    <x v="1"/>
    <s v="Wardrobe"/>
    <n v="6"/>
    <n v="6"/>
    <n v="29603.47"/>
    <n v="0.09"/>
    <n v="131775.14000000001"/>
    <n v="31425.24"/>
    <n v="0.23799999999999999"/>
    <n v="72.709999999999994"/>
    <x v="1"/>
    <n v="4"/>
    <b v="0"/>
    <s v="Delivered"/>
    <x v="1"/>
    <x v="10"/>
    <n v="2"/>
    <x v="4"/>
    <x v="50"/>
    <x v="2"/>
    <s v="1-10%"/>
    <x v="0"/>
    <n v="0"/>
    <n v="1"/>
    <n v="0"/>
    <n v="1"/>
  </r>
  <r>
    <s v="ORD-00653"/>
    <d v="2020-10-20T00:00:00"/>
    <d v="2020-10-20T00:00:00"/>
    <s v="CUST35559"/>
    <s v="Ritu Nair"/>
    <n v="22"/>
    <n v="22"/>
    <s v="Female"/>
    <s v="Female"/>
    <s v="Central"/>
    <s v="Nagpur"/>
    <x v="4"/>
    <s v="Textbook"/>
    <n v="3"/>
    <n v="3"/>
    <n v="835.42"/>
    <n v="0.33"/>
    <n v="1423.3"/>
    <n v="458.44"/>
    <n v="0.32200000000000001"/>
    <n v="55.32"/>
    <x v="1"/>
    <n v="5"/>
    <b v="0"/>
    <s v="Delivered"/>
    <x v="1"/>
    <x v="2"/>
    <n v="1"/>
    <x v="4"/>
    <x v="50"/>
    <x v="1"/>
    <s v="31-40%"/>
    <x v="0"/>
    <n v="0"/>
    <n v="1"/>
    <n v="0"/>
    <n v="1"/>
  </r>
  <r>
    <s v="ORD-00652"/>
    <s v="October 19, 2020"/>
    <d v="2020-10-19T00:00:00"/>
    <s v="CUST29202"/>
    <s v="Rohan Chatterjee"/>
    <n v="41"/>
    <n v="41"/>
    <s v="Male"/>
    <s v="Male"/>
    <s v="North"/>
    <s v="Delhi"/>
    <x v="6"/>
    <s v="Kurta"/>
    <n v="8"/>
    <n v="8"/>
    <n v="1138.0899999999999"/>
    <n v="0.36"/>
    <n v="5187.76"/>
    <n v="1423.15"/>
    <n v="0.27400000000000002"/>
    <n v="52.7"/>
    <x v="4"/>
    <n v="4"/>
    <b v="0"/>
    <s v="Delivered"/>
    <x v="1"/>
    <x v="9"/>
    <n v="9"/>
    <x v="4"/>
    <x v="50"/>
    <x v="2"/>
    <s v="31-40%"/>
    <x v="0"/>
    <n v="0"/>
    <n v="1"/>
    <n v="0"/>
    <n v="1"/>
  </r>
  <r>
    <s v="ORD-00651"/>
    <d v="2020-10-19T00:00:00"/>
    <d v="2020-10-19T00:00:00"/>
    <s v="CUST22697"/>
    <s v="Sunita Verma"/>
    <n v="29"/>
    <n v="29"/>
    <s v="Other"/>
    <s v="Other"/>
    <s v="East"/>
    <s v="Patna"/>
    <x v="1"/>
    <s v="Bed Frame"/>
    <n v="2"/>
    <n v="2"/>
    <n v="23933.02"/>
    <n v="0.38"/>
    <n v="26696.18"/>
    <n v="8116.01"/>
    <n v="0.30399999999999999"/>
    <n v="88.18"/>
    <x v="5"/>
    <m/>
    <b v="0"/>
    <s v="Delivered"/>
    <x v="1"/>
    <x v="0"/>
    <n v="3"/>
    <x v="4"/>
    <x v="50"/>
    <x v="3"/>
    <s v="31-40%"/>
    <x v="0"/>
    <n v="0"/>
    <n v="1"/>
    <n v="0"/>
    <n v="1"/>
  </r>
  <r>
    <s v="ORD-00650"/>
    <d v="2020-10-17T00:00:00"/>
    <d v="2020-10-17T00:00:00"/>
    <s v="CUST76163"/>
    <s v="Karan Reddy"/>
    <m/>
    <m/>
    <s v="Other"/>
    <s v="Other"/>
    <s v="South"/>
    <s v="Hyderabad"/>
    <x v="5"/>
    <s v="Cricket Bat"/>
    <n v="6"/>
    <n v="6"/>
    <n v="8844.24"/>
    <m/>
    <n v="44980.54"/>
    <n v="12774.01"/>
    <n v="0.28399999999999997"/>
    <n v="53.01"/>
    <x v="2"/>
    <n v="4"/>
    <b v="0"/>
    <s v="Delivered"/>
    <x v="1"/>
    <x v="2"/>
    <n v="1"/>
    <x v="4"/>
    <x v="50"/>
    <x v="5"/>
    <s v="No data"/>
    <x v="0"/>
    <n v="0"/>
    <n v="1"/>
    <n v="0"/>
    <n v="1"/>
  </r>
  <r>
    <s v="ORD-00649"/>
    <d v="2020-10-17T00:00:00"/>
    <d v="2020-10-17T00:00:00"/>
    <s v="CUST22604"/>
    <s v="Rohan Mehta"/>
    <n v="26"/>
    <n v="26"/>
    <s v="Male"/>
    <s v="Male"/>
    <s v="East"/>
    <s v="Patna"/>
    <x v="2"/>
    <s v="Smartwatch"/>
    <n v="7"/>
    <n v="7"/>
    <n v="45799.76"/>
    <n v="0.33"/>
    <n v="189931.59"/>
    <n v="22577.35"/>
    <n v="0.11899999999999999"/>
    <n v="42.79"/>
    <x v="5"/>
    <n v="2"/>
    <b v="0"/>
    <s v="Delivered"/>
    <x v="1"/>
    <x v="4"/>
    <n v="4"/>
    <x v="4"/>
    <x v="50"/>
    <x v="3"/>
    <s v="31-40%"/>
    <x v="0"/>
    <n v="0"/>
    <n v="1"/>
    <n v="0"/>
    <n v="1"/>
  </r>
  <r>
    <s v="ORD-00645"/>
    <d v="2020-10-15T00:00:00"/>
    <d v="2020-10-15T00:00:00"/>
    <s v="CUST20584"/>
    <s v="Sanjay Nair"/>
    <n v="38"/>
    <n v="38"/>
    <s v="Female"/>
    <s v="Female"/>
    <s v="East"/>
    <s v="Kolkata"/>
    <x v="4"/>
    <s v="Self-Help Book"/>
    <n v="9"/>
    <n v="9"/>
    <n v="1306.28"/>
    <n v="0.21"/>
    <n v="8262.31"/>
    <n v="4280.66"/>
    <n v="0.51800000000000002"/>
    <n v="74.540000000000006"/>
    <x v="4"/>
    <n v="1"/>
    <b v="0"/>
    <s v="Delivered"/>
    <x v="1"/>
    <x v="4"/>
    <n v="4"/>
    <x v="4"/>
    <x v="50"/>
    <x v="2"/>
    <s v="21-30%"/>
    <x v="0"/>
    <n v="0"/>
    <n v="1"/>
    <n v="0"/>
    <n v="1"/>
  </r>
  <r>
    <s v="ORD-00646"/>
    <d v="2020-10-15T00:00:00"/>
    <d v="2020-10-15T00:00:00"/>
    <s v="CUST29116"/>
    <s v="Shreya Gupta"/>
    <n v="30"/>
    <n v="30"/>
    <s v="Male"/>
    <s v="Male"/>
    <s v="East"/>
    <s v="Guwahati"/>
    <x v="5"/>
    <s v="Football"/>
    <n v="7"/>
    <n v="7"/>
    <n v="14669.86"/>
    <n v="0.03"/>
    <n v="88163.95"/>
    <n v="19639.12"/>
    <n v="0.223"/>
    <n v="61"/>
    <x v="0"/>
    <n v="5"/>
    <b v="0"/>
    <s v="Delivered"/>
    <x v="1"/>
    <x v="10"/>
    <n v="2"/>
    <x v="4"/>
    <x v="50"/>
    <x v="3"/>
    <s v="1-10%"/>
    <x v="0"/>
    <n v="0"/>
    <n v="1"/>
    <n v="0"/>
    <n v="1"/>
  </r>
  <r>
    <s v="ORD-00647"/>
    <d v="2020-10-15T00:00:00"/>
    <d v="2020-10-15T00:00:00"/>
    <s v="CUST97230"/>
    <s v="Vikram Bose"/>
    <n v="55"/>
    <n v="55"/>
    <s v="Other"/>
    <s v="Other"/>
    <s v="North"/>
    <s v="Chandigarh"/>
    <x v="0"/>
    <s v="Shampoo"/>
    <n v="4"/>
    <n v="4"/>
    <n v="2079.0700000000002"/>
    <n v="0.31"/>
    <n v="4372.2"/>
    <n v="2080.88"/>
    <n v="0.47599999999999998"/>
    <n v="20.39"/>
    <x v="3"/>
    <n v="4"/>
    <b v="1"/>
    <s v="Returned"/>
    <x v="0"/>
    <x v="0"/>
    <n v="3"/>
    <x v="4"/>
    <x v="50"/>
    <x v="4"/>
    <s v="31-40%"/>
    <x v="0"/>
    <n v="1"/>
    <n v="1"/>
    <n v="0"/>
    <n v="1"/>
  </r>
  <r>
    <s v="ORD-00648"/>
    <d v="2020-10-15T00:00:00"/>
    <d v="2020-10-15T00:00:00"/>
    <s v="CUST23342"/>
    <s v="Kavya Pillai"/>
    <n v="22"/>
    <n v="22"/>
    <s v="Male"/>
    <s v="Male"/>
    <s v="Central"/>
    <s v="Bhopal"/>
    <x v="3"/>
    <s v="Rice (5kg)"/>
    <n v="10"/>
    <n v="10"/>
    <n v="420.55"/>
    <n v="0.39"/>
    <n v="2218.9899999999998"/>
    <n v="132.72"/>
    <n v="0.06"/>
    <n v="44.96"/>
    <x v="3"/>
    <n v="4"/>
    <b v="0"/>
    <s v="Delivered"/>
    <x v="1"/>
    <x v="1"/>
    <n v="5"/>
    <x v="4"/>
    <x v="50"/>
    <x v="1"/>
    <s v="31-40%"/>
    <x v="0"/>
    <n v="0"/>
    <n v="1"/>
    <n v="0"/>
    <n v="1"/>
  </r>
  <r>
    <s v="ORD-00644"/>
    <d v="2020-10-14T00:00:00"/>
    <d v="2020-10-14T00:00:00"/>
    <s v="CUST94203"/>
    <s v="Sanjay Nair"/>
    <n v="34"/>
    <n v="34"/>
    <s v="Other"/>
    <s v="Other"/>
    <s v="Central"/>
    <s v="Bhopal"/>
    <x v="1"/>
    <s v="Bed Frame"/>
    <n v="4"/>
    <n v="4"/>
    <n v="22879.02"/>
    <n v="0.1"/>
    <n v="63905.82"/>
    <n v="18612.63"/>
    <n v="0.29099999999999998"/>
    <n v="53.94"/>
    <x v="1"/>
    <n v="1"/>
    <b v="0"/>
    <s v="Cancelled"/>
    <x v="3"/>
    <x v="6"/>
    <n v="6"/>
    <x v="4"/>
    <x v="50"/>
    <x v="3"/>
    <s v="1-10%"/>
    <x v="0"/>
    <n v="0"/>
    <n v="0"/>
    <n v="1"/>
    <n v="1"/>
  </r>
  <r>
    <s v="ORD-00643"/>
    <d v="2020-10-14T00:00:00"/>
    <d v="2020-10-14T00:00:00"/>
    <s v="CUST54148"/>
    <s v="Aarav Kapoor"/>
    <n v="44"/>
    <n v="44"/>
    <s v="Male"/>
    <s v="Male"/>
    <s v="Central"/>
    <s v="Nagpur"/>
    <x v="0"/>
    <s v="Hair Oil"/>
    <n v="10"/>
    <n v="10"/>
    <n v="447.27"/>
    <n v="0.15"/>
    <n v="2458.6999999999998"/>
    <n v="1150.1300000000001"/>
    <n v="0.46800000000000003"/>
    <n v="45.79"/>
    <x v="4"/>
    <n v="4"/>
    <b v="0"/>
    <s v="Delivered"/>
    <x v="1"/>
    <x v="1"/>
    <n v="5"/>
    <x v="4"/>
    <x v="50"/>
    <x v="2"/>
    <s v="11-20%"/>
    <x v="0"/>
    <n v="0"/>
    <n v="1"/>
    <n v="0"/>
    <n v="1"/>
  </r>
  <r>
    <s v="ORD-00642"/>
    <d v="2020-10-13T00:00:00"/>
    <d v="2020-10-13T00:00:00"/>
    <s v="CUST75414"/>
    <s v="Arjun Mishra"/>
    <n v="35"/>
    <n v="35"/>
    <s v="Male"/>
    <s v="Male"/>
    <s v="North"/>
    <s v="Ludhiana"/>
    <x v="2"/>
    <s v="Tablet"/>
    <n v="7"/>
    <n v="7"/>
    <n v="42976.47"/>
    <n v="0.32"/>
    <n v="173058.34"/>
    <n v="20091.830000000002"/>
    <n v="0.11600000000000001"/>
    <n v="60.6"/>
    <x v="1"/>
    <n v="1"/>
    <b v="0"/>
    <s v="Delivered"/>
    <x v="1"/>
    <x v="10"/>
    <n v="2"/>
    <x v="4"/>
    <x v="50"/>
    <x v="3"/>
    <s v="31-40%"/>
    <x v="0"/>
    <n v="0"/>
    <n v="1"/>
    <n v="0"/>
    <n v="1"/>
  </r>
  <r>
    <s v="ORD-00641"/>
    <d v="2020-10-13T00:00:00"/>
    <d v="2020-10-13T00:00:00"/>
    <s v="CUST42461"/>
    <s v="Vikram Verma"/>
    <n v="26"/>
    <n v="26"/>
    <s v="Other"/>
    <s v="Other"/>
    <s v="Central"/>
    <s v="Indore"/>
    <x v="5"/>
    <s v="Cycle"/>
    <n v="10"/>
    <n v="10"/>
    <n v="2882"/>
    <n v="0.03"/>
    <n v="25085.42"/>
    <n v="5947.27"/>
    <n v="0.23699999999999999"/>
    <n v="58.31"/>
    <x v="0"/>
    <n v="5"/>
    <b v="0"/>
    <s v="Delivered"/>
    <x v="1"/>
    <x v="9"/>
    <n v="9"/>
    <x v="4"/>
    <x v="50"/>
    <x v="3"/>
    <s v="1-10%"/>
    <x v="0"/>
    <n v="0"/>
    <n v="1"/>
    <n v="0"/>
    <n v="1"/>
  </r>
  <r>
    <s v="ORD-00640"/>
    <d v="2020-10-13T00:00:00"/>
    <d v="2020-10-13T00:00:00"/>
    <s v="CUST33864"/>
    <s v="Sanjay Kumar"/>
    <n v="13"/>
    <n v="13"/>
    <s v="Other"/>
    <s v="Other"/>
    <s v="Central"/>
    <s v="Indore"/>
    <x v="4"/>
    <s v="Comic Book"/>
    <n v="3"/>
    <n v="3"/>
    <n v="785.45"/>
    <n v="0.12"/>
    <n v="1714.83"/>
    <n v="820.64"/>
    <n v="0.47899999999999998"/>
    <n v="65.349999999999994"/>
    <x v="3"/>
    <n v="2"/>
    <b v="1"/>
    <s v="Returned"/>
    <x v="0"/>
    <x v="2"/>
    <n v="1"/>
    <x v="4"/>
    <x v="50"/>
    <x v="0"/>
    <s v="11-20%"/>
    <x v="0"/>
    <n v="1"/>
    <n v="1"/>
    <n v="0"/>
    <n v="1"/>
  </r>
  <r>
    <s v="ORD-00638"/>
    <d v="2020-10-12T00:00:00"/>
    <d v="2020-10-12T00:00:00"/>
    <s v="CUST17767"/>
    <s v="Meera Chatterjee"/>
    <n v="37"/>
    <n v="37"/>
    <s v="Female"/>
    <s v="Female"/>
    <s v="East"/>
    <s v="Patna"/>
    <x v="2"/>
    <s v="Smartwatch"/>
    <n v="10"/>
    <n v="10"/>
    <n v="23990.02"/>
    <n v="0.11"/>
    <n v="188453.46"/>
    <n v="26897.47"/>
    <n v="0.14299999999999999"/>
    <n v="73.319999999999993"/>
    <x v="1"/>
    <n v="4"/>
    <b v="0"/>
    <s v="Delivered"/>
    <x v="1"/>
    <x v="5"/>
    <n v="8"/>
    <x v="4"/>
    <x v="50"/>
    <x v="2"/>
    <s v="11-20%"/>
    <x v="0"/>
    <n v="0"/>
    <n v="1"/>
    <n v="0"/>
    <n v="1"/>
  </r>
  <r>
    <s v="ORD-00639"/>
    <d v="2020-10-12T00:00:00"/>
    <d v="2020-10-12T00:00:00"/>
    <s v="CUST32361"/>
    <s v="Kavya Joshi"/>
    <n v="29"/>
    <n v="29"/>
    <s v="Other"/>
    <s v="Other"/>
    <s v="South"/>
    <s v="Chennai"/>
    <x v="6"/>
    <s v="Jacket"/>
    <n v="9"/>
    <n v="9"/>
    <n v="3720.46"/>
    <n v="0.2"/>
    <n v="25352.89"/>
    <n v="8663.42"/>
    <n v="0.34200000000000003"/>
    <n v="69.62"/>
    <x v="0"/>
    <n v="3"/>
    <b v="0"/>
    <s v="Delivered"/>
    <x v="1"/>
    <x v="3"/>
    <n v="10"/>
    <x v="4"/>
    <x v="50"/>
    <x v="3"/>
    <s v="11-20%"/>
    <x v="0"/>
    <n v="0"/>
    <n v="1"/>
    <n v="0"/>
    <n v="1"/>
  </r>
  <r>
    <s v="ORD-00637"/>
    <d v="2020-10-12T00:00:00"/>
    <d v="2020-10-12T00:00:00"/>
    <s v="CUST31450"/>
    <s v="Rahul Joshi"/>
    <n v="41"/>
    <n v="41"/>
    <s v="Male"/>
    <s v="Male"/>
    <s v="West"/>
    <s v="Ahmedabad"/>
    <x v="3"/>
    <s v="Cooking Oil"/>
    <n v="3"/>
    <n v="3"/>
    <n v="482.62"/>
    <n v="0.01"/>
    <n v="1337.09"/>
    <n v="63.09"/>
    <n v="4.7E-2"/>
    <n v="47.14"/>
    <x v="4"/>
    <n v="5"/>
    <b v="0"/>
    <s v="Delivered"/>
    <x v="1"/>
    <x v="7"/>
    <m/>
    <x v="4"/>
    <x v="50"/>
    <x v="2"/>
    <s v="1-10%"/>
    <x v="0"/>
    <n v="0"/>
    <n v="1"/>
    <n v="0"/>
    <n v="1"/>
  </r>
  <r>
    <s v="ORD-00634"/>
    <d v="2020-10-11T00:00:00"/>
    <d v="2020-10-11T00:00:00"/>
    <s v="CUST01277"/>
    <s v="Sanjay Iyer"/>
    <n v="22"/>
    <n v="22"/>
    <s v="Female"/>
    <s v="Female"/>
    <s v="West"/>
    <s v="Surat"/>
    <x v="1"/>
    <s v="Bookshelf"/>
    <n v="7"/>
    <n v="7"/>
    <n v="34455.919999999998"/>
    <n v="0.28000000000000003"/>
    <n v="149044.85999999999"/>
    <n v="39164.43"/>
    <n v="0.26300000000000001"/>
    <n v="54.2"/>
    <x v="5"/>
    <n v="3"/>
    <b v="0"/>
    <s v="Delivered"/>
    <x v="1"/>
    <x v="8"/>
    <n v="7"/>
    <x v="4"/>
    <x v="50"/>
    <x v="1"/>
    <s v="21-30%"/>
    <x v="0"/>
    <n v="0"/>
    <n v="1"/>
    <n v="0"/>
    <n v="1"/>
  </r>
  <r>
    <s v="ORD-00635"/>
    <d v="2020-10-11T00:00:00"/>
    <d v="2020-10-11T00:00:00"/>
    <s v="CUST99442"/>
    <s v="Priya Singh"/>
    <n v="15"/>
    <n v="15"/>
    <s v="Male"/>
    <s v="Male"/>
    <s v="Central"/>
    <s v="Raipur"/>
    <x v="0"/>
    <s v="Lipstick"/>
    <n v="5"/>
    <n v="5"/>
    <n v="453.47"/>
    <n v="0.26"/>
    <n v="1615.85"/>
    <n v="704.58"/>
    <n v="0.436"/>
    <n v="30.43"/>
    <x v="4"/>
    <n v="1"/>
    <b v="0"/>
    <s v="Delivered"/>
    <x v="1"/>
    <x v="6"/>
    <n v="6"/>
    <x v="4"/>
    <x v="50"/>
    <x v="0"/>
    <s v="21-30%"/>
    <x v="0"/>
    <n v="0"/>
    <n v="1"/>
    <n v="0"/>
    <n v="1"/>
  </r>
  <r>
    <s v="ORD-00633"/>
    <d v="2020-10-11T00:00:00"/>
    <d v="2020-10-11T00:00:00"/>
    <s v="CUST53440"/>
    <s v="Nisha Sharma"/>
    <n v="44"/>
    <n v="44"/>
    <s v="Male"/>
    <s v="Male"/>
    <s v="East"/>
    <s v="Kolkata"/>
    <x v="3"/>
    <s v="Dal (1kg)"/>
    <n v="4"/>
    <n v="4"/>
    <n v="311.10000000000002"/>
    <n v="0.01"/>
    <n v="1035.45"/>
    <n v="92.22"/>
    <n v="8.8999999999999996E-2"/>
    <n v="75.239999999999995"/>
    <x v="3"/>
    <n v="2"/>
    <b v="0"/>
    <s v="Delivered"/>
    <x v="1"/>
    <x v="2"/>
    <n v="1"/>
    <x v="4"/>
    <x v="50"/>
    <x v="2"/>
    <s v="1-10%"/>
    <x v="0"/>
    <n v="0"/>
    <n v="1"/>
    <n v="0"/>
    <n v="1"/>
  </r>
  <r>
    <s v="ORD-00636"/>
    <d v="2020-10-11T00:00:00"/>
    <d v="2020-10-11T00:00:00"/>
    <s v="CUST37768"/>
    <s v="Vikram Iyer"/>
    <n v="10"/>
    <n v="10"/>
    <s v="Female"/>
    <s v="Female"/>
    <s v="Central"/>
    <s v="Indore"/>
    <x v="4"/>
    <s v="Comic Book"/>
    <n v="1"/>
    <n v="1"/>
    <n v="1078.0999999999999"/>
    <n v="0.04"/>
    <n v="862.77"/>
    <n v="356.63"/>
    <n v="0.41299999999999998"/>
    <n v="30.25"/>
    <x v="3"/>
    <n v="4"/>
    <b v="0"/>
    <s v="Delivered"/>
    <x v="1"/>
    <x v="6"/>
    <n v="6"/>
    <x v="4"/>
    <x v="50"/>
    <x v="0"/>
    <s v="1-10%"/>
    <x v="0"/>
    <n v="0"/>
    <n v="1"/>
    <n v="0"/>
    <n v="1"/>
  </r>
  <r>
    <s v="ORD-00631"/>
    <d v="2020-10-10T00:00:00"/>
    <d v="2020-10-10T00:00:00"/>
    <s v="CUST25609"/>
    <s v="Ananya Sharma"/>
    <n v="60"/>
    <n v="60"/>
    <s v="Male"/>
    <s v="Male"/>
    <s v="North"/>
    <s v="Amritsar"/>
    <x v="4"/>
    <s v="Biography"/>
    <n v="4"/>
    <n v="4"/>
    <n v="902.54"/>
    <n v="0.33"/>
    <n v="1938.35"/>
    <n v="751.4"/>
    <n v="0.38800000000000001"/>
    <n v="75.5"/>
    <x v="0"/>
    <n v="1"/>
    <b v="0"/>
    <s v="Delivered"/>
    <x v="1"/>
    <x v="10"/>
    <n v="2"/>
    <x v="4"/>
    <x v="50"/>
    <x v="4"/>
    <s v="31-40%"/>
    <x v="0"/>
    <n v="0"/>
    <n v="1"/>
    <n v="0"/>
    <n v="1"/>
  </r>
  <r>
    <s v="ORD-00632"/>
    <d v="2020-10-10T00:00:00"/>
    <d v="2020-10-10T00:00:00"/>
    <s v="CUST42307"/>
    <s v="Arjun Kumar"/>
    <n v="25"/>
    <n v="25"/>
    <s v="Female"/>
    <s v="Female"/>
    <s v="Central"/>
    <s v="Bhopal"/>
    <x v="1"/>
    <s v="Wardrobe"/>
    <n v="1"/>
    <n v="1"/>
    <n v="23097.37"/>
    <n v="0.34"/>
    <n v="12857.46"/>
    <n v="4344.32"/>
    <n v="0.33800000000000002"/>
    <n v="107.34"/>
    <x v="1"/>
    <n v="5"/>
    <b v="0"/>
    <s v="Delivered"/>
    <x v="1"/>
    <x v="10"/>
    <n v="2"/>
    <x v="4"/>
    <x v="50"/>
    <x v="1"/>
    <s v="31-40%"/>
    <x v="0"/>
    <n v="0"/>
    <n v="1"/>
    <n v="0"/>
    <n v="1"/>
  </r>
  <r>
    <s v="ORD-00629"/>
    <d v="2020-10-09T00:00:00"/>
    <d v="2020-10-09T00:00:00"/>
    <s v="CUST51786"/>
    <s v="Kavya Joshi"/>
    <n v="48"/>
    <n v="48"/>
    <s v="Male"/>
    <s v="Male"/>
    <s v="Central"/>
    <s v="Bhopal"/>
    <x v="0"/>
    <s v="Perfume"/>
    <n v="9"/>
    <n v="9"/>
    <n v="1406.56"/>
    <n v="0.1"/>
    <n v="8925.0499999999993"/>
    <n v="3776.97"/>
    <n v="0.42299999999999999"/>
    <n v="39.94"/>
    <x v="1"/>
    <m/>
    <b v="0"/>
    <s v="Delivered"/>
    <x v="1"/>
    <x v="1"/>
    <n v="5"/>
    <x v="4"/>
    <x v="50"/>
    <x v="4"/>
    <s v="1-10%"/>
    <x v="0"/>
    <n v="0"/>
    <n v="1"/>
    <n v="0"/>
    <n v="1"/>
  </r>
  <r>
    <s v="ORD-00628"/>
    <d v="2020-10-09T00:00:00"/>
    <d v="2020-10-09T00:00:00"/>
    <s v="CUST55320"/>
    <s v="Aditya Chatterjee"/>
    <n v="31"/>
    <n v="31"/>
    <s v="Female"/>
    <s v="Female"/>
    <s v="West"/>
    <s v="Mumbai"/>
    <x v="2"/>
    <s v="Smartwatch"/>
    <m/>
    <m/>
    <n v="32547.29"/>
    <n v="0.39"/>
    <n v="16855.55"/>
    <n v="1445.51"/>
    <n v="8.5999999999999993E-2"/>
    <n v="61.78"/>
    <x v="3"/>
    <n v="3"/>
    <b v="0"/>
    <s v="Delivered"/>
    <x v="1"/>
    <x v="3"/>
    <n v="10"/>
    <x v="4"/>
    <x v="50"/>
    <x v="3"/>
    <s v="31-40%"/>
    <x v="0"/>
    <n v="0"/>
    <n v="1"/>
    <n v="0"/>
    <n v="1"/>
  </r>
  <r>
    <s v="ORD-00630"/>
    <d v="2020-10-09T00:00:00"/>
    <d v="2020-10-09T00:00:00"/>
    <s v="CUST57628"/>
    <s v="Rohan Chatterjee"/>
    <n v="42"/>
    <n v="42"/>
    <s v="Female"/>
    <s v="Female"/>
    <s v="South"/>
    <s v="Kochi"/>
    <x v="1"/>
    <s v="Wardrobe"/>
    <n v="7"/>
    <n v="7"/>
    <n v="31760.09"/>
    <m/>
    <n v="198861.51"/>
    <n v="77339.31"/>
    <n v="0.38900000000000001"/>
    <n v="62.01"/>
    <x v="5"/>
    <n v="3"/>
    <b v="0"/>
    <s v="Delivered"/>
    <x v="1"/>
    <x v="0"/>
    <n v="3"/>
    <x v="4"/>
    <x v="50"/>
    <x v="2"/>
    <s v="No data"/>
    <x v="0"/>
    <n v="0"/>
    <n v="1"/>
    <n v="0"/>
    <n v="1"/>
  </r>
  <r>
    <s v="ORD-00627"/>
    <d v="2020-10-08T00:00:00"/>
    <d v="2020-10-08T00:00:00"/>
    <s v="CUST31310"/>
    <s v="Rahul Mehta"/>
    <n v="44"/>
    <n v="44"/>
    <s v="Other"/>
    <s v="Other"/>
    <s v="Central"/>
    <s v="Indore"/>
    <x v="4"/>
    <s v="Fiction Novel"/>
    <n v="10"/>
    <n v="10"/>
    <n v="571.76"/>
    <n v="0.34"/>
    <n v="2924.85"/>
    <n v="1315.18"/>
    <n v="0.45"/>
    <n v="66.48"/>
    <x v="2"/>
    <m/>
    <b v="0"/>
    <s v="Pending"/>
    <x v="2"/>
    <x v="4"/>
    <n v="4"/>
    <x v="4"/>
    <x v="50"/>
    <x v="2"/>
    <s v="31-40%"/>
    <x v="0"/>
    <n v="0"/>
    <n v="0"/>
    <n v="0"/>
    <n v="1"/>
  </r>
  <r>
    <s v="ORD-00626"/>
    <d v="2020-10-07T00:00:00"/>
    <d v="2020-10-07T00:00:00"/>
    <s v="CUST10712"/>
    <s v="Rohan Kapoor"/>
    <n v="38"/>
    <n v="38"/>
    <s v="Female"/>
    <s v="Female"/>
    <s v="North"/>
    <s v="Chandigarh"/>
    <x v="3"/>
    <s v="Dal (1kg)"/>
    <n v="4"/>
    <n v="4"/>
    <n v="372.01"/>
    <n v="0.37"/>
    <n v="823.95"/>
    <n v="59.95"/>
    <n v="7.2999999999999995E-2"/>
    <n v="38.479999999999997"/>
    <x v="0"/>
    <n v="4"/>
    <b v="0"/>
    <s v="Pending"/>
    <x v="2"/>
    <x v="5"/>
    <n v="8"/>
    <x v="4"/>
    <x v="50"/>
    <x v="2"/>
    <s v="31-40%"/>
    <x v="0"/>
    <n v="0"/>
    <n v="0"/>
    <n v="0"/>
    <n v="1"/>
  </r>
  <r>
    <s v="ORD-00625"/>
    <d v="2020-10-07T00:00:00"/>
    <d v="2020-10-07T00:00:00"/>
    <s v="CUST00251"/>
    <s v="Aditya Nair"/>
    <n v="14"/>
    <n v="14"/>
    <s v="Male"/>
    <s v="Male"/>
    <s v="Central"/>
    <s v="Raipur"/>
    <x v="3"/>
    <s v="Tea"/>
    <n v="7"/>
    <n v="7"/>
    <n v="478.47"/>
    <n v="0.19"/>
    <n v="2419.6999999999998"/>
    <n v="144.22"/>
    <n v="0.06"/>
    <n v="78.900000000000006"/>
    <x v="3"/>
    <m/>
    <b v="0"/>
    <s v="Delivered"/>
    <x v="1"/>
    <x v="5"/>
    <n v="8"/>
    <x v="4"/>
    <x v="50"/>
    <x v="0"/>
    <s v="11-20%"/>
    <x v="0"/>
    <n v="0"/>
    <n v="1"/>
    <n v="0"/>
    <n v="1"/>
  </r>
  <r>
    <s v="ORD-00624"/>
    <d v="2020-10-06T00:00:00"/>
    <d v="2020-10-06T00:00:00"/>
    <s v="CUST07175"/>
    <s v="Kavya Joshi"/>
    <n v="44"/>
    <n v="44"/>
    <s v="Male"/>
    <s v="Male"/>
    <s v="East"/>
    <s v="Kolkata"/>
    <x v="2"/>
    <s v="Smartwatch"/>
    <n v="8"/>
    <n v="8"/>
    <n v="67654.44"/>
    <n v="0.02"/>
    <n v="436216.85"/>
    <n v="54905.07"/>
    <n v="0.126"/>
    <n v="62.12"/>
    <x v="0"/>
    <n v="2"/>
    <b v="0"/>
    <s v="Pending"/>
    <x v="2"/>
    <x v="6"/>
    <n v="6"/>
    <x v="4"/>
    <x v="50"/>
    <x v="2"/>
    <s v="1-10%"/>
    <x v="0"/>
    <n v="0"/>
    <n v="0"/>
    <n v="0"/>
    <n v="1"/>
  </r>
  <r>
    <s v="ORD-00623"/>
    <d v="2020-10-06T00:00:00"/>
    <d v="2020-10-06T00:00:00"/>
    <s v="CUST24662"/>
    <s v="Kavya Joshi"/>
    <n v="36"/>
    <n v="36"/>
    <s v="Other"/>
    <s v="Other"/>
    <s v="Central"/>
    <s v="Raipur"/>
    <x v="3"/>
    <s v="Rice (5kg)"/>
    <n v="8"/>
    <n v="8"/>
    <n v="498.13"/>
    <n v="0.2"/>
    <n v="2870.12"/>
    <n v="226.32"/>
    <n v="7.9000000000000001E-2"/>
    <n v="36.47"/>
    <x v="3"/>
    <n v="4"/>
    <b v="1"/>
    <s v="Returned"/>
    <x v="0"/>
    <x v="6"/>
    <n v="6"/>
    <x v="4"/>
    <x v="50"/>
    <x v="2"/>
    <s v="11-20%"/>
    <x v="0"/>
    <n v="1"/>
    <n v="1"/>
    <n v="0"/>
    <n v="1"/>
  </r>
  <r>
    <s v="ORD-00622"/>
    <d v="2020-10-05T00:00:00"/>
    <d v="2020-10-05T00:00:00"/>
    <s v="CUST27267"/>
    <s v="Kavya Pillai"/>
    <n v="27"/>
    <n v="27"/>
    <s v="Male"/>
    <s v="Male"/>
    <s v="North"/>
    <s v="Delhi"/>
    <x v="0"/>
    <s v="Shampoo"/>
    <n v="2"/>
    <n v="2"/>
    <n v="662.8"/>
    <n v="0.3"/>
    <n v="887.58"/>
    <n v="508.29"/>
    <n v="0.57299999999999995"/>
    <n v="51.48"/>
    <x v="2"/>
    <n v="2"/>
    <b v="0"/>
    <s v="Delivered"/>
    <x v="1"/>
    <x v="3"/>
    <n v="10"/>
    <x v="4"/>
    <x v="50"/>
    <x v="3"/>
    <s v="21-30%"/>
    <x v="0"/>
    <n v="0"/>
    <n v="1"/>
    <n v="0"/>
    <n v="1"/>
  </r>
  <r>
    <s v="ORD-00621"/>
    <d v="2020-10-05T00:00:00"/>
    <d v="2020-10-05T00:00:00"/>
    <s v="CUST05543"/>
    <s v="Vikram Bose"/>
    <n v="32"/>
    <n v="32"/>
    <s v="Female"/>
    <s v="Female"/>
    <s v="West"/>
    <s v="Ahmedabad"/>
    <x v="2"/>
    <s v="Camera"/>
    <n v="6"/>
    <n v="6"/>
    <n v="25397.18"/>
    <n v="0.27"/>
    <n v="82799.59"/>
    <n v="14030.93"/>
    <n v="0.16900000000000001"/>
    <n v="71.52"/>
    <x v="2"/>
    <n v="4"/>
    <b v="0"/>
    <s v="Delivered"/>
    <x v="1"/>
    <x v="0"/>
    <n v="3"/>
    <x v="4"/>
    <x v="50"/>
    <x v="3"/>
    <s v="21-30%"/>
    <x v="0"/>
    <n v="0"/>
    <n v="1"/>
    <n v="0"/>
    <n v="1"/>
  </r>
  <r>
    <s v="ORD-00619"/>
    <d v="2020-10-04T00:00:00"/>
    <d v="2020-10-04T00:00:00"/>
    <s v="CUST73824"/>
    <s v="Rohan Kapoor"/>
    <n v="36"/>
    <n v="36"/>
    <s v="Male"/>
    <s v="Male"/>
    <s v="Central"/>
    <s v="Raipur"/>
    <x v="1"/>
    <s v="Wardrobe"/>
    <n v="5"/>
    <n v="5"/>
    <n v="11291.76"/>
    <n v="0.4"/>
    <n v="21297.23"/>
    <n v="5332.78"/>
    <n v="0.25"/>
    <n v="40.67"/>
    <x v="2"/>
    <n v="4"/>
    <b v="0"/>
    <s v="Shipped"/>
    <x v="4"/>
    <x v="7"/>
    <m/>
    <x v="4"/>
    <x v="50"/>
    <x v="2"/>
    <s v="31-40%"/>
    <x v="0"/>
    <n v="0"/>
    <n v="0"/>
    <n v="0"/>
    <n v="1"/>
  </r>
  <r>
    <s v="ORD-00620"/>
    <d v="2020-10-04T00:00:00"/>
    <d v="2020-10-04T00:00:00"/>
    <s v="CUST68733"/>
    <s v="Amit Patel"/>
    <n v="55"/>
    <n v="55"/>
    <s v="Male"/>
    <s v="Male"/>
    <s v="South"/>
    <s v="Hyderabad"/>
    <x v="3"/>
    <s v="Dal (1kg)"/>
    <n v="9"/>
    <n v="9"/>
    <n v="410.87"/>
    <n v="0.09"/>
    <n v="3133.82"/>
    <n v="346.09"/>
    <n v="0.11"/>
    <n v="74.58"/>
    <x v="5"/>
    <n v="5"/>
    <b v="1"/>
    <s v="Returned"/>
    <x v="0"/>
    <x v="6"/>
    <n v="6"/>
    <x v="4"/>
    <x v="50"/>
    <x v="4"/>
    <s v="1-10%"/>
    <x v="0"/>
    <n v="1"/>
    <n v="1"/>
    <n v="0"/>
    <n v="1"/>
  </r>
  <r>
    <s v="ORD-00617"/>
    <d v="2020-10-03T00:00:00"/>
    <d v="2020-10-03T00:00:00"/>
    <s v="CUST56731"/>
    <s v="Rohan Bhat"/>
    <n v="52"/>
    <n v="52"/>
    <s v="Female"/>
    <s v="Female"/>
    <s v="South"/>
    <s v="Bangalore"/>
    <x v="2"/>
    <s v="Smartwatch"/>
    <n v="4"/>
    <n v="4"/>
    <n v="72305.61"/>
    <n v="0.03"/>
    <n v="221219.87"/>
    <n v="28168.080000000002"/>
    <n v="0.127"/>
    <n v="54.29"/>
    <x v="5"/>
    <n v="4"/>
    <b v="1"/>
    <s v="Returned"/>
    <x v="0"/>
    <x v="3"/>
    <n v="10"/>
    <x v="4"/>
    <x v="50"/>
    <x v="4"/>
    <s v="1-10%"/>
    <x v="0"/>
    <n v="1"/>
    <n v="1"/>
    <n v="0"/>
    <n v="1"/>
  </r>
  <r>
    <s v="ORD-00615"/>
    <d v="2020-10-03T00:00:00"/>
    <d v="2020-10-03T00:00:00"/>
    <s v="CUST47101"/>
    <s v="Sanjay Shah"/>
    <n v="18"/>
    <n v="18"/>
    <s v="Other"/>
    <s v="Other"/>
    <s v="Central"/>
    <s v="Raipur"/>
    <x v="2"/>
    <s v="Headphones"/>
    <n v="7"/>
    <n v="7"/>
    <n v="37436.559999999998"/>
    <n v="0.37"/>
    <n v="134393.01"/>
    <n v="20949.87"/>
    <n v="0.156"/>
    <n v="52.14"/>
    <x v="3"/>
    <n v="2"/>
    <b v="0"/>
    <s v="Delivered"/>
    <x v="1"/>
    <x v="3"/>
    <n v="10"/>
    <x v="4"/>
    <x v="50"/>
    <x v="1"/>
    <s v="31-40%"/>
    <x v="0"/>
    <n v="0"/>
    <n v="1"/>
    <n v="0"/>
    <n v="1"/>
  </r>
  <r>
    <s v="ORD-00618"/>
    <d v="2020-10-03T00:00:00"/>
    <d v="2020-10-03T00:00:00"/>
    <s v="CUST23090"/>
    <s v="Kavya Iyer"/>
    <n v="43"/>
    <n v="43"/>
    <s v="Other"/>
    <s v="Other"/>
    <s v="West"/>
    <s v="Mumbai"/>
    <x v="4"/>
    <s v="Fiction Novel"/>
    <n v="5"/>
    <n v="5"/>
    <n v="1447.22"/>
    <n v="0.08"/>
    <n v="4844.51"/>
    <n v="2794.08"/>
    <n v="0.57699999999999996"/>
    <n v="69.42"/>
    <x v="3"/>
    <n v="5"/>
    <b v="0"/>
    <s v="Delivered"/>
    <x v="1"/>
    <x v="10"/>
    <n v="2"/>
    <x v="4"/>
    <x v="50"/>
    <x v="2"/>
    <s v="1-10%"/>
    <x v="0"/>
    <n v="0"/>
    <n v="1"/>
    <n v="0"/>
    <n v="1"/>
  </r>
  <r>
    <s v="ORD-00616"/>
    <d v="2020-10-03T00:00:00"/>
    <d v="2020-10-03T00:00:00"/>
    <s v="CUST54063"/>
    <s v="Karan Mishra"/>
    <n v="37"/>
    <n v="37"/>
    <s v="Female"/>
    <s v="Female"/>
    <s v="West"/>
    <s v="Ahmedabad"/>
    <x v="3"/>
    <s v="Sugar"/>
    <n v="1"/>
    <n v="1"/>
    <n v="128.76"/>
    <n v="0.28999999999999998"/>
    <n v="74.650000000000006"/>
    <n v="6.89"/>
    <n v="9.1999999999999998E-2"/>
    <n v="68.06"/>
    <x v="0"/>
    <n v="2"/>
    <b v="0"/>
    <s v="Delivered"/>
    <x v="1"/>
    <x v="2"/>
    <n v="1"/>
    <x v="4"/>
    <x v="50"/>
    <x v="2"/>
    <s v="21-30%"/>
    <x v="0"/>
    <n v="0"/>
    <n v="1"/>
    <n v="0"/>
    <n v="1"/>
  </r>
  <r>
    <s v="ORD-00614"/>
    <d v="2020-10-02T00:00:00"/>
    <d v="2020-10-02T00:00:00"/>
    <s v="CUST25032"/>
    <s v="Ananya Bhat"/>
    <n v="40"/>
    <n v="40"/>
    <s v="Other"/>
    <s v="Other"/>
    <s v="West"/>
    <s v="Surat"/>
    <x v="3"/>
    <s v="Flour"/>
    <n v="3"/>
    <n v="3"/>
    <n v="219.84"/>
    <n v="0.1"/>
    <n v="463.59"/>
    <n v="43.04"/>
    <n v="9.2999999999999999E-2"/>
    <n v="73.42"/>
    <x v="2"/>
    <n v="3"/>
    <b v="0"/>
    <s v="Delivered"/>
    <x v="1"/>
    <x v="7"/>
    <m/>
    <x v="4"/>
    <x v="50"/>
    <x v="2"/>
    <s v="1-10%"/>
    <x v="0"/>
    <n v="0"/>
    <n v="1"/>
    <n v="0"/>
    <n v="1"/>
  </r>
  <r>
    <s v="ORD-00613"/>
    <d v="2020-10-01T00:00:00"/>
    <d v="2020-10-01T00:00:00"/>
    <s v="CUST52615"/>
    <s v="Meera Chatterjee"/>
    <n v="39"/>
    <n v="39"/>
    <s v="Other"/>
    <s v="Other"/>
    <s v="Central"/>
    <s v="Nagpur"/>
    <x v="4"/>
    <s v="Self-Help Book"/>
    <n v="8"/>
    <n v="8"/>
    <n v="479.33"/>
    <n v="0.17"/>
    <n v="2895.46"/>
    <n v="1623.81"/>
    <n v="0.56100000000000005"/>
    <n v="57.89"/>
    <x v="4"/>
    <n v="4"/>
    <b v="0"/>
    <s v="Delivered"/>
    <x v="1"/>
    <x v="5"/>
    <n v="8"/>
    <x v="4"/>
    <x v="50"/>
    <x v="2"/>
    <s v="11-20%"/>
    <x v="0"/>
    <n v="0"/>
    <n v="1"/>
    <n v="0"/>
    <n v="1"/>
  </r>
  <r>
    <s v="ORD-00612"/>
    <d v="2020-09-30T00:00:00"/>
    <d v="2020-09-30T00:00:00"/>
    <s v="CUST14600"/>
    <s v="Sanjay Kumar"/>
    <n v="46"/>
    <n v="46"/>
    <s v="Other"/>
    <s v="Other"/>
    <s v="West"/>
    <s v="Surat"/>
    <x v="5"/>
    <s v="Dumbbells"/>
    <n v="2"/>
    <n v="2"/>
    <n v="1417.62"/>
    <n v="0.33"/>
    <n v="1983.4"/>
    <n v="404.4"/>
    <n v="0.20399999999999999"/>
    <n v="38.22"/>
    <x v="3"/>
    <n v="1"/>
    <b v="0"/>
    <s v="Delivered"/>
    <x v="1"/>
    <x v="4"/>
    <n v="4"/>
    <x v="4"/>
    <x v="51"/>
    <x v="4"/>
    <s v="31-40%"/>
    <x v="0"/>
    <n v="0"/>
    <n v="1"/>
    <n v="0"/>
    <n v="1"/>
  </r>
  <r>
    <s v="ORD-00611"/>
    <d v="2020-09-29T00:00:00"/>
    <d v="2020-09-29T00:00:00"/>
    <s v="CUST98921"/>
    <s v="Pooja Joshi"/>
    <n v="54"/>
    <n v="54"/>
    <s v="Male"/>
    <s v="Male"/>
    <s v="South"/>
    <s v="Kochi"/>
    <x v="1"/>
    <s v="Sofa"/>
    <n v="10"/>
    <n v="10"/>
    <n v="2744.45"/>
    <n v="0.38"/>
    <n v="17674.13"/>
    <n v="7107.97"/>
    <n v="0.40200000000000002"/>
    <n v="63.51"/>
    <x v="1"/>
    <n v="4"/>
    <b v="0"/>
    <s v="Delivered"/>
    <x v="1"/>
    <x v="2"/>
    <n v="1"/>
    <x v="4"/>
    <x v="51"/>
    <x v="4"/>
    <s v="31-40%"/>
    <x v="0"/>
    <n v="0"/>
    <n v="1"/>
    <n v="0"/>
    <n v="1"/>
  </r>
  <r>
    <s v="ORD-00609"/>
    <d v="2020-09-29T00:00:00"/>
    <d v="2020-09-29T00:00:00"/>
    <s v="CUST16346"/>
    <s v="Pooja Patel"/>
    <n v="55"/>
    <n v="55"/>
    <s v="Female"/>
    <s v="Female"/>
    <s v="West"/>
    <s v="Surat"/>
    <x v="2"/>
    <s v="Camera"/>
    <n v="1"/>
    <n v="1"/>
    <n v="22610.21"/>
    <n v="0.08"/>
    <n v="20431.16"/>
    <n v="2517.0700000000002"/>
    <n v="0.123"/>
    <n v="48.04"/>
    <x v="4"/>
    <n v="4"/>
    <b v="0"/>
    <s v="Delivered"/>
    <x v="1"/>
    <x v="1"/>
    <n v="5"/>
    <x v="4"/>
    <x v="51"/>
    <x v="4"/>
    <s v="1-10%"/>
    <x v="0"/>
    <n v="0"/>
    <n v="1"/>
    <n v="0"/>
    <n v="1"/>
  </r>
  <r>
    <s v="ORD-00610"/>
    <d v="2020-09-29T00:00:00"/>
    <d v="2020-09-29T00:00:00"/>
    <s v="CUST16419"/>
    <s v="Nisha Mehta"/>
    <n v="31"/>
    <n v="31"/>
    <s v="Male"/>
    <s v="Male"/>
    <s v="South"/>
    <s v="Chennai"/>
    <x v="0"/>
    <s v="Sunscreen"/>
    <n v="6"/>
    <n v="6"/>
    <n v="1767.5"/>
    <n v="0.05"/>
    <n v="10129.66"/>
    <n v="6354.06"/>
    <n v="0.627"/>
    <n v="91.71"/>
    <x v="1"/>
    <n v="3"/>
    <b v="0"/>
    <s v="Delivered"/>
    <x v="1"/>
    <x v="3"/>
    <n v="10"/>
    <x v="4"/>
    <x v="51"/>
    <x v="3"/>
    <s v="1-10%"/>
    <x v="0"/>
    <n v="0"/>
    <n v="1"/>
    <n v="0"/>
    <n v="1"/>
  </r>
  <r>
    <s v="ORD-00607"/>
    <d v="2020-09-28T00:00:00"/>
    <d v="2020-09-28T00:00:00"/>
    <s v="CUST28390"/>
    <s v="Nikhil Bose"/>
    <n v="26"/>
    <n v="26"/>
    <s v="Other"/>
    <s v="Other"/>
    <s v="North"/>
    <s v="Delhi"/>
    <x v="0"/>
    <s v="Face Cream"/>
    <n v="8"/>
    <n v="8"/>
    <n v="2212.58"/>
    <n v="0.27"/>
    <n v="13305.74"/>
    <n v="8573.91"/>
    <n v="0.64400000000000002"/>
    <n v="56.29"/>
    <x v="3"/>
    <m/>
    <b v="0"/>
    <s v="Delivered"/>
    <x v="1"/>
    <x v="2"/>
    <n v="1"/>
    <x v="4"/>
    <x v="51"/>
    <x v="3"/>
    <s v="21-30%"/>
    <x v="0"/>
    <n v="0"/>
    <n v="1"/>
    <n v="0"/>
    <n v="1"/>
  </r>
  <r>
    <s v="ORD-00608"/>
    <d v="2020-09-28T00:00:00"/>
    <d v="2020-09-28T00:00:00"/>
    <s v="CUST06194"/>
    <s v="Nisha Joshi"/>
    <n v="24"/>
    <n v="24"/>
    <s v="Male"/>
    <s v="Male"/>
    <s v="North"/>
    <s v="Chandigarh"/>
    <x v="3"/>
    <s v="Dal (1kg)"/>
    <n v="6"/>
    <n v="6"/>
    <n v="56.45"/>
    <n v="7.0000000000000007E-2"/>
    <n v="342.17"/>
    <n v="22.1"/>
    <n v="6.5000000000000002E-2"/>
    <n v="41.2"/>
    <x v="3"/>
    <n v="2"/>
    <b v="1"/>
    <s v="Returned"/>
    <x v="0"/>
    <x v="6"/>
    <n v="6"/>
    <x v="4"/>
    <x v="51"/>
    <x v="1"/>
    <s v="1-10%"/>
    <x v="0"/>
    <n v="1"/>
    <n v="1"/>
    <n v="0"/>
    <n v="1"/>
  </r>
  <r>
    <s v="ORD-00604"/>
    <d v="2020-09-26T00:00:00"/>
    <d v="2020-09-26T00:00:00"/>
    <s v="CUST47446"/>
    <s v="Arjun Gupta"/>
    <n v="23"/>
    <n v="23"/>
    <s v="Other"/>
    <s v="Other"/>
    <s v="East"/>
    <s v="Guwahati"/>
    <x v="1"/>
    <s v="Desk"/>
    <n v="4"/>
    <n v="4"/>
    <n v="10669.95"/>
    <n v="0.36"/>
    <n v="27756.98"/>
    <n v="9717.32"/>
    <n v="0.35"/>
    <n v="73.78"/>
    <x v="0"/>
    <n v="1"/>
    <b v="0"/>
    <s v="Delivered"/>
    <x v="1"/>
    <x v="10"/>
    <n v="2"/>
    <x v="4"/>
    <x v="51"/>
    <x v="1"/>
    <s v="31-40%"/>
    <x v="0"/>
    <n v="0"/>
    <n v="1"/>
    <n v="0"/>
    <n v="1"/>
  </r>
  <r>
    <s v="ORD-00603"/>
    <d v="2020-09-26T00:00:00"/>
    <d v="2020-09-26T00:00:00"/>
    <s v="CUST11712"/>
    <s v="Deepa Nair"/>
    <n v="44"/>
    <n v="44"/>
    <s v="Male"/>
    <s v="Male"/>
    <s v="Central"/>
    <s v="Raipur"/>
    <x v="0"/>
    <s v="Face Cream"/>
    <n v="9"/>
    <n v="9"/>
    <n v="2256.35"/>
    <n v="0.31"/>
    <n v="13508.5"/>
    <n v="7604.3"/>
    <n v="0.56299999999999994"/>
    <n v="80.48"/>
    <x v="1"/>
    <n v="5"/>
    <b v="1"/>
    <s v="Returned"/>
    <x v="0"/>
    <x v="10"/>
    <n v="2"/>
    <x v="4"/>
    <x v="51"/>
    <x v="2"/>
    <s v="31-40%"/>
    <x v="0"/>
    <n v="1"/>
    <n v="1"/>
    <n v="0"/>
    <n v="1"/>
  </r>
  <r>
    <s v="ORD-00606"/>
    <d v="2020-09-26T00:00:00"/>
    <d v="2020-09-26T00:00:00"/>
    <s v="CUST28576"/>
    <s v="Rohan Singh"/>
    <n v="41"/>
    <n v="41"/>
    <s v="F"/>
    <s v="Female"/>
    <s v="South"/>
    <s v="Bangalore"/>
    <x v="4"/>
    <s v="Cook Book"/>
    <n v="7"/>
    <n v="7"/>
    <n v="1438.1"/>
    <n v="0.3"/>
    <n v="6674.12"/>
    <n v="3006.9"/>
    <n v="0.45100000000000001"/>
    <n v="76.06"/>
    <x v="2"/>
    <m/>
    <b v="0"/>
    <s v="Delivered"/>
    <x v="1"/>
    <x v="0"/>
    <n v="3"/>
    <x v="4"/>
    <x v="51"/>
    <x v="2"/>
    <s v="21-30%"/>
    <x v="0"/>
    <n v="0"/>
    <n v="1"/>
    <n v="0"/>
    <n v="1"/>
  </r>
  <r>
    <s v="ORD-00605"/>
    <d v="2020-09-26T00:00:00"/>
    <d v="2020-09-26T00:00:00"/>
    <s v="CUST07202"/>
    <s v="Amit Shah"/>
    <n v="39"/>
    <n v="39"/>
    <s v="Other"/>
    <s v="Other"/>
    <s v="South"/>
    <s v="Hyderabad"/>
    <x v="0"/>
    <s v="Shampoo"/>
    <n v="7"/>
    <n v="7"/>
    <n v="387.9"/>
    <n v="0.09"/>
    <n v="2585.0300000000002"/>
    <n v="1269.6300000000001"/>
    <n v="0.49099999999999999"/>
    <n v="57.88"/>
    <x v="0"/>
    <n v="1"/>
    <b v="0"/>
    <s v="Pending"/>
    <x v="2"/>
    <x v="0"/>
    <n v="3"/>
    <x v="4"/>
    <x v="51"/>
    <x v="2"/>
    <s v="1-10%"/>
    <x v="0"/>
    <n v="0"/>
    <n v="0"/>
    <n v="0"/>
    <n v="1"/>
  </r>
  <r>
    <s v="ORD-00602"/>
    <d v="2020-09-26T00:00:00"/>
    <d v="2020-09-26T00:00:00"/>
    <s v="CUST38438"/>
    <s v="Priya Das"/>
    <n v="50"/>
    <n v="50"/>
    <s v="Other"/>
    <s v="Other"/>
    <s v="South"/>
    <s v="Bangalore"/>
    <x v="3"/>
    <s v="Flour"/>
    <n v="9"/>
    <n v="9"/>
    <n v="60.08"/>
    <n v="0.36"/>
    <n v="346.37"/>
    <n v="13.3"/>
    <n v="3.7999999999999999E-2"/>
    <n v="67.3"/>
    <x v="3"/>
    <n v="4"/>
    <b v="0"/>
    <s v="Delivered"/>
    <x v="1"/>
    <x v="0"/>
    <n v="3"/>
    <x v="4"/>
    <x v="51"/>
    <x v="4"/>
    <s v="31-40%"/>
    <x v="0"/>
    <n v="0"/>
    <n v="1"/>
    <n v="0"/>
    <n v="1"/>
  </r>
  <r>
    <s v="ORD-00601"/>
    <d v="2020-09-25T00:00:00"/>
    <d v="2020-09-25T00:00:00"/>
    <s v="CUST39660"/>
    <s v="Priya Pillai"/>
    <n v="53"/>
    <n v="53"/>
    <s v="Male"/>
    <s v="Male"/>
    <s v="South"/>
    <s v="Kochi"/>
    <x v="4"/>
    <s v="Textbook"/>
    <n v="7"/>
    <n v="7"/>
    <n v="298.01"/>
    <n v="0.2"/>
    <n v="1735.77"/>
    <n v="683.51"/>
    <n v="0.39400000000000002"/>
    <n v="71.67"/>
    <x v="0"/>
    <n v="2"/>
    <b v="1"/>
    <s v="Returned"/>
    <x v="0"/>
    <x v="10"/>
    <n v="2"/>
    <x v="4"/>
    <x v="51"/>
    <x v="4"/>
    <s v="11-20%"/>
    <x v="0"/>
    <n v="1"/>
    <n v="1"/>
    <n v="0"/>
    <n v="1"/>
  </r>
  <r>
    <s v="ORD-00600"/>
    <d v="2020-09-25T00:00:00"/>
    <d v="2020-09-25T00:00:00"/>
    <s v="CUST85593"/>
    <s v="Aarav Mishra"/>
    <n v="33"/>
    <n v="33"/>
    <s v="Male"/>
    <s v="Male"/>
    <s v="West"/>
    <s v="Pune"/>
    <x v="4"/>
    <s v="Self-Help Book"/>
    <n v="2"/>
    <n v="2"/>
    <n v="1462.19"/>
    <n v="0.35"/>
    <n v="2078.34"/>
    <n v="1202.05"/>
    <n v="0.57799999999999996"/>
    <n v="78.540000000000006"/>
    <x v="1"/>
    <n v="5"/>
    <b v="0"/>
    <s v="Delivered"/>
    <x v="1"/>
    <x v="10"/>
    <n v="2"/>
    <x v="4"/>
    <x v="51"/>
    <x v="3"/>
    <s v="31-40%"/>
    <x v="0"/>
    <n v="0"/>
    <n v="1"/>
    <n v="0"/>
    <n v="1"/>
  </r>
  <r>
    <s v="ORD-00597"/>
    <d v="2020-09-24T00:00:00"/>
    <d v="2020-09-24T00:00:00"/>
    <s v="CUST03651"/>
    <s v="Arjun Patel"/>
    <n v="55"/>
    <n v="55"/>
    <s v="Female"/>
    <s v="Female"/>
    <s v="West"/>
    <s v="Surat"/>
    <x v="2"/>
    <s v="Tablet"/>
    <n v="1"/>
    <n v="1"/>
    <n v="38379.550000000003"/>
    <n v="0.18"/>
    <n v="33725.89"/>
    <n v="4708.0600000000004"/>
    <n v="0.14000000000000001"/>
    <n v="49.85"/>
    <x v="0"/>
    <n v="2"/>
    <b v="0"/>
    <s v="Delivered"/>
    <x v="1"/>
    <x v="7"/>
    <m/>
    <x v="4"/>
    <x v="51"/>
    <x v="4"/>
    <s v="11-20%"/>
    <x v="0"/>
    <n v="0"/>
    <n v="1"/>
    <n v="0"/>
    <n v="1"/>
  </r>
  <r>
    <s v="ORD-00596"/>
    <d v="2020-09-24T00:00:00"/>
    <d v="2020-09-24T00:00:00"/>
    <s v="CUST30793"/>
    <s v="Shreya Mehta"/>
    <n v="29"/>
    <n v="29"/>
    <s v="Male"/>
    <s v="Male"/>
    <s v="North"/>
    <s v="Chandigarh"/>
    <x v="0"/>
    <s v="Face Cream"/>
    <n v="2"/>
    <n v="2"/>
    <n v="2372.2399999999998"/>
    <n v="0.18"/>
    <n v="3450.53"/>
    <n v="1389.92"/>
    <n v="0.40300000000000002"/>
    <n v="51.38"/>
    <x v="0"/>
    <n v="5"/>
    <b v="0"/>
    <s v="Delivered"/>
    <x v="1"/>
    <x v="2"/>
    <n v="1"/>
    <x v="4"/>
    <x v="51"/>
    <x v="3"/>
    <s v="11-20%"/>
    <x v="0"/>
    <n v="0"/>
    <n v="1"/>
    <n v="0"/>
    <n v="1"/>
  </r>
  <r>
    <s v="ORD-00599"/>
    <d v="2020-09-24T00:00:00"/>
    <d v="2020-09-24T00:00:00"/>
    <s v="CUST89927"/>
    <s v="Ritu Mehta"/>
    <n v="35"/>
    <n v="35"/>
    <s v="Other"/>
    <s v="Other"/>
    <s v="West"/>
    <s v="Surat"/>
    <x v="2"/>
    <s v="Laptop"/>
    <n v="7"/>
    <n v="7"/>
    <n v="32603.73"/>
    <n v="0.22"/>
    <n v="175205.59"/>
    <n v="16796.740000000002"/>
    <n v="9.6000000000000002E-2"/>
    <n v="53.05"/>
    <x v="4"/>
    <n v="5"/>
    <b v="0"/>
    <s v="Delivered"/>
    <x v="1"/>
    <x v="1"/>
    <n v="5"/>
    <x v="4"/>
    <x v="51"/>
    <x v="3"/>
    <s v="21-30%"/>
    <x v="0"/>
    <n v="0"/>
    <n v="1"/>
    <n v="0"/>
    <n v="1"/>
  </r>
  <r>
    <s v="ORD-00598"/>
    <d v="2020-09-24T00:00:00"/>
    <d v="2020-09-24T00:00:00"/>
    <s v="CUST89742"/>
    <s v="Vikram Sharma"/>
    <n v="29"/>
    <n v="29"/>
    <s v="Female"/>
    <s v="Female"/>
    <s v="East"/>
    <s v="Guwahati"/>
    <x v="4"/>
    <s v="Biography"/>
    <n v="4"/>
    <n v="4"/>
    <n v="1449.53"/>
    <n v="0.39"/>
    <n v="3044.42"/>
    <n v="1101.47"/>
    <n v="0.36199999999999999"/>
    <n v="58.44"/>
    <x v="3"/>
    <m/>
    <b v="0"/>
    <s v="Delivered"/>
    <x v="1"/>
    <x v="8"/>
    <n v="7"/>
    <x v="4"/>
    <x v="51"/>
    <x v="3"/>
    <s v="31-40%"/>
    <x v="0"/>
    <n v="0"/>
    <n v="1"/>
    <n v="0"/>
    <n v="1"/>
  </r>
  <r>
    <s v="ORD-00595"/>
    <d v="2020-09-24T00:00:00"/>
    <d v="2020-09-24T00:00:00"/>
    <s v="CUST82726"/>
    <s v="Karan Rao"/>
    <n v="15"/>
    <n v="15"/>
    <s v="Other"/>
    <s v="Other"/>
    <s v="North"/>
    <s v="Amritsar"/>
    <x v="2"/>
    <s v="Laptop"/>
    <n v="6"/>
    <n v="6"/>
    <n v="51445.760000000002"/>
    <n v="0.28000000000000003"/>
    <n v="189220.35"/>
    <n v="22619.43"/>
    <n v="0.12"/>
    <n v="67.8"/>
    <x v="2"/>
    <n v="2"/>
    <b v="0"/>
    <s v="Delivered"/>
    <x v="1"/>
    <x v="1"/>
    <n v="5"/>
    <x v="4"/>
    <x v="51"/>
    <x v="0"/>
    <s v="21-30%"/>
    <x v="0"/>
    <n v="0"/>
    <n v="1"/>
    <n v="0"/>
    <n v="1"/>
  </r>
  <r>
    <s v="ORD-00593"/>
    <d v="2020-09-22T00:00:00"/>
    <d v="2020-09-22T00:00:00"/>
    <s v="CUST21963"/>
    <s v="Priya Bhat"/>
    <n v="38"/>
    <n v="38"/>
    <s v="Other"/>
    <s v="Other"/>
    <s v="Central"/>
    <s v="Bhopal"/>
    <x v="1"/>
    <s v="Wardrobe"/>
    <n v="8"/>
    <n v="8"/>
    <n v="30292.85"/>
    <n v="0.28999999999999998"/>
    <n v="173004.24"/>
    <n v="45465.04"/>
    <n v="0.26300000000000001"/>
    <n v="51.64"/>
    <x v="0"/>
    <m/>
    <b v="0"/>
    <s v="Delivered"/>
    <x v="1"/>
    <x v="1"/>
    <n v="5"/>
    <x v="4"/>
    <x v="51"/>
    <x v="2"/>
    <s v="21-30%"/>
    <x v="0"/>
    <n v="0"/>
    <n v="1"/>
    <n v="0"/>
    <n v="1"/>
  </r>
  <r>
    <s v="ORD-00594"/>
    <d v="2020-09-22T00:00:00"/>
    <d v="2020-09-22T00:00:00"/>
    <s v="CUST06050"/>
    <s v="Ananya Mishra"/>
    <n v="37"/>
    <n v="37"/>
    <s v="Male"/>
    <s v="Male"/>
    <s v="North"/>
    <s v="Amritsar"/>
    <x v="6"/>
    <s v="T-Shirt"/>
    <n v="2"/>
    <n v="2"/>
    <n v="2579.5700000000002"/>
    <n v="0.02"/>
    <n v="5743.74"/>
    <n v="1991.02"/>
    <n v="0.34699999999999998"/>
    <n v="37.72"/>
    <x v="0"/>
    <n v="4"/>
    <b v="0"/>
    <s v="Delivered"/>
    <x v="1"/>
    <x v="2"/>
    <n v="1"/>
    <x v="4"/>
    <x v="51"/>
    <x v="2"/>
    <s v="1-10%"/>
    <x v="0"/>
    <n v="0"/>
    <n v="1"/>
    <n v="0"/>
    <n v="1"/>
  </r>
  <r>
    <s v="ORD-00591"/>
    <d v="2020-09-21T00:00:00"/>
    <d v="2020-09-21T00:00:00"/>
    <s v="CUST49777"/>
    <s v="Pooja Shah"/>
    <n v="33"/>
    <n v="33"/>
    <s v="Female"/>
    <s v="Female"/>
    <s v="South"/>
    <s v="Hyderabad"/>
    <x v="3"/>
    <s v="Tea"/>
    <n v="1"/>
    <n v="1"/>
    <n v="389.24"/>
    <n v="0.23"/>
    <n v="313.86"/>
    <n v="22.71"/>
    <n v="7.1999999999999995E-2"/>
    <n v="66.8"/>
    <x v="4"/>
    <n v="5"/>
    <b v="0"/>
    <s v="Delivered"/>
    <x v="1"/>
    <x v="3"/>
    <n v="10"/>
    <x v="4"/>
    <x v="51"/>
    <x v="3"/>
    <s v="21-30%"/>
    <x v="0"/>
    <n v="0"/>
    <n v="1"/>
    <n v="0"/>
    <n v="1"/>
  </r>
  <r>
    <s v="ORD-00590"/>
    <d v="2020-09-21T00:00:00"/>
    <d v="2020-09-21T00:00:00"/>
    <s v="CUST39103"/>
    <s v="Aditya Reddy"/>
    <m/>
    <m/>
    <s v="Other"/>
    <s v="Other"/>
    <s v="Central"/>
    <s v="Raipur"/>
    <x v="3"/>
    <s v="Flour"/>
    <n v="6"/>
    <n v="6"/>
    <n v="197.31"/>
    <n v="0.38"/>
    <n v="809.88"/>
    <n v="50.36"/>
    <n v="6.2E-2"/>
    <n v="60.78"/>
    <x v="2"/>
    <n v="1"/>
    <b v="0"/>
    <s v="Delivered"/>
    <x v="1"/>
    <x v="0"/>
    <n v="3"/>
    <x v="4"/>
    <x v="51"/>
    <x v="5"/>
    <s v="31-40%"/>
    <x v="0"/>
    <n v="0"/>
    <n v="1"/>
    <n v="0"/>
    <n v="1"/>
  </r>
  <r>
    <s v="ORD-00592"/>
    <d v="2020-09-21T00:00:00"/>
    <d v="2020-09-21T00:00:00"/>
    <s v="CUST72170"/>
    <s v="Arjun Iyer"/>
    <m/>
    <m/>
    <s v="Male"/>
    <s v="Male"/>
    <s v="North"/>
    <s v="Amritsar"/>
    <x v="3"/>
    <s v="Sugar"/>
    <n v="9"/>
    <n v="9"/>
    <n v="302.37"/>
    <n v="0.03"/>
    <n v="3176.16"/>
    <n v="269.45"/>
    <n v="8.5000000000000006E-2"/>
    <n v="33.590000000000003"/>
    <x v="0"/>
    <n v="4"/>
    <b v="0"/>
    <s v="Shipped"/>
    <x v="4"/>
    <x v="6"/>
    <n v="6"/>
    <x v="4"/>
    <x v="51"/>
    <x v="5"/>
    <s v="1-10%"/>
    <x v="0"/>
    <n v="0"/>
    <n v="0"/>
    <n v="0"/>
    <n v="1"/>
  </r>
  <r>
    <s v="ORD-00589"/>
    <d v="2020-09-20T00:00:00"/>
    <d v="2020-09-20T00:00:00"/>
    <s v="CUST18414"/>
    <s v="Sanjay Reddy"/>
    <n v="24"/>
    <n v="24"/>
    <s v="Other"/>
    <s v="Other"/>
    <s v="North"/>
    <s v="Delhi"/>
    <x v="6"/>
    <s v="Dress"/>
    <n v="4"/>
    <n v="4"/>
    <n v="3802.14"/>
    <n v="0.16"/>
    <n v="11713.77"/>
    <n v="4073.09"/>
    <n v="0.34799999999999998"/>
    <n v="63.7"/>
    <x v="2"/>
    <n v="4"/>
    <b v="0"/>
    <s v="Delivered"/>
    <x v="1"/>
    <x v="3"/>
    <n v="10"/>
    <x v="4"/>
    <x v="51"/>
    <x v="1"/>
    <s v="11-20%"/>
    <x v="0"/>
    <n v="0"/>
    <n v="1"/>
    <n v="0"/>
    <n v="1"/>
  </r>
  <r>
    <s v="ORD-00587"/>
    <d v="2020-09-19T00:00:00"/>
    <d v="2020-09-19T00:00:00"/>
    <s v="CUST69337"/>
    <s v="Sunita Shah"/>
    <n v="30"/>
    <n v="30"/>
    <s v="F"/>
    <s v="Female"/>
    <s v="Central"/>
    <s v="Indore"/>
    <x v="2"/>
    <s v="Tablet"/>
    <n v="10"/>
    <n v="10"/>
    <n v="5927.03"/>
    <n v="0.37"/>
    <n v="41239.82"/>
    <n v="4624.5200000000004"/>
    <n v="0.112"/>
    <n v="77.349999999999994"/>
    <x v="1"/>
    <n v="4"/>
    <b v="0"/>
    <s v="Delivered"/>
    <x v="1"/>
    <x v="4"/>
    <n v="4"/>
    <x v="4"/>
    <x v="51"/>
    <x v="3"/>
    <s v="31-40%"/>
    <x v="0"/>
    <n v="0"/>
    <n v="1"/>
    <n v="0"/>
    <n v="1"/>
  </r>
  <r>
    <s v="ORD-00588"/>
    <d v="2020-09-19T00:00:00"/>
    <d v="2020-09-19T00:00:00"/>
    <s v="CUST24071"/>
    <s v="Pooja Joshi"/>
    <n v="40"/>
    <n v="40"/>
    <s v="Male"/>
    <s v="Male"/>
    <s v="West"/>
    <s v="Ahmedabad"/>
    <x v="0"/>
    <s v="Shampoo"/>
    <n v="3"/>
    <n v="3"/>
    <n v="2164.7199999999998"/>
    <n v="0.31"/>
    <n v="3914.75"/>
    <n v="2019.53"/>
    <n v="0.51600000000000001"/>
    <n v="42.56"/>
    <x v="1"/>
    <n v="1"/>
    <b v="0"/>
    <s v="Shipped"/>
    <x v="4"/>
    <x v="8"/>
    <n v="7"/>
    <x v="4"/>
    <x v="51"/>
    <x v="2"/>
    <s v="31-40%"/>
    <x v="0"/>
    <n v="0"/>
    <n v="0"/>
    <n v="0"/>
    <n v="1"/>
  </r>
  <r>
    <s v="ORD-00586"/>
    <d v="2020-09-19T00:00:00"/>
    <d v="2020-09-19T00:00:00"/>
    <s v="CUST86530"/>
    <s v="Nikhil Das"/>
    <n v="40"/>
    <n v="40"/>
    <s v="Male"/>
    <s v="Male"/>
    <s v="East"/>
    <s v="Patna"/>
    <x v="5"/>
    <s v="Yoga Mat"/>
    <n v="9"/>
    <n v="9"/>
    <n v="3643.69"/>
    <n v="7.0000000000000007E-2"/>
    <n v="28799.52"/>
    <n v="3724.9"/>
    <n v="0.129"/>
    <n v="81.760000000000005"/>
    <x v="2"/>
    <n v="4"/>
    <b v="0"/>
    <s v="Delivered"/>
    <x v="1"/>
    <x v="5"/>
    <n v="8"/>
    <x v="4"/>
    <x v="51"/>
    <x v="2"/>
    <s v="1-10%"/>
    <x v="0"/>
    <n v="0"/>
    <n v="1"/>
    <n v="0"/>
    <n v="1"/>
  </r>
  <r>
    <s v="ORD-00585"/>
    <d v="2020-09-18T00:00:00"/>
    <d v="2020-09-18T00:00:00"/>
    <s v="CUST92797"/>
    <s v="Kavya Pillai"/>
    <n v="33"/>
    <n v="33"/>
    <s v="Other"/>
    <s v="Other"/>
    <s v="South"/>
    <s v="Bangalore"/>
    <x v="2"/>
    <s v="Camera"/>
    <n v="6"/>
    <n v="6"/>
    <n v="51958.82"/>
    <n v="0.09"/>
    <n v="296590.44"/>
    <n v="46515.89"/>
    <n v="0.157"/>
    <n v="67.94"/>
    <x v="3"/>
    <n v="5"/>
    <b v="0"/>
    <s v="Pending"/>
    <x v="2"/>
    <x v="0"/>
    <n v="3"/>
    <x v="4"/>
    <x v="51"/>
    <x v="3"/>
    <s v="1-10%"/>
    <x v="0"/>
    <n v="0"/>
    <n v="0"/>
    <n v="0"/>
    <n v="1"/>
  </r>
  <r>
    <s v="ORD-00584"/>
    <d v="2020-09-18T00:00:00"/>
    <d v="2020-09-18T00:00:00"/>
    <s v="CUST21732"/>
    <s v="Nikhil Nair"/>
    <n v="15"/>
    <n v="15"/>
    <s v="Other"/>
    <s v="Other"/>
    <s v="West"/>
    <s v="Surat"/>
    <x v="5"/>
    <s v="Yoga Mat"/>
    <n v="8"/>
    <n v="8"/>
    <n v="5733.61"/>
    <n v="0.13"/>
    <n v="40572.080000000002"/>
    <n v="10225.36"/>
    <n v="0.252"/>
    <n v="74.430000000000007"/>
    <x v="4"/>
    <n v="1"/>
    <b v="0"/>
    <s v="Delivered"/>
    <x v="1"/>
    <x v="0"/>
    <n v="3"/>
    <x v="4"/>
    <x v="51"/>
    <x v="0"/>
    <s v="11-20%"/>
    <x v="0"/>
    <n v="0"/>
    <n v="1"/>
    <n v="0"/>
    <n v="1"/>
  </r>
  <r>
    <s v="ORD-00582"/>
    <d v="2020-09-17T00:00:00"/>
    <d v="2020-09-17T00:00:00"/>
    <s v="CUST42583"/>
    <s v="Nisha Rao"/>
    <n v="31"/>
    <n v="31"/>
    <s v="Other"/>
    <s v="Other"/>
    <s v="South"/>
    <s v="Bangalore"/>
    <x v="4"/>
    <s v="Cook Book"/>
    <n v="1"/>
    <n v="1"/>
    <n v="587.49"/>
    <n v="0.09"/>
    <n v="560.42999999999995"/>
    <n v="178.2"/>
    <n v="0.318"/>
    <n v="82.7"/>
    <x v="5"/>
    <n v="3"/>
    <b v="0"/>
    <s v="Delivered"/>
    <x v="1"/>
    <x v="6"/>
    <n v="6"/>
    <x v="4"/>
    <x v="51"/>
    <x v="3"/>
    <s v="1-10%"/>
    <x v="0"/>
    <n v="0"/>
    <n v="1"/>
    <n v="0"/>
    <n v="1"/>
  </r>
  <r>
    <s v="ORD-00580"/>
    <d v="2020-09-17T00:00:00"/>
    <d v="2020-09-17T00:00:00"/>
    <s v="CUST77116"/>
    <s v="Deepa Chatterjee"/>
    <n v="55"/>
    <n v="55"/>
    <s v="m"/>
    <s v="Male"/>
    <s v="South"/>
    <s v="Bangalore"/>
    <x v="2"/>
    <s v="Camera"/>
    <n v="10"/>
    <n v="10"/>
    <n v="74981.27"/>
    <n v="0.04"/>
    <n v="822702.48"/>
    <n v="98591.29"/>
    <n v="0.12"/>
    <n v="90.58"/>
    <x v="5"/>
    <n v="1"/>
    <b v="1"/>
    <s v="Returned"/>
    <x v="0"/>
    <x v="1"/>
    <n v="5"/>
    <x v="4"/>
    <x v="51"/>
    <x v="4"/>
    <s v="1-10%"/>
    <x v="0"/>
    <n v="1"/>
    <n v="1"/>
    <n v="0"/>
    <n v="1"/>
  </r>
  <r>
    <s v="ORD-00581"/>
    <d v="2020-09-17T00:00:00"/>
    <d v="2020-09-17T00:00:00"/>
    <s v="CUST52841"/>
    <s v="Priya Rao"/>
    <n v="35"/>
    <n v="35"/>
    <s v="Female"/>
    <s v="Female"/>
    <s v="Central"/>
    <s v="Bhopal"/>
    <x v="6"/>
    <s v="Jeans"/>
    <n v="8"/>
    <n v="8"/>
    <n v="3110.11"/>
    <n v="0.05"/>
    <n v="22849.8"/>
    <n v="7429.85"/>
    <n v="0.32500000000000001"/>
    <n v="59.8"/>
    <x v="0"/>
    <n v="5"/>
    <b v="0"/>
    <s v="Delivered"/>
    <x v="1"/>
    <x v="2"/>
    <n v="1"/>
    <x v="4"/>
    <x v="51"/>
    <x v="3"/>
    <s v="1-10%"/>
    <x v="0"/>
    <n v="0"/>
    <n v="1"/>
    <n v="0"/>
    <n v="1"/>
  </r>
  <r>
    <s v="ORD-00583"/>
    <d v="2020-09-17T00:00:00"/>
    <d v="2020-09-17T00:00:00"/>
    <s v="CUST16103"/>
    <s v="Sunita Nair"/>
    <n v="31"/>
    <n v="31"/>
    <s v="Female"/>
    <s v="Female"/>
    <s v="West"/>
    <s v="Ahmedabad"/>
    <x v="4"/>
    <s v="Cook Book"/>
    <n v="7"/>
    <n v="7"/>
    <n v="477.86"/>
    <n v="0.36"/>
    <n v="2149.2600000000002"/>
    <n v="674.69"/>
    <n v="0.314"/>
    <n v="44.92"/>
    <x v="4"/>
    <n v="3"/>
    <b v="0"/>
    <s v="Delivered"/>
    <x v="1"/>
    <x v="0"/>
    <n v="3"/>
    <x v="4"/>
    <x v="51"/>
    <x v="3"/>
    <s v="31-40%"/>
    <x v="0"/>
    <n v="0"/>
    <n v="1"/>
    <n v="0"/>
    <n v="1"/>
  </r>
  <r>
    <s v="ORD-00579"/>
    <d v="2020-09-16T00:00:00"/>
    <d v="2020-09-16T00:00:00"/>
    <s v="CUST24871"/>
    <s v="Kavya Reddy"/>
    <n v="24"/>
    <n v="24"/>
    <s v="Other"/>
    <s v="Other"/>
    <s v="North"/>
    <s v="Delhi"/>
    <x v="2"/>
    <s v="Laptop"/>
    <n v="9"/>
    <n v="9"/>
    <n v="34058.9"/>
    <n v="0.13"/>
    <n v="239614.28"/>
    <n v="26529.360000000001"/>
    <n v="0.111"/>
    <n v="35.69"/>
    <x v="5"/>
    <n v="5"/>
    <b v="0"/>
    <s v="Pending"/>
    <x v="2"/>
    <x v="1"/>
    <n v="5"/>
    <x v="4"/>
    <x v="51"/>
    <x v="1"/>
    <s v="11-20%"/>
    <x v="0"/>
    <n v="0"/>
    <n v="0"/>
    <n v="0"/>
    <n v="1"/>
  </r>
  <r>
    <s v="ORD-00577"/>
    <d v="2020-09-15T00:00:00"/>
    <d v="2020-09-15T00:00:00"/>
    <s v="CUST53381"/>
    <s v="Aditya Pillai"/>
    <n v="54"/>
    <n v="54"/>
    <s v="Other"/>
    <s v="Other"/>
    <s v="Central"/>
    <s v="Raipur"/>
    <x v="5"/>
    <s v="Cycle"/>
    <n v="8"/>
    <n v="8"/>
    <n v="10241.77"/>
    <n v="0.28999999999999998"/>
    <n v="61888.65"/>
    <n v="13264.84"/>
    <n v="0.214"/>
    <n v="67.150000000000006"/>
    <x v="5"/>
    <n v="1"/>
    <b v="1"/>
    <s v="Returned"/>
    <x v="0"/>
    <x v="6"/>
    <n v="6"/>
    <x v="4"/>
    <x v="51"/>
    <x v="4"/>
    <s v="21-30%"/>
    <x v="0"/>
    <n v="1"/>
    <n v="1"/>
    <n v="0"/>
    <n v="1"/>
  </r>
  <r>
    <s v="ORD-00576"/>
    <d v="2020-09-15T00:00:00"/>
    <d v="2020-09-15T00:00:00"/>
    <s v="CUST60901"/>
    <s v="Amit Mishra"/>
    <n v="38"/>
    <n v="38"/>
    <s v="Male"/>
    <s v="Male"/>
    <s v="North"/>
    <s v="Delhi"/>
    <x v="1"/>
    <s v="Bookshelf"/>
    <n v="10"/>
    <n v="10"/>
    <n v="2950.98"/>
    <n v="0.23"/>
    <n v="23921.040000000001"/>
    <n v="3847.48"/>
    <n v="0.161"/>
    <n v="-4.29"/>
    <x v="2"/>
    <n v="3"/>
    <b v="0"/>
    <s v="Delivered"/>
    <x v="1"/>
    <x v="9"/>
    <n v="9"/>
    <x v="4"/>
    <x v="51"/>
    <x v="2"/>
    <s v="21-30%"/>
    <x v="0"/>
    <n v="0"/>
    <n v="1"/>
    <n v="0"/>
    <n v="1"/>
  </r>
  <r>
    <s v="ORD-00578"/>
    <d v="2020-09-15T00:00:00"/>
    <d v="2020-09-15T00:00:00"/>
    <s v="CUST42662"/>
    <s v="Kavya Bhat"/>
    <n v="43"/>
    <n v="43"/>
    <s v="Female"/>
    <s v="Female"/>
    <s v="East"/>
    <s v="Guwahati"/>
    <x v="0"/>
    <s v="Perfume"/>
    <n v="8"/>
    <n v="8"/>
    <n v="590.22"/>
    <n v="0.03"/>
    <n v="4644.4399999999996"/>
    <n v="1500.51"/>
    <n v="0.32300000000000001"/>
    <n v="63.44"/>
    <x v="0"/>
    <m/>
    <b v="0"/>
    <s v="Delivered"/>
    <x v="1"/>
    <x v="9"/>
    <n v="9"/>
    <x v="4"/>
    <x v="51"/>
    <x v="2"/>
    <s v="1-10%"/>
    <x v="0"/>
    <n v="0"/>
    <n v="1"/>
    <n v="0"/>
    <n v="1"/>
  </r>
  <r>
    <s v="ORD-00575"/>
    <d v="2020-09-14T00:00:00"/>
    <d v="2020-09-14T00:00:00"/>
    <s v="CUST39101"/>
    <s v="Sunita Mehta"/>
    <n v="32"/>
    <n v="32"/>
    <s v="Other"/>
    <s v="Other"/>
    <s v="East"/>
    <s v="Guwahati"/>
    <x v="1"/>
    <s v="Bookshelf"/>
    <n v="7"/>
    <n v="7"/>
    <n v="5932.53"/>
    <n v="0.39"/>
    <n v="23093.119999999999"/>
    <n v="8164.97"/>
    <n v="0.35399999999999998"/>
    <n v="84.41"/>
    <x v="3"/>
    <n v="3"/>
    <b v="0"/>
    <s v="Delivered"/>
    <x v="1"/>
    <x v="2"/>
    <n v="1"/>
    <x v="4"/>
    <x v="51"/>
    <x v="3"/>
    <s v="31-40%"/>
    <x v="0"/>
    <n v="0"/>
    <n v="1"/>
    <n v="0"/>
    <n v="1"/>
  </r>
  <r>
    <s v="ORD-00574"/>
    <d v="2020-09-14T00:00:00"/>
    <d v="2020-09-14T00:00:00"/>
    <s v="CUST90504"/>
    <s v="Aarav Sharma"/>
    <n v="16"/>
    <n v="16"/>
    <s v="Female"/>
    <s v="Female"/>
    <s v="West"/>
    <s v="Pune"/>
    <x v="1"/>
    <s v="Sofa"/>
    <n v="3"/>
    <n v="3"/>
    <n v="8460.49"/>
    <n v="0.16"/>
    <n v="19748.43"/>
    <n v="6671.85"/>
    <n v="0.33800000000000002"/>
    <n v="38.06"/>
    <x v="1"/>
    <n v="3"/>
    <b v="0"/>
    <s v="Delivered"/>
    <x v="1"/>
    <x v="0"/>
    <n v="3"/>
    <x v="4"/>
    <x v="51"/>
    <x v="0"/>
    <s v="11-20%"/>
    <x v="0"/>
    <n v="0"/>
    <n v="1"/>
    <n v="0"/>
    <n v="1"/>
  </r>
  <r>
    <s v="ORD-00572"/>
    <d v="2020-09-12T00:00:00"/>
    <d v="2020-09-12T00:00:00"/>
    <s v="CUST64941"/>
    <s v="Amit Nair"/>
    <n v="46"/>
    <n v="46"/>
    <s v="Other"/>
    <s v="Other"/>
    <s v="North"/>
    <s v="Ludhiana"/>
    <x v="5"/>
    <s v="Yoga Mat"/>
    <n v="2"/>
    <n v="2"/>
    <n v="7907.75"/>
    <n v="0.23"/>
    <n v="11417.09"/>
    <n v="2439.2600000000002"/>
    <n v="0.214"/>
    <n v="30.79"/>
    <x v="3"/>
    <n v="4"/>
    <b v="0"/>
    <s v="Pending"/>
    <x v="2"/>
    <x v="3"/>
    <n v="10"/>
    <x v="4"/>
    <x v="51"/>
    <x v="4"/>
    <s v="21-30%"/>
    <x v="0"/>
    <n v="0"/>
    <n v="0"/>
    <n v="0"/>
    <n v="1"/>
  </r>
  <r>
    <s v="ORD-00573"/>
    <d v="2020-09-12T00:00:00"/>
    <d v="2020-09-12T00:00:00"/>
    <s v="CUST93696"/>
    <s v="Amit Gupta"/>
    <n v="42"/>
    <n v="42"/>
    <s v="Other"/>
    <s v="Other"/>
    <s v="East"/>
    <s v="Kolkata"/>
    <x v="6"/>
    <s v="Jeans"/>
    <n v="3"/>
    <n v="3"/>
    <n v="3089.43"/>
    <n v="0.09"/>
    <n v="7257.03"/>
    <n v="2480.31"/>
    <n v="0.34200000000000003"/>
    <n v="82.77"/>
    <x v="2"/>
    <m/>
    <b v="1"/>
    <s v="Returned"/>
    <x v="0"/>
    <x v="6"/>
    <n v="6"/>
    <x v="4"/>
    <x v="51"/>
    <x v="2"/>
    <s v="1-10%"/>
    <x v="0"/>
    <n v="1"/>
    <n v="1"/>
    <n v="0"/>
    <n v="1"/>
  </r>
  <r>
    <s v="ORD-00571"/>
    <d v="2020-09-10T00:00:00"/>
    <d v="2020-09-10T00:00:00"/>
    <s v="CUST29775"/>
    <s v="Deepa Sharma"/>
    <n v="16"/>
    <n v="16"/>
    <s v="Other"/>
    <s v="Other"/>
    <s v="Central"/>
    <s v="Raipur"/>
    <x v="4"/>
    <s v="Biography"/>
    <n v="1"/>
    <n v="1"/>
    <n v="565.12"/>
    <n v="0.08"/>
    <n v="539.57000000000005"/>
    <n v="249.41"/>
    <n v="0.46200000000000002"/>
    <n v="49.52"/>
    <x v="3"/>
    <n v="4"/>
    <b v="0"/>
    <s v="Delivered"/>
    <x v="1"/>
    <x v="4"/>
    <n v="4"/>
    <x v="4"/>
    <x v="51"/>
    <x v="0"/>
    <s v="1-10%"/>
    <x v="0"/>
    <n v="0"/>
    <n v="1"/>
    <n v="0"/>
    <n v="1"/>
  </r>
  <r>
    <s v="ORD-00568"/>
    <d v="2020-09-10T00:00:00"/>
    <d v="2020-09-10T00:00:00"/>
    <s v="CUST35377"/>
    <s v="Amit Reddy"/>
    <n v="49"/>
    <n v="49"/>
    <s v="F"/>
    <s v="Female"/>
    <s v="West"/>
    <s v="Ahmedabad"/>
    <x v="1"/>
    <s v="Bed Frame"/>
    <n v="9"/>
    <n v="9"/>
    <n v="31653.11"/>
    <n v="0.37"/>
    <n v="185665.67"/>
    <n v="62381.83"/>
    <n v="0.33600000000000002"/>
    <n v="74.88"/>
    <x v="5"/>
    <n v="3"/>
    <b v="0"/>
    <s v="Delivered"/>
    <x v="1"/>
    <x v="10"/>
    <n v="2"/>
    <x v="4"/>
    <x v="51"/>
    <x v="4"/>
    <s v="31-40%"/>
    <x v="0"/>
    <n v="0"/>
    <n v="1"/>
    <n v="0"/>
    <n v="1"/>
  </r>
  <r>
    <s v="ORD-00570"/>
    <d v="2020-09-10T00:00:00"/>
    <d v="2020-09-10T00:00:00"/>
    <s v="CUST24704"/>
    <s v="Kavya Iyer"/>
    <n v="47"/>
    <n v="47"/>
    <s v="Other"/>
    <s v="Other"/>
    <s v="South"/>
    <s v="Chennai"/>
    <x v="5"/>
    <s v="Cricket Bat"/>
    <n v="1"/>
    <n v="1"/>
    <n v="13770.41"/>
    <n v="7.0000000000000007E-2"/>
    <n v="14059.26"/>
    <n v="2621.88"/>
    <n v="0.186"/>
    <n v="56.12"/>
    <x v="3"/>
    <n v="1"/>
    <b v="0"/>
    <s v="Cancelled"/>
    <x v="3"/>
    <x v="8"/>
    <n v="7"/>
    <x v="4"/>
    <x v="51"/>
    <x v="4"/>
    <s v="1-10%"/>
    <x v="0"/>
    <n v="0"/>
    <n v="0"/>
    <n v="1"/>
    <n v="1"/>
  </r>
  <r>
    <s v="ORD-00569"/>
    <d v="2020-09-10T00:00:00"/>
    <d v="2020-09-10T00:00:00"/>
    <s v="CUST30901"/>
    <s v="Ananya Kumar"/>
    <n v="49"/>
    <n v="49"/>
    <s v="Male"/>
    <s v="Male"/>
    <s v="Central"/>
    <s v="Nagpur"/>
    <x v="6"/>
    <s v="Dress"/>
    <n v="9"/>
    <n v="9"/>
    <n v="1086.28"/>
    <n v="0.01"/>
    <n v="10096.41"/>
    <n v="2991.15"/>
    <n v="0.29599999999999999"/>
    <n v="60.79"/>
    <x v="3"/>
    <n v="5"/>
    <b v="0"/>
    <s v="Shipped"/>
    <x v="4"/>
    <x v="1"/>
    <n v="5"/>
    <x v="4"/>
    <x v="51"/>
    <x v="4"/>
    <s v="1-10%"/>
    <x v="0"/>
    <n v="0"/>
    <n v="0"/>
    <n v="0"/>
    <n v="1"/>
  </r>
  <r>
    <s v="ORD-00566"/>
    <d v="2020-09-09T00:00:00"/>
    <d v="2020-09-09T00:00:00"/>
    <s v="CUST67628"/>
    <s v="Meera Chatterjee"/>
    <n v="25"/>
    <n v="25"/>
    <s v="Other"/>
    <s v="Other"/>
    <s v="North"/>
    <s v="Amritsar"/>
    <x v="5"/>
    <s v="Dumbbells"/>
    <m/>
    <m/>
    <n v="603.71"/>
    <n v="0.39"/>
    <n v="373.9"/>
    <n v="76.010000000000005"/>
    <n v="0.20300000000000001"/>
    <n v="68.010000000000005"/>
    <x v="4"/>
    <m/>
    <b v="0"/>
    <s v="Shipped"/>
    <x v="4"/>
    <x v="9"/>
    <n v="9"/>
    <x v="4"/>
    <x v="51"/>
    <x v="1"/>
    <s v="31-40%"/>
    <x v="0"/>
    <n v="0"/>
    <n v="0"/>
    <n v="0"/>
    <n v="1"/>
  </r>
  <r>
    <s v="ORD-00565"/>
    <d v="2020-09-09T00:00:00"/>
    <d v="2020-09-09T00:00:00"/>
    <s v="CUST05627"/>
    <s v="Aarav Kumar"/>
    <n v="37"/>
    <n v="37"/>
    <s v="Female"/>
    <s v="Female"/>
    <s v="West"/>
    <s v="Surat"/>
    <x v="5"/>
    <s v="Cricket Bat"/>
    <n v="1"/>
    <n v="1"/>
    <n v="3528.13"/>
    <n v="0.38"/>
    <n v="2038.22"/>
    <n v="420.96"/>
    <n v="0.20699999999999999"/>
    <n v="53.63"/>
    <x v="2"/>
    <n v="1"/>
    <b v="1"/>
    <s v="Returned"/>
    <x v="0"/>
    <x v="6"/>
    <n v="6"/>
    <x v="4"/>
    <x v="51"/>
    <x v="2"/>
    <s v="31-40%"/>
    <x v="0"/>
    <n v="1"/>
    <n v="1"/>
    <n v="0"/>
    <n v="1"/>
  </r>
  <r>
    <s v="ORD-00567"/>
    <d v="2020-09-09T00:00:00"/>
    <d v="2020-09-09T00:00:00"/>
    <s v="CUST22945"/>
    <s v="Meera Kumar"/>
    <n v="52"/>
    <n v="52"/>
    <s v="Female"/>
    <s v="Female"/>
    <s v="South"/>
    <s v="Kochi"/>
    <x v="4"/>
    <s v="Fiction Novel"/>
    <n v="9"/>
    <n v="9"/>
    <n v="955.64"/>
    <n v="0.15"/>
    <n v="8375.59"/>
    <n v="2836.26"/>
    <n v="0.33900000000000002"/>
    <n v="75.790000000000006"/>
    <x v="2"/>
    <n v="4"/>
    <b v="0"/>
    <s v="Pending"/>
    <x v="2"/>
    <x v="9"/>
    <n v="9"/>
    <x v="4"/>
    <x v="51"/>
    <x v="4"/>
    <s v="11-20%"/>
    <x v="0"/>
    <n v="0"/>
    <n v="0"/>
    <n v="0"/>
    <n v="1"/>
  </r>
  <r>
    <s v="ORD-00563"/>
    <d v="2020-09-07T00:00:00"/>
    <d v="2020-09-07T00:00:00"/>
    <s v="CUST44323"/>
    <s v="Ritu Bose"/>
    <n v="33"/>
    <n v="33"/>
    <s v="Female"/>
    <s v="Female"/>
    <s v="South"/>
    <s v="Bangalore"/>
    <x v="4"/>
    <s v="Cook Book"/>
    <n v="6"/>
    <n v="6"/>
    <n v="1105.96"/>
    <n v="0.28999999999999998"/>
    <n v="5241.79"/>
    <n v="1716.01"/>
    <n v="0.32700000000000001"/>
    <n v="67.650000000000006"/>
    <x v="5"/>
    <n v="3"/>
    <b v="1"/>
    <s v="Returned"/>
    <x v="0"/>
    <x v="7"/>
    <m/>
    <x v="4"/>
    <x v="51"/>
    <x v="3"/>
    <s v="21-30%"/>
    <x v="0"/>
    <n v="1"/>
    <n v="1"/>
    <n v="0"/>
    <n v="1"/>
  </r>
  <r>
    <s v="ORD-00564"/>
    <d v="2020-09-07T00:00:00"/>
    <d v="2020-09-07T00:00:00"/>
    <s v="CUST18845"/>
    <s v="Sunita Reddy"/>
    <n v="37"/>
    <n v="37"/>
    <s v="Male"/>
    <s v="Male"/>
    <s v="Central"/>
    <s v="Nagpur"/>
    <x v="5"/>
    <s v="Cricket Bat"/>
    <n v="8"/>
    <n v="8"/>
    <n v="1081.8900000000001"/>
    <n v="0.17"/>
    <n v="7052.66"/>
    <n v="1691.65"/>
    <n v="0.24"/>
    <n v="68.34"/>
    <x v="4"/>
    <n v="3"/>
    <b v="0"/>
    <s v="Delivered"/>
    <x v="1"/>
    <x v="8"/>
    <n v="7"/>
    <x v="4"/>
    <x v="51"/>
    <x v="2"/>
    <s v="11-20%"/>
    <x v="0"/>
    <n v="0"/>
    <n v="1"/>
    <n v="0"/>
    <n v="1"/>
  </r>
  <r>
    <s v="ORD-00561"/>
    <d v="2020-09-06T00:00:00"/>
    <d v="2020-09-06T00:00:00"/>
    <s v="CUST12729"/>
    <s v="Amit Kumar"/>
    <n v="36"/>
    <n v="36"/>
    <s v="Male"/>
    <s v="Male"/>
    <s v="East"/>
    <s v="Guwahati"/>
    <x v="4"/>
    <s v="Comic Book"/>
    <n v="8"/>
    <n v="8"/>
    <n v="224.05"/>
    <n v="0.35"/>
    <n v="1031.47"/>
    <n v="454.3"/>
    <n v="0.44"/>
    <n v="63.62"/>
    <x v="1"/>
    <n v="3"/>
    <b v="0"/>
    <s v="Delivered"/>
    <x v="1"/>
    <x v="6"/>
    <n v="6"/>
    <x v="4"/>
    <x v="51"/>
    <x v="2"/>
    <s v="31-40%"/>
    <x v="0"/>
    <n v="0"/>
    <n v="1"/>
    <n v="0"/>
    <n v="1"/>
  </r>
  <r>
    <s v="ORD-00562"/>
    <d v="2020-09-06T00:00:00"/>
    <d v="2020-09-06T00:00:00"/>
    <s v="CUST35414"/>
    <s v="Rohan Joshi"/>
    <n v="39"/>
    <n v="39"/>
    <s v="F"/>
    <s v="Female"/>
    <s v="West"/>
    <s v="Surat"/>
    <x v="0"/>
    <s v="Lipstick"/>
    <n v="6"/>
    <n v="6"/>
    <n v="1280.8399999999999"/>
    <n v="0.23"/>
    <n v="5974.92"/>
    <n v="2678.22"/>
    <n v="0.44800000000000001"/>
    <n v="72.989999999999995"/>
    <x v="4"/>
    <n v="3"/>
    <b v="0"/>
    <s v="Delivered"/>
    <x v="1"/>
    <x v="2"/>
    <n v="1"/>
    <x v="4"/>
    <x v="51"/>
    <x v="2"/>
    <s v="21-30%"/>
    <x v="0"/>
    <n v="0"/>
    <n v="1"/>
    <n v="0"/>
    <n v="1"/>
  </r>
  <r>
    <s v="ORD-00560"/>
    <d v="2020-09-06T00:00:00"/>
    <d v="2020-09-06T00:00:00"/>
    <s v="CUST38172"/>
    <s v="Arjun Singh"/>
    <n v="19"/>
    <n v="19"/>
    <s v="Other"/>
    <s v="Other"/>
    <s v="East"/>
    <s v="Kolkata"/>
    <x v="1"/>
    <s v="Bookshelf"/>
    <n v="5"/>
    <n v="5"/>
    <n v="26946.78"/>
    <n v="0.1"/>
    <n v="111598.98"/>
    <n v="37815.29"/>
    <n v="0.33900000000000002"/>
    <n v="80.010000000000005"/>
    <x v="3"/>
    <n v="3"/>
    <b v="0"/>
    <s v="Cancelled"/>
    <x v="3"/>
    <x v="6"/>
    <n v="6"/>
    <x v="4"/>
    <x v="51"/>
    <x v="1"/>
    <s v="1-10%"/>
    <x v="0"/>
    <n v="0"/>
    <n v="0"/>
    <n v="1"/>
    <n v="1"/>
  </r>
  <r>
    <s v="ORD-00559"/>
    <d v="2020-09-05T00:00:00"/>
    <d v="2020-09-05T00:00:00"/>
    <s v="CUST34558"/>
    <s v="Amit Bhat"/>
    <n v="46"/>
    <n v="46"/>
    <s v="Other"/>
    <s v="Other"/>
    <s v="West"/>
    <s v="Mumbai"/>
    <x v="6"/>
    <s v="Jeans"/>
    <n v="8"/>
    <n v="8"/>
    <n v="2151.16"/>
    <n v="0.12"/>
    <n v="15432.22"/>
    <n v="4651.88"/>
    <n v="0.30099999999999999"/>
    <n v="67.349999999999994"/>
    <x v="1"/>
    <n v="4"/>
    <b v="1"/>
    <s v="Returned"/>
    <x v="0"/>
    <x v="4"/>
    <n v="4"/>
    <x v="4"/>
    <x v="51"/>
    <x v="4"/>
    <s v="11-20%"/>
    <x v="0"/>
    <n v="1"/>
    <n v="1"/>
    <n v="0"/>
    <n v="1"/>
  </r>
  <r>
    <s v="ORD-00558"/>
    <d v="2020-09-05T00:00:00"/>
    <d v="2020-09-05T00:00:00"/>
    <s v="CUST39230"/>
    <s v="Amit Gupta"/>
    <n v="33"/>
    <n v="33"/>
    <s v="Female"/>
    <s v="Female"/>
    <s v="Central"/>
    <s v="Bhopal"/>
    <x v="2"/>
    <s v="Smartphone"/>
    <n v="4"/>
    <n v="4"/>
    <n v="61889.58"/>
    <n v="0.28000000000000003"/>
    <n v="188994.43"/>
    <n v="30756.01"/>
    <n v="0.16300000000000001"/>
    <n v="79.61"/>
    <x v="0"/>
    <n v="2"/>
    <b v="0"/>
    <s v="Delivered"/>
    <x v="1"/>
    <x v="1"/>
    <n v="5"/>
    <x v="4"/>
    <x v="51"/>
    <x v="3"/>
    <s v="21-30%"/>
    <x v="0"/>
    <n v="0"/>
    <n v="1"/>
    <n v="0"/>
    <n v="1"/>
  </r>
  <r>
    <s v="ORD-00557"/>
    <d v="2020-09-04T00:00:00"/>
    <d v="2020-09-04T00:00:00"/>
    <s v="CUST03973"/>
    <s v="Rahul Iyer"/>
    <m/>
    <m/>
    <s v="Male"/>
    <s v="Male"/>
    <s v="East"/>
    <s v="Bhubaneswar"/>
    <x v="4"/>
    <s v="Self-Help Book"/>
    <n v="6"/>
    <n v="6"/>
    <n v="821.78"/>
    <n v="0.16"/>
    <n v="3457.92"/>
    <n v="2079.9299999999998"/>
    <n v="0.60099999999999998"/>
    <n v="89.15"/>
    <x v="2"/>
    <n v="4"/>
    <b v="0"/>
    <s v="Cancelled"/>
    <x v="3"/>
    <x v="8"/>
    <n v="7"/>
    <x v="4"/>
    <x v="51"/>
    <x v="5"/>
    <s v="11-20%"/>
    <x v="0"/>
    <n v="0"/>
    <n v="0"/>
    <n v="1"/>
    <n v="1"/>
  </r>
  <r>
    <s v="ORD-00555"/>
    <d v="2020-09-03T00:00:00"/>
    <d v="2020-09-03T00:00:00"/>
    <s v="CUST68739"/>
    <s v="Deepa Chatterjee"/>
    <n v="27"/>
    <n v="27"/>
    <s v="Other"/>
    <s v="Other"/>
    <s v="West"/>
    <s v="Surat"/>
    <x v="2"/>
    <s v="Camera"/>
    <n v="5"/>
    <n v="5"/>
    <n v="56264.15"/>
    <n v="0.28000000000000003"/>
    <n v="197944.28"/>
    <n v="23405.15"/>
    <n v="0.11799999999999999"/>
    <n v="58.56"/>
    <x v="2"/>
    <n v="4"/>
    <b v="0"/>
    <s v="Delivered"/>
    <x v="1"/>
    <x v="5"/>
    <n v="8"/>
    <x v="4"/>
    <x v="51"/>
    <x v="3"/>
    <s v="21-30%"/>
    <x v="0"/>
    <n v="0"/>
    <n v="1"/>
    <n v="0"/>
    <n v="1"/>
  </r>
  <r>
    <s v="ORD-00556"/>
    <d v="2020-09-03T00:00:00"/>
    <d v="2020-09-03T00:00:00"/>
    <s v="CUST93474"/>
    <s v="Sanjay Patel"/>
    <n v="14"/>
    <n v="14"/>
    <s v="Other"/>
    <s v="Other"/>
    <s v="South"/>
    <s v="Hyderabad"/>
    <x v="2"/>
    <s v="Laptop"/>
    <n v="5"/>
    <n v="5"/>
    <n v="53217.69"/>
    <n v="0.03"/>
    <n v="273662.44"/>
    <n v="33314.99"/>
    <n v="0.122"/>
    <n v="79.959999999999994"/>
    <x v="5"/>
    <m/>
    <b v="0"/>
    <s v="Delivered"/>
    <x v="1"/>
    <x v="10"/>
    <n v="2"/>
    <x v="4"/>
    <x v="51"/>
    <x v="0"/>
    <s v="1-10%"/>
    <x v="0"/>
    <n v="0"/>
    <n v="1"/>
    <n v="0"/>
    <n v="1"/>
  </r>
  <r>
    <s v="ORD-00554"/>
    <d v="2020-09-03T00:00:00"/>
    <d v="2020-09-03T00:00:00"/>
    <s v="CUST69638"/>
    <s v="Deepa Das"/>
    <n v="25"/>
    <n v="25"/>
    <s v="Other"/>
    <s v="Other"/>
    <s v="North"/>
    <s v="Amritsar"/>
    <x v="0"/>
    <s v="Lipstick"/>
    <n v="9"/>
    <n v="9"/>
    <n v="644.98"/>
    <n v="0.25"/>
    <n v="4487.87"/>
    <n v="1995.62"/>
    <n v="0.44500000000000001"/>
    <n v="37.32"/>
    <x v="2"/>
    <n v="5"/>
    <b v="0"/>
    <s v="Delivered"/>
    <x v="1"/>
    <x v="1"/>
    <n v="5"/>
    <x v="4"/>
    <x v="51"/>
    <x v="1"/>
    <s v="21-30%"/>
    <x v="0"/>
    <n v="0"/>
    <n v="1"/>
    <n v="0"/>
    <n v="1"/>
  </r>
  <r>
    <s v="ORD-00552"/>
    <d v="2020-09-02T00:00:00"/>
    <d v="2020-09-02T00:00:00"/>
    <s v="CUST21371"/>
    <s v="Pooja Rao"/>
    <m/>
    <m/>
    <s v="Male"/>
    <s v="Male"/>
    <s v="West"/>
    <s v="Mumbai"/>
    <x v="0"/>
    <s v="Face Cream"/>
    <n v="2"/>
    <n v="2"/>
    <n v="2054.29"/>
    <n v="0.27"/>
    <n v="2751.04"/>
    <n v="1143.8599999999999"/>
    <n v="0.41599999999999998"/>
    <n v="51.63"/>
    <x v="2"/>
    <n v="2"/>
    <b v="0"/>
    <s v="Cancelled"/>
    <x v="3"/>
    <x v="3"/>
    <n v="10"/>
    <x v="4"/>
    <x v="51"/>
    <x v="5"/>
    <s v="21-30%"/>
    <x v="0"/>
    <n v="0"/>
    <n v="0"/>
    <n v="1"/>
    <n v="1"/>
  </r>
  <r>
    <s v="ORD-00553"/>
    <d v="2020-09-02T00:00:00"/>
    <d v="2020-09-02T00:00:00"/>
    <s v="CUST75347"/>
    <s v="Nisha Singh"/>
    <n v="15"/>
    <n v="15"/>
    <s v="Other"/>
    <s v="Other"/>
    <s v="North"/>
    <s v="Ludhiana"/>
    <x v="3"/>
    <s v="Dal (1kg)"/>
    <n v="3"/>
    <n v="3"/>
    <n v="101.86"/>
    <n v="0.13"/>
    <n v="278.89999999999998"/>
    <n v="25.03"/>
    <n v="0.09"/>
    <n v="47.2"/>
    <x v="4"/>
    <n v="5"/>
    <b v="0"/>
    <s v="Delivered"/>
    <x v="1"/>
    <x v="8"/>
    <n v="7"/>
    <x v="4"/>
    <x v="51"/>
    <x v="0"/>
    <s v="11-20%"/>
    <x v="0"/>
    <n v="0"/>
    <n v="1"/>
    <n v="0"/>
    <n v="1"/>
  </r>
  <r>
    <s v="ORD-00551"/>
    <d v="2020-09-01T00:00:00"/>
    <d v="2020-09-01T00:00:00"/>
    <s v="CUST09601"/>
    <s v="Sunita Gupta"/>
    <n v="21"/>
    <n v="21"/>
    <s v="Other"/>
    <s v="Other"/>
    <s v="East"/>
    <s v="Guwahati"/>
    <x v="3"/>
    <s v="Flour"/>
    <n v="4"/>
    <n v="4"/>
    <n v="119.74"/>
    <m/>
    <n v="435.44"/>
    <n v="24.64"/>
    <n v="5.7000000000000002E-2"/>
    <n v="108.57"/>
    <x v="0"/>
    <n v="3"/>
    <b v="0"/>
    <s v="Delivered"/>
    <x v="1"/>
    <x v="6"/>
    <n v="6"/>
    <x v="4"/>
    <x v="51"/>
    <x v="1"/>
    <s v="No data"/>
    <x v="0"/>
    <n v="0"/>
    <n v="1"/>
    <n v="0"/>
    <n v="1"/>
  </r>
  <r>
    <s v="ORD-00549"/>
    <d v="2020-08-31T00:00:00"/>
    <d v="2020-08-31T00:00:00"/>
    <s v="CUST39184"/>
    <s v="Arjun Nair"/>
    <n v="27"/>
    <n v="27"/>
    <s v="Other"/>
    <s v="Other"/>
    <s v="East"/>
    <s v="Guwahati"/>
    <x v="3"/>
    <s v="Sugar"/>
    <n v="1"/>
    <n v="1"/>
    <n v="295.3"/>
    <n v="0.1"/>
    <n v="375.59"/>
    <n v="17.329999999999998"/>
    <n v="4.5999999999999999E-2"/>
    <n v="91.95"/>
    <x v="2"/>
    <n v="5"/>
    <b v="0"/>
    <s v="Delivered"/>
    <x v="1"/>
    <x v="9"/>
    <n v="9"/>
    <x v="4"/>
    <x v="52"/>
    <x v="3"/>
    <s v="1-10%"/>
    <x v="0"/>
    <n v="0"/>
    <n v="1"/>
    <n v="0"/>
    <n v="1"/>
  </r>
  <r>
    <s v="ORD-00550"/>
    <d v="2020-08-31T00:00:00"/>
    <d v="2020-08-31T00:00:00"/>
    <s v="CUST21538"/>
    <s v="Rahul Rao"/>
    <n v="55"/>
    <n v="55"/>
    <s v="Male"/>
    <s v="Male"/>
    <s v="South"/>
    <s v="Hyderabad"/>
    <x v="5"/>
    <s v="Dumbbells"/>
    <n v="4"/>
    <n v="4"/>
    <n v="9806.3700000000008"/>
    <n v="7.0000000000000007E-2"/>
    <n v="42952.69"/>
    <n v="11804.27"/>
    <n v="0.27500000000000002"/>
    <n v="84.11"/>
    <x v="2"/>
    <n v="2"/>
    <b v="0"/>
    <s v="Delivered"/>
    <x v="1"/>
    <x v="0"/>
    <n v="3"/>
    <x v="4"/>
    <x v="52"/>
    <x v="4"/>
    <s v="1-10%"/>
    <x v="0"/>
    <n v="0"/>
    <n v="1"/>
    <n v="0"/>
    <n v="1"/>
  </r>
  <r>
    <s v="ORD-00547"/>
    <d v="2020-08-30T00:00:00"/>
    <d v="2020-08-30T00:00:00"/>
    <s v="CUST60580"/>
    <s v="Vikram Nair"/>
    <n v="53"/>
    <n v="53"/>
    <s v="F"/>
    <s v="Female"/>
    <s v="South"/>
    <s v="Bangalore"/>
    <x v="1"/>
    <s v="Sofa"/>
    <n v="8"/>
    <n v="8"/>
    <n v="13159.22"/>
    <n v="0.18"/>
    <n v="82824.149999999994"/>
    <n v="28653.14"/>
    <n v="0.34599999999999997"/>
    <n v="55.64"/>
    <x v="2"/>
    <n v="4"/>
    <b v="1"/>
    <s v="Returned"/>
    <x v="0"/>
    <x v="5"/>
    <n v="8"/>
    <x v="4"/>
    <x v="52"/>
    <x v="4"/>
    <s v="11-20%"/>
    <x v="0"/>
    <n v="1"/>
    <n v="1"/>
    <n v="0"/>
    <n v="1"/>
  </r>
  <r>
    <s v="ORD-00548"/>
    <d v="2020-08-30T00:00:00"/>
    <d v="2020-08-30T00:00:00"/>
    <s v="CUST25946"/>
    <s v="Aarav Gupta"/>
    <n v="27"/>
    <n v="27"/>
    <s v="Female"/>
    <s v="Female"/>
    <s v="Central"/>
    <s v="Indore"/>
    <x v="3"/>
    <s v="Cooking Oil"/>
    <n v="1"/>
    <n v="1"/>
    <n v="387.88"/>
    <n v="0.39"/>
    <n v="293.72000000000003"/>
    <n v="15.64"/>
    <n v="5.2999999999999999E-2"/>
    <n v="65.680000000000007"/>
    <x v="2"/>
    <n v="4"/>
    <b v="0"/>
    <s v="Delivered"/>
    <x v="1"/>
    <x v="8"/>
    <n v="7"/>
    <x v="4"/>
    <x v="52"/>
    <x v="3"/>
    <s v="31-40%"/>
    <x v="0"/>
    <n v="0"/>
    <n v="1"/>
    <n v="0"/>
    <n v="1"/>
  </r>
  <r>
    <s v="ORD-00542"/>
    <d v="2020-08-29T00:00:00"/>
    <d v="2020-08-29T00:00:00"/>
    <s v="CUST19508"/>
    <s v="Arjun Rao"/>
    <n v="28"/>
    <n v="28"/>
    <s v="Male"/>
    <s v="Male"/>
    <s v="West"/>
    <s v="Pune"/>
    <x v="2"/>
    <s v="Smartwatch"/>
    <n v="0"/>
    <m/>
    <n v="9189.44"/>
    <n v="0.19"/>
    <n v="8306.2900000000009"/>
    <n v="916.95"/>
    <n v="0.11"/>
    <n v="59.91"/>
    <x v="5"/>
    <n v="4"/>
    <b v="0"/>
    <s v="Delivered"/>
    <x v="1"/>
    <x v="1"/>
    <n v="5"/>
    <x v="4"/>
    <x v="52"/>
    <x v="3"/>
    <s v="11-20%"/>
    <x v="0"/>
    <n v="0"/>
    <n v="1"/>
    <n v="0"/>
    <n v="1"/>
  </r>
  <r>
    <s v="ORD-00545"/>
    <d v="2020-08-29T00:00:00"/>
    <d v="2020-08-29T00:00:00"/>
    <s v="CUST34020"/>
    <s v="Kavya Iyer"/>
    <n v="19"/>
    <n v="19"/>
    <s v="Male"/>
    <s v="Male"/>
    <s v="East"/>
    <s v="Guwahati"/>
    <x v="2"/>
    <s v="Smartwatch"/>
    <n v="3"/>
    <n v="3"/>
    <n v="17253.63"/>
    <n v="0.05"/>
    <n v="55070.91"/>
    <n v="5633.84"/>
    <n v="0.10199999999999999"/>
    <n v="79.989999999999995"/>
    <x v="4"/>
    <n v="5"/>
    <b v="0"/>
    <s v="Delivered"/>
    <x v="1"/>
    <x v="6"/>
    <n v="6"/>
    <x v="4"/>
    <x v="52"/>
    <x v="1"/>
    <s v="1-10%"/>
    <x v="0"/>
    <n v="0"/>
    <n v="1"/>
    <n v="0"/>
    <n v="1"/>
  </r>
  <r>
    <s v="ORD-00546"/>
    <d v="2020-08-29T00:00:00"/>
    <d v="2020-08-29T00:00:00"/>
    <s v="CUST11171"/>
    <s v="Kavya Gupta"/>
    <n v="35"/>
    <n v="35"/>
    <s v="Female"/>
    <s v="Female"/>
    <s v="West"/>
    <s v="Pune"/>
    <x v="4"/>
    <s v="Self-Help Book"/>
    <n v="8"/>
    <n v="8"/>
    <n v="318.51"/>
    <n v="0.31"/>
    <n v="1966.41"/>
    <n v="790.49"/>
    <n v="0.40200000000000002"/>
    <n v="72.37"/>
    <x v="5"/>
    <n v="5"/>
    <b v="0"/>
    <s v="Shipped"/>
    <x v="4"/>
    <x v="9"/>
    <n v="9"/>
    <x v="4"/>
    <x v="52"/>
    <x v="3"/>
    <s v="31-40%"/>
    <x v="0"/>
    <n v="0"/>
    <n v="0"/>
    <n v="0"/>
    <n v="1"/>
  </r>
  <r>
    <s v="ORD-00543"/>
    <d v="2020-08-29T00:00:00"/>
    <d v="2020-08-29T00:00:00"/>
    <s v="CUST30712"/>
    <s v="Nisha Kumar"/>
    <n v="28"/>
    <n v="28"/>
    <s v="Female"/>
    <s v="Female"/>
    <s v="North"/>
    <s v="Ludhiana"/>
    <x v="4"/>
    <s v="Cook Book"/>
    <n v="7"/>
    <n v="7"/>
    <n v="370.56"/>
    <n v="0.08"/>
    <n v="2710.89"/>
    <n v="1018.66"/>
    <n v="0.376"/>
    <n v="29.93"/>
    <x v="3"/>
    <m/>
    <b v="0"/>
    <s v="Delivered"/>
    <x v="1"/>
    <x v="10"/>
    <n v="2"/>
    <x v="4"/>
    <x v="52"/>
    <x v="3"/>
    <s v="1-10%"/>
    <x v="0"/>
    <n v="0"/>
    <n v="1"/>
    <n v="0"/>
    <n v="1"/>
  </r>
  <r>
    <s v="ORD-00544"/>
    <d v="2020-08-29T00:00:00"/>
    <d v="2020-08-29T00:00:00"/>
    <s v="CUST71958"/>
    <s v="Kavya Mehta"/>
    <n v="14"/>
    <n v="14"/>
    <s v="Other"/>
    <s v="Other"/>
    <s v="North"/>
    <s v="Ludhiana"/>
    <x v="2"/>
    <s v="Laptop"/>
    <n v="2"/>
    <n v="2"/>
    <n v="15493.36"/>
    <n v="0.01"/>
    <n v="34301.93"/>
    <n v="4274.1099999999997"/>
    <n v="0.125"/>
    <n v="76.48"/>
    <x v="4"/>
    <n v="3"/>
    <b v="0"/>
    <s v="Delivered"/>
    <x v="1"/>
    <x v="9"/>
    <n v="9"/>
    <x v="4"/>
    <x v="52"/>
    <x v="0"/>
    <s v="1-10%"/>
    <x v="0"/>
    <n v="0"/>
    <n v="1"/>
    <n v="0"/>
    <n v="1"/>
  </r>
  <r>
    <s v="ORD-00541"/>
    <d v="2020-08-29T00:00:00"/>
    <d v="2020-08-29T00:00:00"/>
    <s v="CUST83050"/>
    <s v="Nikhil Bhat"/>
    <n v="31"/>
    <n v="31"/>
    <s v="Male"/>
    <s v="Male"/>
    <s v="South"/>
    <s v="Chennai"/>
    <x v="1"/>
    <s v="Bed Frame"/>
    <n v="10"/>
    <n v="10"/>
    <n v="26964.22"/>
    <m/>
    <n v="296094.49"/>
    <n v="62330.58"/>
    <n v="0.21099999999999999"/>
    <n v="62.72"/>
    <x v="1"/>
    <n v="5"/>
    <b v="0"/>
    <s v="Pending"/>
    <x v="2"/>
    <x v="8"/>
    <n v="7"/>
    <x v="4"/>
    <x v="52"/>
    <x v="3"/>
    <s v="No data"/>
    <x v="0"/>
    <n v="0"/>
    <n v="0"/>
    <n v="0"/>
    <n v="1"/>
  </r>
  <r>
    <s v="ORD-00540"/>
    <d v="2020-08-26T00:00:00"/>
    <d v="2020-08-26T00:00:00"/>
    <s v="CUST59198"/>
    <s v="Priya Das"/>
    <n v="29"/>
    <n v="29"/>
    <s v="Other"/>
    <s v="Other"/>
    <s v="East"/>
    <s v="Patna"/>
    <x v="0"/>
    <s v="Face Cream"/>
    <m/>
    <m/>
    <n v="1644.33"/>
    <n v="0.31"/>
    <n v="1186.6600000000001"/>
    <n v="470.96"/>
    <n v="0.39700000000000002"/>
    <n v="68.12"/>
    <x v="1"/>
    <n v="5"/>
    <b v="1"/>
    <s v="Returned"/>
    <x v="0"/>
    <x v="10"/>
    <n v="2"/>
    <x v="4"/>
    <x v="52"/>
    <x v="3"/>
    <s v="31-40%"/>
    <x v="0"/>
    <n v="1"/>
    <n v="1"/>
    <n v="0"/>
    <n v="1"/>
  </r>
  <r>
    <s v="ORD-00539"/>
    <d v="2020-08-25T00:00:00"/>
    <d v="2020-08-25T00:00:00"/>
    <s v="CUST19345"/>
    <s v="Ananya Pillai"/>
    <n v="53"/>
    <n v="53"/>
    <s v="Other"/>
    <s v="Other"/>
    <s v="Central"/>
    <s v="Indore"/>
    <x v="6"/>
    <s v="Jacket"/>
    <n v="999"/>
    <m/>
    <n v="2567.4"/>
    <n v="0.31"/>
    <n v="2281458.2200000002"/>
    <n v="899209.6"/>
    <n v="0.39400000000000002"/>
    <n v="74.459999999999994"/>
    <x v="0"/>
    <n v="3"/>
    <b v="0"/>
    <s v="Delivered"/>
    <x v="1"/>
    <x v="1"/>
    <n v="5"/>
    <x v="4"/>
    <x v="52"/>
    <x v="4"/>
    <s v="31-40%"/>
    <x v="1"/>
    <n v="0"/>
    <n v="1"/>
    <n v="0"/>
    <n v="1"/>
  </r>
  <r>
    <s v="ORD-00537"/>
    <d v="2020-08-25T00:00:00"/>
    <d v="2020-08-25T00:00:00"/>
    <s v="CUST15953"/>
    <s v="Arjun Verma"/>
    <m/>
    <m/>
    <s v="Other"/>
    <s v="Other"/>
    <s v="West"/>
    <s v="Pune"/>
    <x v="3"/>
    <s v="Tea"/>
    <n v="8"/>
    <n v="8"/>
    <n v="61.46"/>
    <n v="0.02"/>
    <n v="583.26"/>
    <n v="59.31"/>
    <n v="0.10199999999999999"/>
    <n v="62.95"/>
    <x v="0"/>
    <n v="4"/>
    <b v="0"/>
    <s v="Delivered"/>
    <x v="1"/>
    <x v="0"/>
    <n v="3"/>
    <x v="4"/>
    <x v="52"/>
    <x v="5"/>
    <s v="1-10%"/>
    <x v="0"/>
    <n v="0"/>
    <n v="1"/>
    <n v="0"/>
    <n v="1"/>
  </r>
  <r>
    <s v="ORD-00538"/>
    <d v="2020-08-25T00:00:00"/>
    <d v="2020-08-25T00:00:00"/>
    <s v="CUST99927"/>
    <s v="Nikhil Kapoor"/>
    <n v="41"/>
    <n v="41"/>
    <s v="Female"/>
    <s v="Female"/>
    <s v="Central"/>
    <s v="Raipur"/>
    <x v="3"/>
    <s v="Flour"/>
    <n v="5"/>
    <n v="5"/>
    <n v="195.75"/>
    <n v="0.23"/>
    <n v="857.03"/>
    <n v="70.849999999999994"/>
    <n v="8.3000000000000004E-2"/>
    <n v="48.01"/>
    <x v="1"/>
    <n v="1"/>
    <b v="1"/>
    <s v="Returned"/>
    <x v="0"/>
    <x v="8"/>
    <n v="7"/>
    <x v="4"/>
    <x v="52"/>
    <x v="2"/>
    <s v="21-30%"/>
    <x v="0"/>
    <n v="1"/>
    <n v="1"/>
    <n v="0"/>
    <n v="1"/>
  </r>
  <r>
    <s v="ORD-00536"/>
    <d v="2020-08-24T00:00:00"/>
    <d v="2020-08-24T00:00:00"/>
    <s v="CUST36425"/>
    <s v="Nikhil Bose"/>
    <n v="20"/>
    <n v="20"/>
    <s v="Female"/>
    <s v="Female"/>
    <s v="North"/>
    <s v="Ludhiana"/>
    <x v="6"/>
    <s v="Jacket"/>
    <n v="10"/>
    <n v="10"/>
    <n v="3376.68"/>
    <n v="0.25"/>
    <n v="25205.24"/>
    <n v="7511.03"/>
    <n v="0.29799999999999999"/>
    <n v="52.49"/>
    <x v="0"/>
    <n v="2"/>
    <b v="0"/>
    <s v="Delivered"/>
    <x v="1"/>
    <x v="6"/>
    <n v="6"/>
    <x v="4"/>
    <x v="52"/>
    <x v="1"/>
    <s v="21-30%"/>
    <x v="0"/>
    <n v="0"/>
    <n v="1"/>
    <n v="0"/>
    <n v="1"/>
  </r>
  <r>
    <s v="ORD-00535"/>
    <d v="2020-08-24T00:00:00"/>
    <d v="2020-08-24T00:00:00"/>
    <s v="CUST13641"/>
    <s v="Nikhil Sharma"/>
    <n v="48"/>
    <n v="48"/>
    <s v="Male"/>
    <s v="Male"/>
    <s v="West"/>
    <s v="Mumbai"/>
    <x v="1"/>
    <s v="Bed Frame"/>
    <n v="9"/>
    <n v="9"/>
    <n v="17744.349999999999"/>
    <n v="0.28999999999999998"/>
    <n v="136831.28"/>
    <n v="36127.08"/>
    <n v="0.26400000000000001"/>
    <n v="59.78"/>
    <x v="2"/>
    <n v="4"/>
    <b v="0"/>
    <s v="Delivered"/>
    <x v="1"/>
    <x v="9"/>
    <n v="9"/>
    <x v="4"/>
    <x v="52"/>
    <x v="4"/>
    <s v="21-30%"/>
    <x v="0"/>
    <n v="0"/>
    <n v="1"/>
    <n v="0"/>
    <n v="1"/>
  </r>
  <r>
    <s v="ORD-00533"/>
    <d v="2020-08-23T00:00:00"/>
    <d v="2020-08-23T00:00:00"/>
    <s v="CUST56679"/>
    <s v="Shreya Sharma"/>
    <n v="33"/>
    <n v="33"/>
    <s v="Other"/>
    <s v="Other"/>
    <s v="North"/>
    <s v="Ludhiana"/>
    <x v="6"/>
    <s v="Saree"/>
    <n v="-1"/>
    <m/>
    <n v="774.58"/>
    <n v="0.31"/>
    <n v="670.73"/>
    <n v="287.27"/>
    <n v="0.42799999999999999"/>
    <n v="49.67"/>
    <x v="3"/>
    <n v="3"/>
    <b v="0"/>
    <s v="Delivered"/>
    <x v="1"/>
    <x v="6"/>
    <n v="6"/>
    <x v="4"/>
    <x v="52"/>
    <x v="3"/>
    <s v="31-40%"/>
    <x v="0"/>
    <n v="0"/>
    <n v="1"/>
    <n v="0"/>
    <n v="1"/>
  </r>
  <r>
    <s v="ORD-00532"/>
    <d v="2020-08-23T00:00:00"/>
    <d v="2020-08-23T00:00:00"/>
    <s v="CUST60381"/>
    <s v="Vikram Mishra"/>
    <n v="41"/>
    <n v="41"/>
    <s v="Male"/>
    <s v="Male"/>
    <s v="North"/>
    <s v="Chandigarh"/>
    <x v="4"/>
    <s v="Biography"/>
    <n v="10"/>
    <n v="10"/>
    <n v="788.79"/>
    <n v="0.14000000000000001"/>
    <n v="7024.12"/>
    <n v="3794.94"/>
    <n v="0.54"/>
    <n v="48.05"/>
    <x v="4"/>
    <n v="2"/>
    <b v="0"/>
    <s v="Delivered"/>
    <x v="1"/>
    <x v="9"/>
    <n v="9"/>
    <x v="4"/>
    <x v="52"/>
    <x v="2"/>
    <s v="11-20%"/>
    <x v="0"/>
    <n v="0"/>
    <n v="1"/>
    <n v="0"/>
    <n v="1"/>
  </r>
  <r>
    <s v="ORD-00534"/>
    <d v="2020-08-23T00:00:00"/>
    <d v="2020-08-23T00:00:00"/>
    <s v="CUST02585"/>
    <s v="Sunita Mishra"/>
    <n v="51"/>
    <n v="51"/>
    <s v="Female"/>
    <s v="Female"/>
    <s v="North"/>
    <s v="Delhi"/>
    <x v="2"/>
    <s v="Laptop"/>
    <n v="6"/>
    <n v="6"/>
    <n v="8931.76"/>
    <m/>
    <n v="55813.62"/>
    <n v="6918.36"/>
    <n v="0.124"/>
    <n v="70.53"/>
    <x v="3"/>
    <n v="5"/>
    <b v="0"/>
    <s v="Shipped"/>
    <x v="4"/>
    <x v="1"/>
    <n v="5"/>
    <x v="4"/>
    <x v="52"/>
    <x v="4"/>
    <s v="No data"/>
    <x v="0"/>
    <n v="0"/>
    <n v="0"/>
    <n v="0"/>
    <n v="1"/>
  </r>
  <r>
    <s v="ORD-00530"/>
    <d v="2020-08-22T00:00:00"/>
    <d v="2020-08-22T00:00:00"/>
    <s v="CUST91144"/>
    <s v="Sanjay Iyer"/>
    <n v="29"/>
    <n v="29"/>
    <s v="Male"/>
    <s v="Male"/>
    <s v="East"/>
    <s v="Patna"/>
    <x v="0"/>
    <s v="Lipstick"/>
    <n v="1"/>
    <n v="1"/>
    <n v="357.7"/>
    <n v="0.24"/>
    <n v="286.61"/>
    <n v="137.44999999999999"/>
    <n v="0.48"/>
    <n v="95.23"/>
    <x v="2"/>
    <n v="3"/>
    <b v="0"/>
    <s v="Delivered"/>
    <x v="1"/>
    <x v="2"/>
    <n v="1"/>
    <x v="4"/>
    <x v="52"/>
    <x v="3"/>
    <s v="21-30%"/>
    <x v="0"/>
    <n v="0"/>
    <n v="1"/>
    <n v="0"/>
    <n v="1"/>
  </r>
  <r>
    <s v="ORD-00529"/>
    <d v="2020-08-22T00:00:00"/>
    <d v="2020-08-22T00:00:00"/>
    <s v="CUST06871"/>
    <s v="Arjun Sharma"/>
    <n v="27"/>
    <n v="27"/>
    <s v="Female"/>
    <s v="Female"/>
    <s v="South"/>
    <s v="Chennai"/>
    <x v="5"/>
    <s v="Football"/>
    <n v="7"/>
    <n v="7"/>
    <n v="9110.75"/>
    <n v="0.25"/>
    <n v="47812.7"/>
    <n v="10019.9"/>
    <n v="0.21"/>
    <n v="90.53"/>
    <x v="2"/>
    <n v="2"/>
    <b v="0"/>
    <s v="Delivered"/>
    <x v="1"/>
    <x v="8"/>
    <n v="7"/>
    <x v="4"/>
    <x v="52"/>
    <x v="3"/>
    <s v="21-30%"/>
    <x v="0"/>
    <n v="0"/>
    <n v="1"/>
    <n v="0"/>
    <n v="1"/>
  </r>
  <r>
    <s v="ORD-00531"/>
    <d v="2020-08-22T00:00:00"/>
    <d v="2020-08-22T00:00:00"/>
    <s v="CUST56061"/>
    <s v="Aarav Iyer"/>
    <n v="33"/>
    <n v="33"/>
    <s v="Female"/>
    <s v="Female"/>
    <s v="Central"/>
    <s v="Raipur"/>
    <x v="1"/>
    <s v="Bookshelf"/>
    <n v="1"/>
    <n v="1"/>
    <n v="11106.33"/>
    <n v="0.21"/>
    <n v="9670.5300000000007"/>
    <n v="3146.8"/>
    <n v="0.32500000000000001"/>
    <n v="21.75"/>
    <x v="0"/>
    <n v="3"/>
    <b v="0"/>
    <s v="Delivered"/>
    <x v="1"/>
    <x v="4"/>
    <n v="4"/>
    <x v="4"/>
    <x v="52"/>
    <x v="3"/>
    <s v="21-30%"/>
    <x v="0"/>
    <n v="0"/>
    <n v="1"/>
    <n v="0"/>
    <n v="1"/>
  </r>
  <r>
    <s v="ORD-00528"/>
    <d v="2020-08-21T00:00:00"/>
    <d v="2020-08-21T00:00:00"/>
    <s v="CUST94563"/>
    <s v="Amit Das"/>
    <n v="56"/>
    <n v="56"/>
    <s v="Male"/>
    <s v="Male"/>
    <s v="East"/>
    <s v="Bhubaneswar"/>
    <x v="6"/>
    <s v="Dress"/>
    <n v="5"/>
    <n v="5"/>
    <n v="2614.79"/>
    <n v="0.12"/>
    <n v="12884.93"/>
    <n v="2796.07"/>
    <n v="0.217"/>
    <n v="55.45"/>
    <x v="2"/>
    <n v="4"/>
    <b v="1"/>
    <s v="Returned"/>
    <x v="0"/>
    <x v="9"/>
    <n v="9"/>
    <x v="4"/>
    <x v="52"/>
    <x v="4"/>
    <s v="11-20%"/>
    <x v="0"/>
    <n v="1"/>
    <n v="1"/>
    <n v="0"/>
    <n v="1"/>
  </r>
  <r>
    <s v="ORD-00525"/>
    <d v="2020-08-20T00:00:00"/>
    <d v="2020-08-20T00:00:00"/>
    <s v="CUST73074"/>
    <s v="Rohan Mehta"/>
    <n v="33"/>
    <n v="33"/>
    <s v="Female"/>
    <s v="Female"/>
    <s v="South"/>
    <s v="Hyderabad"/>
    <x v="6"/>
    <s v="Jacket"/>
    <n v="1"/>
    <n v="1"/>
    <n v="392.55"/>
    <n v="7.0000000000000007E-2"/>
    <n v="420.97"/>
    <n v="161.71"/>
    <n v="0.38400000000000001"/>
    <n v="71.09"/>
    <x v="2"/>
    <n v="5"/>
    <b v="0"/>
    <s v="Pending"/>
    <x v="2"/>
    <x v="4"/>
    <n v="4"/>
    <x v="4"/>
    <x v="52"/>
    <x v="3"/>
    <s v="1-10%"/>
    <x v="0"/>
    <n v="0"/>
    <n v="0"/>
    <n v="0"/>
    <n v="1"/>
  </r>
  <r>
    <s v="ORD-00526"/>
    <d v="2020-08-20T00:00:00"/>
    <d v="2020-08-20T00:00:00"/>
    <s v="CUST44854"/>
    <s v="Aditya Sharma"/>
    <n v="26"/>
    <n v="26"/>
    <s v="Other"/>
    <s v="Other"/>
    <s v="Central"/>
    <s v="Indore"/>
    <x v="4"/>
    <s v="Cook Book"/>
    <n v="3"/>
    <n v="3"/>
    <n v="1190.8499999999999"/>
    <n v="0.12"/>
    <n v="3828.22"/>
    <n v="1665.32"/>
    <n v="0.435"/>
    <n v="77.790000000000006"/>
    <x v="2"/>
    <m/>
    <b v="0"/>
    <s v="Delivered"/>
    <x v="1"/>
    <x v="0"/>
    <n v="3"/>
    <x v="4"/>
    <x v="52"/>
    <x v="3"/>
    <s v="11-20%"/>
    <x v="0"/>
    <n v="0"/>
    <n v="1"/>
    <n v="0"/>
    <n v="1"/>
  </r>
  <r>
    <s v="ORD-00527"/>
    <d v="2020-08-20T00:00:00"/>
    <d v="2020-08-20T00:00:00"/>
    <s v="CUST81582"/>
    <s v="Karan Pillai"/>
    <n v="46"/>
    <n v="46"/>
    <s v="Male"/>
    <s v="Male"/>
    <s v="East"/>
    <s v="Bhubaneswar"/>
    <x v="2"/>
    <s v="Tablet"/>
    <n v="1"/>
    <n v="1"/>
    <n v="39870.46"/>
    <n v="0.14000000000000001"/>
    <n v="42279.37"/>
    <n v="4768.46"/>
    <n v="0.113"/>
    <n v="76.58"/>
    <x v="5"/>
    <n v="4"/>
    <b v="0"/>
    <s v="Delivered"/>
    <x v="1"/>
    <x v="2"/>
    <n v="1"/>
    <x v="4"/>
    <x v="52"/>
    <x v="4"/>
    <s v="11-20%"/>
    <x v="0"/>
    <n v="0"/>
    <n v="1"/>
    <n v="0"/>
    <n v="1"/>
  </r>
  <r>
    <s v="ORD-00522"/>
    <d v="2020-08-19T00:00:00"/>
    <d v="2020-08-19T00:00:00"/>
    <s v="CUST28496"/>
    <s v="Ritu Gupta"/>
    <n v="49"/>
    <n v="49"/>
    <s v="F"/>
    <s v="Female"/>
    <s v="South"/>
    <s v="Hyderabad"/>
    <x v="1"/>
    <s v="Desk"/>
    <n v="3"/>
    <n v="3"/>
    <n v="28093.41"/>
    <n v="0.11"/>
    <n v="80865.399999999994"/>
    <n v="14166.32"/>
    <n v="0.17499999999999999"/>
    <n v="69.8"/>
    <x v="4"/>
    <n v="3"/>
    <b v="1"/>
    <s v="Returned"/>
    <x v="0"/>
    <x v="0"/>
    <n v="3"/>
    <x v="4"/>
    <x v="52"/>
    <x v="4"/>
    <s v="11-20%"/>
    <x v="0"/>
    <n v="1"/>
    <n v="1"/>
    <n v="0"/>
    <n v="1"/>
  </r>
  <r>
    <s v="ORD-00524"/>
    <d v="2020-08-19T00:00:00"/>
    <d v="2020-08-19T00:00:00"/>
    <s v="CUST71429"/>
    <s v="Shreya Shah"/>
    <n v="26"/>
    <n v="26"/>
    <s v="Female"/>
    <s v="Female"/>
    <s v="Central"/>
    <s v="Bhopal"/>
    <x v="2"/>
    <s v="Tablet"/>
    <n v="1"/>
    <n v="1"/>
    <n v="24574.09"/>
    <n v="0.31"/>
    <n v="18570.7"/>
    <n v="1618.66"/>
    <n v="8.6999999999999994E-2"/>
    <n v="51.33"/>
    <x v="4"/>
    <n v="2"/>
    <b v="1"/>
    <s v="Returned"/>
    <x v="0"/>
    <x v="9"/>
    <n v="9"/>
    <x v="4"/>
    <x v="52"/>
    <x v="3"/>
    <s v="31-40%"/>
    <x v="0"/>
    <n v="1"/>
    <n v="1"/>
    <n v="0"/>
    <n v="1"/>
  </r>
  <r>
    <s v="ORD-00523"/>
    <d v="2020-08-19T00:00:00"/>
    <d v="2020-08-19T00:00:00"/>
    <s v="CUST62159"/>
    <s v="Priya Verma"/>
    <n v="24"/>
    <n v="24"/>
    <s v="Female"/>
    <s v="Female"/>
    <s v="North"/>
    <s v="Delhi"/>
    <x v="3"/>
    <s v="Flour"/>
    <n v="9"/>
    <n v="9"/>
    <n v="418.36"/>
    <n v="0.05"/>
    <n v="3968.83"/>
    <n v="273.7"/>
    <n v="6.9000000000000006E-2"/>
    <n v="69.239999999999995"/>
    <x v="4"/>
    <m/>
    <b v="0"/>
    <s v="Delivered"/>
    <x v="1"/>
    <x v="8"/>
    <n v="7"/>
    <x v="4"/>
    <x v="52"/>
    <x v="1"/>
    <s v="1-10%"/>
    <x v="0"/>
    <n v="0"/>
    <n v="1"/>
    <n v="0"/>
    <n v="1"/>
  </r>
  <r>
    <s v="ORD-00520"/>
    <d v="2020-08-18T00:00:00"/>
    <d v="2020-08-18T00:00:00"/>
    <s v="CUST37089"/>
    <s v="Meera Kapoor"/>
    <n v="49"/>
    <n v="49"/>
    <s v="Other"/>
    <s v="Other"/>
    <s v="West"/>
    <s v="Mumbai"/>
    <x v="4"/>
    <s v="Fiction Novel"/>
    <n v="1"/>
    <n v="1"/>
    <n v="1155.8800000000001"/>
    <n v="0.37"/>
    <n v="743.9"/>
    <n v="208.47"/>
    <n v="0.28000000000000003"/>
    <n v="59.74"/>
    <x v="5"/>
    <n v="4"/>
    <b v="0"/>
    <s v="Delivered"/>
    <x v="1"/>
    <x v="2"/>
    <n v="1"/>
    <x v="4"/>
    <x v="52"/>
    <x v="4"/>
    <s v="31-40%"/>
    <x v="0"/>
    <n v="0"/>
    <n v="1"/>
    <n v="0"/>
    <n v="1"/>
  </r>
  <r>
    <s v="ORD-00521"/>
    <d v="2020-08-18T00:00:00"/>
    <d v="2020-08-18T00:00:00"/>
    <s v="CUST03527"/>
    <s v="Arjun Rao"/>
    <n v="16"/>
    <n v="16"/>
    <s v="Male"/>
    <s v="Male"/>
    <s v="East"/>
    <s v="Bhubaneswar"/>
    <x v="6"/>
    <s v="Saree"/>
    <n v="8"/>
    <n v="8"/>
    <n v="3254.74"/>
    <n v="0.38"/>
    <n v="17118.02"/>
    <n v="5544.03"/>
    <n v="0.32400000000000001"/>
    <n v="75.02"/>
    <x v="2"/>
    <n v="2"/>
    <b v="1"/>
    <s v="Returned"/>
    <x v="0"/>
    <x v="4"/>
    <n v="4"/>
    <x v="4"/>
    <x v="52"/>
    <x v="0"/>
    <s v="31-40%"/>
    <x v="0"/>
    <n v="1"/>
    <n v="1"/>
    <n v="0"/>
    <n v="1"/>
  </r>
  <r>
    <s v="ORD-00518"/>
    <d v="2020-08-18T00:00:00"/>
    <d v="2020-08-18T00:00:00"/>
    <s v="CUST53973"/>
    <s v="Rohan Pillai"/>
    <n v="22"/>
    <n v="22"/>
    <s v="Male"/>
    <s v="Male"/>
    <s v="East"/>
    <s v="Patna"/>
    <x v="4"/>
    <s v="Self-Help Book"/>
    <n v="10"/>
    <n v="10"/>
    <n v="1445"/>
    <n v="0.31"/>
    <n v="12763.71"/>
    <n v="3313.53"/>
    <n v="0.26"/>
    <n v="74.73"/>
    <x v="4"/>
    <n v="4"/>
    <b v="0"/>
    <s v="Delivered"/>
    <x v="1"/>
    <x v="0"/>
    <n v="3"/>
    <x v="4"/>
    <x v="52"/>
    <x v="1"/>
    <s v="31-40%"/>
    <x v="0"/>
    <n v="0"/>
    <n v="1"/>
    <n v="0"/>
    <n v="1"/>
  </r>
  <r>
    <s v="ORD-00519"/>
    <d v="2020-08-18T00:00:00"/>
    <d v="2020-08-18T00:00:00"/>
    <s v="CUST46240"/>
    <s v="Sanjay Mishra"/>
    <n v="21"/>
    <n v="21"/>
    <s v="Male"/>
    <s v="Male"/>
    <s v="Central"/>
    <s v="Indore"/>
    <x v="5"/>
    <s v="Tennis Racket"/>
    <n v="4"/>
    <n v="4"/>
    <n v="2245.2600000000002"/>
    <n v="0.05"/>
    <n v="10562.68"/>
    <n v="1551.12"/>
    <n v="0.14699999999999999"/>
    <n v="67.36"/>
    <x v="4"/>
    <n v="1"/>
    <b v="0"/>
    <s v="Delivered"/>
    <x v="1"/>
    <x v="5"/>
    <n v="8"/>
    <x v="4"/>
    <x v="52"/>
    <x v="1"/>
    <s v="1-10%"/>
    <x v="0"/>
    <n v="0"/>
    <n v="1"/>
    <n v="0"/>
    <n v="1"/>
  </r>
  <r>
    <s v="ORD-00517"/>
    <d v="2020-08-17T00:00:00"/>
    <d v="2020-08-17T00:00:00"/>
    <s v="CUST58116"/>
    <s v="Ritu Reddy"/>
    <n v="27"/>
    <n v="27"/>
    <s v="Other"/>
    <s v="Other"/>
    <s v="South"/>
    <s v="Bangalore"/>
    <x v="5"/>
    <s v="Football"/>
    <n v="9"/>
    <n v="9"/>
    <n v="12449.98"/>
    <n v="0.25"/>
    <n v="96151.039999999994"/>
    <n v="22779.35"/>
    <n v="0.23699999999999999"/>
    <n v="37.1"/>
    <x v="5"/>
    <m/>
    <b v="0"/>
    <s v="Cancelled"/>
    <x v="3"/>
    <x v="2"/>
    <n v="1"/>
    <x v="4"/>
    <x v="52"/>
    <x v="3"/>
    <s v="21-30%"/>
    <x v="0"/>
    <n v="0"/>
    <n v="0"/>
    <n v="1"/>
    <n v="1"/>
  </r>
  <r>
    <s v="ORD-00516"/>
    <d v="2020-08-16T00:00:00"/>
    <d v="2020-08-16T00:00:00"/>
    <s v="CUST07356"/>
    <s v="Aditya Kumar"/>
    <n v="35"/>
    <n v="35"/>
    <s v="Male"/>
    <s v="Male"/>
    <s v="South"/>
    <s v="Hyderabad"/>
    <x v="3"/>
    <s v="Cooking Oil"/>
    <n v="10"/>
    <n v="10"/>
    <n v="322.14999999999998"/>
    <n v="0.26"/>
    <n v="2631.92"/>
    <n v="219.32"/>
    <n v="8.3000000000000004E-2"/>
    <n v="72.89"/>
    <x v="0"/>
    <n v="4"/>
    <b v="0"/>
    <s v="Delivered"/>
    <x v="1"/>
    <x v="1"/>
    <n v="5"/>
    <x v="4"/>
    <x v="52"/>
    <x v="3"/>
    <s v="21-30%"/>
    <x v="0"/>
    <n v="0"/>
    <n v="1"/>
    <n v="0"/>
    <n v="1"/>
  </r>
  <r>
    <s v="ORD-00515"/>
    <d v="2020-08-15T00:00:00"/>
    <d v="2020-08-15T00:00:00"/>
    <s v="CUST29764"/>
    <s v="Ritu Patel"/>
    <n v="58"/>
    <n v="58"/>
    <s v="Female"/>
    <s v="Female"/>
    <s v="North"/>
    <s v="Amritsar"/>
    <x v="6"/>
    <s v="Jacket"/>
    <n v="9"/>
    <n v="9"/>
    <n v="3838.67"/>
    <n v="0.38"/>
    <n v="25652.22"/>
    <n v="9320.76"/>
    <n v="0.36299999999999999"/>
    <n v="35.65"/>
    <x v="2"/>
    <n v="2"/>
    <b v="1"/>
    <s v="Returned"/>
    <x v="0"/>
    <x v="5"/>
    <n v="8"/>
    <x v="4"/>
    <x v="52"/>
    <x v="4"/>
    <s v="31-40%"/>
    <x v="0"/>
    <n v="1"/>
    <n v="1"/>
    <n v="0"/>
    <n v="1"/>
  </r>
  <r>
    <s v="ORD-00514"/>
    <d v="2020-08-15T00:00:00"/>
    <d v="2020-08-15T00:00:00"/>
    <s v="CUST86166"/>
    <s v="Shreya Rao"/>
    <n v="48"/>
    <n v="48"/>
    <s v="Other"/>
    <s v="Other"/>
    <s v="Central"/>
    <s v="Indore"/>
    <x v="1"/>
    <s v="Bed Frame"/>
    <n v="2"/>
    <n v="2"/>
    <n v="17924.25"/>
    <n v="0.15"/>
    <n v="40170.17"/>
    <n v="13769.68"/>
    <n v="0.34300000000000003"/>
    <n v="75.45"/>
    <x v="1"/>
    <n v="5"/>
    <b v="0"/>
    <s v="Delivered"/>
    <x v="1"/>
    <x v="3"/>
    <n v="10"/>
    <x v="4"/>
    <x v="52"/>
    <x v="4"/>
    <s v="11-20%"/>
    <x v="0"/>
    <n v="0"/>
    <n v="1"/>
    <n v="0"/>
    <n v="1"/>
  </r>
  <r>
    <s v="ORD-00512"/>
    <d v="2020-08-14T00:00:00"/>
    <d v="2020-08-14T00:00:00"/>
    <s v="CUST98505"/>
    <s v="Shreya Das"/>
    <n v="27"/>
    <n v="27"/>
    <s v="Female"/>
    <s v="Female"/>
    <s v="East"/>
    <s v="Guwahati"/>
    <x v="0"/>
    <s v="Face Cream"/>
    <n v="2"/>
    <n v="2"/>
    <n v="1236.47"/>
    <n v="0.14000000000000001"/>
    <n v="2416.41"/>
    <n v="1007.86"/>
    <n v="0.41699999999999998"/>
    <n v="85.88"/>
    <x v="3"/>
    <n v="3"/>
    <b v="0"/>
    <s v="Delivered"/>
    <x v="1"/>
    <x v="5"/>
    <n v="8"/>
    <x v="4"/>
    <x v="52"/>
    <x v="3"/>
    <s v="11-20%"/>
    <x v="0"/>
    <n v="0"/>
    <n v="1"/>
    <n v="0"/>
    <n v="1"/>
  </r>
  <r>
    <s v="ORD-00513"/>
    <d v="2020-08-14T00:00:00"/>
    <d v="2020-08-14T00:00:00"/>
    <s v="CUST92623"/>
    <s v="Deepa Kapoor"/>
    <n v="44"/>
    <n v="44"/>
    <s v="Male"/>
    <s v="Male"/>
    <s v="North"/>
    <s v="Delhi"/>
    <x v="6"/>
    <s v="Kurta"/>
    <n v="8"/>
    <n v="8"/>
    <n v="310.3"/>
    <n v="0.25"/>
    <n v="2033.35"/>
    <n v="737.69"/>
    <n v="0.36299999999999999"/>
    <n v="67.739999999999995"/>
    <x v="2"/>
    <n v="2"/>
    <b v="0"/>
    <s v="Delivered"/>
    <x v="1"/>
    <x v="2"/>
    <n v="1"/>
    <x v="4"/>
    <x v="52"/>
    <x v="2"/>
    <s v="21-30%"/>
    <x v="0"/>
    <n v="0"/>
    <n v="1"/>
    <n v="0"/>
    <n v="1"/>
  </r>
  <r>
    <s v="ORD-00510"/>
    <d v="2020-08-14T00:00:00"/>
    <d v="2020-08-14T00:00:00"/>
    <s v="CUST90008"/>
    <s v="Deepa Nair"/>
    <n v="39"/>
    <n v="39"/>
    <s v="Other"/>
    <s v="Other"/>
    <s v="North"/>
    <s v="Amritsar"/>
    <x v="3"/>
    <s v="Dal (1kg)"/>
    <n v="7"/>
    <n v="7"/>
    <n v="406.08"/>
    <n v="0.37"/>
    <n v="2000.38"/>
    <n v="109.82"/>
    <n v="5.5E-2"/>
    <n v="1.6"/>
    <x v="2"/>
    <n v="5"/>
    <b v="0"/>
    <s v="Delivered"/>
    <x v="1"/>
    <x v="8"/>
    <n v="7"/>
    <x v="4"/>
    <x v="52"/>
    <x v="2"/>
    <s v="31-40%"/>
    <x v="0"/>
    <n v="0"/>
    <n v="1"/>
    <n v="0"/>
    <n v="1"/>
  </r>
  <r>
    <s v="ORD-00511"/>
    <d v="2020-08-14T00:00:00"/>
    <d v="2020-08-14T00:00:00"/>
    <s v="CUST50410"/>
    <s v="Nikhil Verma"/>
    <n v="44"/>
    <n v="44"/>
    <s v="Male"/>
    <s v="Male"/>
    <s v="North"/>
    <s v="Delhi"/>
    <x v="1"/>
    <s v="Wardrobe"/>
    <m/>
    <m/>
    <n v="6721.75"/>
    <n v="0.19"/>
    <n v="6015.58"/>
    <n v="1506.36"/>
    <n v="0.25"/>
    <n v="22.19"/>
    <x v="2"/>
    <n v="5"/>
    <b v="0"/>
    <s v="Shipped"/>
    <x v="4"/>
    <x v="9"/>
    <n v="9"/>
    <x v="4"/>
    <x v="52"/>
    <x v="2"/>
    <s v="11-20%"/>
    <x v="0"/>
    <n v="0"/>
    <n v="0"/>
    <n v="0"/>
    <n v="1"/>
  </r>
  <r>
    <s v="ORD-00508"/>
    <d v="2020-08-13T00:00:00"/>
    <d v="2020-08-13T00:00:00"/>
    <s v="CUST12889"/>
    <s v="Priya Verma"/>
    <n v="21"/>
    <n v="21"/>
    <s v="Other"/>
    <s v="Other"/>
    <s v="West"/>
    <s v="Surat"/>
    <x v="3"/>
    <s v="Sugar"/>
    <n v="10"/>
    <n v="10"/>
    <n v="321.17"/>
    <n v="0.36"/>
    <n v="2171.58"/>
    <n v="181.47"/>
    <n v="8.4000000000000005E-2"/>
    <n v="51.28"/>
    <x v="4"/>
    <n v="5"/>
    <b v="0"/>
    <s v="Delivered"/>
    <x v="1"/>
    <x v="2"/>
    <n v="1"/>
    <x v="4"/>
    <x v="52"/>
    <x v="1"/>
    <s v="31-40%"/>
    <x v="0"/>
    <n v="0"/>
    <n v="1"/>
    <n v="0"/>
    <n v="1"/>
  </r>
  <r>
    <s v="ORD-00507"/>
    <d v="2020-08-13T00:00:00"/>
    <d v="2020-08-13T00:00:00"/>
    <s v="CUST46786"/>
    <s v="Aditya Shah"/>
    <n v="31"/>
    <n v="31"/>
    <s v="Other"/>
    <s v="Other"/>
    <s v="South"/>
    <s v="Chennai"/>
    <x v="5"/>
    <s v="Yoga Mat"/>
    <n v="6"/>
    <n v="6"/>
    <n v="1678.96"/>
    <n v="0.12"/>
    <n v="10018.4"/>
    <n v="2148.34"/>
    <n v="0.214"/>
    <n v="65.84"/>
    <x v="1"/>
    <n v="5"/>
    <b v="0"/>
    <s v="Delivered"/>
    <x v="1"/>
    <x v="10"/>
    <n v="2"/>
    <x v="4"/>
    <x v="52"/>
    <x v="3"/>
    <s v="11-20%"/>
    <x v="0"/>
    <n v="0"/>
    <n v="1"/>
    <n v="0"/>
    <n v="1"/>
  </r>
  <r>
    <s v="ORD-00509"/>
    <s v="August 13, 2020"/>
    <d v="2020-08-13T00:00:00"/>
    <s v="CUST37820"/>
    <s v="Pooja Bhat"/>
    <n v="22"/>
    <n v="22"/>
    <s v="Other"/>
    <s v="Other"/>
    <s v="Central"/>
    <s v="Bhopal"/>
    <x v="4"/>
    <s v="Textbook"/>
    <n v="7"/>
    <n v="7"/>
    <n v="286.07"/>
    <n v="0.28000000000000003"/>
    <n v="1349.48"/>
    <n v="474.55"/>
    <n v="0.35199999999999998"/>
    <n v="52.35"/>
    <x v="1"/>
    <n v="3"/>
    <b v="0"/>
    <s v="Delivered"/>
    <x v="1"/>
    <x v="4"/>
    <n v="4"/>
    <x v="4"/>
    <x v="52"/>
    <x v="1"/>
    <s v="21-30%"/>
    <x v="0"/>
    <n v="0"/>
    <n v="1"/>
    <n v="0"/>
    <n v="1"/>
  </r>
  <r>
    <s v="ORD-00505"/>
    <d v="2020-08-12T00:00:00"/>
    <d v="2020-08-12T00:00:00"/>
    <s v="CUST37735"/>
    <s v="Kavya Mehta"/>
    <n v="51"/>
    <n v="51"/>
    <s v="Other"/>
    <s v="Other"/>
    <s v="East"/>
    <s v="Bhubaneswar"/>
    <x v="2"/>
    <s v="Tablet"/>
    <n v="8"/>
    <n v="8"/>
    <n v="43322.03"/>
    <n v="0.27"/>
    <n v="257970.06"/>
    <n v="20962.59"/>
    <n v="8.1000000000000003E-2"/>
    <n v="81.23"/>
    <x v="2"/>
    <n v="5"/>
    <b v="0"/>
    <s v="Cancelled"/>
    <x v="3"/>
    <x v="0"/>
    <n v="3"/>
    <x v="4"/>
    <x v="52"/>
    <x v="4"/>
    <s v="21-30%"/>
    <x v="0"/>
    <n v="0"/>
    <n v="0"/>
    <n v="1"/>
    <n v="1"/>
  </r>
  <r>
    <s v="ORD-00506"/>
    <d v="2020-08-12T00:00:00"/>
    <d v="2020-08-12T00:00:00"/>
    <s v="CUST53218"/>
    <s v="Vikram Gupta"/>
    <n v="23"/>
    <n v="23"/>
    <s v="Other"/>
    <s v="Other"/>
    <s v="North"/>
    <s v="Chandigarh"/>
    <x v="2"/>
    <s v="Headphones"/>
    <n v="8"/>
    <n v="8"/>
    <n v="61264.42"/>
    <n v="0.05"/>
    <n v="463985.67"/>
    <n v="82726.06"/>
    <n v="0.17799999999999999"/>
    <n v="50.65"/>
    <x v="2"/>
    <n v="2"/>
    <b v="1"/>
    <s v="Returned"/>
    <x v="0"/>
    <x v="8"/>
    <n v="7"/>
    <x v="4"/>
    <x v="52"/>
    <x v="1"/>
    <s v="1-10%"/>
    <x v="0"/>
    <n v="1"/>
    <n v="1"/>
    <n v="0"/>
    <n v="1"/>
  </r>
  <r>
    <s v="ORD-00503"/>
    <d v="2020-08-11T00:00:00"/>
    <d v="2020-08-11T00:00:00"/>
    <s v="CUST41086"/>
    <s v="Ananya Kumar"/>
    <n v="38"/>
    <n v="38"/>
    <s v="Male"/>
    <s v="Male"/>
    <s v="South"/>
    <s v="Hyderabad"/>
    <x v="5"/>
    <s v="Football"/>
    <n v="10"/>
    <n v="10"/>
    <n v="12293.17"/>
    <n v="0.28000000000000003"/>
    <n v="106448.38"/>
    <n v="22757.35"/>
    <n v="0.214"/>
    <n v="56.34"/>
    <x v="0"/>
    <n v="4"/>
    <b v="0"/>
    <s v="Delivered"/>
    <x v="1"/>
    <x v="6"/>
    <n v="6"/>
    <x v="4"/>
    <x v="52"/>
    <x v="2"/>
    <s v="21-30%"/>
    <x v="0"/>
    <n v="0"/>
    <n v="1"/>
    <n v="0"/>
    <n v="1"/>
  </r>
  <r>
    <s v="ORD-00504"/>
    <d v="2020-08-11T00:00:00"/>
    <d v="2020-08-11T00:00:00"/>
    <s v="CUST76030"/>
    <s v="Nisha Verma"/>
    <n v="37"/>
    <n v="37"/>
    <s v="Other"/>
    <s v="Other"/>
    <s v="West"/>
    <s v="Ahmedabad"/>
    <x v="6"/>
    <s v="Dress"/>
    <n v="10"/>
    <n v="10"/>
    <n v="2383.1999999999998"/>
    <n v="0.23"/>
    <n v="19650.37"/>
    <n v="10442.57"/>
    <n v="0.53100000000000003"/>
    <n v="79.75"/>
    <x v="2"/>
    <n v="2"/>
    <b v="0"/>
    <s v="Shipped"/>
    <x v="4"/>
    <x v="3"/>
    <n v="10"/>
    <x v="4"/>
    <x v="52"/>
    <x v="2"/>
    <s v="21-30%"/>
    <x v="0"/>
    <n v="0"/>
    <n v="0"/>
    <n v="0"/>
    <n v="1"/>
  </r>
  <r>
    <s v="ORD-00502"/>
    <d v="2020-08-10T00:00:00"/>
    <d v="2020-08-10T00:00:00"/>
    <s v="CUST52899"/>
    <s v="Shreya Kapoor"/>
    <n v="32"/>
    <n v="32"/>
    <s v="Other"/>
    <s v="Other"/>
    <s v="West"/>
    <s v="Pune"/>
    <x v="5"/>
    <s v="Football"/>
    <n v="6"/>
    <n v="6"/>
    <n v="10767.52"/>
    <n v="0.2"/>
    <n v="51595.93"/>
    <n v="13803.27"/>
    <n v="0.26800000000000002"/>
    <n v="52.86"/>
    <x v="3"/>
    <n v="3"/>
    <b v="0"/>
    <s v="Shipped"/>
    <x v="4"/>
    <x v="9"/>
    <n v="9"/>
    <x v="4"/>
    <x v="52"/>
    <x v="3"/>
    <s v="11-20%"/>
    <x v="0"/>
    <n v="0"/>
    <n v="0"/>
    <n v="0"/>
    <n v="1"/>
  </r>
  <r>
    <s v="ORD-00501"/>
    <d v="2020-08-09T00:00:00"/>
    <d v="2020-08-09T00:00:00"/>
    <s v="CUST64153"/>
    <s v="Aarav Reddy"/>
    <n v="35"/>
    <n v="35"/>
    <s v="Female"/>
    <s v="Female"/>
    <s v="West"/>
    <s v="Mumbai"/>
    <x v="6"/>
    <s v="Jacket"/>
    <n v="2"/>
    <n v="2"/>
    <n v="3190.9"/>
    <n v="0.08"/>
    <n v="6874.97"/>
    <n v="2112.6999999999998"/>
    <n v="0.307"/>
    <n v="74.319999999999993"/>
    <x v="5"/>
    <m/>
    <b v="0"/>
    <s v="Cancelled"/>
    <x v="3"/>
    <x v="10"/>
    <n v="2"/>
    <x v="4"/>
    <x v="52"/>
    <x v="3"/>
    <s v="1-10%"/>
    <x v="0"/>
    <n v="0"/>
    <n v="0"/>
    <n v="1"/>
    <n v="1"/>
  </r>
  <r>
    <s v="ORD-00499"/>
    <d v="2020-08-07T00:00:00"/>
    <d v="2020-08-07T00:00:00"/>
    <s v="CUST68621"/>
    <s v="Sunita Nair"/>
    <n v="50"/>
    <n v="50"/>
    <s v="Other"/>
    <s v="Other"/>
    <s v="East"/>
    <s v="Kolkata"/>
    <x v="3"/>
    <s v="Cooking Oil"/>
    <n v="4"/>
    <n v="4"/>
    <n v="299.75"/>
    <n v="0.01"/>
    <n v="1339.61"/>
    <n v="109.11"/>
    <n v="8.1000000000000003E-2"/>
    <n v="106.26"/>
    <x v="0"/>
    <n v="2"/>
    <b v="0"/>
    <s v="Cancelled"/>
    <x v="3"/>
    <x v="8"/>
    <n v="7"/>
    <x v="4"/>
    <x v="52"/>
    <x v="4"/>
    <s v="1-10%"/>
    <x v="0"/>
    <n v="0"/>
    <n v="0"/>
    <n v="1"/>
    <n v="1"/>
  </r>
  <r>
    <s v="ORD-00500"/>
    <d v="2020-08-07T00:00:00"/>
    <d v="2020-08-07T00:00:00"/>
    <s v="CUST80941"/>
    <s v="Ananya Sharma"/>
    <n v="56"/>
    <n v="56"/>
    <s v="Male"/>
    <s v="Male"/>
    <s v="South"/>
    <s v="Chennai"/>
    <x v="5"/>
    <s v="Yoga Mat"/>
    <n v="10"/>
    <n v="10"/>
    <n v="10625.78"/>
    <n v="0.17"/>
    <n v="105870.48"/>
    <n v="26797.52"/>
    <n v="0.253"/>
    <n v="51.49"/>
    <x v="1"/>
    <n v="5"/>
    <b v="0"/>
    <s v="Delivered"/>
    <x v="1"/>
    <x v="5"/>
    <n v="8"/>
    <x v="4"/>
    <x v="52"/>
    <x v="4"/>
    <s v="11-20%"/>
    <x v="0"/>
    <n v="0"/>
    <n v="1"/>
    <n v="0"/>
    <n v="1"/>
  </r>
  <r>
    <s v="ORD-00498"/>
    <d v="2020-08-06T00:00:00"/>
    <d v="2020-08-06T00:00:00"/>
    <s v="CUST22854"/>
    <s v="Arjun Patel"/>
    <n v="37"/>
    <n v="37"/>
    <s v="Female"/>
    <s v="Female"/>
    <s v="South"/>
    <s v="Chennai"/>
    <x v="0"/>
    <s v="Lipstick"/>
    <n v="4"/>
    <n v="4"/>
    <n v="1620.93"/>
    <n v="0"/>
    <n v="7373.98"/>
    <n v="3625.25"/>
    <n v="0.49199999999999999"/>
    <n v="54.81"/>
    <x v="3"/>
    <n v="4"/>
    <b v="0"/>
    <s v="Cancelled"/>
    <x v="3"/>
    <x v="6"/>
    <n v="6"/>
    <x v="4"/>
    <x v="52"/>
    <x v="2"/>
    <n v="0"/>
    <x v="0"/>
    <n v="0"/>
    <n v="0"/>
    <n v="1"/>
    <n v="1"/>
  </r>
  <r>
    <s v="ORD-00495"/>
    <d v="2020-08-05T00:00:00"/>
    <d v="2020-08-05T00:00:00"/>
    <s v="CUST95892"/>
    <s v="Vikram Gupta"/>
    <n v="40"/>
    <n v="40"/>
    <s v="Other"/>
    <s v="Other"/>
    <s v="East"/>
    <s v="Guwahati"/>
    <x v="3"/>
    <s v="Rice (5kg)"/>
    <n v="4"/>
    <n v="4"/>
    <n v="57.97"/>
    <n v="0.1"/>
    <n v="258.54000000000002"/>
    <n v="16.670000000000002"/>
    <n v="6.4000000000000001E-2"/>
    <n v="74.150000000000006"/>
    <x v="4"/>
    <n v="3"/>
    <b v="0"/>
    <s v="Delivered"/>
    <x v="1"/>
    <x v="9"/>
    <n v="9"/>
    <x v="4"/>
    <x v="52"/>
    <x v="2"/>
    <s v="1-10%"/>
    <x v="0"/>
    <n v="0"/>
    <n v="1"/>
    <n v="0"/>
    <n v="1"/>
  </r>
  <r>
    <s v="ORD-00496"/>
    <d v="2020-08-05T00:00:00"/>
    <d v="2020-08-05T00:00:00"/>
    <s v="CUST35738"/>
    <s v="Nikhil Verma"/>
    <n v="44"/>
    <n v="44"/>
    <s v="Other"/>
    <s v="Other"/>
    <s v="East"/>
    <s v="Bhubaneswar"/>
    <x v="1"/>
    <s v="Bookshelf"/>
    <n v="6"/>
    <n v="6"/>
    <n v="10121.629999999999"/>
    <n v="0.2"/>
    <n v="61938.25"/>
    <n v="19909.16"/>
    <n v="0.32100000000000001"/>
    <n v="79.23"/>
    <x v="3"/>
    <n v="1"/>
    <b v="0"/>
    <s v="Shipped"/>
    <x v="4"/>
    <x v="10"/>
    <n v="2"/>
    <x v="4"/>
    <x v="52"/>
    <x v="2"/>
    <s v="11-20%"/>
    <x v="0"/>
    <n v="0"/>
    <n v="0"/>
    <n v="0"/>
    <n v="1"/>
  </r>
  <r>
    <s v="ORD-00497"/>
    <d v="2020-08-05T00:00:00"/>
    <d v="2020-08-05T00:00:00"/>
    <s v="CUST61540"/>
    <s v="Deepa Gupta"/>
    <n v="22"/>
    <n v="22"/>
    <s v="Male"/>
    <s v="Male"/>
    <s v="Central"/>
    <s v="Indore"/>
    <x v="1"/>
    <s v="Wardrobe"/>
    <n v="9"/>
    <n v="9"/>
    <n v="9703.4699999999993"/>
    <n v="0.12"/>
    <n v="91868.53"/>
    <n v="20614.96"/>
    <n v="0.224"/>
    <n v="74.73"/>
    <x v="2"/>
    <n v="1"/>
    <b v="0"/>
    <s v="Delivered"/>
    <x v="1"/>
    <x v="8"/>
    <n v="7"/>
    <x v="4"/>
    <x v="52"/>
    <x v="1"/>
    <s v="11-20%"/>
    <x v="0"/>
    <n v="0"/>
    <n v="1"/>
    <n v="0"/>
    <n v="1"/>
  </r>
  <r>
    <s v="ORD-00490"/>
    <d v="2020-08-04T00:00:00"/>
    <d v="2020-08-04T00:00:00"/>
    <s v="CUST00642"/>
    <s v="Kavya Das"/>
    <n v="40"/>
    <n v="40"/>
    <s v="m"/>
    <s v="Male"/>
    <s v="South"/>
    <s v="Chennai"/>
    <x v="1"/>
    <s v="Wardrobe"/>
    <n v="5"/>
    <n v="5"/>
    <n v="12250.19"/>
    <n v="0.32"/>
    <n v="45443.23"/>
    <n v="11573.16"/>
    <n v="0.255"/>
    <n v="71.75"/>
    <x v="0"/>
    <n v="3"/>
    <b v="0"/>
    <s v="Delivered"/>
    <x v="1"/>
    <x v="6"/>
    <n v="6"/>
    <x v="4"/>
    <x v="52"/>
    <x v="2"/>
    <s v="31-40%"/>
    <x v="0"/>
    <n v="0"/>
    <n v="1"/>
    <n v="0"/>
    <n v="1"/>
  </r>
  <r>
    <s v="ORD-00492"/>
    <d v="2020-08-04T00:00:00"/>
    <d v="2020-08-04T00:00:00"/>
    <s v="CUST93700"/>
    <s v="Deepa Chatterjee"/>
    <n v="26"/>
    <n v="26"/>
    <s v="Other"/>
    <s v="Other"/>
    <s v="North"/>
    <s v="Amritsar"/>
    <x v="5"/>
    <s v="Football"/>
    <n v="7"/>
    <n v="7"/>
    <n v="8179.73"/>
    <n v="0.1"/>
    <n v="61790.38"/>
    <n v="13078.48"/>
    <n v="0.21199999999999999"/>
    <n v="40.31"/>
    <x v="2"/>
    <n v="1"/>
    <b v="0"/>
    <s v="Delivered"/>
    <x v="1"/>
    <x v="2"/>
    <n v="1"/>
    <x v="4"/>
    <x v="52"/>
    <x v="3"/>
    <s v="1-10%"/>
    <x v="0"/>
    <n v="0"/>
    <n v="1"/>
    <n v="0"/>
    <n v="1"/>
  </r>
  <r>
    <s v="ORD-00494"/>
    <d v="2020-08-04T00:00:00"/>
    <d v="2020-08-04T00:00:00"/>
    <s v="CUST45768"/>
    <s v="Amit Joshi"/>
    <n v="34"/>
    <n v="34"/>
    <s v="Male"/>
    <s v="Male"/>
    <s v="West"/>
    <s v="Pune"/>
    <x v="4"/>
    <s v="Self-Help Book"/>
    <n v="3"/>
    <n v="3"/>
    <n v="679.81"/>
    <n v="0.14000000000000001"/>
    <n v="1958.24"/>
    <n v="663.49"/>
    <n v="0.33900000000000002"/>
    <n v="49.8"/>
    <x v="4"/>
    <n v="4"/>
    <b v="0"/>
    <s v="Delivered"/>
    <x v="1"/>
    <x v="0"/>
    <n v="3"/>
    <x v="4"/>
    <x v="52"/>
    <x v="3"/>
    <s v="11-20%"/>
    <x v="0"/>
    <n v="0"/>
    <n v="1"/>
    <n v="0"/>
    <n v="1"/>
  </r>
  <r>
    <s v="ORD-00493"/>
    <d v="2020-08-04T00:00:00"/>
    <d v="2020-08-04T00:00:00"/>
    <s v="CUST79400"/>
    <s v="Meera Shah"/>
    <n v="52"/>
    <n v="52"/>
    <s v="Other"/>
    <s v="Other"/>
    <s v="West"/>
    <s v="Mumbai"/>
    <x v="1"/>
    <s v="Wardrobe"/>
    <n v="3"/>
    <n v="3"/>
    <n v="14320.7"/>
    <n v="0.28000000000000003"/>
    <n v="33717.699999999997"/>
    <n v="8980.94"/>
    <n v="0.26600000000000001"/>
    <n v="51.39"/>
    <x v="5"/>
    <n v="1"/>
    <b v="0"/>
    <s v="Delivered"/>
    <x v="1"/>
    <x v="0"/>
    <n v="3"/>
    <x v="4"/>
    <x v="52"/>
    <x v="4"/>
    <s v="21-30%"/>
    <x v="0"/>
    <n v="0"/>
    <n v="1"/>
    <n v="0"/>
    <n v="1"/>
  </r>
  <r>
    <s v="ORD-00491"/>
    <d v="2020-08-04T00:00:00"/>
    <d v="2020-08-04T00:00:00"/>
    <s v="CUST01461"/>
    <s v="Priya Kumar"/>
    <n v="28"/>
    <n v="28"/>
    <s v="Male"/>
    <s v="Male"/>
    <s v="East"/>
    <s v="Patna"/>
    <x v="5"/>
    <s v="Dumbbells"/>
    <n v="10"/>
    <n v="10"/>
    <n v="9368.59"/>
    <n v="0.14000000000000001"/>
    <n v="92987.57"/>
    <n v="23130.27"/>
    <n v="0.249"/>
    <n v="86.8"/>
    <x v="4"/>
    <n v="3"/>
    <b v="0"/>
    <s v="Delivered"/>
    <x v="1"/>
    <x v="10"/>
    <n v="2"/>
    <x v="4"/>
    <x v="52"/>
    <x v="3"/>
    <s v="11-20%"/>
    <x v="0"/>
    <n v="0"/>
    <n v="1"/>
    <n v="0"/>
    <n v="1"/>
  </r>
  <r>
    <s v="ORD-00489"/>
    <d v="2020-08-03T00:00:00"/>
    <d v="2020-08-03T00:00:00"/>
    <s v="CUST85726"/>
    <s v="Ritu Verma"/>
    <n v="34"/>
    <n v="34"/>
    <s v="Male"/>
    <s v="Male"/>
    <s v="Central"/>
    <s v="Raipur"/>
    <x v="2"/>
    <s v="Tablet"/>
    <n v="2"/>
    <n v="2"/>
    <n v="52363.15"/>
    <n v="0.25"/>
    <n v="89225.91"/>
    <n v="14474.33"/>
    <n v="0.16200000000000001"/>
    <n v="45.26"/>
    <x v="4"/>
    <n v="2"/>
    <b v="0"/>
    <s v="Pending"/>
    <x v="2"/>
    <x v="9"/>
    <n v="9"/>
    <x v="4"/>
    <x v="52"/>
    <x v="3"/>
    <s v="21-30%"/>
    <x v="0"/>
    <n v="0"/>
    <n v="0"/>
    <n v="0"/>
    <n v="1"/>
  </r>
  <r>
    <s v="ORD-00486"/>
    <d v="2020-08-03T00:00:00"/>
    <d v="2020-08-03T00:00:00"/>
    <s v="CUST70631"/>
    <s v="Arjun Kapoor"/>
    <n v="42"/>
    <n v="42"/>
    <s v="Other"/>
    <s v="Other"/>
    <s v="South"/>
    <s v="Hyderabad"/>
    <x v="4"/>
    <s v="Comic Book"/>
    <n v="8"/>
    <n v="8"/>
    <n v="989.77"/>
    <n v="0.36"/>
    <n v="5866.43"/>
    <n v="2254.31"/>
    <n v="0.38400000000000001"/>
    <n v="76.760000000000005"/>
    <x v="1"/>
    <n v="5"/>
    <b v="0"/>
    <s v="Pending"/>
    <x v="2"/>
    <x v="2"/>
    <n v="1"/>
    <x v="4"/>
    <x v="52"/>
    <x v="2"/>
    <s v="31-40%"/>
    <x v="0"/>
    <n v="0"/>
    <n v="0"/>
    <n v="0"/>
    <n v="1"/>
  </r>
  <r>
    <s v="ORD-00488"/>
    <d v="2020-08-03T00:00:00"/>
    <d v="2020-08-03T00:00:00"/>
    <s v="CUST37691"/>
    <s v="Vikram Iyer"/>
    <n v="6"/>
    <n v="6"/>
    <s v="F"/>
    <s v="Female"/>
    <s v="West"/>
    <s v="Pune"/>
    <x v="3"/>
    <s v="Dal (1kg)"/>
    <n v="5"/>
    <n v="5"/>
    <n v="237.36"/>
    <n v="0.18"/>
    <n v="1026.71"/>
    <n v="69.95"/>
    <n v="6.8000000000000005E-2"/>
    <n v="52.18"/>
    <x v="0"/>
    <n v="3"/>
    <b v="0"/>
    <s v="Delivered"/>
    <x v="1"/>
    <x v="9"/>
    <n v="9"/>
    <x v="4"/>
    <x v="52"/>
    <x v="0"/>
    <s v="11-20%"/>
    <x v="0"/>
    <n v="0"/>
    <n v="1"/>
    <n v="0"/>
    <n v="1"/>
  </r>
  <r>
    <s v="ORD-00487"/>
    <d v="2020-08-03T00:00:00"/>
    <d v="2020-08-03T00:00:00"/>
    <s v="CUST82166"/>
    <s v="Shreya Gupta"/>
    <n v="36"/>
    <n v="36"/>
    <s v="Female"/>
    <s v="Female"/>
    <s v="North"/>
    <s v="Amritsar"/>
    <x v="6"/>
    <s v="Jeans"/>
    <n v="1"/>
    <n v="1"/>
    <n v="2218.42"/>
    <n v="0.01"/>
    <n v="2825.18"/>
    <n v="885.38"/>
    <n v="0.313"/>
    <n v="25.22"/>
    <x v="4"/>
    <n v="2"/>
    <b v="0"/>
    <s v="Delivered"/>
    <x v="1"/>
    <x v="6"/>
    <n v="6"/>
    <x v="4"/>
    <x v="52"/>
    <x v="2"/>
    <s v="1-10%"/>
    <x v="0"/>
    <n v="0"/>
    <n v="1"/>
    <n v="0"/>
    <n v="1"/>
  </r>
  <r>
    <s v="ORD-00485"/>
    <d v="2020-08-02T00:00:00"/>
    <d v="2020-08-02T00:00:00"/>
    <s v="CUST67381"/>
    <s v="Amit Mehta"/>
    <n v="46"/>
    <n v="46"/>
    <s v="Other"/>
    <s v="Other"/>
    <s v="East"/>
    <s v="Kolkata"/>
    <x v="2"/>
    <s v="Laptop"/>
    <n v="6"/>
    <n v="6"/>
    <n v="76471.27"/>
    <m/>
    <n v="542833.31999999995"/>
    <n v="79755.17"/>
    <n v="0.14699999999999999"/>
    <n v="71.89"/>
    <x v="1"/>
    <n v="5"/>
    <b v="0"/>
    <s v="Delivered"/>
    <x v="1"/>
    <x v="1"/>
    <n v="5"/>
    <x v="4"/>
    <x v="52"/>
    <x v="4"/>
    <s v="No data"/>
    <x v="0"/>
    <n v="0"/>
    <n v="1"/>
    <n v="0"/>
    <n v="1"/>
  </r>
  <r>
    <s v="ORD-00482"/>
    <d v="2020-08-01T00:00:00"/>
    <d v="2020-08-01T00:00:00"/>
    <s v="CUST78799"/>
    <s v="Rahul Reddy"/>
    <m/>
    <m/>
    <s v="Male"/>
    <s v="Male"/>
    <s v="Central"/>
    <s v="Indore"/>
    <x v="3"/>
    <s v="Sugar"/>
    <n v="2"/>
    <n v="2"/>
    <n v="245.8"/>
    <n v="0.2"/>
    <n v="485.67"/>
    <n v="40.76"/>
    <n v="8.4000000000000005E-2"/>
    <n v="55.25"/>
    <x v="3"/>
    <n v="4"/>
    <b v="0"/>
    <s v="Delivered"/>
    <x v="1"/>
    <x v="2"/>
    <n v="1"/>
    <x v="4"/>
    <x v="52"/>
    <x v="5"/>
    <s v="11-20%"/>
    <x v="0"/>
    <n v="0"/>
    <n v="1"/>
    <n v="0"/>
    <n v="1"/>
  </r>
  <r>
    <s v="ORD-00483"/>
    <d v="2020-08-01T00:00:00"/>
    <d v="2020-08-01T00:00:00"/>
    <s v="CUST65437"/>
    <s v="Deepa Verma"/>
    <n v="20"/>
    <n v="20"/>
    <s v="Female"/>
    <s v="Female"/>
    <s v="Central"/>
    <s v="Bhopal"/>
    <x v="0"/>
    <s v="Shampoo"/>
    <n v="7"/>
    <n v="7"/>
    <n v="1269.1099999999999"/>
    <n v="0.2"/>
    <n v="8655.36"/>
    <n v="3040.64"/>
    <n v="0.35099999999999998"/>
    <n v="22.45"/>
    <x v="4"/>
    <n v="3"/>
    <b v="0"/>
    <s v="Delivered"/>
    <x v="1"/>
    <x v="1"/>
    <n v="5"/>
    <x v="4"/>
    <x v="52"/>
    <x v="1"/>
    <s v="11-20%"/>
    <x v="0"/>
    <n v="0"/>
    <n v="1"/>
    <n v="0"/>
    <n v="1"/>
  </r>
  <r>
    <s v="ORD-00481"/>
    <d v="2020-08-01T00:00:00"/>
    <d v="2020-08-01T00:00:00"/>
    <s v="CUST68644"/>
    <s v="Sunita Verma"/>
    <n v="19"/>
    <n v="19"/>
    <s v="Male"/>
    <s v="Male"/>
    <s v="North"/>
    <s v="Amritsar"/>
    <x v="6"/>
    <s v="Dress"/>
    <n v="9"/>
    <n v="9"/>
    <n v="2544.25"/>
    <n v="0.11"/>
    <n v="21015.96"/>
    <n v="7378.5"/>
    <n v="0.35099999999999998"/>
    <n v="50.92"/>
    <x v="4"/>
    <n v="2"/>
    <b v="1"/>
    <s v="Returned"/>
    <x v="0"/>
    <x v="10"/>
    <n v="2"/>
    <x v="4"/>
    <x v="52"/>
    <x v="1"/>
    <s v="11-20%"/>
    <x v="0"/>
    <n v="1"/>
    <n v="1"/>
    <n v="0"/>
    <n v="1"/>
  </r>
  <r>
    <s v="ORD-00484"/>
    <d v="2020-08-01T00:00:00"/>
    <d v="2020-08-01T00:00:00"/>
    <s v="CUST47442"/>
    <s v="Sunita Shah"/>
    <n v="47"/>
    <n v="47"/>
    <s v="Female"/>
    <s v="Female"/>
    <s v="South"/>
    <s v="Hyderabad"/>
    <x v="4"/>
    <s v="Fiction Novel"/>
    <n v="1"/>
    <n v="1"/>
    <n v="658.73"/>
    <n v="0.32"/>
    <n v="486.04"/>
    <n v="224.09"/>
    <n v="0.46100000000000002"/>
    <n v="56.27"/>
    <x v="4"/>
    <n v="1"/>
    <b v="0"/>
    <s v="Cancelled"/>
    <x v="3"/>
    <x v="3"/>
    <n v="10"/>
    <x v="4"/>
    <x v="52"/>
    <x v="4"/>
    <s v="31-40%"/>
    <x v="0"/>
    <n v="0"/>
    <n v="0"/>
    <n v="1"/>
    <n v="1"/>
  </r>
  <r>
    <s v="ORD-00479"/>
    <d v="2020-07-31T00:00:00"/>
    <d v="2020-07-31T00:00:00"/>
    <s v="CUST08721"/>
    <s v="Priya Joshi"/>
    <n v="28"/>
    <n v="28"/>
    <s v="Female"/>
    <s v="Female"/>
    <s v="West"/>
    <s v="Ahmedabad"/>
    <x v="6"/>
    <s v="Jacket"/>
    <n v="8"/>
    <n v="8"/>
    <n v="3369.18"/>
    <n v="0.05"/>
    <n v="29990.07"/>
    <n v="10760.08"/>
    <n v="0.35899999999999999"/>
    <n v="65.099999999999994"/>
    <x v="3"/>
    <n v="3"/>
    <b v="0"/>
    <s v="Delivered"/>
    <x v="1"/>
    <x v="3"/>
    <n v="10"/>
    <x v="4"/>
    <x v="53"/>
    <x v="3"/>
    <s v="1-10%"/>
    <x v="0"/>
    <n v="0"/>
    <n v="1"/>
    <n v="0"/>
    <n v="1"/>
  </r>
  <r>
    <s v="ORD-00480"/>
    <d v="2020-07-31T00:00:00"/>
    <d v="2020-07-31T00:00:00"/>
    <s v="CUST64893"/>
    <s v="Nikhil Kumar"/>
    <n v="41"/>
    <n v="41"/>
    <s v="Female"/>
    <s v="Female"/>
    <s v="West"/>
    <s v="Surat"/>
    <x v="0"/>
    <s v="Sunscreen"/>
    <n v="1"/>
    <n v="1"/>
    <n v="765.68"/>
    <n v="0.21"/>
    <n v="780.12"/>
    <n v="338.31"/>
    <n v="0.434"/>
    <n v="66.83"/>
    <x v="1"/>
    <n v="4"/>
    <b v="0"/>
    <s v="Delivered"/>
    <x v="1"/>
    <x v="2"/>
    <n v="1"/>
    <x v="4"/>
    <x v="53"/>
    <x v="2"/>
    <s v="21-30%"/>
    <x v="0"/>
    <n v="0"/>
    <n v="1"/>
    <n v="0"/>
    <n v="1"/>
  </r>
  <r>
    <s v="ORD-00478"/>
    <d v="2020-07-31T00:00:00"/>
    <d v="2020-07-31T00:00:00"/>
    <s v="CUST17040"/>
    <s v="Ritu Shah"/>
    <n v="43"/>
    <n v="43"/>
    <s v="Other"/>
    <s v="Other"/>
    <s v="West"/>
    <s v="Pune"/>
    <x v="6"/>
    <s v="T-Shirt"/>
    <n v="10"/>
    <n v="10"/>
    <n v="2139.09"/>
    <n v="0.23"/>
    <n v="21182.67"/>
    <n v="8554.34"/>
    <n v="0.40400000000000003"/>
    <n v="72.73"/>
    <x v="1"/>
    <n v="2"/>
    <b v="0"/>
    <s v="Delivered"/>
    <x v="1"/>
    <x v="5"/>
    <n v="8"/>
    <x v="4"/>
    <x v="53"/>
    <x v="2"/>
    <s v="21-30%"/>
    <x v="0"/>
    <n v="0"/>
    <n v="1"/>
    <n v="0"/>
    <n v="1"/>
  </r>
  <r>
    <s v="ORD-00477"/>
    <d v="2020-07-29T00:00:00"/>
    <d v="2020-07-29T00:00:00"/>
    <s v="CUST11769"/>
    <s v="Kavya Rao"/>
    <n v="29"/>
    <n v="29"/>
    <s v="Female"/>
    <s v="Female"/>
    <s v="North"/>
    <s v="Chandigarh"/>
    <x v="3"/>
    <s v="Dal (1kg)"/>
    <n v="9"/>
    <n v="9"/>
    <n v="171.9"/>
    <n v="0.03"/>
    <n v="1613.26"/>
    <n v="139.65"/>
    <n v="8.6999999999999994E-2"/>
    <n v="79.37"/>
    <x v="5"/>
    <m/>
    <b v="0"/>
    <s v="Delivered"/>
    <x v="1"/>
    <x v="9"/>
    <n v="9"/>
    <x v="4"/>
    <x v="53"/>
    <x v="3"/>
    <s v="1-10%"/>
    <x v="0"/>
    <n v="0"/>
    <n v="1"/>
    <n v="0"/>
    <n v="1"/>
  </r>
  <r>
    <s v="ORD-00476"/>
    <d v="2020-07-29T00:00:00"/>
    <d v="2020-07-29T00:00:00"/>
    <s v="CUST99185"/>
    <s v="Rahul Das"/>
    <n v="46"/>
    <n v="46"/>
    <s v="Female"/>
    <s v="Female"/>
    <s v="West"/>
    <s v="Surat"/>
    <x v="6"/>
    <s v="T-Shirt"/>
    <n v="7"/>
    <n v="7"/>
    <n v="359.64"/>
    <n v="0.12"/>
    <n v="2673.78"/>
    <n v="1271.43"/>
    <n v="0.47599999999999998"/>
    <n v="58.05"/>
    <x v="5"/>
    <n v="3"/>
    <b v="0"/>
    <s v="Delivered"/>
    <x v="1"/>
    <x v="0"/>
    <n v="3"/>
    <x v="4"/>
    <x v="53"/>
    <x v="4"/>
    <s v="11-20%"/>
    <x v="0"/>
    <n v="0"/>
    <n v="1"/>
    <n v="0"/>
    <n v="1"/>
  </r>
  <r>
    <s v="ORD-00473"/>
    <d v="2020-07-28T00:00:00"/>
    <d v="2020-07-28T00:00:00"/>
    <s v="CUST19554"/>
    <s v="Arjun Mehta"/>
    <n v="34"/>
    <n v="34"/>
    <s v="Male"/>
    <s v="Male"/>
    <s v="West"/>
    <s v="Mumbai"/>
    <x v="1"/>
    <s v="Chair"/>
    <n v="1"/>
    <n v="1"/>
    <n v="16334.58"/>
    <n v="0.09"/>
    <n v="20183.900000000001"/>
    <n v="5249.68"/>
    <n v="0.26"/>
    <n v="61.69"/>
    <x v="1"/>
    <n v="5"/>
    <b v="0"/>
    <s v="Cancelled"/>
    <x v="3"/>
    <x v="3"/>
    <n v="10"/>
    <x v="4"/>
    <x v="53"/>
    <x v="3"/>
    <s v="1-10%"/>
    <x v="0"/>
    <n v="0"/>
    <n v="0"/>
    <n v="1"/>
    <n v="1"/>
  </r>
  <r>
    <s v="ORD-00475"/>
    <d v="2020-07-28T00:00:00"/>
    <d v="2020-07-28T00:00:00"/>
    <s v="CUST88974"/>
    <s v="Arjun Reddy"/>
    <n v="48"/>
    <n v="48"/>
    <s v="Other"/>
    <s v="Other"/>
    <s v="East"/>
    <s v="Patna"/>
    <x v="6"/>
    <s v="Saree"/>
    <n v="6"/>
    <n v="6"/>
    <n v="3799.36"/>
    <n v="0.28000000000000003"/>
    <n v="19572.07"/>
    <n v="5911.72"/>
    <n v="0.30199999999999999"/>
    <n v="88.51"/>
    <x v="4"/>
    <n v="3"/>
    <b v="0"/>
    <s v="Shipped"/>
    <x v="4"/>
    <x v="1"/>
    <n v="5"/>
    <x v="4"/>
    <x v="53"/>
    <x v="4"/>
    <s v="21-30%"/>
    <x v="0"/>
    <n v="0"/>
    <n v="0"/>
    <n v="0"/>
    <n v="1"/>
  </r>
  <r>
    <s v="ORD-00474"/>
    <d v="2020-07-28T00:00:00"/>
    <d v="2020-07-28T00:00:00"/>
    <s v="CUST88672"/>
    <s v="Deepa Verma"/>
    <n v="0"/>
    <m/>
    <s v="Male"/>
    <s v="Male"/>
    <s v="South"/>
    <s v="Bangalore"/>
    <x v="0"/>
    <s v="Hair Oil"/>
    <n v="8"/>
    <n v="8"/>
    <n v="2272.77"/>
    <n v="7.0000000000000007E-2"/>
    <n v="19727.54"/>
    <n v="5229.53"/>
    <n v="0.26500000000000001"/>
    <n v="85.45"/>
    <x v="5"/>
    <n v="1"/>
    <b v="0"/>
    <s v="Shipped"/>
    <x v="4"/>
    <x v="6"/>
    <n v="6"/>
    <x v="4"/>
    <x v="53"/>
    <x v="5"/>
    <s v="1-10%"/>
    <x v="0"/>
    <n v="0"/>
    <n v="0"/>
    <n v="0"/>
    <n v="1"/>
  </r>
  <r>
    <s v="ORD-00472"/>
    <d v="2020-07-27T00:00:00"/>
    <d v="2020-07-27T00:00:00"/>
    <s v="CUST21284"/>
    <s v="Aarav Joshi"/>
    <n v="44"/>
    <n v="44"/>
    <s v="Other"/>
    <s v="Other"/>
    <s v="East"/>
    <s v="Patna"/>
    <x v="3"/>
    <s v="Flour"/>
    <n v="1"/>
    <n v="1"/>
    <n v="117.22"/>
    <n v="0.26"/>
    <n v="124.38"/>
    <n v="11.08"/>
    <n v="8.8999999999999996E-2"/>
    <n v="84.2"/>
    <x v="2"/>
    <n v="2"/>
    <b v="0"/>
    <s v="Delivered"/>
    <x v="1"/>
    <x v="1"/>
    <n v="5"/>
    <x v="4"/>
    <x v="53"/>
    <x v="2"/>
    <s v="21-30%"/>
    <x v="0"/>
    <n v="0"/>
    <n v="1"/>
    <n v="0"/>
    <n v="1"/>
  </r>
  <r>
    <s v="ORD-00469"/>
    <d v="2020-07-26T00:00:00"/>
    <d v="2020-07-26T00:00:00"/>
    <s v="CUST18174"/>
    <s v="Meera Reddy"/>
    <n v="36"/>
    <n v="36"/>
    <s v="Male"/>
    <s v="Male"/>
    <s v="North"/>
    <s v="Amritsar"/>
    <x v="3"/>
    <s v="Sugar"/>
    <n v="7"/>
    <n v="7"/>
    <n v="118.71"/>
    <n v="0.24"/>
    <n v="795.47"/>
    <n v="48.6"/>
    <n v="6.0999999999999999E-2"/>
    <n v="62.14"/>
    <x v="3"/>
    <n v="5"/>
    <b v="0"/>
    <s v="Delivered"/>
    <x v="1"/>
    <x v="2"/>
    <n v="1"/>
    <x v="4"/>
    <x v="53"/>
    <x v="2"/>
    <s v="21-30%"/>
    <x v="0"/>
    <n v="0"/>
    <n v="1"/>
    <n v="0"/>
    <n v="1"/>
  </r>
  <r>
    <s v="ORD-00468"/>
    <d v="2020-07-26T00:00:00"/>
    <d v="2020-07-26T00:00:00"/>
    <s v="CUST87073"/>
    <s v="Arjun Nair"/>
    <n v="7"/>
    <n v="7"/>
    <s v="Male"/>
    <s v="Male"/>
    <s v="East"/>
    <s v="Patna"/>
    <x v="1"/>
    <s v="Bookshelf"/>
    <n v="7"/>
    <n v="7"/>
    <n v="17299.59"/>
    <n v="0.09"/>
    <n v="138425.43"/>
    <n v="43383.64"/>
    <n v="0.313"/>
    <n v="92.91"/>
    <x v="0"/>
    <n v="1"/>
    <b v="0"/>
    <s v="Delivered"/>
    <x v="1"/>
    <x v="0"/>
    <n v="3"/>
    <x v="4"/>
    <x v="53"/>
    <x v="0"/>
    <s v="1-10%"/>
    <x v="0"/>
    <n v="0"/>
    <n v="1"/>
    <n v="0"/>
    <n v="1"/>
  </r>
  <r>
    <s v="ORD-00470"/>
    <s v="July 26, 2020"/>
    <d v="2020-07-26T00:00:00"/>
    <s v="CUST56203"/>
    <s v="Rohan Mehta"/>
    <n v="47"/>
    <n v="47"/>
    <s v="Other"/>
    <s v="Other"/>
    <s v="East"/>
    <s v="Patna"/>
    <x v="4"/>
    <s v="Comic Book"/>
    <n v="8"/>
    <n v="8"/>
    <n v="744.9"/>
    <n v="0.28000000000000003"/>
    <n v="6083.41"/>
    <n v="2337.37"/>
    <n v="0.38400000000000001"/>
    <n v="84.44"/>
    <x v="5"/>
    <n v="2"/>
    <b v="0"/>
    <s v="Delivered"/>
    <x v="1"/>
    <x v="7"/>
    <n v="100"/>
    <x v="4"/>
    <x v="53"/>
    <x v="4"/>
    <s v="21-30%"/>
    <x v="0"/>
    <n v="0"/>
    <n v="1"/>
    <n v="0"/>
    <n v="1"/>
  </r>
  <r>
    <s v="ORD-00471"/>
    <d v="2020-07-26T00:00:00"/>
    <d v="2020-07-26T00:00:00"/>
    <s v="CUST70383"/>
    <s v="Vikram Bose"/>
    <n v="46"/>
    <n v="46"/>
    <s v="Female"/>
    <s v="Female"/>
    <s v="North"/>
    <s v="Delhi"/>
    <x v="2"/>
    <s v="Smartphone"/>
    <n v="7"/>
    <n v="7"/>
    <n v="64119.9"/>
    <n v="0.37"/>
    <n v="328579.52"/>
    <n v="27779.3"/>
    <n v="8.5000000000000006E-2"/>
    <n v="23.56"/>
    <x v="2"/>
    <n v="4"/>
    <b v="0"/>
    <s v="Shipped"/>
    <x v="4"/>
    <x v="0"/>
    <n v="3"/>
    <x v="4"/>
    <x v="53"/>
    <x v="4"/>
    <s v="31-40%"/>
    <x v="0"/>
    <n v="0"/>
    <n v="0"/>
    <n v="0"/>
    <n v="1"/>
  </r>
  <r>
    <s v="ORD-00467"/>
    <d v="2020-07-25T00:00:00"/>
    <d v="2020-07-25T00:00:00"/>
    <s v="CUST24562"/>
    <s v="Aarav Shah"/>
    <n v="23"/>
    <n v="23"/>
    <s v="Male"/>
    <s v="Male"/>
    <s v="North"/>
    <s v="Chandigarh"/>
    <x v="3"/>
    <s v="Sugar"/>
    <n v="8"/>
    <n v="8"/>
    <n v="445.99"/>
    <n v="0.24"/>
    <n v="3881.14"/>
    <n v="281.89999999999998"/>
    <n v="7.2999999999999995E-2"/>
    <n v="72.48"/>
    <x v="5"/>
    <n v="2"/>
    <b v="0"/>
    <s v="Delivered"/>
    <x v="1"/>
    <x v="9"/>
    <n v="9"/>
    <x v="4"/>
    <x v="53"/>
    <x v="1"/>
    <s v="21-30%"/>
    <x v="0"/>
    <n v="0"/>
    <n v="1"/>
    <n v="0"/>
    <n v="1"/>
  </r>
  <r>
    <s v="ORD-00465"/>
    <d v="2020-07-24T00:00:00"/>
    <d v="2020-07-24T00:00:00"/>
    <s v="CUST23609"/>
    <s v="Aditya Patel"/>
    <n v="44"/>
    <n v="44"/>
    <s v="Female"/>
    <s v="Female"/>
    <s v="East"/>
    <s v="Patna"/>
    <x v="4"/>
    <s v="Self-Help Book"/>
    <n v="8"/>
    <n v="8"/>
    <n v="495.77"/>
    <n v="0.37"/>
    <n v="2828.82"/>
    <n v="1338.88"/>
    <n v="0.47299999999999998"/>
    <n v="84.5"/>
    <x v="5"/>
    <n v="1"/>
    <b v="0"/>
    <s v="Cancelled"/>
    <x v="3"/>
    <x v="3"/>
    <n v="10"/>
    <x v="4"/>
    <x v="53"/>
    <x v="2"/>
    <s v="31-40%"/>
    <x v="0"/>
    <n v="0"/>
    <n v="0"/>
    <n v="1"/>
    <n v="1"/>
  </r>
  <r>
    <s v="ORD-00466"/>
    <d v="2020-07-24T00:00:00"/>
    <d v="2020-07-24T00:00:00"/>
    <s v="CUST73065"/>
    <s v="Priya Das"/>
    <n v="35"/>
    <n v="35"/>
    <s v="Female"/>
    <s v="Female"/>
    <s v="Central"/>
    <s v="Nagpur"/>
    <x v="6"/>
    <s v="T-Shirt"/>
    <n v="1"/>
    <n v="1"/>
    <n v="2855.2"/>
    <n v="0.19"/>
    <n v="3015.82"/>
    <n v="1580.35"/>
    <n v="0.52400000000000002"/>
    <n v="65.12"/>
    <x v="1"/>
    <n v="1"/>
    <b v="0"/>
    <s v="Delivered"/>
    <x v="1"/>
    <x v="2"/>
    <n v="1"/>
    <x v="4"/>
    <x v="53"/>
    <x v="3"/>
    <s v="11-20%"/>
    <x v="0"/>
    <n v="0"/>
    <n v="1"/>
    <n v="0"/>
    <n v="1"/>
  </r>
  <r>
    <s v="ORD-00464"/>
    <d v="2020-07-23T00:00:00"/>
    <d v="2020-07-23T00:00:00"/>
    <s v="CUST22675"/>
    <s v="Priya Kumar"/>
    <n v="46"/>
    <n v="46"/>
    <s v="Other"/>
    <s v="Other"/>
    <s v="West"/>
    <s v="Mumbai"/>
    <x v="1"/>
    <s v="Bookshelf"/>
    <n v="6"/>
    <n v="6"/>
    <n v="12344.66"/>
    <n v="0.02"/>
    <n v="93910.03"/>
    <n v="32713"/>
    <n v="0.34799999999999998"/>
    <n v="34.26"/>
    <x v="2"/>
    <n v="2"/>
    <b v="0"/>
    <s v="Delivered"/>
    <x v="1"/>
    <x v="6"/>
    <n v="6"/>
    <x v="4"/>
    <x v="53"/>
    <x v="4"/>
    <s v="1-10%"/>
    <x v="0"/>
    <n v="0"/>
    <n v="1"/>
    <n v="0"/>
    <n v="1"/>
  </r>
  <r>
    <s v="ORD-00463"/>
    <d v="2020-07-23T00:00:00"/>
    <d v="2020-07-23T00:00:00"/>
    <s v="CUST44133"/>
    <s v="Karan Reddy"/>
    <n v="44"/>
    <n v="44"/>
    <s v="Other"/>
    <s v="Other"/>
    <s v="Central"/>
    <s v="Raipur"/>
    <x v="0"/>
    <s v="Perfume"/>
    <n v="2"/>
    <n v="2"/>
    <n v="988.43"/>
    <n v="0.35"/>
    <n v="1781.6"/>
    <n v="923.82"/>
    <n v="0.51900000000000002"/>
    <n v="48.48"/>
    <x v="2"/>
    <n v="1"/>
    <b v="0"/>
    <s v="Cancelled"/>
    <x v="3"/>
    <x v="1"/>
    <n v="5"/>
    <x v="4"/>
    <x v="53"/>
    <x v="2"/>
    <s v="31-40%"/>
    <x v="0"/>
    <n v="0"/>
    <n v="0"/>
    <n v="1"/>
    <n v="1"/>
  </r>
  <r>
    <s v="ORD-00462"/>
    <d v="2020-07-21T00:00:00"/>
    <d v="2020-07-21T00:00:00"/>
    <s v="CUST21355"/>
    <s v="Rohan Singh"/>
    <n v="15"/>
    <n v="15"/>
    <s v="Male"/>
    <s v="Male"/>
    <s v="North"/>
    <s v="Chandigarh"/>
    <x v="1"/>
    <s v="Bookshelf"/>
    <n v="6"/>
    <n v="6"/>
    <n v="13817.71"/>
    <n v="0.04"/>
    <n v="89542.82"/>
    <n v="19508.64"/>
    <n v="0.218"/>
    <n v="43.47"/>
    <x v="4"/>
    <n v="5"/>
    <b v="0"/>
    <s v="Delivered"/>
    <x v="1"/>
    <x v="0"/>
    <n v="3"/>
    <x v="4"/>
    <x v="53"/>
    <x v="0"/>
    <s v="1-10%"/>
    <x v="0"/>
    <n v="0"/>
    <n v="1"/>
    <n v="0"/>
    <n v="1"/>
  </r>
  <r>
    <s v="ORD-00460"/>
    <d v="2020-07-21T00:00:00"/>
    <d v="2020-07-21T00:00:00"/>
    <s v="CUST75610"/>
    <s v="Amit Shah"/>
    <n v="41"/>
    <n v="41"/>
    <s v="Female"/>
    <s v="Female"/>
    <s v="North"/>
    <s v="Delhi"/>
    <x v="5"/>
    <s v="Cycle"/>
    <n v="5"/>
    <n v="5"/>
    <n v="14409.79"/>
    <n v="0.06"/>
    <n v="88266"/>
    <n v="14684.99"/>
    <n v="0.16600000000000001"/>
    <n v="44.5"/>
    <x v="0"/>
    <n v="5"/>
    <b v="0"/>
    <s v="Delivered"/>
    <x v="1"/>
    <x v="5"/>
    <n v="8"/>
    <x v="4"/>
    <x v="53"/>
    <x v="2"/>
    <s v="1-10%"/>
    <x v="0"/>
    <n v="0"/>
    <n v="1"/>
    <n v="0"/>
    <n v="1"/>
  </r>
  <r>
    <s v="ORD-00461"/>
    <d v="2020-07-21T00:00:00"/>
    <d v="2020-07-21T00:00:00"/>
    <s v="CUST87839"/>
    <s v="Priya Kumar"/>
    <n v="36"/>
    <n v="36"/>
    <s v="Other"/>
    <s v="Other"/>
    <s v="North"/>
    <s v="Ludhiana"/>
    <x v="5"/>
    <s v="Yoga Mat"/>
    <n v="6"/>
    <n v="6"/>
    <n v="11043.66"/>
    <n v="0.36"/>
    <n v="52329.61"/>
    <n v="10394.780000000001"/>
    <n v="0.19900000000000001"/>
    <n v="45.19"/>
    <x v="3"/>
    <n v="1"/>
    <b v="0"/>
    <s v="Delivered"/>
    <x v="1"/>
    <x v="0"/>
    <n v="3"/>
    <x v="4"/>
    <x v="53"/>
    <x v="2"/>
    <s v="31-40%"/>
    <x v="0"/>
    <n v="0"/>
    <n v="1"/>
    <n v="0"/>
    <n v="1"/>
  </r>
  <r>
    <s v="ORD-00458"/>
    <d v="2020-07-20T00:00:00"/>
    <d v="2020-07-20T00:00:00"/>
    <s v="CUST53954"/>
    <s v="Amit Kapoor"/>
    <n v="40"/>
    <n v="40"/>
    <s v="Other"/>
    <s v="Other"/>
    <s v="Central"/>
    <s v="Nagpur"/>
    <x v="4"/>
    <s v="Cook Book"/>
    <n v="4"/>
    <n v="4"/>
    <n v="313.79000000000002"/>
    <n v="0.37"/>
    <n v="885.78"/>
    <n v="369.77"/>
    <n v="0.41699999999999998"/>
    <n v="43.26"/>
    <x v="4"/>
    <n v="2"/>
    <b v="0"/>
    <s v="Delivered"/>
    <x v="1"/>
    <x v="7"/>
    <m/>
    <x v="4"/>
    <x v="53"/>
    <x v="2"/>
    <s v="31-40%"/>
    <x v="0"/>
    <n v="0"/>
    <n v="1"/>
    <n v="0"/>
    <n v="1"/>
  </r>
  <r>
    <s v="ORD-00456"/>
    <d v="2020-07-20T00:00:00"/>
    <d v="2020-07-20T00:00:00"/>
    <s v="CUST76466"/>
    <s v="Nikhil Singh"/>
    <n v="56"/>
    <n v="56"/>
    <s v="Female"/>
    <s v="Female"/>
    <s v="Central"/>
    <s v="Raipur"/>
    <x v="3"/>
    <s v="Rice (5kg)"/>
    <n v="8"/>
    <n v="8"/>
    <n v="353.32"/>
    <n v="0.31"/>
    <n v="2484.7800000000002"/>
    <n v="174.59"/>
    <n v="7.0000000000000007E-2"/>
    <n v="72.56"/>
    <x v="4"/>
    <n v="3"/>
    <b v="0"/>
    <s v="Shipped"/>
    <x v="4"/>
    <x v="1"/>
    <n v="5"/>
    <x v="4"/>
    <x v="53"/>
    <x v="4"/>
    <s v="31-40%"/>
    <x v="0"/>
    <n v="0"/>
    <n v="0"/>
    <n v="0"/>
    <n v="1"/>
  </r>
  <r>
    <s v="ORD-00457"/>
    <d v="2020-07-20T00:00:00"/>
    <d v="2020-07-20T00:00:00"/>
    <s v="CUST62741"/>
    <s v="Meera Pillai"/>
    <n v="39"/>
    <n v="39"/>
    <s v="m"/>
    <s v="Male"/>
    <s v="West"/>
    <s v="Pune"/>
    <x v="4"/>
    <s v="Comic Book"/>
    <n v="6"/>
    <n v="6"/>
    <n v="214.61"/>
    <n v="0.1"/>
    <n v="1705.11"/>
    <n v="803.75"/>
    <n v="0.47099999999999997"/>
    <n v="59.79"/>
    <x v="4"/>
    <n v="1"/>
    <b v="1"/>
    <s v="Returned"/>
    <x v="0"/>
    <x v="1"/>
    <n v="5"/>
    <x v="4"/>
    <x v="53"/>
    <x v="2"/>
    <s v="1-10%"/>
    <x v="0"/>
    <n v="1"/>
    <n v="1"/>
    <n v="0"/>
    <n v="1"/>
  </r>
  <r>
    <s v="ORD-00459"/>
    <d v="2020-07-20T00:00:00"/>
    <d v="2020-07-20T00:00:00"/>
    <s v="CUST05833"/>
    <s v="Pooja Mehta"/>
    <n v="28"/>
    <n v="28"/>
    <s v="Male"/>
    <s v="Male"/>
    <s v="East"/>
    <s v="Bhubaneswar"/>
    <x v="5"/>
    <s v="Yoga Mat"/>
    <n v="7"/>
    <n v="7"/>
    <n v="10622.1"/>
    <n v="0.23"/>
    <n v="72296.800000000003"/>
    <n v="14967.8"/>
    <n v="0.20699999999999999"/>
    <n v="76.84"/>
    <x v="1"/>
    <n v="3"/>
    <b v="0"/>
    <s v="Delivered"/>
    <x v="1"/>
    <x v="3"/>
    <n v="10"/>
    <x v="4"/>
    <x v="53"/>
    <x v="3"/>
    <s v="21-30%"/>
    <x v="0"/>
    <n v="0"/>
    <n v="1"/>
    <n v="0"/>
    <n v="1"/>
  </r>
  <r>
    <s v="ORD-00455"/>
    <d v="2020-07-19T00:00:00"/>
    <d v="2020-07-19T00:00:00"/>
    <s v="CUST20908"/>
    <s v="Vikram Mehta"/>
    <n v="37"/>
    <n v="37"/>
    <s v="Female"/>
    <s v="Female"/>
    <s v="South"/>
    <s v="Kochi"/>
    <x v="2"/>
    <s v="Smartwatch"/>
    <n v="10"/>
    <n v="10"/>
    <n v="61673.760000000002"/>
    <n v="0.15"/>
    <n v="681333.41"/>
    <n v="90844.4"/>
    <n v="0.13300000000000001"/>
    <n v="76.69"/>
    <x v="1"/>
    <n v="3"/>
    <b v="0"/>
    <s v="Delivered"/>
    <x v="1"/>
    <x v="8"/>
    <n v="7"/>
    <x v="4"/>
    <x v="53"/>
    <x v="2"/>
    <s v="11-20%"/>
    <x v="0"/>
    <n v="0"/>
    <n v="1"/>
    <n v="0"/>
    <n v="1"/>
  </r>
  <r>
    <s v="ORD-00453"/>
    <d v="2020-07-19T00:00:00"/>
    <d v="2020-07-19T00:00:00"/>
    <s v="CUST16095"/>
    <s v="Sunita Das"/>
    <n v="14"/>
    <n v="14"/>
    <s v="Female"/>
    <s v="Female"/>
    <s v="West"/>
    <s v="Ahmedabad"/>
    <x v="6"/>
    <s v="T-Shirt"/>
    <n v="5"/>
    <n v="5"/>
    <n v="526.99"/>
    <n v="0.37"/>
    <n v="2143.91"/>
    <n v="931.96"/>
    <n v="0.435"/>
    <n v="36.770000000000003"/>
    <x v="5"/>
    <n v="2"/>
    <b v="0"/>
    <s v="Delivered"/>
    <x v="1"/>
    <x v="1"/>
    <n v="5"/>
    <x v="4"/>
    <x v="53"/>
    <x v="0"/>
    <s v="31-40%"/>
    <x v="0"/>
    <n v="0"/>
    <n v="1"/>
    <n v="0"/>
    <n v="1"/>
  </r>
  <r>
    <s v="ORD-00454"/>
    <d v="2020-07-19T00:00:00"/>
    <d v="2020-07-19T00:00:00"/>
    <s v="CUST32184"/>
    <s v="Kavya Mishra"/>
    <n v="27"/>
    <n v="27"/>
    <s v="Male"/>
    <s v="Male"/>
    <s v="East"/>
    <s v="Patna"/>
    <x v="3"/>
    <s v="Cooking Oil"/>
    <n v="1"/>
    <n v="1"/>
    <n v="456.21"/>
    <n v="0.05"/>
    <n v="516.4"/>
    <n v="43.61"/>
    <n v="8.4000000000000005E-2"/>
    <n v="72.680000000000007"/>
    <x v="3"/>
    <n v="4"/>
    <b v="0"/>
    <s v="Delivered"/>
    <x v="1"/>
    <x v="10"/>
    <n v="2"/>
    <x v="4"/>
    <x v="53"/>
    <x v="3"/>
    <s v="1-10%"/>
    <x v="0"/>
    <n v="0"/>
    <n v="1"/>
    <n v="0"/>
    <n v="1"/>
  </r>
  <r>
    <s v="ORD-00452"/>
    <d v="2020-07-18T00:00:00"/>
    <d v="2020-07-18T00:00:00"/>
    <s v="CUST52335"/>
    <s v="Nisha Patel"/>
    <n v="52"/>
    <n v="52"/>
    <s v="Male"/>
    <s v="Male"/>
    <s v="West"/>
    <s v="Ahmedabad"/>
    <x v="4"/>
    <s v="Textbook"/>
    <n v="4"/>
    <n v="4"/>
    <n v="565.16999999999996"/>
    <n v="0.05"/>
    <n v="2606.02"/>
    <n v="1227.07"/>
    <n v="0.47099999999999997"/>
    <n v="78.290000000000006"/>
    <x v="2"/>
    <n v="4"/>
    <b v="0"/>
    <s v="Delivered"/>
    <x v="1"/>
    <x v="7"/>
    <m/>
    <x v="4"/>
    <x v="53"/>
    <x v="4"/>
    <s v="1-10%"/>
    <x v="0"/>
    <n v="0"/>
    <n v="1"/>
    <n v="0"/>
    <n v="1"/>
  </r>
  <r>
    <s v="ORD-00451"/>
    <d v="2020-07-17T00:00:00"/>
    <d v="2020-07-17T00:00:00"/>
    <s v="CUST68161"/>
    <s v="Shreya Chatterjee"/>
    <n v="21"/>
    <n v="21"/>
    <s v="Female"/>
    <s v="Female"/>
    <s v="North"/>
    <s v="Delhi"/>
    <x v="2"/>
    <s v="Camera"/>
    <n v="6"/>
    <n v="6"/>
    <n v="71791.710000000006"/>
    <n v="0.22"/>
    <n v="410825.53"/>
    <n v="46770.76"/>
    <n v="0.114"/>
    <n v="45.98"/>
    <x v="0"/>
    <n v="4"/>
    <b v="0"/>
    <s v="Delivered"/>
    <x v="1"/>
    <x v="2"/>
    <n v="1"/>
    <x v="4"/>
    <x v="53"/>
    <x v="1"/>
    <s v="21-30%"/>
    <x v="0"/>
    <n v="0"/>
    <n v="1"/>
    <n v="0"/>
    <n v="1"/>
  </r>
  <r>
    <s v="ORD-00450"/>
    <d v="2020-07-17T00:00:00"/>
    <d v="2020-07-17T00:00:00"/>
    <s v="CUST20483"/>
    <s v="Kavya Iyer"/>
    <n v="29"/>
    <n v="29"/>
    <s v="Other"/>
    <s v="Other"/>
    <s v="South"/>
    <s v="Chennai"/>
    <x v="1"/>
    <s v="Wardrobe"/>
    <n v="10"/>
    <n v="10"/>
    <n v="9945.43"/>
    <n v="0.24"/>
    <n v="94093.98"/>
    <n v="30233.13"/>
    <n v="0.32100000000000001"/>
    <n v="76.34"/>
    <x v="2"/>
    <n v="3"/>
    <b v="0"/>
    <s v="Delivered"/>
    <x v="1"/>
    <x v="3"/>
    <n v="10"/>
    <x v="4"/>
    <x v="53"/>
    <x v="3"/>
    <s v="21-30%"/>
    <x v="0"/>
    <n v="0"/>
    <n v="1"/>
    <n v="0"/>
    <n v="1"/>
  </r>
  <r>
    <s v="ORD-00447"/>
    <d v="2020-07-16T00:00:00"/>
    <d v="2020-07-16T00:00:00"/>
    <s v="CUST75670"/>
    <s v="Kavya Mehta"/>
    <n v="20"/>
    <n v="20"/>
    <s v="Other"/>
    <s v="Other"/>
    <s v="East"/>
    <s v="Patna"/>
    <x v="4"/>
    <s v="Biography"/>
    <n v="4"/>
    <n v="4"/>
    <n v="585.03"/>
    <n v="0.39"/>
    <n v="1538.2"/>
    <n v="656.23"/>
    <n v="0.42699999999999999"/>
    <n v="105.88"/>
    <x v="4"/>
    <n v="5"/>
    <b v="0"/>
    <s v="Delivered"/>
    <x v="1"/>
    <x v="2"/>
    <n v="1"/>
    <x v="4"/>
    <x v="53"/>
    <x v="1"/>
    <s v="31-40%"/>
    <x v="0"/>
    <n v="0"/>
    <n v="1"/>
    <n v="0"/>
    <n v="1"/>
  </r>
  <r>
    <s v="ORD-00448"/>
    <d v="2020-07-16T00:00:00"/>
    <d v="2020-07-16T00:00:00"/>
    <s v="CUST82556"/>
    <s v="Kavya Verma"/>
    <n v="45"/>
    <n v="45"/>
    <s v="Other"/>
    <s v="Other"/>
    <s v="Central"/>
    <s v="Raipur"/>
    <x v="3"/>
    <s v="Tea"/>
    <n v="3"/>
    <n v="3"/>
    <n v="338.27"/>
    <n v="0.21"/>
    <n v="1105.54"/>
    <n v="91.98"/>
    <n v="8.3000000000000004E-2"/>
    <n v="65.89"/>
    <x v="5"/>
    <n v="3"/>
    <b v="0"/>
    <s v="Pending"/>
    <x v="2"/>
    <x v="2"/>
    <n v="1"/>
    <x v="4"/>
    <x v="53"/>
    <x v="2"/>
    <s v="21-30%"/>
    <x v="0"/>
    <n v="0"/>
    <n v="0"/>
    <n v="0"/>
    <n v="1"/>
  </r>
  <r>
    <s v="ORD-00449"/>
    <d v="2020-07-16T00:00:00"/>
    <d v="2020-07-16T00:00:00"/>
    <s v="CUST70202"/>
    <s v="Aditya Gupta"/>
    <n v="41"/>
    <n v="41"/>
    <s v="Male"/>
    <s v="Male"/>
    <s v="Central"/>
    <s v="Nagpur"/>
    <x v="6"/>
    <s v="Dress"/>
    <n v="8"/>
    <n v="8"/>
    <n v="1227.51"/>
    <n v="0.31"/>
    <n v="7184.61"/>
    <n v="2117.5300000000002"/>
    <n v="0.29499999999999998"/>
    <n v="55.16"/>
    <x v="2"/>
    <n v="5"/>
    <b v="0"/>
    <s v="Delivered"/>
    <x v="1"/>
    <x v="10"/>
    <n v="2"/>
    <x v="4"/>
    <x v="53"/>
    <x v="2"/>
    <s v="31-40%"/>
    <x v="0"/>
    <n v="0"/>
    <n v="1"/>
    <n v="0"/>
    <n v="1"/>
  </r>
  <r>
    <s v="ORD-00445"/>
    <d v="2020-07-16T00:00:00"/>
    <d v="2020-07-16T00:00:00"/>
    <s v="CUST52068"/>
    <s v="Deepa Reddy"/>
    <n v="48"/>
    <n v="48"/>
    <s v="Male"/>
    <s v="Male"/>
    <s v="East"/>
    <s v="Guwahati"/>
    <x v="2"/>
    <s v="Smartphone"/>
    <n v="10"/>
    <n v="10"/>
    <n v="19028.599999999999"/>
    <n v="0.16"/>
    <n v="211424.88"/>
    <n v="15185.24"/>
    <n v="7.1999999999999995E-2"/>
    <n v="90.95"/>
    <x v="3"/>
    <n v="4"/>
    <b v="0"/>
    <s v="Delivered"/>
    <x v="1"/>
    <x v="8"/>
    <n v="7"/>
    <x v="4"/>
    <x v="53"/>
    <x v="4"/>
    <s v="11-20%"/>
    <x v="0"/>
    <n v="0"/>
    <n v="1"/>
    <n v="0"/>
    <n v="1"/>
  </r>
  <r>
    <s v="ORD-00446"/>
    <d v="2020-07-16T00:00:00"/>
    <d v="2020-07-16T00:00:00"/>
    <s v="CUST01334"/>
    <s v="Nikhil Rao"/>
    <n v="22"/>
    <n v="22"/>
    <s v="Other"/>
    <s v="Other"/>
    <s v="South"/>
    <s v="Chennai"/>
    <x v="1"/>
    <s v="Desk"/>
    <n v="3"/>
    <n v="3"/>
    <n v="7359.98"/>
    <n v="0.26"/>
    <n v="18237.3"/>
    <n v="4022.85"/>
    <n v="0.221"/>
    <n v="82.84"/>
    <x v="2"/>
    <n v="1"/>
    <b v="0"/>
    <s v="Delivered"/>
    <x v="1"/>
    <x v="5"/>
    <n v="8"/>
    <x v="4"/>
    <x v="53"/>
    <x v="1"/>
    <s v="21-30%"/>
    <x v="0"/>
    <n v="0"/>
    <n v="1"/>
    <n v="0"/>
    <n v="1"/>
  </r>
  <r>
    <s v="ORD-00443"/>
    <d v="2020-07-14T00:00:00"/>
    <d v="2020-07-14T00:00:00"/>
    <s v="CUST99270"/>
    <s v="Sanjay Iyer"/>
    <n v="44"/>
    <n v="44"/>
    <s v="Other"/>
    <s v="Other"/>
    <s v="North"/>
    <s v="Ludhiana"/>
    <x v="5"/>
    <s v="Tennis Racket"/>
    <n v="5"/>
    <n v="5"/>
    <n v="14604.49"/>
    <n v="0.14000000000000001"/>
    <n v="84861.96"/>
    <n v="20545.89"/>
    <n v="0.24199999999999999"/>
    <n v="79.680000000000007"/>
    <x v="3"/>
    <n v="5"/>
    <b v="0"/>
    <s v="Delivered"/>
    <x v="1"/>
    <x v="4"/>
    <n v="4"/>
    <x v="4"/>
    <x v="53"/>
    <x v="2"/>
    <s v="11-20%"/>
    <x v="0"/>
    <n v="0"/>
    <n v="1"/>
    <n v="0"/>
    <n v="1"/>
  </r>
  <r>
    <s v="ORD-00442"/>
    <d v="2020-07-14T00:00:00"/>
    <d v="2020-07-14T00:00:00"/>
    <s v="CUST98850"/>
    <s v="Deepa Verma"/>
    <n v="49"/>
    <n v="49"/>
    <s v="Female"/>
    <s v="Female"/>
    <s v="East"/>
    <s v="Guwahati"/>
    <x v="6"/>
    <s v="Jacket"/>
    <n v="6"/>
    <n v="6"/>
    <n v="831.4"/>
    <n v="0.21"/>
    <n v="4736.01"/>
    <n v="1752.33"/>
    <n v="0.37"/>
    <n v="85.94"/>
    <x v="3"/>
    <n v="3"/>
    <b v="0"/>
    <s v="Delivered"/>
    <x v="1"/>
    <x v="2"/>
    <n v="1"/>
    <x v="4"/>
    <x v="53"/>
    <x v="4"/>
    <s v="21-30%"/>
    <x v="0"/>
    <n v="0"/>
    <n v="1"/>
    <n v="0"/>
    <n v="1"/>
  </r>
  <r>
    <s v="ORD-00444"/>
    <d v="2020-07-14T00:00:00"/>
    <d v="2020-07-14T00:00:00"/>
    <s v="CUST81670"/>
    <s v="Sunita Joshi"/>
    <n v="31"/>
    <n v="31"/>
    <s v="Male"/>
    <s v="Male"/>
    <s v="Central"/>
    <s v="Bhopal"/>
    <x v="4"/>
    <s v="Fiction Novel"/>
    <n v="4"/>
    <n v="4"/>
    <n v="1113.43"/>
    <n v="0.15"/>
    <n v="4962.42"/>
    <n v="2141.31"/>
    <n v="0.432"/>
    <n v="34.15"/>
    <x v="0"/>
    <n v="1"/>
    <b v="0"/>
    <s v="Delivered"/>
    <x v="1"/>
    <x v="8"/>
    <n v="7"/>
    <x v="4"/>
    <x v="53"/>
    <x v="3"/>
    <s v="11-20%"/>
    <x v="0"/>
    <n v="0"/>
    <n v="1"/>
    <n v="0"/>
    <n v="1"/>
  </r>
  <r>
    <s v="ORD-00439"/>
    <d v="2020-07-12T00:00:00"/>
    <d v="2020-07-12T00:00:00"/>
    <s v="CUST45071"/>
    <s v="Aditya Nair"/>
    <n v="22"/>
    <n v="22"/>
    <s v="Male"/>
    <s v="Male"/>
    <s v="West"/>
    <s v="Ahmedabad"/>
    <x v="3"/>
    <s v="Cooking Oil"/>
    <n v="2"/>
    <n v="2"/>
    <n v="379.2"/>
    <n v="0.2"/>
    <n v="658.39"/>
    <n v="27.25"/>
    <n v="4.1000000000000002E-2"/>
    <n v="67.650000000000006"/>
    <x v="3"/>
    <n v="1"/>
    <b v="0"/>
    <s v="Delivered"/>
    <x v="1"/>
    <x v="8"/>
    <n v="7"/>
    <x v="4"/>
    <x v="53"/>
    <x v="1"/>
    <s v="11-20%"/>
    <x v="0"/>
    <n v="0"/>
    <n v="1"/>
    <n v="0"/>
    <n v="1"/>
  </r>
  <r>
    <s v="ORD-00441"/>
    <d v="2020-07-12T00:00:00"/>
    <d v="2020-07-12T00:00:00"/>
    <s v="CUST63862"/>
    <s v="Sunita Kapoor"/>
    <n v="26"/>
    <n v="26"/>
    <s v="Other"/>
    <s v="Other"/>
    <s v="East"/>
    <s v="Patna"/>
    <x v="5"/>
    <s v="Cricket Bat"/>
    <n v="2"/>
    <n v="2"/>
    <n v="1653.6"/>
    <n v="0.04"/>
    <n v="4503.3"/>
    <n v="970.42"/>
    <n v="0.215"/>
    <n v="65.98"/>
    <x v="3"/>
    <n v="2"/>
    <b v="0"/>
    <s v="Cancelled"/>
    <x v="3"/>
    <x v="9"/>
    <n v="9"/>
    <x v="4"/>
    <x v="53"/>
    <x v="3"/>
    <s v="1-10%"/>
    <x v="0"/>
    <n v="0"/>
    <n v="0"/>
    <n v="1"/>
    <n v="1"/>
  </r>
  <r>
    <s v="ORD-00440"/>
    <d v="2020-07-12T00:00:00"/>
    <d v="2020-07-12T00:00:00"/>
    <s v="CUST95476"/>
    <s v="Karan Mehta"/>
    <n v="22"/>
    <n v="22"/>
    <s v="Other"/>
    <s v="Other"/>
    <s v="North"/>
    <s v="Delhi"/>
    <x v="5"/>
    <s v="Cricket Bat"/>
    <n v="6"/>
    <n v="6"/>
    <n v="6916.49"/>
    <n v="0.38"/>
    <n v="37343.86"/>
    <n v="8968.23"/>
    <n v="0.24"/>
    <n v="54.82"/>
    <x v="2"/>
    <m/>
    <b v="0"/>
    <s v="Delivered"/>
    <x v="1"/>
    <x v="5"/>
    <n v="8"/>
    <x v="4"/>
    <x v="53"/>
    <x v="1"/>
    <s v="31-40%"/>
    <x v="0"/>
    <n v="0"/>
    <n v="1"/>
    <n v="0"/>
    <n v="1"/>
  </r>
  <r>
    <s v="ORD-00438"/>
    <d v="2020-07-12T00:00:00"/>
    <d v="2020-07-12T00:00:00"/>
    <s v="CUST95274"/>
    <s v="Priya Shah"/>
    <n v="26"/>
    <n v="26"/>
    <s v="Female"/>
    <s v="Female"/>
    <s v="Central"/>
    <s v="Nagpur"/>
    <x v="3"/>
    <s v="Tea"/>
    <n v="9"/>
    <n v="9"/>
    <n v="367.82"/>
    <n v="0.37"/>
    <n v="2214.56"/>
    <n v="189.16"/>
    <n v="8.5000000000000006E-2"/>
    <n v="74.739999999999995"/>
    <x v="5"/>
    <n v="3"/>
    <b v="0"/>
    <s v="Delivered"/>
    <x v="1"/>
    <x v="9"/>
    <n v="9"/>
    <x v="4"/>
    <x v="53"/>
    <x v="3"/>
    <s v="31-40%"/>
    <x v="0"/>
    <n v="0"/>
    <n v="1"/>
    <n v="0"/>
    <n v="1"/>
  </r>
  <r>
    <s v="ORD-00436"/>
    <s v="July 10, 2020"/>
    <d v="2020-07-10T00:00:00"/>
    <s v="CUST18887"/>
    <s v="Pooja Kapoor"/>
    <n v="43"/>
    <n v="43"/>
    <s v="Female"/>
    <s v="Female"/>
    <s v="West"/>
    <s v="Pune"/>
    <x v="4"/>
    <s v="Biography"/>
    <n v="2"/>
    <n v="2"/>
    <n v="449.62"/>
    <n v="0.4"/>
    <n v="661.09"/>
    <n v="247.72"/>
    <n v="0.375"/>
    <n v="68.849999999999994"/>
    <x v="5"/>
    <n v="1"/>
    <b v="0"/>
    <s v="Delivered"/>
    <x v="1"/>
    <x v="6"/>
    <n v="6"/>
    <x v="4"/>
    <x v="53"/>
    <x v="2"/>
    <s v="31-40%"/>
    <x v="0"/>
    <n v="0"/>
    <n v="1"/>
    <n v="0"/>
    <n v="1"/>
  </r>
  <r>
    <s v="ORD-00435"/>
    <d v="2020-07-10T00:00:00"/>
    <d v="2020-07-10T00:00:00"/>
    <s v="CUST40017"/>
    <s v="Sunita Joshi"/>
    <n v="15"/>
    <n v="15"/>
    <s v="Male"/>
    <s v="Male"/>
    <s v="North"/>
    <s v="Delhi"/>
    <x v="4"/>
    <s v="Fiction Novel"/>
    <n v="1"/>
    <n v="1"/>
    <n v="702.36"/>
    <n v="0.39"/>
    <n v="539.17999999999995"/>
    <n v="184.49"/>
    <n v="0.34200000000000003"/>
    <n v="59.64"/>
    <x v="0"/>
    <n v="1"/>
    <b v="0"/>
    <s v="Delivered"/>
    <x v="1"/>
    <x v="4"/>
    <n v="4"/>
    <x v="4"/>
    <x v="53"/>
    <x v="0"/>
    <s v="31-40%"/>
    <x v="0"/>
    <n v="0"/>
    <n v="1"/>
    <n v="0"/>
    <n v="1"/>
  </r>
  <r>
    <s v="ORD-00437"/>
    <d v="2020-07-10T00:00:00"/>
    <d v="2020-07-10T00:00:00"/>
    <s v="CUST55232"/>
    <s v="Rahul Nair"/>
    <n v="4"/>
    <n v="4"/>
    <s v="Male"/>
    <s v="Male"/>
    <s v="South"/>
    <s v="Hyderabad"/>
    <x v="0"/>
    <s v="Shampoo"/>
    <n v="5"/>
    <n v="5"/>
    <n v="1799.48"/>
    <n v="0.27"/>
    <n v="7877.59"/>
    <n v="3429.6"/>
    <n v="0.435"/>
    <n v="68.34"/>
    <x v="3"/>
    <m/>
    <b v="0"/>
    <s v="Delivered"/>
    <x v="1"/>
    <x v="10"/>
    <n v="2"/>
    <x v="4"/>
    <x v="53"/>
    <x v="0"/>
    <s v="21-30%"/>
    <x v="0"/>
    <n v="0"/>
    <n v="1"/>
    <n v="0"/>
    <n v="1"/>
  </r>
  <r>
    <s v="ORD-00432"/>
    <d v="2020-07-09T00:00:00"/>
    <d v="2020-07-09T00:00:00"/>
    <s v="CUST05737"/>
    <s v="Karan Bose"/>
    <n v="36"/>
    <n v="36"/>
    <s v="Other"/>
    <s v="Other"/>
    <s v="South"/>
    <s v="Chennai"/>
    <x v="6"/>
    <s v="T-Shirt"/>
    <n v="2"/>
    <n v="2"/>
    <n v="2956.54"/>
    <n v="0.38"/>
    <n v="4033.47"/>
    <n v="1730.04"/>
    <n v="0.42899999999999999"/>
    <n v="80.22"/>
    <x v="5"/>
    <n v="4"/>
    <b v="0"/>
    <s v="Delivered"/>
    <x v="1"/>
    <x v="0"/>
    <n v="3"/>
    <x v="4"/>
    <x v="53"/>
    <x v="2"/>
    <s v="31-40%"/>
    <x v="0"/>
    <n v="0"/>
    <n v="1"/>
    <n v="0"/>
    <n v="1"/>
  </r>
  <r>
    <s v="ORD-00434"/>
    <d v="2020-07-09T00:00:00"/>
    <d v="2020-07-09T00:00:00"/>
    <s v="CUST66878"/>
    <s v="Shreya Rao"/>
    <n v="28"/>
    <n v="28"/>
    <s v="Other"/>
    <s v="Other"/>
    <s v="East"/>
    <s v="Kolkata"/>
    <x v="4"/>
    <s v="Self-Help Book"/>
    <n v="2"/>
    <n v="2"/>
    <n v="472.49"/>
    <n v="0.2"/>
    <n v="1015.04"/>
    <n v="475.52"/>
    <n v="0.46800000000000003"/>
    <n v="89.97"/>
    <x v="2"/>
    <n v="2"/>
    <b v="0"/>
    <s v="Delivered"/>
    <x v="1"/>
    <x v="2"/>
    <n v="1"/>
    <x v="4"/>
    <x v="53"/>
    <x v="3"/>
    <s v="11-20%"/>
    <x v="0"/>
    <n v="0"/>
    <n v="1"/>
    <n v="0"/>
    <n v="1"/>
  </r>
  <r>
    <s v="ORD-00433"/>
    <d v="2020-07-09T00:00:00"/>
    <d v="2020-07-09T00:00:00"/>
    <s v="CUST34701"/>
    <s v="Sanjay Chatterjee"/>
    <n v="47"/>
    <n v="47"/>
    <s v="Other"/>
    <s v="Other"/>
    <s v="Central"/>
    <s v="Indore"/>
    <x v="2"/>
    <s v="Laptop"/>
    <n v="4"/>
    <n v="4"/>
    <n v="37472.699999999997"/>
    <n v="0.01"/>
    <n v="218210.41"/>
    <n v="22304.92"/>
    <n v="0.10199999999999999"/>
    <n v="43.11"/>
    <x v="2"/>
    <n v="4"/>
    <b v="0"/>
    <s v="Delivered"/>
    <x v="1"/>
    <x v="3"/>
    <n v="10"/>
    <x v="4"/>
    <x v="53"/>
    <x v="4"/>
    <s v="1-10%"/>
    <x v="0"/>
    <n v="0"/>
    <n v="1"/>
    <n v="0"/>
    <n v="1"/>
  </r>
  <r>
    <s v="ORD-00428"/>
    <d v="2020-07-08T00:00:00"/>
    <d v="2020-07-08T00:00:00"/>
    <s v="CUST48382"/>
    <s v="Priya Kumar"/>
    <n v="47"/>
    <n v="47"/>
    <s v="Female"/>
    <s v="Female"/>
    <s v="Central"/>
    <s v="Nagpur"/>
    <x v="3"/>
    <s v="Flour"/>
    <n v="4"/>
    <n v="4"/>
    <n v="443.03"/>
    <n v="0.32"/>
    <n v="1593.89"/>
    <n v="115.6"/>
    <n v="7.2999999999999995E-2"/>
    <n v="71.819999999999993"/>
    <x v="5"/>
    <n v="4"/>
    <b v="0"/>
    <s v="Shipped"/>
    <x v="4"/>
    <x v="10"/>
    <n v="2"/>
    <x v="4"/>
    <x v="53"/>
    <x v="4"/>
    <s v="31-40%"/>
    <x v="0"/>
    <n v="0"/>
    <n v="0"/>
    <n v="0"/>
    <n v="1"/>
  </r>
  <r>
    <s v="ORD-00430"/>
    <d v="2020-07-08T00:00:00"/>
    <d v="2020-07-08T00:00:00"/>
    <s v="CUST04699"/>
    <s v="Nikhil Pillai"/>
    <n v="23"/>
    <n v="23"/>
    <s v="Male"/>
    <s v="Male"/>
    <s v="South"/>
    <s v="Chennai"/>
    <x v="2"/>
    <s v="Laptop"/>
    <n v="9"/>
    <n v="9"/>
    <n v="57811.07"/>
    <n v="0.11"/>
    <n v="535096.15"/>
    <n v="69255.11"/>
    <n v="0.129"/>
    <n v="81.93"/>
    <x v="2"/>
    <n v="1"/>
    <b v="0"/>
    <s v="Delivered"/>
    <x v="1"/>
    <x v="6"/>
    <n v="6"/>
    <x v="4"/>
    <x v="53"/>
    <x v="1"/>
    <s v="11-20%"/>
    <x v="0"/>
    <n v="0"/>
    <n v="1"/>
    <n v="0"/>
    <n v="1"/>
  </r>
  <r>
    <s v="ORD-00431"/>
    <d v="2020-07-08T00:00:00"/>
    <d v="2020-07-08T00:00:00"/>
    <s v="CUST12471"/>
    <s v="Shreya Bhat"/>
    <n v="40"/>
    <n v="40"/>
    <s v="Male"/>
    <s v="Male"/>
    <s v="East"/>
    <s v="Kolkata"/>
    <x v="6"/>
    <s v="Kurta"/>
    <m/>
    <m/>
    <n v="3727.28"/>
    <n v="0.39"/>
    <n v="2837.9"/>
    <n v="877.47"/>
    <n v="0.309"/>
    <n v="53.25"/>
    <x v="3"/>
    <n v="3"/>
    <b v="0"/>
    <s v="Delivered"/>
    <x v="1"/>
    <x v="8"/>
    <n v="7"/>
    <x v="4"/>
    <x v="53"/>
    <x v="2"/>
    <s v="31-40%"/>
    <x v="0"/>
    <n v="0"/>
    <n v="1"/>
    <n v="0"/>
    <n v="1"/>
  </r>
  <r>
    <s v="ORD-00426"/>
    <d v="2020-07-08T00:00:00"/>
    <d v="2020-07-08T00:00:00"/>
    <s v="CUST45896"/>
    <s v="Shreya Chatterjee"/>
    <n v="29"/>
    <n v="29"/>
    <s v="Male"/>
    <s v="Male"/>
    <s v="Central"/>
    <s v="Bhopal"/>
    <x v="0"/>
    <s v="Sunscreen"/>
    <n v="9"/>
    <n v="9"/>
    <n v="267.99"/>
    <n v="0.08"/>
    <n v="2666.59"/>
    <n v="1181.3699999999999"/>
    <n v="0.443"/>
    <n v="39.67"/>
    <x v="4"/>
    <n v="1"/>
    <b v="0"/>
    <s v="Cancelled"/>
    <x v="3"/>
    <x v="4"/>
    <n v="4"/>
    <x v="4"/>
    <x v="53"/>
    <x v="3"/>
    <s v="1-10%"/>
    <x v="0"/>
    <n v="0"/>
    <n v="0"/>
    <n v="1"/>
    <n v="1"/>
  </r>
  <r>
    <s v="ORD-00429"/>
    <d v="2020-07-08T00:00:00"/>
    <d v="2020-07-08T00:00:00"/>
    <s v="CUST64265"/>
    <s v="Ritu Iyer"/>
    <n v="43"/>
    <n v="43"/>
    <s v="Other"/>
    <s v="Other"/>
    <s v="North"/>
    <s v="Chandigarh"/>
    <x v="0"/>
    <s v="Hair Oil"/>
    <n v="10"/>
    <n v="10"/>
    <n v="353.1"/>
    <m/>
    <n v="3859.71"/>
    <n v="2002.38"/>
    <n v="0.51900000000000002"/>
    <n v="60.45"/>
    <x v="5"/>
    <n v="2"/>
    <b v="0"/>
    <s v="Delivered"/>
    <x v="1"/>
    <x v="5"/>
    <n v="8"/>
    <x v="4"/>
    <x v="53"/>
    <x v="2"/>
    <s v="No data"/>
    <x v="0"/>
    <n v="0"/>
    <n v="1"/>
    <n v="0"/>
    <n v="1"/>
  </r>
  <r>
    <s v="ORD-00427"/>
    <d v="2020-07-08T00:00:00"/>
    <d v="2020-07-08T00:00:00"/>
    <s v="CUST70997"/>
    <s v="Nisha Iyer"/>
    <n v="46"/>
    <n v="46"/>
    <s v="Male"/>
    <s v="Male"/>
    <s v="South"/>
    <s v="Hyderabad"/>
    <x v="5"/>
    <s v="Cycle"/>
    <n v="8"/>
    <n v="8"/>
    <n v="14501.84"/>
    <n v="0.35"/>
    <n v="102399.25"/>
    <n v="25057.46"/>
    <n v="0.245"/>
    <n v="74.64"/>
    <x v="5"/>
    <n v="1"/>
    <b v="0"/>
    <s v="Delivered"/>
    <x v="1"/>
    <x v="1"/>
    <n v="5"/>
    <x v="4"/>
    <x v="53"/>
    <x v="4"/>
    <s v="31-40%"/>
    <x v="0"/>
    <n v="0"/>
    <n v="1"/>
    <n v="0"/>
    <n v="1"/>
  </r>
  <r>
    <s v="ORD-00422"/>
    <d v="2020-07-06T00:00:00"/>
    <d v="2020-07-06T00:00:00"/>
    <s v="CUST44523"/>
    <s v="Priya Sharma"/>
    <n v="35"/>
    <n v="35"/>
    <s v="Other"/>
    <s v="Other"/>
    <s v="South"/>
    <s v="Bangalore"/>
    <x v="6"/>
    <s v="Jacket"/>
    <n v="2"/>
    <n v="2"/>
    <n v="539.35"/>
    <n v="0.23"/>
    <n v="1124.22"/>
    <n v="289.25"/>
    <n v="0.25700000000000001"/>
    <n v="64.959999999999994"/>
    <x v="1"/>
    <n v="5"/>
    <b v="0"/>
    <s v="Delivered"/>
    <x v="1"/>
    <x v="5"/>
    <n v="8"/>
    <x v="4"/>
    <x v="53"/>
    <x v="3"/>
    <s v="21-30%"/>
    <x v="0"/>
    <n v="0"/>
    <n v="1"/>
    <n v="0"/>
    <n v="1"/>
  </r>
  <r>
    <s v="ORD-00425"/>
    <d v="2020-07-06T00:00:00"/>
    <d v="2020-07-06T00:00:00"/>
    <s v="CUST69172"/>
    <s v="Pooja Sharma"/>
    <n v="30"/>
    <n v="30"/>
    <s v="Female"/>
    <s v="Female"/>
    <s v="West"/>
    <s v="Mumbai"/>
    <x v="2"/>
    <s v="Camera"/>
    <n v="6"/>
    <n v="6"/>
    <n v="65523.97"/>
    <n v="0.22"/>
    <n v="395580.05"/>
    <n v="39810.19"/>
    <n v="0.10100000000000001"/>
    <n v="79"/>
    <x v="1"/>
    <n v="1"/>
    <b v="0"/>
    <s v="Delivered"/>
    <x v="1"/>
    <x v="8"/>
    <n v="7"/>
    <x v="4"/>
    <x v="53"/>
    <x v="3"/>
    <s v="21-30%"/>
    <x v="0"/>
    <n v="0"/>
    <n v="1"/>
    <n v="0"/>
    <n v="1"/>
  </r>
  <r>
    <s v="ORD-00424"/>
    <d v="2020-07-06T00:00:00"/>
    <d v="2020-07-06T00:00:00"/>
    <s v="CUST80538"/>
    <s v="Rahul Kumar"/>
    <n v="50"/>
    <n v="50"/>
    <s v="Other"/>
    <s v="Other"/>
    <s v="West"/>
    <s v="Surat"/>
    <x v="0"/>
    <s v="Face Cream"/>
    <n v="8"/>
    <n v="8"/>
    <n v="122.16"/>
    <n v="0.04"/>
    <n v="1352.85"/>
    <n v="624.96"/>
    <n v="0.46200000000000002"/>
    <n v="78.739999999999995"/>
    <x v="2"/>
    <n v="1"/>
    <b v="0"/>
    <s v="Delivered"/>
    <x v="1"/>
    <x v="5"/>
    <n v="8"/>
    <x v="4"/>
    <x v="53"/>
    <x v="4"/>
    <s v="1-10%"/>
    <x v="0"/>
    <n v="0"/>
    <n v="1"/>
    <n v="0"/>
    <n v="1"/>
  </r>
  <r>
    <s v="ORD-00423"/>
    <d v="2020-07-06T00:00:00"/>
    <d v="2020-07-06T00:00:00"/>
    <s v="CUST04728"/>
    <s v="Nikhil Mehta"/>
    <n v="43"/>
    <n v="43"/>
    <s v="Male"/>
    <s v="Male"/>
    <s v="Central"/>
    <s v="Raipur"/>
    <x v="5"/>
    <s v="Football"/>
    <n v="3"/>
    <n v="3"/>
    <n v="11793.71"/>
    <n v="0.32"/>
    <n v="29262.31"/>
    <n v="6296.56"/>
    <n v="0.215"/>
    <n v="63.2"/>
    <x v="2"/>
    <n v="4"/>
    <b v="0"/>
    <s v="Delivered"/>
    <x v="1"/>
    <x v="9"/>
    <n v="9"/>
    <x v="4"/>
    <x v="53"/>
    <x v="2"/>
    <s v="31-40%"/>
    <x v="0"/>
    <n v="0"/>
    <n v="1"/>
    <n v="0"/>
    <n v="1"/>
  </r>
  <r>
    <s v="ORD-00420"/>
    <d v="2020-07-05T00:00:00"/>
    <d v="2020-07-05T00:00:00"/>
    <s v="CUST53531"/>
    <s v="Kavya Patel"/>
    <n v="30"/>
    <n v="30"/>
    <s v="Female"/>
    <s v="Female"/>
    <s v="Central"/>
    <s v="Bhopal"/>
    <x v="2"/>
    <s v="Laptop"/>
    <n v="3"/>
    <n v="3"/>
    <n v="65806.63"/>
    <n v="0.38"/>
    <n v="148143.49"/>
    <n v="17001.53"/>
    <n v="0.115"/>
    <n v="32.06"/>
    <x v="0"/>
    <n v="2"/>
    <b v="0"/>
    <s v="Delivered"/>
    <x v="1"/>
    <x v="3"/>
    <n v="10"/>
    <x v="4"/>
    <x v="53"/>
    <x v="3"/>
    <s v="31-40%"/>
    <x v="0"/>
    <n v="0"/>
    <n v="1"/>
    <n v="0"/>
    <n v="1"/>
  </r>
  <r>
    <s v="ORD-00419"/>
    <d v="2020-07-05T00:00:00"/>
    <d v="2020-07-05T00:00:00"/>
    <s v="CUST41041"/>
    <s v="Pooja Chatterjee"/>
    <n v="22"/>
    <n v="22"/>
    <s v="Male"/>
    <s v="Male"/>
    <s v="West"/>
    <s v="Surat"/>
    <x v="4"/>
    <s v="Textbook"/>
    <n v="2"/>
    <n v="2"/>
    <n v="1319.78"/>
    <n v="0.11"/>
    <n v="2893.27"/>
    <n v="758.61"/>
    <n v="0.26200000000000001"/>
    <n v="53.87"/>
    <x v="1"/>
    <n v="5"/>
    <b v="0"/>
    <s v="Delivered"/>
    <x v="1"/>
    <x v="1"/>
    <n v="5"/>
    <x v="4"/>
    <x v="53"/>
    <x v="1"/>
    <s v="11-20%"/>
    <x v="0"/>
    <n v="0"/>
    <n v="1"/>
    <n v="0"/>
    <n v="1"/>
  </r>
  <r>
    <s v="ORD-00421"/>
    <d v="2020-07-05T00:00:00"/>
    <d v="2020-07-05T00:00:00"/>
    <s v="CUST80414"/>
    <s v="Karan Rao"/>
    <n v="40"/>
    <n v="40"/>
    <s v="Other"/>
    <s v="Other"/>
    <s v="Central"/>
    <s v="Raipur"/>
    <x v="0"/>
    <s v="Face Cream"/>
    <n v="6"/>
    <n v="6"/>
    <n v="682.35"/>
    <n v="0.15"/>
    <n v="4243.13"/>
    <n v="2395.37"/>
    <n v="0.56499999999999995"/>
    <n v="66.53"/>
    <x v="1"/>
    <n v="3"/>
    <b v="0"/>
    <s v="Delivered"/>
    <x v="1"/>
    <x v="1"/>
    <n v="5"/>
    <x v="4"/>
    <x v="53"/>
    <x v="2"/>
    <s v="11-20%"/>
    <x v="0"/>
    <n v="0"/>
    <n v="1"/>
    <n v="0"/>
    <n v="1"/>
  </r>
  <r>
    <s v="ORD-00418"/>
    <d v="2020-07-04T00:00:00"/>
    <d v="2020-07-04T00:00:00"/>
    <s v="CUST85780"/>
    <s v="Rahul Pillai"/>
    <n v="28"/>
    <n v="28"/>
    <s v="Female"/>
    <s v="Female"/>
    <s v="North"/>
    <s v="Ludhiana"/>
    <x v="3"/>
    <s v="Flour"/>
    <m/>
    <m/>
    <n v="88.16"/>
    <n v="0.25"/>
    <n v="81.73"/>
    <n v="8.41"/>
    <n v="0.10299999999999999"/>
    <n v="26.09"/>
    <x v="1"/>
    <n v="1"/>
    <b v="0"/>
    <s v="Delivered"/>
    <x v="1"/>
    <x v="8"/>
    <n v="7"/>
    <x v="4"/>
    <x v="53"/>
    <x v="3"/>
    <s v="21-30%"/>
    <x v="0"/>
    <n v="0"/>
    <n v="1"/>
    <n v="0"/>
    <n v="1"/>
  </r>
  <r>
    <s v="ORD-00417"/>
    <d v="2020-07-02T00:00:00"/>
    <d v="2020-07-02T00:00:00"/>
    <s v="CUST24241"/>
    <s v="Meera Mehta"/>
    <n v="19"/>
    <n v="19"/>
    <s v="Male"/>
    <s v="Male"/>
    <s v="Central"/>
    <s v="Indore"/>
    <x v="3"/>
    <s v="Cooking Oil"/>
    <n v="6"/>
    <n v="6"/>
    <n v="170"/>
    <n v="0.36"/>
    <n v="834.1"/>
    <n v="50.58"/>
    <n v="6.0999999999999999E-2"/>
    <n v="64.22"/>
    <x v="4"/>
    <n v="2"/>
    <b v="0"/>
    <s v="Pending"/>
    <x v="2"/>
    <x v="1"/>
    <n v="5"/>
    <x v="4"/>
    <x v="53"/>
    <x v="1"/>
    <s v="31-40%"/>
    <x v="0"/>
    <n v="0"/>
    <n v="0"/>
    <n v="0"/>
    <n v="1"/>
  </r>
  <r>
    <s v="ORD-00412"/>
    <d v="2020-07-01T00:00:00"/>
    <d v="2020-07-01T00:00:00"/>
    <s v="CUST88814"/>
    <s v="Rahul Kapoor"/>
    <n v="51"/>
    <n v="51"/>
    <s v="Other"/>
    <s v="Other"/>
    <s v="West"/>
    <s v="Ahmedabad"/>
    <x v="4"/>
    <s v="Comic Book"/>
    <n v="8"/>
    <n v="8"/>
    <n v="635.66"/>
    <n v="0.34"/>
    <n v="3704.84"/>
    <n v="1269.07"/>
    <n v="0.34300000000000003"/>
    <n v="67.010000000000005"/>
    <x v="1"/>
    <n v="1"/>
    <b v="0"/>
    <s v="Delivered"/>
    <x v="1"/>
    <x v="0"/>
    <n v="3"/>
    <x v="4"/>
    <x v="53"/>
    <x v="4"/>
    <s v="31-40%"/>
    <x v="0"/>
    <n v="0"/>
    <n v="1"/>
    <n v="0"/>
    <n v="1"/>
  </r>
  <r>
    <s v="ORD-00415"/>
    <d v="2020-07-01T00:00:00"/>
    <d v="2020-07-01T00:00:00"/>
    <s v="CUST39948"/>
    <s v="Nikhil Kapoor"/>
    <n v="-6"/>
    <m/>
    <s v="Female"/>
    <s v="Female"/>
    <s v="North"/>
    <s v="Chandigarh"/>
    <x v="1"/>
    <s v="Desk"/>
    <n v="2"/>
    <n v="2"/>
    <n v="33115.910000000003"/>
    <n v="0.28000000000000003"/>
    <n v="53911.88"/>
    <n v="13232.77"/>
    <n v="0.245"/>
    <n v="39.83"/>
    <x v="0"/>
    <n v="5"/>
    <b v="0"/>
    <s v="Delivered"/>
    <x v="1"/>
    <x v="2"/>
    <n v="1"/>
    <x v="4"/>
    <x v="53"/>
    <x v="5"/>
    <s v="21-30%"/>
    <x v="0"/>
    <n v="0"/>
    <n v="1"/>
    <n v="0"/>
    <n v="1"/>
  </r>
  <r>
    <s v="ORD-00414"/>
    <d v="2020-07-01T00:00:00"/>
    <d v="2020-07-01T00:00:00"/>
    <s v="CUST38493"/>
    <s v="Arjun Iyer"/>
    <n v="30"/>
    <n v="30"/>
    <s v="Other"/>
    <s v="Other"/>
    <s v="East"/>
    <s v="Bhubaneswar"/>
    <x v="0"/>
    <s v="Perfume"/>
    <n v="0"/>
    <m/>
    <n v="1076.68"/>
    <n v="0.32"/>
    <n v="1005.23"/>
    <n v="335.77"/>
    <n v="0.33400000000000002"/>
    <n v="72.7"/>
    <x v="5"/>
    <m/>
    <b v="0"/>
    <s v="Cancelled"/>
    <x v="3"/>
    <x v="5"/>
    <n v="8"/>
    <x v="4"/>
    <x v="53"/>
    <x v="3"/>
    <s v="31-40%"/>
    <x v="0"/>
    <n v="0"/>
    <n v="0"/>
    <n v="1"/>
    <n v="1"/>
  </r>
  <r>
    <s v="ORD-00416"/>
    <d v="2020-07-01T00:00:00"/>
    <d v="2020-07-01T00:00:00"/>
    <s v="CUST63769"/>
    <s v="Priya Bhat"/>
    <n v="39"/>
    <n v="39"/>
    <s v="Male"/>
    <s v="Male"/>
    <s v="South"/>
    <s v="Chennai"/>
    <x v="4"/>
    <s v="Textbook"/>
    <n v="2"/>
    <n v="2"/>
    <n v="917.65"/>
    <n v="0.12"/>
    <n v="2151.39"/>
    <n v="856.13"/>
    <n v="0.39800000000000002"/>
    <n v="59.6"/>
    <x v="4"/>
    <m/>
    <b v="1"/>
    <s v="Returned"/>
    <x v="0"/>
    <x v="6"/>
    <n v="6"/>
    <x v="4"/>
    <x v="53"/>
    <x v="2"/>
    <s v="11-20%"/>
    <x v="0"/>
    <n v="1"/>
    <n v="1"/>
    <n v="0"/>
    <n v="1"/>
  </r>
  <r>
    <s v="ORD-00413"/>
    <d v="2020-07-01T00:00:00"/>
    <d v="2020-07-01T00:00:00"/>
    <s v="CUST24888"/>
    <s v="Nisha Mishra"/>
    <n v="30"/>
    <n v="30"/>
    <s v="Male"/>
    <s v="Male"/>
    <s v="East"/>
    <s v="Guwahati"/>
    <x v="0"/>
    <s v="Sunscreen"/>
    <n v="9"/>
    <n v="9"/>
    <n v="2148.56"/>
    <n v="0.13"/>
    <n v="20282.55"/>
    <n v="9481.52"/>
    <n v="0.46700000000000003"/>
    <n v="85.42"/>
    <x v="4"/>
    <n v="5"/>
    <b v="0"/>
    <s v="Delivered"/>
    <x v="1"/>
    <x v="6"/>
    <n v="6"/>
    <x v="4"/>
    <x v="53"/>
    <x v="3"/>
    <s v="11-20%"/>
    <x v="0"/>
    <n v="0"/>
    <n v="1"/>
    <n v="0"/>
    <n v="1"/>
  </r>
  <r>
    <s v="ORD-00411"/>
    <d v="2020-06-30T00:00:00"/>
    <d v="2020-06-30T00:00:00"/>
    <s v="CUST25002"/>
    <s v="Rahul Das"/>
    <n v="31"/>
    <n v="31"/>
    <s v="Other"/>
    <s v="Other"/>
    <s v="South"/>
    <s v="Chennai"/>
    <x v="2"/>
    <s v="Camera"/>
    <n v="10"/>
    <n v="10"/>
    <n v="55392.79"/>
    <n v="0.3"/>
    <n v="509672.92"/>
    <n v="47237.56"/>
    <n v="9.2999999999999999E-2"/>
    <n v="43.11"/>
    <x v="4"/>
    <n v="4"/>
    <b v="0"/>
    <s v="Delivered"/>
    <x v="1"/>
    <x v="8"/>
    <n v="7"/>
    <x v="4"/>
    <x v="54"/>
    <x v="3"/>
    <s v="21-30%"/>
    <x v="0"/>
    <n v="0"/>
    <n v="1"/>
    <n v="0"/>
    <n v="1"/>
  </r>
  <r>
    <s v="ORD-00410"/>
    <d v="2020-06-29T00:00:00"/>
    <d v="2020-06-29T00:00:00"/>
    <s v="CUST64583"/>
    <s v="Aditya Bose"/>
    <n v="44"/>
    <n v="44"/>
    <s v="Male"/>
    <s v="Male"/>
    <s v="South"/>
    <s v="Bangalore"/>
    <x v="6"/>
    <s v="Dress"/>
    <n v="10"/>
    <n v="10"/>
    <n v="1705.06"/>
    <n v="0.23"/>
    <n v="16597.509999999998"/>
    <n v="4467.97"/>
    <n v="0.26900000000000002"/>
    <n v="63.43"/>
    <x v="5"/>
    <n v="1"/>
    <b v="1"/>
    <s v="Returned"/>
    <x v="0"/>
    <x v="3"/>
    <n v="10"/>
    <x v="4"/>
    <x v="54"/>
    <x v="2"/>
    <s v="21-30%"/>
    <x v="0"/>
    <n v="1"/>
    <n v="1"/>
    <n v="0"/>
    <n v="1"/>
  </r>
  <r>
    <s v="ORD-00409"/>
    <d v="2020-06-27T00:00:00"/>
    <d v="2020-06-27T00:00:00"/>
    <s v="CUST97162"/>
    <s v="Sanjay Mehta"/>
    <n v="46"/>
    <n v="46"/>
    <s v="Female"/>
    <s v="Female"/>
    <s v="East"/>
    <s v="Bhubaneswar"/>
    <x v="5"/>
    <s v="Cricket Bat"/>
    <n v="1"/>
    <n v="1"/>
    <n v="4889.3"/>
    <n v="0.16"/>
    <n v="5849.95"/>
    <n v="1406.77"/>
    <n v="0.24"/>
    <n v="63.96"/>
    <x v="4"/>
    <n v="1"/>
    <b v="0"/>
    <s v="Delivered"/>
    <x v="1"/>
    <x v="6"/>
    <n v="6"/>
    <x v="4"/>
    <x v="54"/>
    <x v="4"/>
    <s v="11-20%"/>
    <x v="0"/>
    <n v="0"/>
    <n v="1"/>
    <n v="0"/>
    <n v="1"/>
  </r>
  <r>
    <s v="ORD-00406"/>
    <d v="2020-06-25T00:00:00"/>
    <d v="2020-06-25T00:00:00"/>
    <s v="CUST55912"/>
    <s v="Rohan Iyer"/>
    <n v="41"/>
    <n v="41"/>
    <s v="Female"/>
    <s v="Female"/>
    <s v="Central"/>
    <s v="Nagpur"/>
    <x v="4"/>
    <s v="Cook Book"/>
    <n v="1"/>
    <n v="1"/>
    <n v="794.97"/>
    <n v="0.15"/>
    <n v="910.56"/>
    <n v="213.02"/>
    <n v="0.23400000000000001"/>
    <n v="18.34"/>
    <x v="5"/>
    <n v="5"/>
    <b v="0"/>
    <s v="Delivered"/>
    <x v="1"/>
    <x v="6"/>
    <n v="6"/>
    <x v="4"/>
    <x v="54"/>
    <x v="2"/>
    <s v="11-20%"/>
    <x v="0"/>
    <n v="0"/>
    <n v="1"/>
    <n v="0"/>
    <n v="1"/>
  </r>
  <r>
    <s v="ORD-00408"/>
    <d v="2020-06-25T00:00:00"/>
    <d v="2020-06-25T00:00:00"/>
    <s v="CUST53614"/>
    <s v="Aditya Bhat"/>
    <n v="25"/>
    <n v="25"/>
    <s v="Other"/>
    <s v="Other"/>
    <s v="North"/>
    <s v="Chandigarh"/>
    <x v="6"/>
    <s v="Saree"/>
    <n v="1"/>
    <n v="1"/>
    <n v="338.51"/>
    <n v="0.27"/>
    <n v="309.08999999999997"/>
    <n v="73.930000000000007"/>
    <n v="0.23899999999999999"/>
    <n v="31.18"/>
    <x v="3"/>
    <n v="4"/>
    <b v="0"/>
    <s v="Delivered"/>
    <x v="1"/>
    <x v="9"/>
    <n v="9"/>
    <x v="4"/>
    <x v="54"/>
    <x v="1"/>
    <s v="21-30%"/>
    <x v="0"/>
    <n v="0"/>
    <n v="1"/>
    <n v="0"/>
    <n v="1"/>
  </r>
  <r>
    <s v="ORD-00407"/>
    <d v="2020-06-25T00:00:00"/>
    <d v="2020-06-25T00:00:00"/>
    <s v="CUST62236"/>
    <s v="Nisha Das"/>
    <n v="66"/>
    <n v="66"/>
    <s v="Male"/>
    <s v="Male"/>
    <s v="West"/>
    <s v="Surat"/>
    <x v="2"/>
    <s v="Tablet"/>
    <n v="5"/>
    <n v="5"/>
    <n v="46345.56"/>
    <n v="0.32"/>
    <n v="181476.52"/>
    <n v="25644.37"/>
    <n v="0.14099999999999999"/>
    <n v="77.91"/>
    <x v="1"/>
    <n v="3"/>
    <b v="0"/>
    <s v="Pending"/>
    <x v="2"/>
    <x v="3"/>
    <n v="10"/>
    <x v="4"/>
    <x v="54"/>
    <x v="6"/>
    <s v="31-40%"/>
    <x v="0"/>
    <n v="0"/>
    <n v="0"/>
    <n v="0"/>
    <n v="1"/>
  </r>
  <r>
    <s v="ORD-00405"/>
    <d v="2020-06-25T00:00:00"/>
    <d v="2020-06-25T00:00:00"/>
    <s v="CUST07439"/>
    <s v="Vikram Pillai"/>
    <n v="58"/>
    <n v="58"/>
    <s v="Female"/>
    <s v="Female"/>
    <s v="North"/>
    <s v="Ludhiana"/>
    <x v="3"/>
    <s v="Cooking Oil"/>
    <n v="2"/>
    <n v="2"/>
    <n v="68.209999999999994"/>
    <n v="0.21"/>
    <n v="144.62"/>
    <n v="7.79"/>
    <n v="5.3999999999999999E-2"/>
    <n v="51.11"/>
    <x v="1"/>
    <n v="2"/>
    <b v="0"/>
    <s v="Delivered"/>
    <x v="1"/>
    <x v="6"/>
    <n v="6"/>
    <x v="4"/>
    <x v="54"/>
    <x v="4"/>
    <s v="21-30%"/>
    <x v="0"/>
    <n v="0"/>
    <n v="1"/>
    <n v="0"/>
    <n v="1"/>
  </r>
  <r>
    <s v="ORD-00403"/>
    <d v="2020-06-22T00:00:00"/>
    <d v="2020-06-22T00:00:00"/>
    <s v="CUST52549"/>
    <s v="Pooja Rao"/>
    <n v="32"/>
    <n v="32"/>
    <s v="Other"/>
    <s v="Other"/>
    <s v="North"/>
    <s v="Delhi"/>
    <x v="6"/>
    <s v="T-Shirt"/>
    <n v="7"/>
    <n v="7"/>
    <n v="2701.8"/>
    <n v="0.09"/>
    <n v="22364.16"/>
    <n v="8609.23"/>
    <n v="0.38500000000000001"/>
    <n v="56.32"/>
    <x v="1"/>
    <n v="5"/>
    <b v="1"/>
    <s v="Returned"/>
    <x v="0"/>
    <x v="10"/>
    <n v="2"/>
    <x v="4"/>
    <x v="54"/>
    <x v="3"/>
    <s v="1-10%"/>
    <x v="0"/>
    <n v="1"/>
    <n v="1"/>
    <n v="0"/>
    <n v="1"/>
  </r>
  <r>
    <s v="ORD-00404"/>
    <d v="2020-06-22T00:00:00"/>
    <d v="2020-06-22T00:00:00"/>
    <s v="CUST02130"/>
    <s v="Vikram Shah"/>
    <n v="16"/>
    <n v="16"/>
    <s v="Female"/>
    <s v="Female"/>
    <s v="West"/>
    <s v="Ahmedabad"/>
    <x v="4"/>
    <s v="Textbook"/>
    <n v="3"/>
    <n v="3"/>
    <n v="541.30999999999995"/>
    <n v="0.06"/>
    <n v="2139.34"/>
    <n v="731.39"/>
    <n v="0.34200000000000003"/>
    <n v="56.62"/>
    <x v="1"/>
    <n v="5"/>
    <b v="0"/>
    <s v="Delivered"/>
    <x v="1"/>
    <x v="5"/>
    <n v="8"/>
    <x v="4"/>
    <x v="54"/>
    <x v="0"/>
    <s v="1-10%"/>
    <x v="0"/>
    <n v="0"/>
    <n v="1"/>
    <n v="0"/>
    <n v="1"/>
  </r>
  <r>
    <s v="ORD-00402"/>
    <d v="2020-06-21T00:00:00"/>
    <d v="2020-06-21T00:00:00"/>
    <s v="CUST55018"/>
    <s v="Vikram Nair"/>
    <n v="37"/>
    <n v="37"/>
    <s v="Other"/>
    <s v="Other"/>
    <s v="South"/>
    <s v="Chennai"/>
    <x v="2"/>
    <s v="Headphones"/>
    <n v="5"/>
    <n v="5"/>
    <n v="28892.57"/>
    <n v="7.0000000000000007E-2"/>
    <n v="205453.46"/>
    <n v="25286.68"/>
    <n v="0.123"/>
    <n v="84.72"/>
    <x v="5"/>
    <n v="5"/>
    <b v="0"/>
    <s v="Delivered"/>
    <x v="1"/>
    <x v="6"/>
    <n v="6"/>
    <x v="4"/>
    <x v="54"/>
    <x v="2"/>
    <s v="1-10%"/>
    <x v="0"/>
    <n v="0"/>
    <n v="1"/>
    <n v="0"/>
    <n v="1"/>
  </r>
  <r>
    <s v="ORD-00401"/>
    <d v="2020-06-21T00:00:00"/>
    <d v="2020-06-21T00:00:00"/>
    <s v="CUST43114"/>
    <s v="Karan Singh"/>
    <n v="35"/>
    <n v="35"/>
    <s v="Other"/>
    <s v="Other"/>
    <s v="East"/>
    <s v="Patna"/>
    <x v="1"/>
    <s v="Bed Frame"/>
    <n v="3"/>
    <n v="3"/>
    <n v="31841.24"/>
    <n v="0.32"/>
    <n v="78919.02"/>
    <n v="21204.15"/>
    <n v="0.26900000000000002"/>
    <n v="78.260000000000005"/>
    <x v="1"/>
    <n v="4"/>
    <b v="1"/>
    <s v="Returned"/>
    <x v="0"/>
    <x v="6"/>
    <n v="6"/>
    <x v="4"/>
    <x v="54"/>
    <x v="3"/>
    <s v="31-40%"/>
    <x v="0"/>
    <n v="1"/>
    <n v="1"/>
    <n v="0"/>
    <n v="1"/>
  </r>
  <r>
    <s v="ORD-00398"/>
    <d v="2020-06-21T00:00:00"/>
    <d v="2020-06-21T00:00:00"/>
    <s v="CUST35407"/>
    <s v="Aarav Rao"/>
    <n v="26"/>
    <n v="26"/>
    <s v="Female"/>
    <s v="Female"/>
    <s v="North"/>
    <s v="Chandigarh"/>
    <x v="0"/>
    <s v="Perfume"/>
    <n v="9"/>
    <n v="9"/>
    <n v="137.31"/>
    <n v="0.24"/>
    <n v="1114.76"/>
    <n v="516.91999999999996"/>
    <n v="0.46400000000000002"/>
    <n v="64.95"/>
    <x v="0"/>
    <n v="1"/>
    <b v="0"/>
    <s v="Delivered"/>
    <x v="1"/>
    <x v="2"/>
    <n v="1"/>
    <x v="4"/>
    <x v="54"/>
    <x v="3"/>
    <s v="21-30%"/>
    <x v="0"/>
    <n v="0"/>
    <n v="1"/>
    <n v="0"/>
    <n v="1"/>
  </r>
  <r>
    <s v="ORD-00400"/>
    <d v="2020-06-21T00:00:00"/>
    <d v="2020-06-21T00:00:00"/>
    <s v="CUST59064"/>
    <s v="Ananya Kumar"/>
    <n v="16"/>
    <n v="16"/>
    <s v="Female"/>
    <s v="Female"/>
    <s v="West"/>
    <s v="Mumbai"/>
    <x v="1"/>
    <s v="Sofa"/>
    <n v="2"/>
    <n v="2"/>
    <n v="8336.76"/>
    <n v="0.19"/>
    <n v="19728.32"/>
    <n v="5843.93"/>
    <n v="0.29599999999999999"/>
    <n v="71.81"/>
    <x v="2"/>
    <n v="1"/>
    <b v="0"/>
    <s v="Delivered"/>
    <x v="1"/>
    <x v="10"/>
    <n v="2"/>
    <x v="4"/>
    <x v="54"/>
    <x v="0"/>
    <s v="11-20%"/>
    <x v="0"/>
    <n v="0"/>
    <n v="1"/>
    <n v="0"/>
    <n v="1"/>
  </r>
  <r>
    <s v="ORD-00399"/>
    <d v="2020-06-21T00:00:00"/>
    <d v="2020-06-21T00:00:00"/>
    <s v="CUST01014"/>
    <s v="Aditya Chatterjee"/>
    <n v="27"/>
    <n v="27"/>
    <s v="Other"/>
    <s v="Other"/>
    <s v="West"/>
    <s v="Pune"/>
    <x v="5"/>
    <s v="Dumbbells"/>
    <n v="9"/>
    <n v="9"/>
    <n v="14879.68"/>
    <n v="0.25"/>
    <n v="128980.52"/>
    <n v="28846.04"/>
    <n v="0.224"/>
    <n v="60"/>
    <x v="2"/>
    <n v="3"/>
    <b v="0"/>
    <s v="Delivered"/>
    <x v="1"/>
    <x v="3"/>
    <n v="10"/>
    <x v="4"/>
    <x v="54"/>
    <x v="3"/>
    <s v="21-30%"/>
    <x v="0"/>
    <n v="0"/>
    <n v="1"/>
    <n v="0"/>
    <n v="1"/>
  </r>
  <r>
    <s v="ORD-00397"/>
    <d v="2020-06-20T00:00:00"/>
    <d v="2020-06-20T00:00:00"/>
    <s v="CUST17107"/>
    <s v="Ritu Pillai"/>
    <n v="20"/>
    <n v="20"/>
    <s v="Other"/>
    <s v="Other"/>
    <s v="East"/>
    <s v="Guwahati"/>
    <x v="0"/>
    <s v="Face Cream"/>
    <n v="8"/>
    <n v="8"/>
    <n v="950.66"/>
    <n v="0.32"/>
    <n v="7094.52"/>
    <n v="3770.8"/>
    <n v="0.53200000000000003"/>
    <n v="84.8"/>
    <x v="5"/>
    <n v="5"/>
    <b v="0"/>
    <s v="Delivered"/>
    <x v="1"/>
    <x v="8"/>
    <n v="7"/>
    <x v="4"/>
    <x v="54"/>
    <x v="1"/>
    <s v="31-40%"/>
    <x v="0"/>
    <n v="0"/>
    <n v="1"/>
    <n v="0"/>
    <n v="1"/>
  </r>
  <r>
    <s v="ORD-00396"/>
    <d v="2020-06-20T00:00:00"/>
    <d v="2020-06-20T00:00:00"/>
    <s v="CUST01484"/>
    <s v="Priya Reddy"/>
    <n v="51"/>
    <n v="51"/>
    <s v="Male"/>
    <s v="Male"/>
    <s v="West"/>
    <s v="Surat"/>
    <x v="4"/>
    <s v="Textbook"/>
    <n v="4"/>
    <n v="4"/>
    <n v="579.35"/>
    <n v="0.35"/>
    <n v="1835.02"/>
    <n v="1058.6500000000001"/>
    <n v="0.57699999999999996"/>
    <n v="60.19"/>
    <x v="0"/>
    <n v="2"/>
    <b v="0"/>
    <s v="Shipped"/>
    <x v="4"/>
    <x v="8"/>
    <n v="7"/>
    <x v="4"/>
    <x v="54"/>
    <x v="4"/>
    <s v="31-40%"/>
    <x v="0"/>
    <n v="0"/>
    <n v="0"/>
    <n v="0"/>
    <n v="1"/>
  </r>
  <r>
    <s v="ORD-00394"/>
    <d v="2020-06-18T00:00:00"/>
    <d v="2020-06-18T00:00:00"/>
    <s v="CUST71699"/>
    <s v="Karan Iyer"/>
    <n v="39"/>
    <n v="39"/>
    <s v="Male"/>
    <s v="Male"/>
    <s v="North"/>
    <s v="Delhi"/>
    <x v="3"/>
    <s v="Dal (1kg)"/>
    <n v="2"/>
    <n v="2"/>
    <n v="99.94"/>
    <n v="0.39"/>
    <n v="144.81"/>
    <n v="11.4"/>
    <n v="7.9000000000000001E-2"/>
    <n v="47.24"/>
    <x v="0"/>
    <n v="1"/>
    <b v="0"/>
    <s v="Delivered"/>
    <x v="1"/>
    <x v="0"/>
    <n v="3"/>
    <x v="4"/>
    <x v="54"/>
    <x v="2"/>
    <s v="31-40%"/>
    <x v="0"/>
    <n v="0"/>
    <n v="1"/>
    <n v="0"/>
    <n v="1"/>
  </r>
  <r>
    <s v="ORD-00395"/>
    <d v="2020-06-18T00:00:00"/>
    <d v="2020-06-18T00:00:00"/>
    <s v="CUST69444"/>
    <s v="Rohan Das"/>
    <n v="16"/>
    <n v="16"/>
    <s v="Female"/>
    <s v="Female"/>
    <s v="South"/>
    <s v="Bangalore"/>
    <x v="0"/>
    <s v="Hair Oil"/>
    <n v="2"/>
    <n v="2"/>
    <n v="572.30999999999995"/>
    <m/>
    <n v="1734.87"/>
    <n v="658.78"/>
    <n v="0.38"/>
    <n v="88.09"/>
    <x v="2"/>
    <n v="1"/>
    <b v="0"/>
    <s v="Delivered"/>
    <x v="1"/>
    <x v="6"/>
    <n v="6"/>
    <x v="4"/>
    <x v="54"/>
    <x v="0"/>
    <s v="No data"/>
    <x v="0"/>
    <n v="0"/>
    <n v="1"/>
    <n v="0"/>
    <n v="1"/>
  </r>
  <r>
    <s v="ORD-00393"/>
    <d v="2020-06-17T00:00:00"/>
    <d v="2020-06-17T00:00:00"/>
    <s v="CUST84712"/>
    <s v="Arjun Mishra"/>
    <n v="27"/>
    <n v="27"/>
    <s v="Female"/>
    <s v="Female"/>
    <s v="West"/>
    <s v="Surat"/>
    <x v="6"/>
    <s v="Saree"/>
    <n v="1"/>
    <n v="1"/>
    <n v="1409.39"/>
    <n v="0.1"/>
    <n v="1762.59"/>
    <n v="761.88"/>
    <n v="0.432"/>
    <n v="58.09"/>
    <x v="3"/>
    <n v="3"/>
    <b v="0"/>
    <s v="Delivered"/>
    <x v="1"/>
    <x v="0"/>
    <n v="3"/>
    <x v="4"/>
    <x v="54"/>
    <x v="3"/>
    <s v="1-10%"/>
    <x v="0"/>
    <n v="0"/>
    <n v="1"/>
    <n v="0"/>
    <n v="1"/>
  </r>
  <r>
    <s v="ORD-00392"/>
    <d v="2020-06-16T00:00:00"/>
    <d v="2020-06-16T00:00:00"/>
    <s v="CUST50327"/>
    <s v="Aarav Singh"/>
    <n v="49"/>
    <n v="49"/>
    <s v="Male"/>
    <s v="Male"/>
    <s v="Central"/>
    <s v="Nagpur"/>
    <x v="2"/>
    <s v="Tablet"/>
    <n v="3"/>
    <n v="3"/>
    <n v="10166.75"/>
    <n v="0.15"/>
    <n v="31838.58"/>
    <n v="4120.93"/>
    <n v="0.129"/>
    <n v="82.1"/>
    <x v="3"/>
    <m/>
    <b v="0"/>
    <s v="Delivered"/>
    <x v="1"/>
    <x v="0"/>
    <n v="3"/>
    <x v="4"/>
    <x v="54"/>
    <x v="4"/>
    <s v="11-20%"/>
    <x v="0"/>
    <n v="0"/>
    <n v="1"/>
    <n v="0"/>
    <n v="1"/>
  </r>
  <r>
    <s v="ORD-00390"/>
    <d v="2020-06-15T00:00:00"/>
    <d v="2020-06-15T00:00:00"/>
    <s v="CUST27791"/>
    <s v="Karan Patel"/>
    <n v="36"/>
    <n v="36"/>
    <s v="Male"/>
    <s v="Male"/>
    <s v="West"/>
    <s v="Ahmedabad"/>
    <x v="2"/>
    <s v="Headphones"/>
    <m/>
    <m/>
    <n v="75995.31"/>
    <n v="7.0000000000000007E-2"/>
    <n v="97596.74"/>
    <n v="12634.7"/>
    <n v="0.129"/>
    <n v="57.66"/>
    <x v="4"/>
    <n v="2"/>
    <b v="0"/>
    <s v="Delivered"/>
    <x v="1"/>
    <x v="6"/>
    <n v="6"/>
    <x v="4"/>
    <x v="54"/>
    <x v="2"/>
    <s v="1-10%"/>
    <x v="0"/>
    <n v="0"/>
    <n v="1"/>
    <n v="0"/>
    <n v="1"/>
  </r>
  <r>
    <s v="ORD-00391"/>
    <d v="2020-06-15T00:00:00"/>
    <d v="2020-06-15T00:00:00"/>
    <s v="CUST29649"/>
    <s v="Rahul Kapoor"/>
    <n v="42"/>
    <n v="42"/>
    <s v="Female"/>
    <s v="Female"/>
    <s v="Central"/>
    <s v="Bhopal"/>
    <x v="5"/>
    <s v="Yoga Mat"/>
    <n v="3"/>
    <n v="3"/>
    <n v="13341.26"/>
    <n v="0.15"/>
    <n v="48831.45"/>
    <n v="11505.37"/>
    <n v="0.23599999999999999"/>
    <n v="59.51"/>
    <x v="4"/>
    <n v="5"/>
    <b v="0"/>
    <s v="Delivered"/>
    <x v="1"/>
    <x v="2"/>
    <n v="1"/>
    <x v="4"/>
    <x v="54"/>
    <x v="2"/>
    <s v="11-20%"/>
    <x v="0"/>
    <n v="0"/>
    <n v="1"/>
    <n v="0"/>
    <n v="1"/>
  </r>
  <r>
    <s v="ORD-00389"/>
    <d v="2020-06-14T00:00:00"/>
    <d v="2020-06-14T00:00:00"/>
    <s v="CUST75682"/>
    <s v="Ananya Mishra"/>
    <n v="36"/>
    <n v="36"/>
    <s v="Male"/>
    <s v="Male"/>
    <s v="West"/>
    <s v="Pune"/>
    <x v="5"/>
    <s v="Tennis Racket"/>
    <n v="4"/>
    <n v="4"/>
    <n v="3136.59"/>
    <n v="0.12"/>
    <n v="14497.79"/>
    <n v="2492.75"/>
    <n v="0.17199999999999999"/>
    <n v="79.400000000000006"/>
    <x v="0"/>
    <n v="2"/>
    <b v="1"/>
    <s v="Returned"/>
    <x v="0"/>
    <x v="6"/>
    <n v="6"/>
    <x v="4"/>
    <x v="54"/>
    <x v="2"/>
    <s v="11-20%"/>
    <x v="0"/>
    <n v="1"/>
    <n v="1"/>
    <n v="0"/>
    <n v="1"/>
  </r>
  <r>
    <s v="ORD-00388"/>
    <d v="2020-06-14T00:00:00"/>
    <d v="2020-06-14T00:00:00"/>
    <s v="CUST45393"/>
    <s v="Rahul Pillai"/>
    <n v="37"/>
    <n v="37"/>
    <s v="Male"/>
    <s v="Male"/>
    <s v="East"/>
    <s v="Patna"/>
    <x v="0"/>
    <s v="Lipstick"/>
    <n v="9"/>
    <n v="9"/>
    <n v="2334.19"/>
    <n v="0.05"/>
    <n v="26537.21"/>
    <n v="9468.1299999999992"/>
    <n v="0.35699999999999998"/>
    <n v="62.79"/>
    <x v="2"/>
    <m/>
    <b v="0"/>
    <s v="Delivered"/>
    <x v="1"/>
    <x v="3"/>
    <n v="10"/>
    <x v="4"/>
    <x v="54"/>
    <x v="2"/>
    <s v="1-10%"/>
    <x v="0"/>
    <n v="0"/>
    <n v="1"/>
    <n v="0"/>
    <n v="1"/>
  </r>
  <r>
    <s v="ORD-00386"/>
    <d v="2020-06-13T00:00:00"/>
    <d v="2020-06-13T00:00:00"/>
    <s v="CUST61530"/>
    <s v="Rohan Nair"/>
    <n v="18"/>
    <n v="18"/>
    <s v="Female"/>
    <s v="Female"/>
    <s v="South"/>
    <s v="Hyderabad"/>
    <x v="3"/>
    <s v="Sugar"/>
    <n v="9"/>
    <n v="9"/>
    <n v="264.60000000000002"/>
    <n v="0.39"/>
    <n v="1805.25"/>
    <n v="107.92"/>
    <n v="0.06"/>
    <n v="70.83"/>
    <x v="5"/>
    <n v="5"/>
    <b v="0"/>
    <s v="Delivered"/>
    <x v="1"/>
    <x v="2"/>
    <n v="1"/>
    <x v="4"/>
    <x v="54"/>
    <x v="1"/>
    <s v="31-40%"/>
    <x v="0"/>
    <n v="0"/>
    <n v="1"/>
    <n v="0"/>
    <n v="1"/>
  </r>
  <r>
    <s v="ORD-00387"/>
    <d v="2020-06-13T00:00:00"/>
    <d v="2020-06-13T00:00:00"/>
    <s v="CUST18372"/>
    <s v="Amit Iyer"/>
    <n v="15"/>
    <n v="15"/>
    <s v="Other"/>
    <s v="Other"/>
    <s v="West"/>
    <s v="Surat"/>
    <x v="0"/>
    <s v="Face Cream"/>
    <n v="4"/>
    <n v="4"/>
    <n v="1506.41"/>
    <n v="0.19"/>
    <n v="6032.13"/>
    <n v="1914.08"/>
    <n v="0.317"/>
    <n v="36.43"/>
    <x v="0"/>
    <m/>
    <b v="0"/>
    <s v="Delivered"/>
    <x v="1"/>
    <x v="8"/>
    <n v="7"/>
    <x v="4"/>
    <x v="54"/>
    <x v="0"/>
    <s v="11-20%"/>
    <x v="0"/>
    <n v="0"/>
    <n v="1"/>
    <n v="0"/>
    <n v="1"/>
  </r>
  <r>
    <s v="ORD-00385"/>
    <d v="2020-06-13T00:00:00"/>
    <d v="2020-06-13T00:00:00"/>
    <s v="CUST64460"/>
    <s v="Aditya Singh"/>
    <n v="16"/>
    <n v="16"/>
    <s v="Other"/>
    <s v="Other"/>
    <s v="Central"/>
    <s v="Bhopal"/>
    <x v="2"/>
    <s v="Smartphone"/>
    <n v="3"/>
    <n v="3"/>
    <n v="71017.39"/>
    <m/>
    <n v="283763.46999999997"/>
    <n v="23611.3"/>
    <n v="8.3000000000000004E-2"/>
    <n v="53.14"/>
    <x v="0"/>
    <n v="5"/>
    <b v="0"/>
    <s v="Delivered"/>
    <x v="1"/>
    <x v="5"/>
    <n v="8"/>
    <x v="4"/>
    <x v="54"/>
    <x v="0"/>
    <s v="No data"/>
    <x v="0"/>
    <n v="0"/>
    <n v="1"/>
    <n v="0"/>
    <n v="1"/>
  </r>
  <r>
    <s v="ORD-00384"/>
    <d v="2020-06-12T00:00:00"/>
    <d v="2020-06-12T00:00:00"/>
    <s v="CUST60562"/>
    <s v="Kavya Rao"/>
    <n v="25"/>
    <n v="25"/>
    <s v="Male"/>
    <s v="Male"/>
    <s v="North"/>
    <s v="Ludhiana"/>
    <x v="6"/>
    <s v="Dress"/>
    <n v="10"/>
    <n v="10"/>
    <n v="658.16"/>
    <n v="0.25"/>
    <n v="6367.6"/>
    <n v="1841.64"/>
    <n v="0.28899999999999998"/>
    <n v="63.58"/>
    <x v="1"/>
    <n v="1"/>
    <b v="0"/>
    <s v="Delivered"/>
    <x v="1"/>
    <x v="8"/>
    <n v="7"/>
    <x v="4"/>
    <x v="54"/>
    <x v="1"/>
    <s v="21-30%"/>
    <x v="0"/>
    <n v="0"/>
    <n v="1"/>
    <n v="0"/>
    <n v="1"/>
  </r>
  <r>
    <s v="ORD-00383"/>
    <d v="2020-06-12T00:00:00"/>
    <d v="2020-06-12T00:00:00"/>
    <s v="CUST78014"/>
    <s v="Vikram Joshi"/>
    <n v="39"/>
    <n v="39"/>
    <s v="Male"/>
    <s v="Male"/>
    <s v="Central"/>
    <s v="Raipur"/>
    <x v="6"/>
    <s v="T-Shirt"/>
    <n v="8"/>
    <n v="8"/>
    <n v="2755.32"/>
    <n v="0.2"/>
    <n v="24539.81"/>
    <n v="6803.51"/>
    <n v="0.27700000000000002"/>
    <n v="48.26"/>
    <x v="3"/>
    <n v="1"/>
    <b v="0"/>
    <s v="Delivered"/>
    <x v="1"/>
    <x v="4"/>
    <n v="4"/>
    <x v="4"/>
    <x v="54"/>
    <x v="2"/>
    <s v="11-20%"/>
    <x v="0"/>
    <n v="0"/>
    <n v="1"/>
    <n v="0"/>
    <n v="1"/>
  </r>
  <r>
    <s v="ORD-00382"/>
    <d v="2020-06-12T00:00:00"/>
    <d v="2020-06-12T00:00:00"/>
    <s v="CUST28553"/>
    <s v="Nikhil Rao"/>
    <n v="25"/>
    <n v="25"/>
    <s v="m"/>
    <s v="Male"/>
    <s v="North"/>
    <s v="Chandigarh"/>
    <x v="4"/>
    <s v="Textbook"/>
    <n v="9"/>
    <n v="9"/>
    <n v="1096.6400000000001"/>
    <n v="0.38"/>
    <n v="7522.38"/>
    <n v="2771.77"/>
    <n v="0.36799999999999999"/>
    <n v="69.739999999999995"/>
    <x v="5"/>
    <n v="4"/>
    <b v="0"/>
    <s v="Cancelled"/>
    <x v="3"/>
    <x v="5"/>
    <n v="8"/>
    <x v="4"/>
    <x v="54"/>
    <x v="1"/>
    <s v="31-40%"/>
    <x v="0"/>
    <n v="0"/>
    <n v="0"/>
    <n v="1"/>
    <n v="1"/>
  </r>
  <r>
    <s v="ORD-00381"/>
    <d v="2020-06-11T00:00:00"/>
    <d v="2020-06-11T00:00:00"/>
    <s v="CUST02130"/>
    <s v="Ananya Verma"/>
    <n v="29"/>
    <n v="29"/>
    <s v="Male"/>
    <s v="Male"/>
    <s v="West"/>
    <s v="Surat"/>
    <x v="5"/>
    <s v="Tennis Racket"/>
    <n v="7"/>
    <n v="7"/>
    <n v="9615.9"/>
    <n v="0.34"/>
    <n v="53730.92"/>
    <n v="13253.84"/>
    <n v="0.247"/>
    <n v="48.62"/>
    <x v="0"/>
    <n v="3"/>
    <b v="1"/>
    <s v="Returned"/>
    <x v="0"/>
    <x v="5"/>
    <n v="8"/>
    <x v="4"/>
    <x v="54"/>
    <x v="3"/>
    <s v="31-40%"/>
    <x v="0"/>
    <n v="1"/>
    <n v="1"/>
    <n v="0"/>
    <n v="1"/>
  </r>
  <r>
    <s v="ORD-00379"/>
    <d v="2020-06-10T00:00:00"/>
    <d v="2020-06-10T00:00:00"/>
    <s v="CUST57932"/>
    <s v="Rohan Bhat"/>
    <n v="24"/>
    <n v="24"/>
    <s v="Male"/>
    <s v="Male"/>
    <s v="Central"/>
    <s v="Bhopal"/>
    <x v="6"/>
    <s v="Jeans"/>
    <n v="2"/>
    <n v="2"/>
    <n v="1835.19"/>
    <n v="0.03"/>
    <n v="4360.6899999999996"/>
    <n v="1812.7"/>
    <n v="0.41599999999999998"/>
    <n v="37.119999999999997"/>
    <x v="0"/>
    <n v="5"/>
    <b v="0"/>
    <s v="Delivered"/>
    <x v="1"/>
    <x v="10"/>
    <n v="2"/>
    <x v="4"/>
    <x v="54"/>
    <x v="1"/>
    <s v="1-10%"/>
    <x v="0"/>
    <n v="0"/>
    <n v="1"/>
    <n v="0"/>
    <n v="1"/>
  </r>
  <r>
    <s v="ORD-00380"/>
    <d v="2020-06-10T00:00:00"/>
    <d v="2020-06-10T00:00:00"/>
    <s v="CUST14649"/>
    <s v="Karan Verma"/>
    <n v="34"/>
    <n v="34"/>
    <s v="Other"/>
    <s v="Other"/>
    <s v="Central"/>
    <s v="Bhopal"/>
    <x v="5"/>
    <s v="Tennis Racket"/>
    <n v="3"/>
    <n v="3"/>
    <n v="6440.36"/>
    <n v="7.0000000000000007E-2"/>
    <n v="22706.45"/>
    <n v="4999.3999999999996"/>
    <n v="0.22"/>
    <n v="42.43"/>
    <x v="2"/>
    <n v="4"/>
    <b v="0"/>
    <s v="Delivered"/>
    <x v="1"/>
    <x v="5"/>
    <n v="8"/>
    <x v="4"/>
    <x v="54"/>
    <x v="3"/>
    <s v="1-10%"/>
    <x v="0"/>
    <n v="0"/>
    <n v="1"/>
    <n v="0"/>
    <n v="1"/>
  </r>
  <r>
    <s v="ORD-00378"/>
    <d v="2020-06-10T00:00:00"/>
    <d v="2020-06-10T00:00:00"/>
    <s v="CUST11134"/>
    <s v="Arjun Singh"/>
    <m/>
    <m/>
    <s v="Other"/>
    <s v="Other"/>
    <s v="East"/>
    <s v="Guwahati"/>
    <x v="2"/>
    <s v="Smartwatch"/>
    <n v="9"/>
    <n v="9"/>
    <n v="16985.93"/>
    <m/>
    <n v="184331.59"/>
    <n v="16161.85"/>
    <n v="8.7999999999999995E-2"/>
    <n v="75.650000000000006"/>
    <x v="1"/>
    <n v="5"/>
    <b v="0"/>
    <s v="Shipped"/>
    <x v="4"/>
    <x v="9"/>
    <n v="9"/>
    <x v="4"/>
    <x v="54"/>
    <x v="5"/>
    <s v="No data"/>
    <x v="0"/>
    <n v="0"/>
    <n v="0"/>
    <n v="0"/>
    <n v="1"/>
  </r>
  <r>
    <s v="ORD-00377"/>
    <d v="2020-06-09T00:00:00"/>
    <d v="2020-06-09T00:00:00"/>
    <s v="CUST66402"/>
    <s v="Sunita Rao"/>
    <n v="33"/>
    <n v="33"/>
    <s v="Other"/>
    <s v="Other"/>
    <s v="Central"/>
    <s v="Raipur"/>
    <x v="4"/>
    <s v="Self-Help Book"/>
    <n v="3"/>
    <n v="3"/>
    <n v="575.95000000000005"/>
    <n v="0"/>
    <n v="2110.73"/>
    <n v="792.19"/>
    <n v="0.375"/>
    <n v="70.41"/>
    <x v="1"/>
    <m/>
    <b v="0"/>
    <s v="Delivered"/>
    <x v="1"/>
    <x v="9"/>
    <n v="9"/>
    <x v="4"/>
    <x v="54"/>
    <x v="3"/>
    <n v="0"/>
    <x v="0"/>
    <n v="0"/>
    <n v="1"/>
    <n v="0"/>
    <n v="1"/>
  </r>
  <r>
    <s v="ORD-00376"/>
    <s v="June 09, 2020"/>
    <d v="2020-06-09T00:00:00"/>
    <s v="CUST08639"/>
    <s v="Rahul Kapoor"/>
    <n v="43"/>
    <n v="43"/>
    <s v="Female"/>
    <s v="Female"/>
    <s v="West"/>
    <s v="Mumbai"/>
    <x v="5"/>
    <s v="Dumbbells"/>
    <n v="10"/>
    <n v="10"/>
    <n v="7388.77"/>
    <n v="0.35"/>
    <n v="67368.649999999994"/>
    <n v="7907.83"/>
    <n v="0.11700000000000001"/>
    <n v="79.13"/>
    <x v="2"/>
    <n v="2"/>
    <b v="1"/>
    <s v="Returned"/>
    <x v="0"/>
    <x v="10"/>
    <n v="2"/>
    <x v="4"/>
    <x v="54"/>
    <x v="2"/>
    <s v="31-40%"/>
    <x v="0"/>
    <n v="1"/>
    <n v="1"/>
    <n v="0"/>
    <n v="1"/>
  </r>
  <r>
    <s v="ORD-00375"/>
    <d v="2020-06-09T00:00:00"/>
    <d v="2020-06-09T00:00:00"/>
    <s v="CUST69130"/>
    <s v="Nikhil Singh"/>
    <n v="40"/>
    <n v="40"/>
    <s v="Other"/>
    <s v="Other"/>
    <s v="South"/>
    <s v="Kochi"/>
    <x v="1"/>
    <s v="Bed Frame"/>
    <n v="3"/>
    <n v="3"/>
    <n v="32005.1"/>
    <n v="0.14000000000000001"/>
    <n v="111222.15"/>
    <n v="40250.51"/>
    <n v="0.36199999999999999"/>
    <n v="26.04"/>
    <x v="4"/>
    <n v="5"/>
    <b v="0"/>
    <s v="Delivered"/>
    <x v="1"/>
    <x v="2"/>
    <n v="1"/>
    <x v="4"/>
    <x v="54"/>
    <x v="2"/>
    <s v="11-20%"/>
    <x v="0"/>
    <n v="0"/>
    <n v="1"/>
    <n v="0"/>
    <n v="1"/>
  </r>
  <r>
    <s v="ORD-00374"/>
    <d v="2020-06-08T00:00:00"/>
    <d v="2020-06-08T00:00:00"/>
    <s v="CUST62120"/>
    <s v="Pooja Pillai"/>
    <n v="21"/>
    <n v="21"/>
    <s v="Male"/>
    <s v="Male"/>
    <s v="East"/>
    <s v="Guwahati"/>
    <x v="6"/>
    <s v="Jacket"/>
    <n v="9"/>
    <n v="9"/>
    <n v="3409.51"/>
    <n v="0.33"/>
    <n v="26237.94"/>
    <n v="12568.82"/>
    <n v="0.47899999999999998"/>
    <n v="97.18"/>
    <x v="3"/>
    <m/>
    <b v="0"/>
    <s v="Cancelled"/>
    <x v="3"/>
    <x v="0"/>
    <n v="3"/>
    <x v="4"/>
    <x v="54"/>
    <x v="1"/>
    <s v="31-40%"/>
    <x v="0"/>
    <n v="0"/>
    <n v="0"/>
    <n v="1"/>
    <n v="1"/>
  </r>
  <r>
    <s v="ORD-00373"/>
    <d v="2020-06-08T00:00:00"/>
    <d v="2020-06-08T00:00:00"/>
    <s v="CUST27217"/>
    <s v="Nisha Gupta"/>
    <m/>
    <m/>
    <s v="Male"/>
    <s v="Male"/>
    <s v="Central"/>
    <s v="Raipur"/>
    <x v="1"/>
    <s v="Desk"/>
    <n v="4"/>
    <n v="4"/>
    <n v="26538.28"/>
    <n v="0.28000000000000003"/>
    <n v="110728.91"/>
    <n v="35173.480000000003"/>
    <n v="0.318"/>
    <n v="70.37"/>
    <x v="3"/>
    <n v="3"/>
    <b v="0"/>
    <s v="Delivered"/>
    <x v="1"/>
    <x v="1"/>
    <n v="5"/>
    <x v="4"/>
    <x v="54"/>
    <x v="5"/>
    <s v="21-30%"/>
    <x v="0"/>
    <n v="0"/>
    <n v="1"/>
    <n v="0"/>
    <n v="1"/>
  </r>
  <r>
    <s v="ORD-00372"/>
    <d v="2020-06-08T00:00:00"/>
    <d v="2020-06-08T00:00:00"/>
    <s v="CUST53114"/>
    <s v="Rohan Mehta"/>
    <n v="26"/>
    <n v="26"/>
    <s v="Other"/>
    <s v="Other"/>
    <s v="South"/>
    <s v="Kochi"/>
    <x v="2"/>
    <s v="Tablet"/>
    <n v="3"/>
    <n v="3"/>
    <n v="74867.199999999997"/>
    <n v="0.22"/>
    <n v="239862.52"/>
    <n v="27646.01"/>
    <n v="0.115"/>
    <n v="39.1"/>
    <x v="1"/>
    <n v="4"/>
    <b v="0"/>
    <s v="Delivered"/>
    <x v="1"/>
    <x v="5"/>
    <n v="8"/>
    <x v="4"/>
    <x v="54"/>
    <x v="3"/>
    <s v="21-30%"/>
    <x v="0"/>
    <n v="0"/>
    <n v="1"/>
    <n v="0"/>
    <n v="1"/>
  </r>
  <r>
    <s v="ORD-00371"/>
    <d v="2020-06-08T00:00:00"/>
    <d v="2020-06-08T00:00:00"/>
    <s v="CUST29938"/>
    <s v="Nikhil Das"/>
    <n v="19"/>
    <n v="19"/>
    <s v="Male"/>
    <s v="Male"/>
    <s v="South"/>
    <s v="Chennai"/>
    <x v="2"/>
    <s v="Laptop"/>
    <n v="9"/>
    <n v="9"/>
    <n v="29863.15"/>
    <n v="0.39"/>
    <n v="224550.81"/>
    <n v="26498.37"/>
    <n v="0.11799999999999999"/>
    <n v="80.91"/>
    <x v="0"/>
    <n v="2"/>
    <b v="0"/>
    <s v="Delivered"/>
    <x v="1"/>
    <x v="5"/>
    <n v="8"/>
    <x v="4"/>
    <x v="54"/>
    <x v="1"/>
    <s v="31-40%"/>
    <x v="0"/>
    <n v="0"/>
    <n v="1"/>
    <n v="0"/>
    <n v="1"/>
  </r>
  <r>
    <s v="ORD-00369"/>
    <d v="2020-06-07T00:00:00"/>
    <d v="2020-06-07T00:00:00"/>
    <s v="CUST07373"/>
    <s v="Sunita Iyer"/>
    <n v="32"/>
    <n v="32"/>
    <s v="Female"/>
    <s v="Female"/>
    <s v="East"/>
    <s v="Guwahati"/>
    <x v="4"/>
    <s v="Fiction Novel"/>
    <n v="5"/>
    <n v="5"/>
    <n v="1078.72"/>
    <n v="0.03"/>
    <n v="6627.97"/>
    <n v="3203.59"/>
    <n v="0.48299999999999998"/>
    <n v="78.459999999999994"/>
    <x v="1"/>
    <n v="4"/>
    <b v="0"/>
    <s v="Delivered"/>
    <x v="1"/>
    <x v="4"/>
    <n v="4"/>
    <x v="4"/>
    <x v="54"/>
    <x v="3"/>
    <s v="1-10%"/>
    <x v="0"/>
    <n v="0"/>
    <n v="1"/>
    <n v="0"/>
    <n v="1"/>
  </r>
  <r>
    <s v="ORD-00370"/>
    <d v="2020-06-07T00:00:00"/>
    <d v="2020-06-07T00:00:00"/>
    <s v="CUST93153"/>
    <s v="Shreya Gupta"/>
    <n v="42"/>
    <n v="42"/>
    <s v="Male"/>
    <s v="Male"/>
    <s v="South"/>
    <s v="Bangalore"/>
    <x v="0"/>
    <s v="Face Cream"/>
    <n v="1"/>
    <n v="1"/>
    <n v="304.89"/>
    <n v="0.26"/>
    <n v="259.14"/>
    <n v="106.14"/>
    <n v="0.41"/>
    <n v="52.86"/>
    <x v="0"/>
    <n v="4"/>
    <b v="0"/>
    <s v="Delivered"/>
    <x v="1"/>
    <x v="6"/>
    <n v="6"/>
    <x v="4"/>
    <x v="54"/>
    <x v="2"/>
    <s v="21-30%"/>
    <x v="0"/>
    <n v="0"/>
    <n v="1"/>
    <n v="0"/>
    <n v="1"/>
  </r>
  <r>
    <s v="ORD-00368"/>
    <d v="2020-06-07T00:00:00"/>
    <d v="2020-06-07T00:00:00"/>
    <s v="CUST91300"/>
    <s v="Aarav Iyer"/>
    <n v="42"/>
    <n v="42"/>
    <s v="Female"/>
    <s v="Female"/>
    <s v="West"/>
    <s v="Mumbai"/>
    <x v="0"/>
    <s v="Sunscreen"/>
    <n v="2"/>
    <n v="2"/>
    <n v="1372.94"/>
    <n v="0.24"/>
    <n v="2491.3200000000002"/>
    <n v="765.46"/>
    <n v="0.307"/>
    <n v="51.67"/>
    <x v="4"/>
    <n v="2"/>
    <b v="0"/>
    <s v="Delivered"/>
    <x v="1"/>
    <x v="5"/>
    <n v="8"/>
    <x v="4"/>
    <x v="54"/>
    <x v="2"/>
    <s v="21-30%"/>
    <x v="0"/>
    <n v="0"/>
    <n v="1"/>
    <n v="0"/>
    <n v="1"/>
  </r>
  <r>
    <s v="ORD-00367"/>
    <d v="2020-06-06T00:00:00"/>
    <d v="2020-06-06T00:00:00"/>
    <s v="CUST80217"/>
    <s v="Meera Mishra"/>
    <n v="53"/>
    <n v="53"/>
    <s v="Female"/>
    <s v="Female"/>
    <s v="South"/>
    <s v="Chennai"/>
    <x v="3"/>
    <s v="Cooking Oil"/>
    <n v="9"/>
    <n v="9"/>
    <n v="324.66000000000003"/>
    <n v="0.14000000000000001"/>
    <n v="3440.59"/>
    <n v="225.96"/>
    <n v="6.6000000000000003E-2"/>
    <n v="74.78"/>
    <x v="5"/>
    <n v="1"/>
    <b v="1"/>
    <s v="Returned"/>
    <x v="0"/>
    <x v="1"/>
    <n v="5"/>
    <x v="4"/>
    <x v="54"/>
    <x v="4"/>
    <s v="11-20%"/>
    <x v="0"/>
    <n v="1"/>
    <n v="1"/>
    <n v="0"/>
    <n v="1"/>
  </r>
  <r>
    <s v="ORD-00366"/>
    <d v="2020-06-05T00:00:00"/>
    <d v="2020-06-05T00:00:00"/>
    <s v="CUST37493"/>
    <s v="Aditya Iyer"/>
    <n v="34"/>
    <n v="34"/>
    <s v="Male"/>
    <s v="Male"/>
    <s v="South"/>
    <s v="Bangalore"/>
    <x v="4"/>
    <s v="Self-Help Book"/>
    <n v="8"/>
    <n v="8"/>
    <n v="1191.17"/>
    <n v="0.39"/>
    <n v="7944.27"/>
    <n v="3452.54"/>
    <n v="0.435"/>
    <n v="91.97"/>
    <x v="4"/>
    <n v="5"/>
    <b v="0"/>
    <s v="Shipped"/>
    <x v="4"/>
    <x v="10"/>
    <n v="2"/>
    <x v="4"/>
    <x v="54"/>
    <x v="3"/>
    <s v="31-40%"/>
    <x v="0"/>
    <n v="0"/>
    <n v="0"/>
    <n v="0"/>
    <n v="1"/>
  </r>
  <r>
    <s v="ORD-00365"/>
    <d v="2020-06-05T00:00:00"/>
    <d v="2020-06-05T00:00:00"/>
    <s v="CUST36682"/>
    <s v="Sanjay Reddy"/>
    <n v="20"/>
    <n v="20"/>
    <s v="Other"/>
    <s v="Other"/>
    <s v="West"/>
    <s v="Pune"/>
    <x v="1"/>
    <s v="Bookshelf"/>
    <m/>
    <m/>
    <n v="10108.049999999999"/>
    <n v="0.16"/>
    <n v="10227.18"/>
    <n v="3225.54"/>
    <n v="0.315"/>
    <n v="71.7"/>
    <x v="1"/>
    <m/>
    <b v="1"/>
    <s v="Returned"/>
    <x v="0"/>
    <x v="5"/>
    <n v="8"/>
    <x v="4"/>
    <x v="54"/>
    <x v="1"/>
    <s v="11-20%"/>
    <x v="0"/>
    <n v="1"/>
    <n v="1"/>
    <n v="0"/>
    <n v="1"/>
  </r>
  <r>
    <s v="ORD-00362"/>
    <d v="2020-06-04T00:00:00"/>
    <d v="2020-06-04T00:00:00"/>
    <s v="CUST80340"/>
    <s v="Meera Mishra"/>
    <n v="51"/>
    <n v="51"/>
    <s v="Other"/>
    <s v="Other"/>
    <s v="Central"/>
    <s v="Raipur"/>
    <x v="1"/>
    <s v="Wardrobe"/>
    <n v="3"/>
    <n v="3"/>
    <n v="24460.799999999999"/>
    <n v="0.15"/>
    <n v="86997.39"/>
    <n v="14762.22"/>
    <n v="0.17"/>
    <n v="60.11"/>
    <x v="3"/>
    <n v="1"/>
    <b v="0"/>
    <s v="Delivered"/>
    <x v="1"/>
    <x v="5"/>
    <n v="8"/>
    <x v="4"/>
    <x v="54"/>
    <x v="4"/>
    <s v="11-20%"/>
    <x v="0"/>
    <n v="0"/>
    <n v="1"/>
    <n v="0"/>
    <n v="1"/>
  </r>
  <r>
    <s v="ORD-00364"/>
    <d v="2020-06-04T00:00:00"/>
    <d v="2020-06-04T00:00:00"/>
    <s v="CUST12024"/>
    <s v="Shreya Kumar"/>
    <n v="37"/>
    <n v="37"/>
    <s v="Male"/>
    <s v="Male"/>
    <s v="West"/>
    <s v="Surat"/>
    <x v="5"/>
    <s v="Football"/>
    <n v="3"/>
    <n v="3"/>
    <n v="2684.91"/>
    <n v="0.15"/>
    <n v="9541.81"/>
    <n v="2543.29"/>
    <n v="0.26700000000000002"/>
    <n v="67.28"/>
    <x v="4"/>
    <n v="2"/>
    <b v="0"/>
    <s v="Delivered"/>
    <x v="1"/>
    <x v="9"/>
    <n v="9"/>
    <x v="4"/>
    <x v="54"/>
    <x v="2"/>
    <s v="11-20%"/>
    <x v="0"/>
    <n v="0"/>
    <n v="1"/>
    <n v="0"/>
    <n v="1"/>
  </r>
  <r>
    <s v="ORD-00361"/>
    <d v="2020-06-04T00:00:00"/>
    <d v="2020-06-04T00:00:00"/>
    <s v="CUST34273"/>
    <s v="Deepa Nair"/>
    <n v="44"/>
    <n v="44"/>
    <s v="Male"/>
    <s v="Male"/>
    <s v="West"/>
    <s v="Pune"/>
    <x v="3"/>
    <s v="Tea"/>
    <n v="10"/>
    <n v="10"/>
    <n v="350.15"/>
    <n v="7.0000000000000007E-2"/>
    <n v="4245.67"/>
    <n v="346.67"/>
    <n v="8.2000000000000003E-2"/>
    <n v="62.1"/>
    <x v="2"/>
    <n v="3"/>
    <b v="1"/>
    <s v="Returned"/>
    <x v="0"/>
    <x v="2"/>
    <n v="1"/>
    <x v="4"/>
    <x v="54"/>
    <x v="2"/>
    <s v="1-10%"/>
    <x v="0"/>
    <n v="1"/>
    <n v="1"/>
    <n v="0"/>
    <n v="1"/>
  </r>
  <r>
    <s v="ORD-00363"/>
    <d v="2020-06-04T00:00:00"/>
    <d v="2020-06-04T00:00:00"/>
    <s v="CUST26055"/>
    <s v="Ananya Kapoor"/>
    <n v="49"/>
    <n v="49"/>
    <s v="F"/>
    <s v="Female"/>
    <s v="East"/>
    <s v="Bhubaneswar"/>
    <x v="0"/>
    <s v="Shampoo"/>
    <n v="7"/>
    <n v="7"/>
    <n v="1638.61"/>
    <n v="0.04"/>
    <n v="15243.16"/>
    <n v="6526.33"/>
    <n v="0.42799999999999999"/>
    <n v="72.09"/>
    <x v="1"/>
    <n v="2"/>
    <b v="0"/>
    <s v="Shipped"/>
    <x v="4"/>
    <x v="5"/>
    <n v="8"/>
    <x v="4"/>
    <x v="54"/>
    <x v="4"/>
    <s v="1-10%"/>
    <x v="0"/>
    <n v="0"/>
    <n v="0"/>
    <n v="0"/>
    <n v="1"/>
  </r>
  <r>
    <s v="ORD-00359"/>
    <d v="2020-06-03T00:00:00"/>
    <d v="2020-06-03T00:00:00"/>
    <s v="CUST46631"/>
    <s v="Vikram Das"/>
    <n v="20"/>
    <n v="20"/>
    <s v="Other"/>
    <s v="Other"/>
    <s v="South"/>
    <s v="Chennai"/>
    <x v="5"/>
    <s v="Dumbbells"/>
    <n v="4"/>
    <n v="4"/>
    <n v="3114.57"/>
    <n v="0.04"/>
    <n v="14254.8"/>
    <n v="2493.63"/>
    <n v="0.17499999999999999"/>
    <n v="77.95"/>
    <x v="1"/>
    <n v="5"/>
    <b v="0"/>
    <s v="Delivered"/>
    <x v="1"/>
    <x v="1"/>
    <n v="5"/>
    <x v="4"/>
    <x v="54"/>
    <x v="1"/>
    <s v="1-10%"/>
    <x v="0"/>
    <n v="0"/>
    <n v="1"/>
    <n v="0"/>
    <n v="1"/>
  </r>
  <r>
    <s v="ORD-00360"/>
    <d v="2020-06-03T00:00:00"/>
    <d v="2020-06-03T00:00:00"/>
    <s v="CUST65000"/>
    <s v="Vikram Chatterjee"/>
    <n v="23"/>
    <n v="23"/>
    <s v="Female"/>
    <s v="Female"/>
    <s v="East"/>
    <s v="Kolkata"/>
    <x v="3"/>
    <s v="Rice (5kg)"/>
    <n v="1"/>
    <n v="1"/>
    <n v="362.29"/>
    <n v="0.22"/>
    <n v="379.74"/>
    <n v="23.08"/>
    <n v="6.0999999999999999E-2"/>
    <n v="80.099999999999994"/>
    <x v="3"/>
    <n v="3"/>
    <b v="0"/>
    <s v="Delivered"/>
    <x v="1"/>
    <x v="5"/>
    <n v="8"/>
    <x v="4"/>
    <x v="54"/>
    <x v="1"/>
    <s v="21-30%"/>
    <x v="0"/>
    <n v="0"/>
    <n v="1"/>
    <n v="0"/>
    <n v="1"/>
  </r>
  <r>
    <s v="ORD-00357"/>
    <d v="2020-06-02T00:00:00"/>
    <d v="2020-06-02T00:00:00"/>
    <s v="CUST75375"/>
    <s v="Priya Joshi"/>
    <n v="41"/>
    <n v="41"/>
    <s v="Female"/>
    <s v="Female"/>
    <s v="Central"/>
    <s v="Nagpur"/>
    <x v="6"/>
    <s v="Jeans"/>
    <n v="2"/>
    <n v="2"/>
    <n v="1548.43"/>
    <n v="0.38"/>
    <n v="2480.54"/>
    <n v="866.5"/>
    <n v="0.34899999999999998"/>
    <n v="49.01"/>
    <x v="0"/>
    <n v="1"/>
    <b v="0"/>
    <s v="Delivered"/>
    <x v="1"/>
    <x v="7"/>
    <n v="45"/>
    <x v="4"/>
    <x v="54"/>
    <x v="2"/>
    <s v="31-40%"/>
    <x v="0"/>
    <n v="0"/>
    <n v="1"/>
    <n v="0"/>
    <n v="1"/>
  </r>
  <r>
    <s v="ORD-00355"/>
    <d v="2020-06-02T00:00:00"/>
    <d v="2020-06-02T00:00:00"/>
    <s v="CUST29275"/>
    <s v="Sunita Nair"/>
    <n v="28"/>
    <n v="28"/>
    <s v="Other"/>
    <s v="Other"/>
    <s v="South"/>
    <s v="Chennai"/>
    <x v="3"/>
    <s v="Cooking Oil"/>
    <n v="6"/>
    <n v="6"/>
    <n v="457.1"/>
    <n v="0.17"/>
    <n v="3525.53"/>
    <n v="394.03"/>
    <n v="0.112"/>
    <n v="69.69"/>
    <x v="3"/>
    <n v="2"/>
    <b v="0"/>
    <s v="Delivered"/>
    <x v="1"/>
    <x v="5"/>
    <n v="8"/>
    <x v="4"/>
    <x v="54"/>
    <x v="3"/>
    <s v="11-20%"/>
    <x v="0"/>
    <n v="0"/>
    <n v="1"/>
    <n v="0"/>
    <n v="1"/>
  </r>
  <r>
    <s v="ORD-00358"/>
    <d v="2020-06-02T00:00:00"/>
    <d v="2020-06-02T00:00:00"/>
    <s v="CUST25786"/>
    <s v="Nikhil Verma"/>
    <n v="33"/>
    <n v="33"/>
    <s v="Male"/>
    <s v="Male"/>
    <s v="Central"/>
    <s v="Nagpur"/>
    <x v="6"/>
    <s v="Kurta"/>
    <n v="9"/>
    <n v="9"/>
    <n v="1720.87"/>
    <n v="7.0000000000000007E-2"/>
    <n v="18041.55"/>
    <n v="5490.24"/>
    <n v="0.30399999999999999"/>
    <n v="62.42"/>
    <x v="2"/>
    <n v="1"/>
    <b v="0"/>
    <s v="Cancelled"/>
    <x v="3"/>
    <x v="5"/>
    <n v="8"/>
    <x v="4"/>
    <x v="54"/>
    <x v="3"/>
    <s v="1-10%"/>
    <x v="0"/>
    <n v="0"/>
    <n v="0"/>
    <n v="1"/>
    <n v="1"/>
  </r>
  <r>
    <s v="ORD-00356"/>
    <d v="2020-06-02T00:00:00"/>
    <d v="2020-06-02T00:00:00"/>
    <s v="CUST08599"/>
    <s v="Priya Gupta"/>
    <n v="35"/>
    <n v="35"/>
    <s v="m"/>
    <s v="Male"/>
    <s v="Central"/>
    <s v="Indore"/>
    <x v="0"/>
    <s v="Sunscreen"/>
    <n v="9"/>
    <n v="9"/>
    <n v="1088.49"/>
    <n v="0.18"/>
    <n v="9801.8700000000008"/>
    <n v="3831.73"/>
    <n v="0.39100000000000001"/>
    <n v="58.48"/>
    <x v="2"/>
    <n v="1"/>
    <b v="0"/>
    <s v="Delivered"/>
    <x v="1"/>
    <x v="6"/>
    <n v="6"/>
    <x v="4"/>
    <x v="54"/>
    <x v="3"/>
    <s v="11-20%"/>
    <x v="0"/>
    <n v="0"/>
    <n v="1"/>
    <n v="0"/>
    <n v="1"/>
  </r>
  <r>
    <s v="ORD-00354"/>
    <d v="2020-06-01T00:00:00"/>
    <d v="2020-06-01T00:00:00"/>
    <s v="CUST12677"/>
    <s v="Aditya Shah"/>
    <n v="41"/>
    <n v="41"/>
    <s v="Other"/>
    <s v="Other"/>
    <s v="North"/>
    <s v="Chandigarh"/>
    <x v="3"/>
    <s v="Rice (5kg)"/>
    <n v="8"/>
    <n v="8"/>
    <n v="294.27"/>
    <n v="0.35"/>
    <n v="1927.79"/>
    <n v="96.62"/>
    <n v="0.05"/>
    <n v="53.97"/>
    <x v="1"/>
    <n v="1"/>
    <b v="0"/>
    <s v="Delivered"/>
    <x v="1"/>
    <x v="1"/>
    <n v="5"/>
    <x v="4"/>
    <x v="54"/>
    <x v="2"/>
    <s v="31-40%"/>
    <x v="0"/>
    <n v="0"/>
    <n v="1"/>
    <n v="0"/>
    <n v="1"/>
  </r>
  <r>
    <s v="ORD-00352"/>
    <d v="2020-05-31T00:00:00"/>
    <d v="2020-05-31T00:00:00"/>
    <s v="CUST23957"/>
    <s v="Aditya Joshi"/>
    <n v="36"/>
    <n v="36"/>
    <s v="Male"/>
    <s v="Male"/>
    <s v="West"/>
    <s v="Ahmedabad"/>
    <x v="5"/>
    <s v="Dumbbells"/>
    <n v="3"/>
    <n v="3"/>
    <n v="5934.84"/>
    <n v="0.4"/>
    <n v="13742.69"/>
    <n v="3428.34"/>
    <n v="0.249"/>
    <n v="72.22"/>
    <x v="1"/>
    <n v="4"/>
    <b v="0"/>
    <s v="Shipped"/>
    <x v="4"/>
    <x v="10"/>
    <n v="2"/>
    <x v="4"/>
    <x v="55"/>
    <x v="2"/>
    <s v="31-40%"/>
    <x v="0"/>
    <n v="0"/>
    <n v="0"/>
    <n v="0"/>
    <n v="1"/>
  </r>
  <r>
    <s v="ORD-00351"/>
    <d v="2020-05-31T00:00:00"/>
    <d v="2020-05-31T00:00:00"/>
    <s v="CUST05560"/>
    <s v="Aditya Shah"/>
    <n v="36"/>
    <n v="36"/>
    <s v="Other"/>
    <s v="Other"/>
    <s v="West"/>
    <s v="Ahmedabad"/>
    <x v="5"/>
    <s v="Yoga Mat"/>
    <n v="9"/>
    <n v="9"/>
    <n v="13555.14"/>
    <n v="0.2"/>
    <n v="120212"/>
    <n v="36132.18"/>
    <n v="0.30099999999999999"/>
    <n v="93.89"/>
    <x v="3"/>
    <n v="5"/>
    <b v="0"/>
    <s v="Delivered"/>
    <x v="1"/>
    <x v="8"/>
    <n v="7"/>
    <x v="4"/>
    <x v="55"/>
    <x v="2"/>
    <s v="11-20%"/>
    <x v="0"/>
    <n v="0"/>
    <n v="1"/>
    <n v="0"/>
    <n v="1"/>
  </r>
  <r>
    <s v="ORD-00353"/>
    <d v="2020-05-31T00:00:00"/>
    <d v="2020-05-31T00:00:00"/>
    <s v="CUST09451"/>
    <s v="Arjun Iyer"/>
    <n v="35"/>
    <n v="35"/>
    <s v="Male"/>
    <s v="Male"/>
    <s v="South"/>
    <s v="Bangalore"/>
    <x v="1"/>
    <s v="Desk"/>
    <n v="4"/>
    <n v="4"/>
    <n v="14963.38"/>
    <n v="0.04"/>
    <n v="67902.84"/>
    <n v="22163.23"/>
    <n v="0.32600000000000001"/>
    <n v="68.709999999999994"/>
    <x v="1"/>
    <n v="3"/>
    <b v="0"/>
    <s v="Delivered"/>
    <x v="1"/>
    <x v="5"/>
    <n v="8"/>
    <x v="4"/>
    <x v="55"/>
    <x v="3"/>
    <s v="1-10%"/>
    <x v="0"/>
    <n v="0"/>
    <n v="1"/>
    <n v="0"/>
    <n v="1"/>
  </r>
  <r>
    <s v="ORD-00350"/>
    <d v="2020-05-30T00:00:00"/>
    <d v="2020-05-30T00:00:00"/>
    <s v="CUST72810"/>
    <s v="Arjun Reddy"/>
    <n v="26"/>
    <n v="26"/>
    <s v="Male"/>
    <s v="Male"/>
    <s v="East"/>
    <s v="Guwahati"/>
    <x v="6"/>
    <s v="Kurta"/>
    <n v="10"/>
    <n v="10"/>
    <n v="2738.51"/>
    <n v="0.12"/>
    <n v="31229.97"/>
    <n v="10815.02"/>
    <n v="0.34599999999999997"/>
    <n v="81.19"/>
    <x v="2"/>
    <n v="5"/>
    <b v="0"/>
    <s v="Delivered"/>
    <x v="1"/>
    <x v="4"/>
    <n v="4"/>
    <x v="4"/>
    <x v="55"/>
    <x v="3"/>
    <s v="11-20%"/>
    <x v="0"/>
    <n v="0"/>
    <n v="1"/>
    <n v="0"/>
    <n v="1"/>
  </r>
  <r>
    <s v="ORD-00348"/>
    <d v="2020-05-30T00:00:00"/>
    <d v="2020-05-30T00:00:00"/>
    <s v="CUST36817"/>
    <s v="Ritu Verma"/>
    <n v="29"/>
    <n v="29"/>
    <s v="Male"/>
    <s v="Male"/>
    <s v="South"/>
    <s v="Hyderabad"/>
    <x v="4"/>
    <s v="Biography"/>
    <n v="8"/>
    <n v="8"/>
    <n v="466.9"/>
    <n v="0.36"/>
    <n v="2857.33"/>
    <n v="1125"/>
    <n v="0.39400000000000002"/>
    <n v="79.08"/>
    <x v="1"/>
    <n v="2"/>
    <b v="0"/>
    <s v="Delivered"/>
    <x v="1"/>
    <x v="3"/>
    <n v="10"/>
    <x v="4"/>
    <x v="55"/>
    <x v="3"/>
    <s v="31-40%"/>
    <x v="0"/>
    <n v="0"/>
    <n v="1"/>
    <n v="0"/>
    <n v="1"/>
  </r>
  <r>
    <s v="ORD-00349"/>
    <d v="2020-05-30T00:00:00"/>
    <d v="2020-05-30T00:00:00"/>
    <s v="CUST70625"/>
    <s v="Aarav Bose"/>
    <n v="15"/>
    <n v="15"/>
    <s v="Other"/>
    <s v="Other"/>
    <s v="South"/>
    <s v="Chennai"/>
    <x v="6"/>
    <s v="Kurta"/>
    <n v="8"/>
    <n v="8"/>
    <n v="1005.57"/>
    <n v="0.3"/>
    <n v="8249.16"/>
    <n v="3467.63"/>
    <n v="0.42"/>
    <n v="54.2"/>
    <x v="4"/>
    <n v="4"/>
    <b v="0"/>
    <s v="Delivered"/>
    <x v="1"/>
    <x v="8"/>
    <n v="7"/>
    <x v="4"/>
    <x v="55"/>
    <x v="0"/>
    <s v="21-30%"/>
    <x v="0"/>
    <n v="0"/>
    <n v="1"/>
    <n v="0"/>
    <n v="1"/>
  </r>
  <r>
    <s v="ORD-00347"/>
    <d v="2020-05-29T00:00:00"/>
    <d v="2020-05-29T00:00:00"/>
    <s v="CUST36973"/>
    <s v="Nikhil Das"/>
    <n v="38"/>
    <n v="38"/>
    <s v="Male"/>
    <s v="Male"/>
    <s v="Central"/>
    <s v="Bhopal"/>
    <x v="1"/>
    <s v="Wardrobe"/>
    <n v="9"/>
    <n v="9"/>
    <n v="15163.14"/>
    <n v="0.05"/>
    <n v="165300.99"/>
    <n v="45730.93"/>
    <n v="0.27700000000000002"/>
    <n v="52.98"/>
    <x v="2"/>
    <m/>
    <b v="0"/>
    <s v="Delivered"/>
    <x v="1"/>
    <x v="4"/>
    <n v="4"/>
    <x v="4"/>
    <x v="55"/>
    <x v="2"/>
    <s v="1-10%"/>
    <x v="0"/>
    <n v="0"/>
    <n v="1"/>
    <n v="0"/>
    <n v="1"/>
  </r>
  <r>
    <s v="ORD-00343"/>
    <d v="2020-05-28T00:00:00"/>
    <d v="2020-05-28T00:00:00"/>
    <s v="CUST91659"/>
    <s v="Shreya Verma"/>
    <n v="20"/>
    <n v="20"/>
    <s v="Male"/>
    <s v="Male"/>
    <s v="Central"/>
    <s v="Nagpur"/>
    <x v="6"/>
    <s v="Kurta"/>
    <n v="1"/>
    <n v="1"/>
    <n v="1604.88"/>
    <n v="0.22"/>
    <n v="1620.42"/>
    <n v="414.75"/>
    <n v="0.25600000000000001"/>
    <n v="71.08"/>
    <x v="5"/>
    <n v="3"/>
    <b v="1"/>
    <s v="Returned"/>
    <x v="0"/>
    <x v="4"/>
    <n v="4"/>
    <x v="4"/>
    <x v="55"/>
    <x v="1"/>
    <s v="21-30%"/>
    <x v="0"/>
    <n v="1"/>
    <n v="1"/>
    <n v="0"/>
    <n v="1"/>
  </r>
  <r>
    <s v="ORD-00346"/>
    <d v="2020-05-28T00:00:00"/>
    <d v="2020-05-28T00:00:00"/>
    <s v="CUST21580"/>
    <s v="Pooja Bhat"/>
    <n v="35"/>
    <n v="35"/>
    <s v="Other"/>
    <s v="Other"/>
    <s v="East"/>
    <s v="Kolkata"/>
    <x v="3"/>
    <s v="Sugar"/>
    <n v="9"/>
    <n v="9"/>
    <n v="213.6"/>
    <n v="0.32"/>
    <n v="1665.43"/>
    <n v="193.99"/>
    <n v="0.11600000000000001"/>
    <n v="101.52"/>
    <x v="4"/>
    <n v="4"/>
    <b v="0"/>
    <s v="Cancelled"/>
    <x v="3"/>
    <x v="4"/>
    <n v="4"/>
    <x v="4"/>
    <x v="55"/>
    <x v="3"/>
    <s v="31-40%"/>
    <x v="0"/>
    <n v="0"/>
    <n v="0"/>
    <n v="1"/>
    <n v="1"/>
  </r>
  <r>
    <s v="ORD-00342"/>
    <d v="2020-05-28T00:00:00"/>
    <d v="2020-05-28T00:00:00"/>
    <s v="CUST87199"/>
    <s v="Shreya Mishra"/>
    <n v="32"/>
    <n v="32"/>
    <s v="Other"/>
    <s v="Other"/>
    <s v="South"/>
    <s v="Hyderabad"/>
    <x v="5"/>
    <s v="Football"/>
    <n v="8"/>
    <n v="8"/>
    <n v="14818.6"/>
    <n v="0.11"/>
    <n v="121250.56"/>
    <n v="27352.51"/>
    <n v="0.22600000000000001"/>
    <n v="79.900000000000006"/>
    <x v="3"/>
    <n v="5"/>
    <b v="0"/>
    <s v="Delivered"/>
    <x v="1"/>
    <x v="6"/>
    <n v="6"/>
    <x v="4"/>
    <x v="55"/>
    <x v="3"/>
    <s v="11-20%"/>
    <x v="0"/>
    <n v="0"/>
    <n v="1"/>
    <n v="0"/>
    <n v="1"/>
  </r>
  <r>
    <s v="ORD-00344"/>
    <d v="2020-05-28T00:00:00"/>
    <d v="2020-05-28T00:00:00"/>
    <s v="CUST09269"/>
    <s v="Shreya Kumar"/>
    <n v="40"/>
    <n v="40"/>
    <s v="F"/>
    <s v="Female"/>
    <s v="West"/>
    <s v="Pune"/>
    <x v="3"/>
    <s v="Sugar"/>
    <n v="5"/>
    <n v="5"/>
    <n v="447.63"/>
    <n v="0.3"/>
    <n v="1817.68"/>
    <n v="140.38"/>
    <n v="7.6999999999999999E-2"/>
    <n v="65.87"/>
    <x v="1"/>
    <n v="1"/>
    <b v="0"/>
    <s v="Cancelled"/>
    <x v="3"/>
    <x v="3"/>
    <n v="10"/>
    <x v="4"/>
    <x v="55"/>
    <x v="2"/>
    <s v="21-30%"/>
    <x v="0"/>
    <n v="0"/>
    <n v="0"/>
    <n v="1"/>
    <n v="1"/>
  </r>
  <r>
    <s v="ORD-00345"/>
    <d v="2020-05-28T00:00:00"/>
    <d v="2020-05-28T00:00:00"/>
    <s v="CUST34954"/>
    <s v="Nikhil Kapoor"/>
    <n v="39"/>
    <n v="39"/>
    <s v="Other"/>
    <s v="Other"/>
    <s v="Central"/>
    <s v="Nagpur"/>
    <x v="3"/>
    <s v="Flour"/>
    <n v="9"/>
    <n v="9"/>
    <n v="253.54"/>
    <n v="0.26"/>
    <n v="2172.54"/>
    <n v="173.86"/>
    <n v="0.08"/>
    <n v="63.2"/>
    <x v="4"/>
    <n v="5"/>
    <b v="0"/>
    <s v="Delivered"/>
    <x v="1"/>
    <x v="8"/>
    <n v="7"/>
    <x v="4"/>
    <x v="55"/>
    <x v="2"/>
    <s v="21-30%"/>
    <x v="0"/>
    <n v="0"/>
    <n v="1"/>
    <n v="0"/>
    <n v="1"/>
  </r>
  <r>
    <s v="ORD-00341"/>
    <d v="2020-05-28T00:00:00"/>
    <d v="2020-05-28T00:00:00"/>
    <s v="CUST77930"/>
    <s v="Nisha Das"/>
    <n v="34"/>
    <n v="34"/>
    <s v="Male"/>
    <s v="Male"/>
    <s v="Central"/>
    <s v="Nagpur"/>
    <x v="3"/>
    <s v="Sugar"/>
    <n v="7"/>
    <n v="7"/>
    <n v="369.81"/>
    <n v="0.4"/>
    <n v="1896.12"/>
    <n v="92.88"/>
    <n v="4.9000000000000002E-2"/>
    <n v="65.27"/>
    <x v="2"/>
    <n v="2"/>
    <b v="0"/>
    <s v="Shipped"/>
    <x v="4"/>
    <x v="4"/>
    <n v="4"/>
    <x v="4"/>
    <x v="55"/>
    <x v="3"/>
    <s v="31-40%"/>
    <x v="0"/>
    <n v="0"/>
    <n v="0"/>
    <n v="0"/>
    <n v="1"/>
  </r>
  <r>
    <s v="ORD-00339"/>
    <d v="2020-05-27T00:00:00"/>
    <d v="2020-05-27T00:00:00"/>
    <s v="CUST65020"/>
    <s v="Pooja Bhat"/>
    <n v="28"/>
    <n v="28"/>
    <s v="Other"/>
    <s v="Other"/>
    <s v="West"/>
    <s v="Pune"/>
    <x v="1"/>
    <s v="Wardrobe"/>
    <n v="10"/>
    <n v="10"/>
    <n v="2690.93"/>
    <n v="0.35"/>
    <n v="23373.24"/>
    <n v="7410.64"/>
    <n v="0.317"/>
    <n v="43.86"/>
    <x v="3"/>
    <n v="4"/>
    <b v="1"/>
    <s v="Returned"/>
    <x v="0"/>
    <x v="4"/>
    <n v="4"/>
    <x v="4"/>
    <x v="55"/>
    <x v="3"/>
    <s v="31-40%"/>
    <x v="0"/>
    <n v="1"/>
    <n v="1"/>
    <n v="0"/>
    <n v="1"/>
  </r>
  <r>
    <s v="ORD-00340"/>
    <d v="2020-05-27T00:00:00"/>
    <d v="2020-05-27T00:00:00"/>
    <s v="CUST72613"/>
    <s v="Kavya Kapoor"/>
    <m/>
    <m/>
    <s v="Other"/>
    <s v="Other"/>
    <s v="South"/>
    <s v="Bangalore"/>
    <x v="0"/>
    <s v="Lipstick"/>
    <n v="9"/>
    <n v="9"/>
    <n v="444.71"/>
    <n v="0.03"/>
    <n v="4995.33"/>
    <n v="3217.96"/>
    <n v="0.64400000000000002"/>
    <n v="88.85"/>
    <x v="3"/>
    <n v="3"/>
    <b v="0"/>
    <s v="Delivered"/>
    <x v="1"/>
    <x v="6"/>
    <n v="6"/>
    <x v="4"/>
    <x v="55"/>
    <x v="5"/>
    <s v="1-10%"/>
    <x v="0"/>
    <n v="0"/>
    <n v="1"/>
    <n v="0"/>
    <n v="1"/>
  </r>
  <r>
    <s v="ORD-00337"/>
    <d v="2020-05-26T00:00:00"/>
    <d v="2020-05-26T00:00:00"/>
    <s v="CUST25152"/>
    <s v="Shreya Mishra"/>
    <n v="61"/>
    <n v="61"/>
    <s v="Female"/>
    <s v="Female"/>
    <s v="West"/>
    <s v="Ahmedabad"/>
    <x v="4"/>
    <s v="Cook Book"/>
    <n v="2"/>
    <n v="2"/>
    <n v="425.83"/>
    <n v="0.04"/>
    <n v="846.36"/>
    <n v="364.43"/>
    <n v="0.43099999999999999"/>
    <n v="42.68"/>
    <x v="3"/>
    <n v="4"/>
    <b v="0"/>
    <s v="Delivered"/>
    <x v="1"/>
    <x v="3"/>
    <n v="10"/>
    <x v="4"/>
    <x v="55"/>
    <x v="6"/>
    <s v="1-10%"/>
    <x v="0"/>
    <n v="0"/>
    <n v="1"/>
    <n v="0"/>
    <n v="1"/>
  </r>
  <r>
    <s v="ORD-00338"/>
    <d v="2020-05-26T00:00:00"/>
    <d v="2020-05-26T00:00:00"/>
    <s v="CUST54853"/>
    <s v="Deepa Mehta"/>
    <n v="12"/>
    <n v="12"/>
    <s v="Male"/>
    <s v="Male"/>
    <s v="Central"/>
    <s v="Indore"/>
    <x v="3"/>
    <s v="Cooking Oil"/>
    <n v="4"/>
    <n v="4"/>
    <n v="446.87"/>
    <n v="0.37"/>
    <n v="1373.02"/>
    <n v="134.16999999999999"/>
    <n v="9.8000000000000004E-2"/>
    <n v="55.36"/>
    <x v="4"/>
    <n v="1"/>
    <b v="1"/>
    <s v="Returned"/>
    <x v="0"/>
    <x v="2"/>
    <n v="1"/>
    <x v="4"/>
    <x v="55"/>
    <x v="0"/>
    <s v="31-40%"/>
    <x v="0"/>
    <n v="1"/>
    <n v="1"/>
    <n v="0"/>
    <n v="1"/>
  </r>
  <r>
    <s v="ORD-00334"/>
    <d v="2020-05-25T00:00:00"/>
    <d v="2020-05-25T00:00:00"/>
    <s v="CUST45698"/>
    <s v="Kavya Mehta"/>
    <n v="37"/>
    <n v="37"/>
    <s v="Male"/>
    <s v="Male"/>
    <s v="West"/>
    <s v="Pune"/>
    <x v="4"/>
    <s v="Comic Book"/>
    <n v="4"/>
    <n v="4"/>
    <n v="822.35"/>
    <n v="0.05"/>
    <n v="3604.16"/>
    <n v="1181.07"/>
    <n v="0.32800000000000001"/>
    <n v="54.01"/>
    <x v="4"/>
    <n v="4"/>
    <b v="1"/>
    <s v="Returned"/>
    <x v="0"/>
    <x v="9"/>
    <n v="9"/>
    <x v="4"/>
    <x v="55"/>
    <x v="2"/>
    <s v="1-10%"/>
    <x v="0"/>
    <n v="1"/>
    <n v="1"/>
    <n v="0"/>
    <n v="1"/>
  </r>
  <r>
    <s v="ORD-00336"/>
    <d v="2020-05-25T00:00:00"/>
    <d v="2020-05-25T00:00:00"/>
    <s v="CUST51371"/>
    <s v="Sanjay Shah"/>
    <n v="27"/>
    <n v="27"/>
    <s v="Female"/>
    <s v="Female"/>
    <s v="Central"/>
    <s v="Nagpur"/>
    <x v="1"/>
    <s v="Desk"/>
    <n v="5"/>
    <n v="5"/>
    <n v="6765.44"/>
    <n v="0.33"/>
    <n v="31049.48"/>
    <n v="6138.52"/>
    <n v="0.19800000000000001"/>
    <n v="54.05"/>
    <x v="3"/>
    <n v="2"/>
    <b v="0"/>
    <s v="Cancelled"/>
    <x v="3"/>
    <x v="6"/>
    <n v="6"/>
    <x v="4"/>
    <x v="55"/>
    <x v="3"/>
    <s v="31-40%"/>
    <x v="0"/>
    <n v="0"/>
    <n v="0"/>
    <n v="1"/>
    <n v="1"/>
  </r>
  <r>
    <s v="ORD-00335"/>
    <d v="2020-05-25T00:00:00"/>
    <d v="2020-05-25T00:00:00"/>
    <s v="CUST11141"/>
    <s v="Aarav Chatterjee"/>
    <n v="45"/>
    <n v="45"/>
    <s v="Female"/>
    <s v="Female"/>
    <s v="West"/>
    <s v="Pune"/>
    <x v="6"/>
    <s v="Dress"/>
    <n v="2"/>
    <n v="2"/>
    <n v="2283.88"/>
    <n v="0.38"/>
    <n v="3053.06"/>
    <n v="1108.5"/>
    <n v="0.36299999999999999"/>
    <n v="35.32"/>
    <x v="5"/>
    <n v="4"/>
    <b v="1"/>
    <s v="Returned"/>
    <x v="0"/>
    <x v="1"/>
    <n v="5"/>
    <x v="4"/>
    <x v="55"/>
    <x v="2"/>
    <s v="31-40%"/>
    <x v="0"/>
    <n v="1"/>
    <n v="1"/>
    <n v="0"/>
    <n v="1"/>
  </r>
  <r>
    <s v="ORD-00332"/>
    <d v="2020-05-24T00:00:00"/>
    <d v="2020-05-24T00:00:00"/>
    <s v="CUST41074"/>
    <s v="Vikram Kumar"/>
    <n v="15"/>
    <n v="15"/>
    <s v="Female"/>
    <s v="Female"/>
    <s v="East"/>
    <s v="Guwahati"/>
    <x v="3"/>
    <s v="Flour"/>
    <n v="9"/>
    <n v="9"/>
    <n v="156.94999999999999"/>
    <n v="0.25"/>
    <n v="1244.96"/>
    <n v="125.48"/>
    <n v="0.10100000000000001"/>
    <n v="101.17"/>
    <x v="5"/>
    <n v="3"/>
    <b v="0"/>
    <s v="Delivered"/>
    <x v="1"/>
    <x v="8"/>
    <n v="7"/>
    <x v="4"/>
    <x v="55"/>
    <x v="0"/>
    <s v="21-30%"/>
    <x v="0"/>
    <n v="0"/>
    <n v="1"/>
    <n v="0"/>
    <n v="1"/>
  </r>
  <r>
    <s v="ORD-00333"/>
    <d v="2020-05-24T00:00:00"/>
    <d v="2020-05-24T00:00:00"/>
    <s v="CUST88068"/>
    <s v="Priya Kumar"/>
    <n v="28"/>
    <n v="28"/>
    <s v="Male"/>
    <s v="Male"/>
    <s v="South"/>
    <s v="Chennai"/>
    <x v="3"/>
    <s v="Tea"/>
    <n v="10"/>
    <n v="10"/>
    <n v="162.52000000000001"/>
    <n v="0.09"/>
    <n v="1867.23"/>
    <n v="150.49"/>
    <n v="8.1000000000000003E-2"/>
    <n v="86.74"/>
    <x v="4"/>
    <n v="5"/>
    <b v="0"/>
    <s v="Delivered"/>
    <x v="1"/>
    <x v="3"/>
    <n v="10"/>
    <x v="4"/>
    <x v="55"/>
    <x v="3"/>
    <s v="1-10%"/>
    <x v="0"/>
    <n v="0"/>
    <n v="1"/>
    <n v="0"/>
    <n v="1"/>
  </r>
  <r>
    <s v="ORD-00331"/>
    <d v="2020-05-23T00:00:00"/>
    <d v="2020-05-23T00:00:00"/>
    <s v="CUST80859"/>
    <s v="Aditya Sharma"/>
    <n v="35"/>
    <n v="35"/>
    <s v="Other"/>
    <s v="Other"/>
    <s v="South"/>
    <s v="Bangalore"/>
    <x v="1"/>
    <s v="Wardrobe"/>
    <m/>
    <m/>
    <n v="22329.62"/>
    <n v="0.19"/>
    <n v="20552.2"/>
    <n v="4765.0200000000004"/>
    <n v="0.23200000000000001"/>
    <n v="69.17"/>
    <x v="1"/>
    <n v="4"/>
    <b v="0"/>
    <s v="Delivered"/>
    <x v="1"/>
    <x v="4"/>
    <n v="4"/>
    <x v="4"/>
    <x v="55"/>
    <x v="3"/>
    <s v="11-20%"/>
    <x v="0"/>
    <n v="0"/>
    <n v="1"/>
    <n v="0"/>
    <n v="1"/>
  </r>
  <r>
    <s v="ORD-00330"/>
    <d v="2020-05-23T00:00:00"/>
    <d v="2020-05-23T00:00:00"/>
    <s v="CUST60862"/>
    <s v="Meera Patel"/>
    <n v="42"/>
    <n v="42"/>
    <s v="Male"/>
    <s v="Male"/>
    <s v="Central"/>
    <s v="Indore"/>
    <x v="3"/>
    <s v="Tea"/>
    <n v="5"/>
    <n v="5"/>
    <n v="340.16"/>
    <n v="0.37"/>
    <n v="1501.76"/>
    <n v="96.24"/>
    <n v="6.4000000000000001E-2"/>
    <n v="58.79"/>
    <x v="3"/>
    <n v="1"/>
    <b v="0"/>
    <s v="Delivered"/>
    <x v="1"/>
    <x v="0"/>
    <n v="3"/>
    <x v="4"/>
    <x v="55"/>
    <x v="2"/>
    <s v="31-40%"/>
    <x v="0"/>
    <n v="0"/>
    <n v="1"/>
    <n v="0"/>
    <n v="1"/>
  </r>
  <r>
    <s v="ORD-00329"/>
    <d v="2020-05-23T00:00:00"/>
    <d v="2020-05-23T00:00:00"/>
    <s v="CUST33284"/>
    <s v="Vikram Mishra"/>
    <n v="35"/>
    <n v="35"/>
    <s v="Male"/>
    <s v="Male"/>
    <s v="West"/>
    <s v="Mumbai"/>
    <x v="2"/>
    <s v="Camera"/>
    <n v="8"/>
    <n v="8"/>
    <n v="66799.88"/>
    <n v="0"/>
    <n v="700450.24"/>
    <n v="86189.72"/>
    <n v="0.123"/>
    <n v="63.99"/>
    <x v="5"/>
    <n v="1"/>
    <b v="0"/>
    <s v="Delivered"/>
    <x v="1"/>
    <x v="10"/>
    <n v="2"/>
    <x v="4"/>
    <x v="55"/>
    <x v="3"/>
    <n v="0"/>
    <x v="0"/>
    <n v="0"/>
    <n v="1"/>
    <n v="0"/>
    <n v="1"/>
  </r>
  <r>
    <s v="ORD-00324"/>
    <d v="2020-05-22T00:00:00"/>
    <d v="2020-05-22T00:00:00"/>
    <s v="CUST46595"/>
    <s v="Amit Bhat"/>
    <n v="12"/>
    <n v="12"/>
    <s v="Male"/>
    <s v="Male"/>
    <s v="North"/>
    <s v="Amritsar"/>
    <x v="6"/>
    <s v="T-Shirt"/>
    <n v="10"/>
    <n v="10"/>
    <n v="2830.97"/>
    <n v="0.36"/>
    <n v="22010.44"/>
    <n v="5346.01"/>
    <n v="0.24299999999999999"/>
    <n v="65.650000000000006"/>
    <x v="4"/>
    <n v="1"/>
    <b v="0"/>
    <s v="Delivered"/>
    <x v="1"/>
    <x v="4"/>
    <n v="4"/>
    <x v="4"/>
    <x v="55"/>
    <x v="0"/>
    <s v="31-40%"/>
    <x v="0"/>
    <n v="0"/>
    <n v="1"/>
    <n v="0"/>
    <n v="1"/>
  </r>
  <r>
    <s v="ORD-00328"/>
    <d v="2020-05-22T00:00:00"/>
    <d v="2020-05-22T00:00:00"/>
    <s v="CUST60147"/>
    <s v="Pooja Nair"/>
    <n v="33"/>
    <n v="33"/>
    <s v="Other"/>
    <s v="Other"/>
    <s v="North"/>
    <s v="Amritsar"/>
    <x v="2"/>
    <s v="Smartwatch"/>
    <n v="9"/>
    <n v="9"/>
    <n v="45918.69"/>
    <n v="0.28999999999999998"/>
    <n v="357689.69"/>
    <n v="29447.82"/>
    <n v="8.2000000000000003E-2"/>
    <n v="48.88"/>
    <x v="4"/>
    <n v="4"/>
    <b v="0"/>
    <s v="Delivered"/>
    <x v="1"/>
    <x v="6"/>
    <n v="6"/>
    <x v="4"/>
    <x v="55"/>
    <x v="3"/>
    <s v="21-30%"/>
    <x v="0"/>
    <n v="0"/>
    <n v="1"/>
    <n v="0"/>
    <n v="1"/>
  </r>
  <r>
    <s v="ORD-00326"/>
    <d v="2020-05-22T00:00:00"/>
    <d v="2020-05-22T00:00:00"/>
    <s v="CUST34992"/>
    <s v="Ananya Singh"/>
    <n v="42"/>
    <n v="42"/>
    <s v="Male"/>
    <s v="Male"/>
    <s v="East"/>
    <s v="Bhubaneswar"/>
    <x v="2"/>
    <s v="Headphones"/>
    <n v="10"/>
    <n v="10"/>
    <n v="62652.160000000003"/>
    <n v="0.09"/>
    <n v="746724.9"/>
    <n v="76429.84"/>
    <n v="0.10199999999999999"/>
    <n v="92.64"/>
    <x v="4"/>
    <n v="3"/>
    <b v="0"/>
    <s v="Delivered"/>
    <x v="1"/>
    <x v="1"/>
    <n v="5"/>
    <x v="4"/>
    <x v="55"/>
    <x v="2"/>
    <s v="1-10%"/>
    <x v="0"/>
    <n v="0"/>
    <n v="1"/>
    <n v="0"/>
    <n v="1"/>
  </r>
  <r>
    <s v="ORD-00327"/>
    <d v="2020-05-22T00:00:00"/>
    <d v="2020-05-22T00:00:00"/>
    <s v="CUST35881"/>
    <s v="Priya Gupta"/>
    <n v="21"/>
    <n v="21"/>
    <s v="Female"/>
    <s v="Female"/>
    <s v="Central"/>
    <s v="Indore"/>
    <x v="2"/>
    <s v="Smartphone"/>
    <n v="4"/>
    <n v="4"/>
    <n v="62163.22"/>
    <n v="0.02"/>
    <n v="316644.27"/>
    <n v="39457.660000000003"/>
    <n v="0.125"/>
    <n v="74.47"/>
    <x v="2"/>
    <n v="2"/>
    <b v="1"/>
    <s v="Returned"/>
    <x v="0"/>
    <x v="9"/>
    <n v="9"/>
    <x v="4"/>
    <x v="55"/>
    <x v="1"/>
    <s v="1-10%"/>
    <x v="0"/>
    <n v="1"/>
    <n v="1"/>
    <n v="0"/>
    <n v="1"/>
  </r>
  <r>
    <s v="ORD-00325"/>
    <d v="2020-05-22T00:00:00"/>
    <d v="2020-05-22T00:00:00"/>
    <s v="CUST90197"/>
    <s v="Ananya Sharma"/>
    <n v="38"/>
    <n v="38"/>
    <s v="Male"/>
    <s v="Male"/>
    <s v="East"/>
    <s v="Patna"/>
    <x v="2"/>
    <s v="Headphones"/>
    <n v="2"/>
    <n v="2"/>
    <n v="5256.57"/>
    <n v="0.26"/>
    <n v="10092.16"/>
    <n v="822.2"/>
    <n v="8.1000000000000003E-2"/>
    <n v="111.69"/>
    <x v="4"/>
    <n v="4"/>
    <b v="0"/>
    <s v="Delivered"/>
    <x v="1"/>
    <x v="4"/>
    <n v="4"/>
    <x v="4"/>
    <x v="55"/>
    <x v="2"/>
    <s v="21-30%"/>
    <x v="0"/>
    <n v="0"/>
    <n v="1"/>
    <n v="0"/>
    <n v="1"/>
  </r>
  <r>
    <s v="ORD-00322"/>
    <d v="2020-05-21T00:00:00"/>
    <d v="2020-05-21T00:00:00"/>
    <s v="CUST34894"/>
    <s v="Ritu Mehta"/>
    <n v="32"/>
    <n v="32"/>
    <s v="Other"/>
    <s v="Other"/>
    <s v="East"/>
    <s v="Guwahati"/>
    <x v="2"/>
    <s v="Smartwatch"/>
    <m/>
    <m/>
    <n v="59036.18"/>
    <n v="0.38"/>
    <n v="48186.78"/>
    <n v="5073.5"/>
    <n v="0.105"/>
    <n v="67"/>
    <x v="4"/>
    <n v="4"/>
    <b v="0"/>
    <s v="Delivered"/>
    <x v="1"/>
    <x v="0"/>
    <n v="3"/>
    <x v="4"/>
    <x v="55"/>
    <x v="3"/>
    <s v="31-40%"/>
    <x v="0"/>
    <n v="0"/>
    <n v="1"/>
    <n v="0"/>
    <n v="1"/>
  </r>
  <r>
    <s v="ORD-00321"/>
    <d v="2020-05-21T00:00:00"/>
    <d v="2020-05-21T00:00:00"/>
    <s v="CUST74301"/>
    <s v="Deepa Gupta"/>
    <n v="42"/>
    <n v="42"/>
    <s v="Male"/>
    <s v="Male"/>
    <s v="Central"/>
    <s v="Indore"/>
    <x v="2"/>
    <s v="Headphones"/>
    <n v="2"/>
    <n v="2"/>
    <n v="43853.55"/>
    <n v="0.03"/>
    <n v="99867.38"/>
    <n v="12392.88"/>
    <n v="0.124"/>
    <n v="71.03"/>
    <x v="4"/>
    <n v="4"/>
    <b v="0"/>
    <s v="Delivered"/>
    <x v="1"/>
    <x v="1"/>
    <n v="5"/>
    <x v="4"/>
    <x v="55"/>
    <x v="2"/>
    <s v="1-10%"/>
    <x v="0"/>
    <n v="0"/>
    <n v="1"/>
    <n v="0"/>
    <n v="1"/>
  </r>
  <r>
    <s v="ORD-00323"/>
    <d v="2020-05-21T00:00:00"/>
    <d v="2020-05-21T00:00:00"/>
    <s v="CUST57259"/>
    <s v="Nikhil Mishra"/>
    <n v="31"/>
    <n v="31"/>
    <s v="Male"/>
    <s v="Male"/>
    <s v="West"/>
    <s v="Pune"/>
    <x v="4"/>
    <s v="Textbook"/>
    <n v="1"/>
    <n v="1"/>
    <n v="680.85"/>
    <n v="0.12"/>
    <n v="794.6"/>
    <n v="338.98"/>
    <n v="0.42699999999999999"/>
    <n v="44.99"/>
    <x v="5"/>
    <n v="3"/>
    <b v="0"/>
    <s v="Delivered"/>
    <x v="1"/>
    <x v="10"/>
    <n v="2"/>
    <x v="4"/>
    <x v="55"/>
    <x v="3"/>
    <s v="11-20%"/>
    <x v="0"/>
    <n v="0"/>
    <n v="1"/>
    <n v="0"/>
    <n v="1"/>
  </r>
  <r>
    <s v="ORD-00318"/>
    <d v="2020-05-20T00:00:00"/>
    <d v="2020-05-20T00:00:00"/>
    <s v="CUST80292"/>
    <s v="Ritu Shah"/>
    <n v="20"/>
    <n v="20"/>
    <s v="Other"/>
    <s v="Other"/>
    <s v="Central"/>
    <s v="Raipur"/>
    <x v="5"/>
    <s v="Tennis Racket"/>
    <n v="7"/>
    <n v="7"/>
    <n v="4673.1899999999996"/>
    <n v="0.33"/>
    <n v="25140.26"/>
    <n v="7454.48"/>
    <n v="0.29699999999999999"/>
    <n v="59.8"/>
    <x v="1"/>
    <n v="1"/>
    <b v="0"/>
    <s v="Delivered"/>
    <x v="1"/>
    <x v="4"/>
    <n v="4"/>
    <x v="4"/>
    <x v="55"/>
    <x v="1"/>
    <s v="31-40%"/>
    <x v="0"/>
    <n v="0"/>
    <n v="1"/>
    <n v="0"/>
    <n v="1"/>
  </r>
  <r>
    <s v="ORD-00320"/>
    <d v="2020-05-20T00:00:00"/>
    <d v="2020-05-20T00:00:00"/>
    <s v="CUST42313"/>
    <s v="Karan Das"/>
    <m/>
    <m/>
    <s v="Other"/>
    <s v="Other"/>
    <s v="North"/>
    <s v="Chandigarh"/>
    <x v="1"/>
    <s v="Chair"/>
    <n v="1"/>
    <n v="1"/>
    <n v="5675.07"/>
    <n v="0.05"/>
    <n v="6213.75"/>
    <n v="1926.22"/>
    <n v="0.31"/>
    <n v="53.4"/>
    <x v="2"/>
    <n v="1"/>
    <b v="1"/>
    <s v="Returned"/>
    <x v="0"/>
    <x v="4"/>
    <n v="4"/>
    <x v="4"/>
    <x v="55"/>
    <x v="5"/>
    <s v="1-10%"/>
    <x v="0"/>
    <n v="1"/>
    <n v="1"/>
    <n v="0"/>
    <n v="1"/>
  </r>
  <r>
    <s v="ORD-00319"/>
    <d v="2020-05-20T00:00:00"/>
    <d v="2020-05-20T00:00:00"/>
    <s v="CUST05463"/>
    <s v="Nisha Iyer"/>
    <n v="45"/>
    <n v="45"/>
    <s v="Male"/>
    <s v="Male"/>
    <s v="Central"/>
    <s v="Bhopal"/>
    <x v="6"/>
    <s v="Jeans"/>
    <n v="3"/>
    <n v="3"/>
    <n v="2323.36"/>
    <n v="0.25"/>
    <n v="7516.69"/>
    <n v="2847.01"/>
    <n v="0.379"/>
    <n v="61.23"/>
    <x v="1"/>
    <n v="5"/>
    <b v="1"/>
    <s v="Returned"/>
    <x v="0"/>
    <x v="4"/>
    <n v="4"/>
    <x v="4"/>
    <x v="55"/>
    <x v="2"/>
    <s v="21-30%"/>
    <x v="0"/>
    <n v="1"/>
    <n v="1"/>
    <n v="0"/>
    <n v="1"/>
  </r>
  <r>
    <s v="ORD-00317"/>
    <d v="2020-05-19T00:00:00"/>
    <d v="2020-05-19T00:00:00"/>
    <s v="CUST52213"/>
    <s v="Kavya Iyer"/>
    <n v="53"/>
    <n v="53"/>
    <s v="Other"/>
    <s v="Other"/>
    <s v="South"/>
    <s v="Bangalore"/>
    <x v="3"/>
    <s v="Rice (5kg)"/>
    <n v="4"/>
    <n v="4"/>
    <n v="429.54"/>
    <n v="0.06"/>
    <n v="2163.54"/>
    <n v="148.28"/>
    <n v="6.9000000000000006E-2"/>
    <n v="61.97"/>
    <x v="2"/>
    <n v="2"/>
    <b v="1"/>
    <s v="Returned"/>
    <x v="0"/>
    <x v="8"/>
    <n v="7"/>
    <x v="4"/>
    <x v="55"/>
    <x v="4"/>
    <s v="1-10%"/>
    <x v="0"/>
    <n v="1"/>
    <n v="1"/>
    <n v="0"/>
    <n v="1"/>
  </r>
  <r>
    <s v="ORD-00316"/>
    <d v="2020-05-18T00:00:00"/>
    <d v="2020-05-18T00:00:00"/>
    <s v="CUST46191"/>
    <s v="Nisha Shah"/>
    <n v="19"/>
    <n v="19"/>
    <s v="Other"/>
    <s v="Other"/>
    <s v="Central"/>
    <s v="Bhopal"/>
    <x v="4"/>
    <s v="Comic Book"/>
    <m/>
    <m/>
    <n v="231.93"/>
    <n v="0.18"/>
    <n v="194.19"/>
    <n v="47.57"/>
    <n v="0.245"/>
    <n v="54.75"/>
    <x v="0"/>
    <n v="1"/>
    <b v="0"/>
    <s v="Delivered"/>
    <x v="1"/>
    <x v="6"/>
    <n v="6"/>
    <x v="4"/>
    <x v="55"/>
    <x v="1"/>
    <s v="11-20%"/>
    <x v="0"/>
    <n v="0"/>
    <n v="1"/>
    <n v="0"/>
    <n v="1"/>
  </r>
  <r>
    <s v="ORD-00315"/>
    <d v="2020-05-17T00:00:00"/>
    <d v="2020-05-17T00:00:00"/>
    <s v="CUST62709"/>
    <s v="Ananya Verma"/>
    <n v="30"/>
    <n v="30"/>
    <s v="Male"/>
    <s v="Male"/>
    <s v="East"/>
    <s v="Guwahati"/>
    <x v="4"/>
    <s v="Self-Help Book"/>
    <n v="10"/>
    <n v="10"/>
    <n v="635.99"/>
    <n v="0.16"/>
    <n v="7279.36"/>
    <n v="3155.48"/>
    <n v="0.433"/>
    <n v="88.69"/>
    <x v="0"/>
    <n v="2"/>
    <b v="0"/>
    <s v="Delivered"/>
    <x v="1"/>
    <x v="2"/>
    <n v="1"/>
    <x v="4"/>
    <x v="55"/>
    <x v="3"/>
    <s v="11-20%"/>
    <x v="0"/>
    <n v="0"/>
    <n v="1"/>
    <n v="0"/>
    <n v="1"/>
  </r>
  <r>
    <s v="ORD-00314"/>
    <d v="2020-05-17T00:00:00"/>
    <d v="2020-05-17T00:00:00"/>
    <s v="CUST45424"/>
    <s v="Pooja Gupta"/>
    <n v="38"/>
    <n v="38"/>
    <s v="Male"/>
    <s v="Male"/>
    <s v="West"/>
    <s v="Mumbai"/>
    <x v="5"/>
    <s v="Cricket Bat"/>
    <n v="6"/>
    <n v="6"/>
    <n v="3765.92"/>
    <n v="0.27"/>
    <n v="20744.7"/>
    <n v="5247.02"/>
    <n v="0.253"/>
    <n v="90.54"/>
    <x v="3"/>
    <n v="4"/>
    <b v="0"/>
    <s v="Delivered"/>
    <x v="1"/>
    <x v="9"/>
    <n v="9"/>
    <x v="4"/>
    <x v="55"/>
    <x v="2"/>
    <s v="21-30%"/>
    <x v="0"/>
    <n v="0"/>
    <n v="1"/>
    <n v="0"/>
    <n v="1"/>
  </r>
  <r>
    <s v="ORD-00313"/>
    <d v="2020-05-17T00:00:00"/>
    <d v="2020-05-17T00:00:00"/>
    <s v="CUST46769"/>
    <s v="Meera Reddy"/>
    <n v="51"/>
    <n v="51"/>
    <s v="Female"/>
    <s v="Female"/>
    <s v="West"/>
    <s v="Pune"/>
    <x v="3"/>
    <s v="Dal (1kg)"/>
    <n v="6"/>
    <n v="6"/>
    <n v="476.07"/>
    <n v="0.37"/>
    <n v="2456.4"/>
    <n v="258.13"/>
    <n v="0.105"/>
    <n v="45"/>
    <x v="5"/>
    <n v="3"/>
    <b v="0"/>
    <s v="Delivered"/>
    <x v="1"/>
    <x v="2"/>
    <n v="1"/>
    <x v="4"/>
    <x v="55"/>
    <x v="4"/>
    <s v="31-40%"/>
    <x v="0"/>
    <n v="0"/>
    <n v="1"/>
    <n v="0"/>
    <n v="1"/>
  </r>
  <r>
    <s v="ORD-00312"/>
    <d v="2020-05-16T00:00:00"/>
    <d v="2020-05-16T00:00:00"/>
    <s v="CUST15821"/>
    <s v="Karan Kumar"/>
    <n v="39"/>
    <n v="39"/>
    <s v="Female"/>
    <s v="Female"/>
    <s v="North"/>
    <s v="Amritsar"/>
    <x v="6"/>
    <s v="Kurta"/>
    <n v="1"/>
    <n v="1"/>
    <n v="507.78"/>
    <n v="0.16"/>
    <n v="592.57000000000005"/>
    <n v="186.17"/>
    <n v="0.314"/>
    <n v="30.01"/>
    <x v="1"/>
    <n v="1"/>
    <b v="0"/>
    <s v="Delivered"/>
    <x v="1"/>
    <x v="3"/>
    <n v="10"/>
    <x v="4"/>
    <x v="55"/>
    <x v="2"/>
    <s v="11-20%"/>
    <x v="0"/>
    <n v="0"/>
    <n v="1"/>
    <n v="0"/>
    <n v="1"/>
  </r>
  <r>
    <s v="ORD-00311"/>
    <d v="2020-05-16T00:00:00"/>
    <d v="2020-05-16T00:00:00"/>
    <s v="CUST95800"/>
    <s v="Priya Das"/>
    <n v="23"/>
    <n v="23"/>
    <s v="Female"/>
    <s v="Female"/>
    <s v="East"/>
    <s v="Kolkata"/>
    <x v="1"/>
    <s v="Desk"/>
    <n v="10"/>
    <n v="10"/>
    <n v="13553.87"/>
    <n v="0.13"/>
    <n v="143129.65"/>
    <n v="32317.75"/>
    <n v="0.22600000000000001"/>
    <n v="87.72"/>
    <x v="1"/>
    <m/>
    <b v="0"/>
    <s v="Delivered"/>
    <x v="1"/>
    <x v="9"/>
    <n v="9"/>
    <x v="4"/>
    <x v="55"/>
    <x v="1"/>
    <s v="11-20%"/>
    <x v="0"/>
    <n v="0"/>
    <n v="1"/>
    <n v="0"/>
    <n v="1"/>
  </r>
  <r>
    <s v="ORD-00310"/>
    <d v="2020-05-15T00:00:00"/>
    <d v="2020-05-15T00:00:00"/>
    <s v="CUST01960"/>
    <s v="Sunita Rao"/>
    <n v="39"/>
    <n v="39"/>
    <s v="Female"/>
    <s v="Female"/>
    <s v="West"/>
    <s v="Ahmedabad"/>
    <x v="2"/>
    <s v="Smartphone"/>
    <n v="5"/>
    <n v="5"/>
    <n v="30601.06"/>
    <n v="0.34"/>
    <n v="118310.73"/>
    <n v="14746.62"/>
    <n v="0.125"/>
    <n v="71.09"/>
    <x v="1"/>
    <n v="4"/>
    <b v="0"/>
    <s v="Shipped"/>
    <x v="4"/>
    <x v="10"/>
    <n v="2"/>
    <x v="4"/>
    <x v="55"/>
    <x v="2"/>
    <s v="31-40%"/>
    <x v="0"/>
    <n v="0"/>
    <n v="0"/>
    <n v="0"/>
    <n v="1"/>
  </r>
  <r>
    <s v="ORD-00309"/>
    <d v="2020-05-14T00:00:00"/>
    <d v="2020-05-14T00:00:00"/>
    <s v="CUST17538"/>
    <s v="Amit Verma"/>
    <n v="27"/>
    <n v="27"/>
    <s v="Female"/>
    <s v="Female"/>
    <s v="North"/>
    <s v="Delhi"/>
    <x v="4"/>
    <s v="Textbook"/>
    <n v="1"/>
    <n v="1"/>
    <n v="255.93"/>
    <n v="0.37"/>
    <n v="191.35"/>
    <n v="73.83"/>
    <n v="0.38600000000000001"/>
    <n v="46.7"/>
    <x v="1"/>
    <n v="5"/>
    <b v="0"/>
    <s v="Cancelled"/>
    <x v="3"/>
    <x v="3"/>
    <n v="10"/>
    <x v="4"/>
    <x v="55"/>
    <x v="3"/>
    <s v="31-40%"/>
    <x v="0"/>
    <n v="0"/>
    <n v="0"/>
    <n v="1"/>
    <n v="1"/>
  </r>
  <r>
    <s v="ORD-00308"/>
    <d v="2020-05-13T00:00:00"/>
    <d v="2020-05-13T00:00:00"/>
    <s v="CUST07042"/>
    <s v="Priya Sharma"/>
    <n v="27"/>
    <n v="27"/>
    <s v="Female"/>
    <s v="Female"/>
    <s v="North"/>
    <s v="Ludhiana"/>
    <x v="0"/>
    <s v="Shampoo"/>
    <n v="4"/>
    <n v="4"/>
    <n v="1944.29"/>
    <n v="0.17"/>
    <n v="8759.65"/>
    <n v="5237.3500000000004"/>
    <n v="0.59799999999999998"/>
    <n v="87.31"/>
    <x v="3"/>
    <n v="3"/>
    <b v="0"/>
    <s v="Delivered"/>
    <x v="1"/>
    <x v="4"/>
    <n v="4"/>
    <x v="4"/>
    <x v="55"/>
    <x v="3"/>
    <s v="11-20%"/>
    <x v="0"/>
    <n v="0"/>
    <n v="1"/>
    <n v="0"/>
    <n v="1"/>
  </r>
  <r>
    <s v="ORD-00307"/>
    <d v="2020-05-13T00:00:00"/>
    <d v="2020-05-13T00:00:00"/>
    <s v="CUST09307"/>
    <s v="Meera Shah"/>
    <n v="27"/>
    <n v="27"/>
    <s v="Female"/>
    <s v="Female"/>
    <s v="South"/>
    <s v="Hyderabad"/>
    <x v="2"/>
    <s v="Camera"/>
    <n v="10"/>
    <n v="10"/>
    <n v="75021.17"/>
    <n v="0.13"/>
    <n v="834952.68"/>
    <n v="112520.6"/>
    <n v="0.13500000000000001"/>
    <n v="68.069999999999993"/>
    <x v="0"/>
    <n v="1"/>
    <b v="1"/>
    <s v="Returned"/>
    <x v="0"/>
    <x v="1"/>
    <n v="5"/>
    <x v="4"/>
    <x v="55"/>
    <x v="3"/>
    <s v="11-20%"/>
    <x v="0"/>
    <n v="1"/>
    <n v="1"/>
    <n v="0"/>
    <n v="1"/>
  </r>
  <r>
    <s v="ORD-00305"/>
    <d v="2020-05-12T00:00:00"/>
    <d v="2020-05-12T00:00:00"/>
    <s v="CUST10300"/>
    <s v="Vikram Joshi"/>
    <n v="35"/>
    <n v="35"/>
    <s v="Other"/>
    <s v="Other"/>
    <s v="East"/>
    <s v="Bhubaneswar"/>
    <x v="5"/>
    <s v="Yoga Mat"/>
    <n v="5"/>
    <n v="5"/>
    <n v="6852.57"/>
    <n v="0.19"/>
    <n v="30208.26"/>
    <n v="8215.56"/>
    <n v="0.27200000000000002"/>
    <n v="100.86"/>
    <x v="0"/>
    <n v="5"/>
    <b v="0"/>
    <s v="Delivered"/>
    <x v="1"/>
    <x v="3"/>
    <n v="10"/>
    <x v="4"/>
    <x v="55"/>
    <x v="3"/>
    <s v="11-20%"/>
    <x v="0"/>
    <n v="0"/>
    <n v="1"/>
    <n v="0"/>
    <n v="1"/>
  </r>
  <r>
    <s v="ORD-00306"/>
    <d v="2020-05-12T00:00:00"/>
    <d v="2020-05-12T00:00:00"/>
    <s v="CUST49089"/>
    <s v="Meera Pillai"/>
    <n v="32"/>
    <n v="32"/>
    <s v="Male"/>
    <s v="Male"/>
    <s v="North"/>
    <s v="Amritsar"/>
    <x v="6"/>
    <s v="Dress"/>
    <n v="1"/>
    <n v="1"/>
    <n v="2507.91"/>
    <n v="0.28999999999999998"/>
    <n v="2231.21"/>
    <n v="589.57000000000005"/>
    <n v="0.26400000000000001"/>
    <n v="42.69"/>
    <x v="0"/>
    <n v="2"/>
    <b v="0"/>
    <s v="Delivered"/>
    <x v="1"/>
    <x v="0"/>
    <n v="3"/>
    <x v="4"/>
    <x v="55"/>
    <x v="3"/>
    <s v="21-30%"/>
    <x v="0"/>
    <n v="0"/>
    <n v="1"/>
    <n v="0"/>
    <n v="1"/>
  </r>
  <r>
    <s v="ORD-00304"/>
    <d v="2020-05-12T00:00:00"/>
    <d v="2020-05-12T00:00:00"/>
    <s v="CUST28932"/>
    <s v="Arjun Kumar"/>
    <n v="41"/>
    <n v="41"/>
    <s v="Male"/>
    <s v="Male"/>
    <s v="Central"/>
    <s v="Bhopal"/>
    <x v="4"/>
    <s v="Fiction Novel"/>
    <n v="7"/>
    <n v="7"/>
    <n v="513.52"/>
    <n v="0.38"/>
    <n v="2985.15"/>
    <n v="1015.8"/>
    <n v="0.34"/>
    <n v="35.5"/>
    <x v="4"/>
    <n v="2"/>
    <b v="0"/>
    <s v="Delivered"/>
    <x v="1"/>
    <x v="3"/>
    <n v="10"/>
    <x v="4"/>
    <x v="55"/>
    <x v="2"/>
    <s v="31-40%"/>
    <x v="0"/>
    <n v="0"/>
    <n v="1"/>
    <n v="0"/>
    <n v="1"/>
  </r>
  <r>
    <s v="ORD-00302"/>
    <d v="2020-05-11T00:00:00"/>
    <d v="2020-05-11T00:00:00"/>
    <s v="CUST45098"/>
    <s v="Ritu Singh"/>
    <m/>
    <m/>
    <s v="Female"/>
    <s v="Female"/>
    <s v="Central"/>
    <s v="Nagpur"/>
    <x v="2"/>
    <s v="Smartphone"/>
    <n v="3"/>
    <n v="3"/>
    <n v="7852.34"/>
    <n v="0.26"/>
    <n v="16893.75"/>
    <n v="1987.72"/>
    <n v="0.11799999999999999"/>
    <n v="55.88"/>
    <x v="0"/>
    <n v="3"/>
    <b v="0"/>
    <s v="Delivered"/>
    <x v="1"/>
    <x v="0"/>
    <n v="3"/>
    <x v="4"/>
    <x v="55"/>
    <x v="5"/>
    <s v="21-30%"/>
    <x v="0"/>
    <n v="0"/>
    <n v="1"/>
    <n v="0"/>
    <n v="1"/>
  </r>
  <r>
    <s v="ORD-00301"/>
    <d v="2020-05-11T00:00:00"/>
    <d v="2020-05-11T00:00:00"/>
    <s v="CUST15889"/>
    <s v="Sunita Chatterjee"/>
    <n v="26"/>
    <n v="26"/>
    <s v="Female"/>
    <s v="Female"/>
    <s v="Central"/>
    <s v="Raipur"/>
    <x v="2"/>
    <s v="Headphones"/>
    <n v="8"/>
    <n v="8"/>
    <n v="40911.480000000003"/>
    <n v="0.09"/>
    <n v="361315.62"/>
    <n v="40799.74"/>
    <n v="0.113"/>
    <n v="67.150000000000006"/>
    <x v="5"/>
    <n v="1"/>
    <b v="0"/>
    <s v="Delivered"/>
    <x v="1"/>
    <x v="4"/>
    <n v="4"/>
    <x v="4"/>
    <x v="55"/>
    <x v="3"/>
    <s v="1-10%"/>
    <x v="0"/>
    <n v="0"/>
    <n v="1"/>
    <n v="0"/>
    <n v="1"/>
  </r>
  <r>
    <s v="ORD-00303"/>
    <d v="2020-05-11T00:00:00"/>
    <d v="2020-05-11T00:00:00"/>
    <s v="CUST62197"/>
    <s v="Amit Mehta"/>
    <n v="34"/>
    <n v="34"/>
    <s v="Male"/>
    <s v="Male"/>
    <s v="North"/>
    <s v="Ludhiana"/>
    <x v="3"/>
    <s v="Dal (1kg)"/>
    <n v="4"/>
    <n v="4"/>
    <n v="87.62"/>
    <n v="0.26"/>
    <n v="338.94"/>
    <n v="30.3"/>
    <n v="8.8999999999999996E-2"/>
    <n v="56.98"/>
    <x v="4"/>
    <n v="3"/>
    <b v="1"/>
    <s v="Returned"/>
    <x v="0"/>
    <x v="4"/>
    <n v="4"/>
    <x v="4"/>
    <x v="55"/>
    <x v="3"/>
    <s v="21-30%"/>
    <x v="0"/>
    <n v="1"/>
    <n v="1"/>
    <n v="0"/>
    <n v="1"/>
  </r>
  <r>
    <s v="ORD-00299"/>
    <d v="2020-05-10T00:00:00"/>
    <d v="2020-05-10T00:00:00"/>
    <s v="CUST26567"/>
    <s v="Pooja Pillai"/>
    <n v="55"/>
    <n v="55"/>
    <s v="Other"/>
    <s v="Other"/>
    <s v="Central"/>
    <s v="Nagpur"/>
    <x v="6"/>
    <s v="T-Shirt"/>
    <n v="8"/>
    <n v="8"/>
    <n v="2351.5700000000002"/>
    <n v="0.34"/>
    <n v="17421.060000000001"/>
    <n v="5554.48"/>
    <n v="0.31900000000000001"/>
    <n v="71.02"/>
    <x v="0"/>
    <n v="2"/>
    <b v="0"/>
    <s v="Cancelled"/>
    <x v="3"/>
    <x v="1"/>
    <n v="5"/>
    <x v="4"/>
    <x v="55"/>
    <x v="4"/>
    <s v="31-40%"/>
    <x v="0"/>
    <n v="0"/>
    <n v="0"/>
    <n v="1"/>
    <n v="1"/>
  </r>
  <r>
    <s v="ORD-00297"/>
    <d v="2020-05-10T00:00:00"/>
    <d v="2020-05-10T00:00:00"/>
    <s v="CUST79842"/>
    <s v="Aditya Sharma"/>
    <n v="26"/>
    <n v="26"/>
    <s v="Other"/>
    <s v="Other"/>
    <s v="West"/>
    <s v="Mumbai"/>
    <x v="5"/>
    <s v="Yoga Mat"/>
    <n v="7"/>
    <n v="7"/>
    <n v="2073.13"/>
    <n v="0.36"/>
    <n v="10684.14"/>
    <n v="1902.76"/>
    <n v="0.17799999999999999"/>
    <n v="39.270000000000003"/>
    <x v="3"/>
    <n v="3"/>
    <b v="1"/>
    <s v="Returned"/>
    <x v="0"/>
    <x v="10"/>
    <n v="2"/>
    <x v="4"/>
    <x v="55"/>
    <x v="3"/>
    <s v="31-40%"/>
    <x v="0"/>
    <n v="1"/>
    <n v="1"/>
    <n v="0"/>
    <n v="1"/>
  </r>
  <r>
    <s v="ORD-00300"/>
    <d v="2020-05-10T00:00:00"/>
    <d v="2020-05-10T00:00:00"/>
    <s v="CUST03819"/>
    <s v="Aarav Sharma"/>
    <n v="33"/>
    <n v="33"/>
    <s v="Male"/>
    <s v="Male"/>
    <s v="South"/>
    <s v="Hyderabad"/>
    <x v="3"/>
    <s v="Dal (1kg)"/>
    <n v="10"/>
    <n v="10"/>
    <n v="107.2"/>
    <n v="0.33"/>
    <n v="906.06"/>
    <n v="68.75"/>
    <n v="7.5999999999999998E-2"/>
    <n v="76.37"/>
    <x v="3"/>
    <m/>
    <b v="1"/>
    <s v="Returned"/>
    <x v="0"/>
    <x v="1"/>
    <n v="5"/>
    <x v="4"/>
    <x v="55"/>
    <x v="3"/>
    <s v="31-40%"/>
    <x v="0"/>
    <n v="1"/>
    <n v="1"/>
    <n v="0"/>
    <n v="1"/>
  </r>
  <r>
    <s v="ORD-00298"/>
    <d v="2020-05-10T00:00:00"/>
    <d v="2020-05-10T00:00:00"/>
    <s v="CUST02510"/>
    <s v="Ritu Reddy"/>
    <n v="25"/>
    <n v="25"/>
    <s v="Male"/>
    <s v="Male"/>
    <s v="East"/>
    <s v="Bhubaneswar"/>
    <x v="2"/>
    <s v="Headphones"/>
    <n v="1"/>
    <n v="1"/>
    <n v="66715.81"/>
    <n v="0.34"/>
    <n v="54095.7"/>
    <n v="5606.38"/>
    <n v="0.104"/>
    <n v="96.92"/>
    <x v="4"/>
    <n v="5"/>
    <b v="0"/>
    <s v="Cancelled"/>
    <x v="3"/>
    <x v="3"/>
    <n v="10"/>
    <x v="4"/>
    <x v="55"/>
    <x v="1"/>
    <s v="31-40%"/>
    <x v="0"/>
    <n v="0"/>
    <n v="0"/>
    <n v="1"/>
    <n v="1"/>
  </r>
  <r>
    <s v="ORD-00296"/>
    <d v="2020-05-09T00:00:00"/>
    <d v="2020-05-09T00:00:00"/>
    <s v="CUST10572"/>
    <s v="Shreya Bose"/>
    <n v="32"/>
    <n v="32"/>
    <s v="Other"/>
    <s v="Other"/>
    <s v="East"/>
    <s v="Guwahati"/>
    <x v="5"/>
    <s v="Yoga Mat"/>
    <n v="10"/>
    <n v="10"/>
    <n v="4628.22"/>
    <m/>
    <n v="53982.41"/>
    <n v="10198.59"/>
    <n v="0.189"/>
    <n v="81.650000000000006"/>
    <x v="0"/>
    <n v="3"/>
    <b v="0"/>
    <s v="Delivered"/>
    <x v="1"/>
    <x v="2"/>
    <n v="1"/>
    <x v="4"/>
    <x v="55"/>
    <x v="3"/>
    <s v="No data"/>
    <x v="0"/>
    <n v="0"/>
    <n v="1"/>
    <n v="0"/>
    <n v="1"/>
  </r>
  <r>
    <s v="ORD-00293"/>
    <d v="2020-05-09T00:00:00"/>
    <d v="2020-05-09T00:00:00"/>
    <s v="CUST52570"/>
    <s v="Nikhil Kumar"/>
    <n v="7"/>
    <n v="7"/>
    <s v="Other"/>
    <s v="Other"/>
    <s v="Central"/>
    <s v="Nagpur"/>
    <x v="5"/>
    <s v="Yoga Mat"/>
    <n v="8"/>
    <n v="8"/>
    <n v="2926.82"/>
    <n v="0.04"/>
    <n v="27176.51"/>
    <n v="8084.38"/>
    <n v="0.29699999999999999"/>
    <n v="41.11"/>
    <x v="0"/>
    <n v="1"/>
    <b v="0"/>
    <s v="Delivered"/>
    <x v="1"/>
    <x v="2"/>
    <n v="1"/>
    <x v="4"/>
    <x v="55"/>
    <x v="0"/>
    <s v="1-10%"/>
    <x v="0"/>
    <n v="0"/>
    <n v="1"/>
    <n v="0"/>
    <n v="1"/>
  </r>
  <r>
    <s v="ORD-00295"/>
    <d v="2020-05-09T00:00:00"/>
    <d v="2020-05-09T00:00:00"/>
    <s v="CUST86265"/>
    <s v="Nikhil Verma"/>
    <n v="30"/>
    <n v="30"/>
    <s v="Male"/>
    <s v="Male"/>
    <s v="East"/>
    <s v="Kolkata"/>
    <x v="4"/>
    <s v="Cook Book"/>
    <n v="6"/>
    <n v="6"/>
    <n v="717.06"/>
    <n v="0.14000000000000001"/>
    <n v="4062.73"/>
    <n v="993.44"/>
    <n v="0.245"/>
    <n v="65.95"/>
    <x v="0"/>
    <m/>
    <b v="0"/>
    <s v="Delivered"/>
    <x v="1"/>
    <x v="4"/>
    <n v="4"/>
    <x v="4"/>
    <x v="55"/>
    <x v="3"/>
    <s v="11-20%"/>
    <x v="0"/>
    <n v="0"/>
    <n v="1"/>
    <n v="0"/>
    <n v="1"/>
  </r>
  <r>
    <s v="ORD-00294"/>
    <d v="2020-05-09T00:00:00"/>
    <d v="2020-05-09T00:00:00"/>
    <s v="CUST22246"/>
    <s v="Ananya Kumar"/>
    <n v="23"/>
    <n v="23"/>
    <s v="Female"/>
    <s v="Female"/>
    <s v="East"/>
    <s v="Kolkata"/>
    <x v="4"/>
    <s v="Textbook"/>
    <n v="9"/>
    <n v="9"/>
    <n v="1441.87"/>
    <n v="0.09"/>
    <n v="15544.23"/>
    <n v="6061.53"/>
    <n v="0.39"/>
    <n v="61.52"/>
    <x v="5"/>
    <n v="4"/>
    <b v="0"/>
    <s v="Shipped"/>
    <x v="4"/>
    <x v="2"/>
    <n v="1"/>
    <x v="4"/>
    <x v="55"/>
    <x v="1"/>
    <s v="1-10%"/>
    <x v="0"/>
    <n v="0"/>
    <n v="0"/>
    <n v="0"/>
    <n v="1"/>
  </r>
  <r>
    <s v="ORD-00291"/>
    <d v="2020-05-08T00:00:00"/>
    <d v="2020-05-08T00:00:00"/>
    <s v="CUST36091"/>
    <s v="Meera Mehta"/>
    <n v="43"/>
    <n v="43"/>
    <s v="Other"/>
    <s v="Other"/>
    <s v="North"/>
    <s v="Delhi"/>
    <x v="2"/>
    <s v="Laptop"/>
    <n v="5"/>
    <n v="5"/>
    <n v="16919.29"/>
    <n v="0.06"/>
    <n v="117489.88"/>
    <n v="14930.93"/>
    <n v="0.127"/>
    <n v="59.99"/>
    <x v="3"/>
    <n v="5"/>
    <b v="1"/>
    <s v="Returned"/>
    <x v="0"/>
    <x v="3"/>
    <n v="10"/>
    <x v="4"/>
    <x v="55"/>
    <x v="2"/>
    <s v="1-10%"/>
    <x v="0"/>
    <n v="1"/>
    <n v="1"/>
    <n v="0"/>
    <n v="1"/>
  </r>
  <r>
    <s v="ORD-00290"/>
    <d v="2020-05-08T00:00:00"/>
    <d v="2020-05-08T00:00:00"/>
    <s v="CUST46482"/>
    <s v="Sanjay Shah"/>
    <n v="18"/>
    <n v="18"/>
    <s v="Male"/>
    <s v="Male"/>
    <s v="East"/>
    <s v="Bhubaneswar"/>
    <x v="4"/>
    <s v="Self-Help Book"/>
    <n v="9"/>
    <n v="9"/>
    <n v="290.75"/>
    <n v="0.28000000000000003"/>
    <n v="2143.4"/>
    <n v="1071.82"/>
    <n v="0.5"/>
    <n v="60.62"/>
    <x v="0"/>
    <n v="3"/>
    <b v="1"/>
    <s v="Returned"/>
    <x v="0"/>
    <x v="8"/>
    <n v="7"/>
    <x v="4"/>
    <x v="55"/>
    <x v="1"/>
    <s v="21-30%"/>
    <x v="0"/>
    <n v="1"/>
    <n v="1"/>
    <n v="0"/>
    <n v="1"/>
  </r>
  <r>
    <s v="ORD-00292"/>
    <d v="2020-05-08T00:00:00"/>
    <d v="2020-05-08T00:00:00"/>
    <s v="CUST37047"/>
    <s v="Nikhil Mishra"/>
    <n v="43"/>
    <n v="43"/>
    <s v="Male"/>
    <s v="Male"/>
    <s v="North"/>
    <s v="Chandigarh"/>
    <x v="0"/>
    <s v="Perfume"/>
    <n v="1"/>
    <n v="1"/>
    <n v="258.67"/>
    <n v="0.13"/>
    <n v="241.29"/>
    <n v="82.38"/>
    <n v="0.34100000000000003"/>
    <n v="62.33"/>
    <x v="4"/>
    <n v="5"/>
    <b v="0"/>
    <s v="Delivered"/>
    <x v="1"/>
    <x v="1"/>
    <n v="5"/>
    <x v="4"/>
    <x v="55"/>
    <x v="2"/>
    <s v="11-20%"/>
    <x v="0"/>
    <n v="0"/>
    <n v="1"/>
    <n v="0"/>
    <n v="1"/>
  </r>
  <r>
    <s v="ORD-00287"/>
    <d v="2020-05-07T00:00:00"/>
    <d v="2020-05-07T00:00:00"/>
    <s v="CUST58035"/>
    <s v="Ritu Sharma"/>
    <n v="9"/>
    <n v="9"/>
    <s v="Male"/>
    <s v="Male"/>
    <s v="Central"/>
    <s v="Nagpur"/>
    <x v="3"/>
    <s v="Cooking Oil"/>
    <n v="1"/>
    <n v="1"/>
    <n v="320.06"/>
    <n v="0.31"/>
    <n v="323.95"/>
    <n v="31.38"/>
    <n v="9.7000000000000003E-2"/>
    <n v="48.81"/>
    <x v="4"/>
    <n v="4"/>
    <b v="0"/>
    <s v="Pending"/>
    <x v="2"/>
    <x v="4"/>
    <n v="4"/>
    <x v="4"/>
    <x v="55"/>
    <x v="0"/>
    <s v="31-40%"/>
    <x v="0"/>
    <n v="0"/>
    <n v="0"/>
    <n v="0"/>
    <n v="1"/>
  </r>
  <r>
    <s v="ORD-00288"/>
    <d v="2020-05-07T00:00:00"/>
    <d v="2020-05-07T00:00:00"/>
    <s v="CUST56916"/>
    <s v="Shreya Mishra"/>
    <n v="38"/>
    <n v="38"/>
    <s v="Male"/>
    <s v="Male"/>
    <s v="West"/>
    <s v="Mumbai"/>
    <x v="4"/>
    <s v="Cook Book"/>
    <n v="2"/>
    <n v="2"/>
    <n v="713.5"/>
    <n v="0.03"/>
    <n v="1825.08"/>
    <n v="867.87"/>
    <n v="0.47599999999999998"/>
    <n v="54.38"/>
    <x v="5"/>
    <n v="3"/>
    <b v="0"/>
    <s v="Delivered"/>
    <x v="1"/>
    <x v="0"/>
    <n v="3"/>
    <x v="4"/>
    <x v="55"/>
    <x v="2"/>
    <s v="1-10%"/>
    <x v="0"/>
    <n v="0"/>
    <n v="1"/>
    <n v="0"/>
    <n v="1"/>
  </r>
  <r>
    <s v="ORD-00286"/>
    <d v="2020-05-07T00:00:00"/>
    <d v="2020-05-07T00:00:00"/>
    <s v="CUST11198"/>
    <s v="Aarav Gupta"/>
    <n v="26"/>
    <n v="26"/>
    <s v="Male"/>
    <s v="Male"/>
    <s v="East"/>
    <s v="Guwahati"/>
    <x v="0"/>
    <s v="Shampoo"/>
    <n v="3"/>
    <n v="3"/>
    <n v="2059.96"/>
    <n v="0.04"/>
    <n v="8056.36"/>
    <n v="3439.24"/>
    <n v="0.42699999999999999"/>
    <n v="92.05"/>
    <x v="4"/>
    <n v="1"/>
    <b v="0"/>
    <s v="Delivered"/>
    <x v="1"/>
    <x v="5"/>
    <n v="8"/>
    <x v="4"/>
    <x v="55"/>
    <x v="3"/>
    <s v="1-10%"/>
    <x v="0"/>
    <n v="0"/>
    <n v="1"/>
    <n v="0"/>
    <n v="1"/>
  </r>
  <r>
    <s v="ORD-00289"/>
    <d v="2020-05-07T00:00:00"/>
    <d v="2020-05-07T00:00:00"/>
    <s v="CUST73246"/>
    <s v="Aarav Patel"/>
    <n v="46"/>
    <n v="46"/>
    <s v="Male"/>
    <s v="Male"/>
    <s v="South"/>
    <s v="Bangalore"/>
    <x v="4"/>
    <s v="Comic Book"/>
    <n v="6"/>
    <n v="6"/>
    <n v="366.68"/>
    <n v="0.22"/>
    <n v="2435.14"/>
    <n v="744.83"/>
    <n v="0.30599999999999999"/>
    <n v="60.14"/>
    <x v="3"/>
    <n v="2"/>
    <b v="1"/>
    <s v="Returned"/>
    <x v="0"/>
    <x v="10"/>
    <n v="2"/>
    <x v="4"/>
    <x v="55"/>
    <x v="4"/>
    <s v="21-30%"/>
    <x v="0"/>
    <n v="1"/>
    <n v="1"/>
    <n v="0"/>
    <n v="1"/>
  </r>
  <r>
    <s v="ORD-00284"/>
    <d v="2020-05-06T00:00:00"/>
    <d v="2020-05-06T00:00:00"/>
    <s v="CUST68796"/>
    <s v="Ritu Sharma"/>
    <n v="37"/>
    <n v="37"/>
    <s v="Female"/>
    <s v="Female"/>
    <s v="Central"/>
    <s v="Bhopal"/>
    <x v="3"/>
    <s v="Flour"/>
    <n v="2"/>
    <n v="2"/>
    <n v="54.6"/>
    <n v="0.34"/>
    <n v="80.84"/>
    <n v="6.89"/>
    <n v="8.5000000000000006E-2"/>
    <n v="42.28"/>
    <x v="1"/>
    <n v="4"/>
    <b v="0"/>
    <s v="Delivered"/>
    <x v="1"/>
    <x v="0"/>
    <n v="3"/>
    <x v="4"/>
    <x v="55"/>
    <x v="2"/>
    <s v="31-40%"/>
    <x v="0"/>
    <n v="0"/>
    <n v="1"/>
    <n v="0"/>
    <n v="1"/>
  </r>
  <r>
    <s v="ORD-00285"/>
    <d v="2020-05-06T00:00:00"/>
    <d v="2020-05-06T00:00:00"/>
    <s v="CUST37349"/>
    <s v="Nisha Joshi"/>
    <n v="46"/>
    <n v="46"/>
    <s v="Male"/>
    <s v="Male"/>
    <s v="East"/>
    <s v="Bhubaneswar"/>
    <x v="0"/>
    <s v="Perfume"/>
    <n v="4"/>
    <n v="4"/>
    <n v="1004.49"/>
    <n v="0.28999999999999998"/>
    <n v="3619.29"/>
    <n v="2033.39"/>
    <n v="0.56200000000000006"/>
    <n v="97.74"/>
    <x v="5"/>
    <m/>
    <b v="1"/>
    <s v="Returned"/>
    <x v="0"/>
    <x v="5"/>
    <n v="8"/>
    <x v="4"/>
    <x v="55"/>
    <x v="4"/>
    <s v="21-30%"/>
    <x v="0"/>
    <n v="1"/>
    <n v="1"/>
    <n v="0"/>
    <n v="1"/>
  </r>
  <r>
    <s v="ORD-00283"/>
    <d v="2020-05-05T00:00:00"/>
    <d v="2020-05-05T00:00:00"/>
    <s v="CUST17741"/>
    <s v="Arjun Verma"/>
    <n v="32"/>
    <n v="32"/>
    <s v="Female"/>
    <s v="Female"/>
    <s v="East"/>
    <s v="Patna"/>
    <x v="4"/>
    <s v="Cook Book"/>
    <n v="10"/>
    <n v="10"/>
    <n v="1387.77"/>
    <n v="0.03"/>
    <n v="15244.18"/>
    <n v="5378.75"/>
    <n v="0.35299999999999998"/>
    <n v="88.89"/>
    <x v="4"/>
    <n v="4"/>
    <b v="0"/>
    <s v="Delivered"/>
    <x v="1"/>
    <x v="9"/>
    <n v="9"/>
    <x v="4"/>
    <x v="55"/>
    <x v="3"/>
    <s v="1-10%"/>
    <x v="0"/>
    <n v="0"/>
    <n v="1"/>
    <n v="0"/>
    <n v="1"/>
  </r>
  <r>
    <s v="ORD-00282"/>
    <d v="2020-05-05T00:00:00"/>
    <d v="2020-05-05T00:00:00"/>
    <s v="CUST51993"/>
    <s v="Ritu Kapoor"/>
    <n v="53"/>
    <n v="53"/>
    <s v="Other"/>
    <s v="Other"/>
    <s v="East"/>
    <s v="Bhubaneswar"/>
    <x v="0"/>
    <s v="Hair Oil"/>
    <n v="3"/>
    <n v="3"/>
    <n v="842.68"/>
    <n v="0.35"/>
    <n v="2239.4899999999998"/>
    <n v="716.54"/>
    <n v="0.32"/>
    <n v="89.81"/>
    <x v="3"/>
    <n v="4"/>
    <b v="0"/>
    <s v="Delivered"/>
    <x v="1"/>
    <x v="3"/>
    <n v="10"/>
    <x v="4"/>
    <x v="55"/>
    <x v="4"/>
    <s v="31-40%"/>
    <x v="0"/>
    <n v="0"/>
    <n v="1"/>
    <n v="0"/>
    <n v="1"/>
  </r>
  <r>
    <s v="ORD-00281"/>
    <d v="2020-05-05T00:00:00"/>
    <d v="2020-05-05T00:00:00"/>
    <s v="CUST57517"/>
    <s v="Pooja Joshi"/>
    <n v="36"/>
    <n v="36"/>
    <s v="Male"/>
    <s v="Male"/>
    <s v="West"/>
    <s v="Ahmedabad"/>
    <x v="3"/>
    <s v="Flour"/>
    <n v="2"/>
    <n v="2"/>
    <n v="306.74"/>
    <n v="0.09"/>
    <n v="620.29999999999995"/>
    <n v="44.87"/>
    <n v="7.1999999999999995E-2"/>
    <n v="67.78"/>
    <x v="2"/>
    <m/>
    <b v="0"/>
    <s v="Delivered"/>
    <x v="1"/>
    <x v="4"/>
    <n v="4"/>
    <x v="4"/>
    <x v="55"/>
    <x v="2"/>
    <s v="1-10%"/>
    <x v="0"/>
    <n v="0"/>
    <n v="1"/>
    <n v="0"/>
    <n v="1"/>
  </r>
  <r>
    <s v="ORD-00280"/>
    <d v="2020-05-03T00:00:00"/>
    <d v="2020-05-03T00:00:00"/>
    <s v="CUST00544"/>
    <s v="Sanjay Joshi"/>
    <n v="26"/>
    <n v="26"/>
    <s v="m"/>
    <s v="Male"/>
    <s v="North"/>
    <s v="Ludhiana"/>
    <x v="4"/>
    <s v="Textbook"/>
    <n v="10"/>
    <n v="10"/>
    <n v="1346.41"/>
    <n v="0.24"/>
    <n v="12502.33"/>
    <n v="5924.88"/>
    <n v="0.47399999999999998"/>
    <n v="55.15"/>
    <x v="3"/>
    <n v="1"/>
    <b v="0"/>
    <s v="Pending"/>
    <x v="2"/>
    <x v="10"/>
    <n v="2"/>
    <x v="4"/>
    <x v="55"/>
    <x v="3"/>
    <s v="21-30%"/>
    <x v="0"/>
    <n v="0"/>
    <n v="0"/>
    <n v="0"/>
    <n v="1"/>
  </r>
  <r>
    <s v="ORD-00278"/>
    <d v="2020-05-03T00:00:00"/>
    <d v="2020-05-03T00:00:00"/>
    <s v="CUST14008"/>
    <s v="Sanjay Reddy"/>
    <n v="37"/>
    <n v="37"/>
    <s v="Other"/>
    <s v="Other"/>
    <s v="East"/>
    <s v="Guwahati"/>
    <x v="0"/>
    <s v="Perfume"/>
    <n v="4"/>
    <n v="4"/>
    <n v="206.46"/>
    <n v="0.08"/>
    <n v="835.93"/>
    <n v="232.93"/>
    <n v="0.27900000000000003"/>
    <n v="62.51"/>
    <x v="5"/>
    <n v="1"/>
    <b v="0"/>
    <s v="Delivered"/>
    <x v="1"/>
    <x v="9"/>
    <n v="9"/>
    <x v="4"/>
    <x v="55"/>
    <x v="2"/>
    <s v="1-10%"/>
    <x v="0"/>
    <n v="0"/>
    <n v="1"/>
    <n v="0"/>
    <n v="1"/>
  </r>
  <r>
    <s v="ORD-00279"/>
    <d v="2020-05-03T00:00:00"/>
    <d v="2020-05-03T00:00:00"/>
    <s v="CUST43418"/>
    <s v="Priya Gupta"/>
    <n v="47"/>
    <n v="47"/>
    <s v="m"/>
    <s v="Male"/>
    <s v="East"/>
    <s v="Kolkata"/>
    <x v="6"/>
    <s v="Saree"/>
    <n v="5"/>
    <n v="5"/>
    <n v="1209.8399999999999"/>
    <n v="0.26"/>
    <n v="5409.13"/>
    <n v="1839.27"/>
    <n v="0.34"/>
    <n v="70.069999999999993"/>
    <x v="2"/>
    <n v="1"/>
    <b v="0"/>
    <s v="Delivered"/>
    <x v="1"/>
    <x v="8"/>
    <n v="7"/>
    <x v="4"/>
    <x v="55"/>
    <x v="4"/>
    <s v="21-30%"/>
    <x v="0"/>
    <n v="0"/>
    <n v="1"/>
    <n v="0"/>
    <n v="1"/>
  </r>
  <r>
    <s v="ORD-00277"/>
    <d v="2020-05-03T00:00:00"/>
    <d v="2020-05-03T00:00:00"/>
    <s v="CUST65185"/>
    <s v="Nisha Reddy"/>
    <n v="59"/>
    <n v="59"/>
    <s v="Other"/>
    <s v="Other"/>
    <s v="South"/>
    <s v="Chennai"/>
    <x v="3"/>
    <s v="Dal (1kg)"/>
    <n v="10"/>
    <n v="10"/>
    <n v="217.3"/>
    <n v="0.05"/>
    <n v="2227.02"/>
    <n v="142.65"/>
    <n v="6.4000000000000001E-2"/>
    <n v="53.01"/>
    <x v="5"/>
    <n v="5"/>
    <b v="0"/>
    <s v="Delivered"/>
    <x v="1"/>
    <x v="8"/>
    <n v="7"/>
    <x v="4"/>
    <x v="55"/>
    <x v="4"/>
    <s v="1-10%"/>
    <x v="0"/>
    <n v="0"/>
    <n v="1"/>
    <n v="0"/>
    <n v="1"/>
  </r>
  <r>
    <s v="ORD-00276"/>
    <d v="2020-05-02T00:00:00"/>
    <d v="2020-05-02T00:00:00"/>
    <s v="CUST77008"/>
    <s v="Meera Bhat"/>
    <n v="34"/>
    <n v="34"/>
    <s v="Other"/>
    <s v="Other"/>
    <s v="Central"/>
    <s v="Nagpur"/>
    <x v="4"/>
    <s v="Textbook"/>
    <n v="7"/>
    <n v="7"/>
    <n v="1479.71"/>
    <n v="0.18"/>
    <n v="9080.8799999999992"/>
    <n v="3968.87"/>
    <n v="0.437"/>
    <n v="53.15"/>
    <x v="4"/>
    <n v="4"/>
    <b v="0"/>
    <s v="Delivered"/>
    <x v="1"/>
    <x v="10"/>
    <n v="2"/>
    <x v="4"/>
    <x v="55"/>
    <x v="3"/>
    <s v="11-20%"/>
    <x v="0"/>
    <n v="0"/>
    <n v="1"/>
    <n v="0"/>
    <n v="1"/>
  </r>
  <r>
    <s v="ORD-00273"/>
    <d v="2020-05-01T00:00:00"/>
    <d v="2020-05-01T00:00:00"/>
    <s v="CUST92554"/>
    <s v="Nisha Joshi"/>
    <n v="34"/>
    <n v="34"/>
    <s v="Other"/>
    <s v="Other"/>
    <s v="West"/>
    <s v="Pune"/>
    <x v="2"/>
    <s v="Laptop"/>
    <n v="8"/>
    <n v="8"/>
    <n v="74156.479999999996"/>
    <n v="0.02"/>
    <n v="789939.57"/>
    <n v="58250.48"/>
    <n v="7.3999999999999996E-2"/>
    <n v="75.8"/>
    <x v="2"/>
    <n v="5"/>
    <b v="0"/>
    <s v="Delivered"/>
    <x v="1"/>
    <x v="10"/>
    <n v="2"/>
    <x v="4"/>
    <x v="55"/>
    <x v="3"/>
    <s v="1-10%"/>
    <x v="0"/>
    <n v="0"/>
    <n v="1"/>
    <n v="0"/>
    <n v="1"/>
  </r>
  <r>
    <s v="ORD-00275"/>
    <d v="2020-05-01T00:00:00"/>
    <d v="2020-05-01T00:00:00"/>
    <s v="CUST24667"/>
    <s v="Nikhil Kapoor"/>
    <n v="41"/>
    <n v="41"/>
    <s v="Other"/>
    <s v="Other"/>
    <s v="Central"/>
    <s v="Nagpur"/>
    <x v="1"/>
    <s v="Chair"/>
    <n v="8"/>
    <n v="8"/>
    <n v="31845.06"/>
    <n v="0.06"/>
    <n v="300720.71999999997"/>
    <n v="100251.26"/>
    <n v="0.33300000000000002"/>
    <n v="38.42"/>
    <x v="2"/>
    <n v="1"/>
    <b v="0"/>
    <s v="Delivered"/>
    <x v="1"/>
    <x v="3"/>
    <n v="10"/>
    <x v="4"/>
    <x v="55"/>
    <x v="2"/>
    <s v="1-10%"/>
    <x v="0"/>
    <n v="0"/>
    <n v="1"/>
    <n v="0"/>
    <n v="1"/>
  </r>
  <r>
    <s v="ORD-00272"/>
    <d v="2020-05-01T00:00:00"/>
    <d v="2020-05-01T00:00:00"/>
    <s v="CUST97522"/>
    <s v="Ananya Singh"/>
    <n v="6"/>
    <n v="6"/>
    <s v="Male"/>
    <s v="Male"/>
    <s v="South"/>
    <s v="Bangalore"/>
    <x v="6"/>
    <s v="Saree"/>
    <n v="10"/>
    <n v="10"/>
    <n v="2668.56"/>
    <n v="0.03"/>
    <n v="32567.59"/>
    <n v="10352.49"/>
    <n v="0.318"/>
    <n v="77.489999999999995"/>
    <x v="0"/>
    <n v="5"/>
    <b v="0"/>
    <s v="Delivered"/>
    <x v="1"/>
    <x v="4"/>
    <n v="4"/>
    <x v="4"/>
    <x v="55"/>
    <x v="0"/>
    <s v="1-10%"/>
    <x v="0"/>
    <n v="0"/>
    <n v="1"/>
    <n v="0"/>
    <n v="1"/>
  </r>
  <r>
    <s v="ORD-00274"/>
    <d v="2020-05-01T00:00:00"/>
    <d v="2020-05-01T00:00:00"/>
    <s v="CUST60735"/>
    <s v="Aditya Reddy"/>
    <n v="35"/>
    <n v="35"/>
    <s v="Male"/>
    <s v="Male"/>
    <s v="West"/>
    <s v="Surat"/>
    <x v="6"/>
    <s v="Kurta"/>
    <n v="4"/>
    <n v="4"/>
    <n v="729.42"/>
    <n v="7.0000000000000007E-2"/>
    <n v="3601.48"/>
    <n v="1162.92"/>
    <n v="0.32300000000000001"/>
    <n v="76.61"/>
    <x v="0"/>
    <n v="4"/>
    <b v="0"/>
    <s v="Delivered"/>
    <x v="1"/>
    <x v="0"/>
    <n v="3"/>
    <x v="4"/>
    <x v="55"/>
    <x v="3"/>
    <s v="1-10%"/>
    <x v="0"/>
    <n v="0"/>
    <n v="1"/>
    <n v="0"/>
    <n v="1"/>
  </r>
  <r>
    <s v="ORD-00271"/>
    <d v="2020-04-29T00:00:00"/>
    <d v="2020-04-29T00:00:00"/>
    <s v="CUST41469"/>
    <s v="Rahul Bhat"/>
    <n v="44"/>
    <n v="44"/>
    <s v="Male"/>
    <s v="Male"/>
    <s v="West"/>
    <s v="Surat"/>
    <x v="2"/>
    <s v="Camera"/>
    <n v="5"/>
    <n v="5"/>
    <n v="20270.62"/>
    <n v="0.13"/>
    <n v="92969.99"/>
    <n v="10193.11"/>
    <n v="0.11"/>
    <n v="48.68"/>
    <x v="5"/>
    <n v="2"/>
    <b v="0"/>
    <s v="Delivered"/>
    <x v="1"/>
    <x v="0"/>
    <n v="3"/>
    <x v="4"/>
    <x v="56"/>
    <x v="2"/>
    <s v="11-20%"/>
    <x v="0"/>
    <n v="0"/>
    <n v="1"/>
    <n v="0"/>
    <n v="1"/>
  </r>
  <r>
    <s v="ORD-00270"/>
    <d v="2020-04-28T00:00:00"/>
    <d v="2020-04-28T00:00:00"/>
    <s v="CUST73911"/>
    <s v="Ritu Patel"/>
    <n v="-5"/>
    <m/>
    <s v="Other"/>
    <s v="Other"/>
    <s v="East"/>
    <s v="Kolkata"/>
    <x v="6"/>
    <s v="Jeans"/>
    <n v="6"/>
    <n v="6"/>
    <n v="2934.92"/>
    <n v="0.1"/>
    <n v="18790.52"/>
    <n v="7715.18"/>
    <n v="0.41099999999999998"/>
    <n v="74.02"/>
    <x v="5"/>
    <n v="5"/>
    <b v="0"/>
    <s v="Cancelled"/>
    <x v="3"/>
    <x v="5"/>
    <n v="8"/>
    <x v="4"/>
    <x v="56"/>
    <x v="5"/>
    <s v="1-10%"/>
    <x v="0"/>
    <n v="0"/>
    <n v="0"/>
    <n v="1"/>
    <n v="1"/>
  </r>
  <r>
    <s v="ORD-00269"/>
    <d v="2020-04-28T00:00:00"/>
    <d v="2020-04-28T00:00:00"/>
    <s v="CUST87129"/>
    <s v="Nikhil Reddy"/>
    <n v="3"/>
    <n v="3"/>
    <s v="Male"/>
    <s v="Male"/>
    <s v="Central"/>
    <s v="Raipur"/>
    <x v="6"/>
    <s v="T-Shirt"/>
    <n v="1"/>
    <n v="1"/>
    <n v="1990.76"/>
    <n v="0.12"/>
    <n v="2195.65"/>
    <n v="834.05"/>
    <n v="0.38"/>
    <n v="42.24"/>
    <x v="3"/>
    <n v="1"/>
    <b v="0"/>
    <s v="Delivered"/>
    <x v="1"/>
    <x v="4"/>
    <n v="4"/>
    <x v="4"/>
    <x v="56"/>
    <x v="0"/>
    <s v="11-20%"/>
    <x v="0"/>
    <n v="0"/>
    <n v="1"/>
    <n v="0"/>
    <n v="1"/>
  </r>
  <r>
    <s v="ORD-00268"/>
    <d v="2020-04-27T00:00:00"/>
    <d v="2020-04-27T00:00:00"/>
    <s v="CUST64785"/>
    <s v="Sunita Reddy"/>
    <n v="32"/>
    <n v="32"/>
    <s v="Female"/>
    <s v="Female"/>
    <s v="West"/>
    <s v="Mumbai"/>
    <x v="4"/>
    <s v="Cook Book"/>
    <n v="7"/>
    <n v="7"/>
    <n v="257.18"/>
    <n v="0.28999999999999998"/>
    <n v="1452.88"/>
    <n v="604.80999999999995"/>
    <n v="0.41599999999999998"/>
    <n v="60.36"/>
    <x v="2"/>
    <n v="1"/>
    <b v="0"/>
    <s v="Cancelled"/>
    <x v="3"/>
    <x v="1"/>
    <n v="5"/>
    <x v="4"/>
    <x v="56"/>
    <x v="3"/>
    <s v="21-30%"/>
    <x v="0"/>
    <n v="0"/>
    <n v="0"/>
    <n v="1"/>
    <n v="1"/>
  </r>
  <r>
    <s v="ORD-00267"/>
    <d v="2020-04-27T00:00:00"/>
    <d v="2020-04-27T00:00:00"/>
    <s v="CUST76356"/>
    <s v="Aditya Pillai"/>
    <n v="21"/>
    <n v="21"/>
    <s v="Female"/>
    <s v="Female"/>
    <s v="East"/>
    <s v="Kolkata"/>
    <x v="5"/>
    <s v="Football"/>
    <n v="6"/>
    <n v="6"/>
    <n v="7876.81"/>
    <n v="0.02"/>
    <n v="58868.95"/>
    <n v="12406.43"/>
    <n v="0.21099999999999999"/>
    <n v="62.09"/>
    <x v="5"/>
    <n v="4"/>
    <b v="0"/>
    <s v="Shipped"/>
    <x v="4"/>
    <x v="0"/>
    <n v="3"/>
    <x v="4"/>
    <x v="56"/>
    <x v="1"/>
    <s v="1-10%"/>
    <x v="0"/>
    <n v="0"/>
    <n v="0"/>
    <n v="0"/>
    <n v="1"/>
  </r>
  <r>
    <s v="ORD-00265"/>
    <d v="2020-04-26T00:00:00"/>
    <d v="2020-04-26T00:00:00"/>
    <s v="CUST32861"/>
    <s v="Priya Joshi"/>
    <n v="36"/>
    <n v="36"/>
    <s v="Other"/>
    <s v="Other"/>
    <s v="East"/>
    <s v="Guwahati"/>
    <x v="5"/>
    <s v="Cricket Bat"/>
    <n v="9"/>
    <n v="9"/>
    <n v="12444.32"/>
    <n v="0.12"/>
    <n v="106749.94"/>
    <n v="24509.37"/>
    <n v="0.23"/>
    <n v="90.94"/>
    <x v="3"/>
    <n v="4"/>
    <b v="0"/>
    <s v="Cancelled"/>
    <x v="3"/>
    <x v="9"/>
    <n v="9"/>
    <x v="4"/>
    <x v="56"/>
    <x v="2"/>
    <s v="11-20%"/>
    <x v="0"/>
    <n v="0"/>
    <n v="0"/>
    <n v="1"/>
    <n v="1"/>
  </r>
  <r>
    <s v="ORD-00266"/>
    <d v="2020-04-26T00:00:00"/>
    <d v="2020-04-26T00:00:00"/>
    <s v="CUST87993"/>
    <s v="Karan Pillai"/>
    <n v="16"/>
    <n v="16"/>
    <s v="Male"/>
    <s v="Male"/>
    <s v="South"/>
    <s v="Bangalore"/>
    <x v="4"/>
    <s v="Comic Book"/>
    <n v="10"/>
    <n v="10"/>
    <n v="1159.8399999999999"/>
    <n v="0.23"/>
    <n v="10186.879999999999"/>
    <n v="4652.66"/>
    <n v="0.45700000000000002"/>
    <n v="88.51"/>
    <x v="5"/>
    <n v="5"/>
    <b v="0"/>
    <s v="Delivered"/>
    <x v="1"/>
    <x v="5"/>
    <n v="8"/>
    <x v="4"/>
    <x v="56"/>
    <x v="0"/>
    <s v="21-30%"/>
    <x v="0"/>
    <n v="0"/>
    <n v="1"/>
    <n v="0"/>
    <n v="1"/>
  </r>
  <r>
    <s v="ORD-00264"/>
    <d v="2020-04-26T00:00:00"/>
    <d v="2020-04-26T00:00:00"/>
    <s v="CUST64327"/>
    <s v="Nikhil Joshi"/>
    <n v="14"/>
    <n v="14"/>
    <s v="Other"/>
    <s v="Other"/>
    <s v="South"/>
    <s v="Kochi"/>
    <x v="3"/>
    <s v="Dal (1kg)"/>
    <n v="2"/>
    <n v="2"/>
    <n v="208.29"/>
    <n v="0.04"/>
    <n v="498.65"/>
    <n v="50.37"/>
    <n v="0.10100000000000001"/>
    <n v="77.650000000000006"/>
    <x v="1"/>
    <m/>
    <b v="1"/>
    <s v="Returned"/>
    <x v="0"/>
    <x v="6"/>
    <n v="6"/>
    <x v="4"/>
    <x v="56"/>
    <x v="0"/>
    <s v="1-10%"/>
    <x v="0"/>
    <n v="1"/>
    <n v="1"/>
    <n v="0"/>
    <n v="1"/>
  </r>
  <r>
    <s v="ORD-00262"/>
    <d v="2020-04-25T00:00:00"/>
    <d v="2020-04-25T00:00:00"/>
    <s v="CUST33827"/>
    <s v="Rahul Bose"/>
    <n v="24"/>
    <n v="24"/>
    <s v="Male"/>
    <s v="Male"/>
    <s v="West"/>
    <s v="Surat"/>
    <x v="1"/>
    <s v="Wardrobe"/>
    <n v="2"/>
    <n v="2"/>
    <n v="3582.55"/>
    <n v="0.08"/>
    <n v="8506.99"/>
    <n v="2610.08"/>
    <n v="0.307"/>
    <n v="54.88"/>
    <x v="5"/>
    <n v="3"/>
    <b v="0"/>
    <s v="Delivered"/>
    <x v="1"/>
    <x v="8"/>
    <n v="7"/>
    <x v="4"/>
    <x v="56"/>
    <x v="1"/>
    <s v="1-10%"/>
    <x v="0"/>
    <n v="0"/>
    <n v="1"/>
    <n v="0"/>
    <n v="1"/>
  </r>
  <r>
    <s v="ORD-00263"/>
    <d v="2020-04-25T00:00:00"/>
    <d v="2020-04-25T00:00:00"/>
    <s v="CUST31785"/>
    <s v="Karan Rao"/>
    <n v="18"/>
    <n v="18"/>
    <s v="Female"/>
    <s v="Female"/>
    <s v="Central"/>
    <s v="Bhopal"/>
    <x v="2"/>
    <s v="Laptop"/>
    <m/>
    <m/>
    <n v="77507.61"/>
    <n v="0.11"/>
    <n v="80565.98"/>
    <n v="9703.67"/>
    <n v="0.12"/>
    <n v="60.01"/>
    <x v="5"/>
    <n v="1"/>
    <b v="0"/>
    <s v="Delivered"/>
    <x v="1"/>
    <x v="1"/>
    <n v="5"/>
    <x v="4"/>
    <x v="56"/>
    <x v="1"/>
    <s v="11-20%"/>
    <x v="0"/>
    <n v="0"/>
    <n v="1"/>
    <n v="0"/>
    <n v="1"/>
  </r>
  <r>
    <s v="ORD-00260"/>
    <d v="2020-04-24T00:00:00"/>
    <d v="2020-04-24T00:00:00"/>
    <s v="CUST61424"/>
    <s v="Ananya Gupta"/>
    <n v="33"/>
    <n v="33"/>
    <s v="Other"/>
    <s v="Other"/>
    <s v="East"/>
    <s v="Bhubaneswar"/>
    <x v="1"/>
    <s v="Bed Frame"/>
    <n v="5"/>
    <n v="5"/>
    <n v="26679.1"/>
    <n v="0.14000000000000001"/>
    <n v="122018.19"/>
    <n v="34943.360000000001"/>
    <n v="0.28599999999999998"/>
    <n v="84.72"/>
    <x v="1"/>
    <n v="4"/>
    <b v="0"/>
    <s v="Shipped"/>
    <x v="4"/>
    <x v="6"/>
    <n v="6"/>
    <x v="4"/>
    <x v="56"/>
    <x v="3"/>
    <s v="11-20%"/>
    <x v="0"/>
    <n v="0"/>
    <n v="0"/>
    <n v="0"/>
    <n v="1"/>
  </r>
  <r>
    <s v="ORD-00261"/>
    <d v="2020-04-24T00:00:00"/>
    <d v="2020-04-24T00:00:00"/>
    <s v="CUST73139"/>
    <s v="Ananya Iyer"/>
    <m/>
    <m/>
    <s v="Female"/>
    <s v="Female"/>
    <s v="South"/>
    <s v="Chennai"/>
    <x v="5"/>
    <s v="Tennis Racket"/>
    <n v="2"/>
    <n v="2"/>
    <n v="3013.7"/>
    <n v="0.11"/>
    <n v="5709.63"/>
    <n v="1988.95"/>
    <n v="0.34799999999999998"/>
    <n v="55.35"/>
    <x v="3"/>
    <n v="1"/>
    <b v="0"/>
    <s v="Delivered"/>
    <x v="1"/>
    <x v="3"/>
    <n v="10"/>
    <x v="4"/>
    <x v="56"/>
    <x v="5"/>
    <s v="11-20%"/>
    <x v="0"/>
    <n v="0"/>
    <n v="1"/>
    <n v="0"/>
    <n v="1"/>
  </r>
  <r>
    <s v="ORD-00257"/>
    <d v="2020-04-23T00:00:00"/>
    <d v="2020-04-23T00:00:00"/>
    <s v="CUST54277"/>
    <s v="Amit Rao"/>
    <n v="53"/>
    <n v="53"/>
    <s v="Other"/>
    <s v="Other"/>
    <s v="West"/>
    <s v="Mumbai"/>
    <x v="3"/>
    <s v="Cooking Oil"/>
    <n v="10"/>
    <n v="10"/>
    <n v="396.88"/>
    <n v="0.2"/>
    <n v="3258.96"/>
    <n v="349.2"/>
    <n v="0.107"/>
    <n v="85.52"/>
    <x v="0"/>
    <n v="4"/>
    <b v="0"/>
    <s v="Delivered"/>
    <x v="1"/>
    <x v="5"/>
    <n v="8"/>
    <x v="4"/>
    <x v="56"/>
    <x v="4"/>
    <s v="11-20%"/>
    <x v="0"/>
    <n v="0"/>
    <n v="1"/>
    <n v="0"/>
    <n v="1"/>
  </r>
  <r>
    <s v="ORD-00259"/>
    <d v="2020-04-23T00:00:00"/>
    <d v="2020-04-23T00:00:00"/>
    <s v="CUST68265"/>
    <s v="Vikram Rao"/>
    <n v="37"/>
    <n v="37"/>
    <s v="Female"/>
    <s v="Female"/>
    <s v="East"/>
    <s v="Bhubaneswar"/>
    <x v="2"/>
    <s v="Smartphone"/>
    <n v="3"/>
    <n v="3"/>
    <n v="76008.490000000005"/>
    <n v="7.0000000000000007E-2"/>
    <n v="287543.2"/>
    <n v="19589.55"/>
    <n v="6.8000000000000005E-2"/>
    <n v="67.430000000000007"/>
    <x v="2"/>
    <n v="5"/>
    <b v="0"/>
    <s v="Shipped"/>
    <x v="4"/>
    <x v="4"/>
    <n v="4"/>
    <x v="4"/>
    <x v="56"/>
    <x v="2"/>
    <s v="1-10%"/>
    <x v="0"/>
    <n v="0"/>
    <n v="0"/>
    <n v="0"/>
    <n v="1"/>
  </r>
  <r>
    <s v="ORD-00258"/>
    <d v="2020-04-23T00:00:00"/>
    <d v="2020-04-23T00:00:00"/>
    <s v="CUST53446"/>
    <s v="Pooja Patel"/>
    <n v="25"/>
    <n v="25"/>
    <s v="Male"/>
    <s v="Male"/>
    <s v="East"/>
    <s v="Kolkata"/>
    <x v="4"/>
    <s v="Fiction Novel"/>
    <n v="8"/>
    <n v="8"/>
    <n v="885.34"/>
    <m/>
    <n v="7887.35"/>
    <n v="4410.62"/>
    <n v="0.55900000000000005"/>
    <n v="92.67"/>
    <x v="0"/>
    <n v="3"/>
    <b v="0"/>
    <s v="Delivered"/>
    <x v="1"/>
    <x v="3"/>
    <n v="10"/>
    <x v="4"/>
    <x v="56"/>
    <x v="1"/>
    <s v="No data"/>
    <x v="0"/>
    <n v="0"/>
    <n v="1"/>
    <n v="0"/>
    <n v="1"/>
  </r>
  <r>
    <s v="ORD-00256"/>
    <d v="2020-04-22T00:00:00"/>
    <d v="2020-04-22T00:00:00"/>
    <s v="CUST86402"/>
    <s v="Rohan Sharma"/>
    <n v="18"/>
    <n v="18"/>
    <s v="Male"/>
    <s v="Male"/>
    <s v="Central"/>
    <s v="Bhopal"/>
    <x v="3"/>
    <s v="Tea"/>
    <n v="7"/>
    <n v="7"/>
    <n v="224.96"/>
    <n v="0.22"/>
    <n v="1195.3"/>
    <n v="91.79"/>
    <n v="7.6999999999999999E-2"/>
    <n v="52.6"/>
    <x v="2"/>
    <n v="2"/>
    <b v="0"/>
    <s v="Delivered"/>
    <x v="1"/>
    <x v="5"/>
    <n v="8"/>
    <x v="4"/>
    <x v="56"/>
    <x v="1"/>
    <s v="21-30%"/>
    <x v="0"/>
    <n v="0"/>
    <n v="1"/>
    <n v="0"/>
    <n v="1"/>
  </r>
  <r>
    <s v="ORD-00254"/>
    <d v="2020-04-22T00:00:00"/>
    <d v="2020-04-22T00:00:00"/>
    <s v="CUST17284"/>
    <s v="Nikhil Bhat"/>
    <n v="44"/>
    <n v="44"/>
    <s v="Other"/>
    <s v="Other"/>
    <s v="West"/>
    <s v="Surat"/>
    <x v="3"/>
    <s v="Rice (5kg)"/>
    <n v="4"/>
    <n v="4"/>
    <n v="270.70999999999998"/>
    <n v="7.0000000000000007E-2"/>
    <n v="1316.63"/>
    <n v="117.56"/>
    <n v="8.8999999999999996E-2"/>
    <n v="77.760000000000005"/>
    <x v="4"/>
    <n v="2"/>
    <b v="0"/>
    <s v="Shipped"/>
    <x v="4"/>
    <x v="0"/>
    <n v="3"/>
    <x v="4"/>
    <x v="56"/>
    <x v="2"/>
    <s v="1-10%"/>
    <x v="0"/>
    <n v="0"/>
    <n v="0"/>
    <n v="0"/>
    <n v="1"/>
  </r>
  <r>
    <s v="ORD-00255"/>
    <d v="2020-04-22T00:00:00"/>
    <d v="2020-04-22T00:00:00"/>
    <s v="CUST21352"/>
    <s v="Nisha Verma"/>
    <n v="47"/>
    <n v="47"/>
    <s v="Other"/>
    <s v="Other"/>
    <s v="North"/>
    <s v="Chandigarh"/>
    <x v="3"/>
    <s v="Rice (5kg)"/>
    <n v="2"/>
    <n v="2"/>
    <n v="194.68"/>
    <n v="0.03"/>
    <n v="459.04"/>
    <n v="32.11"/>
    <n v="7.0000000000000007E-2"/>
    <n v="16.100000000000001"/>
    <x v="3"/>
    <n v="3"/>
    <b v="0"/>
    <s v="Cancelled"/>
    <x v="3"/>
    <x v="4"/>
    <n v="4"/>
    <x v="4"/>
    <x v="56"/>
    <x v="4"/>
    <s v="1-10%"/>
    <x v="0"/>
    <n v="0"/>
    <n v="0"/>
    <n v="1"/>
    <n v="1"/>
  </r>
  <r>
    <s v="ORD-00253"/>
    <d v="2020-04-22T00:00:00"/>
    <d v="2020-04-22T00:00:00"/>
    <s v="CUST11397"/>
    <s v="Aarav Verma"/>
    <n v="50"/>
    <n v="50"/>
    <s v="Male"/>
    <s v="Male"/>
    <s v="East"/>
    <s v="Patna"/>
    <x v="4"/>
    <s v="Comic Book"/>
    <n v="8"/>
    <n v="8"/>
    <n v="724.91"/>
    <n v="0.39"/>
    <n v="3949.85"/>
    <n v="1441.05"/>
    <n v="0.36499999999999999"/>
    <n v="80.319999999999993"/>
    <x v="4"/>
    <n v="3"/>
    <b v="0"/>
    <s v="Pending"/>
    <x v="2"/>
    <x v="2"/>
    <n v="1"/>
    <x v="4"/>
    <x v="56"/>
    <x v="4"/>
    <s v="31-40%"/>
    <x v="0"/>
    <n v="0"/>
    <n v="0"/>
    <n v="0"/>
    <n v="1"/>
  </r>
  <r>
    <s v="ORD-00252"/>
    <d v="2020-04-21T00:00:00"/>
    <d v="2020-04-21T00:00:00"/>
    <s v="CUST23212"/>
    <s v="Rahul Pillai"/>
    <n v="29"/>
    <n v="29"/>
    <s v="Other"/>
    <s v="Other"/>
    <s v="North"/>
    <s v="Delhi"/>
    <x v="0"/>
    <s v="Shampoo"/>
    <n v="6"/>
    <n v="6"/>
    <n v="802.39"/>
    <n v="0.36"/>
    <n v="3040.88"/>
    <n v="993.67"/>
    <n v="0.32700000000000001"/>
    <n v="47.04"/>
    <x v="5"/>
    <n v="3"/>
    <b v="0"/>
    <s v="Delivered"/>
    <x v="1"/>
    <x v="6"/>
    <n v="6"/>
    <x v="4"/>
    <x v="56"/>
    <x v="3"/>
    <s v="31-40%"/>
    <x v="0"/>
    <n v="0"/>
    <n v="1"/>
    <n v="0"/>
    <n v="1"/>
  </r>
  <r>
    <s v="ORD-00251"/>
    <d v="2020-04-20T00:00:00"/>
    <d v="2020-04-20T00:00:00"/>
    <s v="CUST66007"/>
    <s v="Sunita Bose"/>
    <n v="26"/>
    <n v="26"/>
    <s v="Male"/>
    <s v="Male"/>
    <s v="North"/>
    <s v="Ludhiana"/>
    <x v="1"/>
    <s v="Sofa"/>
    <n v="1"/>
    <n v="1"/>
    <n v="6470.7"/>
    <n v="0.34"/>
    <n v="4394.74"/>
    <n v="1235.03"/>
    <n v="0.28100000000000003"/>
    <n v="66.87"/>
    <x v="4"/>
    <n v="4"/>
    <b v="0"/>
    <s v="Delivered"/>
    <x v="1"/>
    <x v="8"/>
    <n v="7"/>
    <x v="4"/>
    <x v="56"/>
    <x v="3"/>
    <s v="31-40%"/>
    <x v="0"/>
    <n v="0"/>
    <n v="1"/>
    <n v="0"/>
    <n v="1"/>
  </r>
  <r>
    <s v="ORD-00248"/>
    <d v="2020-04-20T00:00:00"/>
    <d v="2020-04-20T00:00:00"/>
    <s v="CUST27111"/>
    <s v="Deepa Reddy"/>
    <n v="39"/>
    <n v="39"/>
    <s v="Male"/>
    <s v="Male"/>
    <s v="West"/>
    <s v="Pune"/>
    <x v="1"/>
    <s v="Bed Frame"/>
    <n v="9"/>
    <n v="9"/>
    <n v="20578.89"/>
    <n v="0.1"/>
    <n v="193354.91"/>
    <n v="46837.64"/>
    <n v="0.24199999999999999"/>
    <n v="76.42"/>
    <x v="0"/>
    <n v="2"/>
    <b v="0"/>
    <s v="Delivered"/>
    <x v="1"/>
    <x v="2"/>
    <n v="1"/>
    <x v="4"/>
    <x v="56"/>
    <x v="2"/>
    <s v="1-10%"/>
    <x v="0"/>
    <n v="0"/>
    <n v="1"/>
    <n v="0"/>
    <n v="1"/>
  </r>
  <r>
    <s v="ORD-00249"/>
    <d v="2020-04-20T00:00:00"/>
    <d v="2020-04-20T00:00:00"/>
    <s v="CUST09291"/>
    <s v="Arjun Mehta"/>
    <n v="46"/>
    <n v="46"/>
    <s v="F"/>
    <s v="Female"/>
    <s v="West"/>
    <s v="Mumbai"/>
    <x v="4"/>
    <s v="Biography"/>
    <n v="6"/>
    <n v="6"/>
    <n v="877.7"/>
    <n v="0.34"/>
    <n v="3376.89"/>
    <n v="1107.53"/>
    <n v="0.32800000000000001"/>
    <n v="53.93"/>
    <x v="2"/>
    <n v="4"/>
    <b v="0"/>
    <s v="Cancelled"/>
    <x v="3"/>
    <x v="2"/>
    <n v="1"/>
    <x v="4"/>
    <x v="56"/>
    <x v="4"/>
    <s v="31-40%"/>
    <x v="0"/>
    <n v="0"/>
    <n v="0"/>
    <n v="1"/>
    <n v="1"/>
  </r>
  <r>
    <s v="ORD-00250"/>
    <d v="2020-04-20T00:00:00"/>
    <d v="2020-04-20T00:00:00"/>
    <s v="CUST60360"/>
    <s v="Aditya Pillai"/>
    <n v="54"/>
    <n v="54"/>
    <s v="Female"/>
    <s v="Female"/>
    <s v="Central"/>
    <s v="Indore"/>
    <x v="0"/>
    <s v="Sunscreen"/>
    <n v="5"/>
    <n v="5"/>
    <n v="1643.32"/>
    <n v="0.11"/>
    <n v="9008.4699999999993"/>
    <n v="4000.95"/>
    <n v="0.44400000000000001"/>
    <n v="84.55"/>
    <x v="1"/>
    <n v="4"/>
    <b v="0"/>
    <s v="Delivered"/>
    <x v="1"/>
    <x v="4"/>
    <n v="4"/>
    <x v="4"/>
    <x v="56"/>
    <x v="4"/>
    <s v="11-20%"/>
    <x v="0"/>
    <n v="0"/>
    <n v="1"/>
    <n v="0"/>
    <n v="1"/>
  </r>
  <r>
    <s v="ORD-00246"/>
    <d v="2020-04-18T00:00:00"/>
    <d v="2020-04-18T00:00:00"/>
    <s v="CUST40327"/>
    <s v="Shreya Mishra"/>
    <n v="60"/>
    <n v="60"/>
    <s v="Male"/>
    <s v="Male"/>
    <s v="Central"/>
    <s v="Nagpur"/>
    <x v="0"/>
    <s v="Sunscreen"/>
    <n v="8"/>
    <n v="8"/>
    <n v="336.17"/>
    <n v="0.18"/>
    <n v="2459.79"/>
    <n v="1286.21"/>
    <n v="0.52300000000000002"/>
    <n v="63.3"/>
    <x v="5"/>
    <n v="4"/>
    <b v="0"/>
    <s v="Delivered"/>
    <x v="1"/>
    <x v="3"/>
    <n v="10"/>
    <x v="4"/>
    <x v="56"/>
    <x v="4"/>
    <s v="11-20%"/>
    <x v="0"/>
    <n v="0"/>
    <n v="1"/>
    <n v="0"/>
    <n v="1"/>
  </r>
  <r>
    <s v="ORD-00247"/>
    <d v="2020-04-18T00:00:00"/>
    <d v="2020-04-18T00:00:00"/>
    <s v="CUST50948"/>
    <s v="Amit Kapoor"/>
    <n v="31"/>
    <n v="31"/>
    <s v="Other"/>
    <s v="Other"/>
    <s v="North"/>
    <s v="Amritsar"/>
    <x v="5"/>
    <s v="Cricket Bat"/>
    <n v="2"/>
    <n v="2"/>
    <n v="10120.93"/>
    <n v="0.3"/>
    <n v="14109.98"/>
    <n v="2053.92"/>
    <n v="0.14599999999999999"/>
    <n v="26.6"/>
    <x v="0"/>
    <n v="1"/>
    <b v="0"/>
    <s v="Delivered"/>
    <x v="1"/>
    <x v="9"/>
    <n v="9"/>
    <x v="4"/>
    <x v="56"/>
    <x v="3"/>
    <s v="21-30%"/>
    <x v="0"/>
    <n v="0"/>
    <n v="1"/>
    <n v="0"/>
    <n v="1"/>
  </r>
  <r>
    <s v="ORD-00244"/>
    <d v="2020-04-17T00:00:00"/>
    <d v="2020-04-17T00:00:00"/>
    <s v="CUST99038"/>
    <s v="Shreya Verma"/>
    <n v="40"/>
    <n v="40"/>
    <s v="Female"/>
    <s v="Female"/>
    <s v="East"/>
    <s v="Kolkata"/>
    <x v="3"/>
    <s v="Rice (5kg)"/>
    <n v="3"/>
    <n v="3"/>
    <n v="211.24"/>
    <n v="0.18"/>
    <n v="628.26"/>
    <n v="55.71"/>
    <n v="8.8999999999999996E-2"/>
    <n v="90.81"/>
    <x v="2"/>
    <n v="3"/>
    <b v="0"/>
    <s v="Delivered"/>
    <x v="1"/>
    <x v="3"/>
    <n v="10"/>
    <x v="4"/>
    <x v="56"/>
    <x v="2"/>
    <s v="11-20%"/>
    <x v="0"/>
    <n v="0"/>
    <n v="1"/>
    <n v="0"/>
    <n v="1"/>
  </r>
  <r>
    <s v="ORD-00245"/>
    <d v="2020-04-17T00:00:00"/>
    <d v="2020-04-17T00:00:00"/>
    <s v="CUST17070"/>
    <s v="Aditya Kapoor"/>
    <n v="30"/>
    <n v="30"/>
    <s v="F"/>
    <s v="Female"/>
    <s v="Central"/>
    <s v="Raipur"/>
    <x v="3"/>
    <s v="Flour"/>
    <n v="4"/>
    <n v="4"/>
    <n v="368.44"/>
    <n v="0.05"/>
    <n v="1419.14"/>
    <n v="133.75"/>
    <n v="9.4E-2"/>
    <n v="54.97"/>
    <x v="2"/>
    <n v="2"/>
    <b v="0"/>
    <s v="Delivered"/>
    <x v="1"/>
    <x v="10"/>
    <n v="2"/>
    <x v="4"/>
    <x v="56"/>
    <x v="3"/>
    <s v="1-10%"/>
    <x v="0"/>
    <n v="0"/>
    <n v="1"/>
    <n v="0"/>
    <n v="1"/>
  </r>
  <r>
    <s v="ORD-00243"/>
    <d v="2020-04-16T00:00:00"/>
    <d v="2020-04-16T00:00:00"/>
    <s v="CUST09436"/>
    <s v="Deepa Nair"/>
    <n v="30"/>
    <n v="30"/>
    <s v="Male"/>
    <s v="Male"/>
    <s v="South"/>
    <s v="Hyderabad"/>
    <x v="6"/>
    <s v="Dress"/>
    <n v="3"/>
    <n v="3"/>
    <n v="995.86"/>
    <n v="0.13"/>
    <n v="2883.96"/>
    <n v="919.54"/>
    <n v="0.31900000000000001"/>
    <n v="83.09"/>
    <x v="5"/>
    <n v="2"/>
    <b v="1"/>
    <s v="Returned"/>
    <x v="0"/>
    <x v="0"/>
    <n v="3"/>
    <x v="4"/>
    <x v="56"/>
    <x v="3"/>
    <s v="11-20%"/>
    <x v="0"/>
    <n v="1"/>
    <n v="1"/>
    <n v="0"/>
    <n v="1"/>
  </r>
  <r>
    <s v="ORD-00241"/>
    <d v="2020-04-15T00:00:00"/>
    <d v="2020-04-15T00:00:00"/>
    <s v="CUST62809"/>
    <s v="Rahul Gupta"/>
    <n v="49"/>
    <n v="49"/>
    <s v="m"/>
    <s v="Male"/>
    <s v="East"/>
    <s v="Patna"/>
    <x v="2"/>
    <s v="Camera"/>
    <n v="2"/>
    <n v="2"/>
    <n v="46584.639999999999"/>
    <n v="0.32"/>
    <n v="74700.63"/>
    <n v="5374.6"/>
    <n v="7.1999999999999995E-2"/>
    <n v="75.260000000000005"/>
    <x v="3"/>
    <n v="1"/>
    <b v="0"/>
    <s v="Delivered"/>
    <x v="1"/>
    <x v="4"/>
    <n v="4"/>
    <x v="4"/>
    <x v="56"/>
    <x v="4"/>
    <s v="31-40%"/>
    <x v="0"/>
    <n v="0"/>
    <n v="1"/>
    <n v="0"/>
    <n v="1"/>
  </r>
  <r>
    <s v="ORD-00242"/>
    <d v="2020-04-15T00:00:00"/>
    <d v="2020-04-15T00:00:00"/>
    <s v="CUST17001"/>
    <s v="Ananya Kumar"/>
    <n v="31"/>
    <n v="31"/>
    <s v="Male"/>
    <s v="Male"/>
    <s v="Central"/>
    <s v="Nagpur"/>
    <x v="1"/>
    <s v="Desk"/>
    <n v="3"/>
    <n v="3"/>
    <n v="14067.89"/>
    <n v="0.13"/>
    <n v="40312.78"/>
    <n v="8649.34"/>
    <n v="0.215"/>
    <n v="64.02"/>
    <x v="0"/>
    <n v="1"/>
    <b v="0"/>
    <s v="Delivered"/>
    <x v="1"/>
    <x v="3"/>
    <n v="10"/>
    <x v="4"/>
    <x v="56"/>
    <x v="3"/>
    <s v="11-20%"/>
    <x v="0"/>
    <n v="0"/>
    <n v="1"/>
    <n v="0"/>
    <n v="1"/>
  </r>
  <r>
    <s v="ORD-00240"/>
    <d v="2020-04-14T00:00:00"/>
    <d v="2020-04-14T00:00:00"/>
    <s v="CUST66088"/>
    <s v="Shreya Pillai"/>
    <n v="18"/>
    <n v="18"/>
    <s v="Other"/>
    <s v="Other"/>
    <s v="South"/>
    <s v="Bangalore"/>
    <x v="5"/>
    <s v="Dumbbells"/>
    <n v="4"/>
    <n v="4"/>
    <n v="11868.91"/>
    <n v="0.19"/>
    <n v="43004.45"/>
    <n v="13078.71"/>
    <n v="0.30399999999999999"/>
    <n v="70.61"/>
    <x v="0"/>
    <n v="3"/>
    <b v="0"/>
    <s v="Delivered"/>
    <x v="1"/>
    <x v="6"/>
    <n v="6"/>
    <x v="4"/>
    <x v="56"/>
    <x v="1"/>
    <s v="11-20%"/>
    <x v="0"/>
    <n v="0"/>
    <n v="1"/>
    <n v="0"/>
    <n v="1"/>
  </r>
  <r>
    <s v="ORD-00238"/>
    <d v="2020-04-14T00:00:00"/>
    <d v="2020-04-14T00:00:00"/>
    <s v="CUST04066"/>
    <s v="Nisha Reddy"/>
    <n v="32"/>
    <n v="32"/>
    <s v="Other"/>
    <s v="Other"/>
    <s v="North"/>
    <s v="Delhi"/>
    <x v="5"/>
    <s v="Football"/>
    <n v="10"/>
    <n v="10"/>
    <n v="14961.46"/>
    <n v="0.01"/>
    <n v="161945.63"/>
    <n v="26205.1"/>
    <n v="0.16200000000000001"/>
    <n v="35.42"/>
    <x v="4"/>
    <n v="2"/>
    <b v="0"/>
    <s v="Delivered"/>
    <x v="1"/>
    <x v="7"/>
    <m/>
    <x v="4"/>
    <x v="56"/>
    <x v="3"/>
    <s v="1-10%"/>
    <x v="0"/>
    <n v="0"/>
    <n v="1"/>
    <n v="0"/>
    <n v="1"/>
  </r>
  <r>
    <s v="ORD-00239"/>
    <d v="2020-04-14T00:00:00"/>
    <d v="2020-04-14T00:00:00"/>
    <s v="CUST33340"/>
    <s v="Ananya Chatterjee"/>
    <n v="18"/>
    <n v="18"/>
    <s v="Male"/>
    <s v="Male"/>
    <s v="West"/>
    <s v="Ahmedabad"/>
    <x v="1"/>
    <s v="Bookshelf"/>
    <n v="9"/>
    <n v="9"/>
    <n v="32644.01"/>
    <n v="0.28000000000000003"/>
    <n v="229301.96"/>
    <n v="68294.460000000006"/>
    <n v="0.29799999999999999"/>
    <n v="41.37"/>
    <x v="3"/>
    <n v="4"/>
    <b v="0"/>
    <s v="Shipped"/>
    <x v="4"/>
    <x v="8"/>
    <n v="7"/>
    <x v="4"/>
    <x v="56"/>
    <x v="1"/>
    <s v="21-30%"/>
    <x v="0"/>
    <n v="0"/>
    <n v="0"/>
    <n v="0"/>
    <n v="1"/>
  </r>
  <r>
    <s v="ORD-00237"/>
    <d v="2020-04-13T00:00:00"/>
    <d v="2020-04-13T00:00:00"/>
    <s v="CUST46907"/>
    <s v="Sanjay Bhat"/>
    <n v="17"/>
    <n v="17"/>
    <s v="Male"/>
    <s v="Male"/>
    <s v="Central"/>
    <s v="Nagpur"/>
    <x v="6"/>
    <s v="T-Shirt"/>
    <n v="10"/>
    <n v="10"/>
    <n v="2140.31"/>
    <n v="0.03"/>
    <n v="22941.18"/>
    <n v="8449.7199999999993"/>
    <n v="0.36799999999999999"/>
    <n v="73.349999999999994"/>
    <x v="4"/>
    <n v="4"/>
    <b v="0"/>
    <s v="Delivered"/>
    <x v="1"/>
    <x v="0"/>
    <n v="3"/>
    <x v="4"/>
    <x v="56"/>
    <x v="0"/>
    <s v="1-10%"/>
    <x v="0"/>
    <n v="0"/>
    <n v="1"/>
    <n v="0"/>
    <n v="1"/>
  </r>
  <r>
    <s v="ORD-00236"/>
    <d v="2020-04-13T00:00:00"/>
    <d v="2020-04-13T00:00:00"/>
    <s v="CUST00024"/>
    <s v="Rohan Bhat"/>
    <n v="35"/>
    <n v="35"/>
    <s v="Other"/>
    <s v="Other"/>
    <s v="North"/>
    <s v="Amritsar"/>
    <x v="4"/>
    <s v="Self-Help Book"/>
    <n v="5"/>
    <n v="5"/>
    <n v="966.73"/>
    <n v="0.32"/>
    <n v="4041.53"/>
    <n v="1436.4"/>
    <n v="0.35499999999999998"/>
    <n v="27.61"/>
    <x v="0"/>
    <n v="5"/>
    <b v="0"/>
    <s v="Shipped"/>
    <x v="4"/>
    <x v="4"/>
    <n v="4"/>
    <x v="4"/>
    <x v="56"/>
    <x v="3"/>
    <s v="31-40%"/>
    <x v="0"/>
    <n v="0"/>
    <n v="0"/>
    <n v="0"/>
    <n v="1"/>
  </r>
  <r>
    <s v="ORD-00234"/>
    <d v="2020-04-12T00:00:00"/>
    <d v="2020-04-12T00:00:00"/>
    <s v="CUST16850"/>
    <s v="Meera Rao"/>
    <n v="33"/>
    <n v="33"/>
    <s v="Female"/>
    <s v="Female"/>
    <s v="East"/>
    <s v="Bhubaneswar"/>
    <x v="0"/>
    <s v="Face Cream"/>
    <n v="9"/>
    <n v="9"/>
    <n v="2037.1"/>
    <n v="0.35"/>
    <n v="12133.55"/>
    <n v="4748.4399999999996"/>
    <n v="0.39100000000000001"/>
    <n v="81.709999999999994"/>
    <x v="4"/>
    <n v="5"/>
    <b v="0"/>
    <s v="Delivered"/>
    <x v="1"/>
    <x v="3"/>
    <n v="10"/>
    <x v="4"/>
    <x v="56"/>
    <x v="3"/>
    <s v="31-40%"/>
    <x v="0"/>
    <n v="0"/>
    <n v="1"/>
    <n v="0"/>
    <n v="1"/>
  </r>
  <r>
    <s v="ORD-00235"/>
    <d v="2020-04-12T00:00:00"/>
    <d v="2020-04-12T00:00:00"/>
    <s v="CUST75902"/>
    <s v="Kavya Das"/>
    <n v="1"/>
    <n v="1"/>
    <s v="Female"/>
    <s v="Female"/>
    <s v="South"/>
    <s v="Hyderabad"/>
    <x v="1"/>
    <s v="Sofa"/>
    <n v="9"/>
    <n v="9"/>
    <n v="5556.57"/>
    <m/>
    <n v="63448.11"/>
    <n v="17305.03"/>
    <n v="0.27300000000000002"/>
    <n v="66.44"/>
    <x v="2"/>
    <n v="4"/>
    <b v="0"/>
    <s v="Delivered"/>
    <x v="1"/>
    <x v="3"/>
    <n v="10"/>
    <x v="4"/>
    <x v="56"/>
    <x v="0"/>
    <s v="No data"/>
    <x v="0"/>
    <n v="0"/>
    <n v="1"/>
    <n v="0"/>
    <n v="1"/>
  </r>
  <r>
    <s v="ORD-00232"/>
    <d v="2020-04-11T00:00:00"/>
    <d v="2020-04-11T00:00:00"/>
    <s v="CUST30800"/>
    <s v="Rohan Chatterjee"/>
    <n v="36"/>
    <n v="36"/>
    <s v="Other"/>
    <s v="Other"/>
    <s v="Central"/>
    <s v="Nagpur"/>
    <x v="0"/>
    <s v="Perfume"/>
    <n v="4"/>
    <n v="4"/>
    <n v="171.85"/>
    <n v="0.03"/>
    <n v="902.31"/>
    <n v="591.14"/>
    <n v="0.65500000000000003"/>
    <n v="34.270000000000003"/>
    <x v="5"/>
    <n v="3"/>
    <b v="0"/>
    <s v="Shipped"/>
    <x v="4"/>
    <x v="5"/>
    <n v="8"/>
    <x v="4"/>
    <x v="56"/>
    <x v="2"/>
    <s v="1-10%"/>
    <x v="0"/>
    <n v="0"/>
    <n v="0"/>
    <n v="0"/>
    <n v="1"/>
  </r>
  <r>
    <s v="ORD-00233"/>
    <d v="2020-04-11T00:00:00"/>
    <d v="2020-04-11T00:00:00"/>
    <s v="CUST32440"/>
    <s v="Ritu Nair"/>
    <n v="39"/>
    <n v="39"/>
    <s v="Female"/>
    <s v="Female"/>
    <s v="East"/>
    <s v="Kolkata"/>
    <x v="2"/>
    <s v="Smartwatch"/>
    <n v="5"/>
    <n v="5"/>
    <n v="71617.52"/>
    <n v="0.36"/>
    <n v="255897.86"/>
    <n v="28898.92"/>
    <n v="0.113"/>
    <n v="75.489999999999995"/>
    <x v="0"/>
    <n v="4"/>
    <b v="1"/>
    <s v="Returned"/>
    <x v="0"/>
    <x v="10"/>
    <n v="2"/>
    <x v="4"/>
    <x v="56"/>
    <x v="2"/>
    <s v="31-40%"/>
    <x v="0"/>
    <n v="1"/>
    <n v="1"/>
    <n v="0"/>
    <n v="1"/>
  </r>
  <r>
    <s v="ORD-00231"/>
    <d v="2020-04-11T00:00:00"/>
    <d v="2020-04-11T00:00:00"/>
    <s v="CUST27455"/>
    <s v="Ritu Bose"/>
    <n v="29"/>
    <n v="29"/>
    <s v="Female"/>
    <s v="Female"/>
    <s v="East"/>
    <s v="Kolkata"/>
    <x v="4"/>
    <s v="Self-Help Book"/>
    <n v="3"/>
    <n v="3"/>
    <n v="859.03"/>
    <n v="7.0000000000000007E-2"/>
    <n v="3048.93"/>
    <n v="1479.26"/>
    <n v="0.48499999999999999"/>
    <n v="81.27"/>
    <x v="3"/>
    <n v="4"/>
    <b v="0"/>
    <s v="Delivered"/>
    <x v="1"/>
    <x v="8"/>
    <n v="7"/>
    <x v="4"/>
    <x v="56"/>
    <x v="3"/>
    <s v="1-10%"/>
    <x v="0"/>
    <n v="0"/>
    <n v="1"/>
    <n v="0"/>
    <n v="1"/>
  </r>
  <r>
    <s v="ORD-00230"/>
    <d v="2020-04-10T00:00:00"/>
    <d v="2020-04-10T00:00:00"/>
    <s v="CUST62810"/>
    <s v="Meera Kumar"/>
    <n v="31"/>
    <n v="31"/>
    <s v="Female"/>
    <s v="Female"/>
    <s v="North"/>
    <s v="Delhi"/>
    <x v="5"/>
    <s v="Football"/>
    <n v="6"/>
    <n v="6"/>
    <n v="13425.83"/>
    <n v="0.09"/>
    <n v="83316.58"/>
    <n v="14180.23"/>
    <n v="0.17"/>
    <n v="54.3"/>
    <x v="4"/>
    <n v="5"/>
    <b v="0"/>
    <s v="Delivered"/>
    <x v="1"/>
    <x v="5"/>
    <n v="8"/>
    <x v="4"/>
    <x v="56"/>
    <x v="3"/>
    <s v="1-10%"/>
    <x v="0"/>
    <n v="0"/>
    <n v="1"/>
    <n v="0"/>
    <n v="1"/>
  </r>
  <r>
    <s v="ORD-00229"/>
    <d v="2020-04-10T00:00:00"/>
    <d v="2020-04-10T00:00:00"/>
    <s v="CUST23370"/>
    <s v="Kavya Pillai"/>
    <n v="37"/>
    <n v="37"/>
    <s v="Female"/>
    <s v="Female"/>
    <s v="West"/>
    <s v="Surat"/>
    <x v="4"/>
    <s v="Self-Help Book"/>
    <n v="2"/>
    <n v="2"/>
    <n v="979.23"/>
    <n v="0.26"/>
    <n v="1381.44"/>
    <n v="565.66999999999996"/>
    <n v="0.40899999999999997"/>
    <n v="57.1"/>
    <x v="1"/>
    <m/>
    <b v="1"/>
    <s v="Returned"/>
    <x v="0"/>
    <x v="9"/>
    <n v="9"/>
    <x v="4"/>
    <x v="56"/>
    <x v="2"/>
    <s v="21-30%"/>
    <x v="0"/>
    <n v="1"/>
    <n v="1"/>
    <n v="0"/>
    <n v="1"/>
  </r>
  <r>
    <s v="ORD-00228"/>
    <d v="2020-04-09T00:00:00"/>
    <d v="2020-04-09T00:00:00"/>
    <s v="CUST20422"/>
    <s v="Amit Pillai"/>
    <n v="47"/>
    <n v="47"/>
    <s v="Female"/>
    <s v="Female"/>
    <s v="East"/>
    <s v="Guwahati"/>
    <x v="6"/>
    <s v="Jacket"/>
    <n v="4"/>
    <n v="4"/>
    <n v="657.77"/>
    <n v="0.03"/>
    <n v="3207.24"/>
    <n v="961.26"/>
    <n v="0.3"/>
    <n v="83.48"/>
    <x v="2"/>
    <n v="3"/>
    <b v="0"/>
    <s v="Delivered"/>
    <x v="1"/>
    <x v="9"/>
    <n v="9"/>
    <x v="4"/>
    <x v="56"/>
    <x v="4"/>
    <s v="1-10%"/>
    <x v="0"/>
    <n v="0"/>
    <n v="1"/>
    <n v="0"/>
    <n v="1"/>
  </r>
  <r>
    <s v="ORD-00225"/>
    <s v="April 08, 2020"/>
    <d v="2020-04-08T00:00:00"/>
    <s v="CUST97307"/>
    <s v="Ritu Gupta"/>
    <n v="37"/>
    <n v="37"/>
    <s v="Male"/>
    <s v="Male"/>
    <s v="Central"/>
    <s v="Nagpur"/>
    <x v="5"/>
    <s v="Tennis Racket"/>
    <n v="1"/>
    <n v="1"/>
    <n v="5935.12"/>
    <n v="0.08"/>
    <n v="6293.66"/>
    <n v="1165.6300000000001"/>
    <n v="0.185"/>
    <n v="47.97"/>
    <x v="2"/>
    <n v="5"/>
    <b v="0"/>
    <s v="Delivered"/>
    <x v="1"/>
    <x v="8"/>
    <n v="7"/>
    <x v="4"/>
    <x v="56"/>
    <x v="2"/>
    <s v="1-10%"/>
    <x v="0"/>
    <n v="0"/>
    <n v="1"/>
    <n v="0"/>
    <n v="1"/>
  </r>
  <r>
    <s v="ORD-00226"/>
    <d v="2020-04-08T00:00:00"/>
    <d v="2020-04-08T00:00:00"/>
    <s v="CUST29979"/>
    <s v="Karan Sharma"/>
    <n v="35"/>
    <n v="35"/>
    <s v="Male"/>
    <s v="Male"/>
    <s v="Central"/>
    <s v="Nagpur"/>
    <x v="2"/>
    <s v="Smartphone"/>
    <n v="10"/>
    <n v="10"/>
    <n v="19136.16"/>
    <n v="0"/>
    <n v="220448.39"/>
    <n v="31074.73"/>
    <n v="0.14099999999999999"/>
    <n v="24.88"/>
    <x v="5"/>
    <n v="3"/>
    <b v="0"/>
    <s v="Delivered"/>
    <x v="1"/>
    <x v="4"/>
    <n v="4"/>
    <x v="4"/>
    <x v="56"/>
    <x v="3"/>
    <n v="0"/>
    <x v="0"/>
    <n v="0"/>
    <n v="1"/>
    <n v="0"/>
    <n v="1"/>
  </r>
  <r>
    <s v="ORD-00227"/>
    <d v="2020-04-08T00:00:00"/>
    <d v="2020-04-08T00:00:00"/>
    <s v="CUST25419"/>
    <s v="Amit Mishra"/>
    <n v="22"/>
    <n v="22"/>
    <s v="Male"/>
    <s v="Male"/>
    <s v="West"/>
    <s v="Ahmedabad"/>
    <x v="5"/>
    <s v="Dumbbells"/>
    <n v="9"/>
    <n v="9"/>
    <n v="3135.91"/>
    <n v="0.3"/>
    <n v="17571.72"/>
    <n v="2904.35"/>
    <n v="0.16500000000000001"/>
    <n v="58.58"/>
    <x v="3"/>
    <m/>
    <b v="0"/>
    <s v="Delivered"/>
    <x v="1"/>
    <x v="10"/>
    <n v="2"/>
    <x v="4"/>
    <x v="56"/>
    <x v="1"/>
    <s v="21-30%"/>
    <x v="0"/>
    <n v="0"/>
    <n v="1"/>
    <n v="0"/>
    <n v="1"/>
  </r>
  <r>
    <s v="ORD-00222"/>
    <d v="2020-04-07T00:00:00"/>
    <d v="2020-04-07T00:00:00"/>
    <s v="CUST35116"/>
    <s v="Shreya Reddy"/>
    <n v="41"/>
    <n v="41"/>
    <s v="Other"/>
    <s v="Other"/>
    <s v="Central"/>
    <s v="Indore"/>
    <x v="2"/>
    <s v="Smartphone"/>
    <n v="9"/>
    <n v="9"/>
    <n v="5129.67"/>
    <n v="0.32"/>
    <n v="38513.550000000003"/>
    <n v="4662.1000000000004"/>
    <n v="0.121"/>
    <n v="46.85"/>
    <x v="1"/>
    <n v="5"/>
    <b v="0"/>
    <s v="Delivered"/>
    <x v="1"/>
    <x v="10"/>
    <n v="2"/>
    <x v="4"/>
    <x v="56"/>
    <x v="2"/>
    <s v="31-40%"/>
    <x v="0"/>
    <n v="0"/>
    <n v="1"/>
    <n v="0"/>
    <n v="1"/>
  </r>
  <r>
    <s v="ORD-00224"/>
    <d v="2020-04-07T00:00:00"/>
    <d v="2020-04-07T00:00:00"/>
    <s v="CUST28783"/>
    <s v="Rahul Rao"/>
    <n v="25"/>
    <n v="25"/>
    <s v="Female"/>
    <s v="Female"/>
    <s v="West"/>
    <s v="Ahmedabad"/>
    <x v="3"/>
    <s v="Cooking Oil"/>
    <n v="2"/>
    <n v="2"/>
    <n v="62.44"/>
    <n v="0.3"/>
    <n v="90.55"/>
    <n v="8.3699999999999992"/>
    <n v="9.1999999999999998E-2"/>
    <n v="56.9"/>
    <x v="2"/>
    <n v="5"/>
    <b v="1"/>
    <s v="Returned"/>
    <x v="0"/>
    <x v="8"/>
    <n v="7"/>
    <x v="4"/>
    <x v="56"/>
    <x v="1"/>
    <s v="21-30%"/>
    <x v="0"/>
    <n v="1"/>
    <n v="1"/>
    <n v="0"/>
    <n v="1"/>
  </r>
  <r>
    <s v="ORD-00223"/>
    <d v="2020-04-07T00:00:00"/>
    <d v="2020-04-07T00:00:00"/>
    <s v="CUST38820"/>
    <s v="Rahul Verma"/>
    <m/>
    <m/>
    <s v="Male"/>
    <s v="Male"/>
    <s v="East"/>
    <s v="Guwahati"/>
    <x v="5"/>
    <s v="Cricket Bat"/>
    <n v="3"/>
    <n v="3"/>
    <n v="567.58000000000004"/>
    <n v="0.18"/>
    <n v="1455.2"/>
    <n v="417.04"/>
    <n v="0.28699999999999998"/>
    <n v="71.540000000000006"/>
    <x v="3"/>
    <n v="5"/>
    <b v="0"/>
    <s v="Pending"/>
    <x v="2"/>
    <x v="8"/>
    <n v="7"/>
    <x v="4"/>
    <x v="56"/>
    <x v="5"/>
    <s v="11-20%"/>
    <x v="0"/>
    <n v="0"/>
    <n v="0"/>
    <n v="0"/>
    <n v="1"/>
  </r>
  <r>
    <s v="ORD-00219"/>
    <d v="2020-04-05T00:00:00"/>
    <d v="2020-04-05T00:00:00"/>
    <s v="CUST81881"/>
    <s v="Sanjay Mishra"/>
    <m/>
    <m/>
    <s v="Male"/>
    <s v="Male"/>
    <s v="Central"/>
    <s v="Indore"/>
    <x v="0"/>
    <s v="Face Cream"/>
    <n v="9"/>
    <n v="9"/>
    <n v="1356.81"/>
    <n v="0.01"/>
    <n v="13938.43"/>
    <n v="5273.14"/>
    <n v="0.378"/>
    <n v="76.63"/>
    <x v="2"/>
    <n v="3"/>
    <b v="0"/>
    <s v="Delivered"/>
    <x v="1"/>
    <x v="4"/>
    <n v="4"/>
    <x v="4"/>
    <x v="56"/>
    <x v="5"/>
    <s v="1-10%"/>
    <x v="0"/>
    <n v="0"/>
    <n v="1"/>
    <n v="0"/>
    <n v="1"/>
  </r>
  <r>
    <s v="ORD-00220"/>
    <d v="2020-04-05T00:00:00"/>
    <d v="2020-04-05T00:00:00"/>
    <s v="CUST34125"/>
    <s v="Arjun Das"/>
    <n v="53"/>
    <n v="53"/>
    <s v="Male"/>
    <s v="Male"/>
    <s v="South"/>
    <s v="Kochi"/>
    <x v="2"/>
    <s v="Smartwatch"/>
    <n v="7"/>
    <n v="7"/>
    <n v="9567.57"/>
    <n v="0.15"/>
    <n v="74980.19"/>
    <n v="6346.79"/>
    <n v="8.5000000000000006E-2"/>
    <n v="57.59"/>
    <x v="3"/>
    <n v="2"/>
    <b v="1"/>
    <s v="Returned"/>
    <x v="0"/>
    <x v="1"/>
    <n v="5"/>
    <x v="4"/>
    <x v="56"/>
    <x v="4"/>
    <s v="11-20%"/>
    <x v="0"/>
    <n v="1"/>
    <n v="1"/>
    <n v="0"/>
    <n v="1"/>
  </r>
  <r>
    <s v="ORD-00221"/>
    <d v="2020-04-05T00:00:00"/>
    <d v="2020-04-05T00:00:00"/>
    <s v="CUST73936"/>
    <s v="Kavya Singh"/>
    <n v="19"/>
    <n v="19"/>
    <s v="Male"/>
    <s v="Male"/>
    <s v="East"/>
    <s v="Patna"/>
    <x v="5"/>
    <s v="Cricket Bat"/>
    <n v="3"/>
    <n v="3"/>
    <n v="10399.299999999999"/>
    <n v="0.02"/>
    <n v="32336.400000000001"/>
    <n v="7236.11"/>
    <n v="0.224"/>
    <n v="59.2"/>
    <x v="5"/>
    <n v="5"/>
    <b v="0"/>
    <s v="Delivered"/>
    <x v="1"/>
    <x v="10"/>
    <n v="2"/>
    <x v="4"/>
    <x v="56"/>
    <x v="1"/>
    <s v="1-10%"/>
    <x v="0"/>
    <n v="0"/>
    <n v="1"/>
    <n v="0"/>
    <n v="1"/>
  </r>
  <r>
    <s v="ORD-00218"/>
    <d v="2020-04-04T00:00:00"/>
    <d v="2020-04-04T00:00:00"/>
    <s v="CUST80333"/>
    <s v="Kavya Mehta"/>
    <n v="58"/>
    <n v="58"/>
    <s v="Other"/>
    <s v="Other"/>
    <s v="South"/>
    <s v="Kochi"/>
    <x v="4"/>
    <s v="Fiction Novel"/>
    <n v="2"/>
    <n v="2"/>
    <n v="640.98"/>
    <n v="0.05"/>
    <n v="1372.2"/>
    <n v="437.79"/>
    <n v="0.31900000000000001"/>
    <n v="68.680000000000007"/>
    <x v="3"/>
    <n v="2"/>
    <b v="0"/>
    <s v="Delivered"/>
    <x v="1"/>
    <x v="1"/>
    <n v="5"/>
    <x v="4"/>
    <x v="56"/>
    <x v="4"/>
    <s v="1-10%"/>
    <x v="0"/>
    <n v="0"/>
    <n v="1"/>
    <n v="0"/>
    <n v="1"/>
  </r>
  <r>
    <s v="ORD-00216"/>
    <d v="2020-04-04T00:00:00"/>
    <d v="2020-04-04T00:00:00"/>
    <s v="CUST86362"/>
    <s v="Rahul Bose"/>
    <n v="44"/>
    <n v="44"/>
    <s v="Male"/>
    <s v="Male"/>
    <s v="West"/>
    <s v="Surat"/>
    <x v="6"/>
    <s v="Jacket"/>
    <n v="1"/>
    <n v="1"/>
    <n v="1784.28"/>
    <n v="7.0000000000000007E-2"/>
    <n v="2034.49"/>
    <n v="543.72"/>
    <n v="0.26700000000000002"/>
    <n v="26.17"/>
    <x v="5"/>
    <n v="3"/>
    <b v="0"/>
    <s v="Delivered"/>
    <x v="1"/>
    <x v="3"/>
    <n v="10"/>
    <x v="4"/>
    <x v="56"/>
    <x v="2"/>
    <s v="1-10%"/>
    <x v="0"/>
    <n v="0"/>
    <n v="1"/>
    <n v="0"/>
    <n v="1"/>
  </r>
  <r>
    <s v="ORD-00215"/>
    <d v="2020-04-04T00:00:00"/>
    <d v="2020-04-04T00:00:00"/>
    <s v="CUST24370"/>
    <s v="Priya Bhat"/>
    <n v="32"/>
    <n v="32"/>
    <s v="m"/>
    <s v="Male"/>
    <s v="North"/>
    <s v="Amritsar"/>
    <x v="3"/>
    <s v="Cooking Oil"/>
    <n v="4"/>
    <n v="4"/>
    <n v="274.86"/>
    <n v="0.34"/>
    <n v="738.23"/>
    <n v="64.05"/>
    <n v="8.6999999999999994E-2"/>
    <n v="67.36"/>
    <x v="3"/>
    <n v="2"/>
    <b v="0"/>
    <s v="Delivered"/>
    <x v="1"/>
    <x v="10"/>
    <n v="2"/>
    <x v="4"/>
    <x v="56"/>
    <x v="3"/>
    <s v="31-40%"/>
    <x v="0"/>
    <n v="0"/>
    <n v="1"/>
    <n v="0"/>
    <n v="1"/>
  </r>
  <r>
    <s v="ORD-00217"/>
    <d v="2020-04-04T00:00:00"/>
    <d v="2020-04-04T00:00:00"/>
    <s v="CUST42012"/>
    <s v="Sanjay Joshi"/>
    <n v="34"/>
    <n v="34"/>
    <s v="Male"/>
    <s v="Male"/>
    <s v="North"/>
    <s v="Chandigarh"/>
    <x v="6"/>
    <s v="Jacket"/>
    <n v="4"/>
    <n v="4"/>
    <n v="3945.85"/>
    <n v="0.34"/>
    <n v="11190.58"/>
    <n v="5301.46"/>
    <n v="0.47399999999999998"/>
    <n v="63.9"/>
    <x v="1"/>
    <n v="4"/>
    <b v="0"/>
    <s v="Cancelled"/>
    <x v="3"/>
    <x v="8"/>
    <n v="7"/>
    <x v="4"/>
    <x v="56"/>
    <x v="3"/>
    <s v="31-40%"/>
    <x v="0"/>
    <n v="0"/>
    <n v="0"/>
    <n v="1"/>
    <n v="1"/>
  </r>
  <r>
    <s v="ORD-00214"/>
    <d v="2020-04-03T00:00:00"/>
    <d v="2020-04-03T00:00:00"/>
    <s v="CUST08244"/>
    <s v="Karan Patel"/>
    <n v="46"/>
    <n v="46"/>
    <s v="Female"/>
    <s v="Female"/>
    <s v="Central"/>
    <s v="Raipur"/>
    <x v="1"/>
    <s v="Sofa"/>
    <n v="10"/>
    <n v="10"/>
    <n v="7854.56"/>
    <n v="0.3"/>
    <n v="69661.009999999995"/>
    <n v="15316.65"/>
    <n v="0.22"/>
    <n v="56.25"/>
    <x v="0"/>
    <n v="1"/>
    <b v="0"/>
    <s v="Delivered"/>
    <x v="1"/>
    <x v="0"/>
    <n v="3"/>
    <x v="4"/>
    <x v="56"/>
    <x v="4"/>
    <s v="21-30%"/>
    <x v="0"/>
    <n v="0"/>
    <n v="1"/>
    <n v="0"/>
    <n v="1"/>
  </r>
  <r>
    <s v="ORD-00212"/>
    <d v="2020-04-02T00:00:00"/>
    <d v="2020-04-02T00:00:00"/>
    <s v="CUST28918"/>
    <s v="Amit Gupta"/>
    <n v="27"/>
    <n v="27"/>
    <s v="Female"/>
    <s v="Female"/>
    <s v="Central"/>
    <s v="Nagpur"/>
    <x v="3"/>
    <s v="Flour"/>
    <n v="3"/>
    <n v="3"/>
    <n v="263.48"/>
    <n v="0.27"/>
    <n v="622.58000000000004"/>
    <n v="55.39"/>
    <n v="8.8999999999999996E-2"/>
    <n v="77.89"/>
    <x v="5"/>
    <n v="2"/>
    <b v="0"/>
    <s v="Shipped"/>
    <x v="4"/>
    <x v="0"/>
    <n v="3"/>
    <x v="4"/>
    <x v="56"/>
    <x v="3"/>
    <s v="21-30%"/>
    <x v="0"/>
    <n v="0"/>
    <n v="0"/>
    <n v="0"/>
    <n v="1"/>
  </r>
  <r>
    <s v="ORD-00211"/>
    <d v="2020-04-02T00:00:00"/>
    <d v="2020-04-02T00:00:00"/>
    <s v="CUST90979"/>
    <s v="Nisha Joshi"/>
    <n v="47"/>
    <n v="47"/>
    <s v="Male"/>
    <s v="Male"/>
    <s v="South"/>
    <s v="Bangalore"/>
    <x v="4"/>
    <s v="Comic Book"/>
    <n v="6"/>
    <n v="6"/>
    <n v="1246.19"/>
    <n v="0.06"/>
    <n v="7951.41"/>
    <n v="4298.8900000000003"/>
    <n v="0.54100000000000004"/>
    <n v="74.09"/>
    <x v="0"/>
    <m/>
    <b v="0"/>
    <s v="Delivered"/>
    <x v="1"/>
    <x v="8"/>
    <n v="7"/>
    <x v="4"/>
    <x v="56"/>
    <x v="4"/>
    <s v="1-10%"/>
    <x v="0"/>
    <n v="0"/>
    <n v="1"/>
    <n v="0"/>
    <n v="1"/>
  </r>
  <r>
    <s v="ORD-00213"/>
    <d v="2020-04-02T00:00:00"/>
    <d v="2020-04-02T00:00:00"/>
    <s v="CUST16925"/>
    <s v="Rohan Sharma"/>
    <n v="33"/>
    <n v="33"/>
    <s v="Male"/>
    <s v="Male"/>
    <s v="Central"/>
    <s v="Nagpur"/>
    <x v="0"/>
    <s v="Lipstick"/>
    <n v="3"/>
    <n v="3"/>
    <n v="538.36"/>
    <n v="0.03"/>
    <n v="1938.58"/>
    <n v="978.3"/>
    <n v="0.505"/>
    <n v="42"/>
    <x v="3"/>
    <n v="1"/>
    <b v="0"/>
    <s v="Delivered"/>
    <x v="1"/>
    <x v="3"/>
    <n v="10"/>
    <x v="4"/>
    <x v="56"/>
    <x v="3"/>
    <s v="1-10%"/>
    <x v="0"/>
    <n v="0"/>
    <n v="1"/>
    <n v="0"/>
    <n v="1"/>
  </r>
  <r>
    <s v="ORD-00209"/>
    <d v="2020-04-01T00:00:00"/>
    <d v="2020-04-01T00:00:00"/>
    <s v="CUST38184"/>
    <s v="Amit Bhat"/>
    <n v="43"/>
    <n v="43"/>
    <s v="Other"/>
    <s v="Other"/>
    <s v="North"/>
    <s v="Chandigarh"/>
    <x v="4"/>
    <s v="Fiction Novel"/>
    <n v="2"/>
    <n v="2"/>
    <n v="630.66"/>
    <n v="0.15"/>
    <n v="1278.54"/>
    <n v="414.77"/>
    <n v="0.32400000000000001"/>
    <n v="75.819999999999993"/>
    <x v="1"/>
    <m/>
    <b v="0"/>
    <s v="Delivered"/>
    <x v="1"/>
    <x v="6"/>
    <n v="6"/>
    <x v="4"/>
    <x v="56"/>
    <x v="2"/>
    <s v="11-20%"/>
    <x v="0"/>
    <n v="0"/>
    <n v="1"/>
    <n v="0"/>
    <n v="1"/>
  </r>
  <r>
    <s v="ORD-00207"/>
    <d v="2020-04-01T00:00:00"/>
    <d v="2020-04-01T00:00:00"/>
    <s v="CUST97019"/>
    <s v="Nikhil Mehta"/>
    <n v="31"/>
    <n v="31"/>
    <s v="Male"/>
    <s v="Male"/>
    <s v="North"/>
    <s v="Chandigarh"/>
    <x v="0"/>
    <s v="Shampoo"/>
    <n v="4"/>
    <n v="4"/>
    <n v="2105.61"/>
    <n v="0.37"/>
    <n v="5688.97"/>
    <n v="2865.09"/>
    <n v="0.504"/>
    <n v="70.930000000000007"/>
    <x v="3"/>
    <n v="4"/>
    <b v="0"/>
    <s v="Delivered"/>
    <x v="1"/>
    <x v="6"/>
    <n v="6"/>
    <x v="4"/>
    <x v="56"/>
    <x v="3"/>
    <s v="31-40%"/>
    <x v="0"/>
    <n v="0"/>
    <n v="1"/>
    <n v="0"/>
    <n v="1"/>
  </r>
  <r>
    <s v="ORD-00208"/>
    <s v="April 01, 2020"/>
    <d v="2020-04-01T00:00:00"/>
    <s v="CUST69756"/>
    <s v="Karan Bhat"/>
    <n v="25"/>
    <n v="25"/>
    <s v="Other"/>
    <s v="Other"/>
    <s v="Central"/>
    <s v="Bhopal"/>
    <x v="2"/>
    <s v="Camera"/>
    <n v="5"/>
    <n v="5"/>
    <n v="74661.960000000006"/>
    <n v="0.1"/>
    <n v="413676.41"/>
    <n v="38409.75"/>
    <n v="9.2999999999999999E-2"/>
    <n v="43.58"/>
    <x v="5"/>
    <n v="3"/>
    <b v="0"/>
    <s v="Delivered"/>
    <x v="1"/>
    <x v="9"/>
    <n v="9"/>
    <x v="4"/>
    <x v="56"/>
    <x v="1"/>
    <s v="1-10%"/>
    <x v="0"/>
    <n v="0"/>
    <n v="1"/>
    <n v="0"/>
    <n v="1"/>
  </r>
  <r>
    <s v="ORD-00206"/>
    <d v="2020-04-01T00:00:00"/>
    <d v="2020-04-01T00:00:00"/>
    <s v="CUST71469"/>
    <s v="Aarav Sharma"/>
    <n v="48"/>
    <n v="48"/>
    <s v="Female"/>
    <s v="Female"/>
    <s v="North"/>
    <s v="Amritsar"/>
    <x v="6"/>
    <s v="Jeans"/>
    <n v="7"/>
    <n v="7"/>
    <n v="3924.19"/>
    <n v="0.02"/>
    <n v="29835.57"/>
    <n v="10552.45"/>
    <n v="0.35399999999999998"/>
    <n v="38.119999999999997"/>
    <x v="5"/>
    <n v="5"/>
    <b v="0"/>
    <s v="Delivered"/>
    <x v="1"/>
    <x v="10"/>
    <n v="2"/>
    <x v="4"/>
    <x v="56"/>
    <x v="4"/>
    <s v="1-10%"/>
    <x v="0"/>
    <n v="0"/>
    <n v="1"/>
    <n v="0"/>
    <n v="1"/>
  </r>
  <r>
    <s v="ORD-00210"/>
    <d v="2020-04-01T00:00:00"/>
    <d v="2020-04-01T00:00:00"/>
    <s v="CUST41794"/>
    <s v="Arjun Kapoor"/>
    <n v="29"/>
    <n v="29"/>
    <s v="Female"/>
    <s v="Female"/>
    <s v="Central"/>
    <s v="Raipur"/>
    <x v="2"/>
    <s v="Headphones"/>
    <n v="7"/>
    <n v="7"/>
    <n v="48050.22"/>
    <n v="0.32"/>
    <n v="237090.85"/>
    <n v="29156.240000000002"/>
    <n v="0.123"/>
    <n v="35.880000000000003"/>
    <x v="5"/>
    <n v="4"/>
    <b v="0"/>
    <s v="Cancelled"/>
    <x v="3"/>
    <x v="0"/>
    <n v="3"/>
    <x v="4"/>
    <x v="56"/>
    <x v="3"/>
    <s v="31-40%"/>
    <x v="0"/>
    <n v="0"/>
    <n v="0"/>
    <n v="1"/>
    <n v="1"/>
  </r>
  <r>
    <s v="ORD-00205"/>
    <d v="2020-03-31T00:00:00"/>
    <d v="2020-03-31T00:00:00"/>
    <s v="CUST44095"/>
    <s v="Aarav Nair"/>
    <n v="24"/>
    <n v="24"/>
    <s v="Female"/>
    <s v="Female"/>
    <s v="Central"/>
    <s v="Bhopal"/>
    <x v="3"/>
    <s v="Flour"/>
    <n v="9"/>
    <n v="9"/>
    <n v="122.54"/>
    <n v="0.04"/>
    <n v="928.75"/>
    <n v="82.76"/>
    <n v="8.8999999999999996E-2"/>
    <n v="60.82"/>
    <x v="3"/>
    <n v="3"/>
    <b v="0"/>
    <s v="Delivered"/>
    <x v="1"/>
    <x v="2"/>
    <n v="1"/>
    <x v="4"/>
    <x v="57"/>
    <x v="1"/>
    <s v="1-10%"/>
    <x v="0"/>
    <n v="0"/>
    <n v="1"/>
    <n v="0"/>
    <n v="1"/>
  </r>
  <r>
    <s v="ORD-00200"/>
    <d v="2020-03-30T00:00:00"/>
    <d v="2020-03-30T00:00:00"/>
    <s v="CUST79644"/>
    <s v="Aarav Verma"/>
    <n v="23"/>
    <n v="23"/>
    <s v="Female"/>
    <s v="Female"/>
    <s v="West"/>
    <s v="Mumbai"/>
    <x v="5"/>
    <s v="Cycle"/>
    <n v="5"/>
    <n v="5"/>
    <n v="9009.65"/>
    <n v="0.08"/>
    <n v="44971.39"/>
    <n v="10004.34"/>
    <n v="0.222"/>
    <n v="58.16"/>
    <x v="0"/>
    <n v="3"/>
    <b v="0"/>
    <s v="Delivered"/>
    <x v="1"/>
    <x v="4"/>
    <n v="4"/>
    <x v="4"/>
    <x v="57"/>
    <x v="1"/>
    <s v="1-10%"/>
    <x v="0"/>
    <n v="0"/>
    <n v="1"/>
    <n v="0"/>
    <n v="1"/>
  </r>
  <r>
    <s v="ORD-00201"/>
    <d v="2020-03-30T00:00:00"/>
    <d v="2020-03-30T00:00:00"/>
    <s v="CUST39806"/>
    <s v="Sanjay Bhat"/>
    <n v="27"/>
    <n v="27"/>
    <s v="Other"/>
    <s v="Other"/>
    <s v="West"/>
    <s v="Mumbai"/>
    <x v="0"/>
    <s v="Face Cream"/>
    <n v="4"/>
    <n v="4"/>
    <n v="2430.1"/>
    <n v="0.03"/>
    <n v="8709.27"/>
    <n v="5472.38"/>
    <n v="0.628"/>
    <n v="60.42"/>
    <x v="5"/>
    <n v="5"/>
    <b v="0"/>
    <s v="Delivered"/>
    <x v="1"/>
    <x v="2"/>
    <n v="1"/>
    <x v="4"/>
    <x v="57"/>
    <x v="3"/>
    <s v="1-10%"/>
    <x v="0"/>
    <n v="0"/>
    <n v="1"/>
    <n v="0"/>
    <n v="1"/>
  </r>
  <r>
    <s v="ORD-00202"/>
    <d v="2020-03-30T00:00:00"/>
    <d v="2020-03-30T00:00:00"/>
    <s v="CUST45698"/>
    <s v="Aarav Singh"/>
    <n v="35"/>
    <n v="35"/>
    <s v="Other"/>
    <s v="Other"/>
    <s v="East"/>
    <s v="Guwahati"/>
    <x v="2"/>
    <s v="Camera"/>
    <n v="1"/>
    <n v="1"/>
    <n v="61584.97"/>
    <n v="0.16"/>
    <n v="53607.17"/>
    <n v="4451.9799999999996"/>
    <n v="8.3000000000000004E-2"/>
    <n v="62.25"/>
    <x v="4"/>
    <m/>
    <b v="1"/>
    <s v="Returned"/>
    <x v="0"/>
    <x v="6"/>
    <n v="6"/>
    <x v="4"/>
    <x v="57"/>
    <x v="3"/>
    <s v="11-20%"/>
    <x v="0"/>
    <n v="1"/>
    <n v="1"/>
    <n v="0"/>
    <n v="1"/>
  </r>
  <r>
    <s v="ORD-00203"/>
    <d v="2020-03-30T00:00:00"/>
    <d v="2020-03-30T00:00:00"/>
    <s v="CUST07224"/>
    <s v="Aditya Bhat"/>
    <n v="46"/>
    <n v="46"/>
    <s v="m"/>
    <s v="Male"/>
    <s v="East"/>
    <s v="Kolkata"/>
    <x v="5"/>
    <s v="Cricket Bat"/>
    <n v="8"/>
    <n v="8"/>
    <n v="11732"/>
    <m/>
    <n v="88135.47"/>
    <n v="11413.28"/>
    <n v="0.129"/>
    <n v="83.77"/>
    <x v="5"/>
    <n v="4"/>
    <b v="0"/>
    <s v="Delivered"/>
    <x v="1"/>
    <x v="3"/>
    <n v="10"/>
    <x v="4"/>
    <x v="57"/>
    <x v="4"/>
    <s v="No data"/>
    <x v="0"/>
    <n v="0"/>
    <n v="1"/>
    <n v="0"/>
    <n v="1"/>
  </r>
  <r>
    <s v="ORD-00204"/>
    <d v="2020-03-30T00:00:00"/>
    <d v="2020-03-30T00:00:00"/>
    <s v="CUST60582"/>
    <s v="Aditya Sharma"/>
    <n v="22"/>
    <n v="22"/>
    <s v="Male"/>
    <s v="Male"/>
    <s v="Central"/>
    <s v="Indore"/>
    <x v="2"/>
    <s v="Smartwatch"/>
    <n v="3"/>
    <n v="3"/>
    <n v="9772.16"/>
    <m/>
    <n v="30220.53"/>
    <n v="3821.21"/>
    <n v="0.126"/>
    <n v="87.89"/>
    <x v="2"/>
    <n v="3"/>
    <b v="0"/>
    <s v="Delivered"/>
    <x v="1"/>
    <x v="8"/>
    <n v="7"/>
    <x v="4"/>
    <x v="57"/>
    <x v="1"/>
    <s v="No data"/>
    <x v="0"/>
    <n v="0"/>
    <n v="1"/>
    <n v="0"/>
    <n v="1"/>
  </r>
  <r>
    <s v="ORD-00199"/>
    <d v="2020-03-29T00:00:00"/>
    <d v="2020-03-29T00:00:00"/>
    <s v="CUST55694"/>
    <s v="Aarav Bhat"/>
    <n v="39"/>
    <n v="39"/>
    <s v="Female"/>
    <s v="Female"/>
    <s v="North"/>
    <s v="Chandigarh"/>
    <x v="5"/>
    <s v="Dumbbells"/>
    <n v="2"/>
    <n v="2"/>
    <n v="2591.38"/>
    <n v="0.13"/>
    <n v="4195.59"/>
    <n v="758.43"/>
    <n v="0.18099999999999999"/>
    <n v="65.22"/>
    <x v="5"/>
    <m/>
    <b v="0"/>
    <s v="Delivered"/>
    <x v="1"/>
    <x v="7"/>
    <m/>
    <x v="4"/>
    <x v="57"/>
    <x v="2"/>
    <s v="11-20%"/>
    <x v="0"/>
    <n v="0"/>
    <n v="1"/>
    <n v="0"/>
    <n v="1"/>
  </r>
  <r>
    <s v="ORD-00198"/>
    <s v="March 29, 2020"/>
    <d v="2020-03-29T00:00:00"/>
    <s v="CUST42117"/>
    <s v="Pooja Gupta"/>
    <n v="34"/>
    <n v="34"/>
    <s v="Other"/>
    <s v="Other"/>
    <s v="South"/>
    <s v="Chennai"/>
    <x v="1"/>
    <s v="Desk"/>
    <n v="9"/>
    <n v="9"/>
    <n v="20805.29"/>
    <n v="0.24"/>
    <n v="146348.29999999999"/>
    <n v="36051.94"/>
    <n v="0.246"/>
    <n v="59.05"/>
    <x v="3"/>
    <n v="5"/>
    <b v="0"/>
    <s v="Delivered"/>
    <x v="1"/>
    <x v="8"/>
    <n v="7"/>
    <x v="4"/>
    <x v="57"/>
    <x v="3"/>
    <s v="21-30%"/>
    <x v="0"/>
    <n v="0"/>
    <n v="1"/>
    <n v="0"/>
    <n v="1"/>
  </r>
  <r>
    <s v="ORD-00197"/>
    <d v="2020-03-28T00:00:00"/>
    <d v="2020-03-28T00:00:00"/>
    <s v="CUST04223"/>
    <s v="Pooja Joshi"/>
    <n v="12"/>
    <n v="12"/>
    <s v="Other"/>
    <s v="Other"/>
    <s v="North"/>
    <s v="Amritsar"/>
    <x v="5"/>
    <s v="Cycle"/>
    <n v="8"/>
    <n v="8"/>
    <n v="10282.68"/>
    <n v="0.11"/>
    <n v="66340.960000000006"/>
    <n v="13106.07"/>
    <n v="0.19800000000000001"/>
    <n v="65.44"/>
    <x v="4"/>
    <n v="1"/>
    <b v="0"/>
    <s v="Delivered"/>
    <x v="1"/>
    <x v="0"/>
    <n v="3"/>
    <x v="4"/>
    <x v="57"/>
    <x v="0"/>
    <s v="11-20%"/>
    <x v="0"/>
    <n v="0"/>
    <n v="1"/>
    <n v="0"/>
    <n v="1"/>
  </r>
  <r>
    <s v="ORD-00196"/>
    <d v="2020-03-28T00:00:00"/>
    <d v="2020-03-28T00:00:00"/>
    <s v="CUST37557"/>
    <s v="Arjun Chatterjee"/>
    <n v="45"/>
    <n v="45"/>
    <s v="Other"/>
    <s v="Other"/>
    <s v="West"/>
    <s v="Ahmedabad"/>
    <x v="6"/>
    <s v="Kurta"/>
    <n v="1"/>
    <n v="1"/>
    <n v="1971.81"/>
    <n v="0.05"/>
    <n v="1592.69"/>
    <n v="732.33"/>
    <n v="0.46"/>
    <n v="57.58"/>
    <x v="0"/>
    <n v="1"/>
    <b v="0"/>
    <s v="Delivered"/>
    <x v="1"/>
    <x v="6"/>
    <n v="6"/>
    <x v="4"/>
    <x v="57"/>
    <x v="2"/>
    <s v="1-10%"/>
    <x v="0"/>
    <n v="0"/>
    <n v="1"/>
    <n v="0"/>
    <n v="1"/>
  </r>
  <r>
    <s v="ORD-00193"/>
    <d v="2020-03-27T00:00:00"/>
    <d v="2020-03-27T00:00:00"/>
    <s v="CUST20505"/>
    <s v="Amit Kapoor"/>
    <n v="21"/>
    <n v="21"/>
    <s v="Other"/>
    <s v="Other"/>
    <s v="West"/>
    <s v="Pune"/>
    <x v="1"/>
    <s v="Wardrobe"/>
    <n v="6"/>
    <n v="6"/>
    <n v="2910.04"/>
    <n v="0.13"/>
    <n v="15810.15"/>
    <n v="5082.4799999999996"/>
    <n v="0.32100000000000001"/>
    <n v="63.67"/>
    <x v="2"/>
    <n v="5"/>
    <b v="0"/>
    <s v="Shipped"/>
    <x v="4"/>
    <x v="4"/>
    <n v="4"/>
    <x v="4"/>
    <x v="57"/>
    <x v="1"/>
    <s v="11-20%"/>
    <x v="0"/>
    <n v="0"/>
    <n v="0"/>
    <n v="0"/>
    <n v="1"/>
  </r>
  <r>
    <s v="ORD-00192"/>
    <d v="2020-03-27T00:00:00"/>
    <d v="2020-03-27T00:00:00"/>
    <s v="CUST62597"/>
    <s v="Ritu Mishra"/>
    <n v="51"/>
    <n v="51"/>
    <s v="Male"/>
    <s v="Male"/>
    <s v="South"/>
    <s v="Chennai"/>
    <x v="2"/>
    <s v="Camera"/>
    <n v="5"/>
    <n v="5"/>
    <n v="25706.78"/>
    <m/>
    <n v="121013.9"/>
    <n v="12672.89"/>
    <n v="0.105"/>
    <n v="90.75"/>
    <x v="0"/>
    <n v="2"/>
    <b v="1"/>
    <s v="Returned"/>
    <x v="0"/>
    <x v="5"/>
    <n v="8"/>
    <x v="4"/>
    <x v="57"/>
    <x v="4"/>
    <s v="No data"/>
    <x v="0"/>
    <n v="1"/>
    <n v="1"/>
    <n v="0"/>
    <n v="1"/>
  </r>
  <r>
    <s v="ORD-00194"/>
    <d v="2020-03-27T00:00:00"/>
    <d v="2020-03-27T00:00:00"/>
    <s v="CUST96692"/>
    <s v="Aarav Joshi"/>
    <n v="35"/>
    <n v="35"/>
    <s v="Female"/>
    <s v="Female"/>
    <s v="North"/>
    <s v="Delhi"/>
    <x v="5"/>
    <s v="Dumbbells"/>
    <n v="9"/>
    <n v="9"/>
    <n v="6747.04"/>
    <n v="7.0000000000000007E-2"/>
    <n v="53191.17"/>
    <n v="13938.07"/>
    <n v="0.26200000000000001"/>
    <n v="74.53"/>
    <x v="2"/>
    <n v="3"/>
    <b v="0"/>
    <s v="Delivered"/>
    <x v="1"/>
    <x v="2"/>
    <n v="1"/>
    <x v="4"/>
    <x v="57"/>
    <x v="3"/>
    <s v="1-10%"/>
    <x v="0"/>
    <n v="0"/>
    <n v="1"/>
    <n v="0"/>
    <n v="1"/>
  </r>
  <r>
    <s v="ORD-00195"/>
    <d v="2020-03-27T00:00:00"/>
    <d v="2020-03-27T00:00:00"/>
    <s v="CUST10870"/>
    <s v="Deepa Bhat"/>
    <n v="26"/>
    <n v="26"/>
    <s v="Female"/>
    <s v="Female"/>
    <s v="Central"/>
    <s v="Raipur"/>
    <x v="0"/>
    <s v="Shampoo"/>
    <n v="10"/>
    <n v="10"/>
    <n v="2466.88"/>
    <n v="0.25"/>
    <n v="17991.29"/>
    <n v="5973.34"/>
    <n v="0.33200000000000002"/>
    <n v="34.92"/>
    <x v="4"/>
    <n v="4"/>
    <b v="0"/>
    <s v="Delivered"/>
    <x v="1"/>
    <x v="9"/>
    <n v="9"/>
    <x v="4"/>
    <x v="57"/>
    <x v="3"/>
    <s v="21-30%"/>
    <x v="0"/>
    <n v="0"/>
    <n v="1"/>
    <n v="0"/>
    <n v="1"/>
  </r>
  <r>
    <s v="ORD-00190"/>
    <d v="2020-03-26T00:00:00"/>
    <d v="2020-03-26T00:00:00"/>
    <s v="CUST46839"/>
    <s v="Nikhil Kumar"/>
    <m/>
    <m/>
    <s v="Male"/>
    <s v="Male"/>
    <s v="North"/>
    <s v="Chandigarh"/>
    <x v="1"/>
    <s v="Bookshelf"/>
    <n v="8"/>
    <n v="8"/>
    <n v="30630.05"/>
    <n v="0.31"/>
    <n v="154185.04999999999"/>
    <n v="41569.879999999997"/>
    <n v="0.27"/>
    <n v="27.98"/>
    <x v="4"/>
    <n v="1"/>
    <b v="0"/>
    <s v="Cancelled"/>
    <x v="3"/>
    <x v="4"/>
    <n v="4"/>
    <x v="4"/>
    <x v="57"/>
    <x v="5"/>
    <s v="31-40%"/>
    <x v="0"/>
    <n v="0"/>
    <n v="0"/>
    <n v="1"/>
    <n v="1"/>
  </r>
  <r>
    <s v="ORD-00191"/>
    <d v="2020-03-26T00:00:00"/>
    <d v="2020-03-26T00:00:00"/>
    <s v="CUST37196"/>
    <s v="Pooja Chatterjee"/>
    <n v="37"/>
    <n v="37"/>
    <s v="Other"/>
    <s v="Other"/>
    <s v="South"/>
    <s v="Chennai"/>
    <x v="6"/>
    <s v="T-Shirt"/>
    <n v="2"/>
    <n v="2"/>
    <n v="2822.43"/>
    <n v="0.32"/>
    <n v="3893.81"/>
    <n v="1101.47"/>
    <n v="0.28299999999999997"/>
    <n v="41.8"/>
    <x v="1"/>
    <n v="2"/>
    <b v="0"/>
    <s v="Delivered"/>
    <x v="1"/>
    <x v="4"/>
    <n v="4"/>
    <x v="4"/>
    <x v="57"/>
    <x v="2"/>
    <s v="31-40%"/>
    <x v="0"/>
    <n v="0"/>
    <n v="1"/>
    <n v="0"/>
    <n v="1"/>
  </r>
  <r>
    <s v="ORD-00189"/>
    <d v="2020-03-25T00:00:00"/>
    <d v="2020-03-25T00:00:00"/>
    <s v="CUST02132"/>
    <s v="Pooja Reddy"/>
    <n v="41"/>
    <n v="41"/>
    <s v="Female"/>
    <s v="Female"/>
    <s v="North"/>
    <s v="Delhi"/>
    <x v="3"/>
    <s v="Tea"/>
    <n v="1"/>
    <n v="1"/>
    <n v="342.62"/>
    <n v="0.31"/>
    <n v="248.22"/>
    <n v="14.18"/>
    <n v="5.7000000000000002E-2"/>
    <n v="59.96"/>
    <x v="0"/>
    <m/>
    <b v="0"/>
    <s v="Delivered"/>
    <x v="1"/>
    <x v="6"/>
    <n v="6"/>
    <x v="4"/>
    <x v="57"/>
    <x v="2"/>
    <s v="31-40%"/>
    <x v="0"/>
    <n v="0"/>
    <n v="1"/>
    <n v="0"/>
    <n v="1"/>
  </r>
  <r>
    <s v="ORD-00188"/>
    <d v="2020-03-24T00:00:00"/>
    <d v="2020-03-24T00:00:00"/>
    <s v="CUST84898"/>
    <s v="Deepa Mishra"/>
    <n v="45"/>
    <n v="45"/>
    <s v="Male"/>
    <s v="Male"/>
    <s v="East"/>
    <s v="Kolkata"/>
    <x v="2"/>
    <s v="Smartphone"/>
    <n v="1"/>
    <n v="1"/>
    <n v="6658.64"/>
    <n v="0.06"/>
    <n v="6373.28"/>
    <n v="702.66"/>
    <n v="0.11"/>
    <n v="108.65"/>
    <x v="3"/>
    <n v="4"/>
    <b v="0"/>
    <s v="Delivered"/>
    <x v="1"/>
    <x v="3"/>
    <n v="10"/>
    <x v="4"/>
    <x v="57"/>
    <x v="2"/>
    <s v="1-10%"/>
    <x v="0"/>
    <n v="0"/>
    <n v="1"/>
    <n v="0"/>
    <n v="1"/>
  </r>
  <r>
    <s v="ORD-00185"/>
    <d v="2020-03-23T00:00:00"/>
    <d v="2020-03-23T00:00:00"/>
    <s v="CUST40829"/>
    <s v="Nikhil Bhat"/>
    <n v="37"/>
    <n v="37"/>
    <s v="F"/>
    <s v="Female"/>
    <s v="Central"/>
    <s v="Nagpur"/>
    <x v="5"/>
    <s v="Football"/>
    <n v="8"/>
    <n v="8"/>
    <n v="7246.65"/>
    <n v="0.34"/>
    <n v="43301.82"/>
    <n v="7525.66"/>
    <n v="0.17399999999999999"/>
    <n v="68.12"/>
    <x v="4"/>
    <n v="2"/>
    <b v="1"/>
    <s v="Returned"/>
    <x v="0"/>
    <x v="2"/>
    <n v="1"/>
    <x v="4"/>
    <x v="57"/>
    <x v="2"/>
    <s v="31-40%"/>
    <x v="0"/>
    <n v="1"/>
    <n v="1"/>
    <n v="0"/>
    <n v="1"/>
  </r>
  <r>
    <s v="ORD-00187"/>
    <d v="2020-03-23T00:00:00"/>
    <d v="2020-03-23T00:00:00"/>
    <s v="CUST95299"/>
    <s v="Amit Rao"/>
    <n v="44"/>
    <n v="44"/>
    <s v="Other"/>
    <s v="Other"/>
    <s v="East"/>
    <s v="Guwahati"/>
    <x v="3"/>
    <s v="Sugar"/>
    <n v="3"/>
    <n v="3"/>
    <n v="315.98"/>
    <n v="0.2"/>
    <n v="801.2"/>
    <n v="62.11"/>
    <n v="7.8E-2"/>
    <n v="104.89"/>
    <x v="2"/>
    <n v="4"/>
    <b v="0"/>
    <s v="Delivered"/>
    <x v="1"/>
    <x v="0"/>
    <n v="3"/>
    <x v="4"/>
    <x v="57"/>
    <x v="2"/>
    <s v="11-20%"/>
    <x v="0"/>
    <n v="0"/>
    <n v="1"/>
    <n v="0"/>
    <n v="1"/>
  </r>
  <r>
    <s v="ORD-00186"/>
    <d v="2020-03-23T00:00:00"/>
    <d v="2020-03-23T00:00:00"/>
    <s v="CUST86352"/>
    <s v="Meera Gupta"/>
    <n v="21"/>
    <n v="21"/>
    <s v="Female"/>
    <s v="Female"/>
    <s v="Central"/>
    <s v="Indore"/>
    <x v="5"/>
    <s v="Cricket Bat"/>
    <n v="7"/>
    <n v="7"/>
    <n v="7173.46"/>
    <n v="0.37"/>
    <n v="38067.279999999999"/>
    <n v="7608.14"/>
    <n v="0.2"/>
    <n v="52.84"/>
    <x v="1"/>
    <n v="1"/>
    <b v="0"/>
    <s v="Shipped"/>
    <x v="4"/>
    <x v="4"/>
    <n v="4"/>
    <x v="4"/>
    <x v="57"/>
    <x v="1"/>
    <s v="31-40%"/>
    <x v="0"/>
    <n v="0"/>
    <n v="0"/>
    <n v="0"/>
    <n v="1"/>
  </r>
  <r>
    <s v="ORD-00183"/>
    <d v="2020-03-22T00:00:00"/>
    <d v="2020-03-22T00:00:00"/>
    <s v="CUST16395"/>
    <s v="Sunita Pillai"/>
    <n v="19"/>
    <n v="19"/>
    <s v="Other"/>
    <s v="Other"/>
    <s v="Central"/>
    <s v="Raipur"/>
    <x v="0"/>
    <s v="Sunscreen"/>
    <n v="9"/>
    <n v="9"/>
    <n v="646.01"/>
    <n v="0.38"/>
    <n v="3807.56"/>
    <n v="1281.8399999999999"/>
    <n v="0.33700000000000002"/>
    <n v="51.72"/>
    <x v="2"/>
    <n v="2"/>
    <b v="0"/>
    <s v="Pending"/>
    <x v="2"/>
    <x v="0"/>
    <n v="3"/>
    <x v="4"/>
    <x v="57"/>
    <x v="1"/>
    <s v="31-40%"/>
    <x v="0"/>
    <n v="0"/>
    <n v="0"/>
    <n v="0"/>
    <n v="1"/>
  </r>
  <r>
    <s v="ORD-00184"/>
    <d v="2020-03-22T00:00:00"/>
    <d v="2020-03-22T00:00:00"/>
    <s v="CUST00684"/>
    <s v="Ananya Das"/>
    <n v="27"/>
    <n v="27"/>
    <s v="Other"/>
    <s v="Other"/>
    <s v="South"/>
    <s v="Kochi"/>
    <x v="1"/>
    <s v="Wardrobe"/>
    <n v="2"/>
    <n v="2"/>
    <n v="25170.77"/>
    <n v="0.27"/>
    <n v="36389.699999999997"/>
    <n v="9365.3799999999992"/>
    <n v="0.25700000000000001"/>
    <n v="87.67"/>
    <x v="1"/>
    <m/>
    <b v="0"/>
    <s v="Delivered"/>
    <x v="1"/>
    <x v="3"/>
    <n v="10"/>
    <x v="4"/>
    <x v="57"/>
    <x v="3"/>
    <s v="21-30%"/>
    <x v="0"/>
    <n v="0"/>
    <n v="1"/>
    <n v="0"/>
    <n v="1"/>
  </r>
  <r>
    <s v="ORD-00182"/>
    <d v="2020-03-21T00:00:00"/>
    <d v="2020-03-21T00:00:00"/>
    <s v="CUST63049"/>
    <s v="Arjun Reddy"/>
    <n v="61"/>
    <n v="61"/>
    <s v="m"/>
    <s v="Male"/>
    <s v="East"/>
    <s v="Kolkata"/>
    <x v="5"/>
    <s v="Yoga Mat"/>
    <n v="9"/>
    <n v="9"/>
    <n v="2019.71"/>
    <n v="0.21"/>
    <n v="14642.06"/>
    <n v="3698.35"/>
    <n v="0.253"/>
    <n v="55.65"/>
    <x v="3"/>
    <n v="2"/>
    <b v="0"/>
    <s v="Delivered"/>
    <x v="1"/>
    <x v="0"/>
    <n v="3"/>
    <x v="4"/>
    <x v="57"/>
    <x v="6"/>
    <s v="21-30%"/>
    <x v="0"/>
    <n v="0"/>
    <n v="1"/>
    <n v="0"/>
    <n v="1"/>
  </r>
  <r>
    <s v="ORD-00181"/>
    <d v="2020-03-20T00:00:00"/>
    <d v="2020-03-20T00:00:00"/>
    <s v="CUST09112"/>
    <s v="Sanjay Gupta"/>
    <n v="47"/>
    <n v="47"/>
    <s v="Other"/>
    <s v="Other"/>
    <s v="Central"/>
    <s v="Nagpur"/>
    <x v="0"/>
    <s v="Sunscreen"/>
    <n v="10"/>
    <n v="10"/>
    <n v="1799.76"/>
    <n v="0.15"/>
    <n v="15785.6"/>
    <n v="5681.65"/>
    <n v="0.36"/>
    <n v="56.65"/>
    <x v="2"/>
    <n v="4"/>
    <b v="0"/>
    <s v="Delivered"/>
    <x v="1"/>
    <x v="2"/>
    <n v="1"/>
    <x v="4"/>
    <x v="57"/>
    <x v="4"/>
    <s v="11-20%"/>
    <x v="0"/>
    <n v="0"/>
    <n v="1"/>
    <n v="0"/>
    <n v="1"/>
  </r>
  <r>
    <s v="ORD-00178"/>
    <d v="2020-03-19T00:00:00"/>
    <d v="2020-03-19T00:00:00"/>
    <s v="CUST56675"/>
    <s v="Rohan Sharma"/>
    <n v="24"/>
    <n v="24"/>
    <s v="Male"/>
    <s v="Male"/>
    <s v="Central"/>
    <s v="Raipur"/>
    <x v="2"/>
    <s v="Camera"/>
    <n v="6"/>
    <n v="6"/>
    <n v="15086.96"/>
    <n v="0.13"/>
    <n v="83619.759999999995"/>
    <n v="10183.25"/>
    <n v="0.122"/>
    <n v="74.72"/>
    <x v="2"/>
    <n v="1"/>
    <b v="0"/>
    <s v="Delivered"/>
    <x v="1"/>
    <x v="4"/>
    <n v="4"/>
    <x v="4"/>
    <x v="57"/>
    <x v="1"/>
    <s v="11-20%"/>
    <x v="0"/>
    <n v="0"/>
    <n v="1"/>
    <n v="0"/>
    <n v="1"/>
  </r>
  <r>
    <s v="ORD-00180"/>
    <d v="2020-03-19T00:00:00"/>
    <d v="2020-03-19T00:00:00"/>
    <s v="CUST29334"/>
    <s v="Kavya Joshi"/>
    <n v="35"/>
    <n v="35"/>
    <s v="Other"/>
    <s v="Other"/>
    <s v="Central"/>
    <s v="Indore"/>
    <x v="5"/>
    <s v="Tennis Racket"/>
    <n v="7"/>
    <n v="7"/>
    <n v="2367.09"/>
    <n v="0.04"/>
    <n v="16292.28"/>
    <n v="2663.65"/>
    <n v="0.16300000000000001"/>
    <n v="42.41"/>
    <x v="2"/>
    <n v="1"/>
    <b v="0"/>
    <s v="Shipped"/>
    <x v="4"/>
    <x v="5"/>
    <n v="8"/>
    <x v="4"/>
    <x v="57"/>
    <x v="3"/>
    <s v="1-10%"/>
    <x v="0"/>
    <n v="0"/>
    <n v="0"/>
    <n v="0"/>
    <n v="1"/>
  </r>
  <r>
    <s v="ORD-00179"/>
    <d v="2020-03-19T00:00:00"/>
    <d v="2020-03-19T00:00:00"/>
    <s v="CUST72035"/>
    <s v="Ritu Pillai"/>
    <n v="39"/>
    <n v="39"/>
    <s v="Male"/>
    <s v="Male"/>
    <s v="South"/>
    <s v="Chennai"/>
    <x v="0"/>
    <s v="Hair Oil"/>
    <n v="2"/>
    <n v="2"/>
    <n v="691.8"/>
    <n v="0.4"/>
    <n v="832.4"/>
    <n v="369.92"/>
    <n v="0.44400000000000001"/>
    <n v="65.91"/>
    <x v="5"/>
    <n v="5"/>
    <b v="0"/>
    <s v="Delivered"/>
    <x v="1"/>
    <x v="9"/>
    <n v="9"/>
    <x v="4"/>
    <x v="57"/>
    <x v="2"/>
    <s v="31-40%"/>
    <x v="0"/>
    <n v="0"/>
    <n v="1"/>
    <n v="0"/>
    <n v="1"/>
  </r>
  <r>
    <s v="ORD-00175"/>
    <d v="2020-03-18T00:00:00"/>
    <d v="2020-03-18T00:00:00"/>
    <s v="CUST47786"/>
    <s v="Nisha Rao"/>
    <n v="35"/>
    <n v="35"/>
    <s v="Male"/>
    <s v="Male"/>
    <s v="West"/>
    <s v="Ahmedabad"/>
    <x v="0"/>
    <s v="Lipstick"/>
    <n v="9"/>
    <n v="9"/>
    <n v="2028.03"/>
    <n v="0.12"/>
    <n v="15078.05"/>
    <n v="8126.73"/>
    <n v="0.53900000000000003"/>
    <n v="55.01"/>
    <x v="4"/>
    <n v="4"/>
    <b v="0"/>
    <s v="Delivered"/>
    <x v="1"/>
    <x v="9"/>
    <n v="9"/>
    <x v="4"/>
    <x v="57"/>
    <x v="3"/>
    <s v="11-20%"/>
    <x v="0"/>
    <n v="0"/>
    <n v="1"/>
    <n v="0"/>
    <n v="1"/>
  </r>
  <r>
    <s v="ORD-00176"/>
    <d v="2020-03-18T00:00:00"/>
    <d v="2020-03-18T00:00:00"/>
    <s v="CUST81366"/>
    <s v="Vikram Sharma"/>
    <n v="15"/>
    <n v="15"/>
    <s v="Female"/>
    <s v="Female"/>
    <s v="East"/>
    <s v="Patna"/>
    <x v="1"/>
    <s v="Bookshelf"/>
    <n v="6"/>
    <n v="6"/>
    <n v="14217.54"/>
    <n v="0.36"/>
    <n v="54182.97"/>
    <n v="16528.59"/>
    <n v="0.30499999999999999"/>
    <n v="65.56"/>
    <x v="0"/>
    <n v="5"/>
    <b v="0"/>
    <s v="Pending"/>
    <x v="2"/>
    <x v="9"/>
    <n v="9"/>
    <x v="4"/>
    <x v="57"/>
    <x v="0"/>
    <s v="31-40%"/>
    <x v="0"/>
    <n v="0"/>
    <n v="0"/>
    <n v="0"/>
    <n v="1"/>
  </r>
  <r>
    <s v="ORD-00177"/>
    <d v="2020-03-18T00:00:00"/>
    <d v="2020-03-18T00:00:00"/>
    <s v="CUST74936"/>
    <s v="Aditya Sharma"/>
    <n v="49"/>
    <n v="49"/>
    <s v="Female"/>
    <s v="Female"/>
    <s v="West"/>
    <s v="Mumbai"/>
    <x v="6"/>
    <s v="Jacket"/>
    <n v="9"/>
    <n v="9"/>
    <n v="2298.37"/>
    <m/>
    <n v="20461.060000000001"/>
    <n v="7107.09"/>
    <n v="0.34699999999999998"/>
    <n v="64.34"/>
    <x v="5"/>
    <n v="3"/>
    <b v="0"/>
    <s v="Delivered"/>
    <x v="1"/>
    <x v="10"/>
    <n v="2"/>
    <x v="4"/>
    <x v="57"/>
    <x v="4"/>
    <s v="No data"/>
    <x v="0"/>
    <n v="0"/>
    <n v="1"/>
    <n v="0"/>
    <n v="1"/>
  </r>
  <r>
    <s v="ORD-00174"/>
    <d v="2020-03-16T00:00:00"/>
    <d v="2020-03-16T00:00:00"/>
    <s v="CUST91348"/>
    <s v="Meera Reddy"/>
    <n v="35"/>
    <n v="35"/>
    <s v="Other"/>
    <s v="Other"/>
    <s v="North"/>
    <s v="Chandigarh"/>
    <x v="3"/>
    <s v="Flour"/>
    <n v="9"/>
    <n v="9"/>
    <n v="167.67"/>
    <n v="0.25"/>
    <n v="1072.27"/>
    <n v="93.59"/>
    <n v="8.6999999999999994E-2"/>
    <n v="68.23"/>
    <x v="1"/>
    <n v="1"/>
    <b v="0"/>
    <s v="Delivered"/>
    <x v="1"/>
    <x v="8"/>
    <n v="7"/>
    <x v="4"/>
    <x v="57"/>
    <x v="3"/>
    <s v="21-30%"/>
    <x v="0"/>
    <n v="0"/>
    <n v="1"/>
    <n v="0"/>
    <n v="1"/>
  </r>
  <r>
    <s v="ORD-00173"/>
    <d v="2020-03-16T00:00:00"/>
    <d v="2020-03-16T00:00:00"/>
    <s v="CUST46878"/>
    <s v="Sunita Mishra"/>
    <n v="33"/>
    <n v="33"/>
    <s v="Female"/>
    <s v="Female"/>
    <s v="East"/>
    <s v="Bhubaneswar"/>
    <x v="4"/>
    <s v="Biography"/>
    <n v="8"/>
    <n v="8"/>
    <n v="1355.07"/>
    <n v="0.25"/>
    <n v="7286.92"/>
    <n v="3585.8"/>
    <n v="0.49199999999999999"/>
    <n v="86.98"/>
    <x v="5"/>
    <n v="4"/>
    <b v="0"/>
    <s v="Shipped"/>
    <x v="4"/>
    <x v="1"/>
    <n v="5"/>
    <x v="4"/>
    <x v="57"/>
    <x v="3"/>
    <s v="21-30%"/>
    <x v="0"/>
    <n v="0"/>
    <n v="0"/>
    <n v="0"/>
    <n v="1"/>
  </r>
  <r>
    <s v="ORD-00170"/>
    <d v="2020-03-15T00:00:00"/>
    <d v="2020-03-15T00:00:00"/>
    <s v="CUST53622"/>
    <s v="Aditya Chatterjee"/>
    <n v="31"/>
    <n v="31"/>
    <s v="Male"/>
    <s v="Male"/>
    <s v="South"/>
    <s v="Bangalore"/>
    <x v="3"/>
    <s v="Sugar"/>
    <n v="9"/>
    <n v="9"/>
    <n v="236.54"/>
    <n v="0.19"/>
    <n v="1658.66"/>
    <n v="140.16"/>
    <n v="8.5000000000000006E-2"/>
    <n v="101.07"/>
    <x v="2"/>
    <n v="3"/>
    <b v="1"/>
    <s v="Returned"/>
    <x v="0"/>
    <x v="2"/>
    <n v="1"/>
    <x v="4"/>
    <x v="57"/>
    <x v="3"/>
    <s v="11-20%"/>
    <x v="0"/>
    <n v="1"/>
    <n v="1"/>
    <n v="0"/>
    <n v="1"/>
  </r>
  <r>
    <s v="ORD-00172"/>
    <d v="2020-03-15T00:00:00"/>
    <d v="2020-03-15T00:00:00"/>
    <s v="CUST40704"/>
    <s v="Aarav Rao"/>
    <n v="16"/>
    <n v="16"/>
    <s v="Other"/>
    <s v="Other"/>
    <s v="East"/>
    <s v="Guwahati"/>
    <x v="6"/>
    <s v="Saree"/>
    <n v="2"/>
    <n v="2"/>
    <n v="2448.31"/>
    <n v="0.35"/>
    <n v="3584.88"/>
    <n v="1270.1600000000001"/>
    <n v="0.35399999999999998"/>
    <n v="79.97"/>
    <x v="2"/>
    <n v="4"/>
    <b v="0"/>
    <s v="Delivered"/>
    <x v="1"/>
    <x v="8"/>
    <n v="7"/>
    <x v="4"/>
    <x v="57"/>
    <x v="0"/>
    <s v="31-40%"/>
    <x v="0"/>
    <n v="0"/>
    <n v="1"/>
    <n v="0"/>
    <n v="1"/>
  </r>
  <r>
    <s v="ORD-00169"/>
    <d v="2020-03-15T00:00:00"/>
    <d v="2020-03-15T00:00:00"/>
    <s v="CUST14141"/>
    <s v="Nikhil Das"/>
    <n v="43"/>
    <n v="43"/>
    <s v="Male"/>
    <s v="Male"/>
    <s v="Central"/>
    <s v="Raipur"/>
    <x v="6"/>
    <s v="T-Shirt"/>
    <n v="2"/>
    <n v="2"/>
    <n v="3471.87"/>
    <n v="0.15"/>
    <n v="5928.17"/>
    <n v="1972.09"/>
    <n v="0.33300000000000002"/>
    <n v="48.98"/>
    <x v="2"/>
    <n v="1"/>
    <b v="0"/>
    <s v="Shipped"/>
    <x v="4"/>
    <x v="4"/>
    <n v="4"/>
    <x v="4"/>
    <x v="57"/>
    <x v="2"/>
    <s v="11-20%"/>
    <x v="0"/>
    <n v="0"/>
    <n v="0"/>
    <n v="0"/>
    <n v="1"/>
  </r>
  <r>
    <s v="ORD-00168"/>
    <d v="2020-03-15T00:00:00"/>
    <d v="2020-03-15T00:00:00"/>
    <s v="CUST93790"/>
    <s v="Nisha Singh"/>
    <n v="33"/>
    <n v="33"/>
    <s v="Female"/>
    <s v="Female"/>
    <s v="Central"/>
    <s v="Indore"/>
    <x v="6"/>
    <s v="Jeans"/>
    <n v="2"/>
    <n v="2"/>
    <n v="344.95"/>
    <n v="0.01"/>
    <n v="675.21"/>
    <n v="315.70999999999998"/>
    <n v="0.46800000000000003"/>
    <n v="45.42"/>
    <x v="3"/>
    <n v="3"/>
    <b v="0"/>
    <s v="Delivered"/>
    <x v="1"/>
    <x v="0"/>
    <n v="3"/>
    <x v="4"/>
    <x v="57"/>
    <x v="3"/>
    <s v="1-10%"/>
    <x v="0"/>
    <n v="0"/>
    <n v="1"/>
    <n v="0"/>
    <n v="1"/>
  </r>
  <r>
    <s v="ORD-00171"/>
    <d v="2020-03-15T00:00:00"/>
    <d v="2020-03-15T00:00:00"/>
    <s v="CUST76866"/>
    <s v="Rohan Pillai"/>
    <n v="42"/>
    <n v="42"/>
    <s v="F"/>
    <s v="Female"/>
    <s v="Central"/>
    <s v="Indore"/>
    <x v="5"/>
    <s v="Tennis Racket"/>
    <n v="7"/>
    <n v="7"/>
    <n v="3287.47"/>
    <n v="0.13"/>
    <n v="20381.48"/>
    <n v="5046.53"/>
    <n v="0.248"/>
    <n v="38.67"/>
    <x v="0"/>
    <m/>
    <b v="0"/>
    <s v="Delivered"/>
    <x v="1"/>
    <x v="8"/>
    <n v="7"/>
    <x v="4"/>
    <x v="57"/>
    <x v="2"/>
    <s v="11-20%"/>
    <x v="0"/>
    <n v="0"/>
    <n v="1"/>
    <n v="0"/>
    <n v="1"/>
  </r>
  <r>
    <s v="ORD-00167"/>
    <d v="2020-03-13T00:00:00"/>
    <d v="2020-03-13T00:00:00"/>
    <s v="CUST51864"/>
    <s v="Amit Mishra"/>
    <n v="27"/>
    <n v="27"/>
    <s v="Female"/>
    <s v="Female"/>
    <s v="West"/>
    <s v="Surat"/>
    <x v="6"/>
    <s v="Dress"/>
    <n v="4"/>
    <n v="4"/>
    <n v="2696.21"/>
    <n v="0.22"/>
    <n v="8113.08"/>
    <n v="2313.16"/>
    <n v="0.28499999999999998"/>
    <n v="51.64"/>
    <x v="3"/>
    <n v="1"/>
    <b v="0"/>
    <s v="Delivered"/>
    <x v="1"/>
    <x v="0"/>
    <n v="3"/>
    <x v="4"/>
    <x v="57"/>
    <x v="3"/>
    <s v="21-30%"/>
    <x v="0"/>
    <n v="0"/>
    <n v="1"/>
    <n v="0"/>
    <n v="1"/>
  </r>
  <r>
    <s v="ORD-00165"/>
    <d v="2020-03-13T00:00:00"/>
    <d v="2020-03-13T00:00:00"/>
    <s v="CUST08515"/>
    <s v="Amit Mishra"/>
    <n v="25"/>
    <n v="25"/>
    <s v="Male"/>
    <s v="Male"/>
    <s v="East"/>
    <s v="Bhubaneswar"/>
    <x v="2"/>
    <s v="Headphones"/>
    <n v="3"/>
    <n v="3"/>
    <n v="21835.15"/>
    <n v="0.3"/>
    <n v="48564.04"/>
    <n v="6796.88"/>
    <n v="0.14000000000000001"/>
    <n v="108.99"/>
    <x v="4"/>
    <n v="1"/>
    <b v="1"/>
    <s v="Returned"/>
    <x v="0"/>
    <x v="0"/>
    <n v="3"/>
    <x v="4"/>
    <x v="57"/>
    <x v="1"/>
    <s v="21-30%"/>
    <x v="0"/>
    <n v="1"/>
    <n v="1"/>
    <n v="0"/>
    <n v="1"/>
  </r>
  <r>
    <s v="ORD-00166"/>
    <d v="2020-03-13T00:00:00"/>
    <d v="2020-03-13T00:00:00"/>
    <s v="CUST75367"/>
    <s v="Nisha Patel"/>
    <n v="45"/>
    <n v="45"/>
    <s v="Female"/>
    <s v="Female"/>
    <s v="East"/>
    <s v="Kolkata"/>
    <x v="4"/>
    <s v="Self-Help Book"/>
    <n v="8"/>
    <n v="8"/>
    <n v="518.20000000000005"/>
    <n v="0.01"/>
    <n v="4524.5200000000004"/>
    <n v="1853.7"/>
    <n v="0.41"/>
    <n v="90.45"/>
    <x v="5"/>
    <m/>
    <b v="0"/>
    <s v="Delivered"/>
    <x v="1"/>
    <x v="6"/>
    <n v="6"/>
    <x v="4"/>
    <x v="57"/>
    <x v="2"/>
    <s v="1-10%"/>
    <x v="0"/>
    <n v="0"/>
    <n v="1"/>
    <n v="0"/>
    <n v="1"/>
  </r>
  <r>
    <s v="ORD-00164"/>
    <d v="2020-03-12T00:00:00"/>
    <d v="2020-03-12T00:00:00"/>
    <s v="CUST97663"/>
    <s v="Aarav Singh"/>
    <m/>
    <m/>
    <s v="m"/>
    <s v="Male"/>
    <s v="North"/>
    <s v="Ludhiana"/>
    <x v="6"/>
    <s v="Kurta"/>
    <n v="9"/>
    <n v="9"/>
    <n v="3971.91"/>
    <n v="0.18"/>
    <n v="32366.71"/>
    <n v="14702.14"/>
    <n v="0.45400000000000001"/>
    <n v="47.38"/>
    <x v="1"/>
    <n v="3"/>
    <b v="0"/>
    <s v="Pending"/>
    <x v="2"/>
    <x v="4"/>
    <n v="4"/>
    <x v="4"/>
    <x v="57"/>
    <x v="5"/>
    <s v="11-20%"/>
    <x v="0"/>
    <n v="0"/>
    <n v="0"/>
    <n v="0"/>
    <n v="1"/>
  </r>
  <r>
    <s v="ORD-00161"/>
    <d v="2020-03-09T00:00:00"/>
    <d v="2020-03-09T00:00:00"/>
    <s v="CUST18225"/>
    <s v="Deepa Chatterjee"/>
    <n v="33"/>
    <n v="33"/>
    <s v="Male"/>
    <s v="Male"/>
    <s v="South"/>
    <s v="Hyderabad"/>
    <x v="4"/>
    <s v="Textbook"/>
    <n v="6"/>
    <n v="6"/>
    <n v="997.06"/>
    <n v="0.35"/>
    <n v="3628.96"/>
    <n v="1433.29"/>
    <n v="0.39500000000000002"/>
    <n v="49.84"/>
    <x v="1"/>
    <m/>
    <b v="0"/>
    <s v="Delivered"/>
    <x v="1"/>
    <x v="4"/>
    <n v="4"/>
    <x v="4"/>
    <x v="57"/>
    <x v="3"/>
    <s v="31-40%"/>
    <x v="0"/>
    <n v="0"/>
    <n v="1"/>
    <n v="0"/>
    <n v="1"/>
  </r>
  <r>
    <s v="ORD-00163"/>
    <d v="2020-03-09T00:00:00"/>
    <d v="2020-03-09T00:00:00"/>
    <s v="CUST31561"/>
    <s v="Meera Bhat"/>
    <n v="23"/>
    <n v="23"/>
    <s v="Female"/>
    <s v="Female"/>
    <s v="West"/>
    <s v="Pune"/>
    <x v="3"/>
    <s v="Rice (5kg)"/>
    <n v="6"/>
    <n v="6"/>
    <n v="160.66"/>
    <n v="0.35"/>
    <n v="572.84"/>
    <n v="60.63"/>
    <n v="0.106"/>
    <n v="42.02"/>
    <x v="3"/>
    <m/>
    <b v="0"/>
    <s v="Shipped"/>
    <x v="4"/>
    <x v="9"/>
    <n v="9"/>
    <x v="4"/>
    <x v="57"/>
    <x v="1"/>
    <s v="31-40%"/>
    <x v="0"/>
    <n v="0"/>
    <n v="0"/>
    <n v="0"/>
    <n v="1"/>
  </r>
  <r>
    <s v="ORD-00162"/>
    <d v="2020-03-09T00:00:00"/>
    <d v="2020-03-09T00:00:00"/>
    <s v="CUST45896"/>
    <s v="Aditya Reddy"/>
    <n v="26"/>
    <n v="26"/>
    <s v="Male"/>
    <s v="Male"/>
    <s v="Central"/>
    <s v="Indore"/>
    <x v="2"/>
    <s v="Tablet"/>
    <n v="6"/>
    <n v="6"/>
    <n v="79957.919999999998"/>
    <n v="0.21"/>
    <n v="431664.73"/>
    <n v="54036.34"/>
    <n v="0.125"/>
    <n v="51.2"/>
    <x v="1"/>
    <n v="3"/>
    <b v="0"/>
    <s v="Delivered"/>
    <x v="1"/>
    <x v="3"/>
    <n v="10"/>
    <x v="4"/>
    <x v="57"/>
    <x v="3"/>
    <s v="21-30%"/>
    <x v="0"/>
    <n v="0"/>
    <n v="1"/>
    <n v="0"/>
    <n v="1"/>
  </r>
  <r>
    <s v="ORD-00160"/>
    <d v="2020-03-08T00:00:00"/>
    <d v="2020-03-08T00:00:00"/>
    <s v="CUST53976"/>
    <s v="Sanjay Kapoor"/>
    <n v="35"/>
    <n v="35"/>
    <s v="Female"/>
    <s v="Female"/>
    <s v="South"/>
    <s v="Kochi"/>
    <x v="3"/>
    <s v="Rice (5kg)"/>
    <n v="1"/>
    <n v="1"/>
    <n v="430.25"/>
    <n v="0.17"/>
    <n v="361.14"/>
    <n v="25.31"/>
    <n v="7.0000000000000007E-2"/>
    <n v="56.91"/>
    <x v="2"/>
    <n v="2"/>
    <b v="1"/>
    <s v="Returned"/>
    <x v="0"/>
    <x v="1"/>
    <n v="5"/>
    <x v="4"/>
    <x v="57"/>
    <x v="3"/>
    <s v="11-20%"/>
    <x v="0"/>
    <n v="1"/>
    <n v="1"/>
    <n v="0"/>
    <n v="1"/>
  </r>
  <r>
    <s v="ORD-00158"/>
    <d v="2020-03-07T00:00:00"/>
    <d v="2020-03-07T00:00:00"/>
    <s v="CUST56042"/>
    <s v="Deepa Rao"/>
    <n v="35"/>
    <n v="35"/>
    <s v="Female"/>
    <s v="Female"/>
    <s v="East"/>
    <s v="Bhubaneswar"/>
    <x v="1"/>
    <s v="Desk"/>
    <n v="8"/>
    <n v="8"/>
    <n v="25624.31"/>
    <n v="0.12"/>
    <n v="188109.47"/>
    <n v="45753.79"/>
    <n v="0.24299999999999999"/>
    <n v="65.63"/>
    <x v="2"/>
    <n v="1"/>
    <b v="0"/>
    <s v="Delivered"/>
    <x v="1"/>
    <x v="0"/>
    <n v="3"/>
    <x v="4"/>
    <x v="57"/>
    <x v="3"/>
    <s v="11-20%"/>
    <x v="0"/>
    <n v="0"/>
    <n v="1"/>
    <n v="0"/>
    <n v="1"/>
  </r>
  <r>
    <s v="ORD-00159"/>
    <d v="2020-03-07T00:00:00"/>
    <d v="2020-03-07T00:00:00"/>
    <s v="CUST53040"/>
    <s v="Rahul Joshi"/>
    <n v="32"/>
    <n v="32"/>
    <s v="Other"/>
    <s v="Other"/>
    <s v="Central"/>
    <s v="Bhopal"/>
    <x v="5"/>
    <s v="Yoga Mat"/>
    <n v="8"/>
    <n v="8"/>
    <n v="6252.97"/>
    <n v="0.2"/>
    <n v="42140.22"/>
    <n v="7612.27"/>
    <n v="0.18099999999999999"/>
    <n v="48.73"/>
    <x v="2"/>
    <n v="3"/>
    <b v="0"/>
    <s v="Delivered"/>
    <x v="1"/>
    <x v="0"/>
    <n v="3"/>
    <x v="4"/>
    <x v="57"/>
    <x v="3"/>
    <s v="11-20%"/>
    <x v="0"/>
    <n v="0"/>
    <n v="1"/>
    <n v="0"/>
    <n v="1"/>
  </r>
  <r>
    <s v="ORD-00157"/>
    <d v="2020-03-06T00:00:00"/>
    <d v="2020-03-06T00:00:00"/>
    <s v="CUST32598"/>
    <s v="Meera Mishra"/>
    <n v="52"/>
    <n v="52"/>
    <s v="Other"/>
    <s v="Other"/>
    <s v="North"/>
    <s v="Delhi"/>
    <x v="5"/>
    <s v="Cycle"/>
    <n v="1"/>
    <n v="1"/>
    <n v="6367.24"/>
    <n v="0.33"/>
    <n v="4149.57"/>
    <n v="1071.43"/>
    <n v="0.25800000000000001"/>
    <n v="62.13"/>
    <x v="4"/>
    <n v="5"/>
    <b v="0"/>
    <s v="Shipped"/>
    <x v="4"/>
    <x v="7"/>
    <m/>
    <x v="4"/>
    <x v="57"/>
    <x v="4"/>
    <s v="31-40%"/>
    <x v="0"/>
    <n v="0"/>
    <n v="0"/>
    <n v="0"/>
    <n v="1"/>
  </r>
  <r>
    <s v="ORD-00156"/>
    <d v="2020-03-06T00:00:00"/>
    <d v="2020-03-06T00:00:00"/>
    <s v="CUST57074"/>
    <s v="Priya Singh"/>
    <n v="32"/>
    <n v="32"/>
    <s v="Male"/>
    <s v="Male"/>
    <s v="Central"/>
    <s v="Indore"/>
    <x v="6"/>
    <s v="T-Shirt"/>
    <n v="7"/>
    <n v="7"/>
    <n v="634.01"/>
    <n v="0.35"/>
    <n v="2632.38"/>
    <n v="1034.24"/>
    <n v="0.39300000000000002"/>
    <n v="76.53"/>
    <x v="3"/>
    <n v="4"/>
    <b v="0"/>
    <s v="Delivered"/>
    <x v="1"/>
    <x v="9"/>
    <n v="9"/>
    <x v="4"/>
    <x v="57"/>
    <x v="3"/>
    <s v="31-40%"/>
    <x v="0"/>
    <n v="0"/>
    <n v="1"/>
    <n v="0"/>
    <n v="1"/>
  </r>
  <r>
    <s v="ORD-00155"/>
    <d v="2020-03-05T00:00:00"/>
    <d v="2020-03-05T00:00:00"/>
    <s v="CUST46589"/>
    <s v="Sanjay Singh"/>
    <n v="29"/>
    <n v="29"/>
    <s v="F"/>
    <s v="Female"/>
    <s v="West"/>
    <s v="Mumbai"/>
    <x v="3"/>
    <s v="Tea"/>
    <n v="7"/>
    <n v="7"/>
    <n v="363.04"/>
    <n v="0.17"/>
    <n v="1919.38"/>
    <n v="104.66"/>
    <n v="5.5E-2"/>
    <n v="54.23"/>
    <x v="0"/>
    <n v="5"/>
    <b v="0"/>
    <s v="Delivered"/>
    <x v="1"/>
    <x v="1"/>
    <n v="5"/>
    <x v="4"/>
    <x v="57"/>
    <x v="3"/>
    <s v="11-20%"/>
    <x v="0"/>
    <n v="0"/>
    <n v="1"/>
    <n v="0"/>
    <n v="1"/>
  </r>
  <r>
    <s v="ORD-00154"/>
    <d v="2020-03-05T00:00:00"/>
    <d v="2020-03-05T00:00:00"/>
    <s v="CUST48876"/>
    <s v="Sunita Singh"/>
    <n v="42"/>
    <n v="42"/>
    <s v="Male"/>
    <s v="Male"/>
    <s v="South"/>
    <s v="Bangalore"/>
    <x v="0"/>
    <s v="Sunscreen"/>
    <n v="6"/>
    <n v="6"/>
    <n v="1391.35"/>
    <n v="0.11"/>
    <n v="7920.74"/>
    <n v="3630.28"/>
    <n v="0.45800000000000002"/>
    <n v="103.09"/>
    <x v="2"/>
    <n v="5"/>
    <b v="1"/>
    <s v="Returned"/>
    <x v="0"/>
    <x v="2"/>
    <n v="1"/>
    <x v="4"/>
    <x v="57"/>
    <x v="2"/>
    <s v="11-20%"/>
    <x v="0"/>
    <n v="1"/>
    <n v="1"/>
    <n v="0"/>
    <n v="1"/>
  </r>
  <r>
    <s v="ORD-00153"/>
    <d v="2020-03-03T00:00:00"/>
    <d v="2020-03-03T00:00:00"/>
    <s v="CUST65087"/>
    <s v="Sunita Reddy"/>
    <n v="35"/>
    <n v="35"/>
    <s v="Female"/>
    <s v="Female"/>
    <s v="East"/>
    <s v="Kolkata"/>
    <x v="4"/>
    <s v="Cook Book"/>
    <n v="1"/>
    <n v="1"/>
    <n v="928.19"/>
    <n v="0.28999999999999998"/>
    <n v="699.17"/>
    <n v="249.77"/>
    <n v="0.35699999999999998"/>
    <n v="65.349999999999994"/>
    <x v="4"/>
    <n v="5"/>
    <b v="0"/>
    <s v="Cancelled"/>
    <x v="3"/>
    <x v="9"/>
    <n v="9"/>
    <x v="4"/>
    <x v="57"/>
    <x v="3"/>
    <s v="21-30%"/>
    <x v="0"/>
    <n v="0"/>
    <n v="0"/>
    <n v="1"/>
    <n v="1"/>
  </r>
  <r>
    <s v="ORD-00152"/>
    <d v="2020-03-03T00:00:00"/>
    <d v="2020-03-03T00:00:00"/>
    <s v="CUST55982"/>
    <s v="Meera Bose"/>
    <n v="33"/>
    <n v="33"/>
    <s v="Male"/>
    <s v="Male"/>
    <s v="Central"/>
    <s v="Nagpur"/>
    <x v="5"/>
    <s v="Yoga Mat"/>
    <n v="3"/>
    <n v="3"/>
    <n v="13678.04"/>
    <n v="0.12"/>
    <n v="35996.57"/>
    <n v="7972.68"/>
    <n v="0.221"/>
    <n v="67.88"/>
    <x v="2"/>
    <n v="4"/>
    <b v="0"/>
    <s v="Delivered"/>
    <x v="1"/>
    <x v="5"/>
    <n v="8"/>
    <x v="4"/>
    <x v="57"/>
    <x v="3"/>
    <s v="11-20%"/>
    <x v="0"/>
    <n v="0"/>
    <n v="1"/>
    <n v="0"/>
    <n v="1"/>
  </r>
  <r>
    <s v="ORD-00150"/>
    <d v="2020-03-02T00:00:00"/>
    <d v="2020-03-02T00:00:00"/>
    <s v="CUST65041"/>
    <s v="Sunita Shah"/>
    <n v="28"/>
    <n v="28"/>
    <s v="Other"/>
    <s v="Other"/>
    <s v="North"/>
    <s v="Delhi"/>
    <x v="0"/>
    <s v="Shampoo"/>
    <n v="8"/>
    <n v="8"/>
    <n v="2402.3000000000002"/>
    <n v="0.14000000000000001"/>
    <n v="17325.759999999998"/>
    <n v="7864.22"/>
    <n v="0.45400000000000001"/>
    <n v="28.34"/>
    <x v="2"/>
    <n v="2"/>
    <b v="0"/>
    <s v="Delivered"/>
    <x v="1"/>
    <x v="1"/>
    <n v="5"/>
    <x v="4"/>
    <x v="57"/>
    <x v="3"/>
    <s v="11-20%"/>
    <x v="0"/>
    <n v="0"/>
    <n v="1"/>
    <n v="0"/>
    <n v="1"/>
  </r>
  <r>
    <s v="ORD-00151"/>
    <d v="2020-03-02T00:00:00"/>
    <d v="2020-03-02T00:00:00"/>
    <s v="CUST17244"/>
    <s v="Pooja Verma"/>
    <n v="36"/>
    <n v="36"/>
    <s v="Male"/>
    <s v="Male"/>
    <s v="Central"/>
    <s v="Raipur"/>
    <x v="1"/>
    <s v="Chair"/>
    <n v="3"/>
    <n v="3"/>
    <n v="5678.86"/>
    <n v="0.33"/>
    <n v="10585.41"/>
    <n v="3430.87"/>
    <n v="0.32400000000000001"/>
    <n v="66.63"/>
    <x v="5"/>
    <n v="5"/>
    <b v="0"/>
    <s v="Delivered"/>
    <x v="1"/>
    <x v="6"/>
    <n v="6"/>
    <x v="4"/>
    <x v="57"/>
    <x v="2"/>
    <s v="31-40%"/>
    <x v="0"/>
    <n v="0"/>
    <n v="1"/>
    <n v="0"/>
    <n v="1"/>
  </r>
  <r>
    <s v="ORD-00147"/>
    <d v="2020-03-01T00:00:00"/>
    <d v="2020-03-01T00:00:00"/>
    <s v="CUST66395"/>
    <s v="Arjun Sharma"/>
    <n v="15"/>
    <n v="15"/>
    <s v="Male"/>
    <s v="Male"/>
    <s v="South"/>
    <s v="Hyderabad"/>
    <x v="0"/>
    <s v="Perfume"/>
    <n v="3"/>
    <n v="3"/>
    <n v="584.36"/>
    <n v="0.36"/>
    <n v="1260.05"/>
    <n v="445.33"/>
    <n v="0.35299999999999998"/>
    <n v="92.76"/>
    <x v="2"/>
    <n v="4"/>
    <b v="0"/>
    <s v="Shipped"/>
    <x v="4"/>
    <x v="4"/>
    <n v="4"/>
    <x v="4"/>
    <x v="57"/>
    <x v="0"/>
    <s v="31-40%"/>
    <x v="0"/>
    <n v="0"/>
    <n v="0"/>
    <n v="0"/>
    <n v="1"/>
  </r>
  <r>
    <s v="ORD-00148"/>
    <d v="2020-03-01T00:00:00"/>
    <d v="2020-03-01T00:00:00"/>
    <s v="CUST87452"/>
    <s v="Rohan Verma"/>
    <n v="15"/>
    <n v="15"/>
    <s v="Other"/>
    <s v="Other"/>
    <s v="Central"/>
    <s v="Bhopal"/>
    <x v="0"/>
    <s v="Hair Oil"/>
    <n v="6"/>
    <n v="6"/>
    <n v="1264.54"/>
    <n v="0.34"/>
    <n v="5200.08"/>
    <n v="2565.09"/>
    <n v="0.49299999999999999"/>
    <n v="30.54"/>
    <x v="3"/>
    <n v="2"/>
    <b v="0"/>
    <s v="Delivered"/>
    <x v="1"/>
    <x v="1"/>
    <n v="5"/>
    <x v="4"/>
    <x v="57"/>
    <x v="0"/>
    <s v="31-40%"/>
    <x v="0"/>
    <n v="0"/>
    <n v="1"/>
    <n v="0"/>
    <n v="1"/>
  </r>
  <r>
    <s v="ORD-00149"/>
    <d v="2020-03-01T00:00:00"/>
    <d v="2020-03-01T00:00:00"/>
    <s v="CUST13333"/>
    <s v="Deepa Iyer"/>
    <n v="32"/>
    <n v="32"/>
    <s v="Male"/>
    <s v="Male"/>
    <s v="West"/>
    <s v="Pune"/>
    <x v="1"/>
    <s v="Bookshelf"/>
    <n v="5"/>
    <n v="5"/>
    <n v="31560.75"/>
    <n v="0.37"/>
    <n v="117876.02"/>
    <n v="35282.21"/>
    <n v="0.29899999999999999"/>
    <n v="38.479999999999997"/>
    <x v="1"/>
    <n v="4"/>
    <b v="0"/>
    <s v="Delivered"/>
    <x v="1"/>
    <x v="1"/>
    <n v="5"/>
    <x v="4"/>
    <x v="57"/>
    <x v="3"/>
    <s v="31-40%"/>
    <x v="0"/>
    <n v="0"/>
    <n v="1"/>
    <n v="0"/>
    <n v="1"/>
  </r>
  <r>
    <s v="ORD-00146"/>
    <d v="2020-02-29T00:00:00"/>
    <d v="2020-02-29T00:00:00"/>
    <s v="CUST63156"/>
    <s v="Ritu Singh"/>
    <n v="34"/>
    <n v="34"/>
    <s v="Other"/>
    <s v="Other"/>
    <s v="East"/>
    <s v="Kolkata"/>
    <x v="5"/>
    <s v="Dumbbells"/>
    <n v="2"/>
    <n v="2"/>
    <n v="9772.39"/>
    <n v="0.14000000000000001"/>
    <n v="17471.63"/>
    <n v="4749.58"/>
    <n v="0.27200000000000002"/>
    <n v="90.49"/>
    <x v="4"/>
    <m/>
    <b v="0"/>
    <s v="Delivered"/>
    <x v="1"/>
    <x v="5"/>
    <n v="8"/>
    <x v="4"/>
    <x v="58"/>
    <x v="3"/>
    <s v="11-20%"/>
    <x v="0"/>
    <n v="0"/>
    <n v="1"/>
    <n v="0"/>
    <n v="1"/>
  </r>
  <r>
    <s v="ORD-00145"/>
    <d v="2020-02-28T00:00:00"/>
    <d v="2020-02-28T00:00:00"/>
    <s v="CUST49284"/>
    <s v="Meera Bhat"/>
    <n v="25"/>
    <n v="25"/>
    <s v="Male"/>
    <s v="Male"/>
    <s v="South"/>
    <s v="Kochi"/>
    <x v="2"/>
    <s v="Camera"/>
    <n v="6"/>
    <n v="6"/>
    <n v="35454.89"/>
    <n v="0.15"/>
    <n v="175411.87"/>
    <n v="19968.599999999999"/>
    <n v="0.114"/>
    <n v="54.28"/>
    <x v="2"/>
    <n v="5"/>
    <b v="0"/>
    <s v="Delivered"/>
    <x v="1"/>
    <x v="2"/>
    <n v="1"/>
    <x v="4"/>
    <x v="58"/>
    <x v="1"/>
    <s v="11-20%"/>
    <x v="0"/>
    <n v="0"/>
    <n v="1"/>
    <n v="0"/>
    <n v="1"/>
  </r>
  <r>
    <s v="ORD-00142"/>
    <d v="2020-02-27T00:00:00"/>
    <d v="2020-02-27T00:00:00"/>
    <s v="CUST82516"/>
    <s v="Ritu Joshi"/>
    <n v="40"/>
    <n v="40"/>
    <s v="Female"/>
    <s v="Female"/>
    <s v="East"/>
    <s v="Bhubaneswar"/>
    <x v="5"/>
    <s v="Tennis Racket"/>
    <n v="1"/>
    <n v="1"/>
    <n v="11227.96"/>
    <n v="0.31"/>
    <n v="6220.68"/>
    <n v="1706.13"/>
    <n v="0.27400000000000002"/>
    <n v="87.6"/>
    <x v="4"/>
    <n v="2"/>
    <b v="0"/>
    <s v="Shipped"/>
    <x v="4"/>
    <x v="0"/>
    <n v="3"/>
    <x v="4"/>
    <x v="58"/>
    <x v="2"/>
    <s v="31-40%"/>
    <x v="0"/>
    <n v="0"/>
    <n v="0"/>
    <n v="0"/>
    <n v="1"/>
  </r>
  <r>
    <s v="ORD-00144"/>
    <d v="2020-02-27T00:00:00"/>
    <d v="2020-02-27T00:00:00"/>
    <s v="CUST57714"/>
    <s v="Shreya Kumar"/>
    <n v="37"/>
    <n v="37"/>
    <s v="Female"/>
    <s v="Female"/>
    <s v="South"/>
    <s v="Chennai"/>
    <x v="1"/>
    <s v="Chair"/>
    <n v="5"/>
    <n v="5"/>
    <n v="32167.65"/>
    <m/>
    <n v="138458.15"/>
    <n v="39811.269999999997"/>
    <n v="0.28799999999999998"/>
    <n v="58.32"/>
    <x v="1"/>
    <n v="5"/>
    <b v="0"/>
    <s v="Delivered"/>
    <x v="1"/>
    <x v="6"/>
    <n v="6"/>
    <x v="4"/>
    <x v="58"/>
    <x v="2"/>
    <s v="No data"/>
    <x v="0"/>
    <n v="0"/>
    <n v="1"/>
    <n v="0"/>
    <n v="1"/>
  </r>
  <r>
    <s v="ORD-00143"/>
    <d v="2020-02-27T00:00:00"/>
    <d v="2020-02-27T00:00:00"/>
    <s v="CUST29473"/>
    <s v="Amit Reddy"/>
    <n v="25"/>
    <n v="25"/>
    <s v="Other"/>
    <s v="Other"/>
    <s v="East"/>
    <s v="Kolkata"/>
    <x v="0"/>
    <s v="Shampoo"/>
    <n v="1"/>
    <n v="1"/>
    <n v="859"/>
    <m/>
    <n v="788.32"/>
    <n v="385.42"/>
    <n v="0.48899999999999999"/>
    <n v="82.74"/>
    <x v="3"/>
    <n v="3"/>
    <b v="0"/>
    <s v="Delivered"/>
    <x v="1"/>
    <x v="4"/>
    <n v="4"/>
    <x v="4"/>
    <x v="58"/>
    <x v="1"/>
    <s v="No data"/>
    <x v="0"/>
    <n v="0"/>
    <n v="1"/>
    <n v="0"/>
    <n v="1"/>
  </r>
  <r>
    <s v="ORD-00141"/>
    <d v="2020-02-25T00:00:00"/>
    <d v="2020-02-25T00:00:00"/>
    <s v="CUST83686"/>
    <s v="Ananya Iyer"/>
    <n v="42"/>
    <n v="42"/>
    <s v="Other"/>
    <s v="Other"/>
    <s v="East"/>
    <s v="Guwahati"/>
    <x v="0"/>
    <s v="Face Cream"/>
    <n v="9"/>
    <n v="9"/>
    <n v="900.37"/>
    <n v="0.12"/>
    <n v="6635.38"/>
    <n v="2823.39"/>
    <n v="0.42599999999999999"/>
    <n v="81.17"/>
    <x v="1"/>
    <n v="5"/>
    <b v="0"/>
    <s v="Delivered"/>
    <x v="1"/>
    <x v="10"/>
    <n v="2"/>
    <x v="4"/>
    <x v="58"/>
    <x v="2"/>
    <s v="11-20%"/>
    <x v="0"/>
    <n v="0"/>
    <n v="1"/>
    <n v="0"/>
    <n v="1"/>
  </r>
  <r>
    <s v="ORD-00138"/>
    <d v="2020-02-24T00:00:00"/>
    <d v="2020-02-24T00:00:00"/>
    <s v="CUST54691"/>
    <s v="Priya Shah"/>
    <n v="27"/>
    <n v="27"/>
    <s v="Female"/>
    <s v="Female"/>
    <s v="East"/>
    <s v="Patna"/>
    <x v="0"/>
    <s v="Sunscreen"/>
    <n v="3"/>
    <n v="3"/>
    <n v="1655.54"/>
    <n v="0.25"/>
    <n v="2825.92"/>
    <n v="1777.23"/>
    <n v="0.629"/>
    <n v="81.69"/>
    <x v="3"/>
    <n v="3"/>
    <b v="0"/>
    <s v="Delivered"/>
    <x v="1"/>
    <x v="1"/>
    <n v="5"/>
    <x v="4"/>
    <x v="58"/>
    <x v="3"/>
    <s v="21-30%"/>
    <x v="0"/>
    <n v="0"/>
    <n v="1"/>
    <n v="0"/>
    <n v="1"/>
  </r>
  <r>
    <s v="ORD-00137"/>
    <s v="February 24, 2020"/>
    <d v="2020-02-24T00:00:00"/>
    <s v="CUST00764"/>
    <s v="Karan Bose"/>
    <n v="40"/>
    <n v="40"/>
    <s v="Male"/>
    <s v="Male"/>
    <s v="West"/>
    <s v="Surat"/>
    <x v="6"/>
    <s v="Jeans"/>
    <n v="7"/>
    <n v="7"/>
    <n v="2365.37"/>
    <n v="0.23"/>
    <n v="11584.23"/>
    <n v="4400.45"/>
    <n v="0.38"/>
    <n v="58.83"/>
    <x v="4"/>
    <n v="5"/>
    <b v="0"/>
    <s v="Delivered"/>
    <x v="1"/>
    <x v="0"/>
    <n v="3"/>
    <x v="4"/>
    <x v="58"/>
    <x v="2"/>
    <s v="21-30%"/>
    <x v="0"/>
    <n v="0"/>
    <n v="1"/>
    <n v="0"/>
    <n v="1"/>
  </r>
  <r>
    <s v="ORD-00139"/>
    <d v="2020-02-24T00:00:00"/>
    <d v="2020-02-24T00:00:00"/>
    <s v="CUST35429"/>
    <s v="Ritu Nair"/>
    <n v="43"/>
    <n v="43"/>
    <s v="Female"/>
    <s v="Female"/>
    <s v="South"/>
    <s v="Chennai"/>
    <x v="4"/>
    <s v="Comic Book"/>
    <m/>
    <m/>
    <n v="1179.07"/>
    <n v="0.24"/>
    <n v="807.42"/>
    <n v="455.49"/>
    <n v="0.56399999999999995"/>
    <n v="77.92"/>
    <x v="1"/>
    <n v="1"/>
    <b v="0"/>
    <s v="Cancelled"/>
    <x v="3"/>
    <x v="0"/>
    <n v="3"/>
    <x v="4"/>
    <x v="58"/>
    <x v="2"/>
    <s v="21-30%"/>
    <x v="0"/>
    <n v="0"/>
    <n v="0"/>
    <n v="1"/>
    <n v="1"/>
  </r>
  <r>
    <s v="ORD-00140"/>
    <d v="2020-02-24T00:00:00"/>
    <d v="2020-02-24T00:00:00"/>
    <s v="CUST51057"/>
    <s v="Rohan Verma"/>
    <n v="49"/>
    <n v="49"/>
    <s v="Female"/>
    <s v="Female"/>
    <s v="Central"/>
    <s v="Bhopal"/>
    <x v="0"/>
    <s v="Shampoo"/>
    <n v="3"/>
    <n v="3"/>
    <n v="2127.17"/>
    <n v="0.32"/>
    <n v="3803.64"/>
    <n v="1419.85"/>
    <n v="0.373"/>
    <n v="67.56"/>
    <x v="3"/>
    <n v="1"/>
    <b v="0"/>
    <s v="Delivered"/>
    <x v="1"/>
    <x v="2"/>
    <n v="1"/>
    <x v="4"/>
    <x v="58"/>
    <x v="4"/>
    <s v="31-40%"/>
    <x v="0"/>
    <n v="0"/>
    <n v="1"/>
    <n v="0"/>
    <n v="1"/>
  </r>
  <r>
    <s v="ORD-00135"/>
    <d v="2020-02-23T00:00:00"/>
    <d v="2020-02-23T00:00:00"/>
    <s v="CUST09673"/>
    <s v="Ritu Nair"/>
    <n v="41"/>
    <n v="41"/>
    <s v="Male"/>
    <s v="Male"/>
    <s v="West"/>
    <s v="Mumbai"/>
    <x v="2"/>
    <s v="Tablet"/>
    <n v="9"/>
    <n v="9"/>
    <n v="39365.339999999997"/>
    <n v="0.15"/>
    <n v="210085.4"/>
    <n v="19908.38"/>
    <n v="9.5000000000000001E-2"/>
    <n v="56.84"/>
    <x v="5"/>
    <n v="4"/>
    <b v="0"/>
    <s v="Delivered"/>
    <x v="1"/>
    <x v="5"/>
    <n v="8"/>
    <x v="4"/>
    <x v="58"/>
    <x v="2"/>
    <s v="11-20%"/>
    <x v="0"/>
    <n v="0"/>
    <n v="1"/>
    <n v="0"/>
    <n v="1"/>
  </r>
  <r>
    <s v="ORD-00136"/>
    <d v="2020-02-23T00:00:00"/>
    <d v="2020-02-23T00:00:00"/>
    <s v="CUST28013"/>
    <s v="Sunita Joshi"/>
    <n v="43"/>
    <n v="43"/>
    <s v="Other"/>
    <s v="Other"/>
    <s v="Central"/>
    <s v="Nagpur"/>
    <x v="4"/>
    <s v="Textbook"/>
    <n v="3"/>
    <n v="3"/>
    <n v="1198.96"/>
    <n v="0.03"/>
    <n v="2966.96"/>
    <n v="747.26"/>
    <n v="0.252"/>
    <n v="90.86"/>
    <x v="2"/>
    <m/>
    <b v="0"/>
    <s v="Cancelled"/>
    <x v="3"/>
    <x v="1"/>
    <n v="5"/>
    <x v="4"/>
    <x v="58"/>
    <x v="2"/>
    <s v="1-10%"/>
    <x v="0"/>
    <n v="0"/>
    <n v="0"/>
    <n v="1"/>
    <n v="1"/>
  </r>
  <r>
    <s v="ORD-00134"/>
    <d v="2020-02-22T00:00:00"/>
    <d v="2020-02-22T00:00:00"/>
    <s v="CUST26802"/>
    <s v="Sunita Nair"/>
    <n v="45"/>
    <n v="45"/>
    <s v="Female"/>
    <s v="Female"/>
    <s v="North"/>
    <s v="Chandigarh"/>
    <x v="6"/>
    <s v="Jacket"/>
    <n v="5"/>
    <n v="5"/>
    <n v="1949.23"/>
    <n v="0.3"/>
    <n v="6061.73"/>
    <n v="1667.61"/>
    <n v="0.27500000000000002"/>
    <n v="64.709999999999994"/>
    <x v="5"/>
    <n v="5"/>
    <b v="0"/>
    <s v="Delivered"/>
    <x v="1"/>
    <x v="9"/>
    <n v="9"/>
    <x v="4"/>
    <x v="58"/>
    <x v="2"/>
    <s v="21-30%"/>
    <x v="0"/>
    <n v="0"/>
    <n v="1"/>
    <n v="0"/>
    <n v="1"/>
  </r>
  <r>
    <s v="ORD-00130"/>
    <d v="2020-02-20T00:00:00"/>
    <d v="2020-02-20T00:00:00"/>
    <s v="CUST73625"/>
    <s v="Nisha Bose"/>
    <n v="28"/>
    <n v="28"/>
    <s v="Other"/>
    <s v="Other"/>
    <s v="East"/>
    <s v="Guwahati"/>
    <x v="4"/>
    <s v="Textbook"/>
    <n v="10"/>
    <n v="10"/>
    <n v="327.54000000000002"/>
    <n v="0.15"/>
    <n v="2755.17"/>
    <n v="1528.85"/>
    <n v="0.55500000000000005"/>
    <n v="80.58"/>
    <x v="5"/>
    <n v="5"/>
    <b v="1"/>
    <s v="Returned"/>
    <x v="0"/>
    <x v="10"/>
    <n v="2"/>
    <x v="4"/>
    <x v="58"/>
    <x v="3"/>
    <s v="11-20%"/>
    <x v="0"/>
    <n v="1"/>
    <n v="1"/>
    <n v="0"/>
    <n v="1"/>
  </r>
  <r>
    <s v="ORD-00132"/>
    <s v="February 20, 2020"/>
    <d v="2020-02-20T00:00:00"/>
    <s v="CUST20387"/>
    <s v="Ritu Mishra"/>
    <n v="26"/>
    <n v="26"/>
    <s v="Female"/>
    <s v="Female"/>
    <s v="South"/>
    <s v="Kochi"/>
    <x v="0"/>
    <s v="Lipstick"/>
    <n v="2"/>
    <n v="2"/>
    <n v="959.97"/>
    <n v="0.05"/>
    <n v="1563.91"/>
    <n v="630.51"/>
    <n v="0.40300000000000002"/>
    <n v="71.849999999999994"/>
    <x v="0"/>
    <n v="4"/>
    <b v="0"/>
    <s v="Delivered"/>
    <x v="1"/>
    <x v="10"/>
    <n v="2"/>
    <x v="4"/>
    <x v="58"/>
    <x v="3"/>
    <s v="1-10%"/>
    <x v="0"/>
    <n v="0"/>
    <n v="1"/>
    <n v="0"/>
    <n v="1"/>
  </r>
  <r>
    <s v="ORD-00133"/>
    <d v="2020-02-20T00:00:00"/>
    <d v="2020-02-20T00:00:00"/>
    <s v="CUST06416"/>
    <s v="Aditya Iyer"/>
    <n v="28"/>
    <n v="28"/>
    <s v="Male"/>
    <s v="Male"/>
    <s v="West"/>
    <s v="Pune"/>
    <x v="4"/>
    <s v="Textbook"/>
    <n v="9"/>
    <n v="9"/>
    <n v="657.44"/>
    <n v="0"/>
    <n v="5550.8"/>
    <n v="1842.41"/>
    <n v="0.33200000000000002"/>
    <n v="53.36"/>
    <x v="0"/>
    <n v="1"/>
    <b v="0"/>
    <s v="Cancelled"/>
    <x v="3"/>
    <x v="9"/>
    <n v="9"/>
    <x v="4"/>
    <x v="58"/>
    <x v="3"/>
    <n v="0"/>
    <x v="0"/>
    <n v="0"/>
    <n v="0"/>
    <n v="1"/>
    <n v="1"/>
  </r>
  <r>
    <s v="ORD-00131"/>
    <d v="2020-02-20T00:00:00"/>
    <d v="2020-02-20T00:00:00"/>
    <s v="CUST95462"/>
    <s v="Pooja Iyer"/>
    <n v="24"/>
    <n v="24"/>
    <s v="Female"/>
    <s v="Female"/>
    <s v="North"/>
    <s v="Delhi"/>
    <x v="3"/>
    <s v="Rice (5kg)"/>
    <n v="10"/>
    <n v="10"/>
    <n v="378.08"/>
    <n v="0.08"/>
    <n v="2872.67"/>
    <n v="204.71"/>
    <n v="7.0999999999999994E-2"/>
    <n v="40.81"/>
    <x v="5"/>
    <n v="1"/>
    <b v="0"/>
    <s v="Cancelled"/>
    <x v="3"/>
    <x v="10"/>
    <n v="2"/>
    <x v="4"/>
    <x v="58"/>
    <x v="1"/>
    <s v="1-10%"/>
    <x v="0"/>
    <n v="0"/>
    <n v="0"/>
    <n v="1"/>
    <n v="1"/>
  </r>
  <r>
    <s v="ORD-00129"/>
    <d v="2020-02-19T00:00:00"/>
    <d v="2020-02-19T00:00:00"/>
    <s v="CUST20302"/>
    <s v="Aditya Gupta"/>
    <n v="48"/>
    <n v="48"/>
    <s v="Other"/>
    <s v="Other"/>
    <s v="South"/>
    <s v="Bangalore"/>
    <x v="6"/>
    <s v="Saree"/>
    <n v="8"/>
    <n v="8"/>
    <n v="967.73"/>
    <n v="0.36"/>
    <n v="4117.6000000000004"/>
    <n v="1596.92"/>
    <n v="0.38800000000000001"/>
    <n v="73.930000000000007"/>
    <x v="2"/>
    <n v="3"/>
    <b v="1"/>
    <s v="Returned"/>
    <x v="0"/>
    <x v="6"/>
    <n v="6"/>
    <x v="4"/>
    <x v="58"/>
    <x v="4"/>
    <s v="31-40%"/>
    <x v="0"/>
    <n v="1"/>
    <n v="1"/>
    <n v="0"/>
    <n v="1"/>
  </r>
  <r>
    <s v="ORD-00128"/>
    <d v="2020-02-19T00:00:00"/>
    <d v="2020-02-19T00:00:00"/>
    <s v="CUST31223"/>
    <s v="Vikram Chatterjee"/>
    <n v="26"/>
    <n v="26"/>
    <s v="Female"/>
    <s v="Female"/>
    <s v="North"/>
    <s v="Ludhiana"/>
    <x v="3"/>
    <s v="Flour"/>
    <m/>
    <m/>
    <n v="458.64"/>
    <n v="0.35"/>
    <n v="273.05"/>
    <n v="23.39"/>
    <n v="8.5999999999999993E-2"/>
    <n v="42.91"/>
    <x v="1"/>
    <n v="5"/>
    <b v="0"/>
    <s v="Delivered"/>
    <x v="1"/>
    <x v="4"/>
    <n v="4"/>
    <x v="4"/>
    <x v="58"/>
    <x v="3"/>
    <s v="31-40%"/>
    <x v="0"/>
    <n v="0"/>
    <n v="1"/>
    <n v="0"/>
    <n v="1"/>
  </r>
  <r>
    <s v="ORD-00127"/>
    <d v="2020-02-18T00:00:00"/>
    <d v="2020-02-18T00:00:00"/>
    <s v="CUST88548"/>
    <s v="Shreya Mishra"/>
    <n v="30"/>
    <n v="30"/>
    <s v="Other"/>
    <s v="Other"/>
    <s v="East"/>
    <s v="Guwahati"/>
    <x v="0"/>
    <s v="Hair Oil"/>
    <n v="3"/>
    <n v="3"/>
    <n v="1886.27"/>
    <n v="0.33"/>
    <n v="3436.09"/>
    <n v="1565.04"/>
    <n v="0.45500000000000002"/>
    <n v="95.79"/>
    <x v="4"/>
    <n v="2"/>
    <b v="0"/>
    <s v="Delivered"/>
    <x v="1"/>
    <x v="0"/>
    <n v="3"/>
    <x v="4"/>
    <x v="58"/>
    <x v="3"/>
    <s v="31-40%"/>
    <x v="0"/>
    <n v="0"/>
    <n v="1"/>
    <n v="0"/>
    <n v="1"/>
  </r>
  <r>
    <s v="ORD-00126"/>
    <d v="2020-02-18T00:00:00"/>
    <d v="2020-02-18T00:00:00"/>
    <s v="CUST76844"/>
    <s v="Aarav Sharma"/>
    <n v="48"/>
    <n v="48"/>
    <s v="Female"/>
    <s v="Female"/>
    <s v="South"/>
    <s v="Chennai"/>
    <x v="5"/>
    <s v="Cricket Bat"/>
    <n v="10"/>
    <n v="10"/>
    <n v="14132.86"/>
    <n v="0.19"/>
    <n v="102974.46"/>
    <n v="27604.9"/>
    <n v="0.26800000000000002"/>
    <n v="90.34"/>
    <x v="1"/>
    <m/>
    <b v="0"/>
    <s v="Delivered"/>
    <x v="1"/>
    <x v="9"/>
    <n v="9"/>
    <x v="4"/>
    <x v="58"/>
    <x v="4"/>
    <s v="11-20%"/>
    <x v="0"/>
    <n v="0"/>
    <n v="1"/>
    <n v="0"/>
    <n v="1"/>
  </r>
  <r>
    <s v="ORD-00125"/>
    <d v="2020-02-17T00:00:00"/>
    <d v="2020-02-17T00:00:00"/>
    <s v="CUST87260"/>
    <s v="Aarav Chatterjee"/>
    <n v="46"/>
    <n v="46"/>
    <s v="Other"/>
    <s v="Other"/>
    <s v="East"/>
    <s v="Kolkata"/>
    <x v="3"/>
    <s v="Sugar"/>
    <n v="5"/>
    <n v="5"/>
    <n v="308.01"/>
    <n v="0.04"/>
    <n v="1315.86"/>
    <n v="56.05"/>
    <n v="4.2999999999999997E-2"/>
    <n v="55.47"/>
    <x v="1"/>
    <n v="2"/>
    <b v="0"/>
    <s v="Delivered"/>
    <x v="1"/>
    <x v="10"/>
    <n v="2"/>
    <x v="4"/>
    <x v="58"/>
    <x v="4"/>
    <s v="1-10%"/>
    <x v="0"/>
    <n v="0"/>
    <n v="1"/>
    <n v="0"/>
    <n v="1"/>
  </r>
  <r>
    <s v="ORD-00120"/>
    <d v="2020-02-16T00:00:00"/>
    <d v="2020-02-16T00:00:00"/>
    <s v="CUST90788"/>
    <s v="Karan Singh"/>
    <n v="47"/>
    <n v="47"/>
    <s v="Other"/>
    <s v="Other"/>
    <s v="North"/>
    <s v="Ludhiana"/>
    <x v="5"/>
    <s v="Cricket Bat"/>
    <n v="4"/>
    <n v="4"/>
    <n v="2203.36"/>
    <n v="0.17"/>
    <n v="7194.38"/>
    <n v="1176.3599999999999"/>
    <n v="0.16400000000000001"/>
    <n v="73.930000000000007"/>
    <x v="2"/>
    <n v="1"/>
    <b v="0"/>
    <s v="Cancelled"/>
    <x v="3"/>
    <x v="2"/>
    <n v="1"/>
    <x v="4"/>
    <x v="58"/>
    <x v="4"/>
    <s v="11-20%"/>
    <x v="0"/>
    <n v="0"/>
    <n v="0"/>
    <n v="1"/>
    <n v="1"/>
  </r>
  <r>
    <s v="ORD-00123"/>
    <d v="2020-02-16T00:00:00"/>
    <d v="2020-02-16T00:00:00"/>
    <s v="CUST54173"/>
    <s v="Meera Chatterjee"/>
    <n v="58"/>
    <n v="58"/>
    <s v="Other"/>
    <s v="Other"/>
    <s v="West"/>
    <s v="Ahmedabad"/>
    <x v="3"/>
    <s v="Sugar"/>
    <n v="1"/>
    <n v="1"/>
    <n v="373.23"/>
    <n v="0.32"/>
    <n v="203.4"/>
    <n v="19.53"/>
    <n v="9.6000000000000002E-2"/>
    <n v="44.95"/>
    <x v="0"/>
    <m/>
    <b v="0"/>
    <s v="Delivered"/>
    <x v="1"/>
    <x v="6"/>
    <n v="6"/>
    <x v="4"/>
    <x v="58"/>
    <x v="4"/>
    <s v="31-40%"/>
    <x v="0"/>
    <n v="0"/>
    <n v="1"/>
    <n v="0"/>
    <n v="1"/>
  </r>
  <r>
    <s v="ORD-00124"/>
    <d v="2020-02-16T00:00:00"/>
    <d v="2020-02-16T00:00:00"/>
    <s v="CUST06506"/>
    <s v="Vikram Mishra"/>
    <n v="32"/>
    <n v="32"/>
    <s v="Female"/>
    <s v="Female"/>
    <s v="West"/>
    <s v="Mumbai"/>
    <x v="2"/>
    <s v="Tablet"/>
    <n v="10"/>
    <n v="10"/>
    <n v="53531.64"/>
    <n v="0.13"/>
    <n v="400722.8"/>
    <n v="51938.51"/>
    <n v="0.13"/>
    <n v="58.35"/>
    <x v="1"/>
    <n v="4"/>
    <b v="1"/>
    <s v="Returned"/>
    <x v="0"/>
    <x v="3"/>
    <n v="10"/>
    <x v="4"/>
    <x v="58"/>
    <x v="3"/>
    <s v="11-20%"/>
    <x v="0"/>
    <n v="1"/>
    <n v="1"/>
    <n v="0"/>
    <n v="1"/>
  </r>
  <r>
    <s v="ORD-00122"/>
    <d v="2020-02-16T00:00:00"/>
    <d v="2020-02-16T00:00:00"/>
    <s v="CUST06829"/>
    <s v="Amit Bhat"/>
    <n v="37"/>
    <n v="37"/>
    <s v="Male"/>
    <s v="Male"/>
    <s v="West"/>
    <s v="Ahmedabad"/>
    <x v="4"/>
    <s v="Cook Book"/>
    <n v="7"/>
    <n v="7"/>
    <n v="1374.83"/>
    <m/>
    <n v="7510.29"/>
    <n v="3464.94"/>
    <n v="0.46100000000000002"/>
    <n v="67.73"/>
    <x v="4"/>
    <n v="5"/>
    <b v="0"/>
    <s v="Delivered"/>
    <x v="1"/>
    <x v="8"/>
    <n v="7"/>
    <x v="4"/>
    <x v="58"/>
    <x v="2"/>
    <s v="No data"/>
    <x v="0"/>
    <n v="0"/>
    <n v="1"/>
    <n v="0"/>
    <n v="1"/>
  </r>
  <r>
    <s v="ORD-00121"/>
    <d v="2020-02-16T00:00:00"/>
    <d v="2020-02-16T00:00:00"/>
    <s v="CUST87494"/>
    <s v="Deepa Verma"/>
    <n v="62"/>
    <n v="62"/>
    <s v="Male"/>
    <s v="Male"/>
    <s v="South"/>
    <s v="Hyderabad"/>
    <x v="0"/>
    <s v="Shampoo"/>
    <n v="4"/>
    <n v="4"/>
    <n v="965.04"/>
    <n v="0.32"/>
    <n v="2121.23"/>
    <n v="1209.8800000000001"/>
    <n v="0.56999999999999995"/>
    <n v="58.85"/>
    <x v="0"/>
    <n v="1"/>
    <b v="1"/>
    <s v="Returned"/>
    <x v="0"/>
    <x v="6"/>
    <n v="6"/>
    <x v="4"/>
    <x v="58"/>
    <x v="6"/>
    <s v="31-40%"/>
    <x v="0"/>
    <n v="1"/>
    <n v="1"/>
    <n v="0"/>
    <n v="1"/>
  </r>
  <r>
    <s v="ORD-00117"/>
    <d v="2020-02-12T00:00:00"/>
    <d v="2020-02-12T00:00:00"/>
    <s v="CUST33188"/>
    <s v="Sanjay Joshi"/>
    <n v="48"/>
    <n v="48"/>
    <s v="Female"/>
    <s v="Female"/>
    <s v="South"/>
    <s v="Kochi"/>
    <x v="5"/>
    <s v="Cycle"/>
    <n v="3"/>
    <n v="3"/>
    <n v="6047.51"/>
    <n v="0.08"/>
    <n v="13365.94"/>
    <n v="2741.49"/>
    <n v="0.20499999999999999"/>
    <n v="36.15"/>
    <x v="5"/>
    <n v="4"/>
    <b v="0"/>
    <s v="Delivered"/>
    <x v="1"/>
    <x v="0"/>
    <n v="3"/>
    <x v="4"/>
    <x v="58"/>
    <x v="4"/>
    <s v="1-10%"/>
    <x v="0"/>
    <n v="0"/>
    <n v="1"/>
    <n v="0"/>
    <n v="1"/>
  </r>
  <r>
    <s v="ORD-00115"/>
    <d v="2020-02-12T00:00:00"/>
    <d v="2020-02-12T00:00:00"/>
    <s v="CUST05374"/>
    <s v="Aditya Chatterjee"/>
    <n v="39"/>
    <n v="39"/>
    <s v="F"/>
    <s v="Female"/>
    <s v="South"/>
    <s v="Chennai"/>
    <x v="0"/>
    <s v="Hair Oil"/>
    <n v="6"/>
    <n v="6"/>
    <n v="1270.3599999999999"/>
    <n v="0.06"/>
    <n v="5747.77"/>
    <n v="2669"/>
    <n v="0.46400000000000002"/>
    <n v="62.46"/>
    <x v="0"/>
    <n v="3"/>
    <b v="0"/>
    <s v="Delivered"/>
    <x v="1"/>
    <x v="5"/>
    <n v="8"/>
    <x v="4"/>
    <x v="58"/>
    <x v="2"/>
    <s v="1-10%"/>
    <x v="0"/>
    <n v="0"/>
    <n v="1"/>
    <n v="0"/>
    <n v="1"/>
  </r>
  <r>
    <s v="ORD-00116"/>
    <d v="2020-02-12T00:00:00"/>
    <d v="2020-02-12T00:00:00"/>
    <s v="CUST51634"/>
    <s v="Sunita Bose"/>
    <n v="52"/>
    <n v="52"/>
    <s v="Male"/>
    <s v="Male"/>
    <s v="East"/>
    <s v="Patna"/>
    <x v="5"/>
    <s v="Tennis Racket"/>
    <n v="4"/>
    <n v="4"/>
    <n v="5949.42"/>
    <n v="0.34"/>
    <n v="11315.53"/>
    <n v="2670.63"/>
    <n v="0.23599999999999999"/>
    <n v="82.54"/>
    <x v="0"/>
    <n v="5"/>
    <b v="0"/>
    <s v="Delivered"/>
    <x v="1"/>
    <x v="4"/>
    <n v="4"/>
    <x v="4"/>
    <x v="58"/>
    <x v="4"/>
    <s v="31-40%"/>
    <x v="0"/>
    <n v="0"/>
    <n v="1"/>
    <n v="0"/>
    <n v="1"/>
  </r>
  <r>
    <s v="ORD-00119"/>
    <d v="2020-02-12T00:00:00"/>
    <d v="2020-02-12T00:00:00"/>
    <s v="CUST18259"/>
    <s v="Shreya Patel"/>
    <n v="33"/>
    <n v="33"/>
    <s v="Other"/>
    <s v="Other"/>
    <s v="North"/>
    <s v="Chandigarh"/>
    <x v="0"/>
    <s v="Hair Oil"/>
    <n v="4"/>
    <n v="4"/>
    <n v="2389.73"/>
    <n v="0.01"/>
    <n v="8141.15"/>
    <n v="3856.93"/>
    <n v="0.47399999999999998"/>
    <n v="52.24"/>
    <x v="0"/>
    <n v="1"/>
    <b v="1"/>
    <s v="Returned"/>
    <x v="0"/>
    <x v="4"/>
    <n v="4"/>
    <x v="4"/>
    <x v="58"/>
    <x v="3"/>
    <s v="1-10%"/>
    <x v="0"/>
    <n v="1"/>
    <n v="1"/>
    <n v="0"/>
    <n v="1"/>
  </r>
  <r>
    <s v="ORD-00118"/>
    <d v="2020-02-12T00:00:00"/>
    <d v="2020-02-12T00:00:00"/>
    <s v="CUST27542"/>
    <s v="Rahul Shah"/>
    <n v="32"/>
    <n v="32"/>
    <s v="Female"/>
    <s v="Female"/>
    <s v="North"/>
    <s v="Chandigarh"/>
    <x v="5"/>
    <s v="Cricket Bat"/>
    <n v="2"/>
    <n v="2"/>
    <n v="9059.9699999999993"/>
    <n v="0.28000000000000003"/>
    <n v="10634.92"/>
    <n v="2775.6"/>
    <n v="0.26100000000000001"/>
    <n v="59.56"/>
    <x v="0"/>
    <n v="3"/>
    <b v="0"/>
    <s v="Delivered"/>
    <x v="1"/>
    <x v="8"/>
    <n v="7"/>
    <x v="4"/>
    <x v="58"/>
    <x v="3"/>
    <s v="21-30%"/>
    <x v="0"/>
    <n v="0"/>
    <n v="1"/>
    <n v="0"/>
    <n v="1"/>
  </r>
  <r>
    <s v="ORD-00112"/>
    <d v="2020-02-11T00:00:00"/>
    <d v="2020-02-11T00:00:00"/>
    <s v="CUST64249"/>
    <s v="Kavya Kumar"/>
    <n v="31"/>
    <n v="31"/>
    <s v="Female"/>
    <s v="Female"/>
    <s v="South"/>
    <s v="Hyderabad"/>
    <x v="4"/>
    <s v="Comic Book"/>
    <n v="4"/>
    <n v="4"/>
    <n v="514.80999999999995"/>
    <n v="0.28999999999999998"/>
    <n v="1258.03"/>
    <n v="506.71"/>
    <n v="0.40300000000000002"/>
    <n v="90.95"/>
    <x v="4"/>
    <n v="3"/>
    <b v="1"/>
    <s v="Returned"/>
    <x v="0"/>
    <x v="5"/>
    <n v="8"/>
    <x v="4"/>
    <x v="58"/>
    <x v="3"/>
    <s v="21-30%"/>
    <x v="0"/>
    <n v="1"/>
    <n v="1"/>
    <n v="0"/>
    <n v="1"/>
  </r>
  <r>
    <s v="ORD-00113"/>
    <d v="2020-02-11T00:00:00"/>
    <d v="2020-02-11T00:00:00"/>
    <s v="CUST93734"/>
    <s v="Meera Das"/>
    <n v="49"/>
    <n v="49"/>
    <s v="Other"/>
    <s v="Other"/>
    <s v="North"/>
    <s v="Chandigarh"/>
    <x v="3"/>
    <s v="Dal (1kg)"/>
    <n v="7"/>
    <n v="7"/>
    <n v="315.99"/>
    <n v="0.13"/>
    <n v="1630.03"/>
    <n v="123.62"/>
    <n v="7.5999999999999998E-2"/>
    <n v="76.22"/>
    <x v="2"/>
    <n v="1"/>
    <b v="0"/>
    <s v="Delivered"/>
    <x v="1"/>
    <x v="4"/>
    <n v="4"/>
    <x v="4"/>
    <x v="58"/>
    <x v="4"/>
    <s v="11-20%"/>
    <x v="0"/>
    <n v="0"/>
    <n v="1"/>
    <n v="0"/>
    <n v="1"/>
  </r>
  <r>
    <s v="ORD-00114"/>
    <d v="2020-02-11T00:00:00"/>
    <d v="2020-02-11T00:00:00"/>
    <s v="CUST09240"/>
    <s v="Ananya Das"/>
    <n v="30"/>
    <n v="30"/>
    <s v="Male"/>
    <s v="Male"/>
    <s v="North"/>
    <s v="Delhi"/>
    <x v="4"/>
    <s v="Textbook"/>
    <n v="9"/>
    <n v="9"/>
    <n v="334.26"/>
    <n v="0.33"/>
    <n v="1656.41"/>
    <n v="547.21"/>
    <n v="0.33"/>
    <n v="64.37"/>
    <x v="2"/>
    <n v="3"/>
    <b v="1"/>
    <s v="Returned"/>
    <x v="0"/>
    <x v="9"/>
    <n v="9"/>
    <x v="4"/>
    <x v="58"/>
    <x v="3"/>
    <s v="31-40%"/>
    <x v="0"/>
    <n v="1"/>
    <n v="1"/>
    <n v="0"/>
    <n v="1"/>
  </r>
  <r>
    <s v="ORD-00109"/>
    <d v="2020-02-10T00:00:00"/>
    <d v="2020-02-10T00:00:00"/>
    <s v="CUST69131"/>
    <s v="Karan Reddy"/>
    <n v="37"/>
    <n v="37"/>
    <s v="Male"/>
    <s v="Male"/>
    <s v="North"/>
    <s v="Ludhiana"/>
    <x v="1"/>
    <s v="Wardrobe"/>
    <n v="8"/>
    <n v="8"/>
    <n v="18758.18"/>
    <n v="0.11"/>
    <n v="112518.3"/>
    <n v="31415.21"/>
    <n v="0.27900000000000003"/>
    <n v="56.55"/>
    <x v="4"/>
    <n v="5"/>
    <b v="0"/>
    <s v="Cancelled"/>
    <x v="3"/>
    <x v="6"/>
    <n v="6"/>
    <x v="4"/>
    <x v="58"/>
    <x v="2"/>
    <s v="11-20%"/>
    <x v="0"/>
    <n v="0"/>
    <n v="0"/>
    <n v="1"/>
    <n v="1"/>
  </r>
  <r>
    <s v="ORD-00110"/>
    <d v="2020-02-10T00:00:00"/>
    <d v="2020-02-10T00:00:00"/>
    <s v="CUST80843"/>
    <s v="Vikram Mishra"/>
    <n v="5"/>
    <n v="5"/>
    <s v="Other"/>
    <s v="Other"/>
    <s v="Central"/>
    <s v="Raipur"/>
    <x v="3"/>
    <s v="Flour"/>
    <n v="8"/>
    <n v="8"/>
    <n v="426.33"/>
    <n v="0.16"/>
    <n v="2378.41"/>
    <n v="182.8"/>
    <n v="7.6999999999999999E-2"/>
    <n v="70.06"/>
    <x v="5"/>
    <n v="2"/>
    <b v="0"/>
    <s v="Cancelled"/>
    <x v="3"/>
    <x v="5"/>
    <n v="8"/>
    <x v="4"/>
    <x v="58"/>
    <x v="0"/>
    <s v="11-20%"/>
    <x v="0"/>
    <n v="0"/>
    <n v="0"/>
    <n v="1"/>
    <n v="1"/>
  </r>
  <r>
    <s v="ORD-00108"/>
    <d v="2020-02-10T00:00:00"/>
    <d v="2020-02-10T00:00:00"/>
    <s v="CUST71620"/>
    <s v="Sunita Pillai"/>
    <n v="26"/>
    <n v="26"/>
    <s v="Male"/>
    <s v="Male"/>
    <s v="South"/>
    <s v="Hyderabad"/>
    <x v="1"/>
    <s v="Wardrobe"/>
    <n v="10"/>
    <n v="10"/>
    <n v="26170.61"/>
    <n v="0.14000000000000001"/>
    <n v="206121.15"/>
    <n v="64822.6"/>
    <n v="0.314"/>
    <n v="51.37"/>
    <x v="1"/>
    <n v="5"/>
    <b v="0"/>
    <s v="Cancelled"/>
    <x v="3"/>
    <x v="3"/>
    <n v="10"/>
    <x v="4"/>
    <x v="58"/>
    <x v="3"/>
    <s v="11-20%"/>
    <x v="0"/>
    <n v="0"/>
    <n v="0"/>
    <n v="1"/>
    <n v="1"/>
  </r>
  <r>
    <s v="ORD-00107"/>
    <d v="2020-02-10T00:00:00"/>
    <d v="2020-02-10T00:00:00"/>
    <s v="CUST65665"/>
    <s v="Aarav Reddy"/>
    <n v="42"/>
    <n v="42"/>
    <s v="Male"/>
    <s v="Male"/>
    <s v="North"/>
    <s v="Chandigarh"/>
    <x v="4"/>
    <s v="Fiction Novel"/>
    <n v="6"/>
    <n v="6"/>
    <n v="1324.58"/>
    <n v="0.04"/>
    <n v="5636.59"/>
    <n v="2151.6799999999998"/>
    <n v="0.38200000000000001"/>
    <n v="32.81"/>
    <x v="4"/>
    <n v="1"/>
    <b v="0"/>
    <s v="Delivered"/>
    <x v="1"/>
    <x v="1"/>
    <n v="5"/>
    <x v="4"/>
    <x v="58"/>
    <x v="2"/>
    <s v="1-10%"/>
    <x v="0"/>
    <n v="0"/>
    <n v="1"/>
    <n v="0"/>
    <n v="1"/>
  </r>
  <r>
    <s v="ORD-00106"/>
    <d v="2020-02-10T00:00:00"/>
    <d v="2020-02-10T00:00:00"/>
    <s v="CUST55820"/>
    <s v="Deepa Reddy"/>
    <n v="24"/>
    <n v="24"/>
    <s v="Other"/>
    <s v="Other"/>
    <s v="West"/>
    <s v="Pune"/>
    <x v="4"/>
    <s v="Comic Book"/>
    <n v="1"/>
    <n v="1"/>
    <n v="747.6"/>
    <n v="0.35"/>
    <n v="467.87"/>
    <n v="188.11"/>
    <n v="0.40200000000000002"/>
    <n v="49.6"/>
    <x v="5"/>
    <n v="1"/>
    <b v="0"/>
    <s v="Delivered"/>
    <x v="1"/>
    <x v="9"/>
    <n v="9"/>
    <x v="4"/>
    <x v="58"/>
    <x v="1"/>
    <s v="31-40%"/>
    <x v="0"/>
    <n v="0"/>
    <n v="1"/>
    <n v="0"/>
    <n v="1"/>
  </r>
  <r>
    <s v="ORD-00111"/>
    <d v="2020-02-10T00:00:00"/>
    <d v="2020-02-10T00:00:00"/>
    <s v="CUST10397"/>
    <s v="Pooja Chatterjee"/>
    <n v="67"/>
    <n v="67"/>
    <s v="Female"/>
    <s v="Female"/>
    <s v="East"/>
    <s v="Guwahati"/>
    <x v="1"/>
    <s v="Chair"/>
    <n v="7"/>
    <n v="7"/>
    <n v="2426.56"/>
    <n v="0.27"/>
    <n v="10073.57"/>
    <n v="2367.69"/>
    <n v="0.23499999999999999"/>
    <n v="93.56"/>
    <x v="2"/>
    <m/>
    <b v="0"/>
    <s v="Delivered"/>
    <x v="1"/>
    <x v="5"/>
    <n v="8"/>
    <x v="4"/>
    <x v="58"/>
    <x v="6"/>
    <s v="21-30%"/>
    <x v="0"/>
    <n v="0"/>
    <n v="1"/>
    <n v="0"/>
    <n v="1"/>
  </r>
  <r>
    <s v="ORD-00105"/>
    <d v="2020-02-09T00:00:00"/>
    <d v="2020-02-09T00:00:00"/>
    <s v="CUST75337"/>
    <s v="Arjun Das"/>
    <n v="17"/>
    <n v="17"/>
    <s v="Female"/>
    <s v="Female"/>
    <s v="East"/>
    <s v="Patna"/>
    <x v="6"/>
    <s v="Kurta"/>
    <n v="9"/>
    <n v="9"/>
    <n v="2128.77"/>
    <n v="0.1"/>
    <n v="14568.16"/>
    <n v="4173.45"/>
    <n v="0.28599999999999998"/>
    <n v="75.33"/>
    <x v="3"/>
    <n v="3"/>
    <b v="0"/>
    <s v="Delivered"/>
    <x v="1"/>
    <x v="5"/>
    <n v="8"/>
    <x v="4"/>
    <x v="58"/>
    <x v="0"/>
    <s v="1-10%"/>
    <x v="0"/>
    <n v="0"/>
    <n v="1"/>
    <n v="0"/>
    <n v="1"/>
  </r>
  <r>
    <s v="ORD-00103"/>
    <d v="2020-02-09T00:00:00"/>
    <d v="2020-02-09T00:00:00"/>
    <s v="CUST60692"/>
    <s v="Sunita Kumar"/>
    <n v="38"/>
    <n v="38"/>
    <s v="Other"/>
    <s v="Other"/>
    <s v="West"/>
    <s v="Pune"/>
    <x v="2"/>
    <s v="Laptop"/>
    <n v="5"/>
    <n v="5"/>
    <n v="79820.399999999994"/>
    <n v="0.39"/>
    <n v="221917.54"/>
    <n v="22317.55"/>
    <n v="0.10100000000000001"/>
    <n v="38.44"/>
    <x v="4"/>
    <n v="1"/>
    <b v="0"/>
    <s v="Pending"/>
    <x v="2"/>
    <x v="5"/>
    <n v="8"/>
    <x v="4"/>
    <x v="58"/>
    <x v="2"/>
    <s v="31-40%"/>
    <x v="0"/>
    <n v="0"/>
    <n v="0"/>
    <n v="0"/>
    <n v="1"/>
  </r>
  <r>
    <s v="ORD-00104"/>
    <d v="2020-02-09T00:00:00"/>
    <d v="2020-02-09T00:00:00"/>
    <s v="CUST30691"/>
    <s v="Ritu Mishra"/>
    <n v="47"/>
    <n v="47"/>
    <s v="Other"/>
    <s v="Other"/>
    <s v="Central"/>
    <s v="Indore"/>
    <x v="5"/>
    <s v="Tennis Racket"/>
    <n v="9"/>
    <n v="9"/>
    <n v="13043.73"/>
    <n v="0.25"/>
    <n v="74033.850000000006"/>
    <n v="18187.78"/>
    <n v="0.246"/>
    <n v="74.92"/>
    <x v="5"/>
    <n v="3"/>
    <b v="0"/>
    <s v="Delivered"/>
    <x v="1"/>
    <x v="0"/>
    <n v="3"/>
    <x v="4"/>
    <x v="58"/>
    <x v="4"/>
    <s v="21-30%"/>
    <x v="0"/>
    <n v="0"/>
    <n v="1"/>
    <n v="0"/>
    <n v="1"/>
  </r>
  <r>
    <s v="ORD-00099"/>
    <d v="2020-02-08T00:00:00"/>
    <d v="2020-02-08T00:00:00"/>
    <s v="CUST15599"/>
    <s v="Karan Shah"/>
    <n v="33"/>
    <n v="33"/>
    <s v="Other"/>
    <s v="Other"/>
    <s v="West"/>
    <s v="Pune"/>
    <x v="1"/>
    <s v="Chair"/>
    <n v="9"/>
    <n v="9"/>
    <n v="22687.65"/>
    <n v="0.33"/>
    <n v="117568.37"/>
    <n v="33050.92"/>
    <n v="0.28100000000000003"/>
    <n v="45.04"/>
    <x v="4"/>
    <m/>
    <b v="0"/>
    <s v="Delivered"/>
    <x v="1"/>
    <x v="10"/>
    <n v="2"/>
    <x v="4"/>
    <x v="58"/>
    <x v="3"/>
    <s v="31-40%"/>
    <x v="0"/>
    <n v="0"/>
    <n v="1"/>
    <n v="0"/>
    <n v="1"/>
  </r>
  <r>
    <s v="ORD-00101"/>
    <d v="2020-02-08T00:00:00"/>
    <d v="2020-02-08T00:00:00"/>
    <s v="CUST45487"/>
    <s v="Sunita Joshi"/>
    <n v="34"/>
    <n v="34"/>
    <s v="Other"/>
    <s v="Other"/>
    <s v="West"/>
    <s v="Pune"/>
    <x v="4"/>
    <s v="Cook Book"/>
    <n v="8"/>
    <n v="8"/>
    <n v="1325.02"/>
    <n v="0.09"/>
    <n v="8717.89"/>
    <n v="3265.49"/>
    <n v="0.375"/>
    <n v="41.67"/>
    <x v="5"/>
    <n v="2"/>
    <b v="0"/>
    <s v="Cancelled"/>
    <x v="3"/>
    <x v="1"/>
    <n v="5"/>
    <x v="4"/>
    <x v="58"/>
    <x v="3"/>
    <s v="1-10%"/>
    <x v="0"/>
    <n v="0"/>
    <n v="0"/>
    <n v="1"/>
    <n v="1"/>
  </r>
  <r>
    <s v="ORD-00102"/>
    <d v="2020-02-08T00:00:00"/>
    <d v="2020-02-08T00:00:00"/>
    <s v="CUST59146"/>
    <s v="Nikhil Kapoor"/>
    <n v="39"/>
    <n v="39"/>
    <s v="Other"/>
    <s v="Other"/>
    <s v="East"/>
    <s v="Kolkata"/>
    <x v="3"/>
    <s v="Cooking Oil"/>
    <n v="4"/>
    <n v="4"/>
    <n v="151.09"/>
    <n v="0.02"/>
    <n v="515.74"/>
    <n v="42.51"/>
    <n v="8.2000000000000003E-2"/>
    <n v="80.209999999999994"/>
    <x v="5"/>
    <n v="2"/>
    <b v="0"/>
    <s v="Delivered"/>
    <x v="1"/>
    <x v="3"/>
    <n v="10"/>
    <x v="4"/>
    <x v="58"/>
    <x v="2"/>
    <s v="1-10%"/>
    <x v="0"/>
    <n v="0"/>
    <n v="1"/>
    <n v="0"/>
    <n v="1"/>
  </r>
  <r>
    <s v="ORD-00100"/>
    <d v="2020-02-08T00:00:00"/>
    <d v="2020-02-08T00:00:00"/>
    <s v="CUST38913"/>
    <s v="Rohan Nair"/>
    <n v="20"/>
    <n v="20"/>
    <s v="Male"/>
    <s v="Male"/>
    <s v="South"/>
    <s v="Kochi"/>
    <x v="3"/>
    <s v="Tea"/>
    <n v="9"/>
    <n v="9"/>
    <n v="125.81"/>
    <n v="0.24"/>
    <n v="845.95"/>
    <n v="45.94"/>
    <n v="5.3999999999999999E-2"/>
    <n v="75.38"/>
    <x v="5"/>
    <n v="1"/>
    <b v="0"/>
    <s v="Shipped"/>
    <x v="4"/>
    <x v="0"/>
    <n v="3"/>
    <x v="4"/>
    <x v="58"/>
    <x v="1"/>
    <s v="21-30%"/>
    <x v="0"/>
    <n v="0"/>
    <n v="0"/>
    <n v="0"/>
    <n v="1"/>
  </r>
  <r>
    <s v="ORD-00097"/>
    <d v="2020-02-07T00:00:00"/>
    <d v="2020-02-07T00:00:00"/>
    <s v="CUST92061"/>
    <s v="Aditya Kumar"/>
    <n v="27"/>
    <n v="27"/>
    <s v="Other"/>
    <s v="Other"/>
    <s v="South"/>
    <s v="Kochi"/>
    <x v="0"/>
    <s v="Hair Oil"/>
    <n v="1"/>
    <n v="1"/>
    <n v="918.65"/>
    <n v="0.09"/>
    <n v="643.64"/>
    <n v="333.85"/>
    <n v="0.51900000000000002"/>
    <n v="73.92"/>
    <x v="2"/>
    <n v="3"/>
    <b v="0"/>
    <s v="Shipped"/>
    <x v="4"/>
    <x v="3"/>
    <n v="10"/>
    <x v="4"/>
    <x v="58"/>
    <x v="3"/>
    <s v="1-10%"/>
    <x v="0"/>
    <n v="0"/>
    <n v="0"/>
    <n v="0"/>
    <n v="1"/>
  </r>
  <r>
    <s v="ORD-00096"/>
    <d v="2020-02-07T00:00:00"/>
    <d v="2020-02-07T00:00:00"/>
    <s v="CUST66932"/>
    <s v="Shreya Reddy"/>
    <n v="38"/>
    <n v="38"/>
    <s v="Other"/>
    <s v="Other"/>
    <s v="North"/>
    <s v="Amritsar"/>
    <x v="5"/>
    <s v="Dumbbells"/>
    <n v="3"/>
    <n v="3"/>
    <n v="2728.31"/>
    <n v="0.24"/>
    <n v="5207.6400000000003"/>
    <n v="802.54"/>
    <n v="0.154"/>
    <n v="36.26"/>
    <x v="2"/>
    <n v="1"/>
    <b v="1"/>
    <s v="Returned"/>
    <x v="0"/>
    <x v="3"/>
    <n v="10"/>
    <x v="4"/>
    <x v="58"/>
    <x v="2"/>
    <s v="21-30%"/>
    <x v="0"/>
    <n v="1"/>
    <n v="1"/>
    <n v="0"/>
    <n v="1"/>
  </r>
  <r>
    <s v="ORD-00098"/>
    <d v="2020-02-07T00:00:00"/>
    <d v="2020-02-07T00:00:00"/>
    <s v="CUST47981"/>
    <s v="Arjun Kumar"/>
    <n v="45"/>
    <n v="45"/>
    <s v="Female"/>
    <s v="Female"/>
    <s v="Central"/>
    <s v="Raipur"/>
    <x v="1"/>
    <s v="Chair"/>
    <n v="4"/>
    <n v="4"/>
    <n v="14589.56"/>
    <m/>
    <n v="50502.400000000001"/>
    <n v="18143.47"/>
    <n v="0.35899999999999999"/>
    <n v="60.59"/>
    <x v="1"/>
    <n v="5"/>
    <b v="0"/>
    <s v="Delivered"/>
    <x v="1"/>
    <x v="7"/>
    <m/>
    <x v="4"/>
    <x v="58"/>
    <x v="2"/>
    <s v="No data"/>
    <x v="0"/>
    <n v="0"/>
    <n v="1"/>
    <n v="0"/>
    <n v="1"/>
  </r>
  <r>
    <s v="ORD-00093"/>
    <d v="2020-02-06T00:00:00"/>
    <d v="2020-02-06T00:00:00"/>
    <s v="CUST28742"/>
    <s v="Kavya Bhat"/>
    <n v="38"/>
    <n v="38"/>
    <s v="Female"/>
    <s v="Female"/>
    <s v="East"/>
    <s v="Kolkata"/>
    <x v="0"/>
    <s v="Hair Oil"/>
    <n v="3"/>
    <n v="3"/>
    <n v="1535.87"/>
    <n v="0.04"/>
    <n v="3186.03"/>
    <n v="1346.8"/>
    <n v="0.42299999999999999"/>
    <n v="86.51"/>
    <x v="1"/>
    <n v="5"/>
    <b v="1"/>
    <s v="Returned"/>
    <x v="0"/>
    <x v="8"/>
    <n v="7"/>
    <x v="4"/>
    <x v="58"/>
    <x v="2"/>
    <s v="1-10%"/>
    <x v="0"/>
    <n v="1"/>
    <n v="1"/>
    <n v="0"/>
    <n v="1"/>
  </r>
  <r>
    <s v="ORD-00095"/>
    <s v="February 06, 2020"/>
    <d v="2020-02-06T00:00:00"/>
    <s v="CUST17595"/>
    <s v="Ritu Iyer"/>
    <n v="30"/>
    <n v="30"/>
    <s v="Male"/>
    <s v="Male"/>
    <s v="Central"/>
    <s v="Nagpur"/>
    <x v="0"/>
    <s v="Face Cream"/>
    <n v="5"/>
    <n v="5"/>
    <n v="1398.56"/>
    <n v="0.11"/>
    <n v="5755.36"/>
    <n v="2371.83"/>
    <n v="0.41199999999999998"/>
    <n v="41.33"/>
    <x v="1"/>
    <n v="1"/>
    <b v="0"/>
    <s v="Delivered"/>
    <x v="1"/>
    <x v="10"/>
    <n v="2"/>
    <x v="4"/>
    <x v="58"/>
    <x v="3"/>
    <s v="11-20%"/>
    <x v="0"/>
    <n v="0"/>
    <n v="1"/>
    <n v="0"/>
    <n v="1"/>
  </r>
  <r>
    <s v="ORD-00094"/>
    <d v="2020-02-06T00:00:00"/>
    <d v="2020-02-06T00:00:00"/>
    <s v="CUST12581"/>
    <s v="Sanjay Gupta"/>
    <n v="56"/>
    <n v="56"/>
    <s v="Female"/>
    <s v="Female"/>
    <s v="West"/>
    <s v="Ahmedabad"/>
    <x v="6"/>
    <s v="Kurta"/>
    <n v="5"/>
    <n v="5"/>
    <n v="1920.61"/>
    <n v="0.27"/>
    <n v="5697.27"/>
    <n v="2295.66"/>
    <n v="0.40300000000000002"/>
    <n v="69.180000000000007"/>
    <x v="2"/>
    <n v="5"/>
    <b v="0"/>
    <s v="Delivered"/>
    <x v="1"/>
    <x v="3"/>
    <n v="10"/>
    <x v="4"/>
    <x v="58"/>
    <x v="4"/>
    <s v="21-30%"/>
    <x v="0"/>
    <n v="0"/>
    <n v="1"/>
    <n v="0"/>
    <n v="1"/>
  </r>
  <r>
    <s v="ORD-00091"/>
    <d v="2020-02-05T00:00:00"/>
    <d v="2020-02-05T00:00:00"/>
    <s v="CUST57456"/>
    <s v="Sanjay Chatterjee"/>
    <n v="16"/>
    <n v="16"/>
    <s v="Female"/>
    <s v="Female"/>
    <s v="West"/>
    <s v="Mumbai"/>
    <x v="1"/>
    <s v="Chair"/>
    <n v="2"/>
    <n v="2"/>
    <n v="23012.97"/>
    <n v="0.03"/>
    <n v="33590.83"/>
    <n v="8197.84"/>
    <n v="0.24399999999999999"/>
    <n v="60.46"/>
    <x v="5"/>
    <n v="5"/>
    <b v="0"/>
    <s v="Delivered"/>
    <x v="1"/>
    <x v="9"/>
    <n v="9"/>
    <x v="4"/>
    <x v="58"/>
    <x v="0"/>
    <s v="1-10%"/>
    <x v="0"/>
    <n v="0"/>
    <n v="1"/>
    <n v="0"/>
    <n v="1"/>
  </r>
  <r>
    <s v="ORD-00092"/>
    <d v="2020-02-05T00:00:00"/>
    <d v="2020-02-05T00:00:00"/>
    <s v="CUST33858"/>
    <s v="Sunita Bose"/>
    <n v="37"/>
    <n v="37"/>
    <s v="Male"/>
    <s v="Male"/>
    <s v="West"/>
    <s v="Surat"/>
    <x v="5"/>
    <s v="Yoga Mat"/>
    <n v="10"/>
    <n v="10"/>
    <n v="8101.49"/>
    <n v="0.21"/>
    <n v="51880.09"/>
    <n v="7573.04"/>
    <n v="0.14599999999999999"/>
    <n v="83.71"/>
    <x v="4"/>
    <n v="2"/>
    <b v="1"/>
    <s v="Returned"/>
    <x v="0"/>
    <x v="8"/>
    <n v="7"/>
    <x v="4"/>
    <x v="58"/>
    <x v="2"/>
    <s v="21-30%"/>
    <x v="0"/>
    <n v="1"/>
    <n v="1"/>
    <n v="0"/>
    <n v="1"/>
  </r>
  <r>
    <s v="ORD-00090"/>
    <s v="February 05, 2020"/>
    <d v="2020-02-05T00:00:00"/>
    <s v="CUST87850"/>
    <s v="Ananya Joshi"/>
    <m/>
    <m/>
    <s v="Female"/>
    <s v="Female"/>
    <s v="East"/>
    <s v="Patna"/>
    <x v="6"/>
    <s v="Kurta"/>
    <n v="7"/>
    <n v="7"/>
    <n v="1318.24"/>
    <n v="0.06"/>
    <n v="6767.09"/>
    <n v="2866.08"/>
    <n v="0.42399999999999999"/>
    <n v="77.900000000000006"/>
    <x v="4"/>
    <n v="5"/>
    <b v="0"/>
    <s v="Delivered"/>
    <x v="1"/>
    <x v="7"/>
    <m/>
    <x v="4"/>
    <x v="58"/>
    <x v="5"/>
    <s v="1-10%"/>
    <x v="0"/>
    <n v="0"/>
    <n v="1"/>
    <n v="0"/>
    <n v="1"/>
  </r>
  <r>
    <s v="ORD-00087"/>
    <d v="2020-02-04T00:00:00"/>
    <d v="2020-02-04T00:00:00"/>
    <s v="CUST92405"/>
    <s v="Aditya Nair"/>
    <n v="19"/>
    <n v="19"/>
    <s v="Female"/>
    <s v="Female"/>
    <s v="South"/>
    <s v="Hyderabad"/>
    <x v="1"/>
    <s v="Desk"/>
    <n v="9"/>
    <n v="9"/>
    <n v="31457.07"/>
    <n v="0.1"/>
    <n v="190620.36"/>
    <n v="52175.19"/>
    <n v="0.27400000000000002"/>
    <n v="103.27"/>
    <x v="1"/>
    <n v="3"/>
    <b v="0"/>
    <s v="Delivered"/>
    <x v="1"/>
    <x v="6"/>
    <n v="6"/>
    <x v="4"/>
    <x v="58"/>
    <x v="1"/>
    <s v="1-10%"/>
    <x v="0"/>
    <n v="0"/>
    <n v="1"/>
    <n v="0"/>
    <n v="1"/>
  </r>
  <r>
    <s v="ORD-00089"/>
    <d v="2020-02-04T00:00:00"/>
    <d v="2020-02-04T00:00:00"/>
    <s v="CUST25767"/>
    <s v="Nisha Sharma"/>
    <n v="28"/>
    <n v="28"/>
    <s v="Female"/>
    <s v="Female"/>
    <s v="Central"/>
    <s v="Nagpur"/>
    <x v="4"/>
    <s v="Self-Help Book"/>
    <n v="8"/>
    <n v="8"/>
    <n v="466.79"/>
    <n v="0.13"/>
    <n v="2614.7399999999998"/>
    <n v="1118.74"/>
    <n v="0.42799999999999999"/>
    <n v="75.510000000000005"/>
    <x v="4"/>
    <n v="1"/>
    <b v="1"/>
    <s v="Returned"/>
    <x v="0"/>
    <x v="3"/>
    <n v="10"/>
    <x v="4"/>
    <x v="58"/>
    <x v="3"/>
    <s v="11-20%"/>
    <x v="0"/>
    <n v="1"/>
    <n v="1"/>
    <n v="0"/>
    <n v="1"/>
  </r>
  <r>
    <s v="ORD-00088"/>
    <d v="2020-02-04T00:00:00"/>
    <d v="2020-02-04T00:00:00"/>
    <s v="CUST25625"/>
    <s v="Meera Kapoor"/>
    <n v="34"/>
    <n v="34"/>
    <s v="Other"/>
    <s v="Other"/>
    <s v="North"/>
    <s v="Delhi"/>
    <x v="2"/>
    <s v="Camera"/>
    <n v="7"/>
    <n v="7"/>
    <n v="60474.12"/>
    <n v="0.04"/>
    <n v="377022.96"/>
    <n v="37668.94"/>
    <n v="0.1"/>
    <n v="62.96"/>
    <x v="4"/>
    <n v="4"/>
    <b v="0"/>
    <s v="Shipped"/>
    <x v="4"/>
    <x v="8"/>
    <n v="7"/>
    <x v="4"/>
    <x v="58"/>
    <x v="3"/>
    <s v="1-10%"/>
    <x v="0"/>
    <n v="0"/>
    <n v="0"/>
    <n v="0"/>
    <n v="1"/>
  </r>
  <r>
    <s v="ORD-00086"/>
    <d v="2020-02-03T00:00:00"/>
    <d v="2020-02-03T00:00:00"/>
    <s v="CUST63884"/>
    <s v="Amit Das"/>
    <n v="29"/>
    <n v="29"/>
    <s v="Female"/>
    <s v="Female"/>
    <s v="West"/>
    <s v="Ahmedabad"/>
    <x v="1"/>
    <s v="Chair"/>
    <n v="10"/>
    <n v="10"/>
    <n v="9468.07"/>
    <n v="0.32"/>
    <n v="57174.239999999998"/>
    <n v="15202.22"/>
    <n v="0.26600000000000001"/>
    <n v="40.98"/>
    <x v="0"/>
    <m/>
    <b v="0"/>
    <s v="Delivered"/>
    <x v="1"/>
    <x v="10"/>
    <n v="2"/>
    <x v="4"/>
    <x v="58"/>
    <x v="3"/>
    <s v="31-40%"/>
    <x v="0"/>
    <n v="0"/>
    <n v="1"/>
    <n v="0"/>
    <n v="1"/>
  </r>
  <r>
    <s v="ORD-00084"/>
    <d v="2020-02-03T00:00:00"/>
    <d v="2020-02-03T00:00:00"/>
    <s v="CUST43984"/>
    <s v="Meera Kumar"/>
    <n v="58"/>
    <n v="58"/>
    <s v="Male"/>
    <s v="Male"/>
    <s v="North"/>
    <s v="Ludhiana"/>
    <x v="6"/>
    <s v="Kurta"/>
    <n v="2"/>
    <n v="2"/>
    <n v="1849.33"/>
    <n v="0.36"/>
    <n v="2115.12"/>
    <n v="453.68"/>
    <n v="0.214"/>
    <n v="31.92"/>
    <x v="3"/>
    <n v="5"/>
    <b v="0"/>
    <s v="Delivered"/>
    <x v="1"/>
    <x v="1"/>
    <n v="5"/>
    <x v="4"/>
    <x v="58"/>
    <x v="4"/>
    <s v="31-40%"/>
    <x v="0"/>
    <n v="0"/>
    <n v="1"/>
    <n v="0"/>
    <n v="1"/>
  </r>
  <r>
    <s v="ORD-00085"/>
    <d v="2020-02-03T00:00:00"/>
    <d v="2020-02-03T00:00:00"/>
    <s v="CUST18248"/>
    <s v="Ananya Mehta"/>
    <n v="48"/>
    <n v="48"/>
    <s v="Other"/>
    <s v="Other"/>
    <s v="East"/>
    <s v="Patna"/>
    <x v="5"/>
    <s v="Football"/>
    <n v="2"/>
    <n v="2"/>
    <n v="4104.3100000000004"/>
    <n v="0.08"/>
    <n v="5892.6"/>
    <n v="1384.77"/>
    <n v="0.23499999999999999"/>
    <n v="72.459999999999994"/>
    <x v="0"/>
    <n v="1"/>
    <b v="0"/>
    <s v="Delivered"/>
    <x v="1"/>
    <x v="6"/>
    <n v="6"/>
    <x v="4"/>
    <x v="58"/>
    <x v="4"/>
    <s v="1-10%"/>
    <x v="0"/>
    <n v="0"/>
    <n v="1"/>
    <n v="0"/>
    <n v="1"/>
  </r>
  <r>
    <s v="ORD-00082"/>
    <d v="2020-02-01T00:00:00"/>
    <d v="2020-02-01T00:00:00"/>
    <s v="CUST20826"/>
    <s v="Ananya Bose"/>
    <n v="38"/>
    <n v="38"/>
    <s v="Female"/>
    <s v="Female"/>
    <s v="East"/>
    <s v="Guwahati"/>
    <x v="6"/>
    <s v="Jeans"/>
    <n v="2"/>
    <n v="2"/>
    <n v="2078.4499999999998"/>
    <n v="0.17"/>
    <n v="2642.47"/>
    <n v="1089.57"/>
    <n v="0.41199999999999998"/>
    <n v="80.23"/>
    <x v="5"/>
    <n v="5"/>
    <b v="0"/>
    <s v="Delivered"/>
    <x v="1"/>
    <x v="4"/>
    <n v="4"/>
    <x v="4"/>
    <x v="58"/>
    <x v="2"/>
    <s v="11-20%"/>
    <x v="0"/>
    <n v="0"/>
    <n v="1"/>
    <n v="0"/>
    <n v="1"/>
  </r>
  <r>
    <s v="ORD-00083"/>
    <d v="2020-02-01T00:00:00"/>
    <d v="2020-02-01T00:00:00"/>
    <s v="CUST84754"/>
    <s v="Meera Shah"/>
    <n v="45"/>
    <n v="45"/>
    <s v="Other"/>
    <s v="Other"/>
    <s v="Central"/>
    <s v="Nagpur"/>
    <x v="6"/>
    <s v="Jeans"/>
    <n v="8"/>
    <n v="8"/>
    <n v="1746.58"/>
    <n v="0.14000000000000001"/>
    <n v="9981.19"/>
    <n v="3692.11"/>
    <n v="0.37"/>
    <n v="25.32"/>
    <x v="5"/>
    <n v="3"/>
    <b v="0"/>
    <s v="Shipped"/>
    <x v="4"/>
    <x v="0"/>
    <n v="3"/>
    <x v="4"/>
    <x v="58"/>
    <x v="2"/>
    <s v="11-20%"/>
    <x v="0"/>
    <n v="0"/>
    <n v="0"/>
    <n v="0"/>
    <n v="1"/>
  </r>
  <r>
    <s v="ORD-00078"/>
    <d v="2020-01-29T00:00:00"/>
    <d v="2020-01-29T00:00:00"/>
    <s v="CUST03970"/>
    <s v="Arjun Kumar"/>
    <n v="21"/>
    <n v="21"/>
    <s v="Other"/>
    <s v="Other"/>
    <s v="South"/>
    <s v="Bangalore"/>
    <x v="1"/>
    <s v="Chair"/>
    <n v="7"/>
    <n v="7"/>
    <n v="4470.7299999999996"/>
    <n v="0.09"/>
    <n v="22350.68"/>
    <n v="8417.6200000000008"/>
    <n v="0.377"/>
    <n v="45.52"/>
    <x v="1"/>
    <n v="4"/>
    <b v="0"/>
    <s v="Delivered"/>
    <x v="1"/>
    <x v="6"/>
    <n v="6"/>
    <x v="4"/>
    <x v="59"/>
    <x v="1"/>
    <s v="1-10%"/>
    <x v="0"/>
    <n v="0"/>
    <n v="1"/>
    <n v="0"/>
    <n v="1"/>
  </r>
  <r>
    <s v="ORD-00077"/>
    <d v="2020-01-29T00:00:00"/>
    <d v="2020-01-29T00:00:00"/>
    <s v="CUST29476"/>
    <s v="Pooja Mishra"/>
    <n v="32"/>
    <n v="32"/>
    <s v="Female"/>
    <s v="Female"/>
    <s v="Central"/>
    <s v="Raipur"/>
    <x v="3"/>
    <s v="Cooking Oil"/>
    <n v="3"/>
    <n v="3"/>
    <n v="111.25"/>
    <n v="0.34"/>
    <n v="169.55"/>
    <n v="14.81"/>
    <n v="8.6999999999999994E-2"/>
    <n v="67.44"/>
    <x v="4"/>
    <n v="4"/>
    <b v="1"/>
    <s v="Returned"/>
    <x v="0"/>
    <x v="10"/>
    <n v="2"/>
    <x v="4"/>
    <x v="59"/>
    <x v="3"/>
    <s v="31-40%"/>
    <x v="0"/>
    <n v="1"/>
    <n v="1"/>
    <n v="0"/>
    <n v="1"/>
  </r>
  <r>
    <s v="ORD-00079"/>
    <d v="2020-01-29T00:00:00"/>
    <d v="2020-01-29T00:00:00"/>
    <s v="CUST80503"/>
    <s v="Sunita Bhat"/>
    <n v="32"/>
    <n v="32"/>
    <s v="Other"/>
    <s v="Other"/>
    <s v="Central"/>
    <s v="Raipur"/>
    <x v="4"/>
    <s v="Biography"/>
    <n v="10"/>
    <n v="10"/>
    <n v="1068.22"/>
    <n v="0.28000000000000003"/>
    <n v="6120.48"/>
    <n v="1959.21"/>
    <n v="0.32"/>
    <n v="71.19"/>
    <x v="4"/>
    <n v="5"/>
    <b v="0"/>
    <s v="Delivered"/>
    <x v="1"/>
    <x v="3"/>
    <n v="10"/>
    <x v="4"/>
    <x v="59"/>
    <x v="3"/>
    <s v="21-30%"/>
    <x v="0"/>
    <n v="0"/>
    <n v="1"/>
    <n v="0"/>
    <n v="1"/>
  </r>
  <r>
    <s v="ORD-00081"/>
    <d v="2020-01-29T00:00:00"/>
    <d v="2020-01-29T00:00:00"/>
    <s v="CUST60867"/>
    <s v="Deepa Sharma"/>
    <m/>
    <m/>
    <s v="Male"/>
    <s v="Male"/>
    <s v="Central"/>
    <s v="Indore"/>
    <x v="2"/>
    <s v="Laptop"/>
    <n v="9"/>
    <n v="9"/>
    <n v="61637.72"/>
    <n v="0.28999999999999998"/>
    <n v="298694.87"/>
    <n v="29985.13"/>
    <n v="0.1"/>
    <n v="20.79"/>
    <x v="0"/>
    <n v="4"/>
    <b v="0"/>
    <s v="Cancelled"/>
    <x v="3"/>
    <x v="1"/>
    <n v="5"/>
    <x v="4"/>
    <x v="59"/>
    <x v="5"/>
    <s v="21-30%"/>
    <x v="0"/>
    <n v="0"/>
    <n v="0"/>
    <n v="1"/>
    <n v="1"/>
  </r>
  <r>
    <s v="ORD-00076"/>
    <d v="2020-01-29T00:00:00"/>
    <d v="2020-01-29T00:00:00"/>
    <s v="CUST67944"/>
    <s v="Vikram Singh"/>
    <n v="13"/>
    <n v="13"/>
    <s v="Other"/>
    <s v="Other"/>
    <s v="Central"/>
    <s v="Indore"/>
    <x v="5"/>
    <s v="Dumbbells"/>
    <n v="2"/>
    <n v="2"/>
    <n v="13459.3"/>
    <n v="0.24"/>
    <n v="17258.310000000001"/>
    <n v="2829"/>
    <n v="0.16400000000000001"/>
    <n v="42.24"/>
    <x v="3"/>
    <n v="1"/>
    <b v="0"/>
    <s v="Delivered"/>
    <x v="1"/>
    <x v="4"/>
    <n v="4"/>
    <x v="4"/>
    <x v="59"/>
    <x v="0"/>
    <s v="21-30%"/>
    <x v="0"/>
    <n v="0"/>
    <n v="1"/>
    <n v="0"/>
    <n v="1"/>
  </r>
  <r>
    <s v="ORD-00080"/>
    <d v="2020-01-29T00:00:00"/>
    <d v="2020-01-29T00:00:00"/>
    <s v="CUST06153"/>
    <s v="Nisha Iyer"/>
    <n v="63"/>
    <n v="63"/>
    <s v="Female"/>
    <s v="Female"/>
    <s v="Central"/>
    <s v="Raipur"/>
    <x v="6"/>
    <s v="Kurta"/>
    <n v="8"/>
    <n v="8"/>
    <n v="2567.5300000000002"/>
    <n v="0.19"/>
    <n v="11109.98"/>
    <n v="3121.39"/>
    <n v="0.28100000000000003"/>
    <n v="65.38"/>
    <x v="2"/>
    <n v="3"/>
    <b v="0"/>
    <s v="Delivered"/>
    <x v="1"/>
    <x v="10"/>
    <n v="2"/>
    <x v="4"/>
    <x v="59"/>
    <x v="6"/>
    <s v="11-20%"/>
    <x v="0"/>
    <n v="0"/>
    <n v="1"/>
    <n v="0"/>
    <n v="1"/>
  </r>
  <r>
    <s v="ORD-00073"/>
    <d v="2020-01-28T00:00:00"/>
    <d v="2020-01-28T00:00:00"/>
    <s v="CUST44662"/>
    <s v="Ananya Nair"/>
    <n v="999"/>
    <m/>
    <s v="m"/>
    <s v="Male"/>
    <s v="North"/>
    <s v="Delhi"/>
    <x v="5"/>
    <s v="Dumbbells"/>
    <n v="4"/>
    <n v="4"/>
    <n v="12945.28"/>
    <n v="0.13"/>
    <n v="31129.56"/>
    <n v="7042.29"/>
    <n v="0.22600000000000001"/>
    <n v="65.38"/>
    <x v="2"/>
    <n v="5"/>
    <b v="0"/>
    <s v="Delivered"/>
    <x v="1"/>
    <x v="4"/>
    <n v="4"/>
    <x v="4"/>
    <x v="59"/>
    <x v="5"/>
    <s v="11-20%"/>
    <x v="0"/>
    <n v="0"/>
    <n v="1"/>
    <n v="0"/>
    <n v="1"/>
  </r>
  <r>
    <s v="ORD-00075"/>
    <d v="2020-01-28T00:00:00"/>
    <d v="2020-01-28T00:00:00"/>
    <s v="CUST92174"/>
    <s v="Amit Iyer"/>
    <n v="46"/>
    <n v="46"/>
    <s v="Male"/>
    <s v="Male"/>
    <s v="West"/>
    <s v="Surat"/>
    <x v="3"/>
    <s v="Cooking Oil"/>
    <n v="9"/>
    <n v="9"/>
    <n v="225.4"/>
    <n v="0.26"/>
    <n v="1125.8599999999999"/>
    <n v="112.52"/>
    <n v="0.1"/>
    <n v="48.11"/>
    <x v="4"/>
    <n v="1"/>
    <b v="1"/>
    <s v="Returned"/>
    <x v="0"/>
    <x v="10"/>
    <n v="2"/>
    <x v="4"/>
    <x v="59"/>
    <x v="4"/>
    <s v="21-30%"/>
    <x v="0"/>
    <n v="1"/>
    <n v="1"/>
    <n v="0"/>
    <n v="1"/>
  </r>
  <r>
    <s v="ORD-00072"/>
    <d v="2020-01-28T00:00:00"/>
    <d v="2020-01-28T00:00:00"/>
    <s v="CUST86139"/>
    <s v="Nisha Mishra"/>
    <n v="35"/>
    <n v="35"/>
    <s v="Male"/>
    <s v="Male"/>
    <s v="South"/>
    <s v="Bangalore"/>
    <x v="0"/>
    <s v="Hair Oil"/>
    <n v="3"/>
    <n v="3"/>
    <n v="464.07"/>
    <n v="0.37"/>
    <n v="595.39"/>
    <n v="342.46"/>
    <n v="0.57499999999999996"/>
    <n v="60.75"/>
    <x v="3"/>
    <n v="5"/>
    <b v="0"/>
    <s v="Delivered"/>
    <x v="1"/>
    <x v="1"/>
    <n v="5"/>
    <x v="4"/>
    <x v="59"/>
    <x v="3"/>
    <s v="31-40%"/>
    <x v="0"/>
    <n v="0"/>
    <n v="1"/>
    <n v="0"/>
    <n v="1"/>
  </r>
  <r>
    <s v="ORD-00074"/>
    <d v="2020-01-28T00:00:00"/>
    <d v="2020-01-28T00:00:00"/>
    <s v="CUST91087"/>
    <s v="Meera Shah"/>
    <n v="40"/>
    <n v="40"/>
    <s v="Female"/>
    <s v="Female"/>
    <s v="East"/>
    <s v="Patna"/>
    <x v="1"/>
    <s v="Chair"/>
    <n v="8"/>
    <n v="8"/>
    <n v="33648.870000000003"/>
    <n v="0.27"/>
    <n v="165959.54999999999"/>
    <n v="58848.22"/>
    <n v="0.35499999999999998"/>
    <n v="90.58"/>
    <x v="4"/>
    <n v="4"/>
    <b v="1"/>
    <s v="Returned"/>
    <x v="0"/>
    <x v="9"/>
    <n v="9"/>
    <x v="4"/>
    <x v="59"/>
    <x v="2"/>
    <s v="21-30%"/>
    <x v="0"/>
    <n v="1"/>
    <n v="1"/>
    <n v="0"/>
    <n v="1"/>
  </r>
  <r>
    <s v="ORD-00070"/>
    <d v="2020-01-27T00:00:00"/>
    <d v="2020-01-27T00:00:00"/>
    <s v="CUST26658"/>
    <s v="Pooja Kapoor"/>
    <n v="19"/>
    <n v="19"/>
    <s v="Other"/>
    <s v="Other"/>
    <s v="South"/>
    <s v="Hyderabad"/>
    <x v="2"/>
    <s v="Camera"/>
    <n v="4"/>
    <n v="4"/>
    <n v="17422.66"/>
    <n v="7.0000000000000007E-2"/>
    <n v="52626.5"/>
    <n v="6738.52"/>
    <n v="0.128"/>
    <n v="87.09"/>
    <x v="0"/>
    <n v="2"/>
    <b v="1"/>
    <s v="Returned"/>
    <x v="0"/>
    <x v="10"/>
    <n v="2"/>
    <x v="4"/>
    <x v="59"/>
    <x v="1"/>
    <s v="1-10%"/>
    <x v="0"/>
    <n v="1"/>
    <n v="1"/>
    <n v="0"/>
    <n v="1"/>
  </r>
  <r>
    <s v="ORD-00071"/>
    <d v="2020-01-27T00:00:00"/>
    <d v="2020-01-27T00:00:00"/>
    <s v="CUST06330"/>
    <s v="Priya Kapoor"/>
    <n v="24"/>
    <n v="24"/>
    <s v="Female"/>
    <s v="Female"/>
    <s v="West"/>
    <s v="Pune"/>
    <x v="4"/>
    <s v="Biography"/>
    <n v="8"/>
    <n v="8"/>
    <n v="493.36"/>
    <n v="0.34"/>
    <n v="1942.7"/>
    <n v="742.64"/>
    <n v="0.38200000000000001"/>
    <n v="52.85"/>
    <x v="2"/>
    <n v="4"/>
    <b v="0"/>
    <s v="Delivered"/>
    <x v="1"/>
    <x v="6"/>
    <n v="6"/>
    <x v="4"/>
    <x v="59"/>
    <x v="1"/>
    <s v="31-40%"/>
    <x v="0"/>
    <n v="0"/>
    <n v="1"/>
    <n v="0"/>
    <n v="1"/>
  </r>
  <r>
    <s v="ORD-00069"/>
    <d v="2020-01-26T00:00:00"/>
    <d v="2020-01-26T00:00:00"/>
    <s v="CUST27522"/>
    <s v="Deepa Chatterjee"/>
    <n v="24"/>
    <n v="24"/>
    <s v="Other"/>
    <s v="Other"/>
    <s v="East"/>
    <s v="Bhubaneswar"/>
    <x v="5"/>
    <s v="Football"/>
    <m/>
    <m/>
    <n v="5929.85"/>
    <n v="0"/>
    <n v="4745.09"/>
    <n v="1518.74"/>
    <n v="0.32"/>
    <n v="78.48"/>
    <x v="2"/>
    <n v="5"/>
    <b v="0"/>
    <s v="Delivered"/>
    <x v="1"/>
    <x v="8"/>
    <n v="7"/>
    <x v="4"/>
    <x v="59"/>
    <x v="1"/>
    <n v="0"/>
    <x v="0"/>
    <n v="0"/>
    <n v="1"/>
    <n v="0"/>
    <n v="1"/>
  </r>
  <r>
    <s v="ORD-00068"/>
    <d v="2020-01-25T00:00:00"/>
    <d v="2020-01-25T00:00:00"/>
    <s v="CUST52906"/>
    <s v="Rohan Bose"/>
    <n v="22"/>
    <n v="22"/>
    <s v="Other"/>
    <s v="Other"/>
    <s v="North"/>
    <s v="Ludhiana"/>
    <x v="6"/>
    <s v="Kurta"/>
    <n v="9"/>
    <n v="9"/>
    <n v="3803.5"/>
    <n v="0.19"/>
    <n v="20906.55"/>
    <n v="4385.49"/>
    <n v="0.21"/>
    <n v="29.15"/>
    <x v="3"/>
    <n v="5"/>
    <b v="0"/>
    <s v="Delivered"/>
    <x v="1"/>
    <x v="3"/>
    <n v="10"/>
    <x v="4"/>
    <x v="59"/>
    <x v="1"/>
    <s v="11-20%"/>
    <x v="0"/>
    <n v="0"/>
    <n v="1"/>
    <n v="0"/>
    <n v="1"/>
  </r>
  <r>
    <s v="ORD-00067"/>
    <d v="2020-01-25T00:00:00"/>
    <d v="2020-01-25T00:00:00"/>
    <s v="CUST86021"/>
    <s v="Vikram Rao"/>
    <n v="49"/>
    <n v="49"/>
    <s v="Female"/>
    <s v="Female"/>
    <s v="Central"/>
    <s v="Nagpur"/>
    <x v="0"/>
    <s v="Sunscreen"/>
    <n v="4"/>
    <n v="4"/>
    <n v="969.74"/>
    <m/>
    <n v="2975.27"/>
    <n v="1113.6500000000001"/>
    <n v="0.374"/>
    <n v="41.6"/>
    <x v="3"/>
    <n v="2"/>
    <b v="0"/>
    <s v="Delivered"/>
    <x v="1"/>
    <x v="6"/>
    <n v="6"/>
    <x v="4"/>
    <x v="59"/>
    <x v="4"/>
    <s v="No data"/>
    <x v="0"/>
    <n v="0"/>
    <n v="1"/>
    <n v="0"/>
    <n v="1"/>
  </r>
  <r>
    <s v="ORD-00066"/>
    <d v="2020-01-25T00:00:00"/>
    <d v="2020-01-25T00:00:00"/>
    <s v="CUST42917"/>
    <s v="Vikram Mehta"/>
    <n v="32"/>
    <n v="32"/>
    <s v="F"/>
    <s v="Female"/>
    <s v="North"/>
    <s v="Amritsar"/>
    <x v="5"/>
    <s v="Tennis Racket"/>
    <m/>
    <m/>
    <n v="8113.16"/>
    <n v="0.23"/>
    <n v="4179.58"/>
    <n v="1043.1400000000001"/>
    <n v="0.25"/>
    <n v="76.45"/>
    <x v="2"/>
    <n v="1"/>
    <b v="1"/>
    <s v="Returned"/>
    <x v="0"/>
    <x v="4"/>
    <n v="4"/>
    <x v="4"/>
    <x v="59"/>
    <x v="3"/>
    <s v="21-30%"/>
    <x v="0"/>
    <n v="1"/>
    <n v="1"/>
    <n v="0"/>
    <n v="1"/>
  </r>
  <r>
    <s v="ORD-00065"/>
    <d v="2020-01-24T00:00:00"/>
    <d v="2020-01-24T00:00:00"/>
    <s v="CUST46511"/>
    <s v="Aditya Mehta"/>
    <n v="38"/>
    <n v="38"/>
    <s v="Male"/>
    <s v="Male"/>
    <s v="Central"/>
    <s v="Bhopal"/>
    <x v="5"/>
    <s v="Tennis Racket"/>
    <n v="7"/>
    <n v="7"/>
    <n v="11809.1"/>
    <n v="0.37"/>
    <n v="39451.25"/>
    <n v="8489.59"/>
    <n v="0.215"/>
    <n v="52.58"/>
    <x v="3"/>
    <n v="1"/>
    <b v="1"/>
    <s v="Returned"/>
    <x v="0"/>
    <x v="1"/>
    <n v="5"/>
    <x v="4"/>
    <x v="59"/>
    <x v="2"/>
    <s v="31-40%"/>
    <x v="0"/>
    <n v="1"/>
    <n v="1"/>
    <n v="0"/>
    <n v="1"/>
  </r>
  <r>
    <s v="ORD-00064"/>
    <d v="2020-01-23T00:00:00"/>
    <d v="2020-01-23T00:00:00"/>
    <s v="CUST37898"/>
    <s v="Shreya Patel"/>
    <n v="53"/>
    <n v="53"/>
    <s v="Female"/>
    <s v="Female"/>
    <s v="North"/>
    <s v="Ludhiana"/>
    <x v="6"/>
    <s v="Kurta"/>
    <n v="1"/>
    <n v="1"/>
    <n v="3054"/>
    <n v="0.03"/>
    <n v="2217.29"/>
    <n v="558.25"/>
    <n v="0.252"/>
    <n v="82.49"/>
    <x v="0"/>
    <n v="4"/>
    <b v="0"/>
    <s v="Delivered"/>
    <x v="1"/>
    <x v="9"/>
    <n v="9"/>
    <x v="4"/>
    <x v="59"/>
    <x v="4"/>
    <s v="1-10%"/>
    <x v="0"/>
    <n v="0"/>
    <n v="1"/>
    <n v="0"/>
    <n v="1"/>
  </r>
  <r>
    <s v="ORD-00063"/>
    <d v="2020-01-23T00:00:00"/>
    <d v="2020-01-23T00:00:00"/>
    <s v="CUST82089"/>
    <s v="Ritu Gupta"/>
    <n v="20"/>
    <n v="20"/>
    <s v="Female"/>
    <s v="Female"/>
    <s v="West"/>
    <s v="Mumbai"/>
    <x v="4"/>
    <s v="Self-Help Book"/>
    <n v="4"/>
    <n v="4"/>
    <n v="1208.46"/>
    <n v="0.01"/>
    <n v="3212.12"/>
    <n v="1192.21"/>
    <n v="0.371"/>
    <n v="60.86"/>
    <x v="2"/>
    <m/>
    <b v="0"/>
    <s v="Delivered"/>
    <x v="1"/>
    <x v="3"/>
    <n v="10"/>
    <x v="4"/>
    <x v="59"/>
    <x v="1"/>
    <s v="1-10%"/>
    <x v="0"/>
    <n v="0"/>
    <n v="1"/>
    <n v="0"/>
    <n v="1"/>
  </r>
  <r>
    <s v="ORD-00062"/>
    <d v="2020-01-23T00:00:00"/>
    <d v="2020-01-23T00:00:00"/>
    <s v="CUST64715"/>
    <s v="Aarav Rao"/>
    <n v="37"/>
    <n v="37"/>
    <s v="Female"/>
    <s v="Female"/>
    <s v="North"/>
    <s v="Delhi"/>
    <x v="5"/>
    <s v="Football"/>
    <n v="1"/>
    <n v="1"/>
    <n v="2554.77"/>
    <n v="7.0000000000000007E-2"/>
    <n v="1705.43"/>
    <n v="376.62"/>
    <n v="0.221"/>
    <n v="65.44"/>
    <x v="2"/>
    <n v="2"/>
    <b v="0"/>
    <s v="Delivered"/>
    <x v="1"/>
    <x v="10"/>
    <n v="2"/>
    <x v="4"/>
    <x v="59"/>
    <x v="2"/>
    <s v="1-10%"/>
    <x v="0"/>
    <n v="0"/>
    <n v="1"/>
    <n v="0"/>
    <n v="1"/>
  </r>
  <r>
    <s v="ORD-00058"/>
    <d v="2020-01-22T00:00:00"/>
    <d v="2020-01-22T00:00:00"/>
    <s v="CUST60127"/>
    <s v="Ritu Kapoor"/>
    <n v="16"/>
    <n v="16"/>
    <s v="Other"/>
    <s v="Other"/>
    <s v="South"/>
    <s v="Bangalore"/>
    <x v="4"/>
    <s v="Textbook"/>
    <n v="4"/>
    <n v="4"/>
    <n v="363.32"/>
    <n v="7.0000000000000007E-2"/>
    <n v="1026.5"/>
    <n v="410.28"/>
    <n v="0.4"/>
    <n v="89.93"/>
    <x v="0"/>
    <n v="5"/>
    <b v="0"/>
    <s v="Shipped"/>
    <x v="4"/>
    <x v="1"/>
    <n v="5"/>
    <x v="4"/>
    <x v="59"/>
    <x v="0"/>
    <s v="1-10%"/>
    <x v="0"/>
    <n v="0"/>
    <n v="0"/>
    <n v="0"/>
    <n v="1"/>
  </r>
  <r>
    <s v="ORD-00059"/>
    <d v="2020-01-22T00:00:00"/>
    <d v="2020-01-22T00:00:00"/>
    <s v="CUST44752"/>
    <s v="Rahul Chatterjee"/>
    <n v="17"/>
    <n v="17"/>
    <s v="Male"/>
    <s v="Male"/>
    <s v="East"/>
    <s v="Kolkata"/>
    <x v="1"/>
    <s v="Sofa"/>
    <n v="8"/>
    <n v="8"/>
    <n v="16934.64"/>
    <n v="0.35"/>
    <n v="65194.48"/>
    <n v="16163.86"/>
    <n v="0.248"/>
    <n v="73.23"/>
    <x v="5"/>
    <n v="5"/>
    <b v="1"/>
    <s v="Returned"/>
    <x v="0"/>
    <x v="4"/>
    <n v="4"/>
    <x v="4"/>
    <x v="59"/>
    <x v="0"/>
    <s v="31-40%"/>
    <x v="0"/>
    <n v="1"/>
    <n v="1"/>
    <n v="0"/>
    <n v="1"/>
  </r>
  <r>
    <s v="ORD-00061"/>
    <d v="2020-01-22T00:00:00"/>
    <d v="2020-01-22T00:00:00"/>
    <s v="CUST42186"/>
    <s v="Priya Mehta"/>
    <n v="10"/>
    <n v="10"/>
    <s v="Female"/>
    <s v="Female"/>
    <s v="West"/>
    <s v="Mumbai"/>
    <x v="5"/>
    <s v="Football"/>
    <n v="9"/>
    <n v="9"/>
    <n v="6264.59"/>
    <n v="0.37"/>
    <n v="26063.19"/>
    <n v="6986.91"/>
    <n v="0.26800000000000002"/>
    <n v="56.65"/>
    <x v="4"/>
    <n v="2"/>
    <b v="1"/>
    <s v="Returned"/>
    <x v="0"/>
    <x v="4"/>
    <n v="4"/>
    <x v="4"/>
    <x v="59"/>
    <x v="0"/>
    <s v="31-40%"/>
    <x v="0"/>
    <n v="1"/>
    <n v="1"/>
    <n v="0"/>
    <n v="1"/>
  </r>
  <r>
    <s v="ORD-00060"/>
    <d v="2020-01-22T00:00:00"/>
    <d v="2020-01-22T00:00:00"/>
    <s v="CUST06516"/>
    <s v="Pooja Das"/>
    <n v="41"/>
    <n v="41"/>
    <s v="Female"/>
    <s v="Female"/>
    <s v="South"/>
    <s v="Bangalore"/>
    <x v="5"/>
    <s v="Cricket Bat"/>
    <n v="3"/>
    <n v="3"/>
    <n v="14511.24"/>
    <m/>
    <n v="36886.86"/>
    <n v="8351.7800000000007"/>
    <n v="0.22600000000000001"/>
    <n v="63.58"/>
    <x v="0"/>
    <n v="3"/>
    <b v="0"/>
    <s v="Delivered"/>
    <x v="1"/>
    <x v="0"/>
    <n v="3"/>
    <x v="4"/>
    <x v="59"/>
    <x v="2"/>
    <s v="No data"/>
    <x v="0"/>
    <n v="0"/>
    <n v="1"/>
    <n v="0"/>
    <n v="1"/>
  </r>
  <r>
    <s v="ORD-00053"/>
    <d v="2020-01-21T00:00:00"/>
    <d v="2020-01-21T00:00:00"/>
    <s v="CUST07190"/>
    <s v="Deepa Kapoor"/>
    <n v="33"/>
    <n v="33"/>
    <s v="Other"/>
    <s v="Other"/>
    <s v="East"/>
    <s v="Guwahati"/>
    <x v="0"/>
    <s v="Lipstick"/>
    <n v="9"/>
    <n v="9"/>
    <n v="1931.61"/>
    <n v="0.35"/>
    <n v="10532.18"/>
    <n v="5257.88"/>
    <n v="0.499"/>
    <n v="98.73"/>
    <x v="4"/>
    <n v="5"/>
    <b v="0"/>
    <s v="Delivered"/>
    <x v="1"/>
    <x v="0"/>
    <n v="3"/>
    <x v="4"/>
    <x v="59"/>
    <x v="3"/>
    <s v="31-40%"/>
    <x v="0"/>
    <n v="0"/>
    <n v="1"/>
    <n v="0"/>
    <n v="1"/>
  </r>
  <r>
    <s v="ORD-00054"/>
    <d v="2020-01-21T00:00:00"/>
    <d v="2020-01-21T00:00:00"/>
    <s v="CUST65539"/>
    <s v="Meera Patel"/>
    <n v="37"/>
    <n v="37"/>
    <s v="Other"/>
    <s v="Other"/>
    <s v="East"/>
    <s v="Guwahati"/>
    <x v="1"/>
    <s v="Chair"/>
    <n v="5"/>
    <n v="5"/>
    <n v="27804.49"/>
    <n v="0.3"/>
    <n v="77191.05"/>
    <n v="24198.91"/>
    <n v="0.313"/>
    <n v="77.819999999999993"/>
    <x v="3"/>
    <n v="3"/>
    <b v="0"/>
    <s v="Delivered"/>
    <x v="1"/>
    <x v="4"/>
    <n v="4"/>
    <x v="4"/>
    <x v="59"/>
    <x v="2"/>
    <s v="21-30%"/>
    <x v="0"/>
    <n v="0"/>
    <n v="1"/>
    <n v="0"/>
    <n v="1"/>
  </r>
  <r>
    <s v="ORD-00057"/>
    <d v="2020-01-21T00:00:00"/>
    <d v="2020-01-21T00:00:00"/>
    <s v="CUST26450"/>
    <s v="Pooja Joshi"/>
    <m/>
    <m/>
    <s v="Other"/>
    <s v="Other"/>
    <s v="South"/>
    <s v="Chennai"/>
    <x v="3"/>
    <s v="Rice (5kg)"/>
    <n v="10"/>
    <n v="10"/>
    <n v="104.12"/>
    <n v="0.32"/>
    <n v="491.8"/>
    <n v="20.12"/>
    <n v="4.1000000000000002E-2"/>
    <n v="81.05"/>
    <x v="5"/>
    <n v="4"/>
    <b v="0"/>
    <s v="Shipped"/>
    <x v="4"/>
    <x v="8"/>
    <n v="7"/>
    <x v="4"/>
    <x v="59"/>
    <x v="5"/>
    <s v="31-40%"/>
    <x v="0"/>
    <n v="0"/>
    <n v="0"/>
    <n v="0"/>
    <n v="1"/>
  </r>
  <r>
    <s v="ORD-00055"/>
    <d v="2020-01-21T00:00:00"/>
    <d v="2020-01-21T00:00:00"/>
    <s v="CUST98423"/>
    <s v="Arjun Kumar"/>
    <n v="37"/>
    <n v="37"/>
    <s v="Other"/>
    <s v="Other"/>
    <s v="East"/>
    <s v="Guwahati"/>
    <x v="3"/>
    <s v="Flour"/>
    <n v="2"/>
    <n v="2"/>
    <n v="61.44"/>
    <n v="0.12"/>
    <n v="83.9"/>
    <n v="6.89"/>
    <n v="8.2000000000000003E-2"/>
    <n v="72.83"/>
    <x v="3"/>
    <n v="2"/>
    <b v="0"/>
    <s v="Delivered"/>
    <x v="1"/>
    <x v="2"/>
    <n v="1"/>
    <x v="4"/>
    <x v="59"/>
    <x v="2"/>
    <s v="11-20%"/>
    <x v="0"/>
    <n v="0"/>
    <n v="1"/>
    <n v="0"/>
    <n v="1"/>
  </r>
  <r>
    <s v="ORD-00052"/>
    <d v="2020-01-21T00:00:00"/>
    <d v="2020-01-21T00:00:00"/>
    <s v="CUST08694"/>
    <s v="Shreya Nair"/>
    <n v="30"/>
    <n v="30"/>
    <s v="Other"/>
    <s v="Other"/>
    <s v="East"/>
    <s v="Patna"/>
    <x v="3"/>
    <s v="Flour"/>
    <n v="8"/>
    <n v="8"/>
    <n v="93.43"/>
    <n v="0.03"/>
    <n v="527.34"/>
    <n v="58.06"/>
    <n v="0.11"/>
    <n v="67.75"/>
    <x v="2"/>
    <n v="5"/>
    <b v="0"/>
    <s v="Shipped"/>
    <x v="4"/>
    <x v="0"/>
    <n v="3"/>
    <x v="4"/>
    <x v="59"/>
    <x v="3"/>
    <s v="1-10%"/>
    <x v="0"/>
    <n v="0"/>
    <n v="0"/>
    <n v="0"/>
    <n v="1"/>
  </r>
  <r>
    <s v="ORD-00056"/>
    <d v="2020-01-21T00:00:00"/>
    <d v="2020-01-21T00:00:00"/>
    <s v="CUST85136"/>
    <s v="Sanjay Sharma"/>
    <n v="45"/>
    <n v="45"/>
    <s v="F"/>
    <s v="Female"/>
    <s v="West"/>
    <s v="Pune"/>
    <x v="5"/>
    <s v="Football"/>
    <n v="6"/>
    <n v="6"/>
    <n v="1871.46"/>
    <n v="0.22"/>
    <n v="6895.34"/>
    <n v="1811.03"/>
    <n v="0.26300000000000001"/>
    <n v="62.59"/>
    <x v="0"/>
    <m/>
    <b v="1"/>
    <s v="Returned"/>
    <x v="0"/>
    <x v="9"/>
    <n v="9"/>
    <x v="4"/>
    <x v="59"/>
    <x v="2"/>
    <s v="21-30%"/>
    <x v="0"/>
    <n v="1"/>
    <n v="1"/>
    <n v="0"/>
    <n v="1"/>
  </r>
  <r>
    <s v="ORD-00051"/>
    <d v="2020-01-20T00:00:00"/>
    <d v="2020-01-20T00:00:00"/>
    <s v="CUST27973"/>
    <s v="Shreya Pillai"/>
    <n v="13"/>
    <n v="13"/>
    <s v="Male"/>
    <s v="Male"/>
    <s v="South"/>
    <s v="Hyderabad"/>
    <x v="0"/>
    <s v="Perfume"/>
    <n v="6"/>
    <n v="6"/>
    <n v="1952.59"/>
    <n v="0.14000000000000001"/>
    <n v="6658.21"/>
    <n v="3867.94"/>
    <n v="0.58099999999999996"/>
    <n v="38.17"/>
    <x v="2"/>
    <n v="1"/>
    <b v="0"/>
    <s v="Shipped"/>
    <x v="4"/>
    <x v="5"/>
    <n v="8"/>
    <x v="4"/>
    <x v="59"/>
    <x v="0"/>
    <s v="11-20%"/>
    <x v="0"/>
    <n v="0"/>
    <n v="0"/>
    <n v="0"/>
    <n v="1"/>
  </r>
  <r>
    <s v="ORD-00049"/>
    <d v="2020-01-19T00:00:00"/>
    <d v="2020-01-19T00:00:00"/>
    <s v="CUST43401"/>
    <s v="Sanjay Bose"/>
    <n v="21"/>
    <n v="21"/>
    <s v="Other"/>
    <s v="Other"/>
    <s v="North"/>
    <s v="Delhi"/>
    <x v="1"/>
    <s v="Sofa"/>
    <n v="3"/>
    <n v="3"/>
    <n v="34890.629999999997"/>
    <n v="0.28999999999999998"/>
    <n v="64727.53"/>
    <n v="18067.63"/>
    <n v="0.27900000000000003"/>
    <n v="40.97"/>
    <x v="4"/>
    <n v="5"/>
    <b v="0"/>
    <s v="Shipped"/>
    <x v="4"/>
    <x v="0"/>
    <n v="3"/>
    <x v="4"/>
    <x v="59"/>
    <x v="1"/>
    <s v="21-30%"/>
    <x v="0"/>
    <n v="0"/>
    <n v="0"/>
    <n v="0"/>
    <n v="1"/>
  </r>
  <r>
    <s v="ORD-00050"/>
    <d v="2020-01-19T00:00:00"/>
    <d v="2020-01-19T00:00:00"/>
    <s v="CUST20234"/>
    <s v="Rahul Patel"/>
    <n v="30"/>
    <n v="30"/>
    <s v="Other"/>
    <s v="Other"/>
    <s v="South"/>
    <s v="Hyderabad"/>
    <x v="6"/>
    <s v="Jacket"/>
    <n v="9"/>
    <n v="9"/>
    <n v="1560.64"/>
    <n v="0.03"/>
    <n v="9605.16"/>
    <n v="2702.45"/>
    <n v="0.28100000000000003"/>
    <n v="71.03"/>
    <x v="1"/>
    <n v="5"/>
    <b v="0"/>
    <s v="Delivered"/>
    <x v="1"/>
    <x v="4"/>
    <n v="4"/>
    <x v="4"/>
    <x v="59"/>
    <x v="3"/>
    <s v="1-10%"/>
    <x v="0"/>
    <n v="0"/>
    <n v="1"/>
    <n v="0"/>
    <n v="1"/>
  </r>
  <r>
    <s v="ORD-00048"/>
    <d v="2020-01-19T00:00:00"/>
    <d v="2020-01-19T00:00:00"/>
    <s v="CUST66040"/>
    <s v="Amit Chatterjee"/>
    <n v="39"/>
    <n v="39"/>
    <s v="Female"/>
    <s v="Female"/>
    <s v="West"/>
    <s v="Surat"/>
    <x v="1"/>
    <s v="Wardrobe"/>
    <n v="2"/>
    <n v="2"/>
    <n v="27360.86"/>
    <n v="0.37"/>
    <n v="23527.01"/>
    <n v="6855.56"/>
    <n v="0.29099999999999998"/>
    <n v="58.81"/>
    <x v="3"/>
    <n v="4"/>
    <b v="0"/>
    <s v="Cancelled"/>
    <x v="3"/>
    <x v="4"/>
    <n v="4"/>
    <x v="4"/>
    <x v="59"/>
    <x v="2"/>
    <s v="31-40%"/>
    <x v="0"/>
    <n v="0"/>
    <n v="0"/>
    <n v="1"/>
    <n v="1"/>
  </r>
  <r>
    <s v="ORD-00047"/>
    <d v="2020-01-19T00:00:00"/>
    <d v="2020-01-19T00:00:00"/>
    <s v="CUST03104"/>
    <s v="Nisha Shah"/>
    <n v="33"/>
    <n v="33"/>
    <s v="Female"/>
    <s v="Female"/>
    <s v="South"/>
    <s v="Hyderabad"/>
    <x v="5"/>
    <s v="Dumbbells"/>
    <n v="3"/>
    <n v="3"/>
    <n v="2208.38"/>
    <n v="0.02"/>
    <n v="5472.63"/>
    <n v="1191.19"/>
    <n v="0.218"/>
    <n v="87.33"/>
    <x v="4"/>
    <n v="2"/>
    <b v="0"/>
    <s v="Delivered"/>
    <x v="1"/>
    <x v="1"/>
    <n v="5"/>
    <x v="4"/>
    <x v="59"/>
    <x v="3"/>
    <s v="1-10%"/>
    <x v="0"/>
    <n v="0"/>
    <n v="1"/>
    <n v="0"/>
    <n v="1"/>
  </r>
  <r>
    <s v="ORD-00046"/>
    <d v="2020-01-18T00:00:00"/>
    <d v="2020-01-18T00:00:00"/>
    <s v="CUST01705"/>
    <s v="Priya Iyer"/>
    <n v="29"/>
    <n v="29"/>
    <s v="F"/>
    <s v="Female"/>
    <s v="West"/>
    <s v="Pune"/>
    <x v="6"/>
    <s v="Dress"/>
    <n v="1"/>
    <n v="1"/>
    <n v="2597.86"/>
    <n v="0.22"/>
    <n v="1513.98"/>
    <n v="537.04999999999995"/>
    <n v="0.35499999999999998"/>
    <n v="56.63"/>
    <x v="1"/>
    <n v="4"/>
    <b v="0"/>
    <s v="Cancelled"/>
    <x v="3"/>
    <x v="5"/>
    <n v="8"/>
    <x v="4"/>
    <x v="59"/>
    <x v="3"/>
    <s v="21-30%"/>
    <x v="0"/>
    <n v="0"/>
    <n v="0"/>
    <n v="1"/>
    <n v="1"/>
  </r>
  <r>
    <s v="ORD-00045"/>
    <d v="2020-01-18T00:00:00"/>
    <d v="2020-01-18T00:00:00"/>
    <s v="CUST28149"/>
    <s v="Amit Nair"/>
    <n v="35"/>
    <n v="35"/>
    <s v="Male"/>
    <s v="Male"/>
    <s v="West"/>
    <s v="Ahmedabad"/>
    <x v="0"/>
    <s v="Sunscreen"/>
    <n v="4"/>
    <n v="4"/>
    <n v="1072.98"/>
    <n v="0.33"/>
    <n v="2172.2399999999998"/>
    <n v="728.67"/>
    <n v="0.33500000000000002"/>
    <n v="54.1"/>
    <x v="4"/>
    <n v="2"/>
    <b v="0"/>
    <s v="Delivered"/>
    <x v="1"/>
    <x v="5"/>
    <n v="8"/>
    <x v="4"/>
    <x v="59"/>
    <x v="3"/>
    <s v="31-40%"/>
    <x v="0"/>
    <n v="0"/>
    <n v="1"/>
    <n v="0"/>
    <n v="1"/>
  </r>
  <r>
    <s v="ORD-00042"/>
    <s v="January 17, 2020"/>
    <d v="2020-01-17T00:00:00"/>
    <s v="CUST56144"/>
    <s v="Shreya Singh"/>
    <n v="29"/>
    <n v="29"/>
    <s v="Male"/>
    <s v="Male"/>
    <s v="East"/>
    <s v="Patna"/>
    <x v="0"/>
    <s v="Shampoo"/>
    <n v="4"/>
    <n v="4"/>
    <n v="487.69"/>
    <n v="0.27"/>
    <n v="999.41"/>
    <n v="440.68"/>
    <n v="0.441"/>
    <n v="86.54"/>
    <x v="2"/>
    <n v="3"/>
    <b v="0"/>
    <s v="Delivered"/>
    <x v="1"/>
    <x v="6"/>
    <n v="6"/>
    <x v="4"/>
    <x v="59"/>
    <x v="3"/>
    <s v="21-30%"/>
    <x v="0"/>
    <n v="0"/>
    <n v="1"/>
    <n v="0"/>
    <n v="1"/>
  </r>
  <r>
    <s v="ORD-00043"/>
    <d v="2020-01-17T00:00:00"/>
    <d v="2020-01-17T00:00:00"/>
    <s v="CUST34094"/>
    <s v="Ananya Pillai"/>
    <n v="34"/>
    <n v="34"/>
    <s v="Other"/>
    <s v="Other"/>
    <s v="East"/>
    <s v="Guwahati"/>
    <x v="1"/>
    <s v="Chair"/>
    <n v="9"/>
    <n v="9"/>
    <n v="20878.86"/>
    <n v="0"/>
    <n v="146912.47"/>
    <n v="46428.4"/>
    <n v="0.316"/>
    <n v="74.599999999999994"/>
    <x v="2"/>
    <n v="2"/>
    <b v="0"/>
    <s v="Cancelled"/>
    <x v="3"/>
    <x v="4"/>
    <n v="4"/>
    <x v="4"/>
    <x v="59"/>
    <x v="3"/>
    <n v="0"/>
    <x v="0"/>
    <n v="0"/>
    <n v="0"/>
    <n v="1"/>
    <n v="1"/>
  </r>
  <r>
    <s v="ORD-00044"/>
    <d v="2020-01-17T00:00:00"/>
    <d v="2020-01-17T00:00:00"/>
    <s v="CUST88344"/>
    <s v="Arjun Nair"/>
    <n v="21"/>
    <n v="21"/>
    <s v="Other"/>
    <s v="Other"/>
    <s v="West"/>
    <s v="Mumbai"/>
    <x v="3"/>
    <s v="Cooking Oil"/>
    <n v="7"/>
    <n v="7"/>
    <n v="134.49"/>
    <n v="0.17"/>
    <n v="553.96"/>
    <n v="54.43"/>
    <n v="9.8000000000000004E-2"/>
    <n v="58.18"/>
    <x v="0"/>
    <n v="1"/>
    <b v="1"/>
    <s v="Returned"/>
    <x v="0"/>
    <x v="9"/>
    <n v="9"/>
    <x v="4"/>
    <x v="59"/>
    <x v="1"/>
    <s v="11-20%"/>
    <x v="0"/>
    <n v="1"/>
    <n v="1"/>
    <n v="0"/>
    <n v="1"/>
  </r>
  <r>
    <s v="ORD-00041"/>
    <d v="2020-01-16T00:00:00"/>
    <d v="2020-01-16T00:00:00"/>
    <s v="CUST87348"/>
    <s v="Karan Patel"/>
    <n v="57"/>
    <n v="57"/>
    <s v="F"/>
    <s v="Female"/>
    <s v="Central"/>
    <s v="Nagpur"/>
    <x v="2"/>
    <s v="Smartphone"/>
    <n v="7"/>
    <n v="7"/>
    <n v="52597.3"/>
    <n v="0.26"/>
    <n v="203835.56"/>
    <n v="25641.97"/>
    <n v="0.126"/>
    <n v="41.61"/>
    <x v="3"/>
    <n v="2"/>
    <b v="0"/>
    <s v="Delivered"/>
    <x v="1"/>
    <x v="2"/>
    <n v="1"/>
    <x v="4"/>
    <x v="59"/>
    <x v="4"/>
    <s v="21-30%"/>
    <x v="0"/>
    <n v="0"/>
    <n v="1"/>
    <n v="0"/>
    <n v="1"/>
  </r>
  <r>
    <s v="ORD-00040"/>
    <d v="2020-01-15T00:00:00"/>
    <d v="2020-01-15T00:00:00"/>
    <s v="CUST53328"/>
    <s v="Shreya Gupta"/>
    <n v="50"/>
    <n v="50"/>
    <s v="Male"/>
    <s v="Male"/>
    <s v="East"/>
    <s v="Bhubaneswar"/>
    <x v="0"/>
    <s v="Shampoo"/>
    <n v="8"/>
    <n v="8"/>
    <n v="2450.85"/>
    <n v="0.02"/>
    <n v="13737.04"/>
    <n v="5401.03"/>
    <n v="0.39300000000000002"/>
    <n v="95.73"/>
    <x v="4"/>
    <n v="2"/>
    <b v="0"/>
    <s v="Delivered"/>
    <x v="1"/>
    <x v="7"/>
    <m/>
    <x v="4"/>
    <x v="59"/>
    <x v="4"/>
    <s v="1-10%"/>
    <x v="0"/>
    <n v="0"/>
    <n v="1"/>
    <n v="0"/>
    <n v="1"/>
  </r>
  <r>
    <s v="ORD-00039"/>
    <d v="2020-01-15T00:00:00"/>
    <d v="2020-01-15T00:00:00"/>
    <s v="CUST51057"/>
    <s v="Aarav Pillai"/>
    <n v="15"/>
    <n v="15"/>
    <s v="Male"/>
    <s v="Male"/>
    <s v="West"/>
    <s v="Mumbai"/>
    <x v="0"/>
    <s v="Perfume"/>
    <n v="6"/>
    <n v="6"/>
    <n v="1616.14"/>
    <n v="0.37"/>
    <n v="4074.48"/>
    <n v="1744.23"/>
    <n v="0.42799999999999999"/>
    <n v="70.31"/>
    <x v="4"/>
    <n v="2"/>
    <b v="0"/>
    <s v="Delivered"/>
    <x v="1"/>
    <x v="0"/>
    <n v="3"/>
    <x v="4"/>
    <x v="59"/>
    <x v="0"/>
    <s v="31-40%"/>
    <x v="0"/>
    <n v="0"/>
    <n v="1"/>
    <n v="0"/>
    <n v="1"/>
  </r>
  <r>
    <s v="ORD-00038"/>
    <d v="2020-01-14T00:00:00"/>
    <d v="2020-01-14T00:00:00"/>
    <s v="CUST79223"/>
    <s v="Sunita Reddy"/>
    <n v="20"/>
    <n v="20"/>
    <s v="Male"/>
    <s v="Male"/>
    <s v="East"/>
    <s v="Kolkata"/>
    <x v="4"/>
    <s v="Fiction Novel"/>
    <n v="1"/>
    <n v="1"/>
    <n v="1172.06"/>
    <n v="0.18"/>
    <n v="613.66"/>
    <n v="243.99"/>
    <n v="0.39800000000000002"/>
    <n v="62.05"/>
    <x v="1"/>
    <n v="4"/>
    <b v="0"/>
    <s v="Delivered"/>
    <x v="1"/>
    <x v="2"/>
    <n v="1"/>
    <x v="4"/>
    <x v="59"/>
    <x v="1"/>
    <s v="11-20%"/>
    <x v="0"/>
    <n v="0"/>
    <n v="1"/>
    <n v="0"/>
    <n v="1"/>
  </r>
  <r>
    <s v="ORD-00037"/>
    <d v="2020-01-14T00:00:00"/>
    <d v="2020-01-14T00:00:00"/>
    <s v="CUST89513"/>
    <s v="Nisha Sharma"/>
    <n v="48"/>
    <n v="48"/>
    <s v="Female"/>
    <s v="Female"/>
    <s v="East"/>
    <s v="Patna"/>
    <x v="1"/>
    <s v="Wardrobe"/>
    <n v="7"/>
    <n v="7"/>
    <n v="6792.29"/>
    <n v="0.32"/>
    <n v="21828"/>
    <n v="4870.2"/>
    <n v="0.223"/>
    <n v="107.06"/>
    <x v="1"/>
    <n v="1"/>
    <b v="0"/>
    <s v="Shipped"/>
    <x v="4"/>
    <x v="1"/>
    <n v="5"/>
    <x v="4"/>
    <x v="59"/>
    <x v="4"/>
    <s v="31-40%"/>
    <x v="0"/>
    <n v="0"/>
    <n v="0"/>
    <n v="0"/>
    <n v="1"/>
  </r>
  <r>
    <s v="ORD-00036"/>
    <d v="2020-01-14T00:00:00"/>
    <d v="2020-01-14T00:00:00"/>
    <s v="CUST38423"/>
    <s v="Kavya Nair"/>
    <n v="26"/>
    <n v="26"/>
    <s v="F"/>
    <s v="Female"/>
    <s v="East"/>
    <s v="Patna"/>
    <x v="1"/>
    <s v="Desk"/>
    <n v="3"/>
    <n v="3"/>
    <n v="12822.15"/>
    <n v="0.01"/>
    <n v="29713.41"/>
    <n v="10599.17"/>
    <n v="0.35699999999999998"/>
    <n v="86.21"/>
    <x v="3"/>
    <n v="2"/>
    <b v="1"/>
    <s v="Returned"/>
    <x v="0"/>
    <x v="9"/>
    <n v="9"/>
    <x v="4"/>
    <x v="59"/>
    <x v="3"/>
    <s v="1-10%"/>
    <x v="0"/>
    <n v="1"/>
    <n v="1"/>
    <n v="0"/>
    <n v="1"/>
  </r>
  <r>
    <s v="ORD-00035"/>
    <d v="2020-01-13T00:00:00"/>
    <d v="2020-01-13T00:00:00"/>
    <s v="CUST07419"/>
    <s v="Priya Nair"/>
    <n v="33"/>
    <n v="33"/>
    <s v="Female"/>
    <s v="Female"/>
    <s v="West"/>
    <s v="Ahmedabad"/>
    <x v="5"/>
    <s v="Tennis Racket"/>
    <n v="3"/>
    <n v="3"/>
    <n v="14820.82"/>
    <n v="0.39"/>
    <n v="21635.72"/>
    <n v="4987.3"/>
    <n v="0.23100000000000001"/>
    <n v="45"/>
    <x v="5"/>
    <n v="3"/>
    <b v="0"/>
    <s v="Delivered"/>
    <x v="1"/>
    <x v="1"/>
    <n v="5"/>
    <x v="4"/>
    <x v="59"/>
    <x v="3"/>
    <s v="31-40%"/>
    <x v="0"/>
    <n v="0"/>
    <n v="1"/>
    <n v="0"/>
    <n v="1"/>
  </r>
  <r>
    <s v="ORD-00034"/>
    <d v="2020-01-12T00:00:00"/>
    <d v="2020-01-12T00:00:00"/>
    <s v="CUST21613"/>
    <s v="Arjun Das"/>
    <n v="49"/>
    <n v="49"/>
    <s v="Other"/>
    <s v="Other"/>
    <s v="West"/>
    <s v="Mumbai"/>
    <x v="3"/>
    <s v="Flour"/>
    <n v="0"/>
    <m/>
    <n v="315.85000000000002"/>
    <n v="0.13"/>
    <n v="203.41"/>
    <n v="13.82"/>
    <n v="6.8000000000000005E-2"/>
    <n v="60.46"/>
    <x v="1"/>
    <n v="5"/>
    <b v="0"/>
    <s v="Delivered"/>
    <x v="1"/>
    <x v="3"/>
    <n v="10"/>
    <x v="4"/>
    <x v="59"/>
    <x v="4"/>
    <s v="11-20%"/>
    <x v="0"/>
    <n v="0"/>
    <n v="1"/>
    <n v="0"/>
    <n v="1"/>
  </r>
  <r>
    <s v="ORD-00031"/>
    <d v="2020-01-12T00:00:00"/>
    <d v="2020-01-12T00:00:00"/>
    <s v="CUST59076"/>
    <s v="Nisha Shah"/>
    <m/>
    <m/>
    <s v="Male"/>
    <s v="Male"/>
    <s v="West"/>
    <s v="Mumbai"/>
    <x v="1"/>
    <s v="Bed Frame"/>
    <n v="9"/>
    <n v="9"/>
    <n v="5472.53"/>
    <n v="0.02"/>
    <n v="34892.589999999997"/>
    <n v="10855.26"/>
    <n v="0.311"/>
    <n v="69.37"/>
    <x v="4"/>
    <n v="2"/>
    <b v="0"/>
    <s v="Delivered"/>
    <x v="1"/>
    <x v="0"/>
    <n v="3"/>
    <x v="4"/>
    <x v="59"/>
    <x v="5"/>
    <s v="1-10%"/>
    <x v="0"/>
    <n v="0"/>
    <n v="1"/>
    <n v="0"/>
    <n v="1"/>
  </r>
  <r>
    <s v="ORD-00033"/>
    <d v="2020-01-12T00:00:00"/>
    <d v="2020-01-12T00:00:00"/>
    <s v="CUST74345"/>
    <s v="Shreya Patel"/>
    <n v="18"/>
    <n v="18"/>
    <s v="Male"/>
    <s v="Male"/>
    <s v="South"/>
    <s v="Hyderabad"/>
    <x v="4"/>
    <s v="Textbook"/>
    <n v="2"/>
    <n v="2"/>
    <n v="626.54"/>
    <n v="0.21"/>
    <n v="805.43"/>
    <n v="364.25"/>
    <n v="0.45200000000000001"/>
    <n v="56.69"/>
    <x v="3"/>
    <n v="3"/>
    <b v="0"/>
    <s v="Delivered"/>
    <x v="1"/>
    <x v="5"/>
    <n v="8"/>
    <x v="4"/>
    <x v="59"/>
    <x v="1"/>
    <s v="21-30%"/>
    <x v="0"/>
    <n v="0"/>
    <n v="1"/>
    <n v="0"/>
    <n v="1"/>
  </r>
  <r>
    <s v="ORD-00032"/>
    <d v="2020-01-12T00:00:00"/>
    <d v="2020-01-12T00:00:00"/>
    <s v="CUST11636"/>
    <s v="Deepa Rao"/>
    <n v="33"/>
    <n v="33"/>
    <s v="F"/>
    <s v="Female"/>
    <s v="South"/>
    <s v="Chennai"/>
    <x v="6"/>
    <s v="Jacket"/>
    <n v="5"/>
    <n v="5"/>
    <n v="982.12"/>
    <n v="0.14000000000000001"/>
    <n v="3024.95"/>
    <n v="1479.25"/>
    <n v="0.48899999999999999"/>
    <n v="87.03"/>
    <x v="5"/>
    <n v="1"/>
    <b v="0"/>
    <s v="Cancelled"/>
    <x v="3"/>
    <x v="6"/>
    <n v="6"/>
    <x v="4"/>
    <x v="59"/>
    <x v="3"/>
    <s v="11-20%"/>
    <x v="0"/>
    <n v="0"/>
    <n v="0"/>
    <n v="1"/>
    <n v="1"/>
  </r>
  <r>
    <s v="ORD-00028"/>
    <d v="2020-01-11T00:00:00"/>
    <d v="2020-01-11T00:00:00"/>
    <s v="CUST03400"/>
    <s v="Karan Mishra"/>
    <n v="23"/>
    <n v="23"/>
    <s v="Male"/>
    <s v="Male"/>
    <s v="Central"/>
    <s v="Indore"/>
    <x v="5"/>
    <s v="Football"/>
    <n v="7"/>
    <n v="7"/>
    <n v="12178.99"/>
    <n v="0.01"/>
    <n v="66009.55"/>
    <n v="17076.439999999999"/>
    <n v="0.25900000000000001"/>
    <n v="51.51"/>
    <x v="3"/>
    <n v="5"/>
    <b v="0"/>
    <s v="Cancelled"/>
    <x v="3"/>
    <x v="3"/>
    <n v="10"/>
    <x v="4"/>
    <x v="59"/>
    <x v="1"/>
    <s v="1-10%"/>
    <x v="0"/>
    <n v="0"/>
    <n v="0"/>
    <n v="1"/>
    <n v="1"/>
  </r>
  <r>
    <s v="ORD-00029"/>
    <d v="2020-01-11T00:00:00"/>
    <d v="2020-01-11T00:00:00"/>
    <s v="CUST78062"/>
    <s v="Arjun Bhat"/>
    <n v="29"/>
    <n v="29"/>
    <s v="Other"/>
    <s v="Other"/>
    <s v="West"/>
    <s v="Ahmedabad"/>
    <x v="6"/>
    <s v="Jeans"/>
    <n v="8"/>
    <n v="8"/>
    <n v="2738.08"/>
    <n v="0.04"/>
    <n v="15129.46"/>
    <n v="7413.18"/>
    <n v="0.49"/>
    <n v="61.16"/>
    <x v="5"/>
    <n v="1"/>
    <b v="0"/>
    <s v="Delivered"/>
    <x v="1"/>
    <x v="9"/>
    <n v="9"/>
    <x v="4"/>
    <x v="59"/>
    <x v="3"/>
    <s v="1-10%"/>
    <x v="0"/>
    <n v="0"/>
    <n v="1"/>
    <n v="0"/>
    <n v="1"/>
  </r>
  <r>
    <s v="ORD-00027"/>
    <d v="2020-01-11T00:00:00"/>
    <d v="2020-01-11T00:00:00"/>
    <s v="CUST34383"/>
    <s v="Kavya Chatterjee"/>
    <n v="20"/>
    <n v="20"/>
    <s v="Female"/>
    <s v="Female"/>
    <s v="West"/>
    <s v="Pune"/>
    <x v="5"/>
    <s v="Football"/>
    <n v="5"/>
    <n v="5"/>
    <n v="2324.58"/>
    <n v="0.2"/>
    <n v="8032.2"/>
    <n v="1662.26"/>
    <n v="0.20699999999999999"/>
    <n v="52.62"/>
    <x v="0"/>
    <n v="3"/>
    <b v="0"/>
    <s v="Cancelled"/>
    <x v="3"/>
    <x v="4"/>
    <n v="4"/>
    <x v="4"/>
    <x v="59"/>
    <x v="1"/>
    <s v="11-20%"/>
    <x v="0"/>
    <n v="0"/>
    <n v="0"/>
    <n v="1"/>
    <n v="1"/>
  </r>
  <r>
    <s v="ORD-00030"/>
    <d v="2020-01-11T00:00:00"/>
    <d v="2020-01-11T00:00:00"/>
    <s v="CUST05185"/>
    <s v="Sanjay Rao"/>
    <n v="35"/>
    <n v="35"/>
    <s v="Other"/>
    <s v="Other"/>
    <s v="East"/>
    <s v="Kolkata"/>
    <x v="4"/>
    <s v="Fiction Novel"/>
    <n v="2"/>
    <n v="2"/>
    <n v="1132.17"/>
    <n v="0.12"/>
    <n v="1451.01"/>
    <n v="458.01"/>
    <n v="0.316"/>
    <n v="90.46"/>
    <x v="3"/>
    <n v="5"/>
    <b v="0"/>
    <s v="Cancelled"/>
    <x v="3"/>
    <x v="6"/>
    <n v="6"/>
    <x v="4"/>
    <x v="59"/>
    <x v="3"/>
    <s v="11-20%"/>
    <x v="0"/>
    <n v="0"/>
    <n v="0"/>
    <n v="1"/>
    <n v="1"/>
  </r>
  <r>
    <s v="ORD-00025"/>
    <d v="2020-01-10T00:00:00"/>
    <d v="2020-01-10T00:00:00"/>
    <s v="CUST91373"/>
    <s v="Karan Iyer"/>
    <n v="52"/>
    <n v="52"/>
    <s v="Female"/>
    <s v="Female"/>
    <s v="West"/>
    <s v="Mumbai"/>
    <x v="4"/>
    <s v="Cook Book"/>
    <n v="10"/>
    <n v="10"/>
    <n v="324.41000000000003"/>
    <n v="0.32"/>
    <n v="1810.18"/>
    <n v="903.99"/>
    <n v="0.499"/>
    <n v="48.24"/>
    <x v="3"/>
    <n v="3"/>
    <b v="0"/>
    <s v="Delivered"/>
    <x v="1"/>
    <x v="4"/>
    <n v="4"/>
    <x v="4"/>
    <x v="59"/>
    <x v="4"/>
    <s v="31-40%"/>
    <x v="0"/>
    <n v="0"/>
    <n v="1"/>
    <n v="0"/>
    <n v="1"/>
  </r>
  <r>
    <s v="ORD-00026"/>
    <d v="2020-01-10T00:00:00"/>
    <d v="2020-01-10T00:00:00"/>
    <s v="CUST14542"/>
    <s v="Kavya Chatterjee"/>
    <n v="31"/>
    <n v="31"/>
    <s v="Female"/>
    <s v="Female"/>
    <s v="South"/>
    <s v="Kochi"/>
    <x v="3"/>
    <s v="Flour"/>
    <n v="7"/>
    <n v="7"/>
    <n v="423.99"/>
    <n v="0.21"/>
    <n v="1984.26"/>
    <n v="189.37"/>
    <n v="9.5000000000000001E-2"/>
    <n v="45.05"/>
    <x v="1"/>
    <n v="1"/>
    <b v="0"/>
    <s v="Delivered"/>
    <x v="1"/>
    <x v="5"/>
    <n v="8"/>
    <x v="4"/>
    <x v="59"/>
    <x v="3"/>
    <s v="21-30%"/>
    <x v="0"/>
    <n v="0"/>
    <n v="1"/>
    <n v="0"/>
    <n v="1"/>
  </r>
  <r>
    <s v="ORD-00024"/>
    <d v="2020-01-10T00:00:00"/>
    <d v="2020-01-10T00:00:00"/>
    <s v="CUST27593"/>
    <s v="Nikhil Mehta"/>
    <n v="23"/>
    <n v="23"/>
    <s v="Male"/>
    <s v="Male"/>
    <s v="South"/>
    <s v="Bangalore"/>
    <x v="5"/>
    <s v="Yoga Mat"/>
    <n v="9"/>
    <n v="9"/>
    <n v="14375.13"/>
    <n v="0.19"/>
    <n v="85772.89"/>
    <n v="14206.15"/>
    <n v="0.16600000000000001"/>
    <n v="58.57"/>
    <x v="4"/>
    <n v="5"/>
    <b v="0"/>
    <s v="Delivered"/>
    <x v="1"/>
    <x v="10"/>
    <n v="2"/>
    <x v="4"/>
    <x v="59"/>
    <x v="1"/>
    <s v="11-20%"/>
    <x v="0"/>
    <n v="0"/>
    <n v="1"/>
    <n v="0"/>
    <n v="1"/>
  </r>
  <r>
    <s v="ORD-00023"/>
    <d v="2020-01-09T00:00:00"/>
    <d v="2020-01-09T00:00:00"/>
    <s v="CUST78914"/>
    <s v="Ritu Rao"/>
    <n v="44"/>
    <n v="44"/>
    <s v="Female"/>
    <s v="Female"/>
    <s v="West"/>
    <s v="Pune"/>
    <x v="1"/>
    <s v="Desk"/>
    <n v="8"/>
    <n v="8"/>
    <n v="12654.92"/>
    <n v="0.37"/>
    <n v="44039.5"/>
    <n v="13136.75"/>
    <n v="0.29799999999999999"/>
    <n v="75.7"/>
    <x v="1"/>
    <n v="1"/>
    <b v="0"/>
    <s v="Delivered"/>
    <x v="1"/>
    <x v="2"/>
    <n v="1"/>
    <x v="4"/>
    <x v="59"/>
    <x v="2"/>
    <s v="31-40%"/>
    <x v="0"/>
    <n v="0"/>
    <n v="1"/>
    <n v="0"/>
    <n v="1"/>
  </r>
  <r>
    <s v="ORD-00022"/>
    <d v="2020-01-09T00:00:00"/>
    <d v="2020-01-09T00:00:00"/>
    <s v="CUST85754"/>
    <s v="Meera Bose"/>
    <n v="54"/>
    <n v="54"/>
    <s v="Male"/>
    <s v="Male"/>
    <s v="South"/>
    <s v="Kochi"/>
    <x v="3"/>
    <s v="Sugar"/>
    <n v="1"/>
    <n v="1"/>
    <n v="454.8"/>
    <n v="0.36"/>
    <n v="220.25"/>
    <n v="21.68"/>
    <n v="9.8000000000000004E-2"/>
    <n v="67.900000000000006"/>
    <x v="1"/>
    <n v="2"/>
    <b v="0"/>
    <s v="Delivered"/>
    <x v="1"/>
    <x v="6"/>
    <n v="6"/>
    <x v="4"/>
    <x v="59"/>
    <x v="4"/>
    <s v="31-40%"/>
    <x v="0"/>
    <n v="0"/>
    <n v="1"/>
    <n v="0"/>
    <n v="1"/>
  </r>
  <r>
    <s v="ORD-00020"/>
    <d v="2020-01-08T00:00:00"/>
    <d v="2020-01-08T00:00:00"/>
    <s v="CUST05879"/>
    <s v="Nisha Nair"/>
    <n v="12"/>
    <n v="12"/>
    <s v="Other"/>
    <s v="Other"/>
    <s v="Central"/>
    <s v="Nagpur"/>
    <x v="5"/>
    <s v="Dumbbells"/>
    <n v="2"/>
    <n v="2"/>
    <n v="2448.88"/>
    <n v="0.08"/>
    <n v="3192.22"/>
    <n v="355.63"/>
    <n v="0.111"/>
    <n v="47.54"/>
    <x v="1"/>
    <n v="3"/>
    <b v="0"/>
    <s v="Delivered"/>
    <x v="1"/>
    <x v="9"/>
    <n v="9"/>
    <x v="4"/>
    <x v="59"/>
    <x v="0"/>
    <s v="1-10%"/>
    <x v="0"/>
    <n v="0"/>
    <n v="1"/>
    <n v="0"/>
    <n v="1"/>
  </r>
  <r>
    <s v="ORD-00021"/>
    <d v="2020-01-08T00:00:00"/>
    <d v="2020-01-08T00:00:00"/>
    <s v="CUST80727"/>
    <s v="Shreya Pillai"/>
    <n v="49"/>
    <n v="49"/>
    <s v="Other"/>
    <s v="Other"/>
    <s v="North"/>
    <s v="Amritsar"/>
    <x v="5"/>
    <s v="Cycle"/>
    <n v="10"/>
    <n v="10"/>
    <n v="510.46"/>
    <n v="0.33"/>
    <n v="3117.15"/>
    <n v="595.15"/>
    <n v="0.191"/>
    <n v="69.010000000000005"/>
    <x v="0"/>
    <n v="4"/>
    <b v="0"/>
    <s v="Delivered"/>
    <x v="1"/>
    <x v="0"/>
    <n v="3"/>
    <x v="4"/>
    <x v="59"/>
    <x v="4"/>
    <s v="31-40%"/>
    <x v="0"/>
    <n v="0"/>
    <n v="1"/>
    <n v="0"/>
    <n v="1"/>
  </r>
  <r>
    <s v="ORD-00019"/>
    <d v="2020-01-07T00:00:00"/>
    <d v="2020-01-07T00:00:00"/>
    <s v="CUST27279"/>
    <s v="Sunita Iyer"/>
    <n v="26"/>
    <n v="26"/>
    <s v="Male"/>
    <s v="Male"/>
    <s v="Central"/>
    <s v="Nagpur"/>
    <x v="3"/>
    <s v="Sugar"/>
    <n v="6"/>
    <n v="6"/>
    <n v="435.26"/>
    <n v="0.24"/>
    <n v="1450.57"/>
    <n v="128.4"/>
    <n v="8.8999999999999996E-2"/>
    <n v="57.95"/>
    <x v="4"/>
    <n v="5"/>
    <b v="0"/>
    <s v="Pending"/>
    <x v="2"/>
    <x v="0"/>
    <n v="3"/>
    <x v="4"/>
    <x v="59"/>
    <x v="3"/>
    <s v="21-30%"/>
    <x v="0"/>
    <n v="0"/>
    <n v="0"/>
    <n v="0"/>
    <n v="1"/>
  </r>
  <r>
    <s v="ORD-00017"/>
    <d v="2020-01-07T00:00:00"/>
    <d v="2020-01-07T00:00:00"/>
    <s v="CUST24691"/>
    <s v="Pooja Reddy"/>
    <n v="40"/>
    <n v="40"/>
    <s v="Female"/>
    <s v="Female"/>
    <s v="West"/>
    <s v="Ahmedabad"/>
    <x v="1"/>
    <s v="Desk"/>
    <n v="5"/>
    <n v="5"/>
    <n v="5040.09"/>
    <n v="0.17"/>
    <n v="16406.419999999998"/>
    <n v="4616.87"/>
    <n v="0.28100000000000003"/>
    <n v="51.71"/>
    <x v="3"/>
    <n v="3"/>
    <b v="0"/>
    <s v="Delivered"/>
    <x v="1"/>
    <x v="9"/>
    <n v="9"/>
    <x v="4"/>
    <x v="59"/>
    <x v="2"/>
    <s v="11-20%"/>
    <x v="0"/>
    <n v="0"/>
    <n v="1"/>
    <n v="0"/>
    <n v="1"/>
  </r>
  <r>
    <s v="ORD-00018"/>
    <d v="2020-01-07T00:00:00"/>
    <d v="2020-01-07T00:00:00"/>
    <s v="CUST36404"/>
    <s v="Pooja Iyer"/>
    <n v="13"/>
    <n v="13"/>
    <s v="Other"/>
    <s v="Other"/>
    <s v="West"/>
    <s v="Pune"/>
    <x v="2"/>
    <s v="Laptop"/>
    <n v="9"/>
    <n v="9"/>
    <n v="77654.78"/>
    <n v="0.22"/>
    <n v="381614.84"/>
    <n v="51058.62"/>
    <n v="0.13400000000000001"/>
    <n v="52.7"/>
    <x v="2"/>
    <n v="2"/>
    <b v="0"/>
    <s v="Cancelled"/>
    <x v="3"/>
    <x v="3"/>
    <n v="10"/>
    <x v="4"/>
    <x v="59"/>
    <x v="0"/>
    <s v="21-30%"/>
    <x v="0"/>
    <n v="0"/>
    <n v="0"/>
    <n v="1"/>
    <n v="1"/>
  </r>
  <r>
    <s v="ORD-00016"/>
    <d v="2020-01-06T00:00:00"/>
    <d v="2020-01-06T00:00:00"/>
    <s v="CUST31154"/>
    <s v="Pooja Kapoor"/>
    <m/>
    <m/>
    <s v="Female"/>
    <s v="Female"/>
    <s v="East"/>
    <s v="Patna"/>
    <x v="6"/>
    <s v="Jeans"/>
    <n v="5"/>
    <n v="5"/>
    <n v="669.43"/>
    <n v="0.01"/>
    <n v="2618.73"/>
    <n v="710.9"/>
    <n v="0.27100000000000002"/>
    <n v="82.42"/>
    <x v="2"/>
    <n v="4"/>
    <b v="0"/>
    <s v="Delivered"/>
    <x v="1"/>
    <x v="3"/>
    <n v="10"/>
    <x v="4"/>
    <x v="59"/>
    <x v="5"/>
    <s v="1-10%"/>
    <x v="0"/>
    <n v="0"/>
    <n v="1"/>
    <n v="0"/>
    <n v="1"/>
  </r>
  <r>
    <s v="ORD-00015"/>
    <d v="2020-01-05T00:00:00"/>
    <d v="2020-01-05T00:00:00"/>
    <s v="CUST32301"/>
    <s v="Arjun Bhat"/>
    <n v="41"/>
    <n v="41"/>
    <s v="Male"/>
    <s v="Male"/>
    <s v="South"/>
    <s v="Kochi"/>
    <x v="3"/>
    <s v="Tea"/>
    <n v="6"/>
    <n v="6"/>
    <n v="375.14"/>
    <n v="0.19"/>
    <n v="1288.33"/>
    <n v="89.5"/>
    <n v="6.9000000000000006E-2"/>
    <n v="54.85"/>
    <x v="5"/>
    <n v="1"/>
    <b v="0"/>
    <s v="Delivered"/>
    <x v="1"/>
    <x v="9"/>
    <n v="9"/>
    <x v="4"/>
    <x v="59"/>
    <x v="2"/>
    <s v="11-20%"/>
    <x v="0"/>
    <n v="0"/>
    <n v="1"/>
    <n v="0"/>
    <n v="1"/>
  </r>
  <r>
    <s v="ORD-00014"/>
    <d v="2020-01-05T00:00:00"/>
    <d v="2020-01-05T00:00:00"/>
    <s v="CUST18131"/>
    <s v="Karan Sharma"/>
    <n v="52"/>
    <n v="52"/>
    <s v="Male"/>
    <s v="Male"/>
    <s v="West"/>
    <s v="Surat"/>
    <x v="6"/>
    <s v="Dress"/>
    <n v="3"/>
    <n v="3"/>
    <n v="471.05"/>
    <n v="0.16"/>
    <n v="815.57"/>
    <n v="414.35"/>
    <n v="0.50800000000000001"/>
    <n v="64.239999999999995"/>
    <x v="1"/>
    <n v="2"/>
    <b v="0"/>
    <s v="Delivered"/>
    <x v="1"/>
    <x v="6"/>
    <n v="6"/>
    <x v="4"/>
    <x v="59"/>
    <x v="4"/>
    <s v="11-20%"/>
    <x v="0"/>
    <n v="0"/>
    <n v="1"/>
    <n v="0"/>
    <n v="1"/>
  </r>
  <r>
    <s v="ORD-00013"/>
    <d v="2020-01-04T00:00:00"/>
    <d v="2020-01-04T00:00:00"/>
    <s v="CUST86980"/>
    <s v="Rahul Sharma"/>
    <n v="31"/>
    <n v="31"/>
    <s v="Male"/>
    <s v="Male"/>
    <s v="East"/>
    <s v="Bhubaneswar"/>
    <x v="3"/>
    <s v="Rice (5kg)"/>
    <n v="5"/>
    <n v="5"/>
    <n v="380.73"/>
    <n v="0.38"/>
    <n v="891.35"/>
    <n v="63.05"/>
    <n v="7.0999999999999994E-2"/>
    <n v="69.349999999999994"/>
    <x v="3"/>
    <n v="5"/>
    <b v="0"/>
    <s v="Shipped"/>
    <x v="4"/>
    <x v="4"/>
    <n v="4"/>
    <x v="4"/>
    <x v="59"/>
    <x v="3"/>
    <s v="31-40%"/>
    <x v="0"/>
    <n v="0"/>
    <n v="0"/>
    <n v="0"/>
    <n v="1"/>
  </r>
  <r>
    <s v="ORD-00012"/>
    <d v="2020-01-04T00:00:00"/>
    <d v="2020-01-04T00:00:00"/>
    <s v="CUST61608"/>
    <s v="Karan Singh"/>
    <n v="21"/>
    <n v="21"/>
    <s v="Male"/>
    <s v="Male"/>
    <s v="West"/>
    <s v="Ahmedabad"/>
    <x v="2"/>
    <s v="Laptop"/>
    <n v="9"/>
    <n v="9"/>
    <n v="29868.65"/>
    <n v="0.32"/>
    <n v="117822.65"/>
    <n v="12480.5"/>
    <n v="0.106"/>
    <n v="51.76"/>
    <x v="3"/>
    <n v="1"/>
    <b v="0"/>
    <s v="Delivered"/>
    <x v="1"/>
    <x v="9"/>
    <n v="9"/>
    <x v="4"/>
    <x v="59"/>
    <x v="1"/>
    <s v="31-40%"/>
    <x v="0"/>
    <n v="0"/>
    <n v="1"/>
    <n v="0"/>
    <n v="1"/>
  </r>
  <r>
    <s v="ORD-00011"/>
    <d v="2020-01-03T00:00:00"/>
    <d v="2020-01-03T00:00:00"/>
    <s v="CUST64950"/>
    <s v="Nisha Mehta"/>
    <n v="23"/>
    <n v="23"/>
    <s v="Female"/>
    <s v="Female"/>
    <s v="South"/>
    <s v="Hyderabad"/>
    <x v="1"/>
    <s v="Sofa"/>
    <n v="8"/>
    <n v="8"/>
    <n v="22523.15"/>
    <n v="0.34"/>
    <n v="95036.79"/>
    <n v="29818.97"/>
    <n v="0.314"/>
    <n v="65.72"/>
    <x v="0"/>
    <n v="2"/>
    <b v="0"/>
    <s v="Delivered"/>
    <x v="1"/>
    <x v="1"/>
    <n v="5"/>
    <x v="4"/>
    <x v="59"/>
    <x v="1"/>
    <s v="31-40%"/>
    <x v="0"/>
    <n v="0"/>
    <n v="1"/>
    <n v="0"/>
    <n v="1"/>
  </r>
  <r>
    <s v="ORD-00010"/>
    <d v="2020-01-03T00:00:00"/>
    <d v="2020-01-03T00:00:00"/>
    <s v="CUST07407"/>
    <s v="Amit Bose"/>
    <n v="26"/>
    <n v="26"/>
    <s v="Other"/>
    <s v="Other"/>
    <s v="South"/>
    <s v="Hyderabad"/>
    <x v="6"/>
    <s v="Jacket"/>
    <n v="1"/>
    <n v="1"/>
    <n v="1792.52"/>
    <n v="0.38"/>
    <n v="862.61"/>
    <n v="322.56"/>
    <n v="0.374"/>
    <n v="69.84"/>
    <x v="0"/>
    <n v="4"/>
    <b v="1"/>
    <s v="Returned"/>
    <x v="0"/>
    <x v="5"/>
    <n v="8"/>
    <x v="4"/>
    <x v="59"/>
    <x v="3"/>
    <s v="31-40%"/>
    <x v="0"/>
    <n v="1"/>
    <n v="1"/>
    <n v="0"/>
    <n v="1"/>
  </r>
  <r>
    <s v="ORD-00005"/>
    <d v="2020-01-02T00:00:00"/>
    <d v="2020-01-02T00:00:00"/>
    <s v="CUST66045"/>
    <s v="Aditya Singh"/>
    <n v="45"/>
    <n v="45"/>
    <s v="Other"/>
    <s v="Other"/>
    <s v="East"/>
    <s v="Kolkata"/>
    <x v="4"/>
    <s v="Textbook"/>
    <n v="6"/>
    <n v="6"/>
    <n v="682.59"/>
    <n v="0.22"/>
    <n v="2460.25"/>
    <n v="680.71"/>
    <n v="0.27700000000000002"/>
    <n v="76.22"/>
    <x v="5"/>
    <n v="1"/>
    <b v="1"/>
    <s v="Returned"/>
    <x v="0"/>
    <x v="0"/>
    <n v="3"/>
    <x v="4"/>
    <x v="59"/>
    <x v="2"/>
    <s v="21-30%"/>
    <x v="0"/>
    <n v="1"/>
    <n v="1"/>
    <n v="0"/>
    <n v="1"/>
  </r>
  <r>
    <s v="ORD-00007"/>
    <d v="2020-01-02T00:00:00"/>
    <d v="2020-01-02T00:00:00"/>
    <s v="CUST36722"/>
    <s v="Pooja Nair"/>
    <n v="40"/>
    <n v="40"/>
    <s v="Male"/>
    <s v="Male"/>
    <s v="West"/>
    <s v="Mumbai"/>
    <x v="6"/>
    <s v="Saree"/>
    <n v="8"/>
    <n v="8"/>
    <n v="3870.61"/>
    <n v="0.06"/>
    <n v="21825.83"/>
    <n v="9142"/>
    <n v="0.41899999999999998"/>
    <n v="72.61"/>
    <x v="4"/>
    <n v="1"/>
    <b v="1"/>
    <s v="Returned"/>
    <x v="0"/>
    <x v="10"/>
    <n v="2"/>
    <x v="4"/>
    <x v="59"/>
    <x v="2"/>
    <s v="1-10%"/>
    <x v="0"/>
    <n v="1"/>
    <n v="1"/>
    <n v="0"/>
    <n v="1"/>
  </r>
  <r>
    <s v="ORD-00009"/>
    <d v="2020-01-02T00:00:00"/>
    <d v="2020-01-02T00:00:00"/>
    <s v="CUST92855"/>
    <s v="Rahul Chatterjee"/>
    <n v="57"/>
    <n v="57"/>
    <s v="Female"/>
    <s v="Female"/>
    <s v="Central"/>
    <s v="Indore"/>
    <x v="2"/>
    <s v="Smartphone"/>
    <n v="7"/>
    <n v="7"/>
    <n v="7248.51"/>
    <n v="0.04"/>
    <n v="35721.050000000003"/>
    <n v="2520.31"/>
    <n v="7.0999999999999994E-2"/>
    <n v="54.45"/>
    <x v="1"/>
    <n v="1"/>
    <b v="0"/>
    <s v="Cancelled"/>
    <x v="3"/>
    <x v="0"/>
    <n v="3"/>
    <x v="4"/>
    <x v="59"/>
    <x v="4"/>
    <s v="1-10%"/>
    <x v="0"/>
    <n v="0"/>
    <n v="0"/>
    <n v="1"/>
    <n v="1"/>
  </r>
  <r>
    <s v="ORD-00006"/>
    <d v="2020-01-02T00:00:00"/>
    <d v="2020-01-02T00:00:00"/>
    <s v="CUST13639"/>
    <s v="Karan Bose"/>
    <n v="50"/>
    <n v="50"/>
    <s v="F"/>
    <s v="Female"/>
    <s v="North"/>
    <s v="Chandigarh"/>
    <x v="3"/>
    <s v="Dal (1kg)"/>
    <n v="7"/>
    <n v="7"/>
    <n v="238.66"/>
    <n v="0.05"/>
    <n v="1361.86"/>
    <n v="110.98"/>
    <n v="8.1000000000000003E-2"/>
    <n v="46.42"/>
    <x v="5"/>
    <n v="4"/>
    <b v="0"/>
    <s v="Delivered"/>
    <x v="1"/>
    <x v="10"/>
    <n v="2"/>
    <x v="4"/>
    <x v="59"/>
    <x v="4"/>
    <s v="1-10%"/>
    <x v="0"/>
    <n v="0"/>
    <n v="1"/>
    <n v="0"/>
    <n v="1"/>
  </r>
  <r>
    <s v="ORD-00008"/>
    <d v="2020-01-02T00:00:00"/>
    <d v="2020-01-02T00:00:00"/>
    <s v="CUST27101"/>
    <s v="Shreya Kumar"/>
    <n v="45"/>
    <n v="45"/>
    <s v="Male"/>
    <s v="Male"/>
    <s v="East"/>
    <s v="Patna"/>
    <x v="4"/>
    <s v="Cook Book"/>
    <n v="2"/>
    <n v="2"/>
    <n v="435.28"/>
    <n v="0.32"/>
    <n v="400.93"/>
    <n v="152.9"/>
    <n v="0.38100000000000001"/>
    <n v="54.81"/>
    <x v="1"/>
    <n v="2"/>
    <b v="0"/>
    <s v="Cancelled"/>
    <x v="3"/>
    <x v="9"/>
    <n v="9"/>
    <x v="4"/>
    <x v="59"/>
    <x v="2"/>
    <s v="31-40%"/>
    <x v="0"/>
    <n v="0"/>
    <n v="0"/>
    <n v="1"/>
    <n v="1"/>
  </r>
  <r>
    <s v="ORD-00003"/>
    <d v="2020-01-01T00:00:00"/>
    <d v="2020-01-01T00:00:00"/>
    <s v="CUST37770"/>
    <s v="Aditya Singh"/>
    <n v="11"/>
    <n v="11"/>
    <s v="Female"/>
    <s v="Female"/>
    <s v="West"/>
    <s v="Mumbai"/>
    <x v="0"/>
    <s v="Face Cream"/>
    <n v="9"/>
    <n v="9"/>
    <n v="245.9"/>
    <n v="0.24"/>
    <n v="1205.28"/>
    <n v="560.95000000000005"/>
    <n v="0.46500000000000002"/>
    <n v="45.22"/>
    <x v="4"/>
    <n v="1"/>
    <b v="1"/>
    <s v="Returned"/>
    <x v="0"/>
    <x v="7"/>
    <m/>
    <x v="4"/>
    <x v="59"/>
    <x v="0"/>
    <s v="21-30%"/>
    <x v="0"/>
    <n v="1"/>
    <n v="1"/>
    <n v="0"/>
    <n v="1"/>
  </r>
  <r>
    <s v="ORD-00002"/>
    <d v="2020-01-01T00:00:00"/>
    <d v="2020-01-01T00:00:00"/>
    <s v="CUST51802"/>
    <s v="Sunita Das"/>
    <n v="29"/>
    <n v="29"/>
    <s v="Male"/>
    <s v="Male"/>
    <s v="West"/>
    <s v="Pune"/>
    <x v="6"/>
    <s v="Jeans"/>
    <n v="4"/>
    <n v="4"/>
    <n v="2870.76"/>
    <n v="0.08"/>
    <n v="7950.72"/>
    <n v="2135.16"/>
    <n v="0.26900000000000002"/>
    <n v="55.33"/>
    <x v="3"/>
    <n v="3"/>
    <b v="0"/>
    <s v="Cancelled"/>
    <x v="3"/>
    <x v="2"/>
    <n v="1"/>
    <x v="4"/>
    <x v="59"/>
    <x v="3"/>
    <s v="1-10%"/>
    <x v="0"/>
    <n v="0"/>
    <n v="0"/>
    <n v="1"/>
    <n v="1"/>
  </r>
  <r>
    <s v="ORD-00004"/>
    <d v="2020-01-01T00:00:00"/>
    <d v="2020-01-01T00:00:00"/>
    <s v="CUST59539"/>
    <s v="Aarav Rao"/>
    <n v="43"/>
    <n v="43"/>
    <s v="m"/>
    <s v="Male"/>
    <s v="Central"/>
    <s v="Raipur"/>
    <x v="0"/>
    <s v="Shampoo"/>
    <n v="1"/>
    <n v="1"/>
    <n v="2179.09"/>
    <n v="0.26"/>
    <n v="1240"/>
    <n v="548.45000000000005"/>
    <n v="0.442"/>
    <n v="71"/>
    <x v="5"/>
    <n v="5"/>
    <b v="0"/>
    <s v="Pending"/>
    <x v="2"/>
    <x v="9"/>
    <n v="9"/>
    <x v="4"/>
    <x v="59"/>
    <x v="2"/>
    <s v="21-30%"/>
    <x v="0"/>
    <n v="0"/>
    <n v="0"/>
    <n v="0"/>
    <n v="1"/>
  </r>
  <r>
    <s v="ORD-00001"/>
    <d v="2020-01-01T00:00:00"/>
    <d v="2020-01-01T00:00:00"/>
    <s v="CUST20767"/>
    <s v="Amit Mishra"/>
    <n v="67"/>
    <n v="67"/>
    <s v="Female"/>
    <s v="Female"/>
    <s v="Central"/>
    <s v="Indore"/>
    <x v="5"/>
    <s v="Cricket Bat"/>
    <n v="4"/>
    <n v="4"/>
    <n v="2355.25"/>
    <n v="0.33"/>
    <n v="5079.04"/>
    <n v="1080.08"/>
    <n v="0.21299999999999999"/>
    <n v="44.79"/>
    <x v="2"/>
    <n v="3"/>
    <b v="0"/>
    <s v="Delivered"/>
    <x v="1"/>
    <x v="5"/>
    <n v="8"/>
    <x v="4"/>
    <x v="59"/>
    <x v="6"/>
    <s v="31-40%"/>
    <x v="0"/>
    <n v="0"/>
    <n v="1"/>
    <n v="0"/>
    <n v="1"/>
  </r>
  <r>
    <m/>
    <m/>
    <m/>
    <m/>
    <m/>
    <m/>
    <m/>
    <m/>
    <m/>
    <m/>
    <m/>
    <x v="7"/>
    <m/>
    <m/>
    <m/>
    <m/>
    <m/>
    <m/>
    <m/>
    <m/>
    <m/>
    <x v="6"/>
    <m/>
    <m/>
    <m/>
    <x v="5"/>
    <x v="7"/>
    <m/>
    <x v="5"/>
    <x v="60"/>
    <x v="7"/>
    <m/>
    <x v="2"/>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0">
  <r>
    <s v="ORD-04199"/>
    <d v="2024-12-30T00:00:00"/>
    <d v="2024-12-30T00:00:00"/>
    <s v="CUST53723"/>
    <s v="Sunita Kumar"/>
    <n v="15"/>
    <n v="15"/>
    <s v="Male"/>
    <s v="Male"/>
    <s v="North"/>
    <s v="Chandigarh"/>
    <x v="0"/>
    <x v="0"/>
    <n v="9"/>
    <n v="9"/>
    <n v="1820.1"/>
    <n v="0.28000000000000003"/>
    <n v="9661.83"/>
    <n v="5675.66"/>
    <n v="0.58699999999999997"/>
    <n v="46.9"/>
    <x v="0"/>
    <n v="2"/>
    <b v="1"/>
    <s v="Returned"/>
    <x v="0"/>
    <x v="0"/>
    <n v="3"/>
    <x v="0"/>
    <x v="0"/>
    <s v="&lt;18"/>
    <x v="0"/>
    <x v="0"/>
    <n v="1"/>
    <n v="1"/>
    <n v="0"/>
    <n v="1"/>
  </r>
  <r>
    <s v="ORD-04200"/>
    <d v="2024-12-30T00:00:00"/>
    <d v="2024-12-30T00:00:00"/>
    <s v="CUST38440"/>
    <s v="Rohan Rao"/>
    <n v="22"/>
    <n v="22"/>
    <s v="Other"/>
    <s v="Other"/>
    <s v="South"/>
    <s v="Bangalore"/>
    <x v="1"/>
    <x v="1"/>
    <n v="6"/>
    <n v="6"/>
    <n v="5868.58"/>
    <n v="0.28999999999999998"/>
    <n v="27272.26"/>
    <n v="8506.9599999999991"/>
    <n v="0.312"/>
    <n v="61.17"/>
    <x v="1"/>
    <n v="3"/>
    <b v="1"/>
    <s v="Returned"/>
    <x v="0"/>
    <x v="1"/>
    <n v="5"/>
    <x v="0"/>
    <x v="0"/>
    <s v="18-25"/>
    <x v="0"/>
    <x v="0"/>
    <n v="1"/>
    <n v="1"/>
    <n v="0"/>
    <n v="1"/>
  </r>
  <r>
    <s v="ORD-04198"/>
    <d v="2024-12-29T00:00:00"/>
    <d v="2024-12-29T00:00:00"/>
    <s v="CUST54617"/>
    <s v="Kavya Joshi"/>
    <n v="36"/>
    <n v="36"/>
    <s v="Other"/>
    <s v="Other"/>
    <s v="East"/>
    <s v="Patna"/>
    <x v="1"/>
    <x v="2"/>
    <n v="6"/>
    <n v="6"/>
    <n v="21398.46"/>
    <n v="0.34"/>
    <n v="75488.55"/>
    <n v="18648.21"/>
    <n v="0.247"/>
    <n v="99.52"/>
    <x v="0"/>
    <n v="4"/>
    <b v="0"/>
    <s v="Delivered"/>
    <x v="1"/>
    <x v="2"/>
    <n v="1"/>
    <x v="0"/>
    <x v="0"/>
    <s v="36-45"/>
    <x v="1"/>
    <x v="0"/>
    <n v="0"/>
    <n v="1"/>
    <n v="0"/>
    <n v="1"/>
  </r>
  <r>
    <s v="ORD-04195"/>
    <d v="2024-12-28T00:00:00"/>
    <d v="2024-12-28T00:00:00"/>
    <s v="CUST13220"/>
    <s v="Ritu Gupta"/>
    <n v="36"/>
    <n v="36"/>
    <s v="Other"/>
    <s v="Other"/>
    <s v="East"/>
    <s v="Bhubaneswar"/>
    <x v="1"/>
    <x v="3"/>
    <n v="9"/>
    <n v="9"/>
    <n v="21875.15"/>
    <n v="0.01"/>
    <n v="161990.01"/>
    <n v="51700.42"/>
    <n v="0.31900000000000001"/>
    <n v="87.08"/>
    <x v="2"/>
    <n v="4"/>
    <b v="0"/>
    <s v="Delivered"/>
    <x v="1"/>
    <x v="3"/>
    <n v="10"/>
    <x v="0"/>
    <x v="0"/>
    <s v="36-45"/>
    <x v="2"/>
    <x v="0"/>
    <n v="0"/>
    <n v="1"/>
    <n v="0"/>
    <n v="1"/>
  </r>
  <r>
    <s v="ORD-04196"/>
    <d v="2024-12-28T00:00:00"/>
    <d v="2024-12-28T00:00:00"/>
    <s v="CUST70995"/>
    <s v="Rahul Gupta"/>
    <n v="40"/>
    <n v="40"/>
    <s v="Male"/>
    <s v="Male"/>
    <s v="North"/>
    <s v="Ludhiana"/>
    <x v="2"/>
    <x v="4"/>
    <n v="5"/>
    <n v="5"/>
    <n v="8516.83"/>
    <n v="0.34"/>
    <n v="25126"/>
    <n v="3420.94"/>
    <n v="0.13600000000000001"/>
    <n v="56.78"/>
    <x v="3"/>
    <n v="4"/>
    <b v="0"/>
    <s v="Delivered"/>
    <x v="1"/>
    <x v="4"/>
    <n v="4"/>
    <x v="0"/>
    <x v="0"/>
    <s v="36-45"/>
    <x v="1"/>
    <x v="0"/>
    <n v="0"/>
    <n v="1"/>
    <n v="0"/>
    <n v="1"/>
  </r>
  <r>
    <s v="ORD-04197"/>
    <s v="December 28, 2024"/>
    <d v="2024-12-28T00:00:00"/>
    <s v="CUST98908"/>
    <s v="Rohan Sharma"/>
    <n v="33"/>
    <n v="33"/>
    <s v="Female"/>
    <s v="Female"/>
    <s v="West"/>
    <s v="Mumbai"/>
    <x v="3"/>
    <x v="5"/>
    <n v="1"/>
    <n v="1"/>
    <n v="51.21"/>
    <n v="0.14000000000000001"/>
    <n v="42.95"/>
    <n v="2.98"/>
    <n v="6.9000000000000006E-2"/>
    <n v="49.87"/>
    <x v="0"/>
    <n v="4"/>
    <b v="0"/>
    <s v="Pending"/>
    <x v="2"/>
    <x v="5"/>
    <n v="8"/>
    <x v="0"/>
    <x v="0"/>
    <s v="26-35"/>
    <x v="3"/>
    <x v="0"/>
    <n v="0"/>
    <n v="0"/>
    <n v="0"/>
    <n v="1"/>
  </r>
  <r>
    <s v="ORD-04193"/>
    <d v="2024-12-28T00:00:00"/>
    <d v="2024-12-28T00:00:00"/>
    <s v="CUST18192"/>
    <s v="Nikhil Bose"/>
    <n v="25"/>
    <n v="25"/>
    <s v="F"/>
    <s v="Female"/>
    <s v="East"/>
    <s v="Patna"/>
    <x v="0"/>
    <x v="6"/>
    <n v="5"/>
    <n v="5"/>
    <n v="724.63"/>
    <n v="0.1"/>
    <n v="3163.89"/>
    <n v="1918.69"/>
    <n v="0.60599999999999998"/>
    <n v="48.49"/>
    <x v="2"/>
    <n v="5"/>
    <b v="0"/>
    <s v="Delivered"/>
    <x v="1"/>
    <x v="6"/>
    <n v="6"/>
    <x v="0"/>
    <x v="0"/>
    <s v="18-25"/>
    <x v="2"/>
    <x v="0"/>
    <n v="0"/>
    <n v="1"/>
    <n v="0"/>
    <n v="1"/>
  </r>
  <r>
    <s v="ORD-04194"/>
    <d v="2024-12-28T00:00:00"/>
    <d v="2024-12-28T00:00:00"/>
    <s v="CUST18508"/>
    <s v="Sunita Sharma"/>
    <n v="56"/>
    <n v="56"/>
    <s v="Male"/>
    <s v="Male"/>
    <s v="North"/>
    <s v="Ludhiana"/>
    <x v="4"/>
    <x v="7"/>
    <n v="2"/>
    <n v="2"/>
    <n v="709.51"/>
    <n v="0.08"/>
    <n v="1228.8699999999999"/>
    <n v="481.53"/>
    <n v="0.39200000000000002"/>
    <n v="18.48"/>
    <x v="4"/>
    <n v="5"/>
    <b v="0"/>
    <s v="Cancelled"/>
    <x v="3"/>
    <x v="1"/>
    <n v="5"/>
    <x v="0"/>
    <x v="0"/>
    <s v="46-60"/>
    <x v="2"/>
    <x v="0"/>
    <n v="0"/>
    <n v="0"/>
    <n v="1"/>
    <n v="1"/>
  </r>
  <r>
    <s v="ORD-04192"/>
    <d v="2024-12-27T00:00:00"/>
    <d v="2024-12-27T00:00:00"/>
    <s v="CUST70453"/>
    <s v="Shreya Shah"/>
    <n v="33"/>
    <n v="33"/>
    <s v="m"/>
    <s v="Male"/>
    <s v="North"/>
    <s v="Amritsar"/>
    <x v="4"/>
    <x v="8"/>
    <m/>
    <m/>
    <n v="616.57000000000005"/>
    <n v="0.36"/>
    <n v="344.18"/>
    <n v="145.51"/>
    <n v="0.42299999999999999"/>
    <n v="35.22"/>
    <x v="3"/>
    <n v="4"/>
    <b v="0"/>
    <s v="Pending"/>
    <x v="2"/>
    <x v="7"/>
    <m/>
    <x v="0"/>
    <x v="0"/>
    <s v="26-35"/>
    <x v="1"/>
    <x v="0"/>
    <n v="0"/>
    <n v="0"/>
    <n v="0"/>
    <n v="1"/>
  </r>
  <r>
    <s v="ORD-04190"/>
    <d v="2024-12-26T00:00:00"/>
    <d v="2024-12-26T00:00:00"/>
    <s v="CUST01943"/>
    <s v="Amit Reddy"/>
    <n v="21"/>
    <n v="21"/>
    <s v="Other"/>
    <s v="Other"/>
    <s v="North"/>
    <s v="Ludhiana"/>
    <x v="5"/>
    <x v="9"/>
    <n v="6"/>
    <n v="6"/>
    <n v="5492.54"/>
    <n v="0.09"/>
    <n v="25243.43"/>
    <n v="6104.49"/>
    <n v="0.24199999999999999"/>
    <n v="71.5"/>
    <x v="0"/>
    <n v="5"/>
    <b v="0"/>
    <s v="Delivered"/>
    <x v="1"/>
    <x v="2"/>
    <n v="1"/>
    <x v="0"/>
    <x v="0"/>
    <s v="18-25"/>
    <x v="2"/>
    <x v="0"/>
    <n v="0"/>
    <n v="1"/>
    <n v="0"/>
    <n v="1"/>
  </r>
  <r>
    <s v="ORD-04188"/>
    <d v="2024-12-26T00:00:00"/>
    <d v="2024-12-26T00:00:00"/>
    <s v="CUST03222"/>
    <s v="Pooja Bhat"/>
    <m/>
    <m/>
    <s v="Other"/>
    <s v="Other"/>
    <s v="Central"/>
    <s v="Bhopal"/>
    <x v="1"/>
    <x v="2"/>
    <n v="10"/>
    <n v="10"/>
    <n v="21965.61"/>
    <n v="0.25"/>
    <n v="142471.67999999999"/>
    <n v="51299.09"/>
    <n v="0.36"/>
    <n v="54.26"/>
    <x v="4"/>
    <n v="1"/>
    <b v="1"/>
    <s v="Returned"/>
    <x v="0"/>
    <x v="3"/>
    <n v="10"/>
    <x v="0"/>
    <x v="0"/>
    <s v="Unknown"/>
    <x v="0"/>
    <x v="0"/>
    <n v="1"/>
    <n v="1"/>
    <n v="0"/>
    <n v="1"/>
  </r>
  <r>
    <s v="ORD-04191"/>
    <d v="2024-12-26T00:00:00"/>
    <d v="2024-12-26T00:00:00"/>
    <s v="CUST42768"/>
    <s v="Nisha Singh"/>
    <n v="4"/>
    <n v="4"/>
    <s v="Female"/>
    <s v="Female"/>
    <s v="West"/>
    <s v="Surat"/>
    <x v="5"/>
    <x v="10"/>
    <n v="8"/>
    <n v="8"/>
    <n v="1646.28"/>
    <n v="0.25"/>
    <n v="7889.98"/>
    <n v="1643.93"/>
    <n v="0.20799999999999999"/>
    <n v="58.56"/>
    <x v="1"/>
    <n v="4"/>
    <b v="0"/>
    <s v="Delivered"/>
    <x v="1"/>
    <x v="3"/>
    <n v="10"/>
    <x v="0"/>
    <x v="0"/>
    <s v="&lt;18"/>
    <x v="0"/>
    <x v="0"/>
    <n v="0"/>
    <n v="1"/>
    <n v="0"/>
    <n v="1"/>
  </r>
  <r>
    <s v="ORD-04189"/>
    <d v="2024-12-26T00:00:00"/>
    <d v="2024-12-26T00:00:00"/>
    <s v="CUST28178"/>
    <s v="Sanjay Rao"/>
    <n v="32"/>
    <n v="32"/>
    <s v="Other"/>
    <s v="Other"/>
    <s v="West"/>
    <s v="Mumbai"/>
    <x v="2"/>
    <x v="11"/>
    <n v="4"/>
    <n v="4"/>
    <n v="64608.94"/>
    <n v="0.17"/>
    <n v="191352.59"/>
    <n v="27372.68"/>
    <n v="0.14299999999999999"/>
    <n v="79.41"/>
    <x v="2"/>
    <n v="4"/>
    <b v="1"/>
    <s v="Returned"/>
    <x v="0"/>
    <x v="1"/>
    <n v="5"/>
    <x v="0"/>
    <x v="0"/>
    <s v="26-35"/>
    <x v="3"/>
    <x v="0"/>
    <n v="1"/>
    <n v="1"/>
    <n v="0"/>
    <n v="1"/>
  </r>
  <r>
    <s v="ORD-04187"/>
    <d v="2024-12-25T00:00:00"/>
    <d v="2024-12-25T00:00:00"/>
    <s v="CUST58320"/>
    <s v="Pooja Sharma"/>
    <m/>
    <m/>
    <s v="Other"/>
    <s v="Other"/>
    <s v="West"/>
    <s v="Ahmedabad"/>
    <x v="1"/>
    <x v="1"/>
    <n v="8"/>
    <n v="8"/>
    <n v="14656.38"/>
    <n v="0.05"/>
    <n v="100424.49"/>
    <n v="22861.06"/>
    <n v="0.22800000000000001"/>
    <n v="54.81"/>
    <x v="5"/>
    <n v="1"/>
    <b v="0"/>
    <s v="Delivered"/>
    <x v="1"/>
    <x v="6"/>
    <n v="6"/>
    <x v="0"/>
    <x v="0"/>
    <s v="Unknown"/>
    <x v="2"/>
    <x v="0"/>
    <n v="0"/>
    <n v="1"/>
    <n v="0"/>
    <n v="1"/>
  </r>
  <r>
    <s v="ORD-04186"/>
    <d v="2024-12-25T00:00:00"/>
    <d v="2024-12-25T00:00:00"/>
    <s v="CUST56795"/>
    <s v="Meera Das"/>
    <n v="26"/>
    <n v="26"/>
    <s v="Other"/>
    <s v="Other"/>
    <s v="North"/>
    <s v="Amritsar"/>
    <x v="5"/>
    <x v="12"/>
    <n v="1"/>
    <n v="1"/>
    <n v="5533.14"/>
    <n v="0.17"/>
    <n v="4162.6899999999996"/>
    <n v="628.33000000000004"/>
    <n v="0.151"/>
    <n v="62.44"/>
    <x v="0"/>
    <n v="4"/>
    <b v="0"/>
    <s v="Cancelled"/>
    <x v="3"/>
    <x v="6"/>
    <n v="6"/>
    <x v="0"/>
    <x v="0"/>
    <s v="26-35"/>
    <x v="3"/>
    <x v="0"/>
    <n v="0"/>
    <n v="0"/>
    <n v="1"/>
    <n v="1"/>
  </r>
  <r>
    <s v="ORD-04185"/>
    <d v="2024-12-25T00:00:00"/>
    <d v="2024-12-25T00:00:00"/>
    <s v="CUST09877"/>
    <s v="Nisha Mehta"/>
    <n v="11"/>
    <n v="11"/>
    <s v="Male"/>
    <s v="Male"/>
    <s v="South"/>
    <s v="Bangalore"/>
    <x v="6"/>
    <x v="13"/>
    <n v="6"/>
    <n v="6"/>
    <n v="914.9"/>
    <n v="0.28999999999999998"/>
    <n v="3583.35"/>
    <n v="1511.38"/>
    <n v="0.42199999999999999"/>
    <n v="91.61"/>
    <x v="2"/>
    <n v="5"/>
    <b v="0"/>
    <s v="Shipped"/>
    <x v="4"/>
    <x v="6"/>
    <n v="6"/>
    <x v="0"/>
    <x v="0"/>
    <s v="&lt;18"/>
    <x v="0"/>
    <x v="0"/>
    <n v="0"/>
    <n v="0"/>
    <n v="0"/>
    <n v="1"/>
  </r>
  <r>
    <s v="ORD-04182"/>
    <d v="2024-12-24T00:00:00"/>
    <d v="2024-12-24T00:00:00"/>
    <s v="CUST64358"/>
    <s v="Deepa Chatterjee"/>
    <n v="38"/>
    <n v="38"/>
    <s v="Other"/>
    <s v="Other"/>
    <s v="North"/>
    <s v="Ludhiana"/>
    <x v="3"/>
    <x v="14"/>
    <n v="9"/>
    <n v="9"/>
    <n v="65.349999999999994"/>
    <n v="0"/>
    <n v="550.66999999999996"/>
    <n v="52.12"/>
    <n v="9.5000000000000001E-2"/>
    <n v="35.68"/>
    <x v="4"/>
    <n v="5"/>
    <b v="0"/>
    <s v="Delivered"/>
    <x v="1"/>
    <x v="7"/>
    <m/>
    <x v="0"/>
    <x v="0"/>
    <s v="36-45"/>
    <x v="4"/>
    <x v="0"/>
    <n v="0"/>
    <n v="1"/>
    <n v="0"/>
    <n v="1"/>
  </r>
  <r>
    <s v="ORD-04183"/>
    <d v="2024-12-24T00:00:00"/>
    <d v="2024-12-24T00:00:00"/>
    <s v="CUST82683"/>
    <s v="Kavya Patel"/>
    <n v="60"/>
    <n v="60"/>
    <s v="Female"/>
    <s v="Female"/>
    <s v="Central"/>
    <s v="Indore"/>
    <x v="4"/>
    <x v="7"/>
    <n v="1"/>
    <n v="1"/>
    <n v="1309.19"/>
    <n v="0.23"/>
    <n v="976.81"/>
    <n v="529.27"/>
    <n v="0.54200000000000004"/>
    <n v="64.44"/>
    <x v="5"/>
    <n v="2"/>
    <b v="0"/>
    <s v="Delivered"/>
    <x v="1"/>
    <x v="8"/>
    <n v="7"/>
    <x v="0"/>
    <x v="0"/>
    <s v="46-60"/>
    <x v="0"/>
    <x v="0"/>
    <n v="0"/>
    <n v="1"/>
    <n v="0"/>
    <n v="1"/>
  </r>
  <r>
    <s v="ORD-04184"/>
    <s v="December 24, 2024"/>
    <d v="2024-12-24T00:00:00"/>
    <s v="CUST57246"/>
    <s v="Shreya Patel"/>
    <n v="34"/>
    <n v="34"/>
    <s v="m"/>
    <s v="Male"/>
    <s v="East"/>
    <s v="Guwahati"/>
    <x v="1"/>
    <x v="2"/>
    <n v="9"/>
    <n v="9"/>
    <n v="17949.599999999999"/>
    <n v="0.08"/>
    <n v="129636.87"/>
    <n v="41301.730000000003"/>
    <n v="0.31900000000000001"/>
    <n v="79.91"/>
    <x v="3"/>
    <n v="5"/>
    <b v="0"/>
    <s v="Delivered"/>
    <x v="1"/>
    <x v="0"/>
    <n v="3"/>
    <x v="0"/>
    <x v="0"/>
    <s v="26-35"/>
    <x v="2"/>
    <x v="0"/>
    <n v="0"/>
    <n v="1"/>
    <n v="0"/>
    <n v="1"/>
  </r>
  <r>
    <s v="ORD-04181"/>
    <d v="2024-12-23T00:00:00"/>
    <d v="2024-12-23T00:00:00"/>
    <s v="CUST34843"/>
    <s v="Rohan Chatterjee"/>
    <n v="5"/>
    <n v="5"/>
    <s v="Male"/>
    <s v="Male"/>
    <s v="South"/>
    <s v="Bangalore"/>
    <x v="0"/>
    <x v="15"/>
    <n v="4"/>
    <n v="4"/>
    <n v="270.17"/>
    <n v="0.27"/>
    <n v="766.64"/>
    <n v="297.01"/>
    <n v="0.38700000000000001"/>
    <n v="54.45"/>
    <x v="3"/>
    <n v="2"/>
    <b v="0"/>
    <s v="Pending"/>
    <x v="2"/>
    <x v="0"/>
    <n v="3"/>
    <x v="0"/>
    <x v="0"/>
    <s v="&lt;18"/>
    <x v="0"/>
    <x v="0"/>
    <n v="0"/>
    <n v="0"/>
    <n v="0"/>
    <n v="1"/>
  </r>
  <r>
    <s v="ORD-04178"/>
    <d v="2024-12-22T00:00:00"/>
    <d v="2024-12-22T00:00:00"/>
    <s v="CUST11016"/>
    <s v="Amit Verma"/>
    <n v="53"/>
    <n v="53"/>
    <s v="Male"/>
    <s v="Male"/>
    <s v="West"/>
    <s v="Mumbai"/>
    <x v="0"/>
    <x v="16"/>
    <n v="3"/>
    <n v="3"/>
    <n v="855.83"/>
    <n v="0.14000000000000001"/>
    <n v="2047.13"/>
    <n v="587.72"/>
    <n v="0.28699999999999998"/>
    <n v="59.05"/>
    <x v="4"/>
    <n v="4"/>
    <b v="0"/>
    <s v="Pending"/>
    <x v="2"/>
    <x v="6"/>
    <n v="6"/>
    <x v="0"/>
    <x v="0"/>
    <s v="46-60"/>
    <x v="3"/>
    <x v="0"/>
    <n v="0"/>
    <n v="0"/>
    <n v="0"/>
    <n v="1"/>
  </r>
  <r>
    <s v="ORD-04180"/>
    <d v="2024-12-22T00:00:00"/>
    <d v="2024-12-22T00:00:00"/>
    <s v="CUST01003"/>
    <s v="Priya Pillai"/>
    <n v="28"/>
    <n v="28"/>
    <s v="Female"/>
    <s v="Female"/>
    <s v="Central"/>
    <s v="Bhopal"/>
    <x v="3"/>
    <x v="5"/>
    <n v="10"/>
    <n v="10"/>
    <n v="194.61"/>
    <n v="0.27"/>
    <n v="1329.87"/>
    <n v="143.25"/>
    <n v="0.108"/>
    <n v="23.86"/>
    <x v="0"/>
    <n v="2"/>
    <b v="0"/>
    <s v="Delivered"/>
    <x v="1"/>
    <x v="1"/>
    <n v="5"/>
    <x v="0"/>
    <x v="0"/>
    <s v="26-35"/>
    <x v="0"/>
    <x v="0"/>
    <n v="0"/>
    <n v="1"/>
    <n v="0"/>
    <n v="1"/>
  </r>
  <r>
    <s v="ORD-04179"/>
    <d v="2024-12-22T00:00:00"/>
    <d v="2024-12-22T00:00:00"/>
    <s v="CUST52695"/>
    <s v="Meera Mehta"/>
    <n v="47"/>
    <n v="47"/>
    <s v="Male"/>
    <s v="Male"/>
    <s v="North"/>
    <s v="Chandigarh"/>
    <x v="2"/>
    <x v="17"/>
    <n v="10"/>
    <n v="10"/>
    <n v="56887.12"/>
    <n v="0.33"/>
    <n v="320072.27"/>
    <n v="41433.480000000003"/>
    <n v="0.129"/>
    <n v="58.41"/>
    <x v="4"/>
    <n v="1"/>
    <b v="0"/>
    <s v="Delivered"/>
    <x v="1"/>
    <x v="6"/>
    <n v="6"/>
    <x v="0"/>
    <x v="0"/>
    <s v="46-60"/>
    <x v="1"/>
    <x v="0"/>
    <n v="0"/>
    <n v="1"/>
    <n v="0"/>
    <n v="1"/>
  </r>
  <r>
    <s v="ORD-04177"/>
    <d v="2024-12-21T00:00:00"/>
    <d v="2024-12-21T00:00:00"/>
    <s v="CUST44560"/>
    <s v="Amit Verma"/>
    <n v="49"/>
    <n v="49"/>
    <s v="Female"/>
    <s v="Female"/>
    <s v="South"/>
    <s v="Bangalore"/>
    <x v="5"/>
    <x v="18"/>
    <n v="2"/>
    <n v="2"/>
    <n v="13057.02"/>
    <n v="0.35"/>
    <n v="14206.67"/>
    <n v="3578.76"/>
    <n v="0.252"/>
    <n v="69.31"/>
    <x v="2"/>
    <n v="5"/>
    <b v="0"/>
    <s v="Delivered"/>
    <x v="1"/>
    <x v="3"/>
    <n v="10"/>
    <x v="0"/>
    <x v="0"/>
    <s v="46-60"/>
    <x v="1"/>
    <x v="0"/>
    <n v="0"/>
    <n v="1"/>
    <n v="0"/>
    <n v="1"/>
  </r>
  <r>
    <s v="ORD-04176"/>
    <d v="2024-12-21T00:00:00"/>
    <d v="2024-12-21T00:00:00"/>
    <s v="CUST37046"/>
    <s v="Rohan Bhat"/>
    <n v="30"/>
    <n v="30"/>
    <s v="Other"/>
    <s v="Other"/>
    <s v="West"/>
    <s v="Surat"/>
    <x v="2"/>
    <x v="4"/>
    <n v="6"/>
    <n v="6"/>
    <n v="61234.43"/>
    <n v="0.24"/>
    <n v="268632.52"/>
    <n v="31422.9"/>
    <n v="0.11700000000000001"/>
    <n v="48.82"/>
    <x v="2"/>
    <m/>
    <b v="0"/>
    <s v="Delivered"/>
    <x v="1"/>
    <x v="4"/>
    <n v="4"/>
    <x v="0"/>
    <x v="0"/>
    <s v="26-35"/>
    <x v="0"/>
    <x v="0"/>
    <n v="0"/>
    <n v="1"/>
    <n v="0"/>
    <n v="1"/>
  </r>
  <r>
    <s v="ORD-04175"/>
    <d v="2024-12-20T00:00:00"/>
    <d v="2024-12-20T00:00:00"/>
    <s v="CUST38221"/>
    <s v="Pooja Kapoor"/>
    <n v="48"/>
    <n v="48"/>
    <s v="Other"/>
    <s v="Other"/>
    <s v="North"/>
    <s v="Ludhiana"/>
    <x v="0"/>
    <x v="19"/>
    <n v="5"/>
    <n v="5"/>
    <n v="1283.6099999999999"/>
    <n v="0.36"/>
    <n v="3770.64"/>
    <n v="2025.41"/>
    <n v="0.53700000000000003"/>
    <n v="50.14"/>
    <x v="2"/>
    <n v="4"/>
    <b v="0"/>
    <s v="Delivered"/>
    <x v="1"/>
    <x v="5"/>
    <n v="8"/>
    <x v="0"/>
    <x v="0"/>
    <s v="46-60"/>
    <x v="1"/>
    <x v="0"/>
    <n v="0"/>
    <n v="1"/>
    <n v="0"/>
    <n v="1"/>
  </r>
  <r>
    <s v="ORD-04174"/>
    <d v="2024-12-19T00:00:00"/>
    <d v="2024-12-19T00:00:00"/>
    <s v="CUST60428"/>
    <s v="Deepa Pillai"/>
    <n v="17"/>
    <n v="17"/>
    <s v="Other"/>
    <s v="Other"/>
    <s v="South"/>
    <s v="Kochi"/>
    <x v="1"/>
    <x v="20"/>
    <n v="5"/>
    <n v="5"/>
    <n v="22094.81"/>
    <n v="0.05"/>
    <n v="95653.07"/>
    <n v="32975.78"/>
    <n v="0.34499999999999997"/>
    <n v="89.18"/>
    <x v="4"/>
    <n v="3"/>
    <b v="0"/>
    <s v="Delivered"/>
    <x v="1"/>
    <x v="0"/>
    <n v="3"/>
    <x v="0"/>
    <x v="0"/>
    <s v="&lt;18"/>
    <x v="2"/>
    <x v="0"/>
    <n v="0"/>
    <n v="1"/>
    <n v="0"/>
    <n v="1"/>
  </r>
  <r>
    <s v="ORD-04171"/>
    <d v="2024-12-17T00:00:00"/>
    <d v="2024-12-17T00:00:00"/>
    <s v="CUST15084"/>
    <s v="Nikhil Mishra"/>
    <n v="43"/>
    <n v="43"/>
    <s v="Male"/>
    <s v="Male"/>
    <s v="South"/>
    <s v="Kochi"/>
    <x v="6"/>
    <x v="21"/>
    <n v="5"/>
    <n v="5"/>
    <n v="3006.52"/>
    <n v="0.12"/>
    <n v="10622.32"/>
    <n v="4837.79"/>
    <n v="0.45500000000000002"/>
    <n v="75.97"/>
    <x v="2"/>
    <n v="1"/>
    <b v="0"/>
    <s v="Delivered"/>
    <x v="1"/>
    <x v="1"/>
    <n v="5"/>
    <x v="0"/>
    <x v="0"/>
    <s v="36-45"/>
    <x v="3"/>
    <x v="0"/>
    <n v="0"/>
    <n v="1"/>
    <n v="0"/>
    <n v="1"/>
  </r>
  <r>
    <s v="ORD-04172"/>
    <d v="2024-12-17T00:00:00"/>
    <d v="2024-12-17T00:00:00"/>
    <s v="CUST07872"/>
    <s v="Meera Rao"/>
    <n v="32"/>
    <n v="32"/>
    <s v="m"/>
    <s v="Male"/>
    <s v="North"/>
    <s v="Ludhiana"/>
    <x v="0"/>
    <x v="19"/>
    <n v="5"/>
    <n v="5"/>
    <n v="2144.13"/>
    <n v="0.1"/>
    <n v="9449.3700000000008"/>
    <n v="4541.29"/>
    <n v="0.48099999999999998"/>
    <n v="19.04"/>
    <x v="5"/>
    <m/>
    <b v="0"/>
    <s v="Delivered"/>
    <x v="1"/>
    <x v="1"/>
    <n v="5"/>
    <x v="0"/>
    <x v="0"/>
    <s v="26-35"/>
    <x v="2"/>
    <x v="0"/>
    <n v="0"/>
    <n v="1"/>
    <n v="0"/>
    <n v="1"/>
  </r>
  <r>
    <s v="ORD-04173"/>
    <d v="2024-12-17T00:00:00"/>
    <d v="2024-12-17T00:00:00"/>
    <s v="CUST95025"/>
    <s v="Aditya Kapoor"/>
    <n v="18"/>
    <n v="18"/>
    <s v="Female"/>
    <s v="Female"/>
    <s v="North"/>
    <s v="Ludhiana"/>
    <x v="1"/>
    <x v="1"/>
    <n v="6"/>
    <n v="6"/>
    <n v="29938.75"/>
    <n v="0.17"/>
    <n v="139138.9"/>
    <n v="44922.96"/>
    <n v="0.32300000000000001"/>
    <n v="34.46"/>
    <x v="1"/>
    <n v="1"/>
    <b v="0"/>
    <s v="Delivered"/>
    <x v="1"/>
    <x v="9"/>
    <n v="9"/>
    <x v="0"/>
    <x v="0"/>
    <s v="18-25"/>
    <x v="3"/>
    <x v="0"/>
    <n v="0"/>
    <n v="1"/>
    <n v="0"/>
    <n v="1"/>
  </r>
  <r>
    <s v="ORD-04169"/>
    <d v="2024-12-16T00:00:00"/>
    <d v="2024-12-16T00:00:00"/>
    <s v="CUST68700"/>
    <s v="Aditya Mehta"/>
    <n v="33"/>
    <n v="33"/>
    <s v="Female"/>
    <s v="Female"/>
    <s v="South"/>
    <s v="Bangalore"/>
    <x v="5"/>
    <x v="22"/>
    <n v="9"/>
    <n v="9"/>
    <n v="7976.73"/>
    <m/>
    <n v="57905.39"/>
    <n v="13844.42"/>
    <n v="0.23899999999999999"/>
    <n v="69.849999999999994"/>
    <x v="0"/>
    <n v="1"/>
    <b v="0"/>
    <s v="Delivered"/>
    <x v="1"/>
    <x v="5"/>
    <n v="8"/>
    <x v="0"/>
    <x v="0"/>
    <s v="26-35"/>
    <x v="5"/>
    <x v="0"/>
    <n v="0"/>
    <n v="1"/>
    <n v="0"/>
    <n v="1"/>
  </r>
  <r>
    <s v="ORD-04170"/>
    <d v="2024-12-16T00:00:00"/>
    <d v="2024-12-16T00:00:00"/>
    <s v="CUST70820"/>
    <s v="Nikhil Iyer"/>
    <n v="14"/>
    <n v="14"/>
    <s v="Male"/>
    <s v="Male"/>
    <s v="East"/>
    <s v="Kolkata"/>
    <x v="6"/>
    <x v="23"/>
    <n v="4"/>
    <n v="4"/>
    <n v="1999.6"/>
    <n v="0.4"/>
    <n v="4690.45"/>
    <n v="1146.5999999999999"/>
    <n v="0.24399999999999999"/>
    <n v="66.84"/>
    <x v="4"/>
    <m/>
    <b v="0"/>
    <s v="Delivered"/>
    <x v="1"/>
    <x v="7"/>
    <m/>
    <x v="0"/>
    <x v="0"/>
    <s v="&lt;18"/>
    <x v="1"/>
    <x v="0"/>
    <n v="0"/>
    <n v="1"/>
    <n v="0"/>
    <n v="1"/>
  </r>
  <r>
    <s v="ORD-04167"/>
    <d v="2024-12-15T00:00:00"/>
    <d v="2024-12-15T00:00:00"/>
    <s v="CUST06213"/>
    <s v="Kavya Patel"/>
    <n v="29"/>
    <n v="29"/>
    <s v="Other"/>
    <s v="Other"/>
    <s v="East"/>
    <s v="Bhubaneswar"/>
    <x v="1"/>
    <x v="20"/>
    <n v="9"/>
    <n v="9"/>
    <n v="26558.959999999999"/>
    <n v="0.12"/>
    <n v="191023.49"/>
    <n v="41485.81"/>
    <n v="0.217"/>
    <n v="110.49"/>
    <x v="4"/>
    <n v="3"/>
    <b v="1"/>
    <s v="Returned"/>
    <x v="0"/>
    <x v="6"/>
    <n v="6"/>
    <x v="0"/>
    <x v="0"/>
    <s v="26-35"/>
    <x v="3"/>
    <x v="0"/>
    <n v="1"/>
    <n v="1"/>
    <n v="0"/>
    <n v="1"/>
  </r>
  <r>
    <s v="ORD-04165"/>
    <d v="2024-12-15T00:00:00"/>
    <d v="2024-12-15T00:00:00"/>
    <s v="CUST82149"/>
    <s v="Nisha Verma"/>
    <n v="38"/>
    <n v="38"/>
    <s v="Male"/>
    <s v="Male"/>
    <s v="East"/>
    <s v="Bhubaneswar"/>
    <x v="2"/>
    <x v="11"/>
    <n v="4"/>
    <n v="4"/>
    <n v="62134.64"/>
    <n v="0.31"/>
    <n v="151708.44"/>
    <n v="17375.7"/>
    <n v="0.115"/>
    <n v="66.2"/>
    <x v="4"/>
    <m/>
    <b v="0"/>
    <s v="Delivered"/>
    <x v="1"/>
    <x v="2"/>
    <n v="1"/>
    <x v="0"/>
    <x v="0"/>
    <s v="36-45"/>
    <x v="1"/>
    <x v="0"/>
    <n v="0"/>
    <n v="1"/>
    <n v="0"/>
    <n v="1"/>
  </r>
  <r>
    <s v="ORD-04168"/>
    <d v="2024-12-15T00:00:00"/>
    <d v="2024-12-15T00:00:00"/>
    <s v="CUST39751"/>
    <s v="Meera Iyer"/>
    <m/>
    <m/>
    <s v="Female"/>
    <s v="Female"/>
    <s v="West"/>
    <s v="Ahmedabad"/>
    <x v="5"/>
    <x v="12"/>
    <n v="2"/>
    <n v="2"/>
    <n v="10972.39"/>
    <n v="0.3"/>
    <n v="11894.53"/>
    <n v="2981.58"/>
    <n v="0.251"/>
    <n v="43.93"/>
    <x v="0"/>
    <n v="2"/>
    <b v="0"/>
    <s v="Delivered"/>
    <x v="1"/>
    <x v="3"/>
    <n v="10"/>
    <x v="0"/>
    <x v="0"/>
    <s v="Unknown"/>
    <x v="0"/>
    <x v="0"/>
    <n v="0"/>
    <n v="1"/>
    <n v="0"/>
    <n v="1"/>
  </r>
  <r>
    <s v="ORD-04166"/>
    <d v="2024-12-15T00:00:00"/>
    <d v="2024-12-15T00:00:00"/>
    <s v="CUST73620"/>
    <s v="Rohan Reddy"/>
    <n v="18"/>
    <n v="18"/>
    <s v="Female"/>
    <s v="Female"/>
    <s v="South"/>
    <s v="Bangalore"/>
    <x v="6"/>
    <x v="24"/>
    <n v="6"/>
    <n v="6"/>
    <n v="841.47"/>
    <n v="0.12"/>
    <n v="4321.42"/>
    <n v="1728.55"/>
    <n v="0.4"/>
    <n v="70.62"/>
    <x v="3"/>
    <n v="1"/>
    <b v="0"/>
    <s v="Delivered"/>
    <x v="1"/>
    <x v="10"/>
    <n v="2"/>
    <x v="0"/>
    <x v="0"/>
    <s v="18-25"/>
    <x v="3"/>
    <x v="0"/>
    <n v="0"/>
    <n v="1"/>
    <n v="0"/>
    <n v="1"/>
  </r>
  <r>
    <s v="ORD-04164"/>
    <d v="2024-12-14T00:00:00"/>
    <d v="2024-12-14T00:00:00"/>
    <s v="CUST96903"/>
    <s v="Deepa Kapoor"/>
    <n v="46"/>
    <n v="46"/>
    <s v="Other"/>
    <s v="Other"/>
    <s v="North"/>
    <s v="Amritsar"/>
    <x v="1"/>
    <x v="2"/>
    <n v="1"/>
    <n v="1"/>
    <n v="9449.94"/>
    <n v="0.15"/>
    <n v="7223.61"/>
    <n v="2224.5100000000002"/>
    <n v="0.308"/>
    <n v="32.57"/>
    <x v="3"/>
    <n v="1"/>
    <b v="1"/>
    <s v="Returned"/>
    <x v="0"/>
    <x v="10"/>
    <n v="2"/>
    <x v="0"/>
    <x v="0"/>
    <s v="46-60"/>
    <x v="3"/>
    <x v="0"/>
    <n v="1"/>
    <n v="1"/>
    <n v="0"/>
    <n v="1"/>
  </r>
  <r>
    <s v="ORD-04160"/>
    <d v="2024-12-11T00:00:00"/>
    <d v="2024-12-11T00:00:00"/>
    <s v="CUST91116"/>
    <s v="Rohan Patel"/>
    <n v="36"/>
    <n v="36"/>
    <s v="Male"/>
    <s v="Male"/>
    <s v="South"/>
    <s v="Hyderabad"/>
    <x v="4"/>
    <x v="7"/>
    <n v="7"/>
    <n v="7"/>
    <n v="609.79"/>
    <n v="0.25"/>
    <n v="2905.61"/>
    <n v="1079.08"/>
    <n v="0.371"/>
    <n v="68.86"/>
    <x v="3"/>
    <n v="3"/>
    <b v="0"/>
    <s v="Delivered"/>
    <x v="1"/>
    <x v="8"/>
    <n v="7"/>
    <x v="0"/>
    <x v="0"/>
    <s v="36-45"/>
    <x v="0"/>
    <x v="0"/>
    <n v="0"/>
    <n v="1"/>
    <n v="0"/>
    <n v="1"/>
  </r>
  <r>
    <s v="ORD-04161"/>
    <d v="2024-12-11T00:00:00"/>
    <d v="2024-12-11T00:00:00"/>
    <s v="CUST28262"/>
    <s v="Aarav Patel"/>
    <n v="22"/>
    <n v="22"/>
    <s v="Male"/>
    <s v="Male"/>
    <s v="South"/>
    <s v="Chennai"/>
    <x v="3"/>
    <x v="25"/>
    <n v="3"/>
    <n v="3"/>
    <n v="55.73"/>
    <n v="0.25"/>
    <n v="132.26"/>
    <n v="9.16"/>
    <n v="6.9000000000000006E-2"/>
    <n v="67.069999999999993"/>
    <x v="2"/>
    <n v="4"/>
    <b v="1"/>
    <s v="Returned"/>
    <x v="0"/>
    <x v="9"/>
    <n v="9"/>
    <x v="0"/>
    <x v="0"/>
    <s v="18-25"/>
    <x v="0"/>
    <x v="0"/>
    <n v="1"/>
    <n v="1"/>
    <n v="0"/>
    <n v="1"/>
  </r>
  <r>
    <s v="ORD-04159"/>
    <d v="2024-12-11T00:00:00"/>
    <d v="2024-12-11T00:00:00"/>
    <s v="CUST56892"/>
    <s v="Karan Gupta"/>
    <n v="19"/>
    <n v="19"/>
    <s v="Male"/>
    <s v="Male"/>
    <s v="South"/>
    <s v="Bangalore"/>
    <x v="2"/>
    <x v="26"/>
    <n v="10"/>
    <n v="10"/>
    <n v="19562.84"/>
    <n v="0.24"/>
    <n v="159763.82"/>
    <n v="22214.02"/>
    <n v="0.13900000000000001"/>
    <n v="80.650000000000006"/>
    <x v="0"/>
    <n v="5"/>
    <b v="0"/>
    <s v="Shipped"/>
    <x v="4"/>
    <x v="3"/>
    <n v="10"/>
    <x v="0"/>
    <x v="0"/>
    <s v="18-25"/>
    <x v="0"/>
    <x v="0"/>
    <n v="0"/>
    <n v="0"/>
    <n v="0"/>
    <n v="1"/>
  </r>
  <r>
    <s v="ORD-04162"/>
    <d v="2024-12-11T00:00:00"/>
    <d v="2024-12-11T00:00:00"/>
    <s v="CUST14967"/>
    <s v="Kavya Kumar"/>
    <n v="15"/>
    <n v="15"/>
    <s v="Other"/>
    <s v="Other"/>
    <s v="North"/>
    <s v="Delhi"/>
    <x v="3"/>
    <x v="5"/>
    <n v="10"/>
    <n v="10"/>
    <n v="273.14"/>
    <n v="0.28000000000000003"/>
    <n v="1532.4"/>
    <n v="100.08"/>
    <n v="6.5000000000000002E-2"/>
    <n v="54.94"/>
    <x v="0"/>
    <n v="4"/>
    <b v="0"/>
    <s v="Delivered"/>
    <x v="1"/>
    <x v="1"/>
    <n v="5"/>
    <x v="0"/>
    <x v="0"/>
    <s v="&lt;18"/>
    <x v="0"/>
    <x v="0"/>
    <n v="0"/>
    <n v="1"/>
    <n v="0"/>
    <n v="1"/>
  </r>
  <r>
    <s v="ORD-04163"/>
    <d v="2024-12-11T00:00:00"/>
    <d v="2024-12-11T00:00:00"/>
    <s v="CUST00013"/>
    <s v="Rahul Nair"/>
    <n v="29"/>
    <n v="29"/>
    <s v="Female"/>
    <s v="Female"/>
    <s v="South"/>
    <s v="Hyderabad"/>
    <x v="4"/>
    <x v="27"/>
    <m/>
    <m/>
    <n v="294.33"/>
    <n v="0.19"/>
    <n v="222.9"/>
    <n v="77.47"/>
    <n v="0.34799999999999998"/>
    <n v="95.45"/>
    <x v="4"/>
    <n v="2"/>
    <b v="0"/>
    <s v="Delivered"/>
    <x v="1"/>
    <x v="10"/>
    <n v="2"/>
    <x v="0"/>
    <x v="0"/>
    <s v="26-35"/>
    <x v="3"/>
    <x v="0"/>
    <n v="0"/>
    <n v="1"/>
    <n v="0"/>
    <n v="1"/>
  </r>
  <r>
    <s v="ORD-04158"/>
    <d v="2024-12-10T00:00:00"/>
    <d v="2024-12-10T00:00:00"/>
    <s v="CUST75042"/>
    <s v="Pooja Verma"/>
    <n v="44"/>
    <n v="44"/>
    <s v="Female"/>
    <s v="Female"/>
    <s v="Central"/>
    <s v="Nagpur"/>
    <x v="4"/>
    <x v="27"/>
    <n v="7"/>
    <n v="7"/>
    <n v="612.70000000000005"/>
    <n v="0.22"/>
    <n v="3224.82"/>
    <n v="991.03"/>
    <n v="0.307"/>
    <n v="55.8"/>
    <x v="2"/>
    <n v="5"/>
    <b v="0"/>
    <s v="Delivered"/>
    <x v="1"/>
    <x v="4"/>
    <n v="4"/>
    <x v="0"/>
    <x v="0"/>
    <s v="36-45"/>
    <x v="0"/>
    <x v="0"/>
    <n v="0"/>
    <n v="1"/>
    <n v="0"/>
    <n v="1"/>
  </r>
  <r>
    <s v="ORD-04157"/>
    <d v="2024-12-10T00:00:00"/>
    <d v="2024-12-10T00:00:00"/>
    <s v="CUST48612"/>
    <s v="Nisha Bose"/>
    <n v="56"/>
    <n v="56"/>
    <s v="Male"/>
    <s v="Male"/>
    <s v="South"/>
    <s v="Hyderabad"/>
    <x v="1"/>
    <x v="28"/>
    <n v="6"/>
    <n v="6"/>
    <n v="10501.71"/>
    <n v="0.38"/>
    <n v="35801.199999999997"/>
    <n v="13056.43"/>
    <n v="0.36499999999999999"/>
    <n v="75.180000000000007"/>
    <x v="2"/>
    <n v="1"/>
    <b v="0"/>
    <s v="Cancelled"/>
    <x v="3"/>
    <x v="6"/>
    <n v="6"/>
    <x v="0"/>
    <x v="0"/>
    <s v="46-60"/>
    <x v="1"/>
    <x v="0"/>
    <n v="0"/>
    <n v="0"/>
    <n v="1"/>
    <n v="1"/>
  </r>
  <r>
    <s v="ORD-04154"/>
    <d v="2024-12-09T00:00:00"/>
    <d v="2024-12-09T00:00:00"/>
    <s v="CUST34894"/>
    <s v="Nikhil Bose"/>
    <n v="18"/>
    <n v="18"/>
    <s v="Other"/>
    <s v="Other"/>
    <s v="East"/>
    <s v="Bhubaneswar"/>
    <x v="4"/>
    <x v="29"/>
    <n v="2"/>
    <n v="2"/>
    <n v="1034.18"/>
    <n v="0.33"/>
    <n v="1184.8"/>
    <n v="369.59"/>
    <n v="0.312"/>
    <n v="65.48"/>
    <x v="2"/>
    <n v="5"/>
    <b v="0"/>
    <s v="Delivered"/>
    <x v="1"/>
    <x v="0"/>
    <n v="3"/>
    <x v="0"/>
    <x v="0"/>
    <s v="18-25"/>
    <x v="1"/>
    <x v="0"/>
    <n v="0"/>
    <n v="1"/>
    <n v="0"/>
    <n v="1"/>
  </r>
  <r>
    <s v="ORD-04155"/>
    <d v="2024-12-09T00:00:00"/>
    <d v="2024-12-09T00:00:00"/>
    <s v="CUST98534"/>
    <s v="Rohan Bhat"/>
    <n v="49"/>
    <n v="49"/>
    <s v="Other"/>
    <s v="Other"/>
    <s v="Central"/>
    <s v="Indore"/>
    <x v="0"/>
    <x v="19"/>
    <n v="7"/>
    <n v="7"/>
    <n v="2138.83"/>
    <n v="0.26"/>
    <n v="10637.74"/>
    <n v="4567.68"/>
    <n v="0.42899999999999999"/>
    <n v="39.39"/>
    <x v="5"/>
    <n v="2"/>
    <b v="0"/>
    <s v="Cancelled"/>
    <x v="3"/>
    <x v="8"/>
    <n v="7"/>
    <x v="0"/>
    <x v="0"/>
    <s v="46-60"/>
    <x v="0"/>
    <x v="0"/>
    <n v="0"/>
    <n v="0"/>
    <n v="1"/>
    <n v="1"/>
  </r>
  <r>
    <s v="ORD-04156"/>
    <d v="2024-12-09T00:00:00"/>
    <d v="2024-12-09T00:00:00"/>
    <s v="CUST37501"/>
    <s v="Rohan Bose"/>
    <n v="40"/>
    <n v="40"/>
    <s v="Other"/>
    <s v="Other"/>
    <s v="Central"/>
    <s v="Raipur"/>
    <x v="2"/>
    <x v="30"/>
    <n v="4"/>
    <n v="4"/>
    <n v="23593.16"/>
    <n v="0.39"/>
    <n v="50867.37"/>
    <n v="6623.39"/>
    <n v="0.13"/>
    <n v="41.37"/>
    <x v="4"/>
    <n v="4"/>
    <b v="0"/>
    <s v="Delivered"/>
    <x v="1"/>
    <x v="9"/>
    <n v="9"/>
    <x v="0"/>
    <x v="0"/>
    <s v="36-45"/>
    <x v="1"/>
    <x v="0"/>
    <n v="0"/>
    <n v="1"/>
    <n v="0"/>
    <n v="1"/>
  </r>
  <r>
    <s v="ORD-04153"/>
    <d v="2024-12-08T00:00:00"/>
    <d v="2024-12-08T00:00:00"/>
    <s v="CUST73466"/>
    <s v="Aditya Pillai"/>
    <n v="24"/>
    <n v="24"/>
    <s v="m"/>
    <s v="Male"/>
    <s v="West"/>
    <s v="Pune"/>
    <x v="3"/>
    <x v="31"/>
    <n v="10"/>
    <n v="10"/>
    <n v="390.96"/>
    <n v="0.37"/>
    <n v="2025.46"/>
    <n v="195.36"/>
    <n v="9.6000000000000002E-2"/>
    <n v="83.81"/>
    <x v="2"/>
    <n v="2"/>
    <b v="0"/>
    <s v="Delivered"/>
    <x v="1"/>
    <x v="2"/>
    <n v="1"/>
    <x v="0"/>
    <x v="0"/>
    <s v="18-25"/>
    <x v="1"/>
    <x v="0"/>
    <n v="0"/>
    <n v="1"/>
    <n v="0"/>
    <n v="1"/>
  </r>
  <r>
    <s v="ORD-04151"/>
    <d v="2024-12-07T00:00:00"/>
    <d v="2024-12-07T00:00:00"/>
    <s v="CUST43686"/>
    <s v="Nikhil Singh"/>
    <n v="23"/>
    <n v="23"/>
    <s v="Other"/>
    <s v="Other"/>
    <s v="North"/>
    <s v="Delhi"/>
    <x v="3"/>
    <x v="25"/>
    <n v="4"/>
    <n v="4"/>
    <n v="471.4"/>
    <n v="0.3"/>
    <n v="1216.57"/>
    <n v="70.680000000000007"/>
    <n v="5.8000000000000003E-2"/>
    <n v="52.55"/>
    <x v="0"/>
    <n v="4"/>
    <b v="0"/>
    <s v="Delivered"/>
    <x v="1"/>
    <x v="9"/>
    <n v="9"/>
    <x v="0"/>
    <x v="0"/>
    <s v="18-25"/>
    <x v="0"/>
    <x v="0"/>
    <n v="0"/>
    <n v="1"/>
    <n v="0"/>
    <n v="1"/>
  </r>
  <r>
    <s v="ORD-04149"/>
    <d v="2024-12-07T00:00:00"/>
    <d v="2024-12-07T00:00:00"/>
    <s v="CUST54782"/>
    <s v="Karan Verma"/>
    <n v="37"/>
    <n v="37"/>
    <s v="Female"/>
    <s v="Female"/>
    <s v="Central"/>
    <s v="Indore"/>
    <x v="4"/>
    <x v="32"/>
    <n v="8"/>
    <n v="8"/>
    <n v="519.04999999999995"/>
    <n v="0.33"/>
    <n v="2627.87"/>
    <n v="1117.94"/>
    <n v="0.42499999999999999"/>
    <n v="51.28"/>
    <x v="5"/>
    <n v="2"/>
    <b v="0"/>
    <s v="Delivered"/>
    <x v="1"/>
    <x v="3"/>
    <n v="10"/>
    <x v="0"/>
    <x v="0"/>
    <s v="36-45"/>
    <x v="1"/>
    <x v="0"/>
    <n v="0"/>
    <n v="1"/>
    <n v="0"/>
    <n v="1"/>
  </r>
  <r>
    <s v="ORD-04152"/>
    <d v="2024-12-07T00:00:00"/>
    <d v="2024-12-07T00:00:00"/>
    <s v="CUST27678"/>
    <s v="Kavya Kapoor"/>
    <n v="39"/>
    <n v="39"/>
    <s v="Other"/>
    <s v="Other"/>
    <s v="South"/>
    <s v="Hyderabad"/>
    <x v="3"/>
    <x v="33"/>
    <n v="6"/>
    <n v="6"/>
    <n v="199.94"/>
    <n v="7.0000000000000007E-2"/>
    <n v="1058.44"/>
    <n v="90.06"/>
    <n v="8.5000000000000006E-2"/>
    <n v="70.92"/>
    <x v="2"/>
    <n v="3"/>
    <b v="0"/>
    <s v="Shipped"/>
    <x v="4"/>
    <x v="3"/>
    <n v="10"/>
    <x v="0"/>
    <x v="0"/>
    <s v="36-45"/>
    <x v="2"/>
    <x v="0"/>
    <n v="0"/>
    <n v="0"/>
    <n v="0"/>
    <n v="1"/>
  </r>
  <r>
    <s v="ORD-04150"/>
    <d v="2024-12-07T00:00:00"/>
    <d v="2024-12-07T00:00:00"/>
    <s v="CUST41606"/>
    <s v="Arjun Verma"/>
    <n v="26"/>
    <n v="26"/>
    <s v="Female"/>
    <s v="Female"/>
    <s v="North"/>
    <s v="Ludhiana"/>
    <x v="2"/>
    <x v="4"/>
    <n v="2"/>
    <n v="2"/>
    <n v="51176.53"/>
    <n v="0.12"/>
    <n v="72400.09"/>
    <n v="8619.1299999999992"/>
    <n v="0.11899999999999999"/>
    <n v="59.77"/>
    <x v="1"/>
    <n v="2"/>
    <b v="0"/>
    <s v="Delivered"/>
    <x v="1"/>
    <x v="0"/>
    <n v="3"/>
    <x v="0"/>
    <x v="0"/>
    <s v="26-35"/>
    <x v="3"/>
    <x v="0"/>
    <n v="0"/>
    <n v="1"/>
    <n v="0"/>
    <n v="1"/>
  </r>
  <r>
    <s v="ORD-04148"/>
    <d v="2024-12-07T00:00:00"/>
    <d v="2024-12-07T00:00:00"/>
    <s v="CUST97586"/>
    <s v="Ananya Mishra"/>
    <n v="33"/>
    <n v="33"/>
    <s v="Female"/>
    <s v="Female"/>
    <s v="North"/>
    <s v="Ludhiana"/>
    <x v="6"/>
    <x v="24"/>
    <n v="5"/>
    <n v="5"/>
    <n v="614.15"/>
    <n v="0.17"/>
    <n v="2315.9"/>
    <n v="981.99"/>
    <n v="0.42399999999999999"/>
    <n v="65.63"/>
    <x v="3"/>
    <n v="1"/>
    <b v="1"/>
    <s v="Returned"/>
    <x v="0"/>
    <x v="5"/>
    <n v="8"/>
    <x v="0"/>
    <x v="0"/>
    <s v="26-35"/>
    <x v="3"/>
    <x v="0"/>
    <n v="1"/>
    <n v="1"/>
    <n v="0"/>
    <n v="1"/>
  </r>
  <r>
    <s v="ORD-04147"/>
    <d v="2024-12-06T00:00:00"/>
    <d v="2024-12-06T00:00:00"/>
    <s v="CUST95344"/>
    <s v="Ananya Reddy"/>
    <n v="32"/>
    <n v="32"/>
    <s v="Other"/>
    <s v="Other"/>
    <s v="West"/>
    <s v="Surat"/>
    <x v="0"/>
    <x v="19"/>
    <n v="8"/>
    <n v="8"/>
    <n v="1064.92"/>
    <n v="0.37"/>
    <n v="5754.84"/>
    <n v="2941.97"/>
    <n v="0.51100000000000001"/>
    <n v="55.05"/>
    <x v="1"/>
    <n v="5"/>
    <b v="0"/>
    <s v="Delivered"/>
    <x v="1"/>
    <x v="1"/>
    <n v="5"/>
    <x v="0"/>
    <x v="0"/>
    <s v="26-35"/>
    <x v="1"/>
    <x v="0"/>
    <n v="0"/>
    <n v="1"/>
    <n v="0"/>
    <n v="1"/>
  </r>
  <r>
    <s v="ORD-04146"/>
    <d v="2024-12-06T00:00:00"/>
    <d v="2024-12-06T00:00:00"/>
    <s v="CUST52053"/>
    <s v="Nikhil Joshi"/>
    <n v="18"/>
    <n v="18"/>
    <s v="Male"/>
    <s v="Male"/>
    <s v="South"/>
    <s v="Hyderabad"/>
    <x v="0"/>
    <x v="0"/>
    <n v="2"/>
    <n v="2"/>
    <n v="1657.33"/>
    <n v="0.02"/>
    <n v="3020.21"/>
    <n v="1521.99"/>
    <n v="0.504"/>
    <n v="48.9"/>
    <x v="3"/>
    <n v="5"/>
    <b v="0"/>
    <s v="Shipped"/>
    <x v="4"/>
    <x v="4"/>
    <n v="4"/>
    <x v="0"/>
    <x v="0"/>
    <s v="18-25"/>
    <x v="2"/>
    <x v="0"/>
    <n v="0"/>
    <n v="0"/>
    <n v="0"/>
    <n v="1"/>
  </r>
  <r>
    <s v="ORD-04145"/>
    <s v="December 05, 2024"/>
    <d v="2024-12-05T00:00:00"/>
    <s v="CUST52922"/>
    <s v="Vikram Shah"/>
    <n v="999"/>
    <m/>
    <s v="Male"/>
    <s v="Male"/>
    <s v="East"/>
    <s v="Kolkata"/>
    <x v="5"/>
    <x v="12"/>
    <n v="7"/>
    <n v="7"/>
    <n v="13857.65"/>
    <n v="0.09"/>
    <n v="81878.899999999994"/>
    <n v="20918.310000000001"/>
    <n v="0.255"/>
    <n v="72.38"/>
    <x v="5"/>
    <n v="5"/>
    <b v="0"/>
    <s v="Pending"/>
    <x v="2"/>
    <x v="5"/>
    <n v="8"/>
    <x v="0"/>
    <x v="0"/>
    <s v="Unknown"/>
    <x v="2"/>
    <x v="0"/>
    <n v="0"/>
    <n v="0"/>
    <n v="0"/>
    <n v="1"/>
  </r>
  <r>
    <s v="ORD-04144"/>
    <d v="2024-12-05T00:00:00"/>
    <d v="2024-12-05T00:00:00"/>
    <s v="CUST34339"/>
    <s v="Rahul Shah"/>
    <n v="46"/>
    <n v="46"/>
    <s v="Other"/>
    <s v="Other"/>
    <s v="West"/>
    <s v="Pune"/>
    <x v="3"/>
    <x v="31"/>
    <n v="3"/>
    <n v="3"/>
    <n v="461.92"/>
    <n v="0.09"/>
    <n v="1136.17"/>
    <n v="111.05"/>
    <n v="9.8000000000000004E-2"/>
    <n v="92.19"/>
    <x v="4"/>
    <m/>
    <b v="0"/>
    <s v="Cancelled"/>
    <x v="3"/>
    <x v="2"/>
    <n v="1"/>
    <x v="0"/>
    <x v="0"/>
    <s v="46-60"/>
    <x v="2"/>
    <x v="0"/>
    <n v="0"/>
    <n v="0"/>
    <n v="1"/>
    <n v="1"/>
  </r>
  <r>
    <s v="ORD-04137"/>
    <d v="2024-12-04T00:00:00"/>
    <d v="2024-12-04T00:00:00"/>
    <s v="CUST62051"/>
    <s v="Ananya Pillai"/>
    <n v="5"/>
    <n v="5"/>
    <s v="Other"/>
    <s v="Other"/>
    <s v="Central"/>
    <s v="Bhopal"/>
    <x v="2"/>
    <x v="30"/>
    <n v="4"/>
    <n v="4"/>
    <n v="51581.35"/>
    <n v="0.38"/>
    <n v="131067.26"/>
    <n v="15238.43"/>
    <n v="0.11600000000000001"/>
    <n v="72.66"/>
    <x v="4"/>
    <n v="4"/>
    <b v="1"/>
    <s v="Returned"/>
    <x v="0"/>
    <x v="5"/>
    <n v="8"/>
    <x v="0"/>
    <x v="0"/>
    <s v="&lt;18"/>
    <x v="1"/>
    <x v="0"/>
    <n v="1"/>
    <n v="1"/>
    <n v="0"/>
    <n v="1"/>
  </r>
  <r>
    <s v="ORD-04141"/>
    <d v="2024-12-04T00:00:00"/>
    <d v="2024-12-04T00:00:00"/>
    <s v="CUST72168"/>
    <s v="Shreya Bhat"/>
    <m/>
    <m/>
    <s v="m"/>
    <s v="Male"/>
    <s v="Central"/>
    <s v="Nagpur"/>
    <x v="3"/>
    <x v="5"/>
    <n v="4"/>
    <n v="4"/>
    <n v="242.65"/>
    <m/>
    <n v="854.73"/>
    <n v="91.72"/>
    <n v="0.107"/>
    <n v="48.21"/>
    <x v="4"/>
    <n v="1"/>
    <b v="1"/>
    <s v="Returned"/>
    <x v="0"/>
    <x v="2"/>
    <n v="1"/>
    <x v="0"/>
    <x v="0"/>
    <s v="Unknown"/>
    <x v="5"/>
    <x v="0"/>
    <n v="1"/>
    <n v="1"/>
    <n v="0"/>
    <n v="1"/>
  </r>
  <r>
    <s v="ORD-04139"/>
    <d v="2024-12-04T00:00:00"/>
    <d v="2024-12-04T00:00:00"/>
    <s v="CUST95283"/>
    <s v="Ananya Chatterjee"/>
    <n v="31"/>
    <n v="31"/>
    <s v="Male"/>
    <s v="Male"/>
    <s v="Central"/>
    <s v="Bhopal"/>
    <x v="5"/>
    <x v="22"/>
    <m/>
    <m/>
    <n v="3886.22"/>
    <n v="0.24"/>
    <n v="2473"/>
    <n v="489.55"/>
    <n v="0.19800000000000001"/>
    <n v="40.869999999999997"/>
    <x v="5"/>
    <n v="4"/>
    <b v="1"/>
    <s v="Returned"/>
    <x v="0"/>
    <x v="4"/>
    <n v="4"/>
    <x v="0"/>
    <x v="0"/>
    <s v="26-35"/>
    <x v="0"/>
    <x v="0"/>
    <n v="1"/>
    <n v="1"/>
    <n v="0"/>
    <n v="1"/>
  </r>
  <r>
    <s v="ORD-04140"/>
    <d v="2024-12-04T00:00:00"/>
    <d v="2024-12-04T00:00:00"/>
    <s v="CUST10076"/>
    <s v="Sanjay Iyer"/>
    <n v="47"/>
    <n v="47"/>
    <s v="Male"/>
    <s v="Male"/>
    <s v="Central"/>
    <s v="Raipur"/>
    <x v="0"/>
    <x v="16"/>
    <n v="9"/>
    <n v="9"/>
    <n v="173.38"/>
    <n v="0.35"/>
    <n v="967.63"/>
    <n v="355.07"/>
    <n v="0.36699999999999999"/>
    <n v="33.17"/>
    <x v="1"/>
    <n v="5"/>
    <b v="0"/>
    <s v="Cancelled"/>
    <x v="3"/>
    <x v="3"/>
    <n v="10"/>
    <x v="0"/>
    <x v="0"/>
    <s v="46-60"/>
    <x v="1"/>
    <x v="0"/>
    <n v="0"/>
    <n v="0"/>
    <n v="1"/>
    <n v="1"/>
  </r>
  <r>
    <s v="ORD-04142"/>
    <d v="2024-12-04T00:00:00"/>
    <d v="2024-12-04T00:00:00"/>
    <s v="CUST18673"/>
    <s v="Sanjay Joshi"/>
    <n v="19"/>
    <n v="19"/>
    <s v="Other"/>
    <s v="Other"/>
    <s v="North"/>
    <s v="Ludhiana"/>
    <x v="0"/>
    <x v="0"/>
    <n v="9"/>
    <n v="9"/>
    <n v="1593.35"/>
    <n v="0.06"/>
    <n v="10203.459999999999"/>
    <n v="4094.58"/>
    <n v="0.40100000000000002"/>
    <n v="42.17"/>
    <x v="2"/>
    <n v="3"/>
    <b v="0"/>
    <s v="Delivered"/>
    <x v="1"/>
    <x v="10"/>
    <n v="2"/>
    <x v="0"/>
    <x v="0"/>
    <s v="18-25"/>
    <x v="2"/>
    <x v="0"/>
    <n v="0"/>
    <n v="1"/>
    <n v="0"/>
    <n v="1"/>
  </r>
  <r>
    <s v="ORD-04143"/>
    <d v="2024-12-04T00:00:00"/>
    <d v="2024-12-04T00:00:00"/>
    <s v="CUST39988"/>
    <s v="Amit Chatterjee"/>
    <n v="20"/>
    <n v="20"/>
    <s v="Male"/>
    <s v="Male"/>
    <s v="East"/>
    <s v="Guwahati"/>
    <x v="1"/>
    <x v="20"/>
    <n v="9"/>
    <n v="9"/>
    <n v="31889.55"/>
    <n v="0.03"/>
    <n v="231659.35"/>
    <n v="73647.320000000007"/>
    <n v="0.318"/>
    <n v="82.21"/>
    <x v="2"/>
    <n v="4"/>
    <b v="0"/>
    <s v="Delivered"/>
    <x v="1"/>
    <x v="0"/>
    <n v="3"/>
    <x v="0"/>
    <x v="0"/>
    <s v="18-25"/>
    <x v="2"/>
    <x v="0"/>
    <n v="0"/>
    <n v="1"/>
    <n v="0"/>
    <n v="1"/>
  </r>
  <r>
    <s v="ORD-04138"/>
    <d v="2024-12-04T00:00:00"/>
    <d v="2024-12-04T00:00:00"/>
    <s v="CUST97139"/>
    <s v="Rohan Bhat"/>
    <n v="25"/>
    <n v="25"/>
    <s v="Male"/>
    <s v="Male"/>
    <s v="Central"/>
    <s v="Nagpur"/>
    <x v="4"/>
    <x v="29"/>
    <n v="1"/>
    <n v="1"/>
    <n v="395.88"/>
    <n v="0.05"/>
    <n v="323.02999999999997"/>
    <n v="152.9"/>
    <n v="0.47299999999999998"/>
    <n v="52.45"/>
    <x v="1"/>
    <n v="3"/>
    <b v="0"/>
    <s v="Delivered"/>
    <x v="1"/>
    <x v="1"/>
    <n v="5"/>
    <x v="0"/>
    <x v="0"/>
    <s v="18-25"/>
    <x v="2"/>
    <x v="0"/>
    <n v="0"/>
    <n v="1"/>
    <n v="0"/>
    <n v="1"/>
  </r>
  <r>
    <s v="ORD-04136"/>
    <d v="2024-12-03T00:00:00"/>
    <d v="2024-12-03T00:00:00"/>
    <s v="CUST52875"/>
    <s v="Shreya Mishra"/>
    <n v="24"/>
    <n v="24"/>
    <s v="Female"/>
    <s v="Female"/>
    <s v="Central"/>
    <s v="Bhopal"/>
    <x v="4"/>
    <x v="27"/>
    <n v="2"/>
    <n v="2"/>
    <n v="585.20000000000005"/>
    <n v="0.28000000000000003"/>
    <n v="801.85"/>
    <n v="375.39"/>
    <n v="0.46800000000000003"/>
    <n v="29.42"/>
    <x v="5"/>
    <n v="1"/>
    <b v="0"/>
    <s v="Cancelled"/>
    <x v="3"/>
    <x v="10"/>
    <n v="2"/>
    <x v="0"/>
    <x v="0"/>
    <s v="18-25"/>
    <x v="0"/>
    <x v="0"/>
    <n v="0"/>
    <n v="0"/>
    <n v="1"/>
    <n v="1"/>
  </r>
  <r>
    <s v="ORD-04134"/>
    <d v="2024-12-02T00:00:00"/>
    <d v="2024-12-02T00:00:00"/>
    <s v="CUST52437"/>
    <s v="Rohan Kapoor"/>
    <n v="24"/>
    <n v="24"/>
    <s v="Female"/>
    <s v="Female"/>
    <s v="East"/>
    <s v="Patna"/>
    <x v="1"/>
    <x v="34"/>
    <n v="5"/>
    <n v="5"/>
    <n v="14663.57"/>
    <n v="0.39"/>
    <n v="43871.43"/>
    <n v="8682.18"/>
    <n v="0.19800000000000001"/>
    <n v="101.24"/>
    <x v="2"/>
    <n v="4"/>
    <b v="0"/>
    <s v="Delivered"/>
    <x v="1"/>
    <x v="0"/>
    <n v="3"/>
    <x v="0"/>
    <x v="0"/>
    <s v="18-25"/>
    <x v="1"/>
    <x v="0"/>
    <n v="0"/>
    <n v="1"/>
    <n v="0"/>
    <n v="1"/>
  </r>
  <r>
    <s v="ORD-04132"/>
    <d v="2024-12-02T00:00:00"/>
    <d v="2024-12-02T00:00:00"/>
    <s v="CUST70066"/>
    <s v="Ritu Rao"/>
    <m/>
    <m/>
    <s v="Male"/>
    <s v="Male"/>
    <s v="North"/>
    <s v="Amritsar"/>
    <x v="3"/>
    <x v="31"/>
    <m/>
    <m/>
    <n v="64.930000000000007"/>
    <n v="0.31"/>
    <n v="43.37"/>
    <n v="2.91"/>
    <n v="6.7000000000000004E-2"/>
    <n v="55.14"/>
    <x v="2"/>
    <n v="4"/>
    <b v="0"/>
    <s v="Shipped"/>
    <x v="4"/>
    <x v="0"/>
    <n v="3"/>
    <x v="0"/>
    <x v="0"/>
    <s v="Unknown"/>
    <x v="1"/>
    <x v="0"/>
    <n v="0"/>
    <n v="0"/>
    <n v="0"/>
    <n v="1"/>
  </r>
  <r>
    <s v="ORD-04135"/>
    <d v="2024-12-02T00:00:00"/>
    <d v="2024-12-02T00:00:00"/>
    <s v="CUST23239"/>
    <s v="Vikram Mehta"/>
    <n v="53"/>
    <n v="53"/>
    <s v="Male"/>
    <s v="Male"/>
    <s v="North"/>
    <s v="Delhi"/>
    <x v="6"/>
    <x v="13"/>
    <n v="9"/>
    <n v="9"/>
    <n v="3206.85"/>
    <n v="0.36"/>
    <n v="16832.810000000001"/>
    <n v="7356.75"/>
    <n v="0.437"/>
    <n v="78.400000000000006"/>
    <x v="0"/>
    <n v="2"/>
    <b v="0"/>
    <s v="Delivered"/>
    <x v="1"/>
    <x v="9"/>
    <n v="9"/>
    <x v="0"/>
    <x v="0"/>
    <s v="46-60"/>
    <x v="1"/>
    <x v="0"/>
    <n v="0"/>
    <n v="1"/>
    <n v="0"/>
    <n v="1"/>
  </r>
  <r>
    <s v="ORD-04133"/>
    <d v="2024-12-02T00:00:00"/>
    <d v="2024-12-02T00:00:00"/>
    <s v="CUST61673"/>
    <s v="Kavya Joshi"/>
    <n v="42"/>
    <n v="42"/>
    <s v="Female"/>
    <s v="Female"/>
    <s v="Central"/>
    <s v="Raipur"/>
    <x v="5"/>
    <x v="12"/>
    <n v="5"/>
    <n v="5"/>
    <n v="6804.29"/>
    <n v="0.19"/>
    <n v="29844.9"/>
    <n v="8007.3"/>
    <n v="0.26800000000000002"/>
    <n v="38.07"/>
    <x v="0"/>
    <n v="5"/>
    <b v="0"/>
    <s v="Delivered"/>
    <x v="1"/>
    <x v="6"/>
    <n v="6"/>
    <x v="0"/>
    <x v="0"/>
    <s v="36-45"/>
    <x v="3"/>
    <x v="0"/>
    <n v="0"/>
    <n v="1"/>
    <n v="0"/>
    <n v="1"/>
  </r>
  <r>
    <s v="ORD-04131"/>
    <d v="2024-12-01T00:00:00"/>
    <d v="2024-12-01T00:00:00"/>
    <s v="CUST27632"/>
    <s v="Pooja Kumar"/>
    <n v="24"/>
    <n v="24"/>
    <s v="Female"/>
    <s v="Female"/>
    <s v="North"/>
    <s v="Ludhiana"/>
    <x v="6"/>
    <x v="13"/>
    <n v="1"/>
    <n v="1"/>
    <n v="3420.38"/>
    <n v="0.01"/>
    <n v="3473.11"/>
    <n v="1562.14"/>
    <n v="0.45"/>
    <n v="63.61"/>
    <x v="5"/>
    <m/>
    <b v="0"/>
    <s v="Delivered"/>
    <x v="1"/>
    <x v="4"/>
    <n v="4"/>
    <x v="0"/>
    <x v="0"/>
    <s v="18-25"/>
    <x v="2"/>
    <x v="0"/>
    <n v="0"/>
    <n v="1"/>
    <n v="0"/>
    <n v="1"/>
  </r>
  <r>
    <s v="ORD-04130"/>
    <d v="2024-12-01T00:00:00"/>
    <d v="2024-12-01T00:00:00"/>
    <s v="CUST33881"/>
    <s v="Priya Gupta"/>
    <n v="39"/>
    <n v="39"/>
    <s v="Male"/>
    <s v="Male"/>
    <s v="Central"/>
    <s v="Indore"/>
    <x v="0"/>
    <x v="15"/>
    <n v="8"/>
    <n v="8"/>
    <n v="1289.19"/>
    <n v="0.15"/>
    <n v="9301.9500000000007"/>
    <n v="4080.67"/>
    <n v="0.439"/>
    <n v="43.57"/>
    <x v="0"/>
    <n v="1"/>
    <b v="0"/>
    <s v="Cancelled"/>
    <x v="3"/>
    <x v="10"/>
    <n v="2"/>
    <x v="0"/>
    <x v="0"/>
    <s v="36-45"/>
    <x v="3"/>
    <x v="0"/>
    <n v="0"/>
    <n v="0"/>
    <n v="1"/>
    <n v="1"/>
  </r>
  <r>
    <s v="ORD-04126"/>
    <d v="2024-11-30T00:00:00"/>
    <d v="2024-11-30T00:00:00"/>
    <s v="CUST88649"/>
    <s v="Pooja Iyer"/>
    <n v="30"/>
    <n v="30"/>
    <s v="Female"/>
    <s v="Female"/>
    <s v="South"/>
    <s v="Chennai"/>
    <x v="4"/>
    <x v="27"/>
    <n v="10"/>
    <n v="10"/>
    <n v="1308.6300000000001"/>
    <n v="0.39"/>
    <n v="8038.79"/>
    <n v="3691.88"/>
    <n v="0.45900000000000002"/>
    <n v="59.74"/>
    <x v="0"/>
    <n v="5"/>
    <b v="0"/>
    <s v="Delivered"/>
    <x v="1"/>
    <x v="9"/>
    <n v="9"/>
    <x v="0"/>
    <x v="1"/>
    <s v="26-35"/>
    <x v="1"/>
    <x v="0"/>
    <n v="0"/>
    <n v="1"/>
    <n v="0"/>
    <n v="1"/>
  </r>
  <r>
    <s v="ORD-04128"/>
    <d v="2024-11-30T00:00:00"/>
    <d v="2024-11-30T00:00:00"/>
    <s v="CUST77827"/>
    <s v="Shreya Iyer"/>
    <n v="50"/>
    <n v="50"/>
    <s v="Female"/>
    <s v="Female"/>
    <s v="West"/>
    <s v="Surat"/>
    <x v="5"/>
    <x v="9"/>
    <n v="1"/>
    <n v="1"/>
    <n v="3657.04"/>
    <m/>
    <n v="3446.01"/>
    <n v="616.92999999999995"/>
    <n v="0.17899999999999999"/>
    <n v="48.37"/>
    <x v="5"/>
    <n v="3"/>
    <b v="0"/>
    <s v="Delivered"/>
    <x v="1"/>
    <x v="2"/>
    <n v="1"/>
    <x v="0"/>
    <x v="1"/>
    <s v="46-60"/>
    <x v="5"/>
    <x v="0"/>
    <n v="0"/>
    <n v="1"/>
    <n v="0"/>
    <n v="1"/>
  </r>
  <r>
    <s v="ORD-04129"/>
    <d v="2024-11-30T00:00:00"/>
    <d v="2024-11-30T00:00:00"/>
    <s v="CUST74208"/>
    <s v="Kavya Bose"/>
    <n v="12"/>
    <n v="12"/>
    <s v="Male"/>
    <s v="Male"/>
    <s v="North"/>
    <s v="Delhi"/>
    <x v="2"/>
    <x v="17"/>
    <n v="2"/>
    <n v="2"/>
    <n v="20309.39"/>
    <n v="0.15"/>
    <n v="30407.42"/>
    <n v="3438.98"/>
    <n v="0.113"/>
    <n v="38.43"/>
    <x v="5"/>
    <n v="2"/>
    <b v="0"/>
    <s v="Delivered"/>
    <x v="1"/>
    <x v="4"/>
    <n v="4"/>
    <x v="0"/>
    <x v="1"/>
    <s v="&lt;18"/>
    <x v="3"/>
    <x v="0"/>
    <n v="0"/>
    <n v="1"/>
    <n v="0"/>
    <n v="1"/>
  </r>
  <r>
    <s v="ORD-04127"/>
    <d v="2024-11-30T00:00:00"/>
    <d v="2024-11-30T00:00:00"/>
    <s v="CUST07792"/>
    <s v="Priya Joshi"/>
    <n v="34"/>
    <n v="34"/>
    <s v="Male"/>
    <s v="Male"/>
    <s v="West"/>
    <s v="Surat"/>
    <x v="0"/>
    <x v="19"/>
    <n v="4"/>
    <n v="4"/>
    <n v="1854.35"/>
    <n v="0.04"/>
    <n v="6462.23"/>
    <n v="3552.01"/>
    <n v="0.55000000000000004"/>
    <n v="32.770000000000003"/>
    <x v="4"/>
    <n v="5"/>
    <b v="0"/>
    <s v="Delivered"/>
    <x v="1"/>
    <x v="10"/>
    <n v="2"/>
    <x v="0"/>
    <x v="1"/>
    <s v="26-35"/>
    <x v="2"/>
    <x v="0"/>
    <n v="0"/>
    <n v="1"/>
    <n v="0"/>
    <n v="1"/>
  </r>
  <r>
    <s v="ORD-04125"/>
    <d v="2024-11-29T00:00:00"/>
    <d v="2024-11-29T00:00:00"/>
    <s v="CUST69485"/>
    <s v="Pooja Verma"/>
    <n v="15"/>
    <n v="15"/>
    <s v="m"/>
    <s v="Male"/>
    <s v="East"/>
    <s v="Kolkata"/>
    <x v="2"/>
    <x v="30"/>
    <n v="5"/>
    <n v="5"/>
    <n v="60589.34"/>
    <n v="0"/>
    <n v="289044.77"/>
    <n v="32628.880000000001"/>
    <n v="0.113"/>
    <n v="117.75"/>
    <x v="1"/>
    <n v="1"/>
    <b v="0"/>
    <s v="Delivered"/>
    <x v="1"/>
    <x v="6"/>
    <n v="6"/>
    <x v="0"/>
    <x v="1"/>
    <s v="&lt;18"/>
    <x v="4"/>
    <x v="0"/>
    <n v="0"/>
    <n v="1"/>
    <n v="0"/>
    <n v="1"/>
  </r>
  <r>
    <s v="ORD-04124"/>
    <d v="2024-11-29T00:00:00"/>
    <d v="2024-11-29T00:00:00"/>
    <s v="CUST93821"/>
    <s v="Rahul Mehta"/>
    <n v="57"/>
    <n v="57"/>
    <s v="Other"/>
    <s v="Other"/>
    <s v="South"/>
    <s v="Hyderabad"/>
    <x v="6"/>
    <x v="35"/>
    <n v="7"/>
    <n v="7"/>
    <n v="2979.19"/>
    <n v="0.27"/>
    <n v="16150.97"/>
    <n v="6112.46"/>
    <n v="0.378"/>
    <n v="84.04"/>
    <x v="1"/>
    <n v="1"/>
    <b v="0"/>
    <s v="Delivered"/>
    <x v="1"/>
    <x v="8"/>
    <n v="7"/>
    <x v="0"/>
    <x v="1"/>
    <s v="46-60"/>
    <x v="0"/>
    <x v="0"/>
    <n v="0"/>
    <n v="1"/>
    <n v="0"/>
    <n v="1"/>
  </r>
  <r>
    <s v="ORD-04123"/>
    <d v="2024-11-28T00:00:00"/>
    <d v="2024-11-28T00:00:00"/>
    <s v="CUST56868"/>
    <s v="Ananya Pillai"/>
    <n v="17"/>
    <n v="17"/>
    <s v="Other"/>
    <s v="Other"/>
    <s v="East"/>
    <s v="Patna"/>
    <x v="4"/>
    <x v="36"/>
    <n v="9"/>
    <n v="9"/>
    <n v="1408.86"/>
    <n v="0.16"/>
    <n v="10070.83"/>
    <n v="3795.39"/>
    <n v="0.377"/>
    <n v="79.06"/>
    <x v="0"/>
    <n v="4"/>
    <b v="0"/>
    <s v="Delivered"/>
    <x v="1"/>
    <x v="10"/>
    <n v="2"/>
    <x v="0"/>
    <x v="1"/>
    <s v="&lt;18"/>
    <x v="3"/>
    <x v="0"/>
    <n v="0"/>
    <n v="1"/>
    <n v="0"/>
    <n v="1"/>
  </r>
  <r>
    <s v="ORD-04121"/>
    <d v="2024-11-27T00:00:00"/>
    <d v="2024-11-27T00:00:00"/>
    <s v="CUST46430"/>
    <s v="Arjun Iyer"/>
    <n v="42"/>
    <n v="42"/>
    <s v="Male"/>
    <s v="Male"/>
    <s v="East"/>
    <s v="Guwahati"/>
    <x v="2"/>
    <x v="17"/>
    <n v="7"/>
    <n v="7"/>
    <n v="26719.46"/>
    <n v="0.32"/>
    <n v="125839.81"/>
    <n v="16743.79"/>
    <n v="0.13300000000000001"/>
    <n v="87.4"/>
    <x v="2"/>
    <n v="1"/>
    <b v="0"/>
    <s v="Delivered"/>
    <x v="1"/>
    <x v="9"/>
    <n v="9"/>
    <x v="0"/>
    <x v="1"/>
    <s v="36-45"/>
    <x v="1"/>
    <x v="0"/>
    <n v="0"/>
    <n v="1"/>
    <n v="0"/>
    <n v="1"/>
  </r>
  <r>
    <s v="ORD-04122"/>
    <d v="2024-11-27T00:00:00"/>
    <d v="2024-11-27T00:00:00"/>
    <s v="CUST89767"/>
    <s v="Rahul Patel"/>
    <n v="21"/>
    <n v="21"/>
    <s v="Other"/>
    <s v="Other"/>
    <s v="South"/>
    <s v="Kochi"/>
    <x v="2"/>
    <x v="26"/>
    <n v="10"/>
    <n v="10"/>
    <n v="78416.649999999994"/>
    <n v="0.19"/>
    <n v="598247.4"/>
    <n v="76981.5"/>
    <n v="0.129"/>
    <n v="47.97"/>
    <x v="3"/>
    <n v="3"/>
    <b v="0"/>
    <s v="Cancelled"/>
    <x v="3"/>
    <x v="5"/>
    <n v="8"/>
    <x v="0"/>
    <x v="1"/>
    <s v="18-25"/>
    <x v="3"/>
    <x v="0"/>
    <n v="0"/>
    <n v="0"/>
    <n v="1"/>
    <n v="1"/>
  </r>
  <r>
    <s v="ORD-04120"/>
    <d v="2024-11-27T00:00:00"/>
    <d v="2024-11-27T00:00:00"/>
    <s v="CUST60757"/>
    <s v="Deepa Singh"/>
    <n v="20"/>
    <n v="20"/>
    <s v="F"/>
    <s v="Female"/>
    <s v="South"/>
    <s v="Bangalore"/>
    <x v="6"/>
    <x v="37"/>
    <n v="1"/>
    <n v="1"/>
    <n v="335.42"/>
    <n v="0.23"/>
    <n v="247.75"/>
    <n v="88.1"/>
    <n v="0.35599999999999998"/>
    <n v="73.88"/>
    <x v="5"/>
    <n v="3"/>
    <b v="0"/>
    <s v="Delivered"/>
    <x v="1"/>
    <x v="0"/>
    <n v="3"/>
    <x v="0"/>
    <x v="1"/>
    <s v="18-25"/>
    <x v="0"/>
    <x v="0"/>
    <n v="0"/>
    <n v="1"/>
    <n v="0"/>
    <n v="1"/>
  </r>
  <r>
    <s v="ORD-04119"/>
    <d v="2024-11-27T00:00:00"/>
    <d v="2024-11-27T00:00:00"/>
    <s v="CUST78271"/>
    <s v="Rahul Reddy"/>
    <n v="14"/>
    <n v="14"/>
    <s v="Female"/>
    <s v="Female"/>
    <s v="East"/>
    <s v="Guwahati"/>
    <x v="6"/>
    <x v="35"/>
    <n v="8"/>
    <n v="8"/>
    <n v="612.16"/>
    <n v="0.05"/>
    <n v="4471.04"/>
    <n v="845.36"/>
    <n v="0.189"/>
    <n v="119.57"/>
    <x v="3"/>
    <n v="2"/>
    <b v="0"/>
    <s v="Delivered"/>
    <x v="1"/>
    <x v="7"/>
    <m/>
    <x v="0"/>
    <x v="1"/>
    <s v="&lt;18"/>
    <x v="2"/>
    <x v="0"/>
    <n v="0"/>
    <n v="1"/>
    <n v="0"/>
    <n v="1"/>
  </r>
  <r>
    <s v="ORD-04116"/>
    <d v="2024-11-26T00:00:00"/>
    <d v="2024-11-26T00:00:00"/>
    <s v="CUST40250"/>
    <s v="Karan Joshi"/>
    <n v="42"/>
    <n v="42"/>
    <s v="Female"/>
    <s v="Female"/>
    <s v="Central"/>
    <s v="Indore"/>
    <x v="0"/>
    <x v="19"/>
    <n v="4"/>
    <n v="4"/>
    <n v="2248.41"/>
    <n v="0.28999999999999998"/>
    <n v="6511.18"/>
    <n v="3980.78"/>
    <n v="0.61099999999999999"/>
    <n v="20.27"/>
    <x v="0"/>
    <n v="3"/>
    <b v="0"/>
    <s v="Cancelled"/>
    <x v="3"/>
    <x v="2"/>
    <n v="1"/>
    <x v="0"/>
    <x v="1"/>
    <s v="36-45"/>
    <x v="0"/>
    <x v="0"/>
    <n v="0"/>
    <n v="0"/>
    <n v="1"/>
    <n v="1"/>
  </r>
  <r>
    <s v="ORD-04117"/>
    <d v="2024-11-26T00:00:00"/>
    <d v="2024-11-26T00:00:00"/>
    <s v="CUST68421"/>
    <s v="Karan Reddy"/>
    <n v="43"/>
    <n v="43"/>
    <s v="Female"/>
    <s v="Female"/>
    <s v="North"/>
    <s v="Chandigarh"/>
    <x v="0"/>
    <x v="16"/>
    <n v="9"/>
    <n v="9"/>
    <n v="328.65"/>
    <n v="0.3"/>
    <n v="1975.97"/>
    <n v="543.25"/>
    <n v="0.27500000000000002"/>
    <n v="41.68"/>
    <x v="2"/>
    <n v="4"/>
    <b v="0"/>
    <s v="Delivered"/>
    <x v="1"/>
    <x v="9"/>
    <n v="9"/>
    <x v="0"/>
    <x v="1"/>
    <s v="36-45"/>
    <x v="0"/>
    <x v="0"/>
    <n v="0"/>
    <n v="1"/>
    <n v="0"/>
    <n v="1"/>
  </r>
  <r>
    <s v="ORD-04118"/>
    <d v="2024-11-26T00:00:00"/>
    <d v="2024-11-26T00:00:00"/>
    <s v="CUST48264"/>
    <s v="Aarav Chatterjee"/>
    <n v="56"/>
    <n v="56"/>
    <s v="Other"/>
    <s v="Other"/>
    <s v="North"/>
    <s v="Amritsar"/>
    <x v="6"/>
    <x v="35"/>
    <n v="9"/>
    <n v="9"/>
    <n v="2252.16"/>
    <n v="0.09"/>
    <n v="17908.2"/>
    <n v="4417.3500000000004"/>
    <n v="0.247"/>
    <n v="42.65"/>
    <x v="4"/>
    <n v="5"/>
    <b v="0"/>
    <s v="Shipped"/>
    <x v="4"/>
    <x v="1"/>
    <n v="5"/>
    <x v="0"/>
    <x v="1"/>
    <s v="46-60"/>
    <x v="2"/>
    <x v="0"/>
    <n v="0"/>
    <n v="0"/>
    <n v="0"/>
    <n v="1"/>
  </r>
  <r>
    <s v="ORD-04115"/>
    <d v="2024-11-25T00:00:00"/>
    <d v="2024-11-25T00:00:00"/>
    <s v="CUST88970"/>
    <s v="Ritu Pillai"/>
    <n v="38"/>
    <n v="38"/>
    <s v="Other"/>
    <s v="Other"/>
    <s v="East"/>
    <s v="Patna"/>
    <x v="2"/>
    <x v="11"/>
    <n v="9"/>
    <n v="9"/>
    <n v="76064.53"/>
    <n v="0.25"/>
    <n v="473255.79"/>
    <n v="56343.87"/>
    <n v="0.11899999999999999"/>
    <n v="79.709999999999994"/>
    <x v="1"/>
    <n v="3"/>
    <b v="0"/>
    <s v="Delivered"/>
    <x v="1"/>
    <x v="2"/>
    <n v="1"/>
    <x v="0"/>
    <x v="1"/>
    <s v="36-45"/>
    <x v="0"/>
    <x v="0"/>
    <n v="0"/>
    <n v="1"/>
    <n v="0"/>
    <n v="1"/>
  </r>
  <r>
    <s v="ORD-04114"/>
    <d v="2024-11-25T00:00:00"/>
    <d v="2024-11-25T00:00:00"/>
    <s v="CUST90879"/>
    <s v="Aarav Pillai"/>
    <n v="38"/>
    <n v="38"/>
    <s v="Other"/>
    <s v="Other"/>
    <s v="West"/>
    <s v="Pune"/>
    <x v="6"/>
    <x v="21"/>
    <n v="8"/>
    <n v="8"/>
    <n v="2242.21"/>
    <n v="0.08"/>
    <n v="15849.85"/>
    <n v="5745.26"/>
    <n v="0.36199999999999999"/>
    <n v="58.08"/>
    <x v="3"/>
    <n v="3"/>
    <b v="0"/>
    <s v="Cancelled"/>
    <x v="3"/>
    <x v="1"/>
    <n v="5"/>
    <x v="0"/>
    <x v="1"/>
    <s v="36-45"/>
    <x v="2"/>
    <x v="0"/>
    <n v="0"/>
    <n v="0"/>
    <n v="1"/>
    <n v="1"/>
  </r>
  <r>
    <s v="ORD-04111"/>
    <s v="November 22, 2024"/>
    <d v="2024-11-22T00:00:00"/>
    <s v="CUST99588"/>
    <s v="Meera Kumar"/>
    <n v="57"/>
    <n v="57"/>
    <s v="Female"/>
    <s v="Female"/>
    <s v="Central"/>
    <s v="Indore"/>
    <x v="4"/>
    <x v="36"/>
    <n v="7"/>
    <n v="7"/>
    <n v="785.67"/>
    <n v="0.12"/>
    <n v="4582.79"/>
    <n v="2037.5"/>
    <n v="0.44500000000000001"/>
    <n v="63.64"/>
    <x v="2"/>
    <n v="3"/>
    <b v="0"/>
    <s v="Delivered"/>
    <x v="1"/>
    <x v="10"/>
    <n v="2"/>
    <x v="0"/>
    <x v="1"/>
    <s v="46-60"/>
    <x v="3"/>
    <x v="0"/>
    <n v="0"/>
    <n v="1"/>
    <n v="0"/>
    <n v="1"/>
  </r>
  <r>
    <s v="ORD-04112"/>
    <d v="2024-11-22T00:00:00"/>
    <d v="2024-11-22T00:00:00"/>
    <s v="CUST28483"/>
    <s v="Pooja Gupta"/>
    <n v="23"/>
    <n v="23"/>
    <s v="Other"/>
    <s v="Other"/>
    <s v="Central"/>
    <s v="Nagpur"/>
    <x v="6"/>
    <x v="21"/>
    <n v="8"/>
    <n v="8"/>
    <n v="3689.55"/>
    <n v="0.36"/>
    <n v="22365.27"/>
    <n v="6339.32"/>
    <n v="0.28299999999999997"/>
    <n v="82.16"/>
    <x v="5"/>
    <n v="4"/>
    <b v="0"/>
    <s v="Pending"/>
    <x v="2"/>
    <x v="4"/>
    <n v="4"/>
    <x v="0"/>
    <x v="1"/>
    <s v="18-25"/>
    <x v="1"/>
    <x v="0"/>
    <n v="0"/>
    <n v="0"/>
    <n v="0"/>
    <n v="1"/>
  </r>
  <r>
    <s v="ORD-04113"/>
    <d v="2024-11-22T00:00:00"/>
    <d v="2024-11-22T00:00:00"/>
    <s v="CUST10274"/>
    <s v="Arjun Gupta"/>
    <n v="13"/>
    <n v="13"/>
    <s v="Other"/>
    <s v="Other"/>
    <s v="Central"/>
    <s v="Bhopal"/>
    <x v="3"/>
    <x v="25"/>
    <n v="8"/>
    <n v="8"/>
    <n v="185.5"/>
    <n v="0.28999999999999998"/>
    <n v="1001.02"/>
    <n v="79.89"/>
    <n v="0.08"/>
    <n v="48.43"/>
    <x v="5"/>
    <n v="5"/>
    <b v="0"/>
    <s v="Pending"/>
    <x v="2"/>
    <x v="6"/>
    <n v="6"/>
    <x v="0"/>
    <x v="1"/>
    <s v="&lt;18"/>
    <x v="0"/>
    <x v="0"/>
    <n v="0"/>
    <n v="0"/>
    <n v="0"/>
    <n v="1"/>
  </r>
  <r>
    <s v="ORD-04109"/>
    <d v="2024-11-20T00:00:00"/>
    <d v="2024-11-20T00:00:00"/>
    <s v="CUST36614"/>
    <s v="Shreya Pillai"/>
    <n v="27"/>
    <n v="27"/>
    <s v="Other"/>
    <s v="Other"/>
    <s v="East"/>
    <s v="Guwahati"/>
    <x v="4"/>
    <x v="36"/>
    <n v="9"/>
    <n v="9"/>
    <n v="1324.57"/>
    <n v="0.38"/>
    <n v="7683.45"/>
    <n v="2086.59"/>
    <n v="0.27200000000000002"/>
    <n v="82.14"/>
    <x v="3"/>
    <n v="4"/>
    <b v="0"/>
    <s v="Delivered"/>
    <x v="1"/>
    <x v="4"/>
    <n v="4"/>
    <x v="0"/>
    <x v="1"/>
    <s v="26-35"/>
    <x v="1"/>
    <x v="0"/>
    <n v="0"/>
    <n v="1"/>
    <n v="0"/>
    <n v="1"/>
  </r>
  <r>
    <s v="ORD-04110"/>
    <d v="2024-11-20T00:00:00"/>
    <d v="2024-11-20T00:00:00"/>
    <s v="CUST48614"/>
    <s v="Sanjay Bose"/>
    <n v="31"/>
    <n v="31"/>
    <s v="Female"/>
    <s v="Female"/>
    <s v="South"/>
    <s v="Bangalore"/>
    <x v="3"/>
    <x v="33"/>
    <n v="1"/>
    <n v="1"/>
    <n v="281.64999999999998"/>
    <n v="0.11"/>
    <n v="268.27"/>
    <n v="27.01"/>
    <n v="0.10100000000000001"/>
    <n v="73.959999999999994"/>
    <x v="3"/>
    <n v="1"/>
    <b v="1"/>
    <s v="Returned"/>
    <x v="0"/>
    <x v="8"/>
    <n v="7"/>
    <x v="0"/>
    <x v="1"/>
    <s v="26-35"/>
    <x v="3"/>
    <x v="0"/>
    <n v="1"/>
    <n v="1"/>
    <n v="0"/>
    <n v="1"/>
  </r>
  <r>
    <s v="ORD-04106"/>
    <d v="2024-11-18T00:00:00"/>
    <d v="2024-11-18T00:00:00"/>
    <s v="CUST44096"/>
    <s v="Karan Mehta"/>
    <n v="24"/>
    <n v="24"/>
    <s v="Male"/>
    <s v="Male"/>
    <s v="West"/>
    <s v="Ahmedabad"/>
    <x v="6"/>
    <x v="35"/>
    <n v="6"/>
    <n v="6"/>
    <n v="3683.81"/>
    <n v="0.14000000000000001"/>
    <n v="18294.23"/>
    <n v="6945.87"/>
    <n v="0.38"/>
    <n v="62.15"/>
    <x v="2"/>
    <n v="3"/>
    <b v="0"/>
    <s v="Delivered"/>
    <x v="1"/>
    <x v="8"/>
    <n v="7"/>
    <x v="0"/>
    <x v="1"/>
    <s v="18-25"/>
    <x v="3"/>
    <x v="0"/>
    <n v="0"/>
    <n v="1"/>
    <n v="0"/>
    <n v="1"/>
  </r>
  <r>
    <s v="ORD-04108"/>
    <d v="2024-11-18T00:00:00"/>
    <d v="2024-11-18T00:00:00"/>
    <s v="CUST02996"/>
    <s v="Sunita Mehta"/>
    <n v="42"/>
    <n v="42"/>
    <s v="Male"/>
    <s v="Male"/>
    <s v="South"/>
    <s v="Chennai"/>
    <x v="6"/>
    <x v="21"/>
    <n v="-1"/>
    <m/>
    <n v="3079.53"/>
    <n v="0.11"/>
    <n v="2711.38"/>
    <n v="987.61"/>
    <n v="0.36399999999999999"/>
    <n v="68.17"/>
    <x v="2"/>
    <n v="5"/>
    <b v="0"/>
    <s v="Cancelled"/>
    <x v="3"/>
    <x v="2"/>
    <n v="1"/>
    <x v="0"/>
    <x v="1"/>
    <s v="36-45"/>
    <x v="3"/>
    <x v="0"/>
    <n v="0"/>
    <n v="0"/>
    <n v="1"/>
    <n v="1"/>
  </r>
  <r>
    <s v="ORD-04107"/>
    <d v="2024-11-18T00:00:00"/>
    <d v="2024-11-18T00:00:00"/>
    <s v="CUST81738"/>
    <s v="Meera Verma"/>
    <n v="57"/>
    <n v="57"/>
    <s v="Female"/>
    <s v="Female"/>
    <s v="North"/>
    <s v="Ludhiana"/>
    <x v="5"/>
    <x v="10"/>
    <n v="6"/>
    <n v="6"/>
    <n v="8448.34"/>
    <n v="0.28999999999999998"/>
    <n v="37263.519999999997"/>
    <n v="8591.2000000000007"/>
    <n v="0.23100000000000001"/>
    <n v="72.430000000000007"/>
    <x v="1"/>
    <n v="5"/>
    <b v="0"/>
    <s v="Delivered"/>
    <x v="1"/>
    <x v="3"/>
    <n v="10"/>
    <x v="0"/>
    <x v="1"/>
    <s v="46-60"/>
    <x v="0"/>
    <x v="0"/>
    <n v="0"/>
    <n v="1"/>
    <n v="0"/>
    <n v="1"/>
  </r>
  <r>
    <s v="ORD-04104"/>
    <d v="2024-11-17T00:00:00"/>
    <d v="2024-11-17T00:00:00"/>
    <s v="CUST00610"/>
    <s v="Priya Verma"/>
    <n v="14"/>
    <n v="14"/>
    <s v="Male"/>
    <s v="Male"/>
    <s v="North"/>
    <s v="Amritsar"/>
    <x v="6"/>
    <x v="21"/>
    <n v="8"/>
    <n v="8"/>
    <n v="1693.73"/>
    <n v="0.03"/>
    <n v="12090.22"/>
    <n v="3498.38"/>
    <n v="0.28899999999999998"/>
    <n v="36.04"/>
    <x v="2"/>
    <m/>
    <b v="0"/>
    <s v="Cancelled"/>
    <x v="3"/>
    <x v="1"/>
    <n v="5"/>
    <x v="0"/>
    <x v="1"/>
    <s v="&lt;18"/>
    <x v="2"/>
    <x v="0"/>
    <n v="0"/>
    <n v="0"/>
    <n v="1"/>
    <n v="1"/>
  </r>
  <r>
    <s v="ORD-04105"/>
    <d v="2024-11-17T00:00:00"/>
    <d v="2024-11-17T00:00:00"/>
    <s v="CUST23063"/>
    <s v="Rohan Rao"/>
    <n v="33"/>
    <n v="33"/>
    <s v="Other"/>
    <s v="Other"/>
    <s v="East"/>
    <s v="Patna"/>
    <x v="5"/>
    <x v="12"/>
    <n v="8"/>
    <n v="8"/>
    <n v="10030.91"/>
    <n v="0.02"/>
    <n v="67222.600000000006"/>
    <n v="15466.13"/>
    <n v="0.23"/>
    <n v="100.02"/>
    <x v="0"/>
    <n v="3"/>
    <b v="0"/>
    <s v="Delivered"/>
    <x v="1"/>
    <x v="0"/>
    <n v="3"/>
    <x v="0"/>
    <x v="1"/>
    <s v="26-35"/>
    <x v="2"/>
    <x v="0"/>
    <n v="0"/>
    <n v="1"/>
    <n v="0"/>
    <n v="1"/>
  </r>
  <r>
    <s v="ORD-04101"/>
    <d v="2024-11-16T00:00:00"/>
    <d v="2024-11-16T00:00:00"/>
    <s v="CUST53114"/>
    <s v="Kavya Bose"/>
    <n v="35"/>
    <n v="35"/>
    <s v="Female"/>
    <s v="Female"/>
    <s v="West"/>
    <s v="Pune"/>
    <x v="2"/>
    <x v="4"/>
    <n v="3"/>
    <n v="3"/>
    <n v="36271.47"/>
    <n v="0.08"/>
    <n v="106383.22"/>
    <n v="8562.92"/>
    <n v="0.08"/>
    <n v="64.31"/>
    <x v="2"/>
    <n v="2"/>
    <b v="1"/>
    <s v="Returned"/>
    <x v="0"/>
    <x v="3"/>
    <n v="10"/>
    <x v="0"/>
    <x v="1"/>
    <s v="26-35"/>
    <x v="2"/>
    <x v="0"/>
    <n v="1"/>
    <n v="1"/>
    <n v="0"/>
    <n v="1"/>
  </r>
  <r>
    <s v="ORD-04103"/>
    <d v="2024-11-16T00:00:00"/>
    <d v="2024-11-16T00:00:00"/>
    <s v="CUST86891"/>
    <s v="Sanjay Mehta"/>
    <n v="53"/>
    <n v="53"/>
    <s v="Female"/>
    <s v="Female"/>
    <s v="North"/>
    <s v="Delhi"/>
    <x v="5"/>
    <x v="12"/>
    <n v="6"/>
    <n v="6"/>
    <n v="6418.63"/>
    <n v="0.12"/>
    <n v="31683.87"/>
    <n v="6743.34"/>
    <n v="0.21299999999999999"/>
    <n v="60.52"/>
    <x v="2"/>
    <n v="3"/>
    <b v="0"/>
    <s v="Delivered"/>
    <x v="1"/>
    <x v="1"/>
    <n v="5"/>
    <x v="0"/>
    <x v="1"/>
    <s v="46-60"/>
    <x v="3"/>
    <x v="0"/>
    <n v="0"/>
    <n v="1"/>
    <n v="0"/>
    <n v="1"/>
  </r>
  <r>
    <s v="ORD-04102"/>
    <d v="2024-11-16T00:00:00"/>
    <d v="2024-11-16T00:00:00"/>
    <s v="CUST19687"/>
    <s v="Shreya Reddy"/>
    <n v="25"/>
    <n v="25"/>
    <s v="Other"/>
    <s v="Other"/>
    <s v="East"/>
    <s v="Guwahati"/>
    <x v="2"/>
    <x v="4"/>
    <n v="6"/>
    <n v="6"/>
    <n v="76147.08"/>
    <n v="0.3"/>
    <n v="275656.14"/>
    <n v="33935.620000000003"/>
    <n v="0.123"/>
    <n v="79.39"/>
    <x v="4"/>
    <n v="4"/>
    <b v="0"/>
    <s v="Pending"/>
    <x v="2"/>
    <x v="1"/>
    <n v="5"/>
    <x v="0"/>
    <x v="1"/>
    <s v="18-25"/>
    <x v="0"/>
    <x v="0"/>
    <n v="0"/>
    <n v="0"/>
    <n v="0"/>
    <n v="1"/>
  </r>
  <r>
    <s v="ORD-04098"/>
    <d v="2024-11-15T00:00:00"/>
    <d v="2024-11-15T00:00:00"/>
    <s v="CUST64023"/>
    <s v="Karan Nair"/>
    <n v="23"/>
    <n v="23"/>
    <s v="Male"/>
    <s v="Male"/>
    <s v="South"/>
    <s v="Hyderabad"/>
    <x v="1"/>
    <x v="3"/>
    <n v="9"/>
    <n v="9"/>
    <n v="21959.46"/>
    <n v="0.26"/>
    <n v="157002.59"/>
    <n v="28723.82"/>
    <n v="0.183"/>
    <n v="58.03"/>
    <x v="5"/>
    <n v="1"/>
    <b v="0"/>
    <s v="Delivered"/>
    <x v="1"/>
    <x v="0"/>
    <n v="3"/>
    <x v="0"/>
    <x v="1"/>
    <s v="18-25"/>
    <x v="0"/>
    <x v="0"/>
    <n v="0"/>
    <n v="1"/>
    <n v="0"/>
    <n v="1"/>
  </r>
  <r>
    <s v="ORD-04099"/>
    <d v="2024-11-15T00:00:00"/>
    <d v="2024-11-15T00:00:00"/>
    <s v="CUST82403"/>
    <s v="Shreya Mehta"/>
    <m/>
    <m/>
    <s v="Female"/>
    <s v="Female"/>
    <s v="West"/>
    <s v="Surat"/>
    <x v="3"/>
    <x v="31"/>
    <n v="3"/>
    <n v="3"/>
    <n v="124.6"/>
    <n v="0.33"/>
    <n v="224.85"/>
    <n v="18.07"/>
    <n v="0.08"/>
    <n v="79.099999999999994"/>
    <x v="2"/>
    <m/>
    <b v="0"/>
    <s v="Delivered"/>
    <x v="1"/>
    <x v="5"/>
    <n v="8"/>
    <x v="0"/>
    <x v="1"/>
    <s v="Unknown"/>
    <x v="1"/>
    <x v="0"/>
    <n v="0"/>
    <n v="1"/>
    <n v="0"/>
    <n v="1"/>
  </r>
  <r>
    <s v="ORD-04100"/>
    <d v="2024-11-15T00:00:00"/>
    <d v="2024-11-15T00:00:00"/>
    <s v="CUST32922"/>
    <s v="Nikhil Kumar"/>
    <n v="38"/>
    <n v="38"/>
    <s v="Other"/>
    <s v="Other"/>
    <s v="North"/>
    <s v="Ludhiana"/>
    <x v="3"/>
    <x v="33"/>
    <n v="4"/>
    <n v="4"/>
    <n v="328.95"/>
    <n v="0.08"/>
    <n v="1116.81"/>
    <n v="67.2"/>
    <n v="0.06"/>
    <n v="60.46"/>
    <x v="3"/>
    <n v="5"/>
    <b v="0"/>
    <s v="Pending"/>
    <x v="2"/>
    <x v="0"/>
    <n v="3"/>
    <x v="0"/>
    <x v="1"/>
    <s v="36-45"/>
    <x v="2"/>
    <x v="0"/>
    <n v="0"/>
    <n v="0"/>
    <n v="0"/>
    <n v="1"/>
  </r>
  <r>
    <s v="ORD-04097"/>
    <d v="2024-11-13T00:00:00"/>
    <d v="2024-11-13T00:00:00"/>
    <s v="CUST91716"/>
    <s v="Priya Reddy"/>
    <n v="38"/>
    <n v="38"/>
    <s v="Female"/>
    <s v="Female"/>
    <s v="North"/>
    <s v="Chandigarh"/>
    <x v="6"/>
    <x v="13"/>
    <n v="4"/>
    <n v="4"/>
    <n v="485.84"/>
    <n v="0.21"/>
    <n v="1531.45"/>
    <n v="454.16"/>
    <n v="0.29699999999999999"/>
    <n v="69.77"/>
    <x v="0"/>
    <n v="3"/>
    <b v="0"/>
    <s v="Shipped"/>
    <x v="4"/>
    <x v="2"/>
    <n v="1"/>
    <x v="0"/>
    <x v="1"/>
    <s v="36-45"/>
    <x v="0"/>
    <x v="0"/>
    <n v="0"/>
    <n v="0"/>
    <n v="0"/>
    <n v="1"/>
  </r>
  <r>
    <s v="ORD-04096"/>
    <d v="2024-11-13T00:00:00"/>
    <d v="2024-11-13T00:00:00"/>
    <s v="CUST25252"/>
    <s v="Nikhil Rao"/>
    <n v="25"/>
    <n v="25"/>
    <s v="Other"/>
    <s v="Other"/>
    <s v="East"/>
    <s v="Kolkata"/>
    <x v="0"/>
    <x v="38"/>
    <m/>
    <m/>
    <n v="2272.1"/>
    <n v="0.15"/>
    <n v="1972.43"/>
    <n v="936.13"/>
    <n v="0.47499999999999998"/>
    <n v="54.4"/>
    <x v="1"/>
    <n v="2"/>
    <b v="0"/>
    <s v="Delivered"/>
    <x v="1"/>
    <x v="7"/>
    <m/>
    <x v="0"/>
    <x v="1"/>
    <s v="18-25"/>
    <x v="3"/>
    <x v="0"/>
    <n v="0"/>
    <n v="1"/>
    <n v="0"/>
    <n v="1"/>
  </r>
  <r>
    <s v="ORD-04095"/>
    <d v="2024-11-11T00:00:00"/>
    <d v="2024-11-11T00:00:00"/>
    <s v="CUST78442"/>
    <s v="Arjun Gupta"/>
    <n v="43"/>
    <n v="43"/>
    <s v="Female"/>
    <s v="Female"/>
    <s v="South"/>
    <s v="Kochi"/>
    <x v="1"/>
    <x v="20"/>
    <n v="2"/>
    <n v="2"/>
    <n v="28947.69"/>
    <n v="0.39"/>
    <n v="35266.769999999997"/>
    <n v="8167.38"/>
    <n v="0.23200000000000001"/>
    <n v="63.11"/>
    <x v="3"/>
    <m/>
    <b v="0"/>
    <s v="Delivered"/>
    <x v="1"/>
    <x v="2"/>
    <n v="1"/>
    <x v="0"/>
    <x v="1"/>
    <s v="36-45"/>
    <x v="1"/>
    <x v="0"/>
    <n v="0"/>
    <n v="1"/>
    <n v="0"/>
    <n v="1"/>
  </r>
  <r>
    <s v="ORD-04094"/>
    <d v="2024-11-11T00:00:00"/>
    <d v="2024-11-11T00:00:00"/>
    <s v="CUST70447"/>
    <s v="Rohan Kumar"/>
    <n v="38"/>
    <n v="38"/>
    <s v="Other"/>
    <s v="Other"/>
    <s v="Central"/>
    <s v="Nagpur"/>
    <x v="2"/>
    <x v="39"/>
    <m/>
    <m/>
    <n v="32962.49"/>
    <n v="0.19"/>
    <n v="24684.25"/>
    <n v="2696.36"/>
    <n v="0.109"/>
    <n v="60.59"/>
    <x v="0"/>
    <n v="2"/>
    <b v="0"/>
    <s v="Cancelled"/>
    <x v="3"/>
    <x v="10"/>
    <n v="2"/>
    <x v="0"/>
    <x v="1"/>
    <s v="36-45"/>
    <x v="3"/>
    <x v="0"/>
    <n v="0"/>
    <n v="0"/>
    <n v="1"/>
    <n v="1"/>
  </r>
  <r>
    <s v="ORD-04092"/>
    <d v="2024-11-10T00:00:00"/>
    <d v="2024-11-10T00:00:00"/>
    <s v="CUST89947"/>
    <s v="Ananya Chatterjee"/>
    <n v="19"/>
    <n v="19"/>
    <s v="Other"/>
    <s v="Other"/>
    <s v="East"/>
    <s v="Guwahati"/>
    <x v="3"/>
    <x v="33"/>
    <n v="5"/>
    <n v="5"/>
    <n v="398.96"/>
    <n v="0.3"/>
    <n v="1473.23"/>
    <n v="123.43"/>
    <n v="8.4000000000000005E-2"/>
    <n v="103.58"/>
    <x v="1"/>
    <m/>
    <b v="1"/>
    <s v="Returned"/>
    <x v="0"/>
    <x v="2"/>
    <n v="1"/>
    <x v="0"/>
    <x v="1"/>
    <s v="18-25"/>
    <x v="0"/>
    <x v="0"/>
    <n v="1"/>
    <n v="1"/>
    <n v="0"/>
    <n v="1"/>
  </r>
  <r>
    <s v="ORD-04093"/>
    <d v="2024-11-10T00:00:00"/>
    <d v="2024-11-10T00:00:00"/>
    <s v="CUST78809"/>
    <s v="Priya Reddy"/>
    <n v="38"/>
    <n v="38"/>
    <s v="Female"/>
    <s v="Female"/>
    <s v="West"/>
    <s v="Ahmedabad"/>
    <x v="5"/>
    <x v="18"/>
    <n v="10"/>
    <n v="10"/>
    <n v="4613.71"/>
    <n v="0.17"/>
    <n v="37689.699999999997"/>
    <n v="8096.33"/>
    <n v="0.215"/>
    <n v="57.21"/>
    <x v="2"/>
    <n v="1"/>
    <b v="0"/>
    <s v="Delivered"/>
    <x v="1"/>
    <x v="5"/>
    <n v="8"/>
    <x v="0"/>
    <x v="1"/>
    <s v="36-45"/>
    <x v="3"/>
    <x v="0"/>
    <n v="0"/>
    <n v="1"/>
    <n v="0"/>
    <n v="1"/>
  </r>
  <r>
    <s v="ORD-04090"/>
    <d v="2024-11-09T00:00:00"/>
    <d v="2024-11-09T00:00:00"/>
    <s v="CUST31562"/>
    <s v="Rohan Shah"/>
    <n v="33"/>
    <n v="33"/>
    <s v="Male"/>
    <s v="Male"/>
    <s v="East"/>
    <s v="Patna"/>
    <x v="6"/>
    <x v="23"/>
    <n v="4"/>
    <n v="4"/>
    <n v="1153.04"/>
    <n v="0.23"/>
    <n v="3508.11"/>
    <n v="1237.0899999999999"/>
    <n v="0.35299999999999998"/>
    <n v="67.930000000000007"/>
    <x v="2"/>
    <n v="2"/>
    <b v="0"/>
    <s v="Delivered"/>
    <x v="1"/>
    <x v="2"/>
    <n v="1"/>
    <x v="0"/>
    <x v="1"/>
    <s v="26-35"/>
    <x v="0"/>
    <x v="0"/>
    <n v="0"/>
    <n v="1"/>
    <n v="0"/>
    <n v="1"/>
  </r>
  <r>
    <s v="ORD-04091"/>
    <d v="2024-11-09T00:00:00"/>
    <d v="2024-11-09T00:00:00"/>
    <s v="CUST86939"/>
    <s v="Deepa Bose"/>
    <n v="6"/>
    <n v="6"/>
    <s v="Male"/>
    <s v="Male"/>
    <s v="East"/>
    <s v="Kolkata"/>
    <x v="2"/>
    <x v="4"/>
    <n v="4"/>
    <n v="4"/>
    <n v="35242.410000000003"/>
    <n v="0.19"/>
    <n v="119306.63"/>
    <n v="11262.26"/>
    <n v="9.4E-2"/>
    <n v="105.94"/>
    <x v="1"/>
    <n v="2"/>
    <b v="0"/>
    <s v="Delivered"/>
    <x v="1"/>
    <x v="9"/>
    <n v="9"/>
    <x v="0"/>
    <x v="1"/>
    <s v="&lt;18"/>
    <x v="3"/>
    <x v="0"/>
    <n v="0"/>
    <n v="1"/>
    <n v="0"/>
    <n v="1"/>
  </r>
  <r>
    <s v="ORD-04089"/>
    <d v="2024-11-09T00:00:00"/>
    <d v="2024-11-09T00:00:00"/>
    <s v="CUST65407"/>
    <s v="Kavya Joshi"/>
    <n v="49"/>
    <n v="49"/>
    <s v="Female"/>
    <s v="Female"/>
    <s v="South"/>
    <s v="Bangalore"/>
    <x v="4"/>
    <x v="36"/>
    <n v="5"/>
    <n v="5"/>
    <n v="733.86"/>
    <n v="0.28000000000000003"/>
    <n v="2368.12"/>
    <n v="846.43"/>
    <n v="0.35699999999999998"/>
    <n v="68.42"/>
    <x v="3"/>
    <n v="5"/>
    <b v="0"/>
    <s v="Delivered"/>
    <x v="1"/>
    <x v="2"/>
    <n v="1"/>
    <x v="0"/>
    <x v="1"/>
    <s v="46-60"/>
    <x v="0"/>
    <x v="0"/>
    <n v="0"/>
    <n v="1"/>
    <n v="0"/>
    <n v="1"/>
  </r>
  <r>
    <s v="ORD-04088"/>
    <d v="2024-11-08T00:00:00"/>
    <d v="2024-11-08T00:00:00"/>
    <s v="CUST96195"/>
    <s v="Amit Mishra"/>
    <n v="34"/>
    <n v="34"/>
    <s v="Other"/>
    <s v="Other"/>
    <s v="East"/>
    <s v="Kolkata"/>
    <x v="6"/>
    <x v="35"/>
    <n v="9"/>
    <n v="9"/>
    <n v="1665.92"/>
    <n v="0.18"/>
    <n v="11063"/>
    <n v="2273.36"/>
    <n v="0.20499999999999999"/>
    <n v="91.64"/>
    <x v="2"/>
    <n v="3"/>
    <b v="0"/>
    <s v="Delivered"/>
    <x v="1"/>
    <x v="2"/>
    <n v="1"/>
    <x v="0"/>
    <x v="1"/>
    <s v="26-35"/>
    <x v="3"/>
    <x v="0"/>
    <n v="0"/>
    <n v="1"/>
    <n v="0"/>
    <n v="1"/>
  </r>
  <r>
    <s v="ORD-04086"/>
    <d v="2024-11-07T00:00:00"/>
    <d v="2024-11-07T00:00:00"/>
    <s v="CUST69304"/>
    <s v="Kavya Shah"/>
    <n v="57"/>
    <n v="57"/>
    <s v="Other"/>
    <s v="Other"/>
    <s v="West"/>
    <s v="Ahmedabad"/>
    <x v="2"/>
    <x v="30"/>
    <n v="9"/>
    <n v="9"/>
    <n v="70570.87"/>
    <n v="0.27"/>
    <n v="436166.56"/>
    <n v="54481.93"/>
    <n v="0.125"/>
    <n v="66.680000000000007"/>
    <x v="5"/>
    <n v="2"/>
    <b v="0"/>
    <s v="Delivered"/>
    <x v="1"/>
    <x v="0"/>
    <n v="3"/>
    <x v="0"/>
    <x v="1"/>
    <s v="46-60"/>
    <x v="0"/>
    <x v="0"/>
    <n v="0"/>
    <n v="1"/>
    <n v="0"/>
    <n v="1"/>
  </r>
  <r>
    <s v="ORD-04087"/>
    <d v="2024-11-07T00:00:00"/>
    <d v="2024-11-07T00:00:00"/>
    <s v="CUST15824"/>
    <s v="Arjun Nair"/>
    <n v="8"/>
    <n v="8"/>
    <s v="Female"/>
    <s v="Female"/>
    <s v="South"/>
    <s v="Kochi"/>
    <x v="5"/>
    <x v="18"/>
    <n v="1"/>
    <n v="1"/>
    <n v="14972.12"/>
    <n v="0.02"/>
    <n v="14887.84"/>
    <n v="3707.49"/>
    <n v="0.249"/>
    <n v="63.98"/>
    <x v="0"/>
    <n v="5"/>
    <b v="0"/>
    <s v="Shipped"/>
    <x v="4"/>
    <x v="8"/>
    <n v="7"/>
    <x v="0"/>
    <x v="1"/>
    <s v="&lt;18"/>
    <x v="2"/>
    <x v="0"/>
    <n v="0"/>
    <n v="0"/>
    <n v="0"/>
    <n v="1"/>
  </r>
  <r>
    <s v="ORD-04085"/>
    <d v="2024-11-07T00:00:00"/>
    <d v="2024-11-07T00:00:00"/>
    <s v="CUST20306"/>
    <s v="Priya Sharma"/>
    <n v="43"/>
    <n v="43"/>
    <s v="Female"/>
    <s v="Female"/>
    <s v="West"/>
    <s v="Mumbai"/>
    <x v="1"/>
    <x v="20"/>
    <n v="2"/>
    <n v="2"/>
    <n v="20043.88"/>
    <n v="0.36"/>
    <n v="23212.41"/>
    <n v="5160.18"/>
    <n v="0.222"/>
    <n v="25.71"/>
    <x v="2"/>
    <n v="3"/>
    <b v="0"/>
    <s v="Delivered"/>
    <x v="1"/>
    <x v="3"/>
    <n v="10"/>
    <x v="0"/>
    <x v="1"/>
    <s v="36-45"/>
    <x v="1"/>
    <x v="0"/>
    <n v="0"/>
    <n v="1"/>
    <n v="0"/>
    <n v="1"/>
  </r>
  <r>
    <s v="ORD-04084"/>
    <d v="2024-11-07T00:00:00"/>
    <d v="2024-11-07T00:00:00"/>
    <s v="CUST03465"/>
    <s v="Deepa Mehta"/>
    <n v="39"/>
    <n v="39"/>
    <s v="Female"/>
    <s v="Female"/>
    <s v="West"/>
    <s v="Mumbai"/>
    <x v="6"/>
    <x v="37"/>
    <n v="9"/>
    <n v="9"/>
    <n v="3359.16"/>
    <n v="0.06"/>
    <n v="30905.25"/>
    <n v="7947.77"/>
    <n v="0.25700000000000001"/>
    <n v="64.84"/>
    <x v="3"/>
    <n v="5"/>
    <b v="0"/>
    <s v="Delivered"/>
    <x v="1"/>
    <x v="6"/>
    <n v="6"/>
    <x v="0"/>
    <x v="1"/>
    <s v="36-45"/>
    <x v="2"/>
    <x v="0"/>
    <n v="0"/>
    <n v="1"/>
    <n v="0"/>
    <n v="1"/>
  </r>
  <r>
    <s v="ORD-04083"/>
    <d v="2024-11-06T00:00:00"/>
    <d v="2024-11-06T00:00:00"/>
    <s v="CUST32744"/>
    <s v="Aditya Shah"/>
    <n v="37"/>
    <n v="37"/>
    <s v="Male"/>
    <s v="Male"/>
    <s v="Central"/>
    <s v="Raipur"/>
    <x v="1"/>
    <x v="34"/>
    <n v="5"/>
    <n v="5"/>
    <n v="2536.86"/>
    <n v="0.36"/>
    <n v="7801.91"/>
    <n v="1900.47"/>
    <n v="0.24399999999999999"/>
    <n v="68.13"/>
    <x v="5"/>
    <n v="2"/>
    <b v="0"/>
    <s v="Cancelled"/>
    <x v="3"/>
    <x v="8"/>
    <n v="7"/>
    <x v="0"/>
    <x v="1"/>
    <s v="36-45"/>
    <x v="1"/>
    <x v="0"/>
    <n v="0"/>
    <n v="0"/>
    <n v="1"/>
    <n v="1"/>
  </r>
  <r>
    <s v="ORD-04081"/>
    <d v="2024-11-05T00:00:00"/>
    <d v="2024-11-05T00:00:00"/>
    <s v="CUST07666"/>
    <s v="Ananya Gupta"/>
    <n v="27"/>
    <n v="27"/>
    <s v="Other"/>
    <s v="Other"/>
    <s v="East"/>
    <s v="Guwahati"/>
    <x v="2"/>
    <x v="26"/>
    <n v="3"/>
    <n v="3"/>
    <n v="44959.14"/>
    <n v="0.09"/>
    <n v="118547.82"/>
    <n v="8051.31"/>
    <n v="6.8000000000000005E-2"/>
    <n v="75.400000000000006"/>
    <x v="2"/>
    <n v="1"/>
    <b v="0"/>
    <s v="Delivered"/>
    <x v="1"/>
    <x v="6"/>
    <n v="6"/>
    <x v="0"/>
    <x v="1"/>
    <s v="26-35"/>
    <x v="2"/>
    <x v="0"/>
    <n v="0"/>
    <n v="1"/>
    <n v="0"/>
    <n v="1"/>
  </r>
  <r>
    <s v="ORD-04082"/>
    <d v="2024-11-05T00:00:00"/>
    <d v="2024-11-05T00:00:00"/>
    <s v="CUST72244"/>
    <s v="Aditya Patel"/>
    <n v="19"/>
    <n v="19"/>
    <s v="Female"/>
    <s v="Female"/>
    <s v="East"/>
    <s v="Guwahati"/>
    <x v="3"/>
    <x v="40"/>
    <n v="10"/>
    <n v="10"/>
    <n v="400.5"/>
    <n v="0.32"/>
    <n v="2696.95"/>
    <n v="174.53"/>
    <n v="6.5000000000000002E-2"/>
    <n v="55.61"/>
    <x v="0"/>
    <n v="4"/>
    <b v="0"/>
    <s v="Delivered"/>
    <x v="1"/>
    <x v="9"/>
    <n v="9"/>
    <x v="0"/>
    <x v="1"/>
    <s v="18-25"/>
    <x v="1"/>
    <x v="0"/>
    <n v="0"/>
    <n v="1"/>
    <n v="0"/>
    <n v="1"/>
  </r>
  <r>
    <s v="ORD-04079"/>
    <d v="2024-11-03T00:00:00"/>
    <d v="2024-11-03T00:00:00"/>
    <s v="CUST85445"/>
    <s v="Vikram Verma"/>
    <n v="40"/>
    <n v="40"/>
    <s v="Male"/>
    <s v="Male"/>
    <s v="South"/>
    <s v="Hyderabad"/>
    <x v="1"/>
    <x v="3"/>
    <n v="4"/>
    <n v="4"/>
    <n v="25047.24"/>
    <n v="0.06"/>
    <n v="86856.88"/>
    <n v="33882.26"/>
    <n v="0.39"/>
    <n v="83.32"/>
    <x v="0"/>
    <n v="5"/>
    <b v="0"/>
    <s v="Delivered"/>
    <x v="1"/>
    <x v="4"/>
    <n v="4"/>
    <x v="0"/>
    <x v="1"/>
    <s v="36-45"/>
    <x v="2"/>
    <x v="0"/>
    <n v="0"/>
    <n v="1"/>
    <n v="0"/>
    <n v="1"/>
  </r>
  <r>
    <s v="ORD-04080"/>
    <d v="2024-11-03T00:00:00"/>
    <d v="2024-11-03T00:00:00"/>
    <s v="CUST09163"/>
    <s v="Sunita Pillai"/>
    <n v="34"/>
    <n v="34"/>
    <s v="Other"/>
    <s v="Other"/>
    <s v="East"/>
    <s v="Patna"/>
    <x v="3"/>
    <x v="40"/>
    <n v="2"/>
    <n v="2"/>
    <n v="275.55"/>
    <n v="0.02"/>
    <n v="545.95000000000005"/>
    <n v="40.630000000000003"/>
    <n v="7.3999999999999996E-2"/>
    <n v="75.84"/>
    <x v="5"/>
    <n v="4"/>
    <b v="0"/>
    <s v="Delivered"/>
    <x v="1"/>
    <x v="0"/>
    <n v="3"/>
    <x v="0"/>
    <x v="1"/>
    <s v="26-35"/>
    <x v="2"/>
    <x v="0"/>
    <n v="0"/>
    <n v="1"/>
    <n v="0"/>
    <n v="1"/>
  </r>
  <r>
    <s v="ORD-04078"/>
    <d v="2024-11-03T00:00:00"/>
    <d v="2024-11-03T00:00:00"/>
    <s v="CUST54593"/>
    <s v="Arjun Sharma"/>
    <n v="32"/>
    <n v="32"/>
    <s v="Female"/>
    <s v="Female"/>
    <s v="East"/>
    <s v="Patna"/>
    <x v="4"/>
    <x v="32"/>
    <n v="4"/>
    <n v="4"/>
    <n v="253.68"/>
    <n v="0.16"/>
    <n v="778.21"/>
    <n v="386.42"/>
    <n v="0.497"/>
    <n v="76.22"/>
    <x v="3"/>
    <n v="4"/>
    <b v="0"/>
    <s v="Shipped"/>
    <x v="4"/>
    <x v="9"/>
    <n v="9"/>
    <x v="0"/>
    <x v="1"/>
    <s v="26-35"/>
    <x v="3"/>
    <x v="0"/>
    <n v="0"/>
    <n v="0"/>
    <n v="0"/>
    <n v="1"/>
  </r>
  <r>
    <s v="ORD-04077"/>
    <s v="November 03, 2024"/>
    <d v="2024-11-03T00:00:00"/>
    <s v="CUST21632"/>
    <s v="Aarav Sharma"/>
    <n v="31"/>
    <n v="31"/>
    <s v="Other"/>
    <s v="Other"/>
    <s v="East"/>
    <s v="Guwahati"/>
    <x v="1"/>
    <x v="3"/>
    <n v="8"/>
    <n v="8"/>
    <n v="29867.23"/>
    <n v="0.2"/>
    <n v="199689.27"/>
    <n v="42863.03"/>
    <n v="0.215"/>
    <n v="81.97"/>
    <x v="2"/>
    <n v="2"/>
    <b v="1"/>
    <s v="Returned"/>
    <x v="0"/>
    <x v="6"/>
    <n v="6"/>
    <x v="0"/>
    <x v="1"/>
    <s v="26-35"/>
    <x v="3"/>
    <x v="0"/>
    <n v="1"/>
    <n v="1"/>
    <n v="0"/>
    <n v="1"/>
  </r>
  <r>
    <s v="ORD-04076"/>
    <d v="2024-11-01T00:00:00"/>
    <d v="2024-11-01T00:00:00"/>
    <s v="CUST95354"/>
    <s v="Aarav Nair"/>
    <n v="57"/>
    <n v="57"/>
    <s v="Female"/>
    <s v="Female"/>
    <s v="East"/>
    <s v="Bhubaneswar"/>
    <x v="0"/>
    <x v="19"/>
    <n v="7"/>
    <n v="7"/>
    <n v="680.72"/>
    <n v="0.08"/>
    <n v="3896.02"/>
    <n v="1700.03"/>
    <n v="0.436"/>
    <n v="71.25"/>
    <x v="4"/>
    <n v="5"/>
    <b v="0"/>
    <s v="Delivered"/>
    <x v="1"/>
    <x v="10"/>
    <n v="2"/>
    <x v="0"/>
    <x v="1"/>
    <s v="46-60"/>
    <x v="2"/>
    <x v="0"/>
    <n v="0"/>
    <n v="1"/>
    <n v="0"/>
    <n v="1"/>
  </r>
  <r>
    <s v="ORD-04075"/>
    <d v="2024-11-01T00:00:00"/>
    <d v="2024-11-01T00:00:00"/>
    <s v="CUST56692"/>
    <s v="Vikram Chatterjee"/>
    <n v="14"/>
    <n v="14"/>
    <s v="Male"/>
    <s v="Male"/>
    <s v="Central"/>
    <s v="Raipur"/>
    <x v="3"/>
    <x v="25"/>
    <n v="8"/>
    <n v="8"/>
    <n v="109.34"/>
    <n v="0.02"/>
    <n v="835.1"/>
    <n v="59.29"/>
    <n v="7.0999999999999994E-2"/>
    <n v="46.15"/>
    <x v="3"/>
    <n v="4"/>
    <b v="0"/>
    <s v="Delivered"/>
    <x v="1"/>
    <x v="0"/>
    <n v="3"/>
    <x v="0"/>
    <x v="1"/>
    <s v="&lt;18"/>
    <x v="2"/>
    <x v="0"/>
    <n v="0"/>
    <n v="1"/>
    <n v="0"/>
    <n v="1"/>
  </r>
  <r>
    <s v="ORD-04074"/>
    <d v="2024-10-31T00:00:00"/>
    <d v="2024-10-31T00:00:00"/>
    <s v="CUST06369"/>
    <s v="Arjun Reddy"/>
    <n v="31"/>
    <n v="31"/>
    <s v="Other"/>
    <s v="Other"/>
    <s v="East"/>
    <s v="Guwahati"/>
    <x v="5"/>
    <x v="18"/>
    <n v="9"/>
    <n v="9"/>
    <n v="9910.8700000000008"/>
    <n v="0.36"/>
    <n v="65829.48"/>
    <n v="17622.75"/>
    <n v="0.26800000000000002"/>
    <n v="89.02"/>
    <x v="5"/>
    <n v="4"/>
    <b v="0"/>
    <s v="Delivered"/>
    <x v="1"/>
    <x v="9"/>
    <n v="9"/>
    <x v="0"/>
    <x v="2"/>
    <s v="26-35"/>
    <x v="1"/>
    <x v="0"/>
    <n v="0"/>
    <n v="1"/>
    <n v="0"/>
    <n v="1"/>
  </r>
  <r>
    <s v="ORD-04070"/>
    <d v="2024-10-30T00:00:00"/>
    <d v="2024-10-30T00:00:00"/>
    <s v="CUST44343"/>
    <s v="Rohan Sharma"/>
    <n v="24"/>
    <n v="24"/>
    <s v="Male"/>
    <s v="Male"/>
    <s v="East"/>
    <s v="Bhubaneswar"/>
    <x v="6"/>
    <x v="23"/>
    <m/>
    <m/>
    <n v="1995.56"/>
    <n v="0.39"/>
    <n v="1555.54"/>
    <n v="614.77"/>
    <n v="0.39500000000000002"/>
    <n v="64.19"/>
    <x v="5"/>
    <n v="2"/>
    <b v="0"/>
    <s v="Delivered"/>
    <x v="1"/>
    <x v="0"/>
    <n v="3"/>
    <x v="0"/>
    <x v="2"/>
    <s v="18-25"/>
    <x v="1"/>
    <x v="0"/>
    <n v="0"/>
    <n v="1"/>
    <n v="0"/>
    <n v="1"/>
  </r>
  <r>
    <s v="ORD-04072"/>
    <d v="2024-10-30T00:00:00"/>
    <d v="2024-10-30T00:00:00"/>
    <s v="CUST26445"/>
    <s v="Priya Mishra"/>
    <n v="6"/>
    <n v="6"/>
    <s v="Female"/>
    <s v="Female"/>
    <s v="South"/>
    <s v="Bangalore"/>
    <x v="1"/>
    <x v="20"/>
    <n v="0"/>
    <m/>
    <n v="16894.52"/>
    <n v="0.27"/>
    <n v="14763.33"/>
    <n v="5236.34"/>
    <n v="0.35499999999999998"/>
    <n v="80.599999999999994"/>
    <x v="1"/>
    <n v="5"/>
    <b v="0"/>
    <s v="Cancelled"/>
    <x v="3"/>
    <x v="3"/>
    <n v="10"/>
    <x v="0"/>
    <x v="2"/>
    <s v="&lt;18"/>
    <x v="0"/>
    <x v="0"/>
    <n v="0"/>
    <n v="0"/>
    <n v="1"/>
    <n v="1"/>
  </r>
  <r>
    <s v="ORD-04071"/>
    <d v="2024-10-30T00:00:00"/>
    <d v="2024-10-30T00:00:00"/>
    <s v="CUST56219"/>
    <s v="Ananya Pillai"/>
    <n v="68"/>
    <n v="68"/>
    <s v="Female"/>
    <s v="Female"/>
    <s v="South"/>
    <s v="Kochi"/>
    <x v="6"/>
    <x v="24"/>
    <n v="6"/>
    <n v="6"/>
    <n v="974.77"/>
    <n v="0.36"/>
    <n v="4398.5600000000004"/>
    <n v="1906.51"/>
    <n v="0.433"/>
    <n v="61.51"/>
    <x v="3"/>
    <n v="2"/>
    <b v="0"/>
    <s v="Delivered"/>
    <x v="1"/>
    <x v="3"/>
    <n v="10"/>
    <x v="0"/>
    <x v="2"/>
    <s v="60+"/>
    <x v="1"/>
    <x v="0"/>
    <n v="0"/>
    <n v="1"/>
    <n v="0"/>
    <n v="1"/>
  </r>
  <r>
    <s v="ORD-04073"/>
    <d v="2024-10-30T00:00:00"/>
    <d v="2024-10-30T00:00:00"/>
    <s v="CUST43498"/>
    <s v="Aarav Iyer"/>
    <m/>
    <m/>
    <s v="Female"/>
    <s v="Female"/>
    <s v="Central"/>
    <s v="Nagpur"/>
    <x v="0"/>
    <x v="38"/>
    <n v="1"/>
    <n v="1"/>
    <n v="240.18"/>
    <n v="0.12"/>
    <n v="217.16"/>
    <n v="104.3"/>
    <n v="0.48"/>
    <n v="65.14"/>
    <x v="2"/>
    <n v="3"/>
    <b v="0"/>
    <s v="Delivered"/>
    <x v="1"/>
    <x v="8"/>
    <n v="7"/>
    <x v="0"/>
    <x v="2"/>
    <s v="Unknown"/>
    <x v="3"/>
    <x v="0"/>
    <n v="0"/>
    <n v="1"/>
    <n v="0"/>
    <n v="1"/>
  </r>
  <r>
    <s v="ORD-04068"/>
    <d v="2024-10-29T00:00:00"/>
    <d v="2024-10-29T00:00:00"/>
    <s v="CUST38940"/>
    <s v="Aditya Kumar"/>
    <n v="35"/>
    <n v="35"/>
    <s v="Male"/>
    <s v="Male"/>
    <s v="Central"/>
    <s v="Nagpur"/>
    <x v="1"/>
    <x v="3"/>
    <n v="1"/>
    <n v="1"/>
    <n v="15458.12"/>
    <n v="0.11"/>
    <n v="13583.09"/>
    <n v="3718.13"/>
    <n v="0.27400000000000002"/>
    <n v="49.57"/>
    <x v="0"/>
    <n v="2"/>
    <b v="1"/>
    <s v="Returned"/>
    <x v="0"/>
    <x v="1"/>
    <n v="5"/>
    <x v="0"/>
    <x v="2"/>
    <s v="26-35"/>
    <x v="3"/>
    <x v="0"/>
    <n v="1"/>
    <n v="1"/>
    <n v="0"/>
    <n v="1"/>
  </r>
  <r>
    <s v="ORD-04067"/>
    <d v="2024-10-29T00:00:00"/>
    <d v="2024-10-29T00:00:00"/>
    <s v="CUST49069"/>
    <s v="Ritu Iyer"/>
    <n v="43"/>
    <n v="43"/>
    <s v="Female"/>
    <s v="Female"/>
    <s v="North"/>
    <s v="Amritsar"/>
    <x v="6"/>
    <x v="21"/>
    <n v="2"/>
    <n v="2"/>
    <n v="899.53"/>
    <n v="0.23"/>
    <n v="1788.88"/>
    <n v="523.65"/>
    <n v="0.29299999999999998"/>
    <n v="68.44"/>
    <x v="1"/>
    <n v="5"/>
    <b v="0"/>
    <s v="Shipped"/>
    <x v="4"/>
    <x v="3"/>
    <n v="10"/>
    <x v="0"/>
    <x v="2"/>
    <s v="36-45"/>
    <x v="0"/>
    <x v="0"/>
    <n v="0"/>
    <n v="0"/>
    <n v="0"/>
    <n v="1"/>
  </r>
  <r>
    <s v="ORD-04069"/>
    <d v="2024-10-29T00:00:00"/>
    <d v="2024-10-29T00:00:00"/>
    <s v="CUST61722"/>
    <s v="Karan Joshi"/>
    <n v="54"/>
    <n v="54"/>
    <s v="Other"/>
    <s v="Other"/>
    <s v="Central"/>
    <s v="Nagpur"/>
    <x v="2"/>
    <x v="11"/>
    <n v="2"/>
    <n v="2"/>
    <n v="11751.86"/>
    <n v="0.26"/>
    <n v="19687.8"/>
    <n v="2001.28"/>
    <n v="0.10199999999999999"/>
    <n v="73.23"/>
    <x v="4"/>
    <n v="4"/>
    <b v="0"/>
    <s v="Delivered"/>
    <x v="1"/>
    <x v="1"/>
    <n v="5"/>
    <x v="0"/>
    <x v="2"/>
    <s v="46-60"/>
    <x v="0"/>
    <x v="0"/>
    <n v="0"/>
    <n v="1"/>
    <n v="0"/>
    <n v="1"/>
  </r>
  <r>
    <s v="ORD-04062"/>
    <d v="2024-10-28T00:00:00"/>
    <d v="2024-10-28T00:00:00"/>
    <s v="CUST68176"/>
    <s v="Rahul Kapoor"/>
    <n v="39"/>
    <n v="39"/>
    <s v="Other"/>
    <s v="Other"/>
    <s v="East"/>
    <s v="Bhubaneswar"/>
    <x v="4"/>
    <x v="27"/>
    <n v="7"/>
    <n v="7"/>
    <n v="1034.1400000000001"/>
    <n v="0.16"/>
    <n v="6020"/>
    <n v="2601.0500000000002"/>
    <n v="0.432"/>
    <n v="80.959999999999994"/>
    <x v="1"/>
    <n v="5"/>
    <b v="0"/>
    <s v="Delivered"/>
    <x v="1"/>
    <x v="9"/>
    <n v="9"/>
    <x v="0"/>
    <x v="2"/>
    <s v="36-45"/>
    <x v="3"/>
    <x v="0"/>
    <n v="0"/>
    <n v="1"/>
    <n v="0"/>
    <n v="1"/>
  </r>
  <r>
    <s v="ORD-04064"/>
    <d v="2024-10-28T00:00:00"/>
    <d v="2024-10-28T00:00:00"/>
    <s v="CUST01728"/>
    <s v="Vikram Nair"/>
    <n v="38"/>
    <n v="38"/>
    <s v="Female"/>
    <s v="Female"/>
    <s v="South"/>
    <s v="Bangalore"/>
    <x v="3"/>
    <x v="25"/>
    <n v="10"/>
    <n v="10"/>
    <n v="86.55"/>
    <n v="0.27"/>
    <n v="746.03"/>
    <n v="63.53"/>
    <n v="8.5000000000000006E-2"/>
    <n v="71.97"/>
    <x v="1"/>
    <n v="3"/>
    <b v="0"/>
    <s v="Delivered"/>
    <x v="1"/>
    <x v="1"/>
    <n v="5"/>
    <x v="0"/>
    <x v="2"/>
    <s v="36-45"/>
    <x v="0"/>
    <x v="0"/>
    <n v="0"/>
    <n v="1"/>
    <n v="0"/>
    <n v="1"/>
  </r>
  <r>
    <s v="ORD-04063"/>
    <d v="2024-10-28T00:00:00"/>
    <d v="2024-10-28T00:00:00"/>
    <s v="CUST86629"/>
    <s v="Priya Bhat"/>
    <n v="8"/>
    <n v="8"/>
    <s v="Female"/>
    <s v="Female"/>
    <s v="South"/>
    <s v="Chennai"/>
    <x v="1"/>
    <x v="20"/>
    <n v="8"/>
    <n v="8"/>
    <n v="24455.4"/>
    <n v="0.02"/>
    <n v="218854.99"/>
    <n v="70450.23"/>
    <n v="0.32200000000000001"/>
    <n v="72.02"/>
    <x v="0"/>
    <n v="2"/>
    <b v="0"/>
    <s v="Delivered"/>
    <x v="1"/>
    <x v="1"/>
    <n v="5"/>
    <x v="0"/>
    <x v="2"/>
    <s v="&lt;18"/>
    <x v="2"/>
    <x v="0"/>
    <n v="0"/>
    <n v="1"/>
    <n v="0"/>
    <n v="1"/>
  </r>
  <r>
    <s v="ORD-04065"/>
    <d v="2024-10-28T00:00:00"/>
    <d v="2024-10-28T00:00:00"/>
    <s v="CUST38659"/>
    <s v="Aditya Kapoor"/>
    <n v="45"/>
    <n v="45"/>
    <s v="Female"/>
    <s v="Female"/>
    <s v="East"/>
    <s v="Patna"/>
    <x v="2"/>
    <x v="26"/>
    <n v="1"/>
    <n v="1"/>
    <n v="60978.400000000001"/>
    <n v="0.18"/>
    <n v="58454.57"/>
    <n v="4430.2700000000004"/>
    <n v="7.5999999999999998E-2"/>
    <n v="89.37"/>
    <x v="1"/>
    <n v="3"/>
    <b v="0"/>
    <s v="Delivered"/>
    <x v="1"/>
    <x v="7"/>
    <m/>
    <x v="0"/>
    <x v="2"/>
    <s v="36-45"/>
    <x v="3"/>
    <x v="0"/>
    <n v="0"/>
    <n v="1"/>
    <n v="0"/>
    <n v="1"/>
  </r>
  <r>
    <s v="ORD-04066"/>
    <d v="2024-10-28T00:00:00"/>
    <d v="2024-10-28T00:00:00"/>
    <s v="CUST43387"/>
    <s v="Rahul Das"/>
    <n v="19"/>
    <n v="19"/>
    <s v="Female"/>
    <s v="Female"/>
    <s v="East"/>
    <s v="Guwahati"/>
    <x v="0"/>
    <x v="38"/>
    <n v="4"/>
    <n v="4"/>
    <n v="2333"/>
    <n v="0.37"/>
    <n v="6101.49"/>
    <n v="1874.65"/>
    <n v="0.307"/>
    <n v="119.62"/>
    <x v="2"/>
    <n v="3"/>
    <b v="0"/>
    <s v="Delivered"/>
    <x v="1"/>
    <x v="0"/>
    <n v="3"/>
    <x v="0"/>
    <x v="2"/>
    <s v="18-25"/>
    <x v="1"/>
    <x v="0"/>
    <n v="0"/>
    <n v="1"/>
    <n v="0"/>
    <n v="1"/>
  </r>
  <r>
    <s v="ORD-04061"/>
    <d v="2024-10-27T00:00:00"/>
    <d v="2024-10-27T00:00:00"/>
    <s v="CUST83988"/>
    <s v="Arjun Bose"/>
    <n v="18"/>
    <n v="18"/>
    <s v="Female"/>
    <s v="Female"/>
    <s v="North"/>
    <s v="Ludhiana"/>
    <x v="1"/>
    <x v="20"/>
    <n v="1"/>
    <n v="1"/>
    <n v="14589.01"/>
    <n v="0.2"/>
    <n v="13208.25"/>
    <n v="3174.45"/>
    <n v="0.24"/>
    <n v="52.97"/>
    <x v="2"/>
    <n v="3"/>
    <b v="0"/>
    <s v="Delivered"/>
    <x v="1"/>
    <x v="2"/>
    <n v="1"/>
    <x v="0"/>
    <x v="2"/>
    <s v="18-25"/>
    <x v="3"/>
    <x v="0"/>
    <n v="0"/>
    <n v="1"/>
    <n v="0"/>
    <n v="1"/>
  </r>
  <r>
    <s v="ORD-04060"/>
    <d v="2024-10-26T00:00:00"/>
    <d v="2024-10-26T00:00:00"/>
    <s v="CUST99521"/>
    <s v="Kavya Pillai"/>
    <n v="42"/>
    <n v="42"/>
    <s v="Other"/>
    <s v="Other"/>
    <s v="West"/>
    <s v="Ahmedabad"/>
    <x v="1"/>
    <x v="1"/>
    <n v="4"/>
    <n v="4"/>
    <n v="10887.68"/>
    <n v="0.14000000000000001"/>
    <n v="46926.73"/>
    <n v="14349.22"/>
    <n v="0.30599999999999999"/>
    <n v="57.18"/>
    <x v="0"/>
    <n v="3"/>
    <b v="0"/>
    <s v="Delivered"/>
    <x v="1"/>
    <x v="6"/>
    <n v="6"/>
    <x v="0"/>
    <x v="2"/>
    <s v="36-45"/>
    <x v="3"/>
    <x v="0"/>
    <n v="0"/>
    <n v="1"/>
    <n v="0"/>
    <n v="1"/>
  </r>
  <r>
    <s v="ORD-04058"/>
    <d v="2024-10-26T00:00:00"/>
    <d v="2024-10-26T00:00:00"/>
    <s v="CUST87657"/>
    <s v="Arjun Bhat"/>
    <n v="27"/>
    <n v="27"/>
    <s v="Male"/>
    <s v="Male"/>
    <s v="West"/>
    <s v="Pune"/>
    <x v="0"/>
    <x v="16"/>
    <n v="6"/>
    <n v="6"/>
    <n v="2486.23"/>
    <n v="0.11"/>
    <n v="13804.56"/>
    <n v="6763.76"/>
    <n v="0.49"/>
    <n v="65.88"/>
    <x v="1"/>
    <n v="4"/>
    <b v="1"/>
    <s v="Returned"/>
    <x v="0"/>
    <x v="5"/>
    <n v="8"/>
    <x v="0"/>
    <x v="2"/>
    <s v="26-35"/>
    <x v="3"/>
    <x v="0"/>
    <n v="1"/>
    <n v="1"/>
    <n v="0"/>
    <n v="1"/>
  </r>
  <r>
    <s v="ORD-04059"/>
    <d v="2024-10-26T00:00:00"/>
    <d v="2024-10-26T00:00:00"/>
    <s v="CUST50161"/>
    <s v="Priya Mishra"/>
    <n v="25"/>
    <n v="25"/>
    <s v="Female"/>
    <s v="Female"/>
    <s v="South"/>
    <s v="Chennai"/>
    <x v="3"/>
    <x v="31"/>
    <n v="7"/>
    <n v="7"/>
    <n v="352.63"/>
    <n v="0.25"/>
    <n v="1976.85"/>
    <n v="173.35"/>
    <n v="8.7999999999999995E-2"/>
    <n v="62.95"/>
    <x v="4"/>
    <n v="3"/>
    <b v="1"/>
    <s v="Returned"/>
    <x v="0"/>
    <x v="1"/>
    <n v="5"/>
    <x v="0"/>
    <x v="2"/>
    <s v="18-25"/>
    <x v="0"/>
    <x v="0"/>
    <n v="1"/>
    <n v="1"/>
    <n v="0"/>
    <n v="1"/>
  </r>
  <r>
    <s v="ORD-04057"/>
    <d v="2024-10-25T00:00:00"/>
    <d v="2024-10-25T00:00:00"/>
    <s v="CUST95307"/>
    <s v="Nisha Mehta"/>
    <n v="28"/>
    <n v="28"/>
    <s v="Female"/>
    <s v="Female"/>
    <s v="Central"/>
    <s v="Raipur"/>
    <x v="2"/>
    <x v="4"/>
    <n v="3"/>
    <n v="3"/>
    <n v="9261.39"/>
    <n v="0.24"/>
    <n v="25255.17"/>
    <n v="3570.94"/>
    <n v="0.14099999999999999"/>
    <n v="42.63"/>
    <x v="0"/>
    <n v="3"/>
    <b v="0"/>
    <s v="Cancelled"/>
    <x v="3"/>
    <x v="4"/>
    <n v="4"/>
    <x v="0"/>
    <x v="2"/>
    <s v="26-35"/>
    <x v="0"/>
    <x v="0"/>
    <n v="0"/>
    <n v="0"/>
    <n v="1"/>
    <n v="1"/>
  </r>
  <r>
    <s v="ORD-04056"/>
    <d v="2024-10-25T00:00:00"/>
    <d v="2024-10-25T00:00:00"/>
    <s v="CUST85837"/>
    <s v="Rohan Bhat"/>
    <n v="37"/>
    <n v="37"/>
    <s v="Female"/>
    <s v="Female"/>
    <s v="North"/>
    <s v="Amritsar"/>
    <x v="6"/>
    <x v="24"/>
    <n v="3"/>
    <n v="3"/>
    <n v="1187.4000000000001"/>
    <n v="0.35"/>
    <n v="2772.19"/>
    <n v="1166.8800000000001"/>
    <n v="0.42099999999999999"/>
    <n v="39.79"/>
    <x v="1"/>
    <n v="5"/>
    <b v="0"/>
    <s v="Delivered"/>
    <x v="1"/>
    <x v="8"/>
    <n v="7"/>
    <x v="0"/>
    <x v="2"/>
    <s v="36-45"/>
    <x v="1"/>
    <x v="0"/>
    <n v="0"/>
    <n v="1"/>
    <n v="0"/>
    <n v="1"/>
  </r>
  <r>
    <s v="ORD-04054"/>
    <d v="2024-10-25T00:00:00"/>
    <d v="2024-10-25T00:00:00"/>
    <s v="CUST37273"/>
    <s v="Sanjay Verma"/>
    <n v="69"/>
    <n v="69"/>
    <s v="Other"/>
    <s v="Other"/>
    <s v="West"/>
    <s v="Mumbai"/>
    <x v="3"/>
    <x v="5"/>
    <n v="4"/>
    <n v="4"/>
    <n v="226.36"/>
    <n v="0.27"/>
    <n v="801.8"/>
    <n v="89.81"/>
    <n v="0.112"/>
    <n v="59.7"/>
    <x v="5"/>
    <n v="2"/>
    <b v="0"/>
    <s v="Shipped"/>
    <x v="4"/>
    <x v="1"/>
    <n v="5"/>
    <x v="0"/>
    <x v="2"/>
    <s v="60+"/>
    <x v="0"/>
    <x v="0"/>
    <n v="0"/>
    <n v="0"/>
    <n v="0"/>
    <n v="1"/>
  </r>
  <r>
    <s v="ORD-04055"/>
    <d v="2024-10-25T00:00:00"/>
    <d v="2024-10-25T00:00:00"/>
    <s v="CUST17101"/>
    <s v="Nikhil Bhat"/>
    <n v="30"/>
    <n v="30"/>
    <s v="Female"/>
    <s v="Female"/>
    <s v="South"/>
    <s v="Kochi"/>
    <x v="2"/>
    <x v="11"/>
    <n v="9"/>
    <n v="9"/>
    <n v="7482.02"/>
    <n v="0.01"/>
    <n v="79475.61"/>
    <n v="9278.4500000000007"/>
    <n v="0.11700000000000001"/>
    <n v="68.05"/>
    <x v="5"/>
    <m/>
    <b v="1"/>
    <s v="Returned"/>
    <x v="0"/>
    <x v="3"/>
    <n v="10"/>
    <x v="0"/>
    <x v="2"/>
    <s v="26-35"/>
    <x v="2"/>
    <x v="0"/>
    <n v="1"/>
    <n v="1"/>
    <n v="0"/>
    <n v="1"/>
  </r>
  <r>
    <s v="ORD-04051"/>
    <d v="2024-10-24T00:00:00"/>
    <d v="2024-10-24T00:00:00"/>
    <s v="CUST81236"/>
    <s v="Sunita Iyer"/>
    <n v="26"/>
    <n v="26"/>
    <s v="Male"/>
    <s v="Male"/>
    <s v="Central"/>
    <s v="Nagpur"/>
    <x v="3"/>
    <x v="33"/>
    <n v="6"/>
    <n v="6"/>
    <n v="358.44"/>
    <n v="0.33"/>
    <n v="1597.57"/>
    <n v="154.69"/>
    <n v="9.7000000000000003E-2"/>
    <n v="55.56"/>
    <x v="0"/>
    <n v="5"/>
    <b v="0"/>
    <s v="Delivered"/>
    <x v="1"/>
    <x v="5"/>
    <n v="8"/>
    <x v="0"/>
    <x v="2"/>
    <s v="26-35"/>
    <x v="1"/>
    <x v="0"/>
    <n v="0"/>
    <n v="1"/>
    <n v="0"/>
    <n v="1"/>
  </r>
  <r>
    <s v="ORD-04053"/>
    <d v="2024-10-24T00:00:00"/>
    <d v="2024-10-24T00:00:00"/>
    <s v="CUST88893"/>
    <s v="Sunita Reddy"/>
    <n v="16"/>
    <n v="16"/>
    <s v="Male"/>
    <s v="Male"/>
    <s v="Central"/>
    <s v="Indore"/>
    <x v="3"/>
    <x v="25"/>
    <n v="5"/>
    <n v="5"/>
    <n v="127.17"/>
    <n v="0.13"/>
    <n v="579.76"/>
    <n v="51.77"/>
    <n v="8.8999999999999996E-2"/>
    <n v="79.36"/>
    <x v="5"/>
    <n v="5"/>
    <b v="0"/>
    <s v="Cancelled"/>
    <x v="3"/>
    <x v="5"/>
    <n v="8"/>
    <x v="0"/>
    <x v="2"/>
    <s v="&lt;18"/>
    <x v="3"/>
    <x v="0"/>
    <n v="0"/>
    <n v="0"/>
    <n v="1"/>
    <n v="1"/>
  </r>
  <r>
    <s v="ORD-04052"/>
    <d v="2024-10-24T00:00:00"/>
    <d v="2024-10-24T00:00:00"/>
    <s v="CUST70027"/>
    <s v="Sanjay Verma"/>
    <n v="58"/>
    <n v="58"/>
    <s v="Other"/>
    <s v="Other"/>
    <s v="East"/>
    <s v="Patna"/>
    <x v="4"/>
    <x v="7"/>
    <n v="5"/>
    <n v="5"/>
    <n v="1349.81"/>
    <n v="0.08"/>
    <n v="6739.7"/>
    <n v="3176.85"/>
    <n v="0.47099999999999997"/>
    <n v="79.58"/>
    <x v="4"/>
    <n v="2"/>
    <b v="0"/>
    <s v="Cancelled"/>
    <x v="3"/>
    <x v="3"/>
    <n v="10"/>
    <x v="0"/>
    <x v="2"/>
    <s v="46-60"/>
    <x v="2"/>
    <x v="0"/>
    <n v="0"/>
    <n v="0"/>
    <n v="1"/>
    <n v="1"/>
  </r>
  <r>
    <s v="ORD-04048"/>
    <d v="2024-10-23T00:00:00"/>
    <d v="2024-10-23T00:00:00"/>
    <s v="CUST20477"/>
    <s v="Sanjay Verma"/>
    <m/>
    <m/>
    <s v="Female"/>
    <s v="Female"/>
    <s v="East"/>
    <s v="Guwahati"/>
    <x v="5"/>
    <x v="22"/>
    <n v="4"/>
    <n v="4"/>
    <n v="9803"/>
    <n v="0.33"/>
    <n v="32120.84"/>
    <n v="6215.4"/>
    <n v="0.19400000000000001"/>
    <n v="88.57"/>
    <x v="3"/>
    <n v="4"/>
    <b v="0"/>
    <s v="Cancelled"/>
    <x v="3"/>
    <x v="6"/>
    <n v="6"/>
    <x v="0"/>
    <x v="2"/>
    <s v="Unknown"/>
    <x v="1"/>
    <x v="0"/>
    <n v="0"/>
    <n v="0"/>
    <n v="1"/>
    <n v="1"/>
  </r>
  <r>
    <s v="ORD-04049"/>
    <d v="2024-10-23T00:00:00"/>
    <d v="2024-10-23T00:00:00"/>
    <s v="CUST98496"/>
    <s v="Nisha Singh"/>
    <n v="27"/>
    <n v="27"/>
    <s v="Other"/>
    <s v="Other"/>
    <s v="Central"/>
    <s v="Indore"/>
    <x v="3"/>
    <x v="14"/>
    <n v="8"/>
    <n v="8"/>
    <n v="174.02"/>
    <n v="0.14000000000000001"/>
    <n v="1362"/>
    <n v="107.89"/>
    <n v="7.9000000000000001E-2"/>
    <n v="40.35"/>
    <x v="1"/>
    <n v="5"/>
    <b v="0"/>
    <s v="Delivered"/>
    <x v="1"/>
    <x v="3"/>
    <n v="10"/>
    <x v="0"/>
    <x v="2"/>
    <s v="26-35"/>
    <x v="3"/>
    <x v="0"/>
    <n v="0"/>
    <n v="1"/>
    <n v="0"/>
    <n v="1"/>
  </r>
  <r>
    <s v="ORD-04047"/>
    <d v="2024-10-23T00:00:00"/>
    <d v="2024-10-23T00:00:00"/>
    <s v="CUST94569"/>
    <s v="Nisha Singh"/>
    <n v="38"/>
    <n v="38"/>
    <s v="Male"/>
    <s v="Male"/>
    <s v="West"/>
    <s v="Pune"/>
    <x v="4"/>
    <x v="7"/>
    <n v="3"/>
    <n v="3"/>
    <n v="1455.69"/>
    <n v="0.31"/>
    <n v="3171.19"/>
    <n v="1460.04"/>
    <n v="0.46"/>
    <n v="68.989999999999995"/>
    <x v="4"/>
    <n v="1"/>
    <b v="0"/>
    <s v="Delivered"/>
    <x v="1"/>
    <x v="2"/>
    <n v="1"/>
    <x v="0"/>
    <x v="2"/>
    <s v="36-45"/>
    <x v="1"/>
    <x v="0"/>
    <n v="0"/>
    <n v="1"/>
    <n v="0"/>
    <n v="1"/>
  </r>
  <r>
    <s v="ORD-04050"/>
    <d v="2024-10-23T00:00:00"/>
    <d v="2024-10-23T00:00:00"/>
    <s v="CUST03944"/>
    <s v="Meera Verma"/>
    <n v="32"/>
    <n v="32"/>
    <s v="Female"/>
    <s v="Female"/>
    <s v="East"/>
    <s v="Patna"/>
    <x v="2"/>
    <x v="4"/>
    <n v="9"/>
    <n v="9"/>
    <n v="45487.77"/>
    <n v="0.17"/>
    <n v="355300.24"/>
    <n v="48057.8"/>
    <n v="0.13500000000000001"/>
    <n v="81.010000000000005"/>
    <x v="5"/>
    <n v="5"/>
    <b v="0"/>
    <s v="Delivered"/>
    <x v="1"/>
    <x v="3"/>
    <n v="10"/>
    <x v="0"/>
    <x v="2"/>
    <s v="26-35"/>
    <x v="3"/>
    <x v="0"/>
    <n v="0"/>
    <n v="1"/>
    <n v="0"/>
    <n v="1"/>
  </r>
  <r>
    <s v="ORD-04045"/>
    <d v="2024-10-22T00:00:00"/>
    <d v="2024-10-22T00:00:00"/>
    <s v="CUST10094"/>
    <s v="Rahul Sharma"/>
    <n v="26"/>
    <n v="26"/>
    <s v="Other"/>
    <s v="Other"/>
    <s v="North"/>
    <s v="Amritsar"/>
    <x v="2"/>
    <x v="26"/>
    <n v="3"/>
    <n v="3"/>
    <n v="68799.42"/>
    <n v="7.0000000000000007E-2"/>
    <n v="232621.97"/>
    <n v="36091.769999999997"/>
    <n v="0.155"/>
    <n v="48.01"/>
    <x v="3"/>
    <n v="1"/>
    <b v="0"/>
    <s v="Delivered"/>
    <x v="1"/>
    <x v="8"/>
    <n v="7"/>
    <x v="0"/>
    <x v="2"/>
    <s v="26-35"/>
    <x v="2"/>
    <x v="0"/>
    <n v="0"/>
    <n v="1"/>
    <n v="0"/>
    <n v="1"/>
  </r>
  <r>
    <s v="ORD-04046"/>
    <d v="2024-10-22T00:00:00"/>
    <d v="2024-10-22T00:00:00"/>
    <s v="CUST70308"/>
    <s v="Ananya Sharma"/>
    <n v="12"/>
    <n v="12"/>
    <s v="Female"/>
    <s v="Female"/>
    <s v="West"/>
    <s v="Ahmedabad"/>
    <x v="3"/>
    <x v="31"/>
    <n v="1"/>
    <n v="1"/>
    <n v="282.35000000000002"/>
    <n v="0.23"/>
    <n v="235.01"/>
    <n v="22.26"/>
    <n v="9.5000000000000001E-2"/>
    <n v="48.98"/>
    <x v="5"/>
    <n v="5"/>
    <b v="0"/>
    <s v="Delivered"/>
    <x v="1"/>
    <x v="8"/>
    <n v="7"/>
    <x v="0"/>
    <x v="2"/>
    <s v="&lt;18"/>
    <x v="0"/>
    <x v="0"/>
    <n v="0"/>
    <n v="1"/>
    <n v="0"/>
    <n v="1"/>
  </r>
  <r>
    <s v="ORD-04044"/>
    <d v="2024-10-21T00:00:00"/>
    <d v="2024-10-21T00:00:00"/>
    <s v="CUST43452"/>
    <s v="Nisha Kapoor"/>
    <n v="46"/>
    <n v="46"/>
    <s v="Female"/>
    <s v="Female"/>
    <s v="South"/>
    <s v="Kochi"/>
    <x v="0"/>
    <x v="15"/>
    <n v="1"/>
    <n v="1"/>
    <n v="882.32"/>
    <n v="0.25"/>
    <n v="860.81"/>
    <n v="531.17999999999995"/>
    <n v="0.61699999999999999"/>
    <n v="92.13"/>
    <x v="4"/>
    <n v="5"/>
    <b v="0"/>
    <s v="Cancelled"/>
    <x v="3"/>
    <x v="4"/>
    <n v="4"/>
    <x v="0"/>
    <x v="2"/>
    <s v="46-60"/>
    <x v="0"/>
    <x v="0"/>
    <n v="0"/>
    <n v="0"/>
    <n v="1"/>
    <n v="1"/>
  </r>
  <r>
    <s v="ORD-04042"/>
    <d v="2024-10-20T00:00:00"/>
    <d v="2024-10-20T00:00:00"/>
    <s v="CUST13143"/>
    <s v="Rahul Mehta"/>
    <n v="15"/>
    <n v="15"/>
    <s v="Other"/>
    <s v="Other"/>
    <s v="Central"/>
    <s v="Raipur"/>
    <x v="5"/>
    <x v="18"/>
    <n v="7"/>
    <n v="7"/>
    <n v="8478.8799999999992"/>
    <n v="0.28000000000000003"/>
    <n v="51799.45"/>
    <n v="12429.32"/>
    <n v="0.24"/>
    <n v="63.81"/>
    <x v="1"/>
    <m/>
    <b v="0"/>
    <s v="Delivered"/>
    <x v="1"/>
    <x v="3"/>
    <n v="10"/>
    <x v="0"/>
    <x v="2"/>
    <s v="&lt;18"/>
    <x v="0"/>
    <x v="0"/>
    <n v="0"/>
    <n v="1"/>
    <n v="0"/>
    <n v="1"/>
  </r>
  <r>
    <s v="ORD-04043"/>
    <d v="2024-10-20T00:00:00"/>
    <d v="2024-10-20T00:00:00"/>
    <s v="CUST23084"/>
    <s v="Vikram Patel"/>
    <n v="28"/>
    <n v="28"/>
    <s v="Other"/>
    <s v="Other"/>
    <s v="North"/>
    <s v="Ludhiana"/>
    <x v="4"/>
    <x v="32"/>
    <n v="2"/>
    <n v="2"/>
    <n v="1282.6300000000001"/>
    <n v="0.28999999999999998"/>
    <n v="1929.76"/>
    <n v="782.47"/>
    <n v="0.40500000000000003"/>
    <n v="19.68"/>
    <x v="5"/>
    <n v="4"/>
    <b v="0"/>
    <s v="Delivered"/>
    <x v="1"/>
    <x v="6"/>
    <n v="6"/>
    <x v="0"/>
    <x v="2"/>
    <s v="26-35"/>
    <x v="0"/>
    <x v="0"/>
    <n v="0"/>
    <n v="1"/>
    <n v="0"/>
    <n v="1"/>
  </r>
  <r>
    <s v="ORD-04040"/>
    <d v="2024-10-19T00:00:00"/>
    <d v="2024-10-19T00:00:00"/>
    <s v="CUST65904"/>
    <s v="Aditya Reddy"/>
    <n v="24"/>
    <n v="24"/>
    <s v="Female"/>
    <s v="Female"/>
    <s v="Central"/>
    <s v="Raipur"/>
    <x v="0"/>
    <x v="0"/>
    <n v="1"/>
    <n v="1"/>
    <n v="1189.68"/>
    <n v="0.38"/>
    <n v="883.05"/>
    <n v="476.12"/>
    <n v="0.53900000000000003"/>
    <n v="61.72"/>
    <x v="3"/>
    <n v="3"/>
    <b v="0"/>
    <s v="Delivered"/>
    <x v="1"/>
    <x v="8"/>
    <n v="7"/>
    <x v="0"/>
    <x v="2"/>
    <s v="18-25"/>
    <x v="1"/>
    <x v="0"/>
    <n v="0"/>
    <n v="1"/>
    <n v="0"/>
    <n v="1"/>
  </r>
  <r>
    <s v="ORD-04041"/>
    <d v="2024-10-19T00:00:00"/>
    <d v="2024-10-19T00:00:00"/>
    <s v="CUST75620"/>
    <s v="Aarav Pillai"/>
    <n v="39"/>
    <n v="39"/>
    <s v="Female"/>
    <s v="Female"/>
    <s v="East"/>
    <s v="Kolkata"/>
    <x v="3"/>
    <x v="31"/>
    <n v="6"/>
    <n v="6"/>
    <n v="287.91000000000003"/>
    <n v="0.05"/>
    <n v="2083.21"/>
    <n v="185.74"/>
    <n v="8.8999999999999996E-2"/>
    <n v="79.81"/>
    <x v="4"/>
    <m/>
    <b v="1"/>
    <s v="Returned"/>
    <x v="0"/>
    <x v="0"/>
    <n v="3"/>
    <x v="0"/>
    <x v="2"/>
    <s v="36-45"/>
    <x v="2"/>
    <x v="0"/>
    <n v="1"/>
    <n v="1"/>
    <n v="0"/>
    <n v="1"/>
  </r>
  <r>
    <s v="ORD-04039"/>
    <d v="2024-10-18T00:00:00"/>
    <d v="2024-10-18T00:00:00"/>
    <s v="CUST38048"/>
    <s v="Nisha Bose"/>
    <n v="32"/>
    <n v="32"/>
    <s v="Male"/>
    <s v="Male"/>
    <s v="Central"/>
    <s v="Nagpur"/>
    <x v="5"/>
    <x v="10"/>
    <n v="1"/>
    <n v="1"/>
    <n v="13524.69"/>
    <n v="0.16"/>
    <n v="12066.97"/>
    <n v="2590.87"/>
    <n v="0.215"/>
    <n v="66.760000000000005"/>
    <x v="3"/>
    <n v="5"/>
    <b v="0"/>
    <s v="Delivered"/>
    <x v="1"/>
    <x v="6"/>
    <n v="6"/>
    <x v="0"/>
    <x v="2"/>
    <s v="26-35"/>
    <x v="3"/>
    <x v="0"/>
    <n v="0"/>
    <n v="1"/>
    <n v="0"/>
    <n v="1"/>
  </r>
  <r>
    <s v="ORD-04036"/>
    <d v="2024-10-17T00:00:00"/>
    <d v="2024-10-17T00:00:00"/>
    <s v="CUST12279"/>
    <s v="Meera Patel"/>
    <n v="999"/>
    <m/>
    <s v="Other"/>
    <s v="Other"/>
    <s v="North"/>
    <s v="Ludhiana"/>
    <x v="3"/>
    <x v="14"/>
    <n v="8"/>
    <n v="8"/>
    <n v="184.25"/>
    <n v="0.21"/>
    <n v="1215.29"/>
    <n v="77.92"/>
    <n v="6.4000000000000001E-2"/>
    <n v="46.09"/>
    <x v="2"/>
    <m/>
    <b v="0"/>
    <s v="Shipped"/>
    <x v="4"/>
    <x v="6"/>
    <n v="6"/>
    <x v="0"/>
    <x v="2"/>
    <s v="Unknown"/>
    <x v="0"/>
    <x v="0"/>
    <n v="0"/>
    <n v="0"/>
    <n v="0"/>
    <n v="1"/>
  </r>
  <r>
    <s v="ORD-04037"/>
    <d v="2024-10-17T00:00:00"/>
    <d v="2024-10-17T00:00:00"/>
    <s v="CUST70226"/>
    <s v="Shreya Shah"/>
    <n v="34"/>
    <n v="34"/>
    <s v="Female"/>
    <s v="Female"/>
    <s v="North"/>
    <s v="Ludhiana"/>
    <x v="3"/>
    <x v="25"/>
    <n v="1"/>
    <n v="1"/>
    <n v="141.61000000000001"/>
    <n v="0.11"/>
    <n v="141.61000000000001"/>
    <n v="11.5"/>
    <n v="8.1000000000000003E-2"/>
    <n v="52.28"/>
    <x v="3"/>
    <n v="4"/>
    <b v="0"/>
    <s v="Delivered"/>
    <x v="1"/>
    <x v="9"/>
    <n v="9"/>
    <x v="0"/>
    <x v="2"/>
    <s v="26-35"/>
    <x v="3"/>
    <x v="0"/>
    <n v="0"/>
    <n v="1"/>
    <n v="0"/>
    <n v="1"/>
  </r>
  <r>
    <s v="ORD-04038"/>
    <d v="2024-10-17T00:00:00"/>
    <d v="2024-10-17T00:00:00"/>
    <s v="CUST48507"/>
    <s v="Deepa Mehta"/>
    <n v="7"/>
    <n v="7"/>
    <s v="Other"/>
    <s v="Other"/>
    <s v="South"/>
    <s v="Chennai"/>
    <x v="5"/>
    <x v="10"/>
    <n v="5"/>
    <n v="5"/>
    <n v="8321.61"/>
    <n v="0.28999999999999998"/>
    <n v="32551.279999999999"/>
    <n v="7415.49"/>
    <n v="0.22800000000000001"/>
    <n v="82.48"/>
    <x v="0"/>
    <n v="2"/>
    <b v="0"/>
    <s v="Delivered"/>
    <x v="1"/>
    <x v="10"/>
    <n v="2"/>
    <x v="0"/>
    <x v="2"/>
    <s v="&lt;18"/>
    <x v="0"/>
    <x v="0"/>
    <n v="0"/>
    <n v="1"/>
    <n v="0"/>
    <n v="1"/>
  </r>
  <r>
    <s v="ORD-04035"/>
    <d v="2024-10-16T00:00:00"/>
    <d v="2024-10-16T00:00:00"/>
    <s v="CUST10272"/>
    <s v="Sunita Das"/>
    <n v="20"/>
    <n v="20"/>
    <s v="Male"/>
    <s v="Male"/>
    <s v="South"/>
    <s v="Kochi"/>
    <x v="2"/>
    <x v="11"/>
    <n v="1"/>
    <n v="1"/>
    <n v="78299.490000000005"/>
    <n v="0.18"/>
    <n v="76494.58"/>
    <n v="10883.34"/>
    <n v="0.14199999999999999"/>
    <n v="80.12"/>
    <x v="2"/>
    <n v="3"/>
    <b v="0"/>
    <s v="Delivered"/>
    <x v="1"/>
    <x v="9"/>
    <n v="9"/>
    <x v="0"/>
    <x v="2"/>
    <s v="18-25"/>
    <x v="3"/>
    <x v="0"/>
    <n v="0"/>
    <n v="1"/>
    <n v="0"/>
    <n v="1"/>
  </r>
  <r>
    <s v="ORD-04033"/>
    <d v="2024-10-16T00:00:00"/>
    <d v="2024-10-16T00:00:00"/>
    <s v="CUST01456"/>
    <s v="Ananya Singh"/>
    <n v="40"/>
    <n v="40"/>
    <s v="Other"/>
    <s v="Other"/>
    <s v="Central"/>
    <s v="Bhopal"/>
    <x v="1"/>
    <x v="2"/>
    <n v="2"/>
    <n v="2"/>
    <n v="8590.5300000000007"/>
    <n v="0.23"/>
    <n v="12705.04"/>
    <n v="3529.2"/>
    <n v="0.27800000000000002"/>
    <n v="40.590000000000003"/>
    <x v="2"/>
    <n v="5"/>
    <b v="0"/>
    <s v="Delivered"/>
    <x v="1"/>
    <x v="6"/>
    <n v="6"/>
    <x v="0"/>
    <x v="2"/>
    <s v="36-45"/>
    <x v="0"/>
    <x v="0"/>
    <n v="0"/>
    <n v="1"/>
    <n v="0"/>
    <n v="1"/>
  </r>
  <r>
    <s v="ORD-04034"/>
    <d v="2024-10-16T00:00:00"/>
    <d v="2024-10-16T00:00:00"/>
    <s v="CUST75503"/>
    <s v="Vikram Bose"/>
    <n v="44"/>
    <n v="44"/>
    <s v="Other"/>
    <s v="Other"/>
    <s v="East"/>
    <s v="Kolkata"/>
    <x v="3"/>
    <x v="25"/>
    <n v="9"/>
    <n v="9"/>
    <n v="101.5"/>
    <n v="0.18"/>
    <n v="814.46"/>
    <n v="55.74"/>
    <n v="6.8000000000000005E-2"/>
    <n v="85.93"/>
    <x v="2"/>
    <n v="3"/>
    <b v="0"/>
    <s v="Shipped"/>
    <x v="4"/>
    <x v="9"/>
    <n v="9"/>
    <x v="0"/>
    <x v="2"/>
    <s v="36-45"/>
    <x v="3"/>
    <x v="0"/>
    <n v="0"/>
    <n v="0"/>
    <n v="0"/>
    <n v="1"/>
  </r>
  <r>
    <s v="ORD-04032"/>
    <d v="2024-10-16T00:00:00"/>
    <d v="2024-10-16T00:00:00"/>
    <s v="CUST20384"/>
    <s v="Shreya Das"/>
    <n v="34"/>
    <n v="34"/>
    <s v="Male"/>
    <s v="Male"/>
    <s v="West"/>
    <s v="Mumbai"/>
    <x v="0"/>
    <x v="38"/>
    <n v="8"/>
    <n v="8"/>
    <n v="1325.92"/>
    <n v="0.36"/>
    <n v="7101.14"/>
    <n v="3668.15"/>
    <n v="0.51700000000000002"/>
    <n v="75.44"/>
    <x v="2"/>
    <n v="2"/>
    <b v="0"/>
    <s v="Delivered"/>
    <x v="1"/>
    <x v="3"/>
    <n v="10"/>
    <x v="0"/>
    <x v="2"/>
    <s v="26-35"/>
    <x v="1"/>
    <x v="0"/>
    <n v="0"/>
    <n v="1"/>
    <n v="0"/>
    <n v="1"/>
  </r>
  <r>
    <s v="ORD-04031"/>
    <d v="2024-10-16T00:00:00"/>
    <d v="2024-10-16T00:00:00"/>
    <s v="CUST16901"/>
    <s v="Aarav Singh"/>
    <n v="36"/>
    <n v="36"/>
    <s v="Other"/>
    <s v="Other"/>
    <s v="Central"/>
    <s v="Raipur"/>
    <x v="5"/>
    <x v="10"/>
    <n v="4"/>
    <n v="4"/>
    <n v="10043.459999999999"/>
    <n v="0.01"/>
    <n v="42595.96"/>
    <n v="8765.23"/>
    <n v="0.20599999999999999"/>
    <n v="45.62"/>
    <x v="0"/>
    <n v="4"/>
    <b v="0"/>
    <s v="Cancelled"/>
    <x v="3"/>
    <x v="10"/>
    <n v="2"/>
    <x v="0"/>
    <x v="2"/>
    <s v="36-45"/>
    <x v="2"/>
    <x v="0"/>
    <n v="0"/>
    <n v="0"/>
    <n v="1"/>
    <n v="1"/>
  </r>
  <r>
    <s v="ORD-04029"/>
    <d v="2024-10-15T00:00:00"/>
    <d v="2024-10-15T00:00:00"/>
    <s v="CUST20995"/>
    <s v="Deepa Shah"/>
    <m/>
    <m/>
    <s v="Male"/>
    <s v="Male"/>
    <s v="North"/>
    <s v="Chandigarh"/>
    <x v="0"/>
    <x v="0"/>
    <n v="2"/>
    <n v="2"/>
    <n v="346.2"/>
    <n v="0.18"/>
    <n v="627.35"/>
    <n v="286.41000000000003"/>
    <n v="0.45700000000000002"/>
    <n v="60.58"/>
    <x v="3"/>
    <n v="4"/>
    <b v="0"/>
    <s v="Delivered"/>
    <x v="1"/>
    <x v="4"/>
    <n v="4"/>
    <x v="0"/>
    <x v="2"/>
    <s v="Unknown"/>
    <x v="3"/>
    <x v="0"/>
    <n v="0"/>
    <n v="1"/>
    <n v="0"/>
    <n v="1"/>
  </r>
  <r>
    <s v="ORD-04030"/>
    <d v="2024-10-15T00:00:00"/>
    <d v="2024-10-15T00:00:00"/>
    <s v="CUST64389"/>
    <s v="Shreya Joshi"/>
    <n v="38"/>
    <n v="38"/>
    <s v="Other"/>
    <s v="Other"/>
    <s v="South"/>
    <s v="Bangalore"/>
    <x v="4"/>
    <x v="32"/>
    <m/>
    <m/>
    <n v="1347.11"/>
    <n v="0.05"/>
    <n v="1522.28"/>
    <n v="738.02"/>
    <n v="0.48499999999999999"/>
    <n v="52.55"/>
    <x v="4"/>
    <n v="5"/>
    <b v="0"/>
    <s v="Delivered"/>
    <x v="1"/>
    <x v="4"/>
    <n v="4"/>
    <x v="0"/>
    <x v="2"/>
    <s v="36-45"/>
    <x v="2"/>
    <x v="0"/>
    <n v="0"/>
    <n v="1"/>
    <n v="0"/>
    <n v="1"/>
  </r>
  <r>
    <s v="ORD-04027"/>
    <d v="2024-10-14T00:00:00"/>
    <d v="2024-10-14T00:00:00"/>
    <s v="CUST22444"/>
    <s v="Meera Iyer"/>
    <n v="41"/>
    <n v="41"/>
    <s v="Female"/>
    <s v="Female"/>
    <s v="North"/>
    <s v="Chandigarh"/>
    <x v="6"/>
    <x v="13"/>
    <n v="5"/>
    <n v="5"/>
    <n v="720.42"/>
    <n v="0.21"/>
    <n v="3357.38"/>
    <n v="988.15"/>
    <n v="0.29399999999999998"/>
    <n v="51.08"/>
    <x v="3"/>
    <n v="1"/>
    <b v="1"/>
    <s v="Returned"/>
    <x v="0"/>
    <x v="5"/>
    <n v="8"/>
    <x v="0"/>
    <x v="2"/>
    <s v="36-45"/>
    <x v="0"/>
    <x v="0"/>
    <n v="1"/>
    <n v="1"/>
    <n v="0"/>
    <n v="1"/>
  </r>
  <r>
    <s v="ORD-04028"/>
    <d v="2024-10-14T00:00:00"/>
    <d v="2024-10-14T00:00:00"/>
    <s v="CUST55623"/>
    <s v="Nikhil Mehta"/>
    <n v="72"/>
    <n v="72"/>
    <s v="Male"/>
    <s v="Male"/>
    <s v="Central"/>
    <s v="Indore"/>
    <x v="4"/>
    <x v="7"/>
    <n v="8"/>
    <n v="8"/>
    <n v="953.45"/>
    <n v="0.12"/>
    <n v="6937.28"/>
    <n v="3146.46"/>
    <n v="0.45400000000000001"/>
    <n v="74.989999999999995"/>
    <x v="0"/>
    <n v="1"/>
    <b v="0"/>
    <s v="Delivered"/>
    <x v="1"/>
    <x v="9"/>
    <n v="9"/>
    <x v="0"/>
    <x v="2"/>
    <s v="60+"/>
    <x v="3"/>
    <x v="0"/>
    <n v="0"/>
    <n v="1"/>
    <n v="0"/>
    <n v="1"/>
  </r>
  <r>
    <s v="ORD-04026"/>
    <d v="2024-10-14T00:00:00"/>
    <d v="2024-10-14T00:00:00"/>
    <s v="CUST78408"/>
    <s v="Ananya Singh"/>
    <n v="20"/>
    <n v="20"/>
    <s v="Male"/>
    <s v="Male"/>
    <s v="North"/>
    <s v="Chandigarh"/>
    <x v="3"/>
    <x v="14"/>
    <n v="10"/>
    <n v="10"/>
    <n v="171.99"/>
    <n v="0.18"/>
    <n v="1542.88"/>
    <n v="98.26"/>
    <n v="6.4000000000000001E-2"/>
    <n v="65.88"/>
    <x v="5"/>
    <n v="4"/>
    <b v="1"/>
    <s v="Returned"/>
    <x v="0"/>
    <x v="0"/>
    <n v="3"/>
    <x v="0"/>
    <x v="2"/>
    <s v="18-25"/>
    <x v="3"/>
    <x v="0"/>
    <n v="1"/>
    <n v="1"/>
    <n v="0"/>
    <n v="1"/>
  </r>
  <r>
    <s v="ORD-04025"/>
    <d v="2024-10-13T00:00:00"/>
    <d v="2024-10-13T00:00:00"/>
    <s v="CUST94922"/>
    <s v="Arjun Reddy"/>
    <n v="58"/>
    <n v="58"/>
    <s v="Other"/>
    <s v="Other"/>
    <s v="Central"/>
    <s v="Indore"/>
    <x v="0"/>
    <x v="0"/>
    <n v="10"/>
    <n v="10"/>
    <n v="1026.6600000000001"/>
    <n v="0.13"/>
    <n v="9081.4500000000007"/>
    <n v="4511.59"/>
    <n v="0.497"/>
    <n v="101.7"/>
    <x v="5"/>
    <n v="2"/>
    <b v="0"/>
    <s v="Shipped"/>
    <x v="4"/>
    <x v="5"/>
    <n v="8"/>
    <x v="0"/>
    <x v="2"/>
    <s v="46-60"/>
    <x v="3"/>
    <x v="0"/>
    <n v="0"/>
    <n v="0"/>
    <n v="0"/>
    <n v="1"/>
  </r>
  <r>
    <s v="ORD-04024"/>
    <d v="2024-10-12T00:00:00"/>
    <d v="2024-10-12T00:00:00"/>
    <s v="CUST40456"/>
    <s v="Karan Gupta"/>
    <n v="50"/>
    <n v="50"/>
    <s v="Female"/>
    <s v="Female"/>
    <s v="Central"/>
    <s v="Indore"/>
    <x v="2"/>
    <x v="4"/>
    <n v="4"/>
    <n v="4"/>
    <n v="40360.699999999997"/>
    <n v="0.05"/>
    <n v="182429.15"/>
    <n v="25030.400000000001"/>
    <n v="0.13700000000000001"/>
    <n v="36.28"/>
    <x v="5"/>
    <n v="1"/>
    <b v="0"/>
    <s v="Delivered"/>
    <x v="1"/>
    <x v="3"/>
    <n v="10"/>
    <x v="0"/>
    <x v="2"/>
    <s v="46-60"/>
    <x v="2"/>
    <x v="0"/>
    <n v="0"/>
    <n v="1"/>
    <n v="0"/>
    <n v="1"/>
  </r>
  <r>
    <s v="ORD-04023"/>
    <d v="2024-10-11T00:00:00"/>
    <d v="2024-10-11T00:00:00"/>
    <s v="CUST25803"/>
    <s v="Pooja Patel"/>
    <n v="30"/>
    <n v="30"/>
    <s v="Other"/>
    <s v="Other"/>
    <s v="South"/>
    <s v="Chennai"/>
    <x v="2"/>
    <x v="4"/>
    <n v="9"/>
    <n v="9"/>
    <n v="59350.94"/>
    <n v="0.39"/>
    <n v="398128.01"/>
    <n v="49023.97"/>
    <n v="0.123"/>
    <n v="67.319999999999993"/>
    <x v="2"/>
    <n v="2"/>
    <b v="0"/>
    <s v="Pending"/>
    <x v="2"/>
    <x v="0"/>
    <n v="3"/>
    <x v="0"/>
    <x v="2"/>
    <s v="26-35"/>
    <x v="1"/>
    <x v="0"/>
    <n v="0"/>
    <n v="0"/>
    <n v="0"/>
    <n v="1"/>
  </r>
  <r>
    <s v="ORD-04022"/>
    <d v="2024-10-09T00:00:00"/>
    <d v="2024-10-09T00:00:00"/>
    <s v="CUST76630"/>
    <s v="Aarav Patel"/>
    <m/>
    <m/>
    <s v="Male"/>
    <s v="Male"/>
    <s v="South"/>
    <s v="Kochi"/>
    <x v="4"/>
    <x v="29"/>
    <n v="8"/>
    <n v="8"/>
    <n v="1268.46"/>
    <n v="0.05"/>
    <n v="12103.46"/>
    <n v="3618.98"/>
    <n v="0.29899999999999999"/>
    <n v="30.55"/>
    <x v="0"/>
    <n v="2"/>
    <b v="0"/>
    <s v="Delivered"/>
    <x v="1"/>
    <x v="3"/>
    <n v="10"/>
    <x v="0"/>
    <x v="2"/>
    <s v="Unknown"/>
    <x v="2"/>
    <x v="0"/>
    <n v="0"/>
    <n v="1"/>
    <n v="0"/>
    <n v="1"/>
  </r>
  <r>
    <s v="ORD-04021"/>
    <d v="2024-10-08T00:00:00"/>
    <d v="2024-10-08T00:00:00"/>
    <s v="CUST14904"/>
    <s v="Ritu Reddy"/>
    <n v="37"/>
    <n v="37"/>
    <s v="Male"/>
    <s v="Male"/>
    <s v="South"/>
    <s v="Bangalore"/>
    <x v="4"/>
    <x v="27"/>
    <n v="5"/>
    <n v="5"/>
    <n v="1217.44"/>
    <n v="0.33"/>
    <n v="4363.93"/>
    <n v="1440"/>
    <n v="0.33"/>
    <n v="66.03"/>
    <x v="1"/>
    <n v="5"/>
    <b v="0"/>
    <s v="Delivered"/>
    <x v="1"/>
    <x v="4"/>
    <n v="4"/>
    <x v="0"/>
    <x v="2"/>
    <s v="36-45"/>
    <x v="1"/>
    <x v="0"/>
    <n v="0"/>
    <n v="1"/>
    <n v="0"/>
    <n v="1"/>
  </r>
  <r>
    <s v="ORD-04020"/>
    <d v="2024-10-07T00:00:00"/>
    <d v="2024-10-07T00:00:00"/>
    <s v="CUST94098"/>
    <s v="Deepa Iyer"/>
    <n v="43"/>
    <n v="43"/>
    <s v="Other"/>
    <s v="Other"/>
    <s v="South"/>
    <s v="Hyderabad"/>
    <x v="4"/>
    <x v="27"/>
    <n v="7"/>
    <n v="7"/>
    <n v="1255.05"/>
    <n v="0.06"/>
    <n v="10208.81"/>
    <n v="4389.6099999999997"/>
    <n v="0.43"/>
    <n v="46.86"/>
    <x v="5"/>
    <n v="5"/>
    <b v="0"/>
    <s v="Cancelled"/>
    <x v="3"/>
    <x v="3"/>
    <n v="10"/>
    <x v="0"/>
    <x v="2"/>
    <s v="36-45"/>
    <x v="2"/>
    <x v="0"/>
    <n v="0"/>
    <n v="0"/>
    <n v="1"/>
    <n v="1"/>
  </r>
  <r>
    <s v="ORD-04019"/>
    <d v="2024-10-07T00:00:00"/>
    <d v="2024-10-07T00:00:00"/>
    <s v="CUST33185"/>
    <s v="Aditya Bose"/>
    <n v="30"/>
    <n v="30"/>
    <s v="Female"/>
    <s v="Female"/>
    <s v="Central"/>
    <s v="Nagpur"/>
    <x v="5"/>
    <x v="10"/>
    <n v="8"/>
    <n v="8"/>
    <n v="11748.72"/>
    <n v="0.34"/>
    <n v="67592.289999999994"/>
    <n v="16805.64"/>
    <n v="0.249"/>
    <n v="44.93"/>
    <x v="3"/>
    <m/>
    <b v="1"/>
    <s v="Returned"/>
    <x v="0"/>
    <x v="3"/>
    <n v="10"/>
    <x v="0"/>
    <x v="2"/>
    <s v="26-35"/>
    <x v="1"/>
    <x v="0"/>
    <n v="1"/>
    <n v="1"/>
    <n v="0"/>
    <n v="1"/>
  </r>
  <r>
    <s v="ORD-04018"/>
    <d v="2024-10-06T00:00:00"/>
    <d v="2024-10-06T00:00:00"/>
    <s v="CUST05715"/>
    <s v="Shreya Kumar"/>
    <n v="30"/>
    <n v="30"/>
    <s v="Other"/>
    <s v="Other"/>
    <s v="North"/>
    <s v="Ludhiana"/>
    <x v="1"/>
    <x v="3"/>
    <n v="3"/>
    <n v="3"/>
    <n v="20526.57"/>
    <n v="0.39"/>
    <n v="39110.300000000003"/>
    <n v="5636.16"/>
    <n v="0.14399999999999999"/>
    <n v="58.12"/>
    <x v="0"/>
    <n v="5"/>
    <b v="0"/>
    <s v="Delivered"/>
    <x v="1"/>
    <x v="1"/>
    <n v="5"/>
    <x v="0"/>
    <x v="2"/>
    <s v="26-35"/>
    <x v="1"/>
    <x v="0"/>
    <n v="0"/>
    <n v="1"/>
    <n v="0"/>
    <n v="1"/>
  </r>
  <r>
    <s v="ORD-04017"/>
    <d v="2024-10-03T00:00:00"/>
    <d v="2024-10-03T00:00:00"/>
    <s v="CUST02198"/>
    <s v="Meera Singh"/>
    <n v="34"/>
    <n v="34"/>
    <s v="Male"/>
    <s v="Male"/>
    <s v="East"/>
    <s v="Kolkata"/>
    <x v="5"/>
    <x v="12"/>
    <n v="2"/>
    <n v="2"/>
    <n v="2854.89"/>
    <n v="0.06"/>
    <n v="6360.16"/>
    <n v="1203.75"/>
    <n v="0.189"/>
    <n v="86.84"/>
    <x v="3"/>
    <n v="3"/>
    <b v="0"/>
    <s v="Delivered"/>
    <x v="1"/>
    <x v="9"/>
    <n v="9"/>
    <x v="0"/>
    <x v="2"/>
    <s v="26-35"/>
    <x v="2"/>
    <x v="0"/>
    <n v="0"/>
    <n v="1"/>
    <n v="0"/>
    <n v="1"/>
  </r>
  <r>
    <s v="ORD-04016"/>
    <d v="2024-10-02T00:00:00"/>
    <d v="2024-10-02T00:00:00"/>
    <s v="CUST07018"/>
    <s v="Sanjay Kumar"/>
    <n v="39"/>
    <n v="39"/>
    <s v="Male"/>
    <s v="Male"/>
    <s v="Central"/>
    <s v="Bhopal"/>
    <x v="2"/>
    <x v="30"/>
    <n v="2"/>
    <n v="2"/>
    <n v="24384.77"/>
    <n v="0.4"/>
    <n v="33639.93"/>
    <n v="4904.58"/>
    <n v="0.14599999999999999"/>
    <n v="40.950000000000003"/>
    <x v="2"/>
    <n v="3"/>
    <b v="0"/>
    <s v="Delivered"/>
    <x v="1"/>
    <x v="9"/>
    <n v="9"/>
    <x v="0"/>
    <x v="2"/>
    <s v="36-45"/>
    <x v="1"/>
    <x v="0"/>
    <n v="0"/>
    <n v="1"/>
    <n v="0"/>
    <n v="1"/>
  </r>
  <r>
    <s v="ORD-04015"/>
    <d v="2024-10-01T00:00:00"/>
    <d v="2024-10-01T00:00:00"/>
    <s v="CUST50530"/>
    <s v="Nikhil Patel"/>
    <n v="36"/>
    <n v="36"/>
    <s v="Male"/>
    <s v="Male"/>
    <s v="North"/>
    <s v="Amritsar"/>
    <x v="1"/>
    <x v="20"/>
    <n v="5"/>
    <n v="5"/>
    <n v="16493.240000000002"/>
    <n v="0.1"/>
    <n v="95102.09"/>
    <n v="29222.3"/>
    <n v="0.307"/>
    <n v="63.55"/>
    <x v="1"/>
    <n v="5"/>
    <b v="0"/>
    <s v="Delivered"/>
    <x v="1"/>
    <x v="7"/>
    <n v="-1"/>
    <x v="0"/>
    <x v="2"/>
    <s v="36-45"/>
    <x v="2"/>
    <x v="0"/>
    <n v="0"/>
    <n v="1"/>
    <n v="0"/>
    <n v="1"/>
  </r>
  <r>
    <s v="ORD-04014"/>
    <d v="2024-09-30T00:00:00"/>
    <d v="2024-09-30T00:00:00"/>
    <s v="CUST71983"/>
    <s v="Vikram Chatterjee"/>
    <n v="21"/>
    <n v="21"/>
    <s v="Male"/>
    <s v="Male"/>
    <s v="North"/>
    <s v="Ludhiana"/>
    <x v="5"/>
    <x v="22"/>
    <n v="7"/>
    <n v="7"/>
    <n v="1420.89"/>
    <n v="0.01"/>
    <n v="14785.98"/>
    <n v="3969.68"/>
    <n v="0.26800000000000002"/>
    <n v="38.840000000000003"/>
    <x v="5"/>
    <n v="2"/>
    <b v="0"/>
    <s v="Delivered"/>
    <x v="1"/>
    <x v="8"/>
    <n v="7"/>
    <x v="0"/>
    <x v="3"/>
    <s v="18-25"/>
    <x v="2"/>
    <x v="0"/>
    <n v="0"/>
    <n v="1"/>
    <n v="0"/>
    <n v="1"/>
  </r>
  <r>
    <s v="ORD-04013"/>
    <d v="2024-09-30T00:00:00"/>
    <d v="2024-09-30T00:00:00"/>
    <s v="CUST80488"/>
    <s v="Ananya Chatterjee"/>
    <n v="18"/>
    <n v="18"/>
    <s v="Male"/>
    <s v="Male"/>
    <s v="South"/>
    <s v="Hyderabad"/>
    <x v="3"/>
    <x v="25"/>
    <n v="4"/>
    <n v="4"/>
    <n v="497.25"/>
    <n v="0.32"/>
    <n v="1775.14"/>
    <n v="168.64"/>
    <n v="9.5000000000000001E-2"/>
    <n v="81.5"/>
    <x v="2"/>
    <n v="1"/>
    <b v="0"/>
    <s v="Pending"/>
    <x v="2"/>
    <x v="0"/>
    <n v="3"/>
    <x v="0"/>
    <x v="3"/>
    <s v="18-25"/>
    <x v="1"/>
    <x v="0"/>
    <n v="0"/>
    <n v="0"/>
    <n v="0"/>
    <n v="1"/>
  </r>
  <r>
    <s v="ORD-04011"/>
    <s v="September 29, 2024"/>
    <d v="2024-09-29T00:00:00"/>
    <s v="CUST75729"/>
    <s v="Sunita Patel"/>
    <n v="31"/>
    <n v="31"/>
    <s v="Other"/>
    <s v="Other"/>
    <s v="Central"/>
    <s v="Bhopal"/>
    <x v="2"/>
    <x v="30"/>
    <n v="8"/>
    <n v="8"/>
    <n v="31909.439999999999"/>
    <n v="0.22"/>
    <n v="265931.19"/>
    <n v="40509.78"/>
    <n v="0.152"/>
    <n v="54.88"/>
    <x v="3"/>
    <n v="4"/>
    <b v="0"/>
    <s v="Delivered"/>
    <x v="1"/>
    <x v="6"/>
    <n v="6"/>
    <x v="0"/>
    <x v="3"/>
    <s v="26-35"/>
    <x v="0"/>
    <x v="0"/>
    <n v="0"/>
    <n v="1"/>
    <n v="0"/>
    <n v="1"/>
  </r>
  <r>
    <s v="ORD-04010"/>
    <d v="2024-09-29T00:00:00"/>
    <d v="2024-09-29T00:00:00"/>
    <s v="CUST04352"/>
    <s v="Amit Chatterjee"/>
    <n v="22"/>
    <n v="22"/>
    <s v="Female"/>
    <s v="Female"/>
    <s v="West"/>
    <s v="Surat"/>
    <x v="4"/>
    <x v="7"/>
    <n v="2"/>
    <n v="2"/>
    <n v="1099.72"/>
    <n v="0.22"/>
    <n v="2033.79"/>
    <n v="869.03"/>
    <n v="0.42699999999999999"/>
    <n v="61.35"/>
    <x v="3"/>
    <n v="3"/>
    <b v="0"/>
    <s v="Delivered"/>
    <x v="1"/>
    <x v="4"/>
    <n v="4"/>
    <x v="0"/>
    <x v="3"/>
    <s v="18-25"/>
    <x v="0"/>
    <x v="0"/>
    <n v="0"/>
    <n v="1"/>
    <n v="0"/>
    <n v="1"/>
  </r>
  <r>
    <s v="ORD-04012"/>
    <d v="2024-09-29T00:00:00"/>
    <d v="2024-09-29T00:00:00"/>
    <s v="CUST14684"/>
    <s v="Aditya Gupta"/>
    <n v="6"/>
    <n v="6"/>
    <s v="Other"/>
    <s v="Other"/>
    <s v="Central"/>
    <s v="Nagpur"/>
    <x v="5"/>
    <x v="12"/>
    <n v="2"/>
    <n v="2"/>
    <n v="14686.72"/>
    <n v="0.25"/>
    <n v="30972.880000000001"/>
    <n v="7672.73"/>
    <n v="0.248"/>
    <n v="59.7"/>
    <x v="4"/>
    <n v="2"/>
    <b v="0"/>
    <s v="Delivered"/>
    <x v="1"/>
    <x v="5"/>
    <n v="8"/>
    <x v="0"/>
    <x v="3"/>
    <s v="&lt;18"/>
    <x v="0"/>
    <x v="0"/>
    <n v="0"/>
    <n v="1"/>
    <n v="0"/>
    <n v="1"/>
  </r>
  <r>
    <s v="ORD-04007"/>
    <d v="2024-09-27T00:00:00"/>
    <d v="2024-09-27T00:00:00"/>
    <s v="CUST26263"/>
    <s v="Arjun Singh"/>
    <n v="150"/>
    <m/>
    <s v="Male"/>
    <s v="Male"/>
    <s v="South"/>
    <s v="Hyderabad"/>
    <x v="4"/>
    <x v="27"/>
    <n v="4"/>
    <n v="4"/>
    <n v="1464.19"/>
    <n v="0.04"/>
    <n v="7046.17"/>
    <n v="3076.89"/>
    <n v="0.437"/>
    <n v="76.930000000000007"/>
    <x v="0"/>
    <n v="4"/>
    <b v="0"/>
    <s v="Delivered"/>
    <x v="1"/>
    <x v="5"/>
    <n v="8"/>
    <x v="0"/>
    <x v="3"/>
    <s v="Unknown"/>
    <x v="2"/>
    <x v="0"/>
    <n v="0"/>
    <n v="1"/>
    <n v="0"/>
    <n v="1"/>
  </r>
  <r>
    <s v="ORD-04009"/>
    <d v="2024-09-27T00:00:00"/>
    <d v="2024-09-27T00:00:00"/>
    <s v="CUST19149"/>
    <s v="Meera Reddy"/>
    <n v="41"/>
    <n v="41"/>
    <s v="Other"/>
    <s v="Other"/>
    <s v="South"/>
    <s v="Hyderabad"/>
    <x v="1"/>
    <x v="1"/>
    <n v="10"/>
    <n v="10"/>
    <n v="24673.9"/>
    <n v="0.26"/>
    <n v="227656.87"/>
    <n v="85641.84"/>
    <n v="0.376"/>
    <n v="82.09"/>
    <x v="5"/>
    <m/>
    <b v="0"/>
    <s v="Delivered"/>
    <x v="1"/>
    <x v="5"/>
    <n v="8"/>
    <x v="0"/>
    <x v="3"/>
    <s v="36-45"/>
    <x v="0"/>
    <x v="0"/>
    <n v="0"/>
    <n v="1"/>
    <n v="0"/>
    <n v="1"/>
  </r>
  <r>
    <s v="ORD-04008"/>
    <d v="2024-09-27T00:00:00"/>
    <d v="2024-09-27T00:00:00"/>
    <s v="CUST62705"/>
    <s v="Aditya Nair"/>
    <n v="30"/>
    <n v="30"/>
    <s v="Male"/>
    <s v="Male"/>
    <s v="Central"/>
    <s v="Bhopal"/>
    <x v="2"/>
    <x v="26"/>
    <n v="8"/>
    <n v="8"/>
    <n v="62831.199999999997"/>
    <n v="0.12"/>
    <n v="537551.85"/>
    <n v="74470.320000000007"/>
    <n v="0.13900000000000001"/>
    <n v="76.77"/>
    <x v="2"/>
    <n v="3"/>
    <b v="0"/>
    <s v="Delivered"/>
    <x v="1"/>
    <x v="0"/>
    <n v="3"/>
    <x v="0"/>
    <x v="3"/>
    <s v="26-35"/>
    <x v="3"/>
    <x v="0"/>
    <n v="0"/>
    <n v="1"/>
    <n v="0"/>
    <n v="1"/>
  </r>
  <r>
    <s v="ORD-04006"/>
    <d v="2024-09-26T00:00:00"/>
    <d v="2024-09-26T00:00:00"/>
    <s v="CUST54515"/>
    <s v="Sanjay Gupta"/>
    <n v="15"/>
    <n v="15"/>
    <s v="Male"/>
    <s v="Male"/>
    <s v="South"/>
    <s v="Bangalore"/>
    <x v="4"/>
    <x v="7"/>
    <n v="3"/>
    <n v="3"/>
    <n v="895.77"/>
    <n v="0.21"/>
    <n v="2973.34"/>
    <n v="895.93"/>
    <n v="0.30099999999999999"/>
    <n v="71.180000000000007"/>
    <x v="5"/>
    <n v="4"/>
    <b v="0"/>
    <s v="Delivered"/>
    <x v="1"/>
    <x v="5"/>
    <n v="8"/>
    <x v="0"/>
    <x v="3"/>
    <s v="&lt;18"/>
    <x v="0"/>
    <x v="0"/>
    <n v="0"/>
    <n v="1"/>
    <n v="0"/>
    <n v="1"/>
  </r>
  <r>
    <s v="ORD-04005"/>
    <d v="2024-09-26T00:00:00"/>
    <d v="2024-09-26T00:00:00"/>
    <s v="CUST65030"/>
    <s v="Nisha Rao"/>
    <n v="35"/>
    <n v="35"/>
    <s v="Male"/>
    <s v="Male"/>
    <s v="South"/>
    <s v="Hyderabad"/>
    <x v="6"/>
    <x v="24"/>
    <n v="7"/>
    <n v="7"/>
    <n v="1062.1099999999999"/>
    <n v="0.24"/>
    <n v="8280.1299999999992"/>
    <n v="1296.33"/>
    <n v="0.157"/>
    <n v="57.64"/>
    <x v="3"/>
    <m/>
    <b v="1"/>
    <s v="Returned"/>
    <x v="0"/>
    <x v="0"/>
    <n v="3"/>
    <x v="0"/>
    <x v="3"/>
    <s v="26-35"/>
    <x v="0"/>
    <x v="0"/>
    <n v="1"/>
    <n v="1"/>
    <n v="0"/>
    <n v="1"/>
  </r>
  <r>
    <s v="ORD-04004"/>
    <d v="2024-09-25T00:00:00"/>
    <d v="2024-09-25T00:00:00"/>
    <s v="CUST45019"/>
    <s v="Nikhil Mishra"/>
    <n v="27"/>
    <n v="27"/>
    <s v="Other"/>
    <s v="Other"/>
    <s v="North"/>
    <s v="Amritsar"/>
    <x v="6"/>
    <x v="37"/>
    <n v="1"/>
    <n v="1"/>
    <n v="2472.06"/>
    <n v="0.23"/>
    <n v="2559.11"/>
    <n v="756.36"/>
    <n v="0.29599999999999999"/>
    <n v="57.21"/>
    <x v="4"/>
    <n v="5"/>
    <b v="0"/>
    <s v="Delivered"/>
    <x v="1"/>
    <x v="3"/>
    <n v="10"/>
    <x v="0"/>
    <x v="3"/>
    <s v="26-35"/>
    <x v="0"/>
    <x v="0"/>
    <n v="0"/>
    <n v="1"/>
    <n v="0"/>
    <n v="1"/>
  </r>
  <r>
    <s v="ORD-04003"/>
    <d v="2024-09-24T00:00:00"/>
    <d v="2024-09-24T00:00:00"/>
    <s v="CUST94541"/>
    <s v="Shreya Bose"/>
    <n v="42"/>
    <n v="42"/>
    <s v="Female"/>
    <s v="Female"/>
    <s v="West"/>
    <s v="Mumbai"/>
    <x v="0"/>
    <x v="19"/>
    <n v="7"/>
    <n v="7"/>
    <n v="1565.4"/>
    <n v="0.05"/>
    <n v="13028.24"/>
    <n v="6557.25"/>
    <n v="0.503"/>
    <n v="48.19"/>
    <x v="4"/>
    <m/>
    <b v="0"/>
    <s v="Delivered"/>
    <x v="1"/>
    <x v="10"/>
    <n v="2"/>
    <x v="0"/>
    <x v="3"/>
    <s v="36-45"/>
    <x v="2"/>
    <x v="0"/>
    <n v="0"/>
    <n v="1"/>
    <n v="0"/>
    <n v="1"/>
  </r>
  <r>
    <s v="ORD-03999"/>
    <d v="2024-09-23T00:00:00"/>
    <d v="2024-09-23T00:00:00"/>
    <s v="CUST81465"/>
    <s v="Rohan Pillai"/>
    <n v="38"/>
    <n v="38"/>
    <s v="Male"/>
    <s v="Male"/>
    <s v="Central"/>
    <s v="Indore"/>
    <x v="3"/>
    <x v="14"/>
    <n v="5"/>
    <n v="5"/>
    <n v="195.29"/>
    <n v="0.16"/>
    <n v="1055.0999999999999"/>
    <n v="81.38"/>
    <n v="7.6999999999999999E-2"/>
    <n v="32.28"/>
    <x v="2"/>
    <n v="3"/>
    <b v="0"/>
    <s v="Cancelled"/>
    <x v="3"/>
    <x v="1"/>
    <n v="5"/>
    <x v="0"/>
    <x v="3"/>
    <s v="36-45"/>
    <x v="3"/>
    <x v="0"/>
    <n v="0"/>
    <n v="0"/>
    <n v="1"/>
    <n v="1"/>
  </r>
  <r>
    <s v="ORD-04002"/>
    <d v="2024-09-23T00:00:00"/>
    <d v="2024-09-23T00:00:00"/>
    <s v="CUST44623"/>
    <s v="Sunita Shah"/>
    <n v="31"/>
    <n v="31"/>
    <s v="Female"/>
    <s v="Female"/>
    <s v="South"/>
    <s v="Kochi"/>
    <x v="4"/>
    <x v="8"/>
    <n v="5"/>
    <n v="5"/>
    <n v="893.6"/>
    <n v="0.03"/>
    <n v="5604.17"/>
    <n v="1918.52"/>
    <n v="0.34200000000000003"/>
    <n v="70.92"/>
    <x v="5"/>
    <n v="1"/>
    <b v="0"/>
    <s v="Delivered"/>
    <x v="1"/>
    <x v="10"/>
    <n v="2"/>
    <x v="0"/>
    <x v="3"/>
    <s v="26-35"/>
    <x v="2"/>
    <x v="0"/>
    <n v="0"/>
    <n v="1"/>
    <n v="0"/>
    <n v="1"/>
  </r>
  <r>
    <s v="ORD-04001"/>
    <d v="2024-09-23T00:00:00"/>
    <d v="2024-09-23T00:00:00"/>
    <s v="CUST65012"/>
    <s v="Sanjay Bose"/>
    <n v="39"/>
    <n v="39"/>
    <s v="Male"/>
    <s v="Male"/>
    <s v="South"/>
    <s v="Kochi"/>
    <x v="6"/>
    <x v="37"/>
    <n v="6"/>
    <n v="6"/>
    <n v="633.62"/>
    <n v="0.11"/>
    <n v="4634.74"/>
    <n v="1771.15"/>
    <n v="0.38200000000000001"/>
    <n v="66.09"/>
    <x v="5"/>
    <n v="2"/>
    <b v="0"/>
    <s v="Delivered"/>
    <x v="1"/>
    <x v="0"/>
    <n v="3"/>
    <x v="0"/>
    <x v="3"/>
    <s v="36-45"/>
    <x v="3"/>
    <x v="0"/>
    <n v="0"/>
    <n v="1"/>
    <n v="0"/>
    <n v="1"/>
  </r>
  <r>
    <s v="ORD-04000"/>
    <d v="2024-09-23T00:00:00"/>
    <d v="2024-09-23T00:00:00"/>
    <s v="CUST53861"/>
    <s v="Nisha Kumar"/>
    <n v="32"/>
    <n v="32"/>
    <s v="Male"/>
    <s v="Male"/>
    <s v="West"/>
    <s v="Surat"/>
    <x v="0"/>
    <x v="16"/>
    <n v="7"/>
    <n v="7"/>
    <n v="1954.05"/>
    <n v="0.2"/>
    <n v="15069.06"/>
    <n v="8691.86"/>
    <n v="0.57699999999999996"/>
    <n v="65.77"/>
    <x v="1"/>
    <n v="4"/>
    <b v="1"/>
    <s v="Returned"/>
    <x v="0"/>
    <x v="6"/>
    <n v="6"/>
    <x v="0"/>
    <x v="3"/>
    <s v="26-35"/>
    <x v="3"/>
    <x v="0"/>
    <n v="1"/>
    <n v="1"/>
    <n v="0"/>
    <n v="1"/>
  </r>
  <r>
    <s v="ORD-03998"/>
    <d v="2024-09-23T00:00:00"/>
    <d v="2024-09-23T00:00:00"/>
    <s v="CUST82276"/>
    <s v="Aarav Mishra"/>
    <n v="39"/>
    <n v="39"/>
    <s v="Male"/>
    <s v="Male"/>
    <s v="Central"/>
    <s v="Indore"/>
    <x v="3"/>
    <x v="25"/>
    <n v="9"/>
    <n v="9"/>
    <n v="302.83"/>
    <n v="0.35"/>
    <n v="2144.87"/>
    <n v="127.02"/>
    <n v="5.8999999999999997E-2"/>
    <n v="50.82"/>
    <x v="5"/>
    <m/>
    <b v="0"/>
    <s v="Delivered"/>
    <x v="1"/>
    <x v="2"/>
    <n v="1"/>
    <x v="0"/>
    <x v="3"/>
    <s v="36-45"/>
    <x v="1"/>
    <x v="0"/>
    <n v="0"/>
    <n v="1"/>
    <n v="0"/>
    <n v="1"/>
  </r>
  <r>
    <s v="ORD-03997"/>
    <d v="2024-09-22T00:00:00"/>
    <d v="2024-09-22T00:00:00"/>
    <s v="CUST57164"/>
    <s v="Karan Reddy"/>
    <n v="36"/>
    <n v="36"/>
    <s v="Male"/>
    <s v="Male"/>
    <s v="East"/>
    <s v="Bhubaneswar"/>
    <x v="0"/>
    <x v="15"/>
    <n v="4"/>
    <n v="4"/>
    <n v="2333.1"/>
    <n v="0.22"/>
    <n v="11296.75"/>
    <n v="4828.37"/>
    <n v="0.42699999999999999"/>
    <n v="72.08"/>
    <x v="3"/>
    <n v="3"/>
    <b v="1"/>
    <s v="Returned"/>
    <x v="0"/>
    <x v="3"/>
    <n v="10"/>
    <x v="0"/>
    <x v="3"/>
    <s v="36-45"/>
    <x v="0"/>
    <x v="0"/>
    <n v="1"/>
    <n v="1"/>
    <n v="0"/>
    <n v="1"/>
  </r>
  <r>
    <s v="ORD-03995"/>
    <d v="2024-09-21T00:00:00"/>
    <d v="2024-09-21T00:00:00"/>
    <s v="CUST60857"/>
    <s v="Aarav Kapoor"/>
    <n v="30"/>
    <n v="30"/>
    <s v="Male"/>
    <s v="Male"/>
    <s v="Central"/>
    <s v="Raipur"/>
    <x v="0"/>
    <x v="15"/>
    <n v="7"/>
    <n v="7"/>
    <n v="2114.17"/>
    <n v="0.39"/>
    <n v="13036.59"/>
    <n v="6081.67"/>
    <n v="0.46700000000000003"/>
    <n v="26.71"/>
    <x v="5"/>
    <n v="3"/>
    <b v="0"/>
    <s v="Delivered"/>
    <x v="1"/>
    <x v="7"/>
    <m/>
    <x v="0"/>
    <x v="3"/>
    <s v="26-35"/>
    <x v="1"/>
    <x v="0"/>
    <n v="0"/>
    <n v="1"/>
    <n v="0"/>
    <n v="1"/>
  </r>
  <r>
    <s v="ORD-03996"/>
    <d v="2024-09-21T00:00:00"/>
    <d v="2024-09-21T00:00:00"/>
    <s v="CUST21024"/>
    <s v="Karan Iyer"/>
    <n v="33"/>
    <n v="33"/>
    <s v="Other"/>
    <s v="Other"/>
    <s v="West"/>
    <s v="Pune"/>
    <x v="2"/>
    <x v="26"/>
    <n v="2"/>
    <n v="2"/>
    <n v="79639.72"/>
    <n v="0.34"/>
    <n v="134225.29"/>
    <n v="11600.84"/>
    <n v="8.5999999999999993E-2"/>
    <n v="87.92"/>
    <x v="4"/>
    <n v="3"/>
    <b v="0"/>
    <s v="Delivered"/>
    <x v="1"/>
    <x v="4"/>
    <n v="4"/>
    <x v="0"/>
    <x v="3"/>
    <s v="26-35"/>
    <x v="1"/>
    <x v="0"/>
    <n v="0"/>
    <n v="1"/>
    <n v="0"/>
    <n v="1"/>
  </r>
  <r>
    <s v="ORD-03993"/>
    <d v="2024-09-20T00:00:00"/>
    <d v="2024-09-20T00:00:00"/>
    <s v="CUST65197"/>
    <s v="Rohan Chatterjee"/>
    <n v="38"/>
    <n v="38"/>
    <s v="F"/>
    <s v="Female"/>
    <s v="South"/>
    <s v="Chennai"/>
    <x v="4"/>
    <x v="8"/>
    <n v="9"/>
    <n v="9"/>
    <n v="816.41"/>
    <n v="0.35"/>
    <n v="5054.28"/>
    <n v="2136.9"/>
    <n v="0.42299999999999999"/>
    <n v="42.16"/>
    <x v="3"/>
    <n v="2"/>
    <b v="0"/>
    <s v="Delivered"/>
    <x v="1"/>
    <x v="1"/>
    <n v="5"/>
    <x v="0"/>
    <x v="3"/>
    <s v="36-45"/>
    <x v="1"/>
    <x v="0"/>
    <n v="0"/>
    <n v="1"/>
    <n v="0"/>
    <n v="1"/>
  </r>
  <r>
    <s v="ORD-03994"/>
    <d v="2024-09-20T00:00:00"/>
    <d v="2024-09-20T00:00:00"/>
    <s v="CUST52703"/>
    <s v="Nisha Iyer"/>
    <n v="36"/>
    <n v="36"/>
    <s v="Other"/>
    <s v="Other"/>
    <s v="East"/>
    <s v="Patna"/>
    <x v="0"/>
    <x v="15"/>
    <n v="3"/>
    <n v="3"/>
    <n v="1494.83"/>
    <n v="0.26"/>
    <n v="3664.34"/>
    <n v="2210.9299999999998"/>
    <n v="0.60299999999999998"/>
    <n v="96.38"/>
    <x v="4"/>
    <n v="1"/>
    <b v="0"/>
    <s v="Delivered"/>
    <x v="1"/>
    <x v="5"/>
    <n v="8"/>
    <x v="0"/>
    <x v="3"/>
    <s v="36-45"/>
    <x v="0"/>
    <x v="0"/>
    <n v="0"/>
    <n v="1"/>
    <n v="0"/>
    <n v="1"/>
  </r>
  <r>
    <s v="ORD-03992"/>
    <d v="2024-09-20T00:00:00"/>
    <d v="2024-09-20T00:00:00"/>
    <s v="CUST28805"/>
    <s v="Rohan Singh"/>
    <n v="13"/>
    <n v="13"/>
    <s v="Female"/>
    <s v="Female"/>
    <s v="South"/>
    <s v="Hyderabad"/>
    <x v="6"/>
    <x v="35"/>
    <n v="2"/>
    <n v="2"/>
    <n v="3743.45"/>
    <n v="0.09"/>
    <n v="9311.2199999999993"/>
    <n v="3378.19"/>
    <n v="0.36299999999999999"/>
    <n v="53.74"/>
    <x v="3"/>
    <n v="5"/>
    <b v="0"/>
    <s v="Delivered"/>
    <x v="1"/>
    <x v="8"/>
    <n v="7"/>
    <x v="0"/>
    <x v="3"/>
    <s v="&lt;18"/>
    <x v="2"/>
    <x v="0"/>
    <n v="0"/>
    <n v="1"/>
    <n v="0"/>
    <n v="1"/>
  </r>
  <r>
    <s v="ORD-03991"/>
    <d v="2024-09-19T00:00:00"/>
    <d v="2024-09-19T00:00:00"/>
    <s v="CUST26095"/>
    <s v="Aditya Reddy"/>
    <n v="31"/>
    <n v="31"/>
    <s v="Female"/>
    <s v="Female"/>
    <s v="South"/>
    <s v="Chennai"/>
    <x v="0"/>
    <x v="0"/>
    <n v="10"/>
    <n v="10"/>
    <n v="1064.73"/>
    <n v="0.23"/>
    <n v="9344.7099999999991"/>
    <n v="3730.48"/>
    <n v="0.39900000000000002"/>
    <n v="58.78"/>
    <x v="2"/>
    <n v="2"/>
    <b v="0"/>
    <s v="Cancelled"/>
    <x v="3"/>
    <x v="10"/>
    <n v="2"/>
    <x v="0"/>
    <x v="3"/>
    <s v="26-35"/>
    <x v="0"/>
    <x v="0"/>
    <n v="0"/>
    <n v="0"/>
    <n v="1"/>
    <n v="1"/>
  </r>
  <r>
    <s v="ORD-03990"/>
    <d v="2024-09-18T00:00:00"/>
    <d v="2024-09-18T00:00:00"/>
    <s v="CUST81510"/>
    <s v="Ritu Chatterjee"/>
    <n v="50"/>
    <n v="50"/>
    <s v="Other"/>
    <s v="Other"/>
    <s v="West"/>
    <s v="Ahmedabad"/>
    <x v="6"/>
    <x v="23"/>
    <n v="10"/>
    <n v="10"/>
    <n v="3403.06"/>
    <n v="0.39"/>
    <n v="22886.16"/>
    <n v="4900.0200000000004"/>
    <n v="0.214"/>
    <n v="44.69"/>
    <x v="0"/>
    <m/>
    <b v="0"/>
    <s v="Shipped"/>
    <x v="4"/>
    <x v="2"/>
    <n v="1"/>
    <x v="0"/>
    <x v="3"/>
    <s v="46-60"/>
    <x v="1"/>
    <x v="0"/>
    <n v="0"/>
    <n v="0"/>
    <n v="0"/>
    <n v="1"/>
  </r>
  <r>
    <s v="ORD-03989"/>
    <d v="2024-09-17T00:00:00"/>
    <d v="2024-09-17T00:00:00"/>
    <s v="CUST67629"/>
    <s v="Shreya Kapoor"/>
    <n v="45"/>
    <n v="45"/>
    <s v="Male"/>
    <s v="Male"/>
    <s v="Central"/>
    <s v="Indore"/>
    <x v="3"/>
    <x v="25"/>
    <n v="2"/>
    <n v="2"/>
    <n v="233.21"/>
    <n v="0.33"/>
    <n v="470.15"/>
    <n v="27.24"/>
    <n v="5.8000000000000003E-2"/>
    <n v="48.63"/>
    <x v="0"/>
    <n v="2"/>
    <b v="0"/>
    <s v="Delivered"/>
    <x v="1"/>
    <x v="8"/>
    <n v="7"/>
    <x v="0"/>
    <x v="3"/>
    <s v="36-45"/>
    <x v="1"/>
    <x v="0"/>
    <n v="0"/>
    <n v="1"/>
    <n v="0"/>
    <n v="1"/>
  </r>
  <r>
    <s v="ORD-03988"/>
    <d v="2024-09-15T00:00:00"/>
    <d v="2024-09-15T00:00:00"/>
    <s v="CUST06985"/>
    <s v="Kavya Joshi"/>
    <n v="39"/>
    <n v="39"/>
    <s v="Male"/>
    <s v="Male"/>
    <s v="South"/>
    <s v="Bangalore"/>
    <x v="5"/>
    <x v="18"/>
    <n v="2"/>
    <n v="2"/>
    <n v="10400.51"/>
    <n v="0.39"/>
    <n v="16571.32"/>
    <n v="3945.31"/>
    <n v="0.23799999999999999"/>
    <n v="79.88"/>
    <x v="0"/>
    <n v="2"/>
    <b v="0"/>
    <s v="Delivered"/>
    <x v="1"/>
    <x v="1"/>
    <n v="5"/>
    <x v="0"/>
    <x v="3"/>
    <s v="36-45"/>
    <x v="1"/>
    <x v="0"/>
    <n v="0"/>
    <n v="1"/>
    <n v="0"/>
    <n v="1"/>
  </r>
  <r>
    <s v="ORD-03987"/>
    <d v="2024-09-15T00:00:00"/>
    <d v="2024-09-15T00:00:00"/>
    <s v="CUST84905"/>
    <s v="Pooja Bhat"/>
    <n v="28"/>
    <n v="28"/>
    <s v="Male"/>
    <s v="Male"/>
    <s v="East"/>
    <s v="Bhubaneswar"/>
    <x v="3"/>
    <x v="14"/>
    <n v="10"/>
    <n v="10"/>
    <n v="394.18"/>
    <n v="0.11"/>
    <n v="4349.83"/>
    <n v="380.98"/>
    <n v="8.7999999999999995E-2"/>
    <n v="90.1"/>
    <x v="3"/>
    <n v="3"/>
    <b v="0"/>
    <s v="Delivered"/>
    <x v="1"/>
    <x v="0"/>
    <n v="3"/>
    <x v="0"/>
    <x v="3"/>
    <s v="26-35"/>
    <x v="3"/>
    <x v="0"/>
    <n v="0"/>
    <n v="1"/>
    <n v="0"/>
    <n v="1"/>
  </r>
  <r>
    <s v="ORD-03986"/>
    <d v="2024-09-15T00:00:00"/>
    <d v="2024-09-15T00:00:00"/>
    <s v="CUST02647"/>
    <s v="Rahul Pillai"/>
    <n v="63"/>
    <n v="63"/>
    <s v="F"/>
    <s v="Female"/>
    <s v="West"/>
    <s v="Surat"/>
    <x v="1"/>
    <x v="34"/>
    <n v="1"/>
    <n v="1"/>
    <n v="30262.77"/>
    <n v="0.22"/>
    <n v="35090.43"/>
    <n v="5627.29"/>
    <n v="0.16"/>
    <n v="62.47"/>
    <x v="0"/>
    <n v="1"/>
    <b v="0"/>
    <s v="Delivered"/>
    <x v="1"/>
    <x v="3"/>
    <n v="10"/>
    <x v="0"/>
    <x v="3"/>
    <s v="60+"/>
    <x v="0"/>
    <x v="0"/>
    <n v="0"/>
    <n v="1"/>
    <n v="0"/>
    <n v="1"/>
  </r>
  <r>
    <s v="ORD-03985"/>
    <d v="2024-09-14T00:00:00"/>
    <d v="2024-09-14T00:00:00"/>
    <s v="CUST56825"/>
    <s v="Nisha Das"/>
    <n v="41"/>
    <n v="41"/>
    <s v="Other"/>
    <s v="Other"/>
    <s v="South"/>
    <s v="Hyderabad"/>
    <x v="2"/>
    <x v="26"/>
    <n v="1"/>
    <n v="1"/>
    <n v="39155.85"/>
    <n v="0.34"/>
    <n v="30626"/>
    <n v="4110.3500000000004"/>
    <n v="0.13400000000000001"/>
    <n v="83.36"/>
    <x v="2"/>
    <n v="4"/>
    <b v="1"/>
    <s v="Returned"/>
    <x v="0"/>
    <x v="9"/>
    <n v="9"/>
    <x v="0"/>
    <x v="3"/>
    <s v="36-45"/>
    <x v="1"/>
    <x v="0"/>
    <n v="1"/>
    <n v="1"/>
    <n v="0"/>
    <n v="1"/>
  </r>
  <r>
    <s v="ORD-03981"/>
    <d v="2024-09-12T00:00:00"/>
    <d v="2024-09-12T00:00:00"/>
    <s v="CUST77329"/>
    <s v="Sanjay Mehta"/>
    <n v="34"/>
    <n v="34"/>
    <s v="Female"/>
    <s v="Female"/>
    <s v="Central"/>
    <s v="Indore"/>
    <x v="3"/>
    <x v="25"/>
    <n v="8"/>
    <n v="8"/>
    <n v="383.85"/>
    <n v="0.39"/>
    <n v="2308.0500000000002"/>
    <n v="155.62"/>
    <n v="6.7000000000000004E-2"/>
    <n v="57.65"/>
    <x v="1"/>
    <n v="1"/>
    <b v="0"/>
    <s v="Delivered"/>
    <x v="1"/>
    <x v="3"/>
    <n v="10"/>
    <x v="0"/>
    <x v="3"/>
    <s v="26-35"/>
    <x v="1"/>
    <x v="0"/>
    <n v="0"/>
    <n v="1"/>
    <n v="0"/>
    <n v="1"/>
  </r>
  <r>
    <s v="ORD-03984"/>
    <d v="2024-09-12T00:00:00"/>
    <d v="2024-09-12T00:00:00"/>
    <s v="CUST54260"/>
    <s v="Ananya Singh"/>
    <n v="10"/>
    <n v="10"/>
    <s v="Other"/>
    <s v="Other"/>
    <s v="East"/>
    <s v="Patna"/>
    <x v="5"/>
    <x v="22"/>
    <n v="9"/>
    <n v="9"/>
    <n v="2515.48"/>
    <n v="0.28000000000000003"/>
    <n v="22131.200000000001"/>
    <n v="4682.26"/>
    <n v="0.21199999999999999"/>
    <n v="80.27"/>
    <x v="0"/>
    <n v="5"/>
    <b v="0"/>
    <s v="Shipped"/>
    <x v="4"/>
    <x v="2"/>
    <n v="1"/>
    <x v="0"/>
    <x v="3"/>
    <s v="&lt;18"/>
    <x v="0"/>
    <x v="0"/>
    <n v="0"/>
    <n v="0"/>
    <n v="0"/>
    <n v="1"/>
  </r>
  <r>
    <s v="ORD-03983"/>
    <d v="2024-09-12T00:00:00"/>
    <d v="2024-09-12T00:00:00"/>
    <s v="CUST90035"/>
    <s v="Kavya Nair"/>
    <n v="34"/>
    <n v="34"/>
    <s v="Other"/>
    <s v="Other"/>
    <s v="East"/>
    <s v="Patna"/>
    <x v="2"/>
    <x v="26"/>
    <n v="1"/>
    <n v="1"/>
    <n v="52760.05"/>
    <n v="0.27"/>
    <n v="53395.11"/>
    <n v="6374.3"/>
    <n v="0.11899999999999999"/>
    <n v="69.78"/>
    <x v="1"/>
    <m/>
    <b v="0"/>
    <s v="Delivered"/>
    <x v="1"/>
    <x v="1"/>
    <n v="5"/>
    <x v="0"/>
    <x v="3"/>
    <s v="26-35"/>
    <x v="0"/>
    <x v="0"/>
    <n v="0"/>
    <n v="1"/>
    <n v="0"/>
    <n v="1"/>
  </r>
  <r>
    <s v="ORD-03982"/>
    <d v="2024-09-12T00:00:00"/>
    <d v="2024-09-12T00:00:00"/>
    <s v="CUST97439"/>
    <s v="Karan Joshi"/>
    <n v="27"/>
    <n v="27"/>
    <s v="Female"/>
    <s v="Female"/>
    <s v="North"/>
    <s v="Chandigarh"/>
    <x v="1"/>
    <x v="34"/>
    <n v="8"/>
    <n v="8"/>
    <n v="12647.54"/>
    <n v="0.19"/>
    <n v="102341.78"/>
    <n v="35160.81"/>
    <n v="0.34399999999999997"/>
    <n v="69.62"/>
    <x v="5"/>
    <n v="5"/>
    <b v="0"/>
    <s v="Delivered"/>
    <x v="1"/>
    <x v="6"/>
    <n v="6"/>
    <x v="0"/>
    <x v="3"/>
    <s v="26-35"/>
    <x v="3"/>
    <x v="0"/>
    <n v="0"/>
    <n v="1"/>
    <n v="0"/>
    <n v="1"/>
  </r>
  <r>
    <s v="ORD-03980"/>
    <d v="2024-09-11T00:00:00"/>
    <d v="2024-09-11T00:00:00"/>
    <s v="CUST14258"/>
    <s v="Meera Mishra"/>
    <n v="33"/>
    <n v="33"/>
    <s v="Female"/>
    <s v="Female"/>
    <s v="South"/>
    <s v="Bangalore"/>
    <x v="0"/>
    <x v="15"/>
    <m/>
    <m/>
    <n v="1914.01"/>
    <n v="0.13"/>
    <n v="2301.14"/>
    <n v="974.62"/>
    <n v="0.42399999999999999"/>
    <n v="78.05"/>
    <x v="3"/>
    <n v="1"/>
    <b v="1"/>
    <s v="Returned"/>
    <x v="0"/>
    <x v="10"/>
    <n v="2"/>
    <x v="0"/>
    <x v="3"/>
    <s v="26-35"/>
    <x v="3"/>
    <x v="0"/>
    <n v="1"/>
    <n v="1"/>
    <n v="0"/>
    <n v="1"/>
  </r>
  <r>
    <s v="ORD-03979"/>
    <d v="2024-09-11T00:00:00"/>
    <d v="2024-09-11T00:00:00"/>
    <s v="CUST11949"/>
    <s v="Rohan Iyer"/>
    <n v="31"/>
    <n v="31"/>
    <s v="Female"/>
    <s v="Female"/>
    <s v="Central"/>
    <s v="Bhopal"/>
    <x v="4"/>
    <x v="7"/>
    <n v="10"/>
    <n v="10"/>
    <n v="1101.3699999999999"/>
    <n v="0.36"/>
    <n v="8920.66"/>
    <n v="4181.57"/>
    <n v="0.46899999999999997"/>
    <n v="53.45"/>
    <x v="0"/>
    <n v="5"/>
    <b v="0"/>
    <s v="Delivered"/>
    <x v="1"/>
    <x v="3"/>
    <n v="10"/>
    <x v="0"/>
    <x v="3"/>
    <s v="26-35"/>
    <x v="1"/>
    <x v="0"/>
    <n v="0"/>
    <n v="1"/>
    <n v="0"/>
    <n v="1"/>
  </r>
  <r>
    <s v="ORD-03977"/>
    <d v="2024-09-11T00:00:00"/>
    <d v="2024-09-11T00:00:00"/>
    <s v="CUST09103"/>
    <s v="Nisha Kapoor"/>
    <n v="30"/>
    <n v="30"/>
    <s v="Other"/>
    <s v="Other"/>
    <s v="West"/>
    <s v="Ahmedabad"/>
    <x v="6"/>
    <x v="35"/>
    <n v="5"/>
    <n v="5"/>
    <n v="1833.43"/>
    <n v="0.25"/>
    <n v="9194.56"/>
    <n v="2732.97"/>
    <n v="0.29699999999999999"/>
    <n v="67.540000000000006"/>
    <x v="0"/>
    <n v="2"/>
    <b v="1"/>
    <s v="Returned"/>
    <x v="0"/>
    <x v="10"/>
    <n v="2"/>
    <x v="0"/>
    <x v="3"/>
    <s v="26-35"/>
    <x v="0"/>
    <x v="0"/>
    <n v="1"/>
    <n v="1"/>
    <n v="0"/>
    <n v="1"/>
  </r>
  <r>
    <s v="ORD-03978"/>
    <d v="2024-09-11T00:00:00"/>
    <d v="2024-09-11T00:00:00"/>
    <s v="CUST67871"/>
    <s v="Meera Shah"/>
    <n v="42"/>
    <n v="42"/>
    <s v="Other"/>
    <s v="Other"/>
    <s v="Central"/>
    <s v="Indore"/>
    <x v="1"/>
    <x v="34"/>
    <n v="10"/>
    <n v="10"/>
    <n v="28835.81"/>
    <n v="0.22"/>
    <n v="303195.21999999997"/>
    <n v="85826.18"/>
    <n v="0.28299999999999997"/>
    <n v="55.16"/>
    <x v="3"/>
    <n v="2"/>
    <b v="1"/>
    <s v="Returned"/>
    <x v="0"/>
    <x v="0"/>
    <n v="3"/>
    <x v="0"/>
    <x v="3"/>
    <s v="36-45"/>
    <x v="0"/>
    <x v="0"/>
    <n v="1"/>
    <n v="1"/>
    <n v="0"/>
    <n v="1"/>
  </r>
  <r>
    <s v="ORD-03976"/>
    <d v="2024-09-10T00:00:00"/>
    <d v="2024-09-10T00:00:00"/>
    <s v="CUST72202"/>
    <s v="Aarav Joshi"/>
    <n v="28"/>
    <n v="28"/>
    <s v="m"/>
    <s v="Male"/>
    <s v="West"/>
    <s v="Ahmedabad"/>
    <x v="2"/>
    <x v="4"/>
    <n v="1"/>
    <n v="1"/>
    <n v="40304.61"/>
    <n v="0.04"/>
    <n v="54475.55"/>
    <n v="5497.55"/>
    <n v="0.10100000000000001"/>
    <n v="73.05"/>
    <x v="3"/>
    <n v="2"/>
    <b v="0"/>
    <s v="Cancelled"/>
    <x v="3"/>
    <x v="1"/>
    <n v="5"/>
    <x v="0"/>
    <x v="3"/>
    <s v="26-35"/>
    <x v="2"/>
    <x v="0"/>
    <n v="0"/>
    <n v="0"/>
    <n v="1"/>
    <n v="1"/>
  </r>
  <r>
    <s v="ORD-03974"/>
    <d v="2024-09-10T00:00:00"/>
    <d v="2024-09-10T00:00:00"/>
    <s v="CUST86540"/>
    <s v="Pooja Singh"/>
    <n v="38"/>
    <n v="38"/>
    <s v="Female"/>
    <s v="Female"/>
    <s v="South"/>
    <s v="Hyderabad"/>
    <x v="6"/>
    <x v="35"/>
    <n v="2"/>
    <n v="2"/>
    <n v="3110.73"/>
    <n v="0.31"/>
    <n v="5626.31"/>
    <n v="2678.85"/>
    <n v="0.47599999999999998"/>
    <n v="48.57"/>
    <x v="1"/>
    <n v="2"/>
    <b v="0"/>
    <s v="Delivered"/>
    <x v="1"/>
    <x v="0"/>
    <n v="3"/>
    <x v="0"/>
    <x v="3"/>
    <s v="36-45"/>
    <x v="1"/>
    <x v="0"/>
    <n v="0"/>
    <n v="1"/>
    <n v="0"/>
    <n v="1"/>
  </r>
  <r>
    <s v="ORD-03975"/>
    <d v="2024-09-10T00:00:00"/>
    <d v="2024-09-10T00:00:00"/>
    <s v="CUST61274"/>
    <s v="Sunita Mishra"/>
    <n v="36"/>
    <n v="36"/>
    <s v="Other"/>
    <s v="Other"/>
    <s v="East"/>
    <s v="Patna"/>
    <x v="4"/>
    <x v="7"/>
    <n v="2"/>
    <n v="2"/>
    <n v="1250.6500000000001"/>
    <n v="0.19"/>
    <n v="2194.66"/>
    <n v="1031.95"/>
    <n v="0.47"/>
    <n v="96.46"/>
    <x v="0"/>
    <n v="5"/>
    <b v="0"/>
    <s v="Delivered"/>
    <x v="1"/>
    <x v="0"/>
    <n v="3"/>
    <x v="0"/>
    <x v="3"/>
    <s v="36-45"/>
    <x v="3"/>
    <x v="0"/>
    <n v="0"/>
    <n v="1"/>
    <n v="0"/>
    <n v="1"/>
  </r>
  <r>
    <s v="ORD-03973"/>
    <d v="2024-09-09T00:00:00"/>
    <d v="2024-09-09T00:00:00"/>
    <s v="CUST60649"/>
    <s v="Rohan Verma"/>
    <n v="59"/>
    <n v="59"/>
    <s v="Male"/>
    <s v="Male"/>
    <s v="West"/>
    <s v="Surat"/>
    <x v="4"/>
    <x v="7"/>
    <n v="3"/>
    <n v="3"/>
    <n v="759.61"/>
    <n v="0.09"/>
    <n v="2679.11"/>
    <n v="696.15"/>
    <n v="0.26"/>
    <n v="32.82"/>
    <x v="5"/>
    <n v="5"/>
    <b v="0"/>
    <s v="Delivered"/>
    <x v="1"/>
    <x v="6"/>
    <n v="6"/>
    <x v="0"/>
    <x v="3"/>
    <s v="46-60"/>
    <x v="2"/>
    <x v="0"/>
    <n v="0"/>
    <n v="1"/>
    <n v="0"/>
    <n v="1"/>
  </r>
  <r>
    <s v="ORD-03972"/>
    <d v="2024-09-09T00:00:00"/>
    <d v="2024-09-09T00:00:00"/>
    <s v="CUST81553"/>
    <s v="Rohan Patel"/>
    <n v="49"/>
    <n v="49"/>
    <s v="Female"/>
    <s v="Female"/>
    <s v="East"/>
    <s v="Kolkata"/>
    <x v="0"/>
    <x v="15"/>
    <n v="8"/>
    <n v="8"/>
    <n v="1184.54"/>
    <n v="0.21"/>
    <n v="9116.76"/>
    <n v="2742.19"/>
    <n v="0.30099999999999999"/>
    <n v="101.81"/>
    <x v="3"/>
    <n v="2"/>
    <b v="0"/>
    <s v="Delivered"/>
    <x v="1"/>
    <x v="5"/>
    <n v="8"/>
    <x v="0"/>
    <x v="3"/>
    <s v="46-60"/>
    <x v="0"/>
    <x v="0"/>
    <n v="0"/>
    <n v="1"/>
    <n v="0"/>
    <n v="1"/>
  </r>
  <r>
    <s v="ORD-03968"/>
    <d v="2024-09-08T00:00:00"/>
    <d v="2024-09-08T00:00:00"/>
    <s v="CUST99406"/>
    <s v="Ritu Gupta"/>
    <n v="28"/>
    <n v="28"/>
    <s v="Other"/>
    <s v="Other"/>
    <s v="West"/>
    <s v="Ahmedabad"/>
    <x v="6"/>
    <x v="23"/>
    <n v="1"/>
    <n v="1"/>
    <n v="3018.11"/>
    <n v="0"/>
    <n v="3776.1"/>
    <n v="922.32"/>
    <n v="0.24399999999999999"/>
    <n v="65.86"/>
    <x v="5"/>
    <n v="3"/>
    <b v="0"/>
    <s v="Cancelled"/>
    <x v="3"/>
    <x v="0"/>
    <n v="3"/>
    <x v="0"/>
    <x v="3"/>
    <s v="26-35"/>
    <x v="4"/>
    <x v="0"/>
    <n v="0"/>
    <n v="0"/>
    <n v="1"/>
    <n v="1"/>
  </r>
  <r>
    <s v="ORD-03969"/>
    <d v="2024-09-08T00:00:00"/>
    <d v="2024-09-08T00:00:00"/>
    <s v="CUST60604"/>
    <s v="Shreya Mehta"/>
    <n v="25"/>
    <n v="25"/>
    <s v="Female"/>
    <s v="Female"/>
    <s v="South"/>
    <s v="Bangalore"/>
    <x v="3"/>
    <x v="5"/>
    <n v="3"/>
    <n v="3"/>
    <n v="449.53"/>
    <n v="0.2"/>
    <n v="1417.4"/>
    <n v="70.52"/>
    <n v="0.05"/>
    <n v="77.45"/>
    <x v="3"/>
    <n v="4"/>
    <b v="0"/>
    <s v="Pending"/>
    <x v="2"/>
    <x v="3"/>
    <n v="10"/>
    <x v="0"/>
    <x v="3"/>
    <s v="18-25"/>
    <x v="3"/>
    <x v="0"/>
    <n v="0"/>
    <n v="0"/>
    <n v="0"/>
    <n v="1"/>
  </r>
  <r>
    <s v="ORD-03967"/>
    <d v="2024-09-08T00:00:00"/>
    <d v="2024-09-08T00:00:00"/>
    <s v="CUST37272"/>
    <s v="Rohan Chatterjee"/>
    <n v="52"/>
    <n v="52"/>
    <s v="Female"/>
    <s v="Female"/>
    <s v="South"/>
    <s v="Hyderabad"/>
    <x v="0"/>
    <x v="0"/>
    <n v="10"/>
    <n v="10"/>
    <n v="1414.73"/>
    <n v="0.32"/>
    <n v="12821.19"/>
    <n v="7374.35"/>
    <n v="0.57499999999999996"/>
    <n v="58.56"/>
    <x v="3"/>
    <n v="2"/>
    <b v="0"/>
    <s v="Delivered"/>
    <x v="1"/>
    <x v="1"/>
    <n v="5"/>
    <x v="0"/>
    <x v="3"/>
    <s v="46-60"/>
    <x v="1"/>
    <x v="0"/>
    <n v="0"/>
    <n v="1"/>
    <n v="0"/>
    <n v="1"/>
  </r>
  <r>
    <s v="ORD-03971"/>
    <d v="2024-09-08T00:00:00"/>
    <d v="2024-09-08T00:00:00"/>
    <s v="CUST63045"/>
    <s v="Shreya Patel"/>
    <n v="35"/>
    <n v="35"/>
    <s v="Other"/>
    <s v="Other"/>
    <s v="East"/>
    <s v="Kolkata"/>
    <x v="0"/>
    <x v="0"/>
    <n v="2"/>
    <n v="2"/>
    <n v="1573.95"/>
    <n v="0.28999999999999998"/>
    <n v="3007.27"/>
    <n v="1137.44"/>
    <n v="0.378"/>
    <n v="97.85"/>
    <x v="1"/>
    <n v="5"/>
    <b v="0"/>
    <s v="Delivered"/>
    <x v="1"/>
    <x v="0"/>
    <n v="3"/>
    <x v="0"/>
    <x v="3"/>
    <s v="26-35"/>
    <x v="0"/>
    <x v="0"/>
    <n v="0"/>
    <n v="1"/>
    <n v="0"/>
    <n v="1"/>
  </r>
  <r>
    <s v="ORD-03970"/>
    <d v="2024-09-08T00:00:00"/>
    <d v="2024-09-08T00:00:00"/>
    <s v="CUST76992"/>
    <s v="Rohan Patel"/>
    <n v="20"/>
    <n v="20"/>
    <s v="Male"/>
    <s v="Male"/>
    <s v="West"/>
    <s v="Pune"/>
    <x v="3"/>
    <x v="33"/>
    <n v="3"/>
    <n v="3"/>
    <n v="339.07"/>
    <n v="0.26"/>
    <n v="997.35"/>
    <n v="101.3"/>
    <n v="0.10199999999999999"/>
    <n v="52.75"/>
    <x v="4"/>
    <n v="2"/>
    <b v="0"/>
    <s v="Delivered"/>
    <x v="1"/>
    <x v="10"/>
    <n v="2"/>
    <x v="0"/>
    <x v="3"/>
    <s v="18-25"/>
    <x v="0"/>
    <x v="0"/>
    <n v="0"/>
    <n v="1"/>
    <n v="0"/>
    <n v="1"/>
  </r>
  <r>
    <s v="ORD-03966"/>
    <d v="2024-09-07T00:00:00"/>
    <d v="2024-09-07T00:00:00"/>
    <s v="CUST46541"/>
    <s v="Deepa Das"/>
    <n v="32"/>
    <n v="32"/>
    <s v="Other"/>
    <s v="Other"/>
    <s v="East"/>
    <s v="Kolkata"/>
    <x v="0"/>
    <x v="6"/>
    <n v="3"/>
    <n v="3"/>
    <n v="1229.8800000000001"/>
    <n v="0.16"/>
    <n v="4385.2700000000004"/>
    <n v="2310.7399999999998"/>
    <n v="0.52700000000000002"/>
    <n v="75.88"/>
    <x v="2"/>
    <n v="5"/>
    <b v="0"/>
    <s v="Pending"/>
    <x v="2"/>
    <x v="4"/>
    <n v="4"/>
    <x v="0"/>
    <x v="3"/>
    <s v="26-35"/>
    <x v="3"/>
    <x v="0"/>
    <n v="0"/>
    <n v="0"/>
    <n v="0"/>
    <n v="1"/>
  </r>
  <r>
    <s v="ORD-03964"/>
    <d v="2024-09-06T00:00:00"/>
    <d v="2024-09-06T00:00:00"/>
    <s v="CUST57453"/>
    <s v="Arjun Joshi"/>
    <n v="14"/>
    <n v="14"/>
    <s v="Other"/>
    <s v="Other"/>
    <s v="West"/>
    <s v="Mumbai"/>
    <x v="2"/>
    <x v="4"/>
    <n v="2"/>
    <n v="2"/>
    <n v="41228.519999999997"/>
    <n v="0.11"/>
    <n v="103175.92"/>
    <n v="12285.24"/>
    <n v="0.11899999999999999"/>
    <n v="37.79"/>
    <x v="5"/>
    <n v="4"/>
    <b v="1"/>
    <s v="Returned"/>
    <x v="0"/>
    <x v="5"/>
    <n v="8"/>
    <x v="0"/>
    <x v="3"/>
    <s v="&lt;18"/>
    <x v="3"/>
    <x v="0"/>
    <n v="1"/>
    <n v="1"/>
    <n v="0"/>
    <n v="1"/>
  </r>
  <r>
    <s v="ORD-03965"/>
    <d v="2024-09-06T00:00:00"/>
    <d v="2024-09-06T00:00:00"/>
    <s v="CUST16673"/>
    <s v="Ritu Kapoor"/>
    <n v="18"/>
    <n v="18"/>
    <s v="Other"/>
    <s v="Other"/>
    <s v="North"/>
    <s v="Chandigarh"/>
    <x v="3"/>
    <x v="14"/>
    <n v="8"/>
    <n v="8"/>
    <n v="144.94999999999999"/>
    <n v="0.02"/>
    <n v="1586.94"/>
    <n v="135.22999999999999"/>
    <n v="8.5000000000000006E-2"/>
    <n v="33.74"/>
    <x v="4"/>
    <n v="5"/>
    <b v="0"/>
    <s v="Delivered"/>
    <x v="1"/>
    <x v="10"/>
    <n v="2"/>
    <x v="0"/>
    <x v="3"/>
    <s v="18-25"/>
    <x v="2"/>
    <x v="0"/>
    <n v="0"/>
    <n v="1"/>
    <n v="0"/>
    <n v="1"/>
  </r>
  <r>
    <s v="ORD-03963"/>
    <d v="2024-09-05T00:00:00"/>
    <d v="2024-09-05T00:00:00"/>
    <s v="CUST85913"/>
    <s v="Sunita Iyer"/>
    <m/>
    <m/>
    <s v="Male"/>
    <s v="Male"/>
    <s v="Central"/>
    <s v="Raipur"/>
    <x v="5"/>
    <x v="12"/>
    <m/>
    <m/>
    <n v="4061.88"/>
    <n v="0.18"/>
    <n v="4315.2700000000004"/>
    <n v="1050.3399999999999"/>
    <n v="0.24299999999999999"/>
    <n v="67.959999999999994"/>
    <x v="5"/>
    <n v="1"/>
    <b v="0"/>
    <s v="Delivered"/>
    <x v="1"/>
    <x v="10"/>
    <n v="2"/>
    <x v="0"/>
    <x v="3"/>
    <s v="Unknown"/>
    <x v="3"/>
    <x v="0"/>
    <n v="0"/>
    <n v="1"/>
    <n v="0"/>
    <n v="1"/>
  </r>
  <r>
    <s v="ORD-03962"/>
    <d v="2024-09-05T00:00:00"/>
    <d v="2024-09-05T00:00:00"/>
    <s v="CUST29392"/>
    <s v="Aditya Das"/>
    <n v="26"/>
    <n v="26"/>
    <s v="Female"/>
    <s v="Female"/>
    <s v="East"/>
    <s v="Guwahati"/>
    <x v="3"/>
    <x v="40"/>
    <n v="7"/>
    <n v="7"/>
    <n v="461.68"/>
    <m/>
    <n v="3878.43"/>
    <n v="381.32"/>
    <n v="9.8000000000000004E-2"/>
    <n v="109.75"/>
    <x v="5"/>
    <n v="1"/>
    <b v="0"/>
    <s v="Pending"/>
    <x v="2"/>
    <x v="8"/>
    <n v="7"/>
    <x v="0"/>
    <x v="3"/>
    <s v="26-35"/>
    <x v="5"/>
    <x v="0"/>
    <n v="0"/>
    <n v="0"/>
    <n v="0"/>
    <n v="1"/>
  </r>
  <r>
    <s v="ORD-03959"/>
    <d v="2024-09-04T00:00:00"/>
    <d v="2024-09-04T00:00:00"/>
    <s v="CUST64416"/>
    <s v="Pooja Reddy"/>
    <n v="35"/>
    <n v="35"/>
    <s v="Other"/>
    <s v="Other"/>
    <s v="West"/>
    <s v="Surat"/>
    <x v="6"/>
    <x v="21"/>
    <n v="10"/>
    <n v="10"/>
    <n v="1823.02"/>
    <n v="0.19"/>
    <n v="21680.07"/>
    <n v="11667.37"/>
    <n v="0.53800000000000003"/>
    <n v="63.11"/>
    <x v="3"/>
    <n v="5"/>
    <b v="0"/>
    <s v="Delivered"/>
    <x v="1"/>
    <x v="6"/>
    <n v="6"/>
    <x v="0"/>
    <x v="3"/>
    <s v="26-35"/>
    <x v="3"/>
    <x v="0"/>
    <n v="0"/>
    <n v="1"/>
    <n v="0"/>
    <n v="1"/>
  </r>
  <r>
    <s v="ORD-03961"/>
    <s v="September 04, 2024"/>
    <d v="2024-09-04T00:00:00"/>
    <s v="CUST41469"/>
    <s v="Ananya Singh"/>
    <n v="28"/>
    <n v="28"/>
    <s v="m"/>
    <s v="Male"/>
    <s v="West"/>
    <s v="Mumbai"/>
    <x v="2"/>
    <x v="39"/>
    <n v="3"/>
    <n v="3"/>
    <n v="57941.59"/>
    <n v="0.17"/>
    <n v="202708.19"/>
    <n v="27362.05"/>
    <n v="0.13500000000000001"/>
    <n v="70.62"/>
    <x v="2"/>
    <n v="2"/>
    <b v="1"/>
    <s v="Returned"/>
    <x v="0"/>
    <x v="1"/>
    <n v="5"/>
    <x v="0"/>
    <x v="3"/>
    <s v="26-35"/>
    <x v="3"/>
    <x v="0"/>
    <n v="1"/>
    <n v="1"/>
    <n v="0"/>
    <n v="1"/>
  </r>
  <r>
    <s v="ORD-03958"/>
    <d v="2024-09-04T00:00:00"/>
    <d v="2024-09-04T00:00:00"/>
    <s v="CUST05507"/>
    <s v="Kavya Das"/>
    <n v="41"/>
    <n v="41"/>
    <s v="Other"/>
    <s v="Other"/>
    <s v="Central"/>
    <s v="Bhopal"/>
    <x v="5"/>
    <x v="18"/>
    <n v="9"/>
    <n v="9"/>
    <n v="796.29"/>
    <n v="0.21"/>
    <n v="7659.05"/>
    <n v="1887.36"/>
    <n v="0.246"/>
    <n v="52.86"/>
    <x v="3"/>
    <n v="2"/>
    <b v="0"/>
    <s v="Delivered"/>
    <x v="1"/>
    <x v="10"/>
    <n v="2"/>
    <x v="0"/>
    <x v="3"/>
    <s v="36-45"/>
    <x v="0"/>
    <x v="0"/>
    <n v="0"/>
    <n v="1"/>
    <n v="0"/>
    <n v="1"/>
  </r>
  <r>
    <s v="ORD-03960"/>
    <d v="2024-09-04T00:00:00"/>
    <d v="2024-09-04T00:00:00"/>
    <s v="CUST08100"/>
    <s v="Aditya Iyer"/>
    <n v="21"/>
    <n v="21"/>
    <s v="Other"/>
    <s v="Other"/>
    <s v="North"/>
    <s v="Amritsar"/>
    <x v="3"/>
    <x v="25"/>
    <n v="9"/>
    <n v="9"/>
    <n v="201.86"/>
    <n v="0.01"/>
    <n v="2456.41"/>
    <n v="221.64"/>
    <n v="0.09"/>
    <n v="57.28"/>
    <x v="0"/>
    <m/>
    <b v="0"/>
    <s v="Delivered"/>
    <x v="1"/>
    <x v="4"/>
    <n v="4"/>
    <x v="0"/>
    <x v="3"/>
    <s v="18-25"/>
    <x v="2"/>
    <x v="0"/>
    <n v="0"/>
    <n v="1"/>
    <n v="0"/>
    <n v="1"/>
  </r>
  <r>
    <s v="ORD-03957"/>
    <d v="2024-09-03T00:00:00"/>
    <d v="2024-09-03T00:00:00"/>
    <s v="CUST42062"/>
    <s v="Pooja Joshi"/>
    <n v="33"/>
    <n v="33"/>
    <s v="Other"/>
    <s v="Other"/>
    <s v="Central"/>
    <s v="Bhopal"/>
    <x v="3"/>
    <x v="14"/>
    <n v="3"/>
    <n v="3"/>
    <n v="428.57"/>
    <n v="0.38"/>
    <n v="1124.8"/>
    <n v="97.77"/>
    <n v="8.6999999999999994E-2"/>
    <n v="52.97"/>
    <x v="0"/>
    <n v="4"/>
    <b v="0"/>
    <s v="Cancelled"/>
    <x v="3"/>
    <x v="6"/>
    <n v="6"/>
    <x v="0"/>
    <x v="3"/>
    <s v="26-35"/>
    <x v="1"/>
    <x v="0"/>
    <n v="0"/>
    <n v="0"/>
    <n v="1"/>
    <n v="1"/>
  </r>
  <r>
    <s v="ORD-03956"/>
    <d v="2024-09-03T00:00:00"/>
    <d v="2024-09-03T00:00:00"/>
    <s v="CUST78830"/>
    <s v="Ritu Singh"/>
    <n v="36"/>
    <n v="36"/>
    <s v="Female"/>
    <s v="Female"/>
    <s v="West"/>
    <s v="Ahmedabad"/>
    <x v="1"/>
    <x v="1"/>
    <n v="10"/>
    <n v="10"/>
    <n v="3353.32"/>
    <n v="0.24"/>
    <n v="34535.760000000002"/>
    <n v="8625.6200000000008"/>
    <n v="0.25"/>
    <n v="64.38"/>
    <x v="2"/>
    <n v="4"/>
    <b v="0"/>
    <s v="Delivered"/>
    <x v="1"/>
    <x v="2"/>
    <n v="1"/>
    <x v="0"/>
    <x v="3"/>
    <s v="36-45"/>
    <x v="0"/>
    <x v="0"/>
    <n v="0"/>
    <n v="1"/>
    <n v="0"/>
    <n v="1"/>
  </r>
  <r>
    <s v="ORD-03954"/>
    <d v="2024-09-02T00:00:00"/>
    <d v="2024-09-02T00:00:00"/>
    <s v="CUST17187"/>
    <s v="Vikram Iyer"/>
    <n v="29"/>
    <n v="29"/>
    <s v="Male"/>
    <s v="Male"/>
    <s v="West"/>
    <s v="Surat"/>
    <x v="4"/>
    <x v="27"/>
    <n v="2"/>
    <n v="2"/>
    <n v="949.5"/>
    <n v="0.22"/>
    <n v="2202.33"/>
    <n v="964.66"/>
    <n v="0.438"/>
    <n v="62.42"/>
    <x v="1"/>
    <n v="2"/>
    <b v="1"/>
    <s v="Returned"/>
    <x v="0"/>
    <x v="5"/>
    <n v="8"/>
    <x v="0"/>
    <x v="3"/>
    <s v="26-35"/>
    <x v="0"/>
    <x v="0"/>
    <n v="1"/>
    <n v="1"/>
    <n v="0"/>
    <n v="1"/>
  </r>
  <r>
    <s v="ORD-03955"/>
    <s v="September 02, 2024"/>
    <d v="2024-09-02T00:00:00"/>
    <s v="CUST57188"/>
    <s v="Amit Nair"/>
    <n v="21"/>
    <n v="21"/>
    <s v="Other"/>
    <s v="Other"/>
    <s v="West"/>
    <s v="Mumbai"/>
    <x v="2"/>
    <x v="17"/>
    <n v="5"/>
    <n v="5"/>
    <n v="63280.32"/>
    <n v="0.01"/>
    <n v="478410.73"/>
    <n v="55973.13"/>
    <n v="0.11700000000000001"/>
    <n v="51.92"/>
    <x v="0"/>
    <m/>
    <b v="0"/>
    <s v="Delivered"/>
    <x v="1"/>
    <x v="3"/>
    <n v="10"/>
    <x v="0"/>
    <x v="3"/>
    <s v="18-25"/>
    <x v="2"/>
    <x v="0"/>
    <n v="0"/>
    <n v="1"/>
    <n v="0"/>
    <n v="1"/>
  </r>
  <r>
    <s v="ORD-03953"/>
    <d v="2024-09-01T00:00:00"/>
    <d v="2024-09-01T00:00:00"/>
    <s v="CUST98548"/>
    <s v="Kavya Nair"/>
    <n v="40"/>
    <n v="40"/>
    <s v="Female"/>
    <s v="Female"/>
    <s v="North"/>
    <s v="Delhi"/>
    <x v="6"/>
    <x v="37"/>
    <n v="1"/>
    <n v="1"/>
    <n v="2057.9"/>
    <n v="0.33"/>
    <n v="1980.21"/>
    <n v="615.19000000000005"/>
    <n v="0.311"/>
    <n v="42.69"/>
    <x v="3"/>
    <m/>
    <b v="0"/>
    <s v="Shipped"/>
    <x v="4"/>
    <x v="3"/>
    <n v="10"/>
    <x v="0"/>
    <x v="3"/>
    <s v="36-45"/>
    <x v="1"/>
    <x v="0"/>
    <n v="0"/>
    <n v="0"/>
    <n v="0"/>
    <n v="1"/>
  </r>
  <r>
    <s v="ORD-03952"/>
    <d v="2024-09-01T00:00:00"/>
    <d v="2024-09-01T00:00:00"/>
    <s v="CUST83301"/>
    <s v="Ananya Gupta"/>
    <n v="-7"/>
    <m/>
    <s v="Female"/>
    <s v="Female"/>
    <s v="West"/>
    <s v="Mumbai"/>
    <x v="5"/>
    <x v="9"/>
    <n v="1"/>
    <n v="1"/>
    <n v="14106.55"/>
    <n v="0.03"/>
    <n v="17029.82"/>
    <n v="4828.67"/>
    <n v="0.28399999999999997"/>
    <n v="41.95"/>
    <x v="5"/>
    <n v="2"/>
    <b v="0"/>
    <s v="Delivered"/>
    <x v="1"/>
    <x v="3"/>
    <n v="10"/>
    <x v="0"/>
    <x v="3"/>
    <s v="Unknown"/>
    <x v="2"/>
    <x v="0"/>
    <n v="0"/>
    <n v="1"/>
    <n v="0"/>
    <n v="1"/>
  </r>
  <r>
    <s v="ORD-03948"/>
    <d v="2024-08-31T00:00:00"/>
    <d v="2024-08-31T00:00:00"/>
    <s v="CUST69929"/>
    <s v="Nisha Bose"/>
    <n v="6"/>
    <n v="6"/>
    <s v="Other"/>
    <s v="Other"/>
    <s v="South"/>
    <s v="Bangalore"/>
    <x v="3"/>
    <x v="31"/>
    <n v="1"/>
    <n v="1"/>
    <n v="231.86"/>
    <n v="0.05"/>
    <n v="371.3"/>
    <n v="34.56"/>
    <n v="9.2999999999999999E-2"/>
    <n v="71.709999999999994"/>
    <x v="1"/>
    <n v="2"/>
    <b v="0"/>
    <s v="Shipped"/>
    <x v="4"/>
    <x v="8"/>
    <n v="7"/>
    <x v="0"/>
    <x v="4"/>
    <s v="&lt;18"/>
    <x v="2"/>
    <x v="0"/>
    <n v="0"/>
    <n v="0"/>
    <n v="0"/>
    <n v="1"/>
  </r>
  <r>
    <s v="ORD-03950"/>
    <d v="2024-08-31T00:00:00"/>
    <d v="2024-08-31T00:00:00"/>
    <s v="CUST58511"/>
    <s v="Ananya Pillai"/>
    <n v="59"/>
    <n v="59"/>
    <s v="Female"/>
    <s v="Female"/>
    <s v="Central"/>
    <s v="Indore"/>
    <x v="1"/>
    <x v="34"/>
    <n v="10"/>
    <n v="10"/>
    <n v="4875.22"/>
    <n v="0.39"/>
    <n v="49256.25"/>
    <n v="15655.19"/>
    <n v="0.318"/>
    <n v="54.49"/>
    <x v="3"/>
    <n v="1"/>
    <b v="0"/>
    <s v="Delivered"/>
    <x v="1"/>
    <x v="3"/>
    <n v="10"/>
    <x v="0"/>
    <x v="4"/>
    <s v="46-60"/>
    <x v="1"/>
    <x v="0"/>
    <n v="0"/>
    <n v="1"/>
    <n v="0"/>
    <n v="1"/>
  </r>
  <r>
    <s v="ORD-03951"/>
    <d v="2024-08-31T00:00:00"/>
    <d v="2024-08-31T00:00:00"/>
    <s v="CUST33825"/>
    <s v="Shreya Pillai"/>
    <n v="50"/>
    <n v="50"/>
    <s v="Other"/>
    <s v="Other"/>
    <s v="South"/>
    <s v="Bangalore"/>
    <x v="1"/>
    <x v="20"/>
    <n v="10"/>
    <n v="10"/>
    <n v="26635.98"/>
    <n v="0.06"/>
    <n v="367560.6"/>
    <n v="78146.62"/>
    <n v="0.21299999999999999"/>
    <n v="68.75"/>
    <x v="3"/>
    <m/>
    <b v="0"/>
    <s v="Pending"/>
    <x v="2"/>
    <x v="2"/>
    <n v="1"/>
    <x v="0"/>
    <x v="4"/>
    <s v="46-60"/>
    <x v="2"/>
    <x v="0"/>
    <n v="0"/>
    <n v="0"/>
    <n v="0"/>
    <n v="1"/>
  </r>
  <r>
    <s v="ORD-03949"/>
    <d v="2024-08-31T00:00:00"/>
    <d v="2024-08-31T00:00:00"/>
    <s v="CUST95140"/>
    <s v="Pooja Verma"/>
    <n v="49"/>
    <n v="49"/>
    <s v="Female"/>
    <s v="Female"/>
    <s v="West"/>
    <s v="Mumbai"/>
    <x v="0"/>
    <x v="0"/>
    <n v="7"/>
    <n v="7"/>
    <n v="981.95"/>
    <n v="0.06"/>
    <n v="9774.56"/>
    <n v="4480.42"/>
    <n v="0.45800000000000002"/>
    <n v="63.36"/>
    <x v="3"/>
    <n v="5"/>
    <b v="0"/>
    <s v="Delivered"/>
    <x v="1"/>
    <x v="9"/>
    <n v="9"/>
    <x v="0"/>
    <x v="4"/>
    <s v="46-60"/>
    <x v="2"/>
    <x v="0"/>
    <n v="0"/>
    <n v="1"/>
    <n v="0"/>
    <n v="1"/>
  </r>
  <r>
    <s v="ORD-03947"/>
    <d v="2024-08-29T00:00:00"/>
    <d v="2024-08-29T00:00:00"/>
    <s v="CUST85906"/>
    <s v="Deepa Shah"/>
    <n v="35"/>
    <n v="35"/>
    <s v="Other"/>
    <s v="Other"/>
    <s v="Central"/>
    <s v="Raipur"/>
    <x v="3"/>
    <x v="5"/>
    <n v="3"/>
    <n v="3"/>
    <n v="109.12"/>
    <n v="0.03"/>
    <n v="524.34"/>
    <n v="36.82"/>
    <n v="7.0000000000000007E-2"/>
    <n v="55.62"/>
    <x v="1"/>
    <n v="4"/>
    <b v="0"/>
    <s v="Delivered"/>
    <x v="1"/>
    <x v="9"/>
    <n v="9"/>
    <x v="0"/>
    <x v="4"/>
    <s v="26-35"/>
    <x v="2"/>
    <x v="0"/>
    <n v="0"/>
    <n v="1"/>
    <n v="0"/>
    <n v="1"/>
  </r>
  <r>
    <s v="ORD-03945"/>
    <d v="2024-08-28T00:00:00"/>
    <d v="2024-08-28T00:00:00"/>
    <s v="CUST92249"/>
    <s v="Nikhil Chatterjee"/>
    <n v="36"/>
    <n v="36"/>
    <s v="Female"/>
    <s v="Female"/>
    <s v="South"/>
    <s v="Kochi"/>
    <x v="3"/>
    <x v="14"/>
    <n v="2"/>
    <n v="2"/>
    <n v="483.36"/>
    <n v="0.14000000000000001"/>
    <n v="1284.6300000000001"/>
    <n v="91.4"/>
    <n v="7.0999999999999994E-2"/>
    <n v="55.77"/>
    <x v="3"/>
    <n v="4"/>
    <b v="0"/>
    <s v="Delivered"/>
    <x v="1"/>
    <x v="5"/>
    <n v="8"/>
    <x v="0"/>
    <x v="4"/>
    <s v="36-45"/>
    <x v="3"/>
    <x v="0"/>
    <n v="0"/>
    <n v="1"/>
    <n v="0"/>
    <n v="1"/>
  </r>
  <r>
    <s v="ORD-03946"/>
    <d v="2024-08-28T00:00:00"/>
    <d v="2024-08-28T00:00:00"/>
    <s v="CUST42531"/>
    <s v="Deepa Das"/>
    <n v="43"/>
    <n v="43"/>
    <s v="m"/>
    <s v="Male"/>
    <s v="West"/>
    <s v="Pune"/>
    <x v="1"/>
    <x v="28"/>
    <n v="5"/>
    <n v="5"/>
    <n v="10461.44"/>
    <n v="0.36"/>
    <n v="47377.21"/>
    <n v="9996.02"/>
    <n v="0.21099999999999999"/>
    <n v="42.47"/>
    <x v="5"/>
    <n v="3"/>
    <b v="0"/>
    <s v="Delivered"/>
    <x v="1"/>
    <x v="5"/>
    <n v="8"/>
    <x v="0"/>
    <x v="4"/>
    <s v="36-45"/>
    <x v="1"/>
    <x v="0"/>
    <n v="0"/>
    <n v="1"/>
    <n v="0"/>
    <n v="1"/>
  </r>
  <r>
    <s v="ORD-03944"/>
    <d v="2024-08-28T00:00:00"/>
    <d v="2024-08-28T00:00:00"/>
    <s v="CUST94187"/>
    <s v="Shreya Iyer"/>
    <n v="43"/>
    <n v="43"/>
    <s v="Other"/>
    <s v="Other"/>
    <s v="North"/>
    <s v="Delhi"/>
    <x v="3"/>
    <x v="25"/>
    <n v="6"/>
    <n v="6"/>
    <n v="294"/>
    <n v="0.01"/>
    <n v="2476.75"/>
    <n v="189.51"/>
    <n v="7.6999999999999999E-2"/>
    <n v="46.01"/>
    <x v="2"/>
    <n v="3"/>
    <b v="0"/>
    <s v="Delivered"/>
    <x v="1"/>
    <x v="3"/>
    <n v="10"/>
    <x v="0"/>
    <x v="4"/>
    <s v="36-45"/>
    <x v="2"/>
    <x v="0"/>
    <n v="0"/>
    <n v="1"/>
    <n v="0"/>
    <n v="1"/>
  </r>
  <r>
    <s v="ORD-03942"/>
    <d v="2024-08-27T00:00:00"/>
    <d v="2024-08-27T00:00:00"/>
    <s v="CUST76909"/>
    <s v="Arjun Bose"/>
    <n v="29"/>
    <n v="29"/>
    <s v="Male"/>
    <s v="Male"/>
    <s v="South"/>
    <s v="Hyderabad"/>
    <x v="5"/>
    <x v="41"/>
    <n v="9"/>
    <n v="9"/>
    <n v="4499.21"/>
    <n v="0.06"/>
    <n v="57299.76"/>
    <n v="12249.26"/>
    <n v="0.214"/>
    <n v="66.59"/>
    <x v="4"/>
    <n v="2"/>
    <b v="0"/>
    <s v="Delivered"/>
    <x v="1"/>
    <x v="4"/>
    <n v="4"/>
    <x v="0"/>
    <x v="4"/>
    <s v="26-35"/>
    <x v="2"/>
    <x v="0"/>
    <n v="0"/>
    <n v="1"/>
    <n v="0"/>
    <n v="1"/>
  </r>
  <r>
    <s v="ORD-03943"/>
    <d v="2024-08-27T00:00:00"/>
    <d v="2024-08-27T00:00:00"/>
    <s v="CUST79156"/>
    <s v="Ritu Bhat"/>
    <n v="26"/>
    <n v="26"/>
    <s v="Female"/>
    <s v="Female"/>
    <s v="South"/>
    <s v="Hyderabad"/>
    <x v="3"/>
    <x v="25"/>
    <n v="5"/>
    <n v="5"/>
    <n v="228.28"/>
    <n v="0.28999999999999998"/>
    <n v="1160.5"/>
    <n v="93.76"/>
    <n v="8.1000000000000003E-2"/>
    <n v="62.68"/>
    <x v="4"/>
    <n v="4"/>
    <b v="0"/>
    <s v="Delivered"/>
    <x v="1"/>
    <x v="5"/>
    <n v="8"/>
    <x v="0"/>
    <x v="4"/>
    <s v="26-35"/>
    <x v="0"/>
    <x v="0"/>
    <n v="0"/>
    <n v="1"/>
    <n v="0"/>
    <n v="1"/>
  </r>
  <r>
    <s v="ORD-03940"/>
    <d v="2024-08-26T00:00:00"/>
    <d v="2024-08-26T00:00:00"/>
    <s v="CUST96355"/>
    <s v="Shreya Bose"/>
    <n v="35"/>
    <n v="35"/>
    <s v="Female"/>
    <s v="Female"/>
    <s v="East"/>
    <s v="Bhubaneswar"/>
    <x v="4"/>
    <x v="36"/>
    <n v="2"/>
    <n v="2"/>
    <n v="1157.8900000000001"/>
    <n v="0.35"/>
    <n v="2443.04"/>
    <n v="649.16"/>
    <n v="0.26600000000000001"/>
    <n v="56.27"/>
    <x v="5"/>
    <n v="1"/>
    <b v="0"/>
    <s v="Delivered"/>
    <x v="1"/>
    <x v="9"/>
    <n v="9"/>
    <x v="0"/>
    <x v="4"/>
    <s v="26-35"/>
    <x v="1"/>
    <x v="0"/>
    <n v="0"/>
    <n v="1"/>
    <n v="0"/>
    <n v="1"/>
  </r>
  <r>
    <s v="ORD-03941"/>
    <d v="2024-08-26T00:00:00"/>
    <d v="2024-08-26T00:00:00"/>
    <s v="CUST54628"/>
    <s v="Amit Das"/>
    <n v="51"/>
    <n v="51"/>
    <s v="Other"/>
    <s v="Other"/>
    <s v="South"/>
    <s v="Kochi"/>
    <x v="1"/>
    <x v="3"/>
    <n v="2"/>
    <n v="2"/>
    <n v="17035.150000000001"/>
    <n v="0.2"/>
    <n v="43451.64"/>
    <n v="9088.2999999999993"/>
    <n v="0.20899999999999999"/>
    <n v="103.64"/>
    <x v="5"/>
    <n v="1"/>
    <b v="0"/>
    <s v="Delivered"/>
    <x v="1"/>
    <x v="0"/>
    <n v="3"/>
    <x v="0"/>
    <x v="4"/>
    <s v="46-60"/>
    <x v="3"/>
    <x v="0"/>
    <n v="0"/>
    <n v="1"/>
    <n v="0"/>
    <n v="1"/>
  </r>
  <r>
    <s v="ORD-03936"/>
    <d v="2024-08-26T00:00:00"/>
    <d v="2024-08-26T00:00:00"/>
    <s v="CUST41339"/>
    <s v="Nikhil Reddy"/>
    <n v="34"/>
    <n v="34"/>
    <s v="Other"/>
    <s v="Other"/>
    <s v="North"/>
    <s v="Amritsar"/>
    <x v="0"/>
    <x v="0"/>
    <n v="10"/>
    <n v="10"/>
    <n v="1495.3"/>
    <n v="0.02"/>
    <n v="21442.1"/>
    <n v="8864.0400000000009"/>
    <n v="0.41299999999999998"/>
    <n v="49.29"/>
    <x v="4"/>
    <n v="5"/>
    <b v="0"/>
    <s v="Delivered"/>
    <x v="1"/>
    <x v="0"/>
    <n v="3"/>
    <x v="0"/>
    <x v="4"/>
    <s v="26-35"/>
    <x v="2"/>
    <x v="0"/>
    <n v="0"/>
    <n v="1"/>
    <n v="0"/>
    <n v="1"/>
  </r>
  <r>
    <s v="ORD-03938"/>
    <d v="2024-08-26T00:00:00"/>
    <d v="2024-08-26T00:00:00"/>
    <s v="CUST11052"/>
    <s v="Rahul Gupta"/>
    <n v="42"/>
    <n v="42"/>
    <s v="F"/>
    <s v="Female"/>
    <s v="Central"/>
    <s v="Nagpur"/>
    <x v="1"/>
    <x v="34"/>
    <n v="4"/>
    <n v="4"/>
    <n v="16102.25"/>
    <n v="0.05"/>
    <n v="99545.13"/>
    <n v="31612.91"/>
    <n v="0.318"/>
    <n v="51.44"/>
    <x v="4"/>
    <n v="3"/>
    <b v="0"/>
    <s v="Delivered"/>
    <x v="1"/>
    <x v="0"/>
    <n v="3"/>
    <x v="0"/>
    <x v="4"/>
    <s v="36-45"/>
    <x v="2"/>
    <x v="0"/>
    <n v="0"/>
    <n v="1"/>
    <n v="0"/>
    <n v="1"/>
  </r>
  <r>
    <s v="ORD-03939"/>
    <d v="2024-08-26T00:00:00"/>
    <d v="2024-08-26T00:00:00"/>
    <s v="CUST03602"/>
    <s v="Aarav Bose"/>
    <n v="15"/>
    <n v="15"/>
    <s v="Male"/>
    <s v="Male"/>
    <s v="South"/>
    <s v="Kochi"/>
    <x v="1"/>
    <x v="28"/>
    <n v="2"/>
    <n v="2"/>
    <n v="29932.19"/>
    <m/>
    <n v="83916.22"/>
    <n v="32124.06"/>
    <n v="0.38300000000000001"/>
    <n v="76.91"/>
    <x v="4"/>
    <n v="2"/>
    <b v="1"/>
    <s v="Returned"/>
    <x v="0"/>
    <x v="3"/>
    <n v="10"/>
    <x v="0"/>
    <x v="4"/>
    <s v="&lt;18"/>
    <x v="5"/>
    <x v="0"/>
    <n v="1"/>
    <n v="1"/>
    <n v="0"/>
    <n v="1"/>
  </r>
  <r>
    <s v="ORD-03937"/>
    <d v="2024-08-26T00:00:00"/>
    <d v="2024-08-26T00:00:00"/>
    <s v="CUST26174"/>
    <s v="Sunita Mishra"/>
    <n v="26"/>
    <n v="26"/>
    <s v="Female"/>
    <s v="Female"/>
    <s v="North"/>
    <s v="Ludhiana"/>
    <x v="6"/>
    <x v="37"/>
    <n v="2"/>
    <n v="2"/>
    <n v="2273.4299999999998"/>
    <n v="0.19"/>
    <n v="6399.63"/>
    <n v="2166.56"/>
    <n v="0.33900000000000002"/>
    <n v="65.89"/>
    <x v="2"/>
    <n v="1"/>
    <b v="0"/>
    <s v="Delivered"/>
    <x v="1"/>
    <x v="1"/>
    <n v="5"/>
    <x v="0"/>
    <x v="4"/>
    <s v="26-35"/>
    <x v="3"/>
    <x v="0"/>
    <n v="0"/>
    <n v="1"/>
    <n v="0"/>
    <n v="1"/>
  </r>
  <r>
    <s v="ORD-03934"/>
    <d v="2024-08-25T00:00:00"/>
    <d v="2024-08-25T00:00:00"/>
    <s v="CUST52420"/>
    <s v="Pooja Patel"/>
    <n v="37"/>
    <n v="37"/>
    <s v="Male"/>
    <s v="Male"/>
    <s v="Central"/>
    <s v="Nagpur"/>
    <x v="4"/>
    <x v="32"/>
    <n v="4"/>
    <n v="4"/>
    <n v="504.03"/>
    <n v="0.09"/>
    <n v="2819.84"/>
    <n v="1074.69"/>
    <n v="0.38100000000000001"/>
    <n v="58.2"/>
    <x v="0"/>
    <n v="5"/>
    <b v="0"/>
    <s v="Delivered"/>
    <x v="1"/>
    <x v="2"/>
    <n v="1"/>
    <x v="0"/>
    <x v="4"/>
    <s v="36-45"/>
    <x v="2"/>
    <x v="0"/>
    <n v="0"/>
    <n v="1"/>
    <n v="0"/>
    <n v="1"/>
  </r>
  <r>
    <s v="ORD-03933"/>
    <d v="2024-08-25T00:00:00"/>
    <d v="2024-08-25T00:00:00"/>
    <s v="CUST65920"/>
    <s v="Vikram Bose"/>
    <n v="30"/>
    <n v="30"/>
    <s v="Female"/>
    <s v="Female"/>
    <s v="North"/>
    <s v="Amritsar"/>
    <x v="1"/>
    <x v="3"/>
    <n v="5"/>
    <n v="5"/>
    <n v="5015.22"/>
    <n v="0.23"/>
    <n v="28243.5"/>
    <n v="9170.82"/>
    <n v="0.32500000000000001"/>
    <n v="35.020000000000003"/>
    <x v="0"/>
    <m/>
    <b v="0"/>
    <s v="Delivered"/>
    <x v="1"/>
    <x v="3"/>
    <n v="10"/>
    <x v="0"/>
    <x v="4"/>
    <s v="26-35"/>
    <x v="0"/>
    <x v="0"/>
    <n v="0"/>
    <n v="1"/>
    <n v="0"/>
    <n v="1"/>
  </r>
  <r>
    <s v="ORD-03935"/>
    <d v="2024-08-25T00:00:00"/>
    <d v="2024-08-25T00:00:00"/>
    <s v="CUST84410"/>
    <s v="Ananya Pillai"/>
    <n v="37"/>
    <n v="37"/>
    <s v="F"/>
    <s v="Female"/>
    <s v="South"/>
    <s v="Kochi"/>
    <x v="0"/>
    <x v="15"/>
    <n v="3"/>
    <n v="3"/>
    <n v="1547.78"/>
    <n v="0.27"/>
    <n v="4796.68"/>
    <n v="2149.21"/>
    <n v="0.44800000000000001"/>
    <n v="79.739999999999995"/>
    <x v="5"/>
    <n v="4"/>
    <b v="0"/>
    <s v="Delivered"/>
    <x v="1"/>
    <x v="6"/>
    <n v="6"/>
    <x v="0"/>
    <x v="4"/>
    <s v="36-45"/>
    <x v="0"/>
    <x v="0"/>
    <n v="0"/>
    <n v="1"/>
    <n v="0"/>
    <n v="1"/>
  </r>
  <r>
    <s v="ORD-03932"/>
    <d v="2024-08-25T00:00:00"/>
    <d v="2024-08-25T00:00:00"/>
    <s v="CUST12409"/>
    <s v="Sunita Iyer"/>
    <n v="45"/>
    <n v="45"/>
    <s v="Female"/>
    <s v="Female"/>
    <s v="Central"/>
    <s v="Raipur"/>
    <x v="1"/>
    <x v="28"/>
    <n v="7"/>
    <n v="7"/>
    <n v="26483.31"/>
    <n v="0.19"/>
    <n v="218498.09"/>
    <n v="59352.07"/>
    <n v="0.27200000000000002"/>
    <n v="51.56"/>
    <x v="5"/>
    <n v="2"/>
    <b v="0"/>
    <s v="Delivered"/>
    <x v="1"/>
    <x v="5"/>
    <n v="8"/>
    <x v="0"/>
    <x v="4"/>
    <s v="36-45"/>
    <x v="3"/>
    <x v="0"/>
    <n v="0"/>
    <n v="1"/>
    <n v="0"/>
    <n v="1"/>
  </r>
  <r>
    <s v="ORD-03931"/>
    <d v="2024-08-23T00:00:00"/>
    <d v="2024-08-23T00:00:00"/>
    <s v="CUST94914"/>
    <s v="Sunita Verma"/>
    <n v="31"/>
    <n v="31"/>
    <s v="Other"/>
    <s v="Other"/>
    <s v="South"/>
    <s v="Chennai"/>
    <x v="5"/>
    <x v="41"/>
    <n v="6"/>
    <n v="6"/>
    <n v="9574.41"/>
    <n v="0.02"/>
    <n v="81951.13"/>
    <n v="15952.26"/>
    <n v="0.19500000000000001"/>
    <n v="75.33"/>
    <x v="0"/>
    <n v="4"/>
    <b v="0"/>
    <s v="Delivered"/>
    <x v="1"/>
    <x v="6"/>
    <n v="6"/>
    <x v="0"/>
    <x v="4"/>
    <s v="26-35"/>
    <x v="2"/>
    <x v="0"/>
    <n v="0"/>
    <n v="1"/>
    <n v="0"/>
    <n v="1"/>
  </r>
  <r>
    <s v="ORD-03929"/>
    <d v="2024-08-23T00:00:00"/>
    <d v="2024-08-23T00:00:00"/>
    <s v="CUST39906"/>
    <s v="Sunita Iyer"/>
    <n v="33"/>
    <n v="33"/>
    <s v="Male"/>
    <s v="Male"/>
    <s v="South"/>
    <s v="Chennai"/>
    <x v="4"/>
    <x v="8"/>
    <n v="1"/>
    <n v="1"/>
    <n v="1473.01"/>
    <n v="0.35"/>
    <n v="1432.65"/>
    <n v="578.62"/>
    <n v="0.40400000000000003"/>
    <n v="72.78"/>
    <x v="3"/>
    <n v="3"/>
    <b v="0"/>
    <s v="Delivered"/>
    <x v="1"/>
    <x v="2"/>
    <n v="1"/>
    <x v="0"/>
    <x v="4"/>
    <s v="26-35"/>
    <x v="1"/>
    <x v="0"/>
    <n v="0"/>
    <n v="1"/>
    <n v="0"/>
    <n v="1"/>
  </r>
  <r>
    <s v="ORD-03928"/>
    <d v="2024-08-23T00:00:00"/>
    <d v="2024-08-23T00:00:00"/>
    <s v="CUST93025"/>
    <s v="Vikram Pillai"/>
    <m/>
    <m/>
    <s v="Female"/>
    <s v="Female"/>
    <s v="West"/>
    <s v="Surat"/>
    <x v="4"/>
    <x v="29"/>
    <n v="9"/>
    <n v="9"/>
    <n v="545.35"/>
    <n v="0.1"/>
    <n v="6681.19"/>
    <n v="2838.94"/>
    <n v="0.42499999999999999"/>
    <n v="63.95"/>
    <x v="5"/>
    <n v="2"/>
    <b v="1"/>
    <s v="Returned"/>
    <x v="0"/>
    <x v="4"/>
    <n v="4"/>
    <x v="0"/>
    <x v="4"/>
    <s v="Unknown"/>
    <x v="2"/>
    <x v="0"/>
    <n v="1"/>
    <n v="1"/>
    <n v="0"/>
    <n v="1"/>
  </r>
  <r>
    <s v="ORD-03930"/>
    <d v="2024-08-23T00:00:00"/>
    <d v="2024-08-23T00:00:00"/>
    <s v="CUST89734"/>
    <s v="Aditya Kapoor"/>
    <n v="15"/>
    <n v="15"/>
    <s v="Female"/>
    <s v="Female"/>
    <s v="Central"/>
    <s v="Nagpur"/>
    <x v="2"/>
    <x v="11"/>
    <n v="10"/>
    <n v="10"/>
    <n v="30417.77"/>
    <n v="0.12"/>
    <n v="407424.79"/>
    <n v="59491.68"/>
    <n v="0.14599999999999999"/>
    <n v="54"/>
    <x v="5"/>
    <n v="3"/>
    <b v="0"/>
    <s v="Shipped"/>
    <x v="4"/>
    <x v="7"/>
    <m/>
    <x v="0"/>
    <x v="4"/>
    <s v="&lt;18"/>
    <x v="3"/>
    <x v="0"/>
    <n v="0"/>
    <n v="0"/>
    <n v="0"/>
    <n v="1"/>
  </r>
  <r>
    <s v="ORD-03927"/>
    <d v="2024-08-22T00:00:00"/>
    <d v="2024-08-22T00:00:00"/>
    <s v="CUST77199"/>
    <s v="Karan Pillai"/>
    <n v="31"/>
    <n v="31"/>
    <s v="Male"/>
    <s v="Male"/>
    <s v="Central"/>
    <s v="Raipur"/>
    <x v="6"/>
    <x v="23"/>
    <n v="3"/>
    <n v="3"/>
    <n v="2207.16"/>
    <n v="0.2"/>
    <n v="7894.09"/>
    <n v="2384.5700000000002"/>
    <n v="0.30199999999999999"/>
    <n v="30.61"/>
    <x v="2"/>
    <n v="3"/>
    <b v="0"/>
    <s v="Delivered"/>
    <x v="1"/>
    <x v="10"/>
    <n v="2"/>
    <x v="0"/>
    <x v="4"/>
    <s v="26-35"/>
    <x v="3"/>
    <x v="0"/>
    <n v="0"/>
    <n v="1"/>
    <n v="0"/>
    <n v="1"/>
  </r>
  <r>
    <s v="ORD-03925"/>
    <d v="2024-08-22T00:00:00"/>
    <d v="2024-08-22T00:00:00"/>
    <s v="CUST02732"/>
    <s v="Sunita Bhat"/>
    <n v="47"/>
    <n v="47"/>
    <s v="Male"/>
    <s v="Male"/>
    <s v="West"/>
    <s v="Pune"/>
    <x v="6"/>
    <x v="37"/>
    <n v="5"/>
    <n v="5"/>
    <n v="2368.8200000000002"/>
    <m/>
    <n v="18598.330000000002"/>
    <n v="5184.45"/>
    <n v="0.27900000000000003"/>
    <n v="68.400000000000006"/>
    <x v="1"/>
    <n v="3"/>
    <b v="0"/>
    <s v="Cancelled"/>
    <x v="3"/>
    <x v="2"/>
    <n v="1"/>
    <x v="0"/>
    <x v="4"/>
    <s v="46-60"/>
    <x v="5"/>
    <x v="0"/>
    <n v="0"/>
    <n v="0"/>
    <n v="1"/>
    <n v="1"/>
  </r>
  <r>
    <s v="ORD-03926"/>
    <d v="2024-08-22T00:00:00"/>
    <d v="2024-08-22T00:00:00"/>
    <s v="CUST32277"/>
    <s v="Priya Shah"/>
    <n v="14"/>
    <n v="14"/>
    <s v="Other"/>
    <s v="Other"/>
    <s v="North"/>
    <s v="Ludhiana"/>
    <x v="2"/>
    <x v="30"/>
    <n v="7"/>
    <n v="7"/>
    <n v="56616.08"/>
    <n v="0.37"/>
    <n v="409146.2"/>
    <n v="52669.59"/>
    <n v="0.129"/>
    <n v="72.56"/>
    <x v="4"/>
    <n v="1"/>
    <b v="0"/>
    <s v="Delivered"/>
    <x v="1"/>
    <x v="9"/>
    <n v="9"/>
    <x v="0"/>
    <x v="4"/>
    <s v="&lt;18"/>
    <x v="1"/>
    <x v="0"/>
    <n v="0"/>
    <n v="1"/>
    <n v="0"/>
    <n v="1"/>
  </r>
  <r>
    <s v="ORD-03920"/>
    <d v="2024-08-20T00:00:00"/>
    <d v="2024-08-20T00:00:00"/>
    <s v="CUST20311"/>
    <s v="Shreya Gupta"/>
    <n v="54"/>
    <n v="54"/>
    <s v="Other"/>
    <s v="Other"/>
    <s v="West"/>
    <s v="Surat"/>
    <x v="5"/>
    <x v="18"/>
    <n v="8"/>
    <n v="8"/>
    <n v="8802.69"/>
    <n v="0.36"/>
    <n v="54768.47"/>
    <n v="12390.55"/>
    <n v="0.22600000000000001"/>
    <n v="76.209999999999994"/>
    <x v="2"/>
    <n v="5"/>
    <b v="0"/>
    <s v="Delivered"/>
    <x v="1"/>
    <x v="7"/>
    <m/>
    <x v="0"/>
    <x v="4"/>
    <s v="46-60"/>
    <x v="1"/>
    <x v="0"/>
    <n v="0"/>
    <n v="1"/>
    <n v="0"/>
    <n v="1"/>
  </r>
  <r>
    <s v="ORD-03923"/>
    <d v="2024-08-20T00:00:00"/>
    <d v="2024-08-20T00:00:00"/>
    <s v="CUST86711"/>
    <s v="Ritu Chatterjee"/>
    <n v="20"/>
    <n v="20"/>
    <s v="Female"/>
    <s v="Female"/>
    <s v="West"/>
    <s v="Ahmedabad"/>
    <x v="1"/>
    <x v="20"/>
    <n v="7"/>
    <n v="7"/>
    <n v="14200.86"/>
    <n v="0.14000000000000001"/>
    <n v="123743.08"/>
    <n v="37065.68"/>
    <n v="0.3"/>
    <n v="54.52"/>
    <x v="5"/>
    <n v="2"/>
    <b v="0"/>
    <s v="Delivered"/>
    <x v="1"/>
    <x v="3"/>
    <n v="10"/>
    <x v="0"/>
    <x v="4"/>
    <s v="18-25"/>
    <x v="3"/>
    <x v="0"/>
    <n v="0"/>
    <n v="1"/>
    <n v="0"/>
    <n v="1"/>
  </r>
  <r>
    <s v="ORD-03918"/>
    <d v="2024-08-20T00:00:00"/>
    <d v="2024-08-20T00:00:00"/>
    <s v="CUST09195"/>
    <s v="Ritu Singh"/>
    <n v="30"/>
    <n v="30"/>
    <s v="Male"/>
    <s v="Male"/>
    <s v="Central"/>
    <s v="Raipur"/>
    <x v="6"/>
    <x v="23"/>
    <n v="5"/>
    <n v="5"/>
    <n v="1293.07"/>
    <n v="0.37"/>
    <n v="6223.33"/>
    <n v="2335.41"/>
    <n v="0.375"/>
    <n v="34.43"/>
    <x v="3"/>
    <n v="4"/>
    <b v="0"/>
    <s v="Delivered"/>
    <x v="1"/>
    <x v="9"/>
    <n v="9"/>
    <x v="0"/>
    <x v="4"/>
    <s v="26-35"/>
    <x v="1"/>
    <x v="0"/>
    <n v="0"/>
    <n v="1"/>
    <n v="0"/>
    <n v="1"/>
  </r>
  <r>
    <s v="ORD-03919"/>
    <d v="2024-08-20T00:00:00"/>
    <d v="2024-08-20T00:00:00"/>
    <s v="CUST18468"/>
    <s v="Nikhil Shah"/>
    <m/>
    <m/>
    <s v="Other"/>
    <s v="Other"/>
    <s v="South"/>
    <s v="Kochi"/>
    <x v="3"/>
    <x v="40"/>
    <n v="3"/>
    <n v="3"/>
    <n v="408.26"/>
    <n v="0.03"/>
    <n v="1632.98"/>
    <n v="170"/>
    <n v="0.104"/>
    <n v="70.48"/>
    <x v="1"/>
    <n v="4"/>
    <b v="0"/>
    <s v="Delivered"/>
    <x v="1"/>
    <x v="2"/>
    <n v="1"/>
    <x v="0"/>
    <x v="4"/>
    <s v="Unknown"/>
    <x v="2"/>
    <x v="0"/>
    <n v="0"/>
    <n v="1"/>
    <n v="0"/>
    <n v="1"/>
  </r>
  <r>
    <s v="ORD-03917"/>
    <d v="2024-08-20T00:00:00"/>
    <d v="2024-08-20T00:00:00"/>
    <s v="CUST40587"/>
    <s v="Shreya Mehta"/>
    <n v="11"/>
    <n v="11"/>
    <s v="Female"/>
    <s v="Female"/>
    <s v="North"/>
    <s v="Amritsar"/>
    <x v="1"/>
    <x v="2"/>
    <n v="9"/>
    <n v="9"/>
    <n v="27363.22"/>
    <n v="0.28999999999999998"/>
    <n v="296392"/>
    <n v="50443.65"/>
    <n v="0.17"/>
    <n v="53.56"/>
    <x v="3"/>
    <n v="3"/>
    <b v="0"/>
    <s v="Delivered"/>
    <x v="1"/>
    <x v="1"/>
    <n v="5"/>
    <x v="0"/>
    <x v="4"/>
    <s v="&lt;18"/>
    <x v="0"/>
    <x v="0"/>
    <n v="0"/>
    <n v="1"/>
    <n v="0"/>
    <n v="1"/>
  </r>
  <r>
    <s v="ORD-03921"/>
    <d v="2024-08-20T00:00:00"/>
    <d v="2024-08-20T00:00:00"/>
    <s v="CUST65997"/>
    <s v="Rahul Chatterjee"/>
    <n v="41"/>
    <n v="41"/>
    <s v="Other"/>
    <s v="Other"/>
    <s v="East"/>
    <s v="Guwahati"/>
    <x v="3"/>
    <x v="33"/>
    <n v="3"/>
    <n v="3"/>
    <n v="392.38"/>
    <n v="0.12"/>
    <n v="1567.64"/>
    <n v="108.65"/>
    <n v="6.9000000000000006E-2"/>
    <n v="81.44"/>
    <x v="1"/>
    <n v="4"/>
    <b v="0"/>
    <s v="Pending"/>
    <x v="2"/>
    <x v="1"/>
    <n v="5"/>
    <x v="0"/>
    <x v="4"/>
    <s v="36-45"/>
    <x v="3"/>
    <x v="0"/>
    <n v="0"/>
    <n v="0"/>
    <n v="0"/>
    <n v="1"/>
  </r>
  <r>
    <s v="ORD-03924"/>
    <d v="2024-08-20T00:00:00"/>
    <d v="2024-08-20T00:00:00"/>
    <s v="CUST08990"/>
    <s v="Karan Bhat"/>
    <n v="47"/>
    <n v="47"/>
    <s v="Male"/>
    <s v="Male"/>
    <s v="North"/>
    <s v="Amritsar"/>
    <x v="6"/>
    <x v="37"/>
    <n v="10"/>
    <n v="10"/>
    <n v="3414.65"/>
    <n v="0.11"/>
    <n v="46633.37"/>
    <n v="16823.060000000001"/>
    <n v="0.36099999999999999"/>
    <n v="54.44"/>
    <x v="5"/>
    <n v="1"/>
    <b v="0"/>
    <s v="Delivered"/>
    <x v="1"/>
    <x v="4"/>
    <n v="4"/>
    <x v="0"/>
    <x v="4"/>
    <s v="46-60"/>
    <x v="3"/>
    <x v="0"/>
    <n v="0"/>
    <n v="1"/>
    <n v="0"/>
    <n v="1"/>
  </r>
  <r>
    <s v="ORD-03922"/>
    <d v="2024-08-20T00:00:00"/>
    <d v="2024-08-20T00:00:00"/>
    <s v="CUST63576"/>
    <s v="Vikram Nair"/>
    <n v="56"/>
    <n v="56"/>
    <s v="Male"/>
    <s v="Male"/>
    <s v="South"/>
    <s v="Bangalore"/>
    <x v="2"/>
    <x v="39"/>
    <n v="9"/>
    <n v="9"/>
    <n v="31920.16"/>
    <n v="0.01"/>
    <n v="440371.93"/>
    <n v="65871.22"/>
    <n v="0.15"/>
    <n v="59.99"/>
    <x v="4"/>
    <n v="3"/>
    <b v="0"/>
    <s v="Delivered"/>
    <x v="1"/>
    <x v="9"/>
    <n v="9"/>
    <x v="0"/>
    <x v="4"/>
    <s v="46-60"/>
    <x v="2"/>
    <x v="0"/>
    <n v="0"/>
    <n v="1"/>
    <n v="0"/>
    <n v="1"/>
  </r>
  <r>
    <s v="ORD-03914"/>
    <d v="2024-08-19T00:00:00"/>
    <d v="2024-08-19T00:00:00"/>
    <s v="CUST37605"/>
    <s v="Priya Gupta"/>
    <n v="41"/>
    <n v="41"/>
    <s v="Female"/>
    <s v="Female"/>
    <s v="East"/>
    <s v="Bhubaneswar"/>
    <x v="4"/>
    <x v="27"/>
    <n v="9"/>
    <n v="9"/>
    <n v="252.57"/>
    <n v="0.22"/>
    <n v="3014.3"/>
    <n v="1540.74"/>
    <n v="0.51100000000000001"/>
    <n v="68.92"/>
    <x v="4"/>
    <n v="5"/>
    <b v="0"/>
    <s v="Delivered"/>
    <x v="1"/>
    <x v="4"/>
    <n v="4"/>
    <x v="0"/>
    <x v="4"/>
    <s v="36-45"/>
    <x v="0"/>
    <x v="0"/>
    <n v="0"/>
    <n v="1"/>
    <n v="0"/>
    <n v="1"/>
  </r>
  <r>
    <s v="ORD-03915"/>
    <d v="2024-08-19T00:00:00"/>
    <d v="2024-08-19T00:00:00"/>
    <s v="CUST79020"/>
    <s v="Priya Verma"/>
    <n v="35"/>
    <n v="35"/>
    <s v="Female"/>
    <s v="Female"/>
    <s v="West"/>
    <s v="Ahmedabad"/>
    <x v="6"/>
    <x v="21"/>
    <n v="1"/>
    <n v="1"/>
    <n v="2372.34"/>
    <n v="0.22"/>
    <n v="2718.27"/>
    <n v="745.68"/>
    <n v="0.27400000000000002"/>
    <n v="55.26"/>
    <x v="3"/>
    <n v="3"/>
    <b v="1"/>
    <s v="Returned"/>
    <x v="0"/>
    <x v="0"/>
    <n v="3"/>
    <x v="0"/>
    <x v="4"/>
    <s v="26-35"/>
    <x v="0"/>
    <x v="0"/>
    <n v="1"/>
    <n v="1"/>
    <n v="0"/>
    <n v="1"/>
  </r>
  <r>
    <s v="ORD-03916"/>
    <d v="2024-08-19T00:00:00"/>
    <d v="2024-08-19T00:00:00"/>
    <s v="CUST33656"/>
    <s v="Ritu Rao"/>
    <n v="50"/>
    <n v="50"/>
    <s v="Male"/>
    <s v="Male"/>
    <s v="East"/>
    <s v="Patna"/>
    <x v="3"/>
    <x v="40"/>
    <n v="4"/>
    <n v="4"/>
    <n v="169.97"/>
    <n v="0.11"/>
    <n v="978.94"/>
    <n v="86.75"/>
    <n v="8.8999999999999996E-2"/>
    <n v="73.040000000000006"/>
    <x v="5"/>
    <n v="1"/>
    <b v="0"/>
    <s v="Delivered"/>
    <x v="1"/>
    <x v="9"/>
    <n v="9"/>
    <x v="0"/>
    <x v="4"/>
    <s v="46-60"/>
    <x v="3"/>
    <x v="0"/>
    <n v="0"/>
    <n v="1"/>
    <n v="0"/>
    <n v="1"/>
  </r>
  <r>
    <s v="ORD-03913"/>
    <s v="August 17, 2024"/>
    <d v="2024-08-17T00:00:00"/>
    <s v="CUST83779"/>
    <s v="Nikhil Bhat"/>
    <n v="31"/>
    <n v="31"/>
    <s v="Other"/>
    <s v="Other"/>
    <s v="West"/>
    <s v="Surat"/>
    <x v="5"/>
    <x v="22"/>
    <n v="9"/>
    <n v="9"/>
    <n v="3000.32"/>
    <n v="0.21"/>
    <n v="29267.25"/>
    <n v="6330.95"/>
    <n v="0.216"/>
    <n v="68.5"/>
    <x v="3"/>
    <n v="4"/>
    <b v="0"/>
    <s v="Delivered"/>
    <x v="1"/>
    <x v="9"/>
    <n v="9"/>
    <x v="0"/>
    <x v="4"/>
    <s v="26-35"/>
    <x v="0"/>
    <x v="0"/>
    <n v="0"/>
    <n v="1"/>
    <n v="0"/>
    <n v="1"/>
  </r>
  <r>
    <s v="ORD-03912"/>
    <d v="2024-08-17T00:00:00"/>
    <d v="2024-08-17T00:00:00"/>
    <s v="CUST72269"/>
    <s v="Ritu Gupta"/>
    <n v="41"/>
    <n v="41"/>
    <s v="F"/>
    <s v="Female"/>
    <s v="South"/>
    <s v="Bangalore"/>
    <x v="2"/>
    <x v="4"/>
    <n v="3"/>
    <n v="3"/>
    <n v="51479.19"/>
    <n v="0.25"/>
    <n v="182018.37"/>
    <n v="19016.37"/>
    <n v="0.104"/>
    <n v="55.15"/>
    <x v="3"/>
    <m/>
    <b v="0"/>
    <s v="Pending"/>
    <x v="2"/>
    <x v="0"/>
    <n v="3"/>
    <x v="0"/>
    <x v="4"/>
    <s v="36-45"/>
    <x v="0"/>
    <x v="0"/>
    <n v="0"/>
    <n v="0"/>
    <n v="0"/>
    <n v="1"/>
  </r>
  <r>
    <s v="ORD-03907"/>
    <s v="August 16, 2024"/>
    <d v="2024-08-16T00:00:00"/>
    <s v="CUST07299"/>
    <s v="Karan Reddy"/>
    <n v="46"/>
    <n v="46"/>
    <s v="Female"/>
    <s v="Female"/>
    <s v="Central"/>
    <s v="Nagpur"/>
    <x v="5"/>
    <x v="41"/>
    <n v="9"/>
    <n v="9"/>
    <n v="3110.88"/>
    <n v="0.28000000000000003"/>
    <n v="29090.53"/>
    <n v="4498.07"/>
    <n v="0.155"/>
    <n v="43.42"/>
    <x v="0"/>
    <n v="2"/>
    <b v="0"/>
    <s v="Delivered"/>
    <x v="1"/>
    <x v="5"/>
    <n v="8"/>
    <x v="0"/>
    <x v="4"/>
    <s v="46-60"/>
    <x v="0"/>
    <x v="0"/>
    <n v="0"/>
    <n v="1"/>
    <n v="0"/>
    <n v="1"/>
  </r>
  <r>
    <s v="ORD-03909"/>
    <d v="2024-08-16T00:00:00"/>
    <d v="2024-08-16T00:00:00"/>
    <s v="CUST57051"/>
    <s v="Pooja Chatterjee"/>
    <n v="31"/>
    <n v="31"/>
    <s v="Male"/>
    <s v="Male"/>
    <s v="North"/>
    <s v="Ludhiana"/>
    <x v="0"/>
    <x v="0"/>
    <n v="2"/>
    <n v="2"/>
    <n v="1235.5899999999999"/>
    <n v="0.05"/>
    <n v="4007.33"/>
    <n v="1780.2"/>
    <n v="0.44400000000000001"/>
    <n v="44.87"/>
    <x v="2"/>
    <n v="1"/>
    <b v="0"/>
    <s v="Delivered"/>
    <x v="1"/>
    <x v="7"/>
    <m/>
    <x v="0"/>
    <x v="4"/>
    <s v="26-35"/>
    <x v="2"/>
    <x v="0"/>
    <n v="0"/>
    <n v="1"/>
    <n v="0"/>
    <n v="1"/>
  </r>
  <r>
    <s v="ORD-03910"/>
    <d v="2024-08-16T00:00:00"/>
    <d v="2024-08-16T00:00:00"/>
    <s v="CUST13303"/>
    <s v="Arjun Bhat"/>
    <n v="17"/>
    <n v="17"/>
    <s v="Other"/>
    <s v="Other"/>
    <s v="South"/>
    <s v="Bangalore"/>
    <x v="0"/>
    <x v="19"/>
    <n v="2"/>
    <n v="2"/>
    <n v="339.31"/>
    <n v="0.14000000000000001"/>
    <n v="903.41"/>
    <n v="266.52"/>
    <n v="0.29499999999999998"/>
    <n v="77.849999999999994"/>
    <x v="2"/>
    <m/>
    <b v="0"/>
    <s v="Delivered"/>
    <x v="1"/>
    <x v="10"/>
    <n v="2"/>
    <x v="0"/>
    <x v="4"/>
    <s v="&lt;18"/>
    <x v="3"/>
    <x v="0"/>
    <n v="0"/>
    <n v="1"/>
    <n v="0"/>
    <n v="1"/>
  </r>
  <r>
    <s v="ORD-03908"/>
    <d v="2024-08-16T00:00:00"/>
    <d v="2024-08-16T00:00:00"/>
    <s v="CUST32213"/>
    <s v="Amit Verma"/>
    <n v="44"/>
    <n v="44"/>
    <s v="Other"/>
    <s v="Other"/>
    <s v="West"/>
    <s v="Mumbai"/>
    <x v="2"/>
    <x v="30"/>
    <n v="10"/>
    <n v="10"/>
    <n v="70999.960000000006"/>
    <n v="0.37"/>
    <n v="619186.18000000005"/>
    <n v="80911.12"/>
    <n v="0.13100000000000001"/>
    <n v="58.51"/>
    <x v="0"/>
    <n v="5"/>
    <b v="0"/>
    <s v="Shipped"/>
    <x v="4"/>
    <x v="6"/>
    <n v="6"/>
    <x v="0"/>
    <x v="4"/>
    <s v="36-45"/>
    <x v="1"/>
    <x v="0"/>
    <n v="0"/>
    <n v="0"/>
    <n v="0"/>
    <n v="1"/>
  </r>
  <r>
    <s v="ORD-03911"/>
    <d v="2024-08-16T00:00:00"/>
    <d v="2024-08-16T00:00:00"/>
    <s v="CUST56239"/>
    <s v="Arjun Bose"/>
    <n v="51"/>
    <n v="51"/>
    <s v="Male"/>
    <s v="Male"/>
    <s v="North"/>
    <s v="Amritsar"/>
    <x v="5"/>
    <x v="18"/>
    <n v="10"/>
    <n v="10"/>
    <n v="786.71"/>
    <n v="0.03"/>
    <n v="11951.87"/>
    <n v="1750.05"/>
    <n v="0.14599999999999999"/>
    <n v="48.55"/>
    <x v="4"/>
    <n v="1"/>
    <b v="0"/>
    <s v="Delivered"/>
    <x v="1"/>
    <x v="5"/>
    <n v="8"/>
    <x v="0"/>
    <x v="4"/>
    <s v="46-60"/>
    <x v="2"/>
    <x v="0"/>
    <n v="0"/>
    <n v="1"/>
    <n v="0"/>
    <n v="1"/>
  </r>
  <r>
    <s v="ORD-03903"/>
    <d v="2024-08-15T00:00:00"/>
    <d v="2024-08-15T00:00:00"/>
    <s v="CUST32603"/>
    <s v="Aarav Mehta"/>
    <n v="39"/>
    <n v="39"/>
    <s v="Other"/>
    <s v="Other"/>
    <s v="Central"/>
    <s v="Raipur"/>
    <x v="3"/>
    <x v="5"/>
    <n v="8"/>
    <n v="8"/>
    <n v="346.32"/>
    <m/>
    <n v="4043.14"/>
    <n v="289.18"/>
    <n v="7.1999999999999995E-2"/>
    <n v="56.04"/>
    <x v="5"/>
    <m/>
    <b v="1"/>
    <s v="Returned"/>
    <x v="0"/>
    <x v="8"/>
    <n v="7"/>
    <x v="0"/>
    <x v="4"/>
    <s v="36-45"/>
    <x v="5"/>
    <x v="0"/>
    <n v="1"/>
    <n v="1"/>
    <n v="0"/>
    <n v="1"/>
  </r>
  <r>
    <s v="ORD-03905"/>
    <s v="August 15, 2024"/>
    <d v="2024-08-15T00:00:00"/>
    <s v="CUST19408"/>
    <s v="Rohan Mehta"/>
    <n v="37"/>
    <n v="37"/>
    <s v="Male"/>
    <s v="Male"/>
    <s v="East"/>
    <s v="Guwahati"/>
    <x v="3"/>
    <x v="25"/>
    <n v="9"/>
    <n v="9"/>
    <n v="239.9"/>
    <n v="0.31"/>
    <n v="2368.54"/>
    <n v="226.16"/>
    <n v="9.5000000000000001E-2"/>
    <n v="93.43"/>
    <x v="1"/>
    <n v="5"/>
    <b v="0"/>
    <s v="Delivered"/>
    <x v="1"/>
    <x v="2"/>
    <n v="1"/>
    <x v="0"/>
    <x v="4"/>
    <s v="36-45"/>
    <x v="1"/>
    <x v="0"/>
    <n v="0"/>
    <n v="1"/>
    <n v="0"/>
    <n v="1"/>
  </r>
  <r>
    <s v="ORD-03906"/>
    <d v="2024-08-15T00:00:00"/>
    <d v="2024-08-15T00:00:00"/>
    <s v="CUST36432"/>
    <s v="Kavya Kapoor"/>
    <n v="33"/>
    <n v="33"/>
    <s v="Male"/>
    <s v="Male"/>
    <s v="South"/>
    <s v="Kochi"/>
    <x v="4"/>
    <x v="27"/>
    <n v="8"/>
    <n v="8"/>
    <n v="1226.8399999999999"/>
    <n v="0.23"/>
    <n v="11994.58"/>
    <n v="3912.8"/>
    <n v="0.32600000000000001"/>
    <n v="69.45"/>
    <x v="0"/>
    <n v="4"/>
    <b v="0"/>
    <s v="Delivered"/>
    <x v="1"/>
    <x v="6"/>
    <n v="6"/>
    <x v="0"/>
    <x v="4"/>
    <s v="26-35"/>
    <x v="0"/>
    <x v="0"/>
    <n v="0"/>
    <n v="1"/>
    <n v="0"/>
    <n v="1"/>
  </r>
  <r>
    <s v="ORD-03904"/>
    <d v="2024-08-15T00:00:00"/>
    <d v="2024-08-15T00:00:00"/>
    <s v="CUST28988"/>
    <s v="Meera Das"/>
    <n v="29"/>
    <n v="29"/>
    <s v="Other"/>
    <s v="Other"/>
    <s v="West"/>
    <s v="Mumbai"/>
    <x v="3"/>
    <x v="33"/>
    <n v="6"/>
    <n v="6"/>
    <n v="212.91"/>
    <n v="0.28000000000000003"/>
    <n v="1250.1199999999999"/>
    <n v="97.83"/>
    <n v="7.8E-2"/>
    <n v="63.02"/>
    <x v="5"/>
    <n v="3"/>
    <b v="0"/>
    <s v="Delivered"/>
    <x v="1"/>
    <x v="3"/>
    <n v="10"/>
    <x v="0"/>
    <x v="4"/>
    <s v="26-35"/>
    <x v="0"/>
    <x v="0"/>
    <n v="0"/>
    <n v="1"/>
    <n v="0"/>
    <n v="1"/>
  </r>
  <r>
    <s v="ORD-03902"/>
    <d v="2024-08-14T00:00:00"/>
    <d v="2024-08-14T00:00:00"/>
    <s v="CUST28307"/>
    <s v="Nisha Bhat"/>
    <n v="48"/>
    <n v="48"/>
    <s v="Other"/>
    <s v="Other"/>
    <s v="Central"/>
    <s v="Indore"/>
    <x v="4"/>
    <x v="27"/>
    <n v="6"/>
    <n v="6"/>
    <n v="797.16"/>
    <n v="0.34"/>
    <n v="4735.21"/>
    <n v="1174.5899999999999"/>
    <n v="0.248"/>
    <n v="15.7"/>
    <x v="1"/>
    <n v="4"/>
    <b v="0"/>
    <s v="Shipped"/>
    <x v="4"/>
    <x v="10"/>
    <n v="2"/>
    <x v="0"/>
    <x v="4"/>
    <s v="46-60"/>
    <x v="1"/>
    <x v="0"/>
    <n v="0"/>
    <n v="0"/>
    <n v="0"/>
    <n v="1"/>
  </r>
  <r>
    <s v="ORD-03900"/>
    <d v="2024-08-14T00:00:00"/>
    <d v="2024-08-14T00:00:00"/>
    <s v="CUST14119"/>
    <s v="Vikram Verma"/>
    <n v="39"/>
    <n v="39"/>
    <s v="Female"/>
    <s v="Female"/>
    <s v="West"/>
    <s v="Mumbai"/>
    <x v="4"/>
    <x v="8"/>
    <n v="3"/>
    <n v="3"/>
    <n v="705.21"/>
    <n v="0.14000000000000001"/>
    <n v="2873.31"/>
    <n v="1040.42"/>
    <n v="0.36199999999999999"/>
    <n v="76.63"/>
    <x v="0"/>
    <n v="1"/>
    <b v="0"/>
    <s v="Delivered"/>
    <x v="1"/>
    <x v="5"/>
    <n v="8"/>
    <x v="0"/>
    <x v="4"/>
    <s v="36-45"/>
    <x v="3"/>
    <x v="0"/>
    <n v="0"/>
    <n v="1"/>
    <n v="0"/>
    <n v="1"/>
  </r>
  <r>
    <s v="ORD-03899"/>
    <d v="2024-08-14T00:00:00"/>
    <d v="2024-08-14T00:00:00"/>
    <s v="CUST68293"/>
    <s v="Deepa Singh"/>
    <n v="42"/>
    <n v="42"/>
    <s v="Other"/>
    <s v="Other"/>
    <s v="East"/>
    <s v="Guwahati"/>
    <x v="1"/>
    <x v="3"/>
    <n v="8"/>
    <n v="8"/>
    <n v="32976.81"/>
    <n v="0.11"/>
    <n v="345009.69"/>
    <n v="104290.26"/>
    <n v="0.30199999999999999"/>
    <n v="89.17"/>
    <x v="5"/>
    <n v="4"/>
    <b v="1"/>
    <s v="Returned"/>
    <x v="0"/>
    <x v="10"/>
    <n v="2"/>
    <x v="0"/>
    <x v="4"/>
    <s v="36-45"/>
    <x v="3"/>
    <x v="0"/>
    <n v="1"/>
    <n v="1"/>
    <n v="0"/>
    <n v="1"/>
  </r>
  <r>
    <s v="ORD-03897"/>
    <d v="2024-08-14T00:00:00"/>
    <d v="2024-08-14T00:00:00"/>
    <s v="CUST40736"/>
    <s v="Deepa Sharma"/>
    <n v="34"/>
    <n v="34"/>
    <s v="Other"/>
    <s v="Other"/>
    <s v="Central"/>
    <s v="Indore"/>
    <x v="0"/>
    <x v="15"/>
    <n v="3"/>
    <n v="3"/>
    <n v="720.8"/>
    <n v="0.24"/>
    <n v="2212.27"/>
    <n v="892.22"/>
    <n v="0.40300000000000002"/>
    <n v="47.4"/>
    <x v="1"/>
    <n v="1"/>
    <b v="0"/>
    <s v="Delivered"/>
    <x v="1"/>
    <x v="10"/>
    <n v="2"/>
    <x v="0"/>
    <x v="4"/>
    <s v="26-35"/>
    <x v="0"/>
    <x v="0"/>
    <n v="0"/>
    <n v="1"/>
    <n v="0"/>
    <n v="1"/>
  </r>
  <r>
    <s v="ORD-03898"/>
    <d v="2024-08-14T00:00:00"/>
    <d v="2024-08-14T00:00:00"/>
    <s v="CUST55482"/>
    <s v="Ananya Bhat"/>
    <n v="19"/>
    <n v="19"/>
    <s v="Male"/>
    <s v="Male"/>
    <s v="East"/>
    <s v="Patna"/>
    <x v="4"/>
    <x v="8"/>
    <n v="9"/>
    <n v="9"/>
    <n v="1454.46"/>
    <n v="0.33"/>
    <n v="12482.39"/>
    <n v="4160.5600000000004"/>
    <n v="0.33300000000000002"/>
    <n v="105.23"/>
    <x v="5"/>
    <n v="3"/>
    <b v="0"/>
    <s v="Shipped"/>
    <x v="4"/>
    <x v="2"/>
    <n v="1"/>
    <x v="0"/>
    <x v="4"/>
    <s v="18-25"/>
    <x v="1"/>
    <x v="0"/>
    <n v="0"/>
    <n v="0"/>
    <n v="0"/>
    <n v="1"/>
  </r>
  <r>
    <s v="ORD-03901"/>
    <d v="2024-08-14T00:00:00"/>
    <d v="2024-08-14T00:00:00"/>
    <s v="CUST08531"/>
    <s v="Kavya Nair"/>
    <n v="52"/>
    <n v="52"/>
    <s v="Female"/>
    <s v="Female"/>
    <s v="South"/>
    <s v="Bangalore"/>
    <x v="1"/>
    <x v="1"/>
    <n v="10"/>
    <n v="10"/>
    <n v="5838.04"/>
    <n v="7.0000000000000007E-2"/>
    <n v="82953.5"/>
    <n v="23848.22"/>
    <n v="0.28699999999999998"/>
    <n v="71.75"/>
    <x v="5"/>
    <n v="4"/>
    <b v="1"/>
    <s v="Returned"/>
    <x v="0"/>
    <x v="0"/>
    <n v="3"/>
    <x v="0"/>
    <x v="4"/>
    <s v="46-60"/>
    <x v="2"/>
    <x v="0"/>
    <n v="1"/>
    <n v="1"/>
    <n v="0"/>
    <n v="1"/>
  </r>
  <r>
    <s v="ORD-03895"/>
    <d v="2024-08-13T00:00:00"/>
    <d v="2024-08-13T00:00:00"/>
    <s v="CUST09260"/>
    <s v="Rohan Bhat"/>
    <n v="58"/>
    <n v="58"/>
    <s v="Female"/>
    <s v="Female"/>
    <s v="West"/>
    <s v="Ahmedabad"/>
    <x v="6"/>
    <x v="23"/>
    <n v="3"/>
    <n v="3"/>
    <n v="3209.05"/>
    <n v="0.24"/>
    <n v="10071.36"/>
    <n v="4002.87"/>
    <n v="0.39700000000000002"/>
    <n v="53.21"/>
    <x v="2"/>
    <m/>
    <b v="1"/>
    <s v="Returned"/>
    <x v="0"/>
    <x v="8"/>
    <n v="7"/>
    <x v="0"/>
    <x v="4"/>
    <s v="46-60"/>
    <x v="0"/>
    <x v="0"/>
    <n v="1"/>
    <n v="1"/>
    <n v="0"/>
    <n v="1"/>
  </r>
  <r>
    <s v="ORD-03894"/>
    <d v="2024-08-13T00:00:00"/>
    <d v="2024-08-13T00:00:00"/>
    <s v="CUST65883"/>
    <s v="Nisha Mishra"/>
    <n v="37"/>
    <n v="37"/>
    <s v="m"/>
    <s v="Male"/>
    <s v="Central"/>
    <s v="Bhopal"/>
    <x v="0"/>
    <x v="16"/>
    <n v="2"/>
    <n v="2"/>
    <n v="1715.59"/>
    <n v="0.39"/>
    <n v="2886.91"/>
    <n v="1724.71"/>
    <n v="0.59699999999999998"/>
    <n v="47.41"/>
    <x v="1"/>
    <n v="2"/>
    <b v="0"/>
    <s v="Shipped"/>
    <x v="4"/>
    <x v="8"/>
    <n v="7"/>
    <x v="0"/>
    <x v="4"/>
    <s v="36-45"/>
    <x v="1"/>
    <x v="0"/>
    <n v="0"/>
    <n v="0"/>
    <n v="0"/>
    <n v="1"/>
  </r>
  <r>
    <s v="ORD-03896"/>
    <d v="2024-08-13T00:00:00"/>
    <d v="2024-08-13T00:00:00"/>
    <s v="CUST78041"/>
    <s v="Sunita Nair"/>
    <n v="29"/>
    <n v="29"/>
    <s v="Male"/>
    <s v="Male"/>
    <s v="North"/>
    <s v="Chandigarh"/>
    <x v="2"/>
    <x v="17"/>
    <n v="10"/>
    <n v="10"/>
    <n v="53218.559999999998"/>
    <n v="0.27"/>
    <n v="560937.53"/>
    <n v="68296.39"/>
    <n v="0.122"/>
    <n v="20.81"/>
    <x v="1"/>
    <n v="3"/>
    <b v="0"/>
    <s v="Delivered"/>
    <x v="1"/>
    <x v="6"/>
    <n v="6"/>
    <x v="0"/>
    <x v="4"/>
    <s v="26-35"/>
    <x v="0"/>
    <x v="0"/>
    <n v="0"/>
    <n v="1"/>
    <n v="0"/>
    <n v="1"/>
  </r>
  <r>
    <s v="ORD-03892"/>
    <d v="2024-08-12T00:00:00"/>
    <d v="2024-08-12T00:00:00"/>
    <s v="CUST28116"/>
    <s v="Pooja Bose"/>
    <n v="20"/>
    <n v="20"/>
    <s v="Other"/>
    <s v="Other"/>
    <s v="West"/>
    <s v="Ahmedabad"/>
    <x v="6"/>
    <x v="21"/>
    <n v="10"/>
    <n v="10"/>
    <n v="1866.54"/>
    <n v="0.06"/>
    <n v="28793.88"/>
    <n v="10235.469999999999"/>
    <n v="0.35499999999999998"/>
    <n v="39.49"/>
    <x v="2"/>
    <n v="5"/>
    <b v="0"/>
    <s v="Cancelled"/>
    <x v="3"/>
    <x v="8"/>
    <n v="7"/>
    <x v="0"/>
    <x v="4"/>
    <s v="18-25"/>
    <x v="2"/>
    <x v="0"/>
    <n v="0"/>
    <n v="0"/>
    <n v="1"/>
    <n v="1"/>
  </r>
  <r>
    <s v="ORD-03893"/>
    <d v="2024-08-12T00:00:00"/>
    <d v="2024-08-12T00:00:00"/>
    <s v="CUST06918"/>
    <s v="Amit Nair"/>
    <n v="33"/>
    <n v="33"/>
    <s v="Female"/>
    <s v="Female"/>
    <s v="West"/>
    <s v="Mumbai"/>
    <x v="3"/>
    <x v="5"/>
    <n v="9"/>
    <n v="9"/>
    <n v="346.57"/>
    <m/>
    <n v="5197.6099999999997"/>
    <n v="352.44"/>
    <n v="6.8000000000000005E-2"/>
    <n v="77.75"/>
    <x v="2"/>
    <n v="4"/>
    <b v="0"/>
    <s v="Delivered"/>
    <x v="1"/>
    <x v="6"/>
    <n v="6"/>
    <x v="0"/>
    <x v="4"/>
    <s v="26-35"/>
    <x v="5"/>
    <x v="0"/>
    <n v="0"/>
    <n v="1"/>
    <n v="0"/>
    <n v="1"/>
  </r>
  <r>
    <s v="ORD-03887"/>
    <d v="2024-08-10T00:00:00"/>
    <d v="2024-08-10T00:00:00"/>
    <s v="CUST50038"/>
    <s v="Kavya Reddy"/>
    <n v="32"/>
    <n v="32"/>
    <s v="Male"/>
    <s v="Male"/>
    <s v="East"/>
    <s v="Patna"/>
    <x v="0"/>
    <x v="0"/>
    <n v="6"/>
    <n v="6"/>
    <n v="1237.08"/>
    <n v="0.08"/>
    <n v="10495.02"/>
    <n v="5178.08"/>
    <n v="0.49299999999999999"/>
    <n v="78.37"/>
    <x v="0"/>
    <n v="3"/>
    <b v="0"/>
    <s v="Delivered"/>
    <x v="1"/>
    <x v="3"/>
    <n v="10"/>
    <x v="0"/>
    <x v="4"/>
    <s v="26-35"/>
    <x v="2"/>
    <x v="0"/>
    <n v="0"/>
    <n v="1"/>
    <n v="0"/>
    <n v="1"/>
  </r>
  <r>
    <s v="ORD-03888"/>
    <d v="2024-08-10T00:00:00"/>
    <d v="2024-08-10T00:00:00"/>
    <s v="CUST02813"/>
    <s v="Deepa Joshi"/>
    <n v="46"/>
    <n v="46"/>
    <s v="F"/>
    <s v="Female"/>
    <s v="East"/>
    <s v="Patna"/>
    <x v="3"/>
    <x v="31"/>
    <n v="2"/>
    <n v="2"/>
    <n v="225.92"/>
    <m/>
    <n v="625.44000000000005"/>
    <n v="56.74"/>
    <n v="9.0999999999999998E-2"/>
    <n v="90.55"/>
    <x v="4"/>
    <m/>
    <b v="0"/>
    <s v="Delivered"/>
    <x v="1"/>
    <x v="6"/>
    <n v="6"/>
    <x v="0"/>
    <x v="4"/>
    <s v="46-60"/>
    <x v="5"/>
    <x v="0"/>
    <n v="0"/>
    <n v="1"/>
    <n v="0"/>
    <n v="1"/>
  </r>
  <r>
    <s v="ORD-03891"/>
    <d v="2024-08-10T00:00:00"/>
    <d v="2024-08-10T00:00:00"/>
    <s v="CUST84613"/>
    <s v="Priya Kumar"/>
    <n v="23"/>
    <n v="23"/>
    <s v="Other"/>
    <s v="Other"/>
    <s v="South"/>
    <s v="Bangalore"/>
    <x v="1"/>
    <x v="3"/>
    <n v="1"/>
    <n v="1"/>
    <n v="17279.95"/>
    <n v="0.36"/>
    <n v="15219.05"/>
    <n v="4268.25"/>
    <n v="0.28000000000000003"/>
    <n v="69.91"/>
    <x v="0"/>
    <n v="4"/>
    <b v="0"/>
    <s v="Cancelled"/>
    <x v="3"/>
    <x v="4"/>
    <n v="4"/>
    <x v="0"/>
    <x v="4"/>
    <s v="18-25"/>
    <x v="1"/>
    <x v="0"/>
    <n v="0"/>
    <n v="0"/>
    <n v="1"/>
    <n v="1"/>
  </r>
  <r>
    <s v="ORD-03889"/>
    <d v="2024-08-10T00:00:00"/>
    <d v="2024-08-10T00:00:00"/>
    <s v="CUST81355"/>
    <s v="Rahul Singh"/>
    <n v="25"/>
    <n v="25"/>
    <s v="Male"/>
    <s v="Male"/>
    <s v="West"/>
    <s v="Pune"/>
    <x v="6"/>
    <x v="13"/>
    <n v="3"/>
    <n v="3"/>
    <n v="2244.17"/>
    <n v="0.28000000000000003"/>
    <n v="8279.0400000000009"/>
    <n v="2388.36"/>
    <n v="0.28799999999999998"/>
    <n v="62.4"/>
    <x v="2"/>
    <n v="2"/>
    <b v="0"/>
    <s v="Delivered"/>
    <x v="1"/>
    <x v="0"/>
    <n v="3"/>
    <x v="0"/>
    <x v="4"/>
    <s v="18-25"/>
    <x v="0"/>
    <x v="0"/>
    <n v="0"/>
    <n v="1"/>
    <n v="0"/>
    <n v="1"/>
  </r>
  <r>
    <s v="ORD-03890"/>
    <d v="2024-08-10T00:00:00"/>
    <d v="2024-08-10T00:00:00"/>
    <s v="CUST03009"/>
    <s v="Rahul Rao"/>
    <n v="34"/>
    <n v="34"/>
    <s v="Other"/>
    <s v="Other"/>
    <s v="West"/>
    <s v="Surat"/>
    <x v="1"/>
    <x v="2"/>
    <n v="10"/>
    <n v="10"/>
    <n v="2485.94"/>
    <n v="0.21"/>
    <n v="31724.99"/>
    <n v="8743.0499999999993"/>
    <n v="0.27600000000000002"/>
    <n v="48.62"/>
    <x v="3"/>
    <n v="4"/>
    <b v="0"/>
    <s v="Delivered"/>
    <x v="1"/>
    <x v="3"/>
    <n v="10"/>
    <x v="0"/>
    <x v="4"/>
    <s v="26-35"/>
    <x v="0"/>
    <x v="0"/>
    <n v="0"/>
    <n v="1"/>
    <n v="0"/>
    <n v="1"/>
  </r>
  <r>
    <s v="ORD-03886"/>
    <d v="2024-08-09T00:00:00"/>
    <d v="2024-08-09T00:00:00"/>
    <s v="CUST37843"/>
    <s v="Rahul Iyer"/>
    <n v="22"/>
    <n v="22"/>
    <s v="Other"/>
    <s v="Other"/>
    <s v="West"/>
    <s v="Mumbai"/>
    <x v="4"/>
    <x v="29"/>
    <n v="10"/>
    <n v="10"/>
    <n v="742.8"/>
    <n v="0.27"/>
    <n v="7769.9"/>
    <n v="2273.34"/>
    <n v="0.29299999999999998"/>
    <n v="49.53"/>
    <x v="1"/>
    <n v="5"/>
    <b v="0"/>
    <s v="Delivered"/>
    <x v="1"/>
    <x v="10"/>
    <n v="2"/>
    <x v="0"/>
    <x v="4"/>
    <s v="18-25"/>
    <x v="0"/>
    <x v="0"/>
    <n v="0"/>
    <n v="1"/>
    <n v="0"/>
    <n v="1"/>
  </r>
  <r>
    <s v="ORD-03880"/>
    <d v="2024-08-09T00:00:00"/>
    <d v="2024-08-09T00:00:00"/>
    <s v="CUST49372"/>
    <s v="Rahul Rao"/>
    <m/>
    <m/>
    <s v="Male"/>
    <s v="Male"/>
    <s v="East"/>
    <s v="Bhubaneswar"/>
    <x v="0"/>
    <x v="6"/>
    <n v="10"/>
    <n v="10"/>
    <n v="323.83999999999997"/>
    <n v="0.18"/>
    <n v="3695.81"/>
    <n v="1548.57"/>
    <n v="0.41899999999999998"/>
    <n v="79.930000000000007"/>
    <x v="2"/>
    <n v="5"/>
    <b v="0"/>
    <s v="Delivered"/>
    <x v="1"/>
    <x v="8"/>
    <n v="7"/>
    <x v="0"/>
    <x v="4"/>
    <s v="Unknown"/>
    <x v="3"/>
    <x v="0"/>
    <n v="0"/>
    <n v="1"/>
    <n v="0"/>
    <n v="1"/>
  </r>
  <r>
    <s v="ORD-03879"/>
    <d v="2024-08-09T00:00:00"/>
    <d v="2024-08-09T00:00:00"/>
    <s v="CUST22795"/>
    <s v="Nikhil Kumar"/>
    <n v="18"/>
    <n v="18"/>
    <s v="Male"/>
    <s v="Male"/>
    <s v="South"/>
    <s v="Chennai"/>
    <x v="6"/>
    <x v="23"/>
    <n v="9"/>
    <n v="9"/>
    <n v="892.19"/>
    <n v="0.28999999999999998"/>
    <n v="6933.33"/>
    <n v="3107.54"/>
    <n v="0.44800000000000001"/>
    <n v="67.17"/>
    <x v="0"/>
    <n v="2"/>
    <b v="0"/>
    <s v="Delivered"/>
    <x v="1"/>
    <x v="3"/>
    <n v="10"/>
    <x v="0"/>
    <x v="4"/>
    <s v="18-25"/>
    <x v="0"/>
    <x v="0"/>
    <n v="0"/>
    <n v="1"/>
    <n v="0"/>
    <n v="1"/>
  </r>
  <r>
    <s v="ORD-03881"/>
    <d v="2024-08-09T00:00:00"/>
    <d v="2024-08-09T00:00:00"/>
    <s v="CUST11708"/>
    <s v="Arjun Sharma"/>
    <n v="37"/>
    <n v="37"/>
    <s v="Other"/>
    <s v="Other"/>
    <s v="North"/>
    <s v="Amritsar"/>
    <x v="5"/>
    <x v="22"/>
    <n v="9"/>
    <n v="9"/>
    <n v="6043.66"/>
    <n v="0.35"/>
    <n v="50068.82"/>
    <n v="12593.51"/>
    <n v="0.252"/>
    <n v="35.57"/>
    <x v="5"/>
    <n v="2"/>
    <b v="0"/>
    <s v="Cancelled"/>
    <x v="3"/>
    <x v="2"/>
    <n v="1"/>
    <x v="0"/>
    <x v="4"/>
    <s v="36-45"/>
    <x v="1"/>
    <x v="0"/>
    <n v="0"/>
    <n v="0"/>
    <n v="1"/>
    <n v="1"/>
  </r>
  <r>
    <s v="ORD-03884"/>
    <d v="2024-08-09T00:00:00"/>
    <d v="2024-08-09T00:00:00"/>
    <s v="CUST63006"/>
    <s v="Karan Bose"/>
    <n v="36"/>
    <n v="36"/>
    <s v="Other"/>
    <s v="Other"/>
    <s v="Central"/>
    <s v="Indore"/>
    <x v="3"/>
    <x v="14"/>
    <n v="2"/>
    <n v="2"/>
    <n v="66.77"/>
    <n v="0.01"/>
    <n v="216.47"/>
    <n v="11.57"/>
    <n v="5.2999999999999999E-2"/>
    <n v="50.95"/>
    <x v="1"/>
    <n v="3"/>
    <b v="0"/>
    <s v="Delivered"/>
    <x v="1"/>
    <x v="5"/>
    <n v="8"/>
    <x v="0"/>
    <x v="4"/>
    <s v="36-45"/>
    <x v="2"/>
    <x v="0"/>
    <n v="0"/>
    <n v="1"/>
    <n v="0"/>
    <n v="1"/>
  </r>
  <r>
    <s v="ORD-03883"/>
    <d v="2024-08-09T00:00:00"/>
    <d v="2024-08-09T00:00:00"/>
    <s v="CUST62193"/>
    <s v="Aarav Kumar"/>
    <n v="45"/>
    <n v="45"/>
    <s v="Female"/>
    <s v="Female"/>
    <s v="Central"/>
    <s v="Raipur"/>
    <x v="2"/>
    <x v="11"/>
    <n v="9"/>
    <n v="9"/>
    <n v="15767.46"/>
    <n v="0.02"/>
    <n v="198910.86"/>
    <n v="22958.1"/>
    <n v="0.115"/>
    <n v="44.62"/>
    <x v="2"/>
    <n v="3"/>
    <b v="1"/>
    <s v="Returned"/>
    <x v="0"/>
    <x v="6"/>
    <n v="6"/>
    <x v="0"/>
    <x v="4"/>
    <s v="36-45"/>
    <x v="2"/>
    <x v="0"/>
    <n v="1"/>
    <n v="1"/>
    <n v="0"/>
    <n v="1"/>
  </r>
  <r>
    <s v="ORD-03885"/>
    <d v="2024-08-09T00:00:00"/>
    <d v="2024-08-09T00:00:00"/>
    <s v="CUST10547"/>
    <s v="Vikram Shah"/>
    <n v="36"/>
    <n v="36"/>
    <s v="Other"/>
    <s v="Other"/>
    <s v="Central"/>
    <s v="Raipur"/>
    <x v="3"/>
    <x v="40"/>
    <n v="5"/>
    <n v="5"/>
    <n v="230.1"/>
    <n v="0.23"/>
    <n v="1261.3800000000001"/>
    <n v="74.150000000000006"/>
    <n v="5.8999999999999997E-2"/>
    <n v="44.66"/>
    <x v="5"/>
    <n v="5"/>
    <b v="0"/>
    <s v="Delivered"/>
    <x v="1"/>
    <x v="2"/>
    <n v="1"/>
    <x v="0"/>
    <x v="4"/>
    <s v="36-45"/>
    <x v="0"/>
    <x v="0"/>
    <n v="0"/>
    <n v="1"/>
    <n v="0"/>
    <n v="1"/>
  </r>
  <r>
    <s v="ORD-03882"/>
    <d v="2024-08-09T00:00:00"/>
    <d v="2024-08-09T00:00:00"/>
    <s v="CUST84457"/>
    <s v="Sanjay Singh"/>
    <n v="30"/>
    <n v="30"/>
    <s v="Female"/>
    <s v="Female"/>
    <s v="Central"/>
    <s v="Raipur"/>
    <x v="2"/>
    <x v="26"/>
    <n v="1"/>
    <n v="1"/>
    <n v="8508.27"/>
    <n v="0.12"/>
    <n v="10874.57"/>
    <n v="1416.52"/>
    <n v="0.13"/>
    <n v="82.74"/>
    <x v="3"/>
    <n v="3"/>
    <b v="0"/>
    <s v="Pending"/>
    <x v="2"/>
    <x v="2"/>
    <n v="1"/>
    <x v="0"/>
    <x v="4"/>
    <s v="26-35"/>
    <x v="3"/>
    <x v="0"/>
    <n v="0"/>
    <n v="0"/>
    <n v="0"/>
    <n v="1"/>
  </r>
  <r>
    <s v="ORD-03876"/>
    <d v="2024-08-08T00:00:00"/>
    <d v="2024-08-08T00:00:00"/>
    <s v="CUST87444"/>
    <s v="Karan Kumar"/>
    <n v="32"/>
    <n v="32"/>
    <s v="Female"/>
    <s v="Female"/>
    <s v="East"/>
    <s v="Guwahati"/>
    <x v="2"/>
    <x v="17"/>
    <n v="0"/>
    <m/>
    <n v="60299.29"/>
    <n v="7.0000000000000007E-2"/>
    <n v="91325.87"/>
    <n v="12487.67"/>
    <n v="0.13700000000000001"/>
    <n v="49.76"/>
    <x v="3"/>
    <n v="1"/>
    <b v="0"/>
    <s v="Delivered"/>
    <x v="1"/>
    <x v="4"/>
    <n v="4"/>
    <x v="0"/>
    <x v="4"/>
    <s v="26-35"/>
    <x v="2"/>
    <x v="0"/>
    <n v="0"/>
    <n v="1"/>
    <n v="0"/>
    <n v="1"/>
  </r>
  <r>
    <s v="ORD-03878"/>
    <d v="2024-08-08T00:00:00"/>
    <d v="2024-08-08T00:00:00"/>
    <s v="CUST09035"/>
    <s v="Priya Mehta"/>
    <n v="35"/>
    <n v="35"/>
    <s v="Male"/>
    <s v="Male"/>
    <s v="North"/>
    <s v="Chandigarh"/>
    <x v="1"/>
    <x v="3"/>
    <n v="3"/>
    <n v="3"/>
    <n v="19778.53"/>
    <n v="0.22"/>
    <n v="67218.58"/>
    <n v="15015.41"/>
    <n v="0.223"/>
    <n v="30.24"/>
    <x v="3"/>
    <n v="3"/>
    <b v="0"/>
    <s v="Delivered"/>
    <x v="1"/>
    <x v="1"/>
    <n v="5"/>
    <x v="0"/>
    <x v="4"/>
    <s v="26-35"/>
    <x v="0"/>
    <x v="0"/>
    <n v="0"/>
    <n v="1"/>
    <n v="0"/>
    <n v="1"/>
  </r>
  <r>
    <s v="ORD-03875"/>
    <d v="2024-08-08T00:00:00"/>
    <d v="2024-08-08T00:00:00"/>
    <s v="CUST84781"/>
    <s v="Vikram Nair"/>
    <n v="27"/>
    <n v="27"/>
    <s v="Female"/>
    <s v="Female"/>
    <s v="South"/>
    <s v="Hyderabad"/>
    <x v="2"/>
    <x v="26"/>
    <n v="2"/>
    <n v="2"/>
    <n v="22369.95"/>
    <n v="0.35"/>
    <n v="42121.15"/>
    <n v="3831.16"/>
    <n v="9.0999999999999998E-2"/>
    <n v="69.95"/>
    <x v="2"/>
    <n v="5"/>
    <b v="0"/>
    <s v="Delivered"/>
    <x v="1"/>
    <x v="8"/>
    <n v="7"/>
    <x v="0"/>
    <x v="4"/>
    <s v="26-35"/>
    <x v="1"/>
    <x v="0"/>
    <n v="0"/>
    <n v="1"/>
    <n v="0"/>
    <n v="1"/>
  </r>
  <r>
    <s v="ORD-03877"/>
    <d v="2024-08-08T00:00:00"/>
    <d v="2024-08-08T00:00:00"/>
    <s v="CUST87297"/>
    <s v="Sanjay Rao"/>
    <n v="44"/>
    <n v="44"/>
    <s v="Other"/>
    <s v="Other"/>
    <s v="Central"/>
    <s v="Indore"/>
    <x v="2"/>
    <x v="11"/>
    <n v="3"/>
    <n v="3"/>
    <n v="21470.45"/>
    <n v="0.02"/>
    <n v="92585"/>
    <n v="5457.16"/>
    <n v="5.8999999999999997E-2"/>
    <n v="77.05"/>
    <x v="2"/>
    <n v="5"/>
    <b v="0"/>
    <s v="Delivered"/>
    <x v="1"/>
    <x v="9"/>
    <n v="9"/>
    <x v="0"/>
    <x v="4"/>
    <s v="36-45"/>
    <x v="2"/>
    <x v="0"/>
    <n v="0"/>
    <n v="1"/>
    <n v="0"/>
    <n v="1"/>
  </r>
  <r>
    <s v="ORD-03873"/>
    <d v="2024-08-07T00:00:00"/>
    <d v="2024-08-07T00:00:00"/>
    <s v="CUST07406"/>
    <s v="Sunita Pillai"/>
    <n v="54"/>
    <n v="54"/>
    <s v="Other"/>
    <s v="Other"/>
    <s v="West"/>
    <s v="Pune"/>
    <x v="6"/>
    <x v="23"/>
    <m/>
    <m/>
    <n v="545.99"/>
    <n v="0.34"/>
    <n v="578.97"/>
    <n v="183.45"/>
    <n v="0.317"/>
    <n v="68.2"/>
    <x v="2"/>
    <n v="1"/>
    <b v="0"/>
    <s v="Delivered"/>
    <x v="1"/>
    <x v="9"/>
    <n v="9"/>
    <x v="0"/>
    <x v="4"/>
    <s v="46-60"/>
    <x v="1"/>
    <x v="0"/>
    <n v="0"/>
    <n v="1"/>
    <n v="0"/>
    <n v="1"/>
  </r>
  <r>
    <s v="ORD-03874"/>
    <d v="2024-08-07T00:00:00"/>
    <d v="2024-08-07T00:00:00"/>
    <s v="CUST96272"/>
    <s v="Meera Shah"/>
    <m/>
    <m/>
    <s v="Female"/>
    <s v="Female"/>
    <s v="North"/>
    <s v="Ludhiana"/>
    <x v="0"/>
    <x v="19"/>
    <n v="8"/>
    <n v="8"/>
    <n v="1652.49"/>
    <n v="0.27"/>
    <n v="14214.4"/>
    <n v="5014"/>
    <n v="0.35299999999999998"/>
    <n v="26.94"/>
    <x v="4"/>
    <n v="1"/>
    <b v="0"/>
    <s v="Delivered"/>
    <x v="1"/>
    <x v="10"/>
    <n v="2"/>
    <x v="0"/>
    <x v="4"/>
    <s v="Unknown"/>
    <x v="0"/>
    <x v="0"/>
    <n v="0"/>
    <n v="1"/>
    <n v="0"/>
    <n v="1"/>
  </r>
  <r>
    <s v="ORD-03871"/>
    <d v="2024-08-06T00:00:00"/>
    <d v="2024-08-06T00:00:00"/>
    <s v="CUST30080"/>
    <s v="Nisha Rao"/>
    <n v="40"/>
    <n v="40"/>
    <s v="Male"/>
    <s v="Male"/>
    <s v="South"/>
    <s v="Hyderabad"/>
    <x v="1"/>
    <x v="1"/>
    <n v="8"/>
    <n v="8"/>
    <n v="29325.03"/>
    <n v="0.33"/>
    <n v="238669.42"/>
    <n v="54334.41"/>
    <n v="0.22800000000000001"/>
    <n v="57.12"/>
    <x v="1"/>
    <n v="5"/>
    <b v="0"/>
    <s v="Delivered"/>
    <x v="1"/>
    <x v="10"/>
    <n v="2"/>
    <x v="0"/>
    <x v="4"/>
    <s v="36-45"/>
    <x v="1"/>
    <x v="0"/>
    <n v="0"/>
    <n v="1"/>
    <n v="0"/>
    <n v="1"/>
  </r>
  <r>
    <s v="ORD-03872"/>
    <d v="2024-08-06T00:00:00"/>
    <d v="2024-08-06T00:00:00"/>
    <s v="CUST05197"/>
    <s v="Deepa Rao"/>
    <n v="31"/>
    <n v="31"/>
    <s v="Other"/>
    <s v="Other"/>
    <s v="East"/>
    <s v="Kolkata"/>
    <x v="2"/>
    <x v="11"/>
    <n v="1"/>
    <n v="1"/>
    <n v="32097.99"/>
    <n v="0.19"/>
    <n v="38771.85"/>
    <n v="5312.93"/>
    <n v="0.13700000000000001"/>
    <n v="86.5"/>
    <x v="4"/>
    <n v="5"/>
    <b v="0"/>
    <s v="Delivered"/>
    <x v="1"/>
    <x v="3"/>
    <n v="10"/>
    <x v="0"/>
    <x v="4"/>
    <s v="26-35"/>
    <x v="3"/>
    <x v="0"/>
    <n v="0"/>
    <n v="1"/>
    <n v="0"/>
    <n v="1"/>
  </r>
  <r>
    <s v="ORD-03870"/>
    <d v="2024-08-06T00:00:00"/>
    <d v="2024-08-06T00:00:00"/>
    <s v="CUST69875"/>
    <s v="Sanjay Mehta"/>
    <n v="43"/>
    <n v="43"/>
    <s v="Male"/>
    <s v="Male"/>
    <s v="Central"/>
    <s v="Raipur"/>
    <x v="6"/>
    <x v="37"/>
    <n v="3"/>
    <n v="3"/>
    <n v="1773.46"/>
    <n v="0.35"/>
    <n v="5117.18"/>
    <n v="1728.27"/>
    <n v="0.33800000000000002"/>
    <n v="68.900000000000006"/>
    <x v="3"/>
    <n v="4"/>
    <b v="0"/>
    <s v="Cancelled"/>
    <x v="3"/>
    <x v="0"/>
    <n v="3"/>
    <x v="0"/>
    <x v="4"/>
    <s v="36-45"/>
    <x v="1"/>
    <x v="0"/>
    <n v="0"/>
    <n v="0"/>
    <n v="1"/>
    <n v="1"/>
  </r>
  <r>
    <s v="ORD-03867"/>
    <d v="2024-08-05T00:00:00"/>
    <d v="2024-08-05T00:00:00"/>
    <s v="CUST39793"/>
    <s v="Shreya Mishra"/>
    <n v="48"/>
    <n v="48"/>
    <s v="Male"/>
    <s v="Male"/>
    <s v="South"/>
    <s v="Kochi"/>
    <x v="2"/>
    <x v="17"/>
    <n v="8"/>
    <n v="8"/>
    <n v="50411.34"/>
    <n v="0.17"/>
    <n v="538833.63"/>
    <n v="74291.94"/>
    <n v="0.13800000000000001"/>
    <n v="56.86"/>
    <x v="3"/>
    <n v="2"/>
    <b v="0"/>
    <s v="Delivered"/>
    <x v="1"/>
    <x v="8"/>
    <n v="7"/>
    <x v="0"/>
    <x v="4"/>
    <s v="46-60"/>
    <x v="3"/>
    <x v="0"/>
    <n v="0"/>
    <n v="1"/>
    <n v="0"/>
    <n v="1"/>
  </r>
  <r>
    <s v="ORD-03868"/>
    <d v="2024-08-05T00:00:00"/>
    <d v="2024-08-05T00:00:00"/>
    <s v="CUST05602"/>
    <s v="Pooja Chatterjee"/>
    <n v="38"/>
    <n v="38"/>
    <s v="Female"/>
    <s v="Female"/>
    <s v="East"/>
    <s v="Bhubaneswar"/>
    <x v="4"/>
    <x v="36"/>
    <n v="10"/>
    <n v="10"/>
    <n v="712.14"/>
    <m/>
    <n v="10991.18"/>
    <n v="3414.32"/>
    <n v="0.311"/>
    <n v="90.89"/>
    <x v="5"/>
    <n v="3"/>
    <b v="0"/>
    <s v="Shipped"/>
    <x v="4"/>
    <x v="6"/>
    <n v="6"/>
    <x v="0"/>
    <x v="4"/>
    <s v="36-45"/>
    <x v="5"/>
    <x v="0"/>
    <n v="0"/>
    <n v="0"/>
    <n v="0"/>
    <n v="1"/>
  </r>
  <r>
    <s v="ORD-03864"/>
    <d v="2024-08-05T00:00:00"/>
    <d v="2024-08-05T00:00:00"/>
    <s v="CUST15933"/>
    <s v="Aarav Verma"/>
    <n v="41"/>
    <n v="41"/>
    <s v="Other"/>
    <s v="Other"/>
    <s v="East"/>
    <s v="Bhubaneswar"/>
    <x v="2"/>
    <x v="39"/>
    <n v="5"/>
    <n v="5"/>
    <n v="64468.92"/>
    <n v="0.2"/>
    <n v="374699.96"/>
    <n v="48329.91"/>
    <n v="0.129"/>
    <n v="79.41"/>
    <x v="4"/>
    <n v="1"/>
    <b v="0"/>
    <s v="Shipped"/>
    <x v="4"/>
    <x v="3"/>
    <n v="10"/>
    <x v="0"/>
    <x v="4"/>
    <s v="36-45"/>
    <x v="3"/>
    <x v="0"/>
    <n v="0"/>
    <n v="0"/>
    <n v="0"/>
    <n v="1"/>
  </r>
  <r>
    <s v="ORD-03865"/>
    <d v="2024-08-05T00:00:00"/>
    <d v="2024-08-05T00:00:00"/>
    <s v="CUST15771"/>
    <s v="Ananya Sharma"/>
    <n v="30"/>
    <n v="30"/>
    <s v="Male"/>
    <s v="Male"/>
    <s v="North"/>
    <s v="Amritsar"/>
    <x v="6"/>
    <x v="21"/>
    <n v="8"/>
    <n v="8"/>
    <n v="621.6"/>
    <n v="0.38"/>
    <n v="4928.83"/>
    <n v="1949.33"/>
    <n v="0.39500000000000002"/>
    <n v="65.22"/>
    <x v="5"/>
    <n v="5"/>
    <b v="0"/>
    <s v="Delivered"/>
    <x v="1"/>
    <x v="0"/>
    <n v="3"/>
    <x v="0"/>
    <x v="4"/>
    <s v="26-35"/>
    <x v="1"/>
    <x v="0"/>
    <n v="0"/>
    <n v="1"/>
    <n v="0"/>
    <n v="1"/>
  </r>
  <r>
    <s v="ORD-03869"/>
    <d v="2024-08-05T00:00:00"/>
    <d v="2024-08-05T00:00:00"/>
    <s v="CUST15668"/>
    <s v="Nisha Bhat"/>
    <n v="17"/>
    <n v="17"/>
    <s v="Male"/>
    <s v="Male"/>
    <s v="East"/>
    <s v="Kolkata"/>
    <x v="0"/>
    <x v="38"/>
    <n v="3"/>
    <n v="3"/>
    <n v="1163.57"/>
    <n v="0.3"/>
    <n v="3576.96"/>
    <n v="1296.23"/>
    <n v="0.36199999999999999"/>
    <n v="79.7"/>
    <x v="2"/>
    <n v="1"/>
    <b v="0"/>
    <s v="Delivered"/>
    <x v="1"/>
    <x v="8"/>
    <n v="7"/>
    <x v="0"/>
    <x v="4"/>
    <s v="&lt;18"/>
    <x v="0"/>
    <x v="0"/>
    <n v="0"/>
    <n v="1"/>
    <n v="0"/>
    <n v="1"/>
  </r>
  <r>
    <s v="ORD-03866"/>
    <d v="2024-08-05T00:00:00"/>
    <d v="2024-08-05T00:00:00"/>
    <s v="CUST04103"/>
    <s v="Aditya Verma"/>
    <n v="24"/>
    <n v="24"/>
    <s v="Female"/>
    <s v="Female"/>
    <s v="Central"/>
    <s v="Raipur"/>
    <x v="5"/>
    <x v="12"/>
    <n v="1"/>
    <n v="1"/>
    <n v="3037.55"/>
    <n v="0.19"/>
    <n v="3582.58"/>
    <n v="700.96"/>
    <n v="0.19600000000000001"/>
    <n v="40.82"/>
    <x v="2"/>
    <n v="4"/>
    <b v="0"/>
    <s v="Delivered"/>
    <x v="1"/>
    <x v="0"/>
    <n v="3"/>
    <x v="0"/>
    <x v="4"/>
    <s v="18-25"/>
    <x v="3"/>
    <x v="0"/>
    <n v="0"/>
    <n v="1"/>
    <n v="0"/>
    <n v="1"/>
  </r>
  <r>
    <s v="ORD-03863"/>
    <d v="2024-08-04T00:00:00"/>
    <d v="2024-08-04T00:00:00"/>
    <s v="CUST81760"/>
    <s v="Priya Verma"/>
    <m/>
    <m/>
    <s v="Female"/>
    <s v="Female"/>
    <s v="South"/>
    <s v="Hyderabad"/>
    <x v="1"/>
    <x v="3"/>
    <n v="7"/>
    <n v="7"/>
    <n v="23321.93"/>
    <n v="0.25"/>
    <n v="170809.51"/>
    <n v="57631.73"/>
    <n v="0.33700000000000002"/>
    <n v="81.16"/>
    <x v="3"/>
    <n v="1"/>
    <b v="0"/>
    <s v="Delivered"/>
    <x v="1"/>
    <x v="6"/>
    <n v="6"/>
    <x v="0"/>
    <x v="4"/>
    <s v="Unknown"/>
    <x v="0"/>
    <x v="0"/>
    <n v="0"/>
    <n v="1"/>
    <n v="0"/>
    <n v="1"/>
  </r>
  <r>
    <s v="ORD-03860"/>
    <d v="2024-08-04T00:00:00"/>
    <d v="2024-08-04T00:00:00"/>
    <s v="CUST32006"/>
    <s v="Priya Bose"/>
    <n v="16"/>
    <n v="16"/>
    <s v="Male"/>
    <s v="Male"/>
    <s v="North"/>
    <s v="Chandigarh"/>
    <x v="3"/>
    <x v="31"/>
    <n v="5"/>
    <n v="5"/>
    <n v="390.62"/>
    <n v="0.13"/>
    <n v="2661.75"/>
    <n v="149.41"/>
    <n v="5.6000000000000001E-2"/>
    <n v="72.2"/>
    <x v="3"/>
    <n v="5"/>
    <b v="0"/>
    <s v="Delivered"/>
    <x v="1"/>
    <x v="1"/>
    <n v="5"/>
    <x v="0"/>
    <x v="4"/>
    <s v="&lt;18"/>
    <x v="3"/>
    <x v="0"/>
    <n v="0"/>
    <n v="1"/>
    <n v="0"/>
    <n v="1"/>
  </r>
  <r>
    <s v="ORD-03862"/>
    <d v="2024-08-04T00:00:00"/>
    <d v="2024-08-04T00:00:00"/>
    <s v="CUST25303"/>
    <s v="Arjun Bose"/>
    <n v="37"/>
    <n v="37"/>
    <s v="Female"/>
    <s v="Female"/>
    <s v="West"/>
    <s v="Mumbai"/>
    <x v="3"/>
    <x v="31"/>
    <n v="4"/>
    <n v="4"/>
    <n v="315.04000000000002"/>
    <n v="0.14000000000000001"/>
    <n v="1725.71"/>
    <n v="108.93"/>
    <n v="6.3E-2"/>
    <n v="49.89"/>
    <x v="2"/>
    <n v="3"/>
    <b v="0"/>
    <s v="Delivered"/>
    <x v="1"/>
    <x v="3"/>
    <n v="10"/>
    <x v="0"/>
    <x v="4"/>
    <s v="36-45"/>
    <x v="3"/>
    <x v="0"/>
    <n v="0"/>
    <n v="1"/>
    <n v="0"/>
    <n v="1"/>
  </r>
  <r>
    <s v="ORD-03861"/>
    <d v="2024-08-04T00:00:00"/>
    <d v="2024-08-04T00:00:00"/>
    <s v="CUST90757"/>
    <s v="Arjun Verma"/>
    <n v="46"/>
    <n v="46"/>
    <s v="Male"/>
    <s v="Male"/>
    <s v="East"/>
    <s v="Kolkata"/>
    <x v="1"/>
    <x v="28"/>
    <n v="8"/>
    <n v="8"/>
    <n v="7679.41"/>
    <n v="0.39"/>
    <n v="56785.85"/>
    <n v="15647.23"/>
    <n v="0.27600000000000002"/>
    <n v="83.32"/>
    <x v="1"/>
    <m/>
    <b v="0"/>
    <s v="Shipped"/>
    <x v="4"/>
    <x v="2"/>
    <n v="1"/>
    <x v="0"/>
    <x v="4"/>
    <s v="46-60"/>
    <x v="1"/>
    <x v="0"/>
    <n v="0"/>
    <n v="0"/>
    <n v="0"/>
    <n v="1"/>
  </r>
  <r>
    <s v="ORD-03859"/>
    <d v="2024-08-03T00:00:00"/>
    <d v="2024-08-03T00:00:00"/>
    <s v="CUST22956"/>
    <s v="Deepa Chatterjee"/>
    <n v="32"/>
    <n v="32"/>
    <s v="Other"/>
    <s v="Other"/>
    <s v="West"/>
    <s v="Surat"/>
    <x v="0"/>
    <x v="38"/>
    <n v="5"/>
    <n v="5"/>
    <n v="2341.12"/>
    <n v="7.0000000000000007E-2"/>
    <n v="14424.73"/>
    <n v="7388.44"/>
    <n v="0.51200000000000001"/>
    <n v="70.78"/>
    <x v="2"/>
    <m/>
    <b v="1"/>
    <s v="Returned"/>
    <x v="0"/>
    <x v="0"/>
    <n v="3"/>
    <x v="0"/>
    <x v="4"/>
    <s v="26-35"/>
    <x v="2"/>
    <x v="0"/>
    <n v="1"/>
    <n v="1"/>
    <n v="0"/>
    <n v="1"/>
  </r>
  <r>
    <s v="ORD-03857"/>
    <d v="2024-08-03T00:00:00"/>
    <d v="2024-08-03T00:00:00"/>
    <s v="CUST13391"/>
    <s v="Shreya Sharma"/>
    <n v="53"/>
    <n v="53"/>
    <s v="Female"/>
    <s v="Female"/>
    <s v="West"/>
    <s v="Mumbai"/>
    <x v="1"/>
    <x v="2"/>
    <n v="8"/>
    <n v="8"/>
    <n v="26914.41"/>
    <n v="0.11"/>
    <n v="255026.97"/>
    <n v="79719.78"/>
    <n v="0.313"/>
    <n v="50.27"/>
    <x v="2"/>
    <n v="5"/>
    <b v="0"/>
    <s v="Delivered"/>
    <x v="1"/>
    <x v="4"/>
    <n v="4"/>
    <x v="0"/>
    <x v="4"/>
    <s v="46-60"/>
    <x v="3"/>
    <x v="0"/>
    <n v="0"/>
    <n v="1"/>
    <n v="0"/>
    <n v="1"/>
  </r>
  <r>
    <s v="ORD-03858"/>
    <d v="2024-08-03T00:00:00"/>
    <d v="2024-08-03T00:00:00"/>
    <s v="CUST58224"/>
    <s v="Sunita Kumar"/>
    <n v="61"/>
    <n v="61"/>
    <s v="F"/>
    <s v="Female"/>
    <s v="East"/>
    <s v="Patna"/>
    <x v="5"/>
    <x v="22"/>
    <n v="6"/>
    <n v="6"/>
    <n v="5613.7"/>
    <n v="0.28000000000000003"/>
    <n v="38639.599999999999"/>
    <n v="7893.42"/>
    <n v="0.20399999999999999"/>
    <n v="61.84"/>
    <x v="5"/>
    <m/>
    <b v="0"/>
    <s v="Delivered"/>
    <x v="1"/>
    <x v="6"/>
    <n v="6"/>
    <x v="0"/>
    <x v="4"/>
    <s v="60+"/>
    <x v="0"/>
    <x v="0"/>
    <n v="0"/>
    <n v="1"/>
    <n v="0"/>
    <n v="1"/>
  </r>
  <r>
    <s v="ORD-03856"/>
    <d v="2024-08-02T00:00:00"/>
    <d v="2024-08-02T00:00:00"/>
    <s v="CUST67383"/>
    <s v="Arjun Singh"/>
    <n v="30"/>
    <n v="30"/>
    <s v="F"/>
    <s v="Female"/>
    <s v="Central"/>
    <s v="Bhopal"/>
    <x v="6"/>
    <x v="23"/>
    <n v="10"/>
    <n v="10"/>
    <n v="978.2"/>
    <n v="0.28999999999999998"/>
    <n v="11603.1"/>
    <n v="4868.18"/>
    <n v="0.42"/>
    <n v="34.04"/>
    <x v="5"/>
    <m/>
    <b v="0"/>
    <s v="Delivered"/>
    <x v="1"/>
    <x v="2"/>
    <n v="1"/>
    <x v="0"/>
    <x v="4"/>
    <s v="26-35"/>
    <x v="0"/>
    <x v="0"/>
    <n v="0"/>
    <n v="1"/>
    <n v="0"/>
    <n v="1"/>
  </r>
  <r>
    <s v="ORD-03854"/>
    <d v="2024-08-01T00:00:00"/>
    <d v="2024-08-01T00:00:00"/>
    <s v="CUST17266"/>
    <s v="Aarav Rao"/>
    <n v="24"/>
    <n v="24"/>
    <s v="Male"/>
    <s v="Male"/>
    <s v="East"/>
    <s v="Patna"/>
    <x v="4"/>
    <x v="32"/>
    <n v="5"/>
    <n v="5"/>
    <n v="303.27999999999997"/>
    <n v="0.24"/>
    <n v="1696.93"/>
    <n v="651.04"/>
    <n v="0.38400000000000001"/>
    <n v="68.98"/>
    <x v="2"/>
    <n v="5"/>
    <b v="0"/>
    <s v="Delivered"/>
    <x v="1"/>
    <x v="6"/>
    <n v="6"/>
    <x v="0"/>
    <x v="4"/>
    <s v="18-25"/>
    <x v="0"/>
    <x v="0"/>
    <n v="0"/>
    <n v="1"/>
    <n v="0"/>
    <n v="1"/>
  </r>
  <r>
    <s v="ORD-03855"/>
    <d v="2024-08-01T00:00:00"/>
    <d v="2024-08-01T00:00:00"/>
    <s v="CUST83631"/>
    <s v="Meera Reddy"/>
    <n v="49"/>
    <n v="49"/>
    <s v="Other"/>
    <s v="Other"/>
    <s v="North"/>
    <s v="Chandigarh"/>
    <x v="5"/>
    <x v="18"/>
    <n v="9"/>
    <n v="9"/>
    <n v="2947.21"/>
    <n v="0.21"/>
    <n v="31412.17"/>
    <n v="5480.32"/>
    <n v="0.17399999999999999"/>
    <n v="42.11"/>
    <x v="4"/>
    <n v="3"/>
    <b v="0"/>
    <s v="Delivered"/>
    <x v="1"/>
    <x v="8"/>
    <n v="7"/>
    <x v="0"/>
    <x v="4"/>
    <s v="46-60"/>
    <x v="0"/>
    <x v="0"/>
    <n v="0"/>
    <n v="1"/>
    <n v="0"/>
    <n v="1"/>
  </r>
  <r>
    <s v="ORD-03853"/>
    <d v="2024-07-31T00:00:00"/>
    <d v="2024-07-31T00:00:00"/>
    <s v="CUST55701"/>
    <s v="Shreya Das"/>
    <n v="59"/>
    <n v="59"/>
    <s v="Other"/>
    <s v="Other"/>
    <s v="North"/>
    <s v="Delhi"/>
    <x v="6"/>
    <x v="13"/>
    <n v="8"/>
    <n v="8"/>
    <n v="3536.11"/>
    <n v="0.38"/>
    <n v="33772.339999999997"/>
    <n v="8415.7800000000007"/>
    <n v="0.249"/>
    <n v="42.65"/>
    <x v="3"/>
    <n v="1"/>
    <b v="0"/>
    <s v="Delivered"/>
    <x v="1"/>
    <x v="2"/>
    <n v="1"/>
    <x v="0"/>
    <x v="5"/>
    <s v="46-60"/>
    <x v="1"/>
    <x v="0"/>
    <n v="0"/>
    <n v="1"/>
    <n v="0"/>
    <n v="1"/>
  </r>
  <r>
    <s v="ORD-03852"/>
    <d v="2024-07-31T00:00:00"/>
    <d v="2024-07-31T00:00:00"/>
    <s v="CUST08935"/>
    <s v="Aarav Gupta"/>
    <n v="45"/>
    <n v="45"/>
    <s v="Male"/>
    <s v="Male"/>
    <s v="Central"/>
    <s v="Raipur"/>
    <x v="6"/>
    <x v="21"/>
    <n v="6"/>
    <n v="6"/>
    <n v="1428.03"/>
    <n v="0.39"/>
    <n v="8541.8700000000008"/>
    <n v="3565.98"/>
    <n v="0.41699999999999998"/>
    <n v="50.49"/>
    <x v="1"/>
    <n v="2"/>
    <b v="0"/>
    <s v="Cancelled"/>
    <x v="3"/>
    <x v="9"/>
    <n v="9"/>
    <x v="0"/>
    <x v="5"/>
    <s v="36-45"/>
    <x v="1"/>
    <x v="0"/>
    <n v="0"/>
    <n v="0"/>
    <n v="1"/>
    <n v="1"/>
  </r>
  <r>
    <s v="ORD-03851"/>
    <d v="2024-07-30T00:00:00"/>
    <d v="2024-07-30T00:00:00"/>
    <s v="CUST24550"/>
    <s v="Amit Nair"/>
    <n v="19"/>
    <n v="19"/>
    <s v="Other"/>
    <s v="Other"/>
    <s v="West"/>
    <s v="Pune"/>
    <x v="6"/>
    <x v="13"/>
    <n v="4"/>
    <n v="4"/>
    <n v="2461.65"/>
    <n v="0.33"/>
    <n v="9963.8700000000008"/>
    <n v="2386.31"/>
    <n v="0.23899999999999999"/>
    <n v="85.19"/>
    <x v="4"/>
    <n v="4"/>
    <b v="0"/>
    <s v="Delivered"/>
    <x v="1"/>
    <x v="2"/>
    <n v="1"/>
    <x v="0"/>
    <x v="5"/>
    <s v="18-25"/>
    <x v="1"/>
    <x v="0"/>
    <n v="0"/>
    <n v="1"/>
    <n v="0"/>
    <n v="1"/>
  </r>
  <r>
    <s v="ORD-03844"/>
    <d v="2024-07-29T00:00:00"/>
    <d v="2024-07-29T00:00:00"/>
    <s v="CUST42003"/>
    <s v="Kavya Shah"/>
    <n v="29"/>
    <n v="29"/>
    <s v="Female"/>
    <s v="Female"/>
    <s v="East"/>
    <s v="Kolkata"/>
    <x v="0"/>
    <x v="19"/>
    <n v="3"/>
    <n v="3"/>
    <n v="1864.31"/>
    <m/>
    <n v="9882.2000000000007"/>
    <n v="4184.16"/>
    <n v="0.42299999999999999"/>
    <n v="66.81"/>
    <x v="5"/>
    <n v="2"/>
    <b v="0"/>
    <s v="Cancelled"/>
    <x v="3"/>
    <x v="1"/>
    <n v="5"/>
    <x v="0"/>
    <x v="5"/>
    <s v="26-35"/>
    <x v="5"/>
    <x v="0"/>
    <n v="0"/>
    <n v="0"/>
    <n v="1"/>
    <n v="1"/>
  </r>
  <r>
    <s v="ORD-03843"/>
    <d v="2024-07-29T00:00:00"/>
    <d v="2024-07-29T00:00:00"/>
    <s v="CUST47635"/>
    <s v="Rahul Pillai"/>
    <n v="34"/>
    <n v="34"/>
    <s v="Male"/>
    <s v="Male"/>
    <s v="North"/>
    <s v="Delhi"/>
    <x v="5"/>
    <x v="41"/>
    <n v="7"/>
    <n v="7"/>
    <n v="9729.83"/>
    <m/>
    <n v="90858.69"/>
    <n v="22104.58"/>
    <n v="0.24299999999999999"/>
    <n v="66.099999999999994"/>
    <x v="5"/>
    <n v="5"/>
    <b v="1"/>
    <s v="Returned"/>
    <x v="0"/>
    <x v="1"/>
    <n v="5"/>
    <x v="0"/>
    <x v="5"/>
    <s v="26-35"/>
    <x v="5"/>
    <x v="0"/>
    <n v="1"/>
    <n v="1"/>
    <n v="0"/>
    <n v="1"/>
  </r>
  <r>
    <s v="ORD-03847"/>
    <d v="2024-07-29T00:00:00"/>
    <d v="2024-07-29T00:00:00"/>
    <s v="CUST01197"/>
    <s v="Karan Iyer"/>
    <n v="21"/>
    <n v="21"/>
    <s v="Other"/>
    <s v="Other"/>
    <s v="North"/>
    <s v="Delhi"/>
    <x v="1"/>
    <x v="34"/>
    <n v="6"/>
    <n v="6"/>
    <n v="16429.02"/>
    <n v="0.27"/>
    <n v="133325.04999999999"/>
    <n v="40765.64"/>
    <n v="0.30599999999999999"/>
    <n v="32.5"/>
    <x v="0"/>
    <n v="4"/>
    <b v="0"/>
    <s v="Delivered"/>
    <x v="1"/>
    <x v="1"/>
    <n v="5"/>
    <x v="0"/>
    <x v="5"/>
    <s v="18-25"/>
    <x v="0"/>
    <x v="0"/>
    <n v="0"/>
    <n v="1"/>
    <n v="0"/>
    <n v="1"/>
  </r>
  <r>
    <s v="ORD-03845"/>
    <d v="2024-07-29T00:00:00"/>
    <d v="2024-07-29T00:00:00"/>
    <s v="CUST16479"/>
    <s v="Priya Verma"/>
    <n v="21"/>
    <n v="21"/>
    <s v="Male"/>
    <s v="Male"/>
    <s v="Central"/>
    <s v="Raipur"/>
    <x v="5"/>
    <x v="22"/>
    <n v="5"/>
    <n v="5"/>
    <n v="12528.36"/>
    <n v="0.21"/>
    <n v="80527.42"/>
    <n v="9443.81"/>
    <n v="0.11700000000000001"/>
    <n v="90.11"/>
    <x v="0"/>
    <n v="2"/>
    <b v="0"/>
    <s v="Delivered"/>
    <x v="1"/>
    <x v="8"/>
    <n v="7"/>
    <x v="0"/>
    <x v="5"/>
    <s v="18-25"/>
    <x v="0"/>
    <x v="0"/>
    <n v="0"/>
    <n v="1"/>
    <n v="0"/>
    <n v="1"/>
  </r>
  <r>
    <s v="ORD-03850"/>
    <d v="2024-07-29T00:00:00"/>
    <d v="2024-07-29T00:00:00"/>
    <s v="CUST65624"/>
    <s v="Arjun Das"/>
    <n v="38"/>
    <n v="38"/>
    <s v="Female"/>
    <s v="Female"/>
    <s v="East"/>
    <s v="Patna"/>
    <x v="5"/>
    <x v="41"/>
    <n v="3"/>
    <n v="3"/>
    <n v="6269.53"/>
    <n v="0.24"/>
    <n v="23681.14"/>
    <n v="4768.1099999999997"/>
    <n v="0.20100000000000001"/>
    <n v="85.33"/>
    <x v="4"/>
    <n v="4"/>
    <b v="0"/>
    <s v="Delivered"/>
    <x v="1"/>
    <x v="9"/>
    <n v="9"/>
    <x v="0"/>
    <x v="5"/>
    <s v="36-45"/>
    <x v="0"/>
    <x v="0"/>
    <n v="0"/>
    <n v="1"/>
    <n v="0"/>
    <n v="1"/>
  </r>
  <r>
    <s v="ORD-03848"/>
    <d v="2024-07-29T00:00:00"/>
    <d v="2024-07-29T00:00:00"/>
    <s v="CUST92309"/>
    <s v="Aditya Shah"/>
    <n v="35"/>
    <n v="35"/>
    <s v="Male"/>
    <s v="Male"/>
    <s v="South"/>
    <s v="Bangalore"/>
    <x v="0"/>
    <x v="6"/>
    <n v="2"/>
    <n v="2"/>
    <n v="423.08"/>
    <n v="0.25"/>
    <n v="1086.7"/>
    <n v="513.6"/>
    <n v="0.47299999999999998"/>
    <n v="65.64"/>
    <x v="1"/>
    <n v="5"/>
    <b v="0"/>
    <s v="Delivered"/>
    <x v="1"/>
    <x v="6"/>
    <n v="6"/>
    <x v="0"/>
    <x v="5"/>
    <s v="26-35"/>
    <x v="0"/>
    <x v="0"/>
    <n v="0"/>
    <n v="1"/>
    <n v="0"/>
    <n v="1"/>
  </r>
  <r>
    <s v="ORD-03846"/>
    <d v="2024-07-29T00:00:00"/>
    <d v="2024-07-29T00:00:00"/>
    <s v="CUST69930"/>
    <s v="Vikram Kapoor"/>
    <n v="58"/>
    <n v="58"/>
    <s v="Male"/>
    <s v="Male"/>
    <s v="South"/>
    <s v="Bangalore"/>
    <x v="5"/>
    <x v="22"/>
    <n v="3"/>
    <n v="3"/>
    <n v="14603.58"/>
    <n v="0.26"/>
    <n v="55450.77"/>
    <n v="10463.09"/>
    <n v="0.189"/>
    <n v="56.67"/>
    <x v="2"/>
    <n v="2"/>
    <b v="0"/>
    <s v="Delivered"/>
    <x v="1"/>
    <x v="8"/>
    <n v="7"/>
    <x v="0"/>
    <x v="5"/>
    <s v="46-60"/>
    <x v="0"/>
    <x v="0"/>
    <n v="0"/>
    <n v="1"/>
    <n v="0"/>
    <n v="1"/>
  </r>
  <r>
    <s v="ORD-03849"/>
    <d v="2024-07-29T00:00:00"/>
    <d v="2024-07-29T00:00:00"/>
    <s v="CUST29433"/>
    <s v="Priya Chatterjee"/>
    <n v="25"/>
    <n v="25"/>
    <s v="Male"/>
    <s v="Male"/>
    <s v="West"/>
    <s v="Surat"/>
    <x v="0"/>
    <x v="16"/>
    <n v="8"/>
    <n v="8"/>
    <n v="142.19"/>
    <n v="0.04"/>
    <n v="1840.58"/>
    <n v="820.61"/>
    <n v="0.44600000000000001"/>
    <n v="75.73"/>
    <x v="0"/>
    <n v="3"/>
    <b v="0"/>
    <s v="Delivered"/>
    <x v="1"/>
    <x v="1"/>
    <n v="5"/>
    <x v="0"/>
    <x v="5"/>
    <s v="18-25"/>
    <x v="2"/>
    <x v="0"/>
    <n v="0"/>
    <n v="1"/>
    <n v="0"/>
    <n v="1"/>
  </r>
  <r>
    <s v="ORD-03842"/>
    <d v="2024-07-27T00:00:00"/>
    <d v="2024-07-27T00:00:00"/>
    <s v="CUST75870"/>
    <s v="Meera Mishra"/>
    <n v="20"/>
    <n v="20"/>
    <s v="Other"/>
    <s v="Other"/>
    <s v="East"/>
    <s v="Patna"/>
    <x v="3"/>
    <x v="40"/>
    <n v="7"/>
    <n v="7"/>
    <n v="75.8"/>
    <n v="0.05"/>
    <n v="782.05"/>
    <n v="70.98"/>
    <n v="9.0999999999999998E-2"/>
    <n v="62.63"/>
    <x v="4"/>
    <n v="4"/>
    <b v="0"/>
    <s v="Delivered"/>
    <x v="1"/>
    <x v="5"/>
    <n v="8"/>
    <x v="0"/>
    <x v="5"/>
    <s v="18-25"/>
    <x v="2"/>
    <x v="0"/>
    <n v="0"/>
    <n v="1"/>
    <n v="0"/>
    <n v="1"/>
  </r>
  <r>
    <s v="ORD-03841"/>
    <d v="2024-07-27T00:00:00"/>
    <d v="2024-07-27T00:00:00"/>
    <s v="CUST55175"/>
    <s v="Pooja Verma"/>
    <n v="36"/>
    <n v="36"/>
    <s v="Female"/>
    <s v="Female"/>
    <s v="North"/>
    <s v="Ludhiana"/>
    <x v="5"/>
    <x v="10"/>
    <n v="4"/>
    <n v="4"/>
    <n v="4702.62"/>
    <n v="0.3"/>
    <n v="23223.7"/>
    <n v="3762.63"/>
    <n v="0.16200000000000001"/>
    <n v="66.86"/>
    <x v="4"/>
    <n v="2"/>
    <b v="0"/>
    <s v="Delivered"/>
    <x v="1"/>
    <x v="1"/>
    <n v="5"/>
    <x v="0"/>
    <x v="5"/>
    <s v="36-45"/>
    <x v="0"/>
    <x v="0"/>
    <n v="0"/>
    <n v="1"/>
    <n v="0"/>
    <n v="1"/>
  </r>
  <r>
    <s v="ORD-03838"/>
    <d v="2024-07-26T00:00:00"/>
    <d v="2024-07-26T00:00:00"/>
    <s v="CUST12042"/>
    <s v="Vikram Reddy"/>
    <n v="39"/>
    <n v="39"/>
    <s v="Male"/>
    <s v="Male"/>
    <s v="North"/>
    <s v="Amritsar"/>
    <x v="3"/>
    <x v="40"/>
    <n v="2"/>
    <n v="2"/>
    <n v="92.87"/>
    <n v="0.33"/>
    <n v="179.13"/>
    <n v="19.37"/>
    <n v="0.108"/>
    <n v="36.78"/>
    <x v="0"/>
    <n v="3"/>
    <b v="0"/>
    <s v="Cancelled"/>
    <x v="3"/>
    <x v="7"/>
    <m/>
    <x v="0"/>
    <x v="5"/>
    <s v="36-45"/>
    <x v="1"/>
    <x v="0"/>
    <n v="0"/>
    <n v="0"/>
    <n v="1"/>
    <n v="1"/>
  </r>
  <r>
    <s v="ORD-03839"/>
    <d v="2024-07-26T00:00:00"/>
    <d v="2024-07-26T00:00:00"/>
    <s v="CUST67708"/>
    <s v="Aarav Pillai"/>
    <n v="29"/>
    <n v="29"/>
    <s v="Male"/>
    <s v="Male"/>
    <s v="South"/>
    <s v="Hyderabad"/>
    <x v="0"/>
    <x v="15"/>
    <n v="9"/>
    <n v="9"/>
    <n v="2362.56"/>
    <n v="0.24"/>
    <n v="27141.72"/>
    <n v="10738.54"/>
    <n v="0.39600000000000002"/>
    <n v="78.73"/>
    <x v="4"/>
    <n v="4"/>
    <b v="0"/>
    <s v="Delivered"/>
    <x v="1"/>
    <x v="10"/>
    <n v="2"/>
    <x v="0"/>
    <x v="5"/>
    <s v="26-35"/>
    <x v="0"/>
    <x v="0"/>
    <n v="0"/>
    <n v="1"/>
    <n v="0"/>
    <n v="1"/>
  </r>
  <r>
    <s v="ORD-03837"/>
    <d v="2024-07-26T00:00:00"/>
    <d v="2024-07-26T00:00:00"/>
    <s v="CUST54910"/>
    <s v="Rahul Bhat"/>
    <n v="29"/>
    <n v="29"/>
    <s v="Female"/>
    <s v="Female"/>
    <s v="East"/>
    <s v="Patna"/>
    <x v="5"/>
    <x v="12"/>
    <n v="1"/>
    <n v="1"/>
    <n v="14799.57"/>
    <n v="0.31"/>
    <n v="18615.04"/>
    <n v="2577.83"/>
    <n v="0.13800000000000001"/>
    <n v="93.94"/>
    <x v="4"/>
    <n v="1"/>
    <b v="0"/>
    <s v="Cancelled"/>
    <x v="3"/>
    <x v="4"/>
    <n v="4"/>
    <x v="0"/>
    <x v="5"/>
    <s v="26-35"/>
    <x v="1"/>
    <x v="0"/>
    <n v="0"/>
    <n v="0"/>
    <n v="1"/>
    <n v="1"/>
  </r>
  <r>
    <s v="ORD-03840"/>
    <d v="2024-07-26T00:00:00"/>
    <d v="2024-07-26T00:00:00"/>
    <s v="CUST71808"/>
    <s v="Deepa Bhat"/>
    <m/>
    <m/>
    <s v="Female"/>
    <s v="Female"/>
    <s v="East"/>
    <s v="Guwahati"/>
    <x v="6"/>
    <x v="21"/>
    <n v="7"/>
    <n v="7"/>
    <n v="2027.9"/>
    <n v="0.25"/>
    <n v="15991.92"/>
    <n v="5222.33"/>
    <n v="0.32700000000000001"/>
    <n v="87.34"/>
    <x v="2"/>
    <n v="3"/>
    <b v="0"/>
    <s v="Delivered"/>
    <x v="1"/>
    <x v="3"/>
    <n v="10"/>
    <x v="0"/>
    <x v="5"/>
    <s v="Unknown"/>
    <x v="0"/>
    <x v="0"/>
    <n v="0"/>
    <n v="1"/>
    <n v="0"/>
    <n v="1"/>
  </r>
  <r>
    <s v="ORD-03836"/>
    <d v="2024-07-25T00:00:00"/>
    <d v="2024-07-25T00:00:00"/>
    <s v="CUST17574"/>
    <s v="Ananya Bhat"/>
    <n v="37"/>
    <n v="37"/>
    <s v="Male"/>
    <s v="Male"/>
    <s v="East"/>
    <s v="Guwahati"/>
    <x v="6"/>
    <x v="23"/>
    <n v="6"/>
    <n v="6"/>
    <n v="3101.95"/>
    <n v="0.35"/>
    <n v="20358.13"/>
    <n v="7357.07"/>
    <n v="0.36099999999999999"/>
    <n v="89.04"/>
    <x v="2"/>
    <n v="3"/>
    <b v="1"/>
    <s v="Returned"/>
    <x v="0"/>
    <x v="8"/>
    <n v="7"/>
    <x v="0"/>
    <x v="5"/>
    <s v="36-45"/>
    <x v="1"/>
    <x v="0"/>
    <n v="1"/>
    <n v="1"/>
    <n v="0"/>
    <n v="1"/>
  </r>
  <r>
    <s v="ORD-03835"/>
    <d v="2024-07-25T00:00:00"/>
    <d v="2024-07-25T00:00:00"/>
    <s v="CUST19222"/>
    <s v="Nikhil Reddy"/>
    <n v="59"/>
    <n v="59"/>
    <s v="Other"/>
    <s v="Other"/>
    <s v="Central"/>
    <s v="Indore"/>
    <x v="0"/>
    <x v="15"/>
    <n v="4"/>
    <n v="4"/>
    <n v="575.05999999999995"/>
    <n v="0.02"/>
    <n v="3788.19"/>
    <n v="1608.33"/>
    <n v="0.42499999999999999"/>
    <n v="74.42"/>
    <x v="5"/>
    <n v="2"/>
    <b v="0"/>
    <s v="Cancelled"/>
    <x v="3"/>
    <x v="8"/>
    <n v="7"/>
    <x v="0"/>
    <x v="5"/>
    <s v="46-60"/>
    <x v="2"/>
    <x v="0"/>
    <n v="0"/>
    <n v="0"/>
    <n v="1"/>
    <n v="1"/>
  </r>
  <r>
    <s v="ORD-03833"/>
    <d v="2024-07-24T00:00:00"/>
    <d v="2024-07-24T00:00:00"/>
    <s v="CUST19407"/>
    <s v="Shreya Kapoor"/>
    <n v="39"/>
    <n v="39"/>
    <s v="Other"/>
    <s v="Other"/>
    <s v="West"/>
    <s v="Surat"/>
    <x v="5"/>
    <x v="18"/>
    <n v="9"/>
    <n v="9"/>
    <n v="7643.25"/>
    <n v="0.12"/>
    <n v="102057.62"/>
    <n v="26038.27"/>
    <n v="0.255"/>
    <n v="62.54"/>
    <x v="5"/>
    <n v="3"/>
    <b v="0"/>
    <s v="Delivered"/>
    <x v="1"/>
    <x v="8"/>
    <n v="7"/>
    <x v="0"/>
    <x v="5"/>
    <s v="36-45"/>
    <x v="3"/>
    <x v="0"/>
    <n v="0"/>
    <n v="1"/>
    <n v="0"/>
    <n v="1"/>
  </r>
  <r>
    <s v="ORD-03834"/>
    <d v="2024-07-24T00:00:00"/>
    <d v="2024-07-24T00:00:00"/>
    <s v="CUST62488"/>
    <s v="Sanjay Bose"/>
    <n v="31"/>
    <n v="31"/>
    <s v="Other"/>
    <s v="Other"/>
    <s v="East"/>
    <s v="Kolkata"/>
    <x v="3"/>
    <x v="5"/>
    <n v="5"/>
    <n v="5"/>
    <n v="335.32"/>
    <n v="0.33"/>
    <n v="1937.67"/>
    <n v="171.12"/>
    <n v="8.7999999999999995E-2"/>
    <n v="88.98"/>
    <x v="1"/>
    <n v="1"/>
    <b v="1"/>
    <s v="Returned"/>
    <x v="0"/>
    <x v="10"/>
    <n v="2"/>
    <x v="0"/>
    <x v="5"/>
    <s v="26-35"/>
    <x v="1"/>
    <x v="0"/>
    <n v="1"/>
    <n v="1"/>
    <n v="0"/>
    <n v="1"/>
  </r>
  <r>
    <s v="ORD-03832"/>
    <d v="2024-07-24T00:00:00"/>
    <d v="2024-07-24T00:00:00"/>
    <s v="CUST67339"/>
    <s v="Vikram Bhat"/>
    <n v="31"/>
    <n v="31"/>
    <s v="Other"/>
    <s v="Other"/>
    <s v="North"/>
    <s v="Delhi"/>
    <x v="4"/>
    <x v="8"/>
    <n v="9"/>
    <n v="9"/>
    <n v="592.57000000000005"/>
    <n v="0.31"/>
    <n v="5565.17"/>
    <n v="2593.15"/>
    <n v="0.46600000000000003"/>
    <n v="60.15"/>
    <x v="4"/>
    <n v="4"/>
    <b v="1"/>
    <s v="Returned"/>
    <x v="0"/>
    <x v="3"/>
    <n v="10"/>
    <x v="0"/>
    <x v="5"/>
    <s v="26-35"/>
    <x v="1"/>
    <x v="0"/>
    <n v="1"/>
    <n v="1"/>
    <n v="0"/>
    <n v="1"/>
  </r>
  <r>
    <s v="ORD-03829"/>
    <d v="2024-07-23T00:00:00"/>
    <d v="2024-07-23T00:00:00"/>
    <s v="CUST62705"/>
    <s v="Sunita Rao"/>
    <n v="12"/>
    <n v="12"/>
    <s v="Other"/>
    <s v="Other"/>
    <s v="South"/>
    <s v="Kochi"/>
    <x v="4"/>
    <x v="32"/>
    <n v="9"/>
    <n v="9"/>
    <n v="1016.4"/>
    <n v="0.28000000000000003"/>
    <n v="11448.61"/>
    <n v="5111.04"/>
    <n v="0.44600000000000001"/>
    <n v="85.13"/>
    <x v="0"/>
    <n v="2"/>
    <b v="0"/>
    <s v="Delivered"/>
    <x v="1"/>
    <x v="1"/>
    <n v="5"/>
    <x v="0"/>
    <x v="5"/>
    <s v="&lt;18"/>
    <x v="0"/>
    <x v="0"/>
    <n v="0"/>
    <n v="1"/>
    <n v="0"/>
    <n v="1"/>
  </r>
  <r>
    <s v="ORD-03830"/>
    <d v="2024-07-23T00:00:00"/>
    <d v="2024-07-23T00:00:00"/>
    <s v="CUST01634"/>
    <s v="Sunita Kumar"/>
    <n v="-2"/>
    <m/>
    <s v="m"/>
    <s v="Male"/>
    <s v="West"/>
    <s v="Mumbai"/>
    <x v="4"/>
    <x v="32"/>
    <n v="4"/>
    <n v="4"/>
    <n v="1110.24"/>
    <n v="0.37"/>
    <n v="4630.24"/>
    <n v="2178.27"/>
    <n v="0.47"/>
    <n v="50.74"/>
    <x v="5"/>
    <n v="3"/>
    <b v="0"/>
    <s v="Shipped"/>
    <x v="4"/>
    <x v="4"/>
    <n v="4"/>
    <x v="0"/>
    <x v="5"/>
    <s v="Unknown"/>
    <x v="1"/>
    <x v="0"/>
    <n v="0"/>
    <n v="0"/>
    <n v="0"/>
    <n v="1"/>
  </r>
  <r>
    <s v="ORD-03831"/>
    <d v="2024-07-23T00:00:00"/>
    <d v="2024-07-23T00:00:00"/>
    <s v="CUST20981"/>
    <s v="Pooja Gupta"/>
    <n v="37"/>
    <n v="37"/>
    <s v="Male"/>
    <s v="Male"/>
    <s v="West"/>
    <s v="Ahmedabad"/>
    <x v="5"/>
    <x v="9"/>
    <n v="1"/>
    <n v="1"/>
    <n v="9065.16"/>
    <n v="0.15"/>
    <n v="13700.29"/>
    <n v="2690"/>
    <n v="0.19600000000000001"/>
    <n v="73.709999999999994"/>
    <x v="4"/>
    <n v="4"/>
    <b v="0"/>
    <s v="Delivered"/>
    <x v="1"/>
    <x v="4"/>
    <n v="4"/>
    <x v="0"/>
    <x v="5"/>
    <s v="36-45"/>
    <x v="3"/>
    <x v="0"/>
    <n v="0"/>
    <n v="1"/>
    <n v="0"/>
    <n v="1"/>
  </r>
  <r>
    <s v="ORD-03828"/>
    <d v="2024-07-22T00:00:00"/>
    <d v="2024-07-22T00:00:00"/>
    <s v="CUST16772"/>
    <s v="Ritu Mehta"/>
    <n v="35"/>
    <n v="35"/>
    <s v="Other"/>
    <s v="Other"/>
    <s v="Central"/>
    <s v="Indore"/>
    <x v="2"/>
    <x v="11"/>
    <n v="3"/>
    <n v="3"/>
    <n v="45894.21"/>
    <n v="0.11"/>
    <n v="191499.56"/>
    <n v="29426.2"/>
    <n v="0.154"/>
    <n v="51.2"/>
    <x v="3"/>
    <n v="2"/>
    <b v="0"/>
    <s v="Delivered"/>
    <x v="1"/>
    <x v="0"/>
    <n v="3"/>
    <x v="0"/>
    <x v="5"/>
    <s v="26-35"/>
    <x v="3"/>
    <x v="0"/>
    <n v="0"/>
    <n v="1"/>
    <n v="0"/>
    <n v="1"/>
  </r>
  <r>
    <s v="ORD-03826"/>
    <s v="July 22, 2024"/>
    <d v="2024-07-22T00:00:00"/>
    <s v="CUST11947"/>
    <s v="Priya Chatterjee"/>
    <n v="34"/>
    <n v="34"/>
    <s v="Male"/>
    <s v="Male"/>
    <s v="North"/>
    <s v="Chandigarh"/>
    <x v="1"/>
    <x v="34"/>
    <n v="8"/>
    <n v="8"/>
    <n v="26461.22"/>
    <n v="0.33"/>
    <n v="222317.82"/>
    <n v="66500.31"/>
    <n v="0.29899999999999999"/>
    <n v="67.8"/>
    <x v="5"/>
    <n v="3"/>
    <b v="0"/>
    <s v="Delivered"/>
    <x v="1"/>
    <x v="8"/>
    <n v="7"/>
    <x v="0"/>
    <x v="5"/>
    <s v="26-35"/>
    <x v="1"/>
    <x v="0"/>
    <n v="0"/>
    <n v="1"/>
    <n v="0"/>
    <n v="1"/>
  </r>
  <r>
    <s v="ORD-03827"/>
    <d v="2024-07-22T00:00:00"/>
    <d v="2024-07-22T00:00:00"/>
    <s v="CUST03364"/>
    <s v="Arjun Gupta"/>
    <n v="44"/>
    <n v="44"/>
    <s v="Male"/>
    <s v="Male"/>
    <s v="North"/>
    <s v="Amritsar"/>
    <x v="0"/>
    <x v="16"/>
    <n v="4"/>
    <n v="4"/>
    <n v="467.13"/>
    <n v="0.35"/>
    <n v="2125.39"/>
    <n v="857.43"/>
    <n v="0.40300000000000002"/>
    <n v="18.28"/>
    <x v="3"/>
    <n v="4"/>
    <b v="0"/>
    <s v="Shipped"/>
    <x v="4"/>
    <x v="0"/>
    <n v="3"/>
    <x v="0"/>
    <x v="5"/>
    <s v="36-45"/>
    <x v="1"/>
    <x v="0"/>
    <n v="0"/>
    <n v="0"/>
    <n v="0"/>
    <n v="1"/>
  </r>
  <r>
    <s v="ORD-03823"/>
    <d v="2024-07-21T00:00:00"/>
    <d v="2024-07-21T00:00:00"/>
    <s v="CUST65889"/>
    <s v="Priya Verma"/>
    <n v="52"/>
    <n v="52"/>
    <s v="F"/>
    <s v="Female"/>
    <s v="Central"/>
    <s v="Indore"/>
    <x v="3"/>
    <x v="5"/>
    <n v="6"/>
    <n v="6"/>
    <n v="462.8"/>
    <n v="0.2"/>
    <n v="3702.45"/>
    <n v="265.27999999999997"/>
    <n v="7.1999999999999995E-2"/>
    <n v="81.010000000000005"/>
    <x v="1"/>
    <n v="4"/>
    <b v="0"/>
    <s v="Delivered"/>
    <x v="1"/>
    <x v="8"/>
    <n v="7"/>
    <x v="0"/>
    <x v="5"/>
    <s v="46-60"/>
    <x v="3"/>
    <x v="0"/>
    <n v="0"/>
    <n v="1"/>
    <n v="0"/>
    <n v="1"/>
  </r>
  <r>
    <s v="ORD-03824"/>
    <d v="2024-07-21T00:00:00"/>
    <d v="2024-07-21T00:00:00"/>
    <s v="CUST13500"/>
    <s v="Amit Patel"/>
    <n v="26"/>
    <n v="26"/>
    <s v="Other"/>
    <s v="Other"/>
    <s v="North"/>
    <s v="Chandigarh"/>
    <x v="3"/>
    <x v="14"/>
    <n v="6"/>
    <n v="6"/>
    <n v="112.85"/>
    <n v="0.13"/>
    <n v="1196.1099999999999"/>
    <n v="116.49"/>
    <n v="9.7000000000000003E-2"/>
    <n v="40.89"/>
    <x v="1"/>
    <n v="5"/>
    <b v="1"/>
    <s v="Returned"/>
    <x v="0"/>
    <x v="5"/>
    <n v="8"/>
    <x v="0"/>
    <x v="5"/>
    <s v="26-35"/>
    <x v="3"/>
    <x v="0"/>
    <n v="1"/>
    <n v="1"/>
    <n v="0"/>
    <n v="1"/>
  </r>
  <r>
    <s v="ORD-03825"/>
    <d v="2024-07-21T00:00:00"/>
    <d v="2024-07-21T00:00:00"/>
    <s v="CUST88226"/>
    <s v="Aditya Verma"/>
    <n v="47"/>
    <n v="47"/>
    <s v="Male"/>
    <s v="Male"/>
    <s v="West"/>
    <s v="Surat"/>
    <x v="3"/>
    <x v="33"/>
    <n v="7"/>
    <n v="7"/>
    <n v="488.22"/>
    <n v="0.38"/>
    <n v="2672.94"/>
    <n v="163.37"/>
    <n v="6.0999999999999999E-2"/>
    <n v="60.37"/>
    <x v="0"/>
    <n v="1"/>
    <b v="1"/>
    <s v="Returned"/>
    <x v="0"/>
    <x v="5"/>
    <n v="8"/>
    <x v="0"/>
    <x v="5"/>
    <s v="46-60"/>
    <x v="1"/>
    <x v="0"/>
    <n v="1"/>
    <n v="1"/>
    <n v="0"/>
    <n v="1"/>
  </r>
  <r>
    <s v="ORD-03822"/>
    <d v="2024-07-20T00:00:00"/>
    <d v="2024-07-20T00:00:00"/>
    <s v="CUST66429"/>
    <s v="Ritu Iyer"/>
    <n v="20"/>
    <n v="20"/>
    <s v="Female"/>
    <s v="Female"/>
    <s v="West"/>
    <s v="Ahmedabad"/>
    <x v="4"/>
    <x v="8"/>
    <n v="9"/>
    <n v="9"/>
    <n v="872.17"/>
    <n v="0.28000000000000003"/>
    <n v="9875.31"/>
    <n v="3131.98"/>
    <n v="0.317"/>
    <n v="23.1"/>
    <x v="1"/>
    <n v="2"/>
    <b v="0"/>
    <s v="Delivered"/>
    <x v="1"/>
    <x v="4"/>
    <n v="4"/>
    <x v="0"/>
    <x v="5"/>
    <s v="18-25"/>
    <x v="0"/>
    <x v="0"/>
    <n v="0"/>
    <n v="1"/>
    <n v="0"/>
    <n v="1"/>
  </r>
  <r>
    <s v="ORD-03820"/>
    <d v="2024-07-19T00:00:00"/>
    <d v="2024-07-19T00:00:00"/>
    <s v="CUST00780"/>
    <s v="Sanjay Nair"/>
    <n v="42"/>
    <n v="42"/>
    <s v="Male"/>
    <s v="Male"/>
    <s v="Central"/>
    <s v="Raipur"/>
    <x v="4"/>
    <x v="27"/>
    <n v="1"/>
    <n v="1"/>
    <n v="329.58"/>
    <n v="0.11"/>
    <n v="558.63"/>
    <n v="235.62"/>
    <n v="0.42199999999999999"/>
    <n v="62.65"/>
    <x v="4"/>
    <n v="1"/>
    <b v="0"/>
    <s v="Delivered"/>
    <x v="1"/>
    <x v="3"/>
    <n v="10"/>
    <x v="0"/>
    <x v="5"/>
    <s v="36-45"/>
    <x v="3"/>
    <x v="0"/>
    <n v="0"/>
    <n v="1"/>
    <n v="0"/>
    <n v="1"/>
  </r>
  <r>
    <s v="ORD-03817"/>
    <d v="2024-07-19T00:00:00"/>
    <d v="2024-07-19T00:00:00"/>
    <s v="CUST73190"/>
    <s v="Ananya Rao"/>
    <n v="55"/>
    <n v="55"/>
    <s v="Male"/>
    <s v="Male"/>
    <s v="West"/>
    <s v="Mumbai"/>
    <x v="2"/>
    <x v="30"/>
    <n v="3"/>
    <n v="3"/>
    <n v="56831.24"/>
    <n v="0.19"/>
    <n v="238477.33"/>
    <n v="35537.620000000003"/>
    <n v="0.14899999999999999"/>
    <n v="65.069999999999993"/>
    <x v="4"/>
    <n v="1"/>
    <b v="0"/>
    <s v="Delivered"/>
    <x v="1"/>
    <x v="6"/>
    <n v="6"/>
    <x v="0"/>
    <x v="5"/>
    <s v="46-60"/>
    <x v="3"/>
    <x v="0"/>
    <n v="0"/>
    <n v="1"/>
    <n v="0"/>
    <n v="1"/>
  </r>
  <r>
    <s v="ORD-03821"/>
    <d v="2024-07-19T00:00:00"/>
    <d v="2024-07-19T00:00:00"/>
    <s v="CUST35476"/>
    <s v="Aarav Joshi"/>
    <n v="54"/>
    <n v="54"/>
    <s v="Female"/>
    <s v="Female"/>
    <s v="Central"/>
    <s v="Indore"/>
    <x v="4"/>
    <x v="8"/>
    <n v="2"/>
    <n v="2"/>
    <n v="588.66999999999996"/>
    <n v="0.24"/>
    <n v="1452.74"/>
    <n v="631.41"/>
    <n v="0.435"/>
    <n v="78.55"/>
    <x v="2"/>
    <n v="2"/>
    <b v="0"/>
    <s v="Delivered"/>
    <x v="1"/>
    <x v="4"/>
    <n v="4"/>
    <x v="0"/>
    <x v="5"/>
    <s v="46-60"/>
    <x v="0"/>
    <x v="0"/>
    <n v="0"/>
    <n v="1"/>
    <n v="0"/>
    <n v="1"/>
  </r>
  <r>
    <s v="ORD-03818"/>
    <d v="2024-07-19T00:00:00"/>
    <d v="2024-07-19T00:00:00"/>
    <s v="CUST64757"/>
    <s v="Sanjay Das"/>
    <n v="7"/>
    <n v="7"/>
    <s v="Female"/>
    <s v="Female"/>
    <s v="East"/>
    <s v="Guwahati"/>
    <x v="0"/>
    <x v="19"/>
    <n v="6"/>
    <n v="6"/>
    <n v="950.46"/>
    <n v="0.22"/>
    <n v="7248.48"/>
    <n v="2666.51"/>
    <n v="0.36799999999999999"/>
    <n v="78.97"/>
    <x v="2"/>
    <m/>
    <b v="0"/>
    <s v="Delivered"/>
    <x v="1"/>
    <x v="4"/>
    <n v="4"/>
    <x v="0"/>
    <x v="5"/>
    <s v="&lt;18"/>
    <x v="0"/>
    <x v="0"/>
    <n v="0"/>
    <n v="1"/>
    <n v="0"/>
    <n v="1"/>
  </r>
  <r>
    <s v="ORD-03819"/>
    <d v="2024-07-19T00:00:00"/>
    <d v="2024-07-19T00:00:00"/>
    <s v="CUST71900"/>
    <s v="Amit Kapoor"/>
    <n v="48"/>
    <n v="48"/>
    <s v="Male"/>
    <s v="Male"/>
    <s v="East"/>
    <s v="Kolkata"/>
    <x v="1"/>
    <x v="2"/>
    <n v="3"/>
    <n v="3"/>
    <n v="10939.89"/>
    <n v="0.37"/>
    <n v="35018.76"/>
    <n v="7992.14"/>
    <n v="0.22800000000000001"/>
    <n v="99.95"/>
    <x v="1"/>
    <n v="1"/>
    <b v="0"/>
    <s v="Delivered"/>
    <x v="1"/>
    <x v="9"/>
    <n v="9"/>
    <x v="0"/>
    <x v="5"/>
    <s v="46-60"/>
    <x v="1"/>
    <x v="0"/>
    <n v="0"/>
    <n v="1"/>
    <n v="0"/>
    <n v="1"/>
  </r>
  <r>
    <s v="ORD-03816"/>
    <d v="2024-07-18T00:00:00"/>
    <d v="2024-07-18T00:00:00"/>
    <s v="CUST84507"/>
    <s v="Aditya Rao"/>
    <n v="43"/>
    <n v="43"/>
    <s v="Female"/>
    <s v="Female"/>
    <s v="West"/>
    <s v="Surat"/>
    <x v="6"/>
    <x v="23"/>
    <n v="4"/>
    <n v="4"/>
    <n v="2908.06"/>
    <n v="0.14000000000000001"/>
    <n v="14896.36"/>
    <n v="4991.17"/>
    <n v="0.33500000000000002"/>
    <n v="65.75"/>
    <x v="1"/>
    <n v="5"/>
    <b v="0"/>
    <s v="Delivered"/>
    <x v="1"/>
    <x v="5"/>
    <n v="8"/>
    <x v="0"/>
    <x v="5"/>
    <s v="36-45"/>
    <x v="3"/>
    <x v="0"/>
    <n v="0"/>
    <n v="1"/>
    <n v="0"/>
    <n v="1"/>
  </r>
  <r>
    <s v="ORD-03815"/>
    <d v="2024-07-18T00:00:00"/>
    <d v="2024-07-18T00:00:00"/>
    <s v="CUST41610"/>
    <s v="Ritu Mishra"/>
    <n v="28"/>
    <n v="28"/>
    <s v="Male"/>
    <s v="Male"/>
    <s v="West"/>
    <s v="Mumbai"/>
    <x v="1"/>
    <x v="3"/>
    <n v="9"/>
    <n v="9"/>
    <n v="10925.91"/>
    <n v="0.33"/>
    <n v="95157.91"/>
    <n v="21495.8"/>
    <n v="0.22600000000000001"/>
    <n v="38.47"/>
    <x v="4"/>
    <n v="4"/>
    <b v="0"/>
    <s v="Delivered"/>
    <x v="1"/>
    <x v="9"/>
    <n v="9"/>
    <x v="0"/>
    <x v="5"/>
    <s v="26-35"/>
    <x v="1"/>
    <x v="0"/>
    <n v="0"/>
    <n v="1"/>
    <n v="0"/>
    <n v="1"/>
  </r>
  <r>
    <s v="ORD-03814"/>
    <d v="2024-07-18T00:00:00"/>
    <d v="2024-07-18T00:00:00"/>
    <s v="CUST84704"/>
    <s v="Nikhil Kumar"/>
    <n v="60"/>
    <n v="60"/>
    <s v="Other"/>
    <s v="Other"/>
    <s v="South"/>
    <s v="Kochi"/>
    <x v="4"/>
    <x v="7"/>
    <n v="9"/>
    <n v="9"/>
    <n v="1373"/>
    <n v="0.06"/>
    <n v="17944.78"/>
    <n v="4726.75"/>
    <n v="0.26300000000000001"/>
    <n v="32.78"/>
    <x v="1"/>
    <n v="5"/>
    <b v="0"/>
    <s v="Delivered"/>
    <x v="1"/>
    <x v="5"/>
    <n v="8"/>
    <x v="0"/>
    <x v="5"/>
    <s v="46-60"/>
    <x v="2"/>
    <x v="0"/>
    <n v="0"/>
    <n v="1"/>
    <n v="0"/>
    <n v="1"/>
  </r>
  <r>
    <s v="ORD-03813"/>
    <d v="2024-07-17T00:00:00"/>
    <d v="2024-07-17T00:00:00"/>
    <s v="CUST58830"/>
    <s v="Rahul Reddy"/>
    <n v="18"/>
    <n v="18"/>
    <s v="Other"/>
    <s v="Other"/>
    <s v="South"/>
    <s v="Hyderabad"/>
    <x v="5"/>
    <x v="12"/>
    <m/>
    <m/>
    <n v="2795.92"/>
    <n v="0.32"/>
    <n v="2822.44"/>
    <n v="697.8"/>
    <n v="0.247"/>
    <n v="71.72"/>
    <x v="1"/>
    <n v="2"/>
    <b v="0"/>
    <s v="Delivered"/>
    <x v="1"/>
    <x v="8"/>
    <n v="7"/>
    <x v="0"/>
    <x v="5"/>
    <s v="18-25"/>
    <x v="1"/>
    <x v="0"/>
    <n v="0"/>
    <n v="1"/>
    <n v="0"/>
    <n v="1"/>
  </r>
  <r>
    <s v="ORD-03812"/>
    <d v="2024-07-16T00:00:00"/>
    <d v="2024-07-16T00:00:00"/>
    <s v="CUST84668"/>
    <s v="Aditya Kumar"/>
    <n v="15"/>
    <n v="15"/>
    <s v="Other"/>
    <s v="Other"/>
    <s v="West"/>
    <s v="Mumbai"/>
    <x v="0"/>
    <x v="16"/>
    <n v="5"/>
    <n v="5"/>
    <n v="162.51"/>
    <n v="0.02"/>
    <n v="1292.81"/>
    <n v="494.7"/>
    <n v="0.38300000000000001"/>
    <n v="66.88"/>
    <x v="0"/>
    <n v="3"/>
    <b v="0"/>
    <s v="Delivered"/>
    <x v="1"/>
    <x v="5"/>
    <n v="8"/>
    <x v="0"/>
    <x v="5"/>
    <s v="&lt;18"/>
    <x v="2"/>
    <x v="0"/>
    <n v="0"/>
    <n v="1"/>
    <n v="0"/>
    <n v="1"/>
  </r>
  <r>
    <s v="ORD-03811"/>
    <d v="2024-07-14T00:00:00"/>
    <d v="2024-07-14T00:00:00"/>
    <s v="CUST17506"/>
    <s v="Ananya Nair"/>
    <n v="42"/>
    <n v="42"/>
    <s v="Male"/>
    <s v="Male"/>
    <s v="East"/>
    <s v="Kolkata"/>
    <x v="5"/>
    <x v="18"/>
    <n v="3"/>
    <n v="3"/>
    <n v="2246.75"/>
    <n v="0.09"/>
    <n v="10430.01"/>
    <n v="2923.56"/>
    <n v="0.28000000000000003"/>
    <n v="75.87"/>
    <x v="4"/>
    <m/>
    <b v="0"/>
    <s v="Delivered"/>
    <x v="1"/>
    <x v="8"/>
    <n v="7"/>
    <x v="0"/>
    <x v="5"/>
    <s v="36-45"/>
    <x v="2"/>
    <x v="0"/>
    <n v="0"/>
    <n v="1"/>
    <n v="0"/>
    <n v="1"/>
  </r>
  <r>
    <s v="ORD-03810"/>
    <d v="2024-07-14T00:00:00"/>
    <d v="2024-07-14T00:00:00"/>
    <s v="CUST08609"/>
    <s v="Arjun Rao"/>
    <n v="23"/>
    <n v="23"/>
    <s v="Female"/>
    <s v="Female"/>
    <s v="West"/>
    <s v="Mumbai"/>
    <x v="2"/>
    <x v="39"/>
    <n v="10"/>
    <n v="10"/>
    <n v="57591.46"/>
    <n v="0.13"/>
    <n v="797146.87"/>
    <n v="88464.11"/>
    <n v="0.111"/>
    <n v="76.680000000000007"/>
    <x v="0"/>
    <n v="2"/>
    <b v="1"/>
    <s v="Returned"/>
    <x v="0"/>
    <x v="6"/>
    <n v="6"/>
    <x v="0"/>
    <x v="5"/>
    <s v="18-25"/>
    <x v="3"/>
    <x v="0"/>
    <n v="1"/>
    <n v="1"/>
    <n v="0"/>
    <n v="1"/>
  </r>
  <r>
    <s v="ORD-03809"/>
    <d v="2024-07-14T00:00:00"/>
    <d v="2024-07-14T00:00:00"/>
    <s v="CUST76945"/>
    <s v="Rohan Sharma"/>
    <n v="40"/>
    <n v="40"/>
    <s v="Male"/>
    <s v="Male"/>
    <s v="West"/>
    <s v="Mumbai"/>
    <x v="4"/>
    <x v="36"/>
    <n v="8"/>
    <n v="8"/>
    <n v="526.69000000000005"/>
    <n v="0.25"/>
    <n v="5310.11"/>
    <n v="1871.66"/>
    <n v="0.35199999999999998"/>
    <n v="54.87"/>
    <x v="0"/>
    <n v="3"/>
    <b v="1"/>
    <s v="Returned"/>
    <x v="0"/>
    <x v="8"/>
    <n v="7"/>
    <x v="0"/>
    <x v="5"/>
    <s v="36-45"/>
    <x v="0"/>
    <x v="0"/>
    <n v="1"/>
    <n v="1"/>
    <n v="0"/>
    <n v="1"/>
  </r>
  <r>
    <s v="ORD-03808"/>
    <d v="2024-07-13T00:00:00"/>
    <d v="2024-07-13T00:00:00"/>
    <s v="CUST03800"/>
    <s v="Rahul Mishra"/>
    <n v="36"/>
    <n v="36"/>
    <s v="Other"/>
    <s v="Other"/>
    <s v="South"/>
    <s v="Bangalore"/>
    <x v="6"/>
    <x v="13"/>
    <n v="4"/>
    <n v="4"/>
    <n v="3455.27"/>
    <n v="0"/>
    <n v="20334.29"/>
    <n v="8527.59"/>
    <n v="0.41899999999999998"/>
    <n v="73.069999999999993"/>
    <x v="0"/>
    <n v="2"/>
    <b v="0"/>
    <s v="Delivered"/>
    <x v="1"/>
    <x v="9"/>
    <n v="9"/>
    <x v="0"/>
    <x v="5"/>
    <s v="36-45"/>
    <x v="4"/>
    <x v="0"/>
    <n v="0"/>
    <n v="1"/>
    <n v="0"/>
    <n v="1"/>
  </r>
  <r>
    <s v="ORD-03807"/>
    <d v="2024-07-13T00:00:00"/>
    <d v="2024-07-13T00:00:00"/>
    <s v="CUST40435"/>
    <s v="Aditya Singh"/>
    <n v="34"/>
    <n v="34"/>
    <s v="Male"/>
    <s v="Male"/>
    <s v="East"/>
    <s v="Guwahati"/>
    <x v="3"/>
    <x v="40"/>
    <n v="10"/>
    <n v="10"/>
    <n v="263.05"/>
    <n v="0.28000000000000003"/>
    <n v="3446.63"/>
    <n v="252.71"/>
    <n v="7.2999999999999995E-2"/>
    <n v="60.29"/>
    <x v="4"/>
    <n v="4"/>
    <b v="0"/>
    <s v="Delivered"/>
    <x v="1"/>
    <x v="9"/>
    <n v="9"/>
    <x v="0"/>
    <x v="5"/>
    <s v="26-35"/>
    <x v="0"/>
    <x v="0"/>
    <n v="0"/>
    <n v="1"/>
    <n v="0"/>
    <n v="1"/>
  </r>
  <r>
    <s v="ORD-03804"/>
    <d v="2024-07-12T00:00:00"/>
    <d v="2024-07-12T00:00:00"/>
    <s v="CUST42902"/>
    <s v="Rahul Kumar"/>
    <n v="50"/>
    <n v="50"/>
    <s v="Other"/>
    <s v="Other"/>
    <s v="South"/>
    <s v="Hyderabad"/>
    <x v="3"/>
    <x v="5"/>
    <n v="-1"/>
    <m/>
    <n v="84.21"/>
    <n v="0.13"/>
    <n v="125.78"/>
    <n v="8.9"/>
    <n v="7.0999999999999994E-2"/>
    <n v="47.91"/>
    <x v="1"/>
    <n v="4"/>
    <b v="0"/>
    <s v="Delivered"/>
    <x v="1"/>
    <x v="10"/>
    <n v="2"/>
    <x v="0"/>
    <x v="5"/>
    <s v="46-60"/>
    <x v="3"/>
    <x v="0"/>
    <n v="0"/>
    <n v="1"/>
    <n v="0"/>
    <n v="1"/>
  </r>
  <r>
    <s v="ORD-03805"/>
    <d v="2024-07-12T00:00:00"/>
    <d v="2024-07-12T00:00:00"/>
    <s v="CUST88017"/>
    <s v="Aditya Shah"/>
    <n v="28"/>
    <n v="28"/>
    <s v="Female"/>
    <s v="Female"/>
    <s v="East"/>
    <s v="Guwahati"/>
    <x v="6"/>
    <x v="24"/>
    <n v="9"/>
    <n v="9"/>
    <n v="2080.9899999999998"/>
    <n v="0.16"/>
    <n v="29349.38"/>
    <n v="8715.61"/>
    <n v="0.29699999999999999"/>
    <n v="71.25"/>
    <x v="4"/>
    <n v="4"/>
    <b v="0"/>
    <s v="Delivered"/>
    <x v="1"/>
    <x v="3"/>
    <n v="10"/>
    <x v="0"/>
    <x v="5"/>
    <s v="26-35"/>
    <x v="3"/>
    <x v="0"/>
    <n v="0"/>
    <n v="1"/>
    <n v="0"/>
    <n v="1"/>
  </r>
  <r>
    <s v="ORD-03806"/>
    <d v="2024-07-12T00:00:00"/>
    <d v="2024-07-12T00:00:00"/>
    <s v="CUST73502"/>
    <s v="Meera Gupta"/>
    <n v="34"/>
    <n v="34"/>
    <s v="Male"/>
    <s v="Male"/>
    <s v="West"/>
    <s v="Mumbai"/>
    <x v="6"/>
    <x v="13"/>
    <n v="9"/>
    <n v="9"/>
    <n v="1781.89"/>
    <n v="0.21"/>
    <n v="20730.43"/>
    <n v="4832"/>
    <n v="0.23300000000000001"/>
    <n v="54.08"/>
    <x v="0"/>
    <n v="2"/>
    <b v="1"/>
    <s v="Returned"/>
    <x v="0"/>
    <x v="1"/>
    <n v="5"/>
    <x v="0"/>
    <x v="5"/>
    <s v="26-35"/>
    <x v="0"/>
    <x v="0"/>
    <n v="1"/>
    <n v="1"/>
    <n v="0"/>
    <n v="1"/>
  </r>
  <r>
    <s v="ORD-03801"/>
    <d v="2024-07-11T00:00:00"/>
    <d v="2024-07-11T00:00:00"/>
    <s v="CUST68786"/>
    <s v="Rahul Sharma"/>
    <n v="38"/>
    <n v="38"/>
    <s v="Other"/>
    <s v="Other"/>
    <s v="West"/>
    <s v="Mumbai"/>
    <x v="5"/>
    <x v="22"/>
    <n v="2"/>
    <n v="2"/>
    <n v="13574.46"/>
    <n v="0.31"/>
    <n v="32632.91"/>
    <n v="9812.2999999999993"/>
    <n v="0.30099999999999999"/>
    <n v="49.47"/>
    <x v="4"/>
    <n v="3"/>
    <b v="0"/>
    <s v="Delivered"/>
    <x v="1"/>
    <x v="8"/>
    <n v="7"/>
    <x v="0"/>
    <x v="5"/>
    <s v="36-45"/>
    <x v="1"/>
    <x v="0"/>
    <n v="0"/>
    <n v="1"/>
    <n v="0"/>
    <n v="1"/>
  </r>
  <r>
    <s v="ORD-03802"/>
    <d v="2024-07-11T00:00:00"/>
    <d v="2024-07-11T00:00:00"/>
    <s v="CUST44356"/>
    <s v="Pooja Mehta"/>
    <n v="54"/>
    <n v="54"/>
    <s v="Other"/>
    <s v="Other"/>
    <s v="East"/>
    <s v="Guwahati"/>
    <x v="1"/>
    <x v="20"/>
    <n v="4"/>
    <n v="4"/>
    <n v="34537.46"/>
    <n v="0.05"/>
    <n v="208628.7"/>
    <n v="50381.67"/>
    <n v="0.24099999999999999"/>
    <n v="76.14"/>
    <x v="0"/>
    <n v="3"/>
    <b v="0"/>
    <s v="Delivered"/>
    <x v="1"/>
    <x v="5"/>
    <n v="8"/>
    <x v="0"/>
    <x v="5"/>
    <s v="46-60"/>
    <x v="2"/>
    <x v="0"/>
    <n v="0"/>
    <n v="1"/>
    <n v="0"/>
    <n v="1"/>
  </r>
  <r>
    <s v="ORD-03803"/>
    <d v="2024-07-11T00:00:00"/>
    <d v="2024-07-11T00:00:00"/>
    <s v="CUST18219"/>
    <s v="Pooja Singh"/>
    <n v="40"/>
    <n v="40"/>
    <s v="Other"/>
    <s v="Other"/>
    <s v="South"/>
    <s v="Kochi"/>
    <x v="2"/>
    <x v="11"/>
    <n v="5"/>
    <n v="5"/>
    <n v="14932.93"/>
    <n v="0.35"/>
    <n v="77317.66"/>
    <n v="5613.46"/>
    <n v="7.2999999999999995E-2"/>
    <n v="85.87"/>
    <x v="3"/>
    <n v="2"/>
    <b v="0"/>
    <s v="Delivered"/>
    <x v="1"/>
    <x v="9"/>
    <n v="9"/>
    <x v="0"/>
    <x v="5"/>
    <s v="36-45"/>
    <x v="1"/>
    <x v="0"/>
    <n v="0"/>
    <n v="1"/>
    <n v="0"/>
    <n v="1"/>
  </r>
  <r>
    <s v="ORD-03800"/>
    <d v="2024-07-10T00:00:00"/>
    <d v="2024-07-10T00:00:00"/>
    <s v="CUST91283"/>
    <s v="Ananya Verma"/>
    <n v="27"/>
    <n v="27"/>
    <s v="Female"/>
    <s v="Female"/>
    <s v="South"/>
    <s v="Hyderabad"/>
    <x v="5"/>
    <x v="41"/>
    <n v="10"/>
    <n v="10"/>
    <n v="9793.2999999999993"/>
    <n v="0.26"/>
    <n v="101289.99"/>
    <n v="21064.94"/>
    <n v="0.20799999999999999"/>
    <n v="62.81"/>
    <x v="1"/>
    <n v="2"/>
    <b v="0"/>
    <s v="Delivered"/>
    <x v="1"/>
    <x v="9"/>
    <n v="9"/>
    <x v="0"/>
    <x v="5"/>
    <s v="26-35"/>
    <x v="0"/>
    <x v="0"/>
    <n v="0"/>
    <n v="1"/>
    <n v="0"/>
    <n v="1"/>
  </r>
  <r>
    <s v="ORD-03799"/>
    <d v="2024-07-10T00:00:00"/>
    <d v="2024-07-10T00:00:00"/>
    <s v="CUST47925"/>
    <s v="Shreya Bose"/>
    <n v="32"/>
    <n v="32"/>
    <s v="Other"/>
    <s v="Other"/>
    <s v="South"/>
    <s v="Chennai"/>
    <x v="2"/>
    <x v="17"/>
    <n v="6"/>
    <n v="6"/>
    <n v="33794.81"/>
    <n v="0.2"/>
    <n v="278998.42"/>
    <n v="47680.83"/>
    <n v="0.17100000000000001"/>
    <n v="53.59"/>
    <x v="2"/>
    <n v="5"/>
    <b v="0"/>
    <s v="Delivered"/>
    <x v="1"/>
    <x v="6"/>
    <n v="6"/>
    <x v="0"/>
    <x v="5"/>
    <s v="26-35"/>
    <x v="3"/>
    <x v="0"/>
    <n v="0"/>
    <n v="1"/>
    <n v="0"/>
    <n v="1"/>
  </r>
  <r>
    <s v="ORD-03797"/>
    <d v="2024-07-09T00:00:00"/>
    <d v="2024-07-09T00:00:00"/>
    <s v="CUST19882"/>
    <s v="Sanjay Gupta"/>
    <n v="30"/>
    <n v="30"/>
    <s v="Male"/>
    <s v="Male"/>
    <s v="North"/>
    <s v="Chandigarh"/>
    <x v="2"/>
    <x v="4"/>
    <n v="3"/>
    <n v="3"/>
    <n v="39483.93"/>
    <n v="0.01"/>
    <n v="188221.16"/>
    <n v="17116.650000000001"/>
    <n v="9.0999999999999998E-2"/>
    <n v="68.56"/>
    <x v="3"/>
    <n v="3"/>
    <b v="1"/>
    <s v="Returned"/>
    <x v="0"/>
    <x v="10"/>
    <n v="2"/>
    <x v="0"/>
    <x v="5"/>
    <s v="26-35"/>
    <x v="2"/>
    <x v="0"/>
    <n v="1"/>
    <n v="1"/>
    <n v="0"/>
    <n v="1"/>
  </r>
  <r>
    <s v="ORD-03798"/>
    <d v="2024-07-09T00:00:00"/>
    <d v="2024-07-09T00:00:00"/>
    <s v="CUST41603"/>
    <s v="Nisha Sharma"/>
    <n v="41"/>
    <n v="41"/>
    <s v="Male"/>
    <s v="Male"/>
    <s v="South"/>
    <s v="Kochi"/>
    <x v="5"/>
    <x v="41"/>
    <n v="4"/>
    <n v="4"/>
    <n v="4528.8999999999996"/>
    <n v="0.09"/>
    <n v="28783.41"/>
    <n v="6807.19"/>
    <n v="0.23599999999999999"/>
    <n v="79.89"/>
    <x v="2"/>
    <n v="1"/>
    <b v="0"/>
    <s v="Delivered"/>
    <x v="1"/>
    <x v="7"/>
    <m/>
    <x v="0"/>
    <x v="5"/>
    <s v="36-45"/>
    <x v="2"/>
    <x v="0"/>
    <n v="0"/>
    <n v="1"/>
    <n v="0"/>
    <n v="1"/>
  </r>
  <r>
    <s v="ORD-03795"/>
    <d v="2024-07-07T00:00:00"/>
    <d v="2024-07-07T00:00:00"/>
    <s v="CUST28954"/>
    <s v="Nikhil Bose"/>
    <n v="35"/>
    <n v="35"/>
    <s v="Female"/>
    <s v="Female"/>
    <s v="Central"/>
    <s v="Bhopal"/>
    <x v="6"/>
    <x v="24"/>
    <n v="2"/>
    <n v="2"/>
    <n v="735.25"/>
    <n v="0.03"/>
    <n v="2477.7199999999998"/>
    <n v="795.65"/>
    <n v="0.32100000000000001"/>
    <n v="74.95"/>
    <x v="3"/>
    <n v="5"/>
    <b v="0"/>
    <s v="Delivered"/>
    <x v="1"/>
    <x v="5"/>
    <n v="8"/>
    <x v="0"/>
    <x v="5"/>
    <s v="26-35"/>
    <x v="2"/>
    <x v="0"/>
    <n v="0"/>
    <n v="1"/>
    <n v="0"/>
    <n v="1"/>
  </r>
  <r>
    <s v="ORD-03794"/>
    <d v="2024-07-07T00:00:00"/>
    <d v="2024-07-07T00:00:00"/>
    <s v="CUST94259"/>
    <s v="Ritu Patel"/>
    <n v="45"/>
    <n v="45"/>
    <s v="Other"/>
    <s v="Other"/>
    <s v="East"/>
    <s v="Patna"/>
    <x v="0"/>
    <x v="15"/>
    <n v="5"/>
    <n v="5"/>
    <n v="1542.35"/>
    <n v="0.39"/>
    <n v="8050.97"/>
    <n v="2791.48"/>
    <n v="0.34699999999999998"/>
    <n v="68"/>
    <x v="3"/>
    <n v="3"/>
    <b v="0"/>
    <s v="Delivered"/>
    <x v="1"/>
    <x v="7"/>
    <m/>
    <x v="0"/>
    <x v="5"/>
    <s v="36-45"/>
    <x v="1"/>
    <x v="0"/>
    <n v="0"/>
    <n v="1"/>
    <n v="0"/>
    <n v="1"/>
  </r>
  <r>
    <s v="ORD-03796"/>
    <d v="2024-07-07T00:00:00"/>
    <d v="2024-07-07T00:00:00"/>
    <s v="CUST82853"/>
    <s v="Sanjay Chatterjee"/>
    <n v="18"/>
    <n v="18"/>
    <s v="Other"/>
    <s v="Other"/>
    <s v="Central"/>
    <s v="Raipur"/>
    <x v="6"/>
    <x v="37"/>
    <n v="10"/>
    <n v="10"/>
    <n v="1784.51"/>
    <n v="0.18"/>
    <n v="22208.97"/>
    <n v="11474.7"/>
    <n v="0.51700000000000002"/>
    <n v="69.08"/>
    <x v="1"/>
    <n v="4"/>
    <b v="0"/>
    <s v="Delivered"/>
    <x v="1"/>
    <x v="5"/>
    <n v="8"/>
    <x v="0"/>
    <x v="5"/>
    <s v="18-25"/>
    <x v="3"/>
    <x v="0"/>
    <n v="0"/>
    <n v="1"/>
    <n v="0"/>
    <n v="1"/>
  </r>
  <r>
    <s v="ORD-03793"/>
    <d v="2024-07-06T00:00:00"/>
    <d v="2024-07-06T00:00:00"/>
    <s v="CUST34536"/>
    <s v="Priya Nair"/>
    <n v="27"/>
    <n v="27"/>
    <s v="Female"/>
    <s v="Female"/>
    <s v="South"/>
    <s v="Hyderabad"/>
    <x v="0"/>
    <x v="15"/>
    <n v="7"/>
    <n v="7"/>
    <n v="1042.17"/>
    <n v="0.38"/>
    <n v="7279.6"/>
    <n v="3363.37"/>
    <n v="0.46200000000000002"/>
    <n v="71.040000000000006"/>
    <x v="0"/>
    <n v="5"/>
    <b v="0"/>
    <s v="Pending"/>
    <x v="2"/>
    <x v="1"/>
    <n v="5"/>
    <x v="0"/>
    <x v="5"/>
    <s v="26-35"/>
    <x v="1"/>
    <x v="0"/>
    <n v="0"/>
    <n v="0"/>
    <n v="0"/>
    <n v="1"/>
  </r>
  <r>
    <s v="ORD-03791"/>
    <d v="2024-07-06T00:00:00"/>
    <d v="2024-07-06T00:00:00"/>
    <s v="CUST64574"/>
    <s v="Sanjay Pillai"/>
    <n v="26"/>
    <n v="26"/>
    <s v="Female"/>
    <s v="Female"/>
    <s v="Central"/>
    <s v="Bhopal"/>
    <x v="2"/>
    <x v="39"/>
    <n v="8"/>
    <n v="8"/>
    <n v="70977.789999999994"/>
    <m/>
    <n v="912510.56"/>
    <n v="120414.48"/>
    <n v="0.13200000000000001"/>
    <n v="61.68"/>
    <x v="1"/>
    <m/>
    <b v="0"/>
    <s v="Delivered"/>
    <x v="1"/>
    <x v="2"/>
    <n v="1"/>
    <x v="0"/>
    <x v="5"/>
    <s v="26-35"/>
    <x v="5"/>
    <x v="0"/>
    <n v="0"/>
    <n v="1"/>
    <n v="0"/>
    <n v="1"/>
  </r>
  <r>
    <s v="ORD-03792"/>
    <d v="2024-07-06T00:00:00"/>
    <d v="2024-07-06T00:00:00"/>
    <s v="CUST55522"/>
    <s v="Rohan Mehta"/>
    <n v="25"/>
    <n v="25"/>
    <s v="Male"/>
    <s v="Male"/>
    <s v="South"/>
    <s v="Bangalore"/>
    <x v="2"/>
    <x v="4"/>
    <n v="10"/>
    <n v="10"/>
    <n v="63505.68"/>
    <n v="0.16"/>
    <n v="1033433.55"/>
    <n v="141319.32"/>
    <n v="0.13700000000000001"/>
    <n v="64.819999999999993"/>
    <x v="5"/>
    <n v="3"/>
    <b v="0"/>
    <s v="Delivered"/>
    <x v="1"/>
    <x v="1"/>
    <n v="5"/>
    <x v="0"/>
    <x v="5"/>
    <s v="18-25"/>
    <x v="3"/>
    <x v="0"/>
    <n v="0"/>
    <n v="1"/>
    <n v="0"/>
    <n v="1"/>
  </r>
  <r>
    <s v="ORD-03790"/>
    <d v="2024-07-05T00:00:00"/>
    <d v="2024-07-05T00:00:00"/>
    <s v="CUST81850"/>
    <s v="Karan Das"/>
    <n v="7"/>
    <n v="7"/>
    <s v="Other"/>
    <s v="Other"/>
    <s v="East"/>
    <s v="Guwahati"/>
    <x v="0"/>
    <x v="19"/>
    <n v="3"/>
    <n v="3"/>
    <n v="1906.13"/>
    <n v="0.35"/>
    <n v="5546.63"/>
    <n v="2206.08"/>
    <n v="0.39800000000000002"/>
    <n v="75.13"/>
    <x v="3"/>
    <n v="5"/>
    <b v="0"/>
    <s v="Delivered"/>
    <x v="1"/>
    <x v="6"/>
    <n v="6"/>
    <x v="0"/>
    <x v="5"/>
    <s v="&lt;18"/>
    <x v="1"/>
    <x v="0"/>
    <n v="0"/>
    <n v="1"/>
    <n v="0"/>
    <n v="1"/>
  </r>
  <r>
    <s v="ORD-03788"/>
    <d v="2024-07-04T00:00:00"/>
    <d v="2024-07-04T00:00:00"/>
    <s v="CUST59409"/>
    <s v="Sanjay Rao"/>
    <n v="49"/>
    <n v="49"/>
    <s v="Male"/>
    <s v="Male"/>
    <s v="Central"/>
    <s v="Raipur"/>
    <x v="4"/>
    <x v="7"/>
    <n v="8"/>
    <n v="8"/>
    <n v="1499.77"/>
    <n v="0.37"/>
    <n v="11632.7"/>
    <n v="4863.95"/>
    <n v="0.41799999999999998"/>
    <n v="68.319999999999993"/>
    <x v="3"/>
    <n v="5"/>
    <b v="0"/>
    <s v="Delivered"/>
    <x v="1"/>
    <x v="7"/>
    <m/>
    <x v="0"/>
    <x v="5"/>
    <s v="46-60"/>
    <x v="1"/>
    <x v="0"/>
    <n v="0"/>
    <n v="1"/>
    <n v="0"/>
    <n v="1"/>
  </r>
  <r>
    <s v="ORD-03786"/>
    <d v="2024-07-04T00:00:00"/>
    <d v="2024-07-04T00:00:00"/>
    <s v="CUST30148"/>
    <s v="Vikram Patel"/>
    <n v="29"/>
    <n v="29"/>
    <s v="Male"/>
    <s v="Male"/>
    <s v="West"/>
    <s v="Ahmedabad"/>
    <x v="6"/>
    <x v="24"/>
    <n v="7"/>
    <n v="7"/>
    <n v="3302.83"/>
    <n v="7.0000000000000007E-2"/>
    <n v="35762.76"/>
    <n v="10582.26"/>
    <n v="0.29599999999999999"/>
    <n v="67.27"/>
    <x v="5"/>
    <n v="2"/>
    <b v="0"/>
    <s v="Shipped"/>
    <x v="4"/>
    <x v="0"/>
    <n v="3"/>
    <x v="0"/>
    <x v="5"/>
    <s v="26-35"/>
    <x v="2"/>
    <x v="0"/>
    <n v="0"/>
    <n v="0"/>
    <n v="0"/>
    <n v="1"/>
  </r>
  <r>
    <s v="ORD-03785"/>
    <d v="2024-07-04T00:00:00"/>
    <d v="2024-07-04T00:00:00"/>
    <s v="CUST16284"/>
    <s v="Ananya Iyer"/>
    <n v="40"/>
    <n v="40"/>
    <s v="Female"/>
    <s v="Female"/>
    <s v="East"/>
    <s v="Bhubaneswar"/>
    <x v="3"/>
    <x v="31"/>
    <n v="3"/>
    <n v="3"/>
    <n v="316.44"/>
    <n v="0.33"/>
    <n v="1181.33"/>
    <n v="72.84"/>
    <n v="6.2E-2"/>
    <n v="95.3"/>
    <x v="5"/>
    <n v="3"/>
    <b v="0"/>
    <s v="Delivered"/>
    <x v="1"/>
    <x v="2"/>
    <n v="1"/>
    <x v="0"/>
    <x v="5"/>
    <s v="36-45"/>
    <x v="1"/>
    <x v="0"/>
    <n v="0"/>
    <n v="1"/>
    <n v="0"/>
    <n v="1"/>
  </r>
  <r>
    <s v="ORD-03784"/>
    <d v="2024-07-04T00:00:00"/>
    <d v="2024-07-04T00:00:00"/>
    <s v="CUST30184"/>
    <s v="Meera Bhat"/>
    <n v="36"/>
    <n v="36"/>
    <s v="Other"/>
    <s v="Other"/>
    <s v="West"/>
    <s v="Pune"/>
    <x v="6"/>
    <x v="21"/>
    <n v="6"/>
    <n v="6"/>
    <n v="3443.27"/>
    <n v="0.34"/>
    <n v="23314.01"/>
    <n v="6106.27"/>
    <n v="0.26200000000000001"/>
    <n v="43.69"/>
    <x v="0"/>
    <n v="3"/>
    <b v="0"/>
    <s v="Delivered"/>
    <x v="1"/>
    <x v="4"/>
    <n v="4"/>
    <x v="0"/>
    <x v="5"/>
    <s v="36-45"/>
    <x v="1"/>
    <x v="0"/>
    <n v="0"/>
    <n v="1"/>
    <n v="0"/>
    <n v="1"/>
  </r>
  <r>
    <s v="ORD-03787"/>
    <d v="2024-07-04T00:00:00"/>
    <d v="2024-07-04T00:00:00"/>
    <s v="CUST66442"/>
    <s v="Rohan Pillai"/>
    <n v="26"/>
    <n v="26"/>
    <s v="Other"/>
    <s v="Other"/>
    <s v="East"/>
    <s v="Guwahati"/>
    <x v="2"/>
    <x v="30"/>
    <n v="1"/>
    <n v="1"/>
    <n v="47324.800000000003"/>
    <n v="0.16"/>
    <n v="68357.31"/>
    <n v="9570.1200000000008"/>
    <n v="0.14000000000000001"/>
    <n v="90.13"/>
    <x v="2"/>
    <n v="5"/>
    <b v="1"/>
    <s v="Returned"/>
    <x v="0"/>
    <x v="9"/>
    <n v="9"/>
    <x v="0"/>
    <x v="5"/>
    <s v="26-35"/>
    <x v="3"/>
    <x v="0"/>
    <n v="1"/>
    <n v="1"/>
    <n v="0"/>
    <n v="1"/>
  </r>
  <r>
    <s v="ORD-03789"/>
    <d v="2024-07-04T00:00:00"/>
    <d v="2024-07-04T00:00:00"/>
    <s v="CUST30468"/>
    <s v="Shreya Patel"/>
    <n v="42"/>
    <n v="42"/>
    <s v="Other"/>
    <s v="Other"/>
    <s v="Central"/>
    <s v="Bhopal"/>
    <x v="6"/>
    <x v="24"/>
    <n v="4"/>
    <n v="4"/>
    <n v="766.4"/>
    <n v="0.12"/>
    <n v="4071.69"/>
    <n v="1156.28"/>
    <n v="0.28399999999999997"/>
    <n v="41.96"/>
    <x v="4"/>
    <n v="3"/>
    <b v="0"/>
    <s v="Delivered"/>
    <x v="1"/>
    <x v="3"/>
    <n v="10"/>
    <x v="0"/>
    <x v="5"/>
    <s v="36-45"/>
    <x v="3"/>
    <x v="0"/>
    <n v="0"/>
    <n v="1"/>
    <n v="0"/>
    <n v="1"/>
  </r>
  <r>
    <s v="ORD-03780"/>
    <d v="2024-07-03T00:00:00"/>
    <d v="2024-07-03T00:00:00"/>
    <s v="CUST38828"/>
    <s v="Shreya Bose"/>
    <n v="45"/>
    <n v="45"/>
    <s v="Male"/>
    <s v="Male"/>
    <s v="Central"/>
    <s v="Raipur"/>
    <x v="3"/>
    <x v="33"/>
    <n v="9"/>
    <n v="9"/>
    <n v="276.93"/>
    <n v="0.27"/>
    <n v="3183.79"/>
    <n v="275.45999999999998"/>
    <n v="8.6999999999999994E-2"/>
    <n v="47.94"/>
    <x v="3"/>
    <m/>
    <b v="0"/>
    <s v="Delivered"/>
    <x v="1"/>
    <x v="6"/>
    <n v="6"/>
    <x v="0"/>
    <x v="5"/>
    <s v="36-45"/>
    <x v="0"/>
    <x v="0"/>
    <n v="0"/>
    <n v="1"/>
    <n v="0"/>
    <n v="1"/>
  </r>
  <r>
    <s v="ORD-03781"/>
    <d v="2024-07-03T00:00:00"/>
    <d v="2024-07-03T00:00:00"/>
    <s v="CUST02825"/>
    <s v="Nikhil Joshi"/>
    <n v="31"/>
    <n v="31"/>
    <s v="m"/>
    <s v="Male"/>
    <s v="South"/>
    <s v="Kochi"/>
    <x v="5"/>
    <x v="12"/>
    <n v="5"/>
    <n v="5"/>
    <n v="4630.1400000000003"/>
    <n v="0.28999999999999998"/>
    <n v="28327.7"/>
    <n v="3969.38"/>
    <n v="0.14000000000000001"/>
    <n v="82.73"/>
    <x v="5"/>
    <m/>
    <b v="0"/>
    <s v="Delivered"/>
    <x v="1"/>
    <x v="1"/>
    <n v="5"/>
    <x v="0"/>
    <x v="5"/>
    <s v="26-35"/>
    <x v="0"/>
    <x v="0"/>
    <n v="0"/>
    <n v="1"/>
    <n v="0"/>
    <n v="1"/>
  </r>
  <r>
    <s v="ORD-03783"/>
    <d v="2024-07-03T00:00:00"/>
    <d v="2024-07-03T00:00:00"/>
    <s v="CUST12983"/>
    <s v="Amit Singh"/>
    <n v="29"/>
    <n v="29"/>
    <s v="Other"/>
    <s v="Other"/>
    <s v="South"/>
    <s v="Chennai"/>
    <x v="0"/>
    <x v="16"/>
    <m/>
    <m/>
    <n v="561.79"/>
    <n v="0.16"/>
    <n v="777.12"/>
    <n v="256.7"/>
    <n v="0.33"/>
    <n v="65.099999999999994"/>
    <x v="3"/>
    <n v="1"/>
    <b v="0"/>
    <s v="Delivered"/>
    <x v="1"/>
    <x v="4"/>
    <n v="4"/>
    <x v="0"/>
    <x v="5"/>
    <s v="26-35"/>
    <x v="3"/>
    <x v="0"/>
    <n v="0"/>
    <n v="1"/>
    <n v="0"/>
    <n v="1"/>
  </r>
  <r>
    <s v="ORD-03782"/>
    <d v="2024-07-03T00:00:00"/>
    <d v="2024-07-03T00:00:00"/>
    <s v="CUST04568"/>
    <s v="Rohan Joshi"/>
    <n v="43"/>
    <n v="43"/>
    <s v="Other"/>
    <s v="Other"/>
    <s v="West"/>
    <s v="Surat"/>
    <x v="0"/>
    <x v="16"/>
    <n v="4"/>
    <n v="4"/>
    <n v="1596.7"/>
    <n v="0.35"/>
    <n v="6225.11"/>
    <n v="2976.56"/>
    <n v="0.47799999999999998"/>
    <n v="47.58"/>
    <x v="1"/>
    <n v="2"/>
    <b v="0"/>
    <s v="Delivered"/>
    <x v="1"/>
    <x v="5"/>
    <n v="8"/>
    <x v="0"/>
    <x v="5"/>
    <s v="36-45"/>
    <x v="1"/>
    <x v="0"/>
    <n v="0"/>
    <n v="1"/>
    <n v="0"/>
    <n v="1"/>
  </r>
  <r>
    <s v="ORD-03779"/>
    <d v="2024-07-02T00:00:00"/>
    <d v="2024-07-02T00:00:00"/>
    <s v="CUST68889"/>
    <s v="Vikram Chatterjee"/>
    <n v="56"/>
    <n v="56"/>
    <s v="Other"/>
    <s v="Other"/>
    <s v="North"/>
    <s v="Ludhiana"/>
    <x v="4"/>
    <x v="8"/>
    <n v="2"/>
    <n v="2"/>
    <n v="493.07"/>
    <n v="0.4"/>
    <n v="1034.25"/>
    <n v="466.16"/>
    <n v="0.45100000000000001"/>
    <n v="79.959999999999994"/>
    <x v="4"/>
    <n v="5"/>
    <b v="0"/>
    <s v="Delivered"/>
    <x v="1"/>
    <x v="1"/>
    <n v="5"/>
    <x v="0"/>
    <x v="5"/>
    <s v="46-60"/>
    <x v="1"/>
    <x v="0"/>
    <n v="0"/>
    <n v="1"/>
    <n v="0"/>
    <n v="1"/>
  </r>
  <r>
    <s v="ORD-03778"/>
    <d v="2024-07-02T00:00:00"/>
    <d v="2024-07-02T00:00:00"/>
    <s v="CUST84717"/>
    <s v="Amit Reddy"/>
    <n v="25"/>
    <n v="25"/>
    <s v="Other"/>
    <s v="Other"/>
    <s v="South"/>
    <s v="Hyderabad"/>
    <x v="1"/>
    <x v="1"/>
    <n v="4"/>
    <n v="4"/>
    <n v="28275.08"/>
    <n v="0.24"/>
    <n v="147352.35"/>
    <n v="53042.720000000001"/>
    <n v="0.36"/>
    <n v="97.32"/>
    <x v="1"/>
    <n v="2"/>
    <b v="0"/>
    <s v="Delivered"/>
    <x v="1"/>
    <x v="10"/>
    <n v="2"/>
    <x v="0"/>
    <x v="5"/>
    <s v="18-25"/>
    <x v="0"/>
    <x v="0"/>
    <n v="0"/>
    <n v="1"/>
    <n v="0"/>
    <n v="1"/>
  </r>
  <r>
    <s v="ORD-03777"/>
    <d v="2024-07-01T00:00:00"/>
    <d v="2024-07-01T00:00:00"/>
    <s v="CUST77207"/>
    <s v="Sanjay Joshi"/>
    <n v="25"/>
    <n v="25"/>
    <s v="Female"/>
    <s v="Female"/>
    <s v="North"/>
    <s v="Ludhiana"/>
    <x v="4"/>
    <x v="27"/>
    <m/>
    <m/>
    <n v="1486.09"/>
    <n v="0.11"/>
    <n v="1967.1"/>
    <n v="719.18"/>
    <n v="0.36599999999999999"/>
    <n v="43.92"/>
    <x v="1"/>
    <n v="1"/>
    <b v="0"/>
    <s v="Delivered"/>
    <x v="1"/>
    <x v="2"/>
    <n v="1"/>
    <x v="0"/>
    <x v="5"/>
    <s v="18-25"/>
    <x v="3"/>
    <x v="0"/>
    <n v="0"/>
    <n v="1"/>
    <n v="0"/>
    <n v="1"/>
  </r>
  <r>
    <s v="ORD-03776"/>
    <d v="2024-07-01T00:00:00"/>
    <d v="2024-07-01T00:00:00"/>
    <s v="CUST73430"/>
    <s v="Sanjay Nair"/>
    <n v="33"/>
    <n v="33"/>
    <s v="Female"/>
    <s v="Female"/>
    <s v="South"/>
    <s v="Hyderabad"/>
    <x v="2"/>
    <x v="17"/>
    <n v="7"/>
    <n v="7"/>
    <n v="51364.38"/>
    <n v="0.28999999999999998"/>
    <n v="439744.01"/>
    <n v="43544.12"/>
    <n v="9.9000000000000005E-2"/>
    <n v="63.03"/>
    <x v="2"/>
    <n v="4"/>
    <b v="1"/>
    <s v="Returned"/>
    <x v="0"/>
    <x v="1"/>
    <n v="5"/>
    <x v="0"/>
    <x v="5"/>
    <s v="26-35"/>
    <x v="0"/>
    <x v="0"/>
    <n v="1"/>
    <n v="1"/>
    <n v="0"/>
    <n v="1"/>
  </r>
  <r>
    <s v="ORD-03775"/>
    <d v="2024-07-01T00:00:00"/>
    <d v="2024-07-01T00:00:00"/>
    <s v="CUST11643"/>
    <s v="Aditya Verma"/>
    <n v="20"/>
    <n v="20"/>
    <s v="Male"/>
    <s v="Male"/>
    <s v="North"/>
    <s v="Chandigarh"/>
    <x v="4"/>
    <x v="32"/>
    <n v="2"/>
    <n v="2"/>
    <n v="646.61"/>
    <n v="0.22"/>
    <n v="1668.69"/>
    <n v="631.70000000000005"/>
    <n v="0.379"/>
    <n v="49.01"/>
    <x v="2"/>
    <n v="2"/>
    <b v="0"/>
    <s v="Delivered"/>
    <x v="1"/>
    <x v="0"/>
    <n v="3"/>
    <x v="0"/>
    <x v="5"/>
    <s v="18-25"/>
    <x v="0"/>
    <x v="0"/>
    <n v="0"/>
    <n v="1"/>
    <n v="0"/>
    <n v="1"/>
  </r>
  <r>
    <s v="ORD-03773"/>
    <d v="2024-06-30T00:00:00"/>
    <d v="2024-06-30T00:00:00"/>
    <s v="CUST34644"/>
    <s v="Ananya Patel"/>
    <n v="27"/>
    <n v="27"/>
    <s v="Male"/>
    <s v="Male"/>
    <s v="South"/>
    <s v="Bangalore"/>
    <x v="6"/>
    <x v="23"/>
    <n v="3"/>
    <n v="3"/>
    <n v="1621.83"/>
    <n v="0.4"/>
    <n v="4851.55"/>
    <n v="1799.06"/>
    <n v="0.371"/>
    <n v="67.23"/>
    <x v="2"/>
    <n v="2"/>
    <b v="0"/>
    <s v="Delivered"/>
    <x v="1"/>
    <x v="4"/>
    <n v="4"/>
    <x v="0"/>
    <x v="6"/>
    <s v="26-35"/>
    <x v="1"/>
    <x v="0"/>
    <n v="0"/>
    <n v="1"/>
    <n v="0"/>
    <n v="1"/>
  </r>
  <r>
    <s v="ORD-03772"/>
    <d v="2024-06-30T00:00:00"/>
    <d v="2024-06-30T00:00:00"/>
    <s v="CUST20093"/>
    <s v="Arjun Pillai"/>
    <n v="38"/>
    <n v="38"/>
    <s v="Female"/>
    <s v="Female"/>
    <s v="East"/>
    <s v="Kolkata"/>
    <x v="6"/>
    <x v="23"/>
    <n v="1"/>
    <n v="1"/>
    <n v="940.26"/>
    <n v="0.15"/>
    <n v="1246.04"/>
    <n v="538.04"/>
    <n v="0.432"/>
    <n v="74.319999999999993"/>
    <x v="5"/>
    <n v="5"/>
    <b v="0"/>
    <s v="Delivered"/>
    <x v="1"/>
    <x v="4"/>
    <n v="4"/>
    <x v="0"/>
    <x v="6"/>
    <s v="36-45"/>
    <x v="3"/>
    <x v="0"/>
    <n v="0"/>
    <n v="1"/>
    <n v="0"/>
    <n v="1"/>
  </r>
  <r>
    <s v="ORD-03774"/>
    <d v="2024-06-30T00:00:00"/>
    <d v="2024-06-30T00:00:00"/>
    <s v="CUST67934"/>
    <s v="Shreya Verma"/>
    <n v="13"/>
    <n v="13"/>
    <s v="Male"/>
    <s v="Male"/>
    <s v="South"/>
    <s v="Kochi"/>
    <x v="2"/>
    <x v="39"/>
    <n v="7"/>
    <n v="7"/>
    <n v="65719.06"/>
    <n v="0.19"/>
    <n v="568045.49"/>
    <n v="73500.33"/>
    <n v="0.129"/>
    <n v="74.03"/>
    <x v="1"/>
    <n v="4"/>
    <b v="0"/>
    <s v="Delivered"/>
    <x v="1"/>
    <x v="1"/>
    <n v="5"/>
    <x v="0"/>
    <x v="6"/>
    <s v="&lt;18"/>
    <x v="3"/>
    <x v="0"/>
    <n v="0"/>
    <n v="1"/>
    <n v="0"/>
    <n v="1"/>
  </r>
  <r>
    <s v="ORD-03771"/>
    <d v="2024-06-29T00:00:00"/>
    <d v="2024-06-29T00:00:00"/>
    <s v="CUST79702"/>
    <s v="Priya Sharma"/>
    <n v="38"/>
    <n v="38"/>
    <s v="Female"/>
    <s v="Female"/>
    <s v="South"/>
    <s v="Hyderabad"/>
    <x v="6"/>
    <x v="21"/>
    <n v="6"/>
    <n v="6"/>
    <n v="3840.34"/>
    <n v="0.23"/>
    <n v="33201.769999999997"/>
    <n v="12918.61"/>
    <n v="0.38900000000000001"/>
    <n v="69.58"/>
    <x v="1"/>
    <n v="3"/>
    <b v="0"/>
    <s v="Pending"/>
    <x v="2"/>
    <x v="2"/>
    <n v="1"/>
    <x v="0"/>
    <x v="6"/>
    <s v="36-45"/>
    <x v="0"/>
    <x v="0"/>
    <n v="0"/>
    <n v="0"/>
    <n v="0"/>
    <n v="1"/>
  </r>
  <r>
    <s v="ORD-03770"/>
    <d v="2024-06-28T00:00:00"/>
    <d v="2024-06-28T00:00:00"/>
    <s v="CUST96876"/>
    <s v="Nikhil Sharma"/>
    <n v="35"/>
    <n v="35"/>
    <s v="Other"/>
    <s v="Other"/>
    <s v="South"/>
    <s v="Bangalore"/>
    <x v="2"/>
    <x v="11"/>
    <n v="-1"/>
    <m/>
    <n v="21887.79"/>
    <n v="0.34"/>
    <n v="27456.59"/>
    <n v="3466.29"/>
    <n v="0.126"/>
    <n v="71.52"/>
    <x v="5"/>
    <n v="5"/>
    <b v="0"/>
    <s v="Delivered"/>
    <x v="1"/>
    <x v="9"/>
    <n v="9"/>
    <x v="0"/>
    <x v="6"/>
    <s v="26-35"/>
    <x v="1"/>
    <x v="0"/>
    <n v="0"/>
    <n v="1"/>
    <n v="0"/>
    <n v="1"/>
  </r>
  <r>
    <s v="ORD-03769"/>
    <d v="2024-06-28T00:00:00"/>
    <d v="2024-06-28T00:00:00"/>
    <s v="CUST52834"/>
    <s v="Priya Shah"/>
    <n v="43"/>
    <n v="43"/>
    <s v="Other"/>
    <s v="Other"/>
    <s v="West"/>
    <s v="Mumbai"/>
    <x v="1"/>
    <x v="20"/>
    <n v="3"/>
    <n v="3"/>
    <n v="20889.939999999999"/>
    <n v="0.28000000000000003"/>
    <n v="70530.850000000006"/>
    <n v="15914.76"/>
    <n v="0.22600000000000001"/>
    <n v="86.28"/>
    <x v="3"/>
    <n v="5"/>
    <b v="0"/>
    <s v="Delivered"/>
    <x v="1"/>
    <x v="10"/>
    <n v="2"/>
    <x v="0"/>
    <x v="6"/>
    <s v="36-45"/>
    <x v="0"/>
    <x v="0"/>
    <n v="0"/>
    <n v="1"/>
    <n v="0"/>
    <n v="1"/>
  </r>
  <r>
    <s v="ORD-03768"/>
    <d v="2024-06-28T00:00:00"/>
    <d v="2024-06-28T00:00:00"/>
    <s v="CUST05494"/>
    <s v="Rahul Kumar"/>
    <n v="42"/>
    <n v="42"/>
    <s v="Female"/>
    <s v="Female"/>
    <s v="West"/>
    <s v="Pune"/>
    <x v="6"/>
    <x v="35"/>
    <n v="9"/>
    <n v="9"/>
    <n v="419.53"/>
    <n v="0.09"/>
    <n v="6597.21"/>
    <n v="2226.42"/>
    <n v="0.33700000000000002"/>
    <n v="55.39"/>
    <x v="0"/>
    <n v="1"/>
    <b v="0"/>
    <s v="Delivered"/>
    <x v="1"/>
    <x v="6"/>
    <n v="6"/>
    <x v="0"/>
    <x v="6"/>
    <s v="36-45"/>
    <x v="2"/>
    <x v="0"/>
    <n v="0"/>
    <n v="1"/>
    <n v="0"/>
    <n v="1"/>
  </r>
  <r>
    <s v="ORD-03766"/>
    <d v="2024-06-27T00:00:00"/>
    <d v="2024-06-27T00:00:00"/>
    <s v="CUST36068"/>
    <s v="Aarav Singh"/>
    <n v="30"/>
    <n v="30"/>
    <s v="Other"/>
    <s v="Other"/>
    <s v="East"/>
    <s v="Bhubaneswar"/>
    <x v="6"/>
    <x v="23"/>
    <n v="-1"/>
    <m/>
    <n v="3154.09"/>
    <n v="0.01"/>
    <n v="4594.66"/>
    <n v="1520"/>
    <n v="0.33100000000000002"/>
    <n v="69.59"/>
    <x v="3"/>
    <n v="3"/>
    <b v="0"/>
    <s v="Delivered"/>
    <x v="1"/>
    <x v="9"/>
    <n v="9"/>
    <x v="0"/>
    <x v="6"/>
    <s v="26-35"/>
    <x v="2"/>
    <x v="0"/>
    <n v="0"/>
    <n v="1"/>
    <n v="0"/>
    <n v="1"/>
  </r>
  <r>
    <s v="ORD-03764"/>
    <d v="2024-06-27T00:00:00"/>
    <d v="2024-06-27T00:00:00"/>
    <s v="CUST98746"/>
    <s v="Deepa Bhat"/>
    <n v="8"/>
    <n v="8"/>
    <s v="Female"/>
    <s v="Female"/>
    <s v="South"/>
    <s v="Hyderabad"/>
    <x v="2"/>
    <x v="11"/>
    <n v="7"/>
    <n v="7"/>
    <n v="76987.289999999994"/>
    <n v="0.37"/>
    <n v="593268.71"/>
    <n v="84490.85"/>
    <n v="0.14199999999999999"/>
    <n v="41.74"/>
    <x v="4"/>
    <n v="1"/>
    <b v="0"/>
    <s v="Delivered"/>
    <x v="1"/>
    <x v="2"/>
    <n v="1"/>
    <x v="0"/>
    <x v="6"/>
    <s v="&lt;18"/>
    <x v="1"/>
    <x v="0"/>
    <n v="0"/>
    <n v="1"/>
    <n v="0"/>
    <n v="1"/>
  </r>
  <r>
    <s v="ORD-03765"/>
    <d v="2024-06-27T00:00:00"/>
    <d v="2024-06-27T00:00:00"/>
    <s v="CUST84964"/>
    <s v="Arjun Pillai"/>
    <n v="53"/>
    <n v="53"/>
    <s v="Other"/>
    <s v="Other"/>
    <s v="North"/>
    <s v="Delhi"/>
    <x v="0"/>
    <x v="16"/>
    <m/>
    <m/>
    <n v="1527.65"/>
    <n v="0.37"/>
    <n v="1656.84"/>
    <n v="823.79"/>
    <n v="0.497"/>
    <n v="46.45"/>
    <x v="0"/>
    <n v="4"/>
    <b v="0"/>
    <s v="Delivered"/>
    <x v="1"/>
    <x v="10"/>
    <n v="2"/>
    <x v="0"/>
    <x v="6"/>
    <s v="46-60"/>
    <x v="1"/>
    <x v="0"/>
    <n v="0"/>
    <n v="1"/>
    <n v="0"/>
    <n v="1"/>
  </r>
  <r>
    <s v="ORD-03767"/>
    <d v="2024-06-27T00:00:00"/>
    <d v="2024-06-27T00:00:00"/>
    <s v="CUST10979"/>
    <s v="Pooja Kapoor"/>
    <n v="41"/>
    <n v="41"/>
    <s v="Female"/>
    <s v="Female"/>
    <s v="East"/>
    <s v="Guwahati"/>
    <x v="1"/>
    <x v="1"/>
    <n v="1"/>
    <n v="1"/>
    <n v="31109.85"/>
    <n v="0.22"/>
    <n v="44220.44"/>
    <n v="11000.78"/>
    <n v="0.249"/>
    <n v="97.57"/>
    <x v="5"/>
    <n v="3"/>
    <b v="0"/>
    <s v="Delivered"/>
    <x v="1"/>
    <x v="0"/>
    <n v="3"/>
    <x v="0"/>
    <x v="6"/>
    <s v="36-45"/>
    <x v="0"/>
    <x v="0"/>
    <n v="0"/>
    <n v="1"/>
    <n v="0"/>
    <n v="1"/>
  </r>
  <r>
    <s v="ORD-03762"/>
    <d v="2024-06-26T00:00:00"/>
    <d v="2024-06-26T00:00:00"/>
    <s v="CUST95973"/>
    <s v="Nikhil Singh"/>
    <n v="36"/>
    <n v="36"/>
    <s v="Male"/>
    <s v="Male"/>
    <s v="East"/>
    <s v="Bhubaneswar"/>
    <x v="0"/>
    <x v="0"/>
    <n v="5"/>
    <n v="5"/>
    <n v="506.32"/>
    <n v="0.23"/>
    <n v="3615.35"/>
    <n v="1883.1"/>
    <n v="0.52100000000000002"/>
    <n v="101.92"/>
    <x v="1"/>
    <n v="3"/>
    <b v="0"/>
    <s v="Pending"/>
    <x v="2"/>
    <x v="5"/>
    <n v="8"/>
    <x v="0"/>
    <x v="6"/>
    <s v="36-45"/>
    <x v="0"/>
    <x v="0"/>
    <n v="0"/>
    <n v="0"/>
    <n v="0"/>
    <n v="1"/>
  </r>
  <r>
    <s v="ORD-03763"/>
    <d v="2024-06-26T00:00:00"/>
    <d v="2024-06-26T00:00:00"/>
    <s v="CUST66505"/>
    <s v="Vikram Verma"/>
    <n v="49"/>
    <n v="49"/>
    <s v="Male"/>
    <s v="Male"/>
    <s v="Central"/>
    <s v="Nagpur"/>
    <x v="5"/>
    <x v="9"/>
    <n v="3"/>
    <n v="3"/>
    <n v="10144.06"/>
    <n v="0.02"/>
    <n v="54236.12"/>
    <n v="10158.299999999999"/>
    <n v="0.187"/>
    <n v="72.680000000000007"/>
    <x v="5"/>
    <n v="1"/>
    <b v="1"/>
    <s v="Returned"/>
    <x v="0"/>
    <x v="2"/>
    <n v="1"/>
    <x v="0"/>
    <x v="6"/>
    <s v="46-60"/>
    <x v="2"/>
    <x v="0"/>
    <n v="1"/>
    <n v="1"/>
    <n v="0"/>
    <n v="1"/>
  </r>
  <r>
    <s v="ORD-03761"/>
    <d v="2024-06-25T00:00:00"/>
    <d v="2024-06-25T00:00:00"/>
    <s v="CUST71732"/>
    <s v="Ritu Gupta"/>
    <n v="27"/>
    <n v="27"/>
    <s v="Female"/>
    <s v="Female"/>
    <s v="South"/>
    <s v="Bangalore"/>
    <x v="3"/>
    <x v="40"/>
    <n v="1"/>
    <n v="1"/>
    <n v="389.09"/>
    <n v="0.33"/>
    <n v="384.54"/>
    <n v="33.54"/>
    <n v="8.6999999999999994E-2"/>
    <n v="93.62"/>
    <x v="2"/>
    <n v="5"/>
    <b v="0"/>
    <s v="Delivered"/>
    <x v="1"/>
    <x v="0"/>
    <n v="3"/>
    <x v="0"/>
    <x v="6"/>
    <s v="26-35"/>
    <x v="1"/>
    <x v="0"/>
    <n v="0"/>
    <n v="1"/>
    <n v="0"/>
    <n v="1"/>
  </r>
  <r>
    <s v="ORD-03758"/>
    <s v="June 24, 2024"/>
    <d v="2024-06-24T00:00:00"/>
    <s v="CUST81275"/>
    <s v="Pooja Pillai"/>
    <n v="20"/>
    <n v="20"/>
    <s v="Female"/>
    <s v="Female"/>
    <s v="West"/>
    <s v="Surat"/>
    <x v="2"/>
    <x v="4"/>
    <n v="4"/>
    <n v="4"/>
    <n v="59208.95"/>
    <n v="0.03"/>
    <n v="400648.58"/>
    <n v="57546.61"/>
    <n v="0.14399999999999999"/>
    <n v="86.75"/>
    <x v="4"/>
    <m/>
    <b v="0"/>
    <s v="Delivered"/>
    <x v="1"/>
    <x v="5"/>
    <n v="8"/>
    <x v="0"/>
    <x v="6"/>
    <s v="18-25"/>
    <x v="2"/>
    <x v="0"/>
    <n v="0"/>
    <n v="1"/>
    <n v="0"/>
    <n v="1"/>
  </r>
  <r>
    <s v="ORD-03757"/>
    <d v="2024-06-24T00:00:00"/>
    <d v="2024-06-24T00:00:00"/>
    <s v="CUST96410"/>
    <s v="Priya Shah"/>
    <n v="51"/>
    <n v="51"/>
    <s v="Male"/>
    <s v="Male"/>
    <s v="South"/>
    <s v="Chennai"/>
    <x v="4"/>
    <x v="29"/>
    <n v="5"/>
    <n v="5"/>
    <n v="961.89"/>
    <n v="0.01"/>
    <n v="7627.11"/>
    <n v="3502.92"/>
    <n v="0.45900000000000002"/>
    <n v="70.62"/>
    <x v="2"/>
    <n v="4"/>
    <b v="0"/>
    <s v="Delivered"/>
    <x v="1"/>
    <x v="0"/>
    <n v="3"/>
    <x v="0"/>
    <x v="6"/>
    <s v="46-60"/>
    <x v="2"/>
    <x v="0"/>
    <n v="0"/>
    <n v="1"/>
    <n v="0"/>
    <n v="1"/>
  </r>
  <r>
    <s v="ORD-03759"/>
    <d v="2024-06-24T00:00:00"/>
    <d v="2024-06-24T00:00:00"/>
    <s v="CUST16441"/>
    <s v="Nisha Bose"/>
    <n v="18"/>
    <n v="18"/>
    <s v="Female"/>
    <s v="Female"/>
    <s v="East"/>
    <s v="Guwahati"/>
    <x v="5"/>
    <x v="12"/>
    <n v="4"/>
    <n v="4"/>
    <n v="6805.31"/>
    <n v="0.01"/>
    <n v="48326.79"/>
    <n v="11120.45"/>
    <n v="0.23"/>
    <n v="101.73"/>
    <x v="0"/>
    <n v="2"/>
    <b v="1"/>
    <s v="Returned"/>
    <x v="0"/>
    <x v="0"/>
    <n v="3"/>
    <x v="0"/>
    <x v="6"/>
    <s v="18-25"/>
    <x v="2"/>
    <x v="0"/>
    <n v="1"/>
    <n v="1"/>
    <n v="0"/>
    <n v="1"/>
  </r>
  <r>
    <s v="ORD-03756"/>
    <d v="2024-06-24T00:00:00"/>
    <d v="2024-06-24T00:00:00"/>
    <s v="CUST46771"/>
    <s v="Karan Verma"/>
    <n v="46"/>
    <n v="46"/>
    <s v="Other"/>
    <s v="Other"/>
    <s v="East"/>
    <s v="Kolkata"/>
    <x v="5"/>
    <x v="18"/>
    <n v="2"/>
    <n v="2"/>
    <n v="4339.24"/>
    <n v="0.04"/>
    <n v="15428.64"/>
    <n v="2162.54"/>
    <n v="0.14000000000000001"/>
    <n v="103.91"/>
    <x v="2"/>
    <n v="5"/>
    <b v="0"/>
    <s v="Delivered"/>
    <x v="1"/>
    <x v="10"/>
    <n v="2"/>
    <x v="0"/>
    <x v="6"/>
    <s v="46-60"/>
    <x v="2"/>
    <x v="0"/>
    <n v="0"/>
    <n v="1"/>
    <n v="0"/>
    <n v="1"/>
  </r>
  <r>
    <s v="ORD-03760"/>
    <d v="2024-06-24T00:00:00"/>
    <d v="2024-06-24T00:00:00"/>
    <s v="CUST08262"/>
    <s v="Sanjay Nair"/>
    <n v="33"/>
    <n v="33"/>
    <s v="Other"/>
    <s v="Other"/>
    <s v="Central"/>
    <s v="Bhopal"/>
    <x v="0"/>
    <x v="0"/>
    <n v="4"/>
    <n v="4"/>
    <n v="1104.29"/>
    <n v="0.03"/>
    <n v="7265.19"/>
    <n v="2641.46"/>
    <n v="0.36399999999999999"/>
    <n v="62.74"/>
    <x v="5"/>
    <n v="5"/>
    <b v="0"/>
    <s v="Shipped"/>
    <x v="4"/>
    <x v="10"/>
    <n v="2"/>
    <x v="0"/>
    <x v="6"/>
    <s v="26-35"/>
    <x v="2"/>
    <x v="0"/>
    <n v="0"/>
    <n v="0"/>
    <n v="0"/>
    <n v="1"/>
  </r>
  <r>
    <s v="ORD-03754"/>
    <d v="2024-06-23T00:00:00"/>
    <d v="2024-06-23T00:00:00"/>
    <s v="CUST83515"/>
    <s v="Amit Shah"/>
    <n v="33"/>
    <n v="33"/>
    <s v="Male"/>
    <s v="Male"/>
    <s v="East"/>
    <s v="Patna"/>
    <x v="3"/>
    <x v="31"/>
    <n v="9"/>
    <n v="9"/>
    <n v="298.83"/>
    <n v="0.1"/>
    <n v="4084.65"/>
    <n v="279.52999999999997"/>
    <n v="6.8000000000000005E-2"/>
    <n v="55.65"/>
    <x v="0"/>
    <n v="1"/>
    <b v="1"/>
    <s v="Returned"/>
    <x v="0"/>
    <x v="2"/>
    <n v="1"/>
    <x v="0"/>
    <x v="6"/>
    <s v="26-35"/>
    <x v="2"/>
    <x v="0"/>
    <n v="1"/>
    <n v="1"/>
    <n v="0"/>
    <n v="1"/>
  </r>
  <r>
    <s v="ORD-03755"/>
    <d v="2024-06-23T00:00:00"/>
    <d v="2024-06-23T00:00:00"/>
    <s v="CUST69679"/>
    <s v="Aarav Kumar"/>
    <n v="18"/>
    <n v="18"/>
    <s v="Male"/>
    <s v="Male"/>
    <s v="West"/>
    <s v="Surat"/>
    <x v="1"/>
    <x v="1"/>
    <n v="3"/>
    <n v="3"/>
    <n v="34248.61"/>
    <n v="0.02"/>
    <n v="172473.24"/>
    <n v="48852.27"/>
    <n v="0.28299999999999997"/>
    <n v="59.95"/>
    <x v="5"/>
    <n v="3"/>
    <b v="0"/>
    <s v="Delivered"/>
    <x v="1"/>
    <x v="4"/>
    <n v="4"/>
    <x v="0"/>
    <x v="6"/>
    <s v="18-25"/>
    <x v="2"/>
    <x v="0"/>
    <n v="0"/>
    <n v="1"/>
    <n v="0"/>
    <n v="1"/>
  </r>
  <r>
    <s v="ORD-03753"/>
    <d v="2024-06-23T00:00:00"/>
    <d v="2024-06-23T00:00:00"/>
    <s v="CUST16098"/>
    <s v="Priya Sharma"/>
    <n v="41"/>
    <n v="41"/>
    <s v="Female"/>
    <s v="Female"/>
    <s v="South"/>
    <s v="Hyderabad"/>
    <x v="4"/>
    <x v="32"/>
    <n v="10"/>
    <n v="10"/>
    <n v="1271.1099999999999"/>
    <n v="0.24"/>
    <n v="14356.97"/>
    <n v="5996.1"/>
    <n v="0.41799999999999998"/>
    <n v="47.57"/>
    <x v="4"/>
    <n v="5"/>
    <b v="0"/>
    <s v="Delivered"/>
    <x v="1"/>
    <x v="2"/>
    <n v="1"/>
    <x v="0"/>
    <x v="6"/>
    <s v="36-45"/>
    <x v="0"/>
    <x v="0"/>
    <n v="0"/>
    <n v="1"/>
    <n v="0"/>
    <n v="1"/>
  </r>
  <r>
    <s v="ORD-03752"/>
    <d v="2024-06-22T00:00:00"/>
    <d v="2024-06-22T00:00:00"/>
    <s v="CUST35687"/>
    <s v="Deepa Nair"/>
    <n v="42"/>
    <n v="42"/>
    <s v="Other"/>
    <s v="Other"/>
    <s v="West"/>
    <s v="Surat"/>
    <x v="4"/>
    <x v="36"/>
    <n v="1"/>
    <n v="1"/>
    <n v="787.78"/>
    <n v="0.15"/>
    <n v="1146.29"/>
    <n v="520.99"/>
    <n v="0.45500000000000002"/>
    <n v="47.1"/>
    <x v="2"/>
    <n v="2"/>
    <b v="0"/>
    <s v="Delivered"/>
    <x v="1"/>
    <x v="9"/>
    <n v="9"/>
    <x v="0"/>
    <x v="6"/>
    <s v="36-45"/>
    <x v="3"/>
    <x v="0"/>
    <n v="0"/>
    <n v="1"/>
    <n v="0"/>
    <n v="1"/>
  </r>
  <r>
    <s v="ORD-03749"/>
    <d v="2024-06-21T00:00:00"/>
    <d v="2024-06-21T00:00:00"/>
    <s v="CUST71536"/>
    <s v="Amit Bose"/>
    <n v="49"/>
    <n v="49"/>
    <s v="Male"/>
    <s v="Male"/>
    <s v="North"/>
    <s v="Ludhiana"/>
    <x v="4"/>
    <x v="8"/>
    <n v="6"/>
    <n v="6"/>
    <n v="587.29999999999995"/>
    <n v="0.23"/>
    <n v="4643.97"/>
    <n v="1923.83"/>
    <n v="0.41399999999999998"/>
    <n v="52.24"/>
    <x v="4"/>
    <n v="5"/>
    <b v="0"/>
    <s v="Delivered"/>
    <x v="1"/>
    <x v="1"/>
    <n v="5"/>
    <x v="0"/>
    <x v="6"/>
    <s v="46-60"/>
    <x v="0"/>
    <x v="0"/>
    <n v="0"/>
    <n v="1"/>
    <n v="0"/>
    <n v="1"/>
  </r>
  <r>
    <s v="ORD-03751"/>
    <d v="2024-06-21T00:00:00"/>
    <d v="2024-06-21T00:00:00"/>
    <s v="CUST80011"/>
    <s v="Rahul Chatterjee"/>
    <n v="35"/>
    <n v="35"/>
    <s v="Male"/>
    <s v="Male"/>
    <s v="Central"/>
    <s v="Raipur"/>
    <x v="2"/>
    <x v="39"/>
    <n v="8"/>
    <n v="8"/>
    <n v="67283.39"/>
    <n v="0.11"/>
    <n v="832824.46"/>
    <n v="136279.91"/>
    <n v="0.16400000000000001"/>
    <n v="61.27"/>
    <x v="2"/>
    <n v="4"/>
    <b v="0"/>
    <s v="Delivered"/>
    <x v="1"/>
    <x v="4"/>
    <n v="4"/>
    <x v="0"/>
    <x v="6"/>
    <s v="26-35"/>
    <x v="3"/>
    <x v="0"/>
    <n v="0"/>
    <n v="1"/>
    <n v="0"/>
    <n v="1"/>
  </r>
  <r>
    <s v="ORD-03750"/>
    <d v="2024-06-21T00:00:00"/>
    <d v="2024-06-21T00:00:00"/>
    <s v="CUST58867"/>
    <s v="Meera Das"/>
    <n v="47"/>
    <n v="47"/>
    <s v="Other"/>
    <s v="Other"/>
    <s v="Central"/>
    <s v="Raipur"/>
    <x v="0"/>
    <x v="15"/>
    <n v="9"/>
    <n v="9"/>
    <n v="2060.87"/>
    <n v="0.1"/>
    <n v="28144"/>
    <n v="10192.200000000001"/>
    <n v="0.36199999999999999"/>
    <n v="37.799999999999997"/>
    <x v="1"/>
    <n v="4"/>
    <b v="0"/>
    <s v="Pending"/>
    <x v="2"/>
    <x v="4"/>
    <n v="4"/>
    <x v="0"/>
    <x v="6"/>
    <s v="46-60"/>
    <x v="2"/>
    <x v="0"/>
    <n v="0"/>
    <n v="0"/>
    <n v="0"/>
    <n v="1"/>
  </r>
  <r>
    <s v="ORD-03748"/>
    <d v="2024-06-21T00:00:00"/>
    <d v="2024-06-21T00:00:00"/>
    <s v="CUST36188"/>
    <s v="Amit Joshi"/>
    <n v="9"/>
    <n v="9"/>
    <s v="Other"/>
    <s v="Other"/>
    <s v="West"/>
    <s v="Pune"/>
    <x v="2"/>
    <x v="4"/>
    <n v="5"/>
    <n v="5"/>
    <n v="21665.65"/>
    <n v="0.39"/>
    <n v="111295.67999999999"/>
    <n v="16051.87"/>
    <n v="0.14399999999999999"/>
    <n v="62.8"/>
    <x v="4"/>
    <n v="2"/>
    <b v="0"/>
    <s v="Pending"/>
    <x v="2"/>
    <x v="9"/>
    <n v="9"/>
    <x v="0"/>
    <x v="6"/>
    <s v="&lt;18"/>
    <x v="1"/>
    <x v="0"/>
    <n v="0"/>
    <n v="0"/>
    <n v="0"/>
    <n v="1"/>
  </r>
  <r>
    <s v="ORD-03747"/>
    <d v="2024-06-21T00:00:00"/>
    <d v="2024-06-21T00:00:00"/>
    <s v="CUST30878"/>
    <s v="Karan Kumar"/>
    <n v="42"/>
    <n v="42"/>
    <s v="Male"/>
    <s v="Male"/>
    <s v="East"/>
    <s v="Bhubaneswar"/>
    <x v="2"/>
    <x v="39"/>
    <n v="6"/>
    <n v="6"/>
    <n v="72110.58"/>
    <n v="0.37"/>
    <n v="450289.54"/>
    <n v="65004.31"/>
    <n v="0.14399999999999999"/>
    <n v="70.739999999999995"/>
    <x v="1"/>
    <n v="3"/>
    <b v="0"/>
    <s v="Pending"/>
    <x v="2"/>
    <x v="9"/>
    <n v="9"/>
    <x v="0"/>
    <x v="6"/>
    <s v="36-45"/>
    <x v="1"/>
    <x v="0"/>
    <n v="0"/>
    <n v="0"/>
    <n v="0"/>
    <n v="1"/>
  </r>
  <r>
    <s v="ORD-03746"/>
    <d v="2024-06-20T00:00:00"/>
    <d v="2024-06-20T00:00:00"/>
    <s v="CUST06683"/>
    <s v="Ananya Mishra"/>
    <n v="19"/>
    <n v="19"/>
    <s v="Female"/>
    <s v="Female"/>
    <s v="South"/>
    <s v="Hyderabad"/>
    <x v="3"/>
    <x v="31"/>
    <n v="9"/>
    <n v="9"/>
    <n v="293.41000000000003"/>
    <n v="0.09"/>
    <n v="4375.33"/>
    <n v="353.37"/>
    <n v="8.1000000000000003E-2"/>
    <n v="78.569999999999993"/>
    <x v="0"/>
    <n v="5"/>
    <b v="0"/>
    <s v="Delivered"/>
    <x v="1"/>
    <x v="5"/>
    <n v="8"/>
    <x v="0"/>
    <x v="6"/>
    <s v="18-25"/>
    <x v="2"/>
    <x v="0"/>
    <n v="0"/>
    <n v="1"/>
    <n v="0"/>
    <n v="1"/>
  </r>
  <r>
    <s v="ORD-03745"/>
    <d v="2024-06-20T00:00:00"/>
    <d v="2024-06-20T00:00:00"/>
    <s v="CUST90657"/>
    <s v="Nisha Rao"/>
    <n v="3"/>
    <n v="3"/>
    <s v="Male"/>
    <s v="Male"/>
    <s v="East"/>
    <s v="Kolkata"/>
    <x v="4"/>
    <x v="27"/>
    <n v="7"/>
    <n v="7"/>
    <n v="1488.69"/>
    <n v="0.23"/>
    <n v="14606.35"/>
    <n v="5456.52"/>
    <n v="0.374"/>
    <n v="50.25"/>
    <x v="1"/>
    <n v="5"/>
    <b v="0"/>
    <s v="Shipped"/>
    <x v="4"/>
    <x v="5"/>
    <n v="8"/>
    <x v="0"/>
    <x v="6"/>
    <s v="&lt;18"/>
    <x v="0"/>
    <x v="0"/>
    <n v="0"/>
    <n v="0"/>
    <n v="0"/>
    <n v="1"/>
  </r>
  <r>
    <s v="ORD-03741"/>
    <s v="June 19, 2024"/>
    <d v="2024-06-19T00:00:00"/>
    <s v="CUST11870"/>
    <s v="Arjun Iyer"/>
    <n v="28"/>
    <n v="28"/>
    <s v="Other"/>
    <s v="Other"/>
    <s v="East"/>
    <s v="Kolkata"/>
    <x v="6"/>
    <x v="21"/>
    <n v="4"/>
    <n v="4"/>
    <n v="2577.39"/>
    <n v="0.11"/>
    <n v="15407.9"/>
    <n v="5412.09"/>
    <n v="0.35099999999999998"/>
    <n v="58.52"/>
    <x v="3"/>
    <n v="2"/>
    <b v="0"/>
    <s v="Delivered"/>
    <x v="1"/>
    <x v="2"/>
    <n v="1"/>
    <x v="0"/>
    <x v="6"/>
    <s v="26-35"/>
    <x v="3"/>
    <x v="0"/>
    <n v="0"/>
    <n v="1"/>
    <n v="0"/>
    <n v="1"/>
  </r>
  <r>
    <s v="ORD-03744"/>
    <d v="2024-06-19T00:00:00"/>
    <d v="2024-06-19T00:00:00"/>
    <s v="CUST99332"/>
    <s v="Priya Shah"/>
    <n v="31"/>
    <n v="31"/>
    <s v="Male"/>
    <s v="Male"/>
    <s v="West"/>
    <s v="Ahmedabad"/>
    <x v="5"/>
    <x v="22"/>
    <n v="10"/>
    <n v="10"/>
    <n v="2344.6999999999998"/>
    <n v="0.37"/>
    <n v="24013.4"/>
    <n v="8412.7900000000009"/>
    <n v="0.35"/>
    <n v="44.13"/>
    <x v="5"/>
    <n v="3"/>
    <b v="0"/>
    <s v="Delivered"/>
    <x v="1"/>
    <x v="2"/>
    <n v="1"/>
    <x v="0"/>
    <x v="6"/>
    <s v="26-35"/>
    <x v="1"/>
    <x v="0"/>
    <n v="0"/>
    <n v="1"/>
    <n v="0"/>
    <n v="1"/>
  </r>
  <r>
    <s v="ORD-03743"/>
    <d v="2024-06-19T00:00:00"/>
    <d v="2024-06-19T00:00:00"/>
    <s v="CUST19488"/>
    <s v="Arjun Singh"/>
    <n v="39"/>
    <n v="39"/>
    <s v="m"/>
    <s v="Male"/>
    <s v="South"/>
    <s v="Kochi"/>
    <x v="4"/>
    <x v="7"/>
    <n v="10"/>
    <n v="10"/>
    <n v="483.9"/>
    <n v="0.06"/>
    <n v="6763.93"/>
    <n v="3499.59"/>
    <n v="0.51700000000000002"/>
    <n v="70.77"/>
    <x v="0"/>
    <n v="3"/>
    <b v="0"/>
    <s v="Shipped"/>
    <x v="4"/>
    <x v="7"/>
    <m/>
    <x v="0"/>
    <x v="6"/>
    <s v="36-45"/>
    <x v="2"/>
    <x v="0"/>
    <n v="0"/>
    <n v="0"/>
    <n v="0"/>
    <n v="1"/>
  </r>
  <r>
    <s v="ORD-03742"/>
    <d v="2024-06-19T00:00:00"/>
    <d v="2024-06-19T00:00:00"/>
    <s v="CUST49165"/>
    <s v="Ananya Rao"/>
    <n v="39"/>
    <n v="39"/>
    <s v="Male"/>
    <s v="Male"/>
    <s v="East"/>
    <s v="Kolkata"/>
    <x v="5"/>
    <x v="12"/>
    <n v="5"/>
    <n v="5"/>
    <n v="5213.22"/>
    <n v="0.05"/>
    <n v="34214.43"/>
    <n v="5897.04"/>
    <n v="0.17199999999999999"/>
    <n v="85.1"/>
    <x v="1"/>
    <n v="3"/>
    <b v="0"/>
    <s v="Delivered"/>
    <x v="1"/>
    <x v="10"/>
    <n v="2"/>
    <x v="0"/>
    <x v="6"/>
    <s v="36-45"/>
    <x v="2"/>
    <x v="0"/>
    <n v="0"/>
    <n v="1"/>
    <n v="0"/>
    <n v="1"/>
  </r>
  <r>
    <s v="ORD-03740"/>
    <d v="2024-06-18T00:00:00"/>
    <d v="2024-06-18T00:00:00"/>
    <s v="CUST25398"/>
    <s v="Nikhil Nair"/>
    <n v="27"/>
    <n v="27"/>
    <s v="Other"/>
    <s v="Other"/>
    <s v="Central"/>
    <s v="Bhopal"/>
    <x v="3"/>
    <x v="40"/>
    <m/>
    <m/>
    <n v="167.05"/>
    <n v="0.13"/>
    <n v="268.86"/>
    <n v="21.3"/>
    <n v="7.9000000000000001E-2"/>
    <n v="51.15"/>
    <x v="4"/>
    <n v="5"/>
    <b v="0"/>
    <s v="Delivered"/>
    <x v="1"/>
    <x v="3"/>
    <n v="10"/>
    <x v="0"/>
    <x v="6"/>
    <s v="26-35"/>
    <x v="3"/>
    <x v="0"/>
    <n v="0"/>
    <n v="1"/>
    <n v="0"/>
    <n v="1"/>
  </r>
  <r>
    <s v="ORD-03739"/>
    <d v="2024-06-18T00:00:00"/>
    <d v="2024-06-18T00:00:00"/>
    <s v="CUST32885"/>
    <s v="Deepa Iyer"/>
    <n v="36"/>
    <n v="36"/>
    <s v="Other"/>
    <s v="Other"/>
    <s v="East"/>
    <s v="Guwahati"/>
    <x v="6"/>
    <x v="35"/>
    <n v="2"/>
    <n v="2"/>
    <n v="419.29"/>
    <n v="0.4"/>
    <n v="977.42"/>
    <n v="372.17"/>
    <n v="0.38100000000000001"/>
    <n v="91.04"/>
    <x v="5"/>
    <n v="4"/>
    <b v="0"/>
    <s v="Delivered"/>
    <x v="1"/>
    <x v="6"/>
    <n v="6"/>
    <x v="0"/>
    <x v="6"/>
    <s v="36-45"/>
    <x v="1"/>
    <x v="0"/>
    <n v="0"/>
    <n v="1"/>
    <n v="0"/>
    <n v="1"/>
  </r>
  <r>
    <s v="ORD-03738"/>
    <d v="2024-06-18T00:00:00"/>
    <d v="2024-06-18T00:00:00"/>
    <s v="CUST81515"/>
    <s v="Shreya Reddy"/>
    <n v="44"/>
    <n v="44"/>
    <s v="Female"/>
    <s v="Female"/>
    <s v="West"/>
    <s v="Ahmedabad"/>
    <x v="6"/>
    <x v="35"/>
    <n v="8"/>
    <n v="8"/>
    <n v="318.72000000000003"/>
    <n v="0.2"/>
    <n v="3315.64"/>
    <n v="1361.66"/>
    <n v="0.41099999999999998"/>
    <n v="66.349999999999994"/>
    <x v="1"/>
    <n v="3"/>
    <b v="0"/>
    <s v="Delivered"/>
    <x v="1"/>
    <x v="6"/>
    <n v="6"/>
    <x v="0"/>
    <x v="6"/>
    <s v="36-45"/>
    <x v="3"/>
    <x v="0"/>
    <n v="0"/>
    <n v="1"/>
    <n v="0"/>
    <n v="1"/>
  </r>
  <r>
    <s v="ORD-03737"/>
    <d v="2024-06-17T00:00:00"/>
    <d v="2024-06-17T00:00:00"/>
    <s v="CUST37666"/>
    <s v="Ananya Shah"/>
    <n v="39"/>
    <n v="39"/>
    <s v="Other"/>
    <s v="Other"/>
    <s v="West"/>
    <s v="Pune"/>
    <x v="0"/>
    <x v="6"/>
    <n v="1"/>
    <n v="1"/>
    <n v="1139.19"/>
    <n v="0.02"/>
    <n v="2138.54"/>
    <n v="958.64"/>
    <n v="0.44800000000000001"/>
    <n v="47.9"/>
    <x v="0"/>
    <n v="2"/>
    <b v="0"/>
    <s v="Delivered"/>
    <x v="1"/>
    <x v="6"/>
    <n v="6"/>
    <x v="0"/>
    <x v="6"/>
    <s v="36-45"/>
    <x v="2"/>
    <x v="0"/>
    <n v="0"/>
    <n v="1"/>
    <n v="0"/>
    <n v="1"/>
  </r>
  <r>
    <s v="ORD-03736"/>
    <d v="2024-06-17T00:00:00"/>
    <d v="2024-06-17T00:00:00"/>
    <s v="CUST82654"/>
    <s v="Deepa Verma"/>
    <n v="28"/>
    <n v="28"/>
    <s v="Other"/>
    <s v="Other"/>
    <s v="Central"/>
    <s v="Nagpur"/>
    <x v="3"/>
    <x v="31"/>
    <n v="5"/>
    <n v="5"/>
    <n v="303.44"/>
    <n v="0.06"/>
    <n v="2686.06"/>
    <n v="221.12"/>
    <n v="8.2000000000000003E-2"/>
    <n v="32.81"/>
    <x v="3"/>
    <n v="4"/>
    <b v="0"/>
    <s v="Delivered"/>
    <x v="1"/>
    <x v="9"/>
    <n v="9"/>
    <x v="0"/>
    <x v="6"/>
    <s v="26-35"/>
    <x v="2"/>
    <x v="0"/>
    <n v="0"/>
    <n v="1"/>
    <n v="0"/>
    <n v="1"/>
  </r>
  <r>
    <s v="ORD-03734"/>
    <d v="2024-06-16T00:00:00"/>
    <d v="2024-06-16T00:00:00"/>
    <s v="CUST31945"/>
    <s v="Aarav Iyer"/>
    <n v="54"/>
    <n v="54"/>
    <s v="Male"/>
    <s v="Male"/>
    <s v="West"/>
    <s v="Ahmedabad"/>
    <x v="1"/>
    <x v="28"/>
    <n v="9"/>
    <n v="9"/>
    <n v="21059.88"/>
    <n v="0.1"/>
    <n v="255508.83"/>
    <n v="78032.23"/>
    <n v="0.30499999999999999"/>
    <n v="62.82"/>
    <x v="3"/>
    <m/>
    <b v="0"/>
    <s v="Cancelled"/>
    <x v="3"/>
    <x v="7"/>
    <m/>
    <x v="0"/>
    <x v="6"/>
    <s v="46-60"/>
    <x v="2"/>
    <x v="0"/>
    <n v="0"/>
    <n v="0"/>
    <n v="1"/>
    <n v="1"/>
  </r>
  <r>
    <s v="ORD-03735"/>
    <d v="2024-06-16T00:00:00"/>
    <d v="2024-06-16T00:00:00"/>
    <s v="CUST24467"/>
    <s v="Aditya Mishra"/>
    <n v="46"/>
    <n v="46"/>
    <s v="Male"/>
    <s v="Male"/>
    <s v="North"/>
    <s v="Delhi"/>
    <x v="0"/>
    <x v="0"/>
    <n v="3"/>
    <n v="3"/>
    <n v="2171.12"/>
    <n v="0.37"/>
    <n v="6476.71"/>
    <n v="2737.34"/>
    <n v="0.42299999999999999"/>
    <n v="57.34"/>
    <x v="4"/>
    <n v="4"/>
    <b v="1"/>
    <s v="Returned"/>
    <x v="0"/>
    <x v="10"/>
    <n v="2"/>
    <x v="0"/>
    <x v="6"/>
    <s v="46-60"/>
    <x v="1"/>
    <x v="0"/>
    <n v="1"/>
    <n v="1"/>
    <n v="0"/>
    <n v="1"/>
  </r>
  <r>
    <s v="ORD-03733"/>
    <d v="2024-06-16T00:00:00"/>
    <d v="2024-06-16T00:00:00"/>
    <s v="CUST26791"/>
    <s v="Vikram Pillai"/>
    <n v="34"/>
    <n v="34"/>
    <s v="Female"/>
    <s v="Female"/>
    <s v="East"/>
    <s v="Bhubaneswar"/>
    <x v="3"/>
    <x v="31"/>
    <n v="8"/>
    <n v="8"/>
    <n v="164.21"/>
    <n v="0.25"/>
    <n v="1864.61"/>
    <n v="136.75"/>
    <n v="7.2999999999999995E-2"/>
    <n v="81.599999999999994"/>
    <x v="5"/>
    <n v="4"/>
    <b v="0"/>
    <s v="Shipped"/>
    <x v="4"/>
    <x v="3"/>
    <n v="10"/>
    <x v="0"/>
    <x v="6"/>
    <s v="26-35"/>
    <x v="0"/>
    <x v="0"/>
    <n v="0"/>
    <n v="0"/>
    <n v="0"/>
    <n v="1"/>
  </r>
  <r>
    <s v="ORD-03731"/>
    <d v="2024-06-15T00:00:00"/>
    <d v="2024-06-15T00:00:00"/>
    <s v="CUST46976"/>
    <s v="Nikhil Sharma"/>
    <n v="11"/>
    <n v="11"/>
    <s v="Male"/>
    <s v="Male"/>
    <s v="East"/>
    <s v="Patna"/>
    <x v="2"/>
    <x v="30"/>
    <n v="3"/>
    <n v="3"/>
    <n v="48747.69"/>
    <n v="0.28999999999999998"/>
    <n v="172382.02"/>
    <n v="22319.7"/>
    <n v="0.129"/>
    <n v="42.24"/>
    <x v="4"/>
    <n v="5"/>
    <b v="0"/>
    <s v="Delivered"/>
    <x v="1"/>
    <x v="6"/>
    <n v="6"/>
    <x v="0"/>
    <x v="6"/>
    <s v="&lt;18"/>
    <x v="0"/>
    <x v="0"/>
    <n v="0"/>
    <n v="1"/>
    <n v="0"/>
    <n v="1"/>
  </r>
  <r>
    <s v="ORD-03732"/>
    <s v="June 15, 2024"/>
    <d v="2024-06-15T00:00:00"/>
    <s v="CUST93241"/>
    <s v="Nikhil Patel"/>
    <n v="31"/>
    <n v="31"/>
    <s v="F"/>
    <s v="Female"/>
    <s v="North"/>
    <s v="Chandigarh"/>
    <x v="6"/>
    <x v="23"/>
    <n v="10"/>
    <n v="10"/>
    <n v="1828.09"/>
    <n v="0.4"/>
    <n v="18651.13"/>
    <n v="4543.72"/>
    <n v="0.24399999999999999"/>
    <n v="54.66"/>
    <x v="3"/>
    <n v="5"/>
    <b v="0"/>
    <s v="Delivered"/>
    <x v="1"/>
    <x v="3"/>
    <n v="10"/>
    <x v="0"/>
    <x v="6"/>
    <s v="26-35"/>
    <x v="1"/>
    <x v="0"/>
    <n v="0"/>
    <n v="1"/>
    <n v="0"/>
    <n v="1"/>
  </r>
  <r>
    <s v="ORD-03730"/>
    <d v="2024-06-15T00:00:00"/>
    <d v="2024-06-15T00:00:00"/>
    <s v="CUST49008"/>
    <s v="Kavya Reddy"/>
    <n v="24"/>
    <n v="24"/>
    <s v="Male"/>
    <s v="Male"/>
    <s v="East"/>
    <s v="Bhubaneswar"/>
    <x v="2"/>
    <x v="30"/>
    <n v="4"/>
    <n v="4"/>
    <n v="56393.82"/>
    <n v="0.37"/>
    <n v="238585.21"/>
    <n v="36073.620000000003"/>
    <n v="0.151"/>
    <n v="49.73"/>
    <x v="3"/>
    <n v="2"/>
    <b v="0"/>
    <s v="Delivered"/>
    <x v="1"/>
    <x v="3"/>
    <n v="10"/>
    <x v="0"/>
    <x v="6"/>
    <s v="18-25"/>
    <x v="1"/>
    <x v="0"/>
    <n v="0"/>
    <n v="1"/>
    <n v="0"/>
    <n v="1"/>
  </r>
  <r>
    <s v="ORD-03729"/>
    <d v="2024-06-14T00:00:00"/>
    <d v="2024-06-14T00:00:00"/>
    <s v="CUST27952"/>
    <s v="Pooja Rao"/>
    <n v="33"/>
    <n v="33"/>
    <s v="Other"/>
    <s v="Other"/>
    <s v="West"/>
    <s v="Ahmedabad"/>
    <x v="6"/>
    <x v="37"/>
    <n v="1"/>
    <n v="1"/>
    <n v="3581.25"/>
    <n v="0.01"/>
    <n v="6175.08"/>
    <n v="1771.61"/>
    <n v="0.28699999999999998"/>
    <n v="56.33"/>
    <x v="2"/>
    <n v="1"/>
    <b v="0"/>
    <s v="Delivered"/>
    <x v="1"/>
    <x v="7"/>
    <m/>
    <x v="0"/>
    <x v="6"/>
    <s v="26-35"/>
    <x v="2"/>
    <x v="0"/>
    <n v="0"/>
    <n v="1"/>
    <n v="0"/>
    <n v="1"/>
  </r>
  <r>
    <s v="ORD-03725"/>
    <d v="2024-06-13T00:00:00"/>
    <d v="2024-06-13T00:00:00"/>
    <s v="CUST34762"/>
    <s v="Aditya Sharma"/>
    <n v="51"/>
    <n v="51"/>
    <s v="Male"/>
    <s v="Male"/>
    <s v="East"/>
    <s v="Guwahati"/>
    <x v="2"/>
    <x v="4"/>
    <n v="3"/>
    <n v="3"/>
    <n v="45977.54"/>
    <n v="0.4"/>
    <n v="157351.1"/>
    <n v="16766.5"/>
    <n v="0.107"/>
    <n v="89.69"/>
    <x v="1"/>
    <n v="5"/>
    <b v="0"/>
    <s v="Delivered"/>
    <x v="1"/>
    <x v="9"/>
    <n v="9"/>
    <x v="0"/>
    <x v="6"/>
    <s v="46-60"/>
    <x v="1"/>
    <x v="0"/>
    <n v="0"/>
    <n v="1"/>
    <n v="0"/>
    <n v="1"/>
  </r>
  <r>
    <s v="ORD-03727"/>
    <d v="2024-06-13T00:00:00"/>
    <d v="2024-06-13T00:00:00"/>
    <s v="CUST15010"/>
    <s v="Ananya Rao"/>
    <n v="18"/>
    <n v="18"/>
    <s v="Other"/>
    <s v="Other"/>
    <s v="Central"/>
    <s v="Raipur"/>
    <x v="0"/>
    <x v="0"/>
    <m/>
    <m/>
    <n v="2311.7399999999998"/>
    <n v="0.4"/>
    <n v="2656.59"/>
    <n v="685.77"/>
    <n v="0.25800000000000001"/>
    <n v="57.12"/>
    <x v="5"/>
    <n v="2"/>
    <b v="0"/>
    <s v="Delivered"/>
    <x v="1"/>
    <x v="5"/>
    <n v="8"/>
    <x v="0"/>
    <x v="6"/>
    <s v="18-25"/>
    <x v="1"/>
    <x v="0"/>
    <n v="0"/>
    <n v="1"/>
    <n v="0"/>
    <n v="1"/>
  </r>
  <r>
    <s v="ORD-03726"/>
    <d v="2024-06-13T00:00:00"/>
    <d v="2024-06-13T00:00:00"/>
    <s v="CUST30497"/>
    <s v="Aarav Rao"/>
    <n v="47"/>
    <n v="47"/>
    <s v="Other"/>
    <s v="Other"/>
    <s v="South"/>
    <s v="Chennai"/>
    <x v="0"/>
    <x v="0"/>
    <n v="4"/>
    <n v="4"/>
    <n v="1180.8399999999999"/>
    <n v="0.39"/>
    <n v="5917.92"/>
    <n v="3098.15"/>
    <n v="0.52400000000000002"/>
    <n v="55.9"/>
    <x v="0"/>
    <n v="3"/>
    <b v="0"/>
    <s v="Delivered"/>
    <x v="1"/>
    <x v="6"/>
    <n v="6"/>
    <x v="0"/>
    <x v="6"/>
    <s v="46-60"/>
    <x v="1"/>
    <x v="0"/>
    <n v="0"/>
    <n v="1"/>
    <n v="0"/>
    <n v="1"/>
  </r>
  <r>
    <s v="ORD-03724"/>
    <d v="2024-06-13T00:00:00"/>
    <d v="2024-06-13T00:00:00"/>
    <s v="CUST07562"/>
    <s v="Aditya Verma"/>
    <n v="29"/>
    <n v="29"/>
    <s v="Male"/>
    <s v="Male"/>
    <s v="East"/>
    <s v="Patna"/>
    <x v="1"/>
    <x v="28"/>
    <n v="4"/>
    <n v="4"/>
    <n v="29351.23"/>
    <n v="0.19"/>
    <n v="174388.71"/>
    <n v="36069.54"/>
    <n v="0.20699999999999999"/>
    <n v="82.28"/>
    <x v="4"/>
    <n v="4"/>
    <b v="0"/>
    <s v="Delivered"/>
    <x v="1"/>
    <x v="9"/>
    <n v="9"/>
    <x v="0"/>
    <x v="6"/>
    <s v="26-35"/>
    <x v="3"/>
    <x v="0"/>
    <n v="0"/>
    <n v="1"/>
    <n v="0"/>
    <n v="1"/>
  </r>
  <r>
    <s v="ORD-03728"/>
    <d v="2024-06-13T00:00:00"/>
    <d v="2024-06-13T00:00:00"/>
    <s v="CUST36060"/>
    <s v="Aditya Bose"/>
    <n v="48"/>
    <n v="48"/>
    <s v="Female"/>
    <s v="Female"/>
    <s v="South"/>
    <s v="Bangalore"/>
    <x v="0"/>
    <x v="0"/>
    <n v="3"/>
    <n v="3"/>
    <n v="1059.55"/>
    <n v="0.28999999999999998"/>
    <n v="3720.84"/>
    <n v="1778.64"/>
    <n v="0.47799999999999998"/>
    <n v="88.2"/>
    <x v="2"/>
    <n v="4"/>
    <b v="0"/>
    <s v="Shipped"/>
    <x v="4"/>
    <x v="6"/>
    <n v="6"/>
    <x v="0"/>
    <x v="6"/>
    <s v="46-60"/>
    <x v="0"/>
    <x v="0"/>
    <n v="0"/>
    <n v="0"/>
    <n v="0"/>
    <n v="1"/>
  </r>
  <r>
    <s v="ORD-03723"/>
    <d v="2024-06-12T00:00:00"/>
    <d v="2024-06-12T00:00:00"/>
    <s v="CUST40746"/>
    <s v="Meera Nair"/>
    <n v="33"/>
    <n v="33"/>
    <s v="Other"/>
    <s v="Other"/>
    <s v="North"/>
    <s v="Ludhiana"/>
    <x v="1"/>
    <x v="3"/>
    <n v="8"/>
    <n v="8"/>
    <n v="24394.07"/>
    <n v="0.35"/>
    <n v="188753.55"/>
    <n v="52364.3"/>
    <n v="0.27700000000000002"/>
    <n v="37.42"/>
    <x v="1"/>
    <n v="1"/>
    <b v="0"/>
    <s v="Delivered"/>
    <x v="1"/>
    <x v="10"/>
    <n v="2"/>
    <x v="0"/>
    <x v="6"/>
    <s v="26-35"/>
    <x v="1"/>
    <x v="0"/>
    <n v="0"/>
    <n v="1"/>
    <n v="0"/>
    <n v="1"/>
  </r>
  <r>
    <s v="ORD-03722"/>
    <d v="2024-06-12T00:00:00"/>
    <d v="2024-06-12T00:00:00"/>
    <s v="CUST72927"/>
    <s v="Amit Bhat"/>
    <n v="48"/>
    <n v="48"/>
    <s v="Female"/>
    <s v="Female"/>
    <s v="West"/>
    <s v="Ahmedabad"/>
    <x v="5"/>
    <x v="12"/>
    <n v="6"/>
    <n v="6"/>
    <n v="701.76"/>
    <n v="0.12"/>
    <n v="6443.54"/>
    <n v="1409.13"/>
    <n v="0.219"/>
    <n v="70.25"/>
    <x v="4"/>
    <n v="4"/>
    <b v="0"/>
    <s v="Delivered"/>
    <x v="1"/>
    <x v="8"/>
    <n v="7"/>
    <x v="0"/>
    <x v="6"/>
    <s v="46-60"/>
    <x v="3"/>
    <x v="0"/>
    <n v="0"/>
    <n v="1"/>
    <n v="0"/>
    <n v="1"/>
  </r>
  <r>
    <s v="ORD-03719"/>
    <d v="2024-06-10T00:00:00"/>
    <d v="2024-06-10T00:00:00"/>
    <s v="CUST03355"/>
    <s v="Arjun Kapoor"/>
    <n v="43"/>
    <n v="43"/>
    <s v="Male"/>
    <s v="Male"/>
    <s v="South"/>
    <s v="Hyderabad"/>
    <x v="5"/>
    <x v="9"/>
    <n v="2"/>
    <n v="2"/>
    <n v="3506.29"/>
    <n v="0.28999999999999998"/>
    <n v="9018.0300000000007"/>
    <n v="1718.02"/>
    <n v="0.191"/>
    <n v="58.97"/>
    <x v="3"/>
    <n v="5"/>
    <b v="0"/>
    <s v="Shipped"/>
    <x v="4"/>
    <x v="4"/>
    <n v="4"/>
    <x v="0"/>
    <x v="6"/>
    <s v="36-45"/>
    <x v="0"/>
    <x v="0"/>
    <n v="0"/>
    <n v="0"/>
    <n v="0"/>
    <n v="1"/>
  </r>
  <r>
    <s v="ORD-03721"/>
    <d v="2024-06-10T00:00:00"/>
    <d v="2024-06-10T00:00:00"/>
    <s v="CUST98311"/>
    <s v="Aarav Mishra"/>
    <n v="58"/>
    <n v="58"/>
    <s v="Other"/>
    <s v="Other"/>
    <s v="East"/>
    <s v="Patna"/>
    <x v="6"/>
    <x v="13"/>
    <n v="5"/>
    <n v="5"/>
    <n v="1827.87"/>
    <n v="0.17"/>
    <n v="14497.49"/>
    <n v="4727.66"/>
    <n v="0.32600000000000001"/>
    <n v="91.8"/>
    <x v="2"/>
    <n v="5"/>
    <b v="0"/>
    <s v="Delivered"/>
    <x v="1"/>
    <x v="1"/>
    <n v="5"/>
    <x v="0"/>
    <x v="6"/>
    <s v="46-60"/>
    <x v="3"/>
    <x v="0"/>
    <n v="0"/>
    <n v="1"/>
    <n v="0"/>
    <n v="1"/>
  </r>
  <r>
    <s v="ORD-03720"/>
    <d v="2024-06-10T00:00:00"/>
    <d v="2024-06-10T00:00:00"/>
    <s v="CUST38522"/>
    <s v="Nikhil Gupta"/>
    <n v="33"/>
    <n v="33"/>
    <s v="m"/>
    <s v="Male"/>
    <s v="South"/>
    <s v="Bangalore"/>
    <x v="0"/>
    <x v="16"/>
    <n v="8"/>
    <n v="8"/>
    <n v="548.41999999999996"/>
    <n v="0.06"/>
    <n v="7473.19"/>
    <n v="4783.7"/>
    <n v="0.64"/>
    <n v="67.67"/>
    <x v="5"/>
    <m/>
    <b v="0"/>
    <s v="Cancelled"/>
    <x v="3"/>
    <x v="4"/>
    <n v="4"/>
    <x v="0"/>
    <x v="6"/>
    <s v="26-35"/>
    <x v="2"/>
    <x v="0"/>
    <n v="0"/>
    <n v="0"/>
    <n v="1"/>
    <n v="1"/>
  </r>
  <r>
    <s v="ORD-03717"/>
    <d v="2024-06-09T00:00:00"/>
    <d v="2024-06-09T00:00:00"/>
    <s v="CUST54594"/>
    <s v="Ritu Verma"/>
    <n v="37"/>
    <n v="37"/>
    <s v="Male"/>
    <s v="Male"/>
    <s v="South"/>
    <s v="Hyderabad"/>
    <x v="5"/>
    <x v="22"/>
    <n v="4"/>
    <n v="4"/>
    <n v="969.54"/>
    <n v="0.1"/>
    <n v="6002.74"/>
    <n v="476.57"/>
    <n v="7.9000000000000001E-2"/>
    <n v="59.53"/>
    <x v="4"/>
    <n v="4"/>
    <b v="0"/>
    <s v="Delivered"/>
    <x v="1"/>
    <x v="1"/>
    <n v="5"/>
    <x v="0"/>
    <x v="6"/>
    <s v="36-45"/>
    <x v="2"/>
    <x v="0"/>
    <n v="0"/>
    <n v="1"/>
    <n v="0"/>
    <n v="1"/>
  </r>
  <r>
    <s v="ORD-03718"/>
    <d v="2024-06-09T00:00:00"/>
    <d v="2024-06-09T00:00:00"/>
    <s v="CUST79815"/>
    <s v="Nisha Kumar"/>
    <n v="44"/>
    <n v="44"/>
    <s v="F"/>
    <s v="Female"/>
    <s v="West"/>
    <s v="Pune"/>
    <x v="6"/>
    <x v="24"/>
    <n v="6"/>
    <n v="6"/>
    <n v="3390.52"/>
    <n v="0.34"/>
    <n v="23183.14"/>
    <n v="7689.47"/>
    <n v="0.33200000000000002"/>
    <n v="53.24"/>
    <x v="0"/>
    <n v="1"/>
    <b v="0"/>
    <s v="Delivered"/>
    <x v="1"/>
    <x v="6"/>
    <n v="6"/>
    <x v="0"/>
    <x v="6"/>
    <s v="36-45"/>
    <x v="1"/>
    <x v="0"/>
    <n v="0"/>
    <n v="1"/>
    <n v="0"/>
    <n v="1"/>
  </r>
  <r>
    <s v="ORD-03715"/>
    <d v="2024-06-08T00:00:00"/>
    <d v="2024-06-08T00:00:00"/>
    <s v="CUST55215"/>
    <s v="Karan Das"/>
    <n v="30"/>
    <n v="30"/>
    <s v="Other"/>
    <s v="Other"/>
    <s v="West"/>
    <s v="Ahmedabad"/>
    <x v="1"/>
    <x v="2"/>
    <m/>
    <m/>
    <n v="11535.35"/>
    <n v="0.32"/>
    <n v="13286.27"/>
    <n v="3991.87"/>
    <n v="0.3"/>
    <n v="54.19"/>
    <x v="2"/>
    <n v="5"/>
    <b v="0"/>
    <s v="Delivered"/>
    <x v="1"/>
    <x v="0"/>
    <n v="3"/>
    <x v="0"/>
    <x v="6"/>
    <s v="26-35"/>
    <x v="1"/>
    <x v="0"/>
    <n v="0"/>
    <n v="1"/>
    <n v="0"/>
    <n v="1"/>
  </r>
  <r>
    <s v="ORD-03716"/>
    <d v="2024-06-08T00:00:00"/>
    <d v="2024-06-08T00:00:00"/>
    <s v="CUST52321"/>
    <s v="Rohan Pillai"/>
    <n v="21"/>
    <n v="21"/>
    <s v="Other"/>
    <s v="Other"/>
    <s v="South"/>
    <s v="Hyderabad"/>
    <x v="0"/>
    <x v="15"/>
    <m/>
    <m/>
    <n v="1069.3599999999999"/>
    <n v="0.28999999999999998"/>
    <n v="1279.93"/>
    <n v="639.85"/>
    <n v="0.5"/>
    <n v="62.49"/>
    <x v="0"/>
    <n v="2"/>
    <b v="0"/>
    <s v="Delivered"/>
    <x v="1"/>
    <x v="5"/>
    <n v="8"/>
    <x v="0"/>
    <x v="6"/>
    <s v="18-25"/>
    <x v="0"/>
    <x v="0"/>
    <n v="0"/>
    <n v="1"/>
    <n v="0"/>
    <n v="1"/>
  </r>
  <r>
    <s v="ORD-03713"/>
    <d v="2024-06-07T00:00:00"/>
    <d v="2024-06-07T00:00:00"/>
    <s v="CUST56250"/>
    <s v="Shreya Shah"/>
    <n v="26"/>
    <n v="26"/>
    <s v="Female"/>
    <s v="Female"/>
    <s v="South"/>
    <s v="Bangalore"/>
    <x v="6"/>
    <x v="24"/>
    <n v="8"/>
    <n v="8"/>
    <n v="3182.92"/>
    <n v="0.17"/>
    <n v="35409.06"/>
    <n v="17485.080000000002"/>
    <n v="0.49399999999999999"/>
    <n v="81.77"/>
    <x v="3"/>
    <n v="5"/>
    <b v="0"/>
    <s v="Delivered"/>
    <x v="1"/>
    <x v="9"/>
    <n v="9"/>
    <x v="0"/>
    <x v="6"/>
    <s v="26-35"/>
    <x v="3"/>
    <x v="0"/>
    <n v="0"/>
    <n v="1"/>
    <n v="0"/>
    <n v="1"/>
  </r>
  <r>
    <s v="ORD-03714"/>
    <d v="2024-06-07T00:00:00"/>
    <d v="2024-06-07T00:00:00"/>
    <s v="CUST48600"/>
    <s v="Kavya Reddy"/>
    <n v="23"/>
    <n v="23"/>
    <s v="Female"/>
    <s v="Female"/>
    <s v="East"/>
    <s v="Kolkata"/>
    <x v="6"/>
    <x v="35"/>
    <n v="6"/>
    <n v="6"/>
    <n v="3566.25"/>
    <n v="0.19"/>
    <n v="31426.55"/>
    <n v="12874.37"/>
    <n v="0.41"/>
    <n v="94.51"/>
    <x v="0"/>
    <n v="5"/>
    <b v="0"/>
    <s v="Delivered"/>
    <x v="1"/>
    <x v="10"/>
    <n v="2"/>
    <x v="0"/>
    <x v="6"/>
    <s v="18-25"/>
    <x v="3"/>
    <x v="0"/>
    <n v="0"/>
    <n v="1"/>
    <n v="0"/>
    <n v="1"/>
  </r>
  <r>
    <s v="ORD-03710"/>
    <d v="2024-06-05T00:00:00"/>
    <d v="2024-06-05T00:00:00"/>
    <s v="CUST62728"/>
    <s v="Amit Rao"/>
    <n v="39"/>
    <n v="39"/>
    <s v="Male"/>
    <s v="Male"/>
    <s v="South"/>
    <s v="Hyderabad"/>
    <x v="0"/>
    <x v="6"/>
    <n v="1"/>
    <n v="1"/>
    <n v="2092.15"/>
    <n v="0.37"/>
    <n v="1997.2"/>
    <n v="949.86"/>
    <n v="0.47599999999999998"/>
    <n v="60.48"/>
    <x v="3"/>
    <n v="2"/>
    <b v="1"/>
    <s v="Returned"/>
    <x v="0"/>
    <x v="5"/>
    <n v="8"/>
    <x v="0"/>
    <x v="6"/>
    <s v="36-45"/>
    <x v="1"/>
    <x v="0"/>
    <n v="1"/>
    <n v="1"/>
    <n v="0"/>
    <n v="1"/>
  </r>
  <r>
    <s v="ORD-03711"/>
    <d v="2024-06-05T00:00:00"/>
    <d v="2024-06-05T00:00:00"/>
    <s v="CUST44263"/>
    <s v="Meera Sharma"/>
    <n v="3"/>
    <n v="3"/>
    <s v="Male"/>
    <s v="Male"/>
    <s v="West"/>
    <s v="Mumbai"/>
    <x v="4"/>
    <x v="36"/>
    <n v="7"/>
    <n v="7"/>
    <n v="753.13"/>
    <n v="0.03"/>
    <n v="8678.5"/>
    <n v="4965.83"/>
    <n v="0.57199999999999995"/>
    <n v="51.61"/>
    <x v="0"/>
    <n v="1"/>
    <b v="0"/>
    <s v="Delivered"/>
    <x v="1"/>
    <x v="4"/>
    <n v="4"/>
    <x v="0"/>
    <x v="6"/>
    <s v="&lt;18"/>
    <x v="2"/>
    <x v="0"/>
    <n v="0"/>
    <n v="1"/>
    <n v="0"/>
    <n v="1"/>
  </r>
  <r>
    <s v="ORD-03712"/>
    <d v="2024-06-05T00:00:00"/>
    <d v="2024-06-05T00:00:00"/>
    <s v="CUST26187"/>
    <s v="Arjun Nair"/>
    <n v="28"/>
    <n v="28"/>
    <s v="Female"/>
    <s v="Female"/>
    <s v="South"/>
    <s v="Hyderabad"/>
    <x v="2"/>
    <x v="4"/>
    <n v="4"/>
    <n v="4"/>
    <n v="12995.6"/>
    <n v="0.3"/>
    <n v="55079.39"/>
    <n v="5983.03"/>
    <n v="0.109"/>
    <n v="50.54"/>
    <x v="3"/>
    <m/>
    <b v="1"/>
    <s v="Returned"/>
    <x v="0"/>
    <x v="6"/>
    <n v="6"/>
    <x v="0"/>
    <x v="6"/>
    <s v="26-35"/>
    <x v="0"/>
    <x v="0"/>
    <n v="1"/>
    <n v="1"/>
    <n v="0"/>
    <n v="1"/>
  </r>
  <r>
    <s v="ORD-03709"/>
    <d v="2024-06-03T00:00:00"/>
    <d v="2024-06-03T00:00:00"/>
    <s v="CUST34494"/>
    <s v="Rahul Mehta"/>
    <n v="40"/>
    <n v="40"/>
    <s v="Other"/>
    <s v="Other"/>
    <s v="South"/>
    <s v="Chennai"/>
    <x v="2"/>
    <x v="17"/>
    <n v="9"/>
    <n v="9"/>
    <n v="62118.25"/>
    <n v="0.27"/>
    <n v="741493.84"/>
    <n v="88815.59"/>
    <n v="0.12"/>
    <n v="64.34"/>
    <x v="0"/>
    <n v="1"/>
    <b v="0"/>
    <s v="Shipped"/>
    <x v="4"/>
    <x v="6"/>
    <n v="6"/>
    <x v="0"/>
    <x v="6"/>
    <s v="36-45"/>
    <x v="0"/>
    <x v="0"/>
    <n v="0"/>
    <n v="0"/>
    <n v="0"/>
    <n v="1"/>
  </r>
  <r>
    <s v="ORD-03708"/>
    <d v="2024-06-02T00:00:00"/>
    <d v="2024-06-02T00:00:00"/>
    <s v="CUST22717"/>
    <s v="Pooja Das"/>
    <n v="44"/>
    <n v="44"/>
    <s v="Female"/>
    <s v="Female"/>
    <s v="East"/>
    <s v="Kolkata"/>
    <x v="6"/>
    <x v="13"/>
    <n v="2"/>
    <n v="2"/>
    <n v="843.73"/>
    <n v="0.32"/>
    <n v="1839.05"/>
    <n v="660.61"/>
    <n v="0.35899999999999999"/>
    <n v="92.53"/>
    <x v="3"/>
    <n v="5"/>
    <b v="0"/>
    <s v="Delivered"/>
    <x v="1"/>
    <x v="3"/>
    <n v="10"/>
    <x v="0"/>
    <x v="6"/>
    <s v="36-45"/>
    <x v="1"/>
    <x v="0"/>
    <n v="0"/>
    <n v="1"/>
    <n v="0"/>
    <n v="1"/>
  </r>
  <r>
    <s v="ORD-03707"/>
    <d v="2024-06-01T00:00:00"/>
    <d v="2024-06-01T00:00:00"/>
    <s v="CUST19426"/>
    <s v="Ananya Bhat"/>
    <n v="19"/>
    <n v="19"/>
    <s v="Male"/>
    <s v="Male"/>
    <s v="North"/>
    <s v="Chandigarh"/>
    <x v="6"/>
    <x v="24"/>
    <n v="4"/>
    <n v="4"/>
    <n v="2911.82"/>
    <n v="0.11"/>
    <n v="17929.64"/>
    <n v="6962.57"/>
    <n v="0.38800000000000001"/>
    <n v="69.31"/>
    <x v="4"/>
    <n v="4"/>
    <b v="1"/>
    <s v="Returned"/>
    <x v="0"/>
    <x v="8"/>
    <n v="7"/>
    <x v="0"/>
    <x v="6"/>
    <s v="18-25"/>
    <x v="3"/>
    <x v="0"/>
    <n v="1"/>
    <n v="1"/>
    <n v="0"/>
    <n v="1"/>
  </r>
  <r>
    <s v="ORD-03706"/>
    <d v="2024-05-30T00:00:00"/>
    <d v="2024-05-30T00:00:00"/>
    <s v="CUST22929"/>
    <s v="Ananya Singh"/>
    <n v="29"/>
    <n v="29"/>
    <s v="Other"/>
    <s v="Other"/>
    <s v="North"/>
    <s v="Chandigarh"/>
    <x v="6"/>
    <x v="37"/>
    <n v="8"/>
    <n v="8"/>
    <n v="2994.98"/>
    <n v="0.2"/>
    <n v="31403.77"/>
    <n v="11180.42"/>
    <n v="0.35599999999999998"/>
    <n v="45.43"/>
    <x v="4"/>
    <n v="5"/>
    <b v="0"/>
    <s v="Delivered"/>
    <x v="1"/>
    <x v="1"/>
    <n v="5"/>
    <x v="0"/>
    <x v="7"/>
    <s v="26-35"/>
    <x v="3"/>
    <x v="0"/>
    <n v="0"/>
    <n v="1"/>
    <n v="0"/>
    <n v="1"/>
  </r>
  <r>
    <s v="ORD-03705"/>
    <d v="2024-05-28T00:00:00"/>
    <d v="2024-05-28T00:00:00"/>
    <s v="CUST12809"/>
    <s v="Ritu Reddy"/>
    <n v="17"/>
    <n v="17"/>
    <s v="Male"/>
    <s v="Male"/>
    <s v="North"/>
    <s v="Delhi"/>
    <x v="0"/>
    <x v="6"/>
    <n v="6"/>
    <n v="6"/>
    <n v="1898.74"/>
    <n v="0.34"/>
    <n v="10406.290000000001"/>
    <n v="5251.12"/>
    <n v="0.505"/>
    <n v="29.46"/>
    <x v="2"/>
    <n v="3"/>
    <b v="0"/>
    <s v="Delivered"/>
    <x v="1"/>
    <x v="3"/>
    <n v="10"/>
    <x v="0"/>
    <x v="7"/>
    <s v="&lt;18"/>
    <x v="1"/>
    <x v="0"/>
    <n v="0"/>
    <n v="1"/>
    <n v="0"/>
    <n v="1"/>
  </r>
  <r>
    <s v="ORD-03704"/>
    <d v="2024-05-28T00:00:00"/>
    <d v="2024-05-28T00:00:00"/>
    <s v="CUST39978"/>
    <s v="Sunita Kapoor"/>
    <n v="6"/>
    <n v="6"/>
    <s v="Female"/>
    <s v="Female"/>
    <s v="Central"/>
    <s v="Raipur"/>
    <x v="0"/>
    <x v="16"/>
    <n v="4"/>
    <n v="4"/>
    <n v="1243.93"/>
    <n v="0.34"/>
    <n v="5427.21"/>
    <n v="1521.9"/>
    <n v="0.28000000000000003"/>
    <n v="44.57"/>
    <x v="5"/>
    <n v="1"/>
    <b v="0"/>
    <s v="Delivered"/>
    <x v="1"/>
    <x v="6"/>
    <n v="6"/>
    <x v="0"/>
    <x v="7"/>
    <s v="&lt;18"/>
    <x v="1"/>
    <x v="0"/>
    <n v="0"/>
    <n v="1"/>
    <n v="0"/>
    <n v="1"/>
  </r>
  <r>
    <s v="ORD-03703"/>
    <d v="2024-05-27T00:00:00"/>
    <d v="2024-05-27T00:00:00"/>
    <s v="CUST91203"/>
    <s v="Arjun Verma"/>
    <n v="32"/>
    <n v="32"/>
    <s v="Other"/>
    <s v="Other"/>
    <s v="West"/>
    <s v="Mumbai"/>
    <x v="0"/>
    <x v="15"/>
    <n v="4"/>
    <n v="4"/>
    <n v="722.47"/>
    <n v="0.19"/>
    <n v="4358.7299999999996"/>
    <n v="1526.73"/>
    <n v="0.35"/>
    <n v="71.989999999999995"/>
    <x v="0"/>
    <n v="1"/>
    <b v="0"/>
    <s v="Cancelled"/>
    <x v="3"/>
    <x v="8"/>
    <n v="7"/>
    <x v="0"/>
    <x v="7"/>
    <s v="26-35"/>
    <x v="3"/>
    <x v="0"/>
    <n v="0"/>
    <n v="0"/>
    <n v="1"/>
    <n v="1"/>
  </r>
  <r>
    <s v="ORD-03701"/>
    <d v="2024-05-26T00:00:00"/>
    <d v="2024-05-26T00:00:00"/>
    <s v="CUST18957"/>
    <s v="Ritu Shah"/>
    <n v="-1"/>
    <m/>
    <s v="Male"/>
    <s v="Male"/>
    <s v="Central"/>
    <s v="Indore"/>
    <x v="3"/>
    <x v="25"/>
    <n v="7"/>
    <n v="7"/>
    <n v="314.01"/>
    <n v="0.22"/>
    <n v="2725.99"/>
    <n v="279.75"/>
    <n v="0.10299999999999999"/>
    <n v="47.43"/>
    <x v="3"/>
    <n v="1"/>
    <b v="1"/>
    <s v="Returned"/>
    <x v="0"/>
    <x v="1"/>
    <n v="5"/>
    <x v="0"/>
    <x v="7"/>
    <s v="Unknown"/>
    <x v="0"/>
    <x v="0"/>
    <n v="1"/>
    <n v="1"/>
    <n v="0"/>
    <n v="1"/>
  </r>
  <r>
    <s v="ORD-03699"/>
    <d v="2024-05-26T00:00:00"/>
    <d v="2024-05-26T00:00:00"/>
    <s v="CUST14480"/>
    <s v="Deepa Nair"/>
    <n v="23"/>
    <n v="23"/>
    <s v="Male"/>
    <s v="Male"/>
    <s v="South"/>
    <s v="Chennai"/>
    <x v="5"/>
    <x v="18"/>
    <m/>
    <m/>
    <n v="7747.27"/>
    <n v="0.33"/>
    <n v="8175.82"/>
    <n v="2263.89"/>
    <n v="0.27700000000000002"/>
    <n v="42.55"/>
    <x v="5"/>
    <n v="5"/>
    <b v="0"/>
    <s v="Shipped"/>
    <x v="4"/>
    <x v="0"/>
    <n v="3"/>
    <x v="0"/>
    <x v="7"/>
    <s v="18-25"/>
    <x v="1"/>
    <x v="0"/>
    <n v="0"/>
    <n v="0"/>
    <n v="0"/>
    <n v="1"/>
  </r>
  <r>
    <s v="ORD-03702"/>
    <d v="2024-05-26T00:00:00"/>
    <d v="2024-05-26T00:00:00"/>
    <s v="CUST35943"/>
    <s v="Nisha Mehta"/>
    <n v="44"/>
    <n v="44"/>
    <s v="Other"/>
    <s v="Other"/>
    <s v="North"/>
    <s v="Amritsar"/>
    <x v="0"/>
    <x v="0"/>
    <n v="5"/>
    <n v="5"/>
    <n v="678.22"/>
    <n v="0.34"/>
    <n v="3655.87"/>
    <n v="1361.71"/>
    <n v="0.372"/>
    <n v="56.46"/>
    <x v="0"/>
    <n v="2"/>
    <b v="0"/>
    <s v="Shipped"/>
    <x v="4"/>
    <x v="0"/>
    <n v="3"/>
    <x v="0"/>
    <x v="7"/>
    <s v="36-45"/>
    <x v="1"/>
    <x v="0"/>
    <n v="0"/>
    <n v="0"/>
    <n v="0"/>
    <n v="1"/>
  </r>
  <r>
    <s v="ORD-03700"/>
    <d v="2024-05-26T00:00:00"/>
    <d v="2024-05-26T00:00:00"/>
    <s v="CUST90578"/>
    <s v="Amit Reddy"/>
    <n v="30"/>
    <n v="30"/>
    <s v="Male"/>
    <s v="Male"/>
    <s v="East"/>
    <s v="Patna"/>
    <x v="1"/>
    <x v="1"/>
    <n v="9"/>
    <n v="9"/>
    <n v="10404.799999999999"/>
    <n v="0.35"/>
    <n v="103669.31"/>
    <n v="24976.75"/>
    <n v="0.24099999999999999"/>
    <n v="83.45"/>
    <x v="2"/>
    <n v="1"/>
    <b v="0"/>
    <s v="Delivered"/>
    <x v="1"/>
    <x v="6"/>
    <n v="6"/>
    <x v="0"/>
    <x v="7"/>
    <s v="26-35"/>
    <x v="1"/>
    <x v="0"/>
    <n v="0"/>
    <n v="1"/>
    <n v="0"/>
    <n v="1"/>
  </r>
  <r>
    <s v="ORD-03698"/>
    <s v="May 25, 2024"/>
    <d v="2024-05-25T00:00:00"/>
    <s v="CUST96903"/>
    <s v="Sunita Gupta"/>
    <n v="34"/>
    <n v="34"/>
    <s v="Male"/>
    <s v="Male"/>
    <s v="Central"/>
    <s v="Raipur"/>
    <x v="2"/>
    <x v="26"/>
    <n v="9"/>
    <n v="9"/>
    <n v="40526.75"/>
    <n v="0.37"/>
    <n v="293380.84999999998"/>
    <n v="34699.61"/>
    <n v="0.11799999999999999"/>
    <n v="66.27"/>
    <x v="5"/>
    <m/>
    <b v="1"/>
    <s v="Returned"/>
    <x v="0"/>
    <x v="5"/>
    <n v="8"/>
    <x v="0"/>
    <x v="7"/>
    <s v="26-35"/>
    <x v="1"/>
    <x v="0"/>
    <n v="1"/>
    <n v="1"/>
    <n v="0"/>
    <n v="1"/>
  </r>
  <r>
    <s v="ORD-03697"/>
    <d v="2024-05-24T00:00:00"/>
    <d v="2024-05-24T00:00:00"/>
    <s v="CUST35363"/>
    <s v="Amit Das"/>
    <n v="43"/>
    <n v="43"/>
    <s v="Other"/>
    <s v="Other"/>
    <s v="Central"/>
    <s v="Nagpur"/>
    <x v="4"/>
    <x v="32"/>
    <n v="8"/>
    <n v="8"/>
    <n v="734.35"/>
    <n v="0.3"/>
    <n v="6592.36"/>
    <n v="2327.04"/>
    <n v="0.35299999999999998"/>
    <n v="53.13"/>
    <x v="3"/>
    <n v="3"/>
    <b v="0"/>
    <s v="Delivered"/>
    <x v="1"/>
    <x v="2"/>
    <n v="1"/>
    <x v="0"/>
    <x v="7"/>
    <s v="36-45"/>
    <x v="0"/>
    <x v="0"/>
    <n v="0"/>
    <n v="1"/>
    <n v="0"/>
    <n v="1"/>
  </r>
  <r>
    <s v="ORD-03696"/>
    <d v="2024-05-24T00:00:00"/>
    <d v="2024-05-24T00:00:00"/>
    <s v="CUST19992"/>
    <s v="Kavya Reddy"/>
    <n v="22"/>
    <n v="22"/>
    <s v="Other"/>
    <s v="Other"/>
    <s v="North"/>
    <s v="Amritsar"/>
    <x v="1"/>
    <x v="3"/>
    <n v="1"/>
    <n v="1"/>
    <n v="24499.78"/>
    <n v="0.05"/>
    <n v="38719.410000000003"/>
    <n v="9078.7900000000009"/>
    <n v="0.23400000000000001"/>
    <n v="41.62"/>
    <x v="1"/>
    <n v="3"/>
    <b v="0"/>
    <s v="Delivered"/>
    <x v="1"/>
    <x v="5"/>
    <n v="8"/>
    <x v="0"/>
    <x v="7"/>
    <s v="18-25"/>
    <x v="2"/>
    <x v="0"/>
    <n v="0"/>
    <n v="1"/>
    <n v="0"/>
    <n v="1"/>
  </r>
  <r>
    <s v="ORD-03695"/>
    <d v="2024-05-23T00:00:00"/>
    <d v="2024-05-23T00:00:00"/>
    <s v="CUST26394"/>
    <s v="Priya Bose"/>
    <n v="27"/>
    <n v="27"/>
    <s v="Other"/>
    <s v="Other"/>
    <s v="South"/>
    <s v="Kochi"/>
    <x v="3"/>
    <x v="40"/>
    <n v="9"/>
    <n v="9"/>
    <n v="399.43"/>
    <n v="0.06"/>
    <n v="5735.84"/>
    <n v="223.77"/>
    <n v="3.9E-2"/>
    <n v="65.8"/>
    <x v="0"/>
    <n v="1"/>
    <b v="0"/>
    <s v="Delivered"/>
    <x v="1"/>
    <x v="4"/>
    <n v="4"/>
    <x v="0"/>
    <x v="7"/>
    <s v="26-35"/>
    <x v="2"/>
    <x v="0"/>
    <n v="0"/>
    <n v="1"/>
    <n v="0"/>
    <n v="1"/>
  </r>
  <r>
    <s v="ORD-03694"/>
    <d v="2024-05-23T00:00:00"/>
    <d v="2024-05-23T00:00:00"/>
    <s v="CUST98806"/>
    <s v="Nisha Reddy"/>
    <n v="25"/>
    <n v="25"/>
    <s v="Other"/>
    <s v="Other"/>
    <s v="East"/>
    <s v="Kolkata"/>
    <x v="1"/>
    <x v="20"/>
    <m/>
    <m/>
    <n v="30173.9"/>
    <n v="0.19"/>
    <n v="36271.56"/>
    <n v="9793.25"/>
    <n v="0.27"/>
    <n v="81.77"/>
    <x v="4"/>
    <n v="1"/>
    <b v="1"/>
    <s v="Returned"/>
    <x v="0"/>
    <x v="4"/>
    <n v="4"/>
    <x v="0"/>
    <x v="7"/>
    <s v="18-25"/>
    <x v="3"/>
    <x v="0"/>
    <n v="1"/>
    <n v="1"/>
    <n v="0"/>
    <n v="1"/>
  </r>
  <r>
    <s v="ORD-03692"/>
    <d v="2024-05-22T00:00:00"/>
    <d v="2024-05-22T00:00:00"/>
    <s v="CUST93738"/>
    <s v="Rohan Gupta"/>
    <m/>
    <m/>
    <s v="Male"/>
    <s v="Male"/>
    <s v="North"/>
    <s v="Delhi"/>
    <x v="3"/>
    <x v="31"/>
    <n v="5"/>
    <n v="5"/>
    <n v="309.97000000000003"/>
    <n v="0.04"/>
    <n v="2672.61"/>
    <n v="214.05"/>
    <n v="0.08"/>
    <n v="37.340000000000003"/>
    <x v="1"/>
    <n v="5"/>
    <b v="0"/>
    <s v="Shipped"/>
    <x v="4"/>
    <x v="4"/>
    <n v="4"/>
    <x v="0"/>
    <x v="7"/>
    <s v="Unknown"/>
    <x v="2"/>
    <x v="0"/>
    <n v="0"/>
    <n v="0"/>
    <n v="0"/>
    <n v="1"/>
  </r>
  <r>
    <s v="ORD-03689"/>
    <d v="2024-05-22T00:00:00"/>
    <d v="2024-05-22T00:00:00"/>
    <s v="CUST89381"/>
    <s v="Vikram Bose"/>
    <n v="31"/>
    <n v="31"/>
    <s v="Female"/>
    <s v="Female"/>
    <s v="South"/>
    <s v="Hyderabad"/>
    <x v="1"/>
    <x v="2"/>
    <n v="7"/>
    <n v="7"/>
    <n v="13446.15"/>
    <n v="0.03"/>
    <n v="147194.67000000001"/>
    <n v="34353.53"/>
    <n v="0.23300000000000001"/>
    <n v="72.19"/>
    <x v="5"/>
    <m/>
    <b v="0"/>
    <s v="Delivered"/>
    <x v="1"/>
    <x v="5"/>
    <n v="8"/>
    <x v="0"/>
    <x v="7"/>
    <s v="26-35"/>
    <x v="2"/>
    <x v="0"/>
    <n v="0"/>
    <n v="1"/>
    <n v="0"/>
    <n v="1"/>
  </r>
  <r>
    <s v="ORD-03693"/>
    <d v="2024-05-22T00:00:00"/>
    <d v="2024-05-22T00:00:00"/>
    <s v="CUST04664"/>
    <s v="Shreya Mehta"/>
    <n v="45"/>
    <n v="45"/>
    <s v="Male"/>
    <s v="Male"/>
    <s v="South"/>
    <s v="Bangalore"/>
    <x v="4"/>
    <x v="8"/>
    <n v="4"/>
    <n v="4"/>
    <n v="1444.05"/>
    <n v="0.31"/>
    <n v="6939.46"/>
    <n v="2386.88"/>
    <n v="0.34399999999999997"/>
    <n v="95.97"/>
    <x v="3"/>
    <n v="3"/>
    <b v="0"/>
    <s v="Delivered"/>
    <x v="1"/>
    <x v="0"/>
    <n v="3"/>
    <x v="0"/>
    <x v="7"/>
    <s v="36-45"/>
    <x v="1"/>
    <x v="0"/>
    <n v="0"/>
    <n v="1"/>
    <n v="0"/>
    <n v="1"/>
  </r>
  <r>
    <s v="ORD-03691"/>
    <d v="2024-05-22T00:00:00"/>
    <d v="2024-05-22T00:00:00"/>
    <s v="CUST80711"/>
    <s v="Sanjay Nair"/>
    <n v="26"/>
    <n v="26"/>
    <s v="Male"/>
    <s v="Male"/>
    <s v="West"/>
    <s v="Surat"/>
    <x v="0"/>
    <x v="15"/>
    <n v="8"/>
    <n v="8"/>
    <n v="1952.58"/>
    <m/>
    <n v="22182.07"/>
    <n v="9202.93"/>
    <n v="0.41499999999999998"/>
    <n v="51.23"/>
    <x v="5"/>
    <n v="4"/>
    <b v="0"/>
    <s v="Delivered"/>
    <x v="1"/>
    <x v="1"/>
    <n v="5"/>
    <x v="0"/>
    <x v="7"/>
    <s v="26-35"/>
    <x v="5"/>
    <x v="0"/>
    <n v="0"/>
    <n v="1"/>
    <n v="0"/>
    <n v="1"/>
  </r>
  <r>
    <s v="ORD-03690"/>
    <d v="2024-05-22T00:00:00"/>
    <d v="2024-05-22T00:00:00"/>
    <s v="CUST65586"/>
    <s v="Aditya Rao"/>
    <n v="42"/>
    <n v="42"/>
    <s v="Other"/>
    <s v="Other"/>
    <s v="Central"/>
    <s v="Bhopal"/>
    <x v="2"/>
    <x v="26"/>
    <n v="1"/>
    <n v="1"/>
    <n v="44361.97"/>
    <n v="0.28000000000000003"/>
    <n v="54397.95"/>
    <n v="6985.15"/>
    <n v="0.128"/>
    <n v="30.74"/>
    <x v="2"/>
    <n v="4"/>
    <b v="0"/>
    <s v="Delivered"/>
    <x v="1"/>
    <x v="10"/>
    <n v="2"/>
    <x v="0"/>
    <x v="7"/>
    <s v="36-45"/>
    <x v="0"/>
    <x v="0"/>
    <n v="0"/>
    <n v="1"/>
    <n v="0"/>
    <n v="1"/>
  </r>
  <r>
    <s v="ORD-03688"/>
    <d v="2024-05-21T00:00:00"/>
    <d v="2024-05-21T00:00:00"/>
    <s v="CUST87861"/>
    <s v="Sanjay Mishra"/>
    <n v="18"/>
    <n v="18"/>
    <s v="Other"/>
    <s v="Other"/>
    <s v="East"/>
    <s v="Patna"/>
    <x v="1"/>
    <x v="1"/>
    <n v="3"/>
    <n v="3"/>
    <n v="27654.89"/>
    <n v="7.0000000000000007E-2"/>
    <n v="139972.32999999999"/>
    <n v="47884.94"/>
    <n v="0.34200000000000003"/>
    <n v="88.4"/>
    <x v="3"/>
    <n v="3"/>
    <b v="0"/>
    <s v="Delivered"/>
    <x v="1"/>
    <x v="8"/>
    <n v="7"/>
    <x v="0"/>
    <x v="7"/>
    <s v="18-25"/>
    <x v="2"/>
    <x v="0"/>
    <n v="0"/>
    <n v="1"/>
    <n v="0"/>
    <n v="1"/>
  </r>
  <r>
    <s v="ORD-03687"/>
    <s v="May 20, 2024"/>
    <d v="2024-05-20T00:00:00"/>
    <s v="CUST45246"/>
    <s v="Priya Verma"/>
    <n v="30"/>
    <n v="30"/>
    <s v="Other"/>
    <s v="Other"/>
    <s v="South"/>
    <s v="Chennai"/>
    <x v="6"/>
    <x v="23"/>
    <n v="2"/>
    <n v="2"/>
    <n v="511.88"/>
    <n v="0.33"/>
    <n v="1034.06"/>
    <n v="311.79000000000002"/>
    <n v="0.30199999999999999"/>
    <n v="75.89"/>
    <x v="4"/>
    <n v="1"/>
    <b v="0"/>
    <s v="Delivered"/>
    <x v="1"/>
    <x v="8"/>
    <n v="7"/>
    <x v="0"/>
    <x v="7"/>
    <s v="26-35"/>
    <x v="1"/>
    <x v="0"/>
    <n v="0"/>
    <n v="1"/>
    <n v="0"/>
    <n v="1"/>
  </r>
  <r>
    <s v="ORD-03686"/>
    <d v="2024-05-19T00:00:00"/>
    <d v="2024-05-19T00:00:00"/>
    <s v="CUST39920"/>
    <s v="Rahul Pillai"/>
    <n v="45"/>
    <n v="45"/>
    <s v="Male"/>
    <s v="Male"/>
    <s v="Central"/>
    <s v="Indore"/>
    <x v="5"/>
    <x v="18"/>
    <n v="1"/>
    <n v="1"/>
    <n v="9074.17"/>
    <n v="0.08"/>
    <n v="12971.64"/>
    <n v="3182.4"/>
    <n v="0.245"/>
    <n v="43.12"/>
    <x v="0"/>
    <n v="4"/>
    <b v="0"/>
    <s v="Delivered"/>
    <x v="1"/>
    <x v="9"/>
    <n v="9"/>
    <x v="0"/>
    <x v="7"/>
    <s v="36-45"/>
    <x v="2"/>
    <x v="0"/>
    <n v="0"/>
    <n v="1"/>
    <n v="0"/>
    <n v="1"/>
  </r>
  <r>
    <s v="ORD-03685"/>
    <d v="2024-05-19T00:00:00"/>
    <d v="2024-05-19T00:00:00"/>
    <s v="CUST54368"/>
    <s v="Rahul Bhat"/>
    <n v="26"/>
    <n v="26"/>
    <s v="Other"/>
    <s v="Other"/>
    <s v="East"/>
    <s v="Kolkata"/>
    <x v="0"/>
    <x v="19"/>
    <n v="4"/>
    <n v="4"/>
    <n v="1340.35"/>
    <n v="0.28000000000000003"/>
    <n v="6161.42"/>
    <n v="2285.21"/>
    <n v="0.371"/>
    <n v="75.459999999999994"/>
    <x v="4"/>
    <n v="2"/>
    <b v="0"/>
    <s v="Delivered"/>
    <x v="1"/>
    <x v="8"/>
    <n v="7"/>
    <x v="0"/>
    <x v="7"/>
    <s v="26-35"/>
    <x v="0"/>
    <x v="0"/>
    <n v="0"/>
    <n v="1"/>
    <n v="0"/>
    <n v="1"/>
  </r>
  <r>
    <s v="ORD-03683"/>
    <d v="2024-05-18T00:00:00"/>
    <d v="2024-05-18T00:00:00"/>
    <s v="CUST23854"/>
    <s v="Karan Nair"/>
    <n v="42"/>
    <n v="42"/>
    <s v="Female"/>
    <s v="Female"/>
    <s v="North"/>
    <s v="Delhi"/>
    <x v="5"/>
    <x v="18"/>
    <n v="1"/>
    <n v="1"/>
    <n v="9307.0300000000007"/>
    <n v="0.19"/>
    <n v="13905.79"/>
    <n v="3331.01"/>
    <n v="0.24"/>
    <n v="47.05"/>
    <x v="0"/>
    <n v="2"/>
    <b v="0"/>
    <s v="Delivered"/>
    <x v="1"/>
    <x v="2"/>
    <n v="1"/>
    <x v="0"/>
    <x v="7"/>
    <s v="36-45"/>
    <x v="3"/>
    <x v="0"/>
    <n v="0"/>
    <n v="1"/>
    <n v="0"/>
    <n v="1"/>
  </r>
  <r>
    <s v="ORD-03684"/>
    <d v="2024-05-18T00:00:00"/>
    <d v="2024-05-18T00:00:00"/>
    <s v="CUST27580"/>
    <s v="Ananya Shah"/>
    <n v="37"/>
    <n v="37"/>
    <s v="Female"/>
    <s v="Female"/>
    <s v="West"/>
    <s v="Mumbai"/>
    <x v="3"/>
    <x v="14"/>
    <n v="9"/>
    <n v="9"/>
    <n v="362.34"/>
    <n v="0.16"/>
    <n v="4473.38"/>
    <n v="319.47000000000003"/>
    <n v="7.0999999999999994E-2"/>
    <n v="62.52"/>
    <x v="5"/>
    <m/>
    <b v="0"/>
    <s v="Delivered"/>
    <x v="1"/>
    <x v="1"/>
    <n v="5"/>
    <x v="0"/>
    <x v="7"/>
    <s v="36-45"/>
    <x v="3"/>
    <x v="0"/>
    <n v="0"/>
    <n v="1"/>
    <n v="0"/>
    <n v="1"/>
  </r>
  <r>
    <s v="ORD-03682"/>
    <d v="2024-05-17T00:00:00"/>
    <d v="2024-05-17T00:00:00"/>
    <s v="CUST30084"/>
    <s v="Ritu Bose"/>
    <m/>
    <m/>
    <s v="Other"/>
    <s v="Other"/>
    <s v="North"/>
    <s v="Ludhiana"/>
    <x v="6"/>
    <x v="35"/>
    <n v="5"/>
    <n v="5"/>
    <n v="1894.58"/>
    <n v="0.19"/>
    <n v="13572.12"/>
    <n v="5410.53"/>
    <n v="0.39900000000000002"/>
    <n v="40.74"/>
    <x v="5"/>
    <n v="4"/>
    <b v="0"/>
    <s v="Delivered"/>
    <x v="1"/>
    <x v="0"/>
    <n v="3"/>
    <x v="0"/>
    <x v="7"/>
    <s v="Unknown"/>
    <x v="3"/>
    <x v="0"/>
    <n v="0"/>
    <n v="1"/>
    <n v="0"/>
    <n v="1"/>
  </r>
  <r>
    <s v="ORD-03681"/>
    <d v="2024-05-17T00:00:00"/>
    <d v="2024-05-17T00:00:00"/>
    <s v="CUST54460"/>
    <s v="Karan Mishra"/>
    <n v="35"/>
    <n v="35"/>
    <s v="Other"/>
    <s v="Other"/>
    <s v="South"/>
    <s v="Bangalore"/>
    <x v="6"/>
    <x v="21"/>
    <n v="2"/>
    <n v="2"/>
    <n v="2532.85"/>
    <n v="0.05"/>
    <n v="6919.55"/>
    <n v="2112.7800000000002"/>
    <n v="0.30499999999999999"/>
    <n v="67.930000000000007"/>
    <x v="3"/>
    <n v="5"/>
    <b v="0"/>
    <s v="Delivered"/>
    <x v="1"/>
    <x v="10"/>
    <n v="2"/>
    <x v="0"/>
    <x v="7"/>
    <s v="26-35"/>
    <x v="2"/>
    <x v="0"/>
    <n v="0"/>
    <n v="1"/>
    <n v="0"/>
    <n v="1"/>
  </r>
  <r>
    <s v="ORD-03678"/>
    <d v="2024-05-16T00:00:00"/>
    <d v="2024-05-16T00:00:00"/>
    <s v="CUST45890"/>
    <s v="Ritu Patel"/>
    <n v="16"/>
    <n v="16"/>
    <s v="Male"/>
    <s v="Male"/>
    <s v="West"/>
    <s v="Mumbai"/>
    <x v="2"/>
    <x v="26"/>
    <n v="4"/>
    <n v="4"/>
    <n v="20489.54"/>
    <n v="0.01"/>
    <n v="161033.98000000001"/>
    <n v="22669.85"/>
    <n v="0.14099999999999999"/>
    <n v="73.53"/>
    <x v="1"/>
    <n v="1"/>
    <b v="0"/>
    <s v="Pending"/>
    <x v="2"/>
    <x v="4"/>
    <n v="4"/>
    <x v="0"/>
    <x v="7"/>
    <s v="&lt;18"/>
    <x v="2"/>
    <x v="0"/>
    <n v="0"/>
    <n v="0"/>
    <n v="0"/>
    <n v="1"/>
  </r>
  <r>
    <s v="ORD-03677"/>
    <d v="2024-05-16T00:00:00"/>
    <d v="2024-05-16T00:00:00"/>
    <s v="CUST13845"/>
    <s v="Pooja Joshi"/>
    <n v="24"/>
    <n v="24"/>
    <s v="Female"/>
    <s v="Female"/>
    <s v="West"/>
    <s v="Pune"/>
    <x v="4"/>
    <x v="27"/>
    <n v="5"/>
    <n v="5"/>
    <n v="386.11"/>
    <n v="0.05"/>
    <n v="3102.98"/>
    <n v="740.13"/>
    <n v="0.23899999999999999"/>
    <n v="71.81"/>
    <x v="1"/>
    <n v="3"/>
    <b v="0"/>
    <s v="Shipped"/>
    <x v="4"/>
    <x v="8"/>
    <n v="7"/>
    <x v="0"/>
    <x v="7"/>
    <s v="18-25"/>
    <x v="2"/>
    <x v="0"/>
    <n v="0"/>
    <n v="0"/>
    <n v="0"/>
    <n v="1"/>
  </r>
  <r>
    <s v="ORD-03679"/>
    <d v="2024-05-16T00:00:00"/>
    <d v="2024-05-16T00:00:00"/>
    <s v="CUST33255"/>
    <s v="Priya Mishra"/>
    <n v="38"/>
    <n v="38"/>
    <s v="Other"/>
    <s v="Other"/>
    <s v="North"/>
    <s v="Amritsar"/>
    <x v="1"/>
    <x v="3"/>
    <n v="5"/>
    <n v="5"/>
    <n v="25978.76"/>
    <n v="0.11"/>
    <n v="222707.41"/>
    <n v="45655.25"/>
    <n v="0.20499999999999999"/>
    <n v="40.229999999999997"/>
    <x v="5"/>
    <n v="1"/>
    <b v="0"/>
    <s v="Delivered"/>
    <x v="1"/>
    <x v="4"/>
    <n v="4"/>
    <x v="0"/>
    <x v="7"/>
    <s v="36-45"/>
    <x v="3"/>
    <x v="0"/>
    <n v="0"/>
    <n v="1"/>
    <n v="0"/>
    <n v="1"/>
  </r>
  <r>
    <s v="ORD-03680"/>
    <d v="2024-05-16T00:00:00"/>
    <d v="2024-05-16T00:00:00"/>
    <s v="CUST34978"/>
    <s v="Arjun Mishra"/>
    <n v="19"/>
    <n v="19"/>
    <s v="Female"/>
    <s v="Female"/>
    <s v="North"/>
    <s v="Chandigarh"/>
    <x v="3"/>
    <x v="5"/>
    <n v="4"/>
    <n v="4"/>
    <n v="237.91"/>
    <n v="0.2"/>
    <n v="1123.6099999999999"/>
    <n v="104.78"/>
    <n v="9.2999999999999999E-2"/>
    <n v="61.7"/>
    <x v="2"/>
    <n v="5"/>
    <b v="1"/>
    <s v="Returned"/>
    <x v="0"/>
    <x v="4"/>
    <n v="4"/>
    <x v="0"/>
    <x v="7"/>
    <s v="18-25"/>
    <x v="3"/>
    <x v="0"/>
    <n v="1"/>
    <n v="1"/>
    <n v="0"/>
    <n v="1"/>
  </r>
  <r>
    <s v="ORD-03674"/>
    <d v="2024-05-15T00:00:00"/>
    <d v="2024-05-15T00:00:00"/>
    <s v="CUST71549"/>
    <s v="Ritu Das"/>
    <n v="37"/>
    <n v="37"/>
    <s v="Female"/>
    <s v="Female"/>
    <s v="East"/>
    <s v="Kolkata"/>
    <x v="1"/>
    <x v="2"/>
    <n v="3"/>
    <n v="3"/>
    <n v="16806.93"/>
    <n v="0.37"/>
    <n v="52202.49"/>
    <n v="17999.97"/>
    <n v="0.34499999999999997"/>
    <n v="90.53"/>
    <x v="2"/>
    <n v="4"/>
    <b v="0"/>
    <s v="Delivered"/>
    <x v="1"/>
    <x v="10"/>
    <n v="2"/>
    <x v="0"/>
    <x v="7"/>
    <s v="36-45"/>
    <x v="1"/>
    <x v="0"/>
    <n v="0"/>
    <n v="1"/>
    <n v="0"/>
    <n v="1"/>
  </r>
  <r>
    <s v="ORD-03675"/>
    <d v="2024-05-15T00:00:00"/>
    <d v="2024-05-15T00:00:00"/>
    <s v="CUST24522"/>
    <s v="Karan Kumar"/>
    <n v="35"/>
    <n v="35"/>
    <s v="Male"/>
    <s v="Male"/>
    <s v="Central"/>
    <s v="Bhopal"/>
    <x v="3"/>
    <x v="40"/>
    <n v="5"/>
    <n v="5"/>
    <n v="111.25"/>
    <m/>
    <n v="998.96"/>
    <n v="93.18"/>
    <n v="9.2999999999999999E-2"/>
    <n v="69.34"/>
    <x v="1"/>
    <n v="4"/>
    <b v="0"/>
    <s v="Delivered"/>
    <x v="1"/>
    <x v="0"/>
    <n v="3"/>
    <x v="0"/>
    <x v="7"/>
    <s v="26-35"/>
    <x v="5"/>
    <x v="0"/>
    <n v="0"/>
    <n v="1"/>
    <n v="0"/>
    <n v="1"/>
  </r>
  <r>
    <s v="ORD-03673"/>
    <d v="2024-05-15T00:00:00"/>
    <d v="2024-05-15T00:00:00"/>
    <s v="CUST42403"/>
    <s v="Shreya Gupta"/>
    <n v="27"/>
    <n v="27"/>
    <s v="Other"/>
    <s v="Other"/>
    <s v="North"/>
    <s v="Amritsar"/>
    <x v="6"/>
    <x v="35"/>
    <n v="1"/>
    <n v="1"/>
    <n v="2208.92"/>
    <n v="0.2"/>
    <n v="2768.11"/>
    <n v="796.01"/>
    <n v="0.28799999999999998"/>
    <n v="73.64"/>
    <x v="4"/>
    <n v="5"/>
    <b v="0"/>
    <s v="Delivered"/>
    <x v="1"/>
    <x v="2"/>
    <n v="1"/>
    <x v="0"/>
    <x v="7"/>
    <s v="26-35"/>
    <x v="3"/>
    <x v="0"/>
    <n v="0"/>
    <n v="1"/>
    <n v="0"/>
    <n v="1"/>
  </r>
  <r>
    <s v="ORD-03676"/>
    <d v="2024-05-15T00:00:00"/>
    <d v="2024-05-15T00:00:00"/>
    <s v="CUST12575"/>
    <s v="Amit Bose"/>
    <n v="25"/>
    <n v="25"/>
    <s v="m"/>
    <s v="Male"/>
    <s v="West"/>
    <s v="Surat"/>
    <x v="3"/>
    <x v="14"/>
    <n v="3"/>
    <n v="3"/>
    <n v="451.57"/>
    <n v="0.06"/>
    <n v="2296.34"/>
    <n v="136.74"/>
    <n v="0.06"/>
    <n v="44.69"/>
    <x v="2"/>
    <m/>
    <b v="0"/>
    <s v="Delivered"/>
    <x v="1"/>
    <x v="0"/>
    <n v="3"/>
    <x v="0"/>
    <x v="7"/>
    <s v="18-25"/>
    <x v="2"/>
    <x v="0"/>
    <n v="0"/>
    <n v="1"/>
    <n v="0"/>
    <n v="1"/>
  </r>
  <r>
    <s v="ORD-03669"/>
    <d v="2024-05-14T00:00:00"/>
    <d v="2024-05-14T00:00:00"/>
    <s v="CUST16468"/>
    <s v="Arjun Sharma"/>
    <n v="48"/>
    <n v="48"/>
    <s v="Male"/>
    <s v="Male"/>
    <s v="Central"/>
    <s v="Bhopal"/>
    <x v="6"/>
    <x v="37"/>
    <n v="6"/>
    <n v="6"/>
    <n v="483.3"/>
    <n v="0.35"/>
    <n v="3056.64"/>
    <n v="1071.72"/>
    <n v="0.35099999999999998"/>
    <n v="37.229999999999997"/>
    <x v="2"/>
    <m/>
    <b v="0"/>
    <s v="Delivered"/>
    <x v="1"/>
    <x v="10"/>
    <n v="2"/>
    <x v="0"/>
    <x v="7"/>
    <s v="46-60"/>
    <x v="1"/>
    <x v="0"/>
    <n v="0"/>
    <n v="1"/>
    <n v="0"/>
    <n v="1"/>
  </r>
  <r>
    <s v="ORD-03671"/>
    <d v="2024-05-14T00:00:00"/>
    <d v="2024-05-14T00:00:00"/>
    <s v="CUST25446"/>
    <s v="Meera Joshi"/>
    <n v="40"/>
    <n v="40"/>
    <s v="Other"/>
    <s v="Other"/>
    <s v="North"/>
    <s v="Amritsar"/>
    <x v="0"/>
    <x v="6"/>
    <n v="9"/>
    <n v="9"/>
    <n v="1744.29"/>
    <n v="0.18"/>
    <n v="21619.82"/>
    <n v="8141.08"/>
    <n v="0.377"/>
    <n v="64.2"/>
    <x v="5"/>
    <n v="5"/>
    <b v="0"/>
    <s v="Cancelled"/>
    <x v="3"/>
    <x v="4"/>
    <n v="4"/>
    <x v="0"/>
    <x v="7"/>
    <s v="36-45"/>
    <x v="3"/>
    <x v="0"/>
    <n v="0"/>
    <n v="0"/>
    <n v="1"/>
    <n v="1"/>
  </r>
  <r>
    <s v="ORD-03672"/>
    <d v="2024-05-14T00:00:00"/>
    <d v="2024-05-14T00:00:00"/>
    <s v="CUST50417"/>
    <s v="Ananya Pillai"/>
    <n v="31"/>
    <n v="31"/>
    <s v="Female"/>
    <s v="Female"/>
    <s v="West"/>
    <s v="Surat"/>
    <x v="3"/>
    <x v="31"/>
    <n v="9"/>
    <n v="9"/>
    <n v="452.08"/>
    <n v="0.37"/>
    <n v="4593.7"/>
    <n v="347.56"/>
    <n v="7.5999999999999998E-2"/>
    <n v="25.04"/>
    <x v="0"/>
    <n v="3"/>
    <b v="1"/>
    <s v="Returned"/>
    <x v="0"/>
    <x v="5"/>
    <n v="8"/>
    <x v="0"/>
    <x v="7"/>
    <s v="26-35"/>
    <x v="1"/>
    <x v="0"/>
    <n v="1"/>
    <n v="1"/>
    <n v="0"/>
    <n v="1"/>
  </r>
  <r>
    <s v="ORD-03670"/>
    <d v="2024-05-14T00:00:00"/>
    <d v="2024-05-14T00:00:00"/>
    <s v="CUST31963"/>
    <s v="Rohan Mehta"/>
    <n v="17"/>
    <n v="17"/>
    <s v="Female"/>
    <s v="Female"/>
    <s v="Central"/>
    <s v="Indore"/>
    <x v="5"/>
    <x v="22"/>
    <m/>
    <m/>
    <n v="5318.8"/>
    <n v="0.18"/>
    <n v="6933.26"/>
    <n v="2061.4"/>
    <n v="0.29699999999999999"/>
    <n v="62.11"/>
    <x v="3"/>
    <n v="1"/>
    <b v="1"/>
    <s v="Returned"/>
    <x v="0"/>
    <x v="5"/>
    <n v="8"/>
    <x v="0"/>
    <x v="7"/>
    <s v="&lt;18"/>
    <x v="3"/>
    <x v="0"/>
    <n v="1"/>
    <n v="1"/>
    <n v="0"/>
    <n v="1"/>
  </r>
  <r>
    <s v="ORD-03667"/>
    <d v="2024-05-13T00:00:00"/>
    <d v="2024-05-13T00:00:00"/>
    <s v="CUST95748"/>
    <s v="Arjun Kapoor"/>
    <n v="61"/>
    <n v="61"/>
    <s v="Female"/>
    <s v="Female"/>
    <s v="East"/>
    <s v="Kolkata"/>
    <x v="2"/>
    <x v="30"/>
    <n v="1"/>
    <n v="1"/>
    <n v="42744.12"/>
    <n v="0.28999999999999998"/>
    <n v="49034.559999999998"/>
    <n v="5764.27"/>
    <n v="0.11799999999999999"/>
    <n v="81.41"/>
    <x v="5"/>
    <n v="4"/>
    <b v="0"/>
    <s v="Delivered"/>
    <x v="1"/>
    <x v="5"/>
    <n v="8"/>
    <x v="0"/>
    <x v="7"/>
    <s v="60+"/>
    <x v="0"/>
    <x v="0"/>
    <n v="0"/>
    <n v="1"/>
    <n v="0"/>
    <n v="1"/>
  </r>
  <r>
    <s v="ORD-03668"/>
    <d v="2024-05-13T00:00:00"/>
    <d v="2024-05-13T00:00:00"/>
    <s v="CUST73443"/>
    <s v="Vikram Pillai"/>
    <n v="21"/>
    <n v="21"/>
    <s v="Female"/>
    <s v="Female"/>
    <s v="East"/>
    <s v="Patna"/>
    <x v="1"/>
    <x v="34"/>
    <n v="6"/>
    <n v="6"/>
    <n v="17147.62"/>
    <n v="0.11"/>
    <n v="182249.65"/>
    <n v="41080.800000000003"/>
    <n v="0.22500000000000001"/>
    <n v="87.27"/>
    <x v="2"/>
    <n v="1"/>
    <b v="0"/>
    <s v="Delivered"/>
    <x v="1"/>
    <x v="4"/>
    <n v="4"/>
    <x v="0"/>
    <x v="7"/>
    <s v="18-25"/>
    <x v="3"/>
    <x v="0"/>
    <n v="0"/>
    <n v="1"/>
    <n v="0"/>
    <n v="1"/>
  </r>
  <r>
    <s v="ORD-03665"/>
    <d v="2024-05-13T00:00:00"/>
    <d v="2024-05-13T00:00:00"/>
    <s v="CUST12838"/>
    <s v="Sanjay Pillai"/>
    <n v="30"/>
    <n v="30"/>
    <s v="Male"/>
    <s v="Male"/>
    <s v="East"/>
    <s v="Bhubaneswar"/>
    <x v="6"/>
    <x v="35"/>
    <n v="2"/>
    <n v="2"/>
    <n v="358"/>
    <n v="0.38"/>
    <n v="728.66"/>
    <n v="256.39999999999998"/>
    <n v="0.35199999999999998"/>
    <n v="63.9"/>
    <x v="0"/>
    <n v="1"/>
    <b v="0"/>
    <s v="Delivered"/>
    <x v="1"/>
    <x v="6"/>
    <n v="6"/>
    <x v="0"/>
    <x v="7"/>
    <s v="26-35"/>
    <x v="1"/>
    <x v="0"/>
    <n v="0"/>
    <n v="1"/>
    <n v="0"/>
    <n v="1"/>
  </r>
  <r>
    <s v="ORD-03666"/>
    <d v="2024-05-13T00:00:00"/>
    <d v="2024-05-13T00:00:00"/>
    <s v="CUST44030"/>
    <s v="Aditya Sharma"/>
    <n v="19"/>
    <n v="19"/>
    <s v="Female"/>
    <s v="Female"/>
    <s v="North"/>
    <s v="Amritsar"/>
    <x v="6"/>
    <x v="37"/>
    <n v="1"/>
    <n v="1"/>
    <n v="1396.08"/>
    <n v="0.02"/>
    <n v="2286.71"/>
    <n v="826.31"/>
    <n v="0.36099999999999999"/>
    <n v="32.4"/>
    <x v="2"/>
    <n v="2"/>
    <b v="0"/>
    <s v="Delivered"/>
    <x v="1"/>
    <x v="4"/>
    <n v="4"/>
    <x v="0"/>
    <x v="7"/>
    <s v="18-25"/>
    <x v="2"/>
    <x v="0"/>
    <n v="0"/>
    <n v="1"/>
    <n v="0"/>
    <n v="1"/>
  </r>
  <r>
    <s v="ORD-03664"/>
    <d v="2024-05-13T00:00:00"/>
    <d v="2024-05-13T00:00:00"/>
    <s v="CUST92119"/>
    <s v="Amit Singh"/>
    <n v="39"/>
    <n v="39"/>
    <s v="Male"/>
    <s v="Male"/>
    <s v="South"/>
    <s v="Kochi"/>
    <x v="3"/>
    <x v="40"/>
    <n v="9"/>
    <n v="9"/>
    <n v="188.1"/>
    <n v="0.08"/>
    <n v="2301.06"/>
    <n v="192.79"/>
    <n v="8.4000000000000005E-2"/>
    <n v="67.95"/>
    <x v="0"/>
    <n v="2"/>
    <b v="1"/>
    <s v="Returned"/>
    <x v="0"/>
    <x v="9"/>
    <n v="9"/>
    <x v="0"/>
    <x v="7"/>
    <s v="36-45"/>
    <x v="2"/>
    <x v="0"/>
    <n v="1"/>
    <n v="1"/>
    <n v="0"/>
    <n v="1"/>
  </r>
  <r>
    <s v="ORD-03662"/>
    <d v="2024-05-11T00:00:00"/>
    <d v="2024-05-11T00:00:00"/>
    <s v="CUST72198"/>
    <s v="Ritu Shah"/>
    <n v="22"/>
    <n v="22"/>
    <s v="Female"/>
    <s v="Female"/>
    <s v="West"/>
    <s v="Ahmedabad"/>
    <x v="4"/>
    <x v="27"/>
    <n v="1"/>
    <n v="1"/>
    <n v="824.98"/>
    <n v="0.04"/>
    <n v="1484.35"/>
    <n v="718.2"/>
    <n v="0.48399999999999999"/>
    <n v="58.06"/>
    <x v="0"/>
    <n v="5"/>
    <b v="0"/>
    <s v="Delivered"/>
    <x v="1"/>
    <x v="0"/>
    <n v="3"/>
    <x v="0"/>
    <x v="7"/>
    <s v="18-25"/>
    <x v="2"/>
    <x v="0"/>
    <n v="0"/>
    <n v="1"/>
    <n v="0"/>
    <n v="1"/>
  </r>
  <r>
    <s v="ORD-03663"/>
    <d v="2024-05-11T00:00:00"/>
    <d v="2024-05-11T00:00:00"/>
    <s v="CUST63146"/>
    <s v="Deepa Verma"/>
    <n v="22"/>
    <n v="22"/>
    <s v="Other"/>
    <s v="Other"/>
    <s v="South"/>
    <s v="Chennai"/>
    <x v="4"/>
    <x v="8"/>
    <m/>
    <m/>
    <n v="480.68"/>
    <n v="0.37"/>
    <n v="448.54"/>
    <n v="185.46"/>
    <n v="0.41299999999999998"/>
    <n v="65.84"/>
    <x v="4"/>
    <n v="1"/>
    <b v="0"/>
    <s v="Delivered"/>
    <x v="1"/>
    <x v="8"/>
    <n v="7"/>
    <x v="0"/>
    <x v="7"/>
    <s v="18-25"/>
    <x v="1"/>
    <x v="0"/>
    <n v="0"/>
    <n v="1"/>
    <n v="0"/>
    <n v="1"/>
  </r>
  <r>
    <s v="ORD-03661"/>
    <d v="2024-05-10T00:00:00"/>
    <d v="2024-05-10T00:00:00"/>
    <s v="CUST49064"/>
    <s v="Deepa Shah"/>
    <n v="30"/>
    <n v="30"/>
    <s v="Female"/>
    <s v="Female"/>
    <s v="Central"/>
    <s v="Nagpur"/>
    <x v="0"/>
    <x v="38"/>
    <n v="8"/>
    <n v="8"/>
    <n v="1253.1199999999999"/>
    <n v="0.3"/>
    <n v="11982.36"/>
    <n v="7180.54"/>
    <n v="0.59899999999999998"/>
    <n v="32.68"/>
    <x v="4"/>
    <m/>
    <b v="0"/>
    <s v="Delivered"/>
    <x v="1"/>
    <x v="3"/>
    <n v="10"/>
    <x v="0"/>
    <x v="7"/>
    <s v="26-35"/>
    <x v="0"/>
    <x v="0"/>
    <n v="0"/>
    <n v="1"/>
    <n v="0"/>
    <n v="1"/>
  </r>
  <r>
    <s v="ORD-03659"/>
    <d v="2024-05-09T00:00:00"/>
    <d v="2024-05-09T00:00:00"/>
    <s v="CUST21485"/>
    <s v="Priya Shah"/>
    <n v="35"/>
    <n v="35"/>
    <s v="Female"/>
    <s v="Female"/>
    <s v="West"/>
    <s v="Ahmedabad"/>
    <x v="0"/>
    <x v="15"/>
    <n v="8"/>
    <n v="8"/>
    <n v="1212.69"/>
    <n v="0.21"/>
    <n v="13771.38"/>
    <n v="6491.12"/>
    <n v="0.47099999999999997"/>
    <n v="40.26"/>
    <x v="2"/>
    <n v="3"/>
    <b v="0"/>
    <s v="Delivered"/>
    <x v="1"/>
    <x v="5"/>
    <n v="8"/>
    <x v="0"/>
    <x v="7"/>
    <s v="26-35"/>
    <x v="0"/>
    <x v="0"/>
    <n v="0"/>
    <n v="1"/>
    <n v="0"/>
    <n v="1"/>
  </r>
  <r>
    <s v="ORD-03660"/>
    <d v="2024-05-09T00:00:00"/>
    <d v="2024-05-09T00:00:00"/>
    <s v="CUST42839"/>
    <s v="Ananya Pillai"/>
    <n v="24"/>
    <n v="24"/>
    <s v="Other"/>
    <s v="Other"/>
    <s v="West"/>
    <s v="Pune"/>
    <x v="1"/>
    <x v="28"/>
    <n v="6"/>
    <n v="6"/>
    <n v="28581.8"/>
    <n v="0.38"/>
    <n v="181310.38"/>
    <n v="46448.05"/>
    <n v="0.25600000000000001"/>
    <n v="45.42"/>
    <x v="1"/>
    <m/>
    <b v="0"/>
    <s v="Delivered"/>
    <x v="1"/>
    <x v="9"/>
    <n v="9"/>
    <x v="0"/>
    <x v="7"/>
    <s v="18-25"/>
    <x v="1"/>
    <x v="0"/>
    <n v="0"/>
    <n v="1"/>
    <n v="0"/>
    <n v="1"/>
  </r>
  <r>
    <s v="ORD-03658"/>
    <d v="2024-05-08T00:00:00"/>
    <d v="2024-05-08T00:00:00"/>
    <s v="CUST59639"/>
    <s v="Deepa Chatterjee"/>
    <n v="33"/>
    <n v="33"/>
    <s v="Male"/>
    <s v="Male"/>
    <s v="North"/>
    <s v="Amritsar"/>
    <x v="2"/>
    <x v="4"/>
    <n v="1"/>
    <n v="1"/>
    <n v="20268.07"/>
    <m/>
    <n v="30490.51"/>
    <n v="5209.5600000000004"/>
    <n v="0.17100000000000001"/>
    <n v="57.63"/>
    <x v="0"/>
    <n v="2"/>
    <b v="0"/>
    <s v="Delivered"/>
    <x v="1"/>
    <x v="3"/>
    <n v="10"/>
    <x v="0"/>
    <x v="7"/>
    <s v="26-35"/>
    <x v="5"/>
    <x v="0"/>
    <n v="0"/>
    <n v="1"/>
    <n v="0"/>
    <n v="1"/>
  </r>
  <r>
    <s v="ORD-03657"/>
    <d v="2024-05-08T00:00:00"/>
    <d v="2024-05-08T00:00:00"/>
    <s v="CUST04582"/>
    <s v="Kavya Kumar"/>
    <n v="43"/>
    <n v="43"/>
    <s v="F"/>
    <s v="Female"/>
    <s v="East"/>
    <s v="Bhubaneswar"/>
    <x v="1"/>
    <x v="2"/>
    <n v="7"/>
    <n v="7"/>
    <n v="16570.919999999998"/>
    <n v="0.33"/>
    <n v="122079.93"/>
    <n v="40801.29"/>
    <n v="0.33400000000000002"/>
    <n v="111.73"/>
    <x v="4"/>
    <n v="1"/>
    <b v="0"/>
    <s v="Shipped"/>
    <x v="4"/>
    <x v="9"/>
    <n v="9"/>
    <x v="0"/>
    <x v="7"/>
    <s v="36-45"/>
    <x v="1"/>
    <x v="0"/>
    <n v="0"/>
    <n v="0"/>
    <n v="0"/>
    <n v="1"/>
  </r>
  <r>
    <s v="ORD-03656"/>
    <d v="2024-05-07T00:00:00"/>
    <d v="2024-05-07T00:00:00"/>
    <s v="CUST68462"/>
    <s v="Arjun Verma"/>
    <n v="22"/>
    <n v="22"/>
    <s v="Male"/>
    <s v="Male"/>
    <s v="North"/>
    <s v="Ludhiana"/>
    <x v="3"/>
    <x v="5"/>
    <n v="7"/>
    <n v="7"/>
    <n v="113.61"/>
    <n v="0.03"/>
    <n v="1502.19"/>
    <n v="129.15"/>
    <n v="8.5999999999999993E-2"/>
    <n v="65.959999999999994"/>
    <x v="5"/>
    <n v="5"/>
    <b v="0"/>
    <s v="Delivered"/>
    <x v="1"/>
    <x v="4"/>
    <n v="4"/>
    <x v="0"/>
    <x v="7"/>
    <s v="18-25"/>
    <x v="2"/>
    <x v="0"/>
    <n v="0"/>
    <n v="1"/>
    <n v="0"/>
    <n v="1"/>
  </r>
  <r>
    <s v="ORD-03655"/>
    <d v="2024-05-07T00:00:00"/>
    <d v="2024-05-07T00:00:00"/>
    <s v="CUST44723"/>
    <s v="Ritu Singh"/>
    <n v="42"/>
    <n v="42"/>
    <s v="Male"/>
    <s v="Male"/>
    <s v="West"/>
    <s v="Ahmedabad"/>
    <x v="1"/>
    <x v="1"/>
    <n v="10"/>
    <n v="10"/>
    <n v="15954.1"/>
    <n v="0.05"/>
    <n v="267926.31"/>
    <n v="76735.56"/>
    <n v="0.28599999999999998"/>
    <n v="54.78"/>
    <x v="5"/>
    <n v="1"/>
    <b v="0"/>
    <s v="Delivered"/>
    <x v="1"/>
    <x v="2"/>
    <n v="1"/>
    <x v="0"/>
    <x v="7"/>
    <s v="36-45"/>
    <x v="2"/>
    <x v="0"/>
    <n v="0"/>
    <n v="1"/>
    <n v="0"/>
    <n v="1"/>
  </r>
  <r>
    <s v="ORD-03653"/>
    <d v="2024-05-06T00:00:00"/>
    <d v="2024-05-06T00:00:00"/>
    <s v="CUST59471"/>
    <s v="Karan Mehta"/>
    <n v="28"/>
    <n v="28"/>
    <s v="Other"/>
    <s v="Other"/>
    <s v="South"/>
    <s v="Kochi"/>
    <x v="6"/>
    <x v="21"/>
    <n v="7"/>
    <n v="7"/>
    <n v="3210.04"/>
    <n v="0.38"/>
    <n v="22477.05"/>
    <n v="8603.9699999999993"/>
    <n v="0.38300000000000001"/>
    <n v="60.3"/>
    <x v="2"/>
    <m/>
    <b v="1"/>
    <s v="Returned"/>
    <x v="0"/>
    <x v="2"/>
    <n v="1"/>
    <x v="0"/>
    <x v="7"/>
    <s v="26-35"/>
    <x v="1"/>
    <x v="0"/>
    <n v="1"/>
    <n v="1"/>
    <n v="0"/>
    <n v="1"/>
  </r>
  <r>
    <s v="ORD-03654"/>
    <d v="2024-05-06T00:00:00"/>
    <d v="2024-05-06T00:00:00"/>
    <s v="CUST00096"/>
    <s v="Ritu Bose"/>
    <n v="41"/>
    <n v="41"/>
    <s v="Male"/>
    <s v="Male"/>
    <s v="Central"/>
    <s v="Raipur"/>
    <x v="3"/>
    <x v="14"/>
    <n v="1"/>
    <n v="1"/>
    <n v="429.16"/>
    <n v="0.06"/>
    <n v="614.69000000000005"/>
    <n v="40.82"/>
    <n v="6.6000000000000003E-2"/>
    <n v="38.15"/>
    <x v="1"/>
    <n v="2"/>
    <b v="0"/>
    <s v="Delivered"/>
    <x v="1"/>
    <x v="8"/>
    <n v="7"/>
    <x v="0"/>
    <x v="7"/>
    <s v="36-45"/>
    <x v="2"/>
    <x v="0"/>
    <n v="0"/>
    <n v="1"/>
    <n v="0"/>
    <n v="1"/>
  </r>
  <r>
    <s v="ORD-03652"/>
    <d v="2024-05-06T00:00:00"/>
    <d v="2024-05-06T00:00:00"/>
    <s v="CUST85147"/>
    <s v="Aditya Singh"/>
    <n v="35"/>
    <n v="35"/>
    <s v="Female"/>
    <s v="Female"/>
    <s v="South"/>
    <s v="Hyderabad"/>
    <x v="6"/>
    <x v="13"/>
    <n v="2"/>
    <n v="2"/>
    <n v="1717.4"/>
    <n v="0.17"/>
    <n v="4468.9799999999996"/>
    <n v="1161.98"/>
    <n v="0.26"/>
    <n v="84.39"/>
    <x v="2"/>
    <n v="5"/>
    <b v="1"/>
    <s v="Returned"/>
    <x v="0"/>
    <x v="1"/>
    <n v="5"/>
    <x v="0"/>
    <x v="7"/>
    <s v="26-35"/>
    <x v="3"/>
    <x v="0"/>
    <n v="1"/>
    <n v="1"/>
    <n v="0"/>
    <n v="1"/>
  </r>
  <r>
    <s v="ORD-03651"/>
    <d v="2024-05-05T00:00:00"/>
    <d v="2024-05-05T00:00:00"/>
    <s v="CUST95089"/>
    <s v="Amit Verma"/>
    <n v="40"/>
    <n v="40"/>
    <s v="Female"/>
    <s v="Female"/>
    <s v="Central"/>
    <s v="Nagpur"/>
    <x v="0"/>
    <x v="15"/>
    <n v="8"/>
    <n v="8"/>
    <n v="1207.93"/>
    <n v="0.26"/>
    <n v="11716.75"/>
    <n v="4482.22"/>
    <n v="0.38300000000000001"/>
    <n v="60.34"/>
    <x v="0"/>
    <n v="5"/>
    <b v="0"/>
    <s v="Delivered"/>
    <x v="1"/>
    <x v="4"/>
    <n v="4"/>
    <x v="0"/>
    <x v="7"/>
    <s v="36-45"/>
    <x v="0"/>
    <x v="0"/>
    <n v="0"/>
    <n v="1"/>
    <n v="0"/>
    <n v="1"/>
  </r>
  <r>
    <s v="ORD-03648"/>
    <d v="2024-05-04T00:00:00"/>
    <d v="2024-05-04T00:00:00"/>
    <s v="CUST67942"/>
    <s v="Rohan Bhat"/>
    <n v="28"/>
    <n v="28"/>
    <s v="Male"/>
    <s v="Male"/>
    <s v="West"/>
    <s v="Ahmedabad"/>
    <x v="2"/>
    <x v="30"/>
    <n v="2"/>
    <n v="2"/>
    <n v="32171.040000000001"/>
    <n v="0.1"/>
    <n v="95994.28"/>
    <n v="9495.02"/>
    <n v="9.9000000000000005E-2"/>
    <n v="70.88"/>
    <x v="5"/>
    <n v="3"/>
    <b v="1"/>
    <s v="Returned"/>
    <x v="0"/>
    <x v="8"/>
    <n v="7"/>
    <x v="0"/>
    <x v="7"/>
    <s v="26-35"/>
    <x v="2"/>
    <x v="0"/>
    <n v="1"/>
    <n v="1"/>
    <n v="0"/>
    <n v="1"/>
  </r>
  <r>
    <s v="ORD-03645"/>
    <d v="2024-05-04T00:00:00"/>
    <d v="2024-05-04T00:00:00"/>
    <s v="CUST40711"/>
    <s v="Rohan Kapoor"/>
    <n v="33"/>
    <n v="33"/>
    <s v="Other"/>
    <s v="Other"/>
    <s v="Central"/>
    <s v="Bhopal"/>
    <x v="3"/>
    <x v="40"/>
    <n v="4"/>
    <n v="4"/>
    <n v="413.23"/>
    <n v="0.16"/>
    <n v="2226.94"/>
    <n v="97.94"/>
    <n v="4.3999999999999997E-2"/>
    <n v="29.46"/>
    <x v="0"/>
    <n v="4"/>
    <b v="0"/>
    <s v="Delivered"/>
    <x v="1"/>
    <x v="9"/>
    <n v="9"/>
    <x v="0"/>
    <x v="7"/>
    <s v="26-35"/>
    <x v="3"/>
    <x v="0"/>
    <n v="0"/>
    <n v="1"/>
    <n v="0"/>
    <n v="1"/>
  </r>
  <r>
    <s v="ORD-03649"/>
    <d v="2024-05-04T00:00:00"/>
    <d v="2024-05-04T00:00:00"/>
    <s v="CUST00250"/>
    <s v="Arjun Kapoor"/>
    <n v="33"/>
    <n v="33"/>
    <s v="Other"/>
    <s v="Other"/>
    <s v="East"/>
    <s v="Patna"/>
    <x v="6"/>
    <x v="37"/>
    <m/>
    <m/>
    <n v="3459.1"/>
    <n v="0.09"/>
    <n v="5625.2"/>
    <n v="2101.1"/>
    <n v="0.374"/>
    <n v="59.55"/>
    <x v="5"/>
    <n v="4"/>
    <b v="0"/>
    <s v="Delivered"/>
    <x v="1"/>
    <x v="8"/>
    <n v="7"/>
    <x v="0"/>
    <x v="7"/>
    <s v="26-35"/>
    <x v="2"/>
    <x v="0"/>
    <n v="0"/>
    <n v="1"/>
    <n v="0"/>
    <n v="1"/>
  </r>
  <r>
    <s v="ORD-03650"/>
    <d v="2024-05-04T00:00:00"/>
    <d v="2024-05-04T00:00:00"/>
    <s v="CUST58829"/>
    <s v="Sanjay Kapoor"/>
    <n v="57"/>
    <n v="57"/>
    <s v="F"/>
    <s v="Female"/>
    <s v="Central"/>
    <s v="Bhopal"/>
    <x v="4"/>
    <x v="8"/>
    <n v="8"/>
    <n v="8"/>
    <n v="1190.92"/>
    <n v="0.22"/>
    <n v="14021.08"/>
    <n v="5817.67"/>
    <n v="0.41499999999999998"/>
    <n v="76.180000000000007"/>
    <x v="3"/>
    <n v="3"/>
    <b v="1"/>
    <s v="Returned"/>
    <x v="0"/>
    <x v="2"/>
    <n v="1"/>
    <x v="0"/>
    <x v="7"/>
    <s v="46-60"/>
    <x v="0"/>
    <x v="0"/>
    <n v="1"/>
    <n v="1"/>
    <n v="0"/>
    <n v="1"/>
  </r>
  <r>
    <s v="ORD-03647"/>
    <d v="2024-05-04T00:00:00"/>
    <d v="2024-05-04T00:00:00"/>
    <s v="CUST04161"/>
    <s v="Ritu Kapoor"/>
    <n v="30"/>
    <n v="30"/>
    <s v="Other"/>
    <s v="Other"/>
    <s v="West"/>
    <s v="Surat"/>
    <x v="0"/>
    <x v="15"/>
    <n v="4"/>
    <n v="4"/>
    <n v="1294.0999999999999"/>
    <n v="0.26"/>
    <n v="5791.59"/>
    <n v="2481.7399999999998"/>
    <n v="0.42899999999999999"/>
    <n v="34.770000000000003"/>
    <x v="1"/>
    <n v="1"/>
    <b v="0"/>
    <s v="Delivered"/>
    <x v="1"/>
    <x v="6"/>
    <n v="6"/>
    <x v="0"/>
    <x v="7"/>
    <s v="26-35"/>
    <x v="0"/>
    <x v="0"/>
    <n v="0"/>
    <n v="1"/>
    <n v="0"/>
    <n v="1"/>
  </r>
  <r>
    <s v="ORD-03646"/>
    <d v="2024-05-04T00:00:00"/>
    <d v="2024-05-04T00:00:00"/>
    <s v="CUST63505"/>
    <s v="Karan Bose"/>
    <n v="52"/>
    <n v="52"/>
    <s v="Female"/>
    <s v="Female"/>
    <s v="South"/>
    <s v="Kochi"/>
    <x v="6"/>
    <x v="23"/>
    <n v="3"/>
    <n v="3"/>
    <n v="2490.42"/>
    <n v="0.12"/>
    <n v="9565"/>
    <n v="4135.1499999999996"/>
    <n v="0.432"/>
    <n v="56.66"/>
    <x v="5"/>
    <n v="5"/>
    <b v="0"/>
    <s v="Cancelled"/>
    <x v="3"/>
    <x v="5"/>
    <n v="8"/>
    <x v="0"/>
    <x v="7"/>
    <s v="46-60"/>
    <x v="3"/>
    <x v="0"/>
    <n v="0"/>
    <n v="0"/>
    <n v="1"/>
    <n v="1"/>
  </r>
  <r>
    <s v="ORD-03642"/>
    <d v="2024-05-03T00:00:00"/>
    <d v="2024-05-03T00:00:00"/>
    <s v="CUST91604"/>
    <s v="Deepa Pillai"/>
    <m/>
    <m/>
    <s v="Male"/>
    <s v="Male"/>
    <s v="Central"/>
    <s v="Raipur"/>
    <x v="6"/>
    <x v="35"/>
    <n v="1"/>
    <n v="1"/>
    <n v="1545.75"/>
    <n v="0.33"/>
    <n v="1542.53"/>
    <n v="612.17999999999995"/>
    <n v="0.39700000000000002"/>
    <n v="63.94"/>
    <x v="4"/>
    <n v="2"/>
    <b v="1"/>
    <s v="Returned"/>
    <x v="0"/>
    <x v="9"/>
    <n v="9"/>
    <x v="0"/>
    <x v="7"/>
    <s v="Unknown"/>
    <x v="1"/>
    <x v="0"/>
    <n v="1"/>
    <n v="1"/>
    <n v="0"/>
    <n v="1"/>
  </r>
  <r>
    <s v="ORD-03643"/>
    <d v="2024-05-03T00:00:00"/>
    <d v="2024-05-03T00:00:00"/>
    <s v="CUST93078"/>
    <s v="Rohan Nair"/>
    <n v="47"/>
    <n v="47"/>
    <s v="F"/>
    <s v="Female"/>
    <s v="West"/>
    <s v="Surat"/>
    <x v="4"/>
    <x v="8"/>
    <n v="7"/>
    <n v="7"/>
    <n v="377"/>
    <n v="0.23"/>
    <n v="3325.2"/>
    <n v="1638.79"/>
    <n v="0.49299999999999999"/>
    <n v="55.63"/>
    <x v="0"/>
    <n v="5"/>
    <b v="0"/>
    <s v="Delivered"/>
    <x v="1"/>
    <x v="8"/>
    <n v="7"/>
    <x v="0"/>
    <x v="7"/>
    <s v="46-60"/>
    <x v="0"/>
    <x v="0"/>
    <n v="0"/>
    <n v="1"/>
    <n v="0"/>
    <n v="1"/>
  </r>
  <r>
    <s v="ORD-03644"/>
    <d v="2024-05-03T00:00:00"/>
    <d v="2024-05-03T00:00:00"/>
    <s v="CUST85909"/>
    <s v="Aditya Mehta"/>
    <n v="26"/>
    <n v="26"/>
    <s v="Female"/>
    <s v="Female"/>
    <s v="East"/>
    <s v="Patna"/>
    <x v="0"/>
    <x v="0"/>
    <n v="10"/>
    <n v="10"/>
    <n v="2273.9"/>
    <n v="0.21"/>
    <n v="30023.01"/>
    <n v="13458.53"/>
    <n v="0.44800000000000001"/>
    <n v="83.41"/>
    <x v="0"/>
    <n v="1"/>
    <b v="0"/>
    <s v="Delivered"/>
    <x v="1"/>
    <x v="3"/>
    <n v="10"/>
    <x v="0"/>
    <x v="7"/>
    <s v="26-35"/>
    <x v="0"/>
    <x v="0"/>
    <n v="0"/>
    <n v="1"/>
    <n v="0"/>
    <n v="1"/>
  </r>
  <r>
    <s v="ORD-03641"/>
    <d v="2024-05-02T00:00:00"/>
    <d v="2024-05-02T00:00:00"/>
    <s v="CUST69845"/>
    <s v="Ananya Nair"/>
    <n v="25"/>
    <n v="25"/>
    <s v="Female"/>
    <s v="Female"/>
    <s v="North"/>
    <s v="Chandigarh"/>
    <x v="0"/>
    <x v="0"/>
    <n v="4"/>
    <n v="4"/>
    <n v="867.46"/>
    <n v="0.22"/>
    <n v="4462.82"/>
    <n v="2376.0500000000002"/>
    <n v="0.53200000000000003"/>
    <n v="52.4"/>
    <x v="5"/>
    <n v="2"/>
    <b v="0"/>
    <s v="Delivered"/>
    <x v="1"/>
    <x v="8"/>
    <n v="7"/>
    <x v="0"/>
    <x v="7"/>
    <s v="18-25"/>
    <x v="0"/>
    <x v="0"/>
    <n v="0"/>
    <n v="1"/>
    <n v="0"/>
    <n v="1"/>
  </r>
  <r>
    <s v="ORD-03640"/>
    <d v="2024-05-01T00:00:00"/>
    <d v="2024-05-01T00:00:00"/>
    <s v="CUST31568"/>
    <s v="Ananya Shah"/>
    <n v="12"/>
    <n v="12"/>
    <s v="Other"/>
    <s v="Other"/>
    <s v="East"/>
    <s v="Kolkata"/>
    <x v="0"/>
    <x v="15"/>
    <n v="5"/>
    <n v="5"/>
    <n v="1989.16"/>
    <n v="0.24"/>
    <n v="12820.21"/>
    <n v="5988.44"/>
    <n v="0.46700000000000003"/>
    <n v="79.5"/>
    <x v="4"/>
    <n v="4"/>
    <b v="0"/>
    <s v="Delivered"/>
    <x v="1"/>
    <x v="1"/>
    <n v="5"/>
    <x v="0"/>
    <x v="7"/>
    <s v="&lt;18"/>
    <x v="0"/>
    <x v="0"/>
    <n v="0"/>
    <n v="1"/>
    <n v="0"/>
    <n v="1"/>
  </r>
  <r>
    <s v="ORD-03637"/>
    <d v="2024-04-30T00:00:00"/>
    <d v="2024-04-30T00:00:00"/>
    <s v="CUST91185"/>
    <s v="Karan Rao"/>
    <n v="19"/>
    <n v="19"/>
    <s v="Other"/>
    <s v="Other"/>
    <s v="Central"/>
    <s v="Nagpur"/>
    <x v="0"/>
    <x v="0"/>
    <n v="3"/>
    <n v="3"/>
    <n v="2213"/>
    <n v="0.1"/>
    <n v="9293.85"/>
    <n v="4453.78"/>
    <n v="0.47899999999999998"/>
    <n v="86.73"/>
    <x v="0"/>
    <n v="4"/>
    <b v="0"/>
    <s v="Delivered"/>
    <x v="1"/>
    <x v="3"/>
    <n v="10"/>
    <x v="0"/>
    <x v="8"/>
    <s v="18-25"/>
    <x v="2"/>
    <x v="0"/>
    <n v="0"/>
    <n v="1"/>
    <n v="0"/>
    <n v="1"/>
  </r>
  <r>
    <s v="ORD-03636"/>
    <d v="2024-04-30T00:00:00"/>
    <d v="2024-04-30T00:00:00"/>
    <s v="CUST94587"/>
    <s v="Vikram Singh"/>
    <n v="5"/>
    <n v="5"/>
    <s v="Male"/>
    <s v="Male"/>
    <s v="South"/>
    <s v="Chennai"/>
    <x v="2"/>
    <x v="17"/>
    <n v="8"/>
    <n v="8"/>
    <n v="29438.87"/>
    <n v="0.27"/>
    <n v="265801.33"/>
    <n v="17629.48"/>
    <n v="6.6000000000000003E-2"/>
    <n v="66.34"/>
    <x v="0"/>
    <n v="2"/>
    <b v="0"/>
    <s v="Delivered"/>
    <x v="1"/>
    <x v="3"/>
    <n v="10"/>
    <x v="0"/>
    <x v="8"/>
    <s v="&lt;18"/>
    <x v="0"/>
    <x v="0"/>
    <n v="0"/>
    <n v="1"/>
    <n v="0"/>
    <n v="1"/>
  </r>
  <r>
    <s v="ORD-03639"/>
    <d v="2024-04-30T00:00:00"/>
    <d v="2024-04-30T00:00:00"/>
    <s v="CUST46406"/>
    <s v="Ananya Das"/>
    <n v="44"/>
    <n v="44"/>
    <s v="Male"/>
    <s v="Male"/>
    <s v="West"/>
    <s v="Mumbai"/>
    <x v="0"/>
    <x v="16"/>
    <n v="1"/>
    <n v="1"/>
    <n v="1276.8900000000001"/>
    <n v="0.14000000000000001"/>
    <n v="1679.21"/>
    <n v="753.07"/>
    <n v="0.44800000000000001"/>
    <n v="91.51"/>
    <x v="3"/>
    <n v="2"/>
    <b v="0"/>
    <s v="Delivered"/>
    <x v="1"/>
    <x v="2"/>
    <n v="1"/>
    <x v="0"/>
    <x v="8"/>
    <s v="36-45"/>
    <x v="3"/>
    <x v="0"/>
    <n v="0"/>
    <n v="1"/>
    <n v="0"/>
    <n v="1"/>
  </r>
  <r>
    <s v="ORD-03638"/>
    <d v="2024-04-30T00:00:00"/>
    <d v="2024-04-30T00:00:00"/>
    <s v="CUST06952"/>
    <s v="Deepa Pillai"/>
    <n v="42"/>
    <n v="42"/>
    <s v="Other"/>
    <s v="Other"/>
    <s v="South"/>
    <s v="Bangalore"/>
    <x v="1"/>
    <x v="28"/>
    <n v="4"/>
    <n v="4"/>
    <n v="15880.17"/>
    <n v="0.08"/>
    <n v="96311.3"/>
    <n v="34839.089999999997"/>
    <n v="0.36199999999999999"/>
    <n v="69.260000000000005"/>
    <x v="5"/>
    <n v="4"/>
    <b v="0"/>
    <s v="Delivered"/>
    <x v="1"/>
    <x v="4"/>
    <n v="4"/>
    <x v="0"/>
    <x v="8"/>
    <s v="36-45"/>
    <x v="2"/>
    <x v="0"/>
    <n v="0"/>
    <n v="1"/>
    <n v="0"/>
    <n v="1"/>
  </r>
  <r>
    <s v="ORD-03635"/>
    <d v="2024-04-29T00:00:00"/>
    <d v="2024-04-29T00:00:00"/>
    <s v="CUST69253"/>
    <s v="Aditya Bose"/>
    <n v="31"/>
    <n v="31"/>
    <s v="Male"/>
    <s v="Male"/>
    <s v="North"/>
    <s v="Chandigarh"/>
    <x v="6"/>
    <x v="21"/>
    <n v="1"/>
    <n v="1"/>
    <n v="2333.8200000000002"/>
    <n v="0.3"/>
    <n v="2311.2600000000002"/>
    <n v="857.57"/>
    <n v="0.371"/>
    <n v="31.53"/>
    <x v="5"/>
    <n v="2"/>
    <b v="1"/>
    <s v="Returned"/>
    <x v="0"/>
    <x v="3"/>
    <n v="10"/>
    <x v="0"/>
    <x v="8"/>
    <s v="26-35"/>
    <x v="0"/>
    <x v="0"/>
    <n v="1"/>
    <n v="1"/>
    <n v="0"/>
    <n v="1"/>
  </r>
  <r>
    <s v="ORD-03633"/>
    <d v="2024-04-28T00:00:00"/>
    <d v="2024-04-28T00:00:00"/>
    <s v="CUST94304"/>
    <s v="Amit Reddy"/>
    <n v="35"/>
    <n v="35"/>
    <s v="Other"/>
    <s v="Other"/>
    <s v="Central"/>
    <s v="Raipur"/>
    <x v="4"/>
    <x v="27"/>
    <n v="9"/>
    <n v="9"/>
    <n v="499.65"/>
    <n v="0.02"/>
    <n v="7343.37"/>
    <n v="2521.34"/>
    <n v="0.34300000000000003"/>
    <n v="39.04"/>
    <x v="2"/>
    <n v="2"/>
    <b v="0"/>
    <s v="Delivered"/>
    <x v="1"/>
    <x v="10"/>
    <n v="2"/>
    <x v="0"/>
    <x v="8"/>
    <s v="26-35"/>
    <x v="2"/>
    <x v="0"/>
    <n v="0"/>
    <n v="1"/>
    <n v="0"/>
    <n v="1"/>
  </r>
  <r>
    <s v="ORD-03631"/>
    <d v="2024-04-28T00:00:00"/>
    <d v="2024-04-28T00:00:00"/>
    <s v="CUST36710"/>
    <s v="Nisha Patel"/>
    <n v="31"/>
    <n v="31"/>
    <s v="Male"/>
    <s v="Male"/>
    <s v="South"/>
    <s v="Kochi"/>
    <x v="0"/>
    <x v="38"/>
    <n v="6"/>
    <n v="6"/>
    <n v="1419.67"/>
    <n v="0.01"/>
    <n v="11838.84"/>
    <n v="7704.41"/>
    <n v="0.65100000000000002"/>
    <n v="81.849999999999994"/>
    <x v="2"/>
    <n v="5"/>
    <b v="0"/>
    <s v="Delivered"/>
    <x v="1"/>
    <x v="3"/>
    <n v="10"/>
    <x v="0"/>
    <x v="8"/>
    <s v="26-35"/>
    <x v="2"/>
    <x v="0"/>
    <n v="0"/>
    <n v="1"/>
    <n v="0"/>
    <n v="1"/>
  </r>
  <r>
    <s v="ORD-03634"/>
    <d v="2024-04-28T00:00:00"/>
    <d v="2024-04-28T00:00:00"/>
    <s v="CUST10137"/>
    <s v="Nikhil Kapoor"/>
    <n v="32"/>
    <n v="32"/>
    <s v="Male"/>
    <s v="Male"/>
    <s v="South"/>
    <s v="Bangalore"/>
    <x v="0"/>
    <x v="15"/>
    <n v="1"/>
    <n v="1"/>
    <n v="2169.87"/>
    <n v="0.38"/>
    <n v="1926.55"/>
    <n v="458.88"/>
    <n v="0.23799999999999999"/>
    <n v="52.43"/>
    <x v="1"/>
    <n v="5"/>
    <b v="0"/>
    <s v="Pending"/>
    <x v="2"/>
    <x v="0"/>
    <n v="3"/>
    <x v="0"/>
    <x v="8"/>
    <s v="26-35"/>
    <x v="1"/>
    <x v="0"/>
    <n v="0"/>
    <n v="0"/>
    <n v="0"/>
    <n v="1"/>
  </r>
  <r>
    <s v="ORD-03629"/>
    <d v="2024-04-28T00:00:00"/>
    <d v="2024-04-28T00:00:00"/>
    <s v="CUST18225"/>
    <s v="Ritu Kumar"/>
    <n v="11"/>
    <n v="11"/>
    <s v="Female"/>
    <s v="Female"/>
    <s v="East"/>
    <s v="Bhubaneswar"/>
    <x v="2"/>
    <x v="30"/>
    <n v="2"/>
    <n v="2"/>
    <n v="73369.399999999994"/>
    <n v="0.04"/>
    <n v="252848.3"/>
    <n v="40757.279999999999"/>
    <n v="0.161"/>
    <n v="78.31"/>
    <x v="0"/>
    <n v="5"/>
    <b v="0"/>
    <s v="Delivered"/>
    <x v="1"/>
    <x v="0"/>
    <n v="3"/>
    <x v="0"/>
    <x v="8"/>
    <s v="&lt;18"/>
    <x v="2"/>
    <x v="0"/>
    <n v="0"/>
    <n v="1"/>
    <n v="0"/>
    <n v="1"/>
  </r>
  <r>
    <s v="ORD-03630"/>
    <d v="2024-04-28T00:00:00"/>
    <d v="2024-04-28T00:00:00"/>
    <s v="CUST62637"/>
    <s v="Aditya Gupta"/>
    <n v="27"/>
    <n v="27"/>
    <s v="Male"/>
    <s v="Male"/>
    <s v="East"/>
    <s v="Kolkata"/>
    <x v="3"/>
    <x v="5"/>
    <n v="1"/>
    <n v="1"/>
    <n v="373.86"/>
    <n v="0.25"/>
    <n v="400.65"/>
    <n v="34.770000000000003"/>
    <n v="8.6999999999999994E-2"/>
    <n v="90.23"/>
    <x v="4"/>
    <n v="4"/>
    <b v="0"/>
    <s v="Shipped"/>
    <x v="4"/>
    <x v="2"/>
    <n v="1"/>
    <x v="0"/>
    <x v="8"/>
    <s v="26-35"/>
    <x v="0"/>
    <x v="0"/>
    <n v="0"/>
    <n v="0"/>
    <n v="0"/>
    <n v="1"/>
  </r>
  <r>
    <s v="ORD-03632"/>
    <d v="2024-04-28T00:00:00"/>
    <d v="2024-04-28T00:00:00"/>
    <s v="CUST07289"/>
    <s v="Priya Gupta"/>
    <n v="26"/>
    <n v="26"/>
    <s v="Female"/>
    <s v="Female"/>
    <s v="East"/>
    <s v="Patna"/>
    <x v="3"/>
    <x v="14"/>
    <n v="2"/>
    <n v="2"/>
    <n v="180.86"/>
    <n v="0.04"/>
    <n v="487.22"/>
    <n v="40.04"/>
    <n v="8.2000000000000003E-2"/>
    <n v="88.04"/>
    <x v="2"/>
    <n v="4"/>
    <b v="0"/>
    <s v="Delivered"/>
    <x v="1"/>
    <x v="1"/>
    <n v="5"/>
    <x v="0"/>
    <x v="8"/>
    <s v="26-35"/>
    <x v="2"/>
    <x v="0"/>
    <n v="0"/>
    <n v="1"/>
    <n v="0"/>
    <n v="1"/>
  </r>
  <r>
    <s v="ORD-03626"/>
    <d v="2024-04-26T00:00:00"/>
    <d v="2024-04-26T00:00:00"/>
    <s v="CUST12779"/>
    <s v="Vikram Shah"/>
    <n v="25"/>
    <n v="25"/>
    <s v="Female"/>
    <s v="Female"/>
    <s v="East"/>
    <s v="Bhubaneswar"/>
    <x v="2"/>
    <x v="26"/>
    <n v="2"/>
    <n v="2"/>
    <n v="36881.480000000003"/>
    <n v="0.01"/>
    <n v="101185.85"/>
    <n v="16236.72"/>
    <n v="0.16"/>
    <n v="67.63"/>
    <x v="0"/>
    <n v="4"/>
    <b v="0"/>
    <s v="Delivered"/>
    <x v="1"/>
    <x v="5"/>
    <n v="8"/>
    <x v="0"/>
    <x v="8"/>
    <s v="18-25"/>
    <x v="2"/>
    <x v="0"/>
    <n v="0"/>
    <n v="1"/>
    <n v="0"/>
    <n v="1"/>
  </r>
  <r>
    <s v="ORD-03628"/>
    <d v="2024-04-26T00:00:00"/>
    <d v="2024-04-26T00:00:00"/>
    <s v="CUST29710"/>
    <s v="Aarav Mehta"/>
    <n v="30"/>
    <n v="30"/>
    <s v="Male"/>
    <s v="Male"/>
    <s v="North"/>
    <s v="Chandigarh"/>
    <x v="1"/>
    <x v="3"/>
    <n v="7"/>
    <n v="7"/>
    <n v="3546.07"/>
    <n v="0.36"/>
    <n v="24765.72"/>
    <n v="7503.38"/>
    <n v="0.30299999999999999"/>
    <n v="51.04"/>
    <x v="5"/>
    <n v="4"/>
    <b v="0"/>
    <s v="Delivered"/>
    <x v="1"/>
    <x v="9"/>
    <n v="9"/>
    <x v="0"/>
    <x v="8"/>
    <s v="26-35"/>
    <x v="1"/>
    <x v="0"/>
    <n v="0"/>
    <n v="1"/>
    <n v="0"/>
    <n v="1"/>
  </r>
  <r>
    <s v="ORD-03627"/>
    <d v="2024-04-26T00:00:00"/>
    <d v="2024-04-26T00:00:00"/>
    <s v="CUST14544"/>
    <s v="Karan Bose"/>
    <n v="15"/>
    <n v="15"/>
    <s v="Male"/>
    <s v="Male"/>
    <s v="North"/>
    <s v="Chandigarh"/>
    <x v="0"/>
    <x v="0"/>
    <n v="6"/>
    <n v="6"/>
    <n v="2053.5300000000002"/>
    <n v="0.02"/>
    <n v="18060.12"/>
    <n v="7506.82"/>
    <n v="0.41599999999999998"/>
    <n v="54.84"/>
    <x v="5"/>
    <n v="4"/>
    <b v="1"/>
    <s v="Returned"/>
    <x v="0"/>
    <x v="9"/>
    <n v="9"/>
    <x v="0"/>
    <x v="8"/>
    <s v="&lt;18"/>
    <x v="2"/>
    <x v="0"/>
    <n v="1"/>
    <n v="1"/>
    <n v="0"/>
    <n v="1"/>
  </r>
  <r>
    <s v="ORD-03625"/>
    <d v="2024-04-26T00:00:00"/>
    <d v="2024-04-26T00:00:00"/>
    <s v="CUST51053"/>
    <s v="Kavya Kumar"/>
    <n v="37"/>
    <n v="37"/>
    <s v="Male"/>
    <s v="Male"/>
    <s v="East"/>
    <s v="Guwahati"/>
    <x v="6"/>
    <x v="24"/>
    <n v="2"/>
    <n v="2"/>
    <n v="336.81"/>
    <n v="0.23"/>
    <n v="928.67"/>
    <n v="222.36"/>
    <n v="0.23899999999999999"/>
    <n v="105.46"/>
    <x v="2"/>
    <n v="4"/>
    <b v="0"/>
    <s v="Delivered"/>
    <x v="1"/>
    <x v="5"/>
    <n v="8"/>
    <x v="0"/>
    <x v="8"/>
    <s v="36-45"/>
    <x v="0"/>
    <x v="0"/>
    <n v="0"/>
    <n v="1"/>
    <n v="0"/>
    <n v="1"/>
  </r>
  <r>
    <s v="ORD-03624"/>
    <d v="2024-04-25T00:00:00"/>
    <d v="2024-04-25T00:00:00"/>
    <s v="CUST39929"/>
    <s v="Pooja Bose"/>
    <n v="50"/>
    <n v="50"/>
    <s v="Male"/>
    <s v="Male"/>
    <s v="Central"/>
    <s v="Indore"/>
    <x v="5"/>
    <x v="41"/>
    <m/>
    <m/>
    <n v="7799.14"/>
    <n v="0.34"/>
    <n v="8584.7999999999993"/>
    <n v="1529.95"/>
    <n v="0.17799999999999999"/>
    <n v="45.36"/>
    <x v="5"/>
    <n v="2"/>
    <b v="0"/>
    <s v="Delivered"/>
    <x v="1"/>
    <x v="10"/>
    <n v="2"/>
    <x v="0"/>
    <x v="8"/>
    <s v="46-60"/>
    <x v="1"/>
    <x v="0"/>
    <n v="0"/>
    <n v="1"/>
    <n v="0"/>
    <n v="1"/>
  </r>
  <r>
    <s v="ORD-03622"/>
    <d v="2024-04-24T00:00:00"/>
    <d v="2024-04-24T00:00:00"/>
    <s v="CUST32129"/>
    <s v="Sunita Iyer"/>
    <n v="39"/>
    <n v="39"/>
    <s v="Other"/>
    <s v="Other"/>
    <s v="South"/>
    <s v="Hyderabad"/>
    <x v="2"/>
    <x v="11"/>
    <n v="7"/>
    <n v="7"/>
    <n v="45364.52"/>
    <n v="0.08"/>
    <n v="465179.21"/>
    <n v="56612.46"/>
    <n v="0.122"/>
    <n v="59.16"/>
    <x v="0"/>
    <n v="1"/>
    <b v="1"/>
    <s v="Returned"/>
    <x v="0"/>
    <x v="5"/>
    <n v="8"/>
    <x v="0"/>
    <x v="8"/>
    <s v="36-45"/>
    <x v="2"/>
    <x v="0"/>
    <n v="1"/>
    <n v="1"/>
    <n v="0"/>
    <n v="1"/>
  </r>
  <r>
    <s v="ORD-03623"/>
    <d v="2024-04-24T00:00:00"/>
    <d v="2024-04-24T00:00:00"/>
    <s v="CUST36037"/>
    <s v="Sanjay Kumar"/>
    <n v="39"/>
    <n v="39"/>
    <s v="Male"/>
    <s v="Male"/>
    <s v="East"/>
    <s v="Guwahati"/>
    <x v="6"/>
    <x v="35"/>
    <n v="6"/>
    <n v="6"/>
    <n v="805.73"/>
    <n v="0.39"/>
    <n v="4220"/>
    <n v="2273.25"/>
    <n v="0.53900000000000003"/>
    <n v="96.9"/>
    <x v="2"/>
    <n v="1"/>
    <b v="0"/>
    <s v="Delivered"/>
    <x v="1"/>
    <x v="9"/>
    <n v="9"/>
    <x v="0"/>
    <x v="8"/>
    <s v="36-45"/>
    <x v="1"/>
    <x v="0"/>
    <n v="0"/>
    <n v="1"/>
    <n v="0"/>
    <n v="1"/>
  </r>
  <r>
    <s v="ORD-03621"/>
    <d v="2024-04-23T00:00:00"/>
    <d v="2024-04-23T00:00:00"/>
    <s v="CUST65858"/>
    <s v="Karan Nair"/>
    <n v="24"/>
    <n v="24"/>
    <s v="Female"/>
    <s v="Female"/>
    <s v="East"/>
    <s v="Kolkata"/>
    <x v="6"/>
    <x v="13"/>
    <n v="10"/>
    <n v="10"/>
    <n v="3066.81"/>
    <n v="0.02"/>
    <n v="47758.51"/>
    <n v="19208.34"/>
    <n v="0.40200000000000002"/>
    <n v="77.64"/>
    <x v="4"/>
    <n v="2"/>
    <b v="0"/>
    <s v="Delivered"/>
    <x v="1"/>
    <x v="9"/>
    <n v="9"/>
    <x v="0"/>
    <x v="8"/>
    <s v="18-25"/>
    <x v="2"/>
    <x v="0"/>
    <n v="0"/>
    <n v="1"/>
    <n v="0"/>
    <n v="1"/>
  </r>
  <r>
    <s v="ORD-03620"/>
    <d v="2024-04-23T00:00:00"/>
    <d v="2024-04-23T00:00:00"/>
    <s v="CUST14620"/>
    <s v="Nikhil Verma"/>
    <n v="48"/>
    <n v="48"/>
    <s v="Female"/>
    <s v="Female"/>
    <s v="Central"/>
    <s v="Nagpur"/>
    <x v="1"/>
    <x v="3"/>
    <n v="10"/>
    <n v="10"/>
    <n v="11308.29"/>
    <n v="0.28000000000000003"/>
    <n v="115595.29"/>
    <n v="35774.65"/>
    <n v="0.309"/>
    <n v="57.9"/>
    <x v="3"/>
    <n v="4"/>
    <b v="0"/>
    <s v="Delivered"/>
    <x v="1"/>
    <x v="7"/>
    <m/>
    <x v="0"/>
    <x v="8"/>
    <s v="46-60"/>
    <x v="0"/>
    <x v="0"/>
    <n v="0"/>
    <n v="1"/>
    <n v="0"/>
    <n v="1"/>
  </r>
  <r>
    <s v="ORD-03619"/>
    <d v="2024-04-23T00:00:00"/>
    <d v="2024-04-23T00:00:00"/>
    <s v="CUST40038"/>
    <s v="Sanjay Reddy"/>
    <n v="-7"/>
    <m/>
    <s v="Male"/>
    <s v="Male"/>
    <s v="North"/>
    <s v="Amritsar"/>
    <x v="0"/>
    <x v="38"/>
    <n v="3"/>
    <n v="3"/>
    <n v="1353.96"/>
    <n v="7.0000000000000007E-2"/>
    <n v="5710.68"/>
    <n v="3585.71"/>
    <n v="0.628"/>
    <n v="52.08"/>
    <x v="1"/>
    <n v="3"/>
    <b v="0"/>
    <s v="Delivered"/>
    <x v="1"/>
    <x v="7"/>
    <m/>
    <x v="0"/>
    <x v="8"/>
    <s v="Unknown"/>
    <x v="2"/>
    <x v="0"/>
    <n v="0"/>
    <n v="1"/>
    <n v="0"/>
    <n v="1"/>
  </r>
  <r>
    <s v="ORD-03618"/>
    <d v="2024-04-23T00:00:00"/>
    <d v="2024-04-23T00:00:00"/>
    <s v="CUST86304"/>
    <s v="Shreya Sharma"/>
    <n v="42"/>
    <n v="42"/>
    <s v="Male"/>
    <s v="Male"/>
    <s v="Central"/>
    <s v="Nagpur"/>
    <x v="6"/>
    <x v="23"/>
    <n v="8"/>
    <n v="8"/>
    <n v="1645.72"/>
    <n v="0.24"/>
    <n v="16304.49"/>
    <n v="5514.74"/>
    <n v="0.33800000000000002"/>
    <n v="71.7"/>
    <x v="5"/>
    <n v="2"/>
    <b v="0"/>
    <s v="Shipped"/>
    <x v="4"/>
    <x v="1"/>
    <n v="5"/>
    <x v="0"/>
    <x v="8"/>
    <s v="36-45"/>
    <x v="0"/>
    <x v="0"/>
    <n v="0"/>
    <n v="0"/>
    <n v="0"/>
    <n v="1"/>
  </r>
  <r>
    <s v="ORD-03617"/>
    <d v="2024-04-22T00:00:00"/>
    <d v="2024-04-22T00:00:00"/>
    <s v="CUST82513"/>
    <s v="Meera Nair"/>
    <n v="29"/>
    <n v="29"/>
    <s v="Male"/>
    <s v="Male"/>
    <s v="North"/>
    <s v="Ludhiana"/>
    <x v="2"/>
    <x v="4"/>
    <n v="10"/>
    <n v="10"/>
    <n v="74580.77"/>
    <n v="0.23"/>
    <n v="804932.74"/>
    <n v="82687.350000000006"/>
    <n v="0.10299999999999999"/>
    <n v="42.09"/>
    <x v="5"/>
    <n v="3"/>
    <b v="0"/>
    <s v="Delivered"/>
    <x v="1"/>
    <x v="3"/>
    <n v="10"/>
    <x v="0"/>
    <x v="8"/>
    <s v="26-35"/>
    <x v="0"/>
    <x v="0"/>
    <n v="0"/>
    <n v="1"/>
    <n v="0"/>
    <n v="1"/>
  </r>
  <r>
    <s v="ORD-03613"/>
    <d v="2024-04-22T00:00:00"/>
    <d v="2024-04-22T00:00:00"/>
    <s v="CUST46029"/>
    <s v="Shreya Sharma"/>
    <n v="24"/>
    <n v="24"/>
    <s v="Other"/>
    <s v="Other"/>
    <s v="East"/>
    <s v="Bhubaneswar"/>
    <x v="0"/>
    <x v="19"/>
    <n v="10"/>
    <n v="10"/>
    <n v="1772.45"/>
    <n v="0.25"/>
    <n v="19172.07"/>
    <n v="8733.2199999999993"/>
    <n v="0.45600000000000002"/>
    <n v="67.290000000000006"/>
    <x v="3"/>
    <n v="5"/>
    <b v="0"/>
    <s v="Delivered"/>
    <x v="1"/>
    <x v="1"/>
    <n v="5"/>
    <x v="0"/>
    <x v="8"/>
    <s v="18-25"/>
    <x v="0"/>
    <x v="0"/>
    <n v="0"/>
    <n v="1"/>
    <n v="0"/>
    <n v="1"/>
  </r>
  <r>
    <s v="ORD-03614"/>
    <d v="2024-04-22T00:00:00"/>
    <d v="2024-04-22T00:00:00"/>
    <s v="CUST04682"/>
    <s v="Vikram Patel"/>
    <n v="38"/>
    <n v="38"/>
    <s v="Female"/>
    <s v="Female"/>
    <s v="South"/>
    <s v="Chennai"/>
    <x v="6"/>
    <x v="24"/>
    <n v="3"/>
    <n v="3"/>
    <n v="1489.86"/>
    <n v="0.2"/>
    <n v="4679.3100000000004"/>
    <n v="2296.34"/>
    <n v="0.49099999999999999"/>
    <n v="74.38"/>
    <x v="1"/>
    <n v="1"/>
    <b v="0"/>
    <s v="Cancelled"/>
    <x v="3"/>
    <x v="3"/>
    <n v="10"/>
    <x v="0"/>
    <x v="8"/>
    <s v="36-45"/>
    <x v="3"/>
    <x v="0"/>
    <n v="0"/>
    <n v="0"/>
    <n v="1"/>
    <n v="1"/>
  </r>
  <r>
    <s v="ORD-03615"/>
    <d v="2024-04-22T00:00:00"/>
    <d v="2024-04-22T00:00:00"/>
    <s v="CUST74717"/>
    <s v="Amit Joshi"/>
    <n v="34"/>
    <n v="34"/>
    <s v="Other"/>
    <s v="Other"/>
    <s v="Central"/>
    <s v="Raipur"/>
    <x v="4"/>
    <x v="8"/>
    <n v="2"/>
    <n v="2"/>
    <n v="1290.19"/>
    <n v="0.11"/>
    <n v="3480.18"/>
    <n v="1141.8800000000001"/>
    <n v="0.32800000000000001"/>
    <n v="63.68"/>
    <x v="5"/>
    <n v="1"/>
    <b v="0"/>
    <s v="Delivered"/>
    <x v="1"/>
    <x v="6"/>
    <n v="6"/>
    <x v="0"/>
    <x v="8"/>
    <s v="26-35"/>
    <x v="3"/>
    <x v="0"/>
    <n v="0"/>
    <n v="1"/>
    <n v="0"/>
    <n v="1"/>
  </r>
  <r>
    <s v="ORD-03616"/>
    <d v="2024-04-22T00:00:00"/>
    <d v="2024-04-22T00:00:00"/>
    <s v="CUST58545"/>
    <s v="Pooja Das"/>
    <n v="33"/>
    <n v="33"/>
    <s v="Other"/>
    <s v="Other"/>
    <s v="East"/>
    <s v="Kolkata"/>
    <x v="1"/>
    <x v="3"/>
    <n v="9"/>
    <n v="9"/>
    <n v="14817.04"/>
    <n v="0"/>
    <n v="202150.56"/>
    <n v="62640.08"/>
    <n v="0.31"/>
    <n v="83.25"/>
    <x v="3"/>
    <n v="2"/>
    <b v="0"/>
    <s v="Delivered"/>
    <x v="1"/>
    <x v="10"/>
    <n v="2"/>
    <x v="0"/>
    <x v="8"/>
    <s v="26-35"/>
    <x v="4"/>
    <x v="0"/>
    <n v="0"/>
    <n v="1"/>
    <n v="0"/>
    <n v="1"/>
  </r>
  <r>
    <s v="ORD-03612"/>
    <d v="2024-04-21T00:00:00"/>
    <d v="2024-04-21T00:00:00"/>
    <s v="CUST81078"/>
    <s v="Shreya Mishra"/>
    <n v="46"/>
    <n v="46"/>
    <s v="Female"/>
    <s v="Female"/>
    <s v="North"/>
    <s v="Delhi"/>
    <x v="4"/>
    <x v="8"/>
    <n v="9"/>
    <n v="9"/>
    <n v="518.92999999999995"/>
    <n v="0.18"/>
    <n v="6095.48"/>
    <n v="2092.3200000000002"/>
    <n v="0.34300000000000003"/>
    <n v="33.549999999999997"/>
    <x v="4"/>
    <n v="3"/>
    <b v="0"/>
    <s v="Delivered"/>
    <x v="1"/>
    <x v="0"/>
    <n v="3"/>
    <x v="0"/>
    <x v="8"/>
    <s v="46-60"/>
    <x v="3"/>
    <x v="0"/>
    <n v="0"/>
    <n v="1"/>
    <n v="0"/>
    <n v="1"/>
  </r>
  <r>
    <s v="ORD-03609"/>
    <d v="2024-04-20T00:00:00"/>
    <d v="2024-04-20T00:00:00"/>
    <s v="CUST45693"/>
    <s v="Aditya Singh"/>
    <n v="45"/>
    <n v="45"/>
    <s v="Male"/>
    <s v="Male"/>
    <s v="North"/>
    <s v="Amritsar"/>
    <x v="4"/>
    <x v="36"/>
    <n v="5"/>
    <n v="5"/>
    <n v="224.92"/>
    <n v="0.24"/>
    <n v="1230.6600000000001"/>
    <n v="529.41999999999996"/>
    <n v="0.43"/>
    <n v="65.16"/>
    <x v="3"/>
    <n v="5"/>
    <b v="0"/>
    <s v="Delivered"/>
    <x v="1"/>
    <x v="10"/>
    <n v="2"/>
    <x v="0"/>
    <x v="8"/>
    <s v="36-45"/>
    <x v="0"/>
    <x v="0"/>
    <n v="0"/>
    <n v="1"/>
    <n v="0"/>
    <n v="1"/>
  </r>
  <r>
    <s v="ORD-03608"/>
    <d v="2024-04-20T00:00:00"/>
    <d v="2024-04-20T00:00:00"/>
    <s v="CUST01140"/>
    <s v="Rohan Sharma"/>
    <n v="39"/>
    <n v="39"/>
    <s v="Male"/>
    <s v="Male"/>
    <s v="Central"/>
    <s v="Raipur"/>
    <x v="0"/>
    <x v="6"/>
    <n v="8"/>
    <n v="8"/>
    <n v="722.26"/>
    <n v="0.33"/>
    <n v="6687.01"/>
    <n v="4477.03"/>
    <n v="0.67"/>
    <n v="42.31"/>
    <x v="4"/>
    <n v="3"/>
    <b v="1"/>
    <s v="Returned"/>
    <x v="0"/>
    <x v="2"/>
    <n v="1"/>
    <x v="0"/>
    <x v="8"/>
    <s v="36-45"/>
    <x v="1"/>
    <x v="0"/>
    <n v="1"/>
    <n v="1"/>
    <n v="0"/>
    <n v="1"/>
  </r>
  <r>
    <s v="ORD-03610"/>
    <d v="2024-04-20T00:00:00"/>
    <d v="2024-04-20T00:00:00"/>
    <s v="CUST71966"/>
    <s v="Deepa Kumar"/>
    <n v="31"/>
    <n v="31"/>
    <s v="Female"/>
    <s v="Female"/>
    <s v="West"/>
    <s v="Pune"/>
    <x v="0"/>
    <x v="6"/>
    <n v="8"/>
    <n v="8"/>
    <n v="1737.06"/>
    <n v="0.05"/>
    <n v="21586.69"/>
    <n v="9320.24"/>
    <n v="0.432"/>
    <n v="48.1"/>
    <x v="0"/>
    <n v="4"/>
    <b v="0"/>
    <s v="Delivered"/>
    <x v="1"/>
    <x v="9"/>
    <n v="9"/>
    <x v="0"/>
    <x v="8"/>
    <s v="26-35"/>
    <x v="2"/>
    <x v="0"/>
    <n v="0"/>
    <n v="1"/>
    <n v="0"/>
    <n v="1"/>
  </r>
  <r>
    <s v="ORD-03611"/>
    <d v="2024-04-20T00:00:00"/>
    <d v="2024-04-20T00:00:00"/>
    <s v="CUST86007"/>
    <s v="Amit Joshi"/>
    <n v="20"/>
    <n v="20"/>
    <s v="Male"/>
    <s v="Male"/>
    <s v="South"/>
    <s v="Kochi"/>
    <x v="1"/>
    <x v="2"/>
    <n v="4"/>
    <n v="4"/>
    <n v="16418.71"/>
    <n v="0.03"/>
    <n v="100198.09"/>
    <n v="29085.63"/>
    <n v="0.28999999999999998"/>
    <n v="81.66"/>
    <x v="4"/>
    <n v="2"/>
    <b v="0"/>
    <s v="Delivered"/>
    <x v="1"/>
    <x v="1"/>
    <n v="5"/>
    <x v="0"/>
    <x v="8"/>
    <s v="18-25"/>
    <x v="2"/>
    <x v="0"/>
    <n v="0"/>
    <n v="1"/>
    <n v="0"/>
    <n v="1"/>
  </r>
  <r>
    <s v="ORD-03607"/>
    <d v="2024-04-19T00:00:00"/>
    <d v="2024-04-19T00:00:00"/>
    <s v="CUST69333"/>
    <s v="Pooja Iyer"/>
    <n v="31"/>
    <n v="31"/>
    <s v="Female"/>
    <s v="Female"/>
    <s v="South"/>
    <s v="Bangalore"/>
    <x v="0"/>
    <x v="6"/>
    <n v="6"/>
    <n v="6"/>
    <n v="1423.12"/>
    <n v="0.11"/>
    <n v="10606.52"/>
    <n v="4315.91"/>
    <n v="0.40699999999999997"/>
    <n v="75.2"/>
    <x v="1"/>
    <n v="4"/>
    <b v="1"/>
    <s v="Returned"/>
    <x v="0"/>
    <x v="4"/>
    <n v="4"/>
    <x v="0"/>
    <x v="8"/>
    <s v="26-35"/>
    <x v="3"/>
    <x v="0"/>
    <n v="1"/>
    <n v="1"/>
    <n v="0"/>
    <n v="1"/>
  </r>
  <r>
    <s v="ORD-03605"/>
    <d v="2024-04-19T00:00:00"/>
    <d v="2024-04-19T00:00:00"/>
    <s v="CUST13355"/>
    <s v="Aarav Rao"/>
    <n v="31"/>
    <n v="31"/>
    <s v="Other"/>
    <s v="Other"/>
    <s v="West"/>
    <s v="Surat"/>
    <x v="2"/>
    <x v="4"/>
    <n v="5"/>
    <n v="5"/>
    <n v="48881.01"/>
    <n v="0.28999999999999998"/>
    <n v="271257.62"/>
    <n v="14499.23"/>
    <n v="5.2999999999999999E-2"/>
    <n v="74.540000000000006"/>
    <x v="3"/>
    <n v="4"/>
    <b v="0"/>
    <s v="Shipped"/>
    <x v="4"/>
    <x v="10"/>
    <n v="2"/>
    <x v="0"/>
    <x v="8"/>
    <s v="26-35"/>
    <x v="0"/>
    <x v="0"/>
    <n v="0"/>
    <n v="0"/>
    <n v="0"/>
    <n v="1"/>
  </r>
  <r>
    <s v="ORD-03604"/>
    <d v="2024-04-19T00:00:00"/>
    <d v="2024-04-19T00:00:00"/>
    <s v="CUST22575"/>
    <s v="Nikhil Mehta"/>
    <n v="40"/>
    <n v="40"/>
    <s v="Female"/>
    <s v="Female"/>
    <s v="Central"/>
    <s v="Indore"/>
    <x v="6"/>
    <x v="23"/>
    <n v="2"/>
    <n v="2"/>
    <n v="3889.03"/>
    <m/>
    <n v="11379.73"/>
    <n v="4053.26"/>
    <n v="0.35599999999999998"/>
    <n v="49.43"/>
    <x v="4"/>
    <m/>
    <b v="0"/>
    <s v="Delivered"/>
    <x v="1"/>
    <x v="4"/>
    <n v="4"/>
    <x v="0"/>
    <x v="8"/>
    <s v="36-45"/>
    <x v="5"/>
    <x v="0"/>
    <n v="0"/>
    <n v="1"/>
    <n v="0"/>
    <n v="1"/>
  </r>
  <r>
    <s v="ORD-03606"/>
    <d v="2024-04-19T00:00:00"/>
    <d v="2024-04-19T00:00:00"/>
    <s v="CUST74320"/>
    <s v="Amit Reddy"/>
    <n v="26"/>
    <n v="26"/>
    <s v="Female"/>
    <s v="Female"/>
    <s v="South"/>
    <s v="Hyderabad"/>
    <x v="0"/>
    <x v="6"/>
    <n v="9"/>
    <n v="9"/>
    <n v="1545.52"/>
    <n v="0.19"/>
    <n v="17885.64"/>
    <n v="11381.04"/>
    <n v="0.63600000000000001"/>
    <n v="81"/>
    <x v="0"/>
    <n v="1"/>
    <b v="0"/>
    <s v="Shipped"/>
    <x v="4"/>
    <x v="9"/>
    <n v="9"/>
    <x v="0"/>
    <x v="8"/>
    <s v="26-35"/>
    <x v="3"/>
    <x v="0"/>
    <n v="0"/>
    <n v="0"/>
    <n v="0"/>
    <n v="1"/>
  </r>
  <r>
    <s v="ORD-03603"/>
    <d v="2024-04-17T00:00:00"/>
    <d v="2024-04-17T00:00:00"/>
    <s v="CUST16934"/>
    <s v="Nisha Das"/>
    <n v="26"/>
    <n v="26"/>
    <s v="Other"/>
    <s v="Other"/>
    <s v="Central"/>
    <s v="Indore"/>
    <x v="6"/>
    <x v="23"/>
    <n v="5"/>
    <n v="5"/>
    <n v="3541.45"/>
    <n v="0.23"/>
    <n v="19925.91"/>
    <n v="8625.6200000000008"/>
    <n v="0.433"/>
    <n v="58"/>
    <x v="1"/>
    <n v="3"/>
    <b v="0"/>
    <s v="Pending"/>
    <x v="2"/>
    <x v="9"/>
    <n v="9"/>
    <x v="0"/>
    <x v="8"/>
    <s v="26-35"/>
    <x v="0"/>
    <x v="0"/>
    <n v="0"/>
    <n v="0"/>
    <n v="0"/>
    <n v="1"/>
  </r>
  <r>
    <s v="ORD-03602"/>
    <d v="2024-04-16T00:00:00"/>
    <d v="2024-04-16T00:00:00"/>
    <s v="CUST90978"/>
    <s v="Meera Chatterjee"/>
    <n v="45"/>
    <n v="45"/>
    <s v="Male"/>
    <s v="Male"/>
    <s v="Central"/>
    <s v="Nagpur"/>
    <x v="1"/>
    <x v="3"/>
    <n v="4"/>
    <n v="4"/>
    <n v="28347.279999999999"/>
    <n v="0.03"/>
    <n v="180991"/>
    <n v="31963.08"/>
    <n v="0.17699999999999999"/>
    <n v="74.83"/>
    <x v="1"/>
    <n v="5"/>
    <b v="0"/>
    <s v="Delivered"/>
    <x v="1"/>
    <x v="4"/>
    <n v="4"/>
    <x v="0"/>
    <x v="8"/>
    <s v="36-45"/>
    <x v="2"/>
    <x v="0"/>
    <n v="0"/>
    <n v="1"/>
    <n v="0"/>
    <n v="1"/>
  </r>
  <r>
    <s v="ORD-03601"/>
    <d v="2024-04-16T00:00:00"/>
    <d v="2024-04-16T00:00:00"/>
    <s v="CUST84390"/>
    <s v="Ritu Verma"/>
    <n v="31"/>
    <n v="31"/>
    <s v="Female"/>
    <s v="Female"/>
    <s v="South"/>
    <s v="Hyderabad"/>
    <x v="4"/>
    <x v="32"/>
    <n v="8"/>
    <n v="8"/>
    <n v="1069.54"/>
    <n v="0.23"/>
    <n v="10281.57"/>
    <n v="3761.19"/>
    <n v="0.36599999999999999"/>
    <n v="77.989999999999995"/>
    <x v="2"/>
    <m/>
    <b v="0"/>
    <s v="Delivered"/>
    <x v="1"/>
    <x v="2"/>
    <n v="1"/>
    <x v="0"/>
    <x v="8"/>
    <s v="26-35"/>
    <x v="0"/>
    <x v="0"/>
    <n v="0"/>
    <n v="1"/>
    <n v="0"/>
    <n v="1"/>
  </r>
  <r>
    <s v="ORD-03600"/>
    <d v="2024-04-15T00:00:00"/>
    <d v="2024-04-15T00:00:00"/>
    <s v="CUST20450"/>
    <s v="Shreya Shah"/>
    <n v="31"/>
    <n v="31"/>
    <s v="Female"/>
    <s v="Female"/>
    <s v="Central"/>
    <s v="Nagpur"/>
    <x v="5"/>
    <x v="9"/>
    <n v="4"/>
    <n v="4"/>
    <n v="713.59"/>
    <n v="0.08"/>
    <n v="3859.57"/>
    <n v="957"/>
    <n v="0.248"/>
    <n v="84.62"/>
    <x v="1"/>
    <n v="5"/>
    <b v="0"/>
    <s v="Delivered"/>
    <x v="1"/>
    <x v="5"/>
    <n v="8"/>
    <x v="0"/>
    <x v="8"/>
    <s v="26-35"/>
    <x v="2"/>
    <x v="0"/>
    <n v="0"/>
    <n v="1"/>
    <n v="0"/>
    <n v="1"/>
  </r>
  <r>
    <s v="ORD-03598"/>
    <d v="2024-04-14T00:00:00"/>
    <d v="2024-04-14T00:00:00"/>
    <s v="CUST37246"/>
    <s v="Aarav Mehta"/>
    <n v="22"/>
    <n v="22"/>
    <s v="Female"/>
    <s v="Female"/>
    <s v="East"/>
    <s v="Patna"/>
    <x v="4"/>
    <x v="7"/>
    <n v="1"/>
    <n v="1"/>
    <n v="675.6"/>
    <n v="0.09"/>
    <n v="960.99"/>
    <n v="301.26"/>
    <n v="0.313"/>
    <n v="94.17"/>
    <x v="4"/>
    <n v="5"/>
    <b v="0"/>
    <s v="Shipped"/>
    <x v="4"/>
    <x v="1"/>
    <n v="5"/>
    <x v="0"/>
    <x v="8"/>
    <s v="18-25"/>
    <x v="2"/>
    <x v="0"/>
    <n v="0"/>
    <n v="0"/>
    <n v="0"/>
    <n v="1"/>
  </r>
  <r>
    <s v="ORD-03599"/>
    <d v="2024-04-14T00:00:00"/>
    <d v="2024-04-14T00:00:00"/>
    <s v="CUST08352"/>
    <s v="Nisha Verma"/>
    <n v="23"/>
    <n v="23"/>
    <s v="Other"/>
    <s v="Other"/>
    <s v="Central"/>
    <s v="Indore"/>
    <x v="1"/>
    <x v="28"/>
    <n v="2"/>
    <n v="2"/>
    <n v="30615.34"/>
    <m/>
    <n v="88750.98"/>
    <n v="26460.69"/>
    <n v="0.29799999999999999"/>
    <n v="57.35"/>
    <x v="4"/>
    <n v="2"/>
    <b v="0"/>
    <s v="Delivered"/>
    <x v="1"/>
    <x v="10"/>
    <n v="2"/>
    <x v="0"/>
    <x v="8"/>
    <s v="18-25"/>
    <x v="5"/>
    <x v="0"/>
    <n v="0"/>
    <n v="1"/>
    <n v="0"/>
    <n v="1"/>
  </r>
  <r>
    <s v="ORD-03597"/>
    <d v="2024-04-13T00:00:00"/>
    <d v="2024-04-13T00:00:00"/>
    <s v="CUST83582"/>
    <s v="Aditya Shah"/>
    <n v="32"/>
    <n v="32"/>
    <s v="Other"/>
    <s v="Other"/>
    <s v="West"/>
    <s v="Ahmedabad"/>
    <x v="5"/>
    <x v="9"/>
    <n v="2"/>
    <n v="2"/>
    <n v="10269.18"/>
    <n v="0.09"/>
    <n v="24486.71"/>
    <n v="5686.61"/>
    <n v="0.23200000000000001"/>
    <n v="76.3"/>
    <x v="1"/>
    <n v="3"/>
    <b v="0"/>
    <s v="Delivered"/>
    <x v="1"/>
    <x v="3"/>
    <n v="10"/>
    <x v="0"/>
    <x v="8"/>
    <s v="26-35"/>
    <x v="2"/>
    <x v="0"/>
    <n v="0"/>
    <n v="1"/>
    <n v="0"/>
    <n v="1"/>
  </r>
  <r>
    <s v="ORD-03596"/>
    <d v="2024-04-12T00:00:00"/>
    <d v="2024-04-12T00:00:00"/>
    <s v="CUST47686"/>
    <s v="Ritu Das"/>
    <n v="49"/>
    <n v="49"/>
    <s v="Male"/>
    <s v="Male"/>
    <s v="East"/>
    <s v="Kolkata"/>
    <x v="2"/>
    <x v="39"/>
    <n v="9"/>
    <n v="9"/>
    <n v="64870.17"/>
    <n v="0.04"/>
    <n v="931056.13"/>
    <n v="126890.46"/>
    <n v="0.13600000000000001"/>
    <n v="83.98"/>
    <x v="1"/>
    <n v="4"/>
    <b v="0"/>
    <s v="Pending"/>
    <x v="2"/>
    <x v="5"/>
    <n v="8"/>
    <x v="0"/>
    <x v="8"/>
    <s v="46-60"/>
    <x v="2"/>
    <x v="0"/>
    <n v="0"/>
    <n v="0"/>
    <n v="0"/>
    <n v="1"/>
  </r>
  <r>
    <s v="ORD-03594"/>
    <d v="2024-04-11T00:00:00"/>
    <d v="2024-04-11T00:00:00"/>
    <s v="CUST78597"/>
    <s v="Sanjay Kumar"/>
    <n v="13"/>
    <n v="13"/>
    <s v="Other"/>
    <s v="Other"/>
    <s v="South"/>
    <s v="Kochi"/>
    <x v="2"/>
    <x v="4"/>
    <n v="6"/>
    <n v="6"/>
    <n v="70873"/>
    <n v="0.37"/>
    <n v="359836.7"/>
    <n v="42189.66"/>
    <n v="0.11700000000000001"/>
    <n v="83.88"/>
    <x v="3"/>
    <n v="3"/>
    <b v="0"/>
    <s v="Delivered"/>
    <x v="1"/>
    <x v="4"/>
    <n v="4"/>
    <x v="0"/>
    <x v="8"/>
    <s v="&lt;18"/>
    <x v="1"/>
    <x v="0"/>
    <n v="0"/>
    <n v="1"/>
    <n v="0"/>
    <n v="1"/>
  </r>
  <r>
    <s v="ORD-03593"/>
    <d v="2024-04-11T00:00:00"/>
    <d v="2024-04-11T00:00:00"/>
    <s v="CUST55992"/>
    <s v="Aarav Mehta"/>
    <n v="26"/>
    <n v="26"/>
    <s v="Other"/>
    <s v="Other"/>
    <s v="Central"/>
    <s v="Raipur"/>
    <x v="3"/>
    <x v="40"/>
    <n v="2"/>
    <n v="2"/>
    <n v="426.88"/>
    <n v="0.22"/>
    <n v="1081.17"/>
    <n v="85.91"/>
    <n v="7.9000000000000001E-2"/>
    <n v="71.23"/>
    <x v="1"/>
    <n v="3"/>
    <b v="0"/>
    <s v="Delivered"/>
    <x v="1"/>
    <x v="5"/>
    <n v="8"/>
    <x v="0"/>
    <x v="8"/>
    <s v="26-35"/>
    <x v="0"/>
    <x v="0"/>
    <n v="0"/>
    <n v="1"/>
    <n v="0"/>
    <n v="1"/>
  </r>
  <r>
    <s v="ORD-03592"/>
    <d v="2024-04-11T00:00:00"/>
    <d v="2024-04-11T00:00:00"/>
    <s v="CUST10003"/>
    <s v="Rohan Joshi"/>
    <n v="15"/>
    <n v="15"/>
    <s v="Male"/>
    <s v="Male"/>
    <s v="West"/>
    <s v="Pune"/>
    <x v="0"/>
    <x v="0"/>
    <n v="2"/>
    <n v="2"/>
    <n v="1384.67"/>
    <m/>
    <n v="4252.3500000000004"/>
    <n v="1481.85"/>
    <n v="0.34799999999999998"/>
    <n v="74.86"/>
    <x v="1"/>
    <n v="3"/>
    <b v="0"/>
    <s v="Delivered"/>
    <x v="1"/>
    <x v="5"/>
    <n v="8"/>
    <x v="0"/>
    <x v="8"/>
    <s v="&lt;18"/>
    <x v="5"/>
    <x v="0"/>
    <n v="0"/>
    <n v="1"/>
    <n v="0"/>
    <n v="1"/>
  </r>
  <r>
    <s v="ORD-03595"/>
    <d v="2024-04-11T00:00:00"/>
    <d v="2024-04-11T00:00:00"/>
    <s v="CUST20736"/>
    <s v="Kavya Das"/>
    <n v="41"/>
    <n v="41"/>
    <s v="Female"/>
    <s v="Female"/>
    <s v="West"/>
    <s v="Mumbai"/>
    <x v="5"/>
    <x v="9"/>
    <n v="8"/>
    <n v="8"/>
    <n v="13545.22"/>
    <n v="0.22"/>
    <n v="148811.09"/>
    <n v="34910.449999999997"/>
    <n v="0.23499999999999999"/>
    <n v="49.35"/>
    <x v="2"/>
    <n v="5"/>
    <b v="0"/>
    <s v="Delivered"/>
    <x v="1"/>
    <x v="2"/>
    <n v="1"/>
    <x v="0"/>
    <x v="8"/>
    <s v="36-45"/>
    <x v="0"/>
    <x v="0"/>
    <n v="0"/>
    <n v="1"/>
    <n v="0"/>
    <n v="1"/>
  </r>
  <r>
    <s v="ORD-03590"/>
    <d v="2024-04-10T00:00:00"/>
    <d v="2024-04-10T00:00:00"/>
    <s v="CUST88984"/>
    <s v="Aditya Shah"/>
    <n v="34"/>
    <n v="34"/>
    <s v="Female"/>
    <s v="Female"/>
    <s v="West"/>
    <s v="Mumbai"/>
    <x v="0"/>
    <x v="15"/>
    <n v="10"/>
    <n v="10"/>
    <n v="1620.62"/>
    <n v="0.23"/>
    <n v="21174.44"/>
    <n v="5674.7"/>
    <n v="0.26800000000000002"/>
    <n v="44.36"/>
    <x v="5"/>
    <n v="1"/>
    <b v="1"/>
    <s v="Returned"/>
    <x v="0"/>
    <x v="5"/>
    <n v="8"/>
    <x v="0"/>
    <x v="8"/>
    <s v="26-35"/>
    <x v="0"/>
    <x v="0"/>
    <n v="1"/>
    <n v="1"/>
    <n v="0"/>
    <n v="1"/>
  </r>
  <r>
    <s v="ORD-03591"/>
    <d v="2024-04-10T00:00:00"/>
    <d v="2024-04-10T00:00:00"/>
    <s v="CUST08962"/>
    <s v="Vikram Pillai"/>
    <n v="48"/>
    <n v="48"/>
    <s v="Other"/>
    <s v="Other"/>
    <s v="North"/>
    <s v="Ludhiana"/>
    <x v="3"/>
    <x v="40"/>
    <n v="4"/>
    <n v="4"/>
    <n v="266.5"/>
    <n v="0.2"/>
    <n v="1241.25"/>
    <n v="67.67"/>
    <n v="5.5E-2"/>
    <n v="73.91"/>
    <x v="4"/>
    <n v="4"/>
    <b v="1"/>
    <s v="Returned"/>
    <x v="0"/>
    <x v="5"/>
    <n v="8"/>
    <x v="0"/>
    <x v="8"/>
    <s v="46-60"/>
    <x v="3"/>
    <x v="0"/>
    <n v="1"/>
    <n v="1"/>
    <n v="0"/>
    <n v="1"/>
  </r>
  <r>
    <s v="ORD-03589"/>
    <d v="2024-04-10T00:00:00"/>
    <d v="2024-04-10T00:00:00"/>
    <s v="CUST32659"/>
    <s v="Meera Pillai"/>
    <n v="23"/>
    <n v="23"/>
    <s v="Female"/>
    <s v="Female"/>
    <s v="South"/>
    <s v="Bangalore"/>
    <x v="6"/>
    <x v="13"/>
    <n v="10"/>
    <n v="10"/>
    <n v="2503.17"/>
    <n v="0.04"/>
    <n v="37794.25"/>
    <n v="12461.38"/>
    <n v="0.33"/>
    <n v="67.3"/>
    <x v="3"/>
    <n v="4"/>
    <b v="0"/>
    <s v="Delivered"/>
    <x v="1"/>
    <x v="0"/>
    <n v="3"/>
    <x v="0"/>
    <x v="8"/>
    <s v="18-25"/>
    <x v="2"/>
    <x v="0"/>
    <n v="0"/>
    <n v="1"/>
    <n v="0"/>
    <n v="1"/>
  </r>
  <r>
    <s v="ORD-03586"/>
    <d v="2024-04-09T00:00:00"/>
    <d v="2024-04-09T00:00:00"/>
    <s v="CUST91393"/>
    <s v="Meera Pillai"/>
    <n v="42"/>
    <n v="42"/>
    <s v="Other"/>
    <s v="Other"/>
    <s v="North"/>
    <s v="Ludhiana"/>
    <x v="5"/>
    <x v="10"/>
    <n v="1"/>
    <n v="1"/>
    <n v="7923.79"/>
    <n v="0.02"/>
    <n v="12021.65"/>
    <n v="3631.41"/>
    <n v="0.30199999999999999"/>
    <n v="54.15"/>
    <x v="1"/>
    <n v="3"/>
    <b v="0"/>
    <s v="Shipped"/>
    <x v="4"/>
    <x v="7"/>
    <m/>
    <x v="0"/>
    <x v="8"/>
    <s v="36-45"/>
    <x v="2"/>
    <x v="0"/>
    <n v="0"/>
    <n v="0"/>
    <n v="0"/>
    <n v="1"/>
  </r>
  <r>
    <s v="ORD-03587"/>
    <d v="2024-04-09T00:00:00"/>
    <d v="2024-04-09T00:00:00"/>
    <s v="CUST49861"/>
    <s v="Rahul Bhat"/>
    <n v="36"/>
    <n v="36"/>
    <s v="Female"/>
    <s v="Female"/>
    <s v="South"/>
    <s v="Chennai"/>
    <x v="0"/>
    <x v="15"/>
    <n v="10"/>
    <n v="10"/>
    <n v="1227.43"/>
    <n v="0.31"/>
    <n v="12426.65"/>
    <n v="6994.21"/>
    <n v="0.56299999999999994"/>
    <n v="88.5"/>
    <x v="5"/>
    <n v="5"/>
    <b v="0"/>
    <s v="Delivered"/>
    <x v="1"/>
    <x v="0"/>
    <n v="3"/>
    <x v="0"/>
    <x v="8"/>
    <s v="36-45"/>
    <x v="1"/>
    <x v="0"/>
    <n v="0"/>
    <n v="1"/>
    <n v="0"/>
    <n v="1"/>
  </r>
  <r>
    <s v="ORD-03585"/>
    <d v="2024-04-09T00:00:00"/>
    <d v="2024-04-09T00:00:00"/>
    <s v="CUST38973"/>
    <s v="Nikhil Rao"/>
    <m/>
    <m/>
    <s v="Female"/>
    <s v="Female"/>
    <s v="North"/>
    <s v="Ludhiana"/>
    <x v="3"/>
    <x v="25"/>
    <n v="3"/>
    <n v="3"/>
    <n v="242.04"/>
    <n v="0.22"/>
    <n v="845.64"/>
    <n v="49.63"/>
    <n v="5.8999999999999997E-2"/>
    <n v="73.34"/>
    <x v="0"/>
    <m/>
    <b v="0"/>
    <s v="Pending"/>
    <x v="2"/>
    <x v="6"/>
    <n v="6"/>
    <x v="0"/>
    <x v="8"/>
    <s v="Unknown"/>
    <x v="0"/>
    <x v="0"/>
    <n v="0"/>
    <n v="0"/>
    <n v="0"/>
    <n v="1"/>
  </r>
  <r>
    <s v="ORD-03584"/>
    <d v="2024-04-09T00:00:00"/>
    <d v="2024-04-09T00:00:00"/>
    <s v="CUST44948"/>
    <s v="Meera Bose"/>
    <n v="29"/>
    <n v="29"/>
    <s v="F"/>
    <s v="Female"/>
    <s v="West"/>
    <s v="Mumbai"/>
    <x v="4"/>
    <x v="27"/>
    <n v="8"/>
    <n v="8"/>
    <n v="807.8"/>
    <n v="0.01"/>
    <n v="10104.81"/>
    <n v="3435.69"/>
    <n v="0.34"/>
    <n v="55.12"/>
    <x v="4"/>
    <n v="5"/>
    <b v="1"/>
    <s v="Returned"/>
    <x v="0"/>
    <x v="3"/>
    <n v="10"/>
    <x v="0"/>
    <x v="8"/>
    <s v="26-35"/>
    <x v="2"/>
    <x v="0"/>
    <n v="1"/>
    <n v="1"/>
    <n v="0"/>
    <n v="1"/>
  </r>
  <r>
    <s v="ORD-03588"/>
    <d v="2024-04-09T00:00:00"/>
    <d v="2024-04-09T00:00:00"/>
    <s v="CUST83899"/>
    <s v="Pooja Bhat"/>
    <n v="37"/>
    <n v="37"/>
    <s v="Female"/>
    <s v="Female"/>
    <s v="South"/>
    <s v="Chennai"/>
    <x v="0"/>
    <x v="16"/>
    <n v="7"/>
    <n v="7"/>
    <n v="410.6"/>
    <n v="0.05"/>
    <n v="4158.82"/>
    <n v="1647.62"/>
    <n v="0.39600000000000002"/>
    <n v="74.28"/>
    <x v="2"/>
    <n v="3"/>
    <b v="0"/>
    <s v="Delivered"/>
    <x v="1"/>
    <x v="8"/>
    <n v="7"/>
    <x v="0"/>
    <x v="8"/>
    <s v="36-45"/>
    <x v="2"/>
    <x v="0"/>
    <n v="0"/>
    <n v="1"/>
    <n v="0"/>
    <n v="1"/>
  </r>
  <r>
    <s v="ORD-03583"/>
    <d v="2024-04-08T00:00:00"/>
    <d v="2024-04-08T00:00:00"/>
    <s v="CUST63387"/>
    <s v="Priya Bose"/>
    <n v="23"/>
    <n v="23"/>
    <s v="Female"/>
    <s v="Female"/>
    <s v="East"/>
    <s v="Guwahati"/>
    <x v="3"/>
    <x v="33"/>
    <n v="6"/>
    <n v="6"/>
    <n v="392.2"/>
    <n v="0.26"/>
    <n v="2621.04"/>
    <n v="207.12"/>
    <n v="7.9000000000000001E-2"/>
    <n v="70.3"/>
    <x v="3"/>
    <m/>
    <b v="0"/>
    <s v="Delivered"/>
    <x v="1"/>
    <x v="9"/>
    <n v="9"/>
    <x v="0"/>
    <x v="8"/>
    <s v="18-25"/>
    <x v="0"/>
    <x v="0"/>
    <n v="0"/>
    <n v="1"/>
    <n v="0"/>
    <n v="1"/>
  </r>
  <r>
    <s v="ORD-03581"/>
    <d v="2024-04-05T00:00:00"/>
    <d v="2024-04-05T00:00:00"/>
    <s v="CUST67732"/>
    <s v="Ananya Bhat"/>
    <n v="32"/>
    <n v="32"/>
    <s v="Male"/>
    <s v="Male"/>
    <s v="Central"/>
    <s v="Raipur"/>
    <x v="0"/>
    <x v="6"/>
    <n v="5"/>
    <n v="5"/>
    <n v="1353.73"/>
    <n v="0.34"/>
    <n v="6179.59"/>
    <n v="3104.88"/>
    <n v="0.502"/>
    <n v="47.49"/>
    <x v="1"/>
    <n v="1"/>
    <b v="0"/>
    <s v="Delivered"/>
    <x v="1"/>
    <x v="6"/>
    <n v="6"/>
    <x v="0"/>
    <x v="8"/>
    <s v="26-35"/>
    <x v="1"/>
    <x v="0"/>
    <n v="0"/>
    <n v="1"/>
    <n v="0"/>
    <n v="1"/>
  </r>
  <r>
    <s v="ORD-03582"/>
    <d v="2024-04-05T00:00:00"/>
    <d v="2024-04-05T00:00:00"/>
    <s v="CUST09968"/>
    <s v="Nisha Kapoor"/>
    <n v="51"/>
    <n v="51"/>
    <s v="Male"/>
    <s v="Male"/>
    <s v="East"/>
    <s v="Bhubaneswar"/>
    <x v="2"/>
    <x v="4"/>
    <n v="3"/>
    <n v="3"/>
    <n v="15320.14"/>
    <n v="0.14000000000000001"/>
    <n v="58711.83"/>
    <n v="5168.1000000000004"/>
    <n v="8.7999999999999995E-2"/>
    <n v="65.67"/>
    <x v="1"/>
    <n v="4"/>
    <b v="0"/>
    <s v="Delivered"/>
    <x v="1"/>
    <x v="1"/>
    <n v="5"/>
    <x v="0"/>
    <x v="8"/>
    <s v="46-60"/>
    <x v="3"/>
    <x v="0"/>
    <n v="0"/>
    <n v="1"/>
    <n v="0"/>
    <n v="1"/>
  </r>
  <r>
    <s v="ORD-03578"/>
    <d v="2024-04-04T00:00:00"/>
    <d v="2024-04-04T00:00:00"/>
    <s v="CUST61770"/>
    <s v="Aditya Iyer"/>
    <n v="17"/>
    <n v="17"/>
    <s v="Other"/>
    <s v="Other"/>
    <s v="East"/>
    <s v="Guwahati"/>
    <x v="1"/>
    <x v="20"/>
    <m/>
    <m/>
    <n v="7466.4"/>
    <n v="0.13"/>
    <n v="9242.24"/>
    <n v="2505.04"/>
    <n v="0.27100000000000002"/>
    <n v="73.709999999999994"/>
    <x v="1"/>
    <n v="2"/>
    <b v="1"/>
    <s v="Returned"/>
    <x v="0"/>
    <x v="3"/>
    <n v="10"/>
    <x v="0"/>
    <x v="8"/>
    <s v="&lt;18"/>
    <x v="3"/>
    <x v="0"/>
    <n v="1"/>
    <n v="1"/>
    <n v="0"/>
    <n v="1"/>
  </r>
  <r>
    <s v="ORD-03580"/>
    <d v="2024-04-04T00:00:00"/>
    <d v="2024-04-04T00:00:00"/>
    <s v="CUST38004"/>
    <s v="Aarav Nair"/>
    <n v="27"/>
    <n v="27"/>
    <s v="Other"/>
    <s v="Other"/>
    <s v="South"/>
    <s v="Kochi"/>
    <x v="6"/>
    <x v="35"/>
    <n v="9"/>
    <n v="9"/>
    <n v="2254.39"/>
    <n v="0.32"/>
    <n v="17631.009999999998"/>
    <n v="5765.83"/>
    <n v="0.32700000000000001"/>
    <n v="101.76"/>
    <x v="5"/>
    <n v="4"/>
    <b v="1"/>
    <s v="Returned"/>
    <x v="0"/>
    <x v="5"/>
    <n v="8"/>
    <x v="0"/>
    <x v="8"/>
    <s v="26-35"/>
    <x v="1"/>
    <x v="0"/>
    <n v="1"/>
    <n v="1"/>
    <n v="0"/>
    <n v="1"/>
  </r>
  <r>
    <s v="ORD-03579"/>
    <d v="2024-04-04T00:00:00"/>
    <d v="2024-04-04T00:00:00"/>
    <s v="CUST20050"/>
    <s v="Rohan Sharma"/>
    <n v="31"/>
    <n v="31"/>
    <s v="Male"/>
    <s v="Male"/>
    <s v="North"/>
    <s v="Amritsar"/>
    <x v="2"/>
    <x v="17"/>
    <n v="3"/>
    <n v="3"/>
    <n v="40441.120000000003"/>
    <n v="0.06"/>
    <n v="167514.18"/>
    <n v="15922.46"/>
    <n v="9.5000000000000001E-2"/>
    <n v="37.81"/>
    <x v="2"/>
    <n v="3"/>
    <b v="0"/>
    <s v="Shipped"/>
    <x v="4"/>
    <x v="0"/>
    <n v="3"/>
    <x v="0"/>
    <x v="8"/>
    <s v="26-35"/>
    <x v="2"/>
    <x v="0"/>
    <n v="0"/>
    <n v="0"/>
    <n v="0"/>
    <n v="1"/>
  </r>
  <r>
    <s v="ORD-03576"/>
    <d v="2024-04-03T00:00:00"/>
    <d v="2024-04-03T00:00:00"/>
    <s v="CUST88667"/>
    <s v="Meera Chatterjee"/>
    <n v="26"/>
    <n v="26"/>
    <s v="Female"/>
    <s v="Female"/>
    <s v="East"/>
    <s v="Patna"/>
    <x v="2"/>
    <x v="26"/>
    <n v="4"/>
    <n v="4"/>
    <n v="14036.02"/>
    <n v="0.13"/>
    <n v="75324.350000000006"/>
    <n v="9113.01"/>
    <n v="0.121"/>
    <n v="97.91"/>
    <x v="5"/>
    <n v="4"/>
    <b v="0"/>
    <s v="Delivered"/>
    <x v="1"/>
    <x v="0"/>
    <n v="3"/>
    <x v="0"/>
    <x v="8"/>
    <s v="26-35"/>
    <x v="3"/>
    <x v="0"/>
    <n v="0"/>
    <n v="1"/>
    <n v="0"/>
    <n v="1"/>
  </r>
  <r>
    <s v="ORD-03577"/>
    <d v="2024-04-03T00:00:00"/>
    <d v="2024-04-03T00:00:00"/>
    <s v="CUST58950"/>
    <s v="Kavya Mishra"/>
    <n v="57"/>
    <n v="57"/>
    <s v="Male"/>
    <s v="Male"/>
    <s v="South"/>
    <s v="Chennai"/>
    <x v="6"/>
    <x v="37"/>
    <n v="5"/>
    <n v="5"/>
    <n v="1559.69"/>
    <m/>
    <n v="10091.36"/>
    <n v="3080.02"/>
    <n v="0.30499999999999999"/>
    <n v="61.62"/>
    <x v="3"/>
    <n v="3"/>
    <b v="0"/>
    <s v="Delivered"/>
    <x v="1"/>
    <x v="0"/>
    <n v="3"/>
    <x v="0"/>
    <x v="8"/>
    <s v="46-60"/>
    <x v="5"/>
    <x v="0"/>
    <n v="0"/>
    <n v="1"/>
    <n v="0"/>
    <n v="1"/>
  </r>
  <r>
    <s v="ORD-03575"/>
    <d v="2024-04-02T00:00:00"/>
    <d v="2024-04-02T00:00:00"/>
    <s v="CUST61605"/>
    <s v="Kavya Reddy"/>
    <n v="46"/>
    <n v="46"/>
    <s v="Female"/>
    <s v="Female"/>
    <s v="East"/>
    <s v="Guwahati"/>
    <x v="5"/>
    <x v="41"/>
    <n v="7"/>
    <n v="7"/>
    <n v="13076.37"/>
    <n v="0.06"/>
    <n v="136693.89000000001"/>
    <n v="34072.35"/>
    <n v="0.249"/>
    <n v="89.88"/>
    <x v="2"/>
    <n v="5"/>
    <b v="0"/>
    <s v="Delivered"/>
    <x v="1"/>
    <x v="5"/>
    <n v="8"/>
    <x v="0"/>
    <x v="8"/>
    <s v="46-60"/>
    <x v="2"/>
    <x v="0"/>
    <n v="0"/>
    <n v="1"/>
    <n v="0"/>
    <n v="1"/>
  </r>
  <r>
    <s v="ORD-03573"/>
    <d v="2024-04-01T00:00:00"/>
    <d v="2024-04-01T00:00:00"/>
    <s v="CUST13424"/>
    <s v="Kavya Mishra"/>
    <n v="16"/>
    <n v="16"/>
    <s v="Other"/>
    <s v="Other"/>
    <s v="Central"/>
    <s v="Nagpur"/>
    <x v="1"/>
    <x v="2"/>
    <n v="8"/>
    <n v="8"/>
    <n v="21200.54"/>
    <n v="0.25"/>
    <n v="198759.57"/>
    <n v="52379.78"/>
    <n v="0.26400000000000001"/>
    <n v="30.82"/>
    <x v="2"/>
    <n v="5"/>
    <b v="0"/>
    <s v="Delivered"/>
    <x v="1"/>
    <x v="9"/>
    <n v="9"/>
    <x v="0"/>
    <x v="8"/>
    <s v="&lt;18"/>
    <x v="0"/>
    <x v="0"/>
    <n v="0"/>
    <n v="1"/>
    <n v="0"/>
    <n v="1"/>
  </r>
  <r>
    <s v="ORD-03574"/>
    <d v="2024-04-01T00:00:00"/>
    <d v="2024-04-01T00:00:00"/>
    <s v="CUST89268"/>
    <s v="Sanjay Bose"/>
    <n v="30"/>
    <n v="30"/>
    <s v="Other"/>
    <s v="Other"/>
    <s v="North"/>
    <s v="Ludhiana"/>
    <x v="1"/>
    <x v="34"/>
    <n v="6"/>
    <n v="6"/>
    <n v="17399.759999999998"/>
    <n v="0.22"/>
    <n v="137113.34"/>
    <n v="33401.93"/>
    <n v="0.24399999999999999"/>
    <n v="68.400000000000006"/>
    <x v="3"/>
    <n v="4"/>
    <b v="0"/>
    <s v="Delivered"/>
    <x v="1"/>
    <x v="6"/>
    <n v="6"/>
    <x v="0"/>
    <x v="8"/>
    <s v="26-35"/>
    <x v="0"/>
    <x v="0"/>
    <n v="0"/>
    <n v="1"/>
    <n v="0"/>
    <n v="1"/>
  </r>
  <r>
    <s v="ORD-03571"/>
    <d v="2024-03-30T00:00:00"/>
    <d v="2024-03-30T00:00:00"/>
    <s v="CUST52512"/>
    <s v="Nisha Sharma"/>
    <n v="25"/>
    <n v="25"/>
    <s v="Other"/>
    <s v="Other"/>
    <s v="North"/>
    <s v="Chandigarh"/>
    <x v="6"/>
    <x v="21"/>
    <n v="4"/>
    <n v="4"/>
    <n v="2828.85"/>
    <n v="0.3"/>
    <n v="10952.86"/>
    <n v="3943.46"/>
    <n v="0.36"/>
    <n v="76.099999999999994"/>
    <x v="5"/>
    <n v="3"/>
    <b v="0"/>
    <s v="Cancelled"/>
    <x v="3"/>
    <x v="0"/>
    <n v="3"/>
    <x v="0"/>
    <x v="9"/>
    <s v="18-25"/>
    <x v="0"/>
    <x v="0"/>
    <n v="0"/>
    <n v="0"/>
    <n v="1"/>
    <n v="1"/>
  </r>
  <r>
    <s v="ORD-03572"/>
    <d v="2024-03-30T00:00:00"/>
    <d v="2024-03-30T00:00:00"/>
    <s v="CUST95134"/>
    <s v="Aarav Kumar"/>
    <n v="32"/>
    <n v="32"/>
    <s v="Other"/>
    <s v="Other"/>
    <s v="West"/>
    <s v="Surat"/>
    <x v="5"/>
    <x v="9"/>
    <n v="5"/>
    <n v="5"/>
    <n v="10965.5"/>
    <n v="0.17"/>
    <n v="60476.18"/>
    <n v="10094.56"/>
    <n v="0.16700000000000001"/>
    <n v="67.11"/>
    <x v="5"/>
    <n v="3"/>
    <b v="0"/>
    <s v="Delivered"/>
    <x v="1"/>
    <x v="0"/>
    <n v="3"/>
    <x v="0"/>
    <x v="9"/>
    <s v="26-35"/>
    <x v="3"/>
    <x v="0"/>
    <n v="0"/>
    <n v="1"/>
    <n v="0"/>
    <n v="1"/>
  </r>
  <r>
    <s v="ORD-03570"/>
    <s v="March 29, 2024"/>
    <d v="2024-03-29T00:00:00"/>
    <s v="CUST46618"/>
    <s v="Nisha Sharma"/>
    <n v="38"/>
    <n v="38"/>
    <s v="Female"/>
    <s v="Female"/>
    <s v="Central"/>
    <s v="Nagpur"/>
    <x v="4"/>
    <x v="36"/>
    <n v="9"/>
    <n v="9"/>
    <n v="1349.22"/>
    <n v="0.35"/>
    <n v="10275.52"/>
    <n v="4070.89"/>
    <n v="0.39600000000000002"/>
    <n v="35.54"/>
    <x v="1"/>
    <m/>
    <b v="0"/>
    <s v="Delivered"/>
    <x v="1"/>
    <x v="0"/>
    <n v="3"/>
    <x v="0"/>
    <x v="9"/>
    <s v="36-45"/>
    <x v="1"/>
    <x v="0"/>
    <n v="0"/>
    <n v="1"/>
    <n v="0"/>
    <n v="1"/>
  </r>
  <r>
    <s v="ORD-03568"/>
    <d v="2024-03-29T00:00:00"/>
    <d v="2024-03-29T00:00:00"/>
    <s v="CUST25934"/>
    <s v="Ananya Patel"/>
    <n v="23"/>
    <n v="23"/>
    <s v="Other"/>
    <s v="Other"/>
    <s v="North"/>
    <s v="Chandigarh"/>
    <x v="0"/>
    <x v="38"/>
    <n v="1"/>
    <n v="1"/>
    <n v="1431.02"/>
    <n v="0.25"/>
    <n v="1421.67"/>
    <n v="657.95"/>
    <n v="0.46300000000000002"/>
    <n v="43.1"/>
    <x v="5"/>
    <n v="2"/>
    <b v="0"/>
    <s v="Cancelled"/>
    <x v="3"/>
    <x v="8"/>
    <n v="7"/>
    <x v="0"/>
    <x v="9"/>
    <s v="18-25"/>
    <x v="0"/>
    <x v="0"/>
    <n v="0"/>
    <n v="0"/>
    <n v="1"/>
    <n v="1"/>
  </r>
  <r>
    <s v="ORD-03569"/>
    <d v="2024-03-29T00:00:00"/>
    <d v="2024-03-29T00:00:00"/>
    <s v="CUST54474"/>
    <s v="Nisha Das"/>
    <n v="38"/>
    <n v="38"/>
    <s v="Male"/>
    <s v="Male"/>
    <s v="South"/>
    <s v="Kochi"/>
    <x v="2"/>
    <x v="26"/>
    <n v="3"/>
    <n v="3"/>
    <n v="12872.17"/>
    <n v="7.0000000000000007E-2"/>
    <n v="43511.94"/>
    <n v="5535.12"/>
    <n v="0.127"/>
    <n v="64.47"/>
    <x v="5"/>
    <n v="2"/>
    <b v="1"/>
    <s v="Returned"/>
    <x v="0"/>
    <x v="2"/>
    <n v="1"/>
    <x v="0"/>
    <x v="9"/>
    <s v="36-45"/>
    <x v="2"/>
    <x v="0"/>
    <n v="1"/>
    <n v="1"/>
    <n v="0"/>
    <n v="1"/>
  </r>
  <r>
    <s v="ORD-03567"/>
    <d v="2024-03-29T00:00:00"/>
    <d v="2024-03-29T00:00:00"/>
    <s v="CUST78044"/>
    <s v="Sanjay Mehta"/>
    <n v="44"/>
    <n v="44"/>
    <s v="Other"/>
    <s v="Other"/>
    <s v="South"/>
    <s v="Chennai"/>
    <x v="2"/>
    <x v="11"/>
    <n v="3"/>
    <n v="3"/>
    <n v="66697.679999999993"/>
    <n v="0.14000000000000001"/>
    <n v="252177.93"/>
    <n v="18032.169999999998"/>
    <n v="7.1999999999999995E-2"/>
    <n v="80.02"/>
    <x v="1"/>
    <n v="4"/>
    <b v="0"/>
    <s v="Delivered"/>
    <x v="1"/>
    <x v="8"/>
    <n v="7"/>
    <x v="0"/>
    <x v="9"/>
    <s v="36-45"/>
    <x v="3"/>
    <x v="0"/>
    <n v="0"/>
    <n v="1"/>
    <n v="0"/>
    <n v="1"/>
  </r>
  <r>
    <s v="ORD-03566"/>
    <d v="2024-03-29T00:00:00"/>
    <d v="2024-03-29T00:00:00"/>
    <s v="CUST08471"/>
    <s v="Sanjay Rao"/>
    <n v="41"/>
    <n v="41"/>
    <s v="Male"/>
    <s v="Male"/>
    <s v="East"/>
    <s v="Patna"/>
    <x v="0"/>
    <x v="38"/>
    <n v="9"/>
    <n v="9"/>
    <n v="1290.81"/>
    <n v="0.38"/>
    <n v="10137.870000000001"/>
    <n v="4065.85"/>
    <n v="0.40100000000000002"/>
    <n v="94.19"/>
    <x v="0"/>
    <n v="2"/>
    <b v="1"/>
    <s v="Returned"/>
    <x v="0"/>
    <x v="5"/>
    <n v="8"/>
    <x v="0"/>
    <x v="9"/>
    <s v="36-45"/>
    <x v="1"/>
    <x v="0"/>
    <n v="1"/>
    <n v="1"/>
    <n v="0"/>
    <n v="1"/>
  </r>
  <r>
    <s v="ORD-03563"/>
    <d v="2024-03-28T00:00:00"/>
    <d v="2024-03-28T00:00:00"/>
    <s v="CUST46277"/>
    <s v="Karan Singh"/>
    <n v="30"/>
    <n v="30"/>
    <s v="Other"/>
    <s v="Other"/>
    <s v="West"/>
    <s v="Pune"/>
    <x v="1"/>
    <x v="2"/>
    <n v="8"/>
    <n v="8"/>
    <n v="32965.83"/>
    <n v="0.21"/>
    <n v="300897.34999999998"/>
    <n v="94953.31"/>
    <n v="0.316"/>
    <n v="68.39"/>
    <x v="5"/>
    <n v="5"/>
    <b v="0"/>
    <s v="Delivered"/>
    <x v="1"/>
    <x v="3"/>
    <n v="10"/>
    <x v="0"/>
    <x v="9"/>
    <s v="26-35"/>
    <x v="0"/>
    <x v="0"/>
    <n v="0"/>
    <n v="1"/>
    <n v="0"/>
    <n v="1"/>
  </r>
  <r>
    <s v="ORD-03565"/>
    <d v="2024-03-28T00:00:00"/>
    <d v="2024-03-28T00:00:00"/>
    <s v="CUST40074"/>
    <s v="Kavya Patel"/>
    <n v="59"/>
    <n v="59"/>
    <s v="Male"/>
    <s v="Male"/>
    <s v="West"/>
    <s v="Mumbai"/>
    <x v="3"/>
    <x v="25"/>
    <n v="9"/>
    <n v="9"/>
    <n v="158.32"/>
    <n v="0.22"/>
    <n v="1561.49"/>
    <n v="114.52"/>
    <n v="7.2999999999999995E-2"/>
    <n v="64.86"/>
    <x v="0"/>
    <n v="3"/>
    <b v="0"/>
    <s v="Delivered"/>
    <x v="1"/>
    <x v="3"/>
    <n v="10"/>
    <x v="0"/>
    <x v="9"/>
    <s v="46-60"/>
    <x v="0"/>
    <x v="0"/>
    <n v="0"/>
    <n v="1"/>
    <n v="0"/>
    <n v="1"/>
  </r>
  <r>
    <s v="ORD-03564"/>
    <d v="2024-03-28T00:00:00"/>
    <d v="2024-03-28T00:00:00"/>
    <s v="CUST37631"/>
    <s v="Karan Singh"/>
    <n v="12"/>
    <n v="12"/>
    <s v="Other"/>
    <s v="Other"/>
    <s v="West"/>
    <s v="Ahmedabad"/>
    <x v="6"/>
    <x v="21"/>
    <n v="6"/>
    <n v="6"/>
    <n v="3699.24"/>
    <n v="0.33"/>
    <n v="17538.68"/>
    <n v="6519.53"/>
    <n v="0.372"/>
    <n v="44.19"/>
    <x v="4"/>
    <n v="2"/>
    <b v="0"/>
    <s v="Delivered"/>
    <x v="1"/>
    <x v="6"/>
    <n v="6"/>
    <x v="0"/>
    <x v="9"/>
    <s v="&lt;18"/>
    <x v="1"/>
    <x v="0"/>
    <n v="0"/>
    <n v="1"/>
    <n v="0"/>
    <n v="1"/>
  </r>
  <r>
    <s v="ORD-03561"/>
    <d v="2024-03-27T00:00:00"/>
    <d v="2024-03-27T00:00:00"/>
    <s v="CUST09606"/>
    <s v="Karan Kapoor"/>
    <n v="26"/>
    <n v="26"/>
    <s v="Female"/>
    <s v="Female"/>
    <s v="West"/>
    <s v="Pune"/>
    <x v="5"/>
    <x v="12"/>
    <n v="1"/>
    <n v="1"/>
    <n v="13730.08"/>
    <n v="0.33"/>
    <n v="11658.53"/>
    <n v="2595.3000000000002"/>
    <n v="0.223"/>
    <n v="49.66"/>
    <x v="3"/>
    <n v="2"/>
    <b v="1"/>
    <s v="Returned"/>
    <x v="0"/>
    <x v="1"/>
    <n v="5"/>
    <x v="0"/>
    <x v="9"/>
    <s v="26-35"/>
    <x v="1"/>
    <x v="0"/>
    <n v="1"/>
    <n v="1"/>
    <n v="0"/>
    <n v="1"/>
  </r>
  <r>
    <s v="ORD-03562"/>
    <d v="2024-03-27T00:00:00"/>
    <d v="2024-03-27T00:00:00"/>
    <s v="CUST05923"/>
    <s v="Shreya Mishra"/>
    <n v="51"/>
    <n v="51"/>
    <s v="Male"/>
    <s v="Male"/>
    <s v="Central"/>
    <s v="Bhopal"/>
    <x v="2"/>
    <x v="17"/>
    <n v="5"/>
    <n v="5"/>
    <n v="11709.91"/>
    <n v="0.31"/>
    <n v="50072.11"/>
    <n v="6899.28"/>
    <n v="0.13800000000000001"/>
    <n v="59.01"/>
    <x v="5"/>
    <n v="4"/>
    <b v="0"/>
    <s v="Cancelled"/>
    <x v="3"/>
    <x v="0"/>
    <n v="3"/>
    <x v="0"/>
    <x v="9"/>
    <s v="46-60"/>
    <x v="1"/>
    <x v="0"/>
    <n v="0"/>
    <n v="0"/>
    <n v="1"/>
    <n v="1"/>
  </r>
  <r>
    <s v="ORD-03559"/>
    <d v="2024-03-27T00:00:00"/>
    <d v="2024-03-27T00:00:00"/>
    <s v="CUST69010"/>
    <s v="Aditya Bose"/>
    <n v="42"/>
    <n v="42"/>
    <s v="F"/>
    <s v="Female"/>
    <s v="West"/>
    <s v="Surat"/>
    <x v="4"/>
    <x v="27"/>
    <n v="4"/>
    <n v="4"/>
    <n v="335.65"/>
    <n v="0.2"/>
    <n v="1393.82"/>
    <n v="425.54"/>
    <n v="0.30499999999999999"/>
    <n v="35.659999999999997"/>
    <x v="2"/>
    <n v="3"/>
    <b v="0"/>
    <s v="Delivered"/>
    <x v="1"/>
    <x v="6"/>
    <n v="6"/>
    <x v="0"/>
    <x v="9"/>
    <s v="36-45"/>
    <x v="3"/>
    <x v="0"/>
    <n v="0"/>
    <n v="1"/>
    <n v="0"/>
    <n v="1"/>
  </r>
  <r>
    <s v="ORD-03560"/>
    <d v="2024-03-27T00:00:00"/>
    <d v="2024-03-27T00:00:00"/>
    <s v="CUST76119"/>
    <s v="Kavya Mehta"/>
    <n v="14"/>
    <n v="14"/>
    <s v="Female"/>
    <s v="Female"/>
    <s v="East"/>
    <s v="Kolkata"/>
    <x v="3"/>
    <x v="33"/>
    <n v="7"/>
    <n v="7"/>
    <n v="422.63"/>
    <n v="0.39"/>
    <n v="2225.48"/>
    <n v="251.22"/>
    <n v="0.113"/>
    <n v="58.49"/>
    <x v="3"/>
    <n v="1"/>
    <b v="0"/>
    <s v="Delivered"/>
    <x v="1"/>
    <x v="0"/>
    <n v="3"/>
    <x v="0"/>
    <x v="9"/>
    <s v="&lt;18"/>
    <x v="1"/>
    <x v="0"/>
    <n v="0"/>
    <n v="1"/>
    <n v="0"/>
    <n v="1"/>
  </r>
  <r>
    <s v="ORD-03557"/>
    <d v="2024-03-26T00:00:00"/>
    <d v="2024-03-26T00:00:00"/>
    <s v="CUST80826"/>
    <s v="Pooja Chatterjee"/>
    <n v="48"/>
    <n v="48"/>
    <s v="Female"/>
    <s v="Female"/>
    <s v="Central"/>
    <s v="Nagpur"/>
    <x v="5"/>
    <x v="18"/>
    <n v="4"/>
    <n v="4"/>
    <n v="1266.6400000000001"/>
    <n v="0.09"/>
    <n v="6923.51"/>
    <n v="754.21"/>
    <n v="0.109"/>
    <n v="67.58"/>
    <x v="4"/>
    <n v="3"/>
    <b v="0"/>
    <s v="Delivered"/>
    <x v="1"/>
    <x v="0"/>
    <n v="3"/>
    <x v="0"/>
    <x v="9"/>
    <s v="46-60"/>
    <x v="2"/>
    <x v="0"/>
    <n v="0"/>
    <n v="1"/>
    <n v="0"/>
    <n v="1"/>
  </r>
  <r>
    <s v="ORD-03558"/>
    <d v="2024-03-26T00:00:00"/>
    <d v="2024-03-26T00:00:00"/>
    <s v="CUST69842"/>
    <s v="Ritu Bose"/>
    <n v="28"/>
    <n v="28"/>
    <s v="F"/>
    <s v="Female"/>
    <s v="West"/>
    <s v="Mumbai"/>
    <x v="2"/>
    <x v="39"/>
    <m/>
    <m/>
    <n v="17236.669999999998"/>
    <n v="0.25"/>
    <n v="16579.98"/>
    <n v="1792.51"/>
    <n v="0.108"/>
    <n v="70.709999999999994"/>
    <x v="4"/>
    <m/>
    <b v="0"/>
    <s v="Delivered"/>
    <x v="1"/>
    <x v="10"/>
    <n v="2"/>
    <x v="0"/>
    <x v="9"/>
    <s v="26-35"/>
    <x v="0"/>
    <x v="0"/>
    <n v="0"/>
    <n v="1"/>
    <n v="0"/>
    <n v="1"/>
  </r>
  <r>
    <s v="ORD-03556"/>
    <d v="2024-03-25T00:00:00"/>
    <d v="2024-03-25T00:00:00"/>
    <s v="CUST47056"/>
    <s v="Nisha Gupta"/>
    <n v="49"/>
    <n v="49"/>
    <s v="Female"/>
    <s v="Female"/>
    <s v="West"/>
    <s v="Ahmedabad"/>
    <x v="4"/>
    <x v="29"/>
    <n v="1"/>
    <n v="1"/>
    <n v="1034.06"/>
    <n v="0.1"/>
    <n v="1187.77"/>
    <n v="456.36"/>
    <n v="0.38400000000000001"/>
    <n v="69.430000000000007"/>
    <x v="4"/>
    <n v="1"/>
    <b v="0"/>
    <s v="Delivered"/>
    <x v="1"/>
    <x v="6"/>
    <n v="6"/>
    <x v="0"/>
    <x v="9"/>
    <s v="46-60"/>
    <x v="2"/>
    <x v="0"/>
    <n v="0"/>
    <n v="1"/>
    <n v="0"/>
    <n v="1"/>
  </r>
  <r>
    <s v="ORD-03555"/>
    <d v="2024-03-24T00:00:00"/>
    <d v="2024-03-24T00:00:00"/>
    <s v="CUST21921"/>
    <s v="Vikram Verma"/>
    <n v="44"/>
    <n v="44"/>
    <s v="Female"/>
    <s v="Female"/>
    <s v="Central"/>
    <s v="Indore"/>
    <x v="6"/>
    <x v="37"/>
    <n v="8"/>
    <n v="8"/>
    <n v="825.43"/>
    <n v="0.3"/>
    <n v="6590.81"/>
    <n v="2481.12"/>
    <n v="0.376"/>
    <n v="48.12"/>
    <x v="4"/>
    <n v="1"/>
    <b v="0"/>
    <s v="Delivered"/>
    <x v="1"/>
    <x v="10"/>
    <n v="2"/>
    <x v="0"/>
    <x v="9"/>
    <s v="36-45"/>
    <x v="0"/>
    <x v="0"/>
    <n v="0"/>
    <n v="1"/>
    <n v="0"/>
    <n v="1"/>
  </r>
  <r>
    <s v="ORD-03554"/>
    <d v="2024-03-23T00:00:00"/>
    <d v="2024-03-23T00:00:00"/>
    <s v="CUST02299"/>
    <s v="Nisha Patel"/>
    <n v="51"/>
    <n v="51"/>
    <s v="Female"/>
    <s v="Female"/>
    <s v="South"/>
    <s v="Kochi"/>
    <x v="5"/>
    <x v="18"/>
    <n v="9"/>
    <n v="9"/>
    <n v="560.77"/>
    <n v="0.19"/>
    <n v="4861.13"/>
    <n v="1118.77"/>
    <n v="0.23"/>
    <n v="78.58"/>
    <x v="2"/>
    <n v="2"/>
    <b v="0"/>
    <s v="Delivered"/>
    <x v="1"/>
    <x v="2"/>
    <n v="1"/>
    <x v="0"/>
    <x v="9"/>
    <s v="46-60"/>
    <x v="3"/>
    <x v="0"/>
    <n v="0"/>
    <n v="1"/>
    <n v="0"/>
    <n v="1"/>
  </r>
  <r>
    <s v="ORD-03552"/>
    <d v="2024-03-23T00:00:00"/>
    <d v="2024-03-23T00:00:00"/>
    <s v="CUST47390"/>
    <s v="Ananya Das"/>
    <n v="22"/>
    <n v="22"/>
    <s v="Other"/>
    <s v="Other"/>
    <s v="West"/>
    <s v="Ahmedabad"/>
    <x v="2"/>
    <x v="17"/>
    <n v="10"/>
    <n v="10"/>
    <n v="58117.48"/>
    <n v="0.32"/>
    <n v="569729.38"/>
    <n v="56329.27"/>
    <n v="9.9000000000000005E-2"/>
    <n v="66.819999999999993"/>
    <x v="5"/>
    <n v="1"/>
    <b v="0"/>
    <s v="Delivered"/>
    <x v="1"/>
    <x v="0"/>
    <n v="3"/>
    <x v="0"/>
    <x v="9"/>
    <s v="18-25"/>
    <x v="1"/>
    <x v="0"/>
    <n v="0"/>
    <n v="1"/>
    <n v="0"/>
    <n v="1"/>
  </r>
  <r>
    <s v="ORD-03553"/>
    <d v="2024-03-23T00:00:00"/>
    <d v="2024-03-23T00:00:00"/>
    <s v="CUST14583"/>
    <s v="Arjun Joshi"/>
    <n v="38"/>
    <n v="38"/>
    <s v="Female"/>
    <s v="Female"/>
    <s v="West"/>
    <s v="Mumbai"/>
    <x v="2"/>
    <x v="30"/>
    <n v="2"/>
    <n v="2"/>
    <n v="50847.56"/>
    <n v="0.28999999999999998"/>
    <n v="99290.01"/>
    <n v="11766.04"/>
    <n v="0.11899999999999999"/>
    <n v="62.35"/>
    <x v="5"/>
    <n v="5"/>
    <b v="0"/>
    <s v="Delivered"/>
    <x v="1"/>
    <x v="0"/>
    <n v="3"/>
    <x v="0"/>
    <x v="9"/>
    <s v="36-45"/>
    <x v="0"/>
    <x v="0"/>
    <n v="0"/>
    <n v="1"/>
    <n v="0"/>
    <n v="1"/>
  </r>
  <r>
    <s v="ORD-03551"/>
    <d v="2024-03-22T00:00:00"/>
    <d v="2024-03-22T00:00:00"/>
    <s v="CUST00900"/>
    <s v="Nikhil Patel"/>
    <n v="43"/>
    <n v="43"/>
    <s v="Male"/>
    <s v="Male"/>
    <s v="Central"/>
    <s v="Raipur"/>
    <x v="4"/>
    <x v="27"/>
    <n v="3"/>
    <n v="3"/>
    <n v="520.52"/>
    <n v="0.27"/>
    <n v="1527.32"/>
    <n v="542.48"/>
    <n v="0.35499999999999998"/>
    <n v="45.42"/>
    <x v="3"/>
    <n v="1"/>
    <b v="0"/>
    <s v="Delivered"/>
    <x v="1"/>
    <x v="1"/>
    <n v="5"/>
    <x v="0"/>
    <x v="9"/>
    <s v="36-45"/>
    <x v="0"/>
    <x v="0"/>
    <n v="0"/>
    <n v="1"/>
    <n v="0"/>
    <n v="1"/>
  </r>
  <r>
    <s v="ORD-03550"/>
    <d v="2024-03-22T00:00:00"/>
    <d v="2024-03-22T00:00:00"/>
    <s v="CUST71158"/>
    <s v="Ananya Bose"/>
    <n v="10"/>
    <n v="10"/>
    <s v="Other"/>
    <s v="Other"/>
    <s v="North"/>
    <s v="Amritsar"/>
    <x v="4"/>
    <x v="32"/>
    <n v="4"/>
    <n v="4"/>
    <n v="306.02"/>
    <n v="0.39"/>
    <n v="1006.23"/>
    <n v="419.1"/>
    <n v="0.41699999999999998"/>
    <n v="74.930000000000007"/>
    <x v="5"/>
    <n v="3"/>
    <b v="0"/>
    <s v="Delivered"/>
    <x v="1"/>
    <x v="9"/>
    <n v="9"/>
    <x v="0"/>
    <x v="9"/>
    <s v="&lt;18"/>
    <x v="1"/>
    <x v="0"/>
    <n v="0"/>
    <n v="1"/>
    <n v="0"/>
    <n v="1"/>
  </r>
  <r>
    <s v="ORD-03549"/>
    <d v="2024-03-22T00:00:00"/>
    <d v="2024-03-22T00:00:00"/>
    <s v="CUST48871"/>
    <s v="Arjun Patel"/>
    <n v="42"/>
    <n v="42"/>
    <s v="Other"/>
    <s v="Other"/>
    <s v="West"/>
    <s v="Pune"/>
    <x v="1"/>
    <x v="1"/>
    <n v="8"/>
    <n v="8"/>
    <n v="8470.42"/>
    <n v="0.28999999999999998"/>
    <n v="55529.13"/>
    <n v="17657.48"/>
    <n v="0.318"/>
    <n v="72.33"/>
    <x v="3"/>
    <n v="4"/>
    <b v="0"/>
    <s v="Delivered"/>
    <x v="1"/>
    <x v="10"/>
    <n v="2"/>
    <x v="0"/>
    <x v="9"/>
    <s v="36-45"/>
    <x v="0"/>
    <x v="0"/>
    <n v="0"/>
    <n v="1"/>
    <n v="0"/>
    <n v="1"/>
  </r>
  <r>
    <s v="ORD-03548"/>
    <d v="2024-03-21T00:00:00"/>
    <d v="2024-03-21T00:00:00"/>
    <s v="CUST66417"/>
    <s v="Vikram Rao"/>
    <n v="21"/>
    <n v="21"/>
    <s v="Other"/>
    <s v="Other"/>
    <s v="East"/>
    <s v="Patna"/>
    <x v="6"/>
    <x v="24"/>
    <n v="8"/>
    <n v="8"/>
    <n v="894.69"/>
    <n v="0.02"/>
    <n v="9349.02"/>
    <n v="1742.56"/>
    <n v="0.186"/>
    <n v="62.56"/>
    <x v="1"/>
    <n v="5"/>
    <b v="0"/>
    <s v="Delivered"/>
    <x v="1"/>
    <x v="6"/>
    <n v="6"/>
    <x v="0"/>
    <x v="9"/>
    <s v="18-25"/>
    <x v="2"/>
    <x v="0"/>
    <n v="0"/>
    <n v="1"/>
    <n v="0"/>
    <n v="1"/>
  </r>
  <r>
    <s v="ORD-03543"/>
    <d v="2024-03-20T00:00:00"/>
    <d v="2024-03-20T00:00:00"/>
    <s v="CUST14777"/>
    <s v="Aarav Shah"/>
    <n v="60"/>
    <n v="60"/>
    <s v="Other"/>
    <s v="Other"/>
    <s v="Central"/>
    <s v="Nagpur"/>
    <x v="1"/>
    <x v="20"/>
    <n v="7"/>
    <n v="7"/>
    <n v="28445.23"/>
    <n v="0.28000000000000003"/>
    <n v="189614.18"/>
    <n v="42435.49"/>
    <n v="0.224"/>
    <n v="18.04"/>
    <x v="3"/>
    <n v="2"/>
    <b v="0"/>
    <s v="Cancelled"/>
    <x v="3"/>
    <x v="3"/>
    <n v="10"/>
    <x v="0"/>
    <x v="9"/>
    <s v="46-60"/>
    <x v="0"/>
    <x v="0"/>
    <n v="0"/>
    <n v="0"/>
    <n v="1"/>
    <n v="1"/>
  </r>
  <r>
    <s v="ORD-03544"/>
    <d v="2024-03-20T00:00:00"/>
    <d v="2024-03-20T00:00:00"/>
    <s v="CUST29796"/>
    <s v="Sanjay Bose"/>
    <n v="39"/>
    <n v="39"/>
    <s v="Male"/>
    <s v="Male"/>
    <s v="North"/>
    <s v="Ludhiana"/>
    <x v="5"/>
    <x v="9"/>
    <n v="4"/>
    <n v="4"/>
    <n v="14899.55"/>
    <n v="0.09"/>
    <n v="60345.97"/>
    <n v="12084.3"/>
    <n v="0.2"/>
    <n v="21.44"/>
    <x v="1"/>
    <n v="4"/>
    <b v="0"/>
    <s v="Delivered"/>
    <x v="1"/>
    <x v="8"/>
    <n v="7"/>
    <x v="0"/>
    <x v="9"/>
    <s v="36-45"/>
    <x v="2"/>
    <x v="0"/>
    <n v="0"/>
    <n v="1"/>
    <n v="0"/>
    <n v="1"/>
  </r>
  <r>
    <s v="ORD-03546"/>
    <d v="2024-03-20T00:00:00"/>
    <d v="2024-03-20T00:00:00"/>
    <s v="CUST33381"/>
    <s v="Deepa Kumar"/>
    <n v="30"/>
    <n v="30"/>
    <s v="Other"/>
    <s v="Other"/>
    <s v="East"/>
    <s v="Guwahati"/>
    <x v="2"/>
    <x v="30"/>
    <n v="6"/>
    <n v="6"/>
    <n v="68505.67"/>
    <n v="0.28000000000000003"/>
    <n v="367164.54"/>
    <n v="51349.21"/>
    <n v="0.14000000000000001"/>
    <n v="111.8"/>
    <x v="0"/>
    <n v="1"/>
    <b v="0"/>
    <s v="Delivered"/>
    <x v="1"/>
    <x v="2"/>
    <n v="1"/>
    <x v="0"/>
    <x v="9"/>
    <s v="26-35"/>
    <x v="0"/>
    <x v="0"/>
    <n v="0"/>
    <n v="1"/>
    <n v="0"/>
    <n v="1"/>
  </r>
  <r>
    <s v="ORD-03545"/>
    <s v="March 20, 2024"/>
    <d v="2024-03-20T00:00:00"/>
    <s v="CUST48258"/>
    <s v="Deepa Patel"/>
    <n v="41"/>
    <n v="41"/>
    <s v="Female"/>
    <s v="Female"/>
    <s v="South"/>
    <s v="Hyderabad"/>
    <x v="3"/>
    <x v="40"/>
    <n v="7"/>
    <n v="7"/>
    <n v="439.78"/>
    <n v="0.11"/>
    <n v="3962.93"/>
    <n v="320.83"/>
    <n v="8.1000000000000003E-2"/>
    <n v="64"/>
    <x v="3"/>
    <n v="1"/>
    <b v="0"/>
    <s v="Pending"/>
    <x v="2"/>
    <x v="9"/>
    <n v="9"/>
    <x v="0"/>
    <x v="9"/>
    <s v="36-45"/>
    <x v="3"/>
    <x v="0"/>
    <n v="0"/>
    <n v="0"/>
    <n v="0"/>
    <n v="1"/>
  </r>
  <r>
    <s v="ORD-03547"/>
    <d v="2024-03-20T00:00:00"/>
    <d v="2024-03-20T00:00:00"/>
    <s v="CUST38738"/>
    <s v="Vikram Gupta"/>
    <n v="48"/>
    <n v="48"/>
    <s v="Female"/>
    <s v="Female"/>
    <s v="Central"/>
    <s v="Bhopal"/>
    <x v="0"/>
    <x v="0"/>
    <n v="7"/>
    <n v="7"/>
    <n v="2483.1"/>
    <n v="0.23"/>
    <n v="19141.88"/>
    <n v="9979.84"/>
    <n v="0.52100000000000002"/>
    <n v="55.38"/>
    <x v="4"/>
    <n v="3"/>
    <b v="0"/>
    <s v="Delivered"/>
    <x v="1"/>
    <x v="3"/>
    <n v="10"/>
    <x v="0"/>
    <x v="9"/>
    <s v="46-60"/>
    <x v="0"/>
    <x v="0"/>
    <n v="0"/>
    <n v="1"/>
    <n v="0"/>
    <n v="1"/>
  </r>
  <r>
    <s v="ORD-03542"/>
    <d v="2024-03-19T00:00:00"/>
    <d v="2024-03-19T00:00:00"/>
    <s v="CUST99848"/>
    <s v="Nisha Chatterjee"/>
    <n v="15"/>
    <n v="15"/>
    <s v="Other"/>
    <s v="Other"/>
    <s v="North"/>
    <s v="Delhi"/>
    <x v="4"/>
    <x v="8"/>
    <n v="1"/>
    <n v="1"/>
    <n v="886.23"/>
    <n v="0.09"/>
    <n v="1242.55"/>
    <n v="479.18"/>
    <n v="0.38600000000000001"/>
    <n v="71.069999999999993"/>
    <x v="2"/>
    <n v="2"/>
    <b v="0"/>
    <s v="Delivered"/>
    <x v="1"/>
    <x v="10"/>
    <n v="2"/>
    <x v="0"/>
    <x v="9"/>
    <s v="&lt;18"/>
    <x v="2"/>
    <x v="0"/>
    <n v="0"/>
    <n v="1"/>
    <n v="0"/>
    <n v="1"/>
  </r>
  <r>
    <s v="ORD-03541"/>
    <d v="2024-03-19T00:00:00"/>
    <d v="2024-03-19T00:00:00"/>
    <s v="CUST20196"/>
    <s v="Nikhil Patel"/>
    <n v="39"/>
    <n v="39"/>
    <s v="Female"/>
    <s v="Female"/>
    <s v="Central"/>
    <s v="Raipur"/>
    <x v="0"/>
    <x v="15"/>
    <n v="5"/>
    <n v="5"/>
    <n v="2034.91"/>
    <n v="0.36"/>
    <n v="7446.29"/>
    <n v="2266.42"/>
    <n v="0.30399999999999999"/>
    <n v="51.38"/>
    <x v="1"/>
    <n v="3"/>
    <b v="0"/>
    <s v="Delivered"/>
    <x v="1"/>
    <x v="8"/>
    <n v="7"/>
    <x v="0"/>
    <x v="9"/>
    <s v="36-45"/>
    <x v="1"/>
    <x v="0"/>
    <n v="0"/>
    <n v="1"/>
    <n v="0"/>
    <n v="1"/>
  </r>
  <r>
    <s v="ORD-03540"/>
    <d v="2024-03-18T00:00:00"/>
    <d v="2024-03-18T00:00:00"/>
    <s v="CUST79303"/>
    <s v="Amit Patel"/>
    <n v="46"/>
    <n v="46"/>
    <s v="Female"/>
    <s v="Female"/>
    <s v="North"/>
    <s v="Delhi"/>
    <x v="5"/>
    <x v="41"/>
    <n v="2"/>
    <n v="2"/>
    <n v="7756.42"/>
    <n v="0.38"/>
    <n v="13122.27"/>
    <n v="2871.65"/>
    <n v="0.219"/>
    <n v="33.58"/>
    <x v="2"/>
    <n v="5"/>
    <b v="0"/>
    <s v="Delivered"/>
    <x v="1"/>
    <x v="8"/>
    <n v="7"/>
    <x v="0"/>
    <x v="9"/>
    <s v="46-60"/>
    <x v="1"/>
    <x v="0"/>
    <n v="0"/>
    <n v="1"/>
    <n v="0"/>
    <n v="1"/>
  </r>
  <r>
    <s v="ORD-03539"/>
    <d v="2024-03-17T00:00:00"/>
    <d v="2024-03-17T00:00:00"/>
    <s v="CUST80870"/>
    <s v="Vikram Bhat"/>
    <n v="39"/>
    <n v="39"/>
    <s v="Male"/>
    <s v="Male"/>
    <s v="East"/>
    <s v="Kolkata"/>
    <x v="1"/>
    <x v="3"/>
    <n v="1"/>
    <n v="1"/>
    <n v="13132.98"/>
    <n v="0.37"/>
    <n v="10874.57"/>
    <n v="2437.06"/>
    <n v="0.224"/>
    <n v="64.72"/>
    <x v="1"/>
    <m/>
    <b v="0"/>
    <s v="Delivered"/>
    <x v="1"/>
    <x v="9"/>
    <n v="9"/>
    <x v="0"/>
    <x v="9"/>
    <s v="36-45"/>
    <x v="1"/>
    <x v="0"/>
    <n v="0"/>
    <n v="1"/>
    <n v="0"/>
    <n v="1"/>
  </r>
  <r>
    <s v="ORD-03538"/>
    <d v="2024-03-17T00:00:00"/>
    <d v="2024-03-17T00:00:00"/>
    <s v="CUST92378"/>
    <s v="Amit Shah"/>
    <n v="43"/>
    <n v="43"/>
    <s v="Female"/>
    <s v="Female"/>
    <s v="West"/>
    <s v="Pune"/>
    <x v="2"/>
    <x v="26"/>
    <n v="10"/>
    <n v="10"/>
    <n v="37177.589999999997"/>
    <n v="0.24"/>
    <n v="380113.28"/>
    <n v="54735.8"/>
    <n v="0.14399999999999999"/>
    <n v="107.23"/>
    <x v="1"/>
    <n v="1"/>
    <b v="0"/>
    <s v="Delivered"/>
    <x v="1"/>
    <x v="0"/>
    <n v="3"/>
    <x v="0"/>
    <x v="9"/>
    <s v="36-45"/>
    <x v="0"/>
    <x v="0"/>
    <n v="0"/>
    <n v="1"/>
    <n v="0"/>
    <n v="1"/>
  </r>
  <r>
    <s v="ORD-03537"/>
    <d v="2024-03-16T00:00:00"/>
    <d v="2024-03-16T00:00:00"/>
    <s v="CUST44168"/>
    <s v="Sunita Shah"/>
    <n v="27"/>
    <n v="27"/>
    <s v="Male"/>
    <s v="Male"/>
    <s v="North"/>
    <s v="Ludhiana"/>
    <x v="5"/>
    <x v="22"/>
    <n v="3"/>
    <n v="3"/>
    <n v="7222.19"/>
    <n v="0.14000000000000001"/>
    <n v="26770.77"/>
    <n v="4462.6899999999996"/>
    <n v="0.16700000000000001"/>
    <n v="53.66"/>
    <x v="3"/>
    <n v="4"/>
    <b v="1"/>
    <s v="Returned"/>
    <x v="0"/>
    <x v="3"/>
    <n v="10"/>
    <x v="0"/>
    <x v="9"/>
    <s v="26-35"/>
    <x v="3"/>
    <x v="0"/>
    <n v="1"/>
    <n v="1"/>
    <n v="0"/>
    <n v="1"/>
  </r>
  <r>
    <s v="ORD-03536"/>
    <d v="2024-03-16T00:00:00"/>
    <d v="2024-03-16T00:00:00"/>
    <s v="CUST42326"/>
    <s v="Sunita Gupta"/>
    <n v="24"/>
    <n v="24"/>
    <s v="Other"/>
    <s v="Other"/>
    <s v="North"/>
    <s v="Amritsar"/>
    <x v="6"/>
    <x v="35"/>
    <n v="3"/>
    <n v="3"/>
    <n v="2335.6"/>
    <n v="0.24"/>
    <n v="6639.76"/>
    <n v="2659.96"/>
    <n v="0.40100000000000002"/>
    <n v="53.79"/>
    <x v="0"/>
    <n v="5"/>
    <b v="0"/>
    <s v="Delivered"/>
    <x v="1"/>
    <x v="5"/>
    <n v="8"/>
    <x v="0"/>
    <x v="9"/>
    <s v="18-25"/>
    <x v="0"/>
    <x v="0"/>
    <n v="0"/>
    <n v="1"/>
    <n v="0"/>
    <n v="1"/>
  </r>
  <r>
    <s v="ORD-03535"/>
    <d v="2024-03-15T00:00:00"/>
    <d v="2024-03-15T00:00:00"/>
    <s v="CUST89629"/>
    <s v="Ananya Joshi"/>
    <n v="30"/>
    <n v="30"/>
    <s v="Other"/>
    <s v="Other"/>
    <s v="South"/>
    <s v="Bangalore"/>
    <x v="4"/>
    <x v="7"/>
    <n v="4"/>
    <n v="4"/>
    <n v="840.47"/>
    <n v="0.24"/>
    <n v="3329.19"/>
    <n v="1532.51"/>
    <n v="0.46"/>
    <n v="78.489999999999995"/>
    <x v="2"/>
    <m/>
    <b v="0"/>
    <s v="Delivered"/>
    <x v="1"/>
    <x v="5"/>
    <n v="8"/>
    <x v="0"/>
    <x v="9"/>
    <s v="26-35"/>
    <x v="0"/>
    <x v="0"/>
    <n v="0"/>
    <n v="1"/>
    <n v="0"/>
    <n v="1"/>
  </r>
  <r>
    <s v="ORD-03533"/>
    <d v="2024-03-15T00:00:00"/>
    <d v="2024-03-15T00:00:00"/>
    <s v="CUST80821"/>
    <s v="Nisha Pillai"/>
    <n v="27"/>
    <n v="27"/>
    <s v="Other"/>
    <s v="Other"/>
    <s v="South"/>
    <s v="Hyderabad"/>
    <x v="0"/>
    <x v="19"/>
    <n v="3"/>
    <n v="3"/>
    <n v="1642.41"/>
    <n v="0.08"/>
    <n v="5813.31"/>
    <n v="2075.4499999999998"/>
    <n v="0.35699999999999998"/>
    <n v="71.2"/>
    <x v="3"/>
    <n v="3"/>
    <b v="1"/>
    <s v="Returned"/>
    <x v="0"/>
    <x v="1"/>
    <n v="5"/>
    <x v="0"/>
    <x v="9"/>
    <s v="26-35"/>
    <x v="2"/>
    <x v="0"/>
    <n v="1"/>
    <n v="1"/>
    <n v="0"/>
    <n v="1"/>
  </r>
  <r>
    <s v="ORD-03534"/>
    <d v="2024-03-15T00:00:00"/>
    <d v="2024-03-15T00:00:00"/>
    <s v="CUST18961"/>
    <s v="Meera Kumar"/>
    <n v="40"/>
    <n v="40"/>
    <s v="Male"/>
    <s v="Male"/>
    <s v="East"/>
    <s v="Kolkata"/>
    <x v="2"/>
    <x v="17"/>
    <n v="4"/>
    <n v="4"/>
    <n v="12580.65"/>
    <n v="0.34"/>
    <n v="45132.09"/>
    <n v="5873.56"/>
    <n v="0.13"/>
    <n v="101.02"/>
    <x v="4"/>
    <n v="5"/>
    <b v="0"/>
    <s v="Delivered"/>
    <x v="1"/>
    <x v="10"/>
    <n v="2"/>
    <x v="0"/>
    <x v="9"/>
    <s v="36-45"/>
    <x v="1"/>
    <x v="0"/>
    <n v="0"/>
    <n v="1"/>
    <n v="0"/>
    <n v="1"/>
  </r>
  <r>
    <s v="ORD-03530"/>
    <d v="2024-03-14T00:00:00"/>
    <d v="2024-03-14T00:00:00"/>
    <s v="CUST89097"/>
    <s v="Sanjay Shah"/>
    <n v="38"/>
    <n v="38"/>
    <s v="Male"/>
    <s v="Male"/>
    <s v="North"/>
    <s v="Delhi"/>
    <x v="6"/>
    <x v="21"/>
    <n v="2"/>
    <n v="2"/>
    <n v="1249.08"/>
    <n v="0.4"/>
    <n v="2055.62"/>
    <n v="916.26"/>
    <n v="0.44600000000000001"/>
    <n v="43.18"/>
    <x v="0"/>
    <m/>
    <b v="0"/>
    <s v="Delivered"/>
    <x v="1"/>
    <x v="5"/>
    <n v="8"/>
    <x v="0"/>
    <x v="9"/>
    <s v="36-45"/>
    <x v="1"/>
    <x v="0"/>
    <n v="0"/>
    <n v="1"/>
    <n v="0"/>
    <n v="1"/>
  </r>
  <r>
    <s v="ORD-03531"/>
    <d v="2024-03-14T00:00:00"/>
    <d v="2024-03-14T00:00:00"/>
    <s v="CUST79922"/>
    <s v="Arjun Joshi"/>
    <n v="25"/>
    <n v="25"/>
    <s v="Other"/>
    <s v="Other"/>
    <s v="Central"/>
    <s v="Raipur"/>
    <x v="0"/>
    <x v="16"/>
    <n v="7"/>
    <n v="7"/>
    <n v="140.28"/>
    <n v="0.09"/>
    <n v="1117.68"/>
    <n v="498.94"/>
    <n v="0.44600000000000001"/>
    <n v="53.41"/>
    <x v="5"/>
    <n v="1"/>
    <b v="0"/>
    <s v="Shipped"/>
    <x v="4"/>
    <x v="0"/>
    <n v="3"/>
    <x v="0"/>
    <x v="9"/>
    <s v="18-25"/>
    <x v="2"/>
    <x v="0"/>
    <n v="0"/>
    <n v="0"/>
    <n v="0"/>
    <n v="1"/>
  </r>
  <r>
    <s v="ORD-03532"/>
    <d v="2024-03-14T00:00:00"/>
    <d v="2024-03-14T00:00:00"/>
    <s v="CUST84608"/>
    <s v="Rahul Shah"/>
    <n v="49"/>
    <n v="49"/>
    <s v="Female"/>
    <s v="Female"/>
    <s v="West"/>
    <s v="Mumbai"/>
    <x v="3"/>
    <x v="14"/>
    <n v="10"/>
    <n v="10"/>
    <n v="360.93"/>
    <n v="0.14000000000000001"/>
    <n v="4159.76"/>
    <n v="343.41"/>
    <n v="8.3000000000000004E-2"/>
    <n v="73.41"/>
    <x v="2"/>
    <n v="1"/>
    <b v="0"/>
    <s v="Delivered"/>
    <x v="1"/>
    <x v="1"/>
    <n v="5"/>
    <x v="0"/>
    <x v="9"/>
    <s v="46-60"/>
    <x v="3"/>
    <x v="0"/>
    <n v="0"/>
    <n v="1"/>
    <n v="0"/>
    <n v="1"/>
  </r>
  <r>
    <s v="ORD-03529"/>
    <d v="2024-03-13T00:00:00"/>
    <d v="2024-03-13T00:00:00"/>
    <s v="CUST50939"/>
    <s v="Sunita Kapoor"/>
    <n v="40"/>
    <n v="40"/>
    <s v="Male"/>
    <s v="Male"/>
    <s v="North"/>
    <s v="Delhi"/>
    <x v="5"/>
    <x v="10"/>
    <n v="5"/>
    <n v="5"/>
    <n v="11392.54"/>
    <n v="0.06"/>
    <n v="68387.61"/>
    <n v="13710.8"/>
    <n v="0.2"/>
    <n v="63.48"/>
    <x v="4"/>
    <n v="5"/>
    <b v="0"/>
    <s v="Cancelled"/>
    <x v="3"/>
    <x v="4"/>
    <n v="4"/>
    <x v="0"/>
    <x v="9"/>
    <s v="36-45"/>
    <x v="2"/>
    <x v="0"/>
    <n v="0"/>
    <n v="0"/>
    <n v="1"/>
    <n v="1"/>
  </r>
  <r>
    <s v="ORD-03527"/>
    <d v="2024-03-11T00:00:00"/>
    <d v="2024-03-11T00:00:00"/>
    <s v="CUST89020"/>
    <s v="Meera Patel"/>
    <n v="11"/>
    <n v="11"/>
    <s v="m"/>
    <s v="Male"/>
    <s v="East"/>
    <s v="Guwahati"/>
    <x v="6"/>
    <x v="24"/>
    <n v="2"/>
    <n v="2"/>
    <n v="1543.23"/>
    <n v="0.26"/>
    <n v="3196.43"/>
    <n v="1291.0999999999999"/>
    <n v="0.40400000000000003"/>
    <n v="71.02"/>
    <x v="3"/>
    <n v="5"/>
    <b v="0"/>
    <s v="Delivered"/>
    <x v="1"/>
    <x v="6"/>
    <n v="6"/>
    <x v="0"/>
    <x v="9"/>
    <s v="&lt;18"/>
    <x v="0"/>
    <x v="0"/>
    <n v="0"/>
    <n v="1"/>
    <n v="0"/>
    <n v="1"/>
  </r>
  <r>
    <s v="ORD-03526"/>
    <d v="2024-03-11T00:00:00"/>
    <d v="2024-03-11T00:00:00"/>
    <s v="CUST01333"/>
    <s v="Meera Kumar"/>
    <n v="14"/>
    <n v="14"/>
    <s v="Female"/>
    <s v="Female"/>
    <s v="South"/>
    <s v="Hyderabad"/>
    <x v="5"/>
    <x v="22"/>
    <n v="8"/>
    <n v="8"/>
    <n v="14238.38"/>
    <n v="0.39"/>
    <n v="99575.7"/>
    <n v="21335.83"/>
    <n v="0.214"/>
    <n v="73.75"/>
    <x v="3"/>
    <m/>
    <b v="1"/>
    <s v="Returned"/>
    <x v="0"/>
    <x v="0"/>
    <n v="3"/>
    <x v="0"/>
    <x v="9"/>
    <s v="&lt;18"/>
    <x v="1"/>
    <x v="0"/>
    <n v="1"/>
    <n v="1"/>
    <n v="0"/>
    <n v="1"/>
  </r>
  <r>
    <s v="ORD-03525"/>
    <d v="2024-03-11T00:00:00"/>
    <d v="2024-03-11T00:00:00"/>
    <s v="CUST05396"/>
    <s v="Rahul Mehta"/>
    <n v="42"/>
    <n v="42"/>
    <s v="Other"/>
    <s v="Other"/>
    <s v="South"/>
    <s v="Hyderabad"/>
    <x v="3"/>
    <x v="14"/>
    <n v="2"/>
    <n v="2"/>
    <n v="389.26"/>
    <n v="0.24"/>
    <n v="771.78"/>
    <n v="80.459999999999994"/>
    <n v="0.104"/>
    <n v="71.53"/>
    <x v="5"/>
    <n v="4"/>
    <b v="0"/>
    <s v="Delivered"/>
    <x v="1"/>
    <x v="0"/>
    <n v="3"/>
    <x v="0"/>
    <x v="9"/>
    <s v="36-45"/>
    <x v="0"/>
    <x v="0"/>
    <n v="0"/>
    <n v="1"/>
    <n v="0"/>
    <n v="1"/>
  </r>
  <r>
    <s v="ORD-03528"/>
    <s v="March 11, 2024"/>
    <d v="2024-03-11T00:00:00"/>
    <s v="CUST06064"/>
    <s v="Meera Mishra"/>
    <n v="26"/>
    <n v="26"/>
    <s v="Other"/>
    <s v="Other"/>
    <s v="South"/>
    <s v="Bangalore"/>
    <x v="4"/>
    <x v="36"/>
    <n v="7"/>
    <n v="7"/>
    <n v="1296.3599999999999"/>
    <n v="0.33"/>
    <n v="7811.5"/>
    <n v="2621.95"/>
    <n v="0.33600000000000002"/>
    <n v="93.81"/>
    <x v="5"/>
    <m/>
    <b v="0"/>
    <s v="Delivered"/>
    <x v="1"/>
    <x v="3"/>
    <n v="10"/>
    <x v="0"/>
    <x v="9"/>
    <s v="26-35"/>
    <x v="1"/>
    <x v="0"/>
    <n v="0"/>
    <n v="1"/>
    <n v="0"/>
    <n v="1"/>
  </r>
  <r>
    <s v="ORD-03524"/>
    <d v="2024-03-10T00:00:00"/>
    <d v="2024-03-10T00:00:00"/>
    <s v="CUST50623"/>
    <s v="Deepa Mehta"/>
    <n v="30"/>
    <n v="30"/>
    <s v="Female"/>
    <s v="Female"/>
    <s v="South"/>
    <s v="Kochi"/>
    <x v="1"/>
    <x v="2"/>
    <n v="10"/>
    <n v="10"/>
    <n v="12138.87"/>
    <n v="0.15"/>
    <n v="144295.18"/>
    <n v="50995.28"/>
    <n v="0.35299999999999998"/>
    <n v="49.93"/>
    <x v="0"/>
    <m/>
    <b v="0"/>
    <s v="Delivered"/>
    <x v="1"/>
    <x v="2"/>
    <n v="1"/>
    <x v="0"/>
    <x v="9"/>
    <s v="26-35"/>
    <x v="3"/>
    <x v="0"/>
    <n v="0"/>
    <n v="1"/>
    <n v="0"/>
    <n v="1"/>
  </r>
  <r>
    <s v="ORD-03522"/>
    <d v="2024-03-10T00:00:00"/>
    <d v="2024-03-10T00:00:00"/>
    <s v="CUST10582"/>
    <s v="Vikram Joshi"/>
    <n v="28"/>
    <n v="28"/>
    <s v="Other"/>
    <s v="Other"/>
    <s v="North"/>
    <s v="Chandigarh"/>
    <x v="6"/>
    <x v="23"/>
    <n v="3"/>
    <n v="3"/>
    <n v="1169.5899999999999"/>
    <n v="0.08"/>
    <n v="4785.04"/>
    <n v="1679.66"/>
    <n v="0.35099999999999998"/>
    <n v="39.22"/>
    <x v="2"/>
    <m/>
    <b v="0"/>
    <s v="Cancelled"/>
    <x v="3"/>
    <x v="9"/>
    <n v="9"/>
    <x v="0"/>
    <x v="9"/>
    <s v="26-35"/>
    <x v="2"/>
    <x v="0"/>
    <n v="0"/>
    <n v="0"/>
    <n v="1"/>
    <n v="1"/>
  </r>
  <r>
    <s v="ORD-03523"/>
    <d v="2024-03-10T00:00:00"/>
    <d v="2024-03-10T00:00:00"/>
    <s v="CUST64913"/>
    <s v="Deepa Shah"/>
    <n v="25"/>
    <n v="25"/>
    <s v="Male"/>
    <s v="Male"/>
    <s v="East"/>
    <s v="Bhubaneswar"/>
    <x v="0"/>
    <x v="19"/>
    <n v="8"/>
    <n v="8"/>
    <n v="2047.88"/>
    <n v="0.33"/>
    <n v="14345.76"/>
    <n v="7218"/>
    <n v="0.503"/>
    <n v="91.61"/>
    <x v="3"/>
    <n v="4"/>
    <b v="0"/>
    <s v="Delivered"/>
    <x v="1"/>
    <x v="8"/>
    <n v="7"/>
    <x v="0"/>
    <x v="9"/>
    <s v="18-25"/>
    <x v="1"/>
    <x v="0"/>
    <n v="0"/>
    <n v="1"/>
    <n v="0"/>
    <n v="1"/>
  </r>
  <r>
    <s v="ORD-03519"/>
    <d v="2024-03-09T00:00:00"/>
    <d v="2024-03-09T00:00:00"/>
    <s v="CUST89317"/>
    <s v="Vikram Singh"/>
    <n v="28"/>
    <n v="28"/>
    <s v="Other"/>
    <s v="Other"/>
    <s v="North"/>
    <s v="Ludhiana"/>
    <x v="2"/>
    <x v="17"/>
    <n v="5"/>
    <n v="5"/>
    <n v="35958.57"/>
    <n v="0.23"/>
    <n v="180888.8"/>
    <n v="18318.66"/>
    <n v="0.10100000000000001"/>
    <n v="45.69"/>
    <x v="3"/>
    <n v="1"/>
    <b v="0"/>
    <s v="Delivered"/>
    <x v="1"/>
    <x v="6"/>
    <n v="6"/>
    <x v="0"/>
    <x v="9"/>
    <s v="26-35"/>
    <x v="0"/>
    <x v="0"/>
    <n v="0"/>
    <n v="1"/>
    <n v="0"/>
    <n v="1"/>
  </r>
  <r>
    <s v="ORD-03521"/>
    <d v="2024-03-09T00:00:00"/>
    <d v="2024-03-09T00:00:00"/>
    <s v="CUST00084"/>
    <s v="Rohan Das"/>
    <n v="16"/>
    <n v="16"/>
    <s v="Male"/>
    <s v="Male"/>
    <s v="East"/>
    <s v="Kolkata"/>
    <x v="5"/>
    <x v="18"/>
    <n v="4"/>
    <n v="4"/>
    <n v="14904.61"/>
    <m/>
    <n v="79710.679999999993"/>
    <n v="9835.5300000000007"/>
    <n v="0.123"/>
    <n v="74"/>
    <x v="3"/>
    <n v="3"/>
    <b v="0"/>
    <s v="Pending"/>
    <x v="2"/>
    <x v="9"/>
    <n v="9"/>
    <x v="0"/>
    <x v="9"/>
    <s v="&lt;18"/>
    <x v="5"/>
    <x v="0"/>
    <n v="0"/>
    <n v="0"/>
    <n v="0"/>
    <n v="1"/>
  </r>
  <r>
    <s v="ORD-03517"/>
    <d v="2024-03-09T00:00:00"/>
    <d v="2024-03-09T00:00:00"/>
    <s v="CUST27360"/>
    <s v="Meera Gupta"/>
    <n v="30"/>
    <n v="30"/>
    <s v="Male"/>
    <s v="Male"/>
    <s v="North"/>
    <s v="Amritsar"/>
    <x v="2"/>
    <x v="26"/>
    <n v="9"/>
    <n v="9"/>
    <n v="16973.28"/>
    <n v="0.05"/>
    <n v="208512.34"/>
    <n v="29073.1"/>
    <n v="0.13900000000000001"/>
    <n v="35"/>
    <x v="1"/>
    <n v="4"/>
    <b v="0"/>
    <s v="Cancelled"/>
    <x v="3"/>
    <x v="4"/>
    <n v="4"/>
    <x v="0"/>
    <x v="9"/>
    <s v="26-35"/>
    <x v="2"/>
    <x v="0"/>
    <n v="0"/>
    <n v="0"/>
    <n v="1"/>
    <n v="1"/>
  </r>
  <r>
    <s v="ORD-03516"/>
    <d v="2024-03-09T00:00:00"/>
    <d v="2024-03-09T00:00:00"/>
    <s v="CUST15414"/>
    <s v="Sanjay Gupta"/>
    <n v="42"/>
    <n v="42"/>
    <s v="Female"/>
    <s v="Female"/>
    <s v="Central"/>
    <s v="Nagpur"/>
    <x v="1"/>
    <x v="28"/>
    <n v="9"/>
    <n v="9"/>
    <n v="17413.689999999999"/>
    <n v="0.05"/>
    <n v="193913.96"/>
    <n v="54048.53"/>
    <n v="0.27900000000000003"/>
    <n v="50.26"/>
    <x v="3"/>
    <n v="2"/>
    <b v="0"/>
    <s v="Delivered"/>
    <x v="1"/>
    <x v="2"/>
    <n v="1"/>
    <x v="0"/>
    <x v="9"/>
    <s v="36-45"/>
    <x v="2"/>
    <x v="0"/>
    <n v="0"/>
    <n v="1"/>
    <n v="0"/>
    <n v="1"/>
  </r>
  <r>
    <s v="ORD-03520"/>
    <d v="2024-03-09T00:00:00"/>
    <d v="2024-03-09T00:00:00"/>
    <s v="CUST13260"/>
    <s v="Karan Gupta"/>
    <n v="26"/>
    <n v="26"/>
    <s v="Male"/>
    <s v="Male"/>
    <s v="North"/>
    <s v="Amritsar"/>
    <x v="2"/>
    <x v="11"/>
    <n v="7"/>
    <n v="7"/>
    <n v="27748.1"/>
    <n v="0.17"/>
    <n v="209289.38"/>
    <n v="28699.09"/>
    <n v="0.13700000000000001"/>
    <n v="42.72"/>
    <x v="5"/>
    <n v="1"/>
    <b v="1"/>
    <s v="Returned"/>
    <x v="0"/>
    <x v="5"/>
    <n v="8"/>
    <x v="0"/>
    <x v="9"/>
    <s v="26-35"/>
    <x v="3"/>
    <x v="0"/>
    <n v="1"/>
    <n v="1"/>
    <n v="0"/>
    <n v="1"/>
  </r>
  <r>
    <s v="ORD-03518"/>
    <d v="2024-03-09T00:00:00"/>
    <d v="2024-03-09T00:00:00"/>
    <s v="CUST03875"/>
    <s v="Aarav Joshi"/>
    <n v="44"/>
    <n v="44"/>
    <s v="m"/>
    <s v="Male"/>
    <s v="South"/>
    <s v="Chennai"/>
    <x v="2"/>
    <x v="26"/>
    <n v="5"/>
    <n v="5"/>
    <n v="20577.009999999998"/>
    <n v="0.23"/>
    <n v="93594.28"/>
    <n v="9112.0499999999993"/>
    <n v="9.7000000000000003E-2"/>
    <n v="88.2"/>
    <x v="3"/>
    <n v="2"/>
    <b v="0"/>
    <s v="Delivered"/>
    <x v="1"/>
    <x v="6"/>
    <n v="6"/>
    <x v="0"/>
    <x v="9"/>
    <s v="36-45"/>
    <x v="0"/>
    <x v="0"/>
    <n v="0"/>
    <n v="1"/>
    <n v="0"/>
    <n v="1"/>
  </r>
  <r>
    <s v="ORD-03514"/>
    <d v="2024-03-08T00:00:00"/>
    <d v="2024-03-08T00:00:00"/>
    <s v="CUST77487"/>
    <s v="Priya Gupta"/>
    <n v="32"/>
    <n v="32"/>
    <s v="Female"/>
    <s v="Female"/>
    <s v="West"/>
    <s v="Pune"/>
    <x v="3"/>
    <x v="33"/>
    <n v="3"/>
    <n v="3"/>
    <n v="248.9"/>
    <n v="0"/>
    <n v="937.24"/>
    <n v="91.65"/>
    <n v="9.8000000000000004E-2"/>
    <n v="73.94"/>
    <x v="2"/>
    <n v="4"/>
    <b v="0"/>
    <s v="Delivered"/>
    <x v="1"/>
    <x v="6"/>
    <n v="6"/>
    <x v="0"/>
    <x v="9"/>
    <s v="26-35"/>
    <x v="4"/>
    <x v="0"/>
    <n v="0"/>
    <n v="1"/>
    <n v="0"/>
    <n v="1"/>
  </r>
  <r>
    <s v="ORD-03515"/>
    <d v="2024-03-08T00:00:00"/>
    <d v="2024-03-08T00:00:00"/>
    <s v="CUST85880"/>
    <s v="Aditya Chatterjee"/>
    <n v="38"/>
    <n v="38"/>
    <s v="Female"/>
    <s v="Female"/>
    <s v="Central"/>
    <s v="Nagpur"/>
    <x v="0"/>
    <x v="19"/>
    <n v="9"/>
    <n v="9"/>
    <n v="1996.05"/>
    <m/>
    <n v="24431.83"/>
    <n v="12158.15"/>
    <n v="0.498"/>
    <n v="78.33"/>
    <x v="5"/>
    <n v="4"/>
    <b v="0"/>
    <s v="Delivered"/>
    <x v="1"/>
    <x v="9"/>
    <n v="9"/>
    <x v="0"/>
    <x v="9"/>
    <s v="36-45"/>
    <x v="5"/>
    <x v="0"/>
    <n v="0"/>
    <n v="1"/>
    <n v="0"/>
    <n v="1"/>
  </r>
  <r>
    <s v="ORD-03513"/>
    <d v="2024-03-08T00:00:00"/>
    <d v="2024-03-08T00:00:00"/>
    <s v="CUST75619"/>
    <s v="Rahul Joshi"/>
    <n v="45"/>
    <n v="45"/>
    <s v="Other"/>
    <s v="Other"/>
    <s v="East"/>
    <s v="Guwahati"/>
    <x v="2"/>
    <x v="11"/>
    <n v="7"/>
    <n v="7"/>
    <n v="70949.08"/>
    <n v="0.21"/>
    <n v="539413.9"/>
    <n v="58300.98"/>
    <n v="0.108"/>
    <n v="79.98"/>
    <x v="1"/>
    <n v="4"/>
    <b v="0"/>
    <s v="Shipped"/>
    <x v="4"/>
    <x v="4"/>
    <n v="4"/>
    <x v="0"/>
    <x v="9"/>
    <s v="36-45"/>
    <x v="0"/>
    <x v="0"/>
    <n v="0"/>
    <n v="0"/>
    <n v="0"/>
    <n v="1"/>
  </r>
  <r>
    <s v="ORD-03512"/>
    <d v="2024-03-07T00:00:00"/>
    <d v="2024-03-07T00:00:00"/>
    <s v="CUST61863"/>
    <s v="Shreya Nair"/>
    <n v="41"/>
    <n v="41"/>
    <s v="Female"/>
    <s v="Female"/>
    <s v="East"/>
    <s v="Kolkata"/>
    <x v="6"/>
    <x v="23"/>
    <n v="10"/>
    <n v="10"/>
    <n v="1320.43"/>
    <n v="0.25"/>
    <n v="13732.16"/>
    <n v="5671.18"/>
    <n v="0.41299999999999998"/>
    <n v="74.31"/>
    <x v="5"/>
    <n v="2"/>
    <b v="0"/>
    <s v="Shipped"/>
    <x v="4"/>
    <x v="6"/>
    <n v="6"/>
    <x v="0"/>
    <x v="9"/>
    <s v="36-45"/>
    <x v="0"/>
    <x v="0"/>
    <n v="0"/>
    <n v="0"/>
    <n v="0"/>
    <n v="1"/>
  </r>
  <r>
    <s v="ORD-03511"/>
    <d v="2024-03-06T00:00:00"/>
    <d v="2024-03-06T00:00:00"/>
    <s v="CUST39314"/>
    <s v="Sanjay Rao"/>
    <n v="31"/>
    <n v="31"/>
    <s v="Female"/>
    <s v="Female"/>
    <s v="West"/>
    <s v="Pune"/>
    <x v="1"/>
    <x v="34"/>
    <n v="4"/>
    <n v="4"/>
    <n v="27844.67"/>
    <n v="0.32"/>
    <n v="87292.37"/>
    <n v="18841.849999999999"/>
    <n v="0.216"/>
    <n v="74.400000000000006"/>
    <x v="2"/>
    <n v="1"/>
    <b v="0"/>
    <s v="Delivered"/>
    <x v="1"/>
    <x v="8"/>
    <n v="7"/>
    <x v="0"/>
    <x v="9"/>
    <s v="26-35"/>
    <x v="1"/>
    <x v="0"/>
    <n v="0"/>
    <n v="1"/>
    <n v="0"/>
    <n v="1"/>
  </r>
  <r>
    <s v="ORD-03510"/>
    <d v="2024-03-05T00:00:00"/>
    <d v="2024-03-05T00:00:00"/>
    <s v="CUST79584"/>
    <s v="Meera Bhat"/>
    <n v="52"/>
    <n v="52"/>
    <s v="Female"/>
    <s v="Female"/>
    <s v="North"/>
    <s v="Amritsar"/>
    <x v="3"/>
    <x v="14"/>
    <n v="10"/>
    <n v="10"/>
    <n v="414.16"/>
    <n v="0.03"/>
    <n v="4932.93"/>
    <n v="345.9"/>
    <n v="7.0000000000000007E-2"/>
    <n v="47.29"/>
    <x v="1"/>
    <n v="5"/>
    <b v="1"/>
    <s v="Returned"/>
    <x v="0"/>
    <x v="5"/>
    <n v="8"/>
    <x v="0"/>
    <x v="9"/>
    <s v="46-60"/>
    <x v="2"/>
    <x v="0"/>
    <n v="1"/>
    <n v="1"/>
    <n v="0"/>
    <n v="1"/>
  </r>
  <r>
    <s v="ORD-03509"/>
    <d v="2024-03-04T00:00:00"/>
    <d v="2024-03-04T00:00:00"/>
    <s v="CUST87841"/>
    <s v="Aditya Mehta"/>
    <n v="34"/>
    <n v="34"/>
    <s v="Male"/>
    <s v="Male"/>
    <s v="West"/>
    <s v="Ahmedabad"/>
    <x v="2"/>
    <x v="11"/>
    <n v="7"/>
    <n v="7"/>
    <n v="34398.85"/>
    <n v="0.32"/>
    <n v="211978.75"/>
    <n v="22144.21"/>
    <n v="0.104"/>
    <n v="71.38"/>
    <x v="1"/>
    <n v="1"/>
    <b v="1"/>
    <s v="Returned"/>
    <x v="0"/>
    <x v="1"/>
    <n v="5"/>
    <x v="0"/>
    <x v="9"/>
    <s v="26-35"/>
    <x v="1"/>
    <x v="0"/>
    <n v="1"/>
    <n v="1"/>
    <n v="0"/>
    <n v="1"/>
  </r>
  <r>
    <s v="ORD-03507"/>
    <d v="2024-03-04T00:00:00"/>
    <d v="2024-03-04T00:00:00"/>
    <s v="CUST15344"/>
    <s v="Deepa Singh"/>
    <n v="53"/>
    <n v="53"/>
    <s v="Male"/>
    <s v="Male"/>
    <s v="West"/>
    <s v="Surat"/>
    <x v="6"/>
    <x v="37"/>
    <n v="7"/>
    <n v="7"/>
    <n v="2771.26"/>
    <n v="0.15"/>
    <n v="21782.06"/>
    <n v="8460.2099999999991"/>
    <n v="0.38800000000000001"/>
    <n v="35.65"/>
    <x v="2"/>
    <n v="5"/>
    <b v="0"/>
    <s v="Delivered"/>
    <x v="1"/>
    <x v="8"/>
    <n v="7"/>
    <x v="0"/>
    <x v="9"/>
    <s v="46-60"/>
    <x v="3"/>
    <x v="0"/>
    <n v="0"/>
    <n v="1"/>
    <n v="0"/>
    <n v="1"/>
  </r>
  <r>
    <s v="ORD-03508"/>
    <d v="2024-03-04T00:00:00"/>
    <d v="2024-03-04T00:00:00"/>
    <s v="CUST35702"/>
    <s v="Shreya Mehta"/>
    <n v="31"/>
    <n v="31"/>
    <s v="Female"/>
    <s v="Female"/>
    <s v="West"/>
    <s v="Surat"/>
    <x v="6"/>
    <x v="37"/>
    <n v="4"/>
    <n v="4"/>
    <n v="1975.33"/>
    <n v="0.05"/>
    <n v="9791.75"/>
    <n v="3033.4"/>
    <n v="0.31"/>
    <n v="27.67"/>
    <x v="4"/>
    <n v="1"/>
    <b v="0"/>
    <s v="Delivered"/>
    <x v="1"/>
    <x v="6"/>
    <n v="6"/>
    <x v="0"/>
    <x v="9"/>
    <s v="26-35"/>
    <x v="2"/>
    <x v="0"/>
    <n v="0"/>
    <n v="1"/>
    <n v="0"/>
    <n v="1"/>
  </r>
  <r>
    <s v="ORD-03505"/>
    <d v="2024-03-03T00:00:00"/>
    <d v="2024-03-03T00:00:00"/>
    <s v="CUST59852"/>
    <s v="Nikhil Das"/>
    <n v="25"/>
    <n v="25"/>
    <s v="Male"/>
    <s v="Male"/>
    <s v="Central"/>
    <s v="Indore"/>
    <x v="3"/>
    <x v="33"/>
    <n v="7"/>
    <n v="7"/>
    <n v="126.08"/>
    <n v="0.08"/>
    <n v="1012.38"/>
    <n v="81.39"/>
    <n v="0.08"/>
    <n v="55.37"/>
    <x v="2"/>
    <n v="2"/>
    <b v="0"/>
    <s v="Delivered"/>
    <x v="1"/>
    <x v="9"/>
    <n v="9"/>
    <x v="0"/>
    <x v="9"/>
    <s v="18-25"/>
    <x v="2"/>
    <x v="0"/>
    <n v="0"/>
    <n v="1"/>
    <n v="0"/>
    <n v="1"/>
  </r>
  <r>
    <s v="ORD-03504"/>
    <d v="2024-03-03T00:00:00"/>
    <d v="2024-03-03T00:00:00"/>
    <s v="CUST34451"/>
    <s v="Nikhil Iyer"/>
    <n v="31"/>
    <n v="31"/>
    <s v="Other"/>
    <s v="Other"/>
    <s v="West"/>
    <s v="Mumbai"/>
    <x v="5"/>
    <x v="18"/>
    <n v="7"/>
    <n v="7"/>
    <n v="1704.58"/>
    <n v="0.39"/>
    <n v="10255.26"/>
    <n v="3143.81"/>
    <n v="0.307"/>
    <n v="60.24"/>
    <x v="1"/>
    <n v="1"/>
    <b v="0"/>
    <s v="Delivered"/>
    <x v="1"/>
    <x v="4"/>
    <n v="4"/>
    <x v="0"/>
    <x v="9"/>
    <s v="26-35"/>
    <x v="1"/>
    <x v="0"/>
    <n v="0"/>
    <n v="1"/>
    <n v="0"/>
    <n v="1"/>
  </r>
  <r>
    <s v="ORD-03506"/>
    <d v="2024-03-03T00:00:00"/>
    <d v="2024-03-03T00:00:00"/>
    <s v="CUST48682"/>
    <s v="Rahul Reddy"/>
    <n v="37"/>
    <n v="37"/>
    <s v="Female"/>
    <s v="Female"/>
    <s v="East"/>
    <s v="Patna"/>
    <x v="1"/>
    <x v="2"/>
    <n v="5"/>
    <n v="5"/>
    <n v="26731.96"/>
    <m/>
    <n v="170289.13"/>
    <n v="47525.8"/>
    <n v="0.27900000000000003"/>
    <n v="75.97"/>
    <x v="2"/>
    <n v="3"/>
    <b v="0"/>
    <s v="Delivered"/>
    <x v="1"/>
    <x v="5"/>
    <n v="8"/>
    <x v="0"/>
    <x v="9"/>
    <s v="36-45"/>
    <x v="5"/>
    <x v="0"/>
    <n v="0"/>
    <n v="1"/>
    <n v="0"/>
    <n v="1"/>
  </r>
  <r>
    <s v="ORD-03503"/>
    <d v="2024-03-03T00:00:00"/>
    <d v="2024-03-03T00:00:00"/>
    <s v="CUST59996"/>
    <s v="Sunita Mehta"/>
    <n v="43"/>
    <n v="43"/>
    <s v="Female"/>
    <s v="Female"/>
    <s v="Central"/>
    <s v="Nagpur"/>
    <x v="6"/>
    <x v="21"/>
    <m/>
    <m/>
    <n v="1168.05"/>
    <n v="0.04"/>
    <n v="1472.47"/>
    <n v="611.4"/>
    <n v="0.41499999999999998"/>
    <n v="51.85"/>
    <x v="2"/>
    <n v="3"/>
    <b v="1"/>
    <s v="Returned"/>
    <x v="0"/>
    <x v="5"/>
    <n v="8"/>
    <x v="0"/>
    <x v="9"/>
    <s v="36-45"/>
    <x v="2"/>
    <x v="0"/>
    <n v="1"/>
    <n v="1"/>
    <n v="0"/>
    <n v="1"/>
  </r>
  <r>
    <s v="ORD-03502"/>
    <s v="March 02, 2024"/>
    <d v="2024-03-02T00:00:00"/>
    <s v="CUST00188"/>
    <s v="Arjun Kumar"/>
    <n v="39"/>
    <n v="39"/>
    <s v="Other"/>
    <s v="Other"/>
    <s v="East"/>
    <s v="Patna"/>
    <x v="4"/>
    <x v="32"/>
    <n v="4"/>
    <n v="4"/>
    <n v="838.86"/>
    <m/>
    <n v="4823.62"/>
    <n v="1699.36"/>
    <n v="0.35199999999999998"/>
    <n v="91.38"/>
    <x v="3"/>
    <n v="5"/>
    <b v="0"/>
    <s v="Delivered"/>
    <x v="1"/>
    <x v="2"/>
    <n v="1"/>
    <x v="0"/>
    <x v="9"/>
    <s v="36-45"/>
    <x v="5"/>
    <x v="0"/>
    <n v="0"/>
    <n v="1"/>
    <n v="0"/>
    <n v="1"/>
  </r>
  <r>
    <s v="ORD-03501"/>
    <d v="2024-03-01T00:00:00"/>
    <d v="2024-03-01T00:00:00"/>
    <s v="CUST99295"/>
    <s v="Pooja Shah"/>
    <n v="61"/>
    <n v="61"/>
    <s v="m"/>
    <s v="Male"/>
    <s v="South"/>
    <s v="Chennai"/>
    <x v="0"/>
    <x v="38"/>
    <n v="2"/>
    <n v="2"/>
    <n v="2459.27"/>
    <n v="0.22"/>
    <n v="4998.5200000000004"/>
    <n v="2550.2600000000002"/>
    <n v="0.51"/>
    <n v="90.29"/>
    <x v="2"/>
    <n v="5"/>
    <b v="0"/>
    <s v="Delivered"/>
    <x v="1"/>
    <x v="10"/>
    <n v="2"/>
    <x v="0"/>
    <x v="9"/>
    <s v="60+"/>
    <x v="0"/>
    <x v="0"/>
    <n v="0"/>
    <n v="1"/>
    <n v="0"/>
    <n v="1"/>
  </r>
  <r>
    <s v="ORD-03500"/>
    <d v="2024-03-01T00:00:00"/>
    <d v="2024-03-01T00:00:00"/>
    <s v="CUST22955"/>
    <s v="Sanjay Mishra"/>
    <n v="24"/>
    <n v="24"/>
    <s v="Male"/>
    <s v="Male"/>
    <s v="Central"/>
    <s v="Raipur"/>
    <x v="1"/>
    <x v="28"/>
    <n v="5"/>
    <n v="5"/>
    <n v="25732.89"/>
    <n v="0.37"/>
    <n v="110264.78"/>
    <n v="26314.49"/>
    <n v="0.23899999999999999"/>
    <n v="67.41"/>
    <x v="1"/>
    <n v="2"/>
    <b v="0"/>
    <s v="Delivered"/>
    <x v="1"/>
    <x v="10"/>
    <n v="2"/>
    <x v="0"/>
    <x v="9"/>
    <s v="18-25"/>
    <x v="1"/>
    <x v="0"/>
    <n v="0"/>
    <n v="1"/>
    <n v="0"/>
    <n v="1"/>
  </r>
  <r>
    <s v="ORD-03498"/>
    <d v="2024-02-29T00:00:00"/>
    <d v="2024-02-29T00:00:00"/>
    <s v="CUST03536"/>
    <s v="Karan Das"/>
    <n v="55"/>
    <n v="55"/>
    <s v="Male"/>
    <s v="Male"/>
    <s v="West"/>
    <s v="Pune"/>
    <x v="0"/>
    <x v="0"/>
    <n v="1"/>
    <n v="1"/>
    <n v="356.08"/>
    <n v="0.16"/>
    <n v="293.48"/>
    <n v="113.23"/>
    <n v="0.38600000000000001"/>
    <n v="49.34"/>
    <x v="3"/>
    <n v="3"/>
    <b v="0"/>
    <s v="Delivered"/>
    <x v="1"/>
    <x v="5"/>
    <n v="8"/>
    <x v="0"/>
    <x v="10"/>
    <s v="46-60"/>
    <x v="3"/>
    <x v="0"/>
    <n v="0"/>
    <n v="1"/>
    <n v="0"/>
    <n v="1"/>
  </r>
  <r>
    <s v="ORD-03497"/>
    <d v="2024-02-29T00:00:00"/>
    <d v="2024-02-29T00:00:00"/>
    <s v="CUST77225"/>
    <s v="Pooja Bhat"/>
    <m/>
    <m/>
    <s v="m"/>
    <s v="Male"/>
    <s v="North"/>
    <s v="Amritsar"/>
    <x v="6"/>
    <x v="13"/>
    <n v="2"/>
    <n v="2"/>
    <n v="1408.43"/>
    <n v="0.15"/>
    <n v="2474.19"/>
    <n v="782.88"/>
    <n v="0.316"/>
    <n v="66.92"/>
    <x v="5"/>
    <n v="5"/>
    <b v="0"/>
    <s v="Delivered"/>
    <x v="1"/>
    <x v="10"/>
    <n v="2"/>
    <x v="0"/>
    <x v="10"/>
    <s v="Unknown"/>
    <x v="3"/>
    <x v="0"/>
    <n v="0"/>
    <n v="1"/>
    <n v="0"/>
    <n v="1"/>
  </r>
  <r>
    <s v="ORD-03499"/>
    <d v="2024-02-29T00:00:00"/>
    <d v="2024-02-29T00:00:00"/>
    <s v="CUST16184"/>
    <s v="Rahul Kumar"/>
    <n v="39"/>
    <n v="39"/>
    <s v="Female"/>
    <s v="Female"/>
    <s v="West"/>
    <s v="Surat"/>
    <x v="2"/>
    <x v="30"/>
    <n v="8"/>
    <n v="8"/>
    <n v="22744.84"/>
    <n v="0.03"/>
    <n v="181169.01"/>
    <n v="15125.76"/>
    <n v="8.3000000000000004E-2"/>
    <n v="75.81"/>
    <x v="0"/>
    <n v="1"/>
    <b v="0"/>
    <s v="Shipped"/>
    <x v="4"/>
    <x v="0"/>
    <n v="3"/>
    <x v="0"/>
    <x v="10"/>
    <s v="36-45"/>
    <x v="2"/>
    <x v="0"/>
    <n v="0"/>
    <n v="0"/>
    <n v="0"/>
    <n v="1"/>
  </r>
  <r>
    <s v="ORD-03496"/>
    <d v="2024-02-29T00:00:00"/>
    <d v="2024-02-29T00:00:00"/>
    <s v="CUST72195"/>
    <s v="Rohan Kapoor"/>
    <n v="26"/>
    <n v="26"/>
    <s v="Female"/>
    <s v="Female"/>
    <s v="West"/>
    <s v="Ahmedabad"/>
    <x v="6"/>
    <x v="37"/>
    <n v="3"/>
    <n v="3"/>
    <n v="1849.16"/>
    <n v="0.24"/>
    <n v="4817.3500000000004"/>
    <n v="2118.33"/>
    <n v="0.44"/>
    <n v="38.42"/>
    <x v="4"/>
    <n v="2"/>
    <b v="0"/>
    <s v="Delivered"/>
    <x v="1"/>
    <x v="4"/>
    <n v="4"/>
    <x v="0"/>
    <x v="10"/>
    <s v="26-35"/>
    <x v="0"/>
    <x v="0"/>
    <n v="0"/>
    <n v="1"/>
    <n v="0"/>
    <n v="1"/>
  </r>
  <r>
    <s v="ORD-03495"/>
    <d v="2024-02-28T00:00:00"/>
    <d v="2024-02-28T00:00:00"/>
    <s v="CUST83702"/>
    <s v="Meera Chatterjee"/>
    <n v="57"/>
    <n v="57"/>
    <s v="Other"/>
    <s v="Other"/>
    <s v="North"/>
    <s v="Chandigarh"/>
    <x v="1"/>
    <x v="34"/>
    <n v="10"/>
    <n v="10"/>
    <n v="7864.24"/>
    <n v="7.0000000000000007E-2"/>
    <n v="79635.39"/>
    <n v="26334.69"/>
    <n v="0.33100000000000002"/>
    <n v="41.39"/>
    <x v="3"/>
    <n v="3"/>
    <b v="0"/>
    <s v="Delivered"/>
    <x v="1"/>
    <x v="5"/>
    <n v="8"/>
    <x v="0"/>
    <x v="10"/>
    <s v="46-60"/>
    <x v="2"/>
    <x v="0"/>
    <n v="0"/>
    <n v="1"/>
    <n v="0"/>
    <n v="1"/>
  </r>
  <r>
    <s v="ORD-03494"/>
    <d v="2024-02-27T00:00:00"/>
    <d v="2024-02-27T00:00:00"/>
    <s v="CUST06002"/>
    <s v="Nisha Gupta"/>
    <n v="41"/>
    <n v="41"/>
    <s v="Other"/>
    <s v="Other"/>
    <s v="South"/>
    <s v="Kochi"/>
    <x v="4"/>
    <x v="8"/>
    <n v="6"/>
    <n v="6"/>
    <n v="1461.81"/>
    <n v="0.04"/>
    <n v="9112.7099999999991"/>
    <n v="3389.16"/>
    <n v="0.372"/>
    <n v="67.03"/>
    <x v="5"/>
    <n v="3"/>
    <b v="0"/>
    <s v="Delivered"/>
    <x v="1"/>
    <x v="4"/>
    <n v="4"/>
    <x v="0"/>
    <x v="10"/>
    <s v="36-45"/>
    <x v="2"/>
    <x v="0"/>
    <n v="0"/>
    <n v="1"/>
    <n v="0"/>
    <n v="1"/>
  </r>
  <r>
    <s v="ORD-03493"/>
    <d v="2024-02-27T00:00:00"/>
    <d v="2024-02-27T00:00:00"/>
    <s v="CUST44061"/>
    <s v="Kavya Rao"/>
    <n v="29"/>
    <n v="29"/>
    <s v="Female"/>
    <s v="Female"/>
    <s v="West"/>
    <s v="Ahmedabad"/>
    <x v="0"/>
    <x v="19"/>
    <n v="1"/>
    <n v="1"/>
    <n v="848.25"/>
    <n v="0.04"/>
    <n v="894.07"/>
    <n v="422.93"/>
    <n v="0.47299999999999998"/>
    <n v="74.23"/>
    <x v="1"/>
    <n v="5"/>
    <b v="0"/>
    <s v="Delivered"/>
    <x v="1"/>
    <x v="9"/>
    <n v="9"/>
    <x v="0"/>
    <x v="10"/>
    <s v="26-35"/>
    <x v="2"/>
    <x v="0"/>
    <n v="0"/>
    <n v="1"/>
    <n v="0"/>
    <n v="1"/>
  </r>
  <r>
    <s v="ORD-03490"/>
    <d v="2024-02-26T00:00:00"/>
    <d v="2024-02-26T00:00:00"/>
    <s v="CUST29539"/>
    <s v="Pooja Patel"/>
    <n v="50"/>
    <n v="50"/>
    <s v="Other"/>
    <s v="Other"/>
    <s v="East"/>
    <s v="Kolkata"/>
    <x v="2"/>
    <x v="4"/>
    <n v="3"/>
    <n v="3"/>
    <n v="60157.14"/>
    <n v="0.06"/>
    <n v="169372.37"/>
    <n v="28219.11"/>
    <n v="0.16700000000000001"/>
    <n v="69.5"/>
    <x v="1"/>
    <n v="4"/>
    <b v="0"/>
    <s v="Delivered"/>
    <x v="1"/>
    <x v="8"/>
    <n v="7"/>
    <x v="0"/>
    <x v="10"/>
    <s v="46-60"/>
    <x v="2"/>
    <x v="0"/>
    <n v="0"/>
    <n v="1"/>
    <n v="0"/>
    <n v="1"/>
  </r>
  <r>
    <s v="ORD-03491"/>
    <d v="2024-02-26T00:00:00"/>
    <d v="2024-02-26T00:00:00"/>
    <s v="CUST43868"/>
    <s v="Aarav Bhat"/>
    <n v="37"/>
    <n v="37"/>
    <s v="Male"/>
    <s v="Male"/>
    <s v="South"/>
    <s v="Chennai"/>
    <x v="3"/>
    <x v="40"/>
    <n v="10"/>
    <n v="10"/>
    <n v="150.97"/>
    <n v="0.35"/>
    <n v="1192.31"/>
    <n v="113.82"/>
    <n v="9.5000000000000001E-2"/>
    <n v="61.55"/>
    <x v="3"/>
    <n v="2"/>
    <b v="0"/>
    <s v="Delivered"/>
    <x v="1"/>
    <x v="8"/>
    <n v="7"/>
    <x v="0"/>
    <x v="10"/>
    <s v="36-45"/>
    <x v="1"/>
    <x v="0"/>
    <n v="0"/>
    <n v="1"/>
    <n v="0"/>
    <n v="1"/>
  </r>
  <r>
    <s v="ORD-03492"/>
    <s v="February 26, 2024"/>
    <d v="2024-02-26T00:00:00"/>
    <s v="CUST31030"/>
    <s v="Vikram Rao"/>
    <n v="40"/>
    <n v="40"/>
    <s v="F"/>
    <s v="Female"/>
    <s v="East"/>
    <s v="Guwahati"/>
    <x v="0"/>
    <x v="38"/>
    <n v="1"/>
    <n v="1"/>
    <n v="2292.1799999999998"/>
    <m/>
    <n v="2545.3000000000002"/>
    <n v="1471.5"/>
    <n v="0.57799999999999996"/>
    <n v="115.4"/>
    <x v="1"/>
    <n v="5"/>
    <b v="0"/>
    <s v="Delivered"/>
    <x v="1"/>
    <x v="8"/>
    <n v="7"/>
    <x v="0"/>
    <x v="10"/>
    <s v="36-45"/>
    <x v="5"/>
    <x v="0"/>
    <n v="0"/>
    <n v="1"/>
    <n v="0"/>
    <n v="1"/>
  </r>
  <r>
    <s v="ORD-03488"/>
    <d v="2024-02-25T00:00:00"/>
    <d v="2024-02-25T00:00:00"/>
    <s v="CUST31348"/>
    <s v="Pooja Gupta"/>
    <n v="30"/>
    <n v="30"/>
    <s v="Female"/>
    <s v="Female"/>
    <s v="Central"/>
    <s v="Indore"/>
    <x v="2"/>
    <x v="39"/>
    <n v="1"/>
    <n v="1"/>
    <n v="7202.38"/>
    <n v="0.21"/>
    <n v="6816.92"/>
    <n v="552.15"/>
    <n v="8.1000000000000003E-2"/>
    <n v="67.34"/>
    <x v="4"/>
    <n v="2"/>
    <b v="1"/>
    <s v="Returned"/>
    <x v="0"/>
    <x v="4"/>
    <n v="4"/>
    <x v="0"/>
    <x v="10"/>
    <s v="26-35"/>
    <x v="0"/>
    <x v="0"/>
    <n v="1"/>
    <n v="1"/>
    <n v="0"/>
    <n v="1"/>
  </r>
  <r>
    <s v="ORD-03489"/>
    <d v="2024-02-25T00:00:00"/>
    <d v="2024-02-25T00:00:00"/>
    <s v="CUST45144"/>
    <s v="Deepa Rao"/>
    <n v="4"/>
    <n v="4"/>
    <s v="Male"/>
    <s v="Male"/>
    <s v="Central"/>
    <s v="Raipur"/>
    <x v="1"/>
    <x v="20"/>
    <n v="6"/>
    <n v="6"/>
    <n v="25605.89"/>
    <n v="0.22"/>
    <n v="136801.63"/>
    <n v="32672.46"/>
    <n v="0.23899999999999999"/>
    <n v="59.3"/>
    <x v="3"/>
    <n v="4"/>
    <b v="1"/>
    <s v="Returned"/>
    <x v="0"/>
    <x v="10"/>
    <n v="2"/>
    <x v="0"/>
    <x v="10"/>
    <s v="&lt;18"/>
    <x v="0"/>
    <x v="0"/>
    <n v="1"/>
    <n v="1"/>
    <n v="0"/>
    <n v="1"/>
  </r>
  <r>
    <s v="ORD-03486"/>
    <d v="2024-02-24T00:00:00"/>
    <d v="2024-02-24T00:00:00"/>
    <s v="CUST56798"/>
    <s v="Meera Pillai"/>
    <n v="28"/>
    <n v="28"/>
    <s v="Female"/>
    <s v="Female"/>
    <s v="East"/>
    <s v="Guwahati"/>
    <x v="6"/>
    <x v="35"/>
    <n v="5"/>
    <n v="5"/>
    <n v="3018.53"/>
    <n v="0.26"/>
    <n v="13152.75"/>
    <n v="5208.9399999999996"/>
    <n v="0.39600000000000002"/>
    <n v="73.33"/>
    <x v="2"/>
    <n v="1"/>
    <b v="0"/>
    <s v="Shipped"/>
    <x v="4"/>
    <x v="4"/>
    <n v="4"/>
    <x v="0"/>
    <x v="10"/>
    <s v="26-35"/>
    <x v="0"/>
    <x v="0"/>
    <n v="0"/>
    <n v="0"/>
    <n v="0"/>
    <n v="1"/>
  </r>
  <r>
    <s v="ORD-03487"/>
    <d v="2024-02-24T00:00:00"/>
    <d v="2024-02-24T00:00:00"/>
    <s v="CUST26096"/>
    <s v="Shreya Shah"/>
    <n v="39"/>
    <n v="39"/>
    <s v="Other"/>
    <s v="Other"/>
    <s v="West"/>
    <s v="Surat"/>
    <x v="4"/>
    <x v="36"/>
    <n v="4"/>
    <n v="4"/>
    <n v="288.31"/>
    <n v="0.08"/>
    <n v="1146.19"/>
    <n v="424.38"/>
    <n v="0.37"/>
    <n v="65.73"/>
    <x v="4"/>
    <m/>
    <b v="0"/>
    <s v="Delivered"/>
    <x v="1"/>
    <x v="8"/>
    <n v="7"/>
    <x v="0"/>
    <x v="10"/>
    <s v="36-45"/>
    <x v="2"/>
    <x v="0"/>
    <n v="0"/>
    <n v="1"/>
    <n v="0"/>
    <n v="1"/>
  </r>
  <r>
    <s v="ORD-03484"/>
    <d v="2024-02-23T00:00:00"/>
    <d v="2024-02-23T00:00:00"/>
    <s v="CUST42985"/>
    <s v="Rohan Chatterjee"/>
    <n v="35"/>
    <n v="35"/>
    <s v="Female"/>
    <s v="Female"/>
    <s v="Central"/>
    <s v="Nagpur"/>
    <x v="2"/>
    <x v="26"/>
    <n v="9"/>
    <n v="9"/>
    <n v="70923.399999999994"/>
    <n v="0.34"/>
    <n v="506257.71"/>
    <n v="52952.38"/>
    <n v="0.105"/>
    <n v="42.34"/>
    <x v="3"/>
    <n v="2"/>
    <b v="0"/>
    <s v="Delivered"/>
    <x v="1"/>
    <x v="0"/>
    <n v="3"/>
    <x v="0"/>
    <x v="10"/>
    <s v="26-35"/>
    <x v="1"/>
    <x v="0"/>
    <n v="0"/>
    <n v="1"/>
    <n v="0"/>
    <n v="1"/>
  </r>
  <r>
    <s v="ORD-03483"/>
    <d v="2024-02-23T00:00:00"/>
    <d v="2024-02-23T00:00:00"/>
    <s v="CUST88764"/>
    <s v="Sunita Nair"/>
    <n v="42"/>
    <n v="42"/>
    <s v="Other"/>
    <s v="Other"/>
    <s v="East"/>
    <s v="Guwahati"/>
    <x v="6"/>
    <x v="37"/>
    <n v="1"/>
    <n v="1"/>
    <n v="619.66"/>
    <n v="0.06"/>
    <n v="677.46"/>
    <n v="198.49"/>
    <n v="0.29299999999999998"/>
    <n v="90.84"/>
    <x v="0"/>
    <n v="2"/>
    <b v="0"/>
    <s v="Delivered"/>
    <x v="1"/>
    <x v="2"/>
    <n v="1"/>
    <x v="0"/>
    <x v="10"/>
    <s v="36-45"/>
    <x v="2"/>
    <x v="0"/>
    <n v="0"/>
    <n v="1"/>
    <n v="0"/>
    <n v="1"/>
  </r>
  <r>
    <s v="ORD-03485"/>
    <d v="2024-02-23T00:00:00"/>
    <d v="2024-02-23T00:00:00"/>
    <s v="CUST71463"/>
    <s v="Kavya Rao"/>
    <n v="7"/>
    <n v="7"/>
    <s v="Other"/>
    <s v="Other"/>
    <s v="East"/>
    <s v="Bhubaneswar"/>
    <x v="6"/>
    <x v="23"/>
    <n v="2"/>
    <n v="2"/>
    <n v="3938.35"/>
    <n v="0.27"/>
    <n v="6459.25"/>
    <n v="2710.16"/>
    <n v="0.42"/>
    <n v="80.77"/>
    <x v="2"/>
    <n v="4"/>
    <b v="0"/>
    <s v="Delivered"/>
    <x v="1"/>
    <x v="10"/>
    <n v="2"/>
    <x v="0"/>
    <x v="10"/>
    <s v="&lt;18"/>
    <x v="0"/>
    <x v="0"/>
    <n v="0"/>
    <n v="1"/>
    <n v="0"/>
    <n v="1"/>
  </r>
  <r>
    <s v="ORD-03480"/>
    <d v="2024-02-22T00:00:00"/>
    <d v="2024-02-22T00:00:00"/>
    <s v="CUST61945"/>
    <s v="Vikram Joshi"/>
    <n v="25"/>
    <n v="25"/>
    <s v="Other"/>
    <s v="Other"/>
    <s v="West"/>
    <s v="Ahmedabad"/>
    <x v="6"/>
    <x v="24"/>
    <n v="6"/>
    <n v="6"/>
    <n v="1277.6600000000001"/>
    <m/>
    <n v="7425.11"/>
    <n v="2123.71"/>
    <n v="0.28599999999999998"/>
    <n v="43.17"/>
    <x v="4"/>
    <n v="1"/>
    <b v="0"/>
    <s v="Delivered"/>
    <x v="1"/>
    <x v="3"/>
    <n v="10"/>
    <x v="0"/>
    <x v="10"/>
    <s v="18-25"/>
    <x v="5"/>
    <x v="0"/>
    <n v="0"/>
    <n v="1"/>
    <n v="0"/>
    <n v="1"/>
  </r>
  <r>
    <s v="ORD-03481"/>
    <d v="2024-02-22T00:00:00"/>
    <d v="2024-02-22T00:00:00"/>
    <s v="CUST77456"/>
    <s v="Priya Mishra"/>
    <n v="44"/>
    <n v="44"/>
    <s v="Female"/>
    <s v="Female"/>
    <s v="Central"/>
    <s v="Raipur"/>
    <x v="3"/>
    <x v="25"/>
    <n v="3"/>
    <n v="3"/>
    <n v="74.2"/>
    <n v="0.24"/>
    <n v="203.22"/>
    <n v="12.54"/>
    <n v="6.2E-2"/>
    <n v="53.05"/>
    <x v="0"/>
    <n v="2"/>
    <b v="0"/>
    <s v="Delivered"/>
    <x v="1"/>
    <x v="3"/>
    <n v="10"/>
    <x v="0"/>
    <x v="10"/>
    <s v="36-45"/>
    <x v="0"/>
    <x v="0"/>
    <n v="0"/>
    <n v="1"/>
    <n v="0"/>
    <n v="1"/>
  </r>
  <r>
    <s v="ORD-03482"/>
    <d v="2024-02-22T00:00:00"/>
    <d v="2024-02-22T00:00:00"/>
    <s v="CUST84959"/>
    <s v="Pooja Verma"/>
    <n v="24"/>
    <n v="24"/>
    <s v="Other"/>
    <s v="Other"/>
    <s v="Central"/>
    <s v="Nagpur"/>
    <x v="6"/>
    <x v="35"/>
    <n v="8"/>
    <n v="8"/>
    <n v="1195.52"/>
    <m/>
    <n v="11174.44"/>
    <n v="4209.57"/>
    <n v="0.377"/>
    <n v="36.909999999999997"/>
    <x v="3"/>
    <m/>
    <b v="0"/>
    <s v="Delivered"/>
    <x v="1"/>
    <x v="9"/>
    <n v="9"/>
    <x v="0"/>
    <x v="10"/>
    <s v="18-25"/>
    <x v="5"/>
    <x v="0"/>
    <n v="0"/>
    <n v="1"/>
    <n v="0"/>
    <n v="1"/>
  </r>
  <r>
    <s v="ORD-03479"/>
    <d v="2024-02-21T00:00:00"/>
    <d v="2024-02-21T00:00:00"/>
    <s v="CUST39897"/>
    <s v="Sunita Singh"/>
    <n v="30"/>
    <n v="30"/>
    <s v="Other"/>
    <s v="Other"/>
    <s v="South"/>
    <s v="Chennai"/>
    <x v="2"/>
    <x v="4"/>
    <n v="3"/>
    <n v="3"/>
    <n v="50121.13"/>
    <n v="0.25"/>
    <n v="130268.18"/>
    <n v="18524"/>
    <n v="0.14199999999999999"/>
    <n v="68.489999999999995"/>
    <x v="5"/>
    <n v="5"/>
    <b v="0"/>
    <s v="Cancelled"/>
    <x v="3"/>
    <x v="4"/>
    <n v="4"/>
    <x v="0"/>
    <x v="10"/>
    <s v="26-35"/>
    <x v="0"/>
    <x v="0"/>
    <n v="0"/>
    <n v="0"/>
    <n v="1"/>
    <n v="1"/>
  </r>
  <r>
    <s v="ORD-03478"/>
    <d v="2024-02-20T00:00:00"/>
    <d v="2024-02-20T00:00:00"/>
    <s v="CUST86909"/>
    <s v="Amit Reddy"/>
    <n v="44"/>
    <n v="44"/>
    <s v="Female"/>
    <s v="Female"/>
    <s v="Central"/>
    <s v="Nagpur"/>
    <x v="3"/>
    <x v="25"/>
    <n v="7"/>
    <n v="7"/>
    <n v="447.52"/>
    <n v="0.3"/>
    <n v="2656.34"/>
    <n v="182.91"/>
    <n v="6.9000000000000006E-2"/>
    <n v="47.41"/>
    <x v="1"/>
    <n v="3"/>
    <b v="0"/>
    <s v="Delivered"/>
    <x v="1"/>
    <x v="1"/>
    <n v="5"/>
    <x v="0"/>
    <x v="10"/>
    <s v="36-45"/>
    <x v="0"/>
    <x v="0"/>
    <n v="0"/>
    <n v="1"/>
    <n v="0"/>
    <n v="1"/>
  </r>
  <r>
    <s v="ORD-03477"/>
    <d v="2024-02-18T00:00:00"/>
    <d v="2024-02-18T00:00:00"/>
    <s v="CUST49962"/>
    <s v="Priya Chatterjee"/>
    <n v="35"/>
    <n v="35"/>
    <s v="Other"/>
    <s v="Other"/>
    <s v="North"/>
    <s v="Ludhiana"/>
    <x v="2"/>
    <x v="30"/>
    <n v="5"/>
    <n v="5"/>
    <n v="54916.9"/>
    <n v="0.4"/>
    <n v="177362.61"/>
    <n v="24965.38"/>
    <n v="0.14099999999999999"/>
    <n v="46.27"/>
    <x v="2"/>
    <n v="5"/>
    <b v="0"/>
    <s v="Shipped"/>
    <x v="4"/>
    <x v="5"/>
    <n v="8"/>
    <x v="0"/>
    <x v="10"/>
    <s v="26-35"/>
    <x v="1"/>
    <x v="0"/>
    <n v="0"/>
    <n v="0"/>
    <n v="0"/>
    <n v="1"/>
  </r>
  <r>
    <s v="ORD-03476"/>
    <d v="2024-02-17T00:00:00"/>
    <d v="2024-02-17T00:00:00"/>
    <s v="CUST72336"/>
    <s v="Priya Nair"/>
    <n v="43"/>
    <n v="43"/>
    <s v="Male"/>
    <s v="Male"/>
    <s v="North"/>
    <s v="Ludhiana"/>
    <x v="4"/>
    <x v="32"/>
    <n v="1"/>
    <n v="1"/>
    <n v="649.08000000000004"/>
    <n v="7.0000000000000007E-2"/>
    <n v="649.52"/>
    <n v="331.12"/>
    <n v="0.51"/>
    <n v="65.5"/>
    <x v="3"/>
    <n v="4"/>
    <b v="0"/>
    <s v="Pending"/>
    <x v="2"/>
    <x v="2"/>
    <n v="1"/>
    <x v="0"/>
    <x v="10"/>
    <s v="36-45"/>
    <x v="2"/>
    <x v="0"/>
    <n v="0"/>
    <n v="0"/>
    <n v="0"/>
    <n v="1"/>
  </r>
  <r>
    <s v="ORD-03474"/>
    <d v="2024-02-17T00:00:00"/>
    <d v="2024-02-17T00:00:00"/>
    <s v="CUST68381"/>
    <s v="Deepa Joshi"/>
    <n v="36"/>
    <n v="36"/>
    <s v="Male"/>
    <s v="Male"/>
    <s v="South"/>
    <s v="Chennai"/>
    <x v="5"/>
    <x v="9"/>
    <n v="8"/>
    <n v="8"/>
    <n v="10455.969999999999"/>
    <n v="0.38"/>
    <n v="58029.61"/>
    <n v="11501.7"/>
    <n v="0.19800000000000001"/>
    <n v="55.15"/>
    <x v="2"/>
    <n v="2"/>
    <b v="0"/>
    <s v="Delivered"/>
    <x v="1"/>
    <x v="3"/>
    <n v="10"/>
    <x v="0"/>
    <x v="10"/>
    <s v="36-45"/>
    <x v="1"/>
    <x v="0"/>
    <n v="0"/>
    <n v="1"/>
    <n v="0"/>
    <n v="1"/>
  </r>
  <r>
    <s v="ORD-03475"/>
    <d v="2024-02-17T00:00:00"/>
    <d v="2024-02-17T00:00:00"/>
    <s v="CUST36492"/>
    <s v="Arjun Chatterjee"/>
    <n v="51"/>
    <n v="51"/>
    <s v="Other"/>
    <s v="Other"/>
    <s v="Central"/>
    <s v="Nagpur"/>
    <x v="2"/>
    <x v="26"/>
    <n v="3"/>
    <n v="3"/>
    <n v="18251.7"/>
    <n v="0.04"/>
    <n v="57280.67"/>
    <n v="7183.26"/>
    <n v="0.125"/>
    <n v="47.7"/>
    <x v="0"/>
    <n v="3"/>
    <b v="0"/>
    <s v="Delivered"/>
    <x v="1"/>
    <x v="3"/>
    <n v="10"/>
    <x v="0"/>
    <x v="10"/>
    <s v="46-60"/>
    <x v="2"/>
    <x v="0"/>
    <n v="0"/>
    <n v="1"/>
    <n v="0"/>
    <n v="1"/>
  </r>
  <r>
    <s v="ORD-03473"/>
    <d v="2024-02-16T00:00:00"/>
    <d v="2024-02-16T00:00:00"/>
    <s v="CUST92267"/>
    <s v="Aarav Sharma"/>
    <n v="49"/>
    <n v="49"/>
    <s v="Female"/>
    <s v="Female"/>
    <s v="East"/>
    <s v="Bhubaneswar"/>
    <x v="5"/>
    <x v="10"/>
    <n v="10"/>
    <n v="10"/>
    <n v="5314.23"/>
    <n v="0.11"/>
    <n v="49274.68"/>
    <n v="10849.9"/>
    <n v="0.22"/>
    <n v="99"/>
    <x v="3"/>
    <m/>
    <b v="0"/>
    <s v="Delivered"/>
    <x v="1"/>
    <x v="4"/>
    <n v="4"/>
    <x v="0"/>
    <x v="10"/>
    <s v="46-60"/>
    <x v="3"/>
    <x v="0"/>
    <n v="0"/>
    <n v="1"/>
    <n v="0"/>
    <n v="1"/>
  </r>
  <r>
    <s v="ORD-03471"/>
    <d v="2024-02-15T00:00:00"/>
    <d v="2024-02-15T00:00:00"/>
    <s v="CUST34890"/>
    <s v="Sanjay Kapoor"/>
    <n v="64"/>
    <n v="64"/>
    <s v="Other"/>
    <s v="Other"/>
    <s v="South"/>
    <s v="Kochi"/>
    <x v="6"/>
    <x v="35"/>
    <n v="10"/>
    <n v="10"/>
    <n v="649.39"/>
    <n v="0.08"/>
    <n v="6250.27"/>
    <n v="1461.59"/>
    <n v="0.23400000000000001"/>
    <n v="89.12"/>
    <x v="4"/>
    <n v="5"/>
    <b v="0"/>
    <s v="Delivered"/>
    <x v="1"/>
    <x v="2"/>
    <n v="1"/>
    <x v="0"/>
    <x v="10"/>
    <s v="60+"/>
    <x v="2"/>
    <x v="0"/>
    <n v="0"/>
    <n v="1"/>
    <n v="0"/>
    <n v="1"/>
  </r>
  <r>
    <s v="ORD-03472"/>
    <d v="2024-02-15T00:00:00"/>
    <d v="2024-02-15T00:00:00"/>
    <s v="CUST99763"/>
    <s v="Meera Kumar"/>
    <n v="14"/>
    <n v="14"/>
    <s v="Female"/>
    <s v="Female"/>
    <s v="South"/>
    <s v="Kochi"/>
    <x v="0"/>
    <x v="15"/>
    <n v="6"/>
    <n v="6"/>
    <n v="2380.9499999999998"/>
    <n v="0.37"/>
    <n v="9957.1200000000008"/>
    <n v="3205.02"/>
    <n v="0.32200000000000001"/>
    <n v="104.41"/>
    <x v="3"/>
    <n v="5"/>
    <b v="0"/>
    <s v="Cancelled"/>
    <x v="3"/>
    <x v="5"/>
    <n v="8"/>
    <x v="0"/>
    <x v="10"/>
    <s v="&lt;18"/>
    <x v="1"/>
    <x v="0"/>
    <n v="0"/>
    <n v="0"/>
    <n v="1"/>
    <n v="1"/>
  </r>
  <r>
    <s v="ORD-03469"/>
    <d v="2024-02-14T00:00:00"/>
    <d v="2024-02-14T00:00:00"/>
    <s v="CUST84032"/>
    <s v="Aditya Bose"/>
    <n v="33"/>
    <n v="33"/>
    <s v="Female"/>
    <s v="Female"/>
    <s v="South"/>
    <s v="Bangalore"/>
    <x v="6"/>
    <x v="21"/>
    <n v="5"/>
    <n v="5"/>
    <n v="3983.26"/>
    <n v="0.19"/>
    <n v="18870.57"/>
    <n v="7723.98"/>
    <n v="0.40899999999999997"/>
    <n v="90.81"/>
    <x v="5"/>
    <n v="1"/>
    <b v="0"/>
    <s v="Delivered"/>
    <x v="1"/>
    <x v="10"/>
    <n v="2"/>
    <x v="0"/>
    <x v="10"/>
    <s v="26-35"/>
    <x v="3"/>
    <x v="0"/>
    <n v="0"/>
    <n v="1"/>
    <n v="0"/>
    <n v="1"/>
  </r>
  <r>
    <s v="ORD-03470"/>
    <s v="February 14, 2024"/>
    <d v="2024-02-14T00:00:00"/>
    <s v="CUST49992"/>
    <s v="Ritu Pillai"/>
    <n v="47"/>
    <n v="47"/>
    <s v="Female"/>
    <s v="Female"/>
    <s v="East"/>
    <s v="Guwahati"/>
    <x v="2"/>
    <x v="17"/>
    <n v="7"/>
    <n v="7"/>
    <n v="27099.439999999999"/>
    <n v="0.32"/>
    <n v="138104.32999999999"/>
    <n v="17338.53"/>
    <n v="0.126"/>
    <n v="53.54"/>
    <x v="3"/>
    <n v="4"/>
    <b v="1"/>
    <s v="Returned"/>
    <x v="0"/>
    <x v="4"/>
    <n v="4"/>
    <x v="0"/>
    <x v="10"/>
    <s v="46-60"/>
    <x v="1"/>
    <x v="0"/>
    <n v="1"/>
    <n v="1"/>
    <n v="0"/>
    <n v="1"/>
  </r>
  <r>
    <s v="ORD-03468"/>
    <d v="2024-02-13T00:00:00"/>
    <d v="2024-02-13T00:00:00"/>
    <s v="CUST47776"/>
    <s v="Arjun Das"/>
    <n v="38"/>
    <n v="38"/>
    <s v="Female"/>
    <s v="Female"/>
    <s v="South"/>
    <s v="Kochi"/>
    <x v="3"/>
    <x v="40"/>
    <n v="9"/>
    <n v="9"/>
    <n v="121.9"/>
    <n v="0.27"/>
    <n v="818.88"/>
    <n v="88.91"/>
    <n v="0.109"/>
    <n v="66.37"/>
    <x v="5"/>
    <n v="5"/>
    <b v="0"/>
    <s v="Delivered"/>
    <x v="1"/>
    <x v="9"/>
    <n v="9"/>
    <x v="0"/>
    <x v="10"/>
    <s v="36-45"/>
    <x v="0"/>
    <x v="0"/>
    <n v="0"/>
    <n v="1"/>
    <n v="0"/>
    <n v="1"/>
  </r>
  <r>
    <s v="ORD-03467"/>
    <d v="2024-02-13T00:00:00"/>
    <d v="2024-02-13T00:00:00"/>
    <s v="CUST83168"/>
    <s v="Nisha Kapoor"/>
    <n v="30"/>
    <n v="30"/>
    <s v="Female"/>
    <s v="Female"/>
    <s v="North"/>
    <s v="Chandigarh"/>
    <x v="1"/>
    <x v="34"/>
    <n v="1"/>
    <n v="1"/>
    <n v="34040.99"/>
    <n v="0.35"/>
    <n v="24095.35"/>
    <n v="6731.99"/>
    <n v="0.27900000000000003"/>
    <n v="44"/>
    <x v="0"/>
    <n v="2"/>
    <b v="0"/>
    <s v="Cancelled"/>
    <x v="3"/>
    <x v="8"/>
    <n v="7"/>
    <x v="0"/>
    <x v="10"/>
    <s v="26-35"/>
    <x v="1"/>
    <x v="0"/>
    <n v="0"/>
    <n v="0"/>
    <n v="1"/>
    <n v="1"/>
  </r>
  <r>
    <s v="ORD-03466"/>
    <d v="2024-02-10T00:00:00"/>
    <d v="2024-02-10T00:00:00"/>
    <s v="CUST49074"/>
    <s v="Rohan Kumar"/>
    <n v="27"/>
    <n v="27"/>
    <s v="m"/>
    <s v="Male"/>
    <s v="South"/>
    <s v="Chennai"/>
    <x v="6"/>
    <x v="37"/>
    <n v="5"/>
    <n v="5"/>
    <n v="1140.3900000000001"/>
    <n v="0.08"/>
    <n v="5942.91"/>
    <n v="2945.59"/>
    <n v="0.496"/>
    <n v="66.62"/>
    <x v="5"/>
    <n v="1"/>
    <b v="1"/>
    <s v="Returned"/>
    <x v="0"/>
    <x v="10"/>
    <n v="2"/>
    <x v="0"/>
    <x v="10"/>
    <s v="26-35"/>
    <x v="2"/>
    <x v="0"/>
    <n v="1"/>
    <n v="1"/>
    <n v="0"/>
    <n v="1"/>
  </r>
  <r>
    <s v="ORD-03463"/>
    <d v="2024-02-09T00:00:00"/>
    <d v="2024-02-09T00:00:00"/>
    <s v="CUST64065"/>
    <s v="Deepa Rao"/>
    <n v="16"/>
    <n v="16"/>
    <s v="Male"/>
    <s v="Male"/>
    <s v="East"/>
    <s v="Kolkata"/>
    <x v="3"/>
    <x v="31"/>
    <n v="1"/>
    <n v="1"/>
    <n v="65.16"/>
    <n v="7.0000000000000007E-2"/>
    <n v="72.22"/>
    <n v="7.37"/>
    <n v="0.10199999999999999"/>
    <n v="93.34"/>
    <x v="0"/>
    <n v="3"/>
    <b v="0"/>
    <s v="Delivered"/>
    <x v="1"/>
    <x v="0"/>
    <n v="3"/>
    <x v="0"/>
    <x v="10"/>
    <s v="&lt;18"/>
    <x v="2"/>
    <x v="0"/>
    <n v="0"/>
    <n v="1"/>
    <n v="0"/>
    <n v="1"/>
  </r>
  <r>
    <s v="ORD-03460"/>
    <d v="2024-02-09T00:00:00"/>
    <d v="2024-02-09T00:00:00"/>
    <s v="CUST25321"/>
    <s v="Rahul Pillai"/>
    <n v="32"/>
    <n v="32"/>
    <s v="Other"/>
    <s v="Other"/>
    <s v="Central"/>
    <s v="Indore"/>
    <x v="6"/>
    <x v="13"/>
    <n v="7"/>
    <n v="7"/>
    <n v="1122.22"/>
    <n v="0.17"/>
    <n v="7195.72"/>
    <n v="2557.08"/>
    <n v="0.35499999999999998"/>
    <n v="47.28"/>
    <x v="1"/>
    <n v="5"/>
    <b v="0"/>
    <s v="Delivered"/>
    <x v="1"/>
    <x v="5"/>
    <n v="8"/>
    <x v="0"/>
    <x v="10"/>
    <s v="26-35"/>
    <x v="3"/>
    <x v="0"/>
    <n v="0"/>
    <n v="1"/>
    <n v="0"/>
    <n v="1"/>
  </r>
  <r>
    <s v="ORD-03462"/>
    <d v="2024-02-09T00:00:00"/>
    <d v="2024-02-09T00:00:00"/>
    <s v="CUST54484"/>
    <s v="Sanjay Joshi"/>
    <n v="24"/>
    <n v="24"/>
    <s v="Other"/>
    <s v="Other"/>
    <s v="Central"/>
    <s v="Bhopal"/>
    <x v="1"/>
    <x v="2"/>
    <n v="8"/>
    <n v="8"/>
    <n v="6926.63"/>
    <n v="0.2"/>
    <n v="48142.68"/>
    <n v="9087.93"/>
    <n v="0.189"/>
    <n v="44.2"/>
    <x v="4"/>
    <n v="5"/>
    <b v="0"/>
    <s v="Delivered"/>
    <x v="1"/>
    <x v="6"/>
    <n v="6"/>
    <x v="0"/>
    <x v="10"/>
    <s v="18-25"/>
    <x v="3"/>
    <x v="0"/>
    <n v="0"/>
    <n v="1"/>
    <n v="0"/>
    <n v="1"/>
  </r>
  <r>
    <s v="ORD-03464"/>
    <d v="2024-02-09T00:00:00"/>
    <d v="2024-02-09T00:00:00"/>
    <s v="CUST68181"/>
    <s v="Shreya Singh"/>
    <n v="40"/>
    <n v="40"/>
    <s v="Other"/>
    <s v="Other"/>
    <s v="West"/>
    <s v="Mumbai"/>
    <x v="1"/>
    <x v="20"/>
    <n v="7"/>
    <n v="7"/>
    <n v="31279"/>
    <n v="0.14000000000000001"/>
    <n v="193192.92"/>
    <n v="59242.7"/>
    <n v="0.307"/>
    <n v="61.6"/>
    <x v="4"/>
    <m/>
    <b v="0"/>
    <s v="Delivered"/>
    <x v="1"/>
    <x v="9"/>
    <n v="9"/>
    <x v="0"/>
    <x v="10"/>
    <s v="36-45"/>
    <x v="3"/>
    <x v="0"/>
    <n v="0"/>
    <n v="1"/>
    <n v="0"/>
    <n v="1"/>
  </r>
  <r>
    <s v="ORD-03461"/>
    <d v="2024-02-09T00:00:00"/>
    <d v="2024-02-09T00:00:00"/>
    <s v="CUST10511"/>
    <s v="Priya Das"/>
    <n v="52"/>
    <n v="52"/>
    <s v="Other"/>
    <s v="Other"/>
    <s v="East"/>
    <s v="Guwahati"/>
    <x v="3"/>
    <x v="33"/>
    <n v="8"/>
    <n v="8"/>
    <n v="465.1"/>
    <n v="0.31"/>
    <n v="2873.98"/>
    <n v="258.85000000000002"/>
    <n v="0.09"/>
    <n v="68.06"/>
    <x v="5"/>
    <n v="4"/>
    <b v="0"/>
    <s v="Delivered"/>
    <x v="1"/>
    <x v="6"/>
    <n v="6"/>
    <x v="0"/>
    <x v="10"/>
    <s v="46-60"/>
    <x v="1"/>
    <x v="0"/>
    <n v="0"/>
    <n v="1"/>
    <n v="0"/>
    <n v="1"/>
  </r>
  <r>
    <s v="ORD-03465"/>
    <d v="2024-02-09T00:00:00"/>
    <d v="2024-02-09T00:00:00"/>
    <s v="CUST56248"/>
    <s v="Aarav Bhat"/>
    <n v="42"/>
    <n v="42"/>
    <s v="Female"/>
    <s v="Female"/>
    <s v="Central"/>
    <s v="Indore"/>
    <x v="3"/>
    <x v="40"/>
    <n v="7"/>
    <n v="7"/>
    <n v="359.97"/>
    <n v="0.04"/>
    <n v="2544.36"/>
    <n v="337.93"/>
    <n v="0.13300000000000001"/>
    <n v="52.95"/>
    <x v="3"/>
    <n v="5"/>
    <b v="0"/>
    <s v="Cancelled"/>
    <x v="3"/>
    <x v="1"/>
    <n v="5"/>
    <x v="0"/>
    <x v="10"/>
    <s v="36-45"/>
    <x v="2"/>
    <x v="0"/>
    <n v="0"/>
    <n v="0"/>
    <n v="1"/>
    <n v="1"/>
  </r>
  <r>
    <s v="ORD-03456"/>
    <d v="2024-02-08T00:00:00"/>
    <d v="2024-02-08T00:00:00"/>
    <s v="CUST58295"/>
    <s v="Sunita Iyer"/>
    <n v="38"/>
    <n v="38"/>
    <s v="Male"/>
    <s v="Male"/>
    <s v="East"/>
    <s v="Kolkata"/>
    <x v="2"/>
    <x v="11"/>
    <n v="4"/>
    <n v="4"/>
    <n v="15346.11"/>
    <n v="0.06"/>
    <n v="67060.7"/>
    <n v="9998.89"/>
    <n v="0.14899999999999999"/>
    <n v="93.55"/>
    <x v="1"/>
    <n v="2"/>
    <b v="0"/>
    <s v="Delivered"/>
    <x v="1"/>
    <x v="6"/>
    <n v="6"/>
    <x v="0"/>
    <x v="10"/>
    <s v="36-45"/>
    <x v="2"/>
    <x v="0"/>
    <n v="0"/>
    <n v="1"/>
    <n v="0"/>
    <n v="1"/>
  </r>
  <r>
    <s v="ORD-03457"/>
    <d v="2024-02-08T00:00:00"/>
    <d v="2024-02-08T00:00:00"/>
    <s v="CUST62784"/>
    <s v="Ananya Patel"/>
    <n v="27"/>
    <n v="27"/>
    <s v="Male"/>
    <s v="Male"/>
    <s v="East"/>
    <s v="Kolkata"/>
    <x v="4"/>
    <x v="29"/>
    <n v="5"/>
    <n v="5"/>
    <n v="219.86"/>
    <n v="0.26"/>
    <n v="937.39"/>
    <n v="344.23"/>
    <n v="0.36699999999999999"/>
    <n v="95.23"/>
    <x v="1"/>
    <n v="1"/>
    <b v="0"/>
    <s v="Delivered"/>
    <x v="1"/>
    <x v="3"/>
    <n v="10"/>
    <x v="0"/>
    <x v="10"/>
    <s v="26-35"/>
    <x v="0"/>
    <x v="0"/>
    <n v="0"/>
    <n v="1"/>
    <n v="0"/>
    <n v="1"/>
  </r>
  <r>
    <s v="ORD-03459"/>
    <d v="2024-02-08T00:00:00"/>
    <d v="2024-02-08T00:00:00"/>
    <s v="CUST64884"/>
    <s v="Meera Bose"/>
    <n v="5"/>
    <n v="5"/>
    <s v="Male"/>
    <s v="Male"/>
    <s v="East"/>
    <s v="Bhubaneswar"/>
    <x v="2"/>
    <x v="26"/>
    <n v="9"/>
    <n v="9"/>
    <n v="43024.67"/>
    <n v="0.36"/>
    <n v="271258.64"/>
    <n v="27942.75"/>
    <n v="0.10299999999999999"/>
    <n v="62.42"/>
    <x v="5"/>
    <n v="2"/>
    <b v="0"/>
    <s v="Delivered"/>
    <x v="1"/>
    <x v="5"/>
    <n v="8"/>
    <x v="0"/>
    <x v="10"/>
    <s v="&lt;18"/>
    <x v="1"/>
    <x v="0"/>
    <n v="0"/>
    <n v="1"/>
    <n v="0"/>
    <n v="1"/>
  </r>
  <r>
    <s v="ORD-03458"/>
    <d v="2024-02-08T00:00:00"/>
    <d v="2024-02-08T00:00:00"/>
    <s v="CUST09746"/>
    <s v="Karan Pillai"/>
    <n v="25"/>
    <n v="25"/>
    <s v="m"/>
    <s v="Male"/>
    <s v="South"/>
    <s v="Chennai"/>
    <x v="6"/>
    <x v="13"/>
    <n v="7"/>
    <n v="7"/>
    <n v="3147.97"/>
    <n v="0.13"/>
    <n v="22125.94"/>
    <n v="10153.44"/>
    <n v="0.45900000000000002"/>
    <n v="38.76"/>
    <x v="0"/>
    <n v="2"/>
    <b v="0"/>
    <s v="Cancelled"/>
    <x v="3"/>
    <x v="10"/>
    <n v="2"/>
    <x v="0"/>
    <x v="10"/>
    <s v="18-25"/>
    <x v="3"/>
    <x v="0"/>
    <n v="0"/>
    <n v="0"/>
    <n v="1"/>
    <n v="1"/>
  </r>
  <r>
    <s v="ORD-03455"/>
    <d v="2024-02-07T00:00:00"/>
    <d v="2024-02-07T00:00:00"/>
    <s v="CUST85337"/>
    <s v="Nisha Patel"/>
    <n v="37"/>
    <n v="37"/>
    <s v="Male"/>
    <s v="Male"/>
    <s v="North"/>
    <s v="Chandigarh"/>
    <x v="6"/>
    <x v="13"/>
    <n v="3"/>
    <n v="3"/>
    <n v="497.57"/>
    <n v="0.15"/>
    <n v="1277.03"/>
    <n v="481.63"/>
    <n v="0.377"/>
    <n v="64.84"/>
    <x v="1"/>
    <n v="5"/>
    <b v="0"/>
    <s v="Delivered"/>
    <x v="1"/>
    <x v="5"/>
    <n v="8"/>
    <x v="0"/>
    <x v="10"/>
    <s v="36-45"/>
    <x v="3"/>
    <x v="0"/>
    <n v="0"/>
    <n v="1"/>
    <n v="0"/>
    <n v="1"/>
  </r>
  <r>
    <s v="ORD-03453"/>
    <d v="2024-02-06T00:00:00"/>
    <d v="2024-02-06T00:00:00"/>
    <s v="CUST73572"/>
    <s v="Ananya Verma"/>
    <n v="18"/>
    <n v="18"/>
    <s v="Male"/>
    <s v="Male"/>
    <s v="West"/>
    <s v="Surat"/>
    <x v="1"/>
    <x v="20"/>
    <n v="8"/>
    <n v="8"/>
    <n v="31388.84"/>
    <n v="0.39"/>
    <n v="135556.47"/>
    <n v="45198.52"/>
    <n v="0.33300000000000002"/>
    <n v="57.54"/>
    <x v="3"/>
    <n v="4"/>
    <b v="0"/>
    <s v="Delivered"/>
    <x v="1"/>
    <x v="4"/>
    <n v="4"/>
    <x v="0"/>
    <x v="10"/>
    <s v="18-25"/>
    <x v="1"/>
    <x v="0"/>
    <n v="0"/>
    <n v="1"/>
    <n v="0"/>
    <n v="1"/>
  </r>
  <r>
    <s v="ORD-03454"/>
    <d v="2024-02-06T00:00:00"/>
    <d v="2024-02-06T00:00:00"/>
    <s v="CUST89953"/>
    <s v="Karan Rao"/>
    <n v="46"/>
    <n v="46"/>
    <s v="Female"/>
    <s v="Female"/>
    <s v="West"/>
    <s v="Ahmedabad"/>
    <x v="1"/>
    <x v="28"/>
    <n v="10"/>
    <n v="10"/>
    <n v="16254.1"/>
    <n v="0.26"/>
    <n v="125959.07"/>
    <n v="37227.54"/>
    <n v="0.29599999999999999"/>
    <n v="70.22"/>
    <x v="3"/>
    <n v="3"/>
    <b v="0"/>
    <s v="Delivered"/>
    <x v="1"/>
    <x v="2"/>
    <n v="1"/>
    <x v="0"/>
    <x v="10"/>
    <s v="46-60"/>
    <x v="0"/>
    <x v="0"/>
    <n v="0"/>
    <n v="1"/>
    <n v="0"/>
    <n v="1"/>
  </r>
  <r>
    <s v="ORD-03452"/>
    <s v="February 05, 2024"/>
    <d v="2024-02-05T00:00:00"/>
    <s v="CUST47815"/>
    <s v="Aditya Shah"/>
    <m/>
    <m/>
    <s v="F"/>
    <s v="Female"/>
    <s v="North"/>
    <s v="Delhi"/>
    <x v="5"/>
    <x v="12"/>
    <n v="2"/>
    <n v="2"/>
    <n v="9159.84"/>
    <n v="0.21"/>
    <n v="17159.150000000001"/>
    <n v="4525.93"/>
    <n v="0.26400000000000001"/>
    <n v="58.04"/>
    <x v="0"/>
    <n v="4"/>
    <b v="0"/>
    <s v="Delivered"/>
    <x v="1"/>
    <x v="4"/>
    <n v="4"/>
    <x v="0"/>
    <x v="10"/>
    <s v="Unknown"/>
    <x v="0"/>
    <x v="0"/>
    <n v="0"/>
    <n v="1"/>
    <n v="0"/>
    <n v="1"/>
  </r>
  <r>
    <s v="ORD-03450"/>
    <d v="2024-02-05T00:00:00"/>
    <d v="2024-02-05T00:00:00"/>
    <s v="CUST80072"/>
    <s v="Ritu Kapoor"/>
    <n v="37"/>
    <n v="37"/>
    <s v="Other"/>
    <s v="Other"/>
    <s v="West"/>
    <s v="Pune"/>
    <x v="6"/>
    <x v="21"/>
    <n v="9"/>
    <n v="9"/>
    <n v="1826.63"/>
    <n v="7.0000000000000007E-2"/>
    <n v="16207.04"/>
    <n v="6487.83"/>
    <n v="0.4"/>
    <n v="57.55"/>
    <x v="0"/>
    <n v="5"/>
    <b v="0"/>
    <s v="Delivered"/>
    <x v="1"/>
    <x v="9"/>
    <n v="9"/>
    <x v="0"/>
    <x v="10"/>
    <s v="36-45"/>
    <x v="2"/>
    <x v="0"/>
    <n v="0"/>
    <n v="1"/>
    <n v="0"/>
    <n v="1"/>
  </r>
  <r>
    <s v="ORD-03451"/>
    <d v="2024-02-05T00:00:00"/>
    <d v="2024-02-05T00:00:00"/>
    <s v="CUST41962"/>
    <s v="Meera Verma"/>
    <n v="25"/>
    <n v="25"/>
    <s v="Other"/>
    <s v="Other"/>
    <s v="West"/>
    <s v="Ahmedabad"/>
    <x v="2"/>
    <x v="4"/>
    <n v="6"/>
    <n v="6"/>
    <n v="29123.87"/>
    <n v="0.27"/>
    <n v="151990.82999999999"/>
    <n v="18816.93"/>
    <n v="0.124"/>
    <n v="65.28"/>
    <x v="2"/>
    <n v="1"/>
    <b v="1"/>
    <s v="Returned"/>
    <x v="0"/>
    <x v="0"/>
    <n v="3"/>
    <x v="0"/>
    <x v="10"/>
    <s v="18-25"/>
    <x v="0"/>
    <x v="0"/>
    <n v="1"/>
    <n v="1"/>
    <n v="0"/>
    <n v="1"/>
  </r>
  <r>
    <s v="ORD-03448"/>
    <d v="2024-02-04T00:00:00"/>
    <d v="2024-02-04T00:00:00"/>
    <s v="CUST27667"/>
    <s v="Nisha Pillai"/>
    <n v="11"/>
    <n v="11"/>
    <s v="Other"/>
    <s v="Other"/>
    <s v="South"/>
    <s v="Hyderabad"/>
    <x v="0"/>
    <x v="38"/>
    <n v="6"/>
    <n v="6"/>
    <n v="127.9"/>
    <n v="0.27"/>
    <n v="660.97"/>
    <n v="407.58"/>
    <n v="0.61699999999999999"/>
    <n v="63.91"/>
    <x v="2"/>
    <n v="4"/>
    <b v="1"/>
    <s v="Returned"/>
    <x v="0"/>
    <x v="7"/>
    <m/>
    <x v="0"/>
    <x v="10"/>
    <s v="&lt;18"/>
    <x v="0"/>
    <x v="0"/>
    <n v="1"/>
    <n v="1"/>
    <n v="0"/>
    <n v="1"/>
  </r>
  <r>
    <s v="ORD-03447"/>
    <d v="2024-02-04T00:00:00"/>
    <d v="2024-02-04T00:00:00"/>
    <s v="CUST05925"/>
    <s v="Aditya Kapoor"/>
    <n v="53"/>
    <n v="53"/>
    <s v="Female"/>
    <s v="Female"/>
    <s v="North"/>
    <s v="Amritsar"/>
    <x v="6"/>
    <x v="13"/>
    <n v="9"/>
    <n v="9"/>
    <n v="1260.1600000000001"/>
    <n v="0.28999999999999998"/>
    <n v="9260.74"/>
    <n v="1885.34"/>
    <n v="0.20399999999999999"/>
    <n v="43.16"/>
    <x v="5"/>
    <n v="3"/>
    <b v="0"/>
    <s v="Delivered"/>
    <x v="1"/>
    <x v="0"/>
    <n v="3"/>
    <x v="0"/>
    <x v="10"/>
    <s v="46-60"/>
    <x v="0"/>
    <x v="0"/>
    <n v="0"/>
    <n v="1"/>
    <n v="0"/>
    <n v="1"/>
  </r>
  <r>
    <s v="ORD-03449"/>
    <d v="2024-02-04T00:00:00"/>
    <d v="2024-02-04T00:00:00"/>
    <s v="CUST23951"/>
    <s v="Karan Kapoor"/>
    <n v="40"/>
    <n v="40"/>
    <s v="Female"/>
    <s v="Female"/>
    <s v="Central"/>
    <s v="Raipur"/>
    <x v="1"/>
    <x v="3"/>
    <n v="1"/>
    <n v="1"/>
    <n v="12690.08"/>
    <n v="0.16"/>
    <n v="13573.95"/>
    <n v="3348.35"/>
    <n v="0.247"/>
    <n v="78.84"/>
    <x v="4"/>
    <n v="4"/>
    <b v="0"/>
    <s v="Delivered"/>
    <x v="1"/>
    <x v="10"/>
    <n v="2"/>
    <x v="0"/>
    <x v="10"/>
    <s v="36-45"/>
    <x v="3"/>
    <x v="0"/>
    <n v="0"/>
    <n v="1"/>
    <n v="0"/>
    <n v="1"/>
  </r>
  <r>
    <s v="ORD-03446"/>
    <d v="2024-02-03T00:00:00"/>
    <d v="2024-02-03T00:00:00"/>
    <s v="CUST54039"/>
    <s v="Vikram Shah"/>
    <n v="48"/>
    <n v="48"/>
    <s v="Male"/>
    <s v="Male"/>
    <s v="North"/>
    <s v="Ludhiana"/>
    <x v="1"/>
    <x v="3"/>
    <n v="7"/>
    <n v="7"/>
    <n v="34101.69"/>
    <n v="0.16"/>
    <n v="221777.76"/>
    <n v="50413.18"/>
    <n v="0.22700000000000001"/>
    <n v="63.76"/>
    <x v="2"/>
    <n v="1"/>
    <b v="0"/>
    <s v="Delivered"/>
    <x v="1"/>
    <x v="1"/>
    <n v="5"/>
    <x v="0"/>
    <x v="10"/>
    <s v="46-60"/>
    <x v="3"/>
    <x v="0"/>
    <n v="0"/>
    <n v="1"/>
    <n v="0"/>
    <n v="1"/>
  </r>
  <r>
    <s v="ORD-03445"/>
    <d v="2024-02-03T00:00:00"/>
    <d v="2024-02-03T00:00:00"/>
    <s v="CUST68712"/>
    <s v="Sunita Kapoor"/>
    <n v="10"/>
    <n v="10"/>
    <s v="Other"/>
    <s v="Other"/>
    <s v="Central"/>
    <s v="Nagpur"/>
    <x v="0"/>
    <x v="15"/>
    <n v="4"/>
    <n v="4"/>
    <n v="2410.81"/>
    <n v="0.23"/>
    <n v="8079.65"/>
    <n v="4194.49"/>
    <n v="0.51900000000000002"/>
    <n v="53.44"/>
    <x v="1"/>
    <n v="4"/>
    <b v="0"/>
    <s v="Delivered"/>
    <x v="1"/>
    <x v="1"/>
    <n v="5"/>
    <x v="0"/>
    <x v="10"/>
    <s v="&lt;18"/>
    <x v="0"/>
    <x v="0"/>
    <n v="0"/>
    <n v="1"/>
    <n v="0"/>
    <n v="1"/>
  </r>
  <r>
    <s v="ORD-03444"/>
    <d v="2024-02-02T00:00:00"/>
    <d v="2024-02-02T00:00:00"/>
    <s v="CUST31786"/>
    <s v="Pooja Verma"/>
    <n v="23"/>
    <n v="23"/>
    <s v="Other"/>
    <s v="Other"/>
    <s v="North"/>
    <s v="Delhi"/>
    <x v="1"/>
    <x v="1"/>
    <n v="1"/>
    <n v="1"/>
    <n v="18541.2"/>
    <n v="0.28000000000000003"/>
    <n v="14966.05"/>
    <n v="4220.82"/>
    <n v="0.28199999999999997"/>
    <n v="26.45"/>
    <x v="1"/>
    <n v="5"/>
    <b v="0"/>
    <s v="Delivered"/>
    <x v="1"/>
    <x v="9"/>
    <n v="9"/>
    <x v="0"/>
    <x v="10"/>
    <s v="18-25"/>
    <x v="0"/>
    <x v="0"/>
    <n v="0"/>
    <n v="1"/>
    <n v="0"/>
    <n v="1"/>
  </r>
  <r>
    <s v="ORD-03441"/>
    <d v="2024-02-01T00:00:00"/>
    <d v="2024-02-01T00:00:00"/>
    <s v="CUST02308"/>
    <s v="Rahul Sharma"/>
    <n v="21"/>
    <n v="21"/>
    <s v="Female"/>
    <s v="Female"/>
    <s v="South"/>
    <s v="Hyderabad"/>
    <x v="2"/>
    <x v="11"/>
    <n v="6"/>
    <n v="6"/>
    <n v="71178.539999999994"/>
    <n v="0.11"/>
    <n v="482509.98"/>
    <n v="50570.5"/>
    <n v="0.105"/>
    <n v="74.900000000000006"/>
    <x v="3"/>
    <n v="3"/>
    <b v="0"/>
    <s v="Delivered"/>
    <x v="1"/>
    <x v="10"/>
    <n v="2"/>
    <x v="0"/>
    <x v="10"/>
    <s v="18-25"/>
    <x v="3"/>
    <x v="0"/>
    <n v="0"/>
    <n v="1"/>
    <n v="0"/>
    <n v="1"/>
  </r>
  <r>
    <s v="ORD-03440"/>
    <d v="2024-02-01T00:00:00"/>
    <d v="2024-02-01T00:00:00"/>
    <s v="CUST60633"/>
    <s v="Priya Mehta"/>
    <n v="28"/>
    <n v="28"/>
    <s v="Male"/>
    <s v="Male"/>
    <s v="East"/>
    <s v="Kolkata"/>
    <x v="6"/>
    <x v="37"/>
    <n v="6"/>
    <n v="6"/>
    <n v="604.17999999999995"/>
    <n v="0.2"/>
    <n v="2790.47"/>
    <n v="661.77"/>
    <n v="0.23699999999999999"/>
    <n v="84.73"/>
    <x v="5"/>
    <n v="5"/>
    <b v="0"/>
    <s v="Delivered"/>
    <x v="1"/>
    <x v="10"/>
    <n v="2"/>
    <x v="0"/>
    <x v="10"/>
    <s v="26-35"/>
    <x v="3"/>
    <x v="0"/>
    <n v="0"/>
    <n v="1"/>
    <n v="0"/>
    <n v="1"/>
  </r>
  <r>
    <s v="ORD-03443"/>
    <d v="2024-02-01T00:00:00"/>
    <d v="2024-02-01T00:00:00"/>
    <s v="CUST29477"/>
    <s v="Arjun Iyer"/>
    <n v="51"/>
    <n v="51"/>
    <s v="Female"/>
    <s v="Female"/>
    <s v="South"/>
    <s v="Bangalore"/>
    <x v="5"/>
    <x v="10"/>
    <n v="6"/>
    <n v="6"/>
    <n v="5856.01"/>
    <n v="0.18"/>
    <n v="26851.31"/>
    <n v="8697.76"/>
    <n v="0.32400000000000001"/>
    <n v="63.02"/>
    <x v="5"/>
    <n v="3"/>
    <b v="0"/>
    <s v="Delivered"/>
    <x v="1"/>
    <x v="10"/>
    <n v="2"/>
    <x v="0"/>
    <x v="10"/>
    <s v="46-60"/>
    <x v="3"/>
    <x v="0"/>
    <n v="0"/>
    <n v="1"/>
    <n v="0"/>
    <n v="1"/>
  </r>
  <r>
    <s v="ORD-03442"/>
    <d v="2024-02-01T00:00:00"/>
    <d v="2024-02-01T00:00:00"/>
    <s v="CUST90404"/>
    <s v="Pooja Das"/>
    <n v="38"/>
    <n v="38"/>
    <s v="Male"/>
    <s v="Male"/>
    <s v="South"/>
    <s v="Chennai"/>
    <x v="1"/>
    <x v="2"/>
    <n v="3"/>
    <n v="3"/>
    <n v="23851.040000000001"/>
    <n v="0.2"/>
    <n v="59295.25"/>
    <n v="20111.349999999999"/>
    <n v="0.33900000000000002"/>
    <n v="64.77"/>
    <x v="1"/>
    <n v="5"/>
    <b v="0"/>
    <s v="Delivered"/>
    <x v="1"/>
    <x v="4"/>
    <n v="4"/>
    <x v="0"/>
    <x v="10"/>
    <s v="36-45"/>
    <x v="3"/>
    <x v="0"/>
    <n v="0"/>
    <n v="1"/>
    <n v="0"/>
    <n v="1"/>
  </r>
  <r>
    <s v="ORD-03437"/>
    <d v="2024-01-30T00:00:00"/>
    <d v="2024-01-30T00:00:00"/>
    <s v="CUST14095"/>
    <s v="Kavya Shah"/>
    <n v="24"/>
    <n v="24"/>
    <s v="Female"/>
    <s v="Female"/>
    <s v="East"/>
    <s v="Guwahati"/>
    <x v="0"/>
    <x v="15"/>
    <n v="8"/>
    <n v="8"/>
    <n v="1335.64"/>
    <n v="0.27"/>
    <n v="7442.31"/>
    <n v="2973.2"/>
    <n v="0.39900000000000002"/>
    <n v="94.12"/>
    <x v="4"/>
    <n v="1"/>
    <b v="0"/>
    <s v="Shipped"/>
    <x v="4"/>
    <x v="6"/>
    <n v="6"/>
    <x v="0"/>
    <x v="11"/>
    <s v="18-25"/>
    <x v="0"/>
    <x v="0"/>
    <n v="0"/>
    <n v="0"/>
    <n v="0"/>
    <n v="1"/>
  </r>
  <r>
    <s v="ORD-03438"/>
    <d v="2024-01-30T00:00:00"/>
    <d v="2024-01-30T00:00:00"/>
    <s v="CUST66705"/>
    <s v="Sunita Shah"/>
    <n v="51"/>
    <n v="51"/>
    <s v="Other"/>
    <s v="Other"/>
    <s v="West"/>
    <s v="Pune"/>
    <x v="4"/>
    <x v="27"/>
    <n v="4"/>
    <n v="4"/>
    <n v="523"/>
    <n v="0.26"/>
    <n v="1458.67"/>
    <n v="432"/>
    <n v="0.29599999999999999"/>
    <n v="42.17"/>
    <x v="3"/>
    <n v="4"/>
    <b v="0"/>
    <s v="Delivered"/>
    <x v="1"/>
    <x v="1"/>
    <n v="5"/>
    <x v="0"/>
    <x v="11"/>
    <s v="46-60"/>
    <x v="0"/>
    <x v="0"/>
    <n v="0"/>
    <n v="1"/>
    <n v="0"/>
    <n v="1"/>
  </r>
  <r>
    <s v="ORD-03439"/>
    <d v="2024-01-30T00:00:00"/>
    <d v="2024-01-30T00:00:00"/>
    <s v="CUST18731"/>
    <s v="Rohan Kumar"/>
    <n v="23"/>
    <n v="23"/>
    <s v="Other"/>
    <s v="Other"/>
    <s v="South"/>
    <s v="Hyderabad"/>
    <x v="2"/>
    <x v="17"/>
    <n v="2"/>
    <n v="2"/>
    <n v="59225.94"/>
    <n v="0.08"/>
    <n v="111005.02"/>
    <n v="9990.2199999999993"/>
    <n v="0.09"/>
    <n v="76.36"/>
    <x v="2"/>
    <n v="3"/>
    <b v="0"/>
    <s v="Delivered"/>
    <x v="1"/>
    <x v="3"/>
    <n v="10"/>
    <x v="0"/>
    <x v="11"/>
    <s v="18-25"/>
    <x v="2"/>
    <x v="0"/>
    <n v="0"/>
    <n v="1"/>
    <n v="0"/>
    <n v="1"/>
  </r>
  <r>
    <s v="ORD-03434"/>
    <d v="2024-01-29T00:00:00"/>
    <d v="2024-01-29T00:00:00"/>
    <s v="CUST36372"/>
    <s v="Vikram Gupta"/>
    <n v="26"/>
    <n v="26"/>
    <s v="Other"/>
    <s v="Other"/>
    <s v="North"/>
    <s v="Amritsar"/>
    <x v="0"/>
    <x v="15"/>
    <n v="4"/>
    <n v="4"/>
    <n v="1120.04"/>
    <n v="0"/>
    <n v="4784.7"/>
    <n v="1051.2"/>
    <n v="0.22"/>
    <n v="70.2"/>
    <x v="2"/>
    <n v="5"/>
    <b v="0"/>
    <s v="Delivered"/>
    <x v="1"/>
    <x v="6"/>
    <n v="6"/>
    <x v="0"/>
    <x v="11"/>
    <s v="26-35"/>
    <x v="4"/>
    <x v="0"/>
    <n v="0"/>
    <n v="1"/>
    <n v="0"/>
    <n v="1"/>
  </r>
  <r>
    <s v="ORD-03433"/>
    <d v="2024-01-29T00:00:00"/>
    <d v="2024-01-29T00:00:00"/>
    <s v="CUST02072"/>
    <s v="Aarav Mehta"/>
    <n v="11"/>
    <n v="11"/>
    <s v="Male"/>
    <s v="Male"/>
    <s v="Central"/>
    <s v="Indore"/>
    <x v="0"/>
    <x v="0"/>
    <n v="10"/>
    <n v="10"/>
    <n v="2362.67"/>
    <n v="0.37"/>
    <n v="14507.61"/>
    <n v="7104.13"/>
    <n v="0.49"/>
    <n v="24.77"/>
    <x v="4"/>
    <n v="5"/>
    <b v="1"/>
    <s v="Returned"/>
    <x v="0"/>
    <x v="10"/>
    <n v="2"/>
    <x v="0"/>
    <x v="11"/>
    <s v="&lt;18"/>
    <x v="1"/>
    <x v="0"/>
    <n v="1"/>
    <n v="1"/>
    <n v="0"/>
    <n v="1"/>
  </r>
  <r>
    <s v="ORD-03436"/>
    <d v="2024-01-29T00:00:00"/>
    <d v="2024-01-29T00:00:00"/>
    <s v="CUST95683"/>
    <s v="Nikhil Kapoor"/>
    <n v="42"/>
    <n v="42"/>
    <s v="Other"/>
    <s v="Other"/>
    <s v="North"/>
    <s v="Amritsar"/>
    <x v="2"/>
    <x v="17"/>
    <n v="1"/>
    <n v="1"/>
    <n v="74101.95"/>
    <n v="0.38"/>
    <n v="43145.98"/>
    <n v="5536.43"/>
    <n v="0.128"/>
    <n v="47.69"/>
    <x v="0"/>
    <m/>
    <b v="0"/>
    <s v="Pending"/>
    <x v="2"/>
    <x v="8"/>
    <n v="7"/>
    <x v="0"/>
    <x v="11"/>
    <s v="36-45"/>
    <x v="1"/>
    <x v="0"/>
    <n v="0"/>
    <n v="0"/>
    <n v="0"/>
    <n v="1"/>
  </r>
  <r>
    <s v="ORD-03435"/>
    <d v="2024-01-29T00:00:00"/>
    <d v="2024-01-29T00:00:00"/>
    <s v="CUST98330"/>
    <s v="Ananya Nair"/>
    <n v="65"/>
    <n v="65"/>
    <s v="Female"/>
    <s v="Female"/>
    <s v="East"/>
    <s v="Bhubaneswar"/>
    <x v="1"/>
    <x v="28"/>
    <m/>
    <m/>
    <n v="10083.15"/>
    <n v="0.15"/>
    <n v="7994.96"/>
    <n v="1999.65"/>
    <n v="0.25"/>
    <n v="46.72"/>
    <x v="4"/>
    <n v="4"/>
    <b v="0"/>
    <s v="Delivered"/>
    <x v="1"/>
    <x v="2"/>
    <n v="1"/>
    <x v="0"/>
    <x v="11"/>
    <s v="60+"/>
    <x v="3"/>
    <x v="0"/>
    <n v="0"/>
    <n v="1"/>
    <n v="0"/>
    <n v="1"/>
  </r>
  <r>
    <s v="ORD-03432"/>
    <d v="2024-01-26T00:00:00"/>
    <d v="2024-01-26T00:00:00"/>
    <s v="CUST93500"/>
    <s v="Kavya Gupta"/>
    <n v="35"/>
    <n v="35"/>
    <s v="Male"/>
    <s v="Male"/>
    <s v="West"/>
    <s v="Ahmedabad"/>
    <x v="4"/>
    <x v="32"/>
    <n v="6"/>
    <n v="6"/>
    <n v="589.55999999999995"/>
    <n v="0.33"/>
    <n v="2123.41"/>
    <n v="728.31"/>
    <n v="0.34300000000000003"/>
    <n v="73.88"/>
    <x v="1"/>
    <n v="2"/>
    <b v="1"/>
    <s v="Returned"/>
    <x v="0"/>
    <x v="0"/>
    <n v="3"/>
    <x v="0"/>
    <x v="11"/>
    <s v="26-35"/>
    <x v="1"/>
    <x v="0"/>
    <n v="1"/>
    <n v="1"/>
    <n v="0"/>
    <n v="1"/>
  </r>
  <r>
    <s v="ORD-03429"/>
    <d v="2024-01-26T00:00:00"/>
    <d v="2024-01-26T00:00:00"/>
    <s v="CUST09088"/>
    <s v="Rohan Rao"/>
    <n v="36"/>
    <n v="36"/>
    <s v="Female"/>
    <s v="Female"/>
    <s v="West"/>
    <s v="Ahmedabad"/>
    <x v="0"/>
    <x v="15"/>
    <n v="10"/>
    <n v="10"/>
    <n v="1843.94"/>
    <n v="0.31"/>
    <n v="13547.2"/>
    <n v="6188.12"/>
    <n v="0.45700000000000002"/>
    <n v="63.02"/>
    <x v="0"/>
    <n v="3"/>
    <b v="0"/>
    <s v="Delivered"/>
    <x v="1"/>
    <x v="3"/>
    <n v="10"/>
    <x v="0"/>
    <x v="11"/>
    <s v="36-45"/>
    <x v="1"/>
    <x v="0"/>
    <n v="0"/>
    <n v="1"/>
    <n v="0"/>
    <n v="1"/>
  </r>
  <r>
    <s v="ORD-03430"/>
    <d v="2024-01-26T00:00:00"/>
    <d v="2024-01-26T00:00:00"/>
    <s v="CUST08360"/>
    <s v="Nisha Singh"/>
    <n v="24"/>
    <n v="24"/>
    <s v="Other"/>
    <s v="Other"/>
    <s v="South"/>
    <s v="Bangalore"/>
    <x v="4"/>
    <x v="29"/>
    <n v="2"/>
    <n v="2"/>
    <n v="1002.73"/>
    <n v="0"/>
    <n v="2026.66"/>
    <n v="998.39"/>
    <n v="0.49299999999999999"/>
    <n v="69.02"/>
    <x v="1"/>
    <n v="5"/>
    <b v="0"/>
    <s v="Cancelled"/>
    <x v="3"/>
    <x v="5"/>
    <n v="8"/>
    <x v="0"/>
    <x v="11"/>
    <s v="18-25"/>
    <x v="4"/>
    <x v="0"/>
    <n v="0"/>
    <n v="0"/>
    <n v="1"/>
    <n v="1"/>
  </r>
  <r>
    <s v="ORD-03431"/>
    <s v="January 26, 2024"/>
    <d v="2024-01-26T00:00:00"/>
    <s v="CUST60027"/>
    <s v="Sunita Kapoor"/>
    <n v="20"/>
    <n v="20"/>
    <s v="Female"/>
    <s v="Female"/>
    <s v="North"/>
    <s v="Chandigarh"/>
    <x v="3"/>
    <x v="25"/>
    <n v="5"/>
    <n v="5"/>
    <n v="293.8"/>
    <n v="0.38"/>
    <n v="1025.8"/>
    <n v="60.61"/>
    <n v="5.8999999999999997E-2"/>
    <n v="39.26"/>
    <x v="4"/>
    <n v="2"/>
    <b v="0"/>
    <s v="Delivered"/>
    <x v="1"/>
    <x v="2"/>
    <n v="1"/>
    <x v="0"/>
    <x v="11"/>
    <s v="18-25"/>
    <x v="1"/>
    <x v="0"/>
    <n v="0"/>
    <n v="1"/>
    <n v="0"/>
    <n v="1"/>
  </r>
  <r>
    <s v="ORD-03428"/>
    <d v="2024-01-25T00:00:00"/>
    <d v="2024-01-25T00:00:00"/>
    <s v="CUST34376"/>
    <s v="Ritu Reddy"/>
    <n v="13"/>
    <n v="13"/>
    <s v="Male"/>
    <s v="Male"/>
    <s v="East"/>
    <s v="Patna"/>
    <x v="4"/>
    <x v="7"/>
    <n v="2"/>
    <n v="2"/>
    <n v="1074.9000000000001"/>
    <n v="0.35"/>
    <n v="1255.8499999999999"/>
    <n v="228.05"/>
    <n v="0.182"/>
    <n v="68.34"/>
    <x v="5"/>
    <n v="2"/>
    <b v="0"/>
    <s v="Delivered"/>
    <x v="1"/>
    <x v="9"/>
    <n v="9"/>
    <x v="0"/>
    <x v="11"/>
    <s v="&lt;18"/>
    <x v="1"/>
    <x v="0"/>
    <n v="0"/>
    <n v="1"/>
    <n v="0"/>
    <n v="1"/>
  </r>
  <r>
    <s v="ORD-03427"/>
    <d v="2024-01-25T00:00:00"/>
    <d v="2024-01-25T00:00:00"/>
    <s v="CUST72511"/>
    <s v="Sunita Gupta"/>
    <n v="34"/>
    <n v="34"/>
    <s v="Male"/>
    <s v="Male"/>
    <s v="Central"/>
    <s v="Raipur"/>
    <x v="3"/>
    <x v="31"/>
    <m/>
    <m/>
    <n v="470.22"/>
    <n v="7.0000000000000007E-2"/>
    <n v="370.8"/>
    <n v="28.04"/>
    <n v="7.5999999999999998E-2"/>
    <n v="65.41"/>
    <x v="5"/>
    <n v="2"/>
    <b v="0"/>
    <s v="Delivered"/>
    <x v="1"/>
    <x v="4"/>
    <n v="4"/>
    <x v="0"/>
    <x v="11"/>
    <s v="26-35"/>
    <x v="2"/>
    <x v="0"/>
    <n v="0"/>
    <n v="1"/>
    <n v="0"/>
    <n v="1"/>
  </r>
  <r>
    <s v="ORD-03426"/>
    <d v="2024-01-25T00:00:00"/>
    <d v="2024-01-25T00:00:00"/>
    <s v="CUST99964"/>
    <s v="Vikram Iyer"/>
    <n v="40"/>
    <n v="40"/>
    <s v="Male"/>
    <s v="Male"/>
    <s v="East"/>
    <s v="Kolkata"/>
    <x v="0"/>
    <x v="16"/>
    <n v="9"/>
    <n v="9"/>
    <n v="432.41"/>
    <n v="0.37"/>
    <n v="2362.96"/>
    <n v="1178.26"/>
    <n v="0.499"/>
    <n v="86.75"/>
    <x v="4"/>
    <n v="5"/>
    <b v="0"/>
    <s v="Shipped"/>
    <x v="4"/>
    <x v="3"/>
    <n v="10"/>
    <x v="0"/>
    <x v="11"/>
    <s v="36-45"/>
    <x v="1"/>
    <x v="0"/>
    <n v="0"/>
    <n v="0"/>
    <n v="0"/>
    <n v="1"/>
  </r>
  <r>
    <s v="ORD-03425"/>
    <d v="2024-01-25T00:00:00"/>
    <d v="2024-01-25T00:00:00"/>
    <s v="CUST92969"/>
    <s v="Nisha Mishra"/>
    <n v="20"/>
    <n v="20"/>
    <s v="Female"/>
    <s v="Female"/>
    <s v="East"/>
    <s v="Guwahati"/>
    <x v="0"/>
    <x v="38"/>
    <n v="3"/>
    <n v="3"/>
    <n v="1606.29"/>
    <n v="0.23"/>
    <n v="3638.62"/>
    <n v="1014.15"/>
    <n v="0.27900000000000003"/>
    <n v="92.92"/>
    <x v="1"/>
    <m/>
    <b v="0"/>
    <s v="Delivered"/>
    <x v="1"/>
    <x v="3"/>
    <n v="10"/>
    <x v="0"/>
    <x v="11"/>
    <s v="18-25"/>
    <x v="0"/>
    <x v="0"/>
    <n v="0"/>
    <n v="1"/>
    <n v="0"/>
    <n v="1"/>
  </r>
  <r>
    <s v="ORD-03424"/>
    <d v="2024-01-24T00:00:00"/>
    <d v="2024-01-24T00:00:00"/>
    <s v="CUST78421"/>
    <s v="Arjun Mishra"/>
    <n v="46"/>
    <n v="46"/>
    <s v="F"/>
    <s v="Female"/>
    <s v="North"/>
    <s v="Chandigarh"/>
    <x v="0"/>
    <x v="0"/>
    <n v="2"/>
    <n v="2"/>
    <n v="1022.14"/>
    <n v="0.23"/>
    <n v="1560.83"/>
    <n v="580.86"/>
    <n v="0.372"/>
    <n v="51.54"/>
    <x v="3"/>
    <n v="5"/>
    <b v="1"/>
    <s v="Returned"/>
    <x v="0"/>
    <x v="4"/>
    <n v="4"/>
    <x v="0"/>
    <x v="11"/>
    <s v="46-60"/>
    <x v="0"/>
    <x v="0"/>
    <n v="1"/>
    <n v="1"/>
    <n v="0"/>
    <n v="1"/>
  </r>
  <r>
    <s v="ORD-03423"/>
    <d v="2024-01-24T00:00:00"/>
    <d v="2024-01-24T00:00:00"/>
    <s v="CUST37977"/>
    <s v="Deepa Mehta"/>
    <n v="33"/>
    <n v="33"/>
    <s v="Male"/>
    <s v="Male"/>
    <s v="South"/>
    <s v="Hyderabad"/>
    <x v="2"/>
    <x v="11"/>
    <m/>
    <m/>
    <n v="76620.87"/>
    <n v="0.38"/>
    <n v="47511.85"/>
    <n v="5066.87"/>
    <n v="0.107"/>
    <n v="95.49"/>
    <x v="0"/>
    <n v="1"/>
    <b v="0"/>
    <s v="Delivered"/>
    <x v="1"/>
    <x v="10"/>
    <n v="2"/>
    <x v="0"/>
    <x v="11"/>
    <s v="26-35"/>
    <x v="1"/>
    <x v="0"/>
    <n v="0"/>
    <n v="1"/>
    <n v="0"/>
    <n v="1"/>
  </r>
  <r>
    <s v="ORD-03422"/>
    <d v="2024-01-23T00:00:00"/>
    <d v="2024-01-23T00:00:00"/>
    <s v="CUST58923"/>
    <s v="Deepa Pillai"/>
    <n v="20"/>
    <n v="20"/>
    <s v="Male"/>
    <s v="Male"/>
    <s v="East"/>
    <s v="Guwahati"/>
    <x v="2"/>
    <x v="4"/>
    <n v="3"/>
    <n v="3"/>
    <n v="64874.09"/>
    <n v="0.02"/>
    <n v="177754.39"/>
    <n v="20320.939999999999"/>
    <n v="0.114"/>
    <n v="79.56"/>
    <x v="3"/>
    <n v="1"/>
    <b v="0"/>
    <s v="Delivered"/>
    <x v="1"/>
    <x v="8"/>
    <n v="7"/>
    <x v="0"/>
    <x v="11"/>
    <s v="18-25"/>
    <x v="2"/>
    <x v="0"/>
    <n v="0"/>
    <n v="1"/>
    <n v="0"/>
    <n v="1"/>
  </r>
  <r>
    <s v="ORD-03420"/>
    <d v="2024-01-22T00:00:00"/>
    <d v="2024-01-22T00:00:00"/>
    <s v="CUST83939"/>
    <s v="Priya Bose"/>
    <n v="49"/>
    <n v="49"/>
    <s v="Male"/>
    <s v="Male"/>
    <s v="Central"/>
    <s v="Indore"/>
    <x v="5"/>
    <x v="12"/>
    <n v="2"/>
    <n v="2"/>
    <n v="11637.71"/>
    <n v="0.03"/>
    <n v="20228.5"/>
    <n v="3894.99"/>
    <n v="0.193"/>
    <n v="49.76"/>
    <x v="0"/>
    <n v="4"/>
    <b v="1"/>
    <s v="Returned"/>
    <x v="0"/>
    <x v="6"/>
    <n v="6"/>
    <x v="0"/>
    <x v="11"/>
    <s v="46-60"/>
    <x v="2"/>
    <x v="0"/>
    <n v="1"/>
    <n v="1"/>
    <n v="0"/>
    <n v="1"/>
  </r>
  <r>
    <s v="ORD-03421"/>
    <d v="2024-01-22T00:00:00"/>
    <d v="2024-01-22T00:00:00"/>
    <s v="CUST55778"/>
    <s v="Nisha Gupta"/>
    <n v="44"/>
    <n v="44"/>
    <s v="Male"/>
    <s v="Male"/>
    <s v="West"/>
    <s v="Surat"/>
    <x v="5"/>
    <x v="9"/>
    <n v="9"/>
    <n v="9"/>
    <n v="2259.11"/>
    <n v="0.31"/>
    <n v="14997.8"/>
    <n v="3849.42"/>
    <n v="0.25700000000000001"/>
    <n v="64.989999999999995"/>
    <x v="5"/>
    <n v="1"/>
    <b v="0"/>
    <s v="Delivered"/>
    <x v="1"/>
    <x v="1"/>
    <n v="5"/>
    <x v="0"/>
    <x v="11"/>
    <s v="36-45"/>
    <x v="1"/>
    <x v="0"/>
    <n v="0"/>
    <n v="1"/>
    <n v="0"/>
    <n v="1"/>
  </r>
  <r>
    <s v="ORD-03419"/>
    <d v="2024-01-22T00:00:00"/>
    <d v="2024-01-22T00:00:00"/>
    <s v="CUST03566"/>
    <s v="Pooja Joshi"/>
    <n v="37"/>
    <n v="37"/>
    <s v="Other"/>
    <s v="Other"/>
    <s v="South"/>
    <s v="Chennai"/>
    <x v="5"/>
    <x v="9"/>
    <n v="6"/>
    <n v="6"/>
    <n v="548.70000000000005"/>
    <n v="0.13"/>
    <n v="2818.03"/>
    <n v="795.42"/>
    <n v="0.28199999999999997"/>
    <n v="59.32"/>
    <x v="0"/>
    <n v="3"/>
    <b v="0"/>
    <s v="Delivered"/>
    <x v="1"/>
    <x v="10"/>
    <n v="2"/>
    <x v="0"/>
    <x v="11"/>
    <s v="36-45"/>
    <x v="3"/>
    <x v="0"/>
    <n v="0"/>
    <n v="1"/>
    <n v="0"/>
    <n v="1"/>
  </r>
  <r>
    <s v="ORD-03418"/>
    <d v="2024-01-22T00:00:00"/>
    <d v="2024-01-22T00:00:00"/>
    <s v="CUST18997"/>
    <s v="Arjun Verma"/>
    <n v="47"/>
    <n v="47"/>
    <s v="Other"/>
    <s v="Other"/>
    <s v="South"/>
    <s v="Chennai"/>
    <x v="3"/>
    <x v="31"/>
    <n v="7"/>
    <n v="7"/>
    <n v="317.18"/>
    <n v="0.04"/>
    <n v="2340.06"/>
    <n v="216.78"/>
    <n v="9.2999999999999999E-2"/>
    <n v="80.19"/>
    <x v="1"/>
    <n v="4"/>
    <b v="0"/>
    <s v="Delivered"/>
    <x v="1"/>
    <x v="9"/>
    <n v="9"/>
    <x v="0"/>
    <x v="11"/>
    <s v="46-60"/>
    <x v="2"/>
    <x v="0"/>
    <n v="0"/>
    <n v="1"/>
    <n v="0"/>
    <n v="1"/>
  </r>
  <r>
    <s v="ORD-03417"/>
    <d v="2024-01-21T00:00:00"/>
    <d v="2024-01-21T00:00:00"/>
    <s v="CUST83946"/>
    <s v="Karan Bose"/>
    <n v="29"/>
    <n v="29"/>
    <s v="Female"/>
    <s v="Female"/>
    <s v="West"/>
    <s v="Pune"/>
    <x v="4"/>
    <x v="29"/>
    <n v="10"/>
    <n v="10"/>
    <n v="1492.28"/>
    <n v="0.38"/>
    <n v="9315.19"/>
    <n v="4336.3100000000004"/>
    <n v="0.46600000000000003"/>
    <n v="66.67"/>
    <x v="5"/>
    <n v="3"/>
    <b v="1"/>
    <s v="Returned"/>
    <x v="0"/>
    <x v="7"/>
    <m/>
    <x v="0"/>
    <x v="11"/>
    <s v="26-35"/>
    <x v="1"/>
    <x v="0"/>
    <n v="1"/>
    <n v="1"/>
    <n v="0"/>
    <n v="1"/>
  </r>
  <r>
    <s v="ORD-03416"/>
    <d v="2024-01-21T00:00:00"/>
    <d v="2024-01-21T00:00:00"/>
    <s v="CUST98563"/>
    <s v="Ananya Pillai"/>
    <n v="27"/>
    <n v="27"/>
    <s v="Female"/>
    <s v="Female"/>
    <s v="West"/>
    <s v="Ahmedabad"/>
    <x v="3"/>
    <x v="31"/>
    <n v="10"/>
    <n v="10"/>
    <n v="406.98"/>
    <n v="0.13"/>
    <n v="3726.88"/>
    <n v="185.43"/>
    <n v="0.05"/>
    <n v="17.510000000000002"/>
    <x v="4"/>
    <n v="3"/>
    <b v="0"/>
    <s v="Cancelled"/>
    <x v="3"/>
    <x v="2"/>
    <n v="1"/>
    <x v="0"/>
    <x v="11"/>
    <s v="26-35"/>
    <x v="3"/>
    <x v="0"/>
    <n v="0"/>
    <n v="0"/>
    <n v="1"/>
    <n v="1"/>
  </r>
  <r>
    <s v="ORD-03415"/>
    <d v="2024-01-19T00:00:00"/>
    <d v="2024-01-19T00:00:00"/>
    <s v="CUST23737"/>
    <s v="Karan Kumar"/>
    <n v="42"/>
    <n v="42"/>
    <s v="Male"/>
    <s v="Male"/>
    <s v="West"/>
    <s v="Surat"/>
    <x v="2"/>
    <x v="17"/>
    <n v="2"/>
    <n v="2"/>
    <n v="46140.78"/>
    <m/>
    <n v="86042.12"/>
    <n v="11876.13"/>
    <n v="0.13800000000000001"/>
    <n v="85.6"/>
    <x v="5"/>
    <n v="1"/>
    <b v="0"/>
    <s v="Delivered"/>
    <x v="1"/>
    <x v="6"/>
    <n v="6"/>
    <x v="0"/>
    <x v="11"/>
    <s v="36-45"/>
    <x v="5"/>
    <x v="0"/>
    <n v="0"/>
    <n v="1"/>
    <n v="0"/>
    <n v="1"/>
  </r>
  <r>
    <s v="ORD-03413"/>
    <d v="2024-01-18T00:00:00"/>
    <d v="2024-01-18T00:00:00"/>
    <s v="CUST01012"/>
    <s v="Rahul Sharma"/>
    <n v="29"/>
    <n v="29"/>
    <s v="Male"/>
    <s v="Male"/>
    <s v="North"/>
    <s v="Delhi"/>
    <x v="1"/>
    <x v="2"/>
    <n v="4"/>
    <n v="4"/>
    <n v="30995.42"/>
    <n v="0.28000000000000003"/>
    <n v="93700.04"/>
    <n v="18542.88"/>
    <n v="0.19800000000000001"/>
    <n v="39.880000000000003"/>
    <x v="4"/>
    <n v="5"/>
    <b v="0"/>
    <s v="Delivered"/>
    <x v="1"/>
    <x v="8"/>
    <n v="7"/>
    <x v="0"/>
    <x v="11"/>
    <s v="26-35"/>
    <x v="0"/>
    <x v="0"/>
    <n v="0"/>
    <n v="1"/>
    <n v="0"/>
    <n v="1"/>
  </r>
  <r>
    <s v="ORD-03412"/>
    <d v="2024-01-18T00:00:00"/>
    <d v="2024-01-18T00:00:00"/>
    <s v="CUST88295"/>
    <s v="Deepa Reddy"/>
    <m/>
    <m/>
    <s v="Other"/>
    <s v="Other"/>
    <s v="Central"/>
    <s v="Bhopal"/>
    <x v="6"/>
    <x v="24"/>
    <n v="7"/>
    <n v="7"/>
    <n v="1628.33"/>
    <n v="0.37"/>
    <n v="7092.35"/>
    <n v="2745.59"/>
    <n v="0.38700000000000001"/>
    <n v="37.909999999999997"/>
    <x v="2"/>
    <n v="1"/>
    <b v="1"/>
    <s v="Returned"/>
    <x v="0"/>
    <x v="0"/>
    <n v="3"/>
    <x v="0"/>
    <x v="11"/>
    <s v="Unknown"/>
    <x v="1"/>
    <x v="0"/>
    <n v="1"/>
    <n v="1"/>
    <n v="0"/>
    <n v="1"/>
  </r>
  <r>
    <s v="ORD-03411"/>
    <d v="2024-01-18T00:00:00"/>
    <d v="2024-01-18T00:00:00"/>
    <s v="CUST62485"/>
    <s v="Deepa Kapoor"/>
    <n v="29"/>
    <n v="29"/>
    <s v="Other"/>
    <s v="Other"/>
    <s v="East"/>
    <s v="Patna"/>
    <x v="3"/>
    <x v="14"/>
    <n v="3"/>
    <n v="3"/>
    <n v="472.46"/>
    <n v="0.38"/>
    <n v="844.99"/>
    <n v="75.78"/>
    <n v="0.09"/>
    <n v="90.06"/>
    <x v="2"/>
    <n v="2"/>
    <b v="0"/>
    <s v="Cancelled"/>
    <x v="3"/>
    <x v="9"/>
    <n v="9"/>
    <x v="0"/>
    <x v="11"/>
    <s v="26-35"/>
    <x v="1"/>
    <x v="0"/>
    <n v="0"/>
    <n v="0"/>
    <n v="1"/>
    <n v="1"/>
  </r>
  <r>
    <s v="ORD-03414"/>
    <d v="2024-01-18T00:00:00"/>
    <d v="2024-01-18T00:00:00"/>
    <s v="CUST92259"/>
    <s v="Pooja Verma"/>
    <n v="28"/>
    <n v="28"/>
    <s v="Female"/>
    <s v="Female"/>
    <s v="East"/>
    <s v="Guwahati"/>
    <x v="0"/>
    <x v="16"/>
    <n v="10"/>
    <n v="10"/>
    <n v="103.75"/>
    <n v="0.26"/>
    <n v="763.63"/>
    <n v="473.48"/>
    <n v="0.62"/>
    <n v="78.5"/>
    <x v="2"/>
    <n v="1"/>
    <b v="0"/>
    <s v="Cancelled"/>
    <x v="3"/>
    <x v="8"/>
    <n v="7"/>
    <x v="0"/>
    <x v="11"/>
    <s v="26-35"/>
    <x v="0"/>
    <x v="0"/>
    <n v="0"/>
    <n v="0"/>
    <n v="1"/>
    <n v="1"/>
  </r>
  <r>
    <s v="ORD-03410"/>
    <d v="2024-01-17T00:00:00"/>
    <d v="2024-01-17T00:00:00"/>
    <s v="CUST69094"/>
    <s v="Kavya Chatterjee"/>
    <n v="41"/>
    <n v="41"/>
    <s v="Male"/>
    <s v="Male"/>
    <s v="East"/>
    <s v="Kolkata"/>
    <x v="6"/>
    <x v="23"/>
    <n v="2"/>
    <n v="2"/>
    <n v="3049.88"/>
    <n v="0.02"/>
    <n v="5433.3"/>
    <n v="1313.05"/>
    <n v="0.24199999999999999"/>
    <n v="83.88"/>
    <x v="0"/>
    <n v="4"/>
    <b v="0"/>
    <s v="Pending"/>
    <x v="2"/>
    <x v="6"/>
    <n v="6"/>
    <x v="0"/>
    <x v="11"/>
    <s v="36-45"/>
    <x v="2"/>
    <x v="0"/>
    <n v="0"/>
    <n v="0"/>
    <n v="0"/>
    <n v="1"/>
  </r>
  <r>
    <s v="ORD-03409"/>
    <d v="2024-01-17T00:00:00"/>
    <d v="2024-01-17T00:00:00"/>
    <s v="CUST78204"/>
    <s v="Meera Patel"/>
    <n v="52"/>
    <n v="52"/>
    <s v="Female"/>
    <s v="Female"/>
    <s v="Central"/>
    <s v="Nagpur"/>
    <x v="2"/>
    <x v="39"/>
    <n v="10"/>
    <n v="10"/>
    <n v="9943.85"/>
    <n v="0.05"/>
    <n v="93726.28"/>
    <n v="11320.82"/>
    <n v="0.121"/>
    <n v="33.450000000000003"/>
    <x v="3"/>
    <n v="4"/>
    <b v="1"/>
    <s v="Returned"/>
    <x v="0"/>
    <x v="6"/>
    <n v="6"/>
    <x v="0"/>
    <x v="11"/>
    <s v="46-60"/>
    <x v="2"/>
    <x v="0"/>
    <n v="1"/>
    <n v="1"/>
    <n v="0"/>
    <n v="1"/>
  </r>
  <r>
    <s v="ORD-03407"/>
    <d v="2024-01-16T00:00:00"/>
    <d v="2024-01-16T00:00:00"/>
    <s v="CUST97699"/>
    <s v="Nisha Shah"/>
    <n v="40"/>
    <n v="40"/>
    <s v="Female"/>
    <s v="Female"/>
    <s v="West"/>
    <s v="Ahmedabad"/>
    <x v="3"/>
    <x v="40"/>
    <n v="7"/>
    <n v="7"/>
    <n v="173.44"/>
    <n v="0.05"/>
    <n v="1132.82"/>
    <n v="55.67"/>
    <n v="4.9000000000000002E-2"/>
    <n v="58.19"/>
    <x v="0"/>
    <n v="3"/>
    <b v="0"/>
    <s v="Delivered"/>
    <x v="1"/>
    <x v="9"/>
    <n v="9"/>
    <x v="0"/>
    <x v="11"/>
    <s v="36-45"/>
    <x v="2"/>
    <x v="0"/>
    <n v="0"/>
    <n v="1"/>
    <n v="0"/>
    <n v="1"/>
  </r>
  <r>
    <s v="ORD-03408"/>
    <d v="2024-01-16T00:00:00"/>
    <d v="2024-01-16T00:00:00"/>
    <s v="CUST53254"/>
    <s v="Rahul Nair"/>
    <n v="35"/>
    <n v="35"/>
    <s v="Other"/>
    <s v="Other"/>
    <s v="South"/>
    <s v="Kochi"/>
    <x v="6"/>
    <x v="23"/>
    <n v="2"/>
    <n v="2"/>
    <n v="2942.34"/>
    <n v="0.26"/>
    <n v="4536.4799999999996"/>
    <n v="1703.86"/>
    <n v="0.376"/>
    <n v="54.7"/>
    <x v="5"/>
    <n v="5"/>
    <b v="1"/>
    <s v="Returned"/>
    <x v="0"/>
    <x v="8"/>
    <n v="7"/>
    <x v="0"/>
    <x v="11"/>
    <s v="26-35"/>
    <x v="0"/>
    <x v="0"/>
    <n v="1"/>
    <n v="1"/>
    <n v="0"/>
    <n v="1"/>
  </r>
  <r>
    <s v="ORD-03406"/>
    <d v="2024-01-15T00:00:00"/>
    <d v="2024-01-15T00:00:00"/>
    <s v="CUST62905"/>
    <s v="Vikram Iyer"/>
    <n v="41"/>
    <n v="41"/>
    <s v="Other"/>
    <s v="Other"/>
    <s v="Central"/>
    <s v="Raipur"/>
    <x v="6"/>
    <x v="35"/>
    <n v="6"/>
    <n v="6"/>
    <n v="3871.22"/>
    <n v="0.33"/>
    <n v="16031.48"/>
    <n v="5072.13"/>
    <n v="0.316"/>
    <n v="43.12"/>
    <x v="5"/>
    <n v="4"/>
    <b v="0"/>
    <s v="Delivered"/>
    <x v="1"/>
    <x v="0"/>
    <n v="3"/>
    <x v="0"/>
    <x v="11"/>
    <s v="36-45"/>
    <x v="1"/>
    <x v="0"/>
    <n v="0"/>
    <n v="1"/>
    <n v="0"/>
    <n v="1"/>
  </r>
  <r>
    <s v="ORD-03405"/>
    <d v="2024-01-14T00:00:00"/>
    <d v="2024-01-14T00:00:00"/>
    <s v="CUST34808"/>
    <s v="Ritu Shah"/>
    <n v="36"/>
    <n v="36"/>
    <s v="Male"/>
    <s v="Male"/>
    <s v="North"/>
    <s v="Chandigarh"/>
    <x v="2"/>
    <x v="11"/>
    <n v="1"/>
    <n v="1"/>
    <n v="16829.03"/>
    <n v="0.04"/>
    <n v="16558.810000000001"/>
    <n v="2537.33"/>
    <n v="0.153"/>
    <n v="43.96"/>
    <x v="2"/>
    <n v="1"/>
    <b v="1"/>
    <s v="Returned"/>
    <x v="0"/>
    <x v="9"/>
    <n v="9"/>
    <x v="0"/>
    <x v="11"/>
    <s v="36-45"/>
    <x v="2"/>
    <x v="0"/>
    <n v="1"/>
    <n v="1"/>
    <n v="0"/>
    <n v="1"/>
  </r>
  <r>
    <s v="ORD-03401"/>
    <d v="2024-01-13T00:00:00"/>
    <d v="2024-01-13T00:00:00"/>
    <s v="CUST97545"/>
    <s v="Ritu Bose"/>
    <n v="25"/>
    <n v="25"/>
    <s v="Other"/>
    <s v="Other"/>
    <s v="Central"/>
    <s v="Raipur"/>
    <x v="4"/>
    <x v="29"/>
    <n v="2"/>
    <n v="2"/>
    <n v="365.34"/>
    <n v="0.09"/>
    <n v="599.16"/>
    <n v="276.45999999999998"/>
    <n v="0.46100000000000002"/>
    <n v="52.27"/>
    <x v="3"/>
    <n v="2"/>
    <b v="0"/>
    <s v="Delivered"/>
    <x v="1"/>
    <x v="4"/>
    <n v="4"/>
    <x v="0"/>
    <x v="11"/>
    <s v="18-25"/>
    <x v="2"/>
    <x v="0"/>
    <n v="0"/>
    <n v="1"/>
    <n v="0"/>
    <n v="1"/>
  </r>
  <r>
    <s v="ORD-03403"/>
    <d v="2024-01-13T00:00:00"/>
    <d v="2024-01-13T00:00:00"/>
    <s v="CUST49423"/>
    <s v="Ananya Rao"/>
    <n v="43"/>
    <n v="43"/>
    <s v="Male"/>
    <s v="Male"/>
    <s v="North"/>
    <s v="Ludhiana"/>
    <x v="1"/>
    <x v="20"/>
    <n v="4"/>
    <n v="4"/>
    <n v="10877.51"/>
    <n v="0.4"/>
    <n v="25389.56"/>
    <n v="5507.59"/>
    <n v="0.217"/>
    <n v="72.069999999999993"/>
    <x v="4"/>
    <n v="5"/>
    <b v="0"/>
    <s v="Delivered"/>
    <x v="1"/>
    <x v="9"/>
    <n v="9"/>
    <x v="0"/>
    <x v="11"/>
    <s v="36-45"/>
    <x v="1"/>
    <x v="0"/>
    <n v="0"/>
    <n v="1"/>
    <n v="0"/>
    <n v="1"/>
  </r>
  <r>
    <s v="ORD-03402"/>
    <d v="2024-01-13T00:00:00"/>
    <d v="2024-01-13T00:00:00"/>
    <s v="CUST51343"/>
    <s v="Nikhil Bose"/>
    <n v="42"/>
    <n v="42"/>
    <s v="Female"/>
    <s v="Female"/>
    <s v="North"/>
    <s v="Chandigarh"/>
    <x v="6"/>
    <x v="21"/>
    <n v="5"/>
    <n v="5"/>
    <n v="3923.7"/>
    <n v="0.3"/>
    <n v="12054.36"/>
    <n v="4843.88"/>
    <n v="0.40200000000000002"/>
    <n v="58.27"/>
    <x v="4"/>
    <m/>
    <b v="0"/>
    <s v="Delivered"/>
    <x v="1"/>
    <x v="0"/>
    <n v="3"/>
    <x v="0"/>
    <x v="11"/>
    <s v="36-45"/>
    <x v="0"/>
    <x v="0"/>
    <n v="0"/>
    <n v="1"/>
    <n v="0"/>
    <n v="1"/>
  </r>
  <r>
    <s v="ORD-03404"/>
    <d v="2024-01-13T00:00:00"/>
    <d v="2024-01-13T00:00:00"/>
    <s v="CUST89207"/>
    <s v="Pooja Nair"/>
    <n v="30"/>
    <n v="30"/>
    <s v="Other"/>
    <s v="Other"/>
    <s v="North"/>
    <s v="Chandigarh"/>
    <x v="3"/>
    <x v="40"/>
    <n v="4"/>
    <n v="4"/>
    <n v="252.07"/>
    <n v="0.15"/>
    <n v="798.95"/>
    <n v="72.2"/>
    <n v="0.09"/>
    <n v="40.96"/>
    <x v="5"/>
    <n v="2"/>
    <b v="0"/>
    <s v="Delivered"/>
    <x v="1"/>
    <x v="2"/>
    <n v="1"/>
    <x v="0"/>
    <x v="11"/>
    <s v="26-35"/>
    <x v="3"/>
    <x v="0"/>
    <n v="0"/>
    <n v="1"/>
    <n v="0"/>
    <n v="1"/>
  </r>
  <r>
    <s v="ORD-03400"/>
    <d v="2024-01-13T00:00:00"/>
    <d v="2024-01-13T00:00:00"/>
    <s v="CUST16290"/>
    <s v="Shreya Gupta"/>
    <n v="34"/>
    <n v="34"/>
    <s v="Female"/>
    <s v="Female"/>
    <s v="West"/>
    <s v="Ahmedabad"/>
    <x v="0"/>
    <x v="16"/>
    <n v="4"/>
    <n v="4"/>
    <n v="1042.68"/>
    <n v="0.12"/>
    <n v="3735.87"/>
    <n v="1923.69"/>
    <n v="0.51500000000000001"/>
    <n v="43.55"/>
    <x v="4"/>
    <n v="4"/>
    <b v="0"/>
    <s v="Delivered"/>
    <x v="1"/>
    <x v="4"/>
    <n v="4"/>
    <x v="0"/>
    <x v="11"/>
    <s v="26-35"/>
    <x v="3"/>
    <x v="0"/>
    <n v="0"/>
    <n v="1"/>
    <n v="0"/>
    <n v="1"/>
  </r>
  <r>
    <s v="ORD-03399"/>
    <d v="2024-01-12T00:00:00"/>
    <d v="2024-01-12T00:00:00"/>
    <s v="CUST76705"/>
    <s v="Meera Das"/>
    <n v="42"/>
    <n v="42"/>
    <s v="Male"/>
    <s v="Male"/>
    <s v="South"/>
    <s v="Chennai"/>
    <x v="0"/>
    <x v="15"/>
    <n v="1"/>
    <n v="1"/>
    <n v="2339.83"/>
    <n v="0.03"/>
    <n v="2319.17"/>
    <n v="1351.82"/>
    <n v="0.58299999999999996"/>
    <n v="88.12"/>
    <x v="4"/>
    <n v="3"/>
    <b v="0"/>
    <s v="Delivered"/>
    <x v="1"/>
    <x v="3"/>
    <n v="10"/>
    <x v="0"/>
    <x v="11"/>
    <s v="36-45"/>
    <x v="2"/>
    <x v="0"/>
    <n v="0"/>
    <n v="1"/>
    <n v="0"/>
    <n v="1"/>
  </r>
  <r>
    <s v="ORD-03398"/>
    <d v="2024-01-12T00:00:00"/>
    <d v="2024-01-12T00:00:00"/>
    <s v="CUST65122"/>
    <s v="Rahul Mehta"/>
    <n v="27"/>
    <n v="27"/>
    <s v="Other"/>
    <s v="Other"/>
    <s v="West"/>
    <s v="Mumbai"/>
    <x v="3"/>
    <x v="33"/>
    <n v="8"/>
    <n v="8"/>
    <n v="381.64"/>
    <n v="0.15"/>
    <n v="2926.92"/>
    <n v="195.11"/>
    <n v="6.7000000000000004E-2"/>
    <n v="61.1"/>
    <x v="4"/>
    <n v="1"/>
    <b v="0"/>
    <s v="Shipped"/>
    <x v="4"/>
    <x v="2"/>
    <n v="1"/>
    <x v="0"/>
    <x v="11"/>
    <s v="26-35"/>
    <x v="3"/>
    <x v="0"/>
    <n v="0"/>
    <n v="0"/>
    <n v="0"/>
    <n v="1"/>
  </r>
  <r>
    <s v="ORD-03397"/>
    <d v="2024-01-11T00:00:00"/>
    <d v="2024-01-11T00:00:00"/>
    <s v="CUST80323"/>
    <s v="Rahul Chatterjee"/>
    <n v="23"/>
    <n v="23"/>
    <s v="Male"/>
    <s v="Male"/>
    <s v="South"/>
    <s v="Bangalore"/>
    <x v="3"/>
    <x v="40"/>
    <n v="6"/>
    <n v="6"/>
    <n v="69.63"/>
    <n v="0.33"/>
    <n v="256.35000000000002"/>
    <n v="21.2"/>
    <n v="8.3000000000000004E-2"/>
    <n v="103.66"/>
    <x v="0"/>
    <n v="1"/>
    <b v="1"/>
    <s v="Returned"/>
    <x v="0"/>
    <x v="2"/>
    <n v="1"/>
    <x v="0"/>
    <x v="11"/>
    <s v="18-25"/>
    <x v="1"/>
    <x v="0"/>
    <n v="1"/>
    <n v="1"/>
    <n v="0"/>
    <n v="1"/>
  </r>
  <r>
    <s v="ORD-03396"/>
    <d v="2024-01-10T00:00:00"/>
    <d v="2024-01-10T00:00:00"/>
    <s v="CUST18308"/>
    <s v="Priya Mehta"/>
    <n v="31"/>
    <n v="31"/>
    <s v="Male"/>
    <s v="Male"/>
    <s v="Central"/>
    <s v="Raipur"/>
    <x v="0"/>
    <x v="15"/>
    <n v="10"/>
    <n v="10"/>
    <n v="412.64"/>
    <n v="0.28000000000000003"/>
    <n v="2849.95"/>
    <n v="1648.72"/>
    <n v="0.57899999999999996"/>
    <n v="35.19"/>
    <x v="2"/>
    <n v="5"/>
    <b v="0"/>
    <s v="Delivered"/>
    <x v="1"/>
    <x v="6"/>
    <n v="6"/>
    <x v="0"/>
    <x v="11"/>
    <s v="26-35"/>
    <x v="0"/>
    <x v="0"/>
    <n v="0"/>
    <n v="1"/>
    <n v="0"/>
    <n v="1"/>
  </r>
  <r>
    <s v="ORD-03394"/>
    <d v="2024-01-09T00:00:00"/>
    <d v="2024-01-09T00:00:00"/>
    <s v="CUST94721"/>
    <s v="Nisha Reddy"/>
    <n v="26"/>
    <n v="26"/>
    <s v="Male"/>
    <s v="Male"/>
    <s v="North"/>
    <s v="Ludhiana"/>
    <x v="2"/>
    <x v="11"/>
    <n v="4"/>
    <n v="4"/>
    <n v="13215.16"/>
    <n v="0.15"/>
    <n v="41177.25"/>
    <n v="3874.92"/>
    <n v="9.4E-2"/>
    <n v="36.17"/>
    <x v="4"/>
    <n v="2"/>
    <b v="0"/>
    <s v="Delivered"/>
    <x v="1"/>
    <x v="0"/>
    <n v="3"/>
    <x v="0"/>
    <x v="11"/>
    <s v="26-35"/>
    <x v="3"/>
    <x v="0"/>
    <n v="0"/>
    <n v="1"/>
    <n v="0"/>
    <n v="1"/>
  </r>
  <r>
    <s v="ORD-03395"/>
    <d v="2024-01-09T00:00:00"/>
    <d v="2024-01-09T00:00:00"/>
    <s v="CUST22022"/>
    <s v="Priya Verma"/>
    <n v="15"/>
    <n v="15"/>
    <s v="Female"/>
    <s v="Female"/>
    <s v="West"/>
    <s v="Pune"/>
    <x v="2"/>
    <x v="4"/>
    <n v="5"/>
    <n v="5"/>
    <n v="26868.19"/>
    <n v="0.1"/>
    <n v="122902.72"/>
    <n v="15109.15"/>
    <n v="0.123"/>
    <n v="47.85"/>
    <x v="2"/>
    <n v="2"/>
    <b v="0"/>
    <s v="Delivered"/>
    <x v="1"/>
    <x v="8"/>
    <n v="7"/>
    <x v="0"/>
    <x v="11"/>
    <s v="&lt;18"/>
    <x v="2"/>
    <x v="0"/>
    <n v="0"/>
    <n v="1"/>
    <n v="0"/>
    <n v="1"/>
  </r>
  <r>
    <s v="ORD-03393"/>
    <d v="2024-01-08T00:00:00"/>
    <d v="2024-01-08T00:00:00"/>
    <s v="CUST78516"/>
    <s v="Ritu Shah"/>
    <n v="53"/>
    <n v="53"/>
    <s v="Male"/>
    <s v="Male"/>
    <s v="East"/>
    <s v="Kolkata"/>
    <x v="3"/>
    <x v="14"/>
    <n v="8"/>
    <n v="8"/>
    <n v="300.87"/>
    <n v="0.35"/>
    <n v="1616.03"/>
    <n v="134.52000000000001"/>
    <n v="8.3000000000000004E-2"/>
    <n v="86.63"/>
    <x v="5"/>
    <n v="2"/>
    <b v="0"/>
    <s v="Cancelled"/>
    <x v="3"/>
    <x v="3"/>
    <n v="10"/>
    <x v="0"/>
    <x v="11"/>
    <s v="46-60"/>
    <x v="1"/>
    <x v="0"/>
    <n v="0"/>
    <n v="0"/>
    <n v="1"/>
    <n v="1"/>
  </r>
  <r>
    <s v="ORD-03390"/>
    <d v="2024-01-06T00:00:00"/>
    <d v="2024-01-06T00:00:00"/>
    <s v="CUST51656"/>
    <s v="Kavya Singh"/>
    <n v="20"/>
    <n v="20"/>
    <s v="Other"/>
    <s v="Other"/>
    <s v="West"/>
    <s v="Pune"/>
    <x v="2"/>
    <x v="17"/>
    <n v="3"/>
    <n v="3"/>
    <n v="42514.99"/>
    <n v="0.06"/>
    <n v="111205.03"/>
    <n v="13533.76"/>
    <n v="0.122"/>
    <n v="59.07"/>
    <x v="0"/>
    <n v="5"/>
    <b v="0"/>
    <s v="Cancelled"/>
    <x v="3"/>
    <x v="1"/>
    <n v="5"/>
    <x v="0"/>
    <x v="11"/>
    <s v="18-25"/>
    <x v="2"/>
    <x v="0"/>
    <n v="0"/>
    <n v="0"/>
    <n v="1"/>
    <n v="1"/>
  </r>
  <r>
    <s v="ORD-03392"/>
    <d v="2024-01-06T00:00:00"/>
    <d v="2024-01-06T00:00:00"/>
    <s v="CUST98375"/>
    <s v="Nikhil Kapoor"/>
    <n v="43"/>
    <n v="43"/>
    <s v="Male"/>
    <s v="Male"/>
    <s v="East"/>
    <s v="Patna"/>
    <x v="2"/>
    <x v="11"/>
    <n v="10"/>
    <n v="10"/>
    <n v="61190.11"/>
    <n v="0.19"/>
    <n v="507797.13"/>
    <n v="61885.87"/>
    <n v="0.122"/>
    <n v="74.94"/>
    <x v="5"/>
    <n v="1"/>
    <b v="1"/>
    <s v="Returned"/>
    <x v="0"/>
    <x v="2"/>
    <n v="1"/>
    <x v="0"/>
    <x v="11"/>
    <s v="36-45"/>
    <x v="3"/>
    <x v="0"/>
    <n v="1"/>
    <n v="1"/>
    <n v="0"/>
    <n v="1"/>
  </r>
  <r>
    <s v="ORD-03391"/>
    <d v="2024-01-06T00:00:00"/>
    <d v="2024-01-06T00:00:00"/>
    <s v="CUST82012"/>
    <s v="Amit Chatterjee"/>
    <n v="12"/>
    <n v="12"/>
    <s v="Male"/>
    <s v="Male"/>
    <s v="Central"/>
    <s v="Indore"/>
    <x v="1"/>
    <x v="1"/>
    <n v="1"/>
    <n v="1"/>
    <n v="17054.150000000001"/>
    <n v="0.05"/>
    <n v="19278.169999999998"/>
    <n v="5809.8"/>
    <n v="0.30099999999999999"/>
    <n v="62.17"/>
    <x v="1"/>
    <n v="3"/>
    <b v="0"/>
    <s v="Delivered"/>
    <x v="1"/>
    <x v="10"/>
    <n v="2"/>
    <x v="0"/>
    <x v="11"/>
    <s v="&lt;18"/>
    <x v="2"/>
    <x v="0"/>
    <n v="0"/>
    <n v="1"/>
    <n v="0"/>
    <n v="1"/>
  </r>
  <r>
    <s v="ORD-03389"/>
    <d v="2024-01-05T00:00:00"/>
    <d v="2024-01-05T00:00:00"/>
    <s v="CUST12949"/>
    <s v="Ananya Bhat"/>
    <n v="34"/>
    <n v="34"/>
    <s v="Other"/>
    <s v="Other"/>
    <s v="Central"/>
    <s v="Nagpur"/>
    <x v="6"/>
    <x v="23"/>
    <n v="3"/>
    <n v="3"/>
    <n v="2014.35"/>
    <n v="0.34"/>
    <n v="3745.45"/>
    <n v="1521.68"/>
    <n v="0.40600000000000003"/>
    <n v="55.01"/>
    <x v="3"/>
    <n v="2"/>
    <b v="0"/>
    <s v="Delivered"/>
    <x v="1"/>
    <x v="10"/>
    <n v="2"/>
    <x v="0"/>
    <x v="11"/>
    <s v="26-35"/>
    <x v="1"/>
    <x v="0"/>
    <n v="0"/>
    <n v="1"/>
    <n v="0"/>
    <n v="1"/>
  </r>
  <r>
    <s v="ORD-03388"/>
    <d v="2024-01-04T00:00:00"/>
    <d v="2024-01-04T00:00:00"/>
    <s v="CUST95454"/>
    <s v="Nisha Mehta"/>
    <n v="42"/>
    <n v="42"/>
    <s v="Female"/>
    <s v="Female"/>
    <s v="South"/>
    <s v="Bangalore"/>
    <x v="0"/>
    <x v="15"/>
    <n v="4"/>
    <n v="4"/>
    <n v="1718.39"/>
    <m/>
    <n v="6404.35"/>
    <n v="2836.65"/>
    <n v="0.443"/>
    <n v="81.09"/>
    <x v="0"/>
    <n v="1"/>
    <b v="0"/>
    <s v="Shipped"/>
    <x v="4"/>
    <x v="9"/>
    <n v="9"/>
    <x v="0"/>
    <x v="11"/>
    <s v="36-45"/>
    <x v="5"/>
    <x v="0"/>
    <n v="0"/>
    <n v="0"/>
    <n v="0"/>
    <n v="1"/>
  </r>
  <r>
    <s v="ORD-03386"/>
    <d v="2024-01-04T00:00:00"/>
    <d v="2024-01-04T00:00:00"/>
    <s v="CUST80775"/>
    <s v="Ritu Kumar"/>
    <n v="63"/>
    <n v="63"/>
    <s v="Female"/>
    <s v="Female"/>
    <s v="Central"/>
    <s v="Nagpur"/>
    <x v="0"/>
    <x v="15"/>
    <n v="4"/>
    <n v="4"/>
    <n v="2223.64"/>
    <n v="0.15"/>
    <n v="6525.42"/>
    <n v="3524.54"/>
    <n v="0.54"/>
    <n v="33.24"/>
    <x v="0"/>
    <n v="2"/>
    <b v="0"/>
    <s v="Delivered"/>
    <x v="1"/>
    <x v="9"/>
    <n v="9"/>
    <x v="0"/>
    <x v="11"/>
    <s v="60+"/>
    <x v="3"/>
    <x v="0"/>
    <n v="0"/>
    <n v="1"/>
    <n v="0"/>
    <n v="1"/>
  </r>
  <r>
    <s v="ORD-03385"/>
    <d v="2024-01-04T00:00:00"/>
    <d v="2024-01-04T00:00:00"/>
    <s v="CUST57537"/>
    <s v="Meera Reddy"/>
    <n v="23"/>
    <n v="23"/>
    <s v="Male"/>
    <s v="Male"/>
    <s v="East"/>
    <s v="Guwahati"/>
    <x v="4"/>
    <x v="32"/>
    <n v="9"/>
    <n v="9"/>
    <n v="1151.99"/>
    <n v="0.36"/>
    <n v="5781.66"/>
    <n v="2458.52"/>
    <n v="0.42499999999999999"/>
    <n v="80.27"/>
    <x v="0"/>
    <n v="5"/>
    <b v="0"/>
    <s v="Delivered"/>
    <x v="1"/>
    <x v="6"/>
    <n v="6"/>
    <x v="0"/>
    <x v="11"/>
    <s v="18-25"/>
    <x v="1"/>
    <x v="0"/>
    <n v="0"/>
    <n v="1"/>
    <n v="0"/>
    <n v="1"/>
  </r>
  <r>
    <s v="ORD-03387"/>
    <d v="2024-01-04T00:00:00"/>
    <d v="2024-01-04T00:00:00"/>
    <s v="CUST28149"/>
    <s v="Sunita Kapoor"/>
    <n v="30"/>
    <n v="30"/>
    <s v="Female"/>
    <s v="Female"/>
    <s v="West"/>
    <s v="Surat"/>
    <x v="1"/>
    <x v="28"/>
    <n v="6"/>
    <n v="6"/>
    <n v="20348.09"/>
    <n v="0.27"/>
    <n v="89448.76"/>
    <n v="23773.69"/>
    <n v="0.26600000000000001"/>
    <n v="74.42"/>
    <x v="0"/>
    <n v="2"/>
    <b v="0"/>
    <s v="Cancelled"/>
    <x v="3"/>
    <x v="2"/>
    <n v="1"/>
    <x v="0"/>
    <x v="11"/>
    <s v="26-35"/>
    <x v="0"/>
    <x v="0"/>
    <n v="0"/>
    <n v="0"/>
    <n v="1"/>
    <n v="1"/>
  </r>
  <r>
    <s v="ORD-03384"/>
    <d v="2024-01-03T00:00:00"/>
    <d v="2024-01-03T00:00:00"/>
    <s v="CUST17189"/>
    <s v="Pooja Chatterjee"/>
    <n v="37"/>
    <n v="37"/>
    <s v="Male"/>
    <s v="Male"/>
    <s v="Central"/>
    <s v="Bhopal"/>
    <x v="5"/>
    <x v="18"/>
    <n v="8"/>
    <n v="8"/>
    <n v="14903.83"/>
    <n v="0.21"/>
    <n v="89199.08"/>
    <n v="18401.75"/>
    <n v="0.20599999999999999"/>
    <n v="76.17"/>
    <x v="0"/>
    <n v="4"/>
    <b v="0"/>
    <s v="Delivered"/>
    <x v="1"/>
    <x v="3"/>
    <n v="10"/>
    <x v="0"/>
    <x v="11"/>
    <s v="36-45"/>
    <x v="0"/>
    <x v="0"/>
    <n v="0"/>
    <n v="1"/>
    <n v="0"/>
    <n v="1"/>
  </r>
  <r>
    <s v="ORD-03383"/>
    <d v="2024-01-03T00:00:00"/>
    <d v="2024-01-03T00:00:00"/>
    <s v="CUST88781"/>
    <s v="Meera Iyer"/>
    <n v="22"/>
    <n v="22"/>
    <s v="Male"/>
    <s v="Male"/>
    <s v="North"/>
    <s v="Amritsar"/>
    <x v="2"/>
    <x v="39"/>
    <n v="7"/>
    <n v="7"/>
    <n v="65406.74"/>
    <n v="0.23"/>
    <n v="311838.93"/>
    <n v="30172.94"/>
    <n v="9.7000000000000003E-2"/>
    <n v="56.16"/>
    <x v="1"/>
    <n v="4"/>
    <b v="0"/>
    <s v="Delivered"/>
    <x v="1"/>
    <x v="9"/>
    <n v="9"/>
    <x v="0"/>
    <x v="11"/>
    <s v="18-25"/>
    <x v="0"/>
    <x v="0"/>
    <n v="0"/>
    <n v="1"/>
    <n v="0"/>
    <n v="1"/>
  </r>
  <r>
    <s v="ORD-03382"/>
    <d v="2024-01-03T00:00:00"/>
    <d v="2024-01-03T00:00:00"/>
    <s v="CUST08459"/>
    <s v="Nikhil Mishra"/>
    <n v="35"/>
    <n v="35"/>
    <s v="Male"/>
    <s v="Male"/>
    <s v="West"/>
    <s v="Ahmedabad"/>
    <x v="5"/>
    <x v="12"/>
    <n v="8"/>
    <n v="8"/>
    <n v="13871.72"/>
    <n v="0.03"/>
    <n v="104587.68"/>
    <n v="20681.46"/>
    <n v="0.19800000000000001"/>
    <n v="87.71"/>
    <x v="3"/>
    <n v="5"/>
    <b v="0"/>
    <s v="Shipped"/>
    <x v="4"/>
    <x v="5"/>
    <n v="8"/>
    <x v="0"/>
    <x v="11"/>
    <s v="26-35"/>
    <x v="2"/>
    <x v="0"/>
    <n v="0"/>
    <n v="0"/>
    <n v="0"/>
    <n v="1"/>
  </r>
  <r>
    <s v="ORD-03380"/>
    <d v="2024-01-02T00:00:00"/>
    <d v="2024-01-02T00:00:00"/>
    <s v="CUST31806"/>
    <s v="Sanjay Bose"/>
    <n v="35"/>
    <n v="35"/>
    <s v="Other"/>
    <s v="Other"/>
    <s v="East"/>
    <s v="Kolkata"/>
    <x v="2"/>
    <x v="39"/>
    <n v="2"/>
    <n v="2"/>
    <n v="12932.65"/>
    <n v="0.1"/>
    <n v="23560.5"/>
    <n v="2257.37"/>
    <n v="9.6000000000000002E-2"/>
    <n v="92.17"/>
    <x v="0"/>
    <n v="3"/>
    <b v="1"/>
    <s v="Returned"/>
    <x v="0"/>
    <x v="10"/>
    <n v="2"/>
    <x v="0"/>
    <x v="11"/>
    <s v="26-35"/>
    <x v="2"/>
    <x v="0"/>
    <n v="1"/>
    <n v="1"/>
    <n v="0"/>
    <n v="1"/>
  </r>
  <r>
    <s v="ORD-03381"/>
    <d v="2024-01-02T00:00:00"/>
    <d v="2024-01-02T00:00:00"/>
    <s v="CUST00337"/>
    <s v="Aditya Mishra"/>
    <n v="44"/>
    <n v="44"/>
    <s v="Other"/>
    <s v="Other"/>
    <s v="South"/>
    <s v="Kochi"/>
    <x v="5"/>
    <x v="10"/>
    <n v="2"/>
    <n v="2"/>
    <n v="2101.38"/>
    <n v="0.37"/>
    <n v="2358.4299999999998"/>
    <n v="543.20000000000005"/>
    <n v="0.23"/>
    <n v="90.14"/>
    <x v="2"/>
    <n v="1"/>
    <b v="1"/>
    <s v="Returned"/>
    <x v="0"/>
    <x v="6"/>
    <n v="6"/>
    <x v="0"/>
    <x v="11"/>
    <s v="36-45"/>
    <x v="1"/>
    <x v="0"/>
    <n v="1"/>
    <n v="1"/>
    <n v="0"/>
    <n v="1"/>
  </r>
  <r>
    <s v="ORD-03376"/>
    <d v="2023-12-31T00:00:00"/>
    <d v="2023-12-31T00:00:00"/>
    <s v="CUST86469"/>
    <s v="Aarav Mehta"/>
    <n v="43"/>
    <n v="43"/>
    <s v="Other"/>
    <s v="Other"/>
    <s v="South"/>
    <s v="Hyderabad"/>
    <x v="0"/>
    <x v="19"/>
    <n v="7"/>
    <n v="7"/>
    <n v="1828.2"/>
    <n v="0.21"/>
    <n v="9118.6299999999992"/>
    <n v="3919.89"/>
    <n v="0.43"/>
    <n v="72.63"/>
    <x v="2"/>
    <n v="4"/>
    <b v="0"/>
    <s v="Delivered"/>
    <x v="1"/>
    <x v="2"/>
    <n v="1"/>
    <x v="1"/>
    <x v="12"/>
    <s v="36-45"/>
    <x v="0"/>
    <x v="0"/>
    <n v="0"/>
    <n v="1"/>
    <n v="0"/>
    <n v="1"/>
  </r>
  <r>
    <s v="ORD-03379"/>
    <d v="2023-12-31T00:00:00"/>
    <d v="2023-12-31T00:00:00"/>
    <s v="CUST97050"/>
    <s v="Nisha Iyer"/>
    <n v="47"/>
    <n v="47"/>
    <s v="Female"/>
    <s v="Female"/>
    <s v="South"/>
    <s v="Kochi"/>
    <x v="5"/>
    <x v="41"/>
    <n v="3"/>
    <n v="3"/>
    <n v="2123.23"/>
    <n v="0.11"/>
    <n v="4790.25"/>
    <n v="1126.6600000000001"/>
    <n v="0.23499999999999999"/>
    <n v="78.63"/>
    <x v="4"/>
    <n v="1"/>
    <b v="0"/>
    <s v="Delivered"/>
    <x v="1"/>
    <x v="3"/>
    <n v="10"/>
    <x v="1"/>
    <x v="12"/>
    <s v="46-60"/>
    <x v="3"/>
    <x v="0"/>
    <n v="0"/>
    <n v="1"/>
    <n v="0"/>
    <n v="1"/>
  </r>
  <r>
    <s v="ORD-03375"/>
    <d v="2023-12-31T00:00:00"/>
    <d v="2023-12-31T00:00:00"/>
    <s v="CUST69853"/>
    <s v="Deepa Chatterjee"/>
    <n v="26"/>
    <n v="26"/>
    <s v="Other"/>
    <s v="Other"/>
    <s v="East"/>
    <s v="Patna"/>
    <x v="2"/>
    <x v="26"/>
    <n v="1"/>
    <n v="1"/>
    <n v="39921.4"/>
    <n v="0.23"/>
    <n v="29027.34"/>
    <n v="4657.8"/>
    <n v="0.16"/>
    <n v="79.95"/>
    <x v="2"/>
    <n v="5"/>
    <b v="0"/>
    <s v="Delivered"/>
    <x v="1"/>
    <x v="2"/>
    <n v="1"/>
    <x v="1"/>
    <x v="12"/>
    <s v="26-35"/>
    <x v="0"/>
    <x v="0"/>
    <n v="0"/>
    <n v="1"/>
    <n v="0"/>
    <n v="1"/>
  </r>
  <r>
    <s v="ORD-03377"/>
    <d v="2023-12-31T00:00:00"/>
    <d v="2023-12-31T00:00:00"/>
    <s v="CUST63612"/>
    <s v="Rohan Iyer"/>
    <n v="49"/>
    <n v="49"/>
    <s v="Male"/>
    <s v="Male"/>
    <s v="South"/>
    <s v="Hyderabad"/>
    <x v="2"/>
    <x v="26"/>
    <n v="9"/>
    <n v="9"/>
    <n v="15045.24"/>
    <n v="0.38"/>
    <n v="72139.33"/>
    <n v="9548.15"/>
    <n v="0.13200000000000001"/>
    <n v="70.61"/>
    <x v="5"/>
    <n v="1"/>
    <b v="0"/>
    <s v="Delivered"/>
    <x v="1"/>
    <x v="6"/>
    <n v="6"/>
    <x v="1"/>
    <x v="12"/>
    <s v="46-60"/>
    <x v="1"/>
    <x v="0"/>
    <n v="0"/>
    <n v="1"/>
    <n v="0"/>
    <n v="1"/>
  </r>
  <r>
    <s v="ORD-03378"/>
    <d v="2023-12-31T00:00:00"/>
    <d v="2023-12-31T00:00:00"/>
    <s v="CUST54270"/>
    <s v="Arjun Sharma"/>
    <n v="40"/>
    <n v="40"/>
    <s v="Male"/>
    <s v="Male"/>
    <s v="South"/>
    <s v="Hyderabad"/>
    <x v="1"/>
    <x v="34"/>
    <n v="9"/>
    <n v="9"/>
    <n v="13849.98"/>
    <n v="0.25"/>
    <n v="72465.97"/>
    <n v="23060.68"/>
    <n v="0.318"/>
    <n v="47.19"/>
    <x v="3"/>
    <n v="2"/>
    <b v="0"/>
    <s v="Delivered"/>
    <x v="1"/>
    <x v="1"/>
    <n v="5"/>
    <x v="1"/>
    <x v="12"/>
    <s v="36-45"/>
    <x v="0"/>
    <x v="0"/>
    <n v="0"/>
    <n v="1"/>
    <n v="0"/>
    <n v="1"/>
  </r>
  <r>
    <s v="ORD-03373"/>
    <d v="2023-12-30T00:00:00"/>
    <d v="2023-12-30T00:00:00"/>
    <s v="CUST23969"/>
    <s v="Rahul Mehta"/>
    <n v="27"/>
    <n v="27"/>
    <s v="Male"/>
    <s v="Male"/>
    <s v="Central"/>
    <s v="Raipur"/>
    <x v="4"/>
    <x v="32"/>
    <n v="9"/>
    <n v="9"/>
    <n v="609.86"/>
    <n v="0.14000000000000001"/>
    <n v="3554.23"/>
    <n v="1923.48"/>
    <n v="0.54100000000000004"/>
    <n v="54.96"/>
    <x v="0"/>
    <m/>
    <b v="0"/>
    <s v="Shipped"/>
    <x v="4"/>
    <x v="2"/>
    <n v="1"/>
    <x v="1"/>
    <x v="12"/>
    <s v="26-35"/>
    <x v="3"/>
    <x v="0"/>
    <n v="0"/>
    <n v="0"/>
    <n v="0"/>
    <n v="1"/>
  </r>
  <r>
    <s v="ORD-03374"/>
    <d v="2023-12-30T00:00:00"/>
    <d v="2023-12-30T00:00:00"/>
    <s v="CUST19728"/>
    <s v="Meera Singh"/>
    <n v="35"/>
    <n v="35"/>
    <s v="Male"/>
    <s v="Male"/>
    <s v="Central"/>
    <s v="Raipur"/>
    <x v="6"/>
    <x v="23"/>
    <n v="6"/>
    <n v="6"/>
    <n v="2039.2"/>
    <n v="0.25"/>
    <n v="9153.0499999999993"/>
    <n v="5063.5200000000004"/>
    <n v="0.55300000000000005"/>
    <n v="61.17"/>
    <x v="0"/>
    <n v="4"/>
    <b v="0"/>
    <s v="Delivered"/>
    <x v="1"/>
    <x v="6"/>
    <n v="6"/>
    <x v="1"/>
    <x v="12"/>
    <s v="26-35"/>
    <x v="0"/>
    <x v="0"/>
    <n v="0"/>
    <n v="1"/>
    <n v="0"/>
    <n v="1"/>
  </r>
  <r>
    <s v="ORD-03372"/>
    <d v="2023-12-30T00:00:00"/>
    <d v="2023-12-30T00:00:00"/>
    <s v="CUST23507"/>
    <s v="Kavya Bhat"/>
    <n v="44"/>
    <n v="44"/>
    <s v="Female"/>
    <s v="Female"/>
    <s v="Central"/>
    <s v="Bhopal"/>
    <x v="4"/>
    <x v="27"/>
    <n v="4"/>
    <n v="4"/>
    <n v="746.29"/>
    <n v="0.3"/>
    <n v="1990.92"/>
    <n v="758.46"/>
    <n v="0.38100000000000001"/>
    <n v="47.79"/>
    <x v="2"/>
    <n v="1"/>
    <b v="0"/>
    <s v="Delivered"/>
    <x v="1"/>
    <x v="8"/>
    <n v="7"/>
    <x v="1"/>
    <x v="12"/>
    <s v="36-45"/>
    <x v="0"/>
    <x v="0"/>
    <n v="0"/>
    <n v="1"/>
    <n v="0"/>
    <n v="1"/>
  </r>
  <r>
    <s v="ORD-03370"/>
    <s v="December 30, 2023"/>
    <d v="2023-12-30T00:00:00"/>
    <s v="CUST29187"/>
    <s v="Vikram Bhat"/>
    <n v="38"/>
    <n v="38"/>
    <s v="Female"/>
    <s v="Female"/>
    <s v="South"/>
    <s v="Kochi"/>
    <x v="3"/>
    <x v="5"/>
    <n v="4"/>
    <n v="4"/>
    <n v="447.49"/>
    <n v="0.26"/>
    <n v="1195.23"/>
    <n v="126.56"/>
    <n v="0.106"/>
    <n v="87.92"/>
    <x v="2"/>
    <n v="5"/>
    <b v="0"/>
    <s v="Shipped"/>
    <x v="4"/>
    <x v="0"/>
    <n v="3"/>
    <x v="1"/>
    <x v="12"/>
    <s v="36-45"/>
    <x v="0"/>
    <x v="0"/>
    <n v="0"/>
    <n v="0"/>
    <n v="0"/>
    <n v="1"/>
  </r>
  <r>
    <s v="ORD-03371"/>
    <d v="2023-12-30T00:00:00"/>
    <d v="2023-12-30T00:00:00"/>
    <s v="CUST02058"/>
    <s v="Rohan Bose"/>
    <n v="36"/>
    <n v="36"/>
    <s v="Other"/>
    <s v="Other"/>
    <s v="Central"/>
    <s v="Bhopal"/>
    <x v="3"/>
    <x v="33"/>
    <n v="8"/>
    <n v="8"/>
    <n v="60.17"/>
    <n v="0.13"/>
    <n v="389.42"/>
    <n v="26.13"/>
    <n v="6.7000000000000004E-2"/>
    <n v="33.6"/>
    <x v="5"/>
    <n v="2"/>
    <b v="0"/>
    <s v="Delivered"/>
    <x v="1"/>
    <x v="6"/>
    <n v="6"/>
    <x v="1"/>
    <x v="12"/>
    <s v="36-45"/>
    <x v="3"/>
    <x v="0"/>
    <n v="0"/>
    <n v="1"/>
    <n v="0"/>
    <n v="1"/>
  </r>
  <r>
    <s v="ORD-03365"/>
    <d v="2023-12-29T00:00:00"/>
    <d v="2023-12-29T00:00:00"/>
    <s v="CUST03410"/>
    <s v="Sunita Das"/>
    <m/>
    <m/>
    <s v="Female"/>
    <s v="Female"/>
    <s v="East"/>
    <s v="Patna"/>
    <x v="2"/>
    <x v="39"/>
    <n v="9"/>
    <n v="9"/>
    <n v="30674.09"/>
    <n v="0.39"/>
    <n v="159421.60999999999"/>
    <n v="15597.31"/>
    <n v="9.8000000000000004E-2"/>
    <n v="76.430000000000007"/>
    <x v="1"/>
    <m/>
    <b v="0"/>
    <s v="Delivered"/>
    <x v="1"/>
    <x v="10"/>
    <n v="2"/>
    <x v="1"/>
    <x v="12"/>
    <s v="Unknown"/>
    <x v="1"/>
    <x v="0"/>
    <n v="0"/>
    <n v="1"/>
    <n v="0"/>
    <n v="1"/>
  </r>
  <r>
    <s v="ORD-03367"/>
    <d v="2023-12-29T00:00:00"/>
    <d v="2023-12-29T00:00:00"/>
    <s v="CUST44669"/>
    <s v="Sunita Mishra"/>
    <n v="33"/>
    <n v="33"/>
    <s v="Other"/>
    <s v="Other"/>
    <s v="Central"/>
    <s v="Bhopal"/>
    <x v="2"/>
    <x v="39"/>
    <n v="4"/>
    <n v="4"/>
    <n v="76576.240000000005"/>
    <n v="0.36"/>
    <n v="154095.35999999999"/>
    <n v="19680.310000000001"/>
    <n v="0.128"/>
    <n v="60.02"/>
    <x v="4"/>
    <n v="5"/>
    <b v="0"/>
    <s v="Delivered"/>
    <x v="1"/>
    <x v="10"/>
    <n v="2"/>
    <x v="1"/>
    <x v="12"/>
    <s v="26-35"/>
    <x v="1"/>
    <x v="0"/>
    <n v="0"/>
    <n v="1"/>
    <n v="0"/>
    <n v="1"/>
  </r>
  <r>
    <s v="ORD-03368"/>
    <d v="2023-12-29T00:00:00"/>
    <d v="2023-12-29T00:00:00"/>
    <s v="CUST21747"/>
    <s v="Kavya Shah"/>
    <n v="19"/>
    <n v="19"/>
    <s v="Female"/>
    <s v="Female"/>
    <s v="South"/>
    <s v="Kochi"/>
    <x v="4"/>
    <x v="29"/>
    <n v="8"/>
    <n v="8"/>
    <n v="221.14"/>
    <n v="0.38"/>
    <n v="1030.55"/>
    <n v="527.82000000000005"/>
    <n v="0.51200000000000001"/>
    <n v="92"/>
    <x v="4"/>
    <n v="4"/>
    <b v="0"/>
    <s v="Delivered"/>
    <x v="1"/>
    <x v="5"/>
    <n v="8"/>
    <x v="1"/>
    <x v="12"/>
    <s v="18-25"/>
    <x v="1"/>
    <x v="0"/>
    <n v="0"/>
    <n v="1"/>
    <n v="0"/>
    <n v="1"/>
  </r>
  <r>
    <s v="ORD-03366"/>
    <d v="2023-12-29T00:00:00"/>
    <d v="2023-12-29T00:00:00"/>
    <s v="CUST68537"/>
    <s v="Rohan Pillai"/>
    <n v="29"/>
    <n v="29"/>
    <s v="Female"/>
    <s v="Female"/>
    <s v="South"/>
    <s v="Kochi"/>
    <x v="6"/>
    <x v="35"/>
    <n v="5"/>
    <n v="5"/>
    <n v="1297.55"/>
    <n v="0.12"/>
    <n v="5012.78"/>
    <n v="1781.1"/>
    <n v="0.35499999999999998"/>
    <n v="72.34"/>
    <x v="2"/>
    <m/>
    <b v="0"/>
    <s v="Cancelled"/>
    <x v="3"/>
    <x v="9"/>
    <n v="9"/>
    <x v="1"/>
    <x v="12"/>
    <s v="26-35"/>
    <x v="3"/>
    <x v="0"/>
    <n v="0"/>
    <n v="0"/>
    <n v="1"/>
    <n v="1"/>
  </r>
  <r>
    <s v="ORD-03369"/>
    <d v="2023-12-29T00:00:00"/>
    <d v="2023-12-29T00:00:00"/>
    <s v="CUST12624"/>
    <s v="Sunita Chatterjee"/>
    <n v="25"/>
    <n v="25"/>
    <s v="Male"/>
    <s v="Male"/>
    <s v="North"/>
    <s v="Delhi"/>
    <x v="1"/>
    <x v="1"/>
    <n v="10"/>
    <n v="10"/>
    <n v="26482.959999999999"/>
    <n v="0.39"/>
    <n v="159573.04"/>
    <n v="39420.71"/>
    <n v="0.247"/>
    <n v="31.73"/>
    <x v="1"/>
    <n v="1"/>
    <b v="0"/>
    <s v="Delivered"/>
    <x v="1"/>
    <x v="9"/>
    <n v="9"/>
    <x v="1"/>
    <x v="12"/>
    <s v="18-25"/>
    <x v="1"/>
    <x v="0"/>
    <n v="0"/>
    <n v="1"/>
    <n v="0"/>
    <n v="1"/>
  </r>
  <r>
    <s v="ORD-03364"/>
    <d v="2023-12-28T00:00:00"/>
    <d v="2023-12-28T00:00:00"/>
    <s v="CUST81812"/>
    <s v="Pooja Chatterjee"/>
    <n v="20"/>
    <n v="20"/>
    <s v="Female"/>
    <s v="Female"/>
    <s v="North"/>
    <s v="Chandigarh"/>
    <x v="6"/>
    <x v="24"/>
    <n v="3"/>
    <n v="3"/>
    <n v="2696.4"/>
    <n v="0.19"/>
    <n v="5511.95"/>
    <n v="1848.17"/>
    <n v="0.33500000000000002"/>
    <n v="57.33"/>
    <x v="2"/>
    <n v="5"/>
    <b v="0"/>
    <s v="Delivered"/>
    <x v="1"/>
    <x v="3"/>
    <n v="10"/>
    <x v="1"/>
    <x v="12"/>
    <s v="18-25"/>
    <x v="3"/>
    <x v="0"/>
    <n v="0"/>
    <n v="1"/>
    <n v="0"/>
    <n v="1"/>
  </r>
  <r>
    <s v="ORD-03363"/>
    <d v="2023-12-26T00:00:00"/>
    <d v="2023-12-26T00:00:00"/>
    <s v="CUST98456"/>
    <s v="Nikhil Bose"/>
    <n v="40"/>
    <n v="40"/>
    <s v="Female"/>
    <s v="Female"/>
    <s v="South"/>
    <s v="Chennai"/>
    <x v="1"/>
    <x v="3"/>
    <n v="1"/>
    <n v="1"/>
    <n v="8061.02"/>
    <n v="0.24"/>
    <n v="5002.7"/>
    <n v="1155.06"/>
    <n v="0.23100000000000001"/>
    <n v="108.12"/>
    <x v="2"/>
    <n v="4"/>
    <b v="0"/>
    <s v="Cancelled"/>
    <x v="3"/>
    <x v="6"/>
    <n v="6"/>
    <x v="1"/>
    <x v="12"/>
    <s v="36-45"/>
    <x v="0"/>
    <x v="0"/>
    <n v="0"/>
    <n v="0"/>
    <n v="1"/>
    <n v="1"/>
  </r>
  <r>
    <s v="ORD-03362"/>
    <d v="2023-12-26T00:00:00"/>
    <d v="2023-12-26T00:00:00"/>
    <s v="CUST63701"/>
    <s v="Aditya Kumar"/>
    <n v="31"/>
    <n v="31"/>
    <s v="Female"/>
    <s v="Female"/>
    <s v="North"/>
    <s v="Amritsar"/>
    <x v="6"/>
    <x v="23"/>
    <n v="8"/>
    <n v="8"/>
    <n v="3109.43"/>
    <n v="0.34"/>
    <n v="13768.79"/>
    <n v="4682.29"/>
    <n v="0.34"/>
    <n v="78.430000000000007"/>
    <x v="3"/>
    <n v="2"/>
    <b v="0"/>
    <s v="Delivered"/>
    <x v="1"/>
    <x v="2"/>
    <n v="1"/>
    <x v="1"/>
    <x v="12"/>
    <s v="26-35"/>
    <x v="1"/>
    <x v="0"/>
    <n v="0"/>
    <n v="1"/>
    <n v="0"/>
    <n v="1"/>
  </r>
  <r>
    <s v="ORD-03361"/>
    <d v="2023-12-25T00:00:00"/>
    <d v="2023-12-25T00:00:00"/>
    <s v="CUST86557"/>
    <s v="Rahul Patel"/>
    <n v="42"/>
    <n v="42"/>
    <s v="Male"/>
    <s v="Male"/>
    <s v="South"/>
    <s v="Hyderabad"/>
    <x v="6"/>
    <x v="37"/>
    <n v="9"/>
    <n v="9"/>
    <n v="498.04"/>
    <n v="0.17"/>
    <n v="3156.27"/>
    <n v="846.9"/>
    <n v="0.26800000000000002"/>
    <n v="66.239999999999995"/>
    <x v="0"/>
    <n v="2"/>
    <b v="0"/>
    <s v="Cancelled"/>
    <x v="3"/>
    <x v="9"/>
    <n v="9"/>
    <x v="1"/>
    <x v="12"/>
    <s v="36-45"/>
    <x v="3"/>
    <x v="0"/>
    <n v="0"/>
    <n v="0"/>
    <n v="1"/>
    <n v="1"/>
  </r>
  <r>
    <s v="ORD-03360"/>
    <d v="2023-12-25T00:00:00"/>
    <d v="2023-12-25T00:00:00"/>
    <s v="CUST69375"/>
    <s v="Pooja Verma"/>
    <n v="37"/>
    <n v="37"/>
    <s v="Male"/>
    <s v="Male"/>
    <s v="East"/>
    <s v="Kolkata"/>
    <x v="2"/>
    <x v="4"/>
    <n v="3"/>
    <n v="3"/>
    <n v="24262.65"/>
    <n v="0.02"/>
    <n v="65587.56"/>
    <n v="9960.8700000000008"/>
    <n v="0.152"/>
    <n v="61.25"/>
    <x v="4"/>
    <n v="2"/>
    <b v="0"/>
    <s v="Delivered"/>
    <x v="1"/>
    <x v="3"/>
    <n v="10"/>
    <x v="1"/>
    <x v="12"/>
    <s v="36-45"/>
    <x v="2"/>
    <x v="0"/>
    <n v="0"/>
    <n v="1"/>
    <n v="0"/>
    <n v="1"/>
  </r>
  <r>
    <s v="ORD-03359"/>
    <d v="2023-12-24T00:00:00"/>
    <d v="2023-12-24T00:00:00"/>
    <s v="CUST32879"/>
    <s v="Deepa Shah"/>
    <n v="49"/>
    <n v="49"/>
    <s v="Male"/>
    <s v="Male"/>
    <s v="East"/>
    <s v="Guwahati"/>
    <x v="0"/>
    <x v="0"/>
    <n v="10"/>
    <n v="10"/>
    <n v="1236.98"/>
    <n v="0.08"/>
    <n v="8816.24"/>
    <n v="3251.41"/>
    <n v="0.36899999999999999"/>
    <n v="62.69"/>
    <x v="3"/>
    <n v="2"/>
    <b v="0"/>
    <s v="Cancelled"/>
    <x v="3"/>
    <x v="9"/>
    <n v="9"/>
    <x v="1"/>
    <x v="12"/>
    <s v="46-60"/>
    <x v="2"/>
    <x v="0"/>
    <n v="0"/>
    <n v="0"/>
    <n v="1"/>
    <n v="1"/>
  </r>
  <r>
    <s v="ORD-03357"/>
    <d v="2023-12-23T00:00:00"/>
    <d v="2023-12-23T00:00:00"/>
    <s v="CUST53286"/>
    <s v="Kavya Verma"/>
    <n v="34"/>
    <n v="34"/>
    <s v="Male"/>
    <s v="Male"/>
    <s v="East"/>
    <s v="Patna"/>
    <x v="0"/>
    <x v="0"/>
    <n v="5"/>
    <n v="5"/>
    <n v="2497.1"/>
    <n v="0.37"/>
    <n v="6596.23"/>
    <n v="2649.2"/>
    <n v="0.40200000000000002"/>
    <n v="61.27"/>
    <x v="1"/>
    <n v="1"/>
    <b v="0"/>
    <s v="Shipped"/>
    <x v="4"/>
    <x v="1"/>
    <n v="5"/>
    <x v="1"/>
    <x v="12"/>
    <s v="26-35"/>
    <x v="1"/>
    <x v="0"/>
    <n v="0"/>
    <n v="0"/>
    <n v="0"/>
    <n v="1"/>
  </r>
  <r>
    <s v="ORD-03358"/>
    <d v="2023-12-23T00:00:00"/>
    <d v="2023-12-23T00:00:00"/>
    <s v="CUST82460"/>
    <s v="Nikhil Pillai"/>
    <m/>
    <m/>
    <s v="Other"/>
    <s v="Other"/>
    <s v="East"/>
    <s v="Guwahati"/>
    <x v="2"/>
    <x v="11"/>
    <n v="9"/>
    <n v="9"/>
    <n v="17538.79"/>
    <n v="0.28000000000000003"/>
    <n v="86347.39"/>
    <n v="9279.2900000000009"/>
    <n v="0.107"/>
    <n v="93.75"/>
    <x v="0"/>
    <n v="1"/>
    <b v="0"/>
    <s v="Delivered"/>
    <x v="1"/>
    <x v="9"/>
    <n v="9"/>
    <x v="1"/>
    <x v="12"/>
    <s v="Unknown"/>
    <x v="0"/>
    <x v="0"/>
    <n v="0"/>
    <n v="1"/>
    <n v="0"/>
    <n v="1"/>
  </r>
  <r>
    <s v="ORD-03355"/>
    <d v="2023-12-22T00:00:00"/>
    <d v="2023-12-22T00:00:00"/>
    <s v="CUST79039"/>
    <s v="Nikhil Kumar"/>
    <n v="35"/>
    <n v="35"/>
    <s v="Male"/>
    <s v="Male"/>
    <s v="West"/>
    <s v="Ahmedabad"/>
    <x v="2"/>
    <x v="30"/>
    <n v="5"/>
    <n v="5"/>
    <n v="28716"/>
    <n v="0.06"/>
    <n v="118670.05"/>
    <n v="13016.92"/>
    <n v="0.11"/>
    <n v="60.44"/>
    <x v="4"/>
    <n v="5"/>
    <b v="0"/>
    <s v="Delivered"/>
    <x v="1"/>
    <x v="3"/>
    <n v="10"/>
    <x v="1"/>
    <x v="12"/>
    <s v="26-35"/>
    <x v="2"/>
    <x v="0"/>
    <n v="0"/>
    <n v="1"/>
    <n v="0"/>
    <n v="1"/>
  </r>
  <r>
    <s v="ORD-03356"/>
    <d v="2023-12-22T00:00:00"/>
    <d v="2023-12-22T00:00:00"/>
    <s v="CUST10273"/>
    <s v="Nisha Bose"/>
    <n v="26"/>
    <n v="26"/>
    <s v="Male"/>
    <s v="Male"/>
    <s v="South"/>
    <s v="Chennai"/>
    <x v="4"/>
    <x v="32"/>
    <n v="4"/>
    <n v="4"/>
    <n v="1166.27"/>
    <n v="0.32"/>
    <n v="2541.06"/>
    <n v="740.36"/>
    <n v="0.29099999999999998"/>
    <n v="75.02"/>
    <x v="1"/>
    <n v="5"/>
    <b v="0"/>
    <s v="Delivered"/>
    <x v="1"/>
    <x v="7"/>
    <m/>
    <x v="1"/>
    <x v="12"/>
    <s v="26-35"/>
    <x v="1"/>
    <x v="0"/>
    <n v="0"/>
    <n v="1"/>
    <n v="0"/>
    <n v="1"/>
  </r>
  <r>
    <s v="ORD-03353"/>
    <d v="2023-12-21T00:00:00"/>
    <d v="2023-12-21T00:00:00"/>
    <s v="CUST13354"/>
    <s v="Sanjay Nair"/>
    <n v="29"/>
    <n v="29"/>
    <s v="Male"/>
    <s v="Male"/>
    <s v="East"/>
    <s v="Patna"/>
    <x v="3"/>
    <x v="25"/>
    <n v="9"/>
    <n v="9"/>
    <n v="344.79"/>
    <n v="0.33"/>
    <n v="2084.9"/>
    <n v="132.76"/>
    <n v="6.4000000000000001E-2"/>
    <n v="57.21"/>
    <x v="3"/>
    <n v="2"/>
    <b v="0"/>
    <s v="Cancelled"/>
    <x v="3"/>
    <x v="3"/>
    <n v="10"/>
    <x v="1"/>
    <x v="12"/>
    <s v="26-35"/>
    <x v="1"/>
    <x v="0"/>
    <n v="0"/>
    <n v="0"/>
    <n v="1"/>
    <n v="1"/>
  </r>
  <r>
    <s v="ORD-03354"/>
    <d v="2023-12-21T00:00:00"/>
    <d v="2023-12-21T00:00:00"/>
    <s v="CUST67353"/>
    <s v="Sunita Nair"/>
    <n v="40"/>
    <n v="40"/>
    <s v="Other"/>
    <s v="Other"/>
    <s v="West"/>
    <s v="Mumbai"/>
    <x v="3"/>
    <x v="31"/>
    <n v="8"/>
    <n v="8"/>
    <n v="133.54"/>
    <n v="0.25"/>
    <n v="700.62"/>
    <n v="48.03"/>
    <n v="6.9000000000000006E-2"/>
    <n v="54.62"/>
    <x v="1"/>
    <n v="2"/>
    <b v="0"/>
    <s v="Delivered"/>
    <x v="1"/>
    <x v="8"/>
    <n v="7"/>
    <x v="1"/>
    <x v="12"/>
    <s v="36-45"/>
    <x v="0"/>
    <x v="0"/>
    <n v="0"/>
    <n v="1"/>
    <n v="0"/>
    <n v="1"/>
  </r>
  <r>
    <s v="ORD-03352"/>
    <d v="2023-12-20T00:00:00"/>
    <d v="2023-12-20T00:00:00"/>
    <s v="CUST97209"/>
    <s v="Karan Iyer"/>
    <n v="36"/>
    <n v="36"/>
    <s v="Female"/>
    <s v="Female"/>
    <s v="South"/>
    <s v="Bangalore"/>
    <x v="5"/>
    <x v="9"/>
    <n v="5"/>
    <n v="5"/>
    <n v="11277.04"/>
    <n v="0.03"/>
    <n v="47607.55"/>
    <n v="14946.09"/>
    <n v="0.314"/>
    <n v="96.43"/>
    <x v="0"/>
    <n v="2"/>
    <b v="0"/>
    <s v="Shipped"/>
    <x v="4"/>
    <x v="5"/>
    <n v="8"/>
    <x v="1"/>
    <x v="12"/>
    <s v="36-45"/>
    <x v="2"/>
    <x v="0"/>
    <n v="0"/>
    <n v="0"/>
    <n v="0"/>
    <n v="1"/>
  </r>
  <r>
    <s v="ORD-03349"/>
    <d v="2023-12-20T00:00:00"/>
    <d v="2023-12-20T00:00:00"/>
    <s v="CUST44606"/>
    <s v="Nisha Mehta"/>
    <n v="59"/>
    <n v="59"/>
    <s v="Other"/>
    <s v="Other"/>
    <s v="East"/>
    <s v="Kolkata"/>
    <x v="0"/>
    <x v="0"/>
    <n v="4"/>
    <n v="4"/>
    <n v="1670.09"/>
    <n v="0.39"/>
    <n v="3402.85"/>
    <n v="1861.74"/>
    <n v="0.54700000000000004"/>
    <n v="94.95"/>
    <x v="3"/>
    <n v="1"/>
    <b v="1"/>
    <s v="Returned"/>
    <x v="0"/>
    <x v="6"/>
    <n v="6"/>
    <x v="1"/>
    <x v="12"/>
    <s v="46-60"/>
    <x v="1"/>
    <x v="0"/>
    <n v="1"/>
    <n v="1"/>
    <n v="0"/>
    <n v="1"/>
  </r>
  <r>
    <s v="ORD-03351"/>
    <d v="2023-12-20T00:00:00"/>
    <d v="2023-12-20T00:00:00"/>
    <s v="CUST68480"/>
    <s v="Rahul Pillai"/>
    <n v="37"/>
    <n v="37"/>
    <s v="Male"/>
    <s v="Male"/>
    <s v="North"/>
    <s v="Delhi"/>
    <x v="6"/>
    <x v="35"/>
    <n v="6"/>
    <n v="6"/>
    <n v="3307.09"/>
    <n v="0.32"/>
    <n v="13005.72"/>
    <n v="4025.44"/>
    <n v="0.31"/>
    <n v="56.56"/>
    <x v="4"/>
    <m/>
    <b v="0"/>
    <s v="Delivered"/>
    <x v="1"/>
    <x v="2"/>
    <n v="1"/>
    <x v="1"/>
    <x v="12"/>
    <s v="36-45"/>
    <x v="1"/>
    <x v="0"/>
    <n v="0"/>
    <n v="1"/>
    <n v="0"/>
    <n v="1"/>
  </r>
  <r>
    <s v="ORD-03350"/>
    <d v="2023-12-20T00:00:00"/>
    <d v="2023-12-20T00:00:00"/>
    <s v="CUST53832"/>
    <s v="Rahul Mehta"/>
    <n v="14"/>
    <n v="14"/>
    <s v="Female"/>
    <s v="Female"/>
    <s v="North"/>
    <s v="Ludhiana"/>
    <x v="6"/>
    <x v="23"/>
    <n v="5"/>
    <n v="5"/>
    <n v="645.04"/>
    <n v="0.13"/>
    <n v="2174.4499999999998"/>
    <n v="643.44000000000005"/>
    <n v="0.29599999999999999"/>
    <n v="51.85"/>
    <x v="2"/>
    <n v="5"/>
    <b v="0"/>
    <s v="Delivered"/>
    <x v="1"/>
    <x v="5"/>
    <n v="8"/>
    <x v="1"/>
    <x v="12"/>
    <s v="&lt;18"/>
    <x v="3"/>
    <x v="0"/>
    <n v="0"/>
    <n v="1"/>
    <n v="0"/>
    <n v="1"/>
  </r>
  <r>
    <s v="ORD-03348"/>
    <d v="2023-12-19T00:00:00"/>
    <d v="2023-12-19T00:00:00"/>
    <s v="CUST22988"/>
    <s v="Rahul Shah"/>
    <n v="55"/>
    <n v="55"/>
    <s v="Other"/>
    <s v="Other"/>
    <s v="Central"/>
    <s v="Nagpur"/>
    <x v="3"/>
    <x v="25"/>
    <n v="10"/>
    <n v="10"/>
    <n v="135.28"/>
    <n v="0.11"/>
    <n v="1099.56"/>
    <n v="117.16"/>
    <n v="0.107"/>
    <n v="52.31"/>
    <x v="1"/>
    <n v="4"/>
    <b v="0"/>
    <s v="Cancelled"/>
    <x v="3"/>
    <x v="5"/>
    <n v="8"/>
    <x v="1"/>
    <x v="12"/>
    <s v="46-60"/>
    <x v="3"/>
    <x v="0"/>
    <n v="0"/>
    <n v="0"/>
    <n v="1"/>
    <n v="1"/>
  </r>
  <r>
    <s v="ORD-03347"/>
    <d v="2023-12-18T00:00:00"/>
    <d v="2023-12-18T00:00:00"/>
    <s v="CUST96482"/>
    <s v="Pooja Chatterjee"/>
    <n v="36"/>
    <n v="36"/>
    <s v="Other"/>
    <s v="Other"/>
    <s v="East"/>
    <s v="Kolkata"/>
    <x v="2"/>
    <x v="4"/>
    <m/>
    <m/>
    <n v="21214.09"/>
    <n v="0.05"/>
    <n v="18096.43"/>
    <n v="1927.45"/>
    <n v="0.107"/>
    <n v="99.77"/>
    <x v="5"/>
    <n v="2"/>
    <b v="0"/>
    <s v="Cancelled"/>
    <x v="3"/>
    <x v="10"/>
    <n v="2"/>
    <x v="1"/>
    <x v="12"/>
    <s v="36-45"/>
    <x v="2"/>
    <x v="0"/>
    <n v="0"/>
    <n v="0"/>
    <n v="1"/>
    <n v="1"/>
  </r>
  <r>
    <s v="ORD-03344"/>
    <d v="2023-12-18T00:00:00"/>
    <d v="2023-12-18T00:00:00"/>
    <s v="CUST66556"/>
    <s v="Ananya Nair"/>
    <n v="42"/>
    <n v="42"/>
    <s v="m"/>
    <s v="Male"/>
    <s v="North"/>
    <s v="Chandigarh"/>
    <x v="5"/>
    <x v="41"/>
    <n v="0"/>
    <m/>
    <n v="935.36"/>
    <n v="0.06"/>
    <n v="727.57"/>
    <n v="161.08000000000001"/>
    <n v="0.221"/>
    <n v="50.09"/>
    <x v="3"/>
    <n v="1"/>
    <b v="1"/>
    <s v="Returned"/>
    <x v="0"/>
    <x v="0"/>
    <n v="3"/>
    <x v="1"/>
    <x v="12"/>
    <s v="36-45"/>
    <x v="2"/>
    <x v="0"/>
    <n v="1"/>
    <n v="1"/>
    <n v="0"/>
    <n v="1"/>
  </r>
  <r>
    <s v="ORD-03345"/>
    <d v="2023-12-18T00:00:00"/>
    <d v="2023-12-18T00:00:00"/>
    <s v="CUST37057"/>
    <s v="Kavya Kapoor"/>
    <n v="53"/>
    <n v="53"/>
    <s v="Female"/>
    <s v="Female"/>
    <s v="North"/>
    <s v="Amritsar"/>
    <x v="2"/>
    <x v="4"/>
    <n v="1"/>
    <n v="1"/>
    <n v="23254.63"/>
    <n v="0.01"/>
    <n v="20122.419999999998"/>
    <n v="2165.17"/>
    <n v="0.108"/>
    <n v="35.380000000000003"/>
    <x v="5"/>
    <n v="5"/>
    <b v="0"/>
    <s v="Delivered"/>
    <x v="1"/>
    <x v="8"/>
    <n v="7"/>
    <x v="1"/>
    <x v="12"/>
    <s v="46-60"/>
    <x v="2"/>
    <x v="0"/>
    <n v="0"/>
    <n v="1"/>
    <n v="0"/>
    <n v="1"/>
  </r>
  <r>
    <s v="ORD-03346"/>
    <d v="2023-12-18T00:00:00"/>
    <d v="2023-12-18T00:00:00"/>
    <s v="CUST20166"/>
    <s v="Sunita Das"/>
    <m/>
    <m/>
    <s v="Other"/>
    <s v="Other"/>
    <s v="East"/>
    <s v="Kolkata"/>
    <x v="1"/>
    <x v="20"/>
    <n v="9"/>
    <n v="9"/>
    <n v="33868"/>
    <n v="0.31"/>
    <n v="167839.68"/>
    <n v="31658.39"/>
    <n v="0.189"/>
    <n v="110.02"/>
    <x v="0"/>
    <n v="2"/>
    <b v="0"/>
    <s v="Delivered"/>
    <x v="1"/>
    <x v="8"/>
    <n v="7"/>
    <x v="1"/>
    <x v="12"/>
    <s v="Unknown"/>
    <x v="1"/>
    <x v="0"/>
    <n v="0"/>
    <n v="1"/>
    <n v="0"/>
    <n v="1"/>
  </r>
  <r>
    <s v="ORD-03343"/>
    <d v="2023-12-17T00:00:00"/>
    <d v="2023-12-17T00:00:00"/>
    <s v="CUST67045"/>
    <s v="Amit Kapoor"/>
    <n v="54"/>
    <n v="54"/>
    <s v="Male"/>
    <s v="Male"/>
    <s v="Central"/>
    <s v="Indore"/>
    <x v="2"/>
    <x v="30"/>
    <n v="5"/>
    <n v="5"/>
    <n v="39863.480000000003"/>
    <n v="0.33"/>
    <n v="99121.04"/>
    <n v="11921.37"/>
    <n v="0.12"/>
    <n v="75.459999999999994"/>
    <x v="1"/>
    <n v="4"/>
    <b v="0"/>
    <s v="Cancelled"/>
    <x v="3"/>
    <x v="3"/>
    <n v="10"/>
    <x v="1"/>
    <x v="12"/>
    <s v="46-60"/>
    <x v="1"/>
    <x v="0"/>
    <n v="0"/>
    <n v="0"/>
    <n v="1"/>
    <n v="1"/>
  </r>
  <r>
    <s v="ORD-03342"/>
    <d v="2023-12-16T00:00:00"/>
    <d v="2023-12-16T00:00:00"/>
    <s v="CUST26677"/>
    <s v="Rahul Chatterjee"/>
    <n v="45"/>
    <n v="45"/>
    <s v="Female"/>
    <s v="Female"/>
    <s v="Central"/>
    <s v="Raipur"/>
    <x v="3"/>
    <x v="33"/>
    <n v="9"/>
    <n v="9"/>
    <n v="312.52999999999997"/>
    <n v="0.35"/>
    <n v="1437"/>
    <n v="155.72999999999999"/>
    <n v="0.108"/>
    <n v="48.28"/>
    <x v="1"/>
    <n v="4"/>
    <b v="0"/>
    <s v="Shipped"/>
    <x v="4"/>
    <x v="1"/>
    <n v="5"/>
    <x v="1"/>
    <x v="12"/>
    <s v="36-45"/>
    <x v="1"/>
    <x v="0"/>
    <n v="0"/>
    <n v="0"/>
    <n v="0"/>
    <n v="1"/>
  </r>
  <r>
    <s v="ORD-03339"/>
    <d v="2023-12-16T00:00:00"/>
    <d v="2023-12-16T00:00:00"/>
    <s v="CUST29727"/>
    <s v="Amit Kumar"/>
    <n v="29"/>
    <n v="29"/>
    <s v="Male"/>
    <s v="Male"/>
    <s v="South"/>
    <s v="Chennai"/>
    <x v="1"/>
    <x v="3"/>
    <n v="9"/>
    <n v="9"/>
    <n v="14900.48"/>
    <n v="0.2"/>
    <n v="103163.26"/>
    <n v="31355.08"/>
    <n v="0.30399999999999999"/>
    <n v="45.89"/>
    <x v="5"/>
    <n v="4"/>
    <b v="0"/>
    <s v="Delivered"/>
    <x v="1"/>
    <x v="9"/>
    <n v="9"/>
    <x v="1"/>
    <x v="12"/>
    <s v="26-35"/>
    <x v="3"/>
    <x v="0"/>
    <n v="0"/>
    <n v="1"/>
    <n v="0"/>
    <n v="1"/>
  </r>
  <r>
    <s v="ORD-03341"/>
    <d v="2023-12-16T00:00:00"/>
    <d v="2023-12-16T00:00:00"/>
    <s v="CUST62991"/>
    <s v="Meera Pillai"/>
    <n v="25"/>
    <n v="25"/>
    <s v="Female"/>
    <s v="Female"/>
    <s v="North"/>
    <s v="Chandigarh"/>
    <x v="2"/>
    <x v="11"/>
    <n v="3"/>
    <n v="3"/>
    <n v="32029.32"/>
    <n v="0.02"/>
    <n v="75119.27"/>
    <n v="11139.42"/>
    <n v="0.14799999999999999"/>
    <n v="73.87"/>
    <x v="3"/>
    <n v="2"/>
    <b v="0"/>
    <s v="Delivered"/>
    <x v="1"/>
    <x v="0"/>
    <n v="3"/>
    <x v="1"/>
    <x v="12"/>
    <s v="18-25"/>
    <x v="2"/>
    <x v="0"/>
    <n v="0"/>
    <n v="1"/>
    <n v="0"/>
    <n v="1"/>
  </r>
  <r>
    <s v="ORD-03340"/>
    <d v="2023-12-16T00:00:00"/>
    <d v="2023-12-16T00:00:00"/>
    <s v="CUST00381"/>
    <s v="Pooja Kumar"/>
    <n v="15"/>
    <n v="15"/>
    <s v="Female"/>
    <s v="Female"/>
    <s v="South"/>
    <s v="Chennai"/>
    <x v="0"/>
    <x v="6"/>
    <n v="8"/>
    <n v="8"/>
    <n v="1831.18"/>
    <n v="0.37"/>
    <n v="8593.6"/>
    <n v="2469.88"/>
    <n v="0.28699999999999998"/>
    <n v="52.31"/>
    <x v="0"/>
    <n v="4"/>
    <b v="0"/>
    <s v="Delivered"/>
    <x v="1"/>
    <x v="1"/>
    <n v="5"/>
    <x v="1"/>
    <x v="12"/>
    <s v="&lt;18"/>
    <x v="1"/>
    <x v="0"/>
    <n v="0"/>
    <n v="1"/>
    <n v="0"/>
    <n v="1"/>
  </r>
  <r>
    <s v="ORD-03337"/>
    <d v="2023-12-14T00:00:00"/>
    <d v="2023-12-14T00:00:00"/>
    <s v="CUST12631"/>
    <s v="Aditya Bose"/>
    <n v="26"/>
    <n v="26"/>
    <s v="Other"/>
    <s v="Other"/>
    <s v="West"/>
    <s v="Pune"/>
    <x v="6"/>
    <x v="24"/>
    <n v="9"/>
    <n v="9"/>
    <n v="3755.73"/>
    <n v="0.11"/>
    <n v="27923.07"/>
    <n v="12762.99"/>
    <n v="0.45700000000000002"/>
    <n v="89.92"/>
    <x v="5"/>
    <n v="1"/>
    <b v="0"/>
    <s v="Delivered"/>
    <x v="1"/>
    <x v="0"/>
    <n v="3"/>
    <x v="1"/>
    <x v="12"/>
    <s v="26-35"/>
    <x v="3"/>
    <x v="0"/>
    <n v="0"/>
    <n v="1"/>
    <n v="0"/>
    <n v="1"/>
  </r>
  <r>
    <s v="ORD-03338"/>
    <d v="2023-12-14T00:00:00"/>
    <d v="2023-12-14T00:00:00"/>
    <s v="CUST84437"/>
    <s v="Karan Chatterjee"/>
    <n v="34"/>
    <n v="34"/>
    <s v="Male"/>
    <s v="Male"/>
    <s v="South"/>
    <s v="Bangalore"/>
    <x v="6"/>
    <x v="24"/>
    <n v="5"/>
    <n v="5"/>
    <n v="416.65"/>
    <n v="0.01"/>
    <n v="1999.94"/>
    <n v="825.09"/>
    <n v="0.41299999999999998"/>
    <n v="59.89"/>
    <x v="0"/>
    <n v="5"/>
    <b v="0"/>
    <s v="Delivered"/>
    <x v="1"/>
    <x v="1"/>
    <n v="5"/>
    <x v="1"/>
    <x v="12"/>
    <s v="26-35"/>
    <x v="2"/>
    <x v="0"/>
    <n v="0"/>
    <n v="1"/>
    <n v="0"/>
    <n v="1"/>
  </r>
  <r>
    <s v="ORD-03336"/>
    <d v="2023-12-14T00:00:00"/>
    <d v="2023-12-14T00:00:00"/>
    <s v="CUST95363"/>
    <s v="Aditya Gupta"/>
    <n v="35"/>
    <n v="35"/>
    <s v="Other"/>
    <s v="Other"/>
    <s v="East"/>
    <s v="Patna"/>
    <x v="3"/>
    <x v="5"/>
    <n v="3"/>
    <n v="3"/>
    <n v="362.51"/>
    <n v="0.05"/>
    <n v="803.64"/>
    <n v="58"/>
    <n v="7.1999999999999995E-2"/>
    <n v="84.62"/>
    <x v="5"/>
    <n v="3"/>
    <b v="0"/>
    <s v="Cancelled"/>
    <x v="3"/>
    <x v="3"/>
    <n v="10"/>
    <x v="1"/>
    <x v="12"/>
    <s v="26-35"/>
    <x v="2"/>
    <x v="0"/>
    <n v="0"/>
    <n v="0"/>
    <n v="1"/>
    <n v="1"/>
  </r>
  <r>
    <s v="ORD-03335"/>
    <d v="2023-12-13T00:00:00"/>
    <d v="2023-12-13T00:00:00"/>
    <s v="CUST09205"/>
    <s v="Aarav Singh"/>
    <n v="38"/>
    <n v="38"/>
    <s v="Other"/>
    <s v="Other"/>
    <s v="South"/>
    <s v="Hyderabad"/>
    <x v="3"/>
    <x v="25"/>
    <n v="8"/>
    <n v="8"/>
    <n v="117.19"/>
    <n v="0.18"/>
    <n v="525.6"/>
    <n v="50.27"/>
    <n v="9.6000000000000002E-2"/>
    <n v="74.25"/>
    <x v="0"/>
    <n v="5"/>
    <b v="0"/>
    <s v="Delivered"/>
    <x v="1"/>
    <x v="5"/>
    <n v="8"/>
    <x v="1"/>
    <x v="12"/>
    <s v="36-45"/>
    <x v="3"/>
    <x v="0"/>
    <n v="0"/>
    <n v="1"/>
    <n v="0"/>
    <n v="1"/>
  </r>
  <r>
    <s v="ORD-03334"/>
    <d v="2023-12-13T00:00:00"/>
    <d v="2023-12-13T00:00:00"/>
    <s v="CUST68810"/>
    <s v="Karan Bose"/>
    <n v="37"/>
    <n v="37"/>
    <s v="Male"/>
    <s v="Male"/>
    <s v="North"/>
    <s v="Ludhiana"/>
    <x v="4"/>
    <x v="36"/>
    <n v="2"/>
    <n v="2"/>
    <n v="478.86"/>
    <n v="0.24"/>
    <n v="581.38"/>
    <n v="256.04000000000002"/>
    <n v="0.44"/>
    <n v="27.77"/>
    <x v="2"/>
    <n v="5"/>
    <b v="1"/>
    <s v="Returned"/>
    <x v="0"/>
    <x v="10"/>
    <n v="2"/>
    <x v="1"/>
    <x v="12"/>
    <s v="36-45"/>
    <x v="0"/>
    <x v="0"/>
    <n v="1"/>
    <n v="1"/>
    <n v="0"/>
    <n v="1"/>
  </r>
  <r>
    <s v="ORD-03331"/>
    <d v="2023-12-12T00:00:00"/>
    <d v="2023-12-12T00:00:00"/>
    <s v="CUST97882"/>
    <s v="Aarav Singh"/>
    <n v="12"/>
    <n v="12"/>
    <s v="Other"/>
    <s v="Other"/>
    <s v="West"/>
    <s v="Mumbai"/>
    <x v="2"/>
    <x v="11"/>
    <n v="5"/>
    <n v="5"/>
    <n v="67132.789999999994"/>
    <n v="0.13"/>
    <n v="259751.74"/>
    <n v="31688.42"/>
    <n v="0.122"/>
    <n v="67.599999999999994"/>
    <x v="1"/>
    <n v="5"/>
    <b v="0"/>
    <s v="Delivered"/>
    <x v="1"/>
    <x v="0"/>
    <n v="3"/>
    <x v="1"/>
    <x v="12"/>
    <s v="&lt;18"/>
    <x v="3"/>
    <x v="0"/>
    <n v="0"/>
    <n v="1"/>
    <n v="0"/>
    <n v="1"/>
  </r>
  <r>
    <s v="ORD-03332"/>
    <d v="2023-12-12T00:00:00"/>
    <d v="2023-12-12T00:00:00"/>
    <s v="CUST93234"/>
    <s v="Aditya Patel"/>
    <n v="20"/>
    <n v="20"/>
    <s v="Female"/>
    <s v="Female"/>
    <s v="Central"/>
    <s v="Bhopal"/>
    <x v="2"/>
    <x v="17"/>
    <n v="9"/>
    <n v="9"/>
    <n v="19431.419999999998"/>
    <m/>
    <n v="144718.35999999999"/>
    <n v="17340.490000000002"/>
    <n v="0.12"/>
    <n v="58.66"/>
    <x v="3"/>
    <n v="2"/>
    <b v="0"/>
    <s v="Shipped"/>
    <x v="4"/>
    <x v="9"/>
    <n v="9"/>
    <x v="1"/>
    <x v="12"/>
    <s v="18-25"/>
    <x v="5"/>
    <x v="0"/>
    <n v="0"/>
    <n v="0"/>
    <n v="0"/>
    <n v="1"/>
  </r>
  <r>
    <s v="ORD-03333"/>
    <d v="2023-12-12T00:00:00"/>
    <d v="2023-12-12T00:00:00"/>
    <s v="CUST27128"/>
    <s v="Karan Verma"/>
    <n v="36"/>
    <n v="36"/>
    <s v="Other"/>
    <s v="Other"/>
    <s v="East"/>
    <s v="Patna"/>
    <x v="3"/>
    <x v="33"/>
    <n v="8"/>
    <n v="8"/>
    <n v="244.23"/>
    <n v="0.21"/>
    <n v="1268.8399999999999"/>
    <n v="127.92"/>
    <n v="0.10100000000000001"/>
    <n v="76.52"/>
    <x v="5"/>
    <n v="3"/>
    <b v="0"/>
    <s v="Delivered"/>
    <x v="1"/>
    <x v="6"/>
    <n v="6"/>
    <x v="1"/>
    <x v="12"/>
    <s v="36-45"/>
    <x v="0"/>
    <x v="0"/>
    <n v="0"/>
    <n v="1"/>
    <n v="0"/>
    <n v="1"/>
  </r>
  <r>
    <s v="ORD-03330"/>
    <d v="2023-12-11T00:00:00"/>
    <d v="2023-12-11T00:00:00"/>
    <s v="CUST18271"/>
    <s v="Pooja Chatterjee"/>
    <m/>
    <m/>
    <s v="Male"/>
    <s v="Male"/>
    <s v="West"/>
    <s v="Pune"/>
    <x v="6"/>
    <x v="23"/>
    <n v="3"/>
    <n v="3"/>
    <n v="1850.1"/>
    <n v="0.03"/>
    <n v="4811.57"/>
    <n v="1286.23"/>
    <n v="0.26700000000000002"/>
    <n v="78.13"/>
    <x v="0"/>
    <n v="2"/>
    <b v="0"/>
    <s v="Delivered"/>
    <x v="1"/>
    <x v="3"/>
    <n v="10"/>
    <x v="1"/>
    <x v="12"/>
    <s v="Unknown"/>
    <x v="2"/>
    <x v="0"/>
    <n v="0"/>
    <n v="1"/>
    <n v="0"/>
    <n v="1"/>
  </r>
  <r>
    <s v="ORD-03328"/>
    <d v="2023-12-11T00:00:00"/>
    <d v="2023-12-11T00:00:00"/>
    <s v="CUST92130"/>
    <s v="Nisha Pillai"/>
    <n v="19"/>
    <n v="19"/>
    <s v="Other"/>
    <s v="Other"/>
    <s v="North"/>
    <s v="Ludhiana"/>
    <x v="6"/>
    <x v="21"/>
    <n v="2"/>
    <n v="2"/>
    <n v="350.76"/>
    <n v="0.26"/>
    <n v="437.15"/>
    <n v="113.04"/>
    <n v="0.25900000000000001"/>
    <n v="72.77"/>
    <x v="2"/>
    <n v="2"/>
    <b v="0"/>
    <s v="Cancelled"/>
    <x v="3"/>
    <x v="9"/>
    <n v="9"/>
    <x v="1"/>
    <x v="12"/>
    <s v="18-25"/>
    <x v="0"/>
    <x v="0"/>
    <n v="0"/>
    <n v="0"/>
    <n v="1"/>
    <n v="1"/>
  </r>
  <r>
    <s v="ORD-03329"/>
    <d v="2023-12-11T00:00:00"/>
    <d v="2023-12-11T00:00:00"/>
    <s v="CUST84812"/>
    <s v="Amit Singh"/>
    <n v="29"/>
    <n v="29"/>
    <s v="Male"/>
    <s v="Male"/>
    <s v="North"/>
    <s v="Amritsar"/>
    <x v="0"/>
    <x v="38"/>
    <n v="7"/>
    <n v="7"/>
    <n v="1649.29"/>
    <n v="0.18"/>
    <n v="7846.93"/>
    <n v="3544.75"/>
    <n v="0.45200000000000001"/>
    <n v="37.21"/>
    <x v="4"/>
    <n v="2"/>
    <b v="0"/>
    <s v="Delivered"/>
    <x v="1"/>
    <x v="10"/>
    <n v="2"/>
    <x v="1"/>
    <x v="12"/>
    <s v="26-35"/>
    <x v="3"/>
    <x v="0"/>
    <n v="0"/>
    <n v="1"/>
    <n v="0"/>
    <n v="1"/>
  </r>
  <r>
    <s v="ORD-03327"/>
    <d v="2023-12-10T00:00:00"/>
    <d v="2023-12-10T00:00:00"/>
    <s v="CUST05689"/>
    <s v="Ananya Bhat"/>
    <n v="30"/>
    <n v="30"/>
    <s v="Male"/>
    <s v="Male"/>
    <s v="North"/>
    <s v="Ludhiana"/>
    <x v="3"/>
    <x v="40"/>
    <n v="9"/>
    <n v="9"/>
    <n v="407.05"/>
    <n v="0.3"/>
    <n v="1997.66"/>
    <n v="139.6"/>
    <n v="7.0000000000000007E-2"/>
    <n v="72.88"/>
    <x v="4"/>
    <n v="4"/>
    <b v="0"/>
    <s v="Cancelled"/>
    <x v="3"/>
    <x v="6"/>
    <n v="6"/>
    <x v="1"/>
    <x v="12"/>
    <s v="26-35"/>
    <x v="0"/>
    <x v="0"/>
    <n v="0"/>
    <n v="0"/>
    <n v="1"/>
    <n v="1"/>
  </r>
  <r>
    <s v="ORD-03326"/>
    <d v="2023-12-10T00:00:00"/>
    <d v="2023-12-10T00:00:00"/>
    <s v="CUST35382"/>
    <s v="Ritu Singh"/>
    <n v="46"/>
    <n v="46"/>
    <s v="Other"/>
    <s v="Other"/>
    <s v="West"/>
    <s v="Surat"/>
    <x v="6"/>
    <x v="23"/>
    <n v="5"/>
    <n v="5"/>
    <n v="1679.82"/>
    <n v="0.28999999999999998"/>
    <n v="5932.93"/>
    <n v="2439.71"/>
    <n v="0.41099999999999998"/>
    <n v="61.89"/>
    <x v="4"/>
    <n v="2"/>
    <b v="0"/>
    <s v="Cancelled"/>
    <x v="3"/>
    <x v="0"/>
    <n v="3"/>
    <x v="1"/>
    <x v="12"/>
    <s v="46-60"/>
    <x v="0"/>
    <x v="0"/>
    <n v="0"/>
    <n v="0"/>
    <n v="1"/>
    <n v="1"/>
  </r>
  <r>
    <s v="ORD-03325"/>
    <d v="2023-12-10T00:00:00"/>
    <d v="2023-12-10T00:00:00"/>
    <s v="CUST66402"/>
    <s v="Sanjay Nair"/>
    <n v="11"/>
    <n v="11"/>
    <s v="Female"/>
    <s v="Female"/>
    <s v="East"/>
    <s v="Bhubaneswar"/>
    <x v="0"/>
    <x v="15"/>
    <n v="8"/>
    <n v="8"/>
    <n v="1075.9000000000001"/>
    <m/>
    <n v="8522.19"/>
    <n v="4754.6099999999997"/>
    <n v="0.55800000000000005"/>
    <n v="89.59"/>
    <x v="2"/>
    <n v="3"/>
    <b v="0"/>
    <s v="Delivered"/>
    <x v="1"/>
    <x v="6"/>
    <n v="6"/>
    <x v="1"/>
    <x v="12"/>
    <s v="&lt;18"/>
    <x v="5"/>
    <x v="0"/>
    <n v="0"/>
    <n v="1"/>
    <n v="0"/>
    <n v="1"/>
  </r>
  <r>
    <s v="ORD-03324"/>
    <d v="2023-12-10T00:00:00"/>
    <d v="2023-12-10T00:00:00"/>
    <s v="CUST12209"/>
    <s v="Aditya Rao"/>
    <n v="36"/>
    <n v="36"/>
    <s v="Male"/>
    <s v="Male"/>
    <s v="Central"/>
    <s v="Indore"/>
    <x v="4"/>
    <x v="36"/>
    <n v="5"/>
    <n v="5"/>
    <n v="1477.84"/>
    <n v="0.14000000000000001"/>
    <n v="6011.52"/>
    <n v="2592.23"/>
    <n v="0.43099999999999999"/>
    <n v="63.2"/>
    <x v="4"/>
    <n v="3"/>
    <b v="0"/>
    <s v="Delivered"/>
    <x v="1"/>
    <x v="2"/>
    <n v="1"/>
    <x v="1"/>
    <x v="12"/>
    <s v="36-45"/>
    <x v="3"/>
    <x v="0"/>
    <n v="0"/>
    <n v="1"/>
    <n v="0"/>
    <n v="1"/>
  </r>
  <r>
    <s v="ORD-03322"/>
    <d v="2023-12-09T00:00:00"/>
    <d v="2023-12-09T00:00:00"/>
    <s v="CUST90480"/>
    <s v="Nisha Patel"/>
    <n v="31"/>
    <n v="31"/>
    <s v="Other"/>
    <s v="Other"/>
    <s v="East"/>
    <s v="Kolkata"/>
    <x v="3"/>
    <x v="25"/>
    <n v="8"/>
    <n v="8"/>
    <n v="314.32"/>
    <n v="0.03"/>
    <n v="2055.5500000000002"/>
    <n v="180.84"/>
    <n v="8.7999999999999995E-2"/>
    <n v="99.45"/>
    <x v="5"/>
    <n v="1"/>
    <b v="0"/>
    <s v="Cancelled"/>
    <x v="3"/>
    <x v="10"/>
    <n v="2"/>
    <x v="1"/>
    <x v="12"/>
    <s v="26-35"/>
    <x v="2"/>
    <x v="0"/>
    <n v="0"/>
    <n v="0"/>
    <n v="1"/>
    <n v="1"/>
  </r>
  <r>
    <s v="ORD-03321"/>
    <d v="2023-12-09T00:00:00"/>
    <d v="2023-12-09T00:00:00"/>
    <s v="CUST48101"/>
    <s v="Sanjay Kumar"/>
    <n v="38"/>
    <n v="38"/>
    <s v="Male"/>
    <s v="Male"/>
    <s v="East"/>
    <s v="Patna"/>
    <x v="6"/>
    <x v="21"/>
    <n v="7"/>
    <n v="7"/>
    <n v="2311.75"/>
    <n v="0.14000000000000001"/>
    <n v="11373.42"/>
    <n v="4064.18"/>
    <n v="0.35699999999999998"/>
    <n v="93.86"/>
    <x v="4"/>
    <n v="4"/>
    <b v="0"/>
    <s v="Delivered"/>
    <x v="1"/>
    <x v="3"/>
    <n v="10"/>
    <x v="1"/>
    <x v="12"/>
    <s v="36-45"/>
    <x v="3"/>
    <x v="0"/>
    <n v="0"/>
    <n v="1"/>
    <n v="0"/>
    <n v="1"/>
  </r>
  <r>
    <s v="ORD-03323"/>
    <d v="2023-12-09T00:00:00"/>
    <d v="2023-12-09T00:00:00"/>
    <s v="CUST01601"/>
    <s v="Sanjay Singh"/>
    <n v="43"/>
    <n v="43"/>
    <s v="Other"/>
    <s v="Other"/>
    <s v="North"/>
    <s v="Amritsar"/>
    <x v="4"/>
    <x v="7"/>
    <n v="6"/>
    <n v="6"/>
    <n v="816.54"/>
    <n v="0.12"/>
    <n v="3736.19"/>
    <n v="1793.27"/>
    <n v="0.48"/>
    <n v="39.880000000000003"/>
    <x v="4"/>
    <n v="2"/>
    <b v="0"/>
    <s v="Pending"/>
    <x v="2"/>
    <x v="8"/>
    <n v="7"/>
    <x v="1"/>
    <x v="12"/>
    <s v="36-45"/>
    <x v="3"/>
    <x v="0"/>
    <n v="0"/>
    <n v="0"/>
    <n v="0"/>
    <n v="1"/>
  </r>
  <r>
    <s v="ORD-03320"/>
    <d v="2023-12-08T00:00:00"/>
    <d v="2023-12-08T00:00:00"/>
    <s v="CUST53965"/>
    <s v="Sanjay Mehta"/>
    <n v="32"/>
    <n v="32"/>
    <s v="Female"/>
    <s v="Female"/>
    <s v="North"/>
    <s v="Amritsar"/>
    <x v="2"/>
    <x v="26"/>
    <n v="1"/>
    <n v="1"/>
    <n v="74269.77"/>
    <n v="0.15"/>
    <n v="58489.45"/>
    <n v="8517.07"/>
    <n v="0.14599999999999999"/>
    <n v="41.46"/>
    <x v="4"/>
    <n v="5"/>
    <b v="0"/>
    <s v="Pending"/>
    <x v="2"/>
    <x v="2"/>
    <n v="1"/>
    <x v="1"/>
    <x v="12"/>
    <s v="26-35"/>
    <x v="3"/>
    <x v="0"/>
    <n v="0"/>
    <n v="0"/>
    <n v="0"/>
    <n v="1"/>
  </r>
  <r>
    <s v="ORD-03319"/>
    <d v="2023-12-08T00:00:00"/>
    <d v="2023-12-08T00:00:00"/>
    <s v="CUST70804"/>
    <s v="Ritu Singh"/>
    <n v="44"/>
    <n v="44"/>
    <s v="Other"/>
    <s v="Other"/>
    <s v="East"/>
    <s v="Guwahati"/>
    <x v="3"/>
    <x v="14"/>
    <n v="7"/>
    <n v="7"/>
    <n v="327.26"/>
    <n v="0.09"/>
    <n v="1655.16"/>
    <n v="157.97"/>
    <n v="9.5000000000000001E-2"/>
    <n v="83.19"/>
    <x v="4"/>
    <n v="1"/>
    <b v="0"/>
    <s v="Delivered"/>
    <x v="1"/>
    <x v="10"/>
    <n v="2"/>
    <x v="1"/>
    <x v="12"/>
    <s v="36-45"/>
    <x v="2"/>
    <x v="0"/>
    <n v="0"/>
    <n v="1"/>
    <n v="0"/>
    <n v="1"/>
  </r>
  <r>
    <s v="ORD-03318"/>
    <d v="2023-12-06T00:00:00"/>
    <d v="2023-12-06T00:00:00"/>
    <s v="CUST94948"/>
    <s v="Rohan Kapoor"/>
    <n v="40"/>
    <n v="40"/>
    <s v="Other"/>
    <s v="Other"/>
    <s v="Central"/>
    <s v="Indore"/>
    <x v="4"/>
    <x v="8"/>
    <n v="9"/>
    <n v="9"/>
    <n v="276.41000000000003"/>
    <n v="0.11"/>
    <n v="1896.15"/>
    <n v="853.77"/>
    <n v="0.45"/>
    <n v="46.35"/>
    <x v="3"/>
    <n v="2"/>
    <b v="0"/>
    <s v="Delivered"/>
    <x v="1"/>
    <x v="7"/>
    <m/>
    <x v="1"/>
    <x v="12"/>
    <s v="36-45"/>
    <x v="3"/>
    <x v="0"/>
    <n v="0"/>
    <n v="1"/>
    <n v="0"/>
    <n v="1"/>
  </r>
  <r>
    <s v="ORD-03316"/>
    <d v="2023-12-05T00:00:00"/>
    <d v="2023-12-05T00:00:00"/>
    <s v="CUST71283"/>
    <s v="Aditya Shah"/>
    <n v="12"/>
    <n v="12"/>
    <s v="Other"/>
    <s v="Other"/>
    <s v="East"/>
    <s v="Patna"/>
    <x v="5"/>
    <x v="22"/>
    <n v="3"/>
    <n v="3"/>
    <n v="2813.63"/>
    <n v="0.22"/>
    <n v="5526.04"/>
    <n v="1360.97"/>
    <n v="0.246"/>
    <n v="71.86"/>
    <x v="0"/>
    <n v="2"/>
    <b v="0"/>
    <s v="Delivered"/>
    <x v="1"/>
    <x v="9"/>
    <n v="9"/>
    <x v="1"/>
    <x v="12"/>
    <s v="&lt;18"/>
    <x v="0"/>
    <x v="0"/>
    <n v="0"/>
    <n v="1"/>
    <n v="0"/>
    <n v="1"/>
  </r>
  <r>
    <s v="ORD-03315"/>
    <d v="2023-12-05T00:00:00"/>
    <d v="2023-12-05T00:00:00"/>
    <s v="CUST93902"/>
    <s v="Amit Sharma"/>
    <n v="27"/>
    <n v="27"/>
    <s v="Other"/>
    <s v="Other"/>
    <s v="South"/>
    <s v="Chennai"/>
    <x v="0"/>
    <x v="38"/>
    <n v="3"/>
    <n v="3"/>
    <n v="752.34"/>
    <n v="0.25"/>
    <n v="1312.85"/>
    <n v="600.66"/>
    <n v="0.45800000000000002"/>
    <n v="65.3"/>
    <x v="4"/>
    <n v="5"/>
    <b v="0"/>
    <s v="Delivered"/>
    <x v="1"/>
    <x v="2"/>
    <n v="1"/>
    <x v="1"/>
    <x v="12"/>
    <s v="26-35"/>
    <x v="0"/>
    <x v="0"/>
    <n v="0"/>
    <n v="1"/>
    <n v="0"/>
    <n v="1"/>
  </r>
  <r>
    <s v="ORD-03317"/>
    <d v="2023-12-05T00:00:00"/>
    <d v="2023-12-05T00:00:00"/>
    <s v="CUST33429"/>
    <s v="Sunita Das"/>
    <m/>
    <m/>
    <s v="Female"/>
    <s v="Female"/>
    <s v="North"/>
    <s v="Chandigarh"/>
    <x v="1"/>
    <x v="3"/>
    <n v="3"/>
    <n v="3"/>
    <n v="29726.23"/>
    <n v="7.0000000000000007E-2"/>
    <n v="67800.679999999993"/>
    <n v="22599.39"/>
    <n v="0.33300000000000002"/>
    <n v="72.069999999999993"/>
    <x v="4"/>
    <m/>
    <b v="0"/>
    <s v="Delivered"/>
    <x v="1"/>
    <x v="3"/>
    <n v="10"/>
    <x v="1"/>
    <x v="12"/>
    <s v="Unknown"/>
    <x v="2"/>
    <x v="0"/>
    <n v="0"/>
    <n v="1"/>
    <n v="0"/>
    <n v="1"/>
  </r>
  <r>
    <s v="ORD-03314"/>
    <d v="2023-12-04T00:00:00"/>
    <d v="2023-12-04T00:00:00"/>
    <s v="CUST74780"/>
    <s v="Rahul Bhat"/>
    <n v="13"/>
    <n v="13"/>
    <s v="m"/>
    <s v="Male"/>
    <s v="West"/>
    <s v="Pune"/>
    <x v="4"/>
    <x v="36"/>
    <n v="10"/>
    <n v="10"/>
    <n v="1096"/>
    <n v="0.31"/>
    <n v="6190.12"/>
    <n v="1824.11"/>
    <n v="0.29499999999999998"/>
    <n v="82.85"/>
    <x v="2"/>
    <n v="5"/>
    <b v="0"/>
    <s v="Delivered"/>
    <x v="1"/>
    <x v="8"/>
    <n v="7"/>
    <x v="1"/>
    <x v="12"/>
    <s v="&lt;18"/>
    <x v="1"/>
    <x v="0"/>
    <n v="0"/>
    <n v="1"/>
    <n v="0"/>
    <n v="1"/>
  </r>
  <r>
    <s v="ORD-03313"/>
    <d v="2023-12-04T00:00:00"/>
    <d v="2023-12-04T00:00:00"/>
    <s v="CUST96995"/>
    <s v="Aarav Sharma"/>
    <n v="34"/>
    <n v="34"/>
    <s v="Female"/>
    <s v="Female"/>
    <s v="South"/>
    <s v="Kochi"/>
    <x v="2"/>
    <x v="17"/>
    <n v="5"/>
    <n v="5"/>
    <n v="9244.7800000000007"/>
    <n v="0.33"/>
    <n v="27641.06"/>
    <n v="3683.19"/>
    <n v="0.13300000000000001"/>
    <n v="66.349999999999994"/>
    <x v="2"/>
    <m/>
    <b v="0"/>
    <s v="Delivered"/>
    <x v="1"/>
    <x v="8"/>
    <n v="7"/>
    <x v="1"/>
    <x v="12"/>
    <s v="26-35"/>
    <x v="1"/>
    <x v="0"/>
    <n v="0"/>
    <n v="1"/>
    <n v="0"/>
    <n v="1"/>
  </r>
  <r>
    <s v="ORD-03312"/>
    <d v="2023-12-03T00:00:00"/>
    <d v="2023-12-03T00:00:00"/>
    <s v="CUST71934"/>
    <s v="Arjun Gupta"/>
    <n v="28"/>
    <n v="28"/>
    <s v="Male"/>
    <s v="Male"/>
    <s v="West"/>
    <s v="Ahmedabad"/>
    <x v="2"/>
    <x v="30"/>
    <n v="4"/>
    <n v="4"/>
    <n v="61847.14"/>
    <n v="0.28000000000000003"/>
    <n v="158246.41"/>
    <n v="21536.45"/>
    <n v="0.13600000000000001"/>
    <n v="70.33"/>
    <x v="5"/>
    <n v="4"/>
    <b v="1"/>
    <s v="Returned"/>
    <x v="0"/>
    <x v="1"/>
    <n v="5"/>
    <x v="1"/>
    <x v="12"/>
    <s v="26-35"/>
    <x v="0"/>
    <x v="0"/>
    <n v="1"/>
    <n v="1"/>
    <n v="0"/>
    <n v="1"/>
  </r>
  <r>
    <s v="ORD-03310"/>
    <d v="2023-12-02T00:00:00"/>
    <d v="2023-12-02T00:00:00"/>
    <s v="CUST44114"/>
    <s v="Aditya Mehta"/>
    <n v="36"/>
    <n v="36"/>
    <s v="Female"/>
    <s v="Female"/>
    <s v="North"/>
    <s v="Ludhiana"/>
    <x v="5"/>
    <x v="9"/>
    <m/>
    <m/>
    <n v="11000.34"/>
    <n v="0.04"/>
    <n v="9272.7099999999991"/>
    <n v="1339.4"/>
    <n v="0.14399999999999999"/>
    <n v="62.5"/>
    <x v="4"/>
    <n v="1"/>
    <b v="0"/>
    <s v="Cancelled"/>
    <x v="3"/>
    <x v="10"/>
    <n v="2"/>
    <x v="1"/>
    <x v="12"/>
    <s v="36-45"/>
    <x v="2"/>
    <x v="0"/>
    <n v="0"/>
    <n v="0"/>
    <n v="1"/>
    <n v="1"/>
  </r>
  <r>
    <s v="ORD-03311"/>
    <d v="2023-12-02T00:00:00"/>
    <d v="2023-12-02T00:00:00"/>
    <s v="CUST69847"/>
    <s v="Nikhil Rao"/>
    <n v="53"/>
    <n v="53"/>
    <s v="Female"/>
    <s v="Female"/>
    <s v="East"/>
    <s v="Guwahati"/>
    <x v="1"/>
    <x v="28"/>
    <n v="7"/>
    <n v="7"/>
    <n v="17240.23"/>
    <n v="0.18"/>
    <n v="93169.87"/>
    <n v="29154.44"/>
    <n v="0.313"/>
    <n v="70.02"/>
    <x v="3"/>
    <n v="2"/>
    <b v="0"/>
    <s v="Delivered"/>
    <x v="1"/>
    <x v="3"/>
    <n v="10"/>
    <x v="1"/>
    <x v="12"/>
    <s v="46-60"/>
    <x v="3"/>
    <x v="0"/>
    <n v="0"/>
    <n v="1"/>
    <n v="0"/>
    <n v="1"/>
  </r>
  <r>
    <s v="ORD-03309"/>
    <d v="2023-12-01T00:00:00"/>
    <d v="2023-12-01T00:00:00"/>
    <s v="CUST44030"/>
    <s v="Aditya Iyer"/>
    <m/>
    <m/>
    <s v="m"/>
    <s v="Male"/>
    <s v="West"/>
    <s v="Mumbai"/>
    <x v="6"/>
    <x v="23"/>
    <n v="3"/>
    <n v="3"/>
    <n v="3608.42"/>
    <n v="0.28999999999999998"/>
    <n v="6927.13"/>
    <n v="1997.74"/>
    <n v="0.28799999999999998"/>
    <n v="54.98"/>
    <x v="1"/>
    <n v="5"/>
    <b v="0"/>
    <s v="Delivered"/>
    <x v="1"/>
    <x v="9"/>
    <n v="9"/>
    <x v="1"/>
    <x v="12"/>
    <s v="Unknown"/>
    <x v="0"/>
    <x v="0"/>
    <n v="0"/>
    <n v="1"/>
    <n v="0"/>
    <n v="1"/>
  </r>
  <r>
    <s v="ORD-03307"/>
    <d v="2023-12-01T00:00:00"/>
    <d v="2023-12-01T00:00:00"/>
    <s v="CUST74033"/>
    <s v="Vikram Mehta"/>
    <n v="46"/>
    <n v="46"/>
    <s v="Male"/>
    <s v="Male"/>
    <s v="North"/>
    <s v="Amritsar"/>
    <x v="0"/>
    <x v="16"/>
    <n v="1"/>
    <n v="1"/>
    <n v="2427.6999999999998"/>
    <n v="0.11"/>
    <n v="1734.31"/>
    <n v="605.52"/>
    <n v="0.34899999999999998"/>
    <n v="48.85"/>
    <x v="2"/>
    <n v="2"/>
    <b v="0"/>
    <s v="Delivered"/>
    <x v="1"/>
    <x v="2"/>
    <n v="1"/>
    <x v="1"/>
    <x v="12"/>
    <s v="46-60"/>
    <x v="3"/>
    <x v="0"/>
    <n v="0"/>
    <n v="1"/>
    <n v="0"/>
    <n v="1"/>
  </r>
  <r>
    <s v="ORD-03306"/>
    <d v="2023-12-01T00:00:00"/>
    <d v="2023-12-01T00:00:00"/>
    <s v="CUST91195"/>
    <s v="Vikram Sharma"/>
    <n v="24"/>
    <n v="24"/>
    <s v="Male"/>
    <s v="Male"/>
    <s v="East"/>
    <s v="Bhubaneswar"/>
    <x v="3"/>
    <x v="31"/>
    <n v="4"/>
    <n v="4"/>
    <n v="206.91"/>
    <n v="0.2"/>
    <n v="574.20000000000005"/>
    <n v="59.02"/>
    <n v="0.10299999999999999"/>
    <n v="52.38"/>
    <x v="5"/>
    <m/>
    <b v="0"/>
    <s v="Delivered"/>
    <x v="1"/>
    <x v="10"/>
    <n v="2"/>
    <x v="1"/>
    <x v="12"/>
    <s v="18-25"/>
    <x v="3"/>
    <x v="0"/>
    <n v="0"/>
    <n v="1"/>
    <n v="0"/>
    <n v="1"/>
  </r>
  <r>
    <s v="ORD-03308"/>
    <d v="2023-12-01T00:00:00"/>
    <d v="2023-12-01T00:00:00"/>
    <s v="CUST41593"/>
    <s v="Sanjay Bose"/>
    <n v="24"/>
    <n v="24"/>
    <s v="Other"/>
    <s v="Other"/>
    <s v="Central"/>
    <s v="Raipur"/>
    <x v="1"/>
    <x v="2"/>
    <n v="10"/>
    <n v="10"/>
    <n v="23621.89"/>
    <n v="0.03"/>
    <n v="192313.69"/>
    <n v="56375.97"/>
    <n v="0.29299999999999998"/>
    <n v="73.91"/>
    <x v="3"/>
    <n v="2"/>
    <b v="0"/>
    <s v="Delivered"/>
    <x v="1"/>
    <x v="10"/>
    <n v="2"/>
    <x v="1"/>
    <x v="12"/>
    <s v="18-25"/>
    <x v="2"/>
    <x v="0"/>
    <n v="0"/>
    <n v="1"/>
    <n v="0"/>
    <n v="1"/>
  </r>
  <r>
    <s v="ORD-03305"/>
    <d v="2023-11-30T00:00:00"/>
    <d v="2023-11-30T00:00:00"/>
    <s v="CUST44322"/>
    <s v="Rahul Joshi"/>
    <n v="59"/>
    <n v="59"/>
    <s v="Male"/>
    <s v="Male"/>
    <s v="North"/>
    <s v="Amritsar"/>
    <x v="2"/>
    <x v="39"/>
    <n v="9"/>
    <n v="9"/>
    <n v="45871.33"/>
    <m/>
    <n v="349237.43"/>
    <n v="41287.550000000003"/>
    <n v="0.11799999999999999"/>
    <n v="42.69"/>
    <x v="0"/>
    <n v="1"/>
    <b v="0"/>
    <s v="Shipped"/>
    <x v="4"/>
    <x v="9"/>
    <n v="9"/>
    <x v="1"/>
    <x v="13"/>
    <s v="46-60"/>
    <x v="5"/>
    <x v="0"/>
    <n v="0"/>
    <n v="0"/>
    <n v="0"/>
    <n v="1"/>
  </r>
  <r>
    <s v="ORD-03303"/>
    <d v="2023-11-29T00:00:00"/>
    <d v="2023-11-29T00:00:00"/>
    <s v="CUST73772"/>
    <s v="Nisha Reddy"/>
    <n v="15"/>
    <n v="15"/>
    <s v="Male"/>
    <s v="Male"/>
    <s v="East"/>
    <s v="Kolkata"/>
    <x v="2"/>
    <x v="30"/>
    <n v="1"/>
    <n v="1"/>
    <n v="19475.099999999999"/>
    <n v="0.27"/>
    <n v="12588.84"/>
    <n v="1124.3399999999999"/>
    <n v="8.8999999999999996E-2"/>
    <n v="70.91"/>
    <x v="4"/>
    <m/>
    <b v="0"/>
    <s v="Delivered"/>
    <x v="1"/>
    <x v="7"/>
    <n v="100"/>
    <x v="1"/>
    <x v="13"/>
    <s v="&lt;18"/>
    <x v="0"/>
    <x v="0"/>
    <n v="0"/>
    <n v="1"/>
    <n v="0"/>
    <n v="1"/>
  </r>
  <r>
    <s v="ORD-03304"/>
    <d v="2023-11-29T00:00:00"/>
    <d v="2023-11-29T00:00:00"/>
    <s v="CUST38933"/>
    <s v="Sunita Reddy"/>
    <n v="45"/>
    <n v="45"/>
    <s v="Other"/>
    <s v="Other"/>
    <s v="Central"/>
    <s v="Indore"/>
    <x v="0"/>
    <x v="38"/>
    <n v="7"/>
    <n v="7"/>
    <n v="2195.91"/>
    <n v="0.28000000000000003"/>
    <n v="8503.4699999999993"/>
    <n v="3907.75"/>
    <n v="0.46"/>
    <n v="63.07"/>
    <x v="3"/>
    <n v="1"/>
    <b v="1"/>
    <s v="Returned"/>
    <x v="0"/>
    <x v="6"/>
    <n v="6"/>
    <x v="1"/>
    <x v="13"/>
    <s v="36-45"/>
    <x v="0"/>
    <x v="0"/>
    <n v="1"/>
    <n v="1"/>
    <n v="0"/>
    <n v="1"/>
  </r>
  <r>
    <s v="ORD-03302"/>
    <d v="2023-11-29T00:00:00"/>
    <d v="2023-11-29T00:00:00"/>
    <s v="CUST00808"/>
    <s v="Arjun Reddy"/>
    <n v="31"/>
    <n v="31"/>
    <s v="Female"/>
    <s v="Female"/>
    <s v="West"/>
    <s v="Mumbai"/>
    <x v="2"/>
    <x v="11"/>
    <n v="5"/>
    <n v="5"/>
    <n v="5934.23"/>
    <n v="0.35"/>
    <n v="18050.43"/>
    <n v="1851.85"/>
    <n v="0.10299999999999999"/>
    <n v="76.64"/>
    <x v="3"/>
    <n v="3"/>
    <b v="0"/>
    <s v="Shipped"/>
    <x v="4"/>
    <x v="10"/>
    <n v="2"/>
    <x v="1"/>
    <x v="13"/>
    <s v="26-35"/>
    <x v="1"/>
    <x v="0"/>
    <n v="0"/>
    <n v="0"/>
    <n v="0"/>
    <n v="1"/>
  </r>
  <r>
    <s v="ORD-03301"/>
    <d v="2023-11-29T00:00:00"/>
    <d v="2023-11-29T00:00:00"/>
    <s v="CUST23165"/>
    <s v="Rohan Kumar"/>
    <n v="35"/>
    <n v="35"/>
    <s v="Female"/>
    <s v="Female"/>
    <s v="West"/>
    <s v="Pune"/>
    <x v="1"/>
    <x v="2"/>
    <n v="6"/>
    <n v="6"/>
    <n v="9674.09"/>
    <n v="0.13"/>
    <n v="45840.04"/>
    <n v="10521.95"/>
    <n v="0.23"/>
    <n v="82.91"/>
    <x v="2"/>
    <n v="5"/>
    <b v="0"/>
    <s v="Delivered"/>
    <x v="1"/>
    <x v="4"/>
    <n v="4"/>
    <x v="1"/>
    <x v="13"/>
    <s v="26-35"/>
    <x v="3"/>
    <x v="0"/>
    <n v="0"/>
    <n v="1"/>
    <n v="0"/>
    <n v="1"/>
  </r>
  <r>
    <s v="ORD-03300"/>
    <d v="2023-11-27T00:00:00"/>
    <d v="2023-11-27T00:00:00"/>
    <s v="CUST46539"/>
    <s v="Shreya Verma"/>
    <n v="29"/>
    <n v="29"/>
    <s v="Other"/>
    <s v="Other"/>
    <s v="South"/>
    <s v="Bangalore"/>
    <x v="3"/>
    <x v="5"/>
    <n v="9"/>
    <n v="9"/>
    <n v="56.27"/>
    <n v="0.15"/>
    <n v="407.16"/>
    <n v="20.82"/>
    <n v="5.0999999999999997E-2"/>
    <n v="82.79"/>
    <x v="3"/>
    <n v="5"/>
    <b v="0"/>
    <s v="Delivered"/>
    <x v="1"/>
    <x v="10"/>
    <n v="2"/>
    <x v="1"/>
    <x v="13"/>
    <s v="26-35"/>
    <x v="3"/>
    <x v="0"/>
    <n v="0"/>
    <n v="1"/>
    <n v="0"/>
    <n v="1"/>
  </r>
  <r>
    <s v="ORD-03299"/>
    <s v="November 27, 2023"/>
    <d v="2023-11-27T00:00:00"/>
    <s v="CUST51100"/>
    <s v="Ananya Bose"/>
    <n v="45"/>
    <n v="45"/>
    <s v="Other"/>
    <s v="Other"/>
    <s v="West"/>
    <s v="Mumbai"/>
    <x v="6"/>
    <x v="37"/>
    <n v="10"/>
    <n v="10"/>
    <n v="1349.67"/>
    <n v="0.11"/>
    <n v="12320.37"/>
    <n v="4637.25"/>
    <n v="0.376"/>
    <n v="55.35"/>
    <x v="5"/>
    <m/>
    <b v="0"/>
    <s v="Delivered"/>
    <x v="1"/>
    <x v="3"/>
    <n v="10"/>
    <x v="1"/>
    <x v="13"/>
    <s v="36-45"/>
    <x v="3"/>
    <x v="0"/>
    <n v="0"/>
    <n v="1"/>
    <n v="0"/>
    <n v="1"/>
  </r>
  <r>
    <s v="ORD-03298"/>
    <d v="2023-11-26T00:00:00"/>
    <d v="2023-11-26T00:00:00"/>
    <s v="CUST82100"/>
    <s v="Pooja Kapoor"/>
    <n v="-5"/>
    <m/>
    <s v="Female"/>
    <s v="Female"/>
    <s v="West"/>
    <s v="Surat"/>
    <x v="5"/>
    <x v="22"/>
    <n v="3"/>
    <n v="3"/>
    <n v="11118.32"/>
    <n v="0.3"/>
    <n v="22974.82"/>
    <n v="4866.53"/>
    <n v="0.21199999999999999"/>
    <n v="53.21"/>
    <x v="4"/>
    <n v="4"/>
    <b v="1"/>
    <s v="Returned"/>
    <x v="0"/>
    <x v="9"/>
    <n v="9"/>
    <x v="1"/>
    <x v="13"/>
    <s v="Unknown"/>
    <x v="0"/>
    <x v="0"/>
    <n v="1"/>
    <n v="1"/>
    <n v="0"/>
    <n v="1"/>
  </r>
  <r>
    <s v="ORD-03297"/>
    <d v="2023-11-26T00:00:00"/>
    <d v="2023-11-26T00:00:00"/>
    <s v="CUST29713"/>
    <s v="Rahul Gupta"/>
    <n v="37"/>
    <n v="37"/>
    <s v="Male"/>
    <s v="Male"/>
    <s v="West"/>
    <s v="Mumbai"/>
    <x v="4"/>
    <x v="29"/>
    <n v="10"/>
    <n v="10"/>
    <n v="666.25"/>
    <n v="7.0000000000000007E-2"/>
    <n v="5098.3999999999996"/>
    <n v="1728.64"/>
    <n v="0.33900000000000002"/>
    <n v="55.61"/>
    <x v="3"/>
    <n v="3"/>
    <b v="0"/>
    <s v="Delivered"/>
    <x v="1"/>
    <x v="5"/>
    <n v="8"/>
    <x v="1"/>
    <x v="13"/>
    <s v="36-45"/>
    <x v="2"/>
    <x v="0"/>
    <n v="0"/>
    <n v="1"/>
    <n v="0"/>
    <n v="1"/>
  </r>
  <r>
    <s v="ORD-03296"/>
    <d v="2023-11-25T00:00:00"/>
    <d v="2023-11-25T00:00:00"/>
    <s v="CUST49836"/>
    <s v="Amit Bose"/>
    <n v="32"/>
    <n v="32"/>
    <s v="Other"/>
    <s v="Other"/>
    <s v="Central"/>
    <s v="Raipur"/>
    <x v="6"/>
    <x v="35"/>
    <n v="4"/>
    <n v="4"/>
    <n v="2037.61"/>
    <n v="0.09"/>
    <n v="7459.65"/>
    <n v="2991.98"/>
    <n v="0.40100000000000002"/>
    <n v="28.18"/>
    <x v="1"/>
    <n v="1"/>
    <b v="1"/>
    <s v="Returned"/>
    <x v="0"/>
    <x v="8"/>
    <n v="7"/>
    <x v="1"/>
    <x v="13"/>
    <s v="26-35"/>
    <x v="2"/>
    <x v="0"/>
    <n v="1"/>
    <n v="1"/>
    <n v="0"/>
    <n v="1"/>
  </r>
  <r>
    <s v="ORD-03295"/>
    <d v="2023-11-25T00:00:00"/>
    <d v="2023-11-25T00:00:00"/>
    <s v="CUST19218"/>
    <s v="Aditya Verma"/>
    <n v="41"/>
    <n v="41"/>
    <s v="Female"/>
    <s v="Female"/>
    <s v="North"/>
    <s v="Amritsar"/>
    <x v="5"/>
    <x v="9"/>
    <n v="5"/>
    <n v="5"/>
    <n v="7855.23"/>
    <n v="0.26"/>
    <n v="24768.639999999999"/>
    <n v="5747.72"/>
    <n v="0.23200000000000001"/>
    <n v="37.97"/>
    <x v="2"/>
    <n v="1"/>
    <b v="1"/>
    <s v="Returned"/>
    <x v="0"/>
    <x v="10"/>
    <n v="2"/>
    <x v="1"/>
    <x v="13"/>
    <s v="36-45"/>
    <x v="0"/>
    <x v="0"/>
    <n v="1"/>
    <n v="1"/>
    <n v="0"/>
    <n v="1"/>
  </r>
  <r>
    <s v="ORD-03294"/>
    <d v="2023-11-25T00:00:00"/>
    <d v="2023-11-25T00:00:00"/>
    <s v="CUST10406"/>
    <s v="Shreya Sharma"/>
    <n v="46"/>
    <n v="46"/>
    <s v="Female"/>
    <s v="Female"/>
    <s v="East"/>
    <s v="Kolkata"/>
    <x v="6"/>
    <x v="35"/>
    <n v="8"/>
    <n v="8"/>
    <n v="2163.34"/>
    <n v="0.09"/>
    <n v="14389.27"/>
    <n v="6967.35"/>
    <n v="0.48399999999999999"/>
    <n v="86.07"/>
    <x v="5"/>
    <n v="4"/>
    <b v="1"/>
    <s v="Returned"/>
    <x v="0"/>
    <x v="10"/>
    <n v="2"/>
    <x v="1"/>
    <x v="13"/>
    <s v="46-60"/>
    <x v="2"/>
    <x v="0"/>
    <n v="1"/>
    <n v="1"/>
    <n v="0"/>
    <n v="1"/>
  </r>
  <r>
    <s v="ORD-03292"/>
    <d v="2023-11-24T00:00:00"/>
    <d v="2023-11-24T00:00:00"/>
    <s v="CUST35522"/>
    <s v="Pooja Gupta"/>
    <n v="19"/>
    <n v="19"/>
    <s v="Other"/>
    <s v="Other"/>
    <s v="North"/>
    <s v="Amritsar"/>
    <x v="0"/>
    <x v="19"/>
    <n v="7"/>
    <n v="7"/>
    <n v="1961.36"/>
    <n v="0.27"/>
    <n v="8020.15"/>
    <n v="4122.3"/>
    <n v="0.51400000000000001"/>
    <n v="73.28"/>
    <x v="0"/>
    <n v="5"/>
    <b v="0"/>
    <s v="Delivered"/>
    <x v="1"/>
    <x v="0"/>
    <n v="3"/>
    <x v="1"/>
    <x v="13"/>
    <s v="18-25"/>
    <x v="0"/>
    <x v="0"/>
    <n v="0"/>
    <n v="1"/>
    <n v="0"/>
    <n v="1"/>
  </r>
  <r>
    <s v="ORD-03291"/>
    <d v="2023-11-24T00:00:00"/>
    <d v="2023-11-24T00:00:00"/>
    <s v="CUST41602"/>
    <s v="Arjun Bose"/>
    <n v="35"/>
    <n v="35"/>
    <s v="Other"/>
    <s v="Other"/>
    <s v="North"/>
    <s v="Ludhiana"/>
    <x v="2"/>
    <x v="17"/>
    <n v="4"/>
    <n v="4"/>
    <n v="61816.92"/>
    <n v="0"/>
    <n v="227231.35"/>
    <n v="30169.32"/>
    <n v="0.13300000000000001"/>
    <n v="42.89"/>
    <x v="0"/>
    <n v="1"/>
    <b v="0"/>
    <s v="Delivered"/>
    <x v="1"/>
    <x v="3"/>
    <n v="10"/>
    <x v="1"/>
    <x v="13"/>
    <s v="26-35"/>
    <x v="4"/>
    <x v="0"/>
    <n v="0"/>
    <n v="1"/>
    <n v="0"/>
    <n v="1"/>
  </r>
  <r>
    <s v="ORD-03293"/>
    <d v="2023-11-24T00:00:00"/>
    <d v="2023-11-24T00:00:00"/>
    <s v="CUST17652"/>
    <s v="Arjun Rao"/>
    <n v="40"/>
    <n v="40"/>
    <s v="Male"/>
    <s v="Male"/>
    <s v="East"/>
    <s v="Guwahati"/>
    <x v="0"/>
    <x v="0"/>
    <n v="7"/>
    <n v="7"/>
    <n v="586.63"/>
    <n v="0.04"/>
    <n v="3416.93"/>
    <n v="1208.1300000000001"/>
    <n v="0.35399999999999998"/>
    <n v="90.59"/>
    <x v="4"/>
    <n v="2"/>
    <b v="0"/>
    <s v="Pending"/>
    <x v="2"/>
    <x v="5"/>
    <n v="8"/>
    <x v="1"/>
    <x v="13"/>
    <s v="36-45"/>
    <x v="2"/>
    <x v="0"/>
    <n v="0"/>
    <n v="0"/>
    <n v="0"/>
    <n v="1"/>
  </r>
  <r>
    <s v="ORD-03290"/>
    <d v="2023-11-23T00:00:00"/>
    <d v="2023-11-23T00:00:00"/>
    <s v="CUST79601"/>
    <s v="Aarav Mishra"/>
    <n v="47"/>
    <n v="47"/>
    <s v="Other"/>
    <s v="Other"/>
    <s v="West"/>
    <s v="Mumbai"/>
    <x v="3"/>
    <x v="33"/>
    <n v="6"/>
    <n v="6"/>
    <n v="481.93"/>
    <n v="0.39"/>
    <n v="1558.52"/>
    <n v="135.01"/>
    <n v="8.6999999999999994E-2"/>
    <n v="54.04"/>
    <x v="0"/>
    <n v="2"/>
    <b v="0"/>
    <s v="Delivered"/>
    <x v="1"/>
    <x v="10"/>
    <n v="2"/>
    <x v="1"/>
    <x v="13"/>
    <s v="46-60"/>
    <x v="1"/>
    <x v="0"/>
    <n v="0"/>
    <n v="1"/>
    <n v="0"/>
    <n v="1"/>
  </r>
  <r>
    <s v="ORD-03288"/>
    <d v="2023-11-21T00:00:00"/>
    <d v="2023-11-21T00:00:00"/>
    <s v="CUST96629"/>
    <s v="Karan Gupta"/>
    <n v="14"/>
    <n v="14"/>
    <s v="Female"/>
    <s v="Female"/>
    <s v="South"/>
    <s v="Chennai"/>
    <x v="2"/>
    <x v="4"/>
    <n v="8"/>
    <n v="8"/>
    <n v="24941.15"/>
    <n v="0.38"/>
    <n v="134271.79"/>
    <n v="19098.95"/>
    <n v="0.14199999999999999"/>
    <n v="79.77"/>
    <x v="5"/>
    <n v="4"/>
    <b v="0"/>
    <s v="Delivered"/>
    <x v="1"/>
    <x v="4"/>
    <n v="4"/>
    <x v="1"/>
    <x v="13"/>
    <s v="&lt;18"/>
    <x v="1"/>
    <x v="0"/>
    <n v="0"/>
    <n v="1"/>
    <n v="0"/>
    <n v="1"/>
  </r>
  <r>
    <s v="ORD-03289"/>
    <d v="2023-11-21T00:00:00"/>
    <d v="2023-11-21T00:00:00"/>
    <s v="CUST55307"/>
    <s v="Kavya Chatterjee"/>
    <n v="13"/>
    <n v="13"/>
    <s v="Other"/>
    <s v="Other"/>
    <s v="South"/>
    <s v="Kochi"/>
    <x v="6"/>
    <x v="24"/>
    <n v="9"/>
    <n v="9"/>
    <n v="2673.67"/>
    <n v="0.23"/>
    <n v="16249.74"/>
    <n v="5950.65"/>
    <n v="0.36599999999999999"/>
    <n v="80.510000000000005"/>
    <x v="0"/>
    <n v="3"/>
    <b v="0"/>
    <s v="Delivered"/>
    <x v="1"/>
    <x v="5"/>
    <n v="8"/>
    <x v="1"/>
    <x v="13"/>
    <s v="&lt;18"/>
    <x v="0"/>
    <x v="0"/>
    <n v="0"/>
    <n v="1"/>
    <n v="0"/>
    <n v="1"/>
  </r>
  <r>
    <s v="ORD-03286"/>
    <d v="2023-11-19T00:00:00"/>
    <d v="2023-11-19T00:00:00"/>
    <s v="CUST81972"/>
    <s v="Aditya Das"/>
    <n v="32"/>
    <n v="32"/>
    <s v="Male"/>
    <s v="Male"/>
    <s v="East"/>
    <s v="Bhubaneswar"/>
    <x v="6"/>
    <x v="21"/>
    <n v="8"/>
    <n v="8"/>
    <n v="2288.2600000000002"/>
    <n v="0.22"/>
    <n v="12023.58"/>
    <n v="4024.97"/>
    <n v="0.33500000000000002"/>
    <n v="89.83"/>
    <x v="5"/>
    <n v="2"/>
    <b v="0"/>
    <s v="Delivered"/>
    <x v="1"/>
    <x v="2"/>
    <n v="1"/>
    <x v="1"/>
    <x v="13"/>
    <s v="26-35"/>
    <x v="0"/>
    <x v="0"/>
    <n v="0"/>
    <n v="1"/>
    <n v="0"/>
    <n v="1"/>
  </r>
  <r>
    <s v="ORD-03285"/>
    <d v="2023-11-19T00:00:00"/>
    <d v="2023-11-19T00:00:00"/>
    <s v="CUST64046"/>
    <s v="Shreya Mishra"/>
    <n v="15"/>
    <n v="15"/>
    <s v="Other"/>
    <s v="Other"/>
    <s v="Central"/>
    <s v="Nagpur"/>
    <x v="1"/>
    <x v="2"/>
    <n v="7"/>
    <n v="7"/>
    <n v="30237.39"/>
    <n v="0.15"/>
    <n v="155865.09"/>
    <n v="38187.730000000003"/>
    <n v="0.245"/>
    <n v="68.650000000000006"/>
    <x v="2"/>
    <n v="5"/>
    <b v="0"/>
    <s v="Cancelled"/>
    <x v="3"/>
    <x v="5"/>
    <n v="8"/>
    <x v="1"/>
    <x v="13"/>
    <s v="&lt;18"/>
    <x v="3"/>
    <x v="0"/>
    <n v="0"/>
    <n v="0"/>
    <n v="1"/>
    <n v="1"/>
  </r>
  <r>
    <s v="ORD-03287"/>
    <d v="2023-11-19T00:00:00"/>
    <d v="2023-11-19T00:00:00"/>
    <s v="CUST45543"/>
    <s v="Arjun Gupta"/>
    <n v="5"/>
    <n v="5"/>
    <s v="Male"/>
    <s v="Male"/>
    <s v="North"/>
    <s v="Amritsar"/>
    <x v="3"/>
    <x v="31"/>
    <n v="1"/>
    <n v="1"/>
    <n v="430.64"/>
    <n v="0.35"/>
    <n v="270.60000000000002"/>
    <n v="25.24"/>
    <n v="9.2999999999999999E-2"/>
    <n v="54.23"/>
    <x v="2"/>
    <n v="2"/>
    <b v="0"/>
    <s v="Delivered"/>
    <x v="1"/>
    <x v="4"/>
    <n v="4"/>
    <x v="1"/>
    <x v="13"/>
    <s v="&lt;18"/>
    <x v="1"/>
    <x v="0"/>
    <n v="0"/>
    <n v="1"/>
    <n v="0"/>
    <n v="1"/>
  </r>
  <r>
    <s v="ORD-03282"/>
    <d v="2023-11-18T00:00:00"/>
    <d v="2023-11-18T00:00:00"/>
    <s v="CUST30266"/>
    <s v="Deepa Bose"/>
    <n v="34"/>
    <n v="34"/>
    <s v="F"/>
    <s v="Female"/>
    <s v="West"/>
    <s v="Surat"/>
    <x v="5"/>
    <x v="41"/>
    <n v="3"/>
    <n v="3"/>
    <n v="14108.02"/>
    <n v="0.12"/>
    <n v="36649.85"/>
    <n v="6203.2"/>
    <n v="0.16900000000000001"/>
    <n v="56.58"/>
    <x v="0"/>
    <n v="2"/>
    <b v="0"/>
    <s v="Delivered"/>
    <x v="1"/>
    <x v="3"/>
    <n v="10"/>
    <x v="1"/>
    <x v="13"/>
    <s v="26-35"/>
    <x v="3"/>
    <x v="0"/>
    <n v="0"/>
    <n v="1"/>
    <n v="0"/>
    <n v="1"/>
  </r>
  <r>
    <s v="ORD-03284"/>
    <d v="2023-11-18T00:00:00"/>
    <d v="2023-11-18T00:00:00"/>
    <s v="CUST26543"/>
    <s v="Nikhil Mishra"/>
    <n v="37"/>
    <n v="37"/>
    <s v="Male"/>
    <s v="Male"/>
    <s v="South"/>
    <s v="Bangalore"/>
    <x v="0"/>
    <x v="19"/>
    <n v="3"/>
    <n v="3"/>
    <n v="1910.31"/>
    <n v="0.38"/>
    <n v="3118.32"/>
    <n v="1686.07"/>
    <n v="0.54100000000000004"/>
    <n v="72.569999999999993"/>
    <x v="1"/>
    <n v="5"/>
    <b v="0"/>
    <s v="Pending"/>
    <x v="2"/>
    <x v="5"/>
    <n v="8"/>
    <x v="1"/>
    <x v="13"/>
    <s v="36-45"/>
    <x v="1"/>
    <x v="0"/>
    <n v="0"/>
    <n v="0"/>
    <n v="0"/>
    <n v="1"/>
  </r>
  <r>
    <s v="ORD-03283"/>
    <d v="2023-11-18T00:00:00"/>
    <d v="2023-11-18T00:00:00"/>
    <s v="CUST59848"/>
    <s v="Rohan Gupta"/>
    <n v="29"/>
    <n v="29"/>
    <s v="Male"/>
    <s v="Male"/>
    <s v="East"/>
    <s v="Kolkata"/>
    <x v="5"/>
    <x v="18"/>
    <n v="4"/>
    <n v="4"/>
    <n v="11596.28"/>
    <n v="0.22"/>
    <n v="32114.67"/>
    <n v="7605.77"/>
    <n v="0.23699999999999999"/>
    <n v="87.57"/>
    <x v="1"/>
    <n v="1"/>
    <b v="0"/>
    <s v="Shipped"/>
    <x v="4"/>
    <x v="7"/>
    <n v="-1"/>
    <x v="1"/>
    <x v="13"/>
    <s v="26-35"/>
    <x v="0"/>
    <x v="0"/>
    <n v="0"/>
    <n v="0"/>
    <n v="0"/>
    <n v="1"/>
  </r>
  <r>
    <s v="ORD-03281"/>
    <d v="2023-11-17T00:00:00"/>
    <d v="2023-11-17T00:00:00"/>
    <s v="CUST21469"/>
    <s v="Shreya Nair"/>
    <n v="43"/>
    <n v="43"/>
    <s v="Other"/>
    <s v="Other"/>
    <s v="North"/>
    <s v="Amritsar"/>
    <x v="5"/>
    <x v="22"/>
    <n v="4"/>
    <n v="4"/>
    <n v="3010.43"/>
    <n v="0.27"/>
    <n v="8396.7900000000009"/>
    <n v="1584.03"/>
    <n v="0.189"/>
    <n v="51.24"/>
    <x v="1"/>
    <n v="3"/>
    <b v="0"/>
    <s v="Delivered"/>
    <x v="1"/>
    <x v="7"/>
    <m/>
    <x v="1"/>
    <x v="13"/>
    <s v="36-45"/>
    <x v="0"/>
    <x v="0"/>
    <n v="0"/>
    <n v="1"/>
    <n v="0"/>
    <n v="1"/>
  </r>
  <r>
    <s v="ORD-03278"/>
    <d v="2023-11-17T00:00:00"/>
    <d v="2023-11-17T00:00:00"/>
    <s v="CUST28845"/>
    <s v="Rohan Singh"/>
    <n v="36"/>
    <n v="36"/>
    <s v="Other"/>
    <s v="Other"/>
    <s v="Central"/>
    <s v="Indore"/>
    <x v="3"/>
    <x v="40"/>
    <n v="3"/>
    <n v="3"/>
    <n v="362.83"/>
    <n v="0.33"/>
    <n v="704.3"/>
    <n v="51.58"/>
    <n v="7.2999999999999995E-2"/>
    <n v="40.17"/>
    <x v="2"/>
    <n v="2"/>
    <b v="0"/>
    <s v="Delivered"/>
    <x v="1"/>
    <x v="0"/>
    <n v="3"/>
    <x v="1"/>
    <x v="13"/>
    <s v="36-45"/>
    <x v="1"/>
    <x v="0"/>
    <n v="0"/>
    <n v="1"/>
    <n v="0"/>
    <n v="1"/>
  </r>
  <r>
    <s v="ORD-03279"/>
    <d v="2023-11-17T00:00:00"/>
    <d v="2023-11-17T00:00:00"/>
    <s v="CUST55124"/>
    <s v="Arjun Nair"/>
    <n v="35"/>
    <n v="35"/>
    <s v="F"/>
    <s v="Female"/>
    <s v="South"/>
    <s v="Hyderabad"/>
    <x v="0"/>
    <x v="38"/>
    <n v="5"/>
    <n v="5"/>
    <n v="2164.5"/>
    <n v="0.36"/>
    <n v="6849.69"/>
    <n v="3108.13"/>
    <n v="0.45400000000000001"/>
    <n v="89.26"/>
    <x v="0"/>
    <n v="1"/>
    <b v="0"/>
    <s v="Delivered"/>
    <x v="1"/>
    <x v="1"/>
    <n v="5"/>
    <x v="1"/>
    <x v="13"/>
    <s v="26-35"/>
    <x v="1"/>
    <x v="0"/>
    <n v="0"/>
    <n v="1"/>
    <n v="0"/>
    <n v="1"/>
  </r>
  <r>
    <s v="ORD-03280"/>
    <d v="2023-11-17T00:00:00"/>
    <d v="2023-11-17T00:00:00"/>
    <s v="CUST58917"/>
    <s v="Rohan Joshi"/>
    <n v="40"/>
    <n v="40"/>
    <s v="Other"/>
    <s v="Other"/>
    <s v="East"/>
    <s v="Kolkata"/>
    <x v="4"/>
    <x v="29"/>
    <n v="6"/>
    <n v="6"/>
    <n v="1395.75"/>
    <n v="0.22"/>
    <n v="5091"/>
    <n v="2066.2800000000002"/>
    <n v="0.40600000000000003"/>
    <n v="73.099999999999994"/>
    <x v="5"/>
    <n v="2"/>
    <b v="0"/>
    <s v="Delivered"/>
    <x v="1"/>
    <x v="8"/>
    <n v="7"/>
    <x v="1"/>
    <x v="13"/>
    <s v="36-45"/>
    <x v="0"/>
    <x v="0"/>
    <n v="0"/>
    <n v="1"/>
    <n v="0"/>
    <n v="1"/>
  </r>
  <r>
    <s v="ORD-03275"/>
    <d v="2023-11-16T00:00:00"/>
    <d v="2023-11-16T00:00:00"/>
    <s v="CUST06690"/>
    <s v="Sunita Iyer"/>
    <n v="28"/>
    <n v="28"/>
    <s v="Other"/>
    <s v="Other"/>
    <s v="West"/>
    <s v="Ahmedabad"/>
    <x v="6"/>
    <x v="35"/>
    <n v="8"/>
    <n v="8"/>
    <n v="1471.86"/>
    <n v="0.27"/>
    <n v="8376.83"/>
    <n v="3013.79"/>
    <n v="0.36"/>
    <n v="87.43"/>
    <x v="2"/>
    <m/>
    <b v="0"/>
    <s v="Delivered"/>
    <x v="1"/>
    <x v="8"/>
    <n v="7"/>
    <x v="1"/>
    <x v="13"/>
    <s v="26-35"/>
    <x v="0"/>
    <x v="0"/>
    <n v="0"/>
    <n v="1"/>
    <n v="0"/>
    <n v="1"/>
  </r>
  <r>
    <s v="ORD-03277"/>
    <d v="2023-11-16T00:00:00"/>
    <d v="2023-11-16T00:00:00"/>
    <s v="CUST00162"/>
    <s v="Sunita Kapoor"/>
    <n v="44"/>
    <n v="44"/>
    <s v="Male"/>
    <s v="Male"/>
    <s v="East"/>
    <s v="Patna"/>
    <x v="5"/>
    <x v="9"/>
    <n v="9"/>
    <n v="9"/>
    <n v="6566.64"/>
    <n v="0.11"/>
    <n v="50681.89"/>
    <n v="12859.41"/>
    <n v="0.254"/>
    <n v="88.55"/>
    <x v="5"/>
    <n v="3"/>
    <b v="0"/>
    <s v="Delivered"/>
    <x v="1"/>
    <x v="10"/>
    <n v="2"/>
    <x v="1"/>
    <x v="13"/>
    <s v="36-45"/>
    <x v="3"/>
    <x v="0"/>
    <n v="0"/>
    <n v="1"/>
    <n v="0"/>
    <n v="1"/>
  </r>
  <r>
    <s v="ORD-03276"/>
    <d v="2023-11-16T00:00:00"/>
    <d v="2023-11-16T00:00:00"/>
    <s v="CUST08733"/>
    <s v="Pooja Verma"/>
    <n v="35"/>
    <n v="35"/>
    <s v="Other"/>
    <s v="Other"/>
    <s v="South"/>
    <s v="Kochi"/>
    <x v="6"/>
    <x v="24"/>
    <n v="5"/>
    <n v="5"/>
    <n v="2427.77"/>
    <n v="0.37"/>
    <n v="6775.69"/>
    <n v="2397.7199999999998"/>
    <n v="0.35399999999999998"/>
    <n v="59.3"/>
    <x v="0"/>
    <n v="3"/>
    <b v="0"/>
    <s v="Delivered"/>
    <x v="1"/>
    <x v="10"/>
    <n v="2"/>
    <x v="1"/>
    <x v="13"/>
    <s v="26-35"/>
    <x v="1"/>
    <x v="0"/>
    <n v="0"/>
    <n v="1"/>
    <n v="0"/>
    <n v="1"/>
  </r>
  <r>
    <s v="ORD-03274"/>
    <d v="2023-11-16T00:00:00"/>
    <d v="2023-11-16T00:00:00"/>
    <s v="CUST59021"/>
    <s v="Nisha Iyer"/>
    <m/>
    <m/>
    <s v="Other"/>
    <s v="Other"/>
    <s v="East"/>
    <s v="Bhubaneswar"/>
    <x v="2"/>
    <x v="11"/>
    <n v="10"/>
    <n v="10"/>
    <n v="61623.34"/>
    <n v="0.1"/>
    <n v="514325.26"/>
    <n v="41031.360000000001"/>
    <n v="0.08"/>
    <n v="69"/>
    <x v="3"/>
    <n v="4"/>
    <b v="0"/>
    <s v="Delivered"/>
    <x v="1"/>
    <x v="1"/>
    <n v="5"/>
    <x v="1"/>
    <x v="13"/>
    <s v="Unknown"/>
    <x v="2"/>
    <x v="0"/>
    <n v="0"/>
    <n v="1"/>
    <n v="0"/>
    <n v="1"/>
  </r>
  <r>
    <s v="ORD-03273"/>
    <d v="2023-11-15T00:00:00"/>
    <d v="2023-11-15T00:00:00"/>
    <s v="CUST10941"/>
    <s v="Karan Shah"/>
    <n v="38"/>
    <n v="38"/>
    <s v="Female"/>
    <s v="Female"/>
    <s v="North"/>
    <s v="Delhi"/>
    <x v="1"/>
    <x v="34"/>
    <n v="5"/>
    <n v="5"/>
    <n v="10929.41"/>
    <n v="0.11"/>
    <n v="46559.15"/>
    <n v="13560.07"/>
    <n v="0.29099999999999998"/>
    <n v="34.1"/>
    <x v="3"/>
    <n v="4"/>
    <b v="0"/>
    <s v="Cancelled"/>
    <x v="3"/>
    <x v="3"/>
    <n v="10"/>
    <x v="1"/>
    <x v="13"/>
    <s v="36-45"/>
    <x v="3"/>
    <x v="0"/>
    <n v="0"/>
    <n v="0"/>
    <n v="1"/>
    <n v="1"/>
  </r>
  <r>
    <s v="ORD-03272"/>
    <d v="2023-11-15T00:00:00"/>
    <d v="2023-11-15T00:00:00"/>
    <s v="CUST57589"/>
    <s v="Meera Chatterjee"/>
    <n v="35"/>
    <n v="35"/>
    <s v="Other"/>
    <s v="Other"/>
    <s v="West"/>
    <s v="Mumbai"/>
    <x v="5"/>
    <x v="9"/>
    <n v="10"/>
    <n v="10"/>
    <n v="4317.8100000000004"/>
    <n v="0.2"/>
    <n v="32059.7"/>
    <n v="7938.01"/>
    <n v="0.248"/>
    <n v="65.95"/>
    <x v="1"/>
    <n v="3"/>
    <b v="0"/>
    <s v="Shipped"/>
    <x v="4"/>
    <x v="0"/>
    <n v="3"/>
    <x v="1"/>
    <x v="13"/>
    <s v="26-35"/>
    <x v="3"/>
    <x v="0"/>
    <n v="0"/>
    <n v="0"/>
    <n v="0"/>
    <n v="1"/>
  </r>
  <r>
    <s v="ORD-03270"/>
    <d v="2023-11-14T00:00:00"/>
    <d v="2023-11-14T00:00:00"/>
    <s v="CUST56619"/>
    <s v="Rohan Sharma"/>
    <n v="32"/>
    <n v="32"/>
    <s v="Male"/>
    <s v="Male"/>
    <s v="East"/>
    <s v="Bhubaneswar"/>
    <x v="6"/>
    <x v="37"/>
    <n v="5"/>
    <n v="5"/>
    <n v="1851.88"/>
    <n v="0.28999999999999998"/>
    <n v="6571.19"/>
    <n v="2703.37"/>
    <n v="0.41099999999999998"/>
    <n v="85.66"/>
    <x v="2"/>
    <m/>
    <b v="1"/>
    <s v="Returned"/>
    <x v="0"/>
    <x v="10"/>
    <n v="2"/>
    <x v="1"/>
    <x v="13"/>
    <s v="26-35"/>
    <x v="0"/>
    <x v="0"/>
    <n v="1"/>
    <n v="1"/>
    <n v="0"/>
    <n v="1"/>
  </r>
  <r>
    <s v="ORD-03271"/>
    <d v="2023-11-14T00:00:00"/>
    <d v="2023-11-14T00:00:00"/>
    <s v="CUST54392"/>
    <s v="Aarav Mishra"/>
    <n v="31"/>
    <n v="31"/>
    <s v="Male"/>
    <s v="Male"/>
    <s v="Central"/>
    <s v="Raipur"/>
    <x v="3"/>
    <x v="31"/>
    <n v="6"/>
    <n v="6"/>
    <n v="470.13"/>
    <n v="0.34"/>
    <n v="1607.31"/>
    <n v="145.53"/>
    <n v="9.0999999999999998E-2"/>
    <n v="73.23"/>
    <x v="5"/>
    <n v="4"/>
    <b v="0"/>
    <s v="Delivered"/>
    <x v="1"/>
    <x v="10"/>
    <n v="2"/>
    <x v="1"/>
    <x v="13"/>
    <s v="26-35"/>
    <x v="1"/>
    <x v="0"/>
    <n v="0"/>
    <n v="1"/>
    <n v="0"/>
    <n v="1"/>
  </r>
  <r>
    <s v="ORD-03269"/>
    <d v="2023-11-12T00:00:00"/>
    <d v="2023-11-12T00:00:00"/>
    <s v="CUST63780"/>
    <s v="Vikram Iyer"/>
    <n v="49"/>
    <n v="49"/>
    <s v="Male"/>
    <s v="Male"/>
    <s v="Central"/>
    <s v="Nagpur"/>
    <x v="3"/>
    <x v="31"/>
    <n v="2"/>
    <n v="2"/>
    <n v="53.72"/>
    <n v="0.33"/>
    <n v="63.44"/>
    <n v="5.23"/>
    <n v="8.2000000000000003E-2"/>
    <n v="62.93"/>
    <x v="2"/>
    <n v="2"/>
    <b v="1"/>
    <s v="Returned"/>
    <x v="0"/>
    <x v="9"/>
    <n v="9"/>
    <x v="1"/>
    <x v="13"/>
    <s v="46-60"/>
    <x v="1"/>
    <x v="0"/>
    <n v="1"/>
    <n v="1"/>
    <n v="0"/>
    <n v="1"/>
  </r>
  <r>
    <s v="ORD-03268"/>
    <d v="2023-11-11T00:00:00"/>
    <d v="2023-11-11T00:00:00"/>
    <s v="CUST08884"/>
    <s v="Meera Chatterjee"/>
    <m/>
    <m/>
    <s v="Other"/>
    <s v="Other"/>
    <s v="East"/>
    <s v="Patna"/>
    <x v="5"/>
    <x v="12"/>
    <n v="8"/>
    <n v="8"/>
    <n v="517.73"/>
    <n v="0.16"/>
    <n v="3181.45"/>
    <n v="738.99"/>
    <n v="0.23200000000000001"/>
    <n v="109.47"/>
    <x v="4"/>
    <n v="3"/>
    <b v="0"/>
    <s v="Delivered"/>
    <x v="1"/>
    <x v="8"/>
    <n v="7"/>
    <x v="1"/>
    <x v="13"/>
    <s v="Unknown"/>
    <x v="3"/>
    <x v="0"/>
    <n v="0"/>
    <n v="1"/>
    <n v="0"/>
    <n v="1"/>
  </r>
  <r>
    <s v="ORD-03267"/>
    <d v="2023-11-11T00:00:00"/>
    <d v="2023-11-11T00:00:00"/>
    <s v="CUST39102"/>
    <s v="Meera Kapoor"/>
    <n v="31"/>
    <n v="31"/>
    <s v="Other"/>
    <s v="Other"/>
    <s v="East"/>
    <s v="Kolkata"/>
    <x v="2"/>
    <x v="17"/>
    <n v="10"/>
    <n v="10"/>
    <n v="19168.2"/>
    <n v="0.09"/>
    <n v="157139.20000000001"/>
    <n v="15931.28"/>
    <n v="0.10100000000000001"/>
    <n v="92.38"/>
    <x v="3"/>
    <n v="1"/>
    <b v="1"/>
    <s v="Returned"/>
    <x v="0"/>
    <x v="3"/>
    <n v="10"/>
    <x v="1"/>
    <x v="13"/>
    <s v="26-35"/>
    <x v="2"/>
    <x v="0"/>
    <n v="1"/>
    <n v="1"/>
    <n v="0"/>
    <n v="1"/>
  </r>
  <r>
    <s v="ORD-03263"/>
    <d v="2023-11-10T00:00:00"/>
    <d v="2023-11-10T00:00:00"/>
    <s v="CUST94911"/>
    <s v="Rohan Gupta"/>
    <n v="23"/>
    <n v="23"/>
    <s v="Other"/>
    <s v="Other"/>
    <s v="North"/>
    <s v="Chandigarh"/>
    <x v="1"/>
    <x v="34"/>
    <n v="7"/>
    <n v="7"/>
    <n v="31424.240000000002"/>
    <n v="0.31"/>
    <n v="128843.9"/>
    <n v="46085.23"/>
    <n v="0.35799999999999998"/>
    <n v="53.66"/>
    <x v="5"/>
    <n v="5"/>
    <b v="0"/>
    <s v="Delivered"/>
    <x v="1"/>
    <x v="5"/>
    <n v="8"/>
    <x v="1"/>
    <x v="13"/>
    <s v="18-25"/>
    <x v="1"/>
    <x v="0"/>
    <n v="0"/>
    <n v="1"/>
    <n v="0"/>
    <n v="1"/>
  </r>
  <r>
    <s v="ORD-03265"/>
    <d v="2023-11-10T00:00:00"/>
    <d v="2023-11-10T00:00:00"/>
    <s v="CUST91791"/>
    <s v="Ananya Kapoor"/>
    <n v="51"/>
    <n v="51"/>
    <s v="Other"/>
    <s v="Other"/>
    <s v="North"/>
    <s v="Chandigarh"/>
    <x v="4"/>
    <x v="32"/>
    <n v="5"/>
    <n v="5"/>
    <n v="731.88"/>
    <m/>
    <n v="3284.38"/>
    <n v="1291.32"/>
    <n v="0.39300000000000002"/>
    <n v="48.81"/>
    <x v="4"/>
    <n v="1"/>
    <b v="1"/>
    <s v="Returned"/>
    <x v="0"/>
    <x v="3"/>
    <n v="10"/>
    <x v="1"/>
    <x v="13"/>
    <s v="46-60"/>
    <x v="5"/>
    <x v="0"/>
    <n v="1"/>
    <n v="1"/>
    <n v="0"/>
    <n v="1"/>
  </r>
  <r>
    <s v="ORD-03264"/>
    <d v="2023-11-10T00:00:00"/>
    <d v="2023-11-10T00:00:00"/>
    <s v="CUST84619"/>
    <s v="Karan Nair"/>
    <n v="25"/>
    <n v="25"/>
    <s v="Other"/>
    <s v="Other"/>
    <s v="North"/>
    <s v="Delhi"/>
    <x v="1"/>
    <x v="20"/>
    <n v="2"/>
    <n v="2"/>
    <n v="30782.35"/>
    <n v="0.22"/>
    <n v="47340.73"/>
    <n v="11318.5"/>
    <n v="0.23899999999999999"/>
    <n v="48.72"/>
    <x v="3"/>
    <n v="4"/>
    <b v="0"/>
    <s v="Delivered"/>
    <x v="1"/>
    <x v="3"/>
    <n v="10"/>
    <x v="1"/>
    <x v="13"/>
    <s v="18-25"/>
    <x v="0"/>
    <x v="0"/>
    <n v="0"/>
    <n v="1"/>
    <n v="0"/>
    <n v="1"/>
  </r>
  <r>
    <s v="ORD-03266"/>
    <d v="2023-11-10T00:00:00"/>
    <d v="2023-11-10T00:00:00"/>
    <s v="CUST94697"/>
    <s v="Karan Patel"/>
    <n v="50"/>
    <n v="50"/>
    <s v="Female"/>
    <s v="Female"/>
    <s v="West"/>
    <s v="Pune"/>
    <x v="1"/>
    <x v="2"/>
    <n v="6"/>
    <n v="6"/>
    <n v="34185.33"/>
    <m/>
    <n v="176966.47"/>
    <n v="57877.84"/>
    <n v="0.32700000000000001"/>
    <n v="63.45"/>
    <x v="1"/>
    <n v="2"/>
    <b v="0"/>
    <s v="Delivered"/>
    <x v="1"/>
    <x v="10"/>
    <n v="2"/>
    <x v="1"/>
    <x v="13"/>
    <s v="46-60"/>
    <x v="5"/>
    <x v="0"/>
    <n v="0"/>
    <n v="1"/>
    <n v="0"/>
    <n v="1"/>
  </r>
  <r>
    <s v="ORD-03260"/>
    <d v="2023-11-09T00:00:00"/>
    <d v="2023-11-09T00:00:00"/>
    <s v="CUST04203"/>
    <s v="Ananya Patel"/>
    <n v="41"/>
    <n v="41"/>
    <s v="Female"/>
    <s v="Female"/>
    <s v="Central"/>
    <s v="Bhopal"/>
    <x v="0"/>
    <x v="38"/>
    <n v="4"/>
    <n v="4"/>
    <n v="1738.78"/>
    <n v="7.0000000000000007E-2"/>
    <n v="5920.27"/>
    <n v="1693.39"/>
    <n v="0.28599999999999998"/>
    <n v="61.38"/>
    <x v="4"/>
    <n v="1"/>
    <b v="1"/>
    <s v="Returned"/>
    <x v="0"/>
    <x v="10"/>
    <n v="2"/>
    <x v="1"/>
    <x v="13"/>
    <s v="36-45"/>
    <x v="2"/>
    <x v="0"/>
    <n v="1"/>
    <n v="1"/>
    <n v="0"/>
    <n v="1"/>
  </r>
  <r>
    <s v="ORD-03261"/>
    <d v="2023-11-09T00:00:00"/>
    <d v="2023-11-09T00:00:00"/>
    <s v="CUST80345"/>
    <s v="Pooja Verma"/>
    <n v="32"/>
    <n v="32"/>
    <s v="Male"/>
    <s v="Male"/>
    <s v="South"/>
    <s v="Kochi"/>
    <x v="2"/>
    <x v="17"/>
    <n v="4"/>
    <n v="4"/>
    <n v="71997.600000000006"/>
    <n v="0.08"/>
    <n v="238162.29"/>
    <n v="25389.57"/>
    <n v="0.107"/>
    <n v="76.900000000000006"/>
    <x v="1"/>
    <n v="2"/>
    <b v="0"/>
    <s v="Delivered"/>
    <x v="1"/>
    <x v="0"/>
    <n v="3"/>
    <x v="1"/>
    <x v="13"/>
    <s v="26-35"/>
    <x v="2"/>
    <x v="0"/>
    <n v="0"/>
    <n v="1"/>
    <n v="0"/>
    <n v="1"/>
  </r>
  <r>
    <s v="ORD-03262"/>
    <d v="2023-11-09T00:00:00"/>
    <d v="2023-11-09T00:00:00"/>
    <s v="CUST82303"/>
    <s v="Arjun Patel"/>
    <n v="18"/>
    <n v="18"/>
    <s v="Male"/>
    <s v="Male"/>
    <s v="Central"/>
    <s v="Bhopal"/>
    <x v="5"/>
    <x v="10"/>
    <n v="4"/>
    <n v="4"/>
    <n v="7196.49"/>
    <n v="0.2"/>
    <n v="23291.68"/>
    <n v="4701.83"/>
    <n v="0.20200000000000001"/>
    <n v="62.08"/>
    <x v="4"/>
    <n v="1"/>
    <b v="1"/>
    <s v="Returned"/>
    <x v="0"/>
    <x v="3"/>
    <n v="10"/>
    <x v="1"/>
    <x v="13"/>
    <s v="18-25"/>
    <x v="3"/>
    <x v="0"/>
    <n v="1"/>
    <n v="1"/>
    <n v="0"/>
    <n v="1"/>
  </r>
  <r>
    <s v="ORD-03259"/>
    <d v="2023-11-08T00:00:00"/>
    <d v="2023-11-08T00:00:00"/>
    <s v="CUST28855"/>
    <s v="Kavya Kumar"/>
    <n v="26"/>
    <n v="26"/>
    <s v="Female"/>
    <s v="Female"/>
    <s v="South"/>
    <s v="Chennai"/>
    <x v="3"/>
    <x v="40"/>
    <n v="9"/>
    <n v="9"/>
    <n v="165.39"/>
    <n v="0.22"/>
    <n v="1080.19"/>
    <n v="98.81"/>
    <n v="9.0999999999999998E-2"/>
    <n v="71.09"/>
    <x v="1"/>
    <n v="3"/>
    <b v="0"/>
    <s v="Delivered"/>
    <x v="1"/>
    <x v="6"/>
    <n v="6"/>
    <x v="1"/>
    <x v="13"/>
    <s v="26-35"/>
    <x v="0"/>
    <x v="0"/>
    <n v="0"/>
    <n v="1"/>
    <n v="0"/>
    <n v="1"/>
  </r>
  <r>
    <s v="ORD-03257"/>
    <d v="2023-11-06T00:00:00"/>
    <d v="2023-11-06T00:00:00"/>
    <s v="CUST88256"/>
    <s v="Shreya Singh"/>
    <n v="15"/>
    <n v="15"/>
    <s v="Male"/>
    <s v="Male"/>
    <s v="East"/>
    <s v="Guwahati"/>
    <x v="2"/>
    <x v="30"/>
    <n v="8"/>
    <n v="8"/>
    <n v="73558.44"/>
    <n v="0.4"/>
    <n v="315130.44"/>
    <n v="53808.65"/>
    <n v="0.17100000000000001"/>
    <n v="82.71"/>
    <x v="3"/>
    <n v="3"/>
    <b v="0"/>
    <s v="Delivered"/>
    <x v="1"/>
    <x v="6"/>
    <n v="6"/>
    <x v="1"/>
    <x v="13"/>
    <s v="&lt;18"/>
    <x v="1"/>
    <x v="0"/>
    <n v="0"/>
    <n v="1"/>
    <n v="0"/>
    <n v="1"/>
  </r>
  <r>
    <s v="ORD-03258"/>
    <d v="2023-11-06T00:00:00"/>
    <d v="2023-11-06T00:00:00"/>
    <s v="CUST96311"/>
    <s v="Ritu Chatterjee"/>
    <n v="35"/>
    <n v="35"/>
    <s v="Other"/>
    <s v="Other"/>
    <s v="North"/>
    <s v="Chandigarh"/>
    <x v="1"/>
    <x v="3"/>
    <n v="2"/>
    <n v="2"/>
    <n v="19200.919999999998"/>
    <n v="0.3"/>
    <n v="29270.92"/>
    <n v="9828.67"/>
    <n v="0.33600000000000002"/>
    <n v="57.73"/>
    <x v="1"/>
    <n v="1"/>
    <b v="0"/>
    <s v="Delivered"/>
    <x v="1"/>
    <x v="4"/>
    <n v="4"/>
    <x v="1"/>
    <x v="13"/>
    <s v="26-35"/>
    <x v="0"/>
    <x v="0"/>
    <n v="0"/>
    <n v="1"/>
    <n v="0"/>
    <n v="1"/>
  </r>
  <r>
    <s v="ORD-03256"/>
    <d v="2023-11-06T00:00:00"/>
    <d v="2023-11-06T00:00:00"/>
    <s v="CUST28145"/>
    <s v="Kavya Nair"/>
    <n v="56"/>
    <n v="56"/>
    <s v="Other"/>
    <s v="Other"/>
    <s v="East"/>
    <s v="Bhubaneswar"/>
    <x v="3"/>
    <x v="14"/>
    <n v="10"/>
    <n v="10"/>
    <n v="220.19"/>
    <n v="0.34"/>
    <n v="1171.24"/>
    <n v="111.88"/>
    <n v="9.6000000000000002E-2"/>
    <n v="89.4"/>
    <x v="0"/>
    <n v="5"/>
    <b v="0"/>
    <s v="Delivered"/>
    <x v="1"/>
    <x v="9"/>
    <n v="9"/>
    <x v="1"/>
    <x v="13"/>
    <s v="46-60"/>
    <x v="1"/>
    <x v="0"/>
    <n v="0"/>
    <n v="1"/>
    <n v="0"/>
    <n v="1"/>
  </r>
  <r>
    <s v="ORD-03255"/>
    <d v="2023-11-06T00:00:00"/>
    <d v="2023-11-06T00:00:00"/>
    <s v="CUST68003"/>
    <s v="Pooja Nair"/>
    <n v="38"/>
    <n v="38"/>
    <s v="Other"/>
    <s v="Other"/>
    <s v="North"/>
    <s v="Amritsar"/>
    <x v="2"/>
    <x v="39"/>
    <n v="7"/>
    <n v="7"/>
    <n v="45852.67"/>
    <n v="0.17"/>
    <n v="273026.12"/>
    <n v="30112.39"/>
    <n v="0.11"/>
    <n v="26.23"/>
    <x v="0"/>
    <n v="3"/>
    <b v="0"/>
    <s v="Delivered"/>
    <x v="1"/>
    <x v="6"/>
    <n v="6"/>
    <x v="1"/>
    <x v="13"/>
    <s v="36-45"/>
    <x v="3"/>
    <x v="0"/>
    <n v="0"/>
    <n v="1"/>
    <n v="0"/>
    <n v="1"/>
  </r>
  <r>
    <s v="ORD-03254"/>
    <d v="2023-11-05T00:00:00"/>
    <d v="2023-11-05T00:00:00"/>
    <s v="CUST62167"/>
    <s v="Aarav Nair"/>
    <n v="6"/>
    <n v="6"/>
    <s v="Other"/>
    <s v="Other"/>
    <s v="North"/>
    <s v="Ludhiana"/>
    <x v="3"/>
    <x v="5"/>
    <n v="6"/>
    <n v="6"/>
    <n v="131.77000000000001"/>
    <n v="0.35"/>
    <n v="499.25"/>
    <n v="57.45"/>
    <n v="0.115"/>
    <n v="58.15"/>
    <x v="5"/>
    <n v="5"/>
    <b v="0"/>
    <s v="Delivered"/>
    <x v="1"/>
    <x v="0"/>
    <n v="3"/>
    <x v="1"/>
    <x v="13"/>
    <s v="&lt;18"/>
    <x v="1"/>
    <x v="0"/>
    <n v="0"/>
    <n v="1"/>
    <n v="0"/>
    <n v="1"/>
  </r>
  <r>
    <s v="ORD-03251"/>
    <d v="2023-11-05T00:00:00"/>
    <d v="2023-11-05T00:00:00"/>
    <s v="CUST86211"/>
    <s v="Arjun Kumar"/>
    <n v="26"/>
    <n v="26"/>
    <s v="Male"/>
    <s v="Male"/>
    <s v="West"/>
    <s v="Pune"/>
    <x v="6"/>
    <x v="37"/>
    <n v="5"/>
    <n v="5"/>
    <n v="3838.12"/>
    <n v="0.33"/>
    <n v="12041.48"/>
    <n v="4808.1400000000003"/>
    <n v="0.39900000000000002"/>
    <n v="32.22"/>
    <x v="3"/>
    <n v="3"/>
    <b v="0"/>
    <s v="Delivered"/>
    <x v="1"/>
    <x v="2"/>
    <n v="1"/>
    <x v="1"/>
    <x v="13"/>
    <s v="26-35"/>
    <x v="1"/>
    <x v="0"/>
    <n v="0"/>
    <n v="1"/>
    <n v="0"/>
    <n v="1"/>
  </r>
  <r>
    <s v="ORD-03253"/>
    <d v="2023-11-05T00:00:00"/>
    <d v="2023-11-05T00:00:00"/>
    <s v="CUST40202"/>
    <s v="Priya Das"/>
    <n v="24"/>
    <n v="24"/>
    <s v="Female"/>
    <s v="Female"/>
    <s v="Central"/>
    <s v="Nagpur"/>
    <x v="0"/>
    <x v="15"/>
    <n v="3"/>
    <n v="3"/>
    <n v="2286.34"/>
    <n v="0.34"/>
    <n v="4041.13"/>
    <n v="2413.02"/>
    <n v="0.59699999999999998"/>
    <n v="61.28"/>
    <x v="3"/>
    <n v="2"/>
    <b v="1"/>
    <s v="Returned"/>
    <x v="0"/>
    <x v="2"/>
    <n v="1"/>
    <x v="1"/>
    <x v="13"/>
    <s v="18-25"/>
    <x v="1"/>
    <x v="0"/>
    <n v="1"/>
    <n v="1"/>
    <n v="0"/>
    <n v="1"/>
  </r>
  <r>
    <s v="ORD-03252"/>
    <d v="2023-11-05T00:00:00"/>
    <d v="2023-11-05T00:00:00"/>
    <s v="CUST39721"/>
    <s v="Sunita Kapoor"/>
    <n v="32"/>
    <n v="32"/>
    <s v="F"/>
    <s v="Female"/>
    <s v="West"/>
    <s v="Surat"/>
    <x v="5"/>
    <x v="9"/>
    <n v="3"/>
    <n v="3"/>
    <n v="10070.36"/>
    <n v="0.28999999999999998"/>
    <n v="20450.62"/>
    <n v="4777.96"/>
    <n v="0.23400000000000001"/>
    <n v="40.78"/>
    <x v="3"/>
    <n v="4"/>
    <b v="0"/>
    <s v="Delivered"/>
    <x v="1"/>
    <x v="0"/>
    <n v="3"/>
    <x v="1"/>
    <x v="13"/>
    <s v="26-35"/>
    <x v="0"/>
    <x v="0"/>
    <n v="0"/>
    <n v="1"/>
    <n v="0"/>
    <n v="1"/>
  </r>
  <r>
    <s v="ORD-03248"/>
    <d v="2023-11-04T00:00:00"/>
    <d v="2023-11-04T00:00:00"/>
    <s v="CUST43818"/>
    <s v="Arjun Bhat"/>
    <n v="30"/>
    <n v="30"/>
    <s v="Male"/>
    <s v="Male"/>
    <s v="South"/>
    <s v="Kochi"/>
    <x v="6"/>
    <x v="35"/>
    <n v="7"/>
    <n v="7"/>
    <n v="2102.17"/>
    <n v="0.13"/>
    <n v="11565.64"/>
    <n v="3358.13"/>
    <n v="0.28999999999999998"/>
    <n v="62.02"/>
    <x v="4"/>
    <m/>
    <b v="0"/>
    <s v="Shipped"/>
    <x v="4"/>
    <x v="5"/>
    <n v="8"/>
    <x v="1"/>
    <x v="13"/>
    <s v="26-35"/>
    <x v="3"/>
    <x v="0"/>
    <n v="0"/>
    <n v="0"/>
    <n v="0"/>
    <n v="1"/>
  </r>
  <r>
    <s v="ORD-03250"/>
    <d v="2023-11-04T00:00:00"/>
    <d v="2023-11-04T00:00:00"/>
    <s v="CUST90626"/>
    <s v="Aarav Joshi"/>
    <n v="42"/>
    <n v="42"/>
    <s v="Female"/>
    <s v="Female"/>
    <s v="North"/>
    <s v="Ludhiana"/>
    <x v="2"/>
    <x v="17"/>
    <n v="10"/>
    <n v="10"/>
    <n v="33487.31"/>
    <n v="0.11"/>
    <n v="270538.05"/>
    <n v="34449.129999999997"/>
    <n v="0.127"/>
    <n v="64.650000000000006"/>
    <x v="0"/>
    <m/>
    <b v="0"/>
    <s v="Delivered"/>
    <x v="1"/>
    <x v="9"/>
    <n v="9"/>
    <x v="1"/>
    <x v="13"/>
    <s v="36-45"/>
    <x v="3"/>
    <x v="0"/>
    <n v="0"/>
    <n v="1"/>
    <n v="0"/>
    <n v="1"/>
  </r>
  <r>
    <s v="ORD-03247"/>
    <d v="2023-11-04T00:00:00"/>
    <d v="2023-11-04T00:00:00"/>
    <s v="CUST92610"/>
    <s v="Rahul Chatterjee"/>
    <n v="36"/>
    <n v="36"/>
    <s v="Other"/>
    <s v="Other"/>
    <s v="North"/>
    <s v="Delhi"/>
    <x v="0"/>
    <x v="6"/>
    <n v="7"/>
    <n v="7"/>
    <n v="2068.81"/>
    <n v="0.28000000000000003"/>
    <n v="7932.49"/>
    <n v="3524.81"/>
    <n v="0.44400000000000001"/>
    <n v="40.22"/>
    <x v="2"/>
    <n v="2"/>
    <b v="0"/>
    <s v="Shipped"/>
    <x v="4"/>
    <x v="1"/>
    <n v="5"/>
    <x v="1"/>
    <x v="13"/>
    <s v="36-45"/>
    <x v="0"/>
    <x v="0"/>
    <n v="0"/>
    <n v="0"/>
    <n v="0"/>
    <n v="1"/>
  </r>
  <r>
    <s v="ORD-03249"/>
    <d v="2023-11-04T00:00:00"/>
    <d v="2023-11-04T00:00:00"/>
    <s v="CUST78428"/>
    <s v="Nikhil Iyer"/>
    <n v="71"/>
    <n v="71"/>
    <s v="Female"/>
    <s v="Female"/>
    <s v="North"/>
    <s v="Ludhiana"/>
    <x v="6"/>
    <x v="21"/>
    <n v="5"/>
    <n v="5"/>
    <n v="1581.85"/>
    <n v="0.31"/>
    <n v="5298.79"/>
    <n v="1912.12"/>
    <n v="0.36099999999999999"/>
    <n v="37.369999999999997"/>
    <x v="1"/>
    <n v="3"/>
    <b v="0"/>
    <s v="Delivered"/>
    <x v="1"/>
    <x v="0"/>
    <n v="3"/>
    <x v="1"/>
    <x v="13"/>
    <s v="60+"/>
    <x v="1"/>
    <x v="0"/>
    <n v="0"/>
    <n v="1"/>
    <n v="0"/>
    <n v="1"/>
  </r>
  <r>
    <s v="ORD-03246"/>
    <d v="2023-11-03T00:00:00"/>
    <d v="2023-11-03T00:00:00"/>
    <s v="CUST96426"/>
    <s v="Sunita Patel"/>
    <n v="46"/>
    <n v="46"/>
    <s v="Male"/>
    <s v="Male"/>
    <s v="South"/>
    <s v="Chennai"/>
    <x v="6"/>
    <x v="24"/>
    <n v="3"/>
    <n v="3"/>
    <n v="2706.45"/>
    <n v="0.39"/>
    <n v="4498.2299999999996"/>
    <n v="1415.33"/>
    <n v="0.315"/>
    <n v="73.84"/>
    <x v="0"/>
    <n v="4"/>
    <b v="1"/>
    <s v="Returned"/>
    <x v="0"/>
    <x v="5"/>
    <n v="8"/>
    <x v="1"/>
    <x v="13"/>
    <s v="46-60"/>
    <x v="1"/>
    <x v="0"/>
    <n v="1"/>
    <n v="1"/>
    <n v="0"/>
    <n v="1"/>
  </r>
  <r>
    <s v="ORD-03243"/>
    <d v="2023-11-02T00:00:00"/>
    <d v="2023-11-02T00:00:00"/>
    <s v="CUST21449"/>
    <s v="Rahul Bose"/>
    <n v="36"/>
    <n v="36"/>
    <s v="Other"/>
    <s v="Other"/>
    <s v="Central"/>
    <s v="Nagpur"/>
    <x v="1"/>
    <x v="20"/>
    <n v="6"/>
    <n v="6"/>
    <n v="12617.99"/>
    <n v="0.05"/>
    <n v="66859.47"/>
    <n v="19527.7"/>
    <n v="0.29199999999999998"/>
    <n v="32.57"/>
    <x v="5"/>
    <n v="4"/>
    <b v="0"/>
    <s v="Delivered"/>
    <x v="1"/>
    <x v="9"/>
    <n v="9"/>
    <x v="1"/>
    <x v="13"/>
    <s v="36-45"/>
    <x v="2"/>
    <x v="0"/>
    <n v="0"/>
    <n v="1"/>
    <n v="0"/>
    <n v="1"/>
  </r>
  <r>
    <s v="ORD-03244"/>
    <d v="2023-11-02T00:00:00"/>
    <d v="2023-11-02T00:00:00"/>
    <s v="CUST42835"/>
    <s v="Meera Rao"/>
    <n v="38"/>
    <n v="38"/>
    <s v="Male"/>
    <s v="Male"/>
    <s v="East"/>
    <s v="Guwahati"/>
    <x v="0"/>
    <x v="6"/>
    <n v="7"/>
    <n v="7"/>
    <n v="315.92"/>
    <m/>
    <n v="1848.67"/>
    <n v="652.99"/>
    <n v="0.35299999999999998"/>
    <n v="76.209999999999994"/>
    <x v="1"/>
    <n v="3"/>
    <b v="0"/>
    <s v="Delivered"/>
    <x v="1"/>
    <x v="4"/>
    <n v="4"/>
    <x v="1"/>
    <x v="13"/>
    <s v="36-45"/>
    <x v="5"/>
    <x v="0"/>
    <n v="0"/>
    <n v="1"/>
    <n v="0"/>
    <n v="1"/>
  </r>
  <r>
    <s v="ORD-03245"/>
    <d v="2023-11-02T00:00:00"/>
    <d v="2023-11-02T00:00:00"/>
    <s v="CUST51623"/>
    <s v="Deepa Mehta"/>
    <n v="57"/>
    <n v="57"/>
    <s v="Male"/>
    <s v="Male"/>
    <s v="West"/>
    <s v="Ahmedabad"/>
    <x v="4"/>
    <x v="32"/>
    <n v="8"/>
    <n v="8"/>
    <n v="784.92"/>
    <n v="0.2"/>
    <n v="4517.75"/>
    <n v="1812.28"/>
    <n v="0.40100000000000002"/>
    <n v="66.510000000000005"/>
    <x v="4"/>
    <n v="2"/>
    <b v="0"/>
    <s v="Shipped"/>
    <x v="4"/>
    <x v="1"/>
    <n v="5"/>
    <x v="1"/>
    <x v="13"/>
    <s v="46-60"/>
    <x v="3"/>
    <x v="0"/>
    <n v="0"/>
    <n v="0"/>
    <n v="0"/>
    <n v="1"/>
  </r>
  <r>
    <s v="ORD-03240"/>
    <d v="2023-11-01T00:00:00"/>
    <d v="2023-11-01T00:00:00"/>
    <s v="CUST64411"/>
    <s v="Arjun Kapoor"/>
    <m/>
    <m/>
    <s v="Other"/>
    <s v="Other"/>
    <s v="South"/>
    <s v="Hyderabad"/>
    <x v="3"/>
    <x v="33"/>
    <n v="6"/>
    <n v="6"/>
    <n v="160.41"/>
    <n v="0.3"/>
    <n v="586.05999999999995"/>
    <n v="63.9"/>
    <n v="0.109"/>
    <n v="77.63"/>
    <x v="4"/>
    <n v="1"/>
    <b v="0"/>
    <s v="Delivered"/>
    <x v="1"/>
    <x v="0"/>
    <n v="3"/>
    <x v="1"/>
    <x v="13"/>
    <s v="Unknown"/>
    <x v="0"/>
    <x v="0"/>
    <n v="0"/>
    <n v="1"/>
    <n v="0"/>
    <n v="1"/>
  </r>
  <r>
    <s v="ORD-03242"/>
    <d v="2023-11-01T00:00:00"/>
    <d v="2023-11-01T00:00:00"/>
    <s v="CUST97241"/>
    <s v="Vikram Iyer"/>
    <n v="23"/>
    <n v="23"/>
    <s v="Female"/>
    <s v="Female"/>
    <s v="North"/>
    <s v="Ludhiana"/>
    <x v="2"/>
    <x v="26"/>
    <n v="2"/>
    <n v="2"/>
    <n v="5533.58"/>
    <n v="0.28000000000000003"/>
    <n v="7936.89"/>
    <n v="1116.53"/>
    <n v="0.14099999999999999"/>
    <n v="64.260000000000005"/>
    <x v="3"/>
    <n v="3"/>
    <b v="0"/>
    <s v="Delivered"/>
    <x v="1"/>
    <x v="1"/>
    <n v="5"/>
    <x v="1"/>
    <x v="13"/>
    <s v="18-25"/>
    <x v="0"/>
    <x v="0"/>
    <n v="0"/>
    <n v="1"/>
    <n v="0"/>
    <n v="1"/>
  </r>
  <r>
    <s v="ORD-03239"/>
    <d v="2023-11-01T00:00:00"/>
    <d v="2023-11-01T00:00:00"/>
    <s v="CUST65289"/>
    <s v="Ritu Chatterjee"/>
    <n v="38"/>
    <n v="38"/>
    <s v="Female"/>
    <s v="Female"/>
    <s v="Central"/>
    <s v="Raipur"/>
    <x v="1"/>
    <x v="20"/>
    <n v="1"/>
    <n v="1"/>
    <n v="25780.61"/>
    <m/>
    <n v="22272.46"/>
    <n v="8421.08"/>
    <n v="0.378"/>
    <n v="59.29"/>
    <x v="4"/>
    <n v="4"/>
    <b v="0"/>
    <s v="Delivered"/>
    <x v="1"/>
    <x v="0"/>
    <n v="3"/>
    <x v="1"/>
    <x v="13"/>
    <s v="36-45"/>
    <x v="5"/>
    <x v="0"/>
    <n v="0"/>
    <n v="1"/>
    <n v="0"/>
    <n v="1"/>
  </r>
  <r>
    <s v="ORD-03238"/>
    <d v="2023-11-01T00:00:00"/>
    <d v="2023-11-01T00:00:00"/>
    <s v="CUST14045"/>
    <s v="Sunita Kumar"/>
    <n v="59"/>
    <n v="59"/>
    <s v="Other"/>
    <s v="Other"/>
    <s v="West"/>
    <s v="Mumbai"/>
    <x v="3"/>
    <x v="25"/>
    <n v="8"/>
    <n v="8"/>
    <n v="147.66"/>
    <n v="0.12"/>
    <n v="936.68"/>
    <n v="78.45"/>
    <n v="8.4000000000000005E-2"/>
    <n v="58.97"/>
    <x v="5"/>
    <n v="1"/>
    <b v="1"/>
    <s v="Returned"/>
    <x v="0"/>
    <x v="3"/>
    <n v="10"/>
    <x v="1"/>
    <x v="13"/>
    <s v="46-60"/>
    <x v="3"/>
    <x v="0"/>
    <n v="1"/>
    <n v="1"/>
    <n v="0"/>
    <n v="1"/>
  </r>
  <r>
    <s v="ORD-03241"/>
    <d v="2023-11-01T00:00:00"/>
    <d v="2023-11-01T00:00:00"/>
    <s v="CUST36164"/>
    <s v="Nikhil Rao"/>
    <n v="23"/>
    <n v="23"/>
    <s v="Other"/>
    <s v="Other"/>
    <s v="North"/>
    <s v="Delhi"/>
    <x v="1"/>
    <x v="3"/>
    <n v="10"/>
    <n v="10"/>
    <n v="28349.81"/>
    <n v="0.14000000000000001"/>
    <n v="211857.48"/>
    <n v="59966.21"/>
    <n v="0.28299999999999997"/>
    <n v="53.88"/>
    <x v="5"/>
    <n v="2"/>
    <b v="0"/>
    <s v="Delivered"/>
    <x v="1"/>
    <x v="10"/>
    <n v="2"/>
    <x v="1"/>
    <x v="13"/>
    <s v="18-25"/>
    <x v="3"/>
    <x v="0"/>
    <n v="0"/>
    <n v="1"/>
    <n v="0"/>
    <n v="1"/>
  </r>
  <r>
    <s v="ORD-03235"/>
    <s v="October 31, 2023"/>
    <d v="2023-10-31T00:00:00"/>
    <s v="CUST84105"/>
    <s v="Shreya Gupta"/>
    <n v="8"/>
    <n v="8"/>
    <s v="Female"/>
    <s v="Female"/>
    <s v="West"/>
    <s v="Mumbai"/>
    <x v="1"/>
    <x v="34"/>
    <n v="10"/>
    <n v="10"/>
    <n v="28237.47"/>
    <n v="0.28999999999999998"/>
    <n v="201146.39"/>
    <n v="39521.26"/>
    <n v="0.19600000000000001"/>
    <n v="54.08"/>
    <x v="1"/>
    <n v="5"/>
    <b v="0"/>
    <s v="Delivered"/>
    <x v="1"/>
    <x v="10"/>
    <n v="2"/>
    <x v="1"/>
    <x v="14"/>
    <s v="&lt;18"/>
    <x v="0"/>
    <x v="0"/>
    <n v="0"/>
    <n v="1"/>
    <n v="0"/>
    <n v="1"/>
  </r>
  <r>
    <s v="ORD-03236"/>
    <d v="2023-10-31T00:00:00"/>
    <d v="2023-10-31T00:00:00"/>
    <s v="CUST98300"/>
    <s v="Arjun Das"/>
    <n v="28"/>
    <n v="28"/>
    <s v="Male"/>
    <s v="Male"/>
    <s v="Central"/>
    <s v="Bhopal"/>
    <x v="5"/>
    <x v="18"/>
    <n v="3"/>
    <n v="3"/>
    <n v="3481.8"/>
    <n v="0.38"/>
    <n v="7463.99"/>
    <n v="1681.91"/>
    <n v="0.22500000000000001"/>
    <n v="55.2"/>
    <x v="3"/>
    <n v="5"/>
    <b v="0"/>
    <s v="Delivered"/>
    <x v="1"/>
    <x v="5"/>
    <n v="8"/>
    <x v="1"/>
    <x v="14"/>
    <s v="26-35"/>
    <x v="1"/>
    <x v="0"/>
    <n v="0"/>
    <n v="1"/>
    <n v="0"/>
    <n v="1"/>
  </r>
  <r>
    <s v="ORD-03237"/>
    <d v="2023-10-31T00:00:00"/>
    <d v="2023-10-31T00:00:00"/>
    <s v="CUST62193"/>
    <s v="Ananya Rao"/>
    <n v="48"/>
    <n v="48"/>
    <s v="Other"/>
    <s v="Other"/>
    <s v="East"/>
    <s v="Kolkata"/>
    <x v="0"/>
    <x v="6"/>
    <n v="3"/>
    <n v="3"/>
    <n v="434.81"/>
    <n v="0.39"/>
    <n v="892.79"/>
    <n v="365.96"/>
    <n v="0.41"/>
    <n v="77.89"/>
    <x v="5"/>
    <n v="2"/>
    <b v="0"/>
    <s v="Delivered"/>
    <x v="1"/>
    <x v="1"/>
    <n v="5"/>
    <x v="1"/>
    <x v="14"/>
    <s v="46-60"/>
    <x v="1"/>
    <x v="0"/>
    <n v="0"/>
    <n v="1"/>
    <n v="0"/>
    <n v="1"/>
  </r>
  <r>
    <s v="ORD-03233"/>
    <d v="2023-10-30T00:00:00"/>
    <d v="2023-10-30T00:00:00"/>
    <s v="CUST27413"/>
    <s v="Amit Gupta"/>
    <n v="23"/>
    <n v="23"/>
    <s v="Female"/>
    <s v="Female"/>
    <s v="South"/>
    <s v="Hyderabad"/>
    <x v="6"/>
    <x v="21"/>
    <n v="8"/>
    <n v="8"/>
    <n v="1084.06"/>
    <n v="0.19"/>
    <n v="7119.27"/>
    <n v="2636.93"/>
    <n v="0.37"/>
    <n v="74.709999999999994"/>
    <x v="0"/>
    <n v="5"/>
    <b v="0"/>
    <s v="Cancelled"/>
    <x v="3"/>
    <x v="0"/>
    <n v="3"/>
    <x v="1"/>
    <x v="14"/>
    <s v="18-25"/>
    <x v="3"/>
    <x v="0"/>
    <n v="0"/>
    <n v="0"/>
    <n v="1"/>
    <n v="1"/>
  </r>
  <r>
    <s v="ORD-03234"/>
    <d v="2023-10-30T00:00:00"/>
    <d v="2023-10-30T00:00:00"/>
    <s v="CUST23301"/>
    <s v="Sanjay Mishra"/>
    <n v="40"/>
    <n v="40"/>
    <s v="Male"/>
    <s v="Male"/>
    <s v="North"/>
    <s v="Chandigarh"/>
    <x v="3"/>
    <x v="31"/>
    <n v="7"/>
    <n v="7"/>
    <n v="230.21"/>
    <n v="0.35"/>
    <n v="1210"/>
    <n v="147.47"/>
    <n v="0.122"/>
    <n v="21.34"/>
    <x v="3"/>
    <n v="2"/>
    <b v="0"/>
    <s v="Pending"/>
    <x v="2"/>
    <x v="4"/>
    <n v="4"/>
    <x v="1"/>
    <x v="14"/>
    <s v="36-45"/>
    <x v="1"/>
    <x v="0"/>
    <n v="0"/>
    <n v="0"/>
    <n v="0"/>
    <n v="1"/>
  </r>
  <r>
    <s v="ORD-03231"/>
    <d v="2023-10-29T00:00:00"/>
    <d v="2023-10-29T00:00:00"/>
    <s v="CUST88608"/>
    <s v="Nikhil Nair"/>
    <n v="50"/>
    <n v="50"/>
    <s v="Male"/>
    <s v="Male"/>
    <s v="South"/>
    <s v="Hyderabad"/>
    <x v="0"/>
    <x v="15"/>
    <n v="2"/>
    <n v="2"/>
    <n v="1820.95"/>
    <n v="0.15"/>
    <n v="2961.7"/>
    <n v="1317.61"/>
    <n v="0.44500000000000001"/>
    <n v="69.89"/>
    <x v="4"/>
    <n v="4"/>
    <b v="0"/>
    <s v="Delivered"/>
    <x v="1"/>
    <x v="1"/>
    <n v="5"/>
    <x v="1"/>
    <x v="14"/>
    <s v="46-60"/>
    <x v="3"/>
    <x v="0"/>
    <n v="0"/>
    <n v="1"/>
    <n v="0"/>
    <n v="1"/>
  </r>
  <r>
    <s v="ORD-03230"/>
    <d v="2023-10-29T00:00:00"/>
    <d v="2023-10-29T00:00:00"/>
    <s v="CUST12331"/>
    <s v="Nikhil Singh"/>
    <n v="28"/>
    <n v="28"/>
    <s v="Other"/>
    <s v="Other"/>
    <s v="West"/>
    <s v="Ahmedabad"/>
    <x v="1"/>
    <x v="20"/>
    <n v="2"/>
    <n v="2"/>
    <n v="28320.84"/>
    <n v="0.09"/>
    <n v="52512.57"/>
    <n v="12726.17"/>
    <n v="0.24199999999999999"/>
    <n v="51.84"/>
    <x v="0"/>
    <n v="2"/>
    <b v="0"/>
    <s v="Delivered"/>
    <x v="1"/>
    <x v="4"/>
    <n v="4"/>
    <x v="1"/>
    <x v="14"/>
    <s v="26-35"/>
    <x v="2"/>
    <x v="0"/>
    <n v="0"/>
    <n v="1"/>
    <n v="0"/>
    <n v="1"/>
  </r>
  <r>
    <s v="ORD-03232"/>
    <d v="2023-10-29T00:00:00"/>
    <d v="2023-10-29T00:00:00"/>
    <s v="CUST26327"/>
    <s v="Arjun Mishra"/>
    <n v="10"/>
    <n v="10"/>
    <s v="F"/>
    <s v="Female"/>
    <s v="North"/>
    <s v="Chandigarh"/>
    <x v="2"/>
    <x v="30"/>
    <n v="5"/>
    <n v="5"/>
    <n v="29580.52"/>
    <n v="0.4"/>
    <n v="105263.11"/>
    <n v="15663.51"/>
    <n v="0.14899999999999999"/>
    <n v="86.48"/>
    <x v="1"/>
    <n v="4"/>
    <b v="0"/>
    <s v="Delivered"/>
    <x v="1"/>
    <x v="10"/>
    <n v="2"/>
    <x v="1"/>
    <x v="14"/>
    <s v="&lt;18"/>
    <x v="1"/>
    <x v="0"/>
    <n v="0"/>
    <n v="1"/>
    <n v="0"/>
    <n v="1"/>
  </r>
  <r>
    <s v="ORD-03227"/>
    <d v="2023-10-28T00:00:00"/>
    <d v="2023-10-28T00:00:00"/>
    <s v="CUST26871"/>
    <s v="Nisha Bhat"/>
    <n v="26"/>
    <n v="26"/>
    <s v="Female"/>
    <s v="Female"/>
    <s v="Central"/>
    <s v="Raipur"/>
    <x v="4"/>
    <x v="32"/>
    <n v="4"/>
    <n v="4"/>
    <n v="653.78"/>
    <n v="0.39"/>
    <n v="1691.13"/>
    <n v="702.11"/>
    <n v="0.41499999999999998"/>
    <n v="57.6"/>
    <x v="2"/>
    <n v="3"/>
    <b v="0"/>
    <s v="Cancelled"/>
    <x v="3"/>
    <x v="4"/>
    <n v="4"/>
    <x v="1"/>
    <x v="14"/>
    <s v="26-35"/>
    <x v="1"/>
    <x v="0"/>
    <n v="0"/>
    <n v="0"/>
    <n v="1"/>
    <n v="1"/>
  </r>
  <r>
    <s v="ORD-03228"/>
    <d v="2023-10-28T00:00:00"/>
    <d v="2023-10-28T00:00:00"/>
    <s v="CUST27405"/>
    <s v="Meera Kumar"/>
    <n v="26"/>
    <n v="26"/>
    <s v="Male"/>
    <s v="Male"/>
    <s v="East"/>
    <s v="Kolkata"/>
    <x v="6"/>
    <x v="13"/>
    <n v="9"/>
    <n v="9"/>
    <n v="1877.39"/>
    <n v="0.13"/>
    <n v="17278.52"/>
    <n v="3585.58"/>
    <n v="0.20799999999999999"/>
    <n v="87.95"/>
    <x v="3"/>
    <n v="3"/>
    <b v="0"/>
    <s v="Delivered"/>
    <x v="1"/>
    <x v="1"/>
    <n v="5"/>
    <x v="1"/>
    <x v="14"/>
    <s v="26-35"/>
    <x v="3"/>
    <x v="0"/>
    <n v="0"/>
    <n v="1"/>
    <n v="0"/>
    <n v="1"/>
  </r>
  <r>
    <s v="ORD-03229"/>
    <d v="2023-10-28T00:00:00"/>
    <d v="2023-10-28T00:00:00"/>
    <s v="CUST44015"/>
    <s v="Nisha Shah"/>
    <n v="1"/>
    <n v="1"/>
    <s v="Other"/>
    <s v="Other"/>
    <s v="North"/>
    <s v="Amritsar"/>
    <x v="5"/>
    <x v="9"/>
    <n v="4"/>
    <n v="4"/>
    <n v="10506.22"/>
    <n v="0.26"/>
    <n v="31932.89"/>
    <n v="4266.1899999999996"/>
    <n v="0.13400000000000001"/>
    <n v="51.99"/>
    <x v="2"/>
    <n v="1"/>
    <b v="1"/>
    <s v="Returned"/>
    <x v="0"/>
    <x v="3"/>
    <n v="10"/>
    <x v="1"/>
    <x v="14"/>
    <s v="&lt;18"/>
    <x v="0"/>
    <x v="0"/>
    <n v="1"/>
    <n v="1"/>
    <n v="0"/>
    <n v="1"/>
  </r>
  <r>
    <s v="ORD-03226"/>
    <d v="2023-10-27T00:00:00"/>
    <d v="2023-10-27T00:00:00"/>
    <s v="CUST57729"/>
    <s v="Pooja Bhat"/>
    <n v="47"/>
    <n v="47"/>
    <s v="Male"/>
    <s v="Male"/>
    <s v="Central"/>
    <s v="Bhopal"/>
    <x v="5"/>
    <x v="18"/>
    <n v="10"/>
    <n v="10"/>
    <n v="4956.92"/>
    <n v="0.26"/>
    <n v="37464.050000000003"/>
    <n v="10028.06"/>
    <n v="0.26800000000000002"/>
    <n v="55.21"/>
    <x v="0"/>
    <n v="2"/>
    <b v="0"/>
    <s v="Delivered"/>
    <x v="1"/>
    <x v="6"/>
    <n v="6"/>
    <x v="1"/>
    <x v="14"/>
    <s v="46-60"/>
    <x v="0"/>
    <x v="0"/>
    <n v="0"/>
    <n v="1"/>
    <n v="0"/>
    <n v="1"/>
  </r>
  <r>
    <s v="ORD-03223"/>
    <d v="2023-10-26T00:00:00"/>
    <d v="2023-10-26T00:00:00"/>
    <s v="CUST08748"/>
    <s v="Amit Sharma"/>
    <n v="44"/>
    <n v="44"/>
    <s v="Male"/>
    <s v="Male"/>
    <s v="Central"/>
    <s v="Nagpur"/>
    <x v="4"/>
    <x v="8"/>
    <n v="2"/>
    <n v="2"/>
    <n v="357.54"/>
    <n v="0.39"/>
    <n v="449.09"/>
    <n v="210.08"/>
    <n v="0.46800000000000003"/>
    <n v="68.599999999999994"/>
    <x v="4"/>
    <n v="4"/>
    <b v="0"/>
    <s v="Delivered"/>
    <x v="1"/>
    <x v="10"/>
    <n v="2"/>
    <x v="1"/>
    <x v="14"/>
    <s v="36-45"/>
    <x v="1"/>
    <x v="0"/>
    <n v="0"/>
    <n v="1"/>
    <n v="0"/>
    <n v="1"/>
  </r>
  <r>
    <s v="ORD-03225"/>
    <d v="2023-10-26T00:00:00"/>
    <d v="2023-10-26T00:00:00"/>
    <s v="CUST29656"/>
    <s v="Amit Bhat"/>
    <n v="30"/>
    <n v="30"/>
    <s v="Female"/>
    <s v="Female"/>
    <s v="West"/>
    <s v="Mumbai"/>
    <x v="6"/>
    <x v="35"/>
    <n v="8"/>
    <n v="8"/>
    <n v="763.91"/>
    <n v="0.37"/>
    <n v="4285.91"/>
    <n v="1673.43"/>
    <n v="0.39"/>
    <n v="53.43"/>
    <x v="3"/>
    <m/>
    <b v="0"/>
    <s v="Delivered"/>
    <x v="1"/>
    <x v="6"/>
    <n v="6"/>
    <x v="1"/>
    <x v="14"/>
    <s v="26-35"/>
    <x v="1"/>
    <x v="0"/>
    <n v="0"/>
    <n v="1"/>
    <n v="0"/>
    <n v="1"/>
  </r>
  <r>
    <s v="ORD-03224"/>
    <d v="2023-10-26T00:00:00"/>
    <d v="2023-10-26T00:00:00"/>
    <s v="CUST38211"/>
    <s v="Ananya Pillai"/>
    <n v="37"/>
    <n v="37"/>
    <s v="Male"/>
    <s v="Male"/>
    <s v="Central"/>
    <s v="Indore"/>
    <x v="6"/>
    <x v="35"/>
    <n v="4"/>
    <n v="4"/>
    <n v="594.33000000000004"/>
    <n v="7.0000000000000007E-2"/>
    <n v="2462.17"/>
    <n v="786.24"/>
    <n v="0.31900000000000001"/>
    <n v="84.06"/>
    <x v="3"/>
    <n v="1"/>
    <b v="0"/>
    <s v="Delivered"/>
    <x v="1"/>
    <x v="5"/>
    <n v="8"/>
    <x v="1"/>
    <x v="14"/>
    <s v="36-45"/>
    <x v="2"/>
    <x v="0"/>
    <n v="0"/>
    <n v="1"/>
    <n v="0"/>
    <n v="1"/>
  </r>
  <r>
    <s v="ORD-03222"/>
    <d v="2023-10-25T00:00:00"/>
    <d v="2023-10-25T00:00:00"/>
    <s v="CUST90239"/>
    <s v="Pooja Patel"/>
    <n v="31"/>
    <n v="31"/>
    <s v="Female"/>
    <s v="Female"/>
    <s v="East"/>
    <s v="Kolkata"/>
    <x v="4"/>
    <x v="36"/>
    <n v="9"/>
    <n v="9"/>
    <n v="224.99"/>
    <n v="0.21"/>
    <n v="1955.07"/>
    <n v="489.85"/>
    <n v="0.251"/>
    <n v="81.53"/>
    <x v="0"/>
    <n v="3"/>
    <b v="0"/>
    <s v="Shipped"/>
    <x v="4"/>
    <x v="2"/>
    <n v="1"/>
    <x v="1"/>
    <x v="14"/>
    <s v="26-35"/>
    <x v="0"/>
    <x v="0"/>
    <n v="0"/>
    <n v="0"/>
    <n v="0"/>
    <n v="1"/>
  </r>
  <r>
    <s v="ORD-03219"/>
    <d v="2023-10-24T00:00:00"/>
    <d v="2023-10-24T00:00:00"/>
    <s v="CUST75320"/>
    <s v="Ananya Bose"/>
    <n v="33"/>
    <n v="33"/>
    <s v="m"/>
    <s v="Male"/>
    <s v="East"/>
    <s v="Patna"/>
    <x v="0"/>
    <x v="38"/>
    <n v="4"/>
    <n v="4"/>
    <n v="1214.7"/>
    <n v="0.35"/>
    <n v="3082.23"/>
    <n v="1134.31"/>
    <n v="0.36799999999999999"/>
    <n v="101.88"/>
    <x v="0"/>
    <n v="4"/>
    <b v="0"/>
    <s v="Delivered"/>
    <x v="1"/>
    <x v="4"/>
    <n v="4"/>
    <x v="1"/>
    <x v="14"/>
    <s v="26-35"/>
    <x v="1"/>
    <x v="0"/>
    <n v="0"/>
    <n v="1"/>
    <n v="0"/>
    <n v="1"/>
  </r>
  <r>
    <s v="ORD-03221"/>
    <d v="2023-10-24T00:00:00"/>
    <d v="2023-10-24T00:00:00"/>
    <s v="CUST96034"/>
    <s v="Rohan Singh"/>
    <n v="30"/>
    <n v="30"/>
    <s v="m"/>
    <s v="Male"/>
    <s v="North"/>
    <s v="Chandigarh"/>
    <x v="4"/>
    <x v="32"/>
    <n v="6"/>
    <n v="6"/>
    <n v="452.9"/>
    <n v="0.01"/>
    <n v="2766.66"/>
    <n v="1043.0999999999999"/>
    <n v="0.377"/>
    <n v="58.82"/>
    <x v="4"/>
    <n v="1"/>
    <b v="0"/>
    <s v="Delivered"/>
    <x v="1"/>
    <x v="0"/>
    <n v="3"/>
    <x v="1"/>
    <x v="14"/>
    <s v="26-35"/>
    <x v="2"/>
    <x v="0"/>
    <n v="0"/>
    <n v="1"/>
    <n v="0"/>
    <n v="1"/>
  </r>
  <r>
    <s v="ORD-03220"/>
    <d v="2023-10-24T00:00:00"/>
    <d v="2023-10-24T00:00:00"/>
    <s v="CUST05571"/>
    <s v="Vikram Mehta"/>
    <n v="44"/>
    <n v="44"/>
    <s v="Other"/>
    <s v="Other"/>
    <s v="West"/>
    <s v="Ahmedabad"/>
    <x v="4"/>
    <x v="8"/>
    <n v="6"/>
    <n v="6"/>
    <n v="1199.21"/>
    <n v="0.09"/>
    <n v="7876.86"/>
    <n v="3776.83"/>
    <n v="0.47899999999999998"/>
    <n v="61.99"/>
    <x v="0"/>
    <n v="5"/>
    <b v="0"/>
    <s v="Shipped"/>
    <x v="4"/>
    <x v="0"/>
    <n v="3"/>
    <x v="1"/>
    <x v="14"/>
    <s v="36-45"/>
    <x v="2"/>
    <x v="0"/>
    <n v="0"/>
    <n v="0"/>
    <n v="0"/>
    <n v="1"/>
  </r>
  <r>
    <s v="ORD-03217"/>
    <d v="2023-10-22T00:00:00"/>
    <d v="2023-10-22T00:00:00"/>
    <s v="CUST14537"/>
    <s v="Pooja Joshi"/>
    <n v="41"/>
    <n v="41"/>
    <s v="Other"/>
    <s v="Other"/>
    <s v="North"/>
    <s v="Amritsar"/>
    <x v="0"/>
    <x v="38"/>
    <n v="10"/>
    <n v="10"/>
    <n v="850.71"/>
    <n v="0.4"/>
    <n v="5762.75"/>
    <n v="2735.24"/>
    <n v="0.47499999999999998"/>
    <n v="38.04"/>
    <x v="1"/>
    <n v="4"/>
    <b v="0"/>
    <s v="Delivered"/>
    <x v="1"/>
    <x v="6"/>
    <n v="6"/>
    <x v="1"/>
    <x v="14"/>
    <s v="36-45"/>
    <x v="1"/>
    <x v="0"/>
    <n v="0"/>
    <n v="1"/>
    <n v="0"/>
    <n v="1"/>
  </r>
  <r>
    <s v="ORD-03216"/>
    <d v="2023-10-22T00:00:00"/>
    <d v="2023-10-22T00:00:00"/>
    <s v="CUST32134"/>
    <s v="Kavya Chatterjee"/>
    <n v="33"/>
    <n v="33"/>
    <s v="Male"/>
    <s v="Male"/>
    <s v="West"/>
    <s v="Pune"/>
    <x v="0"/>
    <x v="19"/>
    <n v="5"/>
    <n v="5"/>
    <n v="313.72000000000003"/>
    <n v="0.26"/>
    <n v="1195.99"/>
    <n v="468.82"/>
    <n v="0.39200000000000002"/>
    <n v="41.27"/>
    <x v="4"/>
    <n v="1"/>
    <b v="1"/>
    <s v="Returned"/>
    <x v="0"/>
    <x v="5"/>
    <n v="8"/>
    <x v="1"/>
    <x v="14"/>
    <s v="26-35"/>
    <x v="0"/>
    <x v="0"/>
    <n v="1"/>
    <n v="1"/>
    <n v="0"/>
    <n v="1"/>
  </r>
  <r>
    <s v="ORD-03215"/>
    <d v="2023-10-22T00:00:00"/>
    <d v="2023-10-22T00:00:00"/>
    <s v="CUST12249"/>
    <s v="Vikram Bhat"/>
    <n v="21"/>
    <n v="21"/>
    <s v="Male"/>
    <s v="Male"/>
    <s v="North"/>
    <s v="Delhi"/>
    <x v="5"/>
    <x v="22"/>
    <n v="7"/>
    <n v="7"/>
    <n v="3704.66"/>
    <n v="0.33"/>
    <n v="18963.560000000001"/>
    <n v="3880.05"/>
    <n v="0.20499999999999999"/>
    <n v="61.03"/>
    <x v="0"/>
    <n v="3"/>
    <b v="0"/>
    <s v="Delivered"/>
    <x v="1"/>
    <x v="3"/>
    <n v="10"/>
    <x v="1"/>
    <x v="14"/>
    <s v="18-25"/>
    <x v="1"/>
    <x v="0"/>
    <n v="0"/>
    <n v="1"/>
    <n v="0"/>
    <n v="1"/>
  </r>
  <r>
    <s v="ORD-03218"/>
    <d v="2023-10-22T00:00:00"/>
    <d v="2023-10-22T00:00:00"/>
    <s v="CUST17834"/>
    <s v="Nisha Mehta"/>
    <n v="-5"/>
    <m/>
    <s v="Male"/>
    <s v="Male"/>
    <s v="North"/>
    <s v="Chandigarh"/>
    <x v="5"/>
    <x v="12"/>
    <n v="5"/>
    <n v="5"/>
    <n v="11387.44"/>
    <n v="0.31"/>
    <n v="45950.26"/>
    <n v="9024.25"/>
    <n v="0.19600000000000001"/>
    <n v="51.52"/>
    <x v="3"/>
    <n v="3"/>
    <b v="0"/>
    <s v="Delivered"/>
    <x v="1"/>
    <x v="0"/>
    <n v="3"/>
    <x v="1"/>
    <x v="14"/>
    <s v="Unknown"/>
    <x v="1"/>
    <x v="0"/>
    <n v="0"/>
    <n v="1"/>
    <n v="0"/>
    <n v="1"/>
  </r>
  <r>
    <s v="ORD-03213"/>
    <d v="2023-10-21T00:00:00"/>
    <d v="2023-10-21T00:00:00"/>
    <s v="CUST91826"/>
    <s v="Sanjay Patel"/>
    <n v="40"/>
    <n v="40"/>
    <s v="Other"/>
    <s v="Other"/>
    <s v="North"/>
    <s v="Delhi"/>
    <x v="1"/>
    <x v="1"/>
    <n v="10"/>
    <n v="10"/>
    <n v="6877.63"/>
    <n v="0.32"/>
    <n v="49127.13"/>
    <n v="15040.93"/>
    <n v="0.30599999999999999"/>
    <n v="38.46"/>
    <x v="2"/>
    <n v="3"/>
    <b v="0"/>
    <s v="Delivered"/>
    <x v="1"/>
    <x v="5"/>
    <n v="8"/>
    <x v="1"/>
    <x v="14"/>
    <s v="36-45"/>
    <x v="1"/>
    <x v="0"/>
    <n v="0"/>
    <n v="1"/>
    <n v="0"/>
    <n v="1"/>
  </r>
  <r>
    <s v="ORD-03214"/>
    <d v="2023-10-21T00:00:00"/>
    <d v="2023-10-21T00:00:00"/>
    <s v="CUST26653"/>
    <s v="Priya Verma"/>
    <n v="34"/>
    <n v="34"/>
    <s v="Female"/>
    <s v="Female"/>
    <s v="South"/>
    <s v="Hyderabad"/>
    <x v="0"/>
    <x v="6"/>
    <n v="2"/>
    <n v="2"/>
    <n v="2318.9899999999998"/>
    <n v="0.34"/>
    <n v="3235.02"/>
    <n v="1825.36"/>
    <n v="0.56399999999999995"/>
    <n v="54.61"/>
    <x v="3"/>
    <n v="1"/>
    <b v="0"/>
    <s v="Pending"/>
    <x v="2"/>
    <x v="6"/>
    <n v="6"/>
    <x v="1"/>
    <x v="14"/>
    <s v="26-35"/>
    <x v="1"/>
    <x v="0"/>
    <n v="0"/>
    <n v="0"/>
    <n v="0"/>
    <n v="1"/>
  </r>
  <r>
    <s v="ORD-03211"/>
    <d v="2023-10-20T00:00:00"/>
    <d v="2023-10-20T00:00:00"/>
    <s v="CUST59240"/>
    <s v="Ananya Mehta"/>
    <n v="47"/>
    <n v="47"/>
    <s v="Male"/>
    <s v="Male"/>
    <s v="North"/>
    <s v="Ludhiana"/>
    <x v="0"/>
    <x v="16"/>
    <n v="3"/>
    <n v="3"/>
    <n v="2099.98"/>
    <n v="0.35"/>
    <n v="4400.47"/>
    <n v="2125.89"/>
    <n v="0.48299999999999998"/>
    <n v="50.77"/>
    <x v="1"/>
    <m/>
    <b v="1"/>
    <s v="Returned"/>
    <x v="0"/>
    <x v="8"/>
    <n v="7"/>
    <x v="1"/>
    <x v="14"/>
    <s v="46-60"/>
    <x v="1"/>
    <x v="0"/>
    <n v="1"/>
    <n v="1"/>
    <n v="0"/>
    <n v="1"/>
  </r>
  <r>
    <s v="ORD-03212"/>
    <d v="2023-10-20T00:00:00"/>
    <d v="2023-10-20T00:00:00"/>
    <s v="CUST59899"/>
    <s v="Shreya Kapoor"/>
    <n v="37"/>
    <n v="37"/>
    <s v="Male"/>
    <s v="Male"/>
    <s v="West"/>
    <s v="Surat"/>
    <x v="3"/>
    <x v="5"/>
    <n v="3"/>
    <n v="3"/>
    <n v="309.69"/>
    <n v="0.18"/>
    <n v="839.42"/>
    <n v="69.64"/>
    <n v="8.3000000000000004E-2"/>
    <n v="50.8"/>
    <x v="3"/>
    <n v="1"/>
    <b v="0"/>
    <s v="Delivered"/>
    <x v="1"/>
    <x v="2"/>
    <n v="1"/>
    <x v="1"/>
    <x v="14"/>
    <s v="36-45"/>
    <x v="3"/>
    <x v="0"/>
    <n v="0"/>
    <n v="1"/>
    <n v="0"/>
    <n v="1"/>
  </r>
  <r>
    <s v="ORD-03210"/>
    <d v="2023-10-20T00:00:00"/>
    <d v="2023-10-20T00:00:00"/>
    <s v="CUST36370"/>
    <s v="Deepa Chatterjee"/>
    <n v="43"/>
    <n v="43"/>
    <s v="Female"/>
    <s v="Female"/>
    <s v="East"/>
    <s v="Bhubaneswar"/>
    <x v="0"/>
    <x v="38"/>
    <n v="3"/>
    <n v="3"/>
    <n v="1474.43"/>
    <n v="0.4"/>
    <n v="2579.4499999999998"/>
    <n v="1120.3599999999999"/>
    <n v="0.434"/>
    <n v="85.55"/>
    <x v="3"/>
    <n v="1"/>
    <b v="0"/>
    <s v="Delivered"/>
    <x v="1"/>
    <x v="0"/>
    <n v="3"/>
    <x v="1"/>
    <x v="14"/>
    <s v="36-45"/>
    <x v="1"/>
    <x v="0"/>
    <n v="0"/>
    <n v="1"/>
    <n v="0"/>
    <n v="1"/>
  </r>
  <r>
    <s v="ORD-03207"/>
    <d v="2023-10-19T00:00:00"/>
    <d v="2023-10-19T00:00:00"/>
    <s v="CUST72297"/>
    <s v="Nisha Bhat"/>
    <n v="53"/>
    <n v="53"/>
    <s v="Female"/>
    <s v="Female"/>
    <s v="South"/>
    <s v="Bangalore"/>
    <x v="1"/>
    <x v="20"/>
    <n v="5"/>
    <n v="5"/>
    <n v="2374.77"/>
    <n v="0.28000000000000003"/>
    <n v="9688.23"/>
    <n v="2614.25"/>
    <n v="0.27"/>
    <n v="83.81"/>
    <x v="3"/>
    <n v="1"/>
    <b v="0"/>
    <s v="Delivered"/>
    <x v="1"/>
    <x v="6"/>
    <n v="6"/>
    <x v="1"/>
    <x v="14"/>
    <s v="46-60"/>
    <x v="0"/>
    <x v="0"/>
    <n v="0"/>
    <n v="1"/>
    <n v="0"/>
    <n v="1"/>
  </r>
  <r>
    <s v="ORD-03209"/>
    <d v="2023-10-19T00:00:00"/>
    <d v="2023-10-19T00:00:00"/>
    <s v="CUST57413"/>
    <s v="Karan Patel"/>
    <n v="23"/>
    <n v="23"/>
    <s v="Female"/>
    <s v="Female"/>
    <s v="Central"/>
    <s v="Indore"/>
    <x v="5"/>
    <x v="10"/>
    <n v="3"/>
    <n v="3"/>
    <n v="13795.34"/>
    <n v="0.33"/>
    <n v="30187.27"/>
    <n v="7482.85"/>
    <n v="0.248"/>
    <n v="39.479999999999997"/>
    <x v="2"/>
    <n v="5"/>
    <b v="0"/>
    <s v="Delivered"/>
    <x v="1"/>
    <x v="9"/>
    <n v="9"/>
    <x v="1"/>
    <x v="14"/>
    <s v="18-25"/>
    <x v="1"/>
    <x v="0"/>
    <n v="0"/>
    <n v="1"/>
    <n v="0"/>
    <n v="1"/>
  </r>
  <r>
    <s v="ORD-03206"/>
    <d v="2023-10-19T00:00:00"/>
    <d v="2023-10-19T00:00:00"/>
    <s v="CUST74267"/>
    <s v="Deepa Bhat"/>
    <n v="29"/>
    <n v="29"/>
    <s v="Male"/>
    <s v="Male"/>
    <s v="Central"/>
    <s v="Raipur"/>
    <x v="2"/>
    <x v="30"/>
    <n v="1"/>
    <n v="1"/>
    <n v="75894.5"/>
    <n v="0.12"/>
    <n v="69743.960000000006"/>
    <n v="8164.31"/>
    <n v="0.11700000000000001"/>
    <n v="36.14"/>
    <x v="3"/>
    <n v="1"/>
    <b v="0"/>
    <s v="Delivered"/>
    <x v="1"/>
    <x v="1"/>
    <n v="5"/>
    <x v="1"/>
    <x v="14"/>
    <s v="26-35"/>
    <x v="3"/>
    <x v="0"/>
    <n v="0"/>
    <n v="1"/>
    <n v="0"/>
    <n v="1"/>
  </r>
  <r>
    <s v="ORD-03208"/>
    <d v="2023-10-19T00:00:00"/>
    <d v="2023-10-19T00:00:00"/>
    <s v="CUST07878"/>
    <s v="Nisha Patel"/>
    <n v="39"/>
    <n v="39"/>
    <s v="Male"/>
    <s v="Male"/>
    <s v="Central"/>
    <s v="Raipur"/>
    <x v="0"/>
    <x v="0"/>
    <n v="6"/>
    <n v="6"/>
    <n v="1870.67"/>
    <n v="0.31"/>
    <n v="7697.7"/>
    <n v="4210.6099999999997"/>
    <n v="0.54700000000000004"/>
    <n v="51.88"/>
    <x v="5"/>
    <n v="5"/>
    <b v="0"/>
    <s v="Delivered"/>
    <x v="1"/>
    <x v="2"/>
    <n v="1"/>
    <x v="1"/>
    <x v="14"/>
    <s v="36-45"/>
    <x v="1"/>
    <x v="0"/>
    <n v="0"/>
    <n v="1"/>
    <n v="0"/>
    <n v="1"/>
  </r>
  <r>
    <s v="ORD-03205"/>
    <d v="2023-10-18T00:00:00"/>
    <d v="2023-10-18T00:00:00"/>
    <s v="CUST12676"/>
    <s v="Meera Iyer"/>
    <n v="40"/>
    <n v="40"/>
    <s v="Male"/>
    <s v="Male"/>
    <s v="East"/>
    <s v="Bhubaneswar"/>
    <x v="5"/>
    <x v="18"/>
    <n v="7"/>
    <n v="7"/>
    <n v="12597.24"/>
    <n v="0.11"/>
    <n v="77124.12"/>
    <n v="20197.939999999999"/>
    <n v="0.26200000000000001"/>
    <n v="79.69"/>
    <x v="4"/>
    <n v="4"/>
    <b v="0"/>
    <s v="Delivered"/>
    <x v="1"/>
    <x v="5"/>
    <n v="8"/>
    <x v="1"/>
    <x v="14"/>
    <s v="36-45"/>
    <x v="3"/>
    <x v="0"/>
    <n v="0"/>
    <n v="1"/>
    <n v="0"/>
    <n v="1"/>
  </r>
  <r>
    <s v="ORD-03204"/>
    <d v="2023-10-18T00:00:00"/>
    <d v="2023-10-18T00:00:00"/>
    <s v="CUST20726"/>
    <s v="Pooja Rao"/>
    <n v="30"/>
    <n v="30"/>
    <s v="Male"/>
    <s v="Male"/>
    <s v="West"/>
    <s v="Mumbai"/>
    <x v="2"/>
    <x v="17"/>
    <n v="1"/>
    <n v="1"/>
    <n v="48359.17"/>
    <n v="0.06"/>
    <n v="51500.800000000003"/>
    <n v="6586.38"/>
    <n v="0.128"/>
    <n v="81.7"/>
    <x v="4"/>
    <n v="3"/>
    <b v="0"/>
    <s v="Delivered"/>
    <x v="1"/>
    <x v="9"/>
    <n v="9"/>
    <x v="1"/>
    <x v="14"/>
    <s v="26-35"/>
    <x v="2"/>
    <x v="0"/>
    <n v="0"/>
    <n v="1"/>
    <n v="0"/>
    <n v="1"/>
  </r>
  <r>
    <s v="ORD-03203"/>
    <d v="2023-10-17T00:00:00"/>
    <d v="2023-10-17T00:00:00"/>
    <s v="CUST79007"/>
    <s v="Rahul Chatterjee"/>
    <n v="47"/>
    <n v="47"/>
    <s v="Other"/>
    <s v="Other"/>
    <s v="North"/>
    <s v="Amritsar"/>
    <x v="1"/>
    <x v="28"/>
    <n v="5"/>
    <n v="5"/>
    <n v="30014.400000000001"/>
    <n v="0.11"/>
    <n v="131495.04999999999"/>
    <n v="42093.32"/>
    <n v="0.32"/>
    <n v="-3.11"/>
    <x v="2"/>
    <n v="3"/>
    <b v="0"/>
    <s v="Delivered"/>
    <x v="1"/>
    <x v="10"/>
    <n v="2"/>
    <x v="1"/>
    <x v="14"/>
    <s v="46-60"/>
    <x v="3"/>
    <x v="0"/>
    <n v="0"/>
    <n v="1"/>
    <n v="0"/>
    <n v="1"/>
  </r>
  <r>
    <s v="ORD-03200"/>
    <d v="2023-10-16T00:00:00"/>
    <d v="2023-10-16T00:00:00"/>
    <s v="CUST43688"/>
    <s v="Amit Iyer"/>
    <n v="49"/>
    <n v="49"/>
    <s v="Other"/>
    <s v="Other"/>
    <s v="North"/>
    <s v="Delhi"/>
    <x v="3"/>
    <x v="33"/>
    <n v="1"/>
    <n v="1"/>
    <n v="97.17"/>
    <n v="0.14000000000000001"/>
    <n v="86.02"/>
    <n v="8.27"/>
    <n v="9.6000000000000002E-2"/>
    <n v="46.49"/>
    <x v="0"/>
    <n v="1"/>
    <b v="0"/>
    <s v="Delivered"/>
    <x v="1"/>
    <x v="1"/>
    <n v="5"/>
    <x v="1"/>
    <x v="14"/>
    <s v="46-60"/>
    <x v="3"/>
    <x v="0"/>
    <n v="0"/>
    <n v="1"/>
    <n v="0"/>
    <n v="1"/>
  </r>
  <r>
    <s v="ORD-03201"/>
    <d v="2023-10-16T00:00:00"/>
    <d v="2023-10-16T00:00:00"/>
    <s v="CUST99262"/>
    <s v="Sanjay Joshi"/>
    <n v="19"/>
    <n v="19"/>
    <s v="Male"/>
    <s v="Male"/>
    <s v="North"/>
    <s v="Chandigarh"/>
    <x v="6"/>
    <x v="13"/>
    <n v="7"/>
    <n v="7"/>
    <n v="1104.26"/>
    <n v="0.13"/>
    <n v="6551.79"/>
    <n v="2415.7399999999998"/>
    <n v="0.36899999999999999"/>
    <n v="58.32"/>
    <x v="5"/>
    <n v="3"/>
    <b v="0"/>
    <s v="Delivered"/>
    <x v="1"/>
    <x v="2"/>
    <n v="1"/>
    <x v="1"/>
    <x v="14"/>
    <s v="18-25"/>
    <x v="3"/>
    <x v="0"/>
    <n v="0"/>
    <n v="1"/>
    <n v="0"/>
    <n v="1"/>
  </r>
  <r>
    <s v="ORD-03199"/>
    <d v="2023-10-16T00:00:00"/>
    <d v="2023-10-16T00:00:00"/>
    <s v="CUST93632"/>
    <s v="Rohan Bose"/>
    <n v="61"/>
    <n v="61"/>
    <s v="Female"/>
    <s v="Female"/>
    <s v="West"/>
    <s v="Pune"/>
    <x v="0"/>
    <x v="16"/>
    <n v="8"/>
    <n v="8"/>
    <n v="1354.9"/>
    <n v="0.31"/>
    <n v="8717.93"/>
    <n v="4918.95"/>
    <n v="0.56399999999999995"/>
    <n v="41.01"/>
    <x v="3"/>
    <n v="3"/>
    <b v="0"/>
    <s v="Delivered"/>
    <x v="1"/>
    <x v="2"/>
    <n v="1"/>
    <x v="1"/>
    <x v="14"/>
    <s v="60+"/>
    <x v="1"/>
    <x v="0"/>
    <n v="0"/>
    <n v="1"/>
    <n v="0"/>
    <n v="1"/>
  </r>
  <r>
    <s v="ORD-03202"/>
    <d v="2023-10-16T00:00:00"/>
    <d v="2023-10-16T00:00:00"/>
    <s v="CUST22113"/>
    <s v="Sunita Chatterjee"/>
    <n v="44"/>
    <n v="44"/>
    <s v="Other"/>
    <s v="Other"/>
    <s v="North"/>
    <s v="Chandigarh"/>
    <x v="2"/>
    <x v="39"/>
    <n v="6"/>
    <n v="6"/>
    <n v="44612.23"/>
    <n v="0.05"/>
    <n v="267791.02"/>
    <n v="30140.48"/>
    <n v="0.113"/>
    <n v="34"/>
    <x v="1"/>
    <n v="3"/>
    <b v="0"/>
    <s v="Delivered"/>
    <x v="1"/>
    <x v="5"/>
    <n v="8"/>
    <x v="1"/>
    <x v="14"/>
    <s v="36-45"/>
    <x v="2"/>
    <x v="0"/>
    <n v="0"/>
    <n v="1"/>
    <n v="0"/>
    <n v="1"/>
  </r>
  <r>
    <s v="ORD-03198"/>
    <d v="2023-10-15T00:00:00"/>
    <d v="2023-10-15T00:00:00"/>
    <s v="CUST60856"/>
    <s v="Shreya Bhat"/>
    <n v="50"/>
    <n v="50"/>
    <s v="Female"/>
    <s v="Female"/>
    <s v="South"/>
    <s v="Bangalore"/>
    <x v="6"/>
    <x v="37"/>
    <m/>
    <m/>
    <n v="2135.46"/>
    <n v="0.21"/>
    <n v="1723.9"/>
    <n v="368.18"/>
    <n v="0.214"/>
    <n v="84"/>
    <x v="3"/>
    <n v="4"/>
    <b v="0"/>
    <s v="Delivered"/>
    <x v="1"/>
    <x v="1"/>
    <n v="5"/>
    <x v="1"/>
    <x v="14"/>
    <s v="46-60"/>
    <x v="0"/>
    <x v="0"/>
    <n v="0"/>
    <n v="1"/>
    <n v="0"/>
    <n v="1"/>
  </r>
  <r>
    <s v="ORD-03197"/>
    <d v="2023-10-15T00:00:00"/>
    <d v="2023-10-15T00:00:00"/>
    <s v="CUST33951"/>
    <s v="Deepa Mehta"/>
    <n v="18"/>
    <n v="18"/>
    <s v="Male"/>
    <s v="Male"/>
    <s v="East"/>
    <s v="Bhubaneswar"/>
    <x v="0"/>
    <x v="19"/>
    <n v="2"/>
    <n v="2"/>
    <n v="2007.33"/>
    <n v="0.17"/>
    <n v="3672.85"/>
    <n v="1779.77"/>
    <n v="0.48499999999999999"/>
    <n v="78.53"/>
    <x v="3"/>
    <n v="5"/>
    <b v="0"/>
    <s v="Delivered"/>
    <x v="1"/>
    <x v="10"/>
    <n v="2"/>
    <x v="1"/>
    <x v="14"/>
    <s v="18-25"/>
    <x v="3"/>
    <x v="0"/>
    <n v="0"/>
    <n v="1"/>
    <n v="0"/>
    <n v="1"/>
  </r>
  <r>
    <s v="ORD-03192"/>
    <d v="2023-10-14T00:00:00"/>
    <d v="2023-10-14T00:00:00"/>
    <s v="CUST23779"/>
    <s v="Priya Singh"/>
    <n v="39"/>
    <n v="39"/>
    <s v="m"/>
    <s v="Male"/>
    <s v="North"/>
    <s v="Ludhiana"/>
    <x v="5"/>
    <x v="22"/>
    <n v="9"/>
    <n v="9"/>
    <n v="9769.82"/>
    <n v="0.32"/>
    <n v="64012.37"/>
    <n v="13161.33"/>
    <n v="0.20599999999999999"/>
    <n v="50.8"/>
    <x v="4"/>
    <n v="4"/>
    <b v="0"/>
    <s v="Delivered"/>
    <x v="1"/>
    <x v="6"/>
    <n v="6"/>
    <x v="1"/>
    <x v="14"/>
    <s v="36-45"/>
    <x v="1"/>
    <x v="0"/>
    <n v="0"/>
    <n v="1"/>
    <n v="0"/>
    <n v="1"/>
  </r>
  <r>
    <s v="ORD-03195"/>
    <d v="2023-10-14T00:00:00"/>
    <d v="2023-10-14T00:00:00"/>
    <s v="CUST34227"/>
    <s v="Karan Verma"/>
    <n v="31"/>
    <n v="31"/>
    <s v="Female"/>
    <s v="Female"/>
    <s v="South"/>
    <s v="Hyderabad"/>
    <x v="0"/>
    <x v="15"/>
    <n v="10"/>
    <n v="10"/>
    <n v="1369.42"/>
    <m/>
    <n v="14115.57"/>
    <n v="6057.11"/>
    <n v="0.42899999999999999"/>
    <n v="77.84"/>
    <x v="4"/>
    <n v="1"/>
    <b v="0"/>
    <s v="Cancelled"/>
    <x v="3"/>
    <x v="2"/>
    <n v="1"/>
    <x v="1"/>
    <x v="14"/>
    <s v="26-35"/>
    <x v="5"/>
    <x v="0"/>
    <n v="0"/>
    <n v="0"/>
    <n v="1"/>
    <n v="1"/>
  </r>
  <r>
    <s v="ORD-03193"/>
    <d v="2023-10-14T00:00:00"/>
    <d v="2023-10-14T00:00:00"/>
    <s v="CUST32406"/>
    <s v="Deepa Singh"/>
    <m/>
    <m/>
    <s v="Other"/>
    <s v="Other"/>
    <s v="West"/>
    <s v="Pune"/>
    <x v="0"/>
    <x v="6"/>
    <n v="7"/>
    <n v="7"/>
    <n v="2256.81"/>
    <n v="0.2"/>
    <n v="13177.14"/>
    <n v="8944.51"/>
    <n v="0.67900000000000005"/>
    <n v="59.68"/>
    <x v="3"/>
    <n v="4"/>
    <b v="0"/>
    <s v="Delivered"/>
    <x v="1"/>
    <x v="3"/>
    <n v="10"/>
    <x v="1"/>
    <x v="14"/>
    <s v="Unknown"/>
    <x v="3"/>
    <x v="0"/>
    <n v="0"/>
    <n v="1"/>
    <n v="0"/>
    <n v="1"/>
  </r>
  <r>
    <s v="ORD-03194"/>
    <d v="2023-10-14T00:00:00"/>
    <d v="2023-10-14T00:00:00"/>
    <s v="CUST46133"/>
    <s v="Sunita Patel"/>
    <n v="35"/>
    <n v="35"/>
    <s v="Female"/>
    <s v="Female"/>
    <s v="Central"/>
    <s v="Nagpur"/>
    <x v="3"/>
    <x v="25"/>
    <n v="1"/>
    <n v="1"/>
    <n v="466.8"/>
    <n v="0.37"/>
    <n v="312.81"/>
    <n v="17.47"/>
    <n v="5.6000000000000001E-2"/>
    <n v="67.52"/>
    <x v="0"/>
    <n v="4"/>
    <b v="0"/>
    <s v="Delivered"/>
    <x v="1"/>
    <x v="8"/>
    <n v="7"/>
    <x v="1"/>
    <x v="14"/>
    <s v="26-35"/>
    <x v="1"/>
    <x v="0"/>
    <n v="0"/>
    <n v="1"/>
    <n v="0"/>
    <n v="1"/>
  </r>
  <r>
    <s v="ORD-03196"/>
    <d v="2023-10-14T00:00:00"/>
    <d v="2023-10-14T00:00:00"/>
    <s v="CUST46008"/>
    <s v="Sunita Shah"/>
    <n v="27"/>
    <n v="27"/>
    <s v="Other"/>
    <s v="Other"/>
    <s v="West"/>
    <s v="Surat"/>
    <x v="1"/>
    <x v="1"/>
    <n v="6"/>
    <n v="6"/>
    <n v="28759.21"/>
    <n v="0.28000000000000003"/>
    <n v="142656.4"/>
    <n v="33781.29"/>
    <n v="0.23699999999999999"/>
    <n v="54.72"/>
    <x v="5"/>
    <n v="1"/>
    <b v="0"/>
    <s v="Cancelled"/>
    <x v="3"/>
    <x v="1"/>
    <n v="5"/>
    <x v="1"/>
    <x v="14"/>
    <s v="26-35"/>
    <x v="0"/>
    <x v="0"/>
    <n v="0"/>
    <n v="0"/>
    <n v="1"/>
    <n v="1"/>
  </r>
  <r>
    <s v="ORD-03191"/>
    <d v="2023-10-13T00:00:00"/>
    <d v="2023-10-13T00:00:00"/>
    <s v="CUST15190"/>
    <s v="Aditya Shah"/>
    <n v="37"/>
    <n v="37"/>
    <s v="Male"/>
    <s v="Male"/>
    <s v="South"/>
    <s v="Hyderabad"/>
    <x v="0"/>
    <x v="16"/>
    <n v="4"/>
    <n v="4"/>
    <n v="817.47"/>
    <n v="0.24"/>
    <n v="2848.99"/>
    <n v="1431.62"/>
    <n v="0.503"/>
    <n v="61.6"/>
    <x v="5"/>
    <n v="5"/>
    <b v="0"/>
    <s v="Cancelled"/>
    <x v="3"/>
    <x v="10"/>
    <n v="2"/>
    <x v="1"/>
    <x v="14"/>
    <s v="36-45"/>
    <x v="0"/>
    <x v="0"/>
    <n v="0"/>
    <n v="0"/>
    <n v="1"/>
    <n v="1"/>
  </r>
  <r>
    <s v="ORD-03190"/>
    <d v="2023-10-12T00:00:00"/>
    <d v="2023-10-12T00:00:00"/>
    <s v="CUST24234"/>
    <s v="Meera Verma"/>
    <n v="32"/>
    <n v="32"/>
    <s v="Other"/>
    <s v="Other"/>
    <s v="East"/>
    <s v="Kolkata"/>
    <x v="4"/>
    <x v="29"/>
    <n v="4"/>
    <n v="4"/>
    <n v="1290.01"/>
    <n v="0"/>
    <n v="6137.27"/>
    <n v="2840.6"/>
    <n v="0.46300000000000002"/>
    <n v="68.69"/>
    <x v="1"/>
    <n v="2"/>
    <b v="0"/>
    <s v="Pending"/>
    <x v="2"/>
    <x v="6"/>
    <n v="6"/>
    <x v="1"/>
    <x v="14"/>
    <s v="26-35"/>
    <x v="4"/>
    <x v="0"/>
    <n v="0"/>
    <n v="0"/>
    <n v="0"/>
    <n v="1"/>
  </r>
  <r>
    <s v="ORD-03188"/>
    <d v="2023-10-11T00:00:00"/>
    <d v="2023-10-11T00:00:00"/>
    <s v="CUST87675"/>
    <s v="Sunita Joshi"/>
    <n v="30"/>
    <n v="30"/>
    <s v="Other"/>
    <s v="Other"/>
    <s v="North"/>
    <s v="Delhi"/>
    <x v="3"/>
    <x v="14"/>
    <n v="2"/>
    <n v="2"/>
    <n v="312.70999999999998"/>
    <n v="0.16"/>
    <n v="580.22"/>
    <n v="45.18"/>
    <n v="7.8E-2"/>
    <n v="67.16"/>
    <x v="5"/>
    <n v="2"/>
    <b v="0"/>
    <s v="Delivered"/>
    <x v="1"/>
    <x v="6"/>
    <n v="6"/>
    <x v="1"/>
    <x v="14"/>
    <s v="26-35"/>
    <x v="3"/>
    <x v="0"/>
    <n v="0"/>
    <n v="1"/>
    <n v="0"/>
    <n v="1"/>
  </r>
  <r>
    <s v="ORD-03189"/>
    <d v="2023-10-11T00:00:00"/>
    <d v="2023-10-11T00:00:00"/>
    <s v="CUST05334"/>
    <s v="Shreya Joshi"/>
    <n v="31"/>
    <n v="31"/>
    <s v="Male"/>
    <s v="Male"/>
    <s v="North"/>
    <s v="Ludhiana"/>
    <x v="4"/>
    <x v="7"/>
    <n v="9"/>
    <n v="9"/>
    <n v="991.57"/>
    <n v="0.36"/>
    <n v="6481.41"/>
    <n v="2354.0500000000002"/>
    <n v="0.36299999999999999"/>
    <n v="85.05"/>
    <x v="5"/>
    <n v="1"/>
    <b v="0"/>
    <s v="Delivered"/>
    <x v="1"/>
    <x v="4"/>
    <n v="4"/>
    <x v="1"/>
    <x v="14"/>
    <s v="26-35"/>
    <x v="1"/>
    <x v="0"/>
    <n v="0"/>
    <n v="1"/>
    <n v="0"/>
    <n v="1"/>
  </r>
  <r>
    <s v="ORD-03187"/>
    <d v="2023-10-09T00:00:00"/>
    <d v="2023-10-09T00:00:00"/>
    <s v="CUST63003"/>
    <s v="Nisha Mehta"/>
    <n v="40"/>
    <n v="40"/>
    <s v="Female"/>
    <s v="Female"/>
    <s v="Central"/>
    <s v="Indore"/>
    <x v="2"/>
    <x v="39"/>
    <n v="2"/>
    <n v="2"/>
    <n v="15759.44"/>
    <n v="0.15"/>
    <n v="30120.16"/>
    <n v="3914.94"/>
    <n v="0.13"/>
    <n v="66.72"/>
    <x v="4"/>
    <n v="5"/>
    <b v="0"/>
    <s v="Delivered"/>
    <x v="1"/>
    <x v="3"/>
    <n v="10"/>
    <x v="1"/>
    <x v="14"/>
    <s v="36-45"/>
    <x v="3"/>
    <x v="0"/>
    <n v="0"/>
    <n v="1"/>
    <n v="0"/>
    <n v="1"/>
  </r>
  <r>
    <s v="ORD-03186"/>
    <d v="2023-10-09T00:00:00"/>
    <d v="2023-10-09T00:00:00"/>
    <s v="CUST37684"/>
    <s v="Rohan Mishra"/>
    <n v="46"/>
    <n v="46"/>
    <s v="Other"/>
    <s v="Other"/>
    <s v="North"/>
    <s v="Delhi"/>
    <x v="4"/>
    <x v="8"/>
    <n v="4"/>
    <n v="4"/>
    <n v="1295.21"/>
    <n v="0.1"/>
    <n v="5174.5200000000004"/>
    <n v="2321.8000000000002"/>
    <n v="0.44900000000000001"/>
    <n v="23.54"/>
    <x v="2"/>
    <n v="4"/>
    <b v="0"/>
    <s v="Delivered"/>
    <x v="1"/>
    <x v="6"/>
    <n v="6"/>
    <x v="1"/>
    <x v="14"/>
    <s v="46-60"/>
    <x v="2"/>
    <x v="0"/>
    <n v="0"/>
    <n v="1"/>
    <n v="0"/>
    <n v="1"/>
  </r>
  <r>
    <s v="ORD-03185"/>
    <d v="2023-10-09T00:00:00"/>
    <d v="2023-10-09T00:00:00"/>
    <s v="CUST29728"/>
    <s v="Shreya Das"/>
    <n v="45"/>
    <n v="45"/>
    <s v="Male"/>
    <s v="Male"/>
    <s v="West"/>
    <s v="Surat"/>
    <x v="5"/>
    <x v="22"/>
    <n v="2"/>
    <n v="2"/>
    <n v="14208.99"/>
    <n v="0.13"/>
    <n v="26208.02"/>
    <n v="7074.23"/>
    <n v="0.27"/>
    <n v="73.52"/>
    <x v="0"/>
    <n v="3"/>
    <b v="0"/>
    <s v="Delivered"/>
    <x v="1"/>
    <x v="8"/>
    <n v="7"/>
    <x v="1"/>
    <x v="14"/>
    <s v="36-45"/>
    <x v="3"/>
    <x v="0"/>
    <n v="0"/>
    <n v="1"/>
    <n v="0"/>
    <n v="1"/>
  </r>
  <r>
    <s v="ORD-03183"/>
    <d v="2023-10-08T00:00:00"/>
    <d v="2023-10-08T00:00:00"/>
    <s v="CUST13349"/>
    <s v="Rohan Pillai"/>
    <n v="32"/>
    <n v="32"/>
    <s v="Other"/>
    <s v="Other"/>
    <s v="South"/>
    <s v="Bangalore"/>
    <x v="1"/>
    <x v="28"/>
    <n v="5"/>
    <n v="5"/>
    <n v="12843.58"/>
    <n v="0.22"/>
    <n v="54184.88"/>
    <n v="11377.39"/>
    <n v="0.21"/>
    <n v="67.77"/>
    <x v="5"/>
    <n v="5"/>
    <b v="1"/>
    <s v="Returned"/>
    <x v="0"/>
    <x v="4"/>
    <n v="4"/>
    <x v="1"/>
    <x v="14"/>
    <s v="26-35"/>
    <x v="0"/>
    <x v="0"/>
    <n v="1"/>
    <n v="1"/>
    <n v="0"/>
    <n v="1"/>
  </r>
  <r>
    <s v="ORD-03184"/>
    <d v="2023-10-08T00:00:00"/>
    <d v="2023-10-08T00:00:00"/>
    <s v="CUST43954"/>
    <s v="Nikhil Joshi"/>
    <n v="60"/>
    <n v="60"/>
    <s v="Other"/>
    <s v="Other"/>
    <s v="North"/>
    <s v="Chandigarh"/>
    <x v="4"/>
    <x v="7"/>
    <n v="5"/>
    <n v="5"/>
    <n v="652.44000000000005"/>
    <n v="0.01"/>
    <n v="2663.55"/>
    <n v="1220.8499999999999"/>
    <n v="0.45800000000000002"/>
    <n v="35.83"/>
    <x v="5"/>
    <n v="1"/>
    <b v="0"/>
    <s v="Delivered"/>
    <x v="1"/>
    <x v="9"/>
    <n v="9"/>
    <x v="1"/>
    <x v="14"/>
    <s v="46-60"/>
    <x v="2"/>
    <x v="0"/>
    <n v="0"/>
    <n v="1"/>
    <n v="0"/>
    <n v="1"/>
  </r>
  <r>
    <s v="ORD-03181"/>
    <d v="2023-10-07T00:00:00"/>
    <d v="2023-10-07T00:00:00"/>
    <s v="CUST05659"/>
    <s v="Priya Kumar"/>
    <n v="22"/>
    <n v="22"/>
    <s v="Male"/>
    <s v="Male"/>
    <s v="North"/>
    <s v="Ludhiana"/>
    <x v="3"/>
    <x v="33"/>
    <n v="2"/>
    <n v="2"/>
    <n v="216.82"/>
    <n v="0.28000000000000003"/>
    <n v="255.27"/>
    <n v="22.97"/>
    <n v="0.09"/>
    <n v="53.52"/>
    <x v="4"/>
    <n v="5"/>
    <b v="1"/>
    <s v="Returned"/>
    <x v="0"/>
    <x v="4"/>
    <n v="4"/>
    <x v="1"/>
    <x v="14"/>
    <s v="18-25"/>
    <x v="0"/>
    <x v="0"/>
    <n v="1"/>
    <n v="1"/>
    <n v="0"/>
    <n v="1"/>
  </r>
  <r>
    <s v="ORD-03182"/>
    <d v="2023-10-07T00:00:00"/>
    <d v="2023-10-07T00:00:00"/>
    <s v="CUST49514"/>
    <s v="Shreya Verma"/>
    <n v="34"/>
    <n v="34"/>
    <s v="Male"/>
    <s v="Male"/>
    <s v="West"/>
    <s v="Ahmedabad"/>
    <x v="6"/>
    <x v="35"/>
    <n v="1"/>
    <n v="1"/>
    <n v="3669.1"/>
    <n v="0.23"/>
    <n v="2724.49"/>
    <n v="1136.46"/>
    <n v="0.41699999999999998"/>
    <n v="66"/>
    <x v="0"/>
    <n v="5"/>
    <b v="0"/>
    <s v="Delivered"/>
    <x v="1"/>
    <x v="9"/>
    <n v="9"/>
    <x v="1"/>
    <x v="14"/>
    <s v="26-35"/>
    <x v="0"/>
    <x v="0"/>
    <n v="0"/>
    <n v="1"/>
    <n v="0"/>
    <n v="1"/>
  </r>
  <r>
    <s v="ORD-03180"/>
    <d v="2023-10-07T00:00:00"/>
    <d v="2023-10-07T00:00:00"/>
    <s v="CUST65855"/>
    <s v="Deepa Sharma"/>
    <n v="28"/>
    <n v="28"/>
    <s v="Other"/>
    <s v="Other"/>
    <s v="South"/>
    <s v="Chennai"/>
    <x v="0"/>
    <x v="38"/>
    <n v="8"/>
    <n v="8"/>
    <n v="1575.79"/>
    <n v="0.24"/>
    <n v="9914.18"/>
    <n v="4246.21"/>
    <n v="0.42799999999999999"/>
    <n v="73.87"/>
    <x v="1"/>
    <n v="4"/>
    <b v="0"/>
    <s v="Delivered"/>
    <x v="1"/>
    <x v="4"/>
    <n v="4"/>
    <x v="1"/>
    <x v="14"/>
    <s v="26-35"/>
    <x v="0"/>
    <x v="0"/>
    <n v="0"/>
    <n v="1"/>
    <n v="0"/>
    <n v="1"/>
  </r>
  <r>
    <s v="ORD-03179"/>
    <d v="2023-10-06T00:00:00"/>
    <d v="2023-10-06T00:00:00"/>
    <s v="CUST04408"/>
    <s v="Sanjay Chatterjee"/>
    <n v="24"/>
    <n v="24"/>
    <s v="Female"/>
    <s v="Female"/>
    <s v="North"/>
    <s v="Chandigarh"/>
    <x v="5"/>
    <x v="12"/>
    <n v="6"/>
    <n v="6"/>
    <n v="4814.34"/>
    <n v="0.11"/>
    <n v="27501.279999999999"/>
    <n v="3795.89"/>
    <n v="0.13800000000000001"/>
    <n v="44.25"/>
    <x v="1"/>
    <n v="3"/>
    <b v="0"/>
    <s v="Delivered"/>
    <x v="1"/>
    <x v="6"/>
    <n v="6"/>
    <x v="1"/>
    <x v="14"/>
    <s v="18-25"/>
    <x v="3"/>
    <x v="0"/>
    <n v="0"/>
    <n v="1"/>
    <n v="0"/>
    <n v="1"/>
  </r>
  <r>
    <s v="ORD-03177"/>
    <d v="2023-10-05T00:00:00"/>
    <d v="2023-10-05T00:00:00"/>
    <s v="CUST99258"/>
    <s v="Ananya Joshi"/>
    <n v="45"/>
    <n v="45"/>
    <s v="Other"/>
    <s v="Other"/>
    <s v="Central"/>
    <s v="Raipur"/>
    <x v="1"/>
    <x v="1"/>
    <n v="2"/>
    <n v="2"/>
    <n v="7616.64"/>
    <n v="0.34"/>
    <n v="11304.13"/>
    <n v="3661.21"/>
    <n v="0.32400000000000001"/>
    <n v="29.23"/>
    <x v="4"/>
    <n v="4"/>
    <b v="0"/>
    <s v="Delivered"/>
    <x v="1"/>
    <x v="2"/>
    <n v="1"/>
    <x v="1"/>
    <x v="14"/>
    <s v="36-45"/>
    <x v="1"/>
    <x v="0"/>
    <n v="0"/>
    <n v="1"/>
    <n v="0"/>
    <n v="1"/>
  </r>
  <r>
    <s v="ORD-03175"/>
    <d v="2023-10-05T00:00:00"/>
    <d v="2023-10-05T00:00:00"/>
    <s v="CUST40113"/>
    <s v="Arjun Das"/>
    <n v="39"/>
    <n v="39"/>
    <s v="Other"/>
    <s v="Other"/>
    <s v="South"/>
    <s v="Hyderabad"/>
    <x v="2"/>
    <x v="26"/>
    <n v="5"/>
    <n v="5"/>
    <n v="11373.83"/>
    <n v="7.0000000000000007E-2"/>
    <n v="67236.759999999995"/>
    <n v="8643.41"/>
    <n v="0.129"/>
    <n v="51.2"/>
    <x v="3"/>
    <n v="2"/>
    <b v="0"/>
    <s v="Pending"/>
    <x v="2"/>
    <x v="8"/>
    <n v="7"/>
    <x v="1"/>
    <x v="14"/>
    <s v="36-45"/>
    <x v="2"/>
    <x v="0"/>
    <n v="0"/>
    <n v="0"/>
    <n v="0"/>
    <n v="1"/>
  </r>
  <r>
    <s v="ORD-03176"/>
    <d v="2023-10-05T00:00:00"/>
    <d v="2023-10-05T00:00:00"/>
    <s v="CUST24094"/>
    <s v="Amit Bose"/>
    <n v="42"/>
    <n v="42"/>
    <s v="Other"/>
    <s v="Other"/>
    <s v="Central"/>
    <s v="Indore"/>
    <x v="5"/>
    <x v="18"/>
    <n v="5"/>
    <n v="5"/>
    <n v="10121.780000000001"/>
    <n v="0.14000000000000001"/>
    <n v="46514.29"/>
    <n v="14209.66"/>
    <n v="0.30499999999999999"/>
    <n v="67.27"/>
    <x v="4"/>
    <n v="1"/>
    <b v="0"/>
    <s v="Delivered"/>
    <x v="1"/>
    <x v="6"/>
    <n v="6"/>
    <x v="1"/>
    <x v="14"/>
    <s v="36-45"/>
    <x v="3"/>
    <x v="0"/>
    <n v="0"/>
    <n v="1"/>
    <n v="0"/>
    <n v="1"/>
  </r>
  <r>
    <s v="ORD-03178"/>
    <d v="2023-10-05T00:00:00"/>
    <d v="2023-10-05T00:00:00"/>
    <s v="CUST71971"/>
    <s v="Rohan Nair"/>
    <n v="34"/>
    <n v="34"/>
    <s v="Female"/>
    <s v="Female"/>
    <s v="North"/>
    <s v="Delhi"/>
    <x v="1"/>
    <x v="28"/>
    <n v="6"/>
    <n v="6"/>
    <n v="11138.87"/>
    <n v="0.18"/>
    <n v="60174.080000000002"/>
    <n v="14000.74"/>
    <n v="0.23300000000000001"/>
    <n v="42.92"/>
    <x v="0"/>
    <m/>
    <b v="0"/>
    <s v="Delivered"/>
    <x v="1"/>
    <x v="1"/>
    <n v="5"/>
    <x v="1"/>
    <x v="14"/>
    <s v="26-35"/>
    <x v="3"/>
    <x v="0"/>
    <n v="0"/>
    <n v="1"/>
    <n v="0"/>
    <n v="1"/>
  </r>
  <r>
    <s v="ORD-03172"/>
    <d v="2023-10-04T00:00:00"/>
    <d v="2023-10-04T00:00:00"/>
    <s v="CUST73615"/>
    <s v="Sanjay Gupta"/>
    <n v="45"/>
    <n v="45"/>
    <s v="Male"/>
    <s v="Male"/>
    <s v="West"/>
    <s v="Surat"/>
    <x v="3"/>
    <x v="31"/>
    <n v="4"/>
    <n v="4"/>
    <n v="309.85000000000002"/>
    <n v="0.04"/>
    <n v="1375.7"/>
    <n v="128.93"/>
    <n v="9.4E-2"/>
    <n v="73.63"/>
    <x v="3"/>
    <n v="4"/>
    <b v="1"/>
    <s v="Returned"/>
    <x v="0"/>
    <x v="1"/>
    <n v="5"/>
    <x v="1"/>
    <x v="14"/>
    <s v="36-45"/>
    <x v="2"/>
    <x v="0"/>
    <n v="1"/>
    <n v="1"/>
    <n v="0"/>
    <n v="1"/>
  </r>
  <r>
    <s v="ORD-03174"/>
    <d v="2023-10-04T00:00:00"/>
    <d v="2023-10-04T00:00:00"/>
    <s v="CUST00106"/>
    <s v="Ananya Bhat"/>
    <n v="21"/>
    <n v="21"/>
    <s v="Female"/>
    <s v="Female"/>
    <s v="Central"/>
    <s v="Indore"/>
    <x v="4"/>
    <x v="29"/>
    <n v="9"/>
    <n v="9"/>
    <n v="641.84"/>
    <m/>
    <n v="5619.07"/>
    <n v="2471.08"/>
    <n v="0.44"/>
    <n v="20.79"/>
    <x v="1"/>
    <n v="1"/>
    <b v="0"/>
    <s v="Delivered"/>
    <x v="1"/>
    <x v="1"/>
    <n v="5"/>
    <x v="1"/>
    <x v="14"/>
    <s v="18-25"/>
    <x v="5"/>
    <x v="0"/>
    <n v="0"/>
    <n v="1"/>
    <n v="0"/>
    <n v="1"/>
  </r>
  <r>
    <s v="ORD-03170"/>
    <d v="2023-10-04T00:00:00"/>
    <d v="2023-10-04T00:00:00"/>
    <s v="CUST69634"/>
    <s v="Nikhil Reddy"/>
    <m/>
    <m/>
    <s v="Male"/>
    <s v="Male"/>
    <s v="East"/>
    <s v="Patna"/>
    <x v="4"/>
    <x v="8"/>
    <n v="8"/>
    <n v="8"/>
    <n v="344.93"/>
    <n v="0.06"/>
    <n v="2797.51"/>
    <n v="1292.82"/>
    <n v="0.46200000000000002"/>
    <n v="61.8"/>
    <x v="4"/>
    <n v="3"/>
    <b v="0"/>
    <s v="Delivered"/>
    <x v="1"/>
    <x v="0"/>
    <n v="3"/>
    <x v="1"/>
    <x v="14"/>
    <s v="Unknown"/>
    <x v="2"/>
    <x v="0"/>
    <n v="0"/>
    <n v="1"/>
    <n v="0"/>
    <n v="1"/>
  </r>
  <r>
    <s v="ORD-03171"/>
    <d v="2023-10-04T00:00:00"/>
    <d v="2023-10-04T00:00:00"/>
    <s v="CUST77683"/>
    <s v="Shreya Mehta"/>
    <n v="24"/>
    <n v="24"/>
    <s v="Other"/>
    <s v="Other"/>
    <s v="West"/>
    <s v="Mumbai"/>
    <x v="5"/>
    <x v="12"/>
    <n v="3"/>
    <n v="3"/>
    <n v="8534.5"/>
    <n v="0.34"/>
    <n v="18094.21"/>
    <n v="4596.01"/>
    <n v="0.254"/>
    <n v="55.57"/>
    <x v="1"/>
    <n v="4"/>
    <b v="0"/>
    <s v="Delivered"/>
    <x v="1"/>
    <x v="4"/>
    <n v="4"/>
    <x v="1"/>
    <x v="14"/>
    <s v="18-25"/>
    <x v="1"/>
    <x v="0"/>
    <n v="0"/>
    <n v="1"/>
    <n v="0"/>
    <n v="1"/>
  </r>
  <r>
    <s v="ORD-03173"/>
    <d v="2023-10-04T00:00:00"/>
    <d v="2023-10-04T00:00:00"/>
    <s v="CUST89046"/>
    <s v="Shreya Mishra"/>
    <n v="44"/>
    <n v="44"/>
    <s v="Female"/>
    <s v="Female"/>
    <s v="West"/>
    <s v="Pune"/>
    <x v="5"/>
    <x v="22"/>
    <n v="4"/>
    <n v="4"/>
    <n v="12573.57"/>
    <n v="0.38"/>
    <n v="32140.85"/>
    <n v="8492.7199999999993"/>
    <n v="0.26400000000000001"/>
    <n v="47"/>
    <x v="2"/>
    <n v="3"/>
    <b v="0"/>
    <s v="Delivered"/>
    <x v="1"/>
    <x v="4"/>
    <n v="4"/>
    <x v="1"/>
    <x v="14"/>
    <s v="36-45"/>
    <x v="1"/>
    <x v="0"/>
    <n v="0"/>
    <n v="1"/>
    <n v="0"/>
    <n v="1"/>
  </r>
  <r>
    <s v="ORD-03169"/>
    <d v="2023-10-04T00:00:00"/>
    <d v="2023-10-04T00:00:00"/>
    <s v="CUST57585"/>
    <s v="Karan Kapoor"/>
    <n v="36"/>
    <n v="36"/>
    <s v="Male"/>
    <s v="Male"/>
    <s v="West"/>
    <s v="Pune"/>
    <x v="5"/>
    <x v="12"/>
    <n v="7"/>
    <n v="7"/>
    <n v="11959.3"/>
    <n v="0.06"/>
    <n v="80013.649999999994"/>
    <n v="18319.5"/>
    <n v="0.22900000000000001"/>
    <n v="55.16"/>
    <x v="1"/>
    <n v="1"/>
    <b v="0"/>
    <s v="Shipped"/>
    <x v="4"/>
    <x v="2"/>
    <n v="1"/>
    <x v="1"/>
    <x v="14"/>
    <s v="36-45"/>
    <x v="2"/>
    <x v="0"/>
    <n v="0"/>
    <n v="0"/>
    <n v="0"/>
    <n v="1"/>
  </r>
  <r>
    <s v="ORD-03168"/>
    <d v="2023-10-03T00:00:00"/>
    <d v="2023-10-03T00:00:00"/>
    <s v="CUST99426"/>
    <s v="Sunita Shah"/>
    <n v="39"/>
    <n v="39"/>
    <s v="Female"/>
    <s v="Female"/>
    <s v="East"/>
    <s v="Patna"/>
    <x v="1"/>
    <x v="2"/>
    <n v="3"/>
    <n v="3"/>
    <n v="22116.52"/>
    <n v="0.14000000000000001"/>
    <n v="56634.239999999998"/>
    <n v="15322.58"/>
    <n v="0.27100000000000002"/>
    <n v="80.03"/>
    <x v="0"/>
    <n v="2"/>
    <b v="1"/>
    <s v="Returned"/>
    <x v="0"/>
    <x v="6"/>
    <n v="6"/>
    <x v="1"/>
    <x v="14"/>
    <s v="36-45"/>
    <x v="3"/>
    <x v="0"/>
    <n v="1"/>
    <n v="1"/>
    <n v="0"/>
    <n v="1"/>
  </r>
  <r>
    <s v="ORD-03166"/>
    <d v="2023-10-03T00:00:00"/>
    <d v="2023-10-03T00:00:00"/>
    <s v="CUST06674"/>
    <s v="Sanjay Pillai"/>
    <n v="47"/>
    <n v="47"/>
    <s v="Female"/>
    <s v="Female"/>
    <s v="Central"/>
    <s v="Bhopal"/>
    <x v="1"/>
    <x v="28"/>
    <n v="9"/>
    <n v="9"/>
    <n v="22760.46"/>
    <n v="0.37"/>
    <n v="145109.60999999999"/>
    <n v="39767.620000000003"/>
    <n v="0.27400000000000002"/>
    <n v="72.02"/>
    <x v="0"/>
    <n v="1"/>
    <b v="0"/>
    <s v="Shipped"/>
    <x v="4"/>
    <x v="0"/>
    <n v="3"/>
    <x v="1"/>
    <x v="14"/>
    <s v="46-60"/>
    <x v="1"/>
    <x v="0"/>
    <n v="0"/>
    <n v="0"/>
    <n v="0"/>
    <n v="1"/>
  </r>
  <r>
    <s v="ORD-03167"/>
    <d v="2023-10-03T00:00:00"/>
    <d v="2023-10-03T00:00:00"/>
    <s v="CUST14358"/>
    <s v="Arjun Singh"/>
    <n v="45"/>
    <n v="45"/>
    <s v="Female"/>
    <s v="Female"/>
    <s v="South"/>
    <s v="Bangalore"/>
    <x v="3"/>
    <x v="40"/>
    <n v="2"/>
    <n v="2"/>
    <n v="487.25"/>
    <n v="0.31"/>
    <n v="715.47"/>
    <n v="59.76"/>
    <n v="8.4000000000000005E-2"/>
    <n v="64.430000000000007"/>
    <x v="5"/>
    <n v="1"/>
    <b v="0"/>
    <s v="Delivered"/>
    <x v="1"/>
    <x v="6"/>
    <n v="6"/>
    <x v="1"/>
    <x v="14"/>
    <s v="36-45"/>
    <x v="1"/>
    <x v="0"/>
    <n v="0"/>
    <n v="1"/>
    <n v="0"/>
    <n v="1"/>
  </r>
  <r>
    <s v="ORD-03163"/>
    <d v="2023-10-01T00:00:00"/>
    <d v="2023-10-01T00:00:00"/>
    <s v="CUST87976"/>
    <s v="Amit Singh"/>
    <n v="29"/>
    <n v="29"/>
    <s v="Male"/>
    <s v="Male"/>
    <s v="North"/>
    <s v="Chandigarh"/>
    <x v="5"/>
    <x v="9"/>
    <n v="3"/>
    <n v="3"/>
    <n v="14810.59"/>
    <n v="0.08"/>
    <n v="44578.62"/>
    <n v="10260.620000000001"/>
    <n v="0.23"/>
    <n v="65.69"/>
    <x v="1"/>
    <n v="3"/>
    <b v="0"/>
    <s v="Delivered"/>
    <x v="1"/>
    <x v="1"/>
    <n v="5"/>
    <x v="1"/>
    <x v="14"/>
    <s v="26-35"/>
    <x v="2"/>
    <x v="0"/>
    <n v="0"/>
    <n v="1"/>
    <n v="0"/>
    <n v="1"/>
  </r>
  <r>
    <s v="ORD-03162"/>
    <d v="2023-10-01T00:00:00"/>
    <d v="2023-10-01T00:00:00"/>
    <s v="CUST64139"/>
    <s v="Aarav Reddy"/>
    <n v="45"/>
    <n v="45"/>
    <s v="Other"/>
    <s v="Other"/>
    <s v="West"/>
    <s v="Ahmedabad"/>
    <x v="6"/>
    <x v="35"/>
    <n v="4"/>
    <n v="4"/>
    <n v="3292.57"/>
    <n v="0.28000000000000003"/>
    <n v="11158.23"/>
    <n v="3813.16"/>
    <n v="0.34200000000000003"/>
    <n v="38.43"/>
    <x v="3"/>
    <n v="2"/>
    <b v="1"/>
    <s v="Returned"/>
    <x v="0"/>
    <x v="10"/>
    <n v="2"/>
    <x v="1"/>
    <x v="14"/>
    <s v="36-45"/>
    <x v="0"/>
    <x v="0"/>
    <n v="1"/>
    <n v="1"/>
    <n v="0"/>
    <n v="1"/>
  </r>
  <r>
    <s v="ORD-03165"/>
    <d v="2023-10-01T00:00:00"/>
    <d v="2023-10-01T00:00:00"/>
    <s v="CUST41533"/>
    <s v="Sunita Iyer"/>
    <n v="40"/>
    <n v="40"/>
    <s v="m"/>
    <s v="Male"/>
    <s v="East"/>
    <s v="Guwahati"/>
    <x v="6"/>
    <x v="35"/>
    <n v="9"/>
    <n v="9"/>
    <n v="2536.02"/>
    <n v="0.14000000000000001"/>
    <n v="21413.39"/>
    <n v="5628.93"/>
    <n v="0.26300000000000001"/>
    <n v="110.12"/>
    <x v="4"/>
    <n v="3"/>
    <b v="0"/>
    <s v="Delivered"/>
    <x v="1"/>
    <x v="5"/>
    <n v="8"/>
    <x v="1"/>
    <x v="14"/>
    <s v="36-45"/>
    <x v="3"/>
    <x v="0"/>
    <n v="0"/>
    <n v="1"/>
    <n v="0"/>
    <n v="1"/>
  </r>
  <r>
    <s v="ORD-03164"/>
    <d v="2023-10-01T00:00:00"/>
    <d v="2023-10-01T00:00:00"/>
    <s v="CUST04219"/>
    <s v="Aarav Sharma"/>
    <n v="21"/>
    <n v="21"/>
    <s v="Male"/>
    <s v="Male"/>
    <s v="East"/>
    <s v="Bhubaneswar"/>
    <x v="6"/>
    <x v="23"/>
    <n v="8"/>
    <n v="8"/>
    <n v="3309.44"/>
    <n v="0.08"/>
    <n v="24146.23"/>
    <n v="7317.58"/>
    <n v="0.30299999999999999"/>
    <n v="108.32"/>
    <x v="4"/>
    <n v="2"/>
    <b v="0"/>
    <s v="Shipped"/>
    <x v="4"/>
    <x v="5"/>
    <n v="8"/>
    <x v="1"/>
    <x v="14"/>
    <s v="18-25"/>
    <x v="2"/>
    <x v="0"/>
    <n v="0"/>
    <n v="0"/>
    <n v="0"/>
    <n v="1"/>
  </r>
  <r>
    <s v="ORD-03160"/>
    <d v="2023-09-30T00:00:00"/>
    <d v="2023-09-30T00:00:00"/>
    <s v="CUST54899"/>
    <s v="Meera Chatterjee"/>
    <n v="12"/>
    <n v="12"/>
    <s v="m"/>
    <s v="Male"/>
    <s v="North"/>
    <s v="Amritsar"/>
    <x v="3"/>
    <x v="5"/>
    <n v="1"/>
    <n v="1"/>
    <n v="89.43"/>
    <n v="0.2"/>
    <n v="83.75"/>
    <n v="6.58"/>
    <n v="7.9000000000000001E-2"/>
    <n v="37.630000000000003"/>
    <x v="2"/>
    <n v="1"/>
    <b v="0"/>
    <s v="Delivered"/>
    <x v="1"/>
    <x v="1"/>
    <n v="5"/>
    <x v="1"/>
    <x v="15"/>
    <s v="&lt;18"/>
    <x v="3"/>
    <x v="0"/>
    <n v="0"/>
    <n v="1"/>
    <n v="0"/>
    <n v="1"/>
  </r>
  <r>
    <s v="ORD-03159"/>
    <d v="2023-09-30T00:00:00"/>
    <d v="2023-09-30T00:00:00"/>
    <s v="CUST24304"/>
    <s v="Kavya Joshi"/>
    <n v="50"/>
    <n v="50"/>
    <s v="Male"/>
    <s v="Male"/>
    <s v="North"/>
    <s v="Ludhiana"/>
    <x v="6"/>
    <x v="21"/>
    <n v="9"/>
    <n v="9"/>
    <n v="1332.1"/>
    <n v="0.24"/>
    <n v="12579.87"/>
    <n v="3205.48"/>
    <n v="0.255"/>
    <n v="79"/>
    <x v="2"/>
    <n v="2"/>
    <b v="0"/>
    <s v="Delivered"/>
    <x v="1"/>
    <x v="0"/>
    <n v="3"/>
    <x v="1"/>
    <x v="15"/>
    <s v="46-60"/>
    <x v="0"/>
    <x v="0"/>
    <n v="0"/>
    <n v="1"/>
    <n v="0"/>
    <n v="1"/>
  </r>
  <r>
    <s v="ORD-03161"/>
    <d v="2023-09-30T00:00:00"/>
    <d v="2023-09-30T00:00:00"/>
    <s v="CUST77629"/>
    <s v="Shreya Iyer"/>
    <n v="36"/>
    <n v="36"/>
    <s v="Other"/>
    <s v="Other"/>
    <s v="South"/>
    <s v="Kochi"/>
    <x v="3"/>
    <x v="5"/>
    <n v="2"/>
    <n v="2"/>
    <n v="384.04"/>
    <n v="0.03"/>
    <n v="819.11"/>
    <n v="70.23"/>
    <n v="8.5999999999999993E-2"/>
    <n v="67.84"/>
    <x v="3"/>
    <n v="2"/>
    <b v="0"/>
    <s v="Delivered"/>
    <x v="1"/>
    <x v="1"/>
    <n v="5"/>
    <x v="1"/>
    <x v="15"/>
    <s v="36-45"/>
    <x v="2"/>
    <x v="0"/>
    <n v="0"/>
    <n v="1"/>
    <n v="0"/>
    <n v="1"/>
  </r>
  <r>
    <s v="ORD-03153"/>
    <d v="2023-09-29T00:00:00"/>
    <d v="2023-09-29T00:00:00"/>
    <s v="CUST93955"/>
    <s v="Aditya Rao"/>
    <n v="24"/>
    <n v="24"/>
    <s v="Female"/>
    <s v="Female"/>
    <s v="North"/>
    <s v="Ludhiana"/>
    <x v="2"/>
    <x v="4"/>
    <n v="9"/>
    <n v="9"/>
    <n v="56863.21"/>
    <n v="0.23"/>
    <n v="470774.92"/>
    <n v="62906"/>
    <n v="0.13400000000000001"/>
    <n v="36.46"/>
    <x v="1"/>
    <n v="3"/>
    <b v="0"/>
    <s v="Delivered"/>
    <x v="1"/>
    <x v="0"/>
    <n v="3"/>
    <x v="1"/>
    <x v="15"/>
    <s v="18-25"/>
    <x v="0"/>
    <x v="0"/>
    <n v="0"/>
    <n v="1"/>
    <n v="0"/>
    <n v="1"/>
  </r>
  <r>
    <s v="ORD-03158"/>
    <d v="2023-09-29T00:00:00"/>
    <d v="2023-09-29T00:00:00"/>
    <s v="CUST54265"/>
    <s v="Sanjay Bhat"/>
    <n v="38"/>
    <n v="38"/>
    <s v="Female"/>
    <s v="Female"/>
    <s v="North"/>
    <s v="Amritsar"/>
    <x v="1"/>
    <x v="28"/>
    <n v="8"/>
    <n v="8"/>
    <n v="24623.45"/>
    <n v="0.03"/>
    <n v="242532.88"/>
    <n v="63126.55"/>
    <n v="0.26"/>
    <n v="36.04"/>
    <x v="2"/>
    <n v="1"/>
    <b v="0"/>
    <s v="Delivered"/>
    <x v="1"/>
    <x v="4"/>
    <n v="4"/>
    <x v="1"/>
    <x v="15"/>
    <s v="36-45"/>
    <x v="2"/>
    <x v="0"/>
    <n v="0"/>
    <n v="1"/>
    <n v="0"/>
    <n v="1"/>
  </r>
  <r>
    <s v="ORD-03156"/>
    <d v="2023-09-29T00:00:00"/>
    <d v="2023-09-29T00:00:00"/>
    <s v="CUST34657"/>
    <s v="Ananya Mishra"/>
    <n v="31"/>
    <n v="31"/>
    <s v="Other"/>
    <s v="Other"/>
    <s v="East"/>
    <s v="Guwahati"/>
    <x v="3"/>
    <x v="33"/>
    <n v="7"/>
    <n v="7"/>
    <n v="72.5"/>
    <n v="0.28000000000000003"/>
    <n v="449.07"/>
    <n v="36.76"/>
    <n v="8.2000000000000003E-2"/>
    <n v="80.150000000000006"/>
    <x v="3"/>
    <n v="4"/>
    <b v="0"/>
    <s v="Cancelled"/>
    <x v="3"/>
    <x v="9"/>
    <n v="9"/>
    <x v="1"/>
    <x v="15"/>
    <s v="26-35"/>
    <x v="0"/>
    <x v="0"/>
    <n v="0"/>
    <n v="0"/>
    <n v="1"/>
    <n v="1"/>
  </r>
  <r>
    <s v="ORD-03157"/>
    <d v="2023-09-29T00:00:00"/>
    <d v="2023-09-29T00:00:00"/>
    <s v="CUST79492"/>
    <s v="Sanjay Bhat"/>
    <n v="24"/>
    <n v="24"/>
    <s v="Male"/>
    <s v="Male"/>
    <s v="North"/>
    <s v="Ludhiana"/>
    <x v="5"/>
    <x v="12"/>
    <n v="1"/>
    <n v="1"/>
    <n v="13020.42"/>
    <n v="0.2"/>
    <n v="14018.12"/>
    <n v="3020.91"/>
    <n v="0.216"/>
    <n v="61.72"/>
    <x v="0"/>
    <n v="2"/>
    <b v="0"/>
    <s v="Delivered"/>
    <x v="1"/>
    <x v="2"/>
    <n v="1"/>
    <x v="1"/>
    <x v="15"/>
    <s v="18-25"/>
    <x v="3"/>
    <x v="0"/>
    <n v="0"/>
    <n v="1"/>
    <n v="0"/>
    <n v="1"/>
  </r>
  <r>
    <s v="ORD-03154"/>
    <d v="2023-09-29T00:00:00"/>
    <d v="2023-09-29T00:00:00"/>
    <s v="CUST59117"/>
    <s v="Nisha Joshi"/>
    <n v="42"/>
    <n v="42"/>
    <s v="F"/>
    <s v="Female"/>
    <s v="West"/>
    <s v="Surat"/>
    <x v="3"/>
    <x v="40"/>
    <n v="8"/>
    <n v="8"/>
    <n v="424.28"/>
    <n v="0.38"/>
    <n v="2407.56"/>
    <n v="178.57"/>
    <n v="7.3999999999999996E-2"/>
    <n v="64.599999999999994"/>
    <x v="3"/>
    <n v="3"/>
    <b v="0"/>
    <s v="Delivered"/>
    <x v="1"/>
    <x v="4"/>
    <n v="4"/>
    <x v="1"/>
    <x v="15"/>
    <s v="36-45"/>
    <x v="1"/>
    <x v="0"/>
    <n v="0"/>
    <n v="1"/>
    <n v="0"/>
    <n v="1"/>
  </r>
  <r>
    <s v="ORD-03155"/>
    <d v="2023-09-29T00:00:00"/>
    <d v="2023-09-29T00:00:00"/>
    <s v="CUST59557"/>
    <s v="Meera Chatterjee"/>
    <n v="25"/>
    <n v="25"/>
    <s v="Other"/>
    <s v="Other"/>
    <s v="South"/>
    <s v="Chennai"/>
    <x v="6"/>
    <x v="21"/>
    <n v="6"/>
    <n v="6"/>
    <n v="2996.07"/>
    <n v="0.39"/>
    <n v="13261.21"/>
    <n v="6275.03"/>
    <n v="0.47299999999999998"/>
    <n v="75.180000000000007"/>
    <x v="1"/>
    <n v="2"/>
    <b v="0"/>
    <s v="Delivered"/>
    <x v="1"/>
    <x v="2"/>
    <n v="1"/>
    <x v="1"/>
    <x v="15"/>
    <s v="18-25"/>
    <x v="1"/>
    <x v="0"/>
    <n v="0"/>
    <n v="1"/>
    <n v="0"/>
    <n v="1"/>
  </r>
  <r>
    <s v="ORD-03152"/>
    <d v="2023-09-28T00:00:00"/>
    <d v="2023-09-28T00:00:00"/>
    <s v="CUST23783"/>
    <s v="Nikhil Kumar"/>
    <n v="29"/>
    <n v="29"/>
    <s v="Other"/>
    <s v="Other"/>
    <s v="West"/>
    <s v="Surat"/>
    <x v="4"/>
    <x v="8"/>
    <n v="7"/>
    <n v="7"/>
    <n v="606.80999999999995"/>
    <n v="0.04"/>
    <n v="4234.6400000000003"/>
    <n v="1593.45"/>
    <n v="0.376"/>
    <n v="88.92"/>
    <x v="0"/>
    <n v="4"/>
    <b v="0"/>
    <s v="Shipped"/>
    <x v="4"/>
    <x v="0"/>
    <n v="3"/>
    <x v="1"/>
    <x v="15"/>
    <s v="26-35"/>
    <x v="2"/>
    <x v="0"/>
    <n v="0"/>
    <n v="0"/>
    <n v="0"/>
    <n v="1"/>
  </r>
  <r>
    <s v="ORD-03149"/>
    <d v="2023-09-27T00:00:00"/>
    <d v="2023-09-27T00:00:00"/>
    <s v="CUST52921"/>
    <s v="Vikram Nair"/>
    <n v="18"/>
    <n v="18"/>
    <s v="Female"/>
    <s v="Female"/>
    <s v="East"/>
    <s v="Patna"/>
    <x v="6"/>
    <x v="37"/>
    <n v="10"/>
    <n v="10"/>
    <n v="2309.23"/>
    <n v="0.02"/>
    <n v="28827.02"/>
    <n v="8270.7999999999993"/>
    <n v="0.28699999999999998"/>
    <n v="94.75"/>
    <x v="1"/>
    <m/>
    <b v="0"/>
    <s v="Delivered"/>
    <x v="1"/>
    <x v="1"/>
    <n v="5"/>
    <x v="1"/>
    <x v="15"/>
    <s v="18-25"/>
    <x v="2"/>
    <x v="0"/>
    <n v="0"/>
    <n v="1"/>
    <n v="0"/>
    <n v="1"/>
  </r>
  <r>
    <s v="ORD-03151"/>
    <d v="2023-09-27T00:00:00"/>
    <d v="2023-09-27T00:00:00"/>
    <s v="CUST28094"/>
    <s v="Meera Shah"/>
    <n v="39"/>
    <n v="39"/>
    <s v="Male"/>
    <s v="Male"/>
    <s v="East"/>
    <s v="Patna"/>
    <x v="5"/>
    <x v="18"/>
    <n v="5"/>
    <n v="5"/>
    <n v="3167.34"/>
    <n v="0.17"/>
    <n v="17024.05"/>
    <n v="2543.83"/>
    <n v="0.14899999999999999"/>
    <n v="66.83"/>
    <x v="3"/>
    <n v="4"/>
    <b v="0"/>
    <s v="Delivered"/>
    <x v="1"/>
    <x v="3"/>
    <n v="10"/>
    <x v="1"/>
    <x v="15"/>
    <s v="36-45"/>
    <x v="3"/>
    <x v="0"/>
    <n v="0"/>
    <n v="1"/>
    <n v="0"/>
    <n v="1"/>
  </r>
  <r>
    <s v="ORD-03150"/>
    <d v="2023-09-27T00:00:00"/>
    <d v="2023-09-27T00:00:00"/>
    <s v="CUST68116"/>
    <s v="Ritu Rao"/>
    <n v="17"/>
    <n v="17"/>
    <s v="Female"/>
    <s v="Female"/>
    <s v="North"/>
    <s v="Ludhiana"/>
    <x v="6"/>
    <x v="24"/>
    <n v="9"/>
    <n v="9"/>
    <n v="1354.39"/>
    <n v="0.12"/>
    <n v="14092.58"/>
    <n v="4442.99"/>
    <n v="0.315"/>
    <n v="43.39"/>
    <x v="2"/>
    <n v="5"/>
    <b v="0"/>
    <s v="Delivered"/>
    <x v="1"/>
    <x v="3"/>
    <n v="10"/>
    <x v="1"/>
    <x v="15"/>
    <s v="&lt;18"/>
    <x v="3"/>
    <x v="0"/>
    <n v="0"/>
    <n v="1"/>
    <n v="0"/>
    <n v="1"/>
  </r>
  <r>
    <s v="ORD-03148"/>
    <d v="2023-09-27T00:00:00"/>
    <d v="2023-09-27T00:00:00"/>
    <s v="CUST35235"/>
    <s v="Meera Shah"/>
    <n v="39"/>
    <n v="39"/>
    <s v="Female"/>
    <s v="Female"/>
    <s v="West"/>
    <s v="Surat"/>
    <x v="5"/>
    <x v="9"/>
    <m/>
    <m/>
    <n v="5613.08"/>
    <n v="0.01"/>
    <n v="6520.08"/>
    <n v="1789.36"/>
    <n v="0.27400000000000002"/>
    <n v="81.58"/>
    <x v="3"/>
    <n v="2"/>
    <b v="0"/>
    <s v="Cancelled"/>
    <x v="3"/>
    <x v="0"/>
    <n v="3"/>
    <x v="1"/>
    <x v="15"/>
    <s v="36-45"/>
    <x v="2"/>
    <x v="0"/>
    <n v="0"/>
    <n v="0"/>
    <n v="1"/>
    <n v="1"/>
  </r>
  <r>
    <s v="ORD-03147"/>
    <d v="2023-09-26T00:00:00"/>
    <d v="2023-09-26T00:00:00"/>
    <s v="CUST30274"/>
    <s v="Shreya Bhat"/>
    <n v="29"/>
    <n v="29"/>
    <s v="Other"/>
    <s v="Other"/>
    <s v="South"/>
    <s v="Bangalore"/>
    <x v="5"/>
    <x v="22"/>
    <n v="1"/>
    <n v="1"/>
    <n v="12275.23"/>
    <n v="0.09"/>
    <n v="12167.28"/>
    <n v="2949.77"/>
    <n v="0.24199999999999999"/>
    <n v="58.94"/>
    <x v="5"/>
    <n v="3"/>
    <b v="1"/>
    <s v="Returned"/>
    <x v="0"/>
    <x v="6"/>
    <n v="6"/>
    <x v="1"/>
    <x v="15"/>
    <s v="26-35"/>
    <x v="2"/>
    <x v="0"/>
    <n v="1"/>
    <n v="1"/>
    <n v="0"/>
    <n v="1"/>
  </r>
  <r>
    <s v="ORD-03145"/>
    <d v="2023-09-25T00:00:00"/>
    <d v="2023-09-25T00:00:00"/>
    <s v="CUST35682"/>
    <s v="Ananya Chatterjee"/>
    <n v="49"/>
    <n v="49"/>
    <s v="Female"/>
    <s v="Female"/>
    <s v="North"/>
    <s v="Chandigarh"/>
    <x v="5"/>
    <x v="22"/>
    <n v="1"/>
    <n v="1"/>
    <n v="6693.3"/>
    <n v="0.11"/>
    <n v="7001.71"/>
    <n v="1485.2"/>
    <n v="0.21199999999999999"/>
    <n v="49.16"/>
    <x v="2"/>
    <n v="1"/>
    <b v="0"/>
    <s v="Cancelled"/>
    <x v="3"/>
    <x v="8"/>
    <n v="7"/>
    <x v="1"/>
    <x v="15"/>
    <s v="46-60"/>
    <x v="3"/>
    <x v="0"/>
    <n v="0"/>
    <n v="0"/>
    <n v="1"/>
    <n v="1"/>
  </r>
  <r>
    <s v="ORD-03146"/>
    <d v="2023-09-25T00:00:00"/>
    <d v="2023-09-25T00:00:00"/>
    <s v="CUST78079"/>
    <s v="Meera Gupta"/>
    <n v="27"/>
    <n v="27"/>
    <s v="Male"/>
    <s v="Male"/>
    <s v="South"/>
    <s v="Bangalore"/>
    <x v="2"/>
    <x v="11"/>
    <n v="3"/>
    <n v="3"/>
    <n v="40582.57"/>
    <n v="0.22"/>
    <n v="118400.61"/>
    <n v="13936.96"/>
    <n v="0.11799999999999999"/>
    <n v="91.9"/>
    <x v="5"/>
    <n v="3"/>
    <b v="0"/>
    <s v="Cancelled"/>
    <x v="3"/>
    <x v="4"/>
    <n v="4"/>
    <x v="1"/>
    <x v="15"/>
    <s v="26-35"/>
    <x v="0"/>
    <x v="0"/>
    <n v="0"/>
    <n v="0"/>
    <n v="1"/>
    <n v="1"/>
  </r>
  <r>
    <s v="ORD-03144"/>
    <d v="2023-09-22T00:00:00"/>
    <d v="2023-09-22T00:00:00"/>
    <s v="CUST69784"/>
    <s v="Amit Bhat"/>
    <n v="23"/>
    <n v="23"/>
    <s v="Male"/>
    <s v="Male"/>
    <s v="West"/>
    <s v="Pune"/>
    <x v="6"/>
    <x v="13"/>
    <n v="2"/>
    <n v="2"/>
    <n v="2227.31"/>
    <n v="0.04"/>
    <n v="5919.86"/>
    <n v="2748"/>
    <n v="0.46400000000000002"/>
    <n v="71.3"/>
    <x v="3"/>
    <n v="1"/>
    <b v="0"/>
    <s v="Delivered"/>
    <x v="1"/>
    <x v="3"/>
    <n v="10"/>
    <x v="1"/>
    <x v="15"/>
    <s v="18-25"/>
    <x v="2"/>
    <x v="0"/>
    <n v="0"/>
    <n v="1"/>
    <n v="0"/>
    <n v="1"/>
  </r>
  <r>
    <s v="ORD-03143"/>
    <d v="2023-09-21T00:00:00"/>
    <d v="2023-09-21T00:00:00"/>
    <s v="CUST43908"/>
    <s v="Nisha Iyer"/>
    <n v="31"/>
    <n v="31"/>
    <s v="Male"/>
    <s v="Male"/>
    <s v="Central"/>
    <s v="Bhopal"/>
    <x v="2"/>
    <x v="17"/>
    <n v="3"/>
    <n v="3"/>
    <n v="56628.56"/>
    <n v="0.32"/>
    <n v="145921.20000000001"/>
    <n v="15624.65"/>
    <n v="0.107"/>
    <n v="47.88"/>
    <x v="2"/>
    <n v="1"/>
    <b v="0"/>
    <s v="Shipped"/>
    <x v="4"/>
    <x v="5"/>
    <n v="8"/>
    <x v="1"/>
    <x v="15"/>
    <s v="26-35"/>
    <x v="1"/>
    <x v="0"/>
    <n v="0"/>
    <n v="0"/>
    <n v="0"/>
    <n v="1"/>
  </r>
  <r>
    <s v="ORD-03142"/>
    <d v="2023-09-20T00:00:00"/>
    <d v="2023-09-20T00:00:00"/>
    <s v="CUST26022"/>
    <s v="Rahul Bose"/>
    <n v="27"/>
    <n v="27"/>
    <s v="Other"/>
    <s v="Other"/>
    <s v="Central"/>
    <s v="Raipur"/>
    <x v="2"/>
    <x v="11"/>
    <m/>
    <m/>
    <n v="21332.99"/>
    <n v="0.06"/>
    <n v="21555.19"/>
    <n v="2209.4899999999998"/>
    <n v="0.10299999999999999"/>
    <n v="64.819999999999993"/>
    <x v="4"/>
    <n v="4"/>
    <b v="0"/>
    <s v="Delivered"/>
    <x v="1"/>
    <x v="1"/>
    <n v="5"/>
    <x v="1"/>
    <x v="15"/>
    <s v="26-35"/>
    <x v="2"/>
    <x v="0"/>
    <n v="0"/>
    <n v="1"/>
    <n v="0"/>
    <n v="1"/>
  </r>
  <r>
    <s v="ORD-03141"/>
    <d v="2023-09-20T00:00:00"/>
    <d v="2023-09-20T00:00:00"/>
    <s v="CUST51444"/>
    <s v="Rohan Kapoor"/>
    <n v="34"/>
    <n v="34"/>
    <s v="Female"/>
    <s v="Female"/>
    <s v="Central"/>
    <s v="Indore"/>
    <x v="5"/>
    <x v="9"/>
    <n v="9"/>
    <n v="9"/>
    <n v="3722.56"/>
    <n v="0.09"/>
    <n v="35748.44"/>
    <n v="8661.64"/>
    <n v="0.24199999999999999"/>
    <n v="41.2"/>
    <x v="3"/>
    <n v="4"/>
    <b v="0"/>
    <s v="Cancelled"/>
    <x v="3"/>
    <x v="10"/>
    <n v="2"/>
    <x v="1"/>
    <x v="15"/>
    <s v="26-35"/>
    <x v="2"/>
    <x v="0"/>
    <n v="0"/>
    <n v="0"/>
    <n v="1"/>
    <n v="1"/>
  </r>
  <r>
    <s v="ORD-03140"/>
    <d v="2023-09-19T00:00:00"/>
    <d v="2023-09-19T00:00:00"/>
    <s v="CUST76392"/>
    <s v="Rohan Kapoor"/>
    <n v="14"/>
    <n v="14"/>
    <s v="Other"/>
    <s v="Other"/>
    <s v="South"/>
    <s v="Bangalore"/>
    <x v="1"/>
    <x v="3"/>
    <n v="9"/>
    <n v="9"/>
    <n v="18114.900000000001"/>
    <n v="0.35"/>
    <n v="131109.37"/>
    <n v="44210.57"/>
    <n v="0.33700000000000002"/>
    <n v="60.14"/>
    <x v="5"/>
    <n v="3"/>
    <b v="0"/>
    <s v="Cancelled"/>
    <x v="3"/>
    <x v="3"/>
    <n v="10"/>
    <x v="1"/>
    <x v="15"/>
    <s v="&lt;18"/>
    <x v="1"/>
    <x v="0"/>
    <n v="0"/>
    <n v="0"/>
    <n v="1"/>
    <n v="1"/>
  </r>
  <r>
    <s v="ORD-03139"/>
    <d v="2023-09-18T00:00:00"/>
    <d v="2023-09-18T00:00:00"/>
    <s v="CUST16592"/>
    <s v="Sunita Iyer"/>
    <n v="22"/>
    <n v="22"/>
    <s v="Other"/>
    <s v="Other"/>
    <s v="West"/>
    <s v="Surat"/>
    <x v="1"/>
    <x v="20"/>
    <n v="6"/>
    <n v="6"/>
    <n v="8704.76"/>
    <n v="0.23"/>
    <n v="52701.51"/>
    <n v="16266.5"/>
    <n v="0.309"/>
    <n v="67.260000000000005"/>
    <x v="2"/>
    <n v="1"/>
    <b v="0"/>
    <s v="Pending"/>
    <x v="2"/>
    <x v="9"/>
    <n v="9"/>
    <x v="1"/>
    <x v="15"/>
    <s v="18-25"/>
    <x v="0"/>
    <x v="0"/>
    <n v="0"/>
    <n v="0"/>
    <n v="0"/>
    <n v="1"/>
  </r>
  <r>
    <s v="ORD-03138"/>
    <d v="2023-09-17T00:00:00"/>
    <d v="2023-09-17T00:00:00"/>
    <s v="CUST63631"/>
    <s v="Vikram Das"/>
    <n v="38"/>
    <n v="38"/>
    <s v="m"/>
    <s v="Male"/>
    <s v="North"/>
    <s v="Amritsar"/>
    <x v="5"/>
    <x v="18"/>
    <n v="4"/>
    <n v="4"/>
    <n v="3391.86"/>
    <n v="0.04"/>
    <n v="15450.95"/>
    <n v="3325.04"/>
    <n v="0.215"/>
    <n v="68.459999999999994"/>
    <x v="2"/>
    <n v="3"/>
    <b v="0"/>
    <s v="Cancelled"/>
    <x v="3"/>
    <x v="10"/>
    <n v="2"/>
    <x v="1"/>
    <x v="15"/>
    <s v="36-45"/>
    <x v="2"/>
    <x v="0"/>
    <n v="0"/>
    <n v="0"/>
    <n v="1"/>
    <n v="1"/>
  </r>
  <r>
    <s v="ORD-03137"/>
    <d v="2023-09-17T00:00:00"/>
    <d v="2023-09-17T00:00:00"/>
    <s v="CUST53427"/>
    <s v="Aarav Das"/>
    <n v="26"/>
    <n v="26"/>
    <s v="Male"/>
    <s v="Male"/>
    <s v="West"/>
    <s v="Mumbai"/>
    <x v="5"/>
    <x v="41"/>
    <n v="8"/>
    <n v="8"/>
    <n v="10683.75"/>
    <n v="0.04"/>
    <n v="113358.26"/>
    <n v="26416.639999999999"/>
    <n v="0.23300000000000001"/>
    <n v="59.9"/>
    <x v="1"/>
    <n v="1"/>
    <b v="0"/>
    <s v="Delivered"/>
    <x v="1"/>
    <x v="8"/>
    <n v="7"/>
    <x v="1"/>
    <x v="15"/>
    <s v="26-35"/>
    <x v="2"/>
    <x v="0"/>
    <n v="0"/>
    <n v="1"/>
    <n v="0"/>
    <n v="1"/>
  </r>
  <r>
    <s v="ORD-03136"/>
    <d v="2023-09-17T00:00:00"/>
    <d v="2023-09-17T00:00:00"/>
    <s v="CUST92424"/>
    <s v="Sanjay Nair"/>
    <n v="32"/>
    <n v="32"/>
    <s v="Other"/>
    <s v="Other"/>
    <s v="North"/>
    <s v="Ludhiana"/>
    <x v="0"/>
    <x v="6"/>
    <n v="10"/>
    <n v="10"/>
    <n v="384.92"/>
    <n v="0.13"/>
    <n v="3802.28"/>
    <n v="1470.62"/>
    <n v="0.38700000000000001"/>
    <n v="46.05"/>
    <x v="0"/>
    <n v="1"/>
    <b v="0"/>
    <s v="Pending"/>
    <x v="2"/>
    <x v="9"/>
    <n v="9"/>
    <x v="1"/>
    <x v="15"/>
    <s v="26-35"/>
    <x v="3"/>
    <x v="0"/>
    <n v="0"/>
    <n v="0"/>
    <n v="0"/>
    <n v="1"/>
  </r>
  <r>
    <s v="ORD-03134"/>
    <d v="2023-09-16T00:00:00"/>
    <d v="2023-09-16T00:00:00"/>
    <s v="CUST94057"/>
    <s v="Kavya Bose"/>
    <n v="29"/>
    <n v="29"/>
    <s v="Male"/>
    <s v="Male"/>
    <s v="South"/>
    <s v="Bangalore"/>
    <x v="5"/>
    <x v="10"/>
    <n v="5"/>
    <n v="5"/>
    <n v="11278.57"/>
    <n v="0.2"/>
    <n v="57170.080000000002"/>
    <n v="13004.09"/>
    <n v="0.22700000000000001"/>
    <n v="76.709999999999994"/>
    <x v="5"/>
    <n v="2"/>
    <b v="0"/>
    <s v="Cancelled"/>
    <x v="3"/>
    <x v="4"/>
    <n v="4"/>
    <x v="1"/>
    <x v="15"/>
    <s v="26-35"/>
    <x v="3"/>
    <x v="0"/>
    <n v="0"/>
    <n v="0"/>
    <n v="1"/>
    <n v="1"/>
  </r>
  <r>
    <s v="ORD-03135"/>
    <d v="2023-09-16T00:00:00"/>
    <d v="2023-09-16T00:00:00"/>
    <s v="CUST31542"/>
    <s v="Meera Kumar"/>
    <n v="43"/>
    <n v="43"/>
    <s v="Other"/>
    <s v="Other"/>
    <s v="North"/>
    <s v="Ludhiana"/>
    <x v="4"/>
    <x v="32"/>
    <n v="10"/>
    <n v="10"/>
    <n v="344.89"/>
    <n v="0.21"/>
    <n v="2919.85"/>
    <n v="480.69"/>
    <n v="0.16500000000000001"/>
    <n v="36.51"/>
    <x v="1"/>
    <n v="4"/>
    <b v="0"/>
    <s v="Delivered"/>
    <x v="1"/>
    <x v="2"/>
    <n v="1"/>
    <x v="1"/>
    <x v="15"/>
    <s v="36-45"/>
    <x v="0"/>
    <x v="0"/>
    <n v="0"/>
    <n v="1"/>
    <n v="0"/>
    <n v="1"/>
  </r>
  <r>
    <s v="ORD-03131"/>
    <d v="2023-09-15T00:00:00"/>
    <d v="2023-09-15T00:00:00"/>
    <s v="CUST60904"/>
    <s v="Aditya Shah"/>
    <n v="29"/>
    <n v="29"/>
    <s v="Female"/>
    <s v="Female"/>
    <s v="North"/>
    <s v="Chandigarh"/>
    <x v="3"/>
    <x v="31"/>
    <n v="1"/>
    <n v="1"/>
    <n v="394.11"/>
    <n v="0.22"/>
    <n v="414.31"/>
    <n v="32.520000000000003"/>
    <n v="7.8E-2"/>
    <n v="55.15"/>
    <x v="3"/>
    <n v="3"/>
    <b v="0"/>
    <s v="Delivered"/>
    <x v="1"/>
    <x v="10"/>
    <n v="2"/>
    <x v="1"/>
    <x v="15"/>
    <s v="26-35"/>
    <x v="0"/>
    <x v="0"/>
    <n v="0"/>
    <n v="1"/>
    <n v="0"/>
    <n v="1"/>
  </r>
  <r>
    <s v="ORD-03132"/>
    <d v="2023-09-15T00:00:00"/>
    <d v="2023-09-15T00:00:00"/>
    <s v="CUST70495"/>
    <s v="Rahul Reddy"/>
    <n v="40"/>
    <n v="40"/>
    <s v="Other"/>
    <s v="Other"/>
    <s v="Central"/>
    <s v="Bhopal"/>
    <x v="4"/>
    <x v="27"/>
    <n v="3"/>
    <n v="3"/>
    <n v="662.97"/>
    <n v="0.22"/>
    <n v="1602.1"/>
    <n v="682.08"/>
    <n v="0.42599999999999999"/>
    <n v="60.4"/>
    <x v="3"/>
    <n v="3"/>
    <b v="0"/>
    <s v="Delivered"/>
    <x v="1"/>
    <x v="5"/>
    <n v="8"/>
    <x v="1"/>
    <x v="15"/>
    <s v="36-45"/>
    <x v="0"/>
    <x v="0"/>
    <n v="0"/>
    <n v="1"/>
    <n v="0"/>
    <n v="1"/>
  </r>
  <r>
    <s v="ORD-03133"/>
    <d v="2023-09-15T00:00:00"/>
    <d v="2023-09-15T00:00:00"/>
    <s v="CUST10354"/>
    <s v="Sunita Reddy"/>
    <n v="37"/>
    <n v="37"/>
    <s v="Male"/>
    <s v="Male"/>
    <s v="Central"/>
    <s v="Bhopal"/>
    <x v="6"/>
    <x v="21"/>
    <n v="9"/>
    <n v="9"/>
    <n v="1920.93"/>
    <n v="0.04"/>
    <n v="18611.05"/>
    <n v="7106.9"/>
    <n v="0.38200000000000001"/>
    <n v="65.709999999999994"/>
    <x v="0"/>
    <n v="4"/>
    <b v="1"/>
    <s v="Returned"/>
    <x v="0"/>
    <x v="9"/>
    <n v="9"/>
    <x v="1"/>
    <x v="15"/>
    <s v="36-45"/>
    <x v="2"/>
    <x v="0"/>
    <n v="1"/>
    <n v="1"/>
    <n v="0"/>
    <n v="1"/>
  </r>
  <r>
    <s v="ORD-03130"/>
    <d v="2023-09-14T00:00:00"/>
    <d v="2023-09-14T00:00:00"/>
    <s v="CUST42331"/>
    <s v="Deepa Pillai"/>
    <n v="27"/>
    <n v="27"/>
    <s v="Other"/>
    <s v="Other"/>
    <s v="North"/>
    <s v="Delhi"/>
    <x v="3"/>
    <x v="5"/>
    <n v="2"/>
    <n v="2"/>
    <n v="188.27"/>
    <n v="0.27"/>
    <n v="372.56"/>
    <n v="23.33"/>
    <n v="6.3E-2"/>
    <n v="48.93"/>
    <x v="1"/>
    <n v="5"/>
    <b v="0"/>
    <s v="Delivered"/>
    <x v="1"/>
    <x v="5"/>
    <n v="8"/>
    <x v="1"/>
    <x v="15"/>
    <s v="26-35"/>
    <x v="0"/>
    <x v="0"/>
    <n v="0"/>
    <n v="1"/>
    <n v="0"/>
    <n v="1"/>
  </r>
  <r>
    <s v="ORD-03129"/>
    <d v="2023-09-12T00:00:00"/>
    <d v="2023-09-12T00:00:00"/>
    <s v="CUST31428"/>
    <s v="Karan Chatterjee"/>
    <n v="29"/>
    <n v="29"/>
    <s v="Other"/>
    <s v="Other"/>
    <s v="West"/>
    <s v="Pune"/>
    <x v="1"/>
    <x v="20"/>
    <n v="6"/>
    <n v="6"/>
    <n v="5060.62"/>
    <n v="0.26"/>
    <n v="28677.01"/>
    <n v="10234.549999999999"/>
    <n v="0.35699999999999998"/>
    <n v="79.73"/>
    <x v="1"/>
    <n v="3"/>
    <b v="1"/>
    <s v="Returned"/>
    <x v="0"/>
    <x v="5"/>
    <n v="8"/>
    <x v="1"/>
    <x v="15"/>
    <s v="26-35"/>
    <x v="0"/>
    <x v="0"/>
    <n v="1"/>
    <n v="1"/>
    <n v="0"/>
    <n v="1"/>
  </r>
  <r>
    <s v="ORD-03128"/>
    <d v="2023-09-12T00:00:00"/>
    <d v="2023-09-12T00:00:00"/>
    <s v="CUST69119"/>
    <s v="Rahul Gupta"/>
    <n v="39"/>
    <n v="39"/>
    <s v="m"/>
    <s v="Male"/>
    <s v="East"/>
    <s v="Kolkata"/>
    <x v="5"/>
    <x v="10"/>
    <n v="5"/>
    <n v="5"/>
    <n v="1183.8699999999999"/>
    <n v="0.04"/>
    <n v="7684.63"/>
    <n v="1285.8599999999999"/>
    <n v="0.16700000000000001"/>
    <n v="76.95"/>
    <x v="5"/>
    <n v="1"/>
    <b v="0"/>
    <s v="Delivered"/>
    <x v="1"/>
    <x v="1"/>
    <n v="5"/>
    <x v="1"/>
    <x v="15"/>
    <s v="36-45"/>
    <x v="2"/>
    <x v="0"/>
    <n v="0"/>
    <n v="1"/>
    <n v="0"/>
    <n v="1"/>
  </r>
  <r>
    <s v="ORD-03126"/>
    <d v="2023-09-11T00:00:00"/>
    <d v="2023-09-11T00:00:00"/>
    <s v="CUST84742"/>
    <s v="Sunita Patel"/>
    <n v="42"/>
    <n v="42"/>
    <s v="Other"/>
    <s v="Other"/>
    <s v="South"/>
    <s v="Bangalore"/>
    <x v="5"/>
    <x v="9"/>
    <n v="7"/>
    <n v="7"/>
    <n v="7005.09"/>
    <m/>
    <n v="55004.13"/>
    <n v="13825.48"/>
    <n v="0.251"/>
    <n v="39.04"/>
    <x v="4"/>
    <n v="3"/>
    <b v="0"/>
    <s v="Delivered"/>
    <x v="1"/>
    <x v="0"/>
    <n v="3"/>
    <x v="1"/>
    <x v="15"/>
    <s v="36-45"/>
    <x v="5"/>
    <x v="0"/>
    <n v="0"/>
    <n v="1"/>
    <n v="0"/>
    <n v="1"/>
  </r>
  <r>
    <s v="ORD-03127"/>
    <d v="2023-09-11T00:00:00"/>
    <d v="2023-09-11T00:00:00"/>
    <s v="CUST95818"/>
    <s v="Meera Nair"/>
    <n v="37"/>
    <n v="37"/>
    <s v="Other"/>
    <s v="Other"/>
    <s v="South"/>
    <s v="Hyderabad"/>
    <x v="2"/>
    <x v="30"/>
    <n v="2"/>
    <n v="2"/>
    <n v="73717.77"/>
    <n v="0.14000000000000001"/>
    <n v="145540.46"/>
    <n v="16844.099999999999"/>
    <n v="0.11600000000000001"/>
    <n v="84.06"/>
    <x v="2"/>
    <n v="4"/>
    <b v="0"/>
    <s v="Delivered"/>
    <x v="1"/>
    <x v="8"/>
    <n v="7"/>
    <x v="1"/>
    <x v="15"/>
    <s v="36-45"/>
    <x v="3"/>
    <x v="0"/>
    <n v="0"/>
    <n v="1"/>
    <n v="0"/>
    <n v="1"/>
  </r>
  <r>
    <s v="ORD-03125"/>
    <d v="2023-09-11T00:00:00"/>
    <d v="2023-09-11T00:00:00"/>
    <s v="CUST63392"/>
    <s v="Pooja Nair"/>
    <n v="49"/>
    <n v="49"/>
    <s v="Other"/>
    <s v="Other"/>
    <s v="Central"/>
    <s v="Raipur"/>
    <x v="5"/>
    <x v="41"/>
    <n v="8"/>
    <n v="8"/>
    <n v="7594.18"/>
    <n v="0.06"/>
    <n v="73152.899999999994"/>
    <n v="14737.07"/>
    <n v="0.20100000000000001"/>
    <n v="75.23"/>
    <x v="4"/>
    <n v="3"/>
    <b v="0"/>
    <s v="Delivered"/>
    <x v="1"/>
    <x v="3"/>
    <n v="10"/>
    <x v="1"/>
    <x v="15"/>
    <s v="46-60"/>
    <x v="2"/>
    <x v="0"/>
    <n v="0"/>
    <n v="1"/>
    <n v="0"/>
    <n v="1"/>
  </r>
  <r>
    <s v="ORD-03123"/>
    <d v="2023-09-10T00:00:00"/>
    <d v="2023-09-10T00:00:00"/>
    <s v="CUST24025"/>
    <s v="Rohan Joshi"/>
    <n v="40"/>
    <n v="40"/>
    <s v="Male"/>
    <s v="Male"/>
    <s v="North"/>
    <s v="Delhi"/>
    <x v="1"/>
    <x v="3"/>
    <n v="10"/>
    <n v="10"/>
    <n v="25522.49"/>
    <m/>
    <n v="360814.67"/>
    <n v="112620.79"/>
    <n v="0.312"/>
    <n v="24.03"/>
    <x v="1"/>
    <n v="1"/>
    <b v="0"/>
    <s v="Delivered"/>
    <x v="1"/>
    <x v="3"/>
    <n v="10"/>
    <x v="1"/>
    <x v="15"/>
    <s v="36-45"/>
    <x v="5"/>
    <x v="0"/>
    <n v="0"/>
    <n v="1"/>
    <n v="0"/>
    <n v="1"/>
  </r>
  <r>
    <s v="ORD-03124"/>
    <d v="2023-09-10T00:00:00"/>
    <d v="2023-09-10T00:00:00"/>
    <s v="CUST75413"/>
    <s v="Arjun Mishra"/>
    <n v="25"/>
    <n v="25"/>
    <s v="Male"/>
    <s v="Male"/>
    <s v="South"/>
    <s v="Bangalore"/>
    <x v="1"/>
    <x v="2"/>
    <n v="6"/>
    <n v="6"/>
    <n v="15400.65"/>
    <n v="0.09"/>
    <n v="99452.17"/>
    <n v="26834.22"/>
    <n v="0.27"/>
    <n v="79.25"/>
    <x v="5"/>
    <n v="1"/>
    <b v="0"/>
    <s v="Cancelled"/>
    <x v="3"/>
    <x v="8"/>
    <n v="7"/>
    <x v="1"/>
    <x v="15"/>
    <s v="18-25"/>
    <x v="2"/>
    <x v="0"/>
    <n v="0"/>
    <n v="0"/>
    <n v="1"/>
    <n v="1"/>
  </r>
  <r>
    <s v="ORD-03122"/>
    <d v="2023-09-09T00:00:00"/>
    <d v="2023-09-09T00:00:00"/>
    <s v="CUST56458"/>
    <s v="Kavya Das"/>
    <n v="30"/>
    <n v="30"/>
    <s v="Other"/>
    <s v="Other"/>
    <s v="East"/>
    <s v="Kolkata"/>
    <x v="1"/>
    <x v="3"/>
    <n v="9"/>
    <n v="9"/>
    <n v="24481.84"/>
    <n v="0.18"/>
    <n v="236017.16"/>
    <n v="68746.179999999993"/>
    <n v="0.29099999999999998"/>
    <n v="92.95"/>
    <x v="4"/>
    <n v="3"/>
    <b v="0"/>
    <s v="Pending"/>
    <x v="2"/>
    <x v="3"/>
    <n v="10"/>
    <x v="1"/>
    <x v="15"/>
    <s v="26-35"/>
    <x v="3"/>
    <x v="0"/>
    <n v="0"/>
    <n v="0"/>
    <n v="0"/>
    <n v="1"/>
  </r>
  <r>
    <s v="ORD-03119"/>
    <d v="2023-09-09T00:00:00"/>
    <d v="2023-09-09T00:00:00"/>
    <s v="CUST59443"/>
    <s v="Karan Bose"/>
    <n v="42"/>
    <n v="42"/>
    <s v="Female"/>
    <s v="Female"/>
    <s v="North"/>
    <s v="Amritsar"/>
    <x v="1"/>
    <x v="20"/>
    <n v="5"/>
    <n v="5"/>
    <n v="12592.51"/>
    <n v="0.28000000000000003"/>
    <n v="61837.22"/>
    <n v="19148.11"/>
    <n v="0.31"/>
    <n v="45.88"/>
    <x v="3"/>
    <n v="1"/>
    <b v="1"/>
    <s v="Returned"/>
    <x v="0"/>
    <x v="1"/>
    <n v="5"/>
    <x v="1"/>
    <x v="15"/>
    <s v="36-45"/>
    <x v="0"/>
    <x v="0"/>
    <n v="1"/>
    <n v="1"/>
    <n v="0"/>
    <n v="1"/>
  </r>
  <r>
    <s v="ORD-03121"/>
    <d v="2023-09-09T00:00:00"/>
    <d v="2023-09-09T00:00:00"/>
    <s v="CUST63009"/>
    <s v="Aarav Kapoor"/>
    <n v="26"/>
    <n v="26"/>
    <s v="Female"/>
    <s v="Female"/>
    <s v="East"/>
    <s v="Guwahati"/>
    <x v="6"/>
    <x v="23"/>
    <n v="3"/>
    <n v="3"/>
    <n v="2461.4899999999998"/>
    <n v="0.17"/>
    <n v="6972.95"/>
    <n v="2178.64"/>
    <n v="0.312"/>
    <n v="112.99"/>
    <x v="3"/>
    <n v="1"/>
    <b v="0"/>
    <s v="Delivered"/>
    <x v="1"/>
    <x v="0"/>
    <n v="3"/>
    <x v="1"/>
    <x v="15"/>
    <s v="26-35"/>
    <x v="3"/>
    <x v="0"/>
    <n v="0"/>
    <n v="1"/>
    <n v="0"/>
    <n v="1"/>
  </r>
  <r>
    <s v="ORD-03120"/>
    <d v="2023-09-09T00:00:00"/>
    <d v="2023-09-09T00:00:00"/>
    <s v="CUST93065"/>
    <s v="Rohan Bhat"/>
    <n v="42"/>
    <n v="42"/>
    <s v="Female"/>
    <s v="Female"/>
    <s v="Central"/>
    <s v="Bhopal"/>
    <x v="4"/>
    <x v="32"/>
    <n v="8"/>
    <n v="8"/>
    <n v="919.94"/>
    <n v="0.39"/>
    <n v="5037.13"/>
    <n v="2359.89"/>
    <n v="0.46800000000000003"/>
    <n v="74.61"/>
    <x v="2"/>
    <m/>
    <b v="0"/>
    <s v="Shipped"/>
    <x v="4"/>
    <x v="9"/>
    <n v="9"/>
    <x v="1"/>
    <x v="15"/>
    <s v="36-45"/>
    <x v="1"/>
    <x v="0"/>
    <n v="0"/>
    <n v="0"/>
    <n v="0"/>
    <n v="1"/>
  </r>
  <r>
    <s v="ORD-03118"/>
    <d v="2023-09-09T00:00:00"/>
    <d v="2023-09-09T00:00:00"/>
    <s v="CUST99970"/>
    <s v="Meera Kumar"/>
    <n v="32"/>
    <n v="32"/>
    <s v="Female"/>
    <s v="Female"/>
    <s v="North"/>
    <s v="Amritsar"/>
    <x v="5"/>
    <x v="10"/>
    <n v="4"/>
    <n v="4"/>
    <n v="4072.52"/>
    <n v="0.37"/>
    <n v="12014.98"/>
    <n v="2649.18"/>
    <n v="0.22"/>
    <n v="60.13"/>
    <x v="4"/>
    <n v="3"/>
    <b v="0"/>
    <s v="Delivered"/>
    <x v="1"/>
    <x v="4"/>
    <n v="4"/>
    <x v="1"/>
    <x v="15"/>
    <s v="26-35"/>
    <x v="1"/>
    <x v="0"/>
    <n v="0"/>
    <n v="1"/>
    <n v="0"/>
    <n v="1"/>
  </r>
  <r>
    <s v="ORD-03114"/>
    <d v="2023-09-08T00:00:00"/>
    <d v="2023-09-08T00:00:00"/>
    <s v="CUST43839"/>
    <s v="Nisha Nair"/>
    <n v="29"/>
    <n v="29"/>
    <s v="Male"/>
    <s v="Male"/>
    <s v="South"/>
    <s v="Kochi"/>
    <x v="2"/>
    <x v="26"/>
    <n v="6"/>
    <n v="6"/>
    <n v="63434.95"/>
    <n v="0.24"/>
    <n v="350565.99"/>
    <n v="45365.64"/>
    <n v="0.129"/>
    <n v="76.62"/>
    <x v="5"/>
    <n v="1"/>
    <b v="0"/>
    <s v="Delivered"/>
    <x v="1"/>
    <x v="7"/>
    <m/>
    <x v="1"/>
    <x v="15"/>
    <s v="26-35"/>
    <x v="0"/>
    <x v="0"/>
    <n v="0"/>
    <n v="1"/>
    <n v="0"/>
    <n v="1"/>
  </r>
  <r>
    <s v="ORD-03116"/>
    <d v="2023-09-08T00:00:00"/>
    <d v="2023-09-08T00:00:00"/>
    <s v="CUST84463"/>
    <s v="Arjun Chatterjee"/>
    <n v="14"/>
    <n v="14"/>
    <s v="Male"/>
    <s v="Male"/>
    <s v="Central"/>
    <s v="Raipur"/>
    <x v="3"/>
    <x v="5"/>
    <n v="2"/>
    <n v="2"/>
    <n v="120.67"/>
    <m/>
    <n v="311.52999999999997"/>
    <n v="18.16"/>
    <n v="5.8000000000000003E-2"/>
    <n v="59.48"/>
    <x v="1"/>
    <n v="5"/>
    <b v="0"/>
    <s v="Delivered"/>
    <x v="1"/>
    <x v="3"/>
    <n v="10"/>
    <x v="1"/>
    <x v="15"/>
    <s v="&lt;18"/>
    <x v="5"/>
    <x v="0"/>
    <n v="0"/>
    <n v="1"/>
    <n v="0"/>
    <n v="1"/>
  </r>
  <r>
    <s v="ORD-03115"/>
    <d v="2023-09-08T00:00:00"/>
    <d v="2023-09-08T00:00:00"/>
    <s v="CUST63946"/>
    <s v="Amit Sharma"/>
    <n v="45"/>
    <n v="45"/>
    <s v="Other"/>
    <s v="Other"/>
    <s v="North"/>
    <s v="Ludhiana"/>
    <x v="6"/>
    <x v="13"/>
    <n v="6"/>
    <n v="6"/>
    <n v="828.79"/>
    <n v="0.19"/>
    <n v="4849.25"/>
    <n v="1887.14"/>
    <n v="0.38900000000000001"/>
    <n v="32.64"/>
    <x v="0"/>
    <n v="5"/>
    <b v="0"/>
    <s v="Cancelled"/>
    <x v="3"/>
    <x v="6"/>
    <n v="6"/>
    <x v="1"/>
    <x v="15"/>
    <s v="36-45"/>
    <x v="3"/>
    <x v="0"/>
    <n v="0"/>
    <n v="0"/>
    <n v="1"/>
    <n v="1"/>
  </r>
  <r>
    <s v="ORD-03117"/>
    <d v="2023-09-08T00:00:00"/>
    <d v="2023-09-08T00:00:00"/>
    <s v="CUST41510"/>
    <s v="Arjun Rao"/>
    <n v="31"/>
    <n v="31"/>
    <s v="Female"/>
    <s v="Female"/>
    <s v="North"/>
    <s v="Delhi"/>
    <x v="0"/>
    <x v="19"/>
    <n v="8"/>
    <n v="8"/>
    <n v="1386.11"/>
    <n v="0.36"/>
    <n v="8949.36"/>
    <n v="3833.84"/>
    <n v="0.42799999999999999"/>
    <n v="80.48"/>
    <x v="3"/>
    <m/>
    <b v="0"/>
    <s v="Delivered"/>
    <x v="1"/>
    <x v="8"/>
    <n v="7"/>
    <x v="1"/>
    <x v="15"/>
    <s v="26-35"/>
    <x v="1"/>
    <x v="0"/>
    <n v="0"/>
    <n v="1"/>
    <n v="0"/>
    <n v="1"/>
  </r>
  <r>
    <s v="ORD-03113"/>
    <d v="2023-09-07T00:00:00"/>
    <d v="2023-09-07T00:00:00"/>
    <s v="CUST73185"/>
    <s v="Amit Mishra"/>
    <n v="29"/>
    <n v="29"/>
    <s v="Male"/>
    <s v="Male"/>
    <s v="North"/>
    <s v="Ludhiana"/>
    <x v="6"/>
    <x v="24"/>
    <n v="3"/>
    <n v="3"/>
    <n v="3741.92"/>
    <n v="0.21"/>
    <n v="11519.71"/>
    <n v="2740.01"/>
    <n v="0.23799999999999999"/>
    <n v="58.8"/>
    <x v="1"/>
    <n v="4"/>
    <b v="0"/>
    <s v="Cancelled"/>
    <x v="3"/>
    <x v="2"/>
    <n v="1"/>
    <x v="1"/>
    <x v="15"/>
    <s v="26-35"/>
    <x v="0"/>
    <x v="0"/>
    <n v="0"/>
    <n v="0"/>
    <n v="1"/>
    <n v="1"/>
  </r>
  <r>
    <s v="ORD-03108"/>
    <d v="2023-09-05T00:00:00"/>
    <d v="2023-09-05T00:00:00"/>
    <s v="CUST73404"/>
    <s v="Ritu Patel"/>
    <n v="36"/>
    <n v="36"/>
    <s v="Male"/>
    <s v="Male"/>
    <s v="Central"/>
    <s v="Bhopal"/>
    <x v="2"/>
    <x v="39"/>
    <n v="9"/>
    <n v="9"/>
    <n v="26560.240000000002"/>
    <n v="0.2"/>
    <n v="238441.62"/>
    <n v="32963.32"/>
    <n v="0.13800000000000001"/>
    <n v="47.86"/>
    <x v="5"/>
    <n v="2"/>
    <b v="0"/>
    <s v="Delivered"/>
    <x v="1"/>
    <x v="3"/>
    <n v="10"/>
    <x v="1"/>
    <x v="15"/>
    <s v="36-45"/>
    <x v="3"/>
    <x v="0"/>
    <n v="0"/>
    <n v="1"/>
    <n v="0"/>
    <n v="1"/>
  </r>
  <r>
    <s v="ORD-03110"/>
    <d v="2023-09-05T00:00:00"/>
    <d v="2023-09-05T00:00:00"/>
    <s v="CUST38634"/>
    <s v="Sanjay Reddy"/>
    <n v="50"/>
    <n v="50"/>
    <s v="Male"/>
    <s v="Male"/>
    <s v="South"/>
    <s v="Hyderabad"/>
    <x v="6"/>
    <x v="13"/>
    <n v="7"/>
    <n v="7"/>
    <n v="3365.93"/>
    <n v="0.11"/>
    <n v="25929.31"/>
    <n v="13312.04"/>
    <n v="0.51300000000000001"/>
    <n v="74.84"/>
    <x v="5"/>
    <n v="3"/>
    <b v="0"/>
    <s v="Cancelled"/>
    <x v="3"/>
    <x v="4"/>
    <n v="4"/>
    <x v="1"/>
    <x v="15"/>
    <s v="46-60"/>
    <x v="3"/>
    <x v="0"/>
    <n v="0"/>
    <n v="0"/>
    <n v="1"/>
    <n v="1"/>
  </r>
  <r>
    <s v="ORD-03109"/>
    <d v="2023-09-05T00:00:00"/>
    <d v="2023-09-05T00:00:00"/>
    <s v="CUST93512"/>
    <s v="Priya Sharma"/>
    <n v="35"/>
    <n v="35"/>
    <s v="Other"/>
    <s v="Other"/>
    <s v="West"/>
    <s v="Mumbai"/>
    <x v="4"/>
    <x v="32"/>
    <n v="3"/>
    <n v="3"/>
    <n v="482.83"/>
    <n v="0.14000000000000001"/>
    <n v="1565.69"/>
    <n v="752.92"/>
    <n v="0.48099999999999998"/>
    <n v="50.18"/>
    <x v="1"/>
    <n v="4"/>
    <b v="0"/>
    <s v="Pending"/>
    <x v="2"/>
    <x v="4"/>
    <n v="4"/>
    <x v="1"/>
    <x v="15"/>
    <s v="26-35"/>
    <x v="3"/>
    <x v="0"/>
    <n v="0"/>
    <n v="0"/>
    <n v="0"/>
    <n v="1"/>
  </r>
  <r>
    <s v="ORD-03112"/>
    <d v="2023-09-05T00:00:00"/>
    <d v="2023-09-05T00:00:00"/>
    <s v="CUST75819"/>
    <s v="Aarav Gupta"/>
    <n v="48"/>
    <n v="48"/>
    <s v="Other"/>
    <s v="Other"/>
    <s v="South"/>
    <s v="Hyderabad"/>
    <x v="6"/>
    <x v="37"/>
    <n v="8"/>
    <n v="8"/>
    <n v="771.59"/>
    <n v="0.37"/>
    <n v="4477.38"/>
    <n v="1547"/>
    <n v="0.34599999999999997"/>
    <n v="66.22"/>
    <x v="4"/>
    <n v="5"/>
    <b v="0"/>
    <s v="Delivered"/>
    <x v="1"/>
    <x v="10"/>
    <n v="2"/>
    <x v="1"/>
    <x v="15"/>
    <s v="46-60"/>
    <x v="1"/>
    <x v="0"/>
    <n v="0"/>
    <n v="1"/>
    <n v="0"/>
    <n v="1"/>
  </r>
  <r>
    <s v="ORD-03111"/>
    <d v="2023-09-05T00:00:00"/>
    <d v="2023-09-05T00:00:00"/>
    <s v="CUST09406"/>
    <s v="Meera Nair"/>
    <n v="66"/>
    <n v="66"/>
    <s v="Other"/>
    <s v="Other"/>
    <s v="South"/>
    <s v="Hyderabad"/>
    <x v="5"/>
    <x v="9"/>
    <n v="2"/>
    <n v="2"/>
    <n v="548.20000000000005"/>
    <n v="0.12"/>
    <n v="1180.05"/>
    <n v="281.25"/>
    <n v="0.23799999999999999"/>
    <n v="57.13"/>
    <x v="4"/>
    <m/>
    <b v="0"/>
    <s v="Delivered"/>
    <x v="1"/>
    <x v="9"/>
    <n v="9"/>
    <x v="1"/>
    <x v="15"/>
    <s v="60+"/>
    <x v="3"/>
    <x v="0"/>
    <n v="0"/>
    <n v="1"/>
    <n v="0"/>
    <n v="1"/>
  </r>
  <r>
    <s v="ORD-03107"/>
    <d v="2023-09-04T00:00:00"/>
    <d v="2023-09-04T00:00:00"/>
    <s v="CUST95163"/>
    <s v="Priya Pillai"/>
    <n v="28"/>
    <n v="28"/>
    <s v="Male"/>
    <s v="Male"/>
    <s v="West"/>
    <s v="Mumbai"/>
    <x v="1"/>
    <x v="2"/>
    <m/>
    <m/>
    <n v="18140.259999999998"/>
    <n v="0.03"/>
    <n v="21348.67"/>
    <n v="6686.71"/>
    <n v="0.313"/>
    <n v="61.79"/>
    <x v="3"/>
    <n v="4"/>
    <b v="0"/>
    <s v="Shipped"/>
    <x v="4"/>
    <x v="3"/>
    <n v="10"/>
    <x v="1"/>
    <x v="15"/>
    <s v="26-35"/>
    <x v="2"/>
    <x v="0"/>
    <n v="0"/>
    <n v="0"/>
    <n v="0"/>
    <n v="1"/>
  </r>
  <r>
    <s v="ORD-03105"/>
    <d v="2023-09-04T00:00:00"/>
    <d v="2023-09-04T00:00:00"/>
    <s v="CUST41278"/>
    <s v="Amit Singh"/>
    <n v="4"/>
    <n v="4"/>
    <s v="Female"/>
    <s v="Female"/>
    <s v="West"/>
    <s v="Surat"/>
    <x v="6"/>
    <x v="24"/>
    <n v="10"/>
    <n v="10"/>
    <n v="3436.98"/>
    <n v="0.13"/>
    <n v="36428.870000000003"/>
    <n v="12821.7"/>
    <n v="0.35199999999999998"/>
    <n v="64.09"/>
    <x v="4"/>
    <n v="4"/>
    <b v="0"/>
    <s v="Delivered"/>
    <x v="1"/>
    <x v="5"/>
    <n v="8"/>
    <x v="1"/>
    <x v="15"/>
    <s v="&lt;18"/>
    <x v="3"/>
    <x v="0"/>
    <n v="0"/>
    <n v="1"/>
    <n v="0"/>
    <n v="1"/>
  </r>
  <r>
    <s v="ORD-03106"/>
    <d v="2023-09-04T00:00:00"/>
    <d v="2023-09-04T00:00:00"/>
    <s v="CUST23467"/>
    <s v="Shreya Patel"/>
    <n v="31"/>
    <n v="31"/>
    <s v="Other"/>
    <s v="Other"/>
    <s v="West"/>
    <s v="Surat"/>
    <x v="0"/>
    <x v="16"/>
    <n v="6"/>
    <n v="6"/>
    <n v="1382.04"/>
    <n v="0.27"/>
    <n v="7652.12"/>
    <n v="2282.9699999999998"/>
    <n v="0.29799999999999999"/>
    <n v="63.64"/>
    <x v="1"/>
    <n v="3"/>
    <b v="0"/>
    <s v="Delivered"/>
    <x v="1"/>
    <x v="3"/>
    <n v="10"/>
    <x v="1"/>
    <x v="15"/>
    <s v="26-35"/>
    <x v="0"/>
    <x v="0"/>
    <n v="0"/>
    <n v="1"/>
    <n v="0"/>
    <n v="1"/>
  </r>
  <r>
    <s v="ORD-03102"/>
    <d v="2023-09-03T00:00:00"/>
    <d v="2023-09-03T00:00:00"/>
    <s v="CUST37184"/>
    <s v="Karan Verma"/>
    <n v="25"/>
    <n v="25"/>
    <s v="Male"/>
    <s v="Male"/>
    <s v="Central"/>
    <s v="Raipur"/>
    <x v="1"/>
    <x v="20"/>
    <n v="1"/>
    <n v="1"/>
    <n v="11522.93"/>
    <n v="0.02"/>
    <n v="10840.71"/>
    <n v="3173.42"/>
    <n v="0.29299999999999998"/>
    <n v="65.430000000000007"/>
    <x v="3"/>
    <n v="5"/>
    <b v="0"/>
    <s v="Delivered"/>
    <x v="1"/>
    <x v="1"/>
    <n v="5"/>
    <x v="1"/>
    <x v="15"/>
    <s v="18-25"/>
    <x v="2"/>
    <x v="0"/>
    <n v="0"/>
    <n v="1"/>
    <n v="0"/>
    <n v="1"/>
  </r>
  <r>
    <s v="ORD-03101"/>
    <d v="2023-09-03T00:00:00"/>
    <d v="2023-09-03T00:00:00"/>
    <s v="CUST69379"/>
    <s v="Rohan Pillai"/>
    <n v="22"/>
    <n v="22"/>
    <s v="Other"/>
    <s v="Other"/>
    <s v="North"/>
    <s v="Chandigarh"/>
    <x v="1"/>
    <x v="28"/>
    <n v="7"/>
    <n v="7"/>
    <n v="31725.3"/>
    <n v="0.37"/>
    <n v="162459.18"/>
    <n v="38520.589999999997"/>
    <n v="0.23699999999999999"/>
    <n v="64.239999999999995"/>
    <x v="0"/>
    <n v="3"/>
    <b v="0"/>
    <s v="Delivered"/>
    <x v="1"/>
    <x v="0"/>
    <n v="3"/>
    <x v="1"/>
    <x v="15"/>
    <s v="18-25"/>
    <x v="1"/>
    <x v="0"/>
    <n v="0"/>
    <n v="1"/>
    <n v="0"/>
    <n v="1"/>
  </r>
  <r>
    <s v="ORD-03103"/>
    <d v="2023-09-03T00:00:00"/>
    <d v="2023-09-03T00:00:00"/>
    <s v="CUST01278"/>
    <s v="Aarav Verma"/>
    <n v="18"/>
    <n v="18"/>
    <s v="Other"/>
    <s v="Other"/>
    <s v="East"/>
    <s v="Patna"/>
    <x v="0"/>
    <x v="19"/>
    <n v="6"/>
    <n v="6"/>
    <n v="993.05"/>
    <n v="0.01"/>
    <n v="7148.92"/>
    <n v="2268.41"/>
    <n v="0.317"/>
    <n v="82.4"/>
    <x v="3"/>
    <n v="5"/>
    <b v="0"/>
    <s v="Delivered"/>
    <x v="1"/>
    <x v="2"/>
    <n v="1"/>
    <x v="1"/>
    <x v="15"/>
    <s v="18-25"/>
    <x v="2"/>
    <x v="0"/>
    <n v="0"/>
    <n v="1"/>
    <n v="0"/>
    <n v="1"/>
  </r>
  <r>
    <s v="ORD-03104"/>
    <s v="September 03, 2023"/>
    <d v="2023-09-03T00:00:00"/>
    <s v="CUST21518"/>
    <s v="Karan Pillai"/>
    <n v="26"/>
    <n v="26"/>
    <s v="Male"/>
    <s v="Male"/>
    <s v="West"/>
    <s v="Ahmedabad"/>
    <x v="6"/>
    <x v="35"/>
    <n v="1"/>
    <n v="1"/>
    <n v="1916.17"/>
    <n v="0.22"/>
    <n v="1845.9"/>
    <n v="598.99"/>
    <n v="0.32400000000000001"/>
    <n v="47.98"/>
    <x v="4"/>
    <n v="4"/>
    <b v="0"/>
    <s v="Delivered"/>
    <x v="1"/>
    <x v="3"/>
    <n v="10"/>
    <x v="1"/>
    <x v="15"/>
    <s v="26-35"/>
    <x v="0"/>
    <x v="0"/>
    <n v="0"/>
    <n v="1"/>
    <n v="0"/>
    <n v="1"/>
  </r>
  <r>
    <s v="ORD-03098"/>
    <d v="2023-09-01T00:00:00"/>
    <d v="2023-09-01T00:00:00"/>
    <s v="CUST98755"/>
    <s v="Arjun Chatterjee"/>
    <n v="39"/>
    <n v="39"/>
    <s v="Other"/>
    <s v="Other"/>
    <s v="Central"/>
    <s v="Raipur"/>
    <x v="2"/>
    <x v="30"/>
    <n v="1"/>
    <n v="1"/>
    <n v="22693.39"/>
    <n v="0.08"/>
    <n v="27894.98"/>
    <n v="4153.76"/>
    <n v="0.14899999999999999"/>
    <n v="48.31"/>
    <x v="4"/>
    <n v="5"/>
    <b v="0"/>
    <s v="Delivered"/>
    <x v="1"/>
    <x v="9"/>
    <n v="9"/>
    <x v="1"/>
    <x v="15"/>
    <s v="36-45"/>
    <x v="2"/>
    <x v="0"/>
    <n v="0"/>
    <n v="1"/>
    <n v="0"/>
    <n v="1"/>
  </r>
  <r>
    <s v="ORD-03100"/>
    <d v="2023-09-01T00:00:00"/>
    <d v="2023-09-01T00:00:00"/>
    <s v="CUST55749"/>
    <s v="Rahul Das"/>
    <n v="38"/>
    <n v="38"/>
    <s v="Other"/>
    <s v="Other"/>
    <s v="West"/>
    <s v="Surat"/>
    <x v="3"/>
    <x v="25"/>
    <n v="1"/>
    <n v="1"/>
    <n v="166.38"/>
    <n v="0.11"/>
    <n v="187.22"/>
    <n v="18.5"/>
    <n v="9.9000000000000005E-2"/>
    <n v="57.01"/>
    <x v="5"/>
    <n v="5"/>
    <b v="0"/>
    <s v="Delivered"/>
    <x v="1"/>
    <x v="8"/>
    <n v="7"/>
    <x v="1"/>
    <x v="15"/>
    <s v="36-45"/>
    <x v="3"/>
    <x v="0"/>
    <n v="0"/>
    <n v="1"/>
    <n v="0"/>
    <n v="1"/>
  </r>
  <r>
    <s v="ORD-03099"/>
    <d v="2023-09-01T00:00:00"/>
    <d v="2023-09-01T00:00:00"/>
    <s v="CUST54403"/>
    <s v="Priya Rao"/>
    <n v="31"/>
    <n v="31"/>
    <s v="F"/>
    <s v="Female"/>
    <s v="Central"/>
    <s v="Nagpur"/>
    <x v="4"/>
    <x v="29"/>
    <n v="7"/>
    <n v="7"/>
    <n v="1057.54"/>
    <n v="0.2"/>
    <n v="6459.84"/>
    <n v="2620.0500000000002"/>
    <n v="0.40600000000000003"/>
    <n v="60.64"/>
    <x v="5"/>
    <n v="2"/>
    <b v="1"/>
    <s v="Returned"/>
    <x v="0"/>
    <x v="10"/>
    <n v="2"/>
    <x v="1"/>
    <x v="15"/>
    <s v="26-35"/>
    <x v="3"/>
    <x v="0"/>
    <n v="1"/>
    <n v="1"/>
    <n v="0"/>
    <n v="1"/>
  </r>
  <r>
    <s v="ORD-03094"/>
    <d v="2023-08-30T00:00:00"/>
    <d v="2023-08-30T00:00:00"/>
    <s v="CUST98803"/>
    <s v="Vikram Joshi"/>
    <n v="42"/>
    <n v="42"/>
    <s v="Male"/>
    <s v="Male"/>
    <s v="South"/>
    <s v="Kochi"/>
    <x v="1"/>
    <x v="20"/>
    <n v="6"/>
    <n v="6"/>
    <n v="21712.77"/>
    <n v="0.14000000000000001"/>
    <n v="157859.91"/>
    <n v="48496.37"/>
    <n v="0.307"/>
    <n v="62.68"/>
    <x v="0"/>
    <n v="2"/>
    <b v="0"/>
    <s v="Cancelled"/>
    <x v="3"/>
    <x v="9"/>
    <n v="9"/>
    <x v="1"/>
    <x v="16"/>
    <s v="36-45"/>
    <x v="3"/>
    <x v="0"/>
    <n v="0"/>
    <n v="0"/>
    <n v="1"/>
    <n v="1"/>
  </r>
  <r>
    <s v="ORD-03096"/>
    <d v="2023-08-30T00:00:00"/>
    <d v="2023-08-30T00:00:00"/>
    <s v="CUST81977"/>
    <s v="Sunita Verma"/>
    <n v="35"/>
    <n v="35"/>
    <s v="Female"/>
    <s v="Female"/>
    <s v="East"/>
    <s v="Patna"/>
    <x v="3"/>
    <x v="31"/>
    <n v="9"/>
    <n v="9"/>
    <n v="132.91"/>
    <n v="0.37"/>
    <n v="1379.32"/>
    <n v="95.16"/>
    <n v="6.9000000000000006E-2"/>
    <n v="84.31"/>
    <x v="1"/>
    <n v="1"/>
    <b v="0"/>
    <s v="Delivered"/>
    <x v="1"/>
    <x v="4"/>
    <n v="4"/>
    <x v="1"/>
    <x v="16"/>
    <s v="26-35"/>
    <x v="1"/>
    <x v="0"/>
    <n v="0"/>
    <n v="1"/>
    <n v="0"/>
    <n v="1"/>
  </r>
  <r>
    <s v="ORD-03097"/>
    <d v="2023-08-30T00:00:00"/>
    <d v="2023-08-30T00:00:00"/>
    <s v="CUST96631"/>
    <s v="Ritu Mishra"/>
    <n v="26"/>
    <n v="26"/>
    <s v="Female"/>
    <s v="Female"/>
    <s v="North"/>
    <s v="Amritsar"/>
    <x v="0"/>
    <x v="16"/>
    <n v="6"/>
    <n v="6"/>
    <n v="398.85"/>
    <n v="0.17"/>
    <n v="2675.94"/>
    <n v="1500.2"/>
    <n v="0.56100000000000005"/>
    <n v="56.56"/>
    <x v="4"/>
    <n v="2"/>
    <b v="0"/>
    <s v="Delivered"/>
    <x v="1"/>
    <x v="3"/>
    <n v="10"/>
    <x v="1"/>
    <x v="16"/>
    <s v="26-35"/>
    <x v="3"/>
    <x v="0"/>
    <n v="0"/>
    <n v="1"/>
    <n v="0"/>
    <n v="1"/>
  </r>
  <r>
    <s v="ORD-03095"/>
    <d v="2023-08-30T00:00:00"/>
    <d v="2023-08-30T00:00:00"/>
    <s v="CUST91267"/>
    <s v="Ritu Patel"/>
    <n v="27"/>
    <n v="27"/>
    <s v="Female"/>
    <s v="Female"/>
    <s v="Central"/>
    <s v="Nagpur"/>
    <x v="0"/>
    <x v="6"/>
    <n v="10"/>
    <n v="10"/>
    <n v="427.76"/>
    <n v="0.04"/>
    <n v="4968.59"/>
    <n v="1801.67"/>
    <n v="0.36299999999999999"/>
    <n v="67.38"/>
    <x v="3"/>
    <n v="5"/>
    <b v="0"/>
    <s v="Delivered"/>
    <x v="1"/>
    <x v="2"/>
    <n v="1"/>
    <x v="1"/>
    <x v="16"/>
    <s v="26-35"/>
    <x v="2"/>
    <x v="0"/>
    <n v="0"/>
    <n v="1"/>
    <n v="0"/>
    <n v="1"/>
  </r>
  <r>
    <s v="ORD-03092"/>
    <d v="2023-08-29T00:00:00"/>
    <d v="2023-08-29T00:00:00"/>
    <s v="CUST21970"/>
    <s v="Rahul Verma"/>
    <m/>
    <m/>
    <s v="Other"/>
    <s v="Other"/>
    <s v="East"/>
    <s v="Bhubaneswar"/>
    <x v="2"/>
    <x v="4"/>
    <n v="3"/>
    <n v="3"/>
    <n v="15632.25"/>
    <n v="0.34"/>
    <n v="44298.79"/>
    <n v="4132.26"/>
    <n v="9.2999999999999999E-2"/>
    <n v="65.5"/>
    <x v="3"/>
    <n v="5"/>
    <b v="0"/>
    <s v="Delivered"/>
    <x v="1"/>
    <x v="2"/>
    <n v="1"/>
    <x v="1"/>
    <x v="16"/>
    <s v="Unknown"/>
    <x v="1"/>
    <x v="0"/>
    <n v="0"/>
    <n v="1"/>
    <n v="0"/>
    <n v="1"/>
  </r>
  <r>
    <s v="ORD-03091"/>
    <d v="2023-08-29T00:00:00"/>
    <d v="2023-08-29T00:00:00"/>
    <s v="CUST39206"/>
    <s v="Amit Mehta"/>
    <n v="32"/>
    <n v="32"/>
    <s v="Other"/>
    <s v="Other"/>
    <s v="South"/>
    <s v="Kochi"/>
    <x v="1"/>
    <x v="3"/>
    <n v="6"/>
    <n v="6"/>
    <n v="11929.15"/>
    <n v="0.13"/>
    <n v="90019.76"/>
    <n v="15285.49"/>
    <n v="0.17"/>
    <n v="66.849999999999994"/>
    <x v="4"/>
    <n v="5"/>
    <b v="0"/>
    <s v="Cancelled"/>
    <x v="3"/>
    <x v="4"/>
    <n v="4"/>
    <x v="1"/>
    <x v="16"/>
    <s v="26-35"/>
    <x v="3"/>
    <x v="0"/>
    <n v="0"/>
    <n v="0"/>
    <n v="1"/>
    <n v="1"/>
  </r>
  <r>
    <s v="ORD-03093"/>
    <d v="2023-08-29T00:00:00"/>
    <d v="2023-08-29T00:00:00"/>
    <s v="CUST63058"/>
    <s v="Deepa Pillai"/>
    <n v="36"/>
    <n v="36"/>
    <s v="Male"/>
    <s v="Male"/>
    <s v="South"/>
    <s v="Hyderabad"/>
    <x v="0"/>
    <x v="16"/>
    <n v="6"/>
    <n v="6"/>
    <n v="379.51"/>
    <n v="0.02"/>
    <n v="3520.77"/>
    <n v="1945.96"/>
    <n v="0.55300000000000005"/>
    <n v="53.34"/>
    <x v="5"/>
    <n v="3"/>
    <b v="0"/>
    <s v="Delivered"/>
    <x v="1"/>
    <x v="5"/>
    <n v="8"/>
    <x v="1"/>
    <x v="16"/>
    <s v="36-45"/>
    <x v="2"/>
    <x v="0"/>
    <n v="0"/>
    <n v="1"/>
    <n v="0"/>
    <n v="1"/>
  </r>
  <r>
    <s v="ORD-03090"/>
    <d v="2023-08-28T00:00:00"/>
    <d v="2023-08-28T00:00:00"/>
    <s v="CUST80368"/>
    <s v="Sunita Das"/>
    <n v="63"/>
    <n v="63"/>
    <s v="Male"/>
    <s v="Male"/>
    <s v="Central"/>
    <s v="Indore"/>
    <x v="5"/>
    <x v="18"/>
    <n v="8"/>
    <n v="8"/>
    <n v="12368.25"/>
    <n v="0.22"/>
    <n v="109073.66"/>
    <n v="19645.66"/>
    <n v="0.18"/>
    <n v="21.52"/>
    <x v="1"/>
    <m/>
    <b v="0"/>
    <s v="Delivered"/>
    <x v="1"/>
    <x v="2"/>
    <n v="1"/>
    <x v="1"/>
    <x v="16"/>
    <s v="60+"/>
    <x v="0"/>
    <x v="0"/>
    <n v="0"/>
    <n v="1"/>
    <n v="0"/>
    <n v="1"/>
  </r>
  <r>
    <s v="ORD-03089"/>
    <d v="2023-08-28T00:00:00"/>
    <d v="2023-08-28T00:00:00"/>
    <s v="CUST94322"/>
    <s v="Shreya Kapoor"/>
    <n v="19"/>
    <n v="19"/>
    <s v="Other"/>
    <s v="Other"/>
    <s v="East"/>
    <s v="Patna"/>
    <x v="4"/>
    <x v="32"/>
    <n v="7"/>
    <n v="7"/>
    <n v="1441.05"/>
    <n v="0.28999999999999998"/>
    <n v="9079.99"/>
    <n v="2820.94"/>
    <n v="0.311"/>
    <n v="86.34"/>
    <x v="5"/>
    <n v="3"/>
    <b v="1"/>
    <s v="Returned"/>
    <x v="0"/>
    <x v="3"/>
    <n v="10"/>
    <x v="1"/>
    <x v="16"/>
    <s v="18-25"/>
    <x v="0"/>
    <x v="0"/>
    <n v="1"/>
    <n v="1"/>
    <n v="0"/>
    <n v="1"/>
  </r>
  <r>
    <s v="ORD-03088"/>
    <d v="2023-08-26T00:00:00"/>
    <d v="2023-08-26T00:00:00"/>
    <s v="CUST49151"/>
    <s v="Sunita Patel"/>
    <n v="35"/>
    <n v="35"/>
    <s v="Other"/>
    <s v="Other"/>
    <s v="West"/>
    <s v="Mumbai"/>
    <x v="2"/>
    <x v="4"/>
    <n v="1"/>
    <n v="1"/>
    <n v="41296.1"/>
    <n v="7.0000000000000007E-2"/>
    <n v="53611.5"/>
    <n v="4184.2299999999996"/>
    <n v="7.8E-2"/>
    <n v="65.67"/>
    <x v="2"/>
    <n v="5"/>
    <b v="0"/>
    <s v="Delivered"/>
    <x v="1"/>
    <x v="1"/>
    <n v="5"/>
    <x v="1"/>
    <x v="16"/>
    <s v="26-35"/>
    <x v="2"/>
    <x v="0"/>
    <n v="0"/>
    <n v="1"/>
    <n v="0"/>
    <n v="1"/>
  </r>
  <r>
    <s v="ORD-03087"/>
    <d v="2023-08-26T00:00:00"/>
    <d v="2023-08-26T00:00:00"/>
    <s v="CUST32672"/>
    <s v="Meera Patel"/>
    <n v="39"/>
    <n v="39"/>
    <s v="Female"/>
    <s v="Female"/>
    <s v="West"/>
    <s v="Surat"/>
    <x v="1"/>
    <x v="3"/>
    <n v="5"/>
    <n v="5"/>
    <n v="21847.95"/>
    <n v="0.28999999999999998"/>
    <n v="103693.59"/>
    <n v="26491.84"/>
    <n v="0.255"/>
    <n v="67.66"/>
    <x v="3"/>
    <n v="2"/>
    <b v="0"/>
    <s v="Delivered"/>
    <x v="1"/>
    <x v="9"/>
    <n v="9"/>
    <x v="1"/>
    <x v="16"/>
    <s v="36-45"/>
    <x v="0"/>
    <x v="0"/>
    <n v="0"/>
    <n v="1"/>
    <n v="0"/>
    <n v="1"/>
  </r>
  <r>
    <s v="ORD-03086"/>
    <d v="2023-08-26T00:00:00"/>
    <d v="2023-08-26T00:00:00"/>
    <s v="CUST94691"/>
    <s v="Aarav Singh"/>
    <n v="38"/>
    <n v="38"/>
    <s v="Other"/>
    <s v="Other"/>
    <s v="East"/>
    <s v="Bhubaneswar"/>
    <x v="1"/>
    <x v="1"/>
    <n v="4"/>
    <n v="4"/>
    <n v="11999.53"/>
    <n v="0.22"/>
    <n v="53880.45"/>
    <n v="15284.4"/>
    <n v="0.28399999999999997"/>
    <n v="99.04"/>
    <x v="1"/>
    <n v="2"/>
    <b v="1"/>
    <s v="Returned"/>
    <x v="0"/>
    <x v="2"/>
    <n v="1"/>
    <x v="1"/>
    <x v="16"/>
    <s v="36-45"/>
    <x v="0"/>
    <x v="0"/>
    <n v="1"/>
    <n v="1"/>
    <n v="0"/>
    <n v="1"/>
  </r>
  <r>
    <s v="ORD-03084"/>
    <d v="2023-08-25T00:00:00"/>
    <d v="2023-08-25T00:00:00"/>
    <s v="CUST97761"/>
    <s v="Rahul Verma"/>
    <n v="25"/>
    <n v="25"/>
    <s v="Female"/>
    <s v="Female"/>
    <s v="East"/>
    <s v="Bhubaneswar"/>
    <x v="4"/>
    <x v="27"/>
    <n v="10"/>
    <n v="10"/>
    <n v="755.47"/>
    <n v="0.04"/>
    <n v="10570.33"/>
    <n v="4011.83"/>
    <n v="0.38"/>
    <n v="94.06"/>
    <x v="2"/>
    <m/>
    <b v="0"/>
    <s v="Cancelled"/>
    <x v="3"/>
    <x v="1"/>
    <n v="5"/>
    <x v="1"/>
    <x v="16"/>
    <s v="18-25"/>
    <x v="2"/>
    <x v="0"/>
    <n v="0"/>
    <n v="0"/>
    <n v="1"/>
    <n v="1"/>
  </r>
  <r>
    <s v="ORD-03085"/>
    <d v="2023-08-25T00:00:00"/>
    <d v="2023-08-25T00:00:00"/>
    <s v="CUST66243"/>
    <s v="Karan Shah"/>
    <n v="31"/>
    <n v="31"/>
    <s v="Other"/>
    <s v="Other"/>
    <s v="North"/>
    <s v="Ludhiana"/>
    <x v="4"/>
    <x v="8"/>
    <n v="10"/>
    <n v="10"/>
    <n v="260.93"/>
    <n v="0.13"/>
    <n v="3566.39"/>
    <n v="1435.04"/>
    <n v="0.40200000000000002"/>
    <n v="28.36"/>
    <x v="1"/>
    <n v="3"/>
    <b v="0"/>
    <s v="Delivered"/>
    <x v="1"/>
    <x v="2"/>
    <n v="1"/>
    <x v="1"/>
    <x v="16"/>
    <s v="26-35"/>
    <x v="3"/>
    <x v="0"/>
    <n v="0"/>
    <n v="1"/>
    <n v="0"/>
    <n v="1"/>
  </r>
  <r>
    <s v="ORD-03083"/>
    <d v="2023-08-25T00:00:00"/>
    <d v="2023-08-25T00:00:00"/>
    <s v="CUST78430"/>
    <s v="Rahul Pillai"/>
    <n v="51"/>
    <n v="51"/>
    <s v="Male"/>
    <s v="Male"/>
    <s v="West"/>
    <s v="Mumbai"/>
    <x v="0"/>
    <x v="0"/>
    <n v="4"/>
    <n v="4"/>
    <n v="173.98"/>
    <n v="0.25"/>
    <n v="855.12"/>
    <n v="447.82"/>
    <n v="0.52400000000000002"/>
    <n v="73.28"/>
    <x v="1"/>
    <n v="1"/>
    <b v="0"/>
    <s v="Delivered"/>
    <x v="1"/>
    <x v="8"/>
    <n v="7"/>
    <x v="1"/>
    <x v="16"/>
    <s v="46-60"/>
    <x v="0"/>
    <x v="0"/>
    <n v="0"/>
    <n v="1"/>
    <n v="0"/>
    <n v="1"/>
  </r>
  <r>
    <s v="ORD-03082"/>
    <d v="2023-08-24T00:00:00"/>
    <d v="2023-08-24T00:00:00"/>
    <s v="CUST93135"/>
    <s v="Karan Das"/>
    <n v="33"/>
    <n v="33"/>
    <s v="Male"/>
    <s v="Male"/>
    <s v="South"/>
    <s v="Bangalore"/>
    <x v="6"/>
    <x v="37"/>
    <n v="10"/>
    <n v="10"/>
    <n v="3548.29"/>
    <n v="0.33"/>
    <n v="32142.13"/>
    <n v="13918.96"/>
    <n v="0.433"/>
    <n v="75.2"/>
    <x v="4"/>
    <n v="3"/>
    <b v="0"/>
    <s v="Pending"/>
    <x v="2"/>
    <x v="5"/>
    <n v="8"/>
    <x v="1"/>
    <x v="16"/>
    <s v="26-35"/>
    <x v="1"/>
    <x v="0"/>
    <n v="0"/>
    <n v="0"/>
    <n v="0"/>
    <n v="1"/>
  </r>
  <r>
    <s v="ORD-03081"/>
    <d v="2023-08-22T00:00:00"/>
    <d v="2023-08-22T00:00:00"/>
    <s v="CUST01739"/>
    <s v="Rohan Nair"/>
    <n v="42"/>
    <n v="42"/>
    <s v="Female"/>
    <s v="Female"/>
    <s v="North"/>
    <s v="Amritsar"/>
    <x v="4"/>
    <x v="8"/>
    <n v="4"/>
    <n v="4"/>
    <n v="889.6"/>
    <n v="0.36"/>
    <n v="3597.1"/>
    <n v="1076.9100000000001"/>
    <n v="0.29899999999999999"/>
    <n v="58.16"/>
    <x v="2"/>
    <n v="3"/>
    <b v="1"/>
    <s v="Returned"/>
    <x v="0"/>
    <x v="0"/>
    <n v="3"/>
    <x v="1"/>
    <x v="16"/>
    <s v="36-45"/>
    <x v="1"/>
    <x v="0"/>
    <n v="1"/>
    <n v="1"/>
    <n v="0"/>
    <n v="1"/>
  </r>
  <r>
    <s v="ORD-03079"/>
    <d v="2023-08-22T00:00:00"/>
    <d v="2023-08-22T00:00:00"/>
    <s v="CUST74717"/>
    <s v="Ananya Bhat"/>
    <n v="24"/>
    <n v="24"/>
    <s v="Female"/>
    <s v="Female"/>
    <s v="East"/>
    <s v="Patna"/>
    <x v="5"/>
    <x v="9"/>
    <n v="1"/>
    <n v="1"/>
    <n v="7788.48"/>
    <n v="0.16"/>
    <n v="9678.82"/>
    <n v="2560.56"/>
    <n v="0.26500000000000001"/>
    <n v="67.88"/>
    <x v="0"/>
    <n v="4"/>
    <b v="0"/>
    <s v="Shipped"/>
    <x v="4"/>
    <x v="0"/>
    <n v="3"/>
    <x v="1"/>
    <x v="16"/>
    <s v="18-25"/>
    <x v="3"/>
    <x v="0"/>
    <n v="0"/>
    <n v="0"/>
    <n v="0"/>
    <n v="1"/>
  </r>
  <r>
    <s v="ORD-03080"/>
    <d v="2023-08-22T00:00:00"/>
    <d v="2023-08-22T00:00:00"/>
    <s v="CUST34629"/>
    <s v="Aarav Singh"/>
    <n v="37"/>
    <n v="37"/>
    <s v="Other"/>
    <s v="Other"/>
    <s v="Central"/>
    <s v="Nagpur"/>
    <x v="3"/>
    <x v="14"/>
    <n v="9"/>
    <n v="9"/>
    <n v="460.52"/>
    <n v="0.37"/>
    <n v="3659.71"/>
    <n v="327.33999999999997"/>
    <n v="8.8999999999999996E-2"/>
    <n v="48.79"/>
    <x v="0"/>
    <n v="5"/>
    <b v="0"/>
    <s v="Pending"/>
    <x v="2"/>
    <x v="8"/>
    <n v="7"/>
    <x v="1"/>
    <x v="16"/>
    <s v="36-45"/>
    <x v="1"/>
    <x v="0"/>
    <n v="0"/>
    <n v="0"/>
    <n v="0"/>
    <n v="1"/>
  </r>
  <r>
    <s v="ORD-03076"/>
    <d v="2023-08-21T00:00:00"/>
    <d v="2023-08-21T00:00:00"/>
    <s v="CUST49954"/>
    <s v="Shreya Iyer"/>
    <n v="37"/>
    <n v="37"/>
    <s v="Other"/>
    <s v="Other"/>
    <s v="West"/>
    <s v="Ahmedabad"/>
    <x v="5"/>
    <x v="41"/>
    <n v="8"/>
    <n v="8"/>
    <n v="11625.18"/>
    <n v="0.01"/>
    <n v="129797.26"/>
    <n v="30345.040000000001"/>
    <n v="0.23400000000000001"/>
    <n v="35.4"/>
    <x v="1"/>
    <n v="1"/>
    <b v="1"/>
    <s v="Returned"/>
    <x v="0"/>
    <x v="3"/>
    <n v="10"/>
    <x v="1"/>
    <x v="16"/>
    <s v="36-45"/>
    <x v="2"/>
    <x v="0"/>
    <n v="1"/>
    <n v="1"/>
    <n v="0"/>
    <n v="1"/>
  </r>
  <r>
    <s v="ORD-03077"/>
    <d v="2023-08-21T00:00:00"/>
    <d v="2023-08-21T00:00:00"/>
    <s v="CUST23896"/>
    <s v="Ananya Kumar"/>
    <n v="54"/>
    <n v="54"/>
    <s v="Male"/>
    <s v="Male"/>
    <s v="North"/>
    <s v="Delhi"/>
    <x v="6"/>
    <x v="37"/>
    <n v="5"/>
    <n v="5"/>
    <n v="3920.37"/>
    <n v="0.09"/>
    <n v="25064.55"/>
    <n v="10054.85"/>
    <n v="0.40100000000000002"/>
    <n v="17.84"/>
    <x v="5"/>
    <m/>
    <b v="0"/>
    <s v="Delivered"/>
    <x v="1"/>
    <x v="6"/>
    <n v="6"/>
    <x v="1"/>
    <x v="16"/>
    <s v="46-60"/>
    <x v="2"/>
    <x v="0"/>
    <n v="0"/>
    <n v="1"/>
    <n v="0"/>
    <n v="1"/>
  </r>
  <r>
    <s v="ORD-03078"/>
    <d v="2023-08-21T00:00:00"/>
    <d v="2023-08-21T00:00:00"/>
    <s v="CUST46478"/>
    <s v="Aarav Nair"/>
    <n v="32"/>
    <n v="32"/>
    <s v="Female"/>
    <s v="Female"/>
    <s v="East"/>
    <s v="Bhubaneswar"/>
    <x v="4"/>
    <x v="32"/>
    <n v="3"/>
    <n v="3"/>
    <n v="761.02"/>
    <n v="0.23"/>
    <n v="2331.91"/>
    <n v="1183.07"/>
    <n v="0.50700000000000001"/>
    <n v="118.86"/>
    <x v="2"/>
    <n v="3"/>
    <b v="0"/>
    <s v="Delivered"/>
    <x v="1"/>
    <x v="8"/>
    <n v="7"/>
    <x v="1"/>
    <x v="16"/>
    <s v="26-35"/>
    <x v="0"/>
    <x v="0"/>
    <n v="0"/>
    <n v="1"/>
    <n v="0"/>
    <n v="1"/>
  </r>
  <r>
    <s v="ORD-03073"/>
    <d v="2023-08-20T00:00:00"/>
    <d v="2023-08-20T00:00:00"/>
    <s v="CUST40607"/>
    <s v="Amit Kapoor"/>
    <n v="29"/>
    <n v="29"/>
    <s v="Male"/>
    <s v="Male"/>
    <s v="Central"/>
    <s v="Bhopal"/>
    <x v="5"/>
    <x v="12"/>
    <n v="4"/>
    <n v="4"/>
    <n v="5660.42"/>
    <n v="0.24"/>
    <n v="22682.85"/>
    <n v="4781.05"/>
    <n v="0.21099999999999999"/>
    <n v="52.61"/>
    <x v="3"/>
    <n v="5"/>
    <b v="0"/>
    <s v="Shipped"/>
    <x v="4"/>
    <x v="6"/>
    <n v="6"/>
    <x v="1"/>
    <x v="16"/>
    <s v="26-35"/>
    <x v="0"/>
    <x v="0"/>
    <n v="0"/>
    <n v="0"/>
    <n v="0"/>
    <n v="1"/>
  </r>
  <r>
    <s v="ORD-03075"/>
    <d v="2023-08-20T00:00:00"/>
    <d v="2023-08-20T00:00:00"/>
    <s v="CUST66159"/>
    <s v="Shreya Shah"/>
    <n v="17"/>
    <n v="17"/>
    <s v="Female"/>
    <s v="Female"/>
    <s v="East"/>
    <s v="Kolkata"/>
    <x v="1"/>
    <x v="28"/>
    <n v="8"/>
    <n v="8"/>
    <n v="11661.87"/>
    <n v="0.24"/>
    <n v="95197.56"/>
    <n v="28202.79"/>
    <n v="0.29599999999999999"/>
    <n v="88.67"/>
    <x v="4"/>
    <n v="5"/>
    <b v="0"/>
    <s v="Delivered"/>
    <x v="1"/>
    <x v="0"/>
    <n v="3"/>
    <x v="1"/>
    <x v="16"/>
    <s v="&lt;18"/>
    <x v="0"/>
    <x v="0"/>
    <n v="0"/>
    <n v="1"/>
    <n v="0"/>
    <n v="1"/>
  </r>
  <r>
    <s v="ORD-03074"/>
    <d v="2023-08-20T00:00:00"/>
    <d v="2023-08-20T00:00:00"/>
    <s v="CUST55244"/>
    <s v="Ananya Bose"/>
    <n v="24"/>
    <n v="24"/>
    <s v="m"/>
    <s v="Male"/>
    <s v="North"/>
    <s v="Ludhiana"/>
    <x v="6"/>
    <x v="24"/>
    <n v="7"/>
    <n v="7"/>
    <n v="3670.29"/>
    <n v="0.27"/>
    <n v="26206.04"/>
    <n v="9315.2199999999993"/>
    <n v="0.35499999999999998"/>
    <n v="40.44"/>
    <x v="3"/>
    <n v="1"/>
    <b v="0"/>
    <s v="Cancelled"/>
    <x v="3"/>
    <x v="9"/>
    <n v="9"/>
    <x v="1"/>
    <x v="16"/>
    <s v="18-25"/>
    <x v="0"/>
    <x v="0"/>
    <n v="0"/>
    <n v="0"/>
    <n v="1"/>
    <n v="1"/>
  </r>
  <r>
    <s v="ORD-03069"/>
    <d v="2023-08-19T00:00:00"/>
    <d v="2023-08-19T00:00:00"/>
    <s v="CUST13129"/>
    <s v="Nikhil Nair"/>
    <n v="36"/>
    <n v="36"/>
    <s v="Male"/>
    <s v="Male"/>
    <s v="East"/>
    <s v="Kolkata"/>
    <x v="3"/>
    <x v="40"/>
    <n v="9"/>
    <n v="9"/>
    <n v="461.84"/>
    <n v="0.06"/>
    <n v="5002.24"/>
    <n v="440.52"/>
    <n v="8.7999999999999995E-2"/>
    <n v="74.88"/>
    <x v="1"/>
    <n v="2"/>
    <b v="0"/>
    <s v="Delivered"/>
    <x v="1"/>
    <x v="1"/>
    <n v="5"/>
    <x v="1"/>
    <x v="16"/>
    <s v="36-45"/>
    <x v="2"/>
    <x v="0"/>
    <n v="0"/>
    <n v="1"/>
    <n v="0"/>
    <n v="1"/>
  </r>
  <r>
    <s v="ORD-03070"/>
    <d v="2023-08-19T00:00:00"/>
    <d v="2023-08-19T00:00:00"/>
    <s v="CUST29394"/>
    <s v="Rohan Verma"/>
    <n v="35"/>
    <n v="35"/>
    <s v="Other"/>
    <s v="Other"/>
    <s v="East"/>
    <s v="Kolkata"/>
    <x v="2"/>
    <x v="17"/>
    <n v="8"/>
    <n v="8"/>
    <n v="20964.05"/>
    <n v="0.28999999999999998"/>
    <n v="174884.92"/>
    <n v="24207.47"/>
    <n v="0.13800000000000001"/>
    <n v="77.540000000000006"/>
    <x v="3"/>
    <n v="2"/>
    <b v="0"/>
    <s v="Delivered"/>
    <x v="1"/>
    <x v="1"/>
    <n v="5"/>
    <x v="1"/>
    <x v="16"/>
    <s v="26-35"/>
    <x v="0"/>
    <x v="0"/>
    <n v="0"/>
    <n v="1"/>
    <n v="0"/>
    <n v="1"/>
  </r>
  <r>
    <s v="ORD-03072"/>
    <d v="2023-08-19T00:00:00"/>
    <d v="2023-08-19T00:00:00"/>
    <s v="CUST71775"/>
    <s v="Aditya Joshi"/>
    <n v="25"/>
    <n v="25"/>
    <s v="Male"/>
    <s v="Male"/>
    <s v="South"/>
    <s v="Hyderabad"/>
    <x v="0"/>
    <x v="38"/>
    <n v="6"/>
    <n v="6"/>
    <n v="1067.32"/>
    <n v="0.1"/>
    <n v="9986.14"/>
    <n v="3581.4"/>
    <n v="0.35899999999999999"/>
    <n v="84.82"/>
    <x v="0"/>
    <n v="4"/>
    <b v="1"/>
    <s v="Returned"/>
    <x v="0"/>
    <x v="9"/>
    <n v="9"/>
    <x v="1"/>
    <x v="16"/>
    <s v="18-25"/>
    <x v="2"/>
    <x v="0"/>
    <n v="1"/>
    <n v="1"/>
    <n v="0"/>
    <n v="1"/>
  </r>
  <r>
    <s v="ORD-03071"/>
    <d v="2023-08-19T00:00:00"/>
    <d v="2023-08-19T00:00:00"/>
    <s v="CUST66429"/>
    <s v="Arjun Bose"/>
    <n v="52"/>
    <n v="52"/>
    <s v="Other"/>
    <s v="Other"/>
    <s v="West"/>
    <s v="Mumbai"/>
    <x v="4"/>
    <x v="32"/>
    <n v="8"/>
    <n v="8"/>
    <n v="1135.99"/>
    <n v="0.33"/>
    <n v="8820.52"/>
    <n v="3707.82"/>
    <n v="0.42"/>
    <n v="66.97"/>
    <x v="1"/>
    <n v="4"/>
    <b v="1"/>
    <s v="Returned"/>
    <x v="0"/>
    <x v="6"/>
    <n v="6"/>
    <x v="1"/>
    <x v="16"/>
    <s v="46-60"/>
    <x v="1"/>
    <x v="0"/>
    <n v="1"/>
    <n v="1"/>
    <n v="0"/>
    <n v="1"/>
  </r>
  <r>
    <s v="ORD-03066"/>
    <d v="2023-08-18T00:00:00"/>
    <d v="2023-08-18T00:00:00"/>
    <s v="CUST82969"/>
    <s v="Ritu Joshi"/>
    <n v="50"/>
    <n v="50"/>
    <s v="Female"/>
    <s v="Female"/>
    <s v="South"/>
    <s v="Hyderabad"/>
    <x v="1"/>
    <x v="34"/>
    <n v="7"/>
    <n v="7"/>
    <n v="34829.83"/>
    <n v="0.27"/>
    <n v="251225.51"/>
    <n v="87253.16"/>
    <n v="0.34699999999999998"/>
    <n v="74.92"/>
    <x v="0"/>
    <n v="1"/>
    <b v="0"/>
    <s v="Delivered"/>
    <x v="1"/>
    <x v="9"/>
    <n v="9"/>
    <x v="1"/>
    <x v="16"/>
    <s v="46-60"/>
    <x v="0"/>
    <x v="0"/>
    <n v="0"/>
    <n v="1"/>
    <n v="0"/>
    <n v="1"/>
  </r>
  <r>
    <s v="ORD-03065"/>
    <d v="2023-08-18T00:00:00"/>
    <d v="2023-08-18T00:00:00"/>
    <s v="CUST41118"/>
    <s v="Rohan Bhat"/>
    <n v="47"/>
    <n v="47"/>
    <s v="Female"/>
    <s v="Female"/>
    <s v="South"/>
    <s v="Kochi"/>
    <x v="5"/>
    <x v="12"/>
    <n v="8"/>
    <n v="8"/>
    <n v="11184.95"/>
    <n v="0.39"/>
    <n v="84179.79"/>
    <n v="26658.84"/>
    <n v="0.317"/>
    <n v="58.07"/>
    <x v="4"/>
    <n v="4"/>
    <b v="0"/>
    <s v="Shipped"/>
    <x v="4"/>
    <x v="5"/>
    <n v="8"/>
    <x v="1"/>
    <x v="16"/>
    <s v="46-60"/>
    <x v="1"/>
    <x v="0"/>
    <n v="0"/>
    <n v="0"/>
    <n v="0"/>
    <n v="1"/>
  </r>
  <r>
    <s v="ORD-03064"/>
    <d v="2023-08-18T00:00:00"/>
    <d v="2023-08-18T00:00:00"/>
    <s v="CUST50295"/>
    <s v="Meera Verma"/>
    <n v="38"/>
    <n v="38"/>
    <s v="Female"/>
    <s v="Female"/>
    <s v="North"/>
    <s v="Ludhiana"/>
    <x v="0"/>
    <x v="15"/>
    <n v="8"/>
    <n v="8"/>
    <n v="1422.11"/>
    <n v="0.13"/>
    <n v="14282.97"/>
    <n v="5448.38"/>
    <n v="0.38100000000000001"/>
    <n v="38.61"/>
    <x v="3"/>
    <m/>
    <b v="1"/>
    <s v="Returned"/>
    <x v="0"/>
    <x v="5"/>
    <n v="8"/>
    <x v="1"/>
    <x v="16"/>
    <s v="36-45"/>
    <x v="3"/>
    <x v="0"/>
    <n v="1"/>
    <n v="1"/>
    <n v="0"/>
    <n v="1"/>
  </r>
  <r>
    <s v="ORD-03067"/>
    <d v="2023-08-18T00:00:00"/>
    <d v="2023-08-18T00:00:00"/>
    <s v="CUST47125"/>
    <s v="Rohan Kumar"/>
    <m/>
    <m/>
    <s v="Male"/>
    <s v="Male"/>
    <s v="Central"/>
    <s v="Nagpur"/>
    <x v="5"/>
    <x v="41"/>
    <n v="4"/>
    <n v="4"/>
    <n v="6531.91"/>
    <n v="0.18"/>
    <n v="33411.39"/>
    <n v="7449.38"/>
    <n v="0.223"/>
    <n v="78.260000000000005"/>
    <x v="4"/>
    <n v="1"/>
    <b v="0"/>
    <s v="Delivered"/>
    <x v="1"/>
    <x v="5"/>
    <n v="8"/>
    <x v="1"/>
    <x v="16"/>
    <s v="Unknown"/>
    <x v="3"/>
    <x v="0"/>
    <n v="0"/>
    <n v="1"/>
    <n v="0"/>
    <n v="1"/>
  </r>
  <r>
    <s v="ORD-03068"/>
    <d v="2023-08-18T00:00:00"/>
    <d v="2023-08-18T00:00:00"/>
    <s v="CUST89345"/>
    <s v="Deepa Iyer"/>
    <n v="30"/>
    <n v="30"/>
    <s v="Other"/>
    <s v="Other"/>
    <s v="East"/>
    <s v="Guwahati"/>
    <x v="0"/>
    <x v="16"/>
    <n v="1"/>
    <n v="1"/>
    <n v="133.97999999999999"/>
    <n v="0.16"/>
    <n v="157"/>
    <n v="64.55"/>
    <n v="0.41099999999999998"/>
    <n v="59.05"/>
    <x v="2"/>
    <n v="5"/>
    <b v="0"/>
    <s v="Delivered"/>
    <x v="1"/>
    <x v="4"/>
    <n v="4"/>
    <x v="1"/>
    <x v="16"/>
    <s v="26-35"/>
    <x v="3"/>
    <x v="0"/>
    <n v="0"/>
    <n v="1"/>
    <n v="0"/>
    <n v="1"/>
  </r>
  <r>
    <s v="ORD-03060"/>
    <d v="2023-08-17T00:00:00"/>
    <d v="2023-08-17T00:00:00"/>
    <s v="CUST71865"/>
    <s v="Amit Singh"/>
    <n v="19"/>
    <n v="19"/>
    <s v="Female"/>
    <s v="Female"/>
    <s v="Central"/>
    <s v="Bhopal"/>
    <x v="0"/>
    <x v="16"/>
    <n v="7"/>
    <n v="7"/>
    <n v="100.31"/>
    <n v="0.36"/>
    <n v="600.84"/>
    <n v="277.58"/>
    <n v="0.46200000000000002"/>
    <n v="67.27"/>
    <x v="5"/>
    <n v="1"/>
    <b v="0"/>
    <s v="Shipped"/>
    <x v="4"/>
    <x v="9"/>
    <n v="9"/>
    <x v="1"/>
    <x v="16"/>
    <s v="18-25"/>
    <x v="1"/>
    <x v="0"/>
    <n v="0"/>
    <n v="0"/>
    <n v="0"/>
    <n v="1"/>
  </r>
  <r>
    <s v="ORD-03061"/>
    <d v="2023-08-17T00:00:00"/>
    <d v="2023-08-17T00:00:00"/>
    <s v="CUST33333"/>
    <s v="Meera Nair"/>
    <n v="43"/>
    <n v="43"/>
    <s v="Other"/>
    <s v="Other"/>
    <s v="West"/>
    <s v="Surat"/>
    <x v="5"/>
    <x v="12"/>
    <n v="1"/>
    <n v="1"/>
    <n v="8555.4"/>
    <n v="0.13"/>
    <n v="9667.42"/>
    <n v="2139.7800000000002"/>
    <n v="0.221"/>
    <n v="51.56"/>
    <x v="4"/>
    <n v="4"/>
    <b v="0"/>
    <s v="Delivered"/>
    <x v="1"/>
    <x v="1"/>
    <n v="5"/>
    <x v="1"/>
    <x v="16"/>
    <s v="36-45"/>
    <x v="3"/>
    <x v="0"/>
    <n v="0"/>
    <n v="1"/>
    <n v="0"/>
    <n v="1"/>
  </r>
  <r>
    <s v="ORD-03058"/>
    <d v="2023-08-17T00:00:00"/>
    <d v="2023-08-17T00:00:00"/>
    <s v="CUST75687"/>
    <s v="Priya Mehta"/>
    <n v="48"/>
    <n v="48"/>
    <s v="Other"/>
    <s v="Other"/>
    <s v="South"/>
    <s v="Chennai"/>
    <x v="6"/>
    <x v="21"/>
    <n v="4"/>
    <n v="4"/>
    <n v="2277.17"/>
    <n v="0.19"/>
    <n v="10944.9"/>
    <n v="4259.5600000000004"/>
    <n v="0.38900000000000001"/>
    <n v="68.14"/>
    <x v="1"/>
    <n v="2"/>
    <b v="1"/>
    <s v="Returned"/>
    <x v="0"/>
    <x v="0"/>
    <n v="3"/>
    <x v="1"/>
    <x v="16"/>
    <s v="46-60"/>
    <x v="3"/>
    <x v="0"/>
    <n v="1"/>
    <n v="1"/>
    <n v="0"/>
    <n v="1"/>
  </r>
  <r>
    <s v="ORD-03063"/>
    <s v="August 17, 2023"/>
    <d v="2023-08-17T00:00:00"/>
    <s v="CUST46790"/>
    <s v="Nikhil Rao"/>
    <n v="14"/>
    <n v="14"/>
    <s v="Female"/>
    <s v="Female"/>
    <s v="East"/>
    <s v="Kolkata"/>
    <x v="1"/>
    <x v="28"/>
    <n v="2"/>
    <n v="2"/>
    <n v="12069"/>
    <n v="0.33"/>
    <n v="20925.93"/>
    <n v="6044.5"/>
    <n v="0.28899999999999998"/>
    <n v="67"/>
    <x v="5"/>
    <n v="5"/>
    <b v="0"/>
    <s v="Pending"/>
    <x v="2"/>
    <x v="6"/>
    <n v="6"/>
    <x v="1"/>
    <x v="16"/>
    <s v="&lt;18"/>
    <x v="1"/>
    <x v="0"/>
    <n v="0"/>
    <n v="0"/>
    <n v="0"/>
    <n v="1"/>
  </r>
  <r>
    <s v="ORD-03062"/>
    <d v="2023-08-17T00:00:00"/>
    <d v="2023-08-17T00:00:00"/>
    <s v="CUST25706"/>
    <s v="Arjun Bose"/>
    <n v="32"/>
    <n v="32"/>
    <s v="Female"/>
    <s v="Female"/>
    <s v="Central"/>
    <s v="Indore"/>
    <x v="0"/>
    <x v="38"/>
    <n v="7"/>
    <n v="7"/>
    <n v="2030.6"/>
    <n v="0.32"/>
    <n v="15087.35"/>
    <n v="5363.62"/>
    <n v="0.35599999999999998"/>
    <n v="45.14"/>
    <x v="4"/>
    <n v="4"/>
    <b v="0"/>
    <s v="Cancelled"/>
    <x v="3"/>
    <x v="4"/>
    <n v="4"/>
    <x v="1"/>
    <x v="16"/>
    <s v="26-35"/>
    <x v="1"/>
    <x v="0"/>
    <n v="0"/>
    <n v="0"/>
    <n v="1"/>
    <n v="1"/>
  </r>
  <r>
    <s v="ORD-03059"/>
    <d v="2023-08-17T00:00:00"/>
    <d v="2023-08-17T00:00:00"/>
    <s v="CUST05600"/>
    <s v="Aarav Sharma"/>
    <n v="34"/>
    <n v="34"/>
    <s v="Male"/>
    <s v="Male"/>
    <s v="Central"/>
    <s v="Indore"/>
    <x v="1"/>
    <x v="1"/>
    <n v="9"/>
    <n v="9"/>
    <n v="19162.75"/>
    <n v="0.32"/>
    <n v="178414.75"/>
    <n v="35608.129999999997"/>
    <n v="0.2"/>
    <n v="38.92"/>
    <x v="1"/>
    <n v="4"/>
    <b v="0"/>
    <s v="Delivered"/>
    <x v="1"/>
    <x v="1"/>
    <n v="5"/>
    <x v="1"/>
    <x v="16"/>
    <s v="26-35"/>
    <x v="1"/>
    <x v="0"/>
    <n v="0"/>
    <n v="1"/>
    <n v="0"/>
    <n v="1"/>
  </r>
  <r>
    <s v="ORD-03056"/>
    <d v="2023-08-16T00:00:00"/>
    <d v="2023-08-16T00:00:00"/>
    <s v="CUST57382"/>
    <s v="Pooja Iyer"/>
    <n v="45"/>
    <n v="45"/>
    <s v="Female"/>
    <s v="Female"/>
    <s v="Central"/>
    <s v="Raipur"/>
    <x v="1"/>
    <x v="20"/>
    <n v="7"/>
    <n v="7"/>
    <n v="21860.37"/>
    <n v="0.22"/>
    <n v="156258.37"/>
    <n v="37409.1"/>
    <n v="0.23899999999999999"/>
    <n v="28.9"/>
    <x v="2"/>
    <n v="1"/>
    <b v="1"/>
    <s v="Returned"/>
    <x v="0"/>
    <x v="8"/>
    <n v="7"/>
    <x v="1"/>
    <x v="16"/>
    <s v="36-45"/>
    <x v="0"/>
    <x v="0"/>
    <n v="1"/>
    <n v="1"/>
    <n v="0"/>
    <n v="1"/>
  </r>
  <r>
    <s v="ORD-03057"/>
    <d v="2023-08-16T00:00:00"/>
    <d v="2023-08-16T00:00:00"/>
    <s v="CUST99865"/>
    <s v="Nikhil Reddy"/>
    <n v="23"/>
    <n v="23"/>
    <s v="Other"/>
    <s v="Other"/>
    <s v="East"/>
    <s v="Patna"/>
    <x v="2"/>
    <x v="17"/>
    <n v="10"/>
    <n v="10"/>
    <n v="67990.05"/>
    <n v="0.1"/>
    <n v="962865.37"/>
    <n v="103582.22"/>
    <n v="0.108"/>
    <n v="91.72"/>
    <x v="3"/>
    <m/>
    <b v="0"/>
    <s v="Delivered"/>
    <x v="1"/>
    <x v="5"/>
    <n v="8"/>
    <x v="1"/>
    <x v="16"/>
    <s v="18-25"/>
    <x v="2"/>
    <x v="0"/>
    <n v="0"/>
    <n v="1"/>
    <n v="0"/>
    <n v="1"/>
  </r>
  <r>
    <s v="ORD-03054"/>
    <d v="2023-08-14T00:00:00"/>
    <d v="2023-08-14T00:00:00"/>
    <s v="CUST26906"/>
    <s v="Nisha Iyer"/>
    <n v="39"/>
    <n v="39"/>
    <s v="Female"/>
    <s v="Female"/>
    <s v="East"/>
    <s v="Patna"/>
    <x v="2"/>
    <x v="39"/>
    <n v="1"/>
    <n v="1"/>
    <n v="34885.370000000003"/>
    <n v="0.1"/>
    <n v="44683.38"/>
    <n v="3420.51"/>
    <n v="7.6999999999999999E-2"/>
    <n v="85.38"/>
    <x v="2"/>
    <n v="4"/>
    <b v="0"/>
    <s v="Shipped"/>
    <x v="4"/>
    <x v="0"/>
    <n v="3"/>
    <x v="1"/>
    <x v="16"/>
    <s v="36-45"/>
    <x v="2"/>
    <x v="0"/>
    <n v="0"/>
    <n v="0"/>
    <n v="0"/>
    <n v="1"/>
  </r>
  <r>
    <s v="ORD-03055"/>
    <d v="2023-08-14T00:00:00"/>
    <d v="2023-08-14T00:00:00"/>
    <s v="CUST44516"/>
    <s v="Ananya Iyer"/>
    <n v="30"/>
    <n v="30"/>
    <s v="Male"/>
    <s v="Male"/>
    <s v="East"/>
    <s v="Guwahati"/>
    <x v="3"/>
    <x v="25"/>
    <n v="1"/>
    <n v="1"/>
    <n v="228.52"/>
    <n v="0.09"/>
    <n v="307.76"/>
    <n v="24.8"/>
    <n v="8.1000000000000003E-2"/>
    <n v="61.3"/>
    <x v="1"/>
    <n v="1"/>
    <b v="0"/>
    <s v="Delivered"/>
    <x v="1"/>
    <x v="6"/>
    <n v="6"/>
    <x v="1"/>
    <x v="16"/>
    <s v="26-35"/>
    <x v="2"/>
    <x v="0"/>
    <n v="0"/>
    <n v="1"/>
    <n v="0"/>
    <n v="1"/>
  </r>
  <r>
    <s v="ORD-03053"/>
    <d v="2023-08-13T00:00:00"/>
    <d v="2023-08-13T00:00:00"/>
    <s v="CUST70734"/>
    <s v="Meera Kumar"/>
    <n v="30"/>
    <n v="30"/>
    <s v="Female"/>
    <s v="Female"/>
    <s v="Central"/>
    <s v="Nagpur"/>
    <x v="1"/>
    <x v="3"/>
    <n v="10"/>
    <n v="10"/>
    <n v="5902.83"/>
    <n v="0.26"/>
    <n v="61642.35"/>
    <n v="21436.01"/>
    <n v="0.34799999999999998"/>
    <n v="63.39"/>
    <x v="2"/>
    <n v="3"/>
    <b v="0"/>
    <s v="Delivered"/>
    <x v="1"/>
    <x v="8"/>
    <n v="7"/>
    <x v="1"/>
    <x v="16"/>
    <s v="26-35"/>
    <x v="0"/>
    <x v="0"/>
    <n v="0"/>
    <n v="1"/>
    <n v="0"/>
    <n v="1"/>
  </r>
  <r>
    <s v="ORD-03052"/>
    <d v="2023-08-13T00:00:00"/>
    <d v="2023-08-13T00:00:00"/>
    <s v="CUST62695"/>
    <s v="Vikram Bhat"/>
    <n v="38"/>
    <n v="38"/>
    <s v="Other"/>
    <s v="Other"/>
    <s v="East"/>
    <s v="Guwahati"/>
    <x v="5"/>
    <x v="18"/>
    <n v="7"/>
    <n v="7"/>
    <n v="13199.66"/>
    <n v="0.23"/>
    <n v="101253.81"/>
    <n v="23525.51"/>
    <n v="0.23200000000000001"/>
    <n v="75.760000000000005"/>
    <x v="1"/>
    <n v="4"/>
    <b v="0"/>
    <s v="Delivered"/>
    <x v="1"/>
    <x v="9"/>
    <n v="9"/>
    <x v="1"/>
    <x v="16"/>
    <s v="36-45"/>
    <x v="0"/>
    <x v="0"/>
    <n v="0"/>
    <n v="1"/>
    <n v="0"/>
    <n v="1"/>
  </r>
  <r>
    <s v="ORD-03051"/>
    <d v="2023-08-12T00:00:00"/>
    <d v="2023-08-12T00:00:00"/>
    <s v="CUST77025"/>
    <s v="Pooja Chatterjee"/>
    <n v="18"/>
    <n v="18"/>
    <s v="Female"/>
    <s v="Female"/>
    <s v="West"/>
    <s v="Mumbai"/>
    <x v="5"/>
    <x v="22"/>
    <n v="9"/>
    <n v="9"/>
    <n v="10111.780000000001"/>
    <n v="0.32"/>
    <n v="83964.06"/>
    <n v="20724.63"/>
    <n v="0.247"/>
    <n v="28.35"/>
    <x v="2"/>
    <n v="4"/>
    <b v="1"/>
    <s v="Returned"/>
    <x v="0"/>
    <x v="2"/>
    <n v="1"/>
    <x v="1"/>
    <x v="16"/>
    <s v="18-25"/>
    <x v="1"/>
    <x v="0"/>
    <n v="1"/>
    <n v="1"/>
    <n v="0"/>
    <n v="1"/>
  </r>
  <r>
    <s v="ORD-03049"/>
    <d v="2023-08-12T00:00:00"/>
    <d v="2023-08-12T00:00:00"/>
    <s v="CUST94965"/>
    <s v="Amit Joshi"/>
    <n v="26"/>
    <n v="26"/>
    <s v="Other"/>
    <s v="Other"/>
    <s v="East"/>
    <s v="Bhubaneswar"/>
    <x v="5"/>
    <x v="12"/>
    <n v="9"/>
    <n v="9"/>
    <n v="905.34"/>
    <n v="0.05"/>
    <n v="10046.959999999999"/>
    <n v="2301.4899999999998"/>
    <n v="0.22900000000000001"/>
    <n v="59.24"/>
    <x v="4"/>
    <n v="1"/>
    <b v="0"/>
    <s v="Delivered"/>
    <x v="1"/>
    <x v="6"/>
    <n v="6"/>
    <x v="1"/>
    <x v="16"/>
    <s v="26-35"/>
    <x v="2"/>
    <x v="0"/>
    <n v="0"/>
    <n v="1"/>
    <n v="0"/>
    <n v="1"/>
  </r>
  <r>
    <s v="ORD-03050"/>
    <d v="2023-08-12T00:00:00"/>
    <d v="2023-08-12T00:00:00"/>
    <s v="CUST75754"/>
    <s v="Karan Das"/>
    <n v="48"/>
    <n v="48"/>
    <s v="Other"/>
    <s v="Other"/>
    <s v="North"/>
    <s v="Chandigarh"/>
    <x v="1"/>
    <x v="1"/>
    <n v="5"/>
    <n v="5"/>
    <n v="2325.92"/>
    <n v="0.02"/>
    <n v="17516.82"/>
    <n v="4426.97"/>
    <n v="0.253"/>
    <n v="68.39"/>
    <x v="1"/>
    <n v="1"/>
    <b v="0"/>
    <s v="Delivered"/>
    <x v="1"/>
    <x v="1"/>
    <n v="5"/>
    <x v="1"/>
    <x v="16"/>
    <s v="46-60"/>
    <x v="2"/>
    <x v="0"/>
    <n v="0"/>
    <n v="1"/>
    <n v="0"/>
    <n v="1"/>
  </r>
  <r>
    <s v="ORD-03047"/>
    <d v="2023-08-11T00:00:00"/>
    <d v="2023-08-11T00:00:00"/>
    <s v="CUST16193"/>
    <s v="Kavya Kapoor"/>
    <n v="34"/>
    <n v="34"/>
    <s v="Other"/>
    <s v="Other"/>
    <s v="North"/>
    <s v="Chandigarh"/>
    <x v="5"/>
    <x v="12"/>
    <n v="10"/>
    <n v="10"/>
    <n v="12222.2"/>
    <n v="0.28000000000000003"/>
    <n v="131369.75"/>
    <n v="28537.32"/>
    <n v="0.217"/>
    <n v="26.86"/>
    <x v="5"/>
    <n v="5"/>
    <b v="0"/>
    <s v="Delivered"/>
    <x v="1"/>
    <x v="5"/>
    <n v="8"/>
    <x v="1"/>
    <x v="16"/>
    <s v="26-35"/>
    <x v="0"/>
    <x v="0"/>
    <n v="0"/>
    <n v="1"/>
    <n v="0"/>
    <n v="1"/>
  </r>
  <r>
    <s v="ORD-03048"/>
    <d v="2023-08-11T00:00:00"/>
    <d v="2023-08-11T00:00:00"/>
    <s v="CUST48774"/>
    <s v="Karan Mehta"/>
    <n v="30"/>
    <n v="30"/>
    <s v="Male"/>
    <s v="Male"/>
    <s v="Central"/>
    <s v="Raipur"/>
    <x v="2"/>
    <x v="4"/>
    <m/>
    <m/>
    <n v="26972.55"/>
    <n v="0.09"/>
    <n v="38990.550000000003"/>
    <n v="5130.8"/>
    <n v="0.13200000000000001"/>
    <n v="54.1"/>
    <x v="5"/>
    <n v="3"/>
    <b v="0"/>
    <s v="Shipped"/>
    <x v="4"/>
    <x v="10"/>
    <n v="2"/>
    <x v="1"/>
    <x v="16"/>
    <s v="26-35"/>
    <x v="2"/>
    <x v="0"/>
    <n v="0"/>
    <n v="0"/>
    <n v="0"/>
    <n v="1"/>
  </r>
  <r>
    <s v="ORD-03045"/>
    <d v="2023-08-10T00:00:00"/>
    <d v="2023-08-10T00:00:00"/>
    <s v="CUST54485"/>
    <s v="Karan Kapoor"/>
    <n v="42"/>
    <n v="42"/>
    <s v="Male"/>
    <s v="Male"/>
    <s v="South"/>
    <s v="Bangalore"/>
    <x v="3"/>
    <x v="33"/>
    <n v="4"/>
    <n v="4"/>
    <n v="474.68"/>
    <n v="0.3"/>
    <n v="1844.79"/>
    <n v="156.82"/>
    <n v="8.5000000000000006E-2"/>
    <n v="41.43"/>
    <x v="2"/>
    <n v="3"/>
    <b v="0"/>
    <s v="Delivered"/>
    <x v="1"/>
    <x v="8"/>
    <n v="7"/>
    <x v="1"/>
    <x v="16"/>
    <s v="36-45"/>
    <x v="0"/>
    <x v="0"/>
    <n v="0"/>
    <n v="1"/>
    <n v="0"/>
    <n v="1"/>
  </r>
  <r>
    <s v="ORD-03046"/>
    <d v="2023-08-10T00:00:00"/>
    <d v="2023-08-10T00:00:00"/>
    <s v="CUST98613"/>
    <s v="Sanjay Mehta"/>
    <n v="23"/>
    <n v="23"/>
    <s v="Male"/>
    <s v="Male"/>
    <s v="East"/>
    <s v="Guwahati"/>
    <x v="1"/>
    <x v="3"/>
    <n v="7"/>
    <n v="7"/>
    <n v="15156.04"/>
    <n v="0.15"/>
    <n v="114775.93"/>
    <n v="33669.82"/>
    <n v="0.29299999999999998"/>
    <n v="85.32"/>
    <x v="5"/>
    <n v="5"/>
    <b v="0"/>
    <s v="Delivered"/>
    <x v="1"/>
    <x v="1"/>
    <n v="5"/>
    <x v="1"/>
    <x v="16"/>
    <s v="18-25"/>
    <x v="3"/>
    <x v="0"/>
    <n v="0"/>
    <n v="1"/>
    <n v="0"/>
    <n v="1"/>
  </r>
  <r>
    <s v="ORD-03042"/>
    <d v="2023-08-09T00:00:00"/>
    <d v="2023-08-09T00:00:00"/>
    <s v="CUST48817"/>
    <s v="Karan Singh"/>
    <n v="25"/>
    <n v="25"/>
    <s v="Male"/>
    <s v="Male"/>
    <s v="North"/>
    <s v="Amritsar"/>
    <x v="6"/>
    <x v="35"/>
    <n v="2"/>
    <n v="2"/>
    <n v="3266.34"/>
    <n v="0"/>
    <n v="9066.91"/>
    <n v="3755.8"/>
    <n v="0.41399999999999998"/>
    <n v="51.58"/>
    <x v="1"/>
    <n v="5"/>
    <b v="0"/>
    <s v="Delivered"/>
    <x v="1"/>
    <x v="2"/>
    <n v="1"/>
    <x v="1"/>
    <x v="16"/>
    <s v="18-25"/>
    <x v="4"/>
    <x v="0"/>
    <n v="0"/>
    <n v="1"/>
    <n v="0"/>
    <n v="1"/>
  </r>
  <r>
    <s v="ORD-03043"/>
    <d v="2023-08-09T00:00:00"/>
    <d v="2023-08-09T00:00:00"/>
    <s v="CUST77236"/>
    <s v="Shreya Mehta"/>
    <n v="53"/>
    <n v="53"/>
    <s v="Female"/>
    <s v="Female"/>
    <s v="Central"/>
    <s v="Bhopal"/>
    <x v="0"/>
    <x v="19"/>
    <n v="4"/>
    <n v="4"/>
    <n v="369.22"/>
    <n v="0.19"/>
    <n v="1495.87"/>
    <n v="791.13"/>
    <n v="0.52900000000000003"/>
    <n v="38.15"/>
    <x v="2"/>
    <n v="5"/>
    <b v="0"/>
    <s v="Delivered"/>
    <x v="1"/>
    <x v="9"/>
    <n v="9"/>
    <x v="1"/>
    <x v="16"/>
    <s v="46-60"/>
    <x v="3"/>
    <x v="0"/>
    <n v="0"/>
    <n v="1"/>
    <n v="0"/>
    <n v="1"/>
  </r>
  <r>
    <s v="ORD-03044"/>
    <d v="2023-08-09T00:00:00"/>
    <d v="2023-08-09T00:00:00"/>
    <s v="CUST65535"/>
    <s v="Vikram Joshi"/>
    <n v="31"/>
    <n v="31"/>
    <s v="Other"/>
    <s v="Other"/>
    <s v="South"/>
    <s v="Kochi"/>
    <x v="3"/>
    <x v="31"/>
    <n v="6"/>
    <n v="6"/>
    <n v="180.04"/>
    <n v="0.37"/>
    <n v="955.97"/>
    <n v="84.65"/>
    <n v="8.8999999999999996E-2"/>
    <n v="65.569999999999993"/>
    <x v="0"/>
    <n v="2"/>
    <b v="0"/>
    <s v="Cancelled"/>
    <x v="3"/>
    <x v="8"/>
    <n v="7"/>
    <x v="1"/>
    <x v="16"/>
    <s v="26-35"/>
    <x v="1"/>
    <x v="0"/>
    <n v="0"/>
    <n v="0"/>
    <n v="1"/>
    <n v="1"/>
  </r>
  <r>
    <s v="ORD-03041"/>
    <d v="2023-08-08T00:00:00"/>
    <d v="2023-08-08T00:00:00"/>
    <s v="CUST35537"/>
    <s v="Sunita Nair"/>
    <n v="24"/>
    <n v="24"/>
    <s v="Male"/>
    <s v="Male"/>
    <s v="Central"/>
    <s v="Raipur"/>
    <x v="1"/>
    <x v="2"/>
    <n v="4"/>
    <n v="4"/>
    <n v="33469.07"/>
    <n v="0.02"/>
    <n v="211554.01"/>
    <n v="60337.15"/>
    <n v="0.28499999999999998"/>
    <n v="33.54"/>
    <x v="0"/>
    <n v="3"/>
    <b v="1"/>
    <s v="Returned"/>
    <x v="0"/>
    <x v="5"/>
    <n v="8"/>
    <x v="1"/>
    <x v="16"/>
    <s v="18-25"/>
    <x v="2"/>
    <x v="0"/>
    <n v="1"/>
    <n v="1"/>
    <n v="0"/>
    <n v="1"/>
  </r>
  <r>
    <s v="ORD-03040"/>
    <d v="2023-08-08T00:00:00"/>
    <d v="2023-08-08T00:00:00"/>
    <s v="CUST92392"/>
    <s v="Karan Mishra"/>
    <n v="39"/>
    <n v="39"/>
    <s v="Female"/>
    <s v="Female"/>
    <s v="East"/>
    <s v="Patna"/>
    <x v="0"/>
    <x v="15"/>
    <n v="5"/>
    <n v="5"/>
    <n v="781.43"/>
    <n v="0.3"/>
    <n v="3859.69"/>
    <n v="2172.08"/>
    <n v="0.56299999999999994"/>
    <n v="63.85"/>
    <x v="0"/>
    <n v="3"/>
    <b v="0"/>
    <s v="Delivered"/>
    <x v="1"/>
    <x v="5"/>
    <n v="8"/>
    <x v="1"/>
    <x v="16"/>
    <s v="36-45"/>
    <x v="0"/>
    <x v="0"/>
    <n v="0"/>
    <n v="1"/>
    <n v="0"/>
    <n v="1"/>
  </r>
  <r>
    <s v="ORD-03039"/>
    <d v="2023-08-07T00:00:00"/>
    <d v="2023-08-07T00:00:00"/>
    <s v="CUST18530"/>
    <s v="Pooja Verma"/>
    <n v="33"/>
    <n v="33"/>
    <s v="Male"/>
    <s v="Male"/>
    <s v="North"/>
    <s v="Amritsar"/>
    <x v="5"/>
    <x v="41"/>
    <n v="5"/>
    <n v="5"/>
    <n v="10440.969999999999"/>
    <n v="0.03"/>
    <n v="76880.87"/>
    <n v="13536.66"/>
    <n v="0.17599999999999999"/>
    <n v="49.52"/>
    <x v="5"/>
    <n v="3"/>
    <b v="0"/>
    <s v="Delivered"/>
    <x v="1"/>
    <x v="3"/>
    <n v="10"/>
    <x v="1"/>
    <x v="16"/>
    <s v="26-35"/>
    <x v="2"/>
    <x v="0"/>
    <n v="0"/>
    <n v="1"/>
    <n v="0"/>
    <n v="1"/>
  </r>
  <r>
    <s v="ORD-03038"/>
    <d v="2023-08-07T00:00:00"/>
    <d v="2023-08-07T00:00:00"/>
    <s v="CUST42431"/>
    <s v="Vikram Iyer"/>
    <n v="10"/>
    <n v="10"/>
    <s v="Female"/>
    <s v="Female"/>
    <s v="East"/>
    <s v="Guwahati"/>
    <x v="4"/>
    <x v="29"/>
    <n v="4"/>
    <n v="4"/>
    <n v="846.94"/>
    <n v="0.1"/>
    <n v="4126.13"/>
    <n v="1830.29"/>
    <n v="0.44400000000000001"/>
    <n v="103.8"/>
    <x v="2"/>
    <n v="3"/>
    <b v="0"/>
    <s v="Delivered"/>
    <x v="1"/>
    <x v="3"/>
    <n v="10"/>
    <x v="1"/>
    <x v="16"/>
    <s v="&lt;18"/>
    <x v="2"/>
    <x v="0"/>
    <n v="0"/>
    <n v="1"/>
    <n v="0"/>
    <n v="1"/>
  </r>
  <r>
    <s v="ORD-03033"/>
    <d v="2023-08-05T00:00:00"/>
    <d v="2023-08-05T00:00:00"/>
    <s v="CUST52453"/>
    <s v="Vikram Shah"/>
    <n v="34"/>
    <n v="34"/>
    <s v="Other"/>
    <s v="Other"/>
    <s v="North"/>
    <s v="Amritsar"/>
    <x v="3"/>
    <x v="5"/>
    <n v="7"/>
    <n v="7"/>
    <n v="315.62"/>
    <n v="0.28000000000000003"/>
    <n v="2026.01"/>
    <n v="104.43"/>
    <n v="5.1999999999999998E-2"/>
    <n v="72.63"/>
    <x v="2"/>
    <n v="5"/>
    <b v="0"/>
    <s v="Delivered"/>
    <x v="1"/>
    <x v="8"/>
    <n v="7"/>
    <x v="1"/>
    <x v="16"/>
    <s v="26-35"/>
    <x v="0"/>
    <x v="0"/>
    <n v="0"/>
    <n v="1"/>
    <n v="0"/>
    <n v="1"/>
  </r>
  <r>
    <s v="ORD-03035"/>
    <d v="2023-08-05T00:00:00"/>
    <d v="2023-08-05T00:00:00"/>
    <s v="CUST76199"/>
    <s v="Meera Pillai"/>
    <n v="60"/>
    <n v="60"/>
    <s v="Other"/>
    <s v="Other"/>
    <s v="West"/>
    <s v="Ahmedabad"/>
    <x v="5"/>
    <x v="12"/>
    <n v="3"/>
    <n v="3"/>
    <n v="6247.18"/>
    <n v="0.23"/>
    <n v="19652.060000000001"/>
    <n v="5128.8900000000003"/>
    <n v="0.26100000000000001"/>
    <n v="52.48"/>
    <x v="2"/>
    <n v="4"/>
    <b v="0"/>
    <s v="Delivered"/>
    <x v="1"/>
    <x v="8"/>
    <n v="7"/>
    <x v="1"/>
    <x v="16"/>
    <s v="46-60"/>
    <x v="0"/>
    <x v="0"/>
    <n v="0"/>
    <n v="1"/>
    <n v="0"/>
    <n v="1"/>
  </r>
  <r>
    <s v="ORD-03034"/>
    <s v="August 05, 2023"/>
    <d v="2023-08-05T00:00:00"/>
    <s v="CUST76477"/>
    <s v="Sunita Bose"/>
    <n v="33"/>
    <n v="33"/>
    <s v="Female"/>
    <s v="Female"/>
    <s v="East"/>
    <s v="Guwahati"/>
    <x v="1"/>
    <x v="2"/>
    <n v="2"/>
    <n v="2"/>
    <n v="27227.5"/>
    <n v="0.27"/>
    <n v="53652.43"/>
    <n v="18467.900000000001"/>
    <n v="0.34399999999999997"/>
    <n v="69.069999999999993"/>
    <x v="4"/>
    <n v="5"/>
    <b v="0"/>
    <s v="Delivered"/>
    <x v="1"/>
    <x v="9"/>
    <n v="9"/>
    <x v="1"/>
    <x v="16"/>
    <s v="26-35"/>
    <x v="0"/>
    <x v="0"/>
    <n v="0"/>
    <n v="1"/>
    <n v="0"/>
    <n v="1"/>
  </r>
  <r>
    <s v="ORD-03037"/>
    <d v="2023-08-05T00:00:00"/>
    <d v="2023-08-05T00:00:00"/>
    <s v="CUST23747"/>
    <s v="Nikhil Kapoor"/>
    <n v="25"/>
    <n v="25"/>
    <s v="Female"/>
    <s v="Female"/>
    <s v="West"/>
    <s v="Ahmedabad"/>
    <x v="0"/>
    <x v="15"/>
    <n v="1"/>
    <n v="1"/>
    <n v="1196.94"/>
    <n v="0.09"/>
    <n v="1644.73"/>
    <n v="754.93"/>
    <n v="0.45900000000000002"/>
    <n v="47.47"/>
    <x v="1"/>
    <n v="3"/>
    <b v="0"/>
    <s v="Delivered"/>
    <x v="1"/>
    <x v="2"/>
    <n v="1"/>
    <x v="1"/>
    <x v="16"/>
    <s v="18-25"/>
    <x v="2"/>
    <x v="0"/>
    <n v="0"/>
    <n v="1"/>
    <n v="0"/>
    <n v="1"/>
  </r>
  <r>
    <s v="ORD-03032"/>
    <d v="2023-08-05T00:00:00"/>
    <d v="2023-08-05T00:00:00"/>
    <s v="CUST90825"/>
    <s v="Rahul Gupta"/>
    <n v="30"/>
    <n v="30"/>
    <s v="Other"/>
    <s v="Other"/>
    <s v="South"/>
    <s v="Chennai"/>
    <x v="3"/>
    <x v="31"/>
    <n v="3"/>
    <n v="3"/>
    <n v="394.17"/>
    <n v="0.1"/>
    <n v="1466.75"/>
    <n v="91.2"/>
    <n v="6.2E-2"/>
    <n v="58.94"/>
    <x v="4"/>
    <n v="5"/>
    <b v="0"/>
    <s v="Delivered"/>
    <x v="1"/>
    <x v="2"/>
    <n v="1"/>
    <x v="1"/>
    <x v="16"/>
    <s v="26-35"/>
    <x v="2"/>
    <x v="0"/>
    <n v="0"/>
    <n v="1"/>
    <n v="0"/>
    <n v="1"/>
  </r>
  <r>
    <s v="ORD-03036"/>
    <d v="2023-08-05T00:00:00"/>
    <d v="2023-08-05T00:00:00"/>
    <s v="CUST13591"/>
    <s v="Nikhil Reddy"/>
    <n v="57"/>
    <n v="57"/>
    <s v="Female"/>
    <s v="Female"/>
    <s v="Central"/>
    <s v="Indore"/>
    <x v="2"/>
    <x v="11"/>
    <n v="4"/>
    <n v="4"/>
    <n v="5288.54"/>
    <n v="0.19"/>
    <n v="27570.77"/>
    <n v="3492.82"/>
    <n v="0.127"/>
    <n v="95.83"/>
    <x v="5"/>
    <n v="3"/>
    <b v="0"/>
    <s v="Delivered"/>
    <x v="1"/>
    <x v="1"/>
    <n v="5"/>
    <x v="1"/>
    <x v="16"/>
    <s v="46-60"/>
    <x v="3"/>
    <x v="0"/>
    <n v="0"/>
    <n v="1"/>
    <n v="0"/>
    <n v="1"/>
  </r>
  <r>
    <s v="ORD-03029"/>
    <d v="2023-08-04T00:00:00"/>
    <d v="2023-08-04T00:00:00"/>
    <s v="CUST15879"/>
    <s v="Kavya Pillai"/>
    <n v="24"/>
    <n v="24"/>
    <s v="Other"/>
    <s v="Other"/>
    <s v="North"/>
    <s v="Delhi"/>
    <x v="3"/>
    <x v="14"/>
    <n v="6"/>
    <n v="6"/>
    <n v="184.04"/>
    <n v="0.32"/>
    <n v="1193.08"/>
    <n v="80.930000000000007"/>
    <n v="6.8000000000000005E-2"/>
    <n v="70.55"/>
    <x v="2"/>
    <n v="5"/>
    <b v="0"/>
    <s v="Delivered"/>
    <x v="1"/>
    <x v="2"/>
    <n v="1"/>
    <x v="1"/>
    <x v="16"/>
    <s v="18-25"/>
    <x v="1"/>
    <x v="0"/>
    <n v="0"/>
    <n v="1"/>
    <n v="0"/>
    <n v="1"/>
  </r>
  <r>
    <s v="ORD-03027"/>
    <d v="2023-08-04T00:00:00"/>
    <d v="2023-08-04T00:00:00"/>
    <s v="CUST20866"/>
    <s v="Kavya Rao"/>
    <n v="26"/>
    <n v="26"/>
    <s v="Female"/>
    <s v="Female"/>
    <s v="West"/>
    <s v="Pune"/>
    <x v="5"/>
    <x v="41"/>
    <n v="10"/>
    <n v="10"/>
    <n v="10231.86"/>
    <n v="0.33"/>
    <n v="98825.46"/>
    <n v="17642.86"/>
    <n v="0.17899999999999999"/>
    <n v="40.200000000000003"/>
    <x v="2"/>
    <n v="2"/>
    <b v="0"/>
    <s v="Delivered"/>
    <x v="1"/>
    <x v="9"/>
    <n v="9"/>
    <x v="1"/>
    <x v="16"/>
    <s v="26-35"/>
    <x v="1"/>
    <x v="0"/>
    <n v="0"/>
    <n v="1"/>
    <n v="0"/>
    <n v="1"/>
  </r>
  <r>
    <s v="ORD-03030"/>
    <d v="2023-08-04T00:00:00"/>
    <d v="2023-08-04T00:00:00"/>
    <s v="CUST86844"/>
    <s v="Pooja Iyer"/>
    <n v="28"/>
    <n v="28"/>
    <s v="Male"/>
    <s v="Male"/>
    <s v="Central"/>
    <s v="Indore"/>
    <x v="6"/>
    <x v="35"/>
    <n v="9"/>
    <n v="9"/>
    <n v="3487.12"/>
    <n v="0.33"/>
    <n v="31127.41"/>
    <n v="10643.66"/>
    <n v="0.34200000000000003"/>
    <n v="62.57"/>
    <x v="1"/>
    <n v="4"/>
    <b v="0"/>
    <s v="Delivered"/>
    <x v="1"/>
    <x v="8"/>
    <n v="7"/>
    <x v="1"/>
    <x v="16"/>
    <s v="26-35"/>
    <x v="1"/>
    <x v="0"/>
    <n v="0"/>
    <n v="1"/>
    <n v="0"/>
    <n v="1"/>
  </r>
  <r>
    <s v="ORD-03026"/>
    <d v="2023-08-04T00:00:00"/>
    <d v="2023-08-04T00:00:00"/>
    <s v="CUST65223"/>
    <s v="Karan Bose"/>
    <n v="52"/>
    <n v="52"/>
    <s v="Male"/>
    <s v="Male"/>
    <s v="West"/>
    <s v="Mumbai"/>
    <x v="6"/>
    <x v="21"/>
    <n v="5"/>
    <n v="5"/>
    <n v="1505.76"/>
    <n v="0.17"/>
    <n v="9211.7199999999993"/>
    <n v="3763.52"/>
    <n v="0.40899999999999997"/>
    <n v="52.62"/>
    <x v="1"/>
    <n v="3"/>
    <b v="0"/>
    <s v="Pending"/>
    <x v="2"/>
    <x v="6"/>
    <n v="6"/>
    <x v="1"/>
    <x v="16"/>
    <s v="46-60"/>
    <x v="3"/>
    <x v="0"/>
    <n v="0"/>
    <n v="0"/>
    <n v="0"/>
    <n v="1"/>
  </r>
  <r>
    <s v="ORD-03031"/>
    <d v="2023-08-04T00:00:00"/>
    <d v="2023-08-04T00:00:00"/>
    <s v="CUST74610"/>
    <s v="Ananya Pillai"/>
    <n v="12"/>
    <n v="12"/>
    <s v="Other"/>
    <s v="Other"/>
    <s v="South"/>
    <s v="Bangalore"/>
    <x v="2"/>
    <x v="4"/>
    <n v="9"/>
    <n v="9"/>
    <n v="25108.78"/>
    <m/>
    <n v="361494.08"/>
    <n v="8115.37"/>
    <n v="2.1999999999999999E-2"/>
    <n v="102.24"/>
    <x v="2"/>
    <n v="1"/>
    <b v="0"/>
    <s v="Delivered"/>
    <x v="1"/>
    <x v="8"/>
    <n v="7"/>
    <x v="1"/>
    <x v="16"/>
    <s v="&lt;18"/>
    <x v="5"/>
    <x v="0"/>
    <n v="0"/>
    <n v="1"/>
    <n v="0"/>
    <n v="1"/>
  </r>
  <r>
    <s v="ORD-03028"/>
    <d v="2023-08-04T00:00:00"/>
    <d v="2023-08-04T00:00:00"/>
    <s v="CUST60297"/>
    <s v="Arjun Gupta"/>
    <n v="31"/>
    <n v="31"/>
    <s v="Female"/>
    <s v="Female"/>
    <s v="West"/>
    <s v="Mumbai"/>
    <x v="4"/>
    <x v="29"/>
    <n v="6"/>
    <n v="6"/>
    <n v="210.75"/>
    <n v="0.19"/>
    <n v="1487.4"/>
    <n v="408.37"/>
    <n v="0.27500000000000002"/>
    <n v="45.71"/>
    <x v="1"/>
    <n v="4"/>
    <b v="0"/>
    <s v="Delivered"/>
    <x v="1"/>
    <x v="10"/>
    <n v="2"/>
    <x v="1"/>
    <x v="16"/>
    <s v="26-35"/>
    <x v="3"/>
    <x v="0"/>
    <n v="0"/>
    <n v="1"/>
    <n v="0"/>
    <n v="1"/>
  </r>
  <r>
    <s v="ORD-03025"/>
    <d v="2023-08-03T00:00:00"/>
    <d v="2023-08-03T00:00:00"/>
    <s v="CUST12807"/>
    <s v="Pooja Das"/>
    <n v="34"/>
    <n v="34"/>
    <s v="Male"/>
    <s v="Male"/>
    <s v="Central"/>
    <s v="Indore"/>
    <x v="5"/>
    <x v="12"/>
    <n v="5"/>
    <n v="5"/>
    <n v="8699.81"/>
    <n v="0.36"/>
    <n v="43806.61"/>
    <n v="9308.41"/>
    <n v="0.21199999999999999"/>
    <n v="42.55"/>
    <x v="5"/>
    <n v="1"/>
    <b v="0"/>
    <s v="Delivered"/>
    <x v="1"/>
    <x v="1"/>
    <n v="5"/>
    <x v="1"/>
    <x v="16"/>
    <s v="26-35"/>
    <x v="1"/>
    <x v="0"/>
    <n v="0"/>
    <n v="1"/>
    <n v="0"/>
    <n v="1"/>
  </r>
  <r>
    <s v="ORD-03024"/>
    <d v="2023-08-03T00:00:00"/>
    <d v="2023-08-03T00:00:00"/>
    <s v="CUST08460"/>
    <s v="Sanjay Das"/>
    <n v="40"/>
    <n v="40"/>
    <s v="Female"/>
    <s v="Female"/>
    <s v="South"/>
    <s v="Chennai"/>
    <x v="3"/>
    <x v="31"/>
    <n v="2"/>
    <n v="2"/>
    <n v="188.62"/>
    <n v="0.32"/>
    <n v="395.46"/>
    <n v="23.93"/>
    <n v="6.0999999999999999E-2"/>
    <n v="82.57"/>
    <x v="1"/>
    <n v="5"/>
    <b v="0"/>
    <s v="Delivered"/>
    <x v="1"/>
    <x v="9"/>
    <n v="9"/>
    <x v="1"/>
    <x v="16"/>
    <s v="36-45"/>
    <x v="1"/>
    <x v="0"/>
    <n v="0"/>
    <n v="1"/>
    <n v="0"/>
    <n v="1"/>
  </r>
  <r>
    <s v="ORD-03021"/>
    <d v="2023-08-01T00:00:00"/>
    <d v="2023-08-01T00:00:00"/>
    <s v="CUST66733"/>
    <s v="Priya Iyer"/>
    <n v="33"/>
    <n v="33"/>
    <s v="Female"/>
    <s v="Female"/>
    <s v="West"/>
    <s v="Ahmedabad"/>
    <x v="3"/>
    <x v="33"/>
    <n v="4"/>
    <n v="4"/>
    <n v="223.01"/>
    <n v="0.06"/>
    <n v="1169.6099999999999"/>
    <n v="100.59"/>
    <n v="8.5999999999999993E-2"/>
    <n v="66.900000000000006"/>
    <x v="1"/>
    <n v="2"/>
    <b v="0"/>
    <s v="Delivered"/>
    <x v="1"/>
    <x v="10"/>
    <n v="2"/>
    <x v="1"/>
    <x v="16"/>
    <s v="26-35"/>
    <x v="2"/>
    <x v="0"/>
    <n v="0"/>
    <n v="1"/>
    <n v="0"/>
    <n v="1"/>
  </r>
  <r>
    <s v="ORD-03022"/>
    <d v="2023-08-01T00:00:00"/>
    <d v="2023-08-01T00:00:00"/>
    <s v="CUST98870"/>
    <s v="Ananya Bose"/>
    <n v="9"/>
    <n v="9"/>
    <s v="Other"/>
    <s v="Other"/>
    <s v="North"/>
    <s v="Chandigarh"/>
    <x v="6"/>
    <x v="35"/>
    <n v="3"/>
    <n v="3"/>
    <n v="3517.55"/>
    <n v="0.39"/>
    <n v="8958.7000000000007"/>
    <n v="4213.2"/>
    <n v="0.47"/>
    <n v="33.93"/>
    <x v="1"/>
    <m/>
    <b v="0"/>
    <s v="Delivered"/>
    <x v="1"/>
    <x v="2"/>
    <n v="1"/>
    <x v="1"/>
    <x v="16"/>
    <s v="&lt;18"/>
    <x v="1"/>
    <x v="0"/>
    <n v="0"/>
    <n v="1"/>
    <n v="0"/>
    <n v="1"/>
  </r>
  <r>
    <s v="ORD-03023"/>
    <d v="2023-08-01T00:00:00"/>
    <d v="2023-08-01T00:00:00"/>
    <s v="CUST97888"/>
    <s v="Deepa Gupta"/>
    <n v="16"/>
    <n v="16"/>
    <s v="Female"/>
    <s v="Female"/>
    <s v="East"/>
    <s v="Kolkata"/>
    <x v="5"/>
    <x v="9"/>
    <n v="4"/>
    <n v="4"/>
    <n v="2506.3000000000002"/>
    <n v="0.16"/>
    <n v="11720.71"/>
    <n v="3383.09"/>
    <n v="0.28899999999999998"/>
    <n v="80.27"/>
    <x v="4"/>
    <n v="3"/>
    <b v="0"/>
    <s v="Delivered"/>
    <x v="1"/>
    <x v="10"/>
    <n v="2"/>
    <x v="1"/>
    <x v="16"/>
    <s v="&lt;18"/>
    <x v="3"/>
    <x v="0"/>
    <n v="0"/>
    <n v="1"/>
    <n v="0"/>
    <n v="1"/>
  </r>
  <r>
    <s v="ORD-03019"/>
    <d v="2023-07-31T00:00:00"/>
    <d v="2023-07-31T00:00:00"/>
    <s v="CUST46142"/>
    <s v="Nisha Mehta"/>
    <n v="30"/>
    <n v="30"/>
    <s v="Other"/>
    <s v="Other"/>
    <s v="West"/>
    <s v="Pune"/>
    <x v="6"/>
    <x v="13"/>
    <n v="2"/>
    <n v="2"/>
    <n v="1744.92"/>
    <n v="0.39"/>
    <n v="3236.74"/>
    <n v="1198.8399999999999"/>
    <n v="0.37"/>
    <n v="44.94"/>
    <x v="2"/>
    <n v="3"/>
    <b v="1"/>
    <s v="Returned"/>
    <x v="0"/>
    <x v="8"/>
    <n v="7"/>
    <x v="1"/>
    <x v="17"/>
    <s v="26-35"/>
    <x v="1"/>
    <x v="0"/>
    <n v="1"/>
    <n v="1"/>
    <n v="0"/>
    <n v="1"/>
  </r>
  <r>
    <s v="ORD-03020"/>
    <d v="2023-07-31T00:00:00"/>
    <d v="2023-07-31T00:00:00"/>
    <s v="CUST84225"/>
    <s v="Ananya Gupta"/>
    <n v="49"/>
    <n v="49"/>
    <s v="Male"/>
    <s v="Male"/>
    <s v="North"/>
    <s v="Ludhiana"/>
    <x v="1"/>
    <x v="34"/>
    <n v="4"/>
    <n v="4"/>
    <n v="33460.25"/>
    <n v="0.13"/>
    <n v="195087.5"/>
    <n v="63064.44"/>
    <n v="0.32300000000000001"/>
    <n v="40.01"/>
    <x v="3"/>
    <n v="5"/>
    <b v="0"/>
    <s v="Delivered"/>
    <x v="1"/>
    <x v="1"/>
    <n v="5"/>
    <x v="1"/>
    <x v="17"/>
    <s v="46-60"/>
    <x v="3"/>
    <x v="0"/>
    <n v="0"/>
    <n v="1"/>
    <n v="0"/>
    <n v="1"/>
  </r>
  <r>
    <s v="ORD-03017"/>
    <d v="2023-07-30T00:00:00"/>
    <d v="2023-07-30T00:00:00"/>
    <s v="CUST11433"/>
    <s v="Aditya Shah"/>
    <n v="49"/>
    <n v="49"/>
    <s v="Other"/>
    <s v="Other"/>
    <s v="North"/>
    <s v="Chandigarh"/>
    <x v="3"/>
    <x v="31"/>
    <m/>
    <m/>
    <n v="380.49"/>
    <n v="0.36"/>
    <n v="368.28"/>
    <n v="36.06"/>
    <n v="9.8000000000000004E-2"/>
    <n v="27.57"/>
    <x v="0"/>
    <n v="5"/>
    <b v="0"/>
    <s v="Delivered"/>
    <x v="1"/>
    <x v="2"/>
    <n v="1"/>
    <x v="1"/>
    <x v="17"/>
    <s v="46-60"/>
    <x v="1"/>
    <x v="0"/>
    <n v="0"/>
    <n v="1"/>
    <n v="0"/>
    <n v="1"/>
  </r>
  <r>
    <s v="ORD-03018"/>
    <d v="2023-07-30T00:00:00"/>
    <d v="2023-07-30T00:00:00"/>
    <s v="CUST13941"/>
    <s v="Ritu Sharma"/>
    <n v="34"/>
    <n v="34"/>
    <s v="Other"/>
    <s v="Other"/>
    <s v="South"/>
    <s v="Hyderabad"/>
    <x v="2"/>
    <x v="26"/>
    <n v="4"/>
    <n v="4"/>
    <n v="66643.149999999994"/>
    <n v="0.14000000000000001"/>
    <n v="325899.40000000002"/>
    <n v="40690.870000000003"/>
    <n v="0.125"/>
    <n v="51.43"/>
    <x v="1"/>
    <n v="1"/>
    <b v="0"/>
    <s v="Delivered"/>
    <x v="1"/>
    <x v="0"/>
    <n v="3"/>
    <x v="1"/>
    <x v="17"/>
    <s v="26-35"/>
    <x v="3"/>
    <x v="0"/>
    <n v="0"/>
    <n v="1"/>
    <n v="0"/>
    <n v="1"/>
  </r>
  <r>
    <s v="ORD-03016"/>
    <d v="2023-07-30T00:00:00"/>
    <d v="2023-07-30T00:00:00"/>
    <s v="CUST64559"/>
    <s v="Kavya Joshi"/>
    <n v="25"/>
    <n v="25"/>
    <s v="Male"/>
    <s v="Male"/>
    <s v="South"/>
    <s v="Hyderabad"/>
    <x v="4"/>
    <x v="32"/>
    <n v="7"/>
    <n v="7"/>
    <n v="654.28"/>
    <n v="0.3"/>
    <n v="4385.24"/>
    <n v="1478.39"/>
    <n v="0.33700000000000002"/>
    <n v="57.8"/>
    <x v="0"/>
    <m/>
    <b v="0"/>
    <s v="Delivered"/>
    <x v="1"/>
    <x v="6"/>
    <n v="6"/>
    <x v="1"/>
    <x v="17"/>
    <s v="18-25"/>
    <x v="0"/>
    <x v="0"/>
    <n v="0"/>
    <n v="1"/>
    <n v="0"/>
    <n v="1"/>
  </r>
  <r>
    <s v="ORD-03014"/>
    <d v="2023-07-29T00:00:00"/>
    <d v="2023-07-29T00:00:00"/>
    <s v="CUST35539"/>
    <s v="Karan Reddy"/>
    <n v="31"/>
    <n v="31"/>
    <s v="Female"/>
    <s v="Female"/>
    <s v="South"/>
    <s v="Kochi"/>
    <x v="5"/>
    <x v="18"/>
    <m/>
    <m/>
    <n v="8903.5499999999993"/>
    <n v="0.12"/>
    <n v="11991.16"/>
    <n v="1852.66"/>
    <n v="0.155"/>
    <n v="64.95"/>
    <x v="5"/>
    <m/>
    <b v="1"/>
    <s v="Returned"/>
    <x v="0"/>
    <x v="8"/>
    <n v="7"/>
    <x v="1"/>
    <x v="17"/>
    <s v="26-35"/>
    <x v="3"/>
    <x v="0"/>
    <n v="1"/>
    <n v="1"/>
    <n v="0"/>
    <n v="1"/>
  </r>
  <r>
    <s v="ORD-03015"/>
    <d v="2023-07-29T00:00:00"/>
    <d v="2023-07-29T00:00:00"/>
    <s v="CUST53698"/>
    <s v="Meera Kapoor"/>
    <n v="-4"/>
    <m/>
    <s v="Male"/>
    <s v="Male"/>
    <s v="East"/>
    <s v="Bhubaneswar"/>
    <x v="5"/>
    <x v="10"/>
    <n v="8"/>
    <n v="8"/>
    <n v="4080.77"/>
    <n v="0.36"/>
    <n v="28369.38"/>
    <n v="7223.68"/>
    <n v="0.255"/>
    <n v="77.540000000000006"/>
    <x v="1"/>
    <n v="2"/>
    <b v="0"/>
    <s v="Delivered"/>
    <x v="1"/>
    <x v="3"/>
    <n v="10"/>
    <x v="1"/>
    <x v="17"/>
    <s v="Unknown"/>
    <x v="1"/>
    <x v="0"/>
    <n v="0"/>
    <n v="1"/>
    <n v="0"/>
    <n v="1"/>
  </r>
  <r>
    <s v="ORD-03013"/>
    <d v="2023-07-28T00:00:00"/>
    <d v="2023-07-28T00:00:00"/>
    <s v="CUST43350"/>
    <s v="Karan Bose"/>
    <n v="47"/>
    <n v="47"/>
    <s v="Male"/>
    <s v="Male"/>
    <s v="North"/>
    <s v="Delhi"/>
    <x v="4"/>
    <x v="8"/>
    <n v="1"/>
    <n v="1"/>
    <n v="657.4"/>
    <m/>
    <n v="1050.25"/>
    <n v="432.13"/>
    <n v="0.41099999999999998"/>
    <n v="66.819999999999993"/>
    <x v="3"/>
    <n v="5"/>
    <b v="0"/>
    <s v="Delivered"/>
    <x v="1"/>
    <x v="5"/>
    <n v="8"/>
    <x v="1"/>
    <x v="17"/>
    <s v="46-60"/>
    <x v="5"/>
    <x v="0"/>
    <n v="0"/>
    <n v="1"/>
    <n v="0"/>
    <n v="1"/>
  </r>
  <r>
    <s v="ORD-03012"/>
    <d v="2023-07-28T00:00:00"/>
    <d v="2023-07-28T00:00:00"/>
    <s v="CUST28387"/>
    <s v="Aditya Bose"/>
    <n v="42"/>
    <n v="42"/>
    <s v="Male"/>
    <s v="Male"/>
    <s v="East"/>
    <s v="Patna"/>
    <x v="2"/>
    <x v="4"/>
    <n v="3"/>
    <n v="3"/>
    <n v="73866.570000000007"/>
    <n v="0.26"/>
    <n v="269224.59000000003"/>
    <n v="33151.919999999998"/>
    <n v="0.123"/>
    <n v="88.4"/>
    <x v="1"/>
    <n v="4"/>
    <b v="0"/>
    <s v="Delivered"/>
    <x v="1"/>
    <x v="1"/>
    <n v="5"/>
    <x v="1"/>
    <x v="17"/>
    <s v="36-45"/>
    <x v="0"/>
    <x v="0"/>
    <n v="0"/>
    <n v="1"/>
    <n v="0"/>
    <n v="1"/>
  </r>
  <r>
    <s v="ORD-03010"/>
    <d v="2023-07-27T00:00:00"/>
    <d v="2023-07-27T00:00:00"/>
    <s v="CUST41279"/>
    <s v="Amit Sharma"/>
    <n v="43"/>
    <n v="43"/>
    <s v="Other"/>
    <s v="Other"/>
    <s v="South"/>
    <s v="Bangalore"/>
    <x v="2"/>
    <x v="11"/>
    <n v="4"/>
    <n v="4"/>
    <n v="14557.67"/>
    <n v="0.17"/>
    <n v="78608.45"/>
    <n v="9451.4500000000007"/>
    <n v="0.12"/>
    <n v="67.92"/>
    <x v="5"/>
    <n v="2"/>
    <b v="0"/>
    <s v="Shipped"/>
    <x v="4"/>
    <x v="1"/>
    <n v="5"/>
    <x v="1"/>
    <x v="17"/>
    <s v="36-45"/>
    <x v="3"/>
    <x v="0"/>
    <n v="0"/>
    <n v="0"/>
    <n v="0"/>
    <n v="1"/>
  </r>
  <r>
    <s v="ORD-03011"/>
    <d v="2023-07-27T00:00:00"/>
    <d v="2023-07-27T00:00:00"/>
    <s v="CUST93010"/>
    <s v="Deepa Singh"/>
    <n v="35"/>
    <n v="35"/>
    <s v="F"/>
    <s v="Female"/>
    <s v="South"/>
    <s v="Hyderabad"/>
    <x v="5"/>
    <x v="18"/>
    <n v="10"/>
    <n v="10"/>
    <n v="14369.58"/>
    <n v="0.19"/>
    <n v="155449.26999999999"/>
    <n v="43778.31"/>
    <n v="0.28199999999999997"/>
    <n v="70.010000000000005"/>
    <x v="3"/>
    <n v="2"/>
    <b v="0"/>
    <s v="Delivered"/>
    <x v="1"/>
    <x v="0"/>
    <n v="3"/>
    <x v="1"/>
    <x v="17"/>
    <s v="26-35"/>
    <x v="3"/>
    <x v="0"/>
    <n v="0"/>
    <n v="1"/>
    <n v="0"/>
    <n v="1"/>
  </r>
  <r>
    <s v="ORD-03008"/>
    <d v="2023-07-26T00:00:00"/>
    <d v="2023-07-26T00:00:00"/>
    <s v="CUST03875"/>
    <s v="Arjun Patel"/>
    <n v="35"/>
    <n v="35"/>
    <s v="Other"/>
    <s v="Other"/>
    <s v="North"/>
    <s v="Chandigarh"/>
    <x v="5"/>
    <x v="12"/>
    <n v="5"/>
    <n v="5"/>
    <n v="1956.54"/>
    <n v="0.2"/>
    <n v="10411.35"/>
    <n v="2723.2"/>
    <n v="0.26200000000000001"/>
    <n v="60.98"/>
    <x v="3"/>
    <n v="3"/>
    <b v="0"/>
    <s v="Delivered"/>
    <x v="1"/>
    <x v="0"/>
    <n v="3"/>
    <x v="1"/>
    <x v="17"/>
    <s v="26-35"/>
    <x v="3"/>
    <x v="0"/>
    <n v="0"/>
    <n v="1"/>
    <n v="0"/>
    <n v="1"/>
  </r>
  <r>
    <s v="ORD-03009"/>
    <d v="2023-07-26T00:00:00"/>
    <d v="2023-07-26T00:00:00"/>
    <s v="CUST37112"/>
    <s v="Rohan Pillai"/>
    <n v="35"/>
    <n v="35"/>
    <s v="Female"/>
    <s v="Female"/>
    <s v="East"/>
    <s v="Guwahati"/>
    <x v="4"/>
    <x v="32"/>
    <n v="7"/>
    <n v="7"/>
    <n v="520.82000000000005"/>
    <n v="0.15"/>
    <n v="4550.2299999999996"/>
    <n v="1554.74"/>
    <n v="0.34200000000000003"/>
    <n v="78.67"/>
    <x v="0"/>
    <n v="3"/>
    <b v="0"/>
    <s v="Delivered"/>
    <x v="1"/>
    <x v="6"/>
    <n v="6"/>
    <x v="1"/>
    <x v="17"/>
    <s v="26-35"/>
    <x v="3"/>
    <x v="0"/>
    <n v="0"/>
    <n v="1"/>
    <n v="0"/>
    <n v="1"/>
  </r>
  <r>
    <s v="ORD-03007"/>
    <d v="2023-07-25T00:00:00"/>
    <d v="2023-07-25T00:00:00"/>
    <s v="CUST57212"/>
    <s v="Amit Sharma"/>
    <n v="51"/>
    <n v="51"/>
    <s v="Male"/>
    <s v="Male"/>
    <s v="West"/>
    <s v="Surat"/>
    <x v="5"/>
    <x v="22"/>
    <m/>
    <m/>
    <n v="590.97"/>
    <n v="0.32"/>
    <n v="599.04999999999995"/>
    <n v="132.99"/>
    <n v="0.222"/>
    <n v="70.58"/>
    <x v="2"/>
    <n v="3"/>
    <b v="0"/>
    <s v="Delivered"/>
    <x v="1"/>
    <x v="4"/>
    <n v="4"/>
    <x v="1"/>
    <x v="17"/>
    <s v="46-60"/>
    <x v="1"/>
    <x v="0"/>
    <n v="0"/>
    <n v="1"/>
    <n v="0"/>
    <n v="1"/>
  </r>
  <r>
    <s v="ORD-03006"/>
    <d v="2023-07-24T00:00:00"/>
    <d v="2023-07-24T00:00:00"/>
    <s v="CUST96839"/>
    <s v="Amit Sharma"/>
    <n v="38"/>
    <n v="38"/>
    <s v="F"/>
    <s v="Female"/>
    <s v="Central"/>
    <s v="Raipur"/>
    <x v="4"/>
    <x v="29"/>
    <n v="10"/>
    <n v="10"/>
    <n v="680.67"/>
    <n v="0.28000000000000003"/>
    <n v="7920.13"/>
    <n v="4381.82"/>
    <n v="0.55300000000000005"/>
    <n v="60.91"/>
    <x v="2"/>
    <m/>
    <b v="0"/>
    <s v="Delivered"/>
    <x v="1"/>
    <x v="4"/>
    <n v="4"/>
    <x v="1"/>
    <x v="17"/>
    <s v="36-45"/>
    <x v="0"/>
    <x v="0"/>
    <n v="0"/>
    <n v="1"/>
    <n v="0"/>
    <n v="1"/>
  </r>
  <r>
    <s v="ORD-03002"/>
    <d v="2023-07-24T00:00:00"/>
    <d v="2023-07-24T00:00:00"/>
    <s v="CUST83812"/>
    <s v="Karan Chatterjee"/>
    <n v="40"/>
    <n v="40"/>
    <s v="Other"/>
    <s v="Other"/>
    <s v="Central"/>
    <s v="Indore"/>
    <x v="0"/>
    <x v="38"/>
    <n v="3"/>
    <n v="3"/>
    <n v="2358.2800000000002"/>
    <n v="0.21"/>
    <n v="8273.92"/>
    <n v="4056.62"/>
    <n v="0.49"/>
    <n v="66.180000000000007"/>
    <x v="2"/>
    <n v="4"/>
    <b v="0"/>
    <s v="Delivered"/>
    <x v="1"/>
    <x v="3"/>
    <n v="10"/>
    <x v="1"/>
    <x v="17"/>
    <s v="36-45"/>
    <x v="0"/>
    <x v="0"/>
    <n v="0"/>
    <n v="1"/>
    <n v="0"/>
    <n v="1"/>
  </r>
  <r>
    <s v="ORD-03005"/>
    <d v="2023-07-24T00:00:00"/>
    <d v="2023-07-24T00:00:00"/>
    <s v="CUST48500"/>
    <s v="Sunita Mehta"/>
    <n v="30"/>
    <n v="30"/>
    <s v="Other"/>
    <s v="Other"/>
    <s v="East"/>
    <s v="Bhubaneswar"/>
    <x v="4"/>
    <x v="8"/>
    <n v="7"/>
    <n v="7"/>
    <n v="748.66"/>
    <n v="0.03"/>
    <n v="7011.74"/>
    <n v="2220.64"/>
    <n v="0.317"/>
    <n v="86.38"/>
    <x v="3"/>
    <n v="4"/>
    <b v="0"/>
    <s v="Delivered"/>
    <x v="1"/>
    <x v="8"/>
    <n v="7"/>
    <x v="1"/>
    <x v="17"/>
    <s v="26-35"/>
    <x v="2"/>
    <x v="0"/>
    <n v="0"/>
    <n v="1"/>
    <n v="0"/>
    <n v="1"/>
  </r>
  <r>
    <s v="ORD-03003"/>
    <d v="2023-07-24T00:00:00"/>
    <d v="2023-07-24T00:00:00"/>
    <s v="CUST08739"/>
    <s v="Meera Kapoor"/>
    <m/>
    <m/>
    <s v="Other"/>
    <s v="Other"/>
    <s v="South"/>
    <s v="Chennai"/>
    <x v="2"/>
    <x v="4"/>
    <n v="10"/>
    <n v="10"/>
    <n v="76450.070000000007"/>
    <n v="0.02"/>
    <n v="1182709.24"/>
    <n v="198109.98"/>
    <n v="0.16800000000000001"/>
    <n v="72.05"/>
    <x v="4"/>
    <n v="2"/>
    <b v="0"/>
    <s v="Delivered"/>
    <x v="1"/>
    <x v="0"/>
    <n v="3"/>
    <x v="1"/>
    <x v="17"/>
    <s v="Unknown"/>
    <x v="2"/>
    <x v="0"/>
    <n v="0"/>
    <n v="1"/>
    <n v="0"/>
    <n v="1"/>
  </r>
  <r>
    <s v="ORD-03004"/>
    <d v="2023-07-24T00:00:00"/>
    <d v="2023-07-24T00:00:00"/>
    <s v="CUST37873"/>
    <s v="Karan Shah"/>
    <n v="24"/>
    <n v="24"/>
    <s v="Female"/>
    <s v="Female"/>
    <s v="Central"/>
    <s v="Bhopal"/>
    <x v="3"/>
    <x v="5"/>
    <n v="7"/>
    <n v="7"/>
    <n v="223.54"/>
    <n v="0.05"/>
    <n v="2428.4299999999998"/>
    <n v="183.01"/>
    <n v="7.4999999999999997E-2"/>
    <n v="54.19"/>
    <x v="5"/>
    <n v="1"/>
    <b v="0"/>
    <s v="Delivered"/>
    <x v="1"/>
    <x v="3"/>
    <n v="10"/>
    <x v="1"/>
    <x v="17"/>
    <s v="18-25"/>
    <x v="2"/>
    <x v="0"/>
    <n v="0"/>
    <n v="1"/>
    <n v="0"/>
    <n v="1"/>
  </r>
  <r>
    <s v="ORD-03000"/>
    <d v="2023-07-23T00:00:00"/>
    <d v="2023-07-23T00:00:00"/>
    <s v="CUST14868"/>
    <s v="Shreya Joshi"/>
    <n v="32"/>
    <n v="32"/>
    <s v="Other"/>
    <s v="Other"/>
    <s v="South"/>
    <s v="Chennai"/>
    <x v="5"/>
    <x v="10"/>
    <n v="7"/>
    <n v="7"/>
    <n v="12914.01"/>
    <n v="0.22"/>
    <n v="122070.77"/>
    <n v="24152.84"/>
    <n v="0.19800000000000001"/>
    <n v="53.5"/>
    <x v="0"/>
    <n v="4"/>
    <b v="0"/>
    <s v="Delivered"/>
    <x v="1"/>
    <x v="8"/>
    <n v="7"/>
    <x v="1"/>
    <x v="17"/>
    <s v="26-35"/>
    <x v="0"/>
    <x v="0"/>
    <n v="0"/>
    <n v="1"/>
    <n v="0"/>
    <n v="1"/>
  </r>
  <r>
    <s v="ORD-03001"/>
    <d v="2023-07-23T00:00:00"/>
    <d v="2023-07-23T00:00:00"/>
    <s v="CUST72975"/>
    <s v="Deepa Singh"/>
    <n v="22"/>
    <n v="22"/>
    <s v="Female"/>
    <s v="Female"/>
    <s v="North"/>
    <s v="Delhi"/>
    <x v="5"/>
    <x v="18"/>
    <n v="7"/>
    <n v="7"/>
    <n v="5217.82"/>
    <n v="0.38"/>
    <n v="29460.53"/>
    <n v="4891.91"/>
    <n v="0.16600000000000001"/>
    <n v="48.5"/>
    <x v="1"/>
    <n v="2"/>
    <b v="0"/>
    <s v="Delivered"/>
    <x v="1"/>
    <x v="4"/>
    <n v="4"/>
    <x v="1"/>
    <x v="17"/>
    <s v="18-25"/>
    <x v="1"/>
    <x v="0"/>
    <n v="0"/>
    <n v="1"/>
    <n v="0"/>
    <n v="1"/>
  </r>
  <r>
    <s v="ORD-02999"/>
    <d v="2023-07-22T00:00:00"/>
    <d v="2023-07-22T00:00:00"/>
    <s v="CUST67583"/>
    <s v="Rohan Nair"/>
    <n v="47"/>
    <n v="47"/>
    <s v="Other"/>
    <s v="Other"/>
    <s v="South"/>
    <s v="Chennai"/>
    <x v="1"/>
    <x v="3"/>
    <n v="4"/>
    <n v="4"/>
    <n v="17215.86"/>
    <n v="0.38"/>
    <n v="69333.08"/>
    <n v="21312.1"/>
    <n v="0.307"/>
    <n v="63.55"/>
    <x v="0"/>
    <n v="1"/>
    <b v="0"/>
    <s v="Delivered"/>
    <x v="1"/>
    <x v="10"/>
    <n v="2"/>
    <x v="1"/>
    <x v="17"/>
    <s v="46-60"/>
    <x v="1"/>
    <x v="0"/>
    <n v="0"/>
    <n v="1"/>
    <n v="0"/>
    <n v="1"/>
  </r>
  <r>
    <s v="ORD-02996"/>
    <d v="2023-07-21T00:00:00"/>
    <d v="2023-07-21T00:00:00"/>
    <s v="CUST44301"/>
    <s v="Kavya Iyer"/>
    <n v="44"/>
    <n v="44"/>
    <s v="Other"/>
    <s v="Other"/>
    <s v="Central"/>
    <s v="Raipur"/>
    <x v="6"/>
    <x v="13"/>
    <n v="6"/>
    <n v="6"/>
    <n v="2551.46"/>
    <n v="0.28000000000000003"/>
    <n v="16184.75"/>
    <n v="5763.29"/>
    <n v="0.35599999999999998"/>
    <n v="52.45"/>
    <x v="2"/>
    <n v="1"/>
    <b v="0"/>
    <s v="Delivered"/>
    <x v="1"/>
    <x v="5"/>
    <n v="8"/>
    <x v="1"/>
    <x v="17"/>
    <s v="36-45"/>
    <x v="0"/>
    <x v="0"/>
    <n v="0"/>
    <n v="1"/>
    <n v="0"/>
    <n v="1"/>
  </r>
  <r>
    <s v="ORD-02998"/>
    <d v="2023-07-21T00:00:00"/>
    <d v="2023-07-21T00:00:00"/>
    <s v="CUST44251"/>
    <s v="Amit Bose"/>
    <n v="38"/>
    <n v="38"/>
    <s v="Female"/>
    <s v="Female"/>
    <s v="North"/>
    <s v="Delhi"/>
    <x v="5"/>
    <x v="10"/>
    <n v="7"/>
    <n v="7"/>
    <n v="14576.84"/>
    <n v="0.04"/>
    <n v="162740.76"/>
    <n v="34015.33"/>
    <n v="0.20899999999999999"/>
    <n v="54.66"/>
    <x v="2"/>
    <n v="3"/>
    <b v="0"/>
    <s v="Shipped"/>
    <x v="4"/>
    <x v="4"/>
    <n v="4"/>
    <x v="1"/>
    <x v="17"/>
    <s v="36-45"/>
    <x v="2"/>
    <x v="0"/>
    <n v="0"/>
    <n v="0"/>
    <n v="0"/>
    <n v="1"/>
  </r>
  <r>
    <s v="ORD-02997"/>
    <d v="2023-07-21T00:00:00"/>
    <d v="2023-07-21T00:00:00"/>
    <s v="CUST61924"/>
    <s v="Amit Reddy"/>
    <n v="23"/>
    <n v="23"/>
    <s v="Male"/>
    <s v="Male"/>
    <s v="Central"/>
    <s v="Raipur"/>
    <x v="2"/>
    <x v="26"/>
    <n v="4"/>
    <n v="4"/>
    <n v="45542.32"/>
    <n v="0.34"/>
    <n v="140619.38"/>
    <n v="17512.78"/>
    <n v="0.125"/>
    <n v="87.15"/>
    <x v="2"/>
    <n v="4"/>
    <b v="0"/>
    <s v="Delivered"/>
    <x v="1"/>
    <x v="6"/>
    <n v="6"/>
    <x v="1"/>
    <x v="17"/>
    <s v="18-25"/>
    <x v="1"/>
    <x v="0"/>
    <n v="0"/>
    <n v="1"/>
    <n v="0"/>
    <n v="1"/>
  </r>
  <r>
    <s v="ORD-02994"/>
    <d v="2023-07-20T00:00:00"/>
    <d v="2023-07-20T00:00:00"/>
    <s v="CUST67685"/>
    <s v="Shreya Pillai"/>
    <n v="42"/>
    <n v="42"/>
    <s v="Male"/>
    <s v="Male"/>
    <s v="South"/>
    <s v="Kochi"/>
    <x v="6"/>
    <x v="23"/>
    <n v="5"/>
    <n v="5"/>
    <n v="2755.15"/>
    <n v="0.35"/>
    <n v="12440.45"/>
    <n v="4470.63"/>
    <n v="0.35899999999999999"/>
    <n v="73.319999999999993"/>
    <x v="3"/>
    <n v="5"/>
    <b v="0"/>
    <s v="Delivered"/>
    <x v="1"/>
    <x v="8"/>
    <n v="7"/>
    <x v="1"/>
    <x v="17"/>
    <s v="36-45"/>
    <x v="1"/>
    <x v="0"/>
    <n v="0"/>
    <n v="1"/>
    <n v="0"/>
    <n v="1"/>
  </r>
  <r>
    <s v="ORD-02992"/>
    <d v="2023-07-20T00:00:00"/>
    <d v="2023-07-20T00:00:00"/>
    <s v="CUST09576"/>
    <s v="Aditya Gupta"/>
    <n v="49"/>
    <n v="49"/>
    <s v="Male"/>
    <s v="Male"/>
    <s v="West"/>
    <s v="Surat"/>
    <x v="5"/>
    <x v="41"/>
    <n v="10"/>
    <n v="10"/>
    <n v="14494.42"/>
    <n v="0.17"/>
    <n v="166583.26"/>
    <n v="37373.97"/>
    <n v="0.224"/>
    <n v="63.48"/>
    <x v="3"/>
    <n v="2"/>
    <b v="0"/>
    <s v="Delivered"/>
    <x v="1"/>
    <x v="9"/>
    <n v="9"/>
    <x v="1"/>
    <x v="17"/>
    <s v="46-60"/>
    <x v="3"/>
    <x v="0"/>
    <n v="0"/>
    <n v="1"/>
    <n v="0"/>
    <n v="1"/>
  </r>
  <r>
    <s v="ORD-02995"/>
    <d v="2023-07-20T00:00:00"/>
    <d v="2023-07-20T00:00:00"/>
    <s v="CUST01120"/>
    <s v="Nikhil Sharma"/>
    <n v="19"/>
    <n v="19"/>
    <s v="Female"/>
    <s v="Female"/>
    <s v="South"/>
    <s v="Hyderabad"/>
    <x v="0"/>
    <x v="16"/>
    <n v="1"/>
    <n v="1"/>
    <n v="581.9"/>
    <n v="0.39"/>
    <n v="573.91"/>
    <n v="321.44"/>
    <n v="0.56000000000000005"/>
    <n v="61.08"/>
    <x v="1"/>
    <n v="5"/>
    <b v="0"/>
    <s v="Delivered"/>
    <x v="1"/>
    <x v="10"/>
    <n v="2"/>
    <x v="1"/>
    <x v="17"/>
    <s v="18-25"/>
    <x v="1"/>
    <x v="0"/>
    <n v="0"/>
    <n v="1"/>
    <n v="0"/>
    <n v="1"/>
  </r>
  <r>
    <s v="ORD-02993"/>
    <d v="2023-07-20T00:00:00"/>
    <d v="2023-07-20T00:00:00"/>
    <s v="CUST83973"/>
    <s v="Nikhil Mishra"/>
    <n v="27"/>
    <n v="27"/>
    <s v="Female"/>
    <s v="Female"/>
    <s v="South"/>
    <s v="Hyderabad"/>
    <x v="2"/>
    <x v="17"/>
    <n v="8"/>
    <n v="8"/>
    <n v="77986.06"/>
    <m/>
    <n v="991905.81"/>
    <n v="116835.79"/>
    <n v="0.11799999999999999"/>
    <n v="63.75"/>
    <x v="3"/>
    <n v="4"/>
    <b v="0"/>
    <s v="Pending"/>
    <x v="2"/>
    <x v="10"/>
    <n v="2"/>
    <x v="1"/>
    <x v="17"/>
    <s v="26-35"/>
    <x v="5"/>
    <x v="0"/>
    <n v="0"/>
    <n v="0"/>
    <n v="0"/>
    <n v="1"/>
  </r>
  <r>
    <s v="ORD-02991"/>
    <d v="2023-07-19T00:00:00"/>
    <d v="2023-07-19T00:00:00"/>
    <s v="CUST01027"/>
    <s v="Nikhil Reddy"/>
    <m/>
    <m/>
    <s v="Other"/>
    <s v="Other"/>
    <s v="North"/>
    <s v="Delhi"/>
    <x v="3"/>
    <x v="25"/>
    <n v="4"/>
    <n v="4"/>
    <n v="161.52000000000001"/>
    <n v="0.17"/>
    <n v="815.36"/>
    <n v="66.150000000000006"/>
    <n v="8.1000000000000003E-2"/>
    <n v="45.84"/>
    <x v="4"/>
    <n v="4"/>
    <b v="0"/>
    <s v="Cancelled"/>
    <x v="3"/>
    <x v="5"/>
    <n v="8"/>
    <x v="1"/>
    <x v="17"/>
    <s v="Unknown"/>
    <x v="3"/>
    <x v="0"/>
    <n v="0"/>
    <n v="0"/>
    <n v="1"/>
    <n v="1"/>
  </r>
  <r>
    <s v="ORD-02988"/>
    <s v="July 18, 2023"/>
    <d v="2023-07-18T00:00:00"/>
    <s v="CUST14176"/>
    <s v="Kavya Reddy"/>
    <n v="27"/>
    <n v="27"/>
    <s v="Male"/>
    <s v="Male"/>
    <s v="Central"/>
    <s v="Indore"/>
    <x v="2"/>
    <x v="11"/>
    <n v="2"/>
    <n v="2"/>
    <n v="30216.69"/>
    <n v="0.16"/>
    <n v="77559.67"/>
    <n v="9624.5300000000007"/>
    <n v="0.124"/>
    <n v="80.069999999999993"/>
    <x v="0"/>
    <n v="2"/>
    <b v="0"/>
    <s v="Shipped"/>
    <x v="4"/>
    <x v="1"/>
    <n v="5"/>
    <x v="1"/>
    <x v="17"/>
    <s v="26-35"/>
    <x v="3"/>
    <x v="0"/>
    <n v="0"/>
    <n v="0"/>
    <n v="0"/>
    <n v="1"/>
  </r>
  <r>
    <s v="ORD-02987"/>
    <d v="2023-07-18T00:00:00"/>
    <d v="2023-07-18T00:00:00"/>
    <s v="CUST78771"/>
    <s v="Nikhil Gupta"/>
    <n v="39"/>
    <n v="39"/>
    <s v="Female"/>
    <s v="Female"/>
    <s v="West"/>
    <s v="Surat"/>
    <x v="3"/>
    <x v="5"/>
    <n v="8"/>
    <n v="8"/>
    <n v="455.06"/>
    <n v="0.01"/>
    <n v="5619.54"/>
    <n v="561.84"/>
    <n v="0.1"/>
    <n v="83.7"/>
    <x v="4"/>
    <n v="3"/>
    <b v="0"/>
    <s v="Delivered"/>
    <x v="1"/>
    <x v="3"/>
    <n v="10"/>
    <x v="1"/>
    <x v="17"/>
    <s v="36-45"/>
    <x v="2"/>
    <x v="0"/>
    <n v="0"/>
    <n v="1"/>
    <n v="0"/>
    <n v="1"/>
  </r>
  <r>
    <s v="ORD-02989"/>
    <d v="2023-07-18T00:00:00"/>
    <d v="2023-07-18T00:00:00"/>
    <s v="CUST00835"/>
    <s v="Kavya Patel"/>
    <n v="38"/>
    <n v="38"/>
    <s v="Other"/>
    <s v="Other"/>
    <s v="North"/>
    <s v="Ludhiana"/>
    <x v="2"/>
    <x v="26"/>
    <n v="2"/>
    <n v="2"/>
    <n v="77260.63"/>
    <n v="0.28000000000000003"/>
    <n v="179057.38"/>
    <n v="27038.61"/>
    <n v="0.151"/>
    <n v="72.59"/>
    <x v="3"/>
    <n v="4"/>
    <b v="0"/>
    <s v="Delivered"/>
    <x v="1"/>
    <x v="4"/>
    <n v="4"/>
    <x v="1"/>
    <x v="17"/>
    <s v="36-45"/>
    <x v="0"/>
    <x v="0"/>
    <n v="0"/>
    <n v="1"/>
    <n v="0"/>
    <n v="1"/>
  </r>
  <r>
    <s v="ORD-02990"/>
    <d v="2023-07-18T00:00:00"/>
    <d v="2023-07-18T00:00:00"/>
    <s v="CUST58369"/>
    <s v="Aditya Kumar"/>
    <n v="25"/>
    <n v="25"/>
    <s v="Other"/>
    <s v="Other"/>
    <s v="East"/>
    <s v="Patna"/>
    <x v="0"/>
    <x v="6"/>
    <n v="2"/>
    <n v="2"/>
    <n v="524.05999999999995"/>
    <n v="0.35"/>
    <n v="992.13"/>
    <n v="703.91"/>
    <n v="0.70899999999999996"/>
    <n v="91.44"/>
    <x v="1"/>
    <n v="5"/>
    <b v="0"/>
    <s v="Delivered"/>
    <x v="1"/>
    <x v="0"/>
    <n v="3"/>
    <x v="1"/>
    <x v="17"/>
    <s v="18-25"/>
    <x v="1"/>
    <x v="0"/>
    <n v="0"/>
    <n v="1"/>
    <n v="0"/>
    <n v="1"/>
  </r>
  <r>
    <s v="ORD-02986"/>
    <d v="2023-07-17T00:00:00"/>
    <d v="2023-07-17T00:00:00"/>
    <s v="CUST62795"/>
    <s v="Arjun Chatterjee"/>
    <n v="30"/>
    <n v="30"/>
    <s v="Male"/>
    <s v="Male"/>
    <s v="South"/>
    <s v="Bangalore"/>
    <x v="4"/>
    <x v="27"/>
    <m/>
    <m/>
    <n v="478.05"/>
    <n v="0.02"/>
    <n v="621.35"/>
    <n v="290.89999999999998"/>
    <n v="0.46800000000000003"/>
    <n v="63.7"/>
    <x v="1"/>
    <n v="2"/>
    <b v="0"/>
    <s v="Delivered"/>
    <x v="1"/>
    <x v="8"/>
    <n v="7"/>
    <x v="1"/>
    <x v="17"/>
    <s v="26-35"/>
    <x v="2"/>
    <x v="0"/>
    <n v="0"/>
    <n v="1"/>
    <n v="0"/>
    <n v="1"/>
  </r>
  <r>
    <s v="ORD-02982"/>
    <d v="2023-07-15T00:00:00"/>
    <d v="2023-07-15T00:00:00"/>
    <s v="CUST81628"/>
    <s v="Rahul Shah"/>
    <n v="33"/>
    <n v="33"/>
    <s v="Other"/>
    <s v="Other"/>
    <s v="West"/>
    <s v="Surat"/>
    <x v="0"/>
    <x v="6"/>
    <n v="10"/>
    <n v="10"/>
    <n v="2340.48"/>
    <m/>
    <n v="30857.19"/>
    <n v="16769.400000000001"/>
    <n v="0.54300000000000004"/>
    <n v="65.62"/>
    <x v="0"/>
    <n v="2"/>
    <b v="0"/>
    <s v="Delivered"/>
    <x v="1"/>
    <x v="9"/>
    <n v="9"/>
    <x v="1"/>
    <x v="17"/>
    <s v="26-35"/>
    <x v="5"/>
    <x v="0"/>
    <n v="0"/>
    <n v="1"/>
    <n v="0"/>
    <n v="1"/>
  </r>
  <r>
    <s v="ORD-02981"/>
    <d v="2023-07-15T00:00:00"/>
    <d v="2023-07-15T00:00:00"/>
    <s v="CUST16972"/>
    <s v="Amit Singh"/>
    <n v="59"/>
    <n v="59"/>
    <s v="Other"/>
    <s v="Other"/>
    <s v="East"/>
    <s v="Kolkata"/>
    <x v="3"/>
    <x v="31"/>
    <n v="1"/>
    <n v="1"/>
    <n v="420.19"/>
    <n v="0.04"/>
    <n v="592.96"/>
    <n v="70.709999999999994"/>
    <n v="0.11899999999999999"/>
    <n v="40.340000000000003"/>
    <x v="1"/>
    <n v="3"/>
    <b v="0"/>
    <s v="Delivered"/>
    <x v="1"/>
    <x v="4"/>
    <n v="4"/>
    <x v="1"/>
    <x v="17"/>
    <s v="46-60"/>
    <x v="2"/>
    <x v="0"/>
    <n v="0"/>
    <n v="1"/>
    <n v="0"/>
    <n v="1"/>
  </r>
  <r>
    <s v="ORD-02984"/>
    <d v="2023-07-15T00:00:00"/>
    <d v="2023-07-15T00:00:00"/>
    <s v="CUST26170"/>
    <s v="Nikhil Reddy"/>
    <m/>
    <m/>
    <s v="Male"/>
    <s v="Male"/>
    <s v="North"/>
    <s v="Delhi"/>
    <x v="5"/>
    <x v="22"/>
    <n v="2"/>
    <n v="2"/>
    <n v="13289.2"/>
    <n v="0.35"/>
    <n v="30542.1"/>
    <n v="7213.39"/>
    <n v="0.23599999999999999"/>
    <n v="70.83"/>
    <x v="0"/>
    <n v="1"/>
    <b v="0"/>
    <s v="Shipped"/>
    <x v="4"/>
    <x v="1"/>
    <n v="5"/>
    <x v="1"/>
    <x v="17"/>
    <s v="Unknown"/>
    <x v="1"/>
    <x v="0"/>
    <n v="0"/>
    <n v="0"/>
    <n v="0"/>
    <n v="1"/>
  </r>
  <r>
    <s v="ORD-02980"/>
    <d v="2023-07-15T00:00:00"/>
    <d v="2023-07-15T00:00:00"/>
    <s v="CUST27360"/>
    <s v="Pooja Mishra"/>
    <n v="58"/>
    <n v="58"/>
    <s v="Other"/>
    <s v="Other"/>
    <s v="West"/>
    <s v="Pune"/>
    <x v="3"/>
    <x v="5"/>
    <n v="6"/>
    <n v="6"/>
    <n v="290.29000000000002"/>
    <n v="0.28000000000000003"/>
    <n v="2095.81"/>
    <n v="197.15"/>
    <n v="9.4E-2"/>
    <n v="73.31"/>
    <x v="1"/>
    <n v="3"/>
    <b v="0"/>
    <s v="Delivered"/>
    <x v="1"/>
    <x v="5"/>
    <n v="8"/>
    <x v="1"/>
    <x v="17"/>
    <s v="46-60"/>
    <x v="0"/>
    <x v="0"/>
    <n v="0"/>
    <n v="1"/>
    <n v="0"/>
    <n v="1"/>
  </r>
  <r>
    <s v="ORD-02983"/>
    <d v="2023-07-15T00:00:00"/>
    <d v="2023-07-15T00:00:00"/>
    <s v="CUST47590"/>
    <s v="Aarav Kumar"/>
    <n v="25"/>
    <n v="25"/>
    <s v="Male"/>
    <s v="Male"/>
    <s v="East"/>
    <s v="Patna"/>
    <x v="0"/>
    <x v="16"/>
    <n v="8"/>
    <n v="8"/>
    <n v="524.72"/>
    <n v="0.11"/>
    <n v="6161.59"/>
    <n v="3302.07"/>
    <n v="0.53600000000000003"/>
    <n v="74.59"/>
    <x v="4"/>
    <m/>
    <b v="0"/>
    <s v="Delivered"/>
    <x v="1"/>
    <x v="9"/>
    <n v="9"/>
    <x v="1"/>
    <x v="17"/>
    <s v="18-25"/>
    <x v="3"/>
    <x v="0"/>
    <n v="0"/>
    <n v="1"/>
    <n v="0"/>
    <n v="1"/>
  </r>
  <r>
    <s v="ORD-02985"/>
    <d v="2023-07-15T00:00:00"/>
    <d v="2023-07-15T00:00:00"/>
    <s v="CUST52758"/>
    <s v="Meera Pillai"/>
    <n v="42"/>
    <n v="42"/>
    <s v="Male"/>
    <s v="Male"/>
    <s v="East"/>
    <s v="Guwahati"/>
    <x v="5"/>
    <x v="12"/>
    <n v="3"/>
    <n v="3"/>
    <n v="13447.87"/>
    <n v="0.03"/>
    <n v="63861.69"/>
    <n v="14051.98"/>
    <n v="0.22"/>
    <n v="89.88"/>
    <x v="2"/>
    <n v="1"/>
    <b v="1"/>
    <s v="Returned"/>
    <x v="0"/>
    <x v="2"/>
    <n v="1"/>
    <x v="1"/>
    <x v="17"/>
    <s v="36-45"/>
    <x v="2"/>
    <x v="0"/>
    <n v="1"/>
    <n v="1"/>
    <n v="0"/>
    <n v="1"/>
  </r>
  <r>
    <s v="ORD-02979"/>
    <d v="2023-07-14T00:00:00"/>
    <d v="2023-07-14T00:00:00"/>
    <s v="CUST09411"/>
    <s v="Arjun Singh"/>
    <n v="39"/>
    <n v="39"/>
    <s v="Female"/>
    <s v="Female"/>
    <s v="South"/>
    <s v="Chennai"/>
    <x v="5"/>
    <x v="12"/>
    <n v="4"/>
    <n v="4"/>
    <n v="1405.49"/>
    <n v="0.31"/>
    <n v="5675.34"/>
    <n v="1445.6"/>
    <n v="0.255"/>
    <n v="69.73"/>
    <x v="0"/>
    <n v="3"/>
    <b v="0"/>
    <s v="Delivered"/>
    <x v="1"/>
    <x v="6"/>
    <n v="6"/>
    <x v="1"/>
    <x v="17"/>
    <s v="36-45"/>
    <x v="1"/>
    <x v="0"/>
    <n v="0"/>
    <n v="1"/>
    <n v="0"/>
    <n v="1"/>
  </r>
  <r>
    <s v="ORD-02978"/>
    <d v="2023-07-14T00:00:00"/>
    <d v="2023-07-14T00:00:00"/>
    <s v="CUST72850"/>
    <s v="Nikhil Kapoor"/>
    <n v="28"/>
    <n v="28"/>
    <s v="Male"/>
    <s v="Male"/>
    <s v="North"/>
    <s v="Delhi"/>
    <x v="5"/>
    <x v="22"/>
    <n v="4"/>
    <n v="4"/>
    <n v="10069.780000000001"/>
    <n v="0.33"/>
    <n v="43500.13"/>
    <n v="6733.75"/>
    <n v="0.155"/>
    <n v="81.56"/>
    <x v="3"/>
    <n v="2"/>
    <b v="0"/>
    <s v="Delivered"/>
    <x v="1"/>
    <x v="9"/>
    <n v="9"/>
    <x v="1"/>
    <x v="17"/>
    <s v="26-35"/>
    <x v="1"/>
    <x v="0"/>
    <n v="0"/>
    <n v="1"/>
    <n v="0"/>
    <n v="1"/>
  </r>
  <r>
    <s v="ORD-02977"/>
    <d v="2023-07-13T00:00:00"/>
    <d v="2023-07-13T00:00:00"/>
    <s v="CUST30941"/>
    <s v="Amit Rao"/>
    <n v="36"/>
    <n v="36"/>
    <s v="Male"/>
    <s v="Male"/>
    <s v="South"/>
    <s v="Kochi"/>
    <x v="6"/>
    <x v="37"/>
    <n v="3"/>
    <n v="3"/>
    <n v="3416.07"/>
    <n v="0.14000000000000001"/>
    <n v="15099.86"/>
    <n v="6787.12"/>
    <n v="0.44900000000000001"/>
    <n v="56.49"/>
    <x v="1"/>
    <n v="4"/>
    <b v="0"/>
    <s v="Shipped"/>
    <x v="4"/>
    <x v="5"/>
    <n v="8"/>
    <x v="1"/>
    <x v="17"/>
    <s v="36-45"/>
    <x v="3"/>
    <x v="0"/>
    <n v="0"/>
    <n v="0"/>
    <n v="0"/>
    <n v="1"/>
  </r>
  <r>
    <s v="ORD-02973"/>
    <d v="2023-07-11T00:00:00"/>
    <d v="2023-07-11T00:00:00"/>
    <s v="CUST55824"/>
    <s v="Ritu Kumar"/>
    <n v="27"/>
    <n v="27"/>
    <s v="Male"/>
    <s v="Male"/>
    <s v="West"/>
    <s v="Pune"/>
    <x v="4"/>
    <x v="8"/>
    <n v="1"/>
    <n v="1"/>
    <n v="623.96"/>
    <n v="0.21"/>
    <n v="778.16"/>
    <n v="263.81"/>
    <n v="0.33900000000000002"/>
    <n v="68.14"/>
    <x v="1"/>
    <n v="3"/>
    <b v="0"/>
    <s v="Delivered"/>
    <x v="1"/>
    <x v="6"/>
    <n v="6"/>
    <x v="1"/>
    <x v="17"/>
    <s v="26-35"/>
    <x v="0"/>
    <x v="0"/>
    <n v="0"/>
    <n v="1"/>
    <n v="0"/>
    <n v="1"/>
  </r>
  <r>
    <s v="ORD-02974"/>
    <d v="2023-07-11T00:00:00"/>
    <d v="2023-07-11T00:00:00"/>
    <s v="CUST06333"/>
    <s v="Amit Verma"/>
    <n v="44"/>
    <n v="44"/>
    <s v="Other"/>
    <s v="Other"/>
    <s v="North"/>
    <s v="Amritsar"/>
    <x v="6"/>
    <x v="21"/>
    <n v="6"/>
    <n v="6"/>
    <n v="1202.81"/>
    <n v="0.08"/>
    <n v="9663.61"/>
    <n v="2700.5"/>
    <n v="0.27900000000000003"/>
    <n v="84.89"/>
    <x v="4"/>
    <n v="1"/>
    <b v="1"/>
    <s v="Returned"/>
    <x v="0"/>
    <x v="6"/>
    <n v="6"/>
    <x v="1"/>
    <x v="17"/>
    <s v="36-45"/>
    <x v="2"/>
    <x v="0"/>
    <n v="1"/>
    <n v="1"/>
    <n v="0"/>
    <n v="1"/>
  </r>
  <r>
    <s v="ORD-02975"/>
    <d v="2023-07-11T00:00:00"/>
    <d v="2023-07-11T00:00:00"/>
    <s v="CUST47576"/>
    <s v="Sunita Rao"/>
    <n v="27"/>
    <n v="27"/>
    <s v="Male"/>
    <s v="Male"/>
    <s v="West"/>
    <s v="Pune"/>
    <x v="5"/>
    <x v="22"/>
    <n v="1"/>
    <n v="1"/>
    <n v="8472.58"/>
    <n v="0.37"/>
    <n v="7626.2"/>
    <n v="1056.58"/>
    <n v="0.13900000000000001"/>
    <n v="42.85"/>
    <x v="3"/>
    <n v="5"/>
    <b v="0"/>
    <s v="Delivered"/>
    <x v="1"/>
    <x v="3"/>
    <n v="10"/>
    <x v="1"/>
    <x v="17"/>
    <s v="26-35"/>
    <x v="1"/>
    <x v="0"/>
    <n v="0"/>
    <n v="1"/>
    <n v="0"/>
    <n v="1"/>
  </r>
  <r>
    <s v="ORD-02976"/>
    <d v="2023-07-11T00:00:00"/>
    <d v="2023-07-11T00:00:00"/>
    <s v="CUST38282"/>
    <s v="Arjun Reddy"/>
    <n v="-2"/>
    <m/>
    <s v="Male"/>
    <s v="Male"/>
    <s v="East"/>
    <s v="Kolkata"/>
    <x v="2"/>
    <x v="30"/>
    <n v="10"/>
    <n v="10"/>
    <n v="46486.3"/>
    <n v="0.35"/>
    <n v="435101.24"/>
    <n v="46106.98"/>
    <n v="0.106"/>
    <n v="68.33"/>
    <x v="0"/>
    <n v="2"/>
    <b v="0"/>
    <s v="Delivered"/>
    <x v="1"/>
    <x v="3"/>
    <n v="10"/>
    <x v="1"/>
    <x v="17"/>
    <s v="Unknown"/>
    <x v="1"/>
    <x v="0"/>
    <n v="0"/>
    <n v="1"/>
    <n v="0"/>
    <n v="1"/>
  </r>
  <r>
    <s v="ORD-02972"/>
    <d v="2023-07-10T00:00:00"/>
    <d v="2023-07-10T00:00:00"/>
    <s v="CUST95419"/>
    <s v="Deepa Joshi"/>
    <n v="37"/>
    <n v="37"/>
    <s v="Male"/>
    <s v="Male"/>
    <s v="West"/>
    <s v="Pune"/>
    <x v="0"/>
    <x v="0"/>
    <n v="9"/>
    <n v="9"/>
    <n v="108.24"/>
    <n v="0.18"/>
    <n v="1201.96"/>
    <n v="569.48"/>
    <n v="0.47399999999999998"/>
    <n v="55.36"/>
    <x v="3"/>
    <n v="4"/>
    <b v="0"/>
    <s v="Delivered"/>
    <x v="1"/>
    <x v="1"/>
    <n v="5"/>
    <x v="1"/>
    <x v="17"/>
    <s v="36-45"/>
    <x v="3"/>
    <x v="0"/>
    <n v="0"/>
    <n v="1"/>
    <n v="0"/>
    <n v="1"/>
  </r>
  <r>
    <s v="ORD-02970"/>
    <d v="2023-07-09T00:00:00"/>
    <d v="2023-07-09T00:00:00"/>
    <s v="CUST03472"/>
    <s v="Meera Patel"/>
    <n v="35"/>
    <n v="35"/>
    <s v="Female"/>
    <s v="Female"/>
    <s v="South"/>
    <s v="Bangalore"/>
    <x v="4"/>
    <x v="27"/>
    <n v="7"/>
    <n v="7"/>
    <n v="900.55"/>
    <n v="0.37"/>
    <n v="6552.28"/>
    <n v="1538.11"/>
    <n v="0.23499999999999999"/>
    <n v="67.3"/>
    <x v="4"/>
    <n v="5"/>
    <b v="0"/>
    <s v="Delivered"/>
    <x v="1"/>
    <x v="0"/>
    <n v="3"/>
    <x v="1"/>
    <x v="17"/>
    <s v="26-35"/>
    <x v="1"/>
    <x v="0"/>
    <n v="0"/>
    <n v="1"/>
    <n v="0"/>
    <n v="1"/>
  </r>
  <r>
    <s v="ORD-02971"/>
    <d v="2023-07-09T00:00:00"/>
    <d v="2023-07-09T00:00:00"/>
    <s v="CUST11958"/>
    <s v="Rahul Bose"/>
    <n v="41"/>
    <n v="41"/>
    <s v="Female"/>
    <s v="Female"/>
    <s v="East"/>
    <s v="Guwahati"/>
    <x v="6"/>
    <x v="35"/>
    <n v="2"/>
    <n v="2"/>
    <n v="1764.31"/>
    <n v="0.05"/>
    <n v="4950.24"/>
    <n v="1681.63"/>
    <n v="0.34"/>
    <n v="91.22"/>
    <x v="0"/>
    <n v="5"/>
    <b v="0"/>
    <s v="Delivered"/>
    <x v="1"/>
    <x v="8"/>
    <n v="7"/>
    <x v="1"/>
    <x v="17"/>
    <s v="36-45"/>
    <x v="2"/>
    <x v="0"/>
    <n v="0"/>
    <n v="1"/>
    <n v="0"/>
    <n v="1"/>
  </r>
  <r>
    <s v="ORD-02966"/>
    <d v="2023-07-08T00:00:00"/>
    <d v="2023-07-08T00:00:00"/>
    <s v="CUST38879"/>
    <s v="Ananya Kapoor"/>
    <n v="36"/>
    <n v="36"/>
    <s v="Other"/>
    <s v="Other"/>
    <s v="North"/>
    <s v="Amritsar"/>
    <x v="6"/>
    <x v="37"/>
    <n v="1"/>
    <n v="1"/>
    <n v="1861.32"/>
    <n v="0.38"/>
    <n v="1580.05"/>
    <n v="590.29"/>
    <n v="0.374"/>
    <n v="55.74"/>
    <x v="3"/>
    <n v="4"/>
    <b v="0"/>
    <s v="Delivered"/>
    <x v="1"/>
    <x v="2"/>
    <n v="1"/>
    <x v="1"/>
    <x v="17"/>
    <s v="36-45"/>
    <x v="1"/>
    <x v="0"/>
    <n v="0"/>
    <n v="1"/>
    <n v="0"/>
    <n v="1"/>
  </r>
  <r>
    <s v="ORD-02967"/>
    <d v="2023-07-08T00:00:00"/>
    <d v="2023-07-08T00:00:00"/>
    <s v="CUST52334"/>
    <s v="Nisha Patel"/>
    <n v="33"/>
    <n v="33"/>
    <s v="Male"/>
    <s v="Male"/>
    <s v="South"/>
    <s v="Hyderabad"/>
    <x v="2"/>
    <x v="26"/>
    <n v="2"/>
    <n v="2"/>
    <n v="56614.17"/>
    <n v="0.28000000000000003"/>
    <n v="144440.74"/>
    <n v="23219.18"/>
    <n v="0.161"/>
    <n v="57.08"/>
    <x v="2"/>
    <n v="1"/>
    <b v="0"/>
    <s v="Cancelled"/>
    <x v="3"/>
    <x v="3"/>
    <n v="10"/>
    <x v="1"/>
    <x v="17"/>
    <s v="26-35"/>
    <x v="0"/>
    <x v="0"/>
    <n v="0"/>
    <n v="0"/>
    <n v="1"/>
    <n v="1"/>
  </r>
  <r>
    <s v="ORD-02968"/>
    <d v="2023-07-08T00:00:00"/>
    <d v="2023-07-08T00:00:00"/>
    <s v="CUST30076"/>
    <s v="Priya Singh"/>
    <n v="21"/>
    <n v="21"/>
    <s v="Male"/>
    <s v="Male"/>
    <s v="East"/>
    <s v="Guwahati"/>
    <x v="6"/>
    <x v="13"/>
    <n v="8"/>
    <n v="8"/>
    <n v="306.88"/>
    <n v="0.19"/>
    <n v="2993.13"/>
    <n v="1019.95"/>
    <n v="0.34100000000000003"/>
    <n v="53.78"/>
    <x v="2"/>
    <n v="3"/>
    <b v="1"/>
    <s v="Returned"/>
    <x v="0"/>
    <x v="5"/>
    <n v="8"/>
    <x v="1"/>
    <x v="17"/>
    <s v="18-25"/>
    <x v="3"/>
    <x v="0"/>
    <n v="1"/>
    <n v="1"/>
    <n v="0"/>
    <n v="1"/>
  </r>
  <r>
    <s v="ORD-02969"/>
    <d v="2023-07-08T00:00:00"/>
    <d v="2023-07-08T00:00:00"/>
    <s v="CUST90919"/>
    <s v="Meera Pillai"/>
    <n v="39"/>
    <n v="39"/>
    <s v="Male"/>
    <s v="Male"/>
    <s v="South"/>
    <s v="Chennai"/>
    <x v="2"/>
    <x v="30"/>
    <n v="10"/>
    <n v="10"/>
    <n v="75218.460000000006"/>
    <n v="0.11"/>
    <n v="1071676.26"/>
    <n v="126516.22"/>
    <n v="0.11799999999999999"/>
    <n v="87.54"/>
    <x v="2"/>
    <n v="5"/>
    <b v="0"/>
    <s v="Delivered"/>
    <x v="1"/>
    <x v="6"/>
    <n v="6"/>
    <x v="1"/>
    <x v="17"/>
    <s v="36-45"/>
    <x v="3"/>
    <x v="0"/>
    <n v="0"/>
    <n v="1"/>
    <n v="0"/>
    <n v="1"/>
  </r>
  <r>
    <s v="ORD-02963"/>
    <d v="2023-07-07T00:00:00"/>
    <d v="2023-07-07T00:00:00"/>
    <s v="CUST21979"/>
    <s v="Sanjay Singh"/>
    <n v="54"/>
    <n v="54"/>
    <s v="Male"/>
    <s v="Male"/>
    <s v="North"/>
    <s v="Chandigarh"/>
    <x v="5"/>
    <x v="9"/>
    <n v="1"/>
    <n v="1"/>
    <n v="9949.4699999999993"/>
    <n v="0.06"/>
    <n v="13501.36"/>
    <n v="3908.34"/>
    <n v="0.28899999999999998"/>
    <n v="42.57"/>
    <x v="3"/>
    <m/>
    <b v="0"/>
    <s v="Delivered"/>
    <x v="1"/>
    <x v="1"/>
    <n v="5"/>
    <x v="1"/>
    <x v="17"/>
    <s v="46-60"/>
    <x v="2"/>
    <x v="0"/>
    <n v="0"/>
    <n v="1"/>
    <n v="0"/>
    <n v="1"/>
  </r>
  <r>
    <s v="ORD-02964"/>
    <d v="2023-07-07T00:00:00"/>
    <d v="2023-07-07T00:00:00"/>
    <s v="CUST46382"/>
    <s v="Aarav Das"/>
    <n v="39"/>
    <n v="39"/>
    <s v="Male"/>
    <s v="Male"/>
    <s v="West"/>
    <s v="Surat"/>
    <x v="5"/>
    <x v="10"/>
    <n v="8"/>
    <n v="8"/>
    <n v="3387.86"/>
    <n v="0.24"/>
    <n v="29752.47"/>
    <n v="7208.56"/>
    <n v="0.24199999999999999"/>
    <n v="47.15"/>
    <x v="1"/>
    <n v="5"/>
    <b v="1"/>
    <s v="Returned"/>
    <x v="0"/>
    <x v="8"/>
    <n v="7"/>
    <x v="1"/>
    <x v="17"/>
    <s v="36-45"/>
    <x v="0"/>
    <x v="0"/>
    <n v="1"/>
    <n v="1"/>
    <n v="0"/>
    <n v="1"/>
  </r>
  <r>
    <s v="ORD-02962"/>
    <d v="2023-07-07T00:00:00"/>
    <d v="2023-07-07T00:00:00"/>
    <s v="CUST66452"/>
    <s v="Rohan Reddy"/>
    <n v="33"/>
    <n v="33"/>
    <s v="Female"/>
    <s v="Female"/>
    <s v="North"/>
    <s v="Chandigarh"/>
    <x v="5"/>
    <x v="41"/>
    <n v="7"/>
    <n v="7"/>
    <n v="8842.83"/>
    <n v="0.34"/>
    <n v="62506.61"/>
    <n v="13120.8"/>
    <n v="0.21"/>
    <n v="39.72"/>
    <x v="2"/>
    <n v="3"/>
    <b v="0"/>
    <s v="Delivered"/>
    <x v="1"/>
    <x v="5"/>
    <n v="8"/>
    <x v="1"/>
    <x v="17"/>
    <s v="26-35"/>
    <x v="1"/>
    <x v="0"/>
    <n v="0"/>
    <n v="1"/>
    <n v="0"/>
    <n v="1"/>
  </r>
  <r>
    <s v="ORD-02965"/>
    <d v="2023-07-07T00:00:00"/>
    <d v="2023-07-07T00:00:00"/>
    <s v="CUST90321"/>
    <s v="Karan Bose"/>
    <n v="23"/>
    <n v="23"/>
    <s v="Female"/>
    <s v="Female"/>
    <s v="South"/>
    <s v="Kochi"/>
    <x v="4"/>
    <x v="7"/>
    <n v="3"/>
    <n v="3"/>
    <n v="224.89"/>
    <m/>
    <n v="1128.03"/>
    <n v="458.02"/>
    <n v="0.40600000000000003"/>
    <n v="65.2"/>
    <x v="3"/>
    <n v="4"/>
    <b v="0"/>
    <s v="Cancelled"/>
    <x v="3"/>
    <x v="6"/>
    <n v="6"/>
    <x v="1"/>
    <x v="17"/>
    <s v="18-25"/>
    <x v="5"/>
    <x v="0"/>
    <n v="0"/>
    <n v="0"/>
    <n v="1"/>
    <n v="1"/>
  </r>
  <r>
    <s v="ORD-02959"/>
    <d v="2023-07-06T00:00:00"/>
    <d v="2023-07-06T00:00:00"/>
    <s v="CUST01768"/>
    <s v="Sunita Patel"/>
    <n v="34"/>
    <n v="34"/>
    <s v="Female"/>
    <s v="Female"/>
    <s v="Central"/>
    <s v="Nagpur"/>
    <x v="2"/>
    <x v="4"/>
    <n v="3"/>
    <n v="3"/>
    <n v="69702.559999999998"/>
    <n v="0.36"/>
    <n v="204235.41"/>
    <n v="30667.19"/>
    <n v="0.15"/>
    <n v="72.010000000000005"/>
    <x v="0"/>
    <n v="5"/>
    <b v="0"/>
    <s v="Delivered"/>
    <x v="1"/>
    <x v="10"/>
    <n v="2"/>
    <x v="1"/>
    <x v="17"/>
    <s v="26-35"/>
    <x v="1"/>
    <x v="0"/>
    <n v="0"/>
    <n v="1"/>
    <n v="0"/>
    <n v="1"/>
  </r>
  <r>
    <s v="ORD-02961"/>
    <d v="2023-07-06T00:00:00"/>
    <d v="2023-07-06T00:00:00"/>
    <s v="CUST02626"/>
    <s v="Arjun Rao"/>
    <n v="58"/>
    <n v="58"/>
    <s v="Male"/>
    <s v="Male"/>
    <s v="North"/>
    <s v="Ludhiana"/>
    <x v="3"/>
    <x v="33"/>
    <n v="9"/>
    <n v="9"/>
    <n v="324.23"/>
    <n v="0.17"/>
    <n v="4033.84"/>
    <n v="456.69"/>
    <n v="0.113"/>
    <n v="63.2"/>
    <x v="0"/>
    <m/>
    <b v="0"/>
    <s v="Delivered"/>
    <x v="1"/>
    <x v="7"/>
    <m/>
    <x v="1"/>
    <x v="17"/>
    <s v="46-60"/>
    <x v="3"/>
    <x v="0"/>
    <n v="0"/>
    <n v="1"/>
    <n v="0"/>
    <n v="1"/>
  </r>
  <r>
    <s v="ORD-02960"/>
    <d v="2023-07-06T00:00:00"/>
    <d v="2023-07-06T00:00:00"/>
    <s v="CUST73492"/>
    <s v="Ritu Patel"/>
    <n v="35"/>
    <n v="35"/>
    <s v="F"/>
    <s v="Female"/>
    <s v="South"/>
    <s v="Chennai"/>
    <x v="3"/>
    <x v="31"/>
    <n v="8"/>
    <n v="8"/>
    <n v="421.42"/>
    <n v="0.14000000000000001"/>
    <n v="4774.2700000000004"/>
    <n v="467.76"/>
    <n v="9.8000000000000004E-2"/>
    <n v="84.51"/>
    <x v="1"/>
    <n v="3"/>
    <b v="0"/>
    <s v="Shipped"/>
    <x v="4"/>
    <x v="5"/>
    <n v="8"/>
    <x v="1"/>
    <x v="17"/>
    <s v="26-35"/>
    <x v="3"/>
    <x v="0"/>
    <n v="0"/>
    <n v="0"/>
    <n v="0"/>
    <n v="1"/>
  </r>
  <r>
    <s v="ORD-02958"/>
    <d v="2023-07-05T00:00:00"/>
    <d v="2023-07-05T00:00:00"/>
    <s v="CUST02784"/>
    <s v="Sunita Gupta"/>
    <n v="25"/>
    <n v="25"/>
    <s v="Male"/>
    <s v="Male"/>
    <s v="North"/>
    <s v="Amritsar"/>
    <x v="5"/>
    <x v="10"/>
    <n v="3"/>
    <n v="3"/>
    <n v="13054.7"/>
    <n v="0.2"/>
    <n v="50129.67"/>
    <n v="9740.83"/>
    <n v="0.19400000000000001"/>
    <n v="41.44"/>
    <x v="3"/>
    <n v="2"/>
    <b v="1"/>
    <s v="Returned"/>
    <x v="0"/>
    <x v="9"/>
    <n v="9"/>
    <x v="1"/>
    <x v="17"/>
    <s v="18-25"/>
    <x v="3"/>
    <x v="0"/>
    <n v="1"/>
    <n v="1"/>
    <n v="0"/>
    <n v="1"/>
  </r>
  <r>
    <s v="ORD-02956"/>
    <d v="2023-07-04T00:00:00"/>
    <d v="2023-07-04T00:00:00"/>
    <s v="CUST64061"/>
    <s v="Rohan Pillai"/>
    <n v="10"/>
    <n v="10"/>
    <s v="Other"/>
    <s v="Other"/>
    <s v="South"/>
    <s v="Chennai"/>
    <x v="6"/>
    <x v="24"/>
    <n v="9"/>
    <n v="9"/>
    <n v="1340.2"/>
    <n v="0.38"/>
    <n v="12757.93"/>
    <n v="3852.39"/>
    <n v="0.30199999999999999"/>
    <n v="105.03"/>
    <x v="1"/>
    <n v="3"/>
    <b v="0"/>
    <s v="Cancelled"/>
    <x v="3"/>
    <x v="4"/>
    <n v="4"/>
    <x v="1"/>
    <x v="17"/>
    <s v="&lt;18"/>
    <x v="1"/>
    <x v="0"/>
    <n v="0"/>
    <n v="0"/>
    <n v="1"/>
    <n v="1"/>
  </r>
  <r>
    <s v="ORD-02957"/>
    <d v="2023-07-04T00:00:00"/>
    <d v="2023-07-04T00:00:00"/>
    <s v="CUST77083"/>
    <s v="Priya Chatterjee"/>
    <n v="60"/>
    <n v="60"/>
    <s v="Female"/>
    <s v="Female"/>
    <s v="East"/>
    <s v="Patna"/>
    <x v="3"/>
    <x v="33"/>
    <n v="9"/>
    <n v="9"/>
    <n v="462.67"/>
    <n v="0.04"/>
    <n v="6520.25"/>
    <n v="574.64"/>
    <n v="8.7999999999999995E-2"/>
    <n v="60.51"/>
    <x v="5"/>
    <n v="2"/>
    <b v="0"/>
    <s v="Delivered"/>
    <x v="1"/>
    <x v="5"/>
    <n v="8"/>
    <x v="1"/>
    <x v="17"/>
    <s v="46-60"/>
    <x v="2"/>
    <x v="0"/>
    <n v="0"/>
    <n v="1"/>
    <n v="0"/>
    <n v="1"/>
  </r>
  <r>
    <s v="ORD-02955"/>
    <d v="2023-07-04T00:00:00"/>
    <d v="2023-07-04T00:00:00"/>
    <s v="CUST34816"/>
    <s v="Arjun Bhat"/>
    <n v="41"/>
    <n v="41"/>
    <s v="Other"/>
    <s v="Other"/>
    <s v="East"/>
    <s v="Guwahati"/>
    <x v="6"/>
    <x v="35"/>
    <n v="6"/>
    <n v="6"/>
    <n v="1234.8599999999999"/>
    <n v="0.13"/>
    <n v="10211.19"/>
    <n v="4328.1000000000004"/>
    <n v="0.42399999999999999"/>
    <n v="63.86"/>
    <x v="0"/>
    <n v="2"/>
    <b v="0"/>
    <s v="Delivered"/>
    <x v="1"/>
    <x v="7"/>
    <m/>
    <x v="1"/>
    <x v="17"/>
    <s v="36-45"/>
    <x v="3"/>
    <x v="0"/>
    <n v="0"/>
    <n v="1"/>
    <n v="0"/>
    <n v="1"/>
  </r>
  <r>
    <s v="ORD-02953"/>
    <d v="2023-07-03T00:00:00"/>
    <d v="2023-07-03T00:00:00"/>
    <s v="CUST69533"/>
    <s v="Amit Kumar"/>
    <n v="31"/>
    <n v="31"/>
    <s v="Other"/>
    <s v="Other"/>
    <s v="Central"/>
    <s v="Raipur"/>
    <x v="6"/>
    <x v="23"/>
    <n v="1"/>
    <n v="1"/>
    <n v="362.3"/>
    <n v="0.37"/>
    <n v="319.67"/>
    <n v="152.66"/>
    <n v="0.47799999999999998"/>
    <n v="52.96"/>
    <x v="2"/>
    <n v="4"/>
    <b v="0"/>
    <s v="Delivered"/>
    <x v="1"/>
    <x v="0"/>
    <n v="3"/>
    <x v="1"/>
    <x v="17"/>
    <s v="26-35"/>
    <x v="1"/>
    <x v="0"/>
    <n v="0"/>
    <n v="1"/>
    <n v="0"/>
    <n v="1"/>
  </r>
  <r>
    <s v="ORD-02954"/>
    <d v="2023-07-03T00:00:00"/>
    <d v="2023-07-03T00:00:00"/>
    <s v="CUST48148"/>
    <s v="Sunita Joshi"/>
    <n v="37"/>
    <n v="37"/>
    <s v="Other"/>
    <s v="Other"/>
    <s v="West"/>
    <s v="Ahmedabad"/>
    <x v="4"/>
    <x v="8"/>
    <n v="4"/>
    <n v="4"/>
    <n v="258.16000000000003"/>
    <n v="0.2"/>
    <n v="1147.42"/>
    <n v="452.37"/>
    <n v="0.39400000000000002"/>
    <n v="71.77"/>
    <x v="4"/>
    <n v="5"/>
    <b v="1"/>
    <s v="Returned"/>
    <x v="0"/>
    <x v="8"/>
    <n v="7"/>
    <x v="1"/>
    <x v="17"/>
    <s v="36-45"/>
    <x v="3"/>
    <x v="0"/>
    <n v="1"/>
    <n v="1"/>
    <n v="0"/>
    <n v="1"/>
  </r>
  <r>
    <s v="ORD-02952"/>
    <d v="2023-07-02T00:00:00"/>
    <d v="2023-07-02T00:00:00"/>
    <s v="CUST41320"/>
    <s v="Aarav Kumar"/>
    <n v="35"/>
    <n v="35"/>
    <s v="Female"/>
    <s v="Female"/>
    <s v="Central"/>
    <s v="Nagpur"/>
    <x v="3"/>
    <x v="31"/>
    <n v="3"/>
    <n v="3"/>
    <n v="130.57"/>
    <n v="0.23"/>
    <n v="529.29999999999995"/>
    <n v="61.59"/>
    <n v="0.11600000000000001"/>
    <n v="41.29"/>
    <x v="4"/>
    <n v="1"/>
    <b v="0"/>
    <s v="Cancelled"/>
    <x v="3"/>
    <x v="5"/>
    <n v="8"/>
    <x v="1"/>
    <x v="17"/>
    <s v="26-35"/>
    <x v="0"/>
    <x v="0"/>
    <n v="0"/>
    <n v="0"/>
    <n v="1"/>
    <n v="1"/>
  </r>
  <r>
    <s v="ORD-02947"/>
    <d v="2023-07-01T00:00:00"/>
    <d v="2023-07-01T00:00:00"/>
    <s v="CUST85761"/>
    <s v="Aditya Chatterjee"/>
    <n v="44"/>
    <n v="44"/>
    <s v="Other"/>
    <s v="Other"/>
    <s v="South"/>
    <s v="Kochi"/>
    <x v="1"/>
    <x v="28"/>
    <n v="2"/>
    <n v="2"/>
    <n v="26714.83"/>
    <n v="0.23"/>
    <n v="63871.89"/>
    <n v="16676.939999999999"/>
    <n v="0.26100000000000001"/>
    <n v="67.209999999999994"/>
    <x v="3"/>
    <n v="5"/>
    <b v="0"/>
    <s v="Delivered"/>
    <x v="1"/>
    <x v="8"/>
    <n v="7"/>
    <x v="1"/>
    <x v="17"/>
    <s v="36-45"/>
    <x v="0"/>
    <x v="0"/>
    <n v="0"/>
    <n v="1"/>
    <n v="0"/>
    <n v="1"/>
  </r>
  <r>
    <s v="ORD-02950"/>
    <d v="2023-07-01T00:00:00"/>
    <d v="2023-07-01T00:00:00"/>
    <s v="CUST02564"/>
    <s v="Nisha Gupta"/>
    <n v="57"/>
    <n v="57"/>
    <s v="Other"/>
    <s v="Other"/>
    <s v="Central"/>
    <s v="Raipur"/>
    <x v="1"/>
    <x v="34"/>
    <n v="7"/>
    <n v="7"/>
    <n v="7949.66"/>
    <n v="0.28999999999999998"/>
    <n v="60207.42"/>
    <n v="13411.24"/>
    <n v="0.223"/>
    <n v="66.87"/>
    <x v="2"/>
    <n v="4"/>
    <b v="0"/>
    <s v="Delivered"/>
    <x v="1"/>
    <x v="10"/>
    <n v="2"/>
    <x v="1"/>
    <x v="17"/>
    <s v="46-60"/>
    <x v="0"/>
    <x v="0"/>
    <n v="0"/>
    <n v="1"/>
    <n v="0"/>
    <n v="1"/>
  </r>
  <r>
    <s v="ORD-02951"/>
    <d v="2023-07-01T00:00:00"/>
    <d v="2023-07-01T00:00:00"/>
    <s v="CUST74188"/>
    <s v="Aarav Singh"/>
    <n v="46"/>
    <n v="46"/>
    <s v="Male"/>
    <s v="Male"/>
    <s v="West"/>
    <s v="Mumbai"/>
    <x v="5"/>
    <x v="22"/>
    <n v="2"/>
    <n v="2"/>
    <n v="10865.46"/>
    <n v="0.25"/>
    <n v="25165.9"/>
    <n v="6993.08"/>
    <n v="0.27800000000000002"/>
    <n v="49.79"/>
    <x v="1"/>
    <n v="1"/>
    <b v="1"/>
    <s v="Returned"/>
    <x v="0"/>
    <x v="8"/>
    <n v="7"/>
    <x v="1"/>
    <x v="17"/>
    <s v="46-60"/>
    <x v="0"/>
    <x v="0"/>
    <n v="1"/>
    <n v="1"/>
    <n v="0"/>
    <n v="1"/>
  </r>
  <r>
    <s v="ORD-02949"/>
    <d v="2023-07-01T00:00:00"/>
    <d v="2023-07-01T00:00:00"/>
    <s v="CUST29456"/>
    <s v="Priya Sharma"/>
    <n v="20"/>
    <n v="20"/>
    <s v="Other"/>
    <s v="Other"/>
    <s v="East"/>
    <s v="Bhubaneswar"/>
    <x v="3"/>
    <x v="14"/>
    <n v="3"/>
    <n v="3"/>
    <n v="108.19"/>
    <n v="0.4"/>
    <n v="272.74"/>
    <n v="18.29"/>
    <n v="6.7000000000000004E-2"/>
    <n v="82.45"/>
    <x v="1"/>
    <n v="2"/>
    <b v="0"/>
    <s v="Cancelled"/>
    <x v="3"/>
    <x v="1"/>
    <n v="5"/>
    <x v="1"/>
    <x v="17"/>
    <s v="18-25"/>
    <x v="1"/>
    <x v="0"/>
    <n v="0"/>
    <n v="0"/>
    <n v="1"/>
    <n v="1"/>
  </r>
  <r>
    <s v="ORD-02948"/>
    <d v="2023-07-01T00:00:00"/>
    <d v="2023-07-01T00:00:00"/>
    <s v="CUST47347"/>
    <s v="Deepa Mishra"/>
    <n v="36"/>
    <n v="36"/>
    <s v="Male"/>
    <s v="Male"/>
    <s v="North"/>
    <s v="Chandigarh"/>
    <x v="0"/>
    <x v="38"/>
    <n v="9"/>
    <n v="9"/>
    <n v="384.12"/>
    <n v="0.06"/>
    <n v="5112.1400000000003"/>
    <n v="2559.12"/>
    <n v="0.501"/>
    <n v="26.49"/>
    <x v="3"/>
    <n v="3"/>
    <b v="0"/>
    <s v="Delivered"/>
    <x v="1"/>
    <x v="5"/>
    <n v="8"/>
    <x v="1"/>
    <x v="17"/>
    <s v="36-45"/>
    <x v="2"/>
    <x v="0"/>
    <n v="0"/>
    <n v="1"/>
    <n v="0"/>
    <n v="1"/>
  </r>
  <r>
    <s v="ORD-02945"/>
    <d v="2023-06-30T00:00:00"/>
    <d v="2023-06-30T00:00:00"/>
    <s v="CUST19434"/>
    <s v="Aarav Das"/>
    <n v="28"/>
    <n v="28"/>
    <s v="Other"/>
    <s v="Other"/>
    <s v="East"/>
    <s v="Guwahati"/>
    <x v="1"/>
    <x v="20"/>
    <n v="9"/>
    <n v="9"/>
    <n v="12800.64"/>
    <n v="0.3"/>
    <n v="120310.49"/>
    <n v="28867.05"/>
    <n v="0.24"/>
    <n v="77.17"/>
    <x v="1"/>
    <n v="5"/>
    <b v="0"/>
    <s v="Delivered"/>
    <x v="1"/>
    <x v="8"/>
    <n v="7"/>
    <x v="1"/>
    <x v="18"/>
    <s v="26-35"/>
    <x v="0"/>
    <x v="0"/>
    <n v="0"/>
    <n v="1"/>
    <n v="0"/>
    <n v="1"/>
  </r>
  <r>
    <s v="ORD-02944"/>
    <d v="2023-06-30T00:00:00"/>
    <d v="2023-06-30T00:00:00"/>
    <s v="CUST91370"/>
    <s v="Rahul Bhat"/>
    <n v="41"/>
    <n v="41"/>
    <s v="Other"/>
    <s v="Other"/>
    <s v="North"/>
    <s v="Amritsar"/>
    <x v="5"/>
    <x v="18"/>
    <n v="7"/>
    <n v="7"/>
    <n v="4046"/>
    <n v="0.11"/>
    <n v="44053.34"/>
    <n v="9372.6299999999992"/>
    <n v="0.21299999999999999"/>
    <n v="42.33"/>
    <x v="5"/>
    <n v="2"/>
    <b v="0"/>
    <s v="Delivered"/>
    <x v="1"/>
    <x v="6"/>
    <n v="6"/>
    <x v="1"/>
    <x v="18"/>
    <s v="36-45"/>
    <x v="3"/>
    <x v="0"/>
    <n v="0"/>
    <n v="1"/>
    <n v="0"/>
    <n v="1"/>
  </r>
  <r>
    <s v="ORD-02943"/>
    <d v="2023-06-30T00:00:00"/>
    <d v="2023-06-30T00:00:00"/>
    <s v="CUST64972"/>
    <s v="Arjun Das"/>
    <n v="41"/>
    <n v="41"/>
    <s v="Male"/>
    <s v="Male"/>
    <s v="North"/>
    <s v="Amritsar"/>
    <x v="5"/>
    <x v="18"/>
    <n v="9"/>
    <n v="9"/>
    <n v="6912.54"/>
    <n v="0.01"/>
    <n v="98451.07"/>
    <n v="24585.48"/>
    <n v="0.25"/>
    <n v="74.650000000000006"/>
    <x v="2"/>
    <n v="5"/>
    <b v="0"/>
    <s v="Delivered"/>
    <x v="1"/>
    <x v="6"/>
    <n v="6"/>
    <x v="1"/>
    <x v="18"/>
    <s v="36-45"/>
    <x v="2"/>
    <x v="0"/>
    <n v="0"/>
    <n v="1"/>
    <n v="0"/>
    <n v="1"/>
  </r>
  <r>
    <s v="ORD-02946"/>
    <d v="2023-06-30T00:00:00"/>
    <d v="2023-06-30T00:00:00"/>
    <s v="CUST34949"/>
    <s v="Sunita Sharma"/>
    <n v="29"/>
    <n v="29"/>
    <s v="Other"/>
    <s v="Other"/>
    <s v="East"/>
    <s v="Bhubaneswar"/>
    <x v="4"/>
    <x v="36"/>
    <m/>
    <m/>
    <n v="1028.79"/>
    <n v="0.32"/>
    <n v="1058.82"/>
    <n v="441.92"/>
    <n v="0.41699999999999998"/>
    <n v="77.010000000000005"/>
    <x v="2"/>
    <n v="3"/>
    <b v="1"/>
    <s v="Returned"/>
    <x v="0"/>
    <x v="0"/>
    <n v="3"/>
    <x v="1"/>
    <x v="18"/>
    <s v="26-35"/>
    <x v="1"/>
    <x v="0"/>
    <n v="1"/>
    <n v="1"/>
    <n v="0"/>
    <n v="1"/>
  </r>
  <r>
    <s v="ORD-02942"/>
    <d v="2023-06-30T00:00:00"/>
    <d v="2023-06-30T00:00:00"/>
    <s v="CUST41370"/>
    <s v="Amit Verma"/>
    <n v="40"/>
    <n v="40"/>
    <s v="Male"/>
    <s v="Male"/>
    <s v="North"/>
    <s v="Delhi"/>
    <x v="3"/>
    <x v="31"/>
    <n v="5"/>
    <n v="5"/>
    <n v="306.51"/>
    <n v="0.18"/>
    <n v="2204.96"/>
    <n v="174.67"/>
    <n v="7.9000000000000001E-2"/>
    <n v="63.22"/>
    <x v="1"/>
    <n v="3"/>
    <b v="0"/>
    <s v="Delivered"/>
    <x v="1"/>
    <x v="0"/>
    <n v="3"/>
    <x v="1"/>
    <x v="18"/>
    <s v="36-45"/>
    <x v="3"/>
    <x v="0"/>
    <n v="0"/>
    <n v="1"/>
    <n v="0"/>
    <n v="1"/>
  </r>
  <r>
    <s v="ORD-02940"/>
    <d v="2023-06-29T00:00:00"/>
    <d v="2023-06-29T00:00:00"/>
    <s v="CUST98397"/>
    <s v="Priya Patel"/>
    <n v="33"/>
    <n v="33"/>
    <s v="Male"/>
    <s v="Male"/>
    <s v="East"/>
    <s v="Kolkata"/>
    <x v="1"/>
    <x v="3"/>
    <n v="7"/>
    <n v="7"/>
    <n v="29626.67"/>
    <n v="0.25"/>
    <n v="260198.32"/>
    <n v="54990.37"/>
    <n v="0.21099999999999999"/>
    <n v="89.07"/>
    <x v="2"/>
    <n v="3"/>
    <b v="0"/>
    <s v="Delivered"/>
    <x v="1"/>
    <x v="10"/>
    <n v="2"/>
    <x v="1"/>
    <x v="18"/>
    <s v="26-35"/>
    <x v="0"/>
    <x v="0"/>
    <n v="0"/>
    <n v="1"/>
    <n v="0"/>
    <n v="1"/>
  </r>
  <r>
    <s v="ORD-02941"/>
    <d v="2023-06-29T00:00:00"/>
    <d v="2023-06-29T00:00:00"/>
    <s v="CUST16576"/>
    <s v="Aditya Mehta"/>
    <n v="53"/>
    <n v="53"/>
    <s v="Female"/>
    <s v="Female"/>
    <s v="North"/>
    <s v="Amritsar"/>
    <x v="4"/>
    <x v="8"/>
    <n v="4"/>
    <n v="4"/>
    <n v="254.4"/>
    <n v="0.04"/>
    <n v="1971.55"/>
    <n v="765.6"/>
    <n v="0.38800000000000001"/>
    <n v="70.91"/>
    <x v="1"/>
    <n v="4"/>
    <b v="0"/>
    <s v="Delivered"/>
    <x v="1"/>
    <x v="8"/>
    <n v="7"/>
    <x v="1"/>
    <x v="18"/>
    <s v="46-60"/>
    <x v="2"/>
    <x v="0"/>
    <n v="0"/>
    <n v="1"/>
    <n v="0"/>
    <n v="1"/>
  </r>
  <r>
    <s v="ORD-02936"/>
    <d v="2023-06-28T00:00:00"/>
    <d v="2023-06-28T00:00:00"/>
    <s v="CUST18941"/>
    <s v="Ananya Mishra"/>
    <n v="30"/>
    <n v="30"/>
    <s v="Female"/>
    <s v="Female"/>
    <s v="South"/>
    <s v="Chennai"/>
    <x v="3"/>
    <x v="40"/>
    <n v="9"/>
    <n v="9"/>
    <n v="452.13"/>
    <n v="0.25"/>
    <n v="4808.83"/>
    <n v="248.08"/>
    <n v="5.1999999999999998E-2"/>
    <n v="97.53"/>
    <x v="5"/>
    <n v="1"/>
    <b v="1"/>
    <s v="Returned"/>
    <x v="0"/>
    <x v="9"/>
    <n v="9"/>
    <x v="1"/>
    <x v="18"/>
    <s v="26-35"/>
    <x v="0"/>
    <x v="0"/>
    <n v="1"/>
    <n v="1"/>
    <n v="0"/>
    <n v="1"/>
  </r>
  <r>
    <s v="ORD-02935"/>
    <d v="2023-06-28T00:00:00"/>
    <d v="2023-06-28T00:00:00"/>
    <s v="CUST75718"/>
    <s v="Aarav Das"/>
    <n v="27"/>
    <n v="27"/>
    <s v="Female"/>
    <s v="Female"/>
    <s v="North"/>
    <s v="Delhi"/>
    <x v="5"/>
    <x v="18"/>
    <n v="1"/>
    <n v="1"/>
    <n v="8268.89"/>
    <m/>
    <n v="14813.92"/>
    <n v="3926.85"/>
    <n v="0.26500000000000001"/>
    <n v="52.82"/>
    <x v="0"/>
    <n v="3"/>
    <b v="0"/>
    <s v="Delivered"/>
    <x v="1"/>
    <x v="8"/>
    <n v="7"/>
    <x v="1"/>
    <x v="18"/>
    <s v="26-35"/>
    <x v="5"/>
    <x v="0"/>
    <n v="0"/>
    <n v="1"/>
    <n v="0"/>
    <n v="1"/>
  </r>
  <r>
    <s v="ORD-02939"/>
    <d v="2023-06-28T00:00:00"/>
    <d v="2023-06-28T00:00:00"/>
    <s v="CUST99269"/>
    <s v="Ananya Mishra"/>
    <n v="42"/>
    <n v="42"/>
    <s v="Other"/>
    <s v="Other"/>
    <s v="North"/>
    <s v="Chandigarh"/>
    <x v="2"/>
    <x v="4"/>
    <n v="3"/>
    <n v="3"/>
    <n v="28197.79"/>
    <n v="0.16"/>
    <n v="103938.59"/>
    <n v="17181.509999999998"/>
    <n v="0.16500000000000001"/>
    <n v="73.989999999999995"/>
    <x v="2"/>
    <n v="4"/>
    <b v="0"/>
    <s v="Shipped"/>
    <x v="4"/>
    <x v="2"/>
    <n v="1"/>
    <x v="1"/>
    <x v="18"/>
    <s v="36-45"/>
    <x v="3"/>
    <x v="0"/>
    <n v="0"/>
    <n v="0"/>
    <n v="0"/>
    <n v="1"/>
  </r>
  <r>
    <s v="ORD-02938"/>
    <d v="2023-06-28T00:00:00"/>
    <d v="2023-06-28T00:00:00"/>
    <s v="CUST95887"/>
    <s v="Priya Sharma"/>
    <n v="33"/>
    <n v="33"/>
    <s v="Male"/>
    <s v="Male"/>
    <s v="South"/>
    <s v="Bangalore"/>
    <x v="1"/>
    <x v="1"/>
    <n v="7"/>
    <n v="7"/>
    <n v="20356.98"/>
    <n v="0.35"/>
    <n v="152291.21"/>
    <n v="54665.64"/>
    <n v="0.35899999999999999"/>
    <n v="53.58"/>
    <x v="4"/>
    <m/>
    <b v="1"/>
    <s v="Returned"/>
    <x v="0"/>
    <x v="0"/>
    <n v="3"/>
    <x v="1"/>
    <x v="18"/>
    <s v="26-35"/>
    <x v="1"/>
    <x v="0"/>
    <n v="1"/>
    <n v="1"/>
    <n v="0"/>
    <n v="1"/>
  </r>
  <r>
    <s v="ORD-02937"/>
    <d v="2023-06-28T00:00:00"/>
    <d v="2023-06-28T00:00:00"/>
    <s v="CUST46894"/>
    <s v="Nisha Iyer"/>
    <n v="49"/>
    <n v="49"/>
    <s v="Female"/>
    <s v="Female"/>
    <s v="East"/>
    <s v="Guwahati"/>
    <x v="2"/>
    <x v="11"/>
    <n v="10"/>
    <n v="10"/>
    <n v="13230.15"/>
    <n v="0.38"/>
    <n v="122855.89"/>
    <n v="16653.59"/>
    <n v="0.13600000000000001"/>
    <n v="74.38"/>
    <x v="0"/>
    <n v="5"/>
    <b v="0"/>
    <s v="Delivered"/>
    <x v="1"/>
    <x v="3"/>
    <n v="10"/>
    <x v="1"/>
    <x v="18"/>
    <s v="46-60"/>
    <x v="1"/>
    <x v="0"/>
    <n v="0"/>
    <n v="1"/>
    <n v="0"/>
    <n v="1"/>
  </r>
  <r>
    <s v="ORD-02934"/>
    <d v="2023-06-27T00:00:00"/>
    <d v="2023-06-27T00:00:00"/>
    <s v="CUST34229"/>
    <s v="Rahul Gupta"/>
    <n v="50"/>
    <n v="50"/>
    <s v="Female"/>
    <s v="Female"/>
    <s v="North"/>
    <s v="Chandigarh"/>
    <x v="5"/>
    <x v="22"/>
    <n v="9"/>
    <n v="9"/>
    <n v="13111.09"/>
    <n v="0.28999999999999998"/>
    <n v="128078.44"/>
    <n v="31164.9"/>
    <n v="0.24299999999999999"/>
    <n v="62.85"/>
    <x v="4"/>
    <n v="3"/>
    <b v="0"/>
    <s v="Delivered"/>
    <x v="1"/>
    <x v="9"/>
    <n v="9"/>
    <x v="1"/>
    <x v="18"/>
    <s v="46-60"/>
    <x v="0"/>
    <x v="0"/>
    <n v="0"/>
    <n v="1"/>
    <n v="0"/>
    <n v="1"/>
  </r>
  <r>
    <s v="ORD-02933"/>
    <d v="2023-06-27T00:00:00"/>
    <d v="2023-06-27T00:00:00"/>
    <s v="CUST17587"/>
    <s v="Pooja Gupta"/>
    <n v="46"/>
    <n v="46"/>
    <s v="Female"/>
    <s v="Female"/>
    <s v="Central"/>
    <s v="Bhopal"/>
    <x v="4"/>
    <x v="8"/>
    <n v="10"/>
    <n v="10"/>
    <n v="1124.31"/>
    <n v="0.12"/>
    <n v="18133.14"/>
    <n v="7672.21"/>
    <n v="0.42299999999999999"/>
    <n v="80.41"/>
    <x v="0"/>
    <n v="2"/>
    <b v="0"/>
    <s v="Delivered"/>
    <x v="1"/>
    <x v="10"/>
    <n v="2"/>
    <x v="1"/>
    <x v="18"/>
    <s v="46-60"/>
    <x v="3"/>
    <x v="0"/>
    <n v="0"/>
    <n v="1"/>
    <n v="0"/>
    <n v="1"/>
  </r>
  <r>
    <s v="ORD-02932"/>
    <d v="2023-06-25T00:00:00"/>
    <d v="2023-06-25T00:00:00"/>
    <s v="CUST49455"/>
    <s v="Nisha Iyer"/>
    <n v="17"/>
    <n v="17"/>
    <s v="Other"/>
    <s v="Other"/>
    <s v="North"/>
    <s v="Amritsar"/>
    <x v="1"/>
    <x v="34"/>
    <n v="8"/>
    <n v="8"/>
    <n v="11770.39"/>
    <n v="0.15"/>
    <n v="137222.95000000001"/>
    <n v="30354.400000000001"/>
    <n v="0.221"/>
    <n v="52.08"/>
    <x v="4"/>
    <m/>
    <b v="0"/>
    <s v="Shipped"/>
    <x v="4"/>
    <x v="3"/>
    <n v="10"/>
    <x v="1"/>
    <x v="18"/>
    <s v="&lt;18"/>
    <x v="3"/>
    <x v="0"/>
    <n v="0"/>
    <n v="0"/>
    <n v="0"/>
    <n v="1"/>
  </r>
  <r>
    <s v="ORD-02931"/>
    <d v="2023-06-23T00:00:00"/>
    <d v="2023-06-23T00:00:00"/>
    <s v="CUST81737"/>
    <s v="Ananya Joshi"/>
    <n v="36"/>
    <n v="36"/>
    <s v="Other"/>
    <s v="Other"/>
    <s v="West"/>
    <s v="Surat"/>
    <x v="0"/>
    <x v="16"/>
    <n v="8"/>
    <n v="8"/>
    <n v="1976.85"/>
    <n v="0.3"/>
    <n v="17609.099999999999"/>
    <n v="8544.51"/>
    <n v="0.48499999999999999"/>
    <n v="81.44"/>
    <x v="5"/>
    <n v="4"/>
    <b v="0"/>
    <s v="Delivered"/>
    <x v="1"/>
    <x v="6"/>
    <n v="6"/>
    <x v="1"/>
    <x v="18"/>
    <s v="36-45"/>
    <x v="0"/>
    <x v="0"/>
    <n v="0"/>
    <n v="1"/>
    <n v="0"/>
    <n v="1"/>
  </r>
  <r>
    <s v="ORD-02930"/>
    <d v="2023-06-21T00:00:00"/>
    <d v="2023-06-21T00:00:00"/>
    <s v="CUST27302"/>
    <s v="Karan Verma"/>
    <n v="29"/>
    <n v="29"/>
    <s v="Male"/>
    <s v="Male"/>
    <s v="West"/>
    <s v="Ahmedabad"/>
    <x v="0"/>
    <x v="16"/>
    <n v="10"/>
    <n v="10"/>
    <n v="325.56"/>
    <n v="0.28999999999999998"/>
    <n v="3569.04"/>
    <n v="1816.65"/>
    <n v="0.50900000000000001"/>
    <n v="46.14"/>
    <x v="2"/>
    <n v="1"/>
    <b v="0"/>
    <s v="Cancelled"/>
    <x v="3"/>
    <x v="0"/>
    <n v="3"/>
    <x v="1"/>
    <x v="18"/>
    <s v="26-35"/>
    <x v="0"/>
    <x v="0"/>
    <n v="0"/>
    <n v="0"/>
    <n v="1"/>
    <n v="1"/>
  </r>
  <r>
    <s v="ORD-02929"/>
    <d v="2023-06-21T00:00:00"/>
    <d v="2023-06-21T00:00:00"/>
    <s v="CUST82307"/>
    <s v="Sanjay Kumar"/>
    <n v="28"/>
    <n v="28"/>
    <s v="Male"/>
    <s v="Male"/>
    <s v="West"/>
    <s v="Mumbai"/>
    <x v="2"/>
    <x v="26"/>
    <n v="8"/>
    <n v="8"/>
    <n v="11278.1"/>
    <n v="0.36"/>
    <n v="103626.93"/>
    <n v="9357.16"/>
    <n v="0.09"/>
    <n v="60.7"/>
    <x v="4"/>
    <n v="3"/>
    <b v="0"/>
    <s v="Delivered"/>
    <x v="1"/>
    <x v="5"/>
    <n v="8"/>
    <x v="1"/>
    <x v="18"/>
    <s v="26-35"/>
    <x v="1"/>
    <x v="0"/>
    <n v="0"/>
    <n v="1"/>
    <n v="0"/>
    <n v="1"/>
  </r>
  <r>
    <s v="ORD-02928"/>
    <d v="2023-06-20T00:00:00"/>
    <d v="2023-06-20T00:00:00"/>
    <s v="CUST17827"/>
    <s v="Sunita Bose"/>
    <n v="40"/>
    <n v="40"/>
    <s v="Other"/>
    <s v="Other"/>
    <s v="Central"/>
    <s v="Indore"/>
    <x v="6"/>
    <x v="13"/>
    <n v="6"/>
    <n v="6"/>
    <n v="3464.49"/>
    <n v="0.3"/>
    <n v="23273.58"/>
    <n v="8946.26"/>
    <n v="0.38400000000000001"/>
    <n v="68.97"/>
    <x v="2"/>
    <n v="4"/>
    <b v="0"/>
    <s v="Cancelled"/>
    <x v="3"/>
    <x v="1"/>
    <n v="5"/>
    <x v="1"/>
    <x v="18"/>
    <s v="36-45"/>
    <x v="0"/>
    <x v="0"/>
    <n v="0"/>
    <n v="0"/>
    <n v="1"/>
    <n v="1"/>
  </r>
  <r>
    <s v="ORD-02927"/>
    <d v="2023-06-20T00:00:00"/>
    <d v="2023-06-20T00:00:00"/>
    <s v="CUST53444"/>
    <s v="Nisha Mehta"/>
    <n v="38"/>
    <n v="38"/>
    <s v="Female"/>
    <s v="Female"/>
    <s v="West"/>
    <s v="Mumbai"/>
    <x v="5"/>
    <x v="12"/>
    <n v="10"/>
    <n v="10"/>
    <n v="12849.18"/>
    <n v="0.17"/>
    <n v="162026.23999999999"/>
    <n v="55613.66"/>
    <n v="0.34300000000000003"/>
    <n v="50.59"/>
    <x v="3"/>
    <n v="1"/>
    <b v="1"/>
    <s v="Returned"/>
    <x v="0"/>
    <x v="6"/>
    <n v="6"/>
    <x v="1"/>
    <x v="18"/>
    <s v="36-45"/>
    <x v="3"/>
    <x v="0"/>
    <n v="1"/>
    <n v="1"/>
    <n v="0"/>
    <n v="1"/>
  </r>
  <r>
    <s v="ORD-02926"/>
    <d v="2023-06-20T00:00:00"/>
    <d v="2023-06-20T00:00:00"/>
    <s v="CUST07282"/>
    <s v="Nisha Nair"/>
    <n v="31"/>
    <n v="31"/>
    <s v="Female"/>
    <s v="Female"/>
    <s v="East"/>
    <s v="Patna"/>
    <x v="0"/>
    <x v="0"/>
    <n v="8"/>
    <n v="8"/>
    <n v="203.71"/>
    <n v="0.16"/>
    <n v="2533.79"/>
    <n v="1078.45"/>
    <n v="0.42599999999999999"/>
    <n v="40.28"/>
    <x v="5"/>
    <n v="3"/>
    <b v="0"/>
    <s v="Delivered"/>
    <x v="1"/>
    <x v="9"/>
    <n v="9"/>
    <x v="1"/>
    <x v="18"/>
    <s v="26-35"/>
    <x v="3"/>
    <x v="0"/>
    <n v="0"/>
    <n v="1"/>
    <n v="0"/>
    <n v="1"/>
  </r>
  <r>
    <s v="ORD-02925"/>
    <d v="2023-06-19T00:00:00"/>
    <d v="2023-06-19T00:00:00"/>
    <s v="CUST97817"/>
    <s v="Ritu Mishra"/>
    <n v="20"/>
    <n v="20"/>
    <s v="Other"/>
    <s v="Other"/>
    <s v="East"/>
    <s v="Patna"/>
    <x v="2"/>
    <x v="39"/>
    <n v="10"/>
    <n v="10"/>
    <n v="54102.6"/>
    <n v="0.36"/>
    <n v="523395.38"/>
    <n v="62065.82"/>
    <n v="0.11899999999999999"/>
    <n v="73.13"/>
    <x v="5"/>
    <m/>
    <b v="0"/>
    <s v="Delivered"/>
    <x v="1"/>
    <x v="8"/>
    <n v="7"/>
    <x v="1"/>
    <x v="18"/>
    <s v="18-25"/>
    <x v="1"/>
    <x v="0"/>
    <n v="0"/>
    <n v="1"/>
    <n v="0"/>
    <n v="1"/>
  </r>
  <r>
    <s v="ORD-02924"/>
    <d v="2023-06-19T00:00:00"/>
    <d v="2023-06-19T00:00:00"/>
    <s v="CUST46273"/>
    <s v="Sanjay Gupta"/>
    <n v="19"/>
    <n v="19"/>
    <s v="Male"/>
    <s v="Male"/>
    <s v="North"/>
    <s v="Ludhiana"/>
    <x v="2"/>
    <x v="39"/>
    <n v="2"/>
    <n v="2"/>
    <n v="20357.2"/>
    <n v="0.01"/>
    <n v="56864.2"/>
    <n v="6315.84"/>
    <n v="0.111"/>
    <n v="37.020000000000003"/>
    <x v="2"/>
    <n v="4"/>
    <b v="0"/>
    <s v="Cancelled"/>
    <x v="3"/>
    <x v="1"/>
    <n v="5"/>
    <x v="1"/>
    <x v="18"/>
    <s v="18-25"/>
    <x v="2"/>
    <x v="0"/>
    <n v="0"/>
    <n v="0"/>
    <n v="1"/>
    <n v="1"/>
  </r>
  <r>
    <s v="ORD-02923"/>
    <d v="2023-06-18T00:00:00"/>
    <d v="2023-06-18T00:00:00"/>
    <s v="CUST62956"/>
    <s v="Pooja Mishra"/>
    <n v="15"/>
    <n v="15"/>
    <s v="Male"/>
    <s v="Male"/>
    <s v="North"/>
    <s v="Ludhiana"/>
    <x v="4"/>
    <x v="29"/>
    <n v="9"/>
    <n v="9"/>
    <n v="916.14"/>
    <n v="0.36"/>
    <n v="8220.0400000000009"/>
    <n v="2666.27"/>
    <n v="0.32400000000000001"/>
    <n v="63.91"/>
    <x v="1"/>
    <n v="4"/>
    <b v="0"/>
    <s v="Cancelled"/>
    <x v="3"/>
    <x v="8"/>
    <n v="7"/>
    <x v="1"/>
    <x v="18"/>
    <s v="&lt;18"/>
    <x v="1"/>
    <x v="0"/>
    <n v="0"/>
    <n v="0"/>
    <n v="1"/>
    <n v="1"/>
  </r>
  <r>
    <s v="ORD-02922"/>
    <d v="2023-06-18T00:00:00"/>
    <d v="2023-06-18T00:00:00"/>
    <s v="CUST45653"/>
    <s v="Aditya Reddy"/>
    <n v="27"/>
    <n v="27"/>
    <s v="Male"/>
    <s v="Male"/>
    <s v="East"/>
    <s v="Kolkata"/>
    <x v="1"/>
    <x v="20"/>
    <n v="6"/>
    <n v="6"/>
    <n v="18974.28"/>
    <n v="0.32"/>
    <n v="137423.69"/>
    <n v="7548.58"/>
    <n v="5.5E-2"/>
    <n v="78.91"/>
    <x v="4"/>
    <m/>
    <b v="0"/>
    <s v="Delivered"/>
    <x v="1"/>
    <x v="6"/>
    <n v="6"/>
    <x v="1"/>
    <x v="18"/>
    <s v="26-35"/>
    <x v="1"/>
    <x v="0"/>
    <n v="0"/>
    <n v="1"/>
    <n v="0"/>
    <n v="1"/>
  </r>
  <r>
    <s v="ORD-02921"/>
    <d v="2023-06-17T00:00:00"/>
    <d v="2023-06-17T00:00:00"/>
    <s v="CUST51781"/>
    <s v="Karan Singh"/>
    <n v="26"/>
    <n v="26"/>
    <s v="Male"/>
    <s v="Male"/>
    <s v="North"/>
    <s v="Delhi"/>
    <x v="3"/>
    <x v="25"/>
    <n v="5"/>
    <n v="5"/>
    <n v="200.85"/>
    <n v="0.36"/>
    <n v="1116.3800000000001"/>
    <n v="71.67"/>
    <n v="6.4000000000000001E-2"/>
    <n v="58.1"/>
    <x v="0"/>
    <n v="2"/>
    <b v="0"/>
    <s v="Delivered"/>
    <x v="1"/>
    <x v="2"/>
    <n v="1"/>
    <x v="1"/>
    <x v="18"/>
    <s v="26-35"/>
    <x v="1"/>
    <x v="0"/>
    <n v="0"/>
    <n v="1"/>
    <n v="0"/>
    <n v="1"/>
  </r>
  <r>
    <s v="ORD-02917"/>
    <d v="2023-06-16T00:00:00"/>
    <d v="2023-06-16T00:00:00"/>
    <s v="CUST53514"/>
    <s v="Karan Patel"/>
    <n v="25"/>
    <n v="25"/>
    <s v="Female"/>
    <s v="Female"/>
    <s v="East"/>
    <s v="Kolkata"/>
    <x v="3"/>
    <x v="14"/>
    <n v="9"/>
    <n v="9"/>
    <n v="374.09"/>
    <n v="0.17"/>
    <n v="4521.17"/>
    <n v="397.05"/>
    <n v="8.7999999999999995E-2"/>
    <n v="78.38"/>
    <x v="5"/>
    <n v="1"/>
    <b v="1"/>
    <s v="Returned"/>
    <x v="0"/>
    <x v="5"/>
    <n v="8"/>
    <x v="1"/>
    <x v="18"/>
    <s v="18-25"/>
    <x v="3"/>
    <x v="0"/>
    <n v="1"/>
    <n v="1"/>
    <n v="0"/>
    <n v="1"/>
  </r>
  <r>
    <s v="ORD-02919"/>
    <d v="2023-06-16T00:00:00"/>
    <d v="2023-06-16T00:00:00"/>
    <s v="CUST99491"/>
    <s v="Deepa Shah"/>
    <n v="48"/>
    <n v="48"/>
    <s v="Other"/>
    <s v="Other"/>
    <s v="West"/>
    <s v="Ahmedabad"/>
    <x v="0"/>
    <x v="15"/>
    <n v="10"/>
    <n v="10"/>
    <n v="1834.25"/>
    <n v="0.11"/>
    <n v="24185.57"/>
    <n v="12598.93"/>
    <n v="0.52100000000000002"/>
    <n v="80.64"/>
    <x v="3"/>
    <n v="1"/>
    <b v="0"/>
    <s v="Delivered"/>
    <x v="1"/>
    <x v="5"/>
    <n v="8"/>
    <x v="1"/>
    <x v="18"/>
    <s v="46-60"/>
    <x v="3"/>
    <x v="0"/>
    <n v="0"/>
    <n v="1"/>
    <n v="0"/>
    <n v="1"/>
  </r>
  <r>
    <s v="ORD-02920"/>
    <d v="2023-06-16T00:00:00"/>
    <d v="2023-06-16T00:00:00"/>
    <s v="CUST13418"/>
    <s v="Aarav Pillai"/>
    <n v="26"/>
    <n v="26"/>
    <s v="Other"/>
    <s v="Other"/>
    <s v="South"/>
    <s v="Kochi"/>
    <x v="4"/>
    <x v="27"/>
    <n v="6"/>
    <n v="6"/>
    <n v="254.61"/>
    <n v="0.35"/>
    <n v="1558.67"/>
    <n v="563.70000000000005"/>
    <n v="0.36199999999999999"/>
    <n v="74.55"/>
    <x v="3"/>
    <n v="4"/>
    <b v="0"/>
    <s v="Cancelled"/>
    <x v="3"/>
    <x v="8"/>
    <n v="7"/>
    <x v="1"/>
    <x v="18"/>
    <s v="26-35"/>
    <x v="1"/>
    <x v="0"/>
    <n v="0"/>
    <n v="0"/>
    <n v="1"/>
    <n v="1"/>
  </r>
  <r>
    <s v="ORD-02918"/>
    <d v="2023-06-16T00:00:00"/>
    <d v="2023-06-16T00:00:00"/>
    <s v="CUST30053"/>
    <s v="Rohan Gupta"/>
    <n v="45"/>
    <n v="45"/>
    <s v="Female"/>
    <s v="Female"/>
    <s v="Central"/>
    <s v="Bhopal"/>
    <x v="6"/>
    <x v="13"/>
    <n v="6"/>
    <n v="6"/>
    <n v="1810.84"/>
    <n v="0.19"/>
    <n v="14264.78"/>
    <n v="6053.77"/>
    <n v="0.42399999999999999"/>
    <n v="49.04"/>
    <x v="0"/>
    <n v="4"/>
    <b v="0"/>
    <s v="Delivered"/>
    <x v="1"/>
    <x v="5"/>
    <n v="8"/>
    <x v="1"/>
    <x v="18"/>
    <s v="36-45"/>
    <x v="3"/>
    <x v="0"/>
    <n v="0"/>
    <n v="1"/>
    <n v="0"/>
    <n v="1"/>
  </r>
  <r>
    <s v="ORD-02915"/>
    <d v="2023-06-14T00:00:00"/>
    <d v="2023-06-14T00:00:00"/>
    <s v="CUST11665"/>
    <s v="Vikram Gupta"/>
    <n v="53"/>
    <n v="53"/>
    <s v="Other"/>
    <s v="Other"/>
    <s v="Central"/>
    <s v="Raipur"/>
    <x v="0"/>
    <x v="38"/>
    <n v="4"/>
    <n v="4"/>
    <n v="1782.42"/>
    <n v="0.24"/>
    <n v="8996.6"/>
    <n v="3871.86"/>
    <n v="0.43"/>
    <n v="64.180000000000007"/>
    <x v="2"/>
    <n v="1"/>
    <b v="1"/>
    <s v="Returned"/>
    <x v="0"/>
    <x v="8"/>
    <n v="7"/>
    <x v="1"/>
    <x v="18"/>
    <s v="46-60"/>
    <x v="0"/>
    <x v="0"/>
    <n v="1"/>
    <n v="1"/>
    <n v="0"/>
    <n v="1"/>
  </r>
  <r>
    <s v="ORD-02916"/>
    <d v="2023-06-14T00:00:00"/>
    <d v="2023-06-14T00:00:00"/>
    <s v="CUST68649"/>
    <s v="Rahul Patel"/>
    <n v="20"/>
    <n v="20"/>
    <s v="Other"/>
    <s v="Other"/>
    <s v="South"/>
    <s v="Chennai"/>
    <x v="3"/>
    <x v="31"/>
    <n v="8"/>
    <n v="8"/>
    <n v="246.15"/>
    <n v="0.21"/>
    <n v="2555.54"/>
    <n v="179.49"/>
    <n v="7.0000000000000007E-2"/>
    <n v="95.73"/>
    <x v="4"/>
    <n v="1"/>
    <b v="0"/>
    <s v="Delivered"/>
    <x v="1"/>
    <x v="10"/>
    <n v="2"/>
    <x v="1"/>
    <x v="18"/>
    <s v="18-25"/>
    <x v="0"/>
    <x v="0"/>
    <n v="0"/>
    <n v="1"/>
    <n v="0"/>
    <n v="1"/>
  </r>
  <r>
    <s v="ORD-02914"/>
    <d v="2023-06-13T00:00:00"/>
    <d v="2023-06-13T00:00:00"/>
    <s v="CUST62247"/>
    <s v="Aditya Rao"/>
    <n v="47"/>
    <n v="47"/>
    <s v="Male"/>
    <s v="Male"/>
    <s v="South"/>
    <s v="Hyderabad"/>
    <x v="6"/>
    <x v="35"/>
    <n v="2"/>
    <n v="2"/>
    <n v="1474.66"/>
    <n v="0.16"/>
    <n v="3493.62"/>
    <n v="1237.1500000000001"/>
    <n v="0.35399999999999998"/>
    <n v="83"/>
    <x v="1"/>
    <n v="2"/>
    <b v="0"/>
    <s v="Delivered"/>
    <x v="1"/>
    <x v="9"/>
    <n v="9"/>
    <x v="1"/>
    <x v="18"/>
    <s v="46-60"/>
    <x v="3"/>
    <x v="0"/>
    <n v="0"/>
    <n v="1"/>
    <n v="0"/>
    <n v="1"/>
  </r>
  <r>
    <s v="ORD-02913"/>
    <d v="2023-06-12T00:00:00"/>
    <d v="2023-06-12T00:00:00"/>
    <s v="CUST21693"/>
    <s v="Deepa Kumar"/>
    <n v="43"/>
    <n v="43"/>
    <s v="Other"/>
    <s v="Other"/>
    <s v="North"/>
    <s v="Ludhiana"/>
    <x v="0"/>
    <x v="6"/>
    <n v="4"/>
    <n v="4"/>
    <n v="623.29999999999995"/>
    <n v="0.32"/>
    <n v="3062.97"/>
    <n v="1736.95"/>
    <n v="0.56699999999999995"/>
    <n v="52.12"/>
    <x v="3"/>
    <n v="2"/>
    <b v="0"/>
    <s v="Delivered"/>
    <x v="1"/>
    <x v="0"/>
    <n v="3"/>
    <x v="1"/>
    <x v="18"/>
    <s v="36-45"/>
    <x v="1"/>
    <x v="0"/>
    <n v="0"/>
    <n v="1"/>
    <n v="0"/>
    <n v="1"/>
  </r>
  <r>
    <s v="ORD-02912"/>
    <d v="2023-06-11T00:00:00"/>
    <d v="2023-06-11T00:00:00"/>
    <s v="CUST85957"/>
    <s v="Arjun Rao"/>
    <n v="46"/>
    <n v="46"/>
    <s v="Other"/>
    <s v="Other"/>
    <s v="West"/>
    <s v="Mumbai"/>
    <x v="2"/>
    <x v="30"/>
    <n v="8"/>
    <n v="8"/>
    <n v="74304.539999999994"/>
    <n v="0.08"/>
    <n v="736732.69"/>
    <n v="73848.3"/>
    <n v="0.1"/>
    <n v="54.14"/>
    <x v="0"/>
    <n v="2"/>
    <b v="0"/>
    <s v="Delivered"/>
    <x v="1"/>
    <x v="9"/>
    <n v="9"/>
    <x v="1"/>
    <x v="18"/>
    <s v="46-60"/>
    <x v="2"/>
    <x v="0"/>
    <n v="0"/>
    <n v="1"/>
    <n v="0"/>
    <n v="1"/>
  </r>
  <r>
    <s v="ORD-02911"/>
    <d v="2023-06-10T00:00:00"/>
    <d v="2023-06-10T00:00:00"/>
    <s v="CUST23285"/>
    <s v="Aditya Sharma"/>
    <n v="43"/>
    <n v="43"/>
    <s v="Female"/>
    <s v="Female"/>
    <s v="North"/>
    <s v="Amritsar"/>
    <x v="6"/>
    <x v="35"/>
    <n v="1"/>
    <n v="1"/>
    <n v="1356.6"/>
    <n v="0.01"/>
    <n v="2140.41"/>
    <n v="717.27"/>
    <n v="0.33500000000000002"/>
    <n v="82.68"/>
    <x v="3"/>
    <n v="1"/>
    <b v="0"/>
    <s v="Delivered"/>
    <x v="1"/>
    <x v="4"/>
    <n v="4"/>
    <x v="1"/>
    <x v="18"/>
    <s v="36-45"/>
    <x v="2"/>
    <x v="0"/>
    <n v="0"/>
    <n v="1"/>
    <n v="0"/>
    <n v="1"/>
  </r>
  <r>
    <s v="ORD-02907"/>
    <d v="2023-06-10T00:00:00"/>
    <d v="2023-06-10T00:00:00"/>
    <s v="CUST44256"/>
    <s v="Sanjay Iyer"/>
    <n v="46"/>
    <n v="46"/>
    <s v="Male"/>
    <s v="Male"/>
    <s v="West"/>
    <s v="Ahmedabad"/>
    <x v="2"/>
    <x v="4"/>
    <n v="9"/>
    <n v="9"/>
    <n v="31196.73"/>
    <n v="0.12"/>
    <n v="368280.67"/>
    <n v="38060.11"/>
    <n v="0.10299999999999999"/>
    <n v="59.85"/>
    <x v="3"/>
    <n v="1"/>
    <b v="0"/>
    <s v="Delivered"/>
    <x v="1"/>
    <x v="2"/>
    <n v="1"/>
    <x v="1"/>
    <x v="18"/>
    <s v="46-60"/>
    <x v="3"/>
    <x v="0"/>
    <n v="0"/>
    <n v="1"/>
    <n v="0"/>
    <n v="1"/>
  </r>
  <r>
    <s v="ORD-02906"/>
    <d v="2023-06-10T00:00:00"/>
    <d v="2023-06-10T00:00:00"/>
    <s v="CUST43728"/>
    <s v="Nisha Joshi"/>
    <n v="20"/>
    <n v="20"/>
    <s v="Male"/>
    <s v="Male"/>
    <s v="Central"/>
    <s v="Raipur"/>
    <x v="5"/>
    <x v="22"/>
    <n v="7"/>
    <n v="7"/>
    <n v="754.28"/>
    <n v="0.05"/>
    <n v="7778.83"/>
    <n v="2271.0500000000002"/>
    <n v="0.29199999999999998"/>
    <n v="45.61"/>
    <x v="4"/>
    <n v="1"/>
    <b v="0"/>
    <s v="Delivered"/>
    <x v="1"/>
    <x v="4"/>
    <n v="4"/>
    <x v="1"/>
    <x v="18"/>
    <s v="18-25"/>
    <x v="2"/>
    <x v="0"/>
    <n v="0"/>
    <n v="1"/>
    <n v="0"/>
    <n v="1"/>
  </r>
  <r>
    <s v="ORD-02905"/>
    <d v="2023-06-10T00:00:00"/>
    <d v="2023-06-10T00:00:00"/>
    <s v="CUST02847"/>
    <s v="Sunita Pillai"/>
    <n v="3"/>
    <n v="3"/>
    <s v="F"/>
    <s v="Female"/>
    <s v="Central"/>
    <s v="Bhopal"/>
    <x v="6"/>
    <x v="23"/>
    <n v="5"/>
    <n v="5"/>
    <n v="3673.58"/>
    <n v="0.01"/>
    <n v="28371.45"/>
    <n v="10857.99"/>
    <n v="0.38300000000000001"/>
    <n v="74.84"/>
    <x v="3"/>
    <n v="3"/>
    <b v="1"/>
    <s v="Returned"/>
    <x v="0"/>
    <x v="9"/>
    <n v="9"/>
    <x v="1"/>
    <x v="18"/>
    <s v="&lt;18"/>
    <x v="2"/>
    <x v="0"/>
    <n v="1"/>
    <n v="1"/>
    <n v="0"/>
    <n v="1"/>
  </r>
  <r>
    <s v="ORD-02910"/>
    <d v="2023-06-10T00:00:00"/>
    <d v="2023-06-10T00:00:00"/>
    <s v="CUST60967"/>
    <s v="Nisha Chatterjee"/>
    <n v="19"/>
    <n v="19"/>
    <s v="Male"/>
    <s v="Male"/>
    <s v="West"/>
    <s v="Surat"/>
    <x v="5"/>
    <x v="10"/>
    <n v="5"/>
    <n v="5"/>
    <n v="13947.97"/>
    <n v="0.28999999999999998"/>
    <n v="76540.789999999994"/>
    <n v="25167.53"/>
    <n v="0.32900000000000001"/>
    <n v="78.239999999999995"/>
    <x v="0"/>
    <n v="1"/>
    <b v="0"/>
    <s v="Cancelled"/>
    <x v="3"/>
    <x v="8"/>
    <n v="7"/>
    <x v="1"/>
    <x v="18"/>
    <s v="18-25"/>
    <x v="0"/>
    <x v="0"/>
    <n v="0"/>
    <n v="0"/>
    <n v="1"/>
    <n v="1"/>
  </r>
  <r>
    <s v="ORD-02908"/>
    <d v="2023-06-10T00:00:00"/>
    <d v="2023-06-10T00:00:00"/>
    <s v="CUST54563"/>
    <s v="Rahul Gupta"/>
    <n v="23"/>
    <n v="23"/>
    <s v="Other"/>
    <s v="Other"/>
    <s v="East"/>
    <s v="Bhubaneswar"/>
    <x v="2"/>
    <x v="39"/>
    <n v="2"/>
    <n v="2"/>
    <n v="65714.09"/>
    <n v="0.32"/>
    <n v="147617.57999999999"/>
    <n v="16129.94"/>
    <n v="0.109"/>
    <n v="76.709999999999994"/>
    <x v="4"/>
    <n v="5"/>
    <b v="0"/>
    <s v="Delivered"/>
    <x v="1"/>
    <x v="8"/>
    <n v="7"/>
    <x v="1"/>
    <x v="18"/>
    <s v="18-25"/>
    <x v="1"/>
    <x v="0"/>
    <n v="0"/>
    <n v="1"/>
    <n v="0"/>
    <n v="1"/>
  </r>
  <r>
    <s v="ORD-02909"/>
    <d v="2023-06-10T00:00:00"/>
    <d v="2023-06-10T00:00:00"/>
    <s v="CUST79344"/>
    <s v="Rohan Bose"/>
    <n v="37"/>
    <n v="37"/>
    <s v="Female"/>
    <s v="Female"/>
    <s v="South"/>
    <s v="Chennai"/>
    <x v="6"/>
    <x v="24"/>
    <n v="5"/>
    <n v="5"/>
    <n v="2719.24"/>
    <n v="0.37"/>
    <n v="14617.3"/>
    <n v="4858.0600000000004"/>
    <n v="0.33200000000000002"/>
    <n v="78.069999999999993"/>
    <x v="3"/>
    <n v="5"/>
    <b v="0"/>
    <s v="Delivered"/>
    <x v="1"/>
    <x v="6"/>
    <n v="6"/>
    <x v="1"/>
    <x v="18"/>
    <s v="36-45"/>
    <x v="1"/>
    <x v="0"/>
    <n v="0"/>
    <n v="1"/>
    <n v="0"/>
    <n v="1"/>
  </r>
  <r>
    <s v="ORD-02903"/>
    <d v="2023-06-08T00:00:00"/>
    <d v="2023-06-08T00:00:00"/>
    <s v="CUST35531"/>
    <s v="Meera Iyer"/>
    <n v="39"/>
    <n v="39"/>
    <s v="Female"/>
    <s v="Female"/>
    <s v="Central"/>
    <s v="Nagpur"/>
    <x v="6"/>
    <x v="21"/>
    <n v="7"/>
    <n v="7"/>
    <n v="983.45"/>
    <n v="0.03"/>
    <n v="11834.57"/>
    <n v="3889.86"/>
    <n v="0.32900000000000001"/>
    <n v="67.48"/>
    <x v="5"/>
    <n v="4"/>
    <b v="1"/>
    <s v="Returned"/>
    <x v="0"/>
    <x v="3"/>
    <n v="10"/>
    <x v="1"/>
    <x v="18"/>
    <s v="36-45"/>
    <x v="2"/>
    <x v="0"/>
    <n v="1"/>
    <n v="1"/>
    <n v="0"/>
    <n v="1"/>
  </r>
  <r>
    <s v="ORD-02901"/>
    <d v="2023-06-08T00:00:00"/>
    <d v="2023-06-08T00:00:00"/>
    <s v="CUST57226"/>
    <s v="Rahul Nair"/>
    <n v="21"/>
    <n v="21"/>
    <s v="Female"/>
    <s v="Female"/>
    <s v="West"/>
    <s v="Ahmedabad"/>
    <x v="4"/>
    <x v="29"/>
    <n v="6"/>
    <n v="6"/>
    <n v="471.17"/>
    <n v="0.18"/>
    <n v="3369.46"/>
    <n v="1337.48"/>
    <n v="0.39700000000000002"/>
    <n v="88.71"/>
    <x v="1"/>
    <n v="4"/>
    <b v="0"/>
    <s v="Cancelled"/>
    <x v="3"/>
    <x v="2"/>
    <n v="1"/>
    <x v="1"/>
    <x v="18"/>
    <s v="18-25"/>
    <x v="3"/>
    <x v="0"/>
    <n v="0"/>
    <n v="0"/>
    <n v="1"/>
    <n v="1"/>
  </r>
  <r>
    <s v="ORD-02902"/>
    <d v="2023-06-08T00:00:00"/>
    <d v="2023-06-08T00:00:00"/>
    <s v="CUST92378"/>
    <s v="Aarav Patel"/>
    <n v="37"/>
    <n v="37"/>
    <s v="Other"/>
    <s v="Other"/>
    <s v="Central"/>
    <s v="Nagpur"/>
    <x v="5"/>
    <x v="10"/>
    <n v="1"/>
    <n v="1"/>
    <n v="5089.72"/>
    <n v="0.06"/>
    <n v="8297.84"/>
    <n v="2163.06"/>
    <n v="0.26100000000000001"/>
    <n v="48.55"/>
    <x v="1"/>
    <n v="3"/>
    <b v="0"/>
    <s v="Delivered"/>
    <x v="1"/>
    <x v="6"/>
    <n v="6"/>
    <x v="1"/>
    <x v="18"/>
    <s v="36-45"/>
    <x v="2"/>
    <x v="0"/>
    <n v="0"/>
    <n v="1"/>
    <n v="0"/>
    <n v="1"/>
  </r>
  <r>
    <s v="ORD-02904"/>
    <d v="2023-06-08T00:00:00"/>
    <d v="2023-06-08T00:00:00"/>
    <s v="CUST88828"/>
    <s v="Pooja Reddy"/>
    <n v="41"/>
    <n v="41"/>
    <s v="Female"/>
    <s v="Female"/>
    <s v="North"/>
    <s v="Amritsar"/>
    <x v="3"/>
    <x v="5"/>
    <n v="9"/>
    <n v="9"/>
    <n v="193.51"/>
    <n v="0.35"/>
    <n v="2061"/>
    <n v="255.36"/>
    <n v="0.124"/>
    <n v="60.83"/>
    <x v="5"/>
    <n v="5"/>
    <b v="0"/>
    <s v="Shipped"/>
    <x v="4"/>
    <x v="0"/>
    <n v="3"/>
    <x v="1"/>
    <x v="18"/>
    <s v="36-45"/>
    <x v="1"/>
    <x v="0"/>
    <n v="0"/>
    <n v="0"/>
    <n v="0"/>
    <n v="1"/>
  </r>
  <r>
    <s v="ORD-02900"/>
    <d v="2023-06-07T00:00:00"/>
    <d v="2023-06-07T00:00:00"/>
    <s v="CUST23268"/>
    <s v="Deepa Das"/>
    <n v="31"/>
    <n v="31"/>
    <s v="Female"/>
    <s v="Female"/>
    <s v="South"/>
    <s v="Chennai"/>
    <x v="4"/>
    <x v="27"/>
    <n v="1"/>
    <n v="1"/>
    <n v="715.84"/>
    <n v="0.24"/>
    <n v="937.54"/>
    <n v="470.99"/>
    <n v="0.502"/>
    <n v="59.5"/>
    <x v="2"/>
    <n v="2"/>
    <b v="0"/>
    <s v="Delivered"/>
    <x v="1"/>
    <x v="4"/>
    <n v="4"/>
    <x v="1"/>
    <x v="18"/>
    <s v="26-35"/>
    <x v="0"/>
    <x v="0"/>
    <n v="0"/>
    <n v="1"/>
    <n v="0"/>
    <n v="1"/>
  </r>
  <r>
    <s v="ORD-02899"/>
    <d v="2023-06-07T00:00:00"/>
    <d v="2023-06-07T00:00:00"/>
    <s v="CUST41852"/>
    <s v="Priya Rao"/>
    <n v="43"/>
    <n v="43"/>
    <s v="Male"/>
    <s v="Male"/>
    <s v="Central"/>
    <s v="Indore"/>
    <x v="3"/>
    <x v="5"/>
    <n v="8"/>
    <n v="8"/>
    <n v="165.82"/>
    <n v="0.26"/>
    <n v="1805.69"/>
    <n v="135.43"/>
    <n v="7.4999999999999997E-2"/>
    <n v="36.72"/>
    <x v="5"/>
    <n v="5"/>
    <b v="0"/>
    <s v="Delivered"/>
    <x v="1"/>
    <x v="10"/>
    <n v="2"/>
    <x v="1"/>
    <x v="18"/>
    <s v="36-45"/>
    <x v="0"/>
    <x v="0"/>
    <n v="0"/>
    <n v="1"/>
    <n v="0"/>
    <n v="1"/>
  </r>
  <r>
    <s v="ORD-02897"/>
    <s v="June 06, 2023"/>
    <d v="2023-06-06T00:00:00"/>
    <s v="CUST64599"/>
    <s v="Priya Verma"/>
    <n v="60"/>
    <n v="60"/>
    <s v="Female"/>
    <s v="Female"/>
    <s v="North"/>
    <s v="Amritsar"/>
    <x v="2"/>
    <x v="11"/>
    <n v="6"/>
    <n v="6"/>
    <n v="62456.65"/>
    <n v="0.02"/>
    <n v="593837.1"/>
    <n v="72763.11"/>
    <n v="0.123"/>
    <n v="30.38"/>
    <x v="5"/>
    <n v="4"/>
    <b v="0"/>
    <s v="Cancelled"/>
    <x v="3"/>
    <x v="2"/>
    <n v="1"/>
    <x v="1"/>
    <x v="18"/>
    <s v="46-60"/>
    <x v="2"/>
    <x v="0"/>
    <n v="0"/>
    <n v="0"/>
    <n v="1"/>
    <n v="1"/>
  </r>
  <r>
    <s v="ORD-02895"/>
    <d v="2023-06-06T00:00:00"/>
    <d v="2023-06-06T00:00:00"/>
    <s v="CUST35710"/>
    <s v="Ritu Shah"/>
    <n v="32"/>
    <n v="32"/>
    <s v="Other"/>
    <s v="Other"/>
    <s v="East"/>
    <s v="Kolkata"/>
    <x v="1"/>
    <x v="20"/>
    <n v="9"/>
    <n v="9"/>
    <n v="24542.85"/>
    <n v="0.3"/>
    <n v="291832.52"/>
    <n v="76203.02"/>
    <n v="0.26100000000000001"/>
    <n v="95.21"/>
    <x v="2"/>
    <n v="2"/>
    <b v="0"/>
    <s v="Delivered"/>
    <x v="1"/>
    <x v="6"/>
    <n v="6"/>
    <x v="1"/>
    <x v="18"/>
    <s v="26-35"/>
    <x v="0"/>
    <x v="0"/>
    <n v="0"/>
    <n v="1"/>
    <n v="0"/>
    <n v="1"/>
  </r>
  <r>
    <s v="ORD-02893"/>
    <d v="2023-06-06T00:00:00"/>
    <d v="2023-06-06T00:00:00"/>
    <s v="CUST15263"/>
    <s v="Arjun Mehta"/>
    <n v="36"/>
    <n v="36"/>
    <s v="Female"/>
    <s v="Female"/>
    <s v="South"/>
    <s v="Hyderabad"/>
    <x v="2"/>
    <x v="30"/>
    <n v="9"/>
    <n v="9"/>
    <n v="39846.870000000003"/>
    <n v="0.24"/>
    <n v="452014.92"/>
    <n v="43093.98"/>
    <n v="9.5000000000000001E-2"/>
    <n v="51.7"/>
    <x v="3"/>
    <n v="4"/>
    <b v="0"/>
    <s v="Delivered"/>
    <x v="1"/>
    <x v="0"/>
    <n v="3"/>
    <x v="1"/>
    <x v="18"/>
    <s v="36-45"/>
    <x v="0"/>
    <x v="0"/>
    <n v="0"/>
    <n v="1"/>
    <n v="0"/>
    <n v="1"/>
  </r>
  <r>
    <s v="ORD-02898"/>
    <d v="2023-06-06T00:00:00"/>
    <d v="2023-06-06T00:00:00"/>
    <s v="CUST27445"/>
    <s v="Rohan Joshi"/>
    <n v="26"/>
    <n v="26"/>
    <s v="Male"/>
    <s v="Male"/>
    <s v="South"/>
    <s v="Kochi"/>
    <x v="1"/>
    <x v="3"/>
    <n v="3"/>
    <n v="3"/>
    <n v="28004.75"/>
    <n v="0.31"/>
    <n v="94421.01"/>
    <n v="29532.44"/>
    <n v="0.313"/>
    <n v="43.07"/>
    <x v="4"/>
    <n v="2"/>
    <b v="0"/>
    <s v="Delivered"/>
    <x v="1"/>
    <x v="6"/>
    <n v="6"/>
    <x v="1"/>
    <x v="18"/>
    <s v="26-35"/>
    <x v="1"/>
    <x v="0"/>
    <n v="0"/>
    <n v="1"/>
    <n v="0"/>
    <n v="1"/>
  </r>
  <r>
    <s v="ORD-02896"/>
    <d v="2023-06-06T00:00:00"/>
    <d v="2023-06-06T00:00:00"/>
    <s v="CUST37393"/>
    <s v="Shreya Mishra"/>
    <n v="24"/>
    <n v="24"/>
    <s v="Other"/>
    <s v="Other"/>
    <s v="North"/>
    <s v="Amritsar"/>
    <x v="0"/>
    <x v="15"/>
    <n v="2"/>
    <n v="2"/>
    <n v="1742.14"/>
    <n v="0.33"/>
    <n v="4112.8900000000003"/>
    <n v="1802.05"/>
    <n v="0.438"/>
    <n v="68.900000000000006"/>
    <x v="4"/>
    <n v="1"/>
    <b v="0"/>
    <s v="Delivered"/>
    <x v="1"/>
    <x v="0"/>
    <n v="3"/>
    <x v="1"/>
    <x v="18"/>
    <s v="18-25"/>
    <x v="1"/>
    <x v="0"/>
    <n v="0"/>
    <n v="1"/>
    <n v="0"/>
    <n v="1"/>
  </r>
  <r>
    <s v="ORD-02892"/>
    <d v="2023-06-06T00:00:00"/>
    <d v="2023-06-06T00:00:00"/>
    <s v="CUST72155"/>
    <s v="Shreya Pillai"/>
    <n v="22"/>
    <n v="22"/>
    <s v="Male"/>
    <s v="Male"/>
    <s v="South"/>
    <s v="Chennai"/>
    <x v="5"/>
    <x v="12"/>
    <n v="2"/>
    <n v="2"/>
    <n v="13875.51"/>
    <n v="0.32"/>
    <n v="30649.3"/>
    <n v="5955.69"/>
    <n v="0.19400000000000001"/>
    <n v="81.72"/>
    <x v="3"/>
    <n v="3"/>
    <b v="0"/>
    <s v="Delivered"/>
    <x v="1"/>
    <x v="4"/>
    <n v="4"/>
    <x v="1"/>
    <x v="18"/>
    <s v="18-25"/>
    <x v="1"/>
    <x v="0"/>
    <n v="0"/>
    <n v="1"/>
    <n v="0"/>
    <n v="1"/>
  </r>
  <r>
    <s v="ORD-02894"/>
    <d v="2023-06-06T00:00:00"/>
    <d v="2023-06-06T00:00:00"/>
    <s v="CUST87652"/>
    <s v="Nikhil Patel"/>
    <n v="25"/>
    <n v="25"/>
    <s v="Other"/>
    <s v="Other"/>
    <s v="East"/>
    <s v="Bhubaneswar"/>
    <x v="0"/>
    <x v="16"/>
    <n v="1"/>
    <n v="1"/>
    <n v="123.79"/>
    <n v="0.17"/>
    <n v="167.72"/>
    <n v="67.47"/>
    <n v="0.40200000000000002"/>
    <n v="49.95"/>
    <x v="2"/>
    <n v="3"/>
    <b v="0"/>
    <s v="Delivered"/>
    <x v="1"/>
    <x v="0"/>
    <n v="3"/>
    <x v="1"/>
    <x v="18"/>
    <s v="18-25"/>
    <x v="3"/>
    <x v="0"/>
    <n v="0"/>
    <n v="1"/>
    <n v="0"/>
    <n v="1"/>
  </r>
  <r>
    <s v="ORD-02890"/>
    <d v="2023-06-05T00:00:00"/>
    <d v="2023-06-05T00:00:00"/>
    <s v="CUST22330"/>
    <s v="Aarav Sharma"/>
    <n v="61"/>
    <n v="61"/>
    <s v="Female"/>
    <s v="Female"/>
    <s v="East"/>
    <s v="Guwahati"/>
    <x v="0"/>
    <x v="0"/>
    <n v="1"/>
    <n v="1"/>
    <n v="830.66"/>
    <n v="0.15"/>
    <n v="1004.6"/>
    <n v="465.76"/>
    <n v="0.46400000000000002"/>
    <n v="56.2"/>
    <x v="1"/>
    <n v="5"/>
    <b v="0"/>
    <s v="Shipped"/>
    <x v="4"/>
    <x v="3"/>
    <n v="10"/>
    <x v="1"/>
    <x v="18"/>
    <s v="60+"/>
    <x v="3"/>
    <x v="0"/>
    <n v="0"/>
    <n v="0"/>
    <n v="0"/>
    <n v="1"/>
  </r>
  <r>
    <s v="ORD-02891"/>
    <d v="2023-06-05T00:00:00"/>
    <d v="2023-06-05T00:00:00"/>
    <s v="CUST13778"/>
    <s v="Amit Pillai"/>
    <n v="41"/>
    <n v="41"/>
    <s v="Female"/>
    <s v="Female"/>
    <s v="South"/>
    <s v="Hyderabad"/>
    <x v="0"/>
    <x v="15"/>
    <n v="2"/>
    <n v="2"/>
    <n v="1297.33"/>
    <n v="0.22"/>
    <n v="3312.56"/>
    <n v="1518.57"/>
    <n v="0.45800000000000002"/>
    <n v="46.51"/>
    <x v="5"/>
    <n v="1"/>
    <b v="0"/>
    <s v="Delivered"/>
    <x v="1"/>
    <x v="9"/>
    <n v="9"/>
    <x v="1"/>
    <x v="18"/>
    <s v="36-45"/>
    <x v="0"/>
    <x v="0"/>
    <n v="0"/>
    <n v="1"/>
    <n v="0"/>
    <n v="1"/>
  </r>
  <r>
    <s v="ORD-02887"/>
    <d v="2023-06-04T00:00:00"/>
    <d v="2023-06-04T00:00:00"/>
    <s v="CUST19802"/>
    <s v="Karan Chatterjee"/>
    <n v="32"/>
    <n v="32"/>
    <s v="Male"/>
    <s v="Male"/>
    <s v="East"/>
    <s v="Patna"/>
    <x v="4"/>
    <x v="29"/>
    <n v="2"/>
    <n v="2"/>
    <n v="200.96"/>
    <n v="0.25"/>
    <n v="458.12"/>
    <n v="104.93"/>
    <n v="0.22900000000000001"/>
    <n v="75.89"/>
    <x v="2"/>
    <n v="1"/>
    <b v="1"/>
    <s v="Returned"/>
    <x v="0"/>
    <x v="4"/>
    <n v="4"/>
    <x v="1"/>
    <x v="18"/>
    <s v="26-35"/>
    <x v="0"/>
    <x v="0"/>
    <n v="1"/>
    <n v="1"/>
    <n v="0"/>
    <n v="1"/>
  </r>
  <r>
    <s v="ORD-02889"/>
    <d v="2023-06-04T00:00:00"/>
    <d v="2023-06-04T00:00:00"/>
    <s v="CUST93642"/>
    <s v="Karan Singh"/>
    <n v="33"/>
    <n v="33"/>
    <s v="Female"/>
    <s v="Female"/>
    <s v="North"/>
    <s v="Chandigarh"/>
    <x v="1"/>
    <x v="1"/>
    <m/>
    <m/>
    <n v="11967.38"/>
    <n v="7.0000000000000007E-2"/>
    <n v="17838.52"/>
    <n v="3429.62"/>
    <n v="0.192"/>
    <n v="76.83"/>
    <x v="5"/>
    <n v="1"/>
    <b v="0"/>
    <s v="Cancelled"/>
    <x v="3"/>
    <x v="10"/>
    <n v="2"/>
    <x v="1"/>
    <x v="18"/>
    <s v="26-35"/>
    <x v="2"/>
    <x v="0"/>
    <n v="0"/>
    <n v="0"/>
    <n v="1"/>
    <n v="1"/>
  </r>
  <r>
    <s v="ORD-02886"/>
    <s v="June 04, 2023"/>
    <d v="2023-06-04T00:00:00"/>
    <s v="CUST25210"/>
    <s v="Sanjay Kumar"/>
    <n v="38"/>
    <n v="38"/>
    <s v="Female"/>
    <s v="Female"/>
    <s v="Central"/>
    <s v="Raipur"/>
    <x v="3"/>
    <x v="31"/>
    <n v="9"/>
    <n v="9"/>
    <n v="458.95"/>
    <n v="0.24"/>
    <n v="5524.99"/>
    <n v="539.29999999999995"/>
    <n v="9.8000000000000004E-2"/>
    <n v="58.47"/>
    <x v="3"/>
    <n v="2"/>
    <b v="1"/>
    <s v="Returned"/>
    <x v="0"/>
    <x v="9"/>
    <n v="9"/>
    <x v="1"/>
    <x v="18"/>
    <s v="36-45"/>
    <x v="0"/>
    <x v="0"/>
    <n v="1"/>
    <n v="1"/>
    <n v="0"/>
    <n v="1"/>
  </r>
  <r>
    <s v="ORD-02885"/>
    <d v="2023-06-04T00:00:00"/>
    <d v="2023-06-04T00:00:00"/>
    <s v="CUST41002"/>
    <s v="Sanjay Pillai"/>
    <n v="18"/>
    <n v="18"/>
    <s v="Female"/>
    <s v="Female"/>
    <s v="North"/>
    <s v="Amritsar"/>
    <x v="1"/>
    <x v="20"/>
    <m/>
    <m/>
    <n v="31009.31"/>
    <n v="0.12"/>
    <n v="41352.35"/>
    <n v="16597.68"/>
    <n v="0.40100000000000002"/>
    <n v="47.32"/>
    <x v="1"/>
    <n v="4"/>
    <b v="0"/>
    <s v="Delivered"/>
    <x v="1"/>
    <x v="2"/>
    <n v="1"/>
    <x v="1"/>
    <x v="18"/>
    <s v="18-25"/>
    <x v="3"/>
    <x v="0"/>
    <n v="0"/>
    <n v="1"/>
    <n v="0"/>
    <n v="1"/>
  </r>
  <r>
    <s v="ORD-02888"/>
    <d v="2023-06-04T00:00:00"/>
    <d v="2023-06-04T00:00:00"/>
    <s v="CUST23652"/>
    <s v="Kavya Mehta"/>
    <n v="39"/>
    <n v="39"/>
    <s v="Male"/>
    <s v="Male"/>
    <s v="West"/>
    <s v="Mumbai"/>
    <x v="5"/>
    <x v="22"/>
    <n v="9"/>
    <n v="9"/>
    <n v="3434.17"/>
    <n v="0.08"/>
    <n v="46040.29"/>
    <n v="10782.3"/>
    <n v="0.23400000000000001"/>
    <n v="55.14"/>
    <x v="3"/>
    <n v="2"/>
    <b v="0"/>
    <s v="Delivered"/>
    <x v="1"/>
    <x v="1"/>
    <n v="5"/>
    <x v="1"/>
    <x v="18"/>
    <s v="36-45"/>
    <x v="2"/>
    <x v="0"/>
    <n v="0"/>
    <n v="1"/>
    <n v="0"/>
    <n v="1"/>
  </r>
  <r>
    <s v="ORD-02884"/>
    <d v="2023-06-03T00:00:00"/>
    <d v="2023-06-03T00:00:00"/>
    <s v="CUST30359"/>
    <s v="Nisha Patel"/>
    <n v="33"/>
    <n v="33"/>
    <s v="Female"/>
    <s v="Female"/>
    <s v="West"/>
    <s v="Pune"/>
    <x v="4"/>
    <x v="32"/>
    <n v="1"/>
    <n v="1"/>
    <n v="1090.31"/>
    <n v="0.26"/>
    <n v="1249.54"/>
    <n v="613.99"/>
    <n v="0.49099999999999999"/>
    <n v="61.28"/>
    <x v="4"/>
    <n v="3"/>
    <b v="0"/>
    <s v="Delivered"/>
    <x v="1"/>
    <x v="9"/>
    <n v="9"/>
    <x v="1"/>
    <x v="18"/>
    <s v="26-35"/>
    <x v="0"/>
    <x v="0"/>
    <n v="0"/>
    <n v="1"/>
    <n v="0"/>
    <n v="1"/>
  </r>
  <r>
    <s v="ORD-02881"/>
    <d v="2023-06-03T00:00:00"/>
    <d v="2023-06-03T00:00:00"/>
    <s v="CUST20568"/>
    <s v="Sunita Pillai"/>
    <n v="30"/>
    <n v="30"/>
    <s v="Female"/>
    <s v="Female"/>
    <s v="West"/>
    <s v="Pune"/>
    <x v="6"/>
    <x v="23"/>
    <n v="9"/>
    <n v="9"/>
    <n v="378.42"/>
    <n v="0"/>
    <n v="4977.33"/>
    <n v="1570.94"/>
    <n v="0.316"/>
    <n v="43.44"/>
    <x v="1"/>
    <n v="4"/>
    <b v="0"/>
    <s v="Delivered"/>
    <x v="1"/>
    <x v="5"/>
    <n v="8"/>
    <x v="1"/>
    <x v="18"/>
    <s v="26-35"/>
    <x v="4"/>
    <x v="0"/>
    <n v="0"/>
    <n v="1"/>
    <n v="0"/>
    <n v="1"/>
  </r>
  <r>
    <s v="ORD-02880"/>
    <d v="2023-06-03T00:00:00"/>
    <d v="2023-06-03T00:00:00"/>
    <s v="CUST70204"/>
    <s v="Shreya Singh"/>
    <n v="55"/>
    <n v="55"/>
    <s v="Other"/>
    <s v="Other"/>
    <s v="Central"/>
    <s v="Raipur"/>
    <x v="6"/>
    <x v="23"/>
    <n v="1"/>
    <n v="1"/>
    <n v="2361.96"/>
    <n v="0.23"/>
    <n v="2691.37"/>
    <n v="1189.6199999999999"/>
    <n v="0.442"/>
    <n v="62.61"/>
    <x v="1"/>
    <n v="4"/>
    <b v="0"/>
    <s v="Delivered"/>
    <x v="1"/>
    <x v="5"/>
    <n v="8"/>
    <x v="1"/>
    <x v="18"/>
    <s v="46-60"/>
    <x v="0"/>
    <x v="0"/>
    <n v="0"/>
    <n v="1"/>
    <n v="0"/>
    <n v="1"/>
  </r>
  <r>
    <s v="ORD-02882"/>
    <d v="2023-06-03T00:00:00"/>
    <d v="2023-06-03T00:00:00"/>
    <s v="CUST50309"/>
    <s v="Deepa Joshi"/>
    <n v="32"/>
    <n v="32"/>
    <s v="Male"/>
    <s v="Male"/>
    <s v="Central"/>
    <s v="Indore"/>
    <x v="0"/>
    <x v="19"/>
    <n v="6"/>
    <n v="6"/>
    <n v="458.32"/>
    <n v="0.39"/>
    <n v="2879.46"/>
    <n v="1655.48"/>
    <n v="0.57499999999999996"/>
    <n v="66.8"/>
    <x v="3"/>
    <n v="5"/>
    <b v="0"/>
    <s v="Delivered"/>
    <x v="1"/>
    <x v="4"/>
    <n v="4"/>
    <x v="1"/>
    <x v="18"/>
    <s v="26-35"/>
    <x v="1"/>
    <x v="0"/>
    <n v="0"/>
    <n v="1"/>
    <n v="0"/>
    <n v="1"/>
  </r>
  <r>
    <s v="ORD-02883"/>
    <d v="2023-06-03T00:00:00"/>
    <d v="2023-06-03T00:00:00"/>
    <s v="CUST72686"/>
    <s v="Meera Bose"/>
    <n v="66"/>
    <n v="66"/>
    <s v="Male"/>
    <s v="Male"/>
    <s v="East"/>
    <s v="Kolkata"/>
    <x v="2"/>
    <x v="4"/>
    <n v="7"/>
    <n v="7"/>
    <n v="18211.07"/>
    <n v="0.04"/>
    <n v="212071.33"/>
    <n v="30254.35"/>
    <n v="0.14299999999999999"/>
    <n v="85.57"/>
    <x v="2"/>
    <n v="1"/>
    <b v="0"/>
    <s v="Delivered"/>
    <x v="1"/>
    <x v="3"/>
    <n v="10"/>
    <x v="1"/>
    <x v="18"/>
    <s v="60+"/>
    <x v="2"/>
    <x v="0"/>
    <n v="0"/>
    <n v="1"/>
    <n v="0"/>
    <n v="1"/>
  </r>
  <r>
    <s v="ORD-02876"/>
    <d v="2023-06-02T00:00:00"/>
    <d v="2023-06-02T00:00:00"/>
    <s v="CUST23195"/>
    <s v="Aditya Sharma"/>
    <n v="34"/>
    <n v="34"/>
    <s v="F"/>
    <s v="Female"/>
    <s v="West"/>
    <s v="Surat"/>
    <x v="1"/>
    <x v="34"/>
    <n v="3"/>
    <n v="3"/>
    <n v="31229.73"/>
    <n v="0.32"/>
    <n v="100210.97"/>
    <n v="34252.99"/>
    <n v="0.34200000000000003"/>
    <n v="53.79"/>
    <x v="0"/>
    <n v="5"/>
    <b v="0"/>
    <s v="Pending"/>
    <x v="2"/>
    <x v="0"/>
    <n v="3"/>
    <x v="1"/>
    <x v="18"/>
    <s v="26-35"/>
    <x v="1"/>
    <x v="0"/>
    <n v="0"/>
    <n v="0"/>
    <n v="0"/>
    <n v="1"/>
  </r>
  <r>
    <s v="ORD-02877"/>
    <d v="2023-06-02T00:00:00"/>
    <d v="2023-06-02T00:00:00"/>
    <s v="CUST52099"/>
    <s v="Ritu Das"/>
    <n v="37"/>
    <n v="37"/>
    <s v="Female"/>
    <s v="Female"/>
    <s v="West"/>
    <s v="Surat"/>
    <x v="0"/>
    <x v="0"/>
    <n v="10"/>
    <n v="10"/>
    <n v="1285.07"/>
    <n v="0.28000000000000003"/>
    <n v="15333.34"/>
    <n v="9585.0300000000007"/>
    <n v="0.625"/>
    <n v="77.58"/>
    <x v="2"/>
    <n v="2"/>
    <b v="0"/>
    <s v="Delivered"/>
    <x v="1"/>
    <x v="9"/>
    <n v="9"/>
    <x v="1"/>
    <x v="18"/>
    <s v="36-45"/>
    <x v="0"/>
    <x v="0"/>
    <n v="0"/>
    <n v="1"/>
    <n v="0"/>
    <n v="1"/>
  </r>
  <r>
    <s v="ORD-02878"/>
    <d v="2023-06-02T00:00:00"/>
    <d v="2023-06-02T00:00:00"/>
    <s v="CUST98432"/>
    <s v="Karan Kapoor"/>
    <n v="68"/>
    <n v="68"/>
    <s v="Female"/>
    <s v="Female"/>
    <s v="Central"/>
    <s v="Indore"/>
    <x v="6"/>
    <x v="23"/>
    <n v="4"/>
    <n v="4"/>
    <n v="824.79"/>
    <n v="0.09"/>
    <n v="4781.3500000000004"/>
    <n v="1402.58"/>
    <n v="0.29299999999999998"/>
    <n v="62.47"/>
    <x v="2"/>
    <n v="1"/>
    <b v="0"/>
    <s v="Cancelled"/>
    <x v="3"/>
    <x v="4"/>
    <n v="4"/>
    <x v="1"/>
    <x v="18"/>
    <s v="60+"/>
    <x v="2"/>
    <x v="0"/>
    <n v="0"/>
    <n v="0"/>
    <n v="1"/>
    <n v="1"/>
  </r>
  <r>
    <s v="ORD-02879"/>
    <d v="2023-06-02T00:00:00"/>
    <d v="2023-06-02T00:00:00"/>
    <s v="CUST55177"/>
    <s v="Ananya Reddy"/>
    <n v="27"/>
    <n v="27"/>
    <s v="Other"/>
    <s v="Other"/>
    <s v="East"/>
    <s v="Kolkata"/>
    <x v="3"/>
    <x v="5"/>
    <n v="6"/>
    <n v="6"/>
    <n v="386.8"/>
    <n v="0.21"/>
    <n v="3078.58"/>
    <n v="318.39"/>
    <n v="0.10299999999999999"/>
    <n v="79.260000000000005"/>
    <x v="0"/>
    <n v="1"/>
    <b v="0"/>
    <s v="Shipped"/>
    <x v="4"/>
    <x v="1"/>
    <n v="5"/>
    <x v="1"/>
    <x v="18"/>
    <s v="26-35"/>
    <x v="0"/>
    <x v="0"/>
    <n v="0"/>
    <n v="0"/>
    <n v="0"/>
    <n v="1"/>
  </r>
  <r>
    <s v="ORD-02873"/>
    <d v="2023-06-01T00:00:00"/>
    <d v="2023-06-01T00:00:00"/>
    <s v="CUST07917"/>
    <s v="Nikhil Nair"/>
    <n v="34"/>
    <n v="34"/>
    <s v="Male"/>
    <s v="Male"/>
    <s v="East"/>
    <s v="Guwahati"/>
    <x v="5"/>
    <x v="22"/>
    <n v="6"/>
    <n v="6"/>
    <n v="5611.57"/>
    <n v="0.2"/>
    <n v="37888.42"/>
    <n v="6107.6"/>
    <n v="0.161"/>
    <n v="97.42"/>
    <x v="2"/>
    <n v="5"/>
    <b v="0"/>
    <s v="Delivered"/>
    <x v="1"/>
    <x v="10"/>
    <n v="2"/>
    <x v="1"/>
    <x v="18"/>
    <s v="26-35"/>
    <x v="3"/>
    <x v="0"/>
    <n v="0"/>
    <n v="1"/>
    <n v="0"/>
    <n v="1"/>
  </r>
  <r>
    <s v="ORD-02875"/>
    <d v="2023-06-01T00:00:00"/>
    <d v="2023-06-01T00:00:00"/>
    <s v="CUST97371"/>
    <s v="Sunita Chatterjee"/>
    <n v="50"/>
    <n v="50"/>
    <s v="Other"/>
    <s v="Other"/>
    <s v="South"/>
    <s v="Bangalore"/>
    <x v="4"/>
    <x v="32"/>
    <n v="1"/>
    <n v="1"/>
    <n v="430.84"/>
    <n v="0.37"/>
    <n v="479.27"/>
    <n v="212.94"/>
    <n v="0.44400000000000001"/>
    <n v="47.32"/>
    <x v="3"/>
    <n v="2"/>
    <b v="0"/>
    <s v="Delivered"/>
    <x v="1"/>
    <x v="8"/>
    <n v="7"/>
    <x v="1"/>
    <x v="18"/>
    <s v="46-60"/>
    <x v="1"/>
    <x v="0"/>
    <n v="0"/>
    <n v="1"/>
    <n v="0"/>
    <n v="1"/>
  </r>
  <r>
    <s v="ORD-02874"/>
    <d v="2023-06-01T00:00:00"/>
    <d v="2023-06-01T00:00:00"/>
    <s v="CUST62622"/>
    <s v="Priya Kapoor"/>
    <n v="17"/>
    <n v="17"/>
    <s v="Male"/>
    <s v="Male"/>
    <s v="North"/>
    <s v="Amritsar"/>
    <x v="5"/>
    <x v="12"/>
    <n v="10"/>
    <n v="10"/>
    <n v="9450.1299999999992"/>
    <n v="0.12"/>
    <n v="148205.85"/>
    <n v="22767.200000000001"/>
    <n v="0.154"/>
    <n v="65.88"/>
    <x v="0"/>
    <n v="1"/>
    <b v="1"/>
    <s v="Returned"/>
    <x v="0"/>
    <x v="6"/>
    <n v="6"/>
    <x v="1"/>
    <x v="18"/>
    <s v="&lt;18"/>
    <x v="3"/>
    <x v="0"/>
    <n v="1"/>
    <n v="1"/>
    <n v="0"/>
    <n v="1"/>
  </r>
  <r>
    <s v="ORD-02868"/>
    <d v="2023-05-31T00:00:00"/>
    <d v="2023-05-31T00:00:00"/>
    <s v="CUST17518"/>
    <s v="Sanjay Shah"/>
    <n v="42"/>
    <n v="42"/>
    <s v="Female"/>
    <s v="Female"/>
    <s v="Central"/>
    <s v="Indore"/>
    <x v="1"/>
    <x v="34"/>
    <n v="6"/>
    <n v="6"/>
    <n v="20242.36"/>
    <n v="0.04"/>
    <n v="191398.26"/>
    <n v="59116.34"/>
    <n v="0.309"/>
    <n v="83.75"/>
    <x v="2"/>
    <n v="2"/>
    <b v="0"/>
    <s v="Delivered"/>
    <x v="1"/>
    <x v="9"/>
    <n v="9"/>
    <x v="1"/>
    <x v="19"/>
    <s v="36-45"/>
    <x v="2"/>
    <x v="0"/>
    <n v="0"/>
    <n v="1"/>
    <n v="0"/>
    <n v="1"/>
  </r>
  <r>
    <s v="ORD-02867"/>
    <d v="2023-05-31T00:00:00"/>
    <d v="2023-05-31T00:00:00"/>
    <s v="CUST70575"/>
    <s v="Aditya Reddy"/>
    <n v="49"/>
    <n v="49"/>
    <s v="Female"/>
    <s v="Female"/>
    <s v="North"/>
    <s v="Amritsar"/>
    <x v="5"/>
    <x v="9"/>
    <n v="8"/>
    <n v="8"/>
    <n v="3917.74"/>
    <n v="0.27"/>
    <n v="36596.17"/>
    <n v="11271.87"/>
    <n v="0.308"/>
    <n v="60.71"/>
    <x v="1"/>
    <m/>
    <b v="0"/>
    <s v="Delivered"/>
    <x v="1"/>
    <x v="5"/>
    <n v="8"/>
    <x v="1"/>
    <x v="19"/>
    <s v="46-60"/>
    <x v="0"/>
    <x v="0"/>
    <n v="0"/>
    <n v="1"/>
    <n v="0"/>
    <n v="1"/>
  </r>
  <r>
    <s v="ORD-02871"/>
    <d v="2023-05-31T00:00:00"/>
    <d v="2023-05-31T00:00:00"/>
    <s v="CUST88518"/>
    <s v="Aditya Bose"/>
    <n v="58"/>
    <n v="58"/>
    <s v="Female"/>
    <s v="Female"/>
    <s v="South"/>
    <s v="Hyderabad"/>
    <x v="2"/>
    <x v="4"/>
    <n v="5"/>
    <n v="5"/>
    <n v="26851.1"/>
    <n v="0.03"/>
    <n v="218111.79"/>
    <n v="24902.1"/>
    <n v="0.114"/>
    <n v="72.55"/>
    <x v="3"/>
    <n v="2"/>
    <b v="0"/>
    <s v="Delivered"/>
    <x v="1"/>
    <x v="10"/>
    <n v="2"/>
    <x v="1"/>
    <x v="19"/>
    <s v="46-60"/>
    <x v="2"/>
    <x v="0"/>
    <n v="0"/>
    <n v="1"/>
    <n v="0"/>
    <n v="1"/>
  </r>
  <r>
    <s v="ORD-02870"/>
    <d v="2023-05-31T00:00:00"/>
    <d v="2023-05-31T00:00:00"/>
    <s v="CUST15861"/>
    <s v="Priya Mishra"/>
    <n v="27"/>
    <n v="27"/>
    <s v="Other"/>
    <s v="Other"/>
    <s v="West"/>
    <s v="Surat"/>
    <x v="4"/>
    <x v="8"/>
    <n v="2"/>
    <n v="2"/>
    <n v="790.19"/>
    <n v="0.12"/>
    <n v="2524.52"/>
    <n v="1241.47"/>
    <n v="0.49199999999999999"/>
    <n v="75.5"/>
    <x v="3"/>
    <n v="2"/>
    <b v="0"/>
    <s v="Delivered"/>
    <x v="1"/>
    <x v="2"/>
    <n v="1"/>
    <x v="1"/>
    <x v="19"/>
    <s v="26-35"/>
    <x v="3"/>
    <x v="0"/>
    <n v="0"/>
    <n v="1"/>
    <n v="0"/>
    <n v="1"/>
  </r>
  <r>
    <s v="ORD-02869"/>
    <d v="2023-05-31T00:00:00"/>
    <d v="2023-05-31T00:00:00"/>
    <s v="CUST19907"/>
    <s v="Aditya Chatterjee"/>
    <n v="30"/>
    <n v="30"/>
    <s v="Male"/>
    <s v="Male"/>
    <s v="West"/>
    <s v="Surat"/>
    <x v="0"/>
    <x v="38"/>
    <n v="10"/>
    <n v="10"/>
    <n v="1573.67"/>
    <n v="0.23"/>
    <n v="18377.46"/>
    <n v="7519.84"/>
    <n v="0.40899999999999997"/>
    <n v="64.77"/>
    <x v="1"/>
    <n v="5"/>
    <b v="0"/>
    <s v="Delivered"/>
    <x v="1"/>
    <x v="8"/>
    <n v="7"/>
    <x v="1"/>
    <x v="19"/>
    <s v="26-35"/>
    <x v="0"/>
    <x v="0"/>
    <n v="0"/>
    <n v="1"/>
    <n v="0"/>
    <n v="1"/>
  </r>
  <r>
    <s v="ORD-02866"/>
    <d v="2023-05-31T00:00:00"/>
    <d v="2023-05-31T00:00:00"/>
    <s v="CUST40473"/>
    <s v="Nikhil Das"/>
    <n v="31"/>
    <n v="31"/>
    <s v="Other"/>
    <s v="Other"/>
    <s v="West"/>
    <s v="Pune"/>
    <x v="2"/>
    <x v="17"/>
    <n v="2"/>
    <n v="2"/>
    <n v="44818.69"/>
    <n v="0.19"/>
    <n v="105441.04"/>
    <n v="12774.35"/>
    <n v="0.121"/>
    <n v="73.430000000000007"/>
    <x v="3"/>
    <n v="1"/>
    <b v="1"/>
    <s v="Returned"/>
    <x v="0"/>
    <x v="8"/>
    <n v="7"/>
    <x v="1"/>
    <x v="19"/>
    <s v="26-35"/>
    <x v="3"/>
    <x v="0"/>
    <n v="1"/>
    <n v="1"/>
    <n v="0"/>
    <n v="1"/>
  </r>
  <r>
    <s v="ORD-02872"/>
    <d v="2023-05-31T00:00:00"/>
    <d v="2023-05-31T00:00:00"/>
    <s v="CUST44303"/>
    <s v="Nisha Joshi"/>
    <n v="17"/>
    <n v="17"/>
    <s v="Female"/>
    <s v="Female"/>
    <s v="South"/>
    <s v="Bangalore"/>
    <x v="2"/>
    <x v="26"/>
    <n v="8"/>
    <n v="8"/>
    <n v="74939.929999999993"/>
    <n v="0.31"/>
    <n v="626506.16"/>
    <n v="78957.960000000006"/>
    <n v="0.126"/>
    <n v="82.61"/>
    <x v="1"/>
    <n v="2"/>
    <b v="0"/>
    <s v="Pending"/>
    <x v="2"/>
    <x v="7"/>
    <m/>
    <x v="1"/>
    <x v="19"/>
    <s v="&lt;18"/>
    <x v="1"/>
    <x v="0"/>
    <n v="0"/>
    <n v="0"/>
    <n v="0"/>
    <n v="1"/>
  </r>
  <r>
    <s v="ORD-02864"/>
    <s v="May 30, 2023"/>
    <d v="2023-05-30T00:00:00"/>
    <s v="CUST39044"/>
    <s v="Arjun Kapoor"/>
    <n v="42"/>
    <n v="42"/>
    <s v="Female"/>
    <s v="Female"/>
    <s v="North"/>
    <s v="Chandigarh"/>
    <x v="0"/>
    <x v="0"/>
    <n v="5"/>
    <n v="5"/>
    <n v="2006.42"/>
    <n v="0.04"/>
    <n v="17279.23"/>
    <n v="8223.67"/>
    <n v="0.47599999999999998"/>
    <n v="34.08"/>
    <x v="1"/>
    <n v="3"/>
    <b v="0"/>
    <s v="Delivered"/>
    <x v="1"/>
    <x v="0"/>
    <n v="3"/>
    <x v="1"/>
    <x v="19"/>
    <s v="36-45"/>
    <x v="2"/>
    <x v="0"/>
    <n v="0"/>
    <n v="1"/>
    <n v="0"/>
    <n v="1"/>
  </r>
  <r>
    <s v="ORD-02865"/>
    <d v="2023-05-30T00:00:00"/>
    <d v="2023-05-30T00:00:00"/>
    <s v="CUST23967"/>
    <s v="Kavya Shah"/>
    <n v="19"/>
    <n v="19"/>
    <s v="Male"/>
    <s v="Male"/>
    <s v="East"/>
    <s v="Patna"/>
    <x v="2"/>
    <x v="39"/>
    <n v="1"/>
    <n v="1"/>
    <n v="11340.22"/>
    <n v="0.33"/>
    <n v="11399.21"/>
    <n v="1893.42"/>
    <n v="0.16600000000000001"/>
    <n v="112.08"/>
    <x v="2"/>
    <n v="3"/>
    <b v="0"/>
    <s v="Shipped"/>
    <x v="4"/>
    <x v="1"/>
    <n v="5"/>
    <x v="1"/>
    <x v="19"/>
    <s v="18-25"/>
    <x v="1"/>
    <x v="0"/>
    <n v="0"/>
    <n v="0"/>
    <n v="0"/>
    <n v="1"/>
  </r>
  <r>
    <s v="ORD-02863"/>
    <d v="2023-05-30T00:00:00"/>
    <d v="2023-05-30T00:00:00"/>
    <s v="CUST63160"/>
    <s v="Meera Mehta"/>
    <n v="39"/>
    <n v="39"/>
    <s v="Other"/>
    <s v="Other"/>
    <s v="South"/>
    <s v="Bangalore"/>
    <x v="4"/>
    <x v="27"/>
    <n v="8"/>
    <n v="8"/>
    <n v="786.23"/>
    <n v="0.23"/>
    <n v="7962.8"/>
    <n v="2889.1"/>
    <n v="0.36299999999999999"/>
    <n v="89.79"/>
    <x v="1"/>
    <n v="4"/>
    <b v="1"/>
    <s v="Returned"/>
    <x v="0"/>
    <x v="0"/>
    <n v="3"/>
    <x v="1"/>
    <x v="19"/>
    <s v="36-45"/>
    <x v="0"/>
    <x v="0"/>
    <n v="1"/>
    <n v="1"/>
    <n v="0"/>
    <n v="1"/>
  </r>
  <r>
    <s v="ORD-02861"/>
    <d v="2023-05-29T00:00:00"/>
    <d v="2023-05-29T00:00:00"/>
    <s v="CUST53780"/>
    <s v="Meera Joshi"/>
    <n v="28"/>
    <n v="28"/>
    <s v="Female"/>
    <s v="Female"/>
    <s v="North"/>
    <s v="Chandigarh"/>
    <x v="1"/>
    <x v="20"/>
    <n v="4"/>
    <n v="4"/>
    <n v="25915.33"/>
    <n v="0.11"/>
    <n v="132743.41"/>
    <n v="29427.55"/>
    <n v="0.222"/>
    <n v="58.32"/>
    <x v="5"/>
    <n v="5"/>
    <b v="0"/>
    <s v="Delivered"/>
    <x v="1"/>
    <x v="3"/>
    <n v="10"/>
    <x v="1"/>
    <x v="19"/>
    <s v="26-35"/>
    <x v="3"/>
    <x v="0"/>
    <n v="0"/>
    <n v="1"/>
    <n v="0"/>
    <n v="1"/>
  </r>
  <r>
    <s v="ORD-02860"/>
    <d v="2023-05-29T00:00:00"/>
    <d v="2023-05-29T00:00:00"/>
    <s v="CUST89287"/>
    <s v="Amit Verma"/>
    <n v="43"/>
    <n v="43"/>
    <s v="Other"/>
    <s v="Other"/>
    <s v="South"/>
    <s v="Hyderabad"/>
    <x v="3"/>
    <x v="33"/>
    <n v="4"/>
    <n v="4"/>
    <n v="176.79"/>
    <n v="0.34"/>
    <n v="759.97"/>
    <n v="71.67"/>
    <n v="9.4E-2"/>
    <n v="64.69"/>
    <x v="3"/>
    <n v="2"/>
    <b v="0"/>
    <s v="Delivered"/>
    <x v="1"/>
    <x v="4"/>
    <n v="4"/>
    <x v="1"/>
    <x v="19"/>
    <s v="36-45"/>
    <x v="1"/>
    <x v="0"/>
    <n v="0"/>
    <n v="1"/>
    <n v="0"/>
    <n v="1"/>
  </r>
  <r>
    <s v="ORD-02862"/>
    <d v="2023-05-29T00:00:00"/>
    <d v="2023-05-29T00:00:00"/>
    <s v="CUST00967"/>
    <s v="Sanjay Gupta"/>
    <n v="18"/>
    <n v="18"/>
    <s v="Other"/>
    <s v="Other"/>
    <s v="North"/>
    <s v="Amritsar"/>
    <x v="6"/>
    <x v="23"/>
    <n v="4"/>
    <n v="4"/>
    <n v="2095.23"/>
    <n v="0.14000000000000001"/>
    <n v="10189.48"/>
    <n v="2714.35"/>
    <n v="0.26600000000000001"/>
    <n v="59.7"/>
    <x v="2"/>
    <m/>
    <b v="1"/>
    <s v="Returned"/>
    <x v="0"/>
    <x v="8"/>
    <n v="7"/>
    <x v="1"/>
    <x v="19"/>
    <s v="18-25"/>
    <x v="3"/>
    <x v="0"/>
    <n v="1"/>
    <n v="1"/>
    <n v="0"/>
    <n v="1"/>
  </r>
  <r>
    <s v="ORD-02858"/>
    <d v="2023-05-28T00:00:00"/>
    <d v="2023-05-28T00:00:00"/>
    <s v="CUST34534"/>
    <s v="Sanjay Rao"/>
    <n v="55"/>
    <n v="55"/>
    <s v="Male"/>
    <s v="Male"/>
    <s v="Central"/>
    <s v="Bhopal"/>
    <x v="5"/>
    <x v="9"/>
    <n v="7"/>
    <n v="7"/>
    <n v="12138.63"/>
    <n v="0.13"/>
    <n v="95488.18"/>
    <n v="21101.52"/>
    <n v="0.221"/>
    <n v="32.89"/>
    <x v="3"/>
    <n v="5"/>
    <b v="0"/>
    <s v="Shipped"/>
    <x v="4"/>
    <x v="4"/>
    <n v="4"/>
    <x v="1"/>
    <x v="19"/>
    <s v="46-60"/>
    <x v="3"/>
    <x v="0"/>
    <n v="0"/>
    <n v="0"/>
    <n v="0"/>
    <n v="1"/>
  </r>
  <r>
    <s v="ORD-02856"/>
    <d v="2023-05-28T00:00:00"/>
    <d v="2023-05-28T00:00:00"/>
    <s v="CUST18697"/>
    <s v="Karan Verma"/>
    <n v="54"/>
    <n v="54"/>
    <s v="Female"/>
    <s v="Female"/>
    <s v="North"/>
    <s v="Chandigarh"/>
    <x v="1"/>
    <x v="20"/>
    <n v="8"/>
    <n v="8"/>
    <n v="30782.92"/>
    <n v="0.11"/>
    <n v="356477.73"/>
    <n v="116445.94"/>
    <n v="0.32700000000000001"/>
    <n v="61.27"/>
    <x v="0"/>
    <m/>
    <b v="0"/>
    <s v="Delivered"/>
    <x v="1"/>
    <x v="10"/>
    <n v="2"/>
    <x v="1"/>
    <x v="19"/>
    <s v="46-60"/>
    <x v="3"/>
    <x v="0"/>
    <n v="0"/>
    <n v="1"/>
    <n v="0"/>
    <n v="1"/>
  </r>
  <r>
    <s v="ORD-02859"/>
    <d v="2023-05-28T00:00:00"/>
    <d v="2023-05-28T00:00:00"/>
    <s v="CUST98103"/>
    <s v="Nisha Reddy"/>
    <n v="30"/>
    <n v="30"/>
    <s v="Female"/>
    <s v="Female"/>
    <s v="Central"/>
    <s v="Nagpur"/>
    <x v="5"/>
    <x v="10"/>
    <n v="7"/>
    <n v="7"/>
    <n v="5477.01"/>
    <n v="0.23"/>
    <n v="47648.68"/>
    <n v="10592.45"/>
    <n v="0.222"/>
    <n v="58.19"/>
    <x v="0"/>
    <n v="1"/>
    <b v="0"/>
    <s v="Delivered"/>
    <x v="1"/>
    <x v="2"/>
    <n v="1"/>
    <x v="1"/>
    <x v="19"/>
    <s v="26-35"/>
    <x v="0"/>
    <x v="0"/>
    <n v="0"/>
    <n v="1"/>
    <n v="0"/>
    <n v="1"/>
  </r>
  <r>
    <s v="ORD-02855"/>
    <d v="2023-05-28T00:00:00"/>
    <d v="2023-05-28T00:00:00"/>
    <s v="CUST40126"/>
    <s v="Vikram Bhat"/>
    <n v="35"/>
    <n v="35"/>
    <s v="Male"/>
    <s v="Male"/>
    <s v="South"/>
    <s v="Hyderabad"/>
    <x v="4"/>
    <x v="36"/>
    <n v="7"/>
    <n v="7"/>
    <n v="1017.23"/>
    <n v="0.04"/>
    <n v="11341.51"/>
    <n v="5245.65"/>
    <n v="0.46300000000000002"/>
    <n v="86.02"/>
    <x v="5"/>
    <n v="5"/>
    <b v="0"/>
    <s v="Delivered"/>
    <x v="1"/>
    <x v="0"/>
    <n v="3"/>
    <x v="1"/>
    <x v="19"/>
    <s v="26-35"/>
    <x v="2"/>
    <x v="0"/>
    <n v="0"/>
    <n v="1"/>
    <n v="0"/>
    <n v="1"/>
  </r>
  <r>
    <s v="ORD-02852"/>
    <d v="2023-05-28T00:00:00"/>
    <d v="2023-05-28T00:00:00"/>
    <s v="CUST37103"/>
    <s v="Shreya Kapoor"/>
    <n v="20"/>
    <n v="20"/>
    <s v="Male"/>
    <s v="Male"/>
    <s v="North"/>
    <s v="Amritsar"/>
    <x v="6"/>
    <x v="21"/>
    <n v="3"/>
    <n v="3"/>
    <n v="484.17"/>
    <n v="0.23"/>
    <n v="1691.99"/>
    <n v="426.78"/>
    <n v="0.252"/>
    <n v="63.91"/>
    <x v="3"/>
    <n v="4"/>
    <b v="0"/>
    <s v="Delivered"/>
    <x v="1"/>
    <x v="9"/>
    <n v="9"/>
    <x v="1"/>
    <x v="19"/>
    <s v="18-25"/>
    <x v="0"/>
    <x v="0"/>
    <n v="0"/>
    <n v="1"/>
    <n v="0"/>
    <n v="1"/>
  </r>
  <r>
    <s v="ORD-02857"/>
    <d v="2023-05-28T00:00:00"/>
    <d v="2023-05-28T00:00:00"/>
    <s v="CUST81300"/>
    <s v="Ananya Mishra"/>
    <n v="27"/>
    <n v="27"/>
    <s v="Other"/>
    <s v="Other"/>
    <s v="Central"/>
    <s v="Bhopal"/>
    <x v="2"/>
    <x v="39"/>
    <n v="2"/>
    <n v="2"/>
    <n v="16666.39"/>
    <n v="0.04"/>
    <n v="45521.34"/>
    <n v="6476.79"/>
    <n v="0.14199999999999999"/>
    <n v="54.21"/>
    <x v="3"/>
    <n v="1"/>
    <b v="0"/>
    <s v="Delivered"/>
    <x v="1"/>
    <x v="5"/>
    <n v="8"/>
    <x v="1"/>
    <x v="19"/>
    <s v="26-35"/>
    <x v="2"/>
    <x v="0"/>
    <n v="0"/>
    <n v="1"/>
    <n v="0"/>
    <n v="1"/>
  </r>
  <r>
    <s v="ORD-02854"/>
    <d v="2023-05-28T00:00:00"/>
    <d v="2023-05-28T00:00:00"/>
    <s v="CUST77130"/>
    <s v="Vikram Chatterjee"/>
    <n v="32"/>
    <n v="32"/>
    <s v="m"/>
    <s v="Male"/>
    <s v="Central"/>
    <s v="Bhopal"/>
    <x v="5"/>
    <x v="18"/>
    <m/>
    <m/>
    <n v="2734.25"/>
    <n v="0.28000000000000003"/>
    <n v="2776.37"/>
    <n v="628.32000000000005"/>
    <n v="0.22600000000000001"/>
    <n v="40.14"/>
    <x v="2"/>
    <n v="2"/>
    <b v="0"/>
    <s v="Delivered"/>
    <x v="1"/>
    <x v="1"/>
    <n v="5"/>
    <x v="1"/>
    <x v="19"/>
    <s v="26-35"/>
    <x v="0"/>
    <x v="0"/>
    <n v="0"/>
    <n v="1"/>
    <n v="0"/>
    <n v="1"/>
  </r>
  <r>
    <s v="ORD-02853"/>
    <d v="2023-05-28T00:00:00"/>
    <d v="2023-05-28T00:00:00"/>
    <s v="CUST40777"/>
    <s v="Deepa Bose"/>
    <n v="62"/>
    <n v="62"/>
    <s v="Male"/>
    <s v="Male"/>
    <s v="East"/>
    <s v="Guwahati"/>
    <x v="1"/>
    <x v="34"/>
    <n v="5"/>
    <n v="5"/>
    <n v="19873.59"/>
    <n v="0.26"/>
    <n v="109991.48"/>
    <n v="39055.480000000003"/>
    <n v="0.35499999999999998"/>
    <n v="94.68"/>
    <x v="4"/>
    <n v="1"/>
    <b v="0"/>
    <s v="Delivered"/>
    <x v="1"/>
    <x v="1"/>
    <n v="5"/>
    <x v="1"/>
    <x v="19"/>
    <s v="60+"/>
    <x v="0"/>
    <x v="0"/>
    <n v="0"/>
    <n v="1"/>
    <n v="0"/>
    <n v="1"/>
  </r>
  <r>
    <s v="ORD-02850"/>
    <d v="2023-05-26T00:00:00"/>
    <d v="2023-05-26T00:00:00"/>
    <s v="CUST30753"/>
    <s v="Deepa Chatterjee"/>
    <n v="28"/>
    <n v="28"/>
    <s v="Male"/>
    <s v="Male"/>
    <s v="North"/>
    <s v="Chandigarh"/>
    <x v="1"/>
    <x v="28"/>
    <m/>
    <m/>
    <n v="5493.74"/>
    <n v="0.2"/>
    <n v="6967.21"/>
    <n v="1809.32"/>
    <n v="0.26"/>
    <n v="49"/>
    <x v="2"/>
    <n v="1"/>
    <b v="0"/>
    <s v="Delivered"/>
    <x v="1"/>
    <x v="1"/>
    <n v="5"/>
    <x v="1"/>
    <x v="19"/>
    <s v="26-35"/>
    <x v="3"/>
    <x v="0"/>
    <n v="0"/>
    <n v="1"/>
    <n v="0"/>
    <n v="1"/>
  </r>
  <r>
    <s v="ORD-02848"/>
    <d v="2023-05-26T00:00:00"/>
    <d v="2023-05-26T00:00:00"/>
    <s v="CUST09047"/>
    <s v="Ritu Sharma"/>
    <m/>
    <m/>
    <s v="Male"/>
    <s v="Male"/>
    <s v="West"/>
    <s v="Pune"/>
    <x v="2"/>
    <x v="4"/>
    <n v="9"/>
    <n v="9"/>
    <n v="53164.480000000003"/>
    <n v="0.28000000000000003"/>
    <n v="461808.2"/>
    <n v="47885.66"/>
    <n v="0.104"/>
    <n v="54.33"/>
    <x v="1"/>
    <n v="2"/>
    <b v="0"/>
    <s v="Delivered"/>
    <x v="1"/>
    <x v="3"/>
    <n v="10"/>
    <x v="1"/>
    <x v="19"/>
    <s v="Unknown"/>
    <x v="0"/>
    <x v="0"/>
    <n v="0"/>
    <n v="1"/>
    <n v="0"/>
    <n v="1"/>
  </r>
  <r>
    <s v="ORD-02849"/>
    <d v="2023-05-26T00:00:00"/>
    <d v="2023-05-26T00:00:00"/>
    <s v="CUST49953"/>
    <s v="Aditya Kapoor"/>
    <n v="47"/>
    <n v="47"/>
    <s v="Other"/>
    <s v="Other"/>
    <s v="South"/>
    <s v="Hyderabad"/>
    <x v="4"/>
    <x v="36"/>
    <n v="1"/>
    <n v="1"/>
    <n v="616.77"/>
    <n v="0.26"/>
    <n v="805.88"/>
    <n v="253.49"/>
    <n v="0.315"/>
    <n v="67.819999999999993"/>
    <x v="4"/>
    <m/>
    <b v="1"/>
    <s v="Returned"/>
    <x v="0"/>
    <x v="1"/>
    <n v="5"/>
    <x v="1"/>
    <x v="19"/>
    <s v="46-60"/>
    <x v="0"/>
    <x v="0"/>
    <n v="1"/>
    <n v="1"/>
    <n v="0"/>
    <n v="1"/>
  </r>
  <r>
    <s v="ORD-02851"/>
    <d v="2023-05-26T00:00:00"/>
    <d v="2023-05-26T00:00:00"/>
    <s v="CUST69918"/>
    <s v="Aditya Verma"/>
    <n v="39"/>
    <n v="39"/>
    <s v="Female"/>
    <s v="Female"/>
    <s v="Central"/>
    <s v="Bhopal"/>
    <x v="0"/>
    <x v="15"/>
    <n v="1"/>
    <n v="1"/>
    <n v="2345.65"/>
    <n v="7.0000000000000007E-2"/>
    <n v="3844.13"/>
    <n v="2141.87"/>
    <n v="0.55700000000000005"/>
    <n v="54.42"/>
    <x v="4"/>
    <n v="2"/>
    <b v="1"/>
    <s v="Returned"/>
    <x v="0"/>
    <x v="0"/>
    <n v="3"/>
    <x v="1"/>
    <x v="19"/>
    <s v="36-45"/>
    <x v="2"/>
    <x v="0"/>
    <n v="1"/>
    <n v="1"/>
    <n v="0"/>
    <n v="1"/>
  </r>
  <r>
    <s v="ORD-02847"/>
    <d v="2023-05-25T00:00:00"/>
    <d v="2023-05-25T00:00:00"/>
    <s v="CUST62909"/>
    <s v="Aditya Bose"/>
    <n v="31"/>
    <n v="31"/>
    <s v="Female"/>
    <s v="Female"/>
    <s v="West"/>
    <s v="Ahmedabad"/>
    <x v="3"/>
    <x v="14"/>
    <n v="8"/>
    <n v="8"/>
    <n v="399.28"/>
    <n v="0.11"/>
    <n v="5100.96"/>
    <n v="406.96"/>
    <n v="0.08"/>
    <n v="62.93"/>
    <x v="1"/>
    <n v="4"/>
    <b v="0"/>
    <s v="Shipped"/>
    <x v="4"/>
    <x v="10"/>
    <n v="2"/>
    <x v="1"/>
    <x v="19"/>
    <s v="26-35"/>
    <x v="3"/>
    <x v="0"/>
    <n v="0"/>
    <n v="0"/>
    <n v="0"/>
    <n v="1"/>
  </r>
  <r>
    <s v="ORD-02846"/>
    <d v="2023-05-25T00:00:00"/>
    <d v="2023-05-25T00:00:00"/>
    <s v="CUST56492"/>
    <s v="Ananya Gupta"/>
    <n v="35"/>
    <n v="35"/>
    <s v="Male"/>
    <s v="Male"/>
    <s v="South"/>
    <s v="Kochi"/>
    <x v="1"/>
    <x v="34"/>
    <n v="10"/>
    <n v="10"/>
    <n v="31142.23"/>
    <n v="0.12"/>
    <n v="475250.99"/>
    <n v="133297.06"/>
    <n v="0.28000000000000003"/>
    <n v="90.65"/>
    <x v="3"/>
    <n v="4"/>
    <b v="0"/>
    <s v="Cancelled"/>
    <x v="3"/>
    <x v="2"/>
    <n v="1"/>
    <x v="1"/>
    <x v="19"/>
    <s v="26-35"/>
    <x v="3"/>
    <x v="0"/>
    <n v="0"/>
    <n v="0"/>
    <n v="1"/>
    <n v="1"/>
  </r>
  <r>
    <s v="ORD-02843"/>
    <d v="2023-05-24T00:00:00"/>
    <d v="2023-05-24T00:00:00"/>
    <s v="CUST04791"/>
    <s v="Rahul Verma"/>
    <n v="24"/>
    <n v="24"/>
    <s v="Other"/>
    <s v="Other"/>
    <s v="West"/>
    <s v="Mumbai"/>
    <x v="4"/>
    <x v="27"/>
    <n v="8"/>
    <n v="8"/>
    <n v="579.77"/>
    <n v="0.36"/>
    <n v="3954.73"/>
    <n v="2230.94"/>
    <n v="0.56399999999999995"/>
    <n v="42.6"/>
    <x v="5"/>
    <n v="3"/>
    <b v="0"/>
    <s v="Delivered"/>
    <x v="1"/>
    <x v="8"/>
    <n v="7"/>
    <x v="1"/>
    <x v="19"/>
    <s v="18-25"/>
    <x v="1"/>
    <x v="0"/>
    <n v="0"/>
    <n v="1"/>
    <n v="0"/>
    <n v="1"/>
  </r>
  <r>
    <s v="ORD-02845"/>
    <s v="May 24, 2023"/>
    <d v="2023-05-24T00:00:00"/>
    <s v="CUST08284"/>
    <s v="Rohan Mishra"/>
    <n v="19"/>
    <n v="19"/>
    <s v="Male"/>
    <s v="Male"/>
    <s v="West"/>
    <s v="Mumbai"/>
    <x v="4"/>
    <x v="36"/>
    <n v="9"/>
    <n v="9"/>
    <n v="1391.1"/>
    <n v="0.09"/>
    <n v="19579.439999999999"/>
    <n v="8225.4500000000007"/>
    <n v="0.42"/>
    <n v="57.35"/>
    <x v="5"/>
    <n v="5"/>
    <b v="0"/>
    <s v="Shipped"/>
    <x v="4"/>
    <x v="1"/>
    <n v="5"/>
    <x v="1"/>
    <x v="19"/>
    <s v="18-25"/>
    <x v="2"/>
    <x v="0"/>
    <n v="0"/>
    <n v="0"/>
    <n v="0"/>
    <n v="1"/>
  </r>
  <r>
    <s v="ORD-02844"/>
    <d v="2023-05-24T00:00:00"/>
    <d v="2023-05-24T00:00:00"/>
    <s v="CUST72283"/>
    <s v="Aarav Reddy"/>
    <n v="48"/>
    <n v="48"/>
    <s v="Male"/>
    <s v="Male"/>
    <s v="West"/>
    <s v="Mumbai"/>
    <x v="1"/>
    <x v="2"/>
    <n v="2"/>
    <n v="2"/>
    <n v="16498.439999999999"/>
    <n v="0.32"/>
    <n v="35854.5"/>
    <n v="11294.07"/>
    <n v="0.315"/>
    <n v="57.11"/>
    <x v="2"/>
    <n v="4"/>
    <b v="0"/>
    <s v="Delivered"/>
    <x v="1"/>
    <x v="1"/>
    <n v="5"/>
    <x v="1"/>
    <x v="19"/>
    <s v="46-60"/>
    <x v="1"/>
    <x v="0"/>
    <n v="0"/>
    <n v="1"/>
    <n v="0"/>
    <n v="1"/>
  </r>
  <r>
    <s v="ORD-02841"/>
    <d v="2023-05-23T00:00:00"/>
    <d v="2023-05-23T00:00:00"/>
    <s v="CUST62482"/>
    <s v="Vikram Joshi"/>
    <n v="26"/>
    <n v="26"/>
    <s v="Male"/>
    <s v="Male"/>
    <s v="East"/>
    <s v="Bhubaneswar"/>
    <x v="0"/>
    <x v="0"/>
    <n v="8"/>
    <n v="8"/>
    <n v="317.17"/>
    <n v="0.06"/>
    <n v="3774.97"/>
    <n v="2233.34"/>
    <n v="0.59199999999999997"/>
    <n v="81.48"/>
    <x v="3"/>
    <n v="3"/>
    <b v="0"/>
    <s v="Pending"/>
    <x v="2"/>
    <x v="1"/>
    <n v="5"/>
    <x v="1"/>
    <x v="19"/>
    <s v="26-35"/>
    <x v="2"/>
    <x v="0"/>
    <n v="0"/>
    <n v="0"/>
    <n v="0"/>
    <n v="1"/>
  </r>
  <r>
    <s v="ORD-02842"/>
    <d v="2023-05-23T00:00:00"/>
    <d v="2023-05-23T00:00:00"/>
    <s v="CUST23282"/>
    <s v="Vikram Sharma"/>
    <n v="26"/>
    <n v="26"/>
    <s v="Other"/>
    <s v="Other"/>
    <s v="West"/>
    <s v="Mumbai"/>
    <x v="4"/>
    <x v="27"/>
    <n v="5"/>
    <n v="5"/>
    <n v="1444.85"/>
    <n v="0.05"/>
    <n v="10528.1"/>
    <n v="3958.13"/>
    <n v="0.376"/>
    <n v="62.54"/>
    <x v="3"/>
    <n v="3"/>
    <b v="0"/>
    <s v="Delivered"/>
    <x v="1"/>
    <x v="8"/>
    <n v="7"/>
    <x v="1"/>
    <x v="19"/>
    <s v="26-35"/>
    <x v="2"/>
    <x v="0"/>
    <n v="0"/>
    <n v="1"/>
    <n v="0"/>
    <n v="1"/>
  </r>
  <r>
    <s v="ORD-02839"/>
    <d v="2023-05-21T00:00:00"/>
    <d v="2023-05-21T00:00:00"/>
    <s v="CUST65852"/>
    <s v="Kavya Patel"/>
    <n v="21"/>
    <n v="21"/>
    <s v="Other"/>
    <s v="Other"/>
    <s v="South"/>
    <s v="Chennai"/>
    <x v="5"/>
    <x v="41"/>
    <n v="7"/>
    <n v="7"/>
    <n v="7147.56"/>
    <n v="0.25"/>
    <n v="64932.35"/>
    <n v="18485.240000000002"/>
    <n v="0.28499999999999998"/>
    <n v="94.91"/>
    <x v="5"/>
    <n v="5"/>
    <b v="0"/>
    <s v="Delivered"/>
    <x v="1"/>
    <x v="1"/>
    <n v="5"/>
    <x v="1"/>
    <x v="19"/>
    <s v="18-25"/>
    <x v="0"/>
    <x v="0"/>
    <n v="0"/>
    <n v="1"/>
    <n v="0"/>
    <n v="1"/>
  </r>
  <r>
    <s v="ORD-02840"/>
    <d v="2023-05-21T00:00:00"/>
    <d v="2023-05-21T00:00:00"/>
    <s v="CUST58515"/>
    <s v="Sunita Chatterjee"/>
    <n v="56"/>
    <n v="56"/>
    <s v="F"/>
    <s v="Female"/>
    <s v="North"/>
    <s v="Ludhiana"/>
    <x v="0"/>
    <x v="15"/>
    <n v="3"/>
    <n v="3"/>
    <n v="2042.61"/>
    <n v="0.3"/>
    <n v="6276.07"/>
    <n v="1964"/>
    <n v="0.313"/>
    <n v="43.44"/>
    <x v="2"/>
    <n v="4"/>
    <b v="1"/>
    <s v="Returned"/>
    <x v="0"/>
    <x v="8"/>
    <n v="7"/>
    <x v="1"/>
    <x v="19"/>
    <s v="46-60"/>
    <x v="0"/>
    <x v="0"/>
    <n v="1"/>
    <n v="1"/>
    <n v="0"/>
    <n v="1"/>
  </r>
  <r>
    <s v="ORD-02838"/>
    <s v="May 20, 2023"/>
    <d v="2023-05-20T00:00:00"/>
    <s v="CUST32623"/>
    <s v="Ananya Verma"/>
    <n v="17"/>
    <n v="17"/>
    <s v="Female"/>
    <s v="Female"/>
    <s v="East"/>
    <s v="Patna"/>
    <x v="0"/>
    <x v="16"/>
    <n v="8"/>
    <n v="8"/>
    <n v="211.05"/>
    <n v="0.17"/>
    <n v="2271.48"/>
    <n v="1315.77"/>
    <n v="0.57899999999999996"/>
    <n v="75.69"/>
    <x v="4"/>
    <m/>
    <b v="1"/>
    <s v="Returned"/>
    <x v="0"/>
    <x v="0"/>
    <n v="3"/>
    <x v="1"/>
    <x v="19"/>
    <s v="&lt;18"/>
    <x v="3"/>
    <x v="0"/>
    <n v="1"/>
    <n v="1"/>
    <n v="0"/>
    <n v="1"/>
  </r>
  <r>
    <s v="ORD-02836"/>
    <d v="2023-05-19T00:00:00"/>
    <d v="2023-05-19T00:00:00"/>
    <s v="CUST76017"/>
    <s v="Arjun Chatterjee"/>
    <n v="37"/>
    <n v="37"/>
    <s v="Female"/>
    <s v="Female"/>
    <s v="Central"/>
    <s v="Bhopal"/>
    <x v="1"/>
    <x v="28"/>
    <n v="10"/>
    <n v="10"/>
    <n v="7630.7"/>
    <n v="0.21"/>
    <n v="99978.26"/>
    <n v="21558.18"/>
    <n v="0.216"/>
    <n v="46.42"/>
    <x v="1"/>
    <n v="5"/>
    <b v="0"/>
    <s v="Cancelled"/>
    <x v="3"/>
    <x v="5"/>
    <n v="8"/>
    <x v="1"/>
    <x v="19"/>
    <s v="36-45"/>
    <x v="0"/>
    <x v="0"/>
    <n v="0"/>
    <n v="0"/>
    <n v="1"/>
    <n v="1"/>
  </r>
  <r>
    <s v="ORD-02837"/>
    <d v="2023-05-19T00:00:00"/>
    <d v="2023-05-19T00:00:00"/>
    <s v="CUST35159"/>
    <s v="Deepa Rao"/>
    <n v="55"/>
    <n v="55"/>
    <s v="Female"/>
    <s v="Female"/>
    <s v="North"/>
    <s v="Chandigarh"/>
    <x v="2"/>
    <x v="39"/>
    <m/>
    <m/>
    <n v="25313.99"/>
    <n v="0.27"/>
    <n v="29639.22"/>
    <n v="4402.1400000000003"/>
    <n v="0.14899999999999999"/>
    <n v="51.93"/>
    <x v="5"/>
    <n v="4"/>
    <b v="0"/>
    <s v="Delivered"/>
    <x v="1"/>
    <x v="7"/>
    <m/>
    <x v="1"/>
    <x v="19"/>
    <s v="46-60"/>
    <x v="0"/>
    <x v="0"/>
    <n v="0"/>
    <n v="1"/>
    <n v="0"/>
    <n v="1"/>
  </r>
  <r>
    <s v="ORD-02834"/>
    <d v="2023-05-18T00:00:00"/>
    <d v="2023-05-18T00:00:00"/>
    <s v="CUST80957"/>
    <s v="Pooja Gupta"/>
    <n v="31"/>
    <n v="31"/>
    <s v="Other"/>
    <s v="Other"/>
    <s v="North"/>
    <s v="Delhi"/>
    <x v="2"/>
    <x v="39"/>
    <n v="2"/>
    <n v="2"/>
    <n v="73267.64"/>
    <n v="0.32"/>
    <n v="142488.63"/>
    <n v="20643.55"/>
    <n v="0.14499999999999999"/>
    <n v="69.989999999999995"/>
    <x v="2"/>
    <n v="2"/>
    <b v="0"/>
    <s v="Delivered"/>
    <x v="1"/>
    <x v="6"/>
    <n v="6"/>
    <x v="1"/>
    <x v="19"/>
    <s v="26-35"/>
    <x v="1"/>
    <x v="0"/>
    <n v="0"/>
    <n v="1"/>
    <n v="0"/>
    <n v="1"/>
  </r>
  <r>
    <s v="ORD-02833"/>
    <d v="2023-05-18T00:00:00"/>
    <d v="2023-05-18T00:00:00"/>
    <s v="CUST95416"/>
    <s v="Rahul Singh"/>
    <n v="51"/>
    <n v="51"/>
    <s v="Male"/>
    <s v="Male"/>
    <s v="North"/>
    <s v="Chandigarh"/>
    <x v="4"/>
    <x v="32"/>
    <n v="6"/>
    <n v="6"/>
    <n v="473"/>
    <n v="0.16"/>
    <n v="4064.17"/>
    <n v="1153.73"/>
    <n v="0.28399999999999997"/>
    <n v="55.81"/>
    <x v="2"/>
    <n v="1"/>
    <b v="1"/>
    <s v="Returned"/>
    <x v="0"/>
    <x v="4"/>
    <n v="4"/>
    <x v="1"/>
    <x v="19"/>
    <s v="46-60"/>
    <x v="3"/>
    <x v="0"/>
    <n v="1"/>
    <n v="1"/>
    <n v="0"/>
    <n v="1"/>
  </r>
  <r>
    <s v="ORD-02835"/>
    <d v="2023-05-18T00:00:00"/>
    <d v="2023-05-18T00:00:00"/>
    <s v="CUST93185"/>
    <s v="Sunita Verma"/>
    <n v="46"/>
    <n v="46"/>
    <s v="Male"/>
    <s v="Male"/>
    <s v="North"/>
    <s v="Ludhiana"/>
    <x v="4"/>
    <x v="7"/>
    <n v="2"/>
    <n v="2"/>
    <n v="922.52"/>
    <n v="0.02"/>
    <n v="2948.11"/>
    <n v="1106.75"/>
    <n v="0.375"/>
    <n v="61.06"/>
    <x v="5"/>
    <n v="3"/>
    <b v="0"/>
    <s v="Delivered"/>
    <x v="1"/>
    <x v="9"/>
    <n v="9"/>
    <x v="1"/>
    <x v="19"/>
    <s v="46-60"/>
    <x v="2"/>
    <x v="0"/>
    <n v="0"/>
    <n v="1"/>
    <n v="0"/>
    <n v="1"/>
  </r>
  <r>
    <s v="ORD-02831"/>
    <d v="2023-05-17T00:00:00"/>
    <d v="2023-05-17T00:00:00"/>
    <s v="CUST55922"/>
    <s v="Aditya Pillai"/>
    <n v="51"/>
    <n v="51"/>
    <s v="Female"/>
    <s v="Female"/>
    <s v="West"/>
    <s v="Ahmedabad"/>
    <x v="0"/>
    <x v="19"/>
    <n v="1"/>
    <n v="1"/>
    <n v="697.15"/>
    <n v="0.18"/>
    <n v="867.37"/>
    <n v="335.66"/>
    <n v="0.38700000000000001"/>
    <n v="48.84"/>
    <x v="5"/>
    <n v="3"/>
    <b v="0"/>
    <s v="Pending"/>
    <x v="2"/>
    <x v="3"/>
    <n v="10"/>
    <x v="1"/>
    <x v="19"/>
    <s v="46-60"/>
    <x v="3"/>
    <x v="0"/>
    <n v="0"/>
    <n v="0"/>
    <n v="0"/>
    <n v="1"/>
  </r>
  <r>
    <s v="ORD-02832"/>
    <d v="2023-05-17T00:00:00"/>
    <d v="2023-05-17T00:00:00"/>
    <s v="CUST08322"/>
    <s v="Nisha Nair"/>
    <n v="33"/>
    <n v="33"/>
    <s v="Female"/>
    <s v="Female"/>
    <s v="North"/>
    <s v="Amritsar"/>
    <x v="4"/>
    <x v="8"/>
    <n v="10"/>
    <n v="10"/>
    <n v="424.8"/>
    <n v="0.11"/>
    <n v="4940.07"/>
    <n v="2103.38"/>
    <n v="0.42599999999999999"/>
    <n v="31.8"/>
    <x v="3"/>
    <n v="3"/>
    <b v="0"/>
    <s v="Delivered"/>
    <x v="1"/>
    <x v="6"/>
    <n v="6"/>
    <x v="1"/>
    <x v="19"/>
    <s v="26-35"/>
    <x v="3"/>
    <x v="0"/>
    <n v="0"/>
    <n v="1"/>
    <n v="0"/>
    <n v="1"/>
  </r>
  <r>
    <s v="ORD-02829"/>
    <d v="2023-05-15T00:00:00"/>
    <d v="2023-05-15T00:00:00"/>
    <s v="CUST25805"/>
    <s v="Arjun Gupta"/>
    <n v="36"/>
    <n v="36"/>
    <s v="Male"/>
    <s v="Male"/>
    <s v="South"/>
    <s v="Hyderabad"/>
    <x v="3"/>
    <x v="31"/>
    <n v="2"/>
    <n v="2"/>
    <n v="399.16"/>
    <n v="0.34"/>
    <n v="850.9"/>
    <n v="55.39"/>
    <n v="6.5000000000000002E-2"/>
    <n v="50.2"/>
    <x v="3"/>
    <n v="5"/>
    <b v="0"/>
    <s v="Shipped"/>
    <x v="4"/>
    <x v="2"/>
    <n v="1"/>
    <x v="1"/>
    <x v="19"/>
    <s v="36-45"/>
    <x v="1"/>
    <x v="0"/>
    <n v="0"/>
    <n v="0"/>
    <n v="0"/>
    <n v="1"/>
  </r>
  <r>
    <s v="ORD-02830"/>
    <d v="2023-05-15T00:00:00"/>
    <d v="2023-05-15T00:00:00"/>
    <s v="CUST23051"/>
    <s v="Rohan Iyer"/>
    <n v="35"/>
    <n v="35"/>
    <s v="Male"/>
    <s v="Male"/>
    <s v="South"/>
    <s v="Bangalore"/>
    <x v="5"/>
    <x v="12"/>
    <n v="2"/>
    <n v="2"/>
    <n v="5536.92"/>
    <n v="7.0000000000000007E-2"/>
    <n v="16264.24"/>
    <n v="5022.79"/>
    <n v="0.309"/>
    <n v="86.81"/>
    <x v="3"/>
    <n v="5"/>
    <b v="0"/>
    <s v="Cancelled"/>
    <x v="3"/>
    <x v="4"/>
    <n v="4"/>
    <x v="1"/>
    <x v="19"/>
    <s v="26-35"/>
    <x v="2"/>
    <x v="0"/>
    <n v="0"/>
    <n v="0"/>
    <n v="1"/>
    <n v="1"/>
  </r>
  <r>
    <s v="ORD-02828"/>
    <d v="2023-05-15T00:00:00"/>
    <d v="2023-05-15T00:00:00"/>
    <s v="CUST68781"/>
    <s v="Rahul Pillai"/>
    <n v="27"/>
    <n v="27"/>
    <s v="Male"/>
    <s v="Male"/>
    <s v="South"/>
    <s v="Bangalore"/>
    <x v="0"/>
    <x v="0"/>
    <n v="7"/>
    <n v="7"/>
    <n v="1149.53"/>
    <n v="0.19"/>
    <n v="11894.14"/>
    <n v="7264.17"/>
    <n v="0.61099999999999999"/>
    <n v="62.38"/>
    <x v="1"/>
    <n v="4"/>
    <b v="0"/>
    <s v="Pending"/>
    <x v="2"/>
    <x v="10"/>
    <n v="2"/>
    <x v="1"/>
    <x v="19"/>
    <s v="26-35"/>
    <x v="3"/>
    <x v="0"/>
    <n v="0"/>
    <n v="0"/>
    <n v="0"/>
    <n v="1"/>
  </r>
  <r>
    <s v="ORD-02827"/>
    <d v="2023-05-14T00:00:00"/>
    <d v="2023-05-14T00:00:00"/>
    <s v="CUST71925"/>
    <s v="Deepa Shah"/>
    <n v="32"/>
    <n v="32"/>
    <s v="Female"/>
    <s v="Female"/>
    <s v="West"/>
    <s v="Ahmedabad"/>
    <x v="0"/>
    <x v="6"/>
    <n v="3"/>
    <n v="3"/>
    <n v="975.85"/>
    <n v="0.14000000000000001"/>
    <n v="3386.22"/>
    <n v="2179.66"/>
    <n v="0.64400000000000002"/>
    <n v="87.45"/>
    <x v="2"/>
    <n v="2"/>
    <b v="0"/>
    <s v="Shipped"/>
    <x v="4"/>
    <x v="3"/>
    <n v="10"/>
    <x v="1"/>
    <x v="19"/>
    <s v="26-35"/>
    <x v="3"/>
    <x v="0"/>
    <n v="0"/>
    <n v="0"/>
    <n v="0"/>
    <n v="1"/>
  </r>
  <r>
    <s v="ORD-02826"/>
    <d v="2023-05-14T00:00:00"/>
    <d v="2023-05-14T00:00:00"/>
    <s v="CUST61527"/>
    <s v="Arjun Reddy"/>
    <n v="18"/>
    <n v="18"/>
    <s v="Male"/>
    <s v="Male"/>
    <s v="North"/>
    <s v="Chandigarh"/>
    <x v="2"/>
    <x v="26"/>
    <n v="8"/>
    <n v="8"/>
    <n v="72567.78"/>
    <n v="0.22"/>
    <n v="695130.09"/>
    <n v="91039.07"/>
    <n v="0.13100000000000001"/>
    <n v="44.56"/>
    <x v="0"/>
    <n v="2"/>
    <b v="0"/>
    <s v="Delivered"/>
    <x v="1"/>
    <x v="7"/>
    <m/>
    <x v="1"/>
    <x v="19"/>
    <s v="18-25"/>
    <x v="0"/>
    <x v="0"/>
    <n v="0"/>
    <n v="1"/>
    <n v="0"/>
    <n v="1"/>
  </r>
  <r>
    <s v="ORD-02825"/>
    <d v="2023-05-12T00:00:00"/>
    <d v="2023-05-12T00:00:00"/>
    <s v="CUST40911"/>
    <s v="Ritu Gupta"/>
    <n v="51"/>
    <n v="51"/>
    <s v="Other"/>
    <s v="Other"/>
    <s v="Central"/>
    <s v="Raipur"/>
    <x v="3"/>
    <x v="25"/>
    <n v="1"/>
    <n v="1"/>
    <n v="380.33"/>
    <n v="0.2"/>
    <n v="506.19"/>
    <n v="44.82"/>
    <n v="8.8999999999999996E-2"/>
    <n v="61.88"/>
    <x v="3"/>
    <m/>
    <b v="0"/>
    <s v="Delivered"/>
    <x v="1"/>
    <x v="7"/>
    <m/>
    <x v="1"/>
    <x v="19"/>
    <s v="46-60"/>
    <x v="3"/>
    <x v="0"/>
    <n v="0"/>
    <n v="1"/>
    <n v="0"/>
    <n v="1"/>
  </r>
  <r>
    <s v="ORD-02824"/>
    <d v="2023-05-12T00:00:00"/>
    <d v="2023-05-12T00:00:00"/>
    <s v="CUST94776"/>
    <s v="Ananya Mishra"/>
    <n v="41"/>
    <n v="41"/>
    <s v="Other"/>
    <s v="Other"/>
    <s v="North"/>
    <s v="Delhi"/>
    <x v="6"/>
    <x v="21"/>
    <n v="6"/>
    <n v="6"/>
    <n v="1809.68"/>
    <n v="0.31"/>
    <n v="12448.65"/>
    <n v="4684.8500000000004"/>
    <n v="0.376"/>
    <n v="37.159999999999997"/>
    <x v="1"/>
    <n v="1"/>
    <b v="0"/>
    <s v="Delivered"/>
    <x v="1"/>
    <x v="4"/>
    <n v="4"/>
    <x v="1"/>
    <x v="19"/>
    <s v="36-45"/>
    <x v="1"/>
    <x v="0"/>
    <n v="0"/>
    <n v="1"/>
    <n v="0"/>
    <n v="1"/>
  </r>
  <r>
    <s v="ORD-02823"/>
    <d v="2023-05-11T00:00:00"/>
    <d v="2023-05-11T00:00:00"/>
    <s v="CUST96063"/>
    <s v="Shreya Iyer"/>
    <n v="25"/>
    <n v="25"/>
    <s v="Other"/>
    <s v="Other"/>
    <s v="North"/>
    <s v="Chandigarh"/>
    <x v="2"/>
    <x v="39"/>
    <n v="9"/>
    <n v="9"/>
    <n v="6647.49"/>
    <n v="0.34"/>
    <n v="68948.2"/>
    <n v="8595.8799999999992"/>
    <n v="0.125"/>
    <n v="51.47"/>
    <x v="1"/>
    <n v="4"/>
    <b v="0"/>
    <s v="Delivered"/>
    <x v="1"/>
    <x v="5"/>
    <n v="8"/>
    <x v="1"/>
    <x v="19"/>
    <s v="18-25"/>
    <x v="1"/>
    <x v="0"/>
    <n v="0"/>
    <n v="1"/>
    <n v="0"/>
    <n v="1"/>
  </r>
  <r>
    <s v="ORD-02822"/>
    <d v="2023-05-11T00:00:00"/>
    <d v="2023-05-11T00:00:00"/>
    <s v="CUST92489"/>
    <s v="Vikram Kumar"/>
    <n v="29"/>
    <n v="29"/>
    <s v="Female"/>
    <s v="Female"/>
    <s v="North"/>
    <s v="Ludhiana"/>
    <x v="5"/>
    <x v="9"/>
    <n v="4"/>
    <n v="4"/>
    <n v="3625.13"/>
    <n v="0.28000000000000003"/>
    <n v="14299.68"/>
    <n v="4907.54"/>
    <n v="0.34300000000000003"/>
    <n v="52.29"/>
    <x v="2"/>
    <n v="1"/>
    <b v="0"/>
    <s v="Delivered"/>
    <x v="1"/>
    <x v="5"/>
    <n v="8"/>
    <x v="1"/>
    <x v="19"/>
    <s v="26-35"/>
    <x v="0"/>
    <x v="0"/>
    <n v="0"/>
    <n v="1"/>
    <n v="0"/>
    <n v="1"/>
  </r>
  <r>
    <s v="ORD-02821"/>
    <d v="2023-05-10T00:00:00"/>
    <d v="2023-05-10T00:00:00"/>
    <s v="CUST76939"/>
    <s v="Ananya Bose"/>
    <n v="56"/>
    <n v="56"/>
    <s v="Other"/>
    <s v="Other"/>
    <s v="North"/>
    <s v="Delhi"/>
    <x v="2"/>
    <x v="39"/>
    <n v="8"/>
    <n v="8"/>
    <n v="29764.18"/>
    <n v="0.21"/>
    <n v="268708.58"/>
    <n v="24851.54"/>
    <n v="9.1999999999999998E-2"/>
    <n v="45.84"/>
    <x v="1"/>
    <n v="2"/>
    <b v="0"/>
    <s v="Delivered"/>
    <x v="1"/>
    <x v="10"/>
    <n v="2"/>
    <x v="1"/>
    <x v="19"/>
    <s v="46-60"/>
    <x v="0"/>
    <x v="0"/>
    <n v="0"/>
    <n v="1"/>
    <n v="0"/>
    <n v="1"/>
  </r>
  <r>
    <s v="ORD-02818"/>
    <d v="2023-05-09T00:00:00"/>
    <d v="2023-05-09T00:00:00"/>
    <s v="CUST11582"/>
    <s v="Kavya Kumar"/>
    <n v="36"/>
    <n v="36"/>
    <s v="Female"/>
    <s v="Female"/>
    <s v="Central"/>
    <s v="Raipur"/>
    <x v="0"/>
    <x v="16"/>
    <n v="5"/>
    <n v="5"/>
    <n v="576.73"/>
    <n v="7.0000000000000007E-2"/>
    <n v="4465.04"/>
    <n v="1617.65"/>
    <n v="0.36199999999999999"/>
    <n v="61.27"/>
    <x v="0"/>
    <n v="4"/>
    <b v="0"/>
    <s v="Cancelled"/>
    <x v="3"/>
    <x v="10"/>
    <n v="2"/>
    <x v="1"/>
    <x v="19"/>
    <s v="36-45"/>
    <x v="2"/>
    <x v="0"/>
    <n v="0"/>
    <n v="0"/>
    <n v="1"/>
    <n v="1"/>
  </r>
  <r>
    <s v="ORD-02819"/>
    <d v="2023-05-09T00:00:00"/>
    <d v="2023-05-09T00:00:00"/>
    <s v="CUST12681"/>
    <s v="Meera Joshi"/>
    <n v="49"/>
    <n v="49"/>
    <s v="Male"/>
    <s v="Male"/>
    <s v="East"/>
    <s v="Bhubaneswar"/>
    <x v="6"/>
    <x v="35"/>
    <n v="1"/>
    <n v="1"/>
    <n v="3976.86"/>
    <n v="0.21"/>
    <n v="4653"/>
    <n v="1981.56"/>
    <n v="0.42599999999999999"/>
    <n v="86.05"/>
    <x v="2"/>
    <n v="2"/>
    <b v="0"/>
    <s v="Delivered"/>
    <x v="1"/>
    <x v="4"/>
    <n v="4"/>
    <x v="1"/>
    <x v="19"/>
    <s v="46-60"/>
    <x v="0"/>
    <x v="0"/>
    <n v="0"/>
    <n v="1"/>
    <n v="0"/>
    <n v="1"/>
  </r>
  <r>
    <s v="ORD-02820"/>
    <d v="2023-05-09T00:00:00"/>
    <d v="2023-05-09T00:00:00"/>
    <s v="CUST01567"/>
    <s v="Priya Verma"/>
    <n v="34"/>
    <n v="34"/>
    <s v="Male"/>
    <s v="Male"/>
    <s v="East"/>
    <s v="Bhubaneswar"/>
    <x v="5"/>
    <x v="22"/>
    <n v="5"/>
    <n v="5"/>
    <n v="635.13"/>
    <n v="0.28000000000000003"/>
    <n v="3458.05"/>
    <n v="756.53"/>
    <n v="0.219"/>
    <n v="93.5"/>
    <x v="5"/>
    <m/>
    <b v="0"/>
    <s v="Delivered"/>
    <x v="1"/>
    <x v="5"/>
    <n v="8"/>
    <x v="1"/>
    <x v="19"/>
    <s v="26-35"/>
    <x v="0"/>
    <x v="0"/>
    <n v="0"/>
    <n v="1"/>
    <n v="0"/>
    <n v="1"/>
  </r>
  <r>
    <s v="ORD-02817"/>
    <d v="2023-05-09T00:00:00"/>
    <d v="2023-05-09T00:00:00"/>
    <s v="CUST83459"/>
    <s v="Shreya Chatterjee"/>
    <n v="43"/>
    <n v="43"/>
    <s v="Other"/>
    <s v="Other"/>
    <s v="Central"/>
    <s v="Bhopal"/>
    <x v="1"/>
    <x v="34"/>
    <n v="4"/>
    <n v="4"/>
    <n v="30780.639999999999"/>
    <n v="0.36"/>
    <n v="99202.31"/>
    <n v="39133.54"/>
    <n v="0.39400000000000002"/>
    <n v="66.36"/>
    <x v="4"/>
    <m/>
    <b v="0"/>
    <s v="Delivered"/>
    <x v="1"/>
    <x v="8"/>
    <n v="7"/>
    <x v="1"/>
    <x v="19"/>
    <s v="36-45"/>
    <x v="1"/>
    <x v="0"/>
    <n v="0"/>
    <n v="1"/>
    <n v="0"/>
    <n v="1"/>
  </r>
  <r>
    <s v="ORD-02816"/>
    <d v="2023-05-08T00:00:00"/>
    <d v="2023-05-08T00:00:00"/>
    <s v="CUST17433"/>
    <s v="Aarav Reddy"/>
    <n v="32"/>
    <n v="32"/>
    <s v="Female"/>
    <s v="Female"/>
    <s v="North"/>
    <s v="Chandigarh"/>
    <x v="1"/>
    <x v="3"/>
    <n v="9"/>
    <n v="9"/>
    <n v="16799.04"/>
    <n v="0.32"/>
    <n v="158612.18"/>
    <n v="38942.269999999997"/>
    <n v="0.246"/>
    <n v="38.06"/>
    <x v="4"/>
    <n v="1"/>
    <b v="1"/>
    <s v="Returned"/>
    <x v="0"/>
    <x v="7"/>
    <m/>
    <x v="1"/>
    <x v="19"/>
    <s v="26-35"/>
    <x v="1"/>
    <x v="0"/>
    <n v="1"/>
    <n v="1"/>
    <n v="0"/>
    <n v="1"/>
  </r>
  <r>
    <s v="ORD-02815"/>
    <d v="2023-05-08T00:00:00"/>
    <d v="2023-05-08T00:00:00"/>
    <s v="CUST75268"/>
    <s v="Karan Rao"/>
    <n v="30"/>
    <n v="30"/>
    <s v="Other"/>
    <s v="Other"/>
    <s v="West"/>
    <s v="Pune"/>
    <x v="5"/>
    <x v="41"/>
    <n v="3"/>
    <n v="3"/>
    <n v="6620.8"/>
    <n v="0.27"/>
    <n v="22527.03"/>
    <n v="3790.08"/>
    <n v="0.16800000000000001"/>
    <n v="89.03"/>
    <x v="0"/>
    <n v="4"/>
    <b v="0"/>
    <s v="Delivered"/>
    <x v="1"/>
    <x v="5"/>
    <n v="8"/>
    <x v="1"/>
    <x v="19"/>
    <s v="26-35"/>
    <x v="0"/>
    <x v="0"/>
    <n v="0"/>
    <n v="1"/>
    <n v="0"/>
    <n v="1"/>
  </r>
  <r>
    <s v="ORD-02812"/>
    <d v="2023-05-04T00:00:00"/>
    <d v="2023-05-04T00:00:00"/>
    <s v="CUST82471"/>
    <s v="Pooja Shah"/>
    <n v="36"/>
    <n v="36"/>
    <s v="Female"/>
    <s v="Female"/>
    <s v="South"/>
    <s v="Kochi"/>
    <x v="6"/>
    <x v="35"/>
    <n v="2"/>
    <n v="2"/>
    <n v="3236.58"/>
    <n v="0.04"/>
    <n v="9893.9699999999993"/>
    <n v="3171.49"/>
    <n v="0.32100000000000001"/>
    <n v="71.87"/>
    <x v="1"/>
    <n v="1"/>
    <b v="0"/>
    <s v="Delivered"/>
    <x v="1"/>
    <x v="9"/>
    <n v="9"/>
    <x v="1"/>
    <x v="19"/>
    <s v="36-45"/>
    <x v="2"/>
    <x v="0"/>
    <n v="0"/>
    <n v="1"/>
    <n v="0"/>
    <n v="1"/>
  </r>
  <r>
    <s v="ORD-02813"/>
    <d v="2023-05-04T00:00:00"/>
    <d v="2023-05-04T00:00:00"/>
    <s v="CUST45426"/>
    <s v="Arjun Patel"/>
    <n v="20"/>
    <n v="20"/>
    <s v="Other"/>
    <s v="Other"/>
    <s v="South"/>
    <s v="Kochi"/>
    <x v="0"/>
    <x v="19"/>
    <n v="6"/>
    <n v="6"/>
    <n v="2373.35"/>
    <n v="0.3"/>
    <n v="15281.74"/>
    <n v="8565.14"/>
    <n v="0.56000000000000005"/>
    <n v="54.97"/>
    <x v="1"/>
    <n v="3"/>
    <b v="0"/>
    <s v="Delivered"/>
    <x v="1"/>
    <x v="0"/>
    <n v="3"/>
    <x v="1"/>
    <x v="19"/>
    <s v="18-25"/>
    <x v="0"/>
    <x v="0"/>
    <n v="0"/>
    <n v="1"/>
    <n v="0"/>
    <n v="1"/>
  </r>
  <r>
    <s v="ORD-02814"/>
    <d v="2023-05-04T00:00:00"/>
    <d v="2023-05-04T00:00:00"/>
    <s v="CUST78368"/>
    <s v="Nisha Iyer"/>
    <n v="31"/>
    <n v="31"/>
    <s v="Male"/>
    <s v="Male"/>
    <s v="East"/>
    <s v="Bhubaneswar"/>
    <x v="6"/>
    <x v="23"/>
    <n v="3"/>
    <n v="3"/>
    <n v="3314.75"/>
    <n v="0.06"/>
    <n v="15452.12"/>
    <n v="3519.97"/>
    <n v="0.22800000000000001"/>
    <n v="85.4"/>
    <x v="5"/>
    <n v="2"/>
    <b v="0"/>
    <s v="Delivered"/>
    <x v="1"/>
    <x v="5"/>
    <n v="8"/>
    <x v="1"/>
    <x v="19"/>
    <s v="26-35"/>
    <x v="2"/>
    <x v="0"/>
    <n v="0"/>
    <n v="1"/>
    <n v="0"/>
    <n v="1"/>
  </r>
  <r>
    <s v="ORD-02811"/>
    <d v="2023-05-04T00:00:00"/>
    <d v="2023-05-04T00:00:00"/>
    <s v="CUST06279"/>
    <s v="Amit Joshi"/>
    <n v="35"/>
    <n v="35"/>
    <s v="Female"/>
    <s v="Female"/>
    <s v="North"/>
    <s v="Ludhiana"/>
    <x v="0"/>
    <x v="19"/>
    <n v="10"/>
    <n v="10"/>
    <n v="239.33"/>
    <n v="0.23"/>
    <n v="2481.9299999999998"/>
    <n v="780.04"/>
    <n v="0.314"/>
    <n v="61.7"/>
    <x v="4"/>
    <n v="4"/>
    <b v="0"/>
    <s v="Delivered"/>
    <x v="1"/>
    <x v="3"/>
    <n v="10"/>
    <x v="1"/>
    <x v="19"/>
    <s v="26-35"/>
    <x v="0"/>
    <x v="0"/>
    <n v="0"/>
    <n v="1"/>
    <n v="0"/>
    <n v="1"/>
  </r>
  <r>
    <s v="ORD-02807"/>
    <d v="2023-05-03T00:00:00"/>
    <d v="2023-05-03T00:00:00"/>
    <s v="CUST59711"/>
    <s v="Rohan Mishra"/>
    <n v="29"/>
    <n v="29"/>
    <s v="Female"/>
    <s v="Female"/>
    <s v="East"/>
    <s v="Bhubaneswar"/>
    <x v="6"/>
    <x v="13"/>
    <n v="10"/>
    <n v="10"/>
    <n v="630.78"/>
    <m/>
    <n v="10612"/>
    <n v="3459.74"/>
    <n v="0.32600000000000001"/>
    <n v="83.61"/>
    <x v="2"/>
    <n v="4"/>
    <b v="0"/>
    <s v="Delivered"/>
    <x v="1"/>
    <x v="5"/>
    <n v="8"/>
    <x v="1"/>
    <x v="19"/>
    <s v="26-35"/>
    <x v="5"/>
    <x v="0"/>
    <n v="0"/>
    <n v="1"/>
    <n v="0"/>
    <n v="1"/>
  </r>
  <r>
    <s v="ORD-02808"/>
    <s v="May 03, 2023"/>
    <d v="2023-05-03T00:00:00"/>
    <s v="CUST74228"/>
    <s v="Kavya Reddy"/>
    <n v="48"/>
    <n v="48"/>
    <s v="Other"/>
    <s v="Other"/>
    <s v="Central"/>
    <s v="Raipur"/>
    <x v="4"/>
    <x v="36"/>
    <n v="1"/>
    <n v="1"/>
    <n v="769.04"/>
    <n v="0.13"/>
    <n v="1113.83"/>
    <n v="505.12"/>
    <n v="0.45300000000000001"/>
    <n v="46.7"/>
    <x v="0"/>
    <n v="1"/>
    <b v="0"/>
    <s v="Delivered"/>
    <x v="1"/>
    <x v="3"/>
    <n v="10"/>
    <x v="1"/>
    <x v="19"/>
    <s v="46-60"/>
    <x v="3"/>
    <x v="0"/>
    <n v="0"/>
    <n v="1"/>
    <n v="0"/>
    <n v="1"/>
  </r>
  <r>
    <s v="ORD-02810"/>
    <d v="2023-05-03T00:00:00"/>
    <d v="2023-05-03T00:00:00"/>
    <s v="CUST60489"/>
    <s v="Karan Das"/>
    <n v="27"/>
    <n v="27"/>
    <s v="Other"/>
    <s v="Other"/>
    <s v="South"/>
    <s v="Kochi"/>
    <x v="6"/>
    <x v="24"/>
    <n v="2"/>
    <n v="2"/>
    <n v="1416.76"/>
    <n v="0.08"/>
    <n v="3388.3"/>
    <n v="1544.37"/>
    <n v="0.45600000000000002"/>
    <n v="52.35"/>
    <x v="4"/>
    <n v="4"/>
    <b v="0"/>
    <s v="Delivered"/>
    <x v="1"/>
    <x v="6"/>
    <n v="6"/>
    <x v="1"/>
    <x v="19"/>
    <s v="26-35"/>
    <x v="2"/>
    <x v="0"/>
    <n v="0"/>
    <n v="1"/>
    <n v="0"/>
    <n v="1"/>
  </r>
  <r>
    <s v="ORD-02809"/>
    <d v="2023-05-03T00:00:00"/>
    <d v="2023-05-03T00:00:00"/>
    <s v="CUST04249"/>
    <s v="Pooja Bose"/>
    <n v="31"/>
    <n v="31"/>
    <s v="Other"/>
    <s v="Other"/>
    <s v="South"/>
    <s v="Kochi"/>
    <x v="1"/>
    <x v="2"/>
    <n v="10"/>
    <n v="10"/>
    <n v="17371.93"/>
    <n v="0.37"/>
    <n v="172582.04"/>
    <n v="55972.36"/>
    <n v="0.32400000000000001"/>
    <n v="71.63"/>
    <x v="4"/>
    <n v="3"/>
    <b v="0"/>
    <s v="Delivered"/>
    <x v="1"/>
    <x v="9"/>
    <n v="9"/>
    <x v="1"/>
    <x v="19"/>
    <s v="26-35"/>
    <x v="1"/>
    <x v="0"/>
    <n v="0"/>
    <n v="1"/>
    <n v="0"/>
    <n v="1"/>
  </r>
  <r>
    <s v="ORD-02806"/>
    <d v="2023-05-02T00:00:00"/>
    <d v="2023-05-02T00:00:00"/>
    <s v="CUST69501"/>
    <s v="Meera Joshi"/>
    <n v="29"/>
    <n v="29"/>
    <s v="Other"/>
    <s v="Other"/>
    <s v="Central"/>
    <s v="Indore"/>
    <x v="3"/>
    <x v="33"/>
    <n v="5"/>
    <n v="5"/>
    <n v="481.67"/>
    <n v="0.37"/>
    <n v="2050.9499999999998"/>
    <n v="141.47"/>
    <n v="6.9000000000000006E-2"/>
    <n v="41.15"/>
    <x v="0"/>
    <m/>
    <b v="0"/>
    <s v="Delivered"/>
    <x v="1"/>
    <x v="5"/>
    <n v="8"/>
    <x v="1"/>
    <x v="19"/>
    <s v="26-35"/>
    <x v="1"/>
    <x v="0"/>
    <n v="0"/>
    <n v="1"/>
    <n v="0"/>
    <n v="1"/>
  </r>
  <r>
    <s v="ORD-02805"/>
    <d v="2023-05-01T00:00:00"/>
    <d v="2023-05-01T00:00:00"/>
    <s v="CUST85937"/>
    <s v="Deepa Verma"/>
    <n v="31"/>
    <n v="31"/>
    <s v="Male"/>
    <s v="Male"/>
    <s v="South"/>
    <s v="Hyderabad"/>
    <x v="6"/>
    <x v="35"/>
    <n v="7"/>
    <n v="7"/>
    <n v="3482.32"/>
    <n v="0.35"/>
    <n v="26908.32"/>
    <n v="8716.81"/>
    <n v="0.32400000000000001"/>
    <n v="68.92"/>
    <x v="3"/>
    <n v="4"/>
    <b v="0"/>
    <s v="Delivered"/>
    <x v="1"/>
    <x v="8"/>
    <n v="7"/>
    <x v="1"/>
    <x v="19"/>
    <s v="26-35"/>
    <x v="1"/>
    <x v="0"/>
    <n v="0"/>
    <n v="1"/>
    <n v="0"/>
    <n v="1"/>
  </r>
  <r>
    <s v="ORD-02803"/>
    <d v="2023-04-30T00:00:00"/>
    <d v="2023-04-30T00:00:00"/>
    <s v="CUST07347"/>
    <s v="Priya Mehta"/>
    <n v="28"/>
    <n v="28"/>
    <s v="Female"/>
    <s v="Female"/>
    <s v="West"/>
    <s v="Mumbai"/>
    <x v="2"/>
    <x v="11"/>
    <n v="6"/>
    <n v="6"/>
    <n v="64360.23"/>
    <n v="0.32"/>
    <n v="385580.53"/>
    <n v="28776.57"/>
    <n v="7.4999999999999997E-2"/>
    <n v="55.31"/>
    <x v="5"/>
    <n v="1"/>
    <b v="0"/>
    <s v="Delivered"/>
    <x v="1"/>
    <x v="2"/>
    <n v="1"/>
    <x v="1"/>
    <x v="20"/>
    <s v="26-35"/>
    <x v="1"/>
    <x v="0"/>
    <n v="0"/>
    <n v="1"/>
    <n v="0"/>
    <n v="1"/>
  </r>
  <r>
    <s v="ORD-02802"/>
    <d v="2023-04-30T00:00:00"/>
    <d v="2023-04-30T00:00:00"/>
    <s v="CUST45496"/>
    <s v="Shreya Pillai"/>
    <n v="38"/>
    <n v="38"/>
    <s v="Other"/>
    <s v="Other"/>
    <s v="South"/>
    <s v="Chennai"/>
    <x v="0"/>
    <x v="15"/>
    <n v="1"/>
    <n v="1"/>
    <n v="2094.6999999999998"/>
    <n v="0.36"/>
    <n v="1650.79"/>
    <n v="699.91"/>
    <n v="0.42399999999999999"/>
    <n v="51.65"/>
    <x v="2"/>
    <n v="2"/>
    <b v="1"/>
    <s v="Returned"/>
    <x v="0"/>
    <x v="3"/>
    <n v="10"/>
    <x v="1"/>
    <x v="20"/>
    <s v="36-45"/>
    <x v="1"/>
    <x v="0"/>
    <n v="1"/>
    <n v="1"/>
    <n v="0"/>
    <n v="1"/>
  </r>
  <r>
    <s v="ORD-02804"/>
    <d v="2023-04-30T00:00:00"/>
    <d v="2023-04-30T00:00:00"/>
    <s v="CUST37928"/>
    <s v="Arjun Chatterjee"/>
    <n v="24"/>
    <n v="24"/>
    <s v="Female"/>
    <s v="Female"/>
    <s v="North"/>
    <s v="Delhi"/>
    <x v="4"/>
    <x v="32"/>
    <n v="8"/>
    <n v="8"/>
    <n v="1123.69"/>
    <n v="0.12"/>
    <n v="10485.92"/>
    <n v="3534.73"/>
    <n v="0.33700000000000002"/>
    <n v="78.680000000000007"/>
    <x v="0"/>
    <m/>
    <b v="0"/>
    <s v="Delivered"/>
    <x v="1"/>
    <x v="10"/>
    <n v="2"/>
    <x v="1"/>
    <x v="20"/>
    <s v="18-25"/>
    <x v="3"/>
    <x v="0"/>
    <n v="0"/>
    <n v="1"/>
    <n v="0"/>
    <n v="1"/>
  </r>
  <r>
    <s v="ORD-02801"/>
    <d v="2023-04-29T00:00:00"/>
    <d v="2023-04-29T00:00:00"/>
    <s v="CUST13741"/>
    <s v="Meera Verma"/>
    <n v="30"/>
    <n v="30"/>
    <s v="Female"/>
    <s v="Female"/>
    <s v="East"/>
    <s v="Guwahati"/>
    <x v="0"/>
    <x v="38"/>
    <n v="7"/>
    <n v="7"/>
    <n v="1050.3800000000001"/>
    <n v="0.06"/>
    <n v="8746.39"/>
    <n v="3436.69"/>
    <n v="0.39300000000000002"/>
    <n v="85.61"/>
    <x v="5"/>
    <n v="3"/>
    <b v="0"/>
    <s v="Delivered"/>
    <x v="1"/>
    <x v="1"/>
    <n v="5"/>
    <x v="1"/>
    <x v="20"/>
    <s v="26-35"/>
    <x v="2"/>
    <x v="0"/>
    <n v="0"/>
    <n v="1"/>
    <n v="0"/>
    <n v="1"/>
  </r>
  <r>
    <s v="ORD-02800"/>
    <d v="2023-04-29T00:00:00"/>
    <d v="2023-04-29T00:00:00"/>
    <s v="CUST56256"/>
    <s v="Ananya Patel"/>
    <n v="45"/>
    <n v="45"/>
    <s v="F"/>
    <s v="Female"/>
    <s v="East"/>
    <s v="Patna"/>
    <x v="5"/>
    <x v="10"/>
    <n v="4"/>
    <n v="4"/>
    <n v="10550.62"/>
    <n v="0.36"/>
    <n v="42878.34"/>
    <n v="7286.48"/>
    <n v="0.17"/>
    <n v="64.73"/>
    <x v="4"/>
    <m/>
    <b v="1"/>
    <s v="Returned"/>
    <x v="0"/>
    <x v="0"/>
    <n v="3"/>
    <x v="1"/>
    <x v="20"/>
    <s v="36-45"/>
    <x v="1"/>
    <x v="0"/>
    <n v="1"/>
    <n v="1"/>
    <n v="0"/>
    <n v="1"/>
  </r>
  <r>
    <s v="ORD-02799"/>
    <d v="2023-04-28T00:00:00"/>
    <d v="2023-04-28T00:00:00"/>
    <s v="CUST04344"/>
    <s v="Rahul Bose"/>
    <n v="35"/>
    <n v="35"/>
    <s v="Female"/>
    <s v="Female"/>
    <s v="South"/>
    <s v="Hyderabad"/>
    <x v="3"/>
    <x v="14"/>
    <n v="10"/>
    <n v="10"/>
    <n v="310.75"/>
    <n v="0.28000000000000003"/>
    <n v="2966.57"/>
    <n v="220.38"/>
    <n v="7.3999999999999996E-2"/>
    <n v="68.83"/>
    <x v="0"/>
    <n v="3"/>
    <b v="0"/>
    <s v="Delivered"/>
    <x v="1"/>
    <x v="8"/>
    <n v="7"/>
    <x v="1"/>
    <x v="20"/>
    <s v="26-35"/>
    <x v="0"/>
    <x v="0"/>
    <n v="0"/>
    <n v="1"/>
    <n v="0"/>
    <n v="1"/>
  </r>
  <r>
    <s v="ORD-02798"/>
    <d v="2023-04-28T00:00:00"/>
    <d v="2023-04-28T00:00:00"/>
    <s v="CUST05716"/>
    <s v="Arjun Nair"/>
    <n v="35"/>
    <n v="35"/>
    <s v="Male"/>
    <s v="Male"/>
    <s v="North"/>
    <s v="Amritsar"/>
    <x v="2"/>
    <x v="30"/>
    <n v="4"/>
    <n v="4"/>
    <n v="22399.3"/>
    <n v="0.34"/>
    <n v="85795.74"/>
    <n v="10309.74"/>
    <n v="0.12"/>
    <n v="54.13"/>
    <x v="0"/>
    <n v="4"/>
    <b v="0"/>
    <s v="Cancelled"/>
    <x v="3"/>
    <x v="5"/>
    <n v="8"/>
    <x v="1"/>
    <x v="20"/>
    <s v="26-35"/>
    <x v="1"/>
    <x v="0"/>
    <n v="0"/>
    <n v="0"/>
    <n v="1"/>
    <n v="1"/>
  </r>
  <r>
    <s v="ORD-02797"/>
    <d v="2023-04-28T00:00:00"/>
    <d v="2023-04-28T00:00:00"/>
    <s v="CUST19934"/>
    <s v="Vikram Shah"/>
    <n v="37"/>
    <n v="37"/>
    <s v="Female"/>
    <s v="Female"/>
    <s v="West"/>
    <s v="Surat"/>
    <x v="3"/>
    <x v="31"/>
    <n v="7"/>
    <n v="7"/>
    <n v="345.21"/>
    <n v="0.31"/>
    <n v="2467.58"/>
    <n v="210.23"/>
    <n v="8.5000000000000006E-2"/>
    <n v="60.08"/>
    <x v="0"/>
    <n v="4"/>
    <b v="0"/>
    <s v="Delivered"/>
    <x v="1"/>
    <x v="3"/>
    <n v="10"/>
    <x v="1"/>
    <x v="20"/>
    <s v="36-45"/>
    <x v="1"/>
    <x v="0"/>
    <n v="0"/>
    <n v="1"/>
    <n v="0"/>
    <n v="1"/>
  </r>
  <r>
    <s v="ORD-02796"/>
    <d v="2023-04-27T00:00:00"/>
    <d v="2023-04-27T00:00:00"/>
    <s v="CUST56780"/>
    <s v="Arjun Chatterjee"/>
    <n v="24"/>
    <n v="24"/>
    <s v="Other"/>
    <s v="Other"/>
    <s v="East"/>
    <s v="Guwahati"/>
    <x v="3"/>
    <x v="40"/>
    <n v="8"/>
    <n v="8"/>
    <n v="132.4"/>
    <n v="0.32"/>
    <n v="1145.95"/>
    <n v="93.32"/>
    <n v="8.1000000000000003E-2"/>
    <n v="91.9"/>
    <x v="5"/>
    <n v="2"/>
    <b v="0"/>
    <s v="Delivered"/>
    <x v="1"/>
    <x v="10"/>
    <n v="2"/>
    <x v="1"/>
    <x v="20"/>
    <s v="18-25"/>
    <x v="1"/>
    <x v="0"/>
    <n v="0"/>
    <n v="1"/>
    <n v="0"/>
    <n v="1"/>
  </r>
  <r>
    <s v="ORD-02795"/>
    <d v="2023-04-26T00:00:00"/>
    <d v="2023-04-26T00:00:00"/>
    <s v="CUST45978"/>
    <s v="Nikhil Iyer"/>
    <n v="26"/>
    <n v="26"/>
    <s v="m"/>
    <s v="Male"/>
    <s v="West"/>
    <s v="Mumbai"/>
    <x v="0"/>
    <x v="16"/>
    <n v="8"/>
    <n v="8"/>
    <n v="566.96"/>
    <n v="0.36"/>
    <n v="4268.95"/>
    <n v="2029.92"/>
    <n v="0.47599999999999998"/>
    <n v="60.59"/>
    <x v="5"/>
    <n v="3"/>
    <b v="0"/>
    <s v="Delivered"/>
    <x v="1"/>
    <x v="1"/>
    <n v="5"/>
    <x v="1"/>
    <x v="20"/>
    <s v="26-35"/>
    <x v="1"/>
    <x v="0"/>
    <n v="0"/>
    <n v="1"/>
    <n v="0"/>
    <n v="1"/>
  </r>
  <r>
    <s v="ORD-02794"/>
    <d v="2023-04-24T00:00:00"/>
    <d v="2023-04-24T00:00:00"/>
    <s v="CUST50448"/>
    <s v="Sanjay Joshi"/>
    <n v="40"/>
    <n v="40"/>
    <s v="Other"/>
    <s v="Other"/>
    <s v="North"/>
    <s v="Chandigarh"/>
    <x v="4"/>
    <x v="29"/>
    <n v="5"/>
    <n v="5"/>
    <n v="375.59"/>
    <n v="7.0000000000000007E-2"/>
    <n v="2462.15"/>
    <n v="759.54"/>
    <n v="0.308"/>
    <n v="86.48"/>
    <x v="5"/>
    <n v="4"/>
    <b v="0"/>
    <s v="Delivered"/>
    <x v="1"/>
    <x v="6"/>
    <n v="6"/>
    <x v="1"/>
    <x v="20"/>
    <s v="36-45"/>
    <x v="2"/>
    <x v="0"/>
    <n v="0"/>
    <n v="1"/>
    <n v="0"/>
    <n v="1"/>
  </r>
  <r>
    <s v="ORD-02793"/>
    <d v="2023-04-24T00:00:00"/>
    <d v="2023-04-24T00:00:00"/>
    <s v="CUST32818"/>
    <s v="Kavya Kumar"/>
    <m/>
    <m/>
    <s v="Other"/>
    <s v="Other"/>
    <s v="West"/>
    <s v="Surat"/>
    <x v="6"/>
    <x v="37"/>
    <n v="4"/>
    <n v="4"/>
    <n v="882.01"/>
    <n v="0.05"/>
    <n v="4873.47"/>
    <n v="1032.3"/>
    <n v="0.21199999999999999"/>
    <n v="65.209999999999994"/>
    <x v="2"/>
    <n v="2"/>
    <b v="0"/>
    <s v="Delivered"/>
    <x v="1"/>
    <x v="0"/>
    <n v="3"/>
    <x v="1"/>
    <x v="20"/>
    <s v="Unknown"/>
    <x v="2"/>
    <x v="0"/>
    <n v="0"/>
    <n v="1"/>
    <n v="0"/>
    <n v="1"/>
  </r>
  <r>
    <s v="ORD-02792"/>
    <d v="2023-04-23T00:00:00"/>
    <d v="2023-04-23T00:00:00"/>
    <s v="CUST84330"/>
    <s v="Kavya Verma"/>
    <n v="32"/>
    <n v="32"/>
    <s v="Female"/>
    <s v="Female"/>
    <s v="South"/>
    <s v="Bangalore"/>
    <x v="6"/>
    <x v="21"/>
    <n v="6"/>
    <n v="6"/>
    <n v="3592.92"/>
    <m/>
    <n v="32152.59"/>
    <n v="12889.05"/>
    <n v="0.40100000000000002"/>
    <n v="58.05"/>
    <x v="1"/>
    <n v="4"/>
    <b v="1"/>
    <s v="Returned"/>
    <x v="0"/>
    <x v="0"/>
    <n v="3"/>
    <x v="1"/>
    <x v="20"/>
    <s v="26-35"/>
    <x v="5"/>
    <x v="0"/>
    <n v="1"/>
    <n v="1"/>
    <n v="0"/>
    <n v="1"/>
  </r>
  <r>
    <s v="ORD-02790"/>
    <d v="2023-04-22T00:00:00"/>
    <d v="2023-04-22T00:00:00"/>
    <s v="CUST65266"/>
    <s v="Arjun Mishra"/>
    <n v="54"/>
    <n v="54"/>
    <s v="Female"/>
    <s v="Female"/>
    <s v="West"/>
    <s v="Mumbai"/>
    <x v="6"/>
    <x v="24"/>
    <n v="8"/>
    <n v="8"/>
    <n v="567.16999999999996"/>
    <n v="0.08"/>
    <n v="6261.36"/>
    <n v="1397.16"/>
    <n v="0.223"/>
    <n v="86.75"/>
    <x v="3"/>
    <n v="4"/>
    <b v="0"/>
    <s v="Shipped"/>
    <x v="4"/>
    <x v="9"/>
    <n v="9"/>
    <x v="1"/>
    <x v="20"/>
    <s v="46-60"/>
    <x v="2"/>
    <x v="0"/>
    <n v="0"/>
    <n v="0"/>
    <n v="0"/>
    <n v="1"/>
  </r>
  <r>
    <s v="ORD-02791"/>
    <d v="2023-04-22T00:00:00"/>
    <d v="2023-04-22T00:00:00"/>
    <s v="CUST40335"/>
    <s v="Meera Bhat"/>
    <n v="15"/>
    <n v="15"/>
    <s v="Female"/>
    <s v="Female"/>
    <s v="East"/>
    <s v="Guwahati"/>
    <x v="5"/>
    <x v="12"/>
    <n v="7"/>
    <n v="7"/>
    <n v="5879.31"/>
    <n v="0.05"/>
    <n v="56376.87"/>
    <n v="7011.74"/>
    <n v="0.124"/>
    <n v="84.67"/>
    <x v="1"/>
    <n v="1"/>
    <b v="0"/>
    <s v="Cancelled"/>
    <x v="3"/>
    <x v="8"/>
    <n v="7"/>
    <x v="1"/>
    <x v="20"/>
    <s v="&lt;18"/>
    <x v="2"/>
    <x v="0"/>
    <n v="0"/>
    <n v="0"/>
    <n v="1"/>
    <n v="1"/>
  </r>
  <r>
    <s v="ORD-02789"/>
    <d v="2023-04-21T00:00:00"/>
    <d v="2023-04-21T00:00:00"/>
    <s v="CUST60012"/>
    <s v="Shreya Gupta"/>
    <n v="20"/>
    <n v="20"/>
    <s v="Male"/>
    <s v="Male"/>
    <s v="Central"/>
    <s v="Bhopal"/>
    <x v="4"/>
    <x v="32"/>
    <n v="7"/>
    <n v="7"/>
    <n v="714.91"/>
    <n v="0.34"/>
    <n v="5029.55"/>
    <n v="1690.54"/>
    <n v="0.33600000000000002"/>
    <n v="56.73"/>
    <x v="2"/>
    <n v="3"/>
    <b v="0"/>
    <s v="Delivered"/>
    <x v="1"/>
    <x v="5"/>
    <n v="8"/>
    <x v="1"/>
    <x v="20"/>
    <s v="18-25"/>
    <x v="1"/>
    <x v="0"/>
    <n v="0"/>
    <n v="1"/>
    <n v="0"/>
    <n v="1"/>
  </r>
  <r>
    <s v="ORD-02787"/>
    <d v="2023-04-21T00:00:00"/>
    <d v="2023-04-21T00:00:00"/>
    <s v="CUST78026"/>
    <s v="Amit Nair"/>
    <n v="31"/>
    <n v="31"/>
    <s v="Female"/>
    <s v="Female"/>
    <s v="Central"/>
    <s v="Raipur"/>
    <x v="2"/>
    <x v="30"/>
    <n v="3"/>
    <n v="3"/>
    <n v="57936.22"/>
    <n v="0.01"/>
    <n v="270335.19"/>
    <n v="40002.800000000003"/>
    <n v="0.14799999999999999"/>
    <n v="70.989999999999995"/>
    <x v="4"/>
    <n v="1"/>
    <b v="1"/>
    <s v="Returned"/>
    <x v="0"/>
    <x v="7"/>
    <m/>
    <x v="1"/>
    <x v="20"/>
    <s v="26-35"/>
    <x v="2"/>
    <x v="0"/>
    <n v="1"/>
    <n v="1"/>
    <n v="0"/>
    <n v="1"/>
  </r>
  <r>
    <s v="ORD-02788"/>
    <d v="2023-04-21T00:00:00"/>
    <d v="2023-04-21T00:00:00"/>
    <s v="CUST95526"/>
    <s v="Karan Sharma"/>
    <n v="43"/>
    <n v="43"/>
    <s v="Male"/>
    <s v="Male"/>
    <s v="North"/>
    <s v="Ludhiana"/>
    <x v="5"/>
    <x v="41"/>
    <n v="1"/>
    <n v="1"/>
    <n v="3242.71"/>
    <n v="0.34"/>
    <n v="3023"/>
    <n v="605.12"/>
    <n v="0.2"/>
    <n v="37.04"/>
    <x v="1"/>
    <n v="3"/>
    <b v="0"/>
    <s v="Delivered"/>
    <x v="1"/>
    <x v="10"/>
    <n v="2"/>
    <x v="1"/>
    <x v="20"/>
    <s v="36-45"/>
    <x v="1"/>
    <x v="0"/>
    <n v="0"/>
    <n v="1"/>
    <n v="0"/>
    <n v="1"/>
  </r>
  <r>
    <s v="ORD-02786"/>
    <d v="2023-04-20T00:00:00"/>
    <d v="2023-04-20T00:00:00"/>
    <s v="CUST59888"/>
    <s v="Amit Das"/>
    <n v="38"/>
    <n v="38"/>
    <s v="Male"/>
    <s v="Male"/>
    <s v="North"/>
    <s v="Delhi"/>
    <x v="2"/>
    <x v="11"/>
    <n v="7"/>
    <n v="7"/>
    <n v="50711.3"/>
    <n v="0.14000000000000001"/>
    <n v="442866.28"/>
    <n v="58822.76"/>
    <n v="0.13300000000000001"/>
    <n v="44.77"/>
    <x v="0"/>
    <n v="3"/>
    <b v="0"/>
    <s v="Delivered"/>
    <x v="1"/>
    <x v="3"/>
    <n v="10"/>
    <x v="1"/>
    <x v="20"/>
    <s v="36-45"/>
    <x v="3"/>
    <x v="0"/>
    <n v="0"/>
    <n v="1"/>
    <n v="0"/>
    <n v="1"/>
  </r>
  <r>
    <s v="ORD-02783"/>
    <d v="2023-04-20T00:00:00"/>
    <d v="2023-04-20T00:00:00"/>
    <s v="CUST75727"/>
    <s v="Ananya Kapoor"/>
    <n v="45"/>
    <n v="45"/>
    <s v="Female"/>
    <s v="Female"/>
    <s v="West"/>
    <s v="Ahmedabad"/>
    <x v="5"/>
    <x v="41"/>
    <n v="3"/>
    <n v="3"/>
    <n v="9606.06"/>
    <n v="0.27"/>
    <n v="22984.85"/>
    <n v="4327.42"/>
    <n v="0.188"/>
    <n v="50.91"/>
    <x v="4"/>
    <n v="5"/>
    <b v="0"/>
    <s v="Delivered"/>
    <x v="1"/>
    <x v="4"/>
    <n v="4"/>
    <x v="1"/>
    <x v="20"/>
    <s v="36-45"/>
    <x v="0"/>
    <x v="0"/>
    <n v="0"/>
    <n v="1"/>
    <n v="0"/>
    <n v="1"/>
  </r>
  <r>
    <s v="ORD-02785"/>
    <d v="2023-04-20T00:00:00"/>
    <d v="2023-04-20T00:00:00"/>
    <s v="CUST80688"/>
    <s v="Rahul Gupta"/>
    <n v="17"/>
    <n v="17"/>
    <s v="Female"/>
    <s v="Female"/>
    <s v="North"/>
    <s v="Delhi"/>
    <x v="5"/>
    <x v="18"/>
    <n v="4"/>
    <n v="4"/>
    <n v="14577.36"/>
    <n v="0.33"/>
    <n v="50624.06"/>
    <n v="7342.63"/>
    <n v="0.14499999999999999"/>
    <n v="51.26"/>
    <x v="2"/>
    <n v="4"/>
    <b v="0"/>
    <s v="Delivered"/>
    <x v="1"/>
    <x v="6"/>
    <n v="6"/>
    <x v="1"/>
    <x v="20"/>
    <s v="&lt;18"/>
    <x v="1"/>
    <x v="0"/>
    <n v="0"/>
    <n v="1"/>
    <n v="0"/>
    <n v="1"/>
  </r>
  <r>
    <s v="ORD-02782"/>
    <d v="2023-04-20T00:00:00"/>
    <d v="2023-04-20T00:00:00"/>
    <s v="CUST50156"/>
    <s v="Rahul Kumar"/>
    <n v="23"/>
    <n v="23"/>
    <s v="Other"/>
    <s v="Other"/>
    <s v="West"/>
    <s v="Ahmedabad"/>
    <x v="5"/>
    <x v="18"/>
    <n v="6"/>
    <n v="6"/>
    <n v="3259.56"/>
    <n v="0.28000000000000003"/>
    <n v="20331.59"/>
    <n v="3788.35"/>
    <n v="0.186"/>
    <n v="62.56"/>
    <x v="1"/>
    <n v="2"/>
    <b v="0"/>
    <s v="Delivered"/>
    <x v="1"/>
    <x v="9"/>
    <n v="9"/>
    <x v="1"/>
    <x v="20"/>
    <s v="18-25"/>
    <x v="0"/>
    <x v="0"/>
    <n v="0"/>
    <n v="1"/>
    <n v="0"/>
    <n v="1"/>
  </r>
  <r>
    <s v="ORD-02784"/>
    <d v="2023-04-20T00:00:00"/>
    <d v="2023-04-20T00:00:00"/>
    <s v="CUST25444"/>
    <s v="Priya Mehta"/>
    <n v="52"/>
    <n v="52"/>
    <s v="Male"/>
    <s v="Male"/>
    <s v="Central"/>
    <s v="Bhopal"/>
    <x v="0"/>
    <x v="6"/>
    <n v="8"/>
    <n v="8"/>
    <n v="2413.19"/>
    <n v="0.25"/>
    <n v="18757.8"/>
    <n v="6413.01"/>
    <n v="0.34200000000000003"/>
    <n v="55.59"/>
    <x v="0"/>
    <n v="3"/>
    <b v="0"/>
    <s v="Delivered"/>
    <x v="1"/>
    <x v="3"/>
    <n v="10"/>
    <x v="1"/>
    <x v="20"/>
    <s v="46-60"/>
    <x v="0"/>
    <x v="0"/>
    <n v="0"/>
    <n v="1"/>
    <n v="0"/>
    <n v="1"/>
  </r>
  <r>
    <s v="ORD-02779"/>
    <d v="2023-04-18T00:00:00"/>
    <d v="2023-04-18T00:00:00"/>
    <s v="CUST66673"/>
    <s v="Pooja Mehta"/>
    <n v="32"/>
    <n v="32"/>
    <s v="Female"/>
    <s v="Female"/>
    <s v="East"/>
    <s v="Bhubaneswar"/>
    <x v="0"/>
    <x v="0"/>
    <n v="1"/>
    <n v="1"/>
    <n v="588.9"/>
    <n v="0.03"/>
    <n v="804.15"/>
    <n v="359.5"/>
    <n v="0.44700000000000001"/>
    <n v="76.290000000000006"/>
    <x v="4"/>
    <n v="5"/>
    <b v="0"/>
    <s v="Delivered"/>
    <x v="1"/>
    <x v="1"/>
    <n v="5"/>
    <x v="1"/>
    <x v="20"/>
    <s v="26-35"/>
    <x v="2"/>
    <x v="0"/>
    <n v="0"/>
    <n v="1"/>
    <n v="0"/>
    <n v="1"/>
  </r>
  <r>
    <s v="ORD-02780"/>
    <d v="2023-04-18T00:00:00"/>
    <d v="2023-04-18T00:00:00"/>
    <s v="CUST00961"/>
    <s v="Nisha Kumar"/>
    <n v="37"/>
    <n v="37"/>
    <s v="F"/>
    <s v="Female"/>
    <s v="Central"/>
    <s v="Nagpur"/>
    <x v="0"/>
    <x v="6"/>
    <n v="8"/>
    <n v="8"/>
    <n v="899.3"/>
    <n v="0.17"/>
    <n v="8975.56"/>
    <n v="3421.59"/>
    <n v="0.38100000000000001"/>
    <n v="71.55"/>
    <x v="2"/>
    <n v="2"/>
    <b v="0"/>
    <s v="Delivered"/>
    <x v="1"/>
    <x v="0"/>
    <n v="3"/>
    <x v="1"/>
    <x v="20"/>
    <s v="36-45"/>
    <x v="3"/>
    <x v="0"/>
    <n v="0"/>
    <n v="1"/>
    <n v="0"/>
    <n v="1"/>
  </r>
  <r>
    <s v="ORD-02781"/>
    <d v="2023-04-18T00:00:00"/>
    <d v="2023-04-18T00:00:00"/>
    <s v="CUST33751"/>
    <s v="Nikhil Singh"/>
    <n v="43"/>
    <n v="43"/>
    <s v="Other"/>
    <s v="Other"/>
    <s v="Central"/>
    <s v="Raipur"/>
    <x v="3"/>
    <x v="40"/>
    <n v="7"/>
    <n v="7"/>
    <n v="287.94"/>
    <n v="0.34"/>
    <n v="1907.63"/>
    <n v="168.82"/>
    <n v="8.7999999999999995E-2"/>
    <n v="48.27"/>
    <x v="2"/>
    <n v="4"/>
    <b v="0"/>
    <s v="Delivered"/>
    <x v="1"/>
    <x v="1"/>
    <n v="5"/>
    <x v="1"/>
    <x v="20"/>
    <s v="36-45"/>
    <x v="1"/>
    <x v="0"/>
    <n v="0"/>
    <n v="1"/>
    <n v="0"/>
    <n v="1"/>
  </r>
  <r>
    <s v="ORD-02778"/>
    <d v="2023-04-17T00:00:00"/>
    <d v="2023-04-17T00:00:00"/>
    <s v="CUST21931"/>
    <s v="Kavya Mehta"/>
    <m/>
    <m/>
    <s v="Female"/>
    <s v="Female"/>
    <s v="West"/>
    <s v="Surat"/>
    <x v="4"/>
    <x v="32"/>
    <n v="8"/>
    <n v="8"/>
    <n v="337.73"/>
    <n v="0.38"/>
    <n v="2495.0500000000002"/>
    <n v="1142.99"/>
    <n v="0.45800000000000002"/>
    <n v="48.99"/>
    <x v="1"/>
    <n v="5"/>
    <b v="1"/>
    <s v="Returned"/>
    <x v="0"/>
    <x v="6"/>
    <n v="6"/>
    <x v="1"/>
    <x v="20"/>
    <s v="Unknown"/>
    <x v="1"/>
    <x v="0"/>
    <n v="1"/>
    <n v="1"/>
    <n v="0"/>
    <n v="1"/>
  </r>
  <r>
    <s v="ORD-02777"/>
    <d v="2023-04-17T00:00:00"/>
    <d v="2023-04-17T00:00:00"/>
    <s v="CUST15930"/>
    <s v="Rahul Bhat"/>
    <n v="33"/>
    <n v="33"/>
    <s v="Female"/>
    <s v="Female"/>
    <s v="North"/>
    <s v="Chandigarh"/>
    <x v="0"/>
    <x v="0"/>
    <n v="6"/>
    <n v="6"/>
    <n v="438.59"/>
    <n v="0.26"/>
    <n v="2826.56"/>
    <n v="1014.02"/>
    <n v="0.35899999999999999"/>
    <n v="64.81"/>
    <x v="4"/>
    <n v="3"/>
    <b v="1"/>
    <s v="Returned"/>
    <x v="0"/>
    <x v="9"/>
    <n v="9"/>
    <x v="1"/>
    <x v="20"/>
    <s v="26-35"/>
    <x v="0"/>
    <x v="0"/>
    <n v="1"/>
    <n v="1"/>
    <n v="0"/>
    <n v="1"/>
  </r>
  <r>
    <s v="ORD-02773"/>
    <d v="2023-04-16T00:00:00"/>
    <d v="2023-04-16T00:00:00"/>
    <s v="CUST69945"/>
    <s v="Rahul Das"/>
    <n v="36"/>
    <n v="36"/>
    <s v="Male"/>
    <s v="Male"/>
    <s v="West"/>
    <s v="Surat"/>
    <x v="2"/>
    <x v="17"/>
    <n v="8"/>
    <n v="8"/>
    <n v="27632.84"/>
    <n v="0.08"/>
    <n v="295286.40999999997"/>
    <n v="33436.120000000003"/>
    <n v="0.113"/>
    <n v="20.29"/>
    <x v="4"/>
    <n v="3"/>
    <b v="0"/>
    <s v="Delivered"/>
    <x v="1"/>
    <x v="8"/>
    <n v="7"/>
    <x v="1"/>
    <x v="20"/>
    <s v="36-45"/>
    <x v="2"/>
    <x v="0"/>
    <n v="0"/>
    <n v="1"/>
    <n v="0"/>
    <n v="1"/>
  </r>
  <r>
    <s v="ORD-02774"/>
    <d v="2023-04-16T00:00:00"/>
    <d v="2023-04-16T00:00:00"/>
    <s v="CUST92472"/>
    <s v="Deepa Gupta"/>
    <n v="33"/>
    <n v="33"/>
    <s v="Male"/>
    <s v="Male"/>
    <s v="East"/>
    <s v="Patna"/>
    <x v="5"/>
    <x v="18"/>
    <n v="7"/>
    <n v="7"/>
    <n v="12799.72"/>
    <n v="0.11"/>
    <n v="114501.45"/>
    <n v="25731.03"/>
    <n v="0.22500000000000001"/>
    <n v="74.55"/>
    <x v="4"/>
    <n v="2"/>
    <b v="0"/>
    <s v="Delivered"/>
    <x v="1"/>
    <x v="10"/>
    <n v="2"/>
    <x v="1"/>
    <x v="20"/>
    <s v="26-35"/>
    <x v="3"/>
    <x v="0"/>
    <n v="0"/>
    <n v="1"/>
    <n v="0"/>
    <n v="1"/>
  </r>
  <r>
    <s v="ORD-02775"/>
    <d v="2023-04-16T00:00:00"/>
    <d v="2023-04-16T00:00:00"/>
    <s v="CUST34245"/>
    <s v="Kavya Singh"/>
    <n v="24"/>
    <n v="24"/>
    <s v="Other"/>
    <s v="Other"/>
    <s v="Central"/>
    <s v="Raipur"/>
    <x v="3"/>
    <x v="25"/>
    <n v="9"/>
    <n v="9"/>
    <n v="116.77"/>
    <n v="0.32"/>
    <n v="1063.93"/>
    <n v="79.45"/>
    <n v="7.4999999999999997E-2"/>
    <n v="52.95"/>
    <x v="5"/>
    <m/>
    <b v="0"/>
    <s v="Delivered"/>
    <x v="1"/>
    <x v="2"/>
    <n v="1"/>
    <x v="1"/>
    <x v="20"/>
    <s v="18-25"/>
    <x v="1"/>
    <x v="0"/>
    <n v="0"/>
    <n v="1"/>
    <n v="0"/>
    <n v="1"/>
  </r>
  <r>
    <s v="ORD-02772"/>
    <d v="2023-04-16T00:00:00"/>
    <d v="2023-04-16T00:00:00"/>
    <s v="CUST77009"/>
    <s v="Shreya Kapoor"/>
    <n v="25"/>
    <n v="25"/>
    <s v="F"/>
    <s v="Female"/>
    <s v="West"/>
    <s v="Surat"/>
    <x v="0"/>
    <x v="16"/>
    <n v="3"/>
    <n v="3"/>
    <n v="188.54"/>
    <n v="0.35"/>
    <n v="430.94"/>
    <n v="225.45"/>
    <n v="0.52300000000000002"/>
    <n v="38.36"/>
    <x v="0"/>
    <n v="1"/>
    <b v="0"/>
    <s v="Delivered"/>
    <x v="1"/>
    <x v="3"/>
    <n v="10"/>
    <x v="1"/>
    <x v="20"/>
    <s v="18-25"/>
    <x v="1"/>
    <x v="0"/>
    <n v="0"/>
    <n v="1"/>
    <n v="0"/>
    <n v="1"/>
  </r>
  <r>
    <s v="ORD-02776"/>
    <d v="2023-04-16T00:00:00"/>
    <d v="2023-04-16T00:00:00"/>
    <s v="CUST86061"/>
    <s v="Kavya Rao"/>
    <n v="45"/>
    <n v="45"/>
    <s v="Male"/>
    <s v="Male"/>
    <s v="Central"/>
    <s v="Indore"/>
    <x v="5"/>
    <x v="22"/>
    <n v="8"/>
    <n v="8"/>
    <n v="8715.32"/>
    <m/>
    <n v="96549.16"/>
    <n v="22685.06"/>
    <n v="0.23499999999999999"/>
    <n v="74.22"/>
    <x v="1"/>
    <n v="1"/>
    <b v="0"/>
    <s v="Delivered"/>
    <x v="1"/>
    <x v="5"/>
    <n v="8"/>
    <x v="1"/>
    <x v="20"/>
    <s v="36-45"/>
    <x v="5"/>
    <x v="0"/>
    <n v="0"/>
    <n v="1"/>
    <n v="0"/>
    <n v="1"/>
  </r>
  <r>
    <s v="ORD-02771"/>
    <d v="2023-04-14T00:00:00"/>
    <d v="2023-04-14T00:00:00"/>
    <s v="CUST00213"/>
    <s v="Ritu Reddy"/>
    <n v="47"/>
    <n v="47"/>
    <s v="Male"/>
    <s v="Male"/>
    <s v="East"/>
    <s v="Kolkata"/>
    <x v="0"/>
    <x v="15"/>
    <n v="8"/>
    <n v="8"/>
    <n v="415.72"/>
    <n v="0.01"/>
    <n v="4769.26"/>
    <n v="1796.21"/>
    <n v="0.377"/>
    <n v="54.55"/>
    <x v="0"/>
    <n v="3"/>
    <b v="0"/>
    <s v="Delivered"/>
    <x v="1"/>
    <x v="1"/>
    <n v="5"/>
    <x v="1"/>
    <x v="20"/>
    <s v="46-60"/>
    <x v="2"/>
    <x v="0"/>
    <n v="0"/>
    <n v="1"/>
    <n v="0"/>
    <n v="1"/>
  </r>
  <r>
    <s v="ORD-02770"/>
    <d v="2023-04-14T00:00:00"/>
    <d v="2023-04-14T00:00:00"/>
    <s v="CUST50030"/>
    <s v="Karan Patel"/>
    <n v="11"/>
    <n v="11"/>
    <s v="Male"/>
    <s v="Male"/>
    <s v="North"/>
    <s v="Amritsar"/>
    <x v="3"/>
    <x v="40"/>
    <n v="4"/>
    <n v="4"/>
    <n v="201.51"/>
    <n v="0.18"/>
    <n v="1001.11"/>
    <n v="75.38"/>
    <n v="7.4999999999999997E-2"/>
    <n v="28.85"/>
    <x v="0"/>
    <n v="2"/>
    <b v="0"/>
    <s v="Cancelled"/>
    <x v="3"/>
    <x v="9"/>
    <n v="9"/>
    <x v="1"/>
    <x v="20"/>
    <s v="&lt;18"/>
    <x v="3"/>
    <x v="0"/>
    <n v="0"/>
    <n v="0"/>
    <n v="1"/>
    <n v="1"/>
  </r>
  <r>
    <s v="ORD-02769"/>
    <d v="2023-04-14T00:00:00"/>
    <d v="2023-04-14T00:00:00"/>
    <s v="CUST48124"/>
    <s v="Ritu Reddy"/>
    <n v="14"/>
    <n v="14"/>
    <s v="Male"/>
    <s v="Male"/>
    <s v="East"/>
    <s v="Patna"/>
    <x v="1"/>
    <x v="34"/>
    <n v="1"/>
    <n v="1"/>
    <n v="25421.93"/>
    <n v="0.02"/>
    <n v="36558.25"/>
    <n v="12519.52"/>
    <n v="0.34200000000000003"/>
    <n v="64.849999999999994"/>
    <x v="1"/>
    <n v="4"/>
    <b v="0"/>
    <s v="Cancelled"/>
    <x v="3"/>
    <x v="5"/>
    <n v="8"/>
    <x v="1"/>
    <x v="20"/>
    <s v="&lt;18"/>
    <x v="2"/>
    <x v="0"/>
    <n v="0"/>
    <n v="0"/>
    <n v="1"/>
    <n v="1"/>
  </r>
  <r>
    <s v="ORD-02767"/>
    <d v="2023-04-13T00:00:00"/>
    <d v="2023-04-13T00:00:00"/>
    <s v="CUST75550"/>
    <s v="Deepa Rao"/>
    <n v="53"/>
    <n v="53"/>
    <s v="Other"/>
    <s v="Other"/>
    <s v="South"/>
    <s v="Bangalore"/>
    <x v="3"/>
    <x v="40"/>
    <n v="5"/>
    <n v="5"/>
    <n v="185.61"/>
    <n v="0.27"/>
    <n v="977.56"/>
    <n v="69.040000000000006"/>
    <n v="7.0999999999999994E-2"/>
    <n v="58.1"/>
    <x v="0"/>
    <n v="5"/>
    <b v="0"/>
    <s v="Delivered"/>
    <x v="1"/>
    <x v="10"/>
    <n v="2"/>
    <x v="1"/>
    <x v="20"/>
    <s v="46-60"/>
    <x v="0"/>
    <x v="0"/>
    <n v="0"/>
    <n v="1"/>
    <n v="0"/>
    <n v="1"/>
  </r>
  <r>
    <s v="ORD-02768"/>
    <d v="2023-04-13T00:00:00"/>
    <d v="2023-04-13T00:00:00"/>
    <s v="CUST12098"/>
    <s v="Nisha Nair"/>
    <n v="18"/>
    <n v="18"/>
    <s v="Female"/>
    <s v="Female"/>
    <s v="Central"/>
    <s v="Bhopal"/>
    <x v="0"/>
    <x v="15"/>
    <n v="9"/>
    <n v="9"/>
    <n v="933.94"/>
    <n v="0.02"/>
    <n v="12188.95"/>
    <n v="5789.44"/>
    <n v="0.47499999999999998"/>
    <n v="38.04"/>
    <x v="0"/>
    <n v="5"/>
    <b v="0"/>
    <s v="Shipped"/>
    <x v="4"/>
    <x v="1"/>
    <n v="5"/>
    <x v="1"/>
    <x v="20"/>
    <s v="18-25"/>
    <x v="2"/>
    <x v="0"/>
    <n v="0"/>
    <n v="0"/>
    <n v="0"/>
    <n v="1"/>
  </r>
  <r>
    <s v="ORD-02766"/>
    <d v="2023-04-12T00:00:00"/>
    <d v="2023-04-12T00:00:00"/>
    <s v="CUST55726"/>
    <s v="Nisha Iyer"/>
    <n v="36"/>
    <n v="36"/>
    <s v="Male"/>
    <s v="Male"/>
    <s v="South"/>
    <s v="Hyderabad"/>
    <x v="0"/>
    <x v="6"/>
    <n v="1"/>
    <n v="1"/>
    <n v="1927.8"/>
    <n v="0.25"/>
    <n v="2039.37"/>
    <n v="829.68"/>
    <n v="0.40699999999999997"/>
    <n v="81.77"/>
    <x v="5"/>
    <n v="2"/>
    <b v="0"/>
    <s v="Delivered"/>
    <x v="1"/>
    <x v="5"/>
    <n v="8"/>
    <x v="1"/>
    <x v="20"/>
    <s v="36-45"/>
    <x v="0"/>
    <x v="0"/>
    <n v="0"/>
    <n v="1"/>
    <n v="0"/>
    <n v="1"/>
  </r>
  <r>
    <s v="ORD-02765"/>
    <d v="2023-04-11T00:00:00"/>
    <d v="2023-04-11T00:00:00"/>
    <s v="CUST09924"/>
    <s v="Ritu Verma"/>
    <n v="36"/>
    <n v="36"/>
    <s v="Other"/>
    <s v="Other"/>
    <s v="Central"/>
    <s v="Raipur"/>
    <x v="2"/>
    <x v="26"/>
    <n v="5"/>
    <n v="5"/>
    <n v="18000.28"/>
    <n v="0.12"/>
    <n v="109973.4"/>
    <n v="11424.94"/>
    <n v="0.104"/>
    <n v="73.2"/>
    <x v="5"/>
    <n v="4"/>
    <b v="0"/>
    <s v="Delivered"/>
    <x v="1"/>
    <x v="10"/>
    <n v="2"/>
    <x v="1"/>
    <x v="20"/>
    <s v="36-45"/>
    <x v="3"/>
    <x v="0"/>
    <n v="0"/>
    <n v="1"/>
    <n v="0"/>
    <n v="1"/>
  </r>
  <r>
    <s v="ORD-02764"/>
    <s v="April 11, 2023"/>
    <d v="2023-04-11T00:00:00"/>
    <s v="CUST82237"/>
    <s v="Arjun Bose"/>
    <n v="36"/>
    <n v="36"/>
    <s v="Other"/>
    <s v="Other"/>
    <s v="Central"/>
    <s v="Nagpur"/>
    <x v="0"/>
    <x v="15"/>
    <n v="9"/>
    <n v="9"/>
    <n v="1168.75"/>
    <n v="0.22"/>
    <n v="10719.06"/>
    <n v="3312.86"/>
    <n v="0.309"/>
    <n v="24.91"/>
    <x v="2"/>
    <n v="1"/>
    <b v="0"/>
    <s v="Delivered"/>
    <x v="1"/>
    <x v="6"/>
    <n v="6"/>
    <x v="1"/>
    <x v="20"/>
    <s v="36-45"/>
    <x v="0"/>
    <x v="0"/>
    <n v="0"/>
    <n v="1"/>
    <n v="0"/>
    <n v="1"/>
  </r>
  <r>
    <s v="ORD-02760"/>
    <d v="2023-04-10T00:00:00"/>
    <d v="2023-04-10T00:00:00"/>
    <s v="CUST27593"/>
    <s v="Nikhil Shah"/>
    <n v="49"/>
    <n v="49"/>
    <s v="Male"/>
    <s v="Male"/>
    <s v="West"/>
    <s v="Pune"/>
    <x v="5"/>
    <x v="10"/>
    <n v="3"/>
    <n v="3"/>
    <n v="11672.79"/>
    <n v="0.26"/>
    <n v="39508.65"/>
    <n v="10514.43"/>
    <n v="0.26600000000000001"/>
    <n v="77.349999999999994"/>
    <x v="0"/>
    <n v="2"/>
    <b v="0"/>
    <s v="Shipped"/>
    <x v="4"/>
    <x v="10"/>
    <n v="2"/>
    <x v="1"/>
    <x v="20"/>
    <s v="46-60"/>
    <x v="0"/>
    <x v="0"/>
    <n v="0"/>
    <n v="0"/>
    <n v="0"/>
    <n v="1"/>
  </r>
  <r>
    <s v="ORD-02762"/>
    <d v="2023-04-10T00:00:00"/>
    <d v="2023-04-10T00:00:00"/>
    <s v="CUST36388"/>
    <s v="Aarav Gupta"/>
    <n v="44"/>
    <n v="44"/>
    <s v="Other"/>
    <s v="Other"/>
    <s v="North"/>
    <s v="Chandigarh"/>
    <x v="1"/>
    <x v="2"/>
    <n v="7"/>
    <n v="7"/>
    <n v="10222.85"/>
    <n v="0.32"/>
    <n v="83123.740000000005"/>
    <n v="28655.62"/>
    <n v="0.34499999999999997"/>
    <n v="44.75"/>
    <x v="3"/>
    <m/>
    <b v="0"/>
    <s v="Cancelled"/>
    <x v="3"/>
    <x v="3"/>
    <n v="10"/>
    <x v="1"/>
    <x v="20"/>
    <s v="36-45"/>
    <x v="1"/>
    <x v="0"/>
    <n v="0"/>
    <n v="0"/>
    <n v="1"/>
    <n v="1"/>
  </r>
  <r>
    <s v="ORD-02761"/>
    <d v="2023-04-10T00:00:00"/>
    <d v="2023-04-10T00:00:00"/>
    <s v="CUST40656"/>
    <s v="Shreya Patel"/>
    <n v="21"/>
    <n v="21"/>
    <s v="Other"/>
    <s v="Other"/>
    <s v="West"/>
    <s v="Mumbai"/>
    <x v="5"/>
    <x v="12"/>
    <n v="10"/>
    <n v="10"/>
    <n v="12942.94"/>
    <n v="0.17"/>
    <n v="168816.96"/>
    <n v="44825.88"/>
    <n v="0.26600000000000001"/>
    <n v="57.55"/>
    <x v="1"/>
    <n v="3"/>
    <b v="0"/>
    <s v="Shipped"/>
    <x v="4"/>
    <x v="6"/>
    <n v="6"/>
    <x v="1"/>
    <x v="20"/>
    <s v="18-25"/>
    <x v="3"/>
    <x v="0"/>
    <n v="0"/>
    <n v="0"/>
    <n v="0"/>
    <n v="1"/>
  </r>
  <r>
    <s v="ORD-02763"/>
    <d v="2023-04-10T00:00:00"/>
    <d v="2023-04-10T00:00:00"/>
    <s v="CUST85402"/>
    <s v="Aarav Mehta"/>
    <n v="32"/>
    <n v="32"/>
    <s v="Male"/>
    <s v="Male"/>
    <s v="South"/>
    <s v="Kochi"/>
    <x v="2"/>
    <x v="17"/>
    <n v="5"/>
    <n v="5"/>
    <n v="79827.98"/>
    <n v="0.28000000000000003"/>
    <n v="418460.95"/>
    <n v="34788.35"/>
    <n v="8.3000000000000004E-2"/>
    <n v="73.92"/>
    <x v="1"/>
    <n v="2"/>
    <b v="0"/>
    <s v="Delivered"/>
    <x v="1"/>
    <x v="10"/>
    <n v="2"/>
    <x v="1"/>
    <x v="20"/>
    <s v="26-35"/>
    <x v="0"/>
    <x v="0"/>
    <n v="0"/>
    <n v="1"/>
    <n v="0"/>
    <n v="1"/>
  </r>
  <r>
    <s v="ORD-02758"/>
    <d v="2023-04-09T00:00:00"/>
    <d v="2023-04-09T00:00:00"/>
    <s v="CUST17548"/>
    <s v="Deepa Singh"/>
    <n v="38"/>
    <n v="38"/>
    <s v="Other"/>
    <s v="Other"/>
    <s v="North"/>
    <s v="Ludhiana"/>
    <x v="4"/>
    <x v="36"/>
    <n v="10"/>
    <n v="10"/>
    <n v="1140.33"/>
    <n v="0.27"/>
    <n v="11676.23"/>
    <n v="3683.76"/>
    <n v="0.315"/>
    <n v="52.27"/>
    <x v="0"/>
    <m/>
    <b v="0"/>
    <s v="Delivered"/>
    <x v="1"/>
    <x v="10"/>
    <n v="2"/>
    <x v="1"/>
    <x v="20"/>
    <s v="36-45"/>
    <x v="0"/>
    <x v="0"/>
    <n v="0"/>
    <n v="1"/>
    <n v="0"/>
    <n v="1"/>
  </r>
  <r>
    <s v="ORD-02759"/>
    <d v="2023-04-09T00:00:00"/>
    <d v="2023-04-09T00:00:00"/>
    <s v="CUST42106"/>
    <s v="Arjun Kumar"/>
    <n v="48"/>
    <n v="48"/>
    <s v="Female"/>
    <s v="Female"/>
    <s v="East"/>
    <s v="Kolkata"/>
    <x v="6"/>
    <x v="35"/>
    <n v="4"/>
    <n v="4"/>
    <n v="2774.33"/>
    <n v="0.19"/>
    <n v="11734.39"/>
    <n v="5152.2"/>
    <n v="0.439"/>
    <n v="71.400000000000006"/>
    <x v="1"/>
    <n v="2"/>
    <b v="0"/>
    <s v="Shipped"/>
    <x v="4"/>
    <x v="6"/>
    <n v="6"/>
    <x v="1"/>
    <x v="20"/>
    <s v="46-60"/>
    <x v="3"/>
    <x v="0"/>
    <n v="0"/>
    <n v="0"/>
    <n v="0"/>
    <n v="1"/>
  </r>
  <r>
    <s v="ORD-02757"/>
    <d v="2023-04-08T00:00:00"/>
    <d v="2023-04-08T00:00:00"/>
    <s v="CUST97559"/>
    <s v="Sunita Kumar"/>
    <n v="49"/>
    <n v="49"/>
    <s v="Male"/>
    <s v="Male"/>
    <s v="West"/>
    <s v="Ahmedabad"/>
    <x v="5"/>
    <x v="18"/>
    <n v="4"/>
    <n v="4"/>
    <n v="2360.4"/>
    <n v="0.36"/>
    <n v="9045.1299999999992"/>
    <n v="1640.8"/>
    <n v="0.18099999999999999"/>
    <n v="46.73"/>
    <x v="2"/>
    <n v="2"/>
    <b v="0"/>
    <s v="Delivered"/>
    <x v="1"/>
    <x v="10"/>
    <n v="2"/>
    <x v="1"/>
    <x v="20"/>
    <s v="46-60"/>
    <x v="1"/>
    <x v="0"/>
    <n v="0"/>
    <n v="1"/>
    <n v="0"/>
    <n v="1"/>
  </r>
  <r>
    <s v="ORD-02756"/>
    <d v="2023-04-08T00:00:00"/>
    <d v="2023-04-08T00:00:00"/>
    <s v="CUST40199"/>
    <s v="Arjun Gupta"/>
    <n v="33"/>
    <n v="33"/>
    <s v="Male"/>
    <s v="Male"/>
    <s v="West"/>
    <s v="Pune"/>
    <x v="6"/>
    <x v="24"/>
    <n v="3"/>
    <n v="3"/>
    <n v="2494.29"/>
    <n v="0.1"/>
    <n v="9558.85"/>
    <n v="3760.45"/>
    <n v="0.39300000000000002"/>
    <n v="54.2"/>
    <x v="1"/>
    <n v="3"/>
    <b v="0"/>
    <s v="Delivered"/>
    <x v="1"/>
    <x v="5"/>
    <n v="8"/>
    <x v="1"/>
    <x v="20"/>
    <s v="26-35"/>
    <x v="2"/>
    <x v="0"/>
    <n v="0"/>
    <n v="1"/>
    <n v="0"/>
    <n v="1"/>
  </r>
  <r>
    <s v="ORD-02753"/>
    <d v="2023-04-06T00:00:00"/>
    <d v="2023-04-06T00:00:00"/>
    <s v="CUST30170"/>
    <s v="Vikram Iyer"/>
    <n v="47"/>
    <n v="47"/>
    <s v="Other"/>
    <s v="Other"/>
    <s v="North"/>
    <s v="Chandigarh"/>
    <x v="1"/>
    <x v="28"/>
    <n v="7"/>
    <n v="7"/>
    <n v="10705.21"/>
    <n v="0.35"/>
    <n v="75316.070000000007"/>
    <n v="14354.3"/>
    <n v="0.191"/>
    <n v="39.520000000000003"/>
    <x v="3"/>
    <m/>
    <b v="0"/>
    <s v="Delivered"/>
    <x v="1"/>
    <x v="6"/>
    <n v="6"/>
    <x v="1"/>
    <x v="20"/>
    <s v="46-60"/>
    <x v="1"/>
    <x v="0"/>
    <n v="0"/>
    <n v="1"/>
    <n v="0"/>
    <n v="1"/>
  </r>
  <r>
    <s v="ORD-02752"/>
    <d v="2023-04-06T00:00:00"/>
    <d v="2023-04-06T00:00:00"/>
    <s v="CUST77977"/>
    <s v="Priya Verma"/>
    <n v="39"/>
    <n v="39"/>
    <s v="Other"/>
    <s v="Other"/>
    <s v="North"/>
    <s v="Chandigarh"/>
    <x v="1"/>
    <x v="3"/>
    <n v="4"/>
    <n v="4"/>
    <n v="20972.36"/>
    <n v="0.23"/>
    <n v="101498.2"/>
    <n v="40455.26"/>
    <n v="0.39900000000000002"/>
    <n v="43.34"/>
    <x v="3"/>
    <n v="1"/>
    <b v="0"/>
    <s v="Delivered"/>
    <x v="1"/>
    <x v="4"/>
    <n v="4"/>
    <x v="1"/>
    <x v="20"/>
    <s v="36-45"/>
    <x v="0"/>
    <x v="0"/>
    <n v="0"/>
    <n v="1"/>
    <n v="0"/>
    <n v="1"/>
  </r>
  <r>
    <s v="ORD-02755"/>
    <d v="2023-04-06T00:00:00"/>
    <d v="2023-04-06T00:00:00"/>
    <s v="CUST20559"/>
    <s v="Karan Mishra"/>
    <n v="46"/>
    <n v="46"/>
    <s v="Male"/>
    <s v="Male"/>
    <s v="North"/>
    <s v="Chandigarh"/>
    <x v="4"/>
    <x v="7"/>
    <n v="9"/>
    <n v="9"/>
    <n v="421.91"/>
    <n v="0.16"/>
    <n v="4945.5200000000004"/>
    <n v="2326.52"/>
    <n v="0.47"/>
    <n v="51.34"/>
    <x v="0"/>
    <n v="5"/>
    <b v="0"/>
    <s v="Delivered"/>
    <x v="1"/>
    <x v="2"/>
    <n v="1"/>
    <x v="1"/>
    <x v="20"/>
    <s v="46-60"/>
    <x v="3"/>
    <x v="0"/>
    <n v="0"/>
    <n v="1"/>
    <n v="0"/>
    <n v="1"/>
  </r>
  <r>
    <s v="ORD-02751"/>
    <d v="2023-04-06T00:00:00"/>
    <d v="2023-04-06T00:00:00"/>
    <s v="CUST41956"/>
    <s v="Ritu Gupta"/>
    <n v="58"/>
    <n v="58"/>
    <s v="Male"/>
    <s v="Male"/>
    <s v="Central"/>
    <s v="Raipur"/>
    <x v="1"/>
    <x v="1"/>
    <n v="7"/>
    <n v="7"/>
    <n v="21084.54"/>
    <n v="0.39"/>
    <n v="140156.32"/>
    <n v="29805.11"/>
    <n v="0.21299999999999999"/>
    <n v="42.37"/>
    <x v="0"/>
    <n v="5"/>
    <b v="1"/>
    <s v="Returned"/>
    <x v="0"/>
    <x v="5"/>
    <n v="8"/>
    <x v="1"/>
    <x v="20"/>
    <s v="46-60"/>
    <x v="1"/>
    <x v="0"/>
    <n v="1"/>
    <n v="1"/>
    <n v="0"/>
    <n v="1"/>
  </r>
  <r>
    <s v="ORD-02754"/>
    <d v="2023-04-06T00:00:00"/>
    <d v="2023-04-06T00:00:00"/>
    <s v="CUST60353"/>
    <s v="Aarav Kumar"/>
    <n v="52"/>
    <n v="52"/>
    <s v="Female"/>
    <s v="Female"/>
    <s v="East"/>
    <s v="Patna"/>
    <x v="5"/>
    <x v="10"/>
    <n v="5"/>
    <n v="5"/>
    <n v="12633.19"/>
    <n v="0.18"/>
    <n v="75906"/>
    <n v="19171.82"/>
    <n v="0.253"/>
    <n v="62.92"/>
    <x v="1"/>
    <n v="2"/>
    <b v="1"/>
    <s v="Returned"/>
    <x v="0"/>
    <x v="5"/>
    <n v="8"/>
    <x v="1"/>
    <x v="20"/>
    <s v="46-60"/>
    <x v="3"/>
    <x v="0"/>
    <n v="1"/>
    <n v="1"/>
    <n v="0"/>
    <n v="1"/>
  </r>
  <r>
    <s v="ORD-02748"/>
    <d v="2023-04-05T00:00:00"/>
    <d v="2023-04-05T00:00:00"/>
    <s v="CUST72583"/>
    <s v="Sunita Bose"/>
    <n v="41"/>
    <n v="41"/>
    <s v="Female"/>
    <s v="Female"/>
    <s v="West"/>
    <s v="Surat"/>
    <x v="3"/>
    <x v="33"/>
    <n v="9"/>
    <n v="9"/>
    <n v="467.6"/>
    <n v="0.02"/>
    <n v="5992.24"/>
    <n v="654.29"/>
    <n v="0.109"/>
    <n v="37.130000000000003"/>
    <x v="0"/>
    <n v="4"/>
    <b v="0"/>
    <s v="Delivered"/>
    <x v="1"/>
    <x v="8"/>
    <n v="7"/>
    <x v="1"/>
    <x v="20"/>
    <s v="36-45"/>
    <x v="2"/>
    <x v="0"/>
    <n v="0"/>
    <n v="1"/>
    <n v="0"/>
    <n v="1"/>
  </r>
  <r>
    <s v="ORD-02750"/>
    <d v="2023-04-05T00:00:00"/>
    <d v="2023-04-05T00:00:00"/>
    <s v="CUST50334"/>
    <s v="Priya Singh"/>
    <n v="19"/>
    <n v="19"/>
    <s v="Male"/>
    <s v="Male"/>
    <s v="West"/>
    <s v="Ahmedabad"/>
    <x v="6"/>
    <x v="13"/>
    <n v="2"/>
    <n v="2"/>
    <n v="3794.57"/>
    <n v="0.05"/>
    <n v="9475.19"/>
    <n v="3916.81"/>
    <n v="0.41299999999999998"/>
    <n v="23.37"/>
    <x v="0"/>
    <n v="5"/>
    <b v="0"/>
    <s v="Delivered"/>
    <x v="1"/>
    <x v="0"/>
    <n v="3"/>
    <x v="1"/>
    <x v="20"/>
    <s v="18-25"/>
    <x v="2"/>
    <x v="0"/>
    <n v="0"/>
    <n v="1"/>
    <n v="0"/>
    <n v="1"/>
  </r>
  <r>
    <s v="ORD-02749"/>
    <d v="2023-04-05T00:00:00"/>
    <d v="2023-04-05T00:00:00"/>
    <s v="CUST37997"/>
    <s v="Arjun Verma"/>
    <n v="51"/>
    <n v="51"/>
    <s v="m"/>
    <s v="Male"/>
    <s v="West"/>
    <s v="Pune"/>
    <x v="5"/>
    <x v="22"/>
    <n v="3"/>
    <n v="3"/>
    <n v="11418.23"/>
    <n v="0.01"/>
    <n v="43058.66"/>
    <n v="7315.08"/>
    <n v="0.17"/>
    <n v="41.92"/>
    <x v="2"/>
    <n v="2"/>
    <b v="0"/>
    <s v="Delivered"/>
    <x v="1"/>
    <x v="0"/>
    <n v="3"/>
    <x v="1"/>
    <x v="20"/>
    <s v="46-60"/>
    <x v="2"/>
    <x v="0"/>
    <n v="0"/>
    <n v="1"/>
    <n v="0"/>
    <n v="1"/>
  </r>
  <r>
    <s v="ORD-02747"/>
    <d v="2023-04-04T00:00:00"/>
    <d v="2023-04-04T00:00:00"/>
    <s v="CUST34843"/>
    <s v="Sanjay Verma"/>
    <n v="21"/>
    <n v="21"/>
    <s v="m"/>
    <s v="Male"/>
    <s v="South"/>
    <s v="Hyderabad"/>
    <x v="0"/>
    <x v="19"/>
    <n v="9"/>
    <n v="9"/>
    <n v="1568.38"/>
    <n v="0.02"/>
    <n v="21256.5"/>
    <n v="9913.18"/>
    <n v="0.46600000000000003"/>
    <n v="96.17"/>
    <x v="5"/>
    <n v="5"/>
    <b v="0"/>
    <s v="Delivered"/>
    <x v="1"/>
    <x v="8"/>
    <n v="7"/>
    <x v="1"/>
    <x v="20"/>
    <s v="18-25"/>
    <x v="2"/>
    <x v="0"/>
    <n v="0"/>
    <n v="1"/>
    <n v="0"/>
    <n v="1"/>
  </r>
  <r>
    <s v="ORD-02746"/>
    <d v="2023-04-03T00:00:00"/>
    <d v="2023-04-03T00:00:00"/>
    <s v="CUST71887"/>
    <s v="Nisha Kapoor"/>
    <n v="30"/>
    <n v="30"/>
    <s v="Other"/>
    <s v="Other"/>
    <s v="East"/>
    <s v="Bhubaneswar"/>
    <x v="4"/>
    <x v="32"/>
    <n v="10"/>
    <n v="10"/>
    <n v="1221.02"/>
    <n v="0.17"/>
    <n v="15191.82"/>
    <n v="5083.3"/>
    <n v="0.33500000000000002"/>
    <n v="86.46"/>
    <x v="0"/>
    <n v="5"/>
    <b v="0"/>
    <s v="Pending"/>
    <x v="2"/>
    <x v="4"/>
    <n v="4"/>
    <x v="1"/>
    <x v="20"/>
    <s v="26-35"/>
    <x v="3"/>
    <x v="0"/>
    <n v="0"/>
    <n v="0"/>
    <n v="0"/>
    <n v="1"/>
  </r>
  <r>
    <s v="ORD-02745"/>
    <d v="2023-04-03T00:00:00"/>
    <d v="2023-04-03T00:00:00"/>
    <s v="CUST89552"/>
    <s v="Sanjay Mishra"/>
    <n v="51"/>
    <n v="51"/>
    <s v="Male"/>
    <s v="Male"/>
    <s v="West"/>
    <s v="Ahmedabad"/>
    <x v="1"/>
    <x v="34"/>
    <n v="7"/>
    <n v="7"/>
    <n v="9306.42"/>
    <n v="0.37"/>
    <n v="66850.759999999995"/>
    <n v="15497.67"/>
    <n v="0.23200000000000001"/>
    <n v="63.06"/>
    <x v="5"/>
    <n v="4"/>
    <b v="1"/>
    <s v="Returned"/>
    <x v="0"/>
    <x v="4"/>
    <n v="4"/>
    <x v="1"/>
    <x v="20"/>
    <s v="46-60"/>
    <x v="1"/>
    <x v="0"/>
    <n v="1"/>
    <n v="1"/>
    <n v="0"/>
    <n v="1"/>
  </r>
  <r>
    <s v="ORD-02742"/>
    <d v="2023-04-01T00:00:00"/>
    <d v="2023-04-01T00:00:00"/>
    <s v="CUST34359"/>
    <s v="Shreya Kumar"/>
    <n v="27"/>
    <n v="27"/>
    <s v="Male"/>
    <s v="Male"/>
    <s v="West"/>
    <s v="Pune"/>
    <x v="1"/>
    <x v="28"/>
    <n v="7"/>
    <n v="7"/>
    <n v="23696.15"/>
    <n v="0.33"/>
    <n v="157416.69"/>
    <n v="50425.99"/>
    <n v="0.32"/>
    <n v="51.3"/>
    <x v="1"/>
    <m/>
    <b v="0"/>
    <s v="Pending"/>
    <x v="2"/>
    <x v="2"/>
    <n v="1"/>
    <x v="1"/>
    <x v="20"/>
    <s v="26-35"/>
    <x v="1"/>
    <x v="0"/>
    <n v="0"/>
    <n v="0"/>
    <n v="0"/>
    <n v="1"/>
  </r>
  <r>
    <s v="ORD-02743"/>
    <d v="2023-04-01T00:00:00"/>
    <d v="2023-04-01T00:00:00"/>
    <s v="CUST97838"/>
    <s v="Ritu Mehta"/>
    <n v="28"/>
    <n v="28"/>
    <s v="Other"/>
    <s v="Other"/>
    <s v="East"/>
    <s v="Bhubaneswar"/>
    <x v="6"/>
    <x v="21"/>
    <n v="1"/>
    <n v="1"/>
    <n v="3896.79"/>
    <n v="0.36"/>
    <n v="3471.12"/>
    <n v="1531.25"/>
    <n v="0.441"/>
    <n v="72.56"/>
    <x v="1"/>
    <n v="5"/>
    <b v="0"/>
    <s v="Delivered"/>
    <x v="1"/>
    <x v="1"/>
    <n v="5"/>
    <x v="1"/>
    <x v="20"/>
    <s v="26-35"/>
    <x v="1"/>
    <x v="0"/>
    <n v="0"/>
    <n v="1"/>
    <n v="0"/>
    <n v="1"/>
  </r>
  <r>
    <s v="ORD-02741"/>
    <d v="2023-04-01T00:00:00"/>
    <d v="2023-04-01T00:00:00"/>
    <s v="CUST45274"/>
    <s v="Sanjay Patel"/>
    <n v="23"/>
    <n v="23"/>
    <s v="Male"/>
    <s v="Male"/>
    <s v="East"/>
    <s v="Guwahati"/>
    <x v="5"/>
    <x v="18"/>
    <n v="6"/>
    <n v="6"/>
    <n v="5555.87"/>
    <n v="0.31"/>
    <n v="34653.360000000001"/>
    <n v="9878.4"/>
    <n v="0.28499999999999998"/>
    <n v="74.61"/>
    <x v="5"/>
    <n v="5"/>
    <b v="0"/>
    <s v="Delivered"/>
    <x v="1"/>
    <x v="4"/>
    <n v="4"/>
    <x v="1"/>
    <x v="20"/>
    <s v="18-25"/>
    <x v="1"/>
    <x v="0"/>
    <n v="0"/>
    <n v="1"/>
    <n v="0"/>
    <n v="1"/>
  </r>
  <r>
    <s v="ORD-02744"/>
    <d v="2023-04-01T00:00:00"/>
    <d v="2023-04-01T00:00:00"/>
    <s v="CUST66758"/>
    <s v="Rahul Patel"/>
    <n v="31"/>
    <n v="31"/>
    <s v="Female"/>
    <s v="Female"/>
    <s v="North"/>
    <s v="Delhi"/>
    <x v="0"/>
    <x v="19"/>
    <n v="8"/>
    <n v="8"/>
    <n v="2199.06"/>
    <n v="0.31"/>
    <n v="19643.63"/>
    <n v="6740.03"/>
    <n v="0.34300000000000003"/>
    <n v="50.62"/>
    <x v="1"/>
    <n v="1"/>
    <b v="0"/>
    <s v="Delivered"/>
    <x v="1"/>
    <x v="5"/>
    <n v="8"/>
    <x v="1"/>
    <x v="20"/>
    <s v="26-35"/>
    <x v="1"/>
    <x v="0"/>
    <n v="0"/>
    <n v="1"/>
    <n v="0"/>
    <n v="1"/>
  </r>
  <r>
    <s v="ORD-02739"/>
    <d v="2023-03-31T00:00:00"/>
    <d v="2023-03-31T00:00:00"/>
    <s v="CUST55589"/>
    <s v="Priya Mishra"/>
    <n v="36"/>
    <n v="36"/>
    <s v="Male"/>
    <s v="Male"/>
    <s v="North"/>
    <s v="Amritsar"/>
    <x v="5"/>
    <x v="12"/>
    <n v="8"/>
    <n v="8"/>
    <n v="12824.11"/>
    <n v="0.11"/>
    <n v="124055.48"/>
    <n v="29606.32"/>
    <n v="0.23899999999999999"/>
    <n v="76.78"/>
    <x v="1"/>
    <n v="2"/>
    <b v="0"/>
    <s v="Delivered"/>
    <x v="1"/>
    <x v="6"/>
    <n v="6"/>
    <x v="1"/>
    <x v="21"/>
    <s v="36-45"/>
    <x v="3"/>
    <x v="0"/>
    <n v="0"/>
    <n v="1"/>
    <n v="0"/>
    <n v="1"/>
  </r>
  <r>
    <s v="ORD-02738"/>
    <d v="2023-03-31T00:00:00"/>
    <d v="2023-03-31T00:00:00"/>
    <s v="CUST25037"/>
    <s v="Shreya Joshi"/>
    <n v="40"/>
    <n v="40"/>
    <s v="Other"/>
    <s v="Other"/>
    <s v="North"/>
    <s v="Chandigarh"/>
    <x v="2"/>
    <x v="30"/>
    <n v="6"/>
    <n v="6"/>
    <n v="51056.11"/>
    <n v="0.12"/>
    <n v="301146.21999999997"/>
    <n v="46670.71"/>
    <n v="0.155"/>
    <n v="55.16"/>
    <x v="3"/>
    <n v="3"/>
    <b v="1"/>
    <s v="Returned"/>
    <x v="0"/>
    <x v="6"/>
    <n v="6"/>
    <x v="1"/>
    <x v="21"/>
    <s v="36-45"/>
    <x v="3"/>
    <x v="0"/>
    <n v="1"/>
    <n v="1"/>
    <n v="0"/>
    <n v="1"/>
  </r>
  <r>
    <s v="ORD-02740"/>
    <d v="2023-03-31T00:00:00"/>
    <d v="2023-03-31T00:00:00"/>
    <s v="CUST90154"/>
    <s v="Arjun Rao"/>
    <n v="39"/>
    <n v="39"/>
    <s v="Female"/>
    <s v="Female"/>
    <s v="West"/>
    <s v="Mumbai"/>
    <x v="0"/>
    <x v="15"/>
    <n v="3"/>
    <n v="3"/>
    <n v="1932.05"/>
    <n v="0.12"/>
    <n v="6749.05"/>
    <n v="2983.29"/>
    <n v="0.442"/>
    <n v="47.16"/>
    <x v="3"/>
    <n v="1"/>
    <b v="0"/>
    <s v="Pending"/>
    <x v="2"/>
    <x v="1"/>
    <n v="5"/>
    <x v="1"/>
    <x v="21"/>
    <s v="36-45"/>
    <x v="3"/>
    <x v="0"/>
    <n v="0"/>
    <n v="0"/>
    <n v="0"/>
    <n v="1"/>
  </r>
  <r>
    <s v="ORD-02734"/>
    <d v="2023-03-30T00:00:00"/>
    <d v="2023-03-30T00:00:00"/>
    <s v="CUST69340"/>
    <s v="Sanjay Kapoor"/>
    <n v="31"/>
    <n v="31"/>
    <s v="Male"/>
    <s v="Male"/>
    <s v="South"/>
    <s v="Chennai"/>
    <x v="4"/>
    <x v="8"/>
    <n v="10"/>
    <n v="10"/>
    <n v="432.2"/>
    <n v="0.22"/>
    <n v="4097.63"/>
    <n v="1857.23"/>
    <n v="0.45300000000000001"/>
    <n v="69.099999999999994"/>
    <x v="4"/>
    <m/>
    <b v="0"/>
    <s v="Delivered"/>
    <x v="1"/>
    <x v="1"/>
    <n v="5"/>
    <x v="1"/>
    <x v="21"/>
    <s v="26-35"/>
    <x v="0"/>
    <x v="0"/>
    <n v="0"/>
    <n v="1"/>
    <n v="0"/>
    <n v="1"/>
  </r>
  <r>
    <s v="ORD-02735"/>
    <d v="2023-03-30T00:00:00"/>
    <d v="2023-03-30T00:00:00"/>
    <s v="CUST60872"/>
    <s v="Kavya Shah"/>
    <n v="38"/>
    <n v="38"/>
    <s v="Male"/>
    <s v="Male"/>
    <s v="South"/>
    <s v="Chennai"/>
    <x v="1"/>
    <x v="2"/>
    <n v="1"/>
    <n v="1"/>
    <n v="7329.9"/>
    <n v="0.35"/>
    <n v="6777.56"/>
    <n v="2396.7199999999998"/>
    <n v="0.35399999999999998"/>
    <n v="101.29"/>
    <x v="2"/>
    <n v="5"/>
    <b v="0"/>
    <s v="Shipped"/>
    <x v="4"/>
    <x v="3"/>
    <n v="10"/>
    <x v="1"/>
    <x v="21"/>
    <s v="36-45"/>
    <x v="1"/>
    <x v="0"/>
    <n v="0"/>
    <n v="0"/>
    <n v="0"/>
    <n v="1"/>
  </r>
  <r>
    <s v="ORD-02736"/>
    <d v="2023-03-30T00:00:00"/>
    <d v="2023-03-30T00:00:00"/>
    <s v="CUST35540"/>
    <s v="Kavya Reddy"/>
    <n v="26"/>
    <n v="26"/>
    <s v="Male"/>
    <s v="Male"/>
    <s v="West"/>
    <s v="Ahmedabad"/>
    <x v="6"/>
    <x v="37"/>
    <n v="8"/>
    <n v="8"/>
    <n v="1829.04"/>
    <n v="0.24"/>
    <n v="14780.74"/>
    <n v="6166.69"/>
    <n v="0.41699999999999998"/>
    <n v="80.06"/>
    <x v="4"/>
    <n v="3"/>
    <b v="0"/>
    <s v="Cancelled"/>
    <x v="3"/>
    <x v="4"/>
    <n v="4"/>
    <x v="1"/>
    <x v="21"/>
    <s v="26-35"/>
    <x v="0"/>
    <x v="0"/>
    <n v="0"/>
    <n v="0"/>
    <n v="1"/>
    <n v="1"/>
  </r>
  <r>
    <s v="ORD-02733"/>
    <d v="2023-03-30T00:00:00"/>
    <d v="2023-03-30T00:00:00"/>
    <s v="CUST12771"/>
    <s v="Meera Singh"/>
    <n v="40"/>
    <n v="40"/>
    <s v="Female"/>
    <s v="Female"/>
    <s v="West"/>
    <s v="Surat"/>
    <x v="4"/>
    <x v="32"/>
    <n v="5"/>
    <n v="5"/>
    <n v="971.23"/>
    <n v="0.35"/>
    <n v="3832.92"/>
    <n v="1442.59"/>
    <n v="0.376"/>
    <n v="59.73"/>
    <x v="1"/>
    <n v="1"/>
    <b v="0"/>
    <s v="Delivered"/>
    <x v="1"/>
    <x v="4"/>
    <n v="4"/>
    <x v="1"/>
    <x v="21"/>
    <s v="36-45"/>
    <x v="1"/>
    <x v="0"/>
    <n v="0"/>
    <n v="1"/>
    <n v="0"/>
    <n v="1"/>
  </r>
  <r>
    <s v="ORD-02731"/>
    <d v="2023-03-30T00:00:00"/>
    <d v="2023-03-30T00:00:00"/>
    <s v="CUST76690"/>
    <s v="Ananya Patel"/>
    <n v="38"/>
    <n v="38"/>
    <s v="Female"/>
    <s v="Female"/>
    <s v="Central"/>
    <s v="Raipur"/>
    <x v="6"/>
    <x v="35"/>
    <n v="2"/>
    <n v="2"/>
    <n v="2874"/>
    <n v="0.01"/>
    <n v="7504.43"/>
    <n v="2617.1799999999998"/>
    <n v="0.34899999999999998"/>
    <n v="34.9"/>
    <x v="3"/>
    <n v="1"/>
    <b v="0"/>
    <s v="Delivered"/>
    <x v="1"/>
    <x v="5"/>
    <n v="8"/>
    <x v="1"/>
    <x v="21"/>
    <s v="36-45"/>
    <x v="2"/>
    <x v="0"/>
    <n v="0"/>
    <n v="1"/>
    <n v="0"/>
    <n v="1"/>
  </r>
  <r>
    <s v="ORD-02732"/>
    <d v="2023-03-30T00:00:00"/>
    <d v="2023-03-30T00:00:00"/>
    <s v="CUST23366"/>
    <s v="Priya Kumar"/>
    <n v="32"/>
    <n v="32"/>
    <s v="Male"/>
    <s v="Male"/>
    <s v="North"/>
    <s v="Amritsar"/>
    <x v="6"/>
    <x v="21"/>
    <n v="8"/>
    <n v="8"/>
    <n v="1060.79"/>
    <n v="0.16"/>
    <n v="8629.82"/>
    <n v="2159.1999999999998"/>
    <n v="0.25"/>
    <n v="51.46"/>
    <x v="3"/>
    <n v="4"/>
    <b v="0"/>
    <s v="Pending"/>
    <x v="2"/>
    <x v="8"/>
    <n v="7"/>
    <x v="1"/>
    <x v="21"/>
    <s v="26-35"/>
    <x v="3"/>
    <x v="0"/>
    <n v="0"/>
    <n v="0"/>
    <n v="0"/>
    <n v="1"/>
  </r>
  <r>
    <s v="ORD-02737"/>
    <d v="2023-03-30T00:00:00"/>
    <d v="2023-03-30T00:00:00"/>
    <s v="CUST77328"/>
    <s v="Meera Pillai"/>
    <n v="34"/>
    <n v="34"/>
    <s v="Other"/>
    <s v="Other"/>
    <s v="East"/>
    <s v="Bhubaneswar"/>
    <x v="6"/>
    <x v="37"/>
    <n v="4"/>
    <n v="4"/>
    <n v="1407.93"/>
    <n v="0.05"/>
    <n v="6398.88"/>
    <n v="2389.35"/>
    <n v="0.373"/>
    <n v="107.41"/>
    <x v="5"/>
    <n v="5"/>
    <b v="0"/>
    <s v="Delivered"/>
    <x v="1"/>
    <x v="10"/>
    <n v="2"/>
    <x v="1"/>
    <x v="21"/>
    <s v="26-35"/>
    <x v="2"/>
    <x v="0"/>
    <n v="0"/>
    <n v="1"/>
    <n v="0"/>
    <n v="1"/>
  </r>
  <r>
    <s v="ORD-02728"/>
    <d v="2023-03-29T00:00:00"/>
    <d v="2023-03-29T00:00:00"/>
    <s v="CUST26931"/>
    <s v="Shreya Shah"/>
    <n v="22"/>
    <n v="22"/>
    <s v="Other"/>
    <s v="Other"/>
    <s v="West"/>
    <s v="Pune"/>
    <x v="5"/>
    <x v="18"/>
    <n v="5"/>
    <n v="5"/>
    <n v="9438.65"/>
    <n v="0.19"/>
    <n v="50601.3"/>
    <n v="10853.36"/>
    <n v="0.214"/>
    <n v="59.57"/>
    <x v="3"/>
    <n v="2"/>
    <b v="0"/>
    <s v="Delivered"/>
    <x v="1"/>
    <x v="9"/>
    <n v="9"/>
    <x v="1"/>
    <x v="21"/>
    <s v="18-25"/>
    <x v="3"/>
    <x v="0"/>
    <n v="0"/>
    <n v="1"/>
    <n v="0"/>
    <n v="1"/>
  </r>
  <r>
    <s v="ORD-02730"/>
    <s v="March 29, 2023"/>
    <d v="2023-03-29T00:00:00"/>
    <s v="CUST20266"/>
    <s v="Sanjay Bose"/>
    <n v="11"/>
    <n v="11"/>
    <s v="Female"/>
    <s v="Female"/>
    <s v="Central"/>
    <s v="Bhopal"/>
    <x v="4"/>
    <x v="7"/>
    <n v="4"/>
    <n v="4"/>
    <n v="1044.75"/>
    <n v="0.05"/>
    <n v="6061.68"/>
    <n v="2610.2800000000002"/>
    <n v="0.43099999999999999"/>
    <n v="55.23"/>
    <x v="1"/>
    <n v="3"/>
    <b v="0"/>
    <s v="Delivered"/>
    <x v="1"/>
    <x v="6"/>
    <n v="6"/>
    <x v="1"/>
    <x v="21"/>
    <s v="&lt;18"/>
    <x v="2"/>
    <x v="0"/>
    <n v="0"/>
    <n v="1"/>
    <n v="0"/>
    <n v="1"/>
  </r>
  <r>
    <s v="ORD-02729"/>
    <d v="2023-03-29T00:00:00"/>
    <d v="2023-03-29T00:00:00"/>
    <s v="CUST02485"/>
    <s v="Ananya Bhat"/>
    <n v="45"/>
    <n v="45"/>
    <s v="Female"/>
    <s v="Female"/>
    <s v="South"/>
    <s v="Hyderabad"/>
    <x v="3"/>
    <x v="5"/>
    <n v="8"/>
    <n v="8"/>
    <n v="85.59"/>
    <n v="0.25"/>
    <n v="545.76"/>
    <n v="41.46"/>
    <n v="7.5999999999999998E-2"/>
    <n v="75.34"/>
    <x v="4"/>
    <n v="4"/>
    <b v="0"/>
    <s v="Delivered"/>
    <x v="1"/>
    <x v="9"/>
    <n v="9"/>
    <x v="1"/>
    <x v="21"/>
    <s v="36-45"/>
    <x v="0"/>
    <x v="0"/>
    <n v="0"/>
    <n v="1"/>
    <n v="0"/>
    <n v="1"/>
  </r>
  <r>
    <s v="ORD-02727"/>
    <d v="2023-03-28T00:00:00"/>
    <d v="2023-03-28T00:00:00"/>
    <s v="CUST68233"/>
    <s v="Rahul Joshi"/>
    <n v="22"/>
    <n v="22"/>
    <s v="Female"/>
    <s v="Female"/>
    <s v="Central"/>
    <s v="Nagpur"/>
    <x v="4"/>
    <x v="36"/>
    <n v="6"/>
    <n v="6"/>
    <n v="1467.54"/>
    <n v="0.28999999999999998"/>
    <n v="7477.88"/>
    <n v="3606.99"/>
    <n v="0.48199999999999998"/>
    <n v="50.88"/>
    <x v="3"/>
    <m/>
    <b v="0"/>
    <s v="Delivered"/>
    <x v="1"/>
    <x v="4"/>
    <n v="4"/>
    <x v="1"/>
    <x v="21"/>
    <s v="18-25"/>
    <x v="0"/>
    <x v="0"/>
    <n v="0"/>
    <n v="1"/>
    <n v="0"/>
    <n v="1"/>
  </r>
  <r>
    <s v="ORD-02726"/>
    <d v="2023-03-28T00:00:00"/>
    <d v="2023-03-28T00:00:00"/>
    <s v="CUST09504"/>
    <s v="Sunita Kumar"/>
    <m/>
    <m/>
    <s v="Other"/>
    <s v="Other"/>
    <s v="West"/>
    <s v="Mumbai"/>
    <x v="3"/>
    <x v="31"/>
    <n v="6"/>
    <n v="6"/>
    <n v="66.94"/>
    <n v="0.24"/>
    <n v="432.75"/>
    <n v="44.13"/>
    <n v="0.10199999999999999"/>
    <n v="58.7"/>
    <x v="1"/>
    <n v="2"/>
    <b v="1"/>
    <s v="Returned"/>
    <x v="0"/>
    <x v="5"/>
    <n v="8"/>
    <x v="1"/>
    <x v="21"/>
    <s v="Unknown"/>
    <x v="0"/>
    <x v="0"/>
    <n v="1"/>
    <n v="1"/>
    <n v="0"/>
    <n v="1"/>
  </r>
  <r>
    <s v="ORD-02725"/>
    <d v="2023-03-28T00:00:00"/>
    <d v="2023-03-28T00:00:00"/>
    <s v="CUST39987"/>
    <s v="Aarav Shah"/>
    <n v="34"/>
    <n v="34"/>
    <s v="Male"/>
    <s v="Male"/>
    <s v="North"/>
    <s v="Amritsar"/>
    <x v="1"/>
    <x v="1"/>
    <n v="2"/>
    <n v="2"/>
    <n v="25068.04"/>
    <n v="7.0000000000000007E-2"/>
    <n v="60153.24"/>
    <n v="15753.38"/>
    <n v="0.26200000000000001"/>
    <n v="16.5"/>
    <x v="5"/>
    <n v="1"/>
    <b v="0"/>
    <s v="Delivered"/>
    <x v="1"/>
    <x v="10"/>
    <n v="2"/>
    <x v="1"/>
    <x v="21"/>
    <s v="26-35"/>
    <x v="2"/>
    <x v="0"/>
    <n v="0"/>
    <n v="1"/>
    <n v="0"/>
    <n v="1"/>
  </r>
  <r>
    <s v="ORD-02723"/>
    <d v="2023-03-27T00:00:00"/>
    <d v="2023-03-27T00:00:00"/>
    <s v="CUST08867"/>
    <s v="Nisha Kapoor"/>
    <n v="12"/>
    <n v="12"/>
    <s v="Other"/>
    <s v="Other"/>
    <s v="Central"/>
    <s v="Raipur"/>
    <x v="2"/>
    <x v="30"/>
    <n v="2"/>
    <n v="2"/>
    <n v="69342.570000000007"/>
    <n v="0.08"/>
    <n v="154630.39000000001"/>
    <n v="18946.95"/>
    <n v="0.123"/>
    <n v="47.74"/>
    <x v="4"/>
    <n v="2"/>
    <b v="0"/>
    <s v="Delivered"/>
    <x v="1"/>
    <x v="6"/>
    <n v="6"/>
    <x v="1"/>
    <x v="21"/>
    <s v="&lt;18"/>
    <x v="2"/>
    <x v="0"/>
    <n v="0"/>
    <n v="1"/>
    <n v="0"/>
    <n v="1"/>
  </r>
  <r>
    <s v="ORD-02724"/>
    <d v="2023-03-27T00:00:00"/>
    <d v="2023-03-27T00:00:00"/>
    <s v="CUST36410"/>
    <s v="Deepa Rao"/>
    <n v="37"/>
    <n v="37"/>
    <s v="Male"/>
    <s v="Male"/>
    <s v="South"/>
    <s v="Kochi"/>
    <x v="2"/>
    <x v="17"/>
    <n v="2"/>
    <n v="2"/>
    <n v="35502.949999999997"/>
    <n v="0.33"/>
    <n v="63960.07"/>
    <n v="8566.02"/>
    <n v="0.13400000000000001"/>
    <n v="90.85"/>
    <x v="2"/>
    <m/>
    <b v="0"/>
    <s v="Delivered"/>
    <x v="1"/>
    <x v="9"/>
    <n v="9"/>
    <x v="1"/>
    <x v="21"/>
    <s v="36-45"/>
    <x v="1"/>
    <x v="0"/>
    <n v="0"/>
    <n v="1"/>
    <n v="0"/>
    <n v="1"/>
  </r>
  <r>
    <s v="ORD-02720"/>
    <d v="2023-03-26T00:00:00"/>
    <d v="2023-03-26T00:00:00"/>
    <s v="CUST36373"/>
    <s v="Aarav Kapoor"/>
    <n v="52"/>
    <n v="52"/>
    <s v="Other"/>
    <s v="Other"/>
    <s v="South"/>
    <s v="Kochi"/>
    <x v="3"/>
    <x v="40"/>
    <n v="7"/>
    <n v="7"/>
    <n v="448.17"/>
    <n v="0.11"/>
    <n v="3507.4"/>
    <n v="212.91"/>
    <n v="6.0999999999999999E-2"/>
    <n v="34.25"/>
    <x v="0"/>
    <n v="5"/>
    <b v="0"/>
    <s v="Delivered"/>
    <x v="1"/>
    <x v="10"/>
    <n v="2"/>
    <x v="1"/>
    <x v="21"/>
    <s v="46-60"/>
    <x v="3"/>
    <x v="0"/>
    <n v="0"/>
    <n v="1"/>
    <n v="0"/>
    <n v="1"/>
  </r>
  <r>
    <s v="ORD-02722"/>
    <d v="2023-03-26T00:00:00"/>
    <d v="2023-03-26T00:00:00"/>
    <s v="CUST57029"/>
    <s v="Meera Reddy"/>
    <n v="28"/>
    <n v="28"/>
    <s v="Male"/>
    <s v="Male"/>
    <s v="East"/>
    <s v="Patna"/>
    <x v="3"/>
    <x v="40"/>
    <n v="10"/>
    <n v="10"/>
    <n v="241.98"/>
    <n v="0.28000000000000003"/>
    <n v="2282.59"/>
    <n v="137.71"/>
    <n v="0.06"/>
    <n v="54.31"/>
    <x v="2"/>
    <n v="5"/>
    <b v="0"/>
    <s v="Cancelled"/>
    <x v="3"/>
    <x v="4"/>
    <n v="4"/>
    <x v="1"/>
    <x v="21"/>
    <s v="26-35"/>
    <x v="0"/>
    <x v="0"/>
    <n v="0"/>
    <n v="0"/>
    <n v="1"/>
    <n v="1"/>
  </r>
  <r>
    <s v="ORD-02721"/>
    <d v="2023-03-26T00:00:00"/>
    <d v="2023-03-26T00:00:00"/>
    <s v="CUST62341"/>
    <s v="Nisha Joshi"/>
    <n v="41"/>
    <n v="41"/>
    <s v="Male"/>
    <s v="Male"/>
    <s v="East"/>
    <s v="Kolkata"/>
    <x v="2"/>
    <x v="4"/>
    <n v="10"/>
    <n v="10"/>
    <n v="66216.179999999993"/>
    <n v="0.12"/>
    <n v="680923.78"/>
    <n v="34980.089999999997"/>
    <n v="5.0999999999999997E-2"/>
    <n v="97.06"/>
    <x v="1"/>
    <n v="4"/>
    <b v="0"/>
    <s v="Delivered"/>
    <x v="1"/>
    <x v="1"/>
    <n v="5"/>
    <x v="1"/>
    <x v="21"/>
    <s v="36-45"/>
    <x v="3"/>
    <x v="0"/>
    <n v="0"/>
    <n v="1"/>
    <n v="0"/>
    <n v="1"/>
  </r>
  <r>
    <s v="ORD-02719"/>
    <d v="2023-03-25T00:00:00"/>
    <d v="2023-03-25T00:00:00"/>
    <s v="CUST07357"/>
    <s v="Meera Nair"/>
    <n v="24"/>
    <n v="24"/>
    <s v="Female"/>
    <s v="Female"/>
    <s v="West"/>
    <s v="Surat"/>
    <x v="1"/>
    <x v="20"/>
    <n v="6"/>
    <n v="6"/>
    <n v="16778.259999999998"/>
    <n v="0.34"/>
    <n v="79749.850000000006"/>
    <n v="20899.580000000002"/>
    <n v="0.26200000000000001"/>
    <n v="68.680000000000007"/>
    <x v="3"/>
    <n v="3"/>
    <b v="0"/>
    <s v="Delivered"/>
    <x v="1"/>
    <x v="9"/>
    <n v="9"/>
    <x v="1"/>
    <x v="21"/>
    <s v="18-25"/>
    <x v="1"/>
    <x v="0"/>
    <n v="0"/>
    <n v="1"/>
    <n v="0"/>
    <n v="1"/>
  </r>
  <r>
    <s v="ORD-02718"/>
    <d v="2023-03-25T00:00:00"/>
    <d v="2023-03-25T00:00:00"/>
    <s v="CUST87274"/>
    <s v="Deepa Kumar"/>
    <n v="40"/>
    <n v="40"/>
    <s v="Male"/>
    <s v="Male"/>
    <s v="South"/>
    <s v="Chennai"/>
    <x v="0"/>
    <x v="6"/>
    <m/>
    <m/>
    <n v="1290.8800000000001"/>
    <n v="0.31"/>
    <n v="991.85"/>
    <n v="309.77999999999997"/>
    <n v="0.312"/>
    <n v="68.06"/>
    <x v="1"/>
    <n v="1"/>
    <b v="1"/>
    <s v="Returned"/>
    <x v="0"/>
    <x v="1"/>
    <n v="5"/>
    <x v="1"/>
    <x v="21"/>
    <s v="36-45"/>
    <x v="1"/>
    <x v="0"/>
    <n v="1"/>
    <n v="1"/>
    <n v="0"/>
    <n v="1"/>
  </r>
  <r>
    <s v="ORD-02716"/>
    <d v="2023-03-23T00:00:00"/>
    <d v="2023-03-23T00:00:00"/>
    <s v="CUST34371"/>
    <s v="Deepa Singh"/>
    <n v="20"/>
    <n v="20"/>
    <s v="Male"/>
    <s v="Male"/>
    <s v="Central"/>
    <s v="Raipur"/>
    <x v="3"/>
    <x v="33"/>
    <n v="7"/>
    <n v="7"/>
    <n v="258.92"/>
    <n v="0.28000000000000003"/>
    <n v="1758.81"/>
    <n v="177.42"/>
    <n v="0.10100000000000001"/>
    <n v="37.369999999999997"/>
    <x v="3"/>
    <n v="3"/>
    <b v="0"/>
    <s v="Delivered"/>
    <x v="1"/>
    <x v="6"/>
    <n v="6"/>
    <x v="1"/>
    <x v="21"/>
    <s v="18-25"/>
    <x v="0"/>
    <x v="0"/>
    <n v="0"/>
    <n v="1"/>
    <n v="0"/>
    <n v="1"/>
  </r>
  <r>
    <s v="ORD-02714"/>
    <d v="2023-03-23T00:00:00"/>
    <d v="2023-03-23T00:00:00"/>
    <s v="CUST62341"/>
    <s v="Aarav Pillai"/>
    <n v="35"/>
    <n v="35"/>
    <s v="Male"/>
    <s v="Male"/>
    <s v="North"/>
    <s v="Amritsar"/>
    <x v="0"/>
    <x v="19"/>
    <n v="10"/>
    <n v="10"/>
    <n v="1251.33"/>
    <n v="0.24"/>
    <n v="11610.5"/>
    <n v="5273.78"/>
    <n v="0.45400000000000001"/>
    <n v="55.63"/>
    <x v="4"/>
    <m/>
    <b v="0"/>
    <s v="Delivered"/>
    <x v="1"/>
    <x v="4"/>
    <n v="4"/>
    <x v="1"/>
    <x v="21"/>
    <s v="26-35"/>
    <x v="0"/>
    <x v="0"/>
    <n v="0"/>
    <n v="1"/>
    <n v="0"/>
    <n v="1"/>
  </r>
  <r>
    <s v="ORD-02717"/>
    <d v="2023-03-23T00:00:00"/>
    <d v="2023-03-23T00:00:00"/>
    <s v="CUST63078"/>
    <s v="Arjun Mehta"/>
    <n v="43"/>
    <n v="43"/>
    <s v="Other"/>
    <s v="Other"/>
    <s v="North"/>
    <s v="Delhi"/>
    <x v="1"/>
    <x v="1"/>
    <n v="10"/>
    <n v="10"/>
    <n v="19976.93"/>
    <m/>
    <n v="225188.99"/>
    <n v="74873.399999999994"/>
    <n v="0.33200000000000002"/>
    <n v="56.52"/>
    <x v="3"/>
    <n v="4"/>
    <b v="0"/>
    <s v="Delivered"/>
    <x v="1"/>
    <x v="7"/>
    <m/>
    <x v="1"/>
    <x v="21"/>
    <s v="36-45"/>
    <x v="5"/>
    <x v="0"/>
    <n v="0"/>
    <n v="1"/>
    <n v="0"/>
    <n v="1"/>
  </r>
  <r>
    <s v="ORD-02715"/>
    <d v="2023-03-23T00:00:00"/>
    <d v="2023-03-23T00:00:00"/>
    <s v="CUST14346"/>
    <s v="Rahul Mishra"/>
    <n v="54"/>
    <n v="54"/>
    <s v="Female"/>
    <s v="Female"/>
    <s v="West"/>
    <s v="Surat"/>
    <x v="4"/>
    <x v="8"/>
    <n v="2"/>
    <n v="2"/>
    <n v="200.55"/>
    <n v="0.2"/>
    <n v="357.47"/>
    <n v="109.45"/>
    <n v="0.30599999999999999"/>
    <n v="52.35"/>
    <x v="2"/>
    <m/>
    <b v="1"/>
    <s v="Returned"/>
    <x v="0"/>
    <x v="10"/>
    <n v="2"/>
    <x v="1"/>
    <x v="21"/>
    <s v="46-60"/>
    <x v="3"/>
    <x v="0"/>
    <n v="1"/>
    <n v="1"/>
    <n v="0"/>
    <n v="1"/>
  </r>
  <r>
    <s v="ORD-02712"/>
    <d v="2023-03-22T00:00:00"/>
    <d v="2023-03-22T00:00:00"/>
    <s v="CUST21655"/>
    <s v="Amit Reddy"/>
    <n v="29"/>
    <n v="29"/>
    <s v="Other"/>
    <s v="Other"/>
    <s v="North"/>
    <s v="Chandigarh"/>
    <x v="3"/>
    <x v="5"/>
    <n v="8"/>
    <n v="8"/>
    <n v="172.53"/>
    <n v="0.22"/>
    <n v="1491.46"/>
    <n v="177.24"/>
    <n v="0.11899999999999999"/>
    <n v="47.93"/>
    <x v="2"/>
    <n v="3"/>
    <b v="0"/>
    <s v="Delivered"/>
    <x v="1"/>
    <x v="4"/>
    <n v="4"/>
    <x v="1"/>
    <x v="21"/>
    <s v="26-35"/>
    <x v="0"/>
    <x v="0"/>
    <n v="0"/>
    <n v="1"/>
    <n v="0"/>
    <n v="1"/>
  </r>
  <r>
    <s v="ORD-02711"/>
    <d v="2023-03-22T00:00:00"/>
    <d v="2023-03-22T00:00:00"/>
    <s v="CUST25704"/>
    <s v="Kavya Iyer"/>
    <n v="0"/>
    <m/>
    <s v="Female"/>
    <s v="Female"/>
    <s v="South"/>
    <s v="Kochi"/>
    <x v="0"/>
    <x v="0"/>
    <n v="10"/>
    <n v="10"/>
    <n v="1958.8"/>
    <n v="0.39"/>
    <n v="14393.92"/>
    <n v="7311.62"/>
    <n v="0.50800000000000001"/>
    <n v="56.07"/>
    <x v="3"/>
    <n v="5"/>
    <b v="0"/>
    <s v="Delivered"/>
    <x v="1"/>
    <x v="8"/>
    <n v="7"/>
    <x v="1"/>
    <x v="21"/>
    <s v="Unknown"/>
    <x v="1"/>
    <x v="0"/>
    <n v="0"/>
    <n v="1"/>
    <n v="0"/>
    <n v="1"/>
  </r>
  <r>
    <s v="ORD-02713"/>
    <d v="2023-03-22T00:00:00"/>
    <d v="2023-03-22T00:00:00"/>
    <s v="CUST44605"/>
    <s v="Rohan Gupta"/>
    <n v="30"/>
    <n v="30"/>
    <s v="F"/>
    <s v="Female"/>
    <s v="West"/>
    <s v="Surat"/>
    <x v="1"/>
    <x v="20"/>
    <n v="4"/>
    <n v="4"/>
    <n v="23122.77"/>
    <n v="0.34"/>
    <n v="75992.62"/>
    <n v="25870.080000000002"/>
    <n v="0.34"/>
    <n v="83.74"/>
    <x v="0"/>
    <n v="4"/>
    <b v="0"/>
    <s v="Delivered"/>
    <x v="1"/>
    <x v="2"/>
    <n v="1"/>
    <x v="1"/>
    <x v="21"/>
    <s v="26-35"/>
    <x v="1"/>
    <x v="0"/>
    <n v="0"/>
    <n v="1"/>
    <n v="0"/>
    <n v="1"/>
  </r>
  <r>
    <s v="ORD-02710"/>
    <d v="2023-03-22T00:00:00"/>
    <d v="2023-03-22T00:00:00"/>
    <s v="CUST02291"/>
    <s v="Sanjay Mehta"/>
    <n v="34"/>
    <n v="34"/>
    <s v="Male"/>
    <s v="Male"/>
    <s v="East"/>
    <s v="Guwahati"/>
    <x v="2"/>
    <x v="11"/>
    <n v="2"/>
    <n v="2"/>
    <n v="10193.98"/>
    <n v="0.38"/>
    <n v="14993.54"/>
    <n v="1174.9000000000001"/>
    <n v="7.8E-2"/>
    <n v="86.74"/>
    <x v="0"/>
    <n v="4"/>
    <b v="0"/>
    <s v="Pending"/>
    <x v="2"/>
    <x v="1"/>
    <n v="5"/>
    <x v="1"/>
    <x v="21"/>
    <s v="26-35"/>
    <x v="1"/>
    <x v="0"/>
    <n v="0"/>
    <n v="0"/>
    <n v="0"/>
    <n v="1"/>
  </r>
  <r>
    <s v="ORD-02709"/>
    <d v="2023-03-21T00:00:00"/>
    <d v="2023-03-21T00:00:00"/>
    <s v="CUST89135"/>
    <s v="Vikram Gupta"/>
    <n v="45"/>
    <n v="45"/>
    <s v="Other"/>
    <s v="Other"/>
    <s v="South"/>
    <s v="Chennai"/>
    <x v="2"/>
    <x v="39"/>
    <n v="5"/>
    <n v="5"/>
    <n v="8426.0499999999993"/>
    <n v="0.4"/>
    <n v="28260.49"/>
    <n v="5271.23"/>
    <n v="0.187"/>
    <n v="43.17"/>
    <x v="4"/>
    <n v="3"/>
    <b v="1"/>
    <s v="Returned"/>
    <x v="0"/>
    <x v="7"/>
    <m/>
    <x v="1"/>
    <x v="21"/>
    <s v="36-45"/>
    <x v="1"/>
    <x v="0"/>
    <n v="1"/>
    <n v="1"/>
    <n v="0"/>
    <n v="1"/>
  </r>
  <r>
    <s v="ORD-02708"/>
    <d v="2023-03-20T00:00:00"/>
    <d v="2023-03-20T00:00:00"/>
    <s v="CUST34073"/>
    <s v="Amit Sharma"/>
    <n v="27"/>
    <n v="27"/>
    <s v="Male"/>
    <s v="Male"/>
    <s v="South"/>
    <s v="Chennai"/>
    <x v="4"/>
    <x v="32"/>
    <n v="3"/>
    <n v="3"/>
    <n v="435.38"/>
    <n v="0.27"/>
    <n v="1015.42"/>
    <n v="374.01"/>
    <n v="0.36799999999999999"/>
    <n v="46.53"/>
    <x v="4"/>
    <n v="1"/>
    <b v="0"/>
    <s v="Delivered"/>
    <x v="1"/>
    <x v="3"/>
    <n v="10"/>
    <x v="1"/>
    <x v="21"/>
    <s v="26-35"/>
    <x v="0"/>
    <x v="0"/>
    <n v="0"/>
    <n v="1"/>
    <n v="0"/>
    <n v="1"/>
  </r>
  <r>
    <s v="ORD-02707"/>
    <d v="2023-03-18T00:00:00"/>
    <d v="2023-03-18T00:00:00"/>
    <s v="CUST97042"/>
    <s v="Ananya Mishra"/>
    <n v="28"/>
    <n v="28"/>
    <s v="Other"/>
    <s v="Other"/>
    <s v="Central"/>
    <s v="Bhopal"/>
    <x v="4"/>
    <x v="29"/>
    <n v="4"/>
    <n v="4"/>
    <n v="1221.1099999999999"/>
    <n v="0.25"/>
    <n v="5162.57"/>
    <n v="1875.62"/>
    <n v="0.36299999999999999"/>
    <n v="43.22"/>
    <x v="0"/>
    <n v="5"/>
    <b v="0"/>
    <s v="Delivered"/>
    <x v="1"/>
    <x v="1"/>
    <n v="5"/>
    <x v="1"/>
    <x v="21"/>
    <s v="26-35"/>
    <x v="0"/>
    <x v="0"/>
    <n v="0"/>
    <n v="1"/>
    <n v="0"/>
    <n v="1"/>
  </r>
  <r>
    <s v="ORD-02705"/>
    <d v="2023-03-17T00:00:00"/>
    <d v="2023-03-17T00:00:00"/>
    <s v="CUST85785"/>
    <s v="Meera Rao"/>
    <n v="41"/>
    <n v="41"/>
    <s v="Female"/>
    <s v="Female"/>
    <s v="West"/>
    <s v="Surat"/>
    <x v="0"/>
    <x v="6"/>
    <n v="2"/>
    <n v="2"/>
    <n v="888.49"/>
    <n v="0.08"/>
    <n v="2115.7399999999998"/>
    <n v="795.3"/>
    <n v="0.376"/>
    <n v="42.25"/>
    <x v="5"/>
    <n v="1"/>
    <b v="0"/>
    <s v="Pending"/>
    <x v="2"/>
    <x v="5"/>
    <n v="8"/>
    <x v="1"/>
    <x v="21"/>
    <s v="36-45"/>
    <x v="2"/>
    <x v="0"/>
    <n v="0"/>
    <n v="0"/>
    <n v="0"/>
    <n v="1"/>
  </r>
  <r>
    <s v="ORD-02706"/>
    <s v="March 17, 2023"/>
    <d v="2023-03-17T00:00:00"/>
    <s v="CUST55586"/>
    <s v="Karan Singh"/>
    <n v="25"/>
    <n v="25"/>
    <s v="Other"/>
    <s v="Other"/>
    <s v="East"/>
    <s v="Kolkata"/>
    <x v="6"/>
    <x v="24"/>
    <n v="3"/>
    <n v="3"/>
    <n v="3828.11"/>
    <n v="0.2"/>
    <n v="10968.02"/>
    <n v="3716.33"/>
    <n v="0.33900000000000002"/>
    <n v="90.35"/>
    <x v="1"/>
    <n v="4"/>
    <b v="0"/>
    <s v="Delivered"/>
    <x v="1"/>
    <x v="8"/>
    <n v="7"/>
    <x v="1"/>
    <x v="21"/>
    <s v="18-25"/>
    <x v="3"/>
    <x v="0"/>
    <n v="0"/>
    <n v="1"/>
    <n v="0"/>
    <n v="1"/>
  </r>
  <r>
    <s v="ORD-02704"/>
    <d v="2023-03-17T00:00:00"/>
    <d v="2023-03-17T00:00:00"/>
    <s v="CUST96458"/>
    <s v="Rohan Mehta"/>
    <n v="29"/>
    <n v="29"/>
    <s v="Other"/>
    <s v="Other"/>
    <s v="East"/>
    <s v="Kolkata"/>
    <x v="2"/>
    <x v="11"/>
    <n v="1"/>
    <n v="1"/>
    <n v="11877.16"/>
    <n v="0.37"/>
    <n v="9956.83"/>
    <n v="1549.61"/>
    <n v="0.156"/>
    <n v="72.81"/>
    <x v="2"/>
    <n v="4"/>
    <b v="0"/>
    <s v="Delivered"/>
    <x v="1"/>
    <x v="5"/>
    <n v="8"/>
    <x v="1"/>
    <x v="21"/>
    <s v="26-35"/>
    <x v="1"/>
    <x v="0"/>
    <n v="0"/>
    <n v="1"/>
    <n v="0"/>
    <n v="1"/>
  </r>
  <r>
    <s v="ORD-02703"/>
    <d v="2023-03-16T00:00:00"/>
    <d v="2023-03-16T00:00:00"/>
    <s v="CUST53601"/>
    <s v="Rohan Iyer"/>
    <n v="35"/>
    <n v="35"/>
    <s v="Other"/>
    <s v="Other"/>
    <s v="Central"/>
    <s v="Indore"/>
    <x v="4"/>
    <x v="29"/>
    <n v="8"/>
    <n v="8"/>
    <n v="600.71"/>
    <n v="0.17"/>
    <n v="4278.59"/>
    <n v="1539.55"/>
    <n v="0.36"/>
    <n v="24.97"/>
    <x v="5"/>
    <n v="1"/>
    <b v="0"/>
    <s v="Delivered"/>
    <x v="1"/>
    <x v="9"/>
    <n v="9"/>
    <x v="1"/>
    <x v="21"/>
    <s v="26-35"/>
    <x v="3"/>
    <x v="0"/>
    <n v="0"/>
    <n v="1"/>
    <n v="0"/>
    <n v="1"/>
  </r>
  <r>
    <s v="ORD-02702"/>
    <d v="2023-03-16T00:00:00"/>
    <d v="2023-03-16T00:00:00"/>
    <s v="CUST41199"/>
    <s v="Nikhil Chatterjee"/>
    <n v="34"/>
    <n v="34"/>
    <s v="Male"/>
    <s v="Male"/>
    <s v="West"/>
    <s v="Ahmedabad"/>
    <x v="4"/>
    <x v="29"/>
    <n v="6"/>
    <n v="6"/>
    <n v="942.74"/>
    <n v="0.28000000000000003"/>
    <n v="4651.1099999999997"/>
    <n v="1628.44"/>
    <n v="0.35"/>
    <n v="67.17"/>
    <x v="3"/>
    <n v="3"/>
    <b v="0"/>
    <s v="Delivered"/>
    <x v="1"/>
    <x v="9"/>
    <n v="9"/>
    <x v="1"/>
    <x v="21"/>
    <s v="26-35"/>
    <x v="0"/>
    <x v="0"/>
    <n v="0"/>
    <n v="1"/>
    <n v="0"/>
    <n v="1"/>
  </r>
  <r>
    <s v="ORD-02701"/>
    <d v="2023-03-16T00:00:00"/>
    <d v="2023-03-16T00:00:00"/>
    <s v="CUST61925"/>
    <s v="Rohan Rao"/>
    <n v="37"/>
    <n v="37"/>
    <s v="Other"/>
    <s v="Other"/>
    <s v="West"/>
    <s v="Pune"/>
    <x v="0"/>
    <x v="38"/>
    <n v="3"/>
    <n v="3"/>
    <n v="2346.2600000000002"/>
    <n v="0.36"/>
    <n v="6011.01"/>
    <n v="2771.99"/>
    <n v="0.46100000000000002"/>
    <n v="60.72"/>
    <x v="2"/>
    <n v="1"/>
    <b v="0"/>
    <s v="Delivered"/>
    <x v="1"/>
    <x v="6"/>
    <n v="6"/>
    <x v="1"/>
    <x v="21"/>
    <s v="36-45"/>
    <x v="1"/>
    <x v="0"/>
    <n v="0"/>
    <n v="1"/>
    <n v="0"/>
    <n v="1"/>
  </r>
  <r>
    <s v="ORD-02700"/>
    <d v="2023-03-15T00:00:00"/>
    <d v="2023-03-15T00:00:00"/>
    <s v="CUST26383"/>
    <s v="Vikram Mehta"/>
    <n v="18"/>
    <n v="18"/>
    <s v="Other"/>
    <s v="Other"/>
    <s v="East"/>
    <s v="Guwahati"/>
    <x v="5"/>
    <x v="18"/>
    <n v="5"/>
    <n v="5"/>
    <n v="5610.04"/>
    <n v="0.21"/>
    <n v="27238.57"/>
    <n v="4096.24"/>
    <n v="0.15"/>
    <n v="84.23"/>
    <x v="3"/>
    <n v="2"/>
    <b v="0"/>
    <s v="Delivered"/>
    <x v="1"/>
    <x v="10"/>
    <n v="2"/>
    <x v="1"/>
    <x v="21"/>
    <s v="18-25"/>
    <x v="0"/>
    <x v="0"/>
    <n v="0"/>
    <n v="1"/>
    <n v="0"/>
    <n v="1"/>
  </r>
  <r>
    <s v="ORD-02699"/>
    <d v="2023-03-15T00:00:00"/>
    <d v="2023-03-15T00:00:00"/>
    <s v="CUST30292"/>
    <s v="Aarav Bose"/>
    <n v="45"/>
    <n v="45"/>
    <s v="Other"/>
    <s v="Other"/>
    <s v="North"/>
    <s v="Amritsar"/>
    <x v="5"/>
    <x v="12"/>
    <n v="2"/>
    <n v="2"/>
    <n v="7389.74"/>
    <n v="0.4"/>
    <n v="13163.06"/>
    <n v="2642.15"/>
    <n v="0.20100000000000001"/>
    <n v="49.76"/>
    <x v="5"/>
    <n v="4"/>
    <b v="1"/>
    <s v="Returned"/>
    <x v="0"/>
    <x v="6"/>
    <n v="6"/>
    <x v="1"/>
    <x v="21"/>
    <s v="36-45"/>
    <x v="1"/>
    <x v="0"/>
    <n v="1"/>
    <n v="1"/>
    <n v="0"/>
    <n v="1"/>
  </r>
  <r>
    <s v="ORD-02698"/>
    <d v="2023-03-15T00:00:00"/>
    <d v="2023-03-15T00:00:00"/>
    <s v="CUST60455"/>
    <s v="Meera Kumar"/>
    <n v="40"/>
    <n v="40"/>
    <s v="Male"/>
    <s v="Male"/>
    <s v="North"/>
    <s v="Ludhiana"/>
    <x v="4"/>
    <x v="7"/>
    <n v="10"/>
    <n v="10"/>
    <n v="1452.95"/>
    <n v="0.01"/>
    <n v="18658.740000000002"/>
    <n v="5761.15"/>
    <n v="0.309"/>
    <n v="57.81"/>
    <x v="4"/>
    <n v="3"/>
    <b v="0"/>
    <s v="Delivered"/>
    <x v="1"/>
    <x v="10"/>
    <n v="2"/>
    <x v="1"/>
    <x v="21"/>
    <s v="36-45"/>
    <x v="2"/>
    <x v="0"/>
    <n v="0"/>
    <n v="1"/>
    <n v="0"/>
    <n v="1"/>
  </r>
  <r>
    <s v="ORD-02697"/>
    <d v="2023-03-14T00:00:00"/>
    <d v="2023-03-14T00:00:00"/>
    <s v="CUST37138"/>
    <s v="Ritu Nair"/>
    <n v="42"/>
    <n v="42"/>
    <s v="Other"/>
    <s v="Other"/>
    <s v="West"/>
    <s v="Pune"/>
    <x v="2"/>
    <x v="4"/>
    <n v="2"/>
    <n v="2"/>
    <n v="76935.789999999994"/>
    <n v="0.01"/>
    <n v="171768.97"/>
    <n v="27234.01"/>
    <n v="0.159"/>
    <n v="63.96"/>
    <x v="1"/>
    <n v="1"/>
    <b v="0"/>
    <s v="Delivered"/>
    <x v="1"/>
    <x v="0"/>
    <n v="3"/>
    <x v="1"/>
    <x v="21"/>
    <s v="36-45"/>
    <x v="2"/>
    <x v="0"/>
    <n v="0"/>
    <n v="1"/>
    <n v="0"/>
    <n v="1"/>
  </r>
  <r>
    <s v="ORD-02694"/>
    <d v="2023-03-14T00:00:00"/>
    <d v="2023-03-14T00:00:00"/>
    <s v="CUST76215"/>
    <s v="Ananya Reddy"/>
    <n v="49"/>
    <n v="49"/>
    <s v="Female"/>
    <s v="Female"/>
    <s v="North"/>
    <s v="Chandigarh"/>
    <x v="6"/>
    <x v="24"/>
    <n v="9"/>
    <n v="9"/>
    <n v="3251.19"/>
    <n v="0.13"/>
    <n v="25267.42"/>
    <n v="8081.15"/>
    <n v="0.32"/>
    <n v="70.98"/>
    <x v="5"/>
    <n v="2"/>
    <b v="1"/>
    <s v="Returned"/>
    <x v="0"/>
    <x v="9"/>
    <n v="9"/>
    <x v="1"/>
    <x v="21"/>
    <s v="46-60"/>
    <x v="3"/>
    <x v="0"/>
    <n v="1"/>
    <n v="1"/>
    <n v="0"/>
    <n v="1"/>
  </r>
  <r>
    <s v="ORD-02693"/>
    <d v="2023-03-14T00:00:00"/>
    <d v="2023-03-14T00:00:00"/>
    <s v="CUST31367"/>
    <s v="Sunita Pillai"/>
    <n v="57"/>
    <n v="57"/>
    <s v="Female"/>
    <s v="Female"/>
    <s v="East"/>
    <s v="Kolkata"/>
    <x v="3"/>
    <x v="5"/>
    <n v="3"/>
    <n v="3"/>
    <n v="451.94"/>
    <n v="7.0000000000000007E-2"/>
    <n v="1470.9"/>
    <n v="132.82"/>
    <n v="0.09"/>
    <n v="72.180000000000007"/>
    <x v="5"/>
    <n v="2"/>
    <b v="0"/>
    <s v="Shipped"/>
    <x v="4"/>
    <x v="5"/>
    <n v="8"/>
    <x v="1"/>
    <x v="21"/>
    <s v="46-60"/>
    <x v="2"/>
    <x v="0"/>
    <n v="0"/>
    <n v="0"/>
    <n v="0"/>
    <n v="1"/>
  </r>
  <r>
    <s v="ORD-02696"/>
    <d v="2023-03-14T00:00:00"/>
    <d v="2023-03-14T00:00:00"/>
    <s v="CUST64855"/>
    <s v="Sunita Shah"/>
    <n v="46"/>
    <n v="46"/>
    <s v="Other"/>
    <s v="Other"/>
    <s v="West"/>
    <s v="Ahmedabad"/>
    <x v="4"/>
    <x v="36"/>
    <n v="2"/>
    <n v="2"/>
    <n v="1077.1099999999999"/>
    <n v="0.3"/>
    <n v="1827.02"/>
    <n v="727.8"/>
    <n v="0.39800000000000002"/>
    <n v="61.35"/>
    <x v="3"/>
    <n v="5"/>
    <b v="0"/>
    <s v="Delivered"/>
    <x v="1"/>
    <x v="6"/>
    <n v="6"/>
    <x v="1"/>
    <x v="21"/>
    <s v="46-60"/>
    <x v="0"/>
    <x v="0"/>
    <n v="0"/>
    <n v="1"/>
    <n v="0"/>
    <n v="1"/>
  </r>
  <r>
    <s v="ORD-02695"/>
    <d v="2023-03-14T00:00:00"/>
    <d v="2023-03-14T00:00:00"/>
    <s v="CUST36599"/>
    <s v="Kavya Bhat"/>
    <n v="43"/>
    <n v="43"/>
    <s v="Female"/>
    <s v="Female"/>
    <s v="West"/>
    <s v="Ahmedabad"/>
    <x v="0"/>
    <x v="16"/>
    <n v="9"/>
    <n v="9"/>
    <n v="415.58"/>
    <n v="0.35"/>
    <n v="3291.09"/>
    <n v="1457.49"/>
    <n v="0.443"/>
    <n v="93.37"/>
    <x v="5"/>
    <n v="4"/>
    <b v="0"/>
    <s v="Pending"/>
    <x v="2"/>
    <x v="0"/>
    <n v="3"/>
    <x v="1"/>
    <x v="21"/>
    <s v="36-45"/>
    <x v="1"/>
    <x v="0"/>
    <n v="0"/>
    <n v="0"/>
    <n v="0"/>
    <n v="1"/>
  </r>
  <r>
    <s v="ORD-02690"/>
    <d v="2023-03-13T00:00:00"/>
    <d v="2023-03-13T00:00:00"/>
    <s v="CUST42802"/>
    <s v="Sanjay Rao"/>
    <n v="25"/>
    <n v="25"/>
    <s v="m"/>
    <s v="Male"/>
    <s v="South"/>
    <s v="Hyderabad"/>
    <x v="5"/>
    <x v="10"/>
    <n v="4"/>
    <n v="4"/>
    <n v="7081.6"/>
    <n v="0.31"/>
    <n v="25039.19"/>
    <n v="6611.41"/>
    <n v="0.26400000000000001"/>
    <n v="89.06"/>
    <x v="5"/>
    <m/>
    <b v="1"/>
    <s v="Returned"/>
    <x v="0"/>
    <x v="3"/>
    <n v="10"/>
    <x v="1"/>
    <x v="21"/>
    <s v="18-25"/>
    <x v="1"/>
    <x v="0"/>
    <n v="1"/>
    <n v="1"/>
    <n v="0"/>
    <n v="1"/>
  </r>
  <r>
    <s v="ORD-02691"/>
    <s v="March 13, 2023"/>
    <d v="2023-03-13T00:00:00"/>
    <s v="CUST42275"/>
    <s v="Aditya Patel"/>
    <n v="21"/>
    <n v="21"/>
    <s v="Female"/>
    <s v="Female"/>
    <s v="South"/>
    <s v="Chennai"/>
    <x v="2"/>
    <x v="11"/>
    <n v="2"/>
    <n v="2"/>
    <n v="76616.83"/>
    <n v="0.1"/>
    <n v="186369.89"/>
    <n v="20529.28"/>
    <n v="0.11"/>
    <n v="55.12"/>
    <x v="3"/>
    <n v="4"/>
    <b v="0"/>
    <s v="Delivered"/>
    <x v="1"/>
    <x v="1"/>
    <n v="5"/>
    <x v="1"/>
    <x v="21"/>
    <s v="18-25"/>
    <x v="2"/>
    <x v="0"/>
    <n v="0"/>
    <n v="1"/>
    <n v="0"/>
    <n v="1"/>
  </r>
  <r>
    <s v="ORD-02689"/>
    <d v="2023-03-13T00:00:00"/>
    <d v="2023-03-13T00:00:00"/>
    <s v="CUST30478"/>
    <s v="Shreya Kapoor"/>
    <n v="39"/>
    <n v="39"/>
    <s v="Female"/>
    <s v="Female"/>
    <s v="West"/>
    <s v="Ahmedabad"/>
    <x v="5"/>
    <x v="18"/>
    <n v="5"/>
    <n v="5"/>
    <n v="7209.98"/>
    <n v="0.1"/>
    <n v="44585.53"/>
    <n v="6266.72"/>
    <n v="0.14099999999999999"/>
    <n v="101.5"/>
    <x v="4"/>
    <n v="3"/>
    <b v="0"/>
    <s v="Delivered"/>
    <x v="1"/>
    <x v="5"/>
    <n v="8"/>
    <x v="1"/>
    <x v="21"/>
    <s v="36-45"/>
    <x v="2"/>
    <x v="0"/>
    <n v="0"/>
    <n v="1"/>
    <n v="0"/>
    <n v="1"/>
  </r>
  <r>
    <s v="ORD-02692"/>
    <d v="2023-03-13T00:00:00"/>
    <d v="2023-03-13T00:00:00"/>
    <s v="CUST16083"/>
    <s v="Aditya Singh"/>
    <n v="40"/>
    <n v="40"/>
    <s v="Female"/>
    <s v="Female"/>
    <s v="East"/>
    <s v="Patna"/>
    <x v="3"/>
    <x v="31"/>
    <n v="5"/>
    <n v="5"/>
    <n v="83.39"/>
    <n v="0.13"/>
    <n v="507.85"/>
    <n v="48.88"/>
    <n v="9.6000000000000002E-2"/>
    <n v="72.28"/>
    <x v="1"/>
    <n v="5"/>
    <b v="0"/>
    <s v="Delivered"/>
    <x v="1"/>
    <x v="5"/>
    <n v="8"/>
    <x v="1"/>
    <x v="21"/>
    <s v="36-45"/>
    <x v="3"/>
    <x v="0"/>
    <n v="0"/>
    <n v="1"/>
    <n v="0"/>
    <n v="1"/>
  </r>
  <r>
    <s v="ORD-02687"/>
    <d v="2023-03-12T00:00:00"/>
    <d v="2023-03-12T00:00:00"/>
    <s v="CUST74163"/>
    <s v="Sunita Gupta"/>
    <n v="24"/>
    <n v="24"/>
    <s v="Female"/>
    <s v="Female"/>
    <s v="Central"/>
    <s v="Bhopal"/>
    <x v="6"/>
    <x v="35"/>
    <n v="3"/>
    <n v="3"/>
    <n v="1200.51"/>
    <n v="0.4"/>
    <n v="2711.94"/>
    <n v="952.86"/>
    <n v="0.35099999999999998"/>
    <n v="10.029999999999999"/>
    <x v="5"/>
    <n v="3"/>
    <b v="0"/>
    <s v="Delivered"/>
    <x v="1"/>
    <x v="1"/>
    <n v="5"/>
    <x v="1"/>
    <x v="21"/>
    <s v="18-25"/>
    <x v="1"/>
    <x v="0"/>
    <n v="0"/>
    <n v="1"/>
    <n v="0"/>
    <n v="1"/>
  </r>
  <r>
    <s v="ORD-02688"/>
    <d v="2023-03-12T00:00:00"/>
    <d v="2023-03-12T00:00:00"/>
    <s v="CUST01507"/>
    <s v="Ritu Kapoor"/>
    <n v="30"/>
    <n v="30"/>
    <s v="Female"/>
    <s v="Female"/>
    <s v="West"/>
    <s v="Mumbai"/>
    <x v="4"/>
    <x v="36"/>
    <n v="1"/>
    <n v="1"/>
    <n v="1377.62"/>
    <n v="0.12"/>
    <n v="1266.17"/>
    <n v="565.49"/>
    <n v="0.44700000000000001"/>
    <n v="53.93"/>
    <x v="2"/>
    <n v="4"/>
    <b v="0"/>
    <s v="Shipped"/>
    <x v="4"/>
    <x v="0"/>
    <n v="3"/>
    <x v="1"/>
    <x v="21"/>
    <s v="26-35"/>
    <x v="3"/>
    <x v="0"/>
    <n v="0"/>
    <n v="0"/>
    <n v="0"/>
    <n v="1"/>
  </r>
  <r>
    <s v="ORD-02686"/>
    <d v="2023-03-11T00:00:00"/>
    <d v="2023-03-11T00:00:00"/>
    <s v="CUST63976"/>
    <s v="Vikram Verma"/>
    <n v="42"/>
    <n v="42"/>
    <s v="Male"/>
    <s v="Male"/>
    <s v="South"/>
    <s v="Hyderabad"/>
    <x v="6"/>
    <x v="21"/>
    <n v="8"/>
    <n v="8"/>
    <n v="570.17999999999995"/>
    <n v="0.04"/>
    <n v="5294.75"/>
    <n v="1738.46"/>
    <n v="0.32800000000000001"/>
    <n v="56.28"/>
    <x v="2"/>
    <n v="2"/>
    <b v="0"/>
    <s v="Delivered"/>
    <x v="1"/>
    <x v="4"/>
    <n v="4"/>
    <x v="1"/>
    <x v="21"/>
    <s v="36-45"/>
    <x v="2"/>
    <x v="0"/>
    <n v="0"/>
    <n v="1"/>
    <n v="0"/>
    <n v="1"/>
  </r>
  <r>
    <s v="ORD-02684"/>
    <d v="2023-03-10T00:00:00"/>
    <d v="2023-03-10T00:00:00"/>
    <s v="CUST32875"/>
    <s v="Kavya Patel"/>
    <n v="41"/>
    <n v="41"/>
    <s v="Male"/>
    <s v="Male"/>
    <s v="South"/>
    <s v="Kochi"/>
    <x v="0"/>
    <x v="38"/>
    <n v="3"/>
    <n v="3"/>
    <n v="1290.21"/>
    <n v="0.12"/>
    <n v="3690.09"/>
    <n v="1777.76"/>
    <n v="0.48199999999999998"/>
    <n v="64.97"/>
    <x v="1"/>
    <n v="3"/>
    <b v="0"/>
    <s v="Delivered"/>
    <x v="1"/>
    <x v="1"/>
    <n v="5"/>
    <x v="1"/>
    <x v="21"/>
    <s v="36-45"/>
    <x v="3"/>
    <x v="0"/>
    <n v="0"/>
    <n v="1"/>
    <n v="0"/>
    <n v="1"/>
  </r>
  <r>
    <s v="ORD-02685"/>
    <d v="2023-03-10T00:00:00"/>
    <d v="2023-03-10T00:00:00"/>
    <s v="CUST44671"/>
    <s v="Aditya Pillai"/>
    <n v="22"/>
    <n v="22"/>
    <s v="Female"/>
    <s v="Female"/>
    <s v="North"/>
    <s v="Delhi"/>
    <x v="6"/>
    <x v="13"/>
    <n v="9"/>
    <n v="9"/>
    <n v="2747.04"/>
    <n v="0.28999999999999998"/>
    <n v="21056.46"/>
    <n v="7428.62"/>
    <n v="0.35299999999999998"/>
    <n v="39.99"/>
    <x v="4"/>
    <n v="3"/>
    <b v="0"/>
    <s v="Cancelled"/>
    <x v="3"/>
    <x v="8"/>
    <n v="7"/>
    <x v="1"/>
    <x v="21"/>
    <s v="18-25"/>
    <x v="0"/>
    <x v="0"/>
    <n v="0"/>
    <n v="0"/>
    <n v="1"/>
    <n v="1"/>
  </r>
  <r>
    <s v="ORD-02683"/>
    <d v="2023-03-09T00:00:00"/>
    <d v="2023-03-09T00:00:00"/>
    <s v="CUST18854"/>
    <s v="Pooja Nair"/>
    <n v="53"/>
    <n v="53"/>
    <s v="F"/>
    <s v="Female"/>
    <s v="Central"/>
    <s v="Bhopal"/>
    <x v="4"/>
    <x v="8"/>
    <n v="7"/>
    <n v="7"/>
    <n v="291.52999999999997"/>
    <n v="0.08"/>
    <n v="2565.08"/>
    <n v="571.02"/>
    <n v="0.223"/>
    <n v="71.31"/>
    <x v="2"/>
    <n v="1"/>
    <b v="0"/>
    <s v="Delivered"/>
    <x v="1"/>
    <x v="0"/>
    <n v="3"/>
    <x v="1"/>
    <x v="21"/>
    <s v="46-60"/>
    <x v="2"/>
    <x v="0"/>
    <n v="0"/>
    <n v="1"/>
    <n v="0"/>
    <n v="1"/>
  </r>
  <r>
    <s v="ORD-02682"/>
    <d v="2023-03-08T00:00:00"/>
    <d v="2023-03-08T00:00:00"/>
    <s v="CUST50033"/>
    <s v="Ritu Joshi"/>
    <n v="51"/>
    <n v="51"/>
    <s v="Other"/>
    <s v="Other"/>
    <s v="South"/>
    <s v="Bangalore"/>
    <x v="6"/>
    <x v="37"/>
    <n v="8"/>
    <n v="8"/>
    <n v="3911.66"/>
    <n v="0.3"/>
    <n v="25920.44"/>
    <n v="11329.49"/>
    <n v="0.437"/>
    <n v="76.959999999999994"/>
    <x v="5"/>
    <n v="3"/>
    <b v="0"/>
    <s v="Cancelled"/>
    <x v="3"/>
    <x v="0"/>
    <n v="3"/>
    <x v="1"/>
    <x v="21"/>
    <s v="46-60"/>
    <x v="0"/>
    <x v="0"/>
    <n v="0"/>
    <n v="0"/>
    <n v="1"/>
    <n v="1"/>
  </r>
  <r>
    <s v="ORD-02680"/>
    <d v="2023-03-06T00:00:00"/>
    <d v="2023-03-06T00:00:00"/>
    <s v="CUST75386"/>
    <s v="Rohan Mishra"/>
    <n v="14"/>
    <n v="14"/>
    <s v="Male"/>
    <s v="Male"/>
    <s v="East"/>
    <s v="Guwahati"/>
    <x v="2"/>
    <x v="4"/>
    <n v="3"/>
    <n v="3"/>
    <n v="65257.11"/>
    <n v="0.2"/>
    <n v="196362.97"/>
    <n v="27495.56"/>
    <n v="0.14000000000000001"/>
    <n v="51.41"/>
    <x v="3"/>
    <n v="1"/>
    <b v="1"/>
    <s v="Returned"/>
    <x v="0"/>
    <x v="4"/>
    <n v="4"/>
    <x v="1"/>
    <x v="21"/>
    <s v="&lt;18"/>
    <x v="3"/>
    <x v="0"/>
    <n v="1"/>
    <n v="1"/>
    <n v="0"/>
    <n v="1"/>
  </r>
  <r>
    <s v="ORD-02679"/>
    <d v="2023-03-06T00:00:00"/>
    <d v="2023-03-06T00:00:00"/>
    <s v="CUST93760"/>
    <s v="Nikhil Kapoor"/>
    <n v="48"/>
    <n v="48"/>
    <s v="Male"/>
    <s v="Male"/>
    <s v="East"/>
    <s v="Patna"/>
    <x v="3"/>
    <x v="40"/>
    <n v="8"/>
    <n v="8"/>
    <n v="412.18"/>
    <n v="0.37"/>
    <n v="2510.56"/>
    <n v="237.24"/>
    <n v="9.4E-2"/>
    <n v="74.88"/>
    <x v="5"/>
    <n v="2"/>
    <b v="0"/>
    <s v="Cancelled"/>
    <x v="3"/>
    <x v="0"/>
    <n v="3"/>
    <x v="1"/>
    <x v="21"/>
    <s v="46-60"/>
    <x v="1"/>
    <x v="0"/>
    <n v="0"/>
    <n v="0"/>
    <n v="1"/>
    <n v="1"/>
  </r>
  <r>
    <s v="ORD-02681"/>
    <d v="2023-03-06T00:00:00"/>
    <d v="2023-03-06T00:00:00"/>
    <s v="CUST22232"/>
    <s v="Shreya Verma"/>
    <n v="43"/>
    <n v="43"/>
    <s v="Male"/>
    <s v="Male"/>
    <s v="North"/>
    <s v="Ludhiana"/>
    <x v="0"/>
    <x v="16"/>
    <n v="7"/>
    <n v="7"/>
    <n v="142.6"/>
    <n v="0.04"/>
    <n v="1268.77"/>
    <n v="481.8"/>
    <n v="0.38"/>
    <n v="55.31"/>
    <x v="2"/>
    <n v="2"/>
    <b v="0"/>
    <s v="Pending"/>
    <x v="2"/>
    <x v="1"/>
    <n v="5"/>
    <x v="1"/>
    <x v="21"/>
    <s v="36-45"/>
    <x v="2"/>
    <x v="0"/>
    <n v="0"/>
    <n v="0"/>
    <n v="0"/>
    <n v="1"/>
  </r>
  <r>
    <s v="ORD-02678"/>
    <d v="2023-03-05T00:00:00"/>
    <d v="2023-03-05T00:00:00"/>
    <s v="CUST87936"/>
    <s v="Aarav Kapoor"/>
    <n v="46"/>
    <n v="46"/>
    <s v="Female"/>
    <s v="Female"/>
    <s v="West"/>
    <s v="Pune"/>
    <x v="5"/>
    <x v="41"/>
    <n v="8"/>
    <n v="8"/>
    <n v="7037.46"/>
    <n v="0.21"/>
    <n v="66204.63"/>
    <n v="8522.6299999999992"/>
    <n v="0.129"/>
    <n v="63.69"/>
    <x v="3"/>
    <n v="4"/>
    <b v="0"/>
    <s v="Delivered"/>
    <x v="1"/>
    <x v="10"/>
    <n v="2"/>
    <x v="1"/>
    <x v="21"/>
    <s v="46-60"/>
    <x v="0"/>
    <x v="0"/>
    <n v="0"/>
    <n v="1"/>
    <n v="0"/>
    <n v="1"/>
  </r>
  <r>
    <s v="ORD-02677"/>
    <d v="2023-03-04T00:00:00"/>
    <d v="2023-03-04T00:00:00"/>
    <s v="CUST29585"/>
    <s v="Kavya Singh"/>
    <n v="28"/>
    <n v="28"/>
    <s v="Female"/>
    <s v="Female"/>
    <s v="Central"/>
    <s v="Indore"/>
    <x v="3"/>
    <x v="33"/>
    <n v="7"/>
    <n v="7"/>
    <n v="493.14"/>
    <n v="7.0000000000000007E-2"/>
    <n v="4089.53"/>
    <n v="366.06"/>
    <n v="0.09"/>
    <n v="60.87"/>
    <x v="4"/>
    <n v="3"/>
    <b v="0"/>
    <s v="Shipped"/>
    <x v="4"/>
    <x v="10"/>
    <n v="2"/>
    <x v="1"/>
    <x v="21"/>
    <s v="26-35"/>
    <x v="2"/>
    <x v="0"/>
    <n v="0"/>
    <n v="0"/>
    <n v="0"/>
    <n v="1"/>
  </r>
  <r>
    <s v="ORD-02676"/>
    <d v="2023-03-03T00:00:00"/>
    <d v="2023-03-03T00:00:00"/>
    <s v="CUST24131"/>
    <s v="Deepa Verma"/>
    <n v="27"/>
    <n v="27"/>
    <s v="Male"/>
    <s v="Male"/>
    <s v="South"/>
    <s v="Bangalore"/>
    <x v="4"/>
    <x v="8"/>
    <n v="1"/>
    <n v="1"/>
    <n v="948.68"/>
    <n v="0.05"/>
    <n v="1052.6300000000001"/>
    <n v="436.63"/>
    <n v="0.41499999999999998"/>
    <n v="60.66"/>
    <x v="4"/>
    <n v="3"/>
    <b v="0"/>
    <s v="Delivered"/>
    <x v="1"/>
    <x v="4"/>
    <n v="4"/>
    <x v="1"/>
    <x v="21"/>
    <s v="26-35"/>
    <x v="2"/>
    <x v="0"/>
    <n v="0"/>
    <n v="1"/>
    <n v="0"/>
    <n v="1"/>
  </r>
  <r>
    <s v="ORD-02674"/>
    <d v="2023-03-02T00:00:00"/>
    <d v="2023-03-02T00:00:00"/>
    <s v="CUST43411"/>
    <s v="Ritu Shah"/>
    <n v="27"/>
    <n v="27"/>
    <s v="Male"/>
    <s v="Male"/>
    <s v="North"/>
    <s v="Delhi"/>
    <x v="0"/>
    <x v="38"/>
    <n v="2"/>
    <n v="2"/>
    <n v="920.67"/>
    <n v="0.24"/>
    <n v="1821.82"/>
    <n v="918.21"/>
    <n v="0.504"/>
    <n v="61.3"/>
    <x v="2"/>
    <n v="4"/>
    <b v="0"/>
    <s v="Delivered"/>
    <x v="1"/>
    <x v="0"/>
    <n v="3"/>
    <x v="1"/>
    <x v="21"/>
    <s v="26-35"/>
    <x v="0"/>
    <x v="0"/>
    <n v="0"/>
    <n v="1"/>
    <n v="0"/>
    <n v="1"/>
  </r>
  <r>
    <s v="ORD-02673"/>
    <d v="2023-03-02T00:00:00"/>
    <d v="2023-03-02T00:00:00"/>
    <s v="CUST85212"/>
    <s v="Ananya Bhat"/>
    <n v="36"/>
    <n v="36"/>
    <s v="Female"/>
    <s v="Female"/>
    <s v="South"/>
    <s v="Kochi"/>
    <x v="1"/>
    <x v="2"/>
    <n v="7"/>
    <n v="7"/>
    <n v="4557.2700000000004"/>
    <n v="0.2"/>
    <n v="31187.49"/>
    <n v="9092.43"/>
    <n v="0.29199999999999998"/>
    <n v="65.62"/>
    <x v="3"/>
    <m/>
    <b v="0"/>
    <s v="Delivered"/>
    <x v="1"/>
    <x v="3"/>
    <n v="10"/>
    <x v="1"/>
    <x v="21"/>
    <s v="36-45"/>
    <x v="3"/>
    <x v="0"/>
    <n v="0"/>
    <n v="1"/>
    <n v="0"/>
    <n v="1"/>
  </r>
  <r>
    <s v="ORD-02675"/>
    <d v="2023-03-02T00:00:00"/>
    <d v="2023-03-02T00:00:00"/>
    <s v="CUST02795"/>
    <s v="Karan Mehta"/>
    <n v="36"/>
    <n v="36"/>
    <s v="Other"/>
    <s v="Other"/>
    <s v="South"/>
    <s v="Bangalore"/>
    <x v="3"/>
    <x v="40"/>
    <n v="9"/>
    <n v="9"/>
    <n v="57.61"/>
    <n v="0.28999999999999998"/>
    <n v="449.35"/>
    <n v="35.51"/>
    <n v="7.9000000000000001E-2"/>
    <n v="88.76"/>
    <x v="0"/>
    <n v="1"/>
    <b v="0"/>
    <s v="Delivered"/>
    <x v="1"/>
    <x v="4"/>
    <n v="4"/>
    <x v="1"/>
    <x v="21"/>
    <s v="36-45"/>
    <x v="0"/>
    <x v="0"/>
    <n v="0"/>
    <n v="1"/>
    <n v="0"/>
    <n v="1"/>
  </r>
  <r>
    <s v="ORD-02672"/>
    <d v="2023-03-01T00:00:00"/>
    <d v="2023-03-01T00:00:00"/>
    <s v="CUST97216"/>
    <s v="Deepa Pillai"/>
    <n v="29"/>
    <n v="29"/>
    <s v="Female"/>
    <s v="Female"/>
    <s v="East"/>
    <s v="Bhubaneswar"/>
    <x v="2"/>
    <x v="4"/>
    <n v="6"/>
    <n v="6"/>
    <n v="78301.55"/>
    <n v="0.24"/>
    <n v="446345.61"/>
    <n v="61437.599999999999"/>
    <n v="0.13800000000000001"/>
    <n v="87.28"/>
    <x v="0"/>
    <n v="4"/>
    <b v="0"/>
    <s v="Delivered"/>
    <x v="1"/>
    <x v="8"/>
    <n v="7"/>
    <x v="1"/>
    <x v="21"/>
    <s v="26-35"/>
    <x v="0"/>
    <x v="0"/>
    <n v="0"/>
    <n v="1"/>
    <n v="0"/>
    <n v="1"/>
  </r>
  <r>
    <s v="ORD-02671"/>
    <d v="2023-03-01T00:00:00"/>
    <d v="2023-03-01T00:00:00"/>
    <s v="CUST19942"/>
    <s v="Deepa Joshi"/>
    <n v="29"/>
    <n v="29"/>
    <s v="Other"/>
    <s v="Other"/>
    <s v="West"/>
    <s v="Mumbai"/>
    <x v="4"/>
    <x v="29"/>
    <n v="7"/>
    <n v="7"/>
    <n v="286.55"/>
    <n v="0.19"/>
    <n v="1865.14"/>
    <n v="943.5"/>
    <n v="0.50600000000000001"/>
    <n v="60.27"/>
    <x v="1"/>
    <n v="1"/>
    <b v="0"/>
    <s v="Shipped"/>
    <x v="4"/>
    <x v="2"/>
    <n v="1"/>
    <x v="1"/>
    <x v="21"/>
    <s v="26-35"/>
    <x v="3"/>
    <x v="0"/>
    <n v="0"/>
    <n v="0"/>
    <n v="0"/>
    <n v="1"/>
  </r>
  <r>
    <s v="ORD-02669"/>
    <d v="2023-02-28T00:00:00"/>
    <d v="2023-02-28T00:00:00"/>
    <s v="CUST70473"/>
    <s v="Nisha Gupta"/>
    <m/>
    <m/>
    <s v="Male"/>
    <s v="Male"/>
    <s v="Central"/>
    <s v="Nagpur"/>
    <x v="2"/>
    <x v="30"/>
    <n v="8"/>
    <n v="8"/>
    <n v="28881.53"/>
    <n v="0.38"/>
    <n v="145274.42000000001"/>
    <n v="14990.91"/>
    <n v="0.10299999999999999"/>
    <n v="36.68"/>
    <x v="2"/>
    <m/>
    <b v="0"/>
    <s v="Shipped"/>
    <x v="4"/>
    <x v="6"/>
    <n v="6"/>
    <x v="1"/>
    <x v="22"/>
    <s v="Unknown"/>
    <x v="1"/>
    <x v="0"/>
    <n v="0"/>
    <n v="0"/>
    <n v="0"/>
    <n v="1"/>
  </r>
  <r>
    <s v="ORD-02667"/>
    <d v="2023-02-28T00:00:00"/>
    <d v="2023-02-28T00:00:00"/>
    <s v="CUST93637"/>
    <s v="Ananya Shah"/>
    <n v="31"/>
    <n v="31"/>
    <s v="F"/>
    <s v="Female"/>
    <s v="North"/>
    <s v="Amritsar"/>
    <x v="1"/>
    <x v="28"/>
    <n v="3"/>
    <n v="3"/>
    <n v="4087.5"/>
    <n v="0.36"/>
    <n v="8585.93"/>
    <n v="2520.92"/>
    <n v="0.29399999999999998"/>
    <n v="36.770000000000003"/>
    <x v="1"/>
    <m/>
    <b v="0"/>
    <s v="Pending"/>
    <x v="2"/>
    <x v="9"/>
    <n v="9"/>
    <x v="1"/>
    <x v="22"/>
    <s v="26-35"/>
    <x v="1"/>
    <x v="0"/>
    <n v="0"/>
    <n v="0"/>
    <n v="0"/>
    <n v="1"/>
  </r>
  <r>
    <s v="ORD-02668"/>
    <d v="2023-02-28T00:00:00"/>
    <d v="2023-02-28T00:00:00"/>
    <s v="CUST00301"/>
    <s v="Shreya Mehta"/>
    <n v="19"/>
    <n v="19"/>
    <s v="m"/>
    <s v="Male"/>
    <s v="West"/>
    <s v="Mumbai"/>
    <x v="4"/>
    <x v="32"/>
    <n v="9"/>
    <n v="9"/>
    <n v="1227.77"/>
    <n v="0.09"/>
    <n v="10383.44"/>
    <n v="4289.2700000000004"/>
    <n v="0.41299999999999998"/>
    <n v="74.78"/>
    <x v="1"/>
    <n v="2"/>
    <b v="1"/>
    <s v="Returned"/>
    <x v="0"/>
    <x v="2"/>
    <n v="1"/>
    <x v="1"/>
    <x v="22"/>
    <s v="18-25"/>
    <x v="2"/>
    <x v="0"/>
    <n v="1"/>
    <n v="1"/>
    <n v="0"/>
    <n v="1"/>
  </r>
  <r>
    <s v="ORD-02670"/>
    <d v="2023-02-28T00:00:00"/>
    <d v="2023-02-28T00:00:00"/>
    <s v="CUST97284"/>
    <s v="Priya Bose"/>
    <n v="39"/>
    <n v="39"/>
    <s v="Female"/>
    <s v="Female"/>
    <s v="North"/>
    <s v="Ludhiana"/>
    <x v="5"/>
    <x v="9"/>
    <n v="3"/>
    <n v="3"/>
    <n v="12089.59"/>
    <n v="0.15"/>
    <n v="27702.22"/>
    <n v="5345.08"/>
    <n v="0.193"/>
    <n v="42.62"/>
    <x v="3"/>
    <n v="5"/>
    <b v="0"/>
    <s v="Shipped"/>
    <x v="4"/>
    <x v="1"/>
    <n v="5"/>
    <x v="1"/>
    <x v="22"/>
    <s v="36-45"/>
    <x v="3"/>
    <x v="0"/>
    <n v="0"/>
    <n v="0"/>
    <n v="0"/>
    <n v="1"/>
  </r>
  <r>
    <s v="ORD-02663"/>
    <d v="2023-02-27T00:00:00"/>
    <d v="2023-02-27T00:00:00"/>
    <s v="CUST82371"/>
    <s v="Kavya Nair"/>
    <n v="49"/>
    <n v="49"/>
    <s v="m"/>
    <s v="Male"/>
    <s v="East"/>
    <s v="Patna"/>
    <x v="3"/>
    <x v="31"/>
    <n v="4"/>
    <n v="4"/>
    <n v="230.58"/>
    <n v="0.17"/>
    <n v="768.3"/>
    <n v="50.26"/>
    <n v="6.5000000000000002E-2"/>
    <n v="81.52"/>
    <x v="3"/>
    <n v="1"/>
    <b v="0"/>
    <s v="Delivered"/>
    <x v="1"/>
    <x v="2"/>
    <n v="1"/>
    <x v="1"/>
    <x v="22"/>
    <s v="46-60"/>
    <x v="3"/>
    <x v="0"/>
    <n v="0"/>
    <n v="1"/>
    <n v="0"/>
    <n v="1"/>
  </r>
  <r>
    <s v="ORD-02662"/>
    <s v="February 27, 2023"/>
    <d v="2023-02-27T00:00:00"/>
    <s v="CUST02913"/>
    <s v="Nisha Kumar"/>
    <n v="32"/>
    <n v="32"/>
    <s v="Female"/>
    <s v="Female"/>
    <s v="East"/>
    <s v="Kolkata"/>
    <x v="4"/>
    <x v="8"/>
    <n v="2"/>
    <n v="2"/>
    <n v="484.9"/>
    <n v="0.1"/>
    <n v="1040.24"/>
    <n v="423.7"/>
    <n v="0.40699999999999997"/>
    <n v="69.41"/>
    <x v="4"/>
    <n v="1"/>
    <b v="0"/>
    <s v="Delivered"/>
    <x v="1"/>
    <x v="3"/>
    <n v="10"/>
    <x v="1"/>
    <x v="22"/>
    <s v="26-35"/>
    <x v="2"/>
    <x v="0"/>
    <n v="0"/>
    <n v="1"/>
    <n v="0"/>
    <n v="1"/>
  </r>
  <r>
    <s v="ORD-02666"/>
    <s v="February 27, 2023"/>
    <d v="2023-02-27T00:00:00"/>
    <s v="CUST26826"/>
    <s v="Meera Patel"/>
    <n v="37"/>
    <n v="37"/>
    <s v="Female"/>
    <s v="Female"/>
    <s v="East"/>
    <s v="Bhubaneswar"/>
    <x v="0"/>
    <x v="38"/>
    <n v="3"/>
    <n v="3"/>
    <n v="1235.94"/>
    <n v="0.23"/>
    <n v="3443.74"/>
    <n v="1621.5"/>
    <n v="0.47099999999999997"/>
    <n v="77.11"/>
    <x v="0"/>
    <n v="2"/>
    <b v="0"/>
    <s v="Delivered"/>
    <x v="1"/>
    <x v="10"/>
    <n v="2"/>
    <x v="1"/>
    <x v="22"/>
    <s v="36-45"/>
    <x v="0"/>
    <x v="0"/>
    <n v="0"/>
    <n v="1"/>
    <n v="0"/>
    <n v="1"/>
  </r>
  <r>
    <s v="ORD-02664"/>
    <d v="2023-02-27T00:00:00"/>
    <d v="2023-02-27T00:00:00"/>
    <s v="CUST91653"/>
    <s v="Karan Kumar"/>
    <n v="42"/>
    <n v="42"/>
    <s v="Male"/>
    <s v="Male"/>
    <s v="West"/>
    <s v="Pune"/>
    <x v="2"/>
    <x v="11"/>
    <n v="8"/>
    <n v="8"/>
    <n v="63840.88"/>
    <n v="0.28999999999999998"/>
    <n v="376670.08"/>
    <n v="52527.72"/>
    <n v="0.13900000000000001"/>
    <n v="64.650000000000006"/>
    <x v="3"/>
    <n v="4"/>
    <b v="0"/>
    <s v="Delivered"/>
    <x v="1"/>
    <x v="5"/>
    <n v="8"/>
    <x v="1"/>
    <x v="22"/>
    <s v="36-45"/>
    <x v="0"/>
    <x v="0"/>
    <n v="0"/>
    <n v="1"/>
    <n v="0"/>
    <n v="1"/>
  </r>
  <r>
    <s v="ORD-02665"/>
    <d v="2023-02-27T00:00:00"/>
    <d v="2023-02-27T00:00:00"/>
    <s v="CUST20671"/>
    <s v="Priya Mishra"/>
    <n v="10"/>
    <n v="10"/>
    <s v="Male"/>
    <s v="Male"/>
    <s v="East"/>
    <s v="Guwahati"/>
    <x v="4"/>
    <x v="36"/>
    <n v="1"/>
    <n v="1"/>
    <n v="497.24"/>
    <n v="7.0000000000000007E-2"/>
    <n v="536.5"/>
    <n v="255"/>
    <n v="0.47499999999999998"/>
    <n v="86.11"/>
    <x v="1"/>
    <n v="4"/>
    <b v="0"/>
    <s v="Cancelled"/>
    <x v="3"/>
    <x v="5"/>
    <n v="8"/>
    <x v="1"/>
    <x v="22"/>
    <s v="&lt;18"/>
    <x v="2"/>
    <x v="0"/>
    <n v="0"/>
    <n v="0"/>
    <n v="1"/>
    <n v="1"/>
  </r>
  <r>
    <s v="ORD-02659"/>
    <d v="2023-02-26T00:00:00"/>
    <d v="2023-02-26T00:00:00"/>
    <s v="CUST24774"/>
    <s v="Aditya Mehta"/>
    <n v="16"/>
    <n v="16"/>
    <s v="Female"/>
    <s v="Female"/>
    <s v="Central"/>
    <s v="Raipur"/>
    <x v="1"/>
    <x v="3"/>
    <n v="8"/>
    <n v="8"/>
    <n v="30273.47"/>
    <n v="0.35"/>
    <n v="154408.51"/>
    <n v="36948.629999999997"/>
    <n v="0.23899999999999999"/>
    <n v="62.8"/>
    <x v="5"/>
    <n v="2"/>
    <b v="0"/>
    <s v="Delivered"/>
    <x v="1"/>
    <x v="9"/>
    <n v="9"/>
    <x v="1"/>
    <x v="22"/>
    <s v="&lt;18"/>
    <x v="1"/>
    <x v="0"/>
    <n v="0"/>
    <n v="1"/>
    <n v="0"/>
    <n v="1"/>
  </r>
  <r>
    <s v="ORD-02661"/>
    <d v="2023-02-26T00:00:00"/>
    <d v="2023-02-26T00:00:00"/>
    <s v="CUST93326"/>
    <s v="Kavya Iyer"/>
    <n v="16"/>
    <n v="16"/>
    <s v="Male"/>
    <s v="Male"/>
    <s v="East"/>
    <s v="Kolkata"/>
    <x v="1"/>
    <x v="3"/>
    <n v="3"/>
    <n v="3"/>
    <n v="2447.2199999999998"/>
    <n v="0.39"/>
    <n v="4781.3599999999997"/>
    <n v="589.21"/>
    <n v="0.123"/>
    <n v="62.13"/>
    <x v="1"/>
    <n v="2"/>
    <b v="1"/>
    <s v="Returned"/>
    <x v="0"/>
    <x v="2"/>
    <n v="1"/>
    <x v="1"/>
    <x v="22"/>
    <s v="&lt;18"/>
    <x v="1"/>
    <x v="0"/>
    <n v="1"/>
    <n v="1"/>
    <n v="0"/>
    <n v="1"/>
  </r>
  <r>
    <s v="ORD-02660"/>
    <d v="2023-02-26T00:00:00"/>
    <d v="2023-02-26T00:00:00"/>
    <s v="CUST97483"/>
    <s v="Vikram Singh"/>
    <n v="38"/>
    <n v="38"/>
    <s v="Female"/>
    <s v="Female"/>
    <s v="North"/>
    <s v="Delhi"/>
    <x v="1"/>
    <x v="2"/>
    <n v="1"/>
    <n v="1"/>
    <n v="23555.64"/>
    <n v="0.09"/>
    <n v="22617.77"/>
    <n v="5562.38"/>
    <n v="0.246"/>
    <n v="65.5"/>
    <x v="3"/>
    <n v="1"/>
    <b v="0"/>
    <s v="Delivered"/>
    <x v="1"/>
    <x v="3"/>
    <n v="10"/>
    <x v="1"/>
    <x v="22"/>
    <s v="36-45"/>
    <x v="2"/>
    <x v="0"/>
    <n v="0"/>
    <n v="1"/>
    <n v="0"/>
    <n v="1"/>
  </r>
  <r>
    <s v="ORD-02658"/>
    <d v="2023-02-25T00:00:00"/>
    <d v="2023-02-25T00:00:00"/>
    <s v="CUST50190"/>
    <s v="Aarav Mehta"/>
    <n v="29"/>
    <n v="29"/>
    <s v="Female"/>
    <s v="Female"/>
    <s v="Central"/>
    <s v="Bhopal"/>
    <x v="6"/>
    <x v="24"/>
    <n v="4"/>
    <n v="4"/>
    <n v="2095.6"/>
    <n v="0.36"/>
    <n v="5514.66"/>
    <n v="1469.25"/>
    <n v="0.26600000000000001"/>
    <n v="50.22"/>
    <x v="4"/>
    <n v="4"/>
    <b v="0"/>
    <s v="Delivered"/>
    <x v="1"/>
    <x v="6"/>
    <n v="6"/>
    <x v="1"/>
    <x v="22"/>
    <s v="26-35"/>
    <x v="1"/>
    <x v="0"/>
    <n v="0"/>
    <n v="1"/>
    <n v="0"/>
    <n v="1"/>
  </r>
  <r>
    <s v="ORD-02655"/>
    <d v="2023-02-24T00:00:00"/>
    <d v="2023-02-24T00:00:00"/>
    <s v="CUST25325"/>
    <s v="Amit Joshi"/>
    <n v="34"/>
    <n v="34"/>
    <s v="Male"/>
    <s v="Male"/>
    <s v="Central"/>
    <s v="Nagpur"/>
    <x v="4"/>
    <x v="8"/>
    <n v="10"/>
    <n v="10"/>
    <n v="890.58"/>
    <n v="0.05"/>
    <n v="9308.3700000000008"/>
    <n v="3442.31"/>
    <n v="0.37"/>
    <n v="77.84"/>
    <x v="3"/>
    <n v="1"/>
    <b v="0"/>
    <s v="Delivered"/>
    <x v="1"/>
    <x v="4"/>
    <n v="4"/>
    <x v="1"/>
    <x v="22"/>
    <s v="26-35"/>
    <x v="2"/>
    <x v="0"/>
    <n v="0"/>
    <n v="1"/>
    <n v="0"/>
    <n v="1"/>
  </r>
  <r>
    <s v="ORD-02657"/>
    <d v="2023-02-24T00:00:00"/>
    <d v="2023-02-24T00:00:00"/>
    <s v="CUST66904"/>
    <s v="Kavya Chatterjee"/>
    <n v="41"/>
    <n v="41"/>
    <s v="Other"/>
    <s v="Other"/>
    <s v="East"/>
    <s v="Kolkata"/>
    <x v="3"/>
    <x v="40"/>
    <n v="5"/>
    <n v="5"/>
    <n v="97.04"/>
    <n v="7.0000000000000007E-2"/>
    <n v="446.89"/>
    <n v="48.71"/>
    <n v="0.109"/>
    <n v="82.24"/>
    <x v="4"/>
    <n v="1"/>
    <b v="0"/>
    <s v="Delivered"/>
    <x v="1"/>
    <x v="0"/>
    <n v="3"/>
    <x v="1"/>
    <x v="22"/>
    <s v="36-45"/>
    <x v="2"/>
    <x v="0"/>
    <n v="0"/>
    <n v="1"/>
    <n v="0"/>
    <n v="1"/>
  </r>
  <r>
    <s v="ORD-02656"/>
    <d v="2023-02-24T00:00:00"/>
    <d v="2023-02-24T00:00:00"/>
    <s v="CUST34846"/>
    <s v="Vikram Singh"/>
    <n v="46"/>
    <n v="46"/>
    <s v="Female"/>
    <s v="Female"/>
    <s v="North"/>
    <s v="Chandigarh"/>
    <x v="1"/>
    <x v="28"/>
    <n v="8"/>
    <n v="8"/>
    <n v="24561.25"/>
    <n v="0.33"/>
    <n v="140193.35999999999"/>
    <n v="31348.77"/>
    <n v="0.224"/>
    <n v="47.2"/>
    <x v="2"/>
    <n v="2"/>
    <b v="0"/>
    <s v="Delivered"/>
    <x v="1"/>
    <x v="2"/>
    <n v="1"/>
    <x v="1"/>
    <x v="22"/>
    <s v="46-60"/>
    <x v="1"/>
    <x v="0"/>
    <n v="0"/>
    <n v="1"/>
    <n v="0"/>
    <n v="1"/>
  </r>
  <r>
    <s v="ORD-02654"/>
    <d v="2023-02-23T00:00:00"/>
    <d v="2023-02-23T00:00:00"/>
    <s v="CUST39288"/>
    <s v="Shreya Reddy"/>
    <n v="25"/>
    <n v="25"/>
    <s v="Other"/>
    <s v="Other"/>
    <s v="East"/>
    <s v="Bhubaneswar"/>
    <x v="0"/>
    <x v="16"/>
    <n v="5"/>
    <n v="5"/>
    <n v="259.07"/>
    <n v="0.02"/>
    <n v="1306.8599999999999"/>
    <n v="672.76"/>
    <n v="0.51500000000000001"/>
    <n v="91.02"/>
    <x v="3"/>
    <n v="5"/>
    <b v="0"/>
    <s v="Delivered"/>
    <x v="1"/>
    <x v="9"/>
    <n v="9"/>
    <x v="1"/>
    <x v="22"/>
    <s v="18-25"/>
    <x v="2"/>
    <x v="0"/>
    <n v="0"/>
    <n v="1"/>
    <n v="0"/>
    <n v="1"/>
  </r>
  <r>
    <s v="ORD-02653"/>
    <d v="2023-02-22T00:00:00"/>
    <d v="2023-02-22T00:00:00"/>
    <s v="CUST19008"/>
    <s v="Karan Singh"/>
    <n v="46"/>
    <n v="46"/>
    <s v="Female"/>
    <s v="Female"/>
    <s v="Central"/>
    <s v="Bhopal"/>
    <x v="4"/>
    <x v="29"/>
    <n v="6"/>
    <n v="6"/>
    <n v="821.9"/>
    <n v="0.11"/>
    <n v="4718.43"/>
    <n v="1271.26"/>
    <n v="0.26900000000000002"/>
    <n v="24.77"/>
    <x v="5"/>
    <n v="4"/>
    <b v="0"/>
    <s v="Delivered"/>
    <x v="1"/>
    <x v="1"/>
    <n v="5"/>
    <x v="1"/>
    <x v="22"/>
    <s v="46-60"/>
    <x v="3"/>
    <x v="0"/>
    <n v="0"/>
    <n v="1"/>
    <n v="0"/>
    <n v="1"/>
  </r>
  <r>
    <s v="ORD-02651"/>
    <d v="2023-02-21T00:00:00"/>
    <d v="2023-02-21T00:00:00"/>
    <s v="CUST11133"/>
    <s v="Nisha Shah"/>
    <n v="38"/>
    <n v="38"/>
    <s v="Female"/>
    <s v="Female"/>
    <s v="Central"/>
    <s v="Bhopal"/>
    <x v="1"/>
    <x v="3"/>
    <n v="9"/>
    <n v="9"/>
    <n v="14262.49"/>
    <n v="0.23"/>
    <n v="118898.21"/>
    <n v="41278.730000000003"/>
    <n v="0.34699999999999998"/>
    <n v="79.5"/>
    <x v="1"/>
    <n v="1"/>
    <b v="1"/>
    <s v="Returned"/>
    <x v="0"/>
    <x v="3"/>
    <n v="10"/>
    <x v="1"/>
    <x v="22"/>
    <s v="36-45"/>
    <x v="0"/>
    <x v="0"/>
    <n v="1"/>
    <n v="1"/>
    <n v="0"/>
    <n v="1"/>
  </r>
  <r>
    <s v="ORD-02652"/>
    <d v="2023-02-21T00:00:00"/>
    <d v="2023-02-21T00:00:00"/>
    <s v="CUST68660"/>
    <s v="Nisha Kumar"/>
    <n v="33"/>
    <n v="33"/>
    <s v="Other"/>
    <s v="Other"/>
    <s v="North"/>
    <s v="Chandigarh"/>
    <x v="2"/>
    <x v="4"/>
    <n v="1"/>
    <n v="1"/>
    <n v="23168.240000000002"/>
    <n v="0.12"/>
    <n v="22315.35"/>
    <n v="1911.92"/>
    <n v="8.5999999999999993E-2"/>
    <n v="65.2"/>
    <x v="2"/>
    <n v="2"/>
    <b v="0"/>
    <s v="Cancelled"/>
    <x v="3"/>
    <x v="10"/>
    <n v="2"/>
    <x v="1"/>
    <x v="22"/>
    <s v="26-35"/>
    <x v="3"/>
    <x v="0"/>
    <n v="0"/>
    <n v="0"/>
    <n v="1"/>
    <n v="1"/>
  </r>
  <r>
    <s v="ORD-02650"/>
    <d v="2023-02-21T00:00:00"/>
    <d v="2023-02-21T00:00:00"/>
    <s v="CUST24055"/>
    <s v="Ananya Mehta"/>
    <n v="47"/>
    <n v="47"/>
    <s v="Female"/>
    <s v="Female"/>
    <s v="East"/>
    <s v="Bhubaneswar"/>
    <x v="6"/>
    <x v="35"/>
    <n v="6"/>
    <n v="6"/>
    <n v="3972.74"/>
    <n v="0.19"/>
    <n v="21803.58"/>
    <n v="9997.3700000000008"/>
    <n v="0.45900000000000002"/>
    <n v="46.75"/>
    <x v="5"/>
    <n v="2"/>
    <b v="0"/>
    <s v="Delivered"/>
    <x v="1"/>
    <x v="2"/>
    <n v="1"/>
    <x v="1"/>
    <x v="22"/>
    <s v="46-60"/>
    <x v="3"/>
    <x v="0"/>
    <n v="0"/>
    <n v="1"/>
    <n v="0"/>
    <n v="1"/>
  </r>
  <r>
    <s v="ORD-02649"/>
    <d v="2023-02-19T00:00:00"/>
    <d v="2023-02-19T00:00:00"/>
    <s v="CUST25132"/>
    <s v="Aditya Nair"/>
    <n v="36"/>
    <n v="36"/>
    <s v="Male"/>
    <s v="Male"/>
    <s v="North"/>
    <s v="Chandigarh"/>
    <x v="1"/>
    <x v="28"/>
    <n v="6"/>
    <n v="6"/>
    <n v="3886.28"/>
    <n v="0.02"/>
    <n v="22799.71"/>
    <n v="4659.41"/>
    <n v="0.20399999999999999"/>
    <n v="44.59"/>
    <x v="1"/>
    <n v="1"/>
    <b v="0"/>
    <s v="Delivered"/>
    <x v="1"/>
    <x v="6"/>
    <n v="6"/>
    <x v="1"/>
    <x v="22"/>
    <s v="36-45"/>
    <x v="2"/>
    <x v="0"/>
    <n v="0"/>
    <n v="1"/>
    <n v="0"/>
    <n v="1"/>
  </r>
  <r>
    <s v="ORD-02647"/>
    <d v="2023-02-18T00:00:00"/>
    <d v="2023-02-18T00:00:00"/>
    <s v="CUST98321"/>
    <s v="Ananya Shah"/>
    <n v="30"/>
    <n v="30"/>
    <s v="Male"/>
    <s v="Male"/>
    <s v="North"/>
    <s v="Delhi"/>
    <x v="4"/>
    <x v="29"/>
    <n v="4"/>
    <n v="4"/>
    <n v="1488.05"/>
    <n v="0.16"/>
    <n v="5878.72"/>
    <n v="1895.88"/>
    <n v="0.32200000000000001"/>
    <n v="33.950000000000003"/>
    <x v="5"/>
    <n v="3"/>
    <b v="1"/>
    <s v="Returned"/>
    <x v="0"/>
    <x v="9"/>
    <n v="9"/>
    <x v="1"/>
    <x v="22"/>
    <s v="26-35"/>
    <x v="3"/>
    <x v="0"/>
    <n v="1"/>
    <n v="1"/>
    <n v="0"/>
    <n v="1"/>
  </r>
  <r>
    <s v="ORD-02648"/>
    <d v="2023-02-18T00:00:00"/>
    <d v="2023-02-18T00:00:00"/>
    <s v="CUST20141"/>
    <s v="Nikhil Reddy"/>
    <n v="31"/>
    <n v="31"/>
    <s v="Female"/>
    <s v="Female"/>
    <s v="East"/>
    <s v="Patna"/>
    <x v="4"/>
    <x v="27"/>
    <n v="10"/>
    <n v="10"/>
    <n v="431.41"/>
    <n v="0.34"/>
    <n v="2656.58"/>
    <n v="1442.99"/>
    <n v="0.54300000000000004"/>
    <n v="89.87"/>
    <x v="2"/>
    <n v="4"/>
    <b v="0"/>
    <s v="Delivered"/>
    <x v="1"/>
    <x v="3"/>
    <n v="10"/>
    <x v="1"/>
    <x v="22"/>
    <s v="26-35"/>
    <x v="1"/>
    <x v="0"/>
    <n v="0"/>
    <n v="1"/>
    <n v="0"/>
    <n v="1"/>
  </r>
  <r>
    <s v="ORD-02643"/>
    <d v="2023-02-17T00:00:00"/>
    <d v="2023-02-17T00:00:00"/>
    <s v="CUST02524"/>
    <s v="Amit Patel"/>
    <n v="50"/>
    <n v="50"/>
    <s v="Male"/>
    <s v="Male"/>
    <s v="West"/>
    <s v="Pune"/>
    <x v="5"/>
    <x v="9"/>
    <n v="6"/>
    <n v="6"/>
    <n v="9703.74"/>
    <n v="0.16"/>
    <n v="52648.79"/>
    <n v="8966.19"/>
    <n v="0.17"/>
    <n v="50.19"/>
    <x v="0"/>
    <n v="1"/>
    <b v="0"/>
    <s v="Delivered"/>
    <x v="1"/>
    <x v="8"/>
    <n v="7"/>
    <x v="1"/>
    <x v="22"/>
    <s v="46-60"/>
    <x v="3"/>
    <x v="0"/>
    <n v="0"/>
    <n v="1"/>
    <n v="0"/>
    <n v="1"/>
  </r>
  <r>
    <s v="ORD-02646"/>
    <d v="2023-02-17T00:00:00"/>
    <d v="2023-02-17T00:00:00"/>
    <s v="CUST26372"/>
    <s v="Pooja Pillai"/>
    <n v="25"/>
    <n v="25"/>
    <s v="Male"/>
    <s v="Male"/>
    <s v="East"/>
    <s v="Kolkata"/>
    <x v="4"/>
    <x v="29"/>
    <n v="8"/>
    <n v="8"/>
    <n v="935.46"/>
    <n v="0.12"/>
    <n v="6567.18"/>
    <n v="3099.56"/>
    <n v="0.47199999999999998"/>
    <n v="73.180000000000007"/>
    <x v="1"/>
    <m/>
    <b v="0"/>
    <s v="Cancelled"/>
    <x v="3"/>
    <x v="5"/>
    <n v="8"/>
    <x v="1"/>
    <x v="22"/>
    <s v="18-25"/>
    <x v="3"/>
    <x v="0"/>
    <n v="0"/>
    <n v="0"/>
    <n v="1"/>
    <n v="1"/>
  </r>
  <r>
    <s v="ORD-02642"/>
    <s v="February 17, 2023"/>
    <d v="2023-02-17T00:00:00"/>
    <s v="CUST28950"/>
    <s v="Ritu Iyer"/>
    <n v="48"/>
    <n v="48"/>
    <s v="Male"/>
    <s v="Male"/>
    <s v="East"/>
    <s v="Guwahati"/>
    <x v="6"/>
    <x v="23"/>
    <n v="9"/>
    <n v="9"/>
    <n v="3701.68"/>
    <n v="0.25"/>
    <n v="25508.14"/>
    <n v="10141.91"/>
    <n v="0.39800000000000002"/>
    <n v="66.89"/>
    <x v="2"/>
    <n v="5"/>
    <b v="0"/>
    <s v="Delivered"/>
    <x v="1"/>
    <x v="10"/>
    <n v="2"/>
    <x v="1"/>
    <x v="22"/>
    <s v="46-60"/>
    <x v="0"/>
    <x v="0"/>
    <n v="0"/>
    <n v="1"/>
    <n v="0"/>
    <n v="1"/>
  </r>
  <r>
    <s v="ORD-02645"/>
    <d v="2023-02-17T00:00:00"/>
    <d v="2023-02-17T00:00:00"/>
    <s v="CUST11538"/>
    <s v="Sunita Nair"/>
    <n v="46"/>
    <n v="46"/>
    <s v="Other"/>
    <s v="Other"/>
    <s v="West"/>
    <s v="Pune"/>
    <x v="6"/>
    <x v="21"/>
    <n v="6"/>
    <n v="6"/>
    <n v="2371.79"/>
    <n v="0.11"/>
    <n v="13350.85"/>
    <n v="4678.25"/>
    <n v="0.35"/>
    <n v="45.39"/>
    <x v="1"/>
    <n v="4"/>
    <b v="0"/>
    <s v="Delivered"/>
    <x v="1"/>
    <x v="6"/>
    <n v="6"/>
    <x v="1"/>
    <x v="22"/>
    <s v="46-60"/>
    <x v="3"/>
    <x v="0"/>
    <n v="0"/>
    <n v="1"/>
    <n v="0"/>
    <n v="1"/>
  </r>
  <r>
    <s v="ORD-02644"/>
    <d v="2023-02-17T00:00:00"/>
    <d v="2023-02-17T00:00:00"/>
    <s v="CUST02050"/>
    <s v="Deepa Pillai"/>
    <n v="23"/>
    <n v="23"/>
    <s v="Male"/>
    <s v="Male"/>
    <s v="North"/>
    <s v="Amritsar"/>
    <x v="0"/>
    <x v="15"/>
    <n v="4"/>
    <n v="4"/>
    <n v="800.18"/>
    <n v="0.19"/>
    <n v="2969.81"/>
    <n v="1136.8399999999999"/>
    <n v="0.38300000000000001"/>
    <n v="57.24"/>
    <x v="4"/>
    <n v="5"/>
    <b v="0"/>
    <s v="Pending"/>
    <x v="2"/>
    <x v="3"/>
    <n v="10"/>
    <x v="1"/>
    <x v="22"/>
    <s v="18-25"/>
    <x v="3"/>
    <x v="0"/>
    <n v="0"/>
    <n v="0"/>
    <n v="0"/>
    <n v="1"/>
  </r>
  <r>
    <s v="ORD-02641"/>
    <d v="2023-02-17T00:00:00"/>
    <d v="2023-02-17T00:00:00"/>
    <s v="CUST93173"/>
    <s v="Rahul Shah"/>
    <n v="30"/>
    <n v="30"/>
    <s v="Female"/>
    <s v="Female"/>
    <s v="West"/>
    <s v="Surat"/>
    <x v="6"/>
    <x v="13"/>
    <n v="8"/>
    <n v="8"/>
    <n v="3934.14"/>
    <n v="0.01"/>
    <n v="31003.27"/>
    <n v="9818.15"/>
    <n v="0.317"/>
    <n v="59.66"/>
    <x v="2"/>
    <n v="1"/>
    <b v="0"/>
    <s v="Delivered"/>
    <x v="1"/>
    <x v="1"/>
    <n v="5"/>
    <x v="1"/>
    <x v="22"/>
    <s v="26-35"/>
    <x v="2"/>
    <x v="0"/>
    <n v="0"/>
    <n v="1"/>
    <n v="0"/>
    <n v="1"/>
  </r>
  <r>
    <s v="ORD-02637"/>
    <d v="2023-02-16T00:00:00"/>
    <d v="2023-02-16T00:00:00"/>
    <s v="CUST01385"/>
    <s v="Nikhil Sharma"/>
    <n v="35"/>
    <n v="35"/>
    <s v="Male"/>
    <s v="Male"/>
    <s v="South"/>
    <s v="Bangalore"/>
    <x v="4"/>
    <x v="32"/>
    <n v="6"/>
    <n v="6"/>
    <n v="893.91"/>
    <n v="0.15"/>
    <n v="5253.1"/>
    <n v="1937.64"/>
    <n v="0.36899999999999999"/>
    <n v="87.48"/>
    <x v="5"/>
    <n v="4"/>
    <b v="0"/>
    <s v="Shipped"/>
    <x v="4"/>
    <x v="4"/>
    <n v="4"/>
    <x v="1"/>
    <x v="22"/>
    <s v="26-35"/>
    <x v="3"/>
    <x v="0"/>
    <n v="0"/>
    <n v="0"/>
    <n v="0"/>
    <n v="1"/>
  </r>
  <r>
    <s v="ORD-02640"/>
    <d v="2023-02-16T00:00:00"/>
    <d v="2023-02-16T00:00:00"/>
    <s v="CUST79657"/>
    <s v="Vikram Nair"/>
    <n v="8"/>
    <n v="8"/>
    <s v="Male"/>
    <s v="Male"/>
    <s v="South"/>
    <s v="Chennai"/>
    <x v="6"/>
    <x v="23"/>
    <n v="10"/>
    <n v="10"/>
    <n v="1075.33"/>
    <n v="0.06"/>
    <n v="10581.42"/>
    <n v="3323.08"/>
    <n v="0.314"/>
    <n v="58.54"/>
    <x v="0"/>
    <n v="2"/>
    <b v="0"/>
    <s v="Delivered"/>
    <x v="1"/>
    <x v="2"/>
    <n v="1"/>
    <x v="1"/>
    <x v="22"/>
    <s v="&lt;18"/>
    <x v="2"/>
    <x v="0"/>
    <n v="0"/>
    <n v="1"/>
    <n v="0"/>
    <n v="1"/>
  </r>
  <r>
    <s v="ORD-02639"/>
    <s v="February 16, 2023"/>
    <d v="2023-02-16T00:00:00"/>
    <s v="CUST43114"/>
    <s v="Deepa Sharma"/>
    <n v="37"/>
    <n v="37"/>
    <s v="Male"/>
    <s v="Male"/>
    <s v="South"/>
    <s v="Kochi"/>
    <x v="1"/>
    <x v="28"/>
    <n v="5"/>
    <n v="5"/>
    <n v="26873.8"/>
    <n v="0.3"/>
    <n v="107825.45"/>
    <n v="33382.410000000003"/>
    <n v="0.31"/>
    <n v="80.540000000000006"/>
    <x v="4"/>
    <n v="2"/>
    <b v="0"/>
    <s v="Cancelled"/>
    <x v="3"/>
    <x v="9"/>
    <n v="9"/>
    <x v="1"/>
    <x v="22"/>
    <s v="36-45"/>
    <x v="0"/>
    <x v="0"/>
    <n v="0"/>
    <n v="0"/>
    <n v="1"/>
    <n v="1"/>
  </r>
  <r>
    <s v="ORD-02638"/>
    <d v="2023-02-16T00:00:00"/>
    <d v="2023-02-16T00:00:00"/>
    <s v="CUST24560"/>
    <s v="Ritu Pillai"/>
    <n v="34"/>
    <n v="34"/>
    <s v="Male"/>
    <s v="Male"/>
    <s v="West"/>
    <s v="Mumbai"/>
    <x v="1"/>
    <x v="28"/>
    <n v="4"/>
    <n v="4"/>
    <n v="17789.72"/>
    <n v="7.0000000000000007E-2"/>
    <n v="69297.429999999993"/>
    <n v="19802.240000000002"/>
    <n v="0.28599999999999998"/>
    <n v="80.3"/>
    <x v="0"/>
    <n v="3"/>
    <b v="0"/>
    <s v="Delivered"/>
    <x v="1"/>
    <x v="1"/>
    <n v="5"/>
    <x v="1"/>
    <x v="22"/>
    <s v="26-35"/>
    <x v="2"/>
    <x v="0"/>
    <n v="0"/>
    <n v="1"/>
    <n v="0"/>
    <n v="1"/>
  </r>
  <r>
    <s v="ORD-02635"/>
    <d v="2023-02-15T00:00:00"/>
    <d v="2023-02-15T00:00:00"/>
    <s v="CUST74282"/>
    <s v="Ritu Das"/>
    <n v="47"/>
    <n v="47"/>
    <s v="Male"/>
    <s v="Male"/>
    <s v="South"/>
    <s v="Hyderabad"/>
    <x v="0"/>
    <x v="6"/>
    <n v="9"/>
    <n v="9"/>
    <n v="1698.6"/>
    <n v="0.25"/>
    <n v="12379.8"/>
    <n v="4098.1499999999996"/>
    <n v="0.33100000000000002"/>
    <n v="63.7"/>
    <x v="0"/>
    <m/>
    <b v="0"/>
    <s v="Delivered"/>
    <x v="1"/>
    <x v="2"/>
    <n v="1"/>
    <x v="1"/>
    <x v="22"/>
    <s v="46-60"/>
    <x v="0"/>
    <x v="0"/>
    <n v="0"/>
    <n v="1"/>
    <n v="0"/>
    <n v="1"/>
  </r>
  <r>
    <s v="ORD-02631"/>
    <d v="2023-02-15T00:00:00"/>
    <d v="2023-02-15T00:00:00"/>
    <s v="CUST32596"/>
    <s v="Rahul Iyer"/>
    <n v="27"/>
    <n v="27"/>
    <s v="Female"/>
    <s v="Female"/>
    <s v="West"/>
    <s v="Surat"/>
    <x v="6"/>
    <x v="37"/>
    <n v="7"/>
    <n v="7"/>
    <n v="668.17"/>
    <n v="0.09"/>
    <n v="4502.68"/>
    <n v="1133.27"/>
    <n v="0.252"/>
    <n v="38.590000000000003"/>
    <x v="3"/>
    <n v="5"/>
    <b v="0"/>
    <s v="Delivered"/>
    <x v="1"/>
    <x v="5"/>
    <n v="8"/>
    <x v="1"/>
    <x v="22"/>
    <s v="26-35"/>
    <x v="2"/>
    <x v="0"/>
    <n v="0"/>
    <n v="1"/>
    <n v="0"/>
    <n v="1"/>
  </r>
  <r>
    <s v="ORD-02632"/>
    <d v="2023-02-15T00:00:00"/>
    <d v="2023-02-15T00:00:00"/>
    <s v="CUST24212"/>
    <s v="Nikhil Joshi"/>
    <n v="44"/>
    <n v="44"/>
    <s v="Male"/>
    <s v="Male"/>
    <s v="Central"/>
    <s v="Indore"/>
    <x v="4"/>
    <x v="7"/>
    <m/>
    <m/>
    <n v="488.16"/>
    <n v="0.06"/>
    <n v="418.25"/>
    <n v="197.75"/>
    <n v="0.47299999999999998"/>
    <n v="62.93"/>
    <x v="0"/>
    <n v="2"/>
    <b v="0"/>
    <s v="Delivered"/>
    <x v="1"/>
    <x v="8"/>
    <n v="7"/>
    <x v="1"/>
    <x v="22"/>
    <s v="36-45"/>
    <x v="2"/>
    <x v="0"/>
    <n v="0"/>
    <n v="1"/>
    <n v="0"/>
    <n v="1"/>
  </r>
  <r>
    <s v="ORD-02634"/>
    <d v="2023-02-15T00:00:00"/>
    <d v="2023-02-15T00:00:00"/>
    <s v="CUST87463"/>
    <s v="Aditya Kapoor"/>
    <n v="18"/>
    <n v="18"/>
    <s v="Female"/>
    <s v="Female"/>
    <s v="South"/>
    <s v="Kochi"/>
    <x v="6"/>
    <x v="13"/>
    <n v="9"/>
    <n v="9"/>
    <n v="630.66999999999996"/>
    <n v="0.34"/>
    <n v="4097.13"/>
    <n v="1593.87"/>
    <n v="0.38900000000000001"/>
    <n v="69.77"/>
    <x v="0"/>
    <n v="3"/>
    <b v="0"/>
    <s v="Delivered"/>
    <x v="1"/>
    <x v="6"/>
    <n v="6"/>
    <x v="1"/>
    <x v="22"/>
    <s v="18-25"/>
    <x v="1"/>
    <x v="0"/>
    <n v="0"/>
    <n v="1"/>
    <n v="0"/>
    <n v="1"/>
  </r>
  <r>
    <s v="ORD-02636"/>
    <d v="2023-02-15T00:00:00"/>
    <d v="2023-02-15T00:00:00"/>
    <s v="CUST87391"/>
    <s v="Meera Das"/>
    <n v="26"/>
    <n v="26"/>
    <s v="Other"/>
    <s v="Other"/>
    <s v="North"/>
    <s v="Ludhiana"/>
    <x v="0"/>
    <x v="38"/>
    <n v="3"/>
    <n v="3"/>
    <n v="1142.82"/>
    <n v="0.23"/>
    <n v="2958.07"/>
    <n v="1291.21"/>
    <n v="0.437"/>
    <n v="53.34"/>
    <x v="1"/>
    <n v="5"/>
    <b v="1"/>
    <s v="Returned"/>
    <x v="0"/>
    <x v="9"/>
    <n v="9"/>
    <x v="1"/>
    <x v="22"/>
    <s v="26-35"/>
    <x v="0"/>
    <x v="0"/>
    <n v="1"/>
    <n v="1"/>
    <n v="0"/>
    <n v="1"/>
  </r>
  <r>
    <s v="ORD-02633"/>
    <d v="2023-02-15T00:00:00"/>
    <d v="2023-02-15T00:00:00"/>
    <s v="CUST27793"/>
    <s v="Nikhil Kumar"/>
    <n v="34"/>
    <n v="34"/>
    <s v="Male"/>
    <s v="Male"/>
    <s v="Central"/>
    <s v="Indore"/>
    <x v="5"/>
    <x v="10"/>
    <n v="7"/>
    <n v="7"/>
    <n v="8623.2000000000007"/>
    <m/>
    <n v="64006.89"/>
    <n v="15740.76"/>
    <n v="0.246"/>
    <n v="32.22"/>
    <x v="1"/>
    <n v="1"/>
    <b v="1"/>
    <s v="Returned"/>
    <x v="0"/>
    <x v="2"/>
    <n v="1"/>
    <x v="1"/>
    <x v="22"/>
    <s v="26-35"/>
    <x v="5"/>
    <x v="0"/>
    <n v="1"/>
    <n v="1"/>
    <n v="0"/>
    <n v="1"/>
  </r>
  <r>
    <s v="ORD-02630"/>
    <d v="2023-02-14T00:00:00"/>
    <d v="2023-02-14T00:00:00"/>
    <s v="CUST21078"/>
    <s v="Meera Kapoor"/>
    <n v="33"/>
    <n v="33"/>
    <s v="Female"/>
    <s v="Female"/>
    <s v="North"/>
    <s v="Ludhiana"/>
    <x v="2"/>
    <x v="17"/>
    <n v="9"/>
    <n v="9"/>
    <n v="41854.410000000003"/>
    <n v="0.33"/>
    <n v="247342.73"/>
    <n v="30449.06"/>
    <n v="0.123"/>
    <n v="42.16"/>
    <x v="5"/>
    <n v="2"/>
    <b v="0"/>
    <s v="Delivered"/>
    <x v="1"/>
    <x v="5"/>
    <n v="8"/>
    <x v="1"/>
    <x v="22"/>
    <s v="26-35"/>
    <x v="1"/>
    <x v="0"/>
    <n v="0"/>
    <n v="1"/>
    <n v="0"/>
    <n v="1"/>
  </r>
  <r>
    <s v="ORD-02626"/>
    <d v="2023-02-14T00:00:00"/>
    <d v="2023-02-14T00:00:00"/>
    <s v="CUST69406"/>
    <s v="Sunita Iyer"/>
    <n v="47"/>
    <n v="47"/>
    <s v="Other"/>
    <s v="Other"/>
    <s v="North"/>
    <s v="Chandigarh"/>
    <x v="2"/>
    <x v="11"/>
    <n v="10"/>
    <n v="10"/>
    <n v="19057.82"/>
    <n v="0.26"/>
    <n v="148714.97"/>
    <n v="19803.29"/>
    <n v="0.13300000000000001"/>
    <n v="66.52"/>
    <x v="4"/>
    <n v="1"/>
    <b v="1"/>
    <s v="Returned"/>
    <x v="0"/>
    <x v="3"/>
    <n v="10"/>
    <x v="1"/>
    <x v="22"/>
    <s v="46-60"/>
    <x v="0"/>
    <x v="0"/>
    <n v="1"/>
    <n v="1"/>
    <n v="0"/>
    <n v="1"/>
  </r>
  <r>
    <s v="ORD-02629"/>
    <d v="2023-02-14T00:00:00"/>
    <d v="2023-02-14T00:00:00"/>
    <s v="CUST23638"/>
    <s v="Shreya Shah"/>
    <n v="57"/>
    <n v="57"/>
    <s v="Male"/>
    <s v="Male"/>
    <s v="Central"/>
    <s v="Nagpur"/>
    <x v="0"/>
    <x v="16"/>
    <n v="9"/>
    <n v="9"/>
    <n v="1014.1"/>
    <n v="0.17"/>
    <n v="7782.1"/>
    <n v="2587.13"/>
    <n v="0.33200000000000002"/>
    <n v="50.45"/>
    <x v="2"/>
    <n v="1"/>
    <b v="0"/>
    <s v="Delivered"/>
    <x v="1"/>
    <x v="3"/>
    <n v="10"/>
    <x v="1"/>
    <x v="22"/>
    <s v="46-60"/>
    <x v="3"/>
    <x v="0"/>
    <n v="0"/>
    <n v="1"/>
    <n v="0"/>
    <n v="1"/>
  </r>
  <r>
    <s v="ORD-02627"/>
    <d v="2023-02-14T00:00:00"/>
    <d v="2023-02-14T00:00:00"/>
    <s v="CUST23490"/>
    <s v="Meera Reddy"/>
    <n v="29"/>
    <n v="29"/>
    <s v="Male"/>
    <s v="Male"/>
    <s v="North"/>
    <s v="Delhi"/>
    <x v="5"/>
    <x v="18"/>
    <n v="5"/>
    <n v="5"/>
    <n v="11924.73"/>
    <n v="0.28999999999999998"/>
    <n v="39073.019999999997"/>
    <n v="7762.52"/>
    <n v="0.19900000000000001"/>
    <n v="63.8"/>
    <x v="3"/>
    <n v="2"/>
    <b v="0"/>
    <s v="Delivered"/>
    <x v="1"/>
    <x v="9"/>
    <n v="9"/>
    <x v="1"/>
    <x v="22"/>
    <s v="26-35"/>
    <x v="0"/>
    <x v="0"/>
    <n v="0"/>
    <n v="1"/>
    <n v="0"/>
    <n v="1"/>
  </r>
  <r>
    <s v="ORD-02628"/>
    <d v="2023-02-14T00:00:00"/>
    <d v="2023-02-14T00:00:00"/>
    <s v="CUST48700"/>
    <s v="Meera Bose"/>
    <n v="30"/>
    <n v="30"/>
    <s v="Male"/>
    <s v="Male"/>
    <s v="Central"/>
    <s v="Nagpur"/>
    <x v="2"/>
    <x v="11"/>
    <n v="9"/>
    <n v="9"/>
    <n v="65519.43"/>
    <n v="0.23"/>
    <n v="483891.6"/>
    <n v="51648.1"/>
    <n v="0.107"/>
    <n v="68.64"/>
    <x v="2"/>
    <n v="1"/>
    <b v="1"/>
    <s v="Returned"/>
    <x v="0"/>
    <x v="9"/>
    <n v="9"/>
    <x v="1"/>
    <x v="22"/>
    <s v="26-35"/>
    <x v="0"/>
    <x v="0"/>
    <n v="1"/>
    <n v="1"/>
    <n v="0"/>
    <n v="1"/>
  </r>
  <r>
    <s v="ORD-02625"/>
    <d v="2023-02-13T00:00:00"/>
    <d v="2023-02-13T00:00:00"/>
    <s v="CUST78576"/>
    <s v="Arjun Chatterjee"/>
    <n v="34"/>
    <n v="34"/>
    <s v="Female"/>
    <s v="Female"/>
    <s v="North"/>
    <s v="Amritsar"/>
    <x v="2"/>
    <x v="11"/>
    <n v="8"/>
    <n v="8"/>
    <n v="78209.240000000005"/>
    <n v="0.1"/>
    <n v="571749.49"/>
    <n v="85521.04"/>
    <n v="0.15"/>
    <n v="51.05"/>
    <x v="1"/>
    <n v="1"/>
    <b v="0"/>
    <s v="Shipped"/>
    <x v="4"/>
    <x v="2"/>
    <n v="1"/>
    <x v="1"/>
    <x v="22"/>
    <s v="26-35"/>
    <x v="2"/>
    <x v="0"/>
    <n v="0"/>
    <n v="0"/>
    <n v="0"/>
    <n v="1"/>
  </r>
  <r>
    <s v="ORD-02623"/>
    <d v="2023-02-12T00:00:00"/>
    <d v="2023-02-12T00:00:00"/>
    <s v="CUST26102"/>
    <s v="Vikram Rao"/>
    <n v="24"/>
    <n v="24"/>
    <s v="F"/>
    <s v="Female"/>
    <s v="West"/>
    <s v="Surat"/>
    <x v="3"/>
    <x v="25"/>
    <n v="9"/>
    <n v="9"/>
    <n v="278.27"/>
    <n v="0.36"/>
    <n v="1742.13"/>
    <n v="147.02000000000001"/>
    <n v="8.4000000000000005E-2"/>
    <n v="66.790000000000006"/>
    <x v="3"/>
    <n v="4"/>
    <b v="1"/>
    <s v="Returned"/>
    <x v="0"/>
    <x v="0"/>
    <n v="3"/>
    <x v="1"/>
    <x v="22"/>
    <s v="18-25"/>
    <x v="1"/>
    <x v="0"/>
    <n v="1"/>
    <n v="1"/>
    <n v="0"/>
    <n v="1"/>
  </r>
  <r>
    <s v="ORD-02624"/>
    <d v="2023-02-12T00:00:00"/>
    <d v="2023-02-12T00:00:00"/>
    <s v="CUST85938"/>
    <s v="Aarav Reddy"/>
    <n v="28"/>
    <n v="28"/>
    <s v="Female"/>
    <s v="Female"/>
    <s v="East"/>
    <s v="Guwahati"/>
    <x v="2"/>
    <x v="4"/>
    <n v="1"/>
    <n v="1"/>
    <n v="34782.199999999997"/>
    <n v="0.31"/>
    <n v="23810.12"/>
    <n v="2943.23"/>
    <n v="0.124"/>
    <n v="73.540000000000006"/>
    <x v="3"/>
    <n v="5"/>
    <b v="0"/>
    <s v="Delivered"/>
    <x v="1"/>
    <x v="4"/>
    <n v="4"/>
    <x v="1"/>
    <x v="22"/>
    <s v="26-35"/>
    <x v="1"/>
    <x v="0"/>
    <n v="0"/>
    <n v="1"/>
    <n v="0"/>
    <n v="1"/>
  </r>
  <r>
    <s v="ORD-02622"/>
    <d v="2023-02-11T00:00:00"/>
    <d v="2023-02-11T00:00:00"/>
    <s v="CUST47032"/>
    <s v="Deepa Rao"/>
    <m/>
    <m/>
    <s v="Male"/>
    <s v="Male"/>
    <s v="Central"/>
    <s v="Indore"/>
    <x v="6"/>
    <x v="23"/>
    <n v="9"/>
    <n v="9"/>
    <n v="1137.56"/>
    <n v="0.16"/>
    <n v="7041.76"/>
    <n v="1704.37"/>
    <n v="0.24199999999999999"/>
    <n v="70.39"/>
    <x v="1"/>
    <n v="1"/>
    <b v="0"/>
    <s v="Delivered"/>
    <x v="1"/>
    <x v="0"/>
    <n v="3"/>
    <x v="1"/>
    <x v="22"/>
    <s v="Unknown"/>
    <x v="3"/>
    <x v="0"/>
    <n v="0"/>
    <n v="1"/>
    <n v="0"/>
    <n v="1"/>
  </r>
  <r>
    <s v="ORD-02618"/>
    <d v="2023-02-10T00:00:00"/>
    <d v="2023-02-10T00:00:00"/>
    <s v="CUST54344"/>
    <s v="Nisha Reddy"/>
    <n v="41"/>
    <n v="41"/>
    <s v="Female"/>
    <s v="Female"/>
    <s v="North"/>
    <s v="Delhi"/>
    <x v="6"/>
    <x v="35"/>
    <n v="5"/>
    <n v="5"/>
    <n v="2531.54"/>
    <m/>
    <n v="13540.41"/>
    <n v="5111.1099999999997"/>
    <n v="0.377"/>
    <n v="49.22"/>
    <x v="4"/>
    <n v="3"/>
    <b v="0"/>
    <s v="Shipped"/>
    <x v="4"/>
    <x v="4"/>
    <n v="4"/>
    <x v="1"/>
    <x v="22"/>
    <s v="36-45"/>
    <x v="5"/>
    <x v="0"/>
    <n v="0"/>
    <n v="0"/>
    <n v="0"/>
    <n v="1"/>
  </r>
  <r>
    <s v="ORD-02617"/>
    <d v="2023-02-10T00:00:00"/>
    <d v="2023-02-10T00:00:00"/>
    <s v="CUST17877"/>
    <s v="Priya Iyer"/>
    <n v="44"/>
    <n v="44"/>
    <s v="Male"/>
    <s v="Male"/>
    <s v="North"/>
    <s v="Chandigarh"/>
    <x v="3"/>
    <x v="31"/>
    <n v="8"/>
    <n v="8"/>
    <n v="364.69"/>
    <n v="0.13"/>
    <n v="2876.59"/>
    <n v="173.21"/>
    <n v="0.06"/>
    <n v="36.26"/>
    <x v="1"/>
    <n v="5"/>
    <b v="0"/>
    <s v="Delivered"/>
    <x v="1"/>
    <x v="1"/>
    <n v="5"/>
    <x v="1"/>
    <x v="22"/>
    <s v="36-45"/>
    <x v="3"/>
    <x v="0"/>
    <n v="0"/>
    <n v="1"/>
    <n v="0"/>
    <n v="1"/>
  </r>
  <r>
    <s v="ORD-02615"/>
    <d v="2023-02-10T00:00:00"/>
    <d v="2023-02-10T00:00:00"/>
    <s v="CUST36242"/>
    <s v="Shreya Iyer"/>
    <n v="38"/>
    <n v="38"/>
    <s v="Female"/>
    <s v="Female"/>
    <s v="North"/>
    <s v="Chandigarh"/>
    <x v="6"/>
    <x v="23"/>
    <n v="9"/>
    <n v="9"/>
    <n v="924.21"/>
    <n v="0.25"/>
    <n v="6848.48"/>
    <n v="2169.66"/>
    <n v="0.317"/>
    <n v="33.880000000000003"/>
    <x v="5"/>
    <n v="4"/>
    <b v="0"/>
    <s v="Delivered"/>
    <x v="1"/>
    <x v="6"/>
    <n v="6"/>
    <x v="1"/>
    <x v="22"/>
    <s v="36-45"/>
    <x v="0"/>
    <x v="0"/>
    <n v="0"/>
    <n v="1"/>
    <n v="0"/>
    <n v="1"/>
  </r>
  <r>
    <s v="ORD-02619"/>
    <s v="February 10, 2023"/>
    <d v="2023-02-10T00:00:00"/>
    <s v="CUST88761"/>
    <s v="Meera Kumar"/>
    <n v="50"/>
    <n v="50"/>
    <s v="Female"/>
    <s v="Female"/>
    <s v="Central"/>
    <s v="Raipur"/>
    <x v="6"/>
    <x v="24"/>
    <n v="6"/>
    <n v="6"/>
    <n v="1362.12"/>
    <n v="0.04"/>
    <n v="7638.08"/>
    <n v="3612.77"/>
    <n v="0.47299999999999998"/>
    <n v="61.28"/>
    <x v="2"/>
    <n v="4"/>
    <b v="0"/>
    <s v="Delivered"/>
    <x v="1"/>
    <x v="5"/>
    <n v="8"/>
    <x v="1"/>
    <x v="22"/>
    <s v="46-60"/>
    <x v="2"/>
    <x v="0"/>
    <n v="0"/>
    <n v="1"/>
    <n v="0"/>
    <n v="1"/>
  </r>
  <r>
    <s v="ORD-02620"/>
    <d v="2023-02-10T00:00:00"/>
    <d v="2023-02-10T00:00:00"/>
    <s v="CUST23456"/>
    <s v="Sunita Mishra"/>
    <n v="50"/>
    <n v="50"/>
    <s v="Male"/>
    <s v="Male"/>
    <s v="South"/>
    <s v="Bangalore"/>
    <x v="0"/>
    <x v="6"/>
    <n v="6"/>
    <n v="6"/>
    <n v="1758.55"/>
    <n v="0.28999999999999998"/>
    <n v="8300.7900000000009"/>
    <n v="4314.0200000000004"/>
    <n v="0.52"/>
    <n v="64.459999999999994"/>
    <x v="4"/>
    <n v="4"/>
    <b v="0"/>
    <s v="Delivered"/>
    <x v="1"/>
    <x v="2"/>
    <n v="1"/>
    <x v="1"/>
    <x v="22"/>
    <s v="46-60"/>
    <x v="0"/>
    <x v="0"/>
    <n v="0"/>
    <n v="1"/>
    <n v="0"/>
    <n v="1"/>
  </r>
  <r>
    <s v="ORD-02621"/>
    <d v="2023-02-10T00:00:00"/>
    <d v="2023-02-10T00:00:00"/>
    <s v="CUST65834"/>
    <s v="Shreya Bose"/>
    <n v="39"/>
    <n v="39"/>
    <s v="Female"/>
    <s v="Female"/>
    <s v="West"/>
    <s v="Pune"/>
    <x v="0"/>
    <x v="16"/>
    <n v="5"/>
    <n v="5"/>
    <n v="1976.24"/>
    <n v="0.28000000000000003"/>
    <n v="7356.77"/>
    <n v="2566.15"/>
    <n v="0.34899999999999998"/>
    <n v="88.96"/>
    <x v="4"/>
    <n v="4"/>
    <b v="0"/>
    <s v="Shipped"/>
    <x v="4"/>
    <x v="9"/>
    <n v="9"/>
    <x v="1"/>
    <x v="22"/>
    <s v="36-45"/>
    <x v="0"/>
    <x v="0"/>
    <n v="0"/>
    <n v="0"/>
    <n v="0"/>
    <n v="1"/>
  </r>
  <r>
    <s v="ORD-02616"/>
    <d v="2023-02-10T00:00:00"/>
    <d v="2023-02-10T00:00:00"/>
    <s v="CUST89095"/>
    <s v="Karan Kumar"/>
    <n v="33"/>
    <n v="33"/>
    <s v="Male"/>
    <s v="Male"/>
    <s v="East"/>
    <s v="Bhubaneswar"/>
    <x v="4"/>
    <x v="29"/>
    <n v="2"/>
    <n v="2"/>
    <n v="1201.8900000000001"/>
    <m/>
    <n v="2704.17"/>
    <n v="1451.59"/>
    <n v="0.53700000000000003"/>
    <n v="59.47"/>
    <x v="4"/>
    <n v="4"/>
    <b v="0"/>
    <s v="Delivered"/>
    <x v="1"/>
    <x v="1"/>
    <n v="5"/>
    <x v="1"/>
    <x v="22"/>
    <s v="26-35"/>
    <x v="5"/>
    <x v="0"/>
    <n v="0"/>
    <n v="1"/>
    <n v="0"/>
    <n v="1"/>
  </r>
  <r>
    <s v="ORD-02613"/>
    <d v="2023-02-09T00:00:00"/>
    <d v="2023-02-09T00:00:00"/>
    <s v="CUST69520"/>
    <s v="Vikram Pillai"/>
    <n v="18"/>
    <n v="18"/>
    <s v="Male"/>
    <s v="Male"/>
    <s v="North"/>
    <s v="Delhi"/>
    <x v="5"/>
    <x v="41"/>
    <n v="1"/>
    <n v="1"/>
    <n v="12495.08"/>
    <n v="0.27"/>
    <n v="9249.06"/>
    <n v="1686.4"/>
    <n v="0.182"/>
    <n v="55.06"/>
    <x v="2"/>
    <n v="5"/>
    <b v="0"/>
    <s v="Delivered"/>
    <x v="1"/>
    <x v="9"/>
    <n v="9"/>
    <x v="1"/>
    <x v="22"/>
    <s v="18-25"/>
    <x v="0"/>
    <x v="0"/>
    <n v="0"/>
    <n v="1"/>
    <n v="0"/>
    <n v="1"/>
  </r>
  <r>
    <s v="ORD-02614"/>
    <d v="2023-02-09T00:00:00"/>
    <d v="2023-02-09T00:00:00"/>
    <s v="CUST00081"/>
    <s v="Karan Kumar"/>
    <n v="49"/>
    <n v="49"/>
    <s v="Female"/>
    <s v="Female"/>
    <s v="West"/>
    <s v="Pune"/>
    <x v="0"/>
    <x v="38"/>
    <n v="1"/>
    <n v="1"/>
    <n v="1738.61"/>
    <n v="0.33"/>
    <n v="1259.18"/>
    <n v="545.39"/>
    <n v="0.433"/>
    <n v="66.25"/>
    <x v="1"/>
    <n v="5"/>
    <b v="0"/>
    <s v="Delivered"/>
    <x v="1"/>
    <x v="3"/>
    <n v="10"/>
    <x v="1"/>
    <x v="22"/>
    <s v="46-60"/>
    <x v="1"/>
    <x v="0"/>
    <n v="0"/>
    <n v="1"/>
    <n v="0"/>
    <n v="1"/>
  </r>
  <r>
    <s v="ORD-02612"/>
    <d v="2023-02-08T00:00:00"/>
    <d v="2023-02-08T00:00:00"/>
    <s v="CUST04336"/>
    <s v="Vikram Rao"/>
    <n v="46"/>
    <n v="46"/>
    <s v="Other"/>
    <s v="Other"/>
    <s v="East"/>
    <s v="Kolkata"/>
    <x v="1"/>
    <x v="3"/>
    <m/>
    <m/>
    <n v="25731.5"/>
    <n v="0.15"/>
    <n v="25153.93"/>
    <n v="6532.8"/>
    <n v="0.26"/>
    <n v="67.790000000000006"/>
    <x v="3"/>
    <n v="2"/>
    <b v="0"/>
    <s v="Delivered"/>
    <x v="1"/>
    <x v="10"/>
    <n v="2"/>
    <x v="1"/>
    <x v="22"/>
    <s v="46-60"/>
    <x v="3"/>
    <x v="0"/>
    <n v="0"/>
    <n v="1"/>
    <n v="0"/>
    <n v="1"/>
  </r>
  <r>
    <s v="ORD-02611"/>
    <d v="2023-02-07T00:00:00"/>
    <d v="2023-02-07T00:00:00"/>
    <s v="CUST82751"/>
    <s v="Vikram Verma"/>
    <n v="24"/>
    <n v="24"/>
    <s v="Female"/>
    <s v="Female"/>
    <s v="North"/>
    <s v="Ludhiana"/>
    <x v="4"/>
    <x v="36"/>
    <n v="9"/>
    <n v="9"/>
    <n v="1219.1099999999999"/>
    <n v="0.09"/>
    <n v="11967.15"/>
    <n v="4663.6899999999996"/>
    <n v="0.39"/>
    <n v="73.88"/>
    <x v="5"/>
    <n v="1"/>
    <b v="0"/>
    <s v="Delivered"/>
    <x v="1"/>
    <x v="9"/>
    <n v="9"/>
    <x v="1"/>
    <x v="22"/>
    <s v="18-25"/>
    <x v="2"/>
    <x v="0"/>
    <n v="0"/>
    <n v="1"/>
    <n v="0"/>
    <n v="1"/>
  </r>
  <r>
    <s v="ORD-02607"/>
    <d v="2023-02-06T00:00:00"/>
    <d v="2023-02-06T00:00:00"/>
    <s v="CUST31900"/>
    <s v="Amit Rao"/>
    <n v="39"/>
    <n v="39"/>
    <s v="Other"/>
    <s v="Other"/>
    <s v="South"/>
    <s v="Bangalore"/>
    <x v="5"/>
    <x v="41"/>
    <n v="8"/>
    <n v="8"/>
    <n v="5590.43"/>
    <n v="0.19"/>
    <n v="37398.22"/>
    <n v="4824.74"/>
    <n v="0.129"/>
    <n v="69.42"/>
    <x v="2"/>
    <n v="4"/>
    <b v="0"/>
    <s v="Delivered"/>
    <x v="1"/>
    <x v="10"/>
    <n v="2"/>
    <x v="1"/>
    <x v="22"/>
    <s v="36-45"/>
    <x v="3"/>
    <x v="0"/>
    <n v="0"/>
    <n v="1"/>
    <n v="0"/>
    <n v="1"/>
  </r>
  <r>
    <s v="ORD-02610"/>
    <d v="2023-02-06T00:00:00"/>
    <d v="2023-02-06T00:00:00"/>
    <s v="CUST96115"/>
    <s v="Sanjay Rao"/>
    <n v="39"/>
    <n v="39"/>
    <s v="Male"/>
    <s v="Male"/>
    <s v="South"/>
    <s v="Kochi"/>
    <x v="4"/>
    <x v="27"/>
    <n v="10"/>
    <n v="10"/>
    <n v="947.87"/>
    <n v="0.24"/>
    <n v="7234.13"/>
    <n v="3527.5"/>
    <n v="0.48799999999999999"/>
    <n v="84.4"/>
    <x v="2"/>
    <n v="4"/>
    <b v="0"/>
    <s v="Delivered"/>
    <x v="1"/>
    <x v="4"/>
    <n v="4"/>
    <x v="1"/>
    <x v="22"/>
    <s v="36-45"/>
    <x v="0"/>
    <x v="0"/>
    <n v="0"/>
    <n v="1"/>
    <n v="0"/>
    <n v="1"/>
  </r>
  <r>
    <s v="ORD-02608"/>
    <d v="2023-02-06T00:00:00"/>
    <d v="2023-02-06T00:00:00"/>
    <s v="CUST97191"/>
    <s v="Rahul Kapoor"/>
    <n v="27"/>
    <n v="27"/>
    <s v="Male"/>
    <s v="Male"/>
    <s v="South"/>
    <s v="Chennai"/>
    <x v="6"/>
    <x v="35"/>
    <n v="7"/>
    <n v="7"/>
    <n v="3168.59"/>
    <n v="0.27"/>
    <n v="16375.14"/>
    <n v="4441.7299999999996"/>
    <n v="0.27100000000000002"/>
    <n v="88.78"/>
    <x v="3"/>
    <n v="3"/>
    <b v="0"/>
    <s v="Delivered"/>
    <x v="1"/>
    <x v="9"/>
    <n v="9"/>
    <x v="1"/>
    <x v="22"/>
    <s v="26-35"/>
    <x v="0"/>
    <x v="0"/>
    <n v="0"/>
    <n v="1"/>
    <n v="0"/>
    <n v="1"/>
  </r>
  <r>
    <s v="ORD-02609"/>
    <d v="2023-02-06T00:00:00"/>
    <d v="2023-02-06T00:00:00"/>
    <s v="CUST96498"/>
    <s v="Meera Kapoor"/>
    <m/>
    <m/>
    <s v="Female"/>
    <s v="Female"/>
    <s v="South"/>
    <s v="Chennai"/>
    <x v="6"/>
    <x v="13"/>
    <n v="1"/>
    <n v="1"/>
    <n v="398.12"/>
    <n v="0.2"/>
    <n v="370.05"/>
    <n v="160.84"/>
    <n v="0.435"/>
    <n v="61.44"/>
    <x v="5"/>
    <n v="5"/>
    <b v="0"/>
    <s v="Delivered"/>
    <x v="1"/>
    <x v="7"/>
    <m/>
    <x v="1"/>
    <x v="22"/>
    <s v="Unknown"/>
    <x v="3"/>
    <x v="0"/>
    <n v="0"/>
    <n v="1"/>
    <n v="0"/>
    <n v="1"/>
  </r>
  <r>
    <s v="ORD-02604"/>
    <d v="2023-02-05T00:00:00"/>
    <d v="2023-02-05T00:00:00"/>
    <s v="CUST18095"/>
    <s v="Arjun Bhat"/>
    <n v="41"/>
    <n v="41"/>
    <s v="Other"/>
    <s v="Other"/>
    <s v="East"/>
    <s v="Bhubaneswar"/>
    <x v="5"/>
    <x v="10"/>
    <n v="6"/>
    <n v="6"/>
    <n v="10564.85"/>
    <n v="0.34"/>
    <n v="41618.68"/>
    <n v="10694.73"/>
    <n v="0.25700000000000001"/>
    <n v="90.4"/>
    <x v="4"/>
    <m/>
    <b v="1"/>
    <s v="Returned"/>
    <x v="0"/>
    <x v="4"/>
    <n v="4"/>
    <x v="1"/>
    <x v="22"/>
    <s v="36-45"/>
    <x v="1"/>
    <x v="0"/>
    <n v="1"/>
    <n v="1"/>
    <n v="0"/>
    <n v="1"/>
  </r>
  <r>
    <s v="ORD-02605"/>
    <d v="2023-02-05T00:00:00"/>
    <d v="2023-02-05T00:00:00"/>
    <s v="CUST70348"/>
    <s v="Sanjay Chatterjee"/>
    <n v="33"/>
    <n v="33"/>
    <s v="Other"/>
    <s v="Other"/>
    <s v="East"/>
    <s v="Guwahati"/>
    <x v="3"/>
    <x v="31"/>
    <n v="2"/>
    <n v="2"/>
    <n v="458.79"/>
    <n v="0.24"/>
    <n v="719.16"/>
    <n v="59.83"/>
    <n v="8.3000000000000004E-2"/>
    <n v="86.04"/>
    <x v="0"/>
    <n v="3"/>
    <b v="0"/>
    <s v="Cancelled"/>
    <x v="3"/>
    <x v="6"/>
    <n v="6"/>
    <x v="1"/>
    <x v="22"/>
    <s v="26-35"/>
    <x v="0"/>
    <x v="0"/>
    <n v="0"/>
    <n v="0"/>
    <n v="1"/>
    <n v="1"/>
  </r>
  <r>
    <s v="ORD-02606"/>
    <d v="2023-02-05T00:00:00"/>
    <d v="2023-02-05T00:00:00"/>
    <s v="CUST20519"/>
    <s v="Aarav Rao"/>
    <n v="48"/>
    <n v="48"/>
    <s v="Other"/>
    <s v="Other"/>
    <s v="South"/>
    <s v="Kochi"/>
    <x v="6"/>
    <x v="24"/>
    <n v="9"/>
    <n v="9"/>
    <n v="1032.03"/>
    <n v="0.33"/>
    <n v="6175.76"/>
    <n v="1554.99"/>
    <n v="0.252"/>
    <n v="79.739999999999995"/>
    <x v="3"/>
    <n v="4"/>
    <b v="1"/>
    <s v="Returned"/>
    <x v="0"/>
    <x v="8"/>
    <n v="7"/>
    <x v="1"/>
    <x v="22"/>
    <s v="46-60"/>
    <x v="1"/>
    <x v="0"/>
    <n v="1"/>
    <n v="1"/>
    <n v="0"/>
    <n v="1"/>
  </r>
  <r>
    <s v="ORD-02602"/>
    <d v="2023-02-04T00:00:00"/>
    <d v="2023-02-04T00:00:00"/>
    <s v="CUST51085"/>
    <s v="Deepa Reddy"/>
    <n v="30"/>
    <n v="30"/>
    <s v="Male"/>
    <s v="Male"/>
    <s v="South"/>
    <s v="Chennai"/>
    <x v="5"/>
    <x v="10"/>
    <n v="8"/>
    <n v="8"/>
    <n v="11980.53"/>
    <n v="0.03"/>
    <n v="84384.27"/>
    <n v="25026.93"/>
    <n v="0.29699999999999999"/>
    <n v="61.24"/>
    <x v="2"/>
    <n v="2"/>
    <b v="0"/>
    <s v="Delivered"/>
    <x v="1"/>
    <x v="0"/>
    <n v="3"/>
    <x v="1"/>
    <x v="22"/>
    <s v="26-35"/>
    <x v="2"/>
    <x v="0"/>
    <n v="0"/>
    <n v="1"/>
    <n v="0"/>
    <n v="1"/>
  </r>
  <r>
    <s v="ORD-02601"/>
    <d v="2023-02-04T00:00:00"/>
    <d v="2023-02-04T00:00:00"/>
    <s v="CUST02447"/>
    <s v="Sunita Singh"/>
    <n v="48"/>
    <n v="48"/>
    <s v="Other"/>
    <s v="Other"/>
    <s v="East"/>
    <s v="Guwahati"/>
    <x v="2"/>
    <x v="11"/>
    <n v="6"/>
    <n v="6"/>
    <n v="27584.29"/>
    <n v="0.04"/>
    <n v="154093.5"/>
    <n v="18519.240000000002"/>
    <n v="0.12"/>
    <n v="82.16"/>
    <x v="1"/>
    <m/>
    <b v="1"/>
    <s v="Returned"/>
    <x v="0"/>
    <x v="2"/>
    <n v="1"/>
    <x v="1"/>
    <x v="22"/>
    <s v="46-60"/>
    <x v="2"/>
    <x v="0"/>
    <n v="1"/>
    <n v="1"/>
    <n v="0"/>
    <n v="1"/>
  </r>
  <r>
    <s v="ORD-02603"/>
    <d v="2023-02-04T00:00:00"/>
    <d v="2023-02-04T00:00:00"/>
    <s v="CUST47968"/>
    <s v="Vikram Pillai"/>
    <n v="27"/>
    <n v="27"/>
    <s v="Female"/>
    <s v="Female"/>
    <s v="North"/>
    <s v="Amritsar"/>
    <x v="0"/>
    <x v="16"/>
    <n v="5"/>
    <n v="5"/>
    <n v="1931.12"/>
    <n v="0.02"/>
    <n v="10949.84"/>
    <n v="3362.6"/>
    <n v="0.307"/>
    <n v="79.88"/>
    <x v="4"/>
    <n v="1"/>
    <b v="0"/>
    <s v="Delivered"/>
    <x v="1"/>
    <x v="9"/>
    <n v="9"/>
    <x v="1"/>
    <x v="22"/>
    <s v="26-35"/>
    <x v="2"/>
    <x v="0"/>
    <n v="0"/>
    <n v="1"/>
    <n v="0"/>
    <n v="1"/>
  </r>
  <r>
    <s v="ORD-02597"/>
    <d v="2023-02-03T00:00:00"/>
    <d v="2023-02-03T00:00:00"/>
    <s v="CUST48131"/>
    <s v="Arjun Kumar"/>
    <n v="34"/>
    <n v="34"/>
    <s v="Other"/>
    <s v="Other"/>
    <s v="Central"/>
    <s v="Nagpur"/>
    <x v="6"/>
    <x v="37"/>
    <n v="5"/>
    <n v="5"/>
    <n v="3467.44"/>
    <n v="0.22"/>
    <n v="15431.87"/>
    <n v="4362.76"/>
    <n v="0.28299999999999997"/>
    <n v="70.28"/>
    <x v="2"/>
    <n v="1"/>
    <b v="0"/>
    <s v="Delivered"/>
    <x v="1"/>
    <x v="2"/>
    <n v="1"/>
    <x v="1"/>
    <x v="22"/>
    <s v="26-35"/>
    <x v="0"/>
    <x v="0"/>
    <n v="0"/>
    <n v="1"/>
    <n v="0"/>
    <n v="1"/>
  </r>
  <r>
    <s v="ORD-02599"/>
    <d v="2023-02-03T00:00:00"/>
    <d v="2023-02-03T00:00:00"/>
    <s v="CUST92468"/>
    <s v="Sunita Nair"/>
    <n v="39"/>
    <n v="39"/>
    <s v="Female"/>
    <s v="Female"/>
    <s v="East"/>
    <s v="Kolkata"/>
    <x v="1"/>
    <x v="3"/>
    <n v="7"/>
    <n v="7"/>
    <n v="12553.02"/>
    <n v="0.22"/>
    <n v="71332.69"/>
    <n v="19645.47"/>
    <n v="0.27500000000000002"/>
    <n v="85.94"/>
    <x v="0"/>
    <n v="3"/>
    <b v="0"/>
    <s v="Delivered"/>
    <x v="1"/>
    <x v="2"/>
    <n v="1"/>
    <x v="1"/>
    <x v="22"/>
    <s v="36-45"/>
    <x v="0"/>
    <x v="0"/>
    <n v="0"/>
    <n v="1"/>
    <n v="0"/>
    <n v="1"/>
  </r>
  <r>
    <s v="ORD-02598"/>
    <d v="2023-02-03T00:00:00"/>
    <d v="2023-02-03T00:00:00"/>
    <s v="CUST07029"/>
    <s v="Sanjay Kumar"/>
    <n v="45"/>
    <n v="45"/>
    <s v="Other"/>
    <s v="Other"/>
    <s v="North"/>
    <s v="Chandigarh"/>
    <x v="6"/>
    <x v="13"/>
    <n v="8"/>
    <n v="8"/>
    <n v="772.69"/>
    <n v="0.15"/>
    <n v="5307.05"/>
    <n v="1907.75"/>
    <n v="0.35899999999999999"/>
    <n v="77.11"/>
    <x v="1"/>
    <n v="4"/>
    <b v="0"/>
    <s v="Shipped"/>
    <x v="4"/>
    <x v="2"/>
    <n v="1"/>
    <x v="1"/>
    <x v="22"/>
    <s v="36-45"/>
    <x v="3"/>
    <x v="0"/>
    <n v="0"/>
    <n v="0"/>
    <n v="0"/>
    <n v="1"/>
  </r>
  <r>
    <s v="ORD-02600"/>
    <d v="2023-02-03T00:00:00"/>
    <d v="2023-02-03T00:00:00"/>
    <s v="CUST31208"/>
    <s v="Nikhil Gupta"/>
    <n v="40"/>
    <n v="40"/>
    <s v="Female"/>
    <s v="Female"/>
    <s v="South"/>
    <s v="Chennai"/>
    <x v="4"/>
    <x v="27"/>
    <n v="1"/>
    <n v="1"/>
    <n v="355.01"/>
    <n v="0.23"/>
    <n v="284.02"/>
    <n v="130.5"/>
    <n v="0.45900000000000002"/>
    <n v="51.82"/>
    <x v="0"/>
    <n v="1"/>
    <b v="0"/>
    <s v="Delivered"/>
    <x v="1"/>
    <x v="8"/>
    <n v="7"/>
    <x v="1"/>
    <x v="22"/>
    <s v="36-45"/>
    <x v="0"/>
    <x v="0"/>
    <n v="0"/>
    <n v="1"/>
    <n v="0"/>
    <n v="1"/>
  </r>
  <r>
    <s v="ORD-02593"/>
    <d v="2023-02-01T00:00:00"/>
    <d v="2023-02-01T00:00:00"/>
    <s v="CUST54751"/>
    <s v="Vikram Sharma"/>
    <n v="40"/>
    <n v="40"/>
    <s v="Male"/>
    <s v="Male"/>
    <s v="Central"/>
    <s v="Raipur"/>
    <x v="0"/>
    <x v="16"/>
    <n v="3"/>
    <n v="3"/>
    <n v="2052.63"/>
    <n v="0.2"/>
    <n v="5621.99"/>
    <n v="2360.34"/>
    <n v="0.42"/>
    <n v="38.92"/>
    <x v="1"/>
    <n v="5"/>
    <b v="0"/>
    <s v="Delivered"/>
    <x v="1"/>
    <x v="5"/>
    <n v="8"/>
    <x v="1"/>
    <x v="22"/>
    <s v="36-45"/>
    <x v="3"/>
    <x v="0"/>
    <n v="0"/>
    <n v="1"/>
    <n v="0"/>
    <n v="1"/>
  </r>
  <r>
    <s v="ORD-02596"/>
    <d v="2023-02-01T00:00:00"/>
    <d v="2023-02-01T00:00:00"/>
    <s v="CUST81623"/>
    <s v="Nikhil Mehta"/>
    <n v="23"/>
    <n v="23"/>
    <s v="Other"/>
    <s v="Other"/>
    <s v="Central"/>
    <s v="Raipur"/>
    <x v="4"/>
    <x v="8"/>
    <n v="4"/>
    <n v="4"/>
    <n v="246.31"/>
    <n v="0.32"/>
    <n v="670.92"/>
    <n v="214.73"/>
    <n v="0.32"/>
    <n v="54.41"/>
    <x v="3"/>
    <n v="3"/>
    <b v="0"/>
    <s v="Delivered"/>
    <x v="1"/>
    <x v="9"/>
    <n v="9"/>
    <x v="1"/>
    <x v="22"/>
    <s v="18-25"/>
    <x v="1"/>
    <x v="0"/>
    <n v="0"/>
    <n v="1"/>
    <n v="0"/>
    <n v="1"/>
  </r>
  <r>
    <s v="ORD-02595"/>
    <d v="2023-02-01T00:00:00"/>
    <d v="2023-02-01T00:00:00"/>
    <s v="CUST96722"/>
    <s v="Pooja Iyer"/>
    <n v="47"/>
    <n v="47"/>
    <s v="Other"/>
    <s v="Other"/>
    <s v="West"/>
    <s v="Mumbai"/>
    <x v="1"/>
    <x v="1"/>
    <n v="4"/>
    <n v="4"/>
    <n v="23419.55"/>
    <n v="0.31"/>
    <n v="74390.92"/>
    <n v="24893.16"/>
    <n v="0.33500000000000002"/>
    <n v="60.16"/>
    <x v="1"/>
    <n v="3"/>
    <b v="0"/>
    <s v="Shipped"/>
    <x v="4"/>
    <x v="3"/>
    <n v="10"/>
    <x v="1"/>
    <x v="22"/>
    <s v="46-60"/>
    <x v="1"/>
    <x v="0"/>
    <n v="0"/>
    <n v="0"/>
    <n v="0"/>
    <n v="1"/>
  </r>
  <r>
    <s v="ORD-02594"/>
    <d v="2023-02-01T00:00:00"/>
    <d v="2023-02-01T00:00:00"/>
    <s v="CUST20482"/>
    <s v="Karan Das"/>
    <n v="35"/>
    <n v="35"/>
    <s v="Female"/>
    <s v="Female"/>
    <s v="Central"/>
    <s v="Nagpur"/>
    <x v="5"/>
    <x v="9"/>
    <n v="10"/>
    <n v="10"/>
    <n v="856.51"/>
    <n v="0.39"/>
    <n v="5930.43"/>
    <n v="1385.75"/>
    <n v="0.23400000000000001"/>
    <n v="57.74"/>
    <x v="4"/>
    <n v="3"/>
    <b v="0"/>
    <s v="Delivered"/>
    <x v="1"/>
    <x v="4"/>
    <n v="4"/>
    <x v="1"/>
    <x v="22"/>
    <s v="26-35"/>
    <x v="1"/>
    <x v="0"/>
    <n v="0"/>
    <n v="1"/>
    <n v="0"/>
    <n v="1"/>
  </r>
  <r>
    <s v="ORD-02590"/>
    <d v="2023-01-31T00:00:00"/>
    <d v="2023-01-31T00:00:00"/>
    <s v="CUST47612"/>
    <s v="Kavya Gupta"/>
    <n v="25"/>
    <n v="25"/>
    <s v="Other"/>
    <s v="Other"/>
    <s v="South"/>
    <s v="Bangalore"/>
    <x v="3"/>
    <x v="25"/>
    <n v="8"/>
    <n v="8"/>
    <n v="100.16"/>
    <n v="0.37"/>
    <n v="487.77"/>
    <n v="30.28"/>
    <n v="6.2E-2"/>
    <n v="43.77"/>
    <x v="2"/>
    <n v="3"/>
    <b v="0"/>
    <s v="Delivered"/>
    <x v="1"/>
    <x v="5"/>
    <n v="8"/>
    <x v="1"/>
    <x v="23"/>
    <s v="18-25"/>
    <x v="1"/>
    <x v="0"/>
    <n v="0"/>
    <n v="1"/>
    <n v="0"/>
    <n v="1"/>
  </r>
  <r>
    <s v="ORD-02591"/>
    <d v="2023-01-31T00:00:00"/>
    <d v="2023-01-31T00:00:00"/>
    <s v="CUST31554"/>
    <s v="Aditya Kumar"/>
    <n v="28"/>
    <n v="28"/>
    <s v="Female"/>
    <s v="Female"/>
    <s v="West"/>
    <s v="Surat"/>
    <x v="2"/>
    <x v="26"/>
    <n v="7"/>
    <n v="7"/>
    <n v="67056.12"/>
    <n v="0.16"/>
    <n v="386566.32"/>
    <n v="40666.720000000001"/>
    <n v="0.105"/>
    <n v="42.69"/>
    <x v="3"/>
    <n v="2"/>
    <b v="0"/>
    <s v="Pending"/>
    <x v="2"/>
    <x v="8"/>
    <n v="7"/>
    <x v="1"/>
    <x v="23"/>
    <s v="26-35"/>
    <x v="3"/>
    <x v="0"/>
    <n v="0"/>
    <n v="0"/>
    <n v="0"/>
    <n v="1"/>
  </r>
  <r>
    <s v="ORD-02592"/>
    <d v="2023-01-31T00:00:00"/>
    <d v="2023-01-31T00:00:00"/>
    <s v="CUST27366"/>
    <s v="Sunita Kumar"/>
    <m/>
    <m/>
    <s v="Male"/>
    <s v="Male"/>
    <s v="Central"/>
    <s v="Raipur"/>
    <x v="0"/>
    <x v="38"/>
    <n v="9"/>
    <n v="9"/>
    <n v="1780.34"/>
    <n v="0.22"/>
    <n v="11475.64"/>
    <n v="5187.9399999999996"/>
    <n v="0.45200000000000001"/>
    <n v="61.88"/>
    <x v="4"/>
    <n v="4"/>
    <b v="1"/>
    <s v="Returned"/>
    <x v="0"/>
    <x v="2"/>
    <n v="1"/>
    <x v="1"/>
    <x v="23"/>
    <s v="Unknown"/>
    <x v="0"/>
    <x v="0"/>
    <n v="1"/>
    <n v="1"/>
    <n v="0"/>
    <n v="1"/>
  </r>
  <r>
    <s v="ORD-02588"/>
    <d v="2023-01-30T00:00:00"/>
    <d v="2023-01-30T00:00:00"/>
    <s v="CUST71632"/>
    <s v="Karan Sharma"/>
    <n v="13"/>
    <n v="13"/>
    <s v="Male"/>
    <s v="Male"/>
    <s v="West"/>
    <s v="Surat"/>
    <x v="5"/>
    <x v="18"/>
    <n v="4"/>
    <n v="4"/>
    <n v="6304.42"/>
    <n v="0.31"/>
    <n v="15164.38"/>
    <n v="3544.74"/>
    <n v="0.23400000000000001"/>
    <n v="95.26"/>
    <x v="2"/>
    <n v="5"/>
    <b v="0"/>
    <s v="Delivered"/>
    <x v="1"/>
    <x v="6"/>
    <n v="6"/>
    <x v="1"/>
    <x v="23"/>
    <s v="&lt;18"/>
    <x v="1"/>
    <x v="0"/>
    <n v="0"/>
    <n v="1"/>
    <n v="0"/>
    <n v="1"/>
  </r>
  <r>
    <s v="ORD-02587"/>
    <d v="2023-01-30T00:00:00"/>
    <d v="2023-01-30T00:00:00"/>
    <s v="CUST42705"/>
    <s v="Rahul Das"/>
    <n v="39"/>
    <n v="39"/>
    <s v="Other"/>
    <s v="Other"/>
    <s v="East"/>
    <s v="Guwahati"/>
    <x v="3"/>
    <x v="5"/>
    <n v="6"/>
    <n v="6"/>
    <n v="253.83"/>
    <n v="0.19"/>
    <n v="1077.3399999999999"/>
    <n v="92.56"/>
    <n v="8.5999999999999993E-2"/>
    <n v="70.48"/>
    <x v="3"/>
    <n v="2"/>
    <b v="0"/>
    <s v="Shipped"/>
    <x v="4"/>
    <x v="2"/>
    <n v="1"/>
    <x v="1"/>
    <x v="23"/>
    <s v="36-45"/>
    <x v="3"/>
    <x v="0"/>
    <n v="0"/>
    <n v="0"/>
    <n v="0"/>
    <n v="1"/>
  </r>
  <r>
    <s v="ORD-02589"/>
    <d v="2023-01-30T00:00:00"/>
    <d v="2023-01-30T00:00:00"/>
    <s v="CUST13119"/>
    <s v="Priya Bose"/>
    <n v="39"/>
    <n v="39"/>
    <s v="Other"/>
    <s v="Other"/>
    <s v="West"/>
    <s v="Ahmedabad"/>
    <x v="1"/>
    <x v="28"/>
    <n v="8"/>
    <n v="8"/>
    <n v="8213.91"/>
    <m/>
    <n v="64071.92"/>
    <n v="12928.63"/>
    <n v="0.20200000000000001"/>
    <n v="87.38"/>
    <x v="4"/>
    <m/>
    <b v="0"/>
    <s v="Delivered"/>
    <x v="1"/>
    <x v="9"/>
    <n v="9"/>
    <x v="1"/>
    <x v="23"/>
    <s v="36-45"/>
    <x v="5"/>
    <x v="0"/>
    <n v="0"/>
    <n v="1"/>
    <n v="0"/>
    <n v="1"/>
  </r>
  <r>
    <s v="ORD-02586"/>
    <d v="2023-01-29T00:00:00"/>
    <d v="2023-01-29T00:00:00"/>
    <s v="CUST42525"/>
    <s v="Kavya Patel"/>
    <n v="25"/>
    <n v="25"/>
    <s v="Female"/>
    <s v="Female"/>
    <s v="West"/>
    <s v="Ahmedabad"/>
    <x v="0"/>
    <x v="16"/>
    <n v="0"/>
    <m/>
    <n v="633.38"/>
    <n v="0.04"/>
    <n v="637.16"/>
    <n v="306.98"/>
    <n v="0.48199999999999998"/>
    <n v="63.48"/>
    <x v="0"/>
    <n v="4"/>
    <b v="0"/>
    <s v="Delivered"/>
    <x v="1"/>
    <x v="8"/>
    <n v="7"/>
    <x v="1"/>
    <x v="23"/>
    <s v="18-25"/>
    <x v="2"/>
    <x v="0"/>
    <n v="0"/>
    <n v="1"/>
    <n v="0"/>
    <n v="1"/>
  </r>
  <r>
    <s v="ORD-02585"/>
    <d v="2023-01-29T00:00:00"/>
    <d v="2023-01-29T00:00:00"/>
    <s v="CUST32210"/>
    <s v="Meera Das"/>
    <n v="33"/>
    <n v="33"/>
    <s v="Male"/>
    <s v="Male"/>
    <s v="South"/>
    <s v="Bangalore"/>
    <x v="3"/>
    <x v="40"/>
    <n v="3"/>
    <n v="3"/>
    <n v="443.89"/>
    <n v="0.01"/>
    <n v="1152.72"/>
    <n v="75.7"/>
    <n v="6.6000000000000003E-2"/>
    <n v="66.88"/>
    <x v="1"/>
    <n v="4"/>
    <b v="0"/>
    <s v="Delivered"/>
    <x v="1"/>
    <x v="9"/>
    <n v="9"/>
    <x v="1"/>
    <x v="23"/>
    <s v="26-35"/>
    <x v="2"/>
    <x v="0"/>
    <n v="0"/>
    <n v="1"/>
    <n v="0"/>
    <n v="1"/>
  </r>
  <r>
    <s v="ORD-02583"/>
    <d v="2023-01-28T00:00:00"/>
    <d v="2023-01-28T00:00:00"/>
    <s v="CUST12302"/>
    <s v="Ananya Bose"/>
    <n v="36"/>
    <n v="36"/>
    <s v="Other"/>
    <s v="Other"/>
    <s v="East"/>
    <s v="Bhubaneswar"/>
    <x v="6"/>
    <x v="13"/>
    <n v="2"/>
    <n v="2"/>
    <n v="3753.91"/>
    <n v="0.2"/>
    <n v="5209.29"/>
    <n v="1157.2"/>
    <n v="0.222"/>
    <n v="78.02"/>
    <x v="3"/>
    <n v="5"/>
    <b v="0"/>
    <s v="Delivered"/>
    <x v="1"/>
    <x v="4"/>
    <n v="4"/>
    <x v="1"/>
    <x v="23"/>
    <s v="36-45"/>
    <x v="3"/>
    <x v="0"/>
    <n v="0"/>
    <n v="1"/>
    <n v="0"/>
    <n v="1"/>
  </r>
  <r>
    <s v="ORD-02584"/>
    <d v="2023-01-28T00:00:00"/>
    <d v="2023-01-28T00:00:00"/>
    <s v="CUST37196"/>
    <s v="Ritu Verma"/>
    <n v="31"/>
    <n v="31"/>
    <s v="Female"/>
    <s v="Female"/>
    <s v="North"/>
    <s v="Amritsar"/>
    <x v="4"/>
    <x v="8"/>
    <m/>
    <m/>
    <n v="1098.6400000000001"/>
    <n v="0.36"/>
    <n v="770.95"/>
    <n v="261.79000000000002"/>
    <n v="0.34"/>
    <n v="27.79"/>
    <x v="0"/>
    <n v="4"/>
    <b v="0"/>
    <s v="Delivered"/>
    <x v="1"/>
    <x v="9"/>
    <n v="9"/>
    <x v="1"/>
    <x v="23"/>
    <s v="26-35"/>
    <x v="1"/>
    <x v="0"/>
    <n v="0"/>
    <n v="1"/>
    <n v="0"/>
    <n v="1"/>
  </r>
  <r>
    <s v="ORD-02581"/>
    <d v="2023-01-27T00:00:00"/>
    <d v="2023-01-27T00:00:00"/>
    <s v="CUST31891"/>
    <s v="Nikhil Kumar"/>
    <n v="55"/>
    <n v="55"/>
    <s v="Female"/>
    <s v="Female"/>
    <s v="West"/>
    <s v="Mumbai"/>
    <x v="4"/>
    <x v="36"/>
    <n v="10"/>
    <n v="10"/>
    <n v="262.24"/>
    <n v="0.25"/>
    <n v="1767.24"/>
    <n v="706.13"/>
    <n v="0.4"/>
    <n v="81.67"/>
    <x v="0"/>
    <n v="3"/>
    <b v="0"/>
    <s v="Delivered"/>
    <x v="1"/>
    <x v="1"/>
    <n v="5"/>
    <x v="1"/>
    <x v="23"/>
    <s v="46-60"/>
    <x v="0"/>
    <x v="0"/>
    <n v="0"/>
    <n v="1"/>
    <n v="0"/>
    <n v="1"/>
  </r>
  <r>
    <s v="ORD-02579"/>
    <d v="2023-01-27T00:00:00"/>
    <d v="2023-01-27T00:00:00"/>
    <s v="CUST31841"/>
    <s v="Kavya Joshi"/>
    <n v="57"/>
    <n v="57"/>
    <s v="m"/>
    <s v="Male"/>
    <s v="East"/>
    <s v="Bhubaneswar"/>
    <x v="5"/>
    <x v="18"/>
    <n v="2"/>
    <n v="2"/>
    <n v="4266.54"/>
    <n v="0.25"/>
    <n v="6436.16"/>
    <n v="1469.74"/>
    <n v="0.22800000000000001"/>
    <n v="75.67"/>
    <x v="4"/>
    <m/>
    <b v="0"/>
    <s v="Delivered"/>
    <x v="1"/>
    <x v="10"/>
    <n v="2"/>
    <x v="1"/>
    <x v="23"/>
    <s v="46-60"/>
    <x v="0"/>
    <x v="0"/>
    <n v="0"/>
    <n v="1"/>
    <n v="0"/>
    <n v="1"/>
  </r>
  <r>
    <s v="ORD-02582"/>
    <d v="2023-01-27T00:00:00"/>
    <d v="2023-01-27T00:00:00"/>
    <s v="CUST82185"/>
    <s v="Ananya Shah"/>
    <n v="5"/>
    <n v="5"/>
    <s v="Male"/>
    <s v="Male"/>
    <s v="North"/>
    <s v="Ludhiana"/>
    <x v="3"/>
    <x v="31"/>
    <n v="7"/>
    <n v="7"/>
    <n v="339.27"/>
    <n v="0.26"/>
    <n v="1329.9"/>
    <n v="86.12"/>
    <n v="6.5000000000000002E-2"/>
    <n v="73.680000000000007"/>
    <x v="2"/>
    <n v="1"/>
    <b v="0"/>
    <s v="Delivered"/>
    <x v="1"/>
    <x v="4"/>
    <n v="4"/>
    <x v="1"/>
    <x v="23"/>
    <s v="&lt;18"/>
    <x v="0"/>
    <x v="0"/>
    <n v="0"/>
    <n v="1"/>
    <n v="0"/>
    <n v="1"/>
  </r>
  <r>
    <s v="ORD-02578"/>
    <d v="2023-01-27T00:00:00"/>
    <d v="2023-01-27T00:00:00"/>
    <s v="CUST92230"/>
    <s v="Pooja Kapoor"/>
    <n v="40"/>
    <n v="40"/>
    <s v="Male"/>
    <s v="Male"/>
    <s v="South"/>
    <s v="Bangalore"/>
    <x v="6"/>
    <x v="37"/>
    <n v="8"/>
    <n v="8"/>
    <n v="3588.97"/>
    <m/>
    <n v="25017.3"/>
    <n v="6791.82"/>
    <n v="0.27100000000000002"/>
    <n v="59.97"/>
    <x v="4"/>
    <n v="5"/>
    <b v="0"/>
    <s v="Delivered"/>
    <x v="1"/>
    <x v="3"/>
    <n v="10"/>
    <x v="1"/>
    <x v="23"/>
    <s v="36-45"/>
    <x v="5"/>
    <x v="0"/>
    <n v="0"/>
    <n v="1"/>
    <n v="0"/>
    <n v="1"/>
  </r>
  <r>
    <s v="ORD-02577"/>
    <d v="2023-01-27T00:00:00"/>
    <d v="2023-01-27T00:00:00"/>
    <s v="CUST41943"/>
    <s v="Sunita Nair"/>
    <n v="47"/>
    <n v="47"/>
    <s v="Male"/>
    <s v="Male"/>
    <s v="North"/>
    <s v="Delhi"/>
    <x v="4"/>
    <x v="32"/>
    <n v="9"/>
    <n v="9"/>
    <n v="1160.5999999999999"/>
    <n v="0.2"/>
    <n v="8089.96"/>
    <n v="3888.59"/>
    <n v="0.48099999999999998"/>
    <n v="70.91"/>
    <x v="4"/>
    <m/>
    <b v="0"/>
    <s v="Delivered"/>
    <x v="1"/>
    <x v="6"/>
    <n v="6"/>
    <x v="1"/>
    <x v="23"/>
    <s v="46-60"/>
    <x v="3"/>
    <x v="0"/>
    <n v="0"/>
    <n v="1"/>
    <n v="0"/>
    <n v="1"/>
  </r>
  <r>
    <s v="ORD-02576"/>
    <d v="2023-01-27T00:00:00"/>
    <d v="2023-01-27T00:00:00"/>
    <s v="CUST12074"/>
    <s v="Shreya Kapoor"/>
    <n v="38"/>
    <n v="38"/>
    <s v="Other"/>
    <s v="Other"/>
    <s v="East"/>
    <s v="Patna"/>
    <x v="6"/>
    <x v="21"/>
    <n v="1"/>
    <n v="1"/>
    <n v="3316.89"/>
    <n v="0.02"/>
    <n v="2808.53"/>
    <n v="1124.49"/>
    <n v="0.4"/>
    <n v="73.41"/>
    <x v="3"/>
    <n v="5"/>
    <b v="0"/>
    <s v="Cancelled"/>
    <x v="3"/>
    <x v="3"/>
    <n v="10"/>
    <x v="1"/>
    <x v="23"/>
    <s v="36-45"/>
    <x v="2"/>
    <x v="0"/>
    <n v="0"/>
    <n v="0"/>
    <n v="1"/>
    <n v="1"/>
  </r>
  <r>
    <s v="ORD-02575"/>
    <d v="2023-01-27T00:00:00"/>
    <d v="2023-01-27T00:00:00"/>
    <s v="CUST52736"/>
    <s v="Deepa Nair"/>
    <n v="30"/>
    <n v="30"/>
    <s v="Male"/>
    <s v="Male"/>
    <s v="East"/>
    <s v="Guwahati"/>
    <x v="5"/>
    <x v="41"/>
    <n v="3"/>
    <n v="3"/>
    <n v="5115.87"/>
    <n v="0.03"/>
    <n v="15447.04"/>
    <n v="2902.6"/>
    <n v="0.188"/>
    <n v="93.03"/>
    <x v="4"/>
    <n v="1"/>
    <b v="0"/>
    <s v="Delivered"/>
    <x v="1"/>
    <x v="6"/>
    <n v="6"/>
    <x v="1"/>
    <x v="23"/>
    <s v="26-35"/>
    <x v="2"/>
    <x v="0"/>
    <n v="0"/>
    <n v="1"/>
    <n v="0"/>
    <n v="1"/>
  </r>
  <r>
    <s v="ORD-02580"/>
    <d v="2023-01-27T00:00:00"/>
    <d v="2023-01-27T00:00:00"/>
    <s v="CUST20280"/>
    <s v="Priya Patel"/>
    <n v="46"/>
    <n v="46"/>
    <s v="Other"/>
    <s v="Other"/>
    <s v="West"/>
    <s v="Surat"/>
    <x v="0"/>
    <x v="38"/>
    <n v="4"/>
    <n v="4"/>
    <n v="1660.82"/>
    <n v="0.21"/>
    <n v="5505.54"/>
    <n v="2444.92"/>
    <n v="0.44400000000000001"/>
    <n v="41.4"/>
    <x v="5"/>
    <n v="3"/>
    <b v="0"/>
    <s v="Delivered"/>
    <x v="1"/>
    <x v="8"/>
    <n v="7"/>
    <x v="1"/>
    <x v="23"/>
    <s v="46-60"/>
    <x v="0"/>
    <x v="0"/>
    <n v="0"/>
    <n v="1"/>
    <n v="0"/>
    <n v="1"/>
  </r>
  <r>
    <s v="ORD-02574"/>
    <d v="2023-01-26T00:00:00"/>
    <d v="2023-01-26T00:00:00"/>
    <s v="CUST72214"/>
    <s v="Nisha Nair"/>
    <n v="41"/>
    <n v="41"/>
    <s v="F"/>
    <s v="Female"/>
    <s v="East"/>
    <s v="Kolkata"/>
    <x v="3"/>
    <x v="25"/>
    <m/>
    <m/>
    <n v="462.27"/>
    <n v="0.28999999999999998"/>
    <n v="302.37"/>
    <n v="27.61"/>
    <n v="9.0999999999999998E-2"/>
    <n v="74.430000000000007"/>
    <x v="0"/>
    <n v="4"/>
    <b v="0"/>
    <s v="Delivered"/>
    <x v="1"/>
    <x v="6"/>
    <n v="6"/>
    <x v="1"/>
    <x v="23"/>
    <s v="36-45"/>
    <x v="0"/>
    <x v="0"/>
    <n v="0"/>
    <n v="1"/>
    <n v="0"/>
    <n v="1"/>
  </r>
  <r>
    <s v="ORD-02572"/>
    <d v="2023-01-25T00:00:00"/>
    <d v="2023-01-25T00:00:00"/>
    <s v="CUST19082"/>
    <s v="Sanjay Joshi"/>
    <n v="38"/>
    <n v="38"/>
    <s v="Other"/>
    <s v="Other"/>
    <s v="West"/>
    <s v="Pune"/>
    <x v="6"/>
    <x v="23"/>
    <n v="8"/>
    <n v="8"/>
    <n v="3747.11"/>
    <n v="0.15"/>
    <n v="25653.59"/>
    <n v="8023.16"/>
    <n v="0.313"/>
    <n v="35.729999999999997"/>
    <x v="4"/>
    <n v="5"/>
    <b v="0"/>
    <s v="Cancelled"/>
    <x v="3"/>
    <x v="2"/>
    <n v="1"/>
    <x v="1"/>
    <x v="23"/>
    <s v="36-45"/>
    <x v="3"/>
    <x v="0"/>
    <n v="0"/>
    <n v="0"/>
    <n v="1"/>
    <n v="1"/>
  </r>
  <r>
    <s v="ORD-02573"/>
    <d v="2023-01-25T00:00:00"/>
    <d v="2023-01-25T00:00:00"/>
    <s v="CUST56165"/>
    <s v="Nikhil Patel"/>
    <n v="42"/>
    <n v="42"/>
    <s v="Other"/>
    <s v="Other"/>
    <s v="East"/>
    <s v="Patna"/>
    <x v="2"/>
    <x v="30"/>
    <n v="6"/>
    <n v="6"/>
    <n v="59741.71"/>
    <n v="0.16"/>
    <n v="274146.03999999998"/>
    <n v="37793.71"/>
    <n v="0.13800000000000001"/>
    <n v="70.42"/>
    <x v="4"/>
    <n v="5"/>
    <b v="0"/>
    <s v="Delivered"/>
    <x v="1"/>
    <x v="3"/>
    <n v="10"/>
    <x v="1"/>
    <x v="23"/>
    <s v="36-45"/>
    <x v="3"/>
    <x v="0"/>
    <n v="0"/>
    <n v="1"/>
    <n v="0"/>
    <n v="1"/>
  </r>
  <r>
    <s v="ORD-02571"/>
    <d v="2023-01-25T00:00:00"/>
    <d v="2023-01-25T00:00:00"/>
    <s v="CUST27786"/>
    <s v="Nikhil Shah"/>
    <n v="27"/>
    <n v="27"/>
    <s v="Male"/>
    <s v="Male"/>
    <s v="Central"/>
    <s v="Nagpur"/>
    <x v="3"/>
    <x v="33"/>
    <n v="2"/>
    <n v="2"/>
    <n v="419.88"/>
    <n v="0.03"/>
    <n v="701.1"/>
    <n v="57.86"/>
    <n v="8.3000000000000004E-2"/>
    <n v="49.02"/>
    <x v="1"/>
    <n v="2"/>
    <b v="0"/>
    <s v="Shipped"/>
    <x v="4"/>
    <x v="8"/>
    <n v="7"/>
    <x v="1"/>
    <x v="23"/>
    <s v="26-35"/>
    <x v="2"/>
    <x v="0"/>
    <n v="0"/>
    <n v="0"/>
    <n v="0"/>
    <n v="1"/>
  </r>
  <r>
    <s v="ORD-02570"/>
    <d v="2023-01-24T00:00:00"/>
    <d v="2023-01-24T00:00:00"/>
    <s v="CUST14169"/>
    <s v="Deepa Gupta"/>
    <n v="33"/>
    <n v="33"/>
    <s v="Male"/>
    <s v="Male"/>
    <s v="Central"/>
    <s v="Indore"/>
    <x v="4"/>
    <x v="29"/>
    <n v="6"/>
    <n v="6"/>
    <n v="1149.8599999999999"/>
    <n v="0.21"/>
    <n v="5203.29"/>
    <n v="2215.79"/>
    <n v="0.42599999999999999"/>
    <n v="26.1"/>
    <x v="5"/>
    <n v="4"/>
    <b v="1"/>
    <s v="Returned"/>
    <x v="0"/>
    <x v="5"/>
    <n v="8"/>
    <x v="1"/>
    <x v="23"/>
    <s v="26-35"/>
    <x v="0"/>
    <x v="0"/>
    <n v="1"/>
    <n v="1"/>
    <n v="0"/>
    <n v="1"/>
  </r>
  <r>
    <s v="ORD-02569"/>
    <d v="2023-01-23T00:00:00"/>
    <d v="2023-01-23T00:00:00"/>
    <s v="CUST55735"/>
    <s v="Vikram Gupta"/>
    <n v="21"/>
    <n v="21"/>
    <s v="Male"/>
    <s v="Male"/>
    <s v="South"/>
    <s v="Kochi"/>
    <x v="4"/>
    <x v="8"/>
    <n v="5"/>
    <n v="5"/>
    <n v="238.01"/>
    <n v="0.34"/>
    <n v="658.25"/>
    <n v="358.98"/>
    <n v="0.54500000000000004"/>
    <n v="83.77"/>
    <x v="3"/>
    <n v="3"/>
    <b v="0"/>
    <s v="Delivered"/>
    <x v="1"/>
    <x v="9"/>
    <n v="9"/>
    <x v="1"/>
    <x v="23"/>
    <s v="18-25"/>
    <x v="1"/>
    <x v="0"/>
    <n v="0"/>
    <n v="1"/>
    <n v="0"/>
    <n v="1"/>
  </r>
  <r>
    <s v="ORD-02568"/>
    <d v="2023-01-20T00:00:00"/>
    <d v="2023-01-20T00:00:00"/>
    <s v="CUST63565"/>
    <s v="Vikram Mehta"/>
    <n v="24"/>
    <n v="24"/>
    <s v="Other"/>
    <s v="Other"/>
    <s v="Central"/>
    <s v="Nagpur"/>
    <x v="4"/>
    <x v="36"/>
    <n v="9"/>
    <n v="9"/>
    <n v="493.03"/>
    <n v="0.21"/>
    <n v="3326.77"/>
    <n v="1860.71"/>
    <n v="0.55900000000000005"/>
    <n v="83.24"/>
    <x v="5"/>
    <m/>
    <b v="0"/>
    <s v="Delivered"/>
    <x v="1"/>
    <x v="5"/>
    <n v="8"/>
    <x v="1"/>
    <x v="23"/>
    <s v="18-25"/>
    <x v="0"/>
    <x v="0"/>
    <n v="0"/>
    <n v="1"/>
    <n v="0"/>
    <n v="1"/>
  </r>
  <r>
    <s v="ORD-02565"/>
    <d v="2023-01-17T00:00:00"/>
    <d v="2023-01-17T00:00:00"/>
    <s v="CUST71120"/>
    <s v="Ritu Nair"/>
    <n v="35"/>
    <n v="35"/>
    <s v="Male"/>
    <s v="Male"/>
    <s v="North"/>
    <s v="Amritsar"/>
    <x v="1"/>
    <x v="1"/>
    <n v="3"/>
    <n v="3"/>
    <n v="31242.32"/>
    <n v="0.01"/>
    <n v="92924.36"/>
    <n v="27403.47"/>
    <n v="0.29499999999999998"/>
    <n v="52.73"/>
    <x v="5"/>
    <n v="3"/>
    <b v="1"/>
    <s v="Returned"/>
    <x v="0"/>
    <x v="4"/>
    <n v="4"/>
    <x v="1"/>
    <x v="23"/>
    <s v="26-35"/>
    <x v="2"/>
    <x v="0"/>
    <n v="1"/>
    <n v="1"/>
    <n v="0"/>
    <n v="1"/>
  </r>
  <r>
    <s v="ORD-02567"/>
    <d v="2023-01-17T00:00:00"/>
    <d v="2023-01-17T00:00:00"/>
    <s v="CUST46311"/>
    <s v="Nisha Shah"/>
    <n v="21"/>
    <n v="21"/>
    <s v="Female"/>
    <s v="Female"/>
    <s v="North"/>
    <s v="Delhi"/>
    <x v="3"/>
    <x v="33"/>
    <n v="1"/>
    <n v="1"/>
    <n v="235.69"/>
    <n v="0.27"/>
    <n v="145.65"/>
    <n v="13.54"/>
    <n v="9.2999999999999999E-2"/>
    <n v="59.77"/>
    <x v="0"/>
    <n v="5"/>
    <b v="0"/>
    <s v="Delivered"/>
    <x v="1"/>
    <x v="0"/>
    <n v="3"/>
    <x v="1"/>
    <x v="23"/>
    <s v="18-25"/>
    <x v="0"/>
    <x v="0"/>
    <n v="0"/>
    <n v="1"/>
    <n v="0"/>
    <n v="1"/>
  </r>
  <r>
    <s v="ORD-02566"/>
    <d v="2023-01-17T00:00:00"/>
    <d v="2023-01-17T00:00:00"/>
    <s v="CUST73248"/>
    <s v="Sunita Nair"/>
    <n v="18"/>
    <n v="18"/>
    <s v="Other"/>
    <s v="Other"/>
    <s v="North"/>
    <s v="Amritsar"/>
    <x v="6"/>
    <x v="13"/>
    <n v="5"/>
    <n v="5"/>
    <n v="3294.49"/>
    <n v="0.36"/>
    <n v="11296.68"/>
    <n v="4457.7299999999996"/>
    <n v="0.39500000000000002"/>
    <n v="69.790000000000006"/>
    <x v="1"/>
    <m/>
    <b v="0"/>
    <s v="Delivered"/>
    <x v="1"/>
    <x v="0"/>
    <n v="3"/>
    <x v="1"/>
    <x v="23"/>
    <s v="18-25"/>
    <x v="1"/>
    <x v="0"/>
    <n v="0"/>
    <n v="1"/>
    <n v="0"/>
    <n v="1"/>
  </r>
  <r>
    <s v="ORD-02563"/>
    <d v="2023-01-16T00:00:00"/>
    <d v="2023-01-16T00:00:00"/>
    <s v="CUST04574"/>
    <s v="Sunita Shah"/>
    <n v="11"/>
    <n v="11"/>
    <s v="Female"/>
    <s v="Female"/>
    <s v="South"/>
    <s v="Chennai"/>
    <x v="5"/>
    <x v="22"/>
    <n v="5"/>
    <n v="5"/>
    <n v="4093.28"/>
    <n v="0.23"/>
    <n v="14415.44"/>
    <n v="2444.13"/>
    <n v="0.17"/>
    <n v="77.13"/>
    <x v="5"/>
    <n v="2"/>
    <b v="0"/>
    <s v="Cancelled"/>
    <x v="3"/>
    <x v="8"/>
    <n v="7"/>
    <x v="1"/>
    <x v="23"/>
    <s v="&lt;18"/>
    <x v="0"/>
    <x v="0"/>
    <n v="0"/>
    <n v="0"/>
    <n v="1"/>
    <n v="1"/>
  </r>
  <r>
    <s v="ORD-02564"/>
    <d v="2023-01-16T00:00:00"/>
    <d v="2023-01-16T00:00:00"/>
    <s v="CUST30884"/>
    <s v="Priya Singh"/>
    <n v="34"/>
    <n v="34"/>
    <s v="Other"/>
    <s v="Other"/>
    <s v="East"/>
    <s v="Patna"/>
    <x v="6"/>
    <x v="37"/>
    <n v="1"/>
    <n v="1"/>
    <n v="3320.34"/>
    <n v="0.13"/>
    <n v="2592.3000000000002"/>
    <n v="1110.93"/>
    <n v="0.42899999999999999"/>
    <n v="91.86"/>
    <x v="2"/>
    <n v="4"/>
    <b v="0"/>
    <s v="Delivered"/>
    <x v="1"/>
    <x v="6"/>
    <n v="6"/>
    <x v="1"/>
    <x v="23"/>
    <s v="26-35"/>
    <x v="3"/>
    <x v="0"/>
    <n v="0"/>
    <n v="1"/>
    <n v="0"/>
    <n v="1"/>
  </r>
  <r>
    <s v="ORD-02562"/>
    <d v="2023-01-15T00:00:00"/>
    <d v="2023-01-15T00:00:00"/>
    <s v="CUST95323"/>
    <s v="Amit Reddy"/>
    <n v="62"/>
    <n v="62"/>
    <s v="Male"/>
    <s v="Male"/>
    <s v="South"/>
    <s v="Chennai"/>
    <x v="4"/>
    <x v="32"/>
    <n v="4"/>
    <n v="4"/>
    <n v="1045.52"/>
    <n v="0.19"/>
    <n v="3378.55"/>
    <n v="1234.47"/>
    <n v="0.36499999999999999"/>
    <n v="69.47"/>
    <x v="1"/>
    <n v="4"/>
    <b v="0"/>
    <s v="Delivered"/>
    <x v="1"/>
    <x v="0"/>
    <n v="3"/>
    <x v="1"/>
    <x v="23"/>
    <s v="60+"/>
    <x v="3"/>
    <x v="0"/>
    <n v="0"/>
    <n v="1"/>
    <n v="0"/>
    <n v="1"/>
  </r>
  <r>
    <s v="ORD-02561"/>
    <d v="2023-01-14T00:00:00"/>
    <d v="2023-01-14T00:00:00"/>
    <s v="CUST34744"/>
    <s v="Meera Joshi"/>
    <n v="38"/>
    <n v="38"/>
    <s v="Male"/>
    <s v="Male"/>
    <s v="North"/>
    <s v="Ludhiana"/>
    <x v="2"/>
    <x v="30"/>
    <n v="6"/>
    <n v="6"/>
    <n v="8947.94"/>
    <n v="0.18"/>
    <n v="39941.040000000001"/>
    <n v="4114.43"/>
    <n v="0.10299999999999999"/>
    <n v="67.17"/>
    <x v="4"/>
    <n v="4"/>
    <b v="0"/>
    <s v="Cancelled"/>
    <x v="3"/>
    <x v="3"/>
    <n v="10"/>
    <x v="1"/>
    <x v="23"/>
    <s v="36-45"/>
    <x v="3"/>
    <x v="0"/>
    <n v="0"/>
    <n v="0"/>
    <n v="1"/>
    <n v="1"/>
  </r>
  <r>
    <s v="ORD-02557"/>
    <d v="2023-01-14T00:00:00"/>
    <d v="2023-01-14T00:00:00"/>
    <s v="CUST61978"/>
    <s v="Amit Chatterjee"/>
    <n v="13"/>
    <n v="13"/>
    <s v="Female"/>
    <s v="Female"/>
    <s v="South"/>
    <s v="Kochi"/>
    <x v="6"/>
    <x v="24"/>
    <n v="4"/>
    <n v="4"/>
    <n v="1975.84"/>
    <n v="0.38"/>
    <n v="3561.8"/>
    <n v="1285.6300000000001"/>
    <n v="0.36099999999999999"/>
    <n v="69.349999999999994"/>
    <x v="1"/>
    <n v="2"/>
    <b v="0"/>
    <s v="Delivered"/>
    <x v="1"/>
    <x v="8"/>
    <n v="7"/>
    <x v="1"/>
    <x v="23"/>
    <s v="&lt;18"/>
    <x v="1"/>
    <x v="0"/>
    <n v="0"/>
    <n v="1"/>
    <n v="0"/>
    <n v="1"/>
  </r>
  <r>
    <s v="ORD-02558"/>
    <d v="2023-01-14T00:00:00"/>
    <d v="2023-01-14T00:00:00"/>
    <s v="CUST46065"/>
    <s v="Ananya Rao"/>
    <n v="37"/>
    <n v="37"/>
    <s v="Other"/>
    <s v="Other"/>
    <s v="West"/>
    <s v="Pune"/>
    <x v="1"/>
    <x v="3"/>
    <m/>
    <m/>
    <n v="9906.7099999999991"/>
    <n v="0.34"/>
    <n v="6687.73"/>
    <n v="1816.22"/>
    <n v="0.27200000000000002"/>
    <n v="51.63"/>
    <x v="0"/>
    <n v="3"/>
    <b v="0"/>
    <s v="Delivered"/>
    <x v="1"/>
    <x v="5"/>
    <n v="8"/>
    <x v="1"/>
    <x v="23"/>
    <s v="36-45"/>
    <x v="1"/>
    <x v="0"/>
    <n v="0"/>
    <n v="1"/>
    <n v="0"/>
    <n v="1"/>
  </r>
  <r>
    <s v="ORD-02560"/>
    <d v="2023-01-14T00:00:00"/>
    <d v="2023-01-14T00:00:00"/>
    <s v="CUST90788"/>
    <s v="Kavya Kapoor"/>
    <n v="999"/>
    <m/>
    <s v="Female"/>
    <s v="Female"/>
    <s v="South"/>
    <s v="Kochi"/>
    <x v="2"/>
    <x v="30"/>
    <n v="999"/>
    <m/>
    <n v="18619.45"/>
    <n v="0"/>
    <n v="17360314.170000002"/>
    <n v="2445648.4300000002"/>
    <n v="0.14099999999999999"/>
    <n v="82.19"/>
    <x v="0"/>
    <n v="1"/>
    <b v="0"/>
    <s v="Delivered"/>
    <x v="1"/>
    <x v="1"/>
    <n v="5"/>
    <x v="1"/>
    <x v="23"/>
    <s v="Unknown"/>
    <x v="4"/>
    <x v="1"/>
    <n v="0"/>
    <n v="1"/>
    <n v="0"/>
    <n v="1"/>
  </r>
  <r>
    <s v="ORD-02559"/>
    <d v="2023-01-14T00:00:00"/>
    <d v="2023-01-14T00:00:00"/>
    <s v="CUST02955"/>
    <s v="Aarav Sharma"/>
    <n v="46"/>
    <n v="46"/>
    <s v="F"/>
    <s v="Female"/>
    <s v="East"/>
    <s v="Patna"/>
    <x v="0"/>
    <x v="38"/>
    <n v="1"/>
    <n v="1"/>
    <n v="1511.99"/>
    <n v="0.39"/>
    <n v="914.13"/>
    <n v="402.56"/>
    <n v="0.44"/>
    <n v="88.69"/>
    <x v="3"/>
    <n v="1"/>
    <b v="0"/>
    <s v="Cancelled"/>
    <x v="3"/>
    <x v="8"/>
    <n v="7"/>
    <x v="1"/>
    <x v="23"/>
    <s v="46-60"/>
    <x v="1"/>
    <x v="0"/>
    <n v="0"/>
    <n v="0"/>
    <n v="1"/>
    <n v="1"/>
  </r>
  <r>
    <s v="ORD-02555"/>
    <d v="2023-01-13T00:00:00"/>
    <d v="2023-01-13T00:00:00"/>
    <s v="CUST46238"/>
    <s v="Nisha Singh"/>
    <n v="13"/>
    <n v="13"/>
    <s v="Other"/>
    <s v="Other"/>
    <s v="South"/>
    <s v="Chennai"/>
    <x v="3"/>
    <x v="40"/>
    <n v="6"/>
    <n v="6"/>
    <n v="429.91"/>
    <n v="0.36"/>
    <n v="1429.71"/>
    <n v="163.29"/>
    <n v="0.114"/>
    <n v="71.98"/>
    <x v="1"/>
    <n v="3"/>
    <b v="0"/>
    <s v="Delivered"/>
    <x v="1"/>
    <x v="0"/>
    <n v="3"/>
    <x v="1"/>
    <x v="23"/>
    <s v="&lt;18"/>
    <x v="1"/>
    <x v="0"/>
    <n v="0"/>
    <n v="1"/>
    <n v="0"/>
    <n v="1"/>
  </r>
  <r>
    <s v="ORD-02556"/>
    <d v="2023-01-13T00:00:00"/>
    <d v="2023-01-13T00:00:00"/>
    <s v="CUST44541"/>
    <s v="Priya Iyer"/>
    <n v="45"/>
    <n v="45"/>
    <s v="Other"/>
    <s v="Other"/>
    <s v="South"/>
    <s v="Chennai"/>
    <x v="6"/>
    <x v="24"/>
    <n v="7"/>
    <n v="7"/>
    <n v="3456.76"/>
    <n v="0.34"/>
    <n v="15504.08"/>
    <n v="3634.35"/>
    <n v="0.23400000000000001"/>
    <n v="86.38"/>
    <x v="2"/>
    <n v="1"/>
    <b v="0"/>
    <s v="Delivered"/>
    <x v="1"/>
    <x v="0"/>
    <n v="3"/>
    <x v="1"/>
    <x v="23"/>
    <s v="36-45"/>
    <x v="1"/>
    <x v="0"/>
    <n v="0"/>
    <n v="1"/>
    <n v="0"/>
    <n v="1"/>
  </r>
  <r>
    <s v="ORD-02550"/>
    <d v="2023-01-12T00:00:00"/>
    <d v="2023-01-12T00:00:00"/>
    <s v="CUST69130"/>
    <s v="Sunita Pillai"/>
    <n v="48"/>
    <n v="48"/>
    <s v="Other"/>
    <s v="Other"/>
    <s v="North"/>
    <s v="Amritsar"/>
    <x v="5"/>
    <x v="41"/>
    <n v="6"/>
    <n v="6"/>
    <n v="13916.75"/>
    <n v="0.25"/>
    <n v="54342.29"/>
    <n v="12305.07"/>
    <n v="0.22600000000000001"/>
    <n v="38.89"/>
    <x v="3"/>
    <n v="4"/>
    <b v="0"/>
    <s v="Pending"/>
    <x v="2"/>
    <x v="7"/>
    <m/>
    <x v="1"/>
    <x v="23"/>
    <s v="46-60"/>
    <x v="0"/>
    <x v="0"/>
    <n v="0"/>
    <n v="0"/>
    <n v="0"/>
    <n v="1"/>
  </r>
  <r>
    <s v="ORD-02547"/>
    <d v="2023-01-12T00:00:00"/>
    <d v="2023-01-12T00:00:00"/>
    <s v="CUST35370"/>
    <s v="Meera Iyer"/>
    <n v="13"/>
    <n v="13"/>
    <s v="Male"/>
    <s v="Male"/>
    <s v="South"/>
    <s v="Hyderabad"/>
    <x v="1"/>
    <x v="3"/>
    <n v="10"/>
    <n v="10"/>
    <n v="4609.6000000000004"/>
    <n v="0.39"/>
    <n v="22527.45"/>
    <n v="6267.09"/>
    <n v="0.27800000000000002"/>
    <n v="72.790000000000006"/>
    <x v="1"/>
    <n v="3"/>
    <b v="1"/>
    <s v="Returned"/>
    <x v="0"/>
    <x v="4"/>
    <n v="4"/>
    <x v="1"/>
    <x v="23"/>
    <s v="&lt;18"/>
    <x v="1"/>
    <x v="0"/>
    <n v="1"/>
    <n v="1"/>
    <n v="0"/>
    <n v="1"/>
  </r>
  <r>
    <s v="ORD-02551"/>
    <d v="2023-01-12T00:00:00"/>
    <d v="2023-01-12T00:00:00"/>
    <s v="CUST18241"/>
    <s v="Nisha Kapoor"/>
    <n v="54"/>
    <n v="54"/>
    <s v="Female"/>
    <s v="Female"/>
    <s v="Central"/>
    <s v="Bhopal"/>
    <x v="5"/>
    <x v="41"/>
    <n v="8"/>
    <n v="8"/>
    <n v="7866.66"/>
    <n v="0.28000000000000003"/>
    <n v="36459.410000000003"/>
    <n v="9536.2099999999991"/>
    <n v="0.26200000000000001"/>
    <n v="48.3"/>
    <x v="4"/>
    <n v="4"/>
    <b v="0"/>
    <s v="Cancelled"/>
    <x v="3"/>
    <x v="10"/>
    <n v="2"/>
    <x v="1"/>
    <x v="23"/>
    <s v="46-60"/>
    <x v="0"/>
    <x v="0"/>
    <n v="0"/>
    <n v="0"/>
    <n v="1"/>
    <n v="1"/>
  </r>
  <r>
    <s v="ORD-02546"/>
    <d v="2023-01-12T00:00:00"/>
    <d v="2023-01-12T00:00:00"/>
    <s v="CUST96368"/>
    <s v="Kavya Gupta"/>
    <n v="29"/>
    <n v="29"/>
    <s v="Female"/>
    <s v="Female"/>
    <s v="Central"/>
    <s v="Raipur"/>
    <x v="3"/>
    <x v="25"/>
    <n v="1"/>
    <n v="1"/>
    <n v="243.91"/>
    <n v="0.3"/>
    <n v="164.22"/>
    <n v="16.45"/>
    <n v="0.1"/>
    <n v="53.75"/>
    <x v="1"/>
    <n v="5"/>
    <b v="0"/>
    <s v="Shipped"/>
    <x v="4"/>
    <x v="0"/>
    <n v="3"/>
    <x v="1"/>
    <x v="23"/>
    <s v="26-35"/>
    <x v="0"/>
    <x v="0"/>
    <n v="0"/>
    <n v="0"/>
    <n v="0"/>
    <n v="1"/>
  </r>
  <r>
    <s v="ORD-02553"/>
    <d v="2023-01-12T00:00:00"/>
    <d v="2023-01-12T00:00:00"/>
    <s v="CUST10304"/>
    <s v="Pooja Reddy"/>
    <n v="53"/>
    <n v="53"/>
    <s v="Female"/>
    <s v="Female"/>
    <s v="North"/>
    <s v="Amritsar"/>
    <x v="3"/>
    <x v="33"/>
    <n v="1"/>
    <n v="1"/>
    <n v="114.17"/>
    <n v="0.1"/>
    <n v="90.79"/>
    <n v="8.1"/>
    <n v="8.8999999999999996E-2"/>
    <n v="44.85"/>
    <x v="0"/>
    <n v="4"/>
    <b v="0"/>
    <s v="Delivered"/>
    <x v="1"/>
    <x v="9"/>
    <n v="9"/>
    <x v="1"/>
    <x v="23"/>
    <s v="46-60"/>
    <x v="2"/>
    <x v="0"/>
    <n v="0"/>
    <n v="1"/>
    <n v="0"/>
    <n v="1"/>
  </r>
  <r>
    <s v="ORD-02549"/>
    <d v="2023-01-12T00:00:00"/>
    <d v="2023-01-12T00:00:00"/>
    <s v="CUST27551"/>
    <s v="Deepa Chatterjee"/>
    <n v="48"/>
    <n v="48"/>
    <s v="Female"/>
    <s v="Female"/>
    <s v="South"/>
    <s v="Bangalore"/>
    <x v="5"/>
    <x v="10"/>
    <n v="4"/>
    <n v="4"/>
    <n v="13669.75"/>
    <n v="0.17"/>
    <n v="43819.54"/>
    <n v="8792.51"/>
    <n v="0.20100000000000001"/>
    <n v="72.709999999999994"/>
    <x v="4"/>
    <n v="3"/>
    <b v="1"/>
    <s v="Returned"/>
    <x v="0"/>
    <x v="3"/>
    <n v="10"/>
    <x v="1"/>
    <x v="23"/>
    <s v="46-60"/>
    <x v="3"/>
    <x v="0"/>
    <n v="1"/>
    <n v="1"/>
    <n v="0"/>
    <n v="1"/>
  </r>
  <r>
    <s v="ORD-02548"/>
    <d v="2023-01-12T00:00:00"/>
    <d v="2023-01-12T00:00:00"/>
    <s v="CUST41169"/>
    <s v="Aditya Iyer"/>
    <n v="46"/>
    <n v="46"/>
    <s v="Male"/>
    <s v="Male"/>
    <s v="East"/>
    <s v="Guwahati"/>
    <x v="1"/>
    <x v="1"/>
    <n v="10"/>
    <n v="10"/>
    <n v="14207.99"/>
    <n v="0.06"/>
    <n v="135263.66"/>
    <n v="39842.93"/>
    <n v="0.29499999999999998"/>
    <n v="65.88"/>
    <x v="1"/>
    <n v="4"/>
    <b v="0"/>
    <s v="Delivered"/>
    <x v="1"/>
    <x v="0"/>
    <n v="3"/>
    <x v="1"/>
    <x v="23"/>
    <s v="46-60"/>
    <x v="2"/>
    <x v="0"/>
    <n v="0"/>
    <n v="1"/>
    <n v="0"/>
    <n v="1"/>
  </r>
  <r>
    <s v="ORD-02554"/>
    <d v="2023-01-12T00:00:00"/>
    <d v="2023-01-12T00:00:00"/>
    <s v="CUST72987"/>
    <s v="Sanjay Verma"/>
    <n v="32"/>
    <n v="32"/>
    <s v="Male"/>
    <s v="Male"/>
    <s v="North"/>
    <s v="Ludhiana"/>
    <x v="0"/>
    <x v="19"/>
    <n v="5"/>
    <n v="5"/>
    <n v="1481.3"/>
    <n v="0.31"/>
    <n v="4531.1499999999996"/>
    <n v="1360.74"/>
    <n v="0.3"/>
    <n v="44.59"/>
    <x v="1"/>
    <n v="2"/>
    <b v="0"/>
    <s v="Pending"/>
    <x v="2"/>
    <x v="10"/>
    <n v="2"/>
    <x v="1"/>
    <x v="23"/>
    <s v="26-35"/>
    <x v="1"/>
    <x v="0"/>
    <n v="0"/>
    <n v="0"/>
    <n v="0"/>
    <n v="1"/>
  </r>
  <r>
    <s v="ORD-02552"/>
    <d v="2023-01-12T00:00:00"/>
    <d v="2023-01-12T00:00:00"/>
    <s v="CUST30853"/>
    <s v="Ritu Singh"/>
    <n v="40"/>
    <n v="40"/>
    <s v="Female"/>
    <s v="Female"/>
    <s v="North"/>
    <s v="Delhi"/>
    <x v="0"/>
    <x v="19"/>
    <n v="10"/>
    <n v="10"/>
    <n v="544.05999999999995"/>
    <n v="0.02"/>
    <n v="4863.92"/>
    <n v="2369.17"/>
    <n v="0.48699999999999999"/>
    <n v="69.040000000000006"/>
    <x v="1"/>
    <n v="3"/>
    <b v="0"/>
    <s v="Shipped"/>
    <x v="4"/>
    <x v="6"/>
    <n v="6"/>
    <x v="1"/>
    <x v="23"/>
    <s v="36-45"/>
    <x v="2"/>
    <x v="0"/>
    <n v="0"/>
    <n v="0"/>
    <n v="0"/>
    <n v="1"/>
  </r>
  <r>
    <s v="ORD-02545"/>
    <d v="2023-01-10T00:00:00"/>
    <d v="2023-01-10T00:00:00"/>
    <s v="CUST44757"/>
    <s v="Aditya Kumar"/>
    <n v="27"/>
    <n v="27"/>
    <s v="Male"/>
    <s v="Male"/>
    <s v="South"/>
    <s v="Kochi"/>
    <x v="4"/>
    <x v="7"/>
    <n v="5"/>
    <n v="5"/>
    <n v="1209.77"/>
    <n v="0.22"/>
    <n v="4481.5600000000004"/>
    <n v="1760.45"/>
    <n v="0.39300000000000002"/>
    <n v="48.73"/>
    <x v="5"/>
    <n v="1"/>
    <b v="0"/>
    <s v="Delivered"/>
    <x v="1"/>
    <x v="3"/>
    <n v="10"/>
    <x v="1"/>
    <x v="23"/>
    <s v="26-35"/>
    <x v="0"/>
    <x v="0"/>
    <n v="0"/>
    <n v="1"/>
    <n v="0"/>
    <n v="1"/>
  </r>
  <r>
    <s v="ORD-02542"/>
    <d v="2023-01-09T00:00:00"/>
    <d v="2023-01-09T00:00:00"/>
    <s v="CUST20603"/>
    <s v="Aditya Patel"/>
    <n v="47"/>
    <n v="47"/>
    <s v="Other"/>
    <s v="Other"/>
    <s v="North"/>
    <s v="Delhi"/>
    <x v="1"/>
    <x v="3"/>
    <n v="4"/>
    <n v="4"/>
    <n v="16407.34"/>
    <n v="0.13"/>
    <n v="51661.63"/>
    <n v="18819.990000000002"/>
    <n v="0.36399999999999999"/>
    <n v="55.63"/>
    <x v="1"/>
    <n v="3"/>
    <b v="0"/>
    <s v="Delivered"/>
    <x v="1"/>
    <x v="8"/>
    <n v="7"/>
    <x v="1"/>
    <x v="23"/>
    <s v="46-60"/>
    <x v="3"/>
    <x v="0"/>
    <n v="0"/>
    <n v="1"/>
    <n v="0"/>
    <n v="1"/>
  </r>
  <r>
    <s v="ORD-02544"/>
    <d v="2023-01-09T00:00:00"/>
    <d v="2023-01-09T00:00:00"/>
    <s v="CUST94242"/>
    <s v="Kavya Gupta"/>
    <n v="46"/>
    <n v="46"/>
    <s v="Male"/>
    <s v="Male"/>
    <s v="North"/>
    <s v="Chandigarh"/>
    <x v="1"/>
    <x v="28"/>
    <n v="7"/>
    <n v="7"/>
    <n v="14759.75"/>
    <n v="0.17"/>
    <n v="87388.37"/>
    <n v="15358.82"/>
    <n v="0.17599999999999999"/>
    <n v="24.99"/>
    <x v="0"/>
    <m/>
    <b v="0"/>
    <s v="Delivered"/>
    <x v="1"/>
    <x v="4"/>
    <n v="4"/>
    <x v="1"/>
    <x v="23"/>
    <s v="46-60"/>
    <x v="3"/>
    <x v="0"/>
    <n v="0"/>
    <n v="1"/>
    <n v="0"/>
    <n v="1"/>
  </r>
  <r>
    <s v="ORD-02543"/>
    <d v="2023-01-09T00:00:00"/>
    <d v="2023-01-09T00:00:00"/>
    <s v="CUST35512"/>
    <s v="Rohan Joshi"/>
    <n v="44"/>
    <n v="44"/>
    <s v="Other"/>
    <s v="Other"/>
    <s v="Central"/>
    <s v="Indore"/>
    <x v="5"/>
    <x v="18"/>
    <n v="6"/>
    <n v="6"/>
    <n v="14871.36"/>
    <n v="0.23"/>
    <n v="56010.61"/>
    <n v="9090.5499999999993"/>
    <n v="0.16200000000000001"/>
    <n v="74.650000000000006"/>
    <x v="1"/>
    <n v="2"/>
    <b v="0"/>
    <s v="Delivered"/>
    <x v="1"/>
    <x v="5"/>
    <n v="8"/>
    <x v="1"/>
    <x v="23"/>
    <s v="36-45"/>
    <x v="0"/>
    <x v="0"/>
    <n v="0"/>
    <n v="1"/>
    <n v="0"/>
    <n v="1"/>
  </r>
  <r>
    <s v="ORD-02541"/>
    <d v="2023-01-09T00:00:00"/>
    <d v="2023-01-09T00:00:00"/>
    <s v="CUST26316"/>
    <s v="Ananya Gupta"/>
    <n v="24"/>
    <n v="24"/>
    <s v="Other"/>
    <s v="Other"/>
    <s v="South"/>
    <s v="Chennai"/>
    <x v="4"/>
    <x v="32"/>
    <n v="2"/>
    <n v="2"/>
    <n v="1431.03"/>
    <n v="0.24"/>
    <n v="1789.46"/>
    <n v="945.9"/>
    <n v="0.52900000000000003"/>
    <n v="64.39"/>
    <x v="5"/>
    <n v="2"/>
    <b v="0"/>
    <s v="Pending"/>
    <x v="2"/>
    <x v="2"/>
    <n v="1"/>
    <x v="1"/>
    <x v="23"/>
    <s v="18-25"/>
    <x v="0"/>
    <x v="0"/>
    <n v="0"/>
    <n v="0"/>
    <n v="0"/>
    <n v="1"/>
  </r>
  <r>
    <s v="ORD-02540"/>
    <d v="2023-01-08T00:00:00"/>
    <d v="2023-01-08T00:00:00"/>
    <s v="CUST48928"/>
    <s v="Aditya Shah"/>
    <n v="14"/>
    <n v="14"/>
    <s v="Female"/>
    <s v="Female"/>
    <s v="North"/>
    <s v="Amritsar"/>
    <x v="4"/>
    <x v="32"/>
    <n v="5"/>
    <n v="5"/>
    <n v="1137.99"/>
    <n v="0.18"/>
    <n v="3823.42"/>
    <n v="1103.46"/>
    <n v="0.28899999999999998"/>
    <n v="47.49"/>
    <x v="2"/>
    <n v="3"/>
    <b v="0"/>
    <s v="Delivered"/>
    <x v="1"/>
    <x v="6"/>
    <n v="6"/>
    <x v="1"/>
    <x v="23"/>
    <s v="&lt;18"/>
    <x v="3"/>
    <x v="0"/>
    <n v="0"/>
    <n v="1"/>
    <n v="0"/>
    <n v="1"/>
  </r>
  <r>
    <s v="ORD-02539"/>
    <d v="2023-01-07T00:00:00"/>
    <d v="2023-01-07T00:00:00"/>
    <s v="CUST20162"/>
    <s v="Deepa Nair"/>
    <n v="32"/>
    <n v="32"/>
    <s v="Female"/>
    <s v="Female"/>
    <s v="South"/>
    <s v="Bangalore"/>
    <x v="3"/>
    <x v="5"/>
    <n v="9"/>
    <n v="9"/>
    <n v="314.07"/>
    <n v="0.33"/>
    <n v="1512.76"/>
    <n v="125.71"/>
    <n v="8.3000000000000004E-2"/>
    <n v="61.79"/>
    <x v="3"/>
    <n v="1"/>
    <b v="0"/>
    <s v="Delivered"/>
    <x v="1"/>
    <x v="10"/>
    <n v="2"/>
    <x v="1"/>
    <x v="23"/>
    <s v="26-35"/>
    <x v="1"/>
    <x v="0"/>
    <n v="0"/>
    <n v="1"/>
    <n v="0"/>
    <n v="1"/>
  </r>
  <r>
    <s v="ORD-02537"/>
    <s v="January 06, 2023"/>
    <d v="2023-01-06T00:00:00"/>
    <s v="CUST57903"/>
    <s v="Aditya Shah"/>
    <n v="22"/>
    <n v="22"/>
    <s v="Female"/>
    <s v="Female"/>
    <s v="North"/>
    <s v="Delhi"/>
    <x v="3"/>
    <x v="14"/>
    <n v="6"/>
    <n v="6"/>
    <n v="303.67"/>
    <n v="0.05"/>
    <n v="1631.61"/>
    <n v="129.1"/>
    <n v="7.9000000000000001E-2"/>
    <n v="66.2"/>
    <x v="4"/>
    <n v="1"/>
    <b v="0"/>
    <s v="Pending"/>
    <x v="2"/>
    <x v="8"/>
    <n v="7"/>
    <x v="1"/>
    <x v="23"/>
    <s v="18-25"/>
    <x v="2"/>
    <x v="0"/>
    <n v="0"/>
    <n v="0"/>
    <n v="0"/>
    <n v="1"/>
  </r>
  <r>
    <s v="ORD-02536"/>
    <d v="2023-01-06T00:00:00"/>
    <d v="2023-01-06T00:00:00"/>
    <s v="CUST18948"/>
    <s v="Amit Shah"/>
    <n v="51"/>
    <n v="51"/>
    <s v="Male"/>
    <s v="Male"/>
    <s v="West"/>
    <s v="Surat"/>
    <x v="0"/>
    <x v="6"/>
    <n v="3"/>
    <n v="3"/>
    <n v="1967.85"/>
    <n v="0.31"/>
    <n v="3268.13"/>
    <n v="1309.3499999999999"/>
    <n v="0.40100000000000002"/>
    <n v="55"/>
    <x v="1"/>
    <n v="3"/>
    <b v="0"/>
    <s v="Delivered"/>
    <x v="1"/>
    <x v="10"/>
    <n v="2"/>
    <x v="1"/>
    <x v="23"/>
    <s v="46-60"/>
    <x v="1"/>
    <x v="0"/>
    <n v="0"/>
    <n v="1"/>
    <n v="0"/>
    <n v="1"/>
  </r>
  <r>
    <s v="ORD-02538"/>
    <d v="2023-01-06T00:00:00"/>
    <d v="2023-01-06T00:00:00"/>
    <s v="CUST35874"/>
    <s v="Ananya Bose"/>
    <n v="30"/>
    <n v="30"/>
    <s v="Other"/>
    <s v="Other"/>
    <s v="North"/>
    <s v="Delhi"/>
    <x v="1"/>
    <x v="28"/>
    <m/>
    <m/>
    <n v="12917.23"/>
    <n v="0.13"/>
    <n v="10872.27"/>
    <n v="2985.89"/>
    <n v="0.27500000000000002"/>
    <n v="68.67"/>
    <x v="1"/>
    <n v="2"/>
    <b v="0"/>
    <s v="Delivered"/>
    <x v="1"/>
    <x v="3"/>
    <n v="10"/>
    <x v="1"/>
    <x v="23"/>
    <s v="26-35"/>
    <x v="3"/>
    <x v="0"/>
    <n v="0"/>
    <n v="1"/>
    <n v="0"/>
    <n v="1"/>
  </r>
  <r>
    <s v="ORD-02535"/>
    <d v="2023-01-05T00:00:00"/>
    <d v="2023-01-05T00:00:00"/>
    <s v="CUST40704"/>
    <s v="Karan Singh"/>
    <n v="36"/>
    <n v="36"/>
    <s v="Female"/>
    <s v="Female"/>
    <s v="North"/>
    <s v="Delhi"/>
    <x v="1"/>
    <x v="34"/>
    <n v="1"/>
    <n v="1"/>
    <n v="10813.51"/>
    <n v="0.12"/>
    <n v="8770.86"/>
    <n v="1573.05"/>
    <n v="0.17899999999999999"/>
    <n v="58.09"/>
    <x v="3"/>
    <n v="1"/>
    <b v="1"/>
    <s v="Returned"/>
    <x v="0"/>
    <x v="2"/>
    <n v="1"/>
    <x v="1"/>
    <x v="23"/>
    <s v="36-45"/>
    <x v="3"/>
    <x v="0"/>
    <n v="1"/>
    <n v="1"/>
    <n v="0"/>
    <n v="1"/>
  </r>
  <r>
    <s v="ORD-02532"/>
    <d v="2023-01-04T00:00:00"/>
    <d v="2023-01-04T00:00:00"/>
    <s v="CUST73360"/>
    <s v="Deepa Joshi"/>
    <n v="53"/>
    <n v="53"/>
    <s v="Male"/>
    <s v="Male"/>
    <s v="South"/>
    <s v="Kochi"/>
    <x v="6"/>
    <x v="24"/>
    <n v="9"/>
    <n v="9"/>
    <n v="590.14"/>
    <m/>
    <n v="4824.04"/>
    <n v="2277.4"/>
    <n v="0.47199999999999998"/>
    <n v="79.19"/>
    <x v="0"/>
    <n v="1"/>
    <b v="0"/>
    <s v="Delivered"/>
    <x v="1"/>
    <x v="4"/>
    <n v="4"/>
    <x v="1"/>
    <x v="23"/>
    <s v="46-60"/>
    <x v="5"/>
    <x v="0"/>
    <n v="0"/>
    <n v="1"/>
    <n v="0"/>
    <n v="1"/>
  </r>
  <r>
    <s v="ORD-02533"/>
    <d v="2023-01-04T00:00:00"/>
    <d v="2023-01-04T00:00:00"/>
    <s v="CUST12043"/>
    <s v="Vikram Patel"/>
    <n v="35"/>
    <n v="35"/>
    <s v="Female"/>
    <s v="Female"/>
    <s v="West"/>
    <s v="Mumbai"/>
    <x v="0"/>
    <x v="19"/>
    <n v="6"/>
    <n v="6"/>
    <n v="2135.86"/>
    <n v="0.17"/>
    <n v="10370.780000000001"/>
    <n v="5319.35"/>
    <n v="0.51300000000000001"/>
    <n v="62.28"/>
    <x v="3"/>
    <n v="2"/>
    <b v="0"/>
    <s v="Delivered"/>
    <x v="1"/>
    <x v="5"/>
    <n v="8"/>
    <x v="1"/>
    <x v="23"/>
    <s v="26-35"/>
    <x v="3"/>
    <x v="0"/>
    <n v="0"/>
    <n v="1"/>
    <n v="0"/>
    <n v="1"/>
  </r>
  <r>
    <s v="ORD-02534"/>
    <d v="2023-01-04T00:00:00"/>
    <d v="2023-01-04T00:00:00"/>
    <s v="CUST25928"/>
    <s v="Karan Sharma"/>
    <n v="36"/>
    <n v="36"/>
    <s v="Male"/>
    <s v="Male"/>
    <s v="Central"/>
    <s v="Nagpur"/>
    <x v="5"/>
    <x v="18"/>
    <n v="8"/>
    <n v="8"/>
    <n v="6382.18"/>
    <n v="0.37"/>
    <n v="26872.75"/>
    <n v="3931.39"/>
    <n v="0.14599999999999999"/>
    <n v="52.42"/>
    <x v="3"/>
    <n v="1"/>
    <b v="1"/>
    <s v="Returned"/>
    <x v="0"/>
    <x v="5"/>
    <n v="8"/>
    <x v="1"/>
    <x v="23"/>
    <s v="36-45"/>
    <x v="1"/>
    <x v="0"/>
    <n v="1"/>
    <n v="1"/>
    <n v="0"/>
    <n v="1"/>
  </r>
  <r>
    <s v="ORD-02529"/>
    <d v="2023-01-03T00:00:00"/>
    <d v="2023-01-03T00:00:00"/>
    <s v="CUST61216"/>
    <s v="Nikhil Joshi"/>
    <n v="34"/>
    <n v="34"/>
    <s v="Male"/>
    <s v="Male"/>
    <s v="West"/>
    <s v="Pune"/>
    <x v="1"/>
    <x v="20"/>
    <n v="2"/>
    <n v="2"/>
    <n v="9783.06"/>
    <n v="0.12"/>
    <n v="15984.43"/>
    <n v="3578.22"/>
    <n v="0.224"/>
    <n v="43.71"/>
    <x v="1"/>
    <n v="2"/>
    <b v="1"/>
    <s v="Returned"/>
    <x v="0"/>
    <x v="1"/>
    <n v="5"/>
    <x v="1"/>
    <x v="23"/>
    <s v="26-35"/>
    <x v="3"/>
    <x v="0"/>
    <n v="1"/>
    <n v="1"/>
    <n v="0"/>
    <n v="1"/>
  </r>
  <r>
    <s v="ORD-02531"/>
    <d v="2023-01-03T00:00:00"/>
    <d v="2023-01-03T00:00:00"/>
    <s v="CUST65173"/>
    <s v="Sunita Reddy"/>
    <n v="24"/>
    <n v="24"/>
    <s v="Male"/>
    <s v="Male"/>
    <s v="North"/>
    <s v="Ludhiana"/>
    <x v="0"/>
    <x v="0"/>
    <n v="9"/>
    <n v="9"/>
    <n v="2041.21"/>
    <n v="0.22"/>
    <n v="13435.71"/>
    <n v="8442.25"/>
    <n v="0.628"/>
    <n v="45.75"/>
    <x v="4"/>
    <n v="3"/>
    <b v="0"/>
    <s v="Cancelled"/>
    <x v="3"/>
    <x v="2"/>
    <n v="1"/>
    <x v="1"/>
    <x v="23"/>
    <s v="18-25"/>
    <x v="0"/>
    <x v="0"/>
    <n v="0"/>
    <n v="0"/>
    <n v="1"/>
    <n v="1"/>
  </r>
  <r>
    <s v="ORD-02530"/>
    <d v="2023-01-03T00:00:00"/>
    <d v="2023-01-03T00:00:00"/>
    <s v="CUST03671"/>
    <s v="Rohan Mehta"/>
    <n v="21"/>
    <n v="21"/>
    <s v="F"/>
    <s v="Female"/>
    <s v="North"/>
    <s v="Chandigarh"/>
    <x v="6"/>
    <x v="21"/>
    <n v="8"/>
    <n v="8"/>
    <n v="3811.17"/>
    <m/>
    <n v="25749.39"/>
    <n v="11463.62"/>
    <n v="0.44500000000000001"/>
    <n v="63.21"/>
    <x v="1"/>
    <n v="2"/>
    <b v="0"/>
    <s v="Delivered"/>
    <x v="1"/>
    <x v="1"/>
    <n v="5"/>
    <x v="1"/>
    <x v="23"/>
    <s v="18-25"/>
    <x v="5"/>
    <x v="0"/>
    <n v="0"/>
    <n v="1"/>
    <n v="0"/>
    <n v="1"/>
  </r>
  <r>
    <s v="ORD-02527"/>
    <d v="2023-01-02T00:00:00"/>
    <d v="2023-01-02T00:00:00"/>
    <s v="CUST06675"/>
    <s v="Deepa Nair"/>
    <n v="20"/>
    <n v="20"/>
    <s v="Female"/>
    <s v="Female"/>
    <s v="North"/>
    <s v="Amritsar"/>
    <x v="4"/>
    <x v="32"/>
    <n v="7"/>
    <n v="7"/>
    <n v="1431.35"/>
    <n v="0.2"/>
    <n v="8558.35"/>
    <n v="3547.79"/>
    <n v="0.41499999999999998"/>
    <n v="60.84"/>
    <x v="3"/>
    <n v="1"/>
    <b v="1"/>
    <s v="Returned"/>
    <x v="0"/>
    <x v="10"/>
    <n v="2"/>
    <x v="1"/>
    <x v="23"/>
    <s v="18-25"/>
    <x v="3"/>
    <x v="0"/>
    <n v="1"/>
    <n v="1"/>
    <n v="0"/>
    <n v="1"/>
  </r>
  <r>
    <s v="ORD-02528"/>
    <d v="2023-01-02T00:00:00"/>
    <d v="2023-01-02T00:00:00"/>
    <s v="CUST85727"/>
    <s v="Nisha Pillai"/>
    <n v="38"/>
    <n v="38"/>
    <s v="Female"/>
    <s v="Female"/>
    <s v="South"/>
    <s v="Bangalore"/>
    <x v="6"/>
    <x v="21"/>
    <n v="9"/>
    <n v="9"/>
    <n v="2765.83"/>
    <n v="0.09"/>
    <n v="21588.14"/>
    <n v="7174.59"/>
    <n v="0.33200000000000002"/>
    <n v="83.41"/>
    <x v="1"/>
    <n v="5"/>
    <b v="0"/>
    <s v="Cancelled"/>
    <x v="3"/>
    <x v="4"/>
    <n v="4"/>
    <x v="1"/>
    <x v="23"/>
    <s v="36-45"/>
    <x v="2"/>
    <x v="0"/>
    <n v="0"/>
    <n v="0"/>
    <n v="1"/>
    <n v="1"/>
  </r>
  <r>
    <s v="ORD-02525"/>
    <d v="2023-01-01T00:00:00"/>
    <d v="2023-01-01T00:00:00"/>
    <s v="CUST46864"/>
    <s v="Aditya Patel"/>
    <n v="26"/>
    <n v="26"/>
    <s v="Female"/>
    <s v="Female"/>
    <s v="Central"/>
    <s v="Raipur"/>
    <x v="6"/>
    <x v="23"/>
    <n v="8"/>
    <n v="8"/>
    <n v="2369.91"/>
    <n v="0.35"/>
    <n v="12912.46"/>
    <n v="4497.08"/>
    <n v="0.34799999999999998"/>
    <n v="59.82"/>
    <x v="5"/>
    <n v="1"/>
    <b v="0"/>
    <s v="Delivered"/>
    <x v="1"/>
    <x v="3"/>
    <n v="10"/>
    <x v="1"/>
    <x v="23"/>
    <s v="26-35"/>
    <x v="1"/>
    <x v="0"/>
    <n v="0"/>
    <n v="1"/>
    <n v="0"/>
    <n v="1"/>
  </r>
  <r>
    <s v="ORD-02524"/>
    <s v="January 01, 2023"/>
    <d v="2023-01-01T00:00:00"/>
    <s v="CUST02441"/>
    <s v="Sunita Bhat"/>
    <n v="54"/>
    <n v="54"/>
    <s v="m"/>
    <s v="Male"/>
    <s v="South"/>
    <s v="Bangalore"/>
    <x v="5"/>
    <x v="10"/>
    <n v="3"/>
    <n v="3"/>
    <n v="6013.86"/>
    <n v="0.01"/>
    <n v="16119.22"/>
    <n v="3536.03"/>
    <n v="0.219"/>
    <n v="79.16"/>
    <x v="0"/>
    <n v="3"/>
    <b v="0"/>
    <s v="Shipped"/>
    <x v="4"/>
    <x v="7"/>
    <m/>
    <x v="1"/>
    <x v="23"/>
    <s v="46-60"/>
    <x v="2"/>
    <x v="0"/>
    <n v="0"/>
    <n v="0"/>
    <n v="0"/>
    <n v="1"/>
  </r>
  <r>
    <s v="ORD-02526"/>
    <d v="2023-01-01T00:00:00"/>
    <d v="2023-01-01T00:00:00"/>
    <s v="CUST11998"/>
    <s v="Rahul Singh"/>
    <n v="27"/>
    <n v="27"/>
    <s v="Male"/>
    <s v="Male"/>
    <s v="South"/>
    <s v="Hyderabad"/>
    <x v="0"/>
    <x v="16"/>
    <n v="3"/>
    <n v="3"/>
    <n v="2229.56"/>
    <n v="0.04"/>
    <n v="6482.2"/>
    <n v="3230.67"/>
    <n v="0.498"/>
    <n v="58.93"/>
    <x v="2"/>
    <n v="4"/>
    <b v="0"/>
    <s v="Shipped"/>
    <x v="4"/>
    <x v="0"/>
    <n v="3"/>
    <x v="1"/>
    <x v="23"/>
    <s v="26-35"/>
    <x v="2"/>
    <x v="0"/>
    <n v="0"/>
    <n v="0"/>
    <n v="0"/>
    <n v="1"/>
  </r>
  <r>
    <s v="ORD-02522"/>
    <d v="2022-12-31T00:00:00"/>
    <d v="2022-12-31T00:00:00"/>
    <s v="CUST79852"/>
    <s v="Nisha Kapoor"/>
    <n v="26"/>
    <n v="26"/>
    <s v="Male"/>
    <s v="Male"/>
    <s v="West"/>
    <s v="Pune"/>
    <x v="4"/>
    <x v="32"/>
    <n v="3"/>
    <n v="3"/>
    <n v="1379.58"/>
    <n v="0.06"/>
    <n v="3040.53"/>
    <n v="976.28"/>
    <n v="0.32100000000000001"/>
    <n v="64.67"/>
    <x v="4"/>
    <n v="4"/>
    <b v="0"/>
    <s v="Shipped"/>
    <x v="4"/>
    <x v="4"/>
    <n v="4"/>
    <x v="2"/>
    <x v="24"/>
    <s v="26-35"/>
    <x v="2"/>
    <x v="0"/>
    <n v="0"/>
    <n v="0"/>
    <n v="0"/>
    <n v="1"/>
  </r>
  <r>
    <s v="ORD-02521"/>
    <d v="2022-12-31T00:00:00"/>
    <d v="2022-12-31T00:00:00"/>
    <s v="CUST93392"/>
    <s v="Deepa Bhat"/>
    <n v="26"/>
    <n v="26"/>
    <s v="Male"/>
    <s v="Male"/>
    <s v="West"/>
    <s v="Mumbai"/>
    <x v="3"/>
    <x v="31"/>
    <n v="9"/>
    <n v="9"/>
    <n v="337.76"/>
    <n v="0.24"/>
    <n v="1704.17"/>
    <n v="132.99"/>
    <n v="7.8E-2"/>
    <n v="68.459999999999994"/>
    <x v="3"/>
    <n v="3"/>
    <b v="1"/>
    <s v="Returned"/>
    <x v="0"/>
    <x v="1"/>
    <n v="5"/>
    <x v="2"/>
    <x v="24"/>
    <s v="26-35"/>
    <x v="0"/>
    <x v="0"/>
    <n v="1"/>
    <n v="1"/>
    <n v="0"/>
    <n v="1"/>
  </r>
  <r>
    <s v="ORD-02523"/>
    <d v="2022-12-31T00:00:00"/>
    <d v="2022-12-31T00:00:00"/>
    <s v="CUST28943"/>
    <s v="Nisha Sharma"/>
    <n v="26"/>
    <n v="26"/>
    <s v="Female"/>
    <s v="Female"/>
    <s v="West"/>
    <s v="Pune"/>
    <x v="4"/>
    <x v="8"/>
    <n v="6"/>
    <n v="6"/>
    <n v="1055.08"/>
    <n v="0.36"/>
    <n v="2966.43"/>
    <n v="1190.94"/>
    <n v="0.40100000000000002"/>
    <n v="62.47"/>
    <x v="5"/>
    <n v="3"/>
    <b v="0"/>
    <s v="Delivered"/>
    <x v="1"/>
    <x v="4"/>
    <n v="4"/>
    <x v="2"/>
    <x v="24"/>
    <s v="26-35"/>
    <x v="1"/>
    <x v="0"/>
    <n v="0"/>
    <n v="1"/>
    <n v="0"/>
    <n v="1"/>
  </r>
  <r>
    <s v="ORD-02518"/>
    <d v="2022-12-29T00:00:00"/>
    <d v="2022-12-29T00:00:00"/>
    <s v="CUST08264"/>
    <s v="Shreya Rao"/>
    <n v="44"/>
    <n v="44"/>
    <s v="Male"/>
    <s v="Male"/>
    <s v="South"/>
    <s v="Kochi"/>
    <x v="4"/>
    <x v="8"/>
    <n v="3"/>
    <n v="3"/>
    <n v="893.48"/>
    <n v="0.25"/>
    <n v="1609.93"/>
    <n v="529.42999999999995"/>
    <n v="0.32900000000000001"/>
    <n v="71.12"/>
    <x v="3"/>
    <m/>
    <b v="0"/>
    <s v="Delivered"/>
    <x v="1"/>
    <x v="5"/>
    <n v="8"/>
    <x v="2"/>
    <x v="24"/>
    <s v="36-45"/>
    <x v="0"/>
    <x v="0"/>
    <n v="0"/>
    <n v="1"/>
    <n v="0"/>
    <n v="1"/>
  </r>
  <r>
    <s v="ORD-02517"/>
    <d v="2022-12-29T00:00:00"/>
    <d v="2022-12-29T00:00:00"/>
    <s v="CUST41813"/>
    <s v="Rohan Shah"/>
    <n v="21"/>
    <n v="21"/>
    <s v="Other"/>
    <s v="Other"/>
    <s v="South"/>
    <s v="Kochi"/>
    <x v="4"/>
    <x v="7"/>
    <n v="4"/>
    <n v="4"/>
    <n v="1305.05"/>
    <n v="7.0000000000000007E-2"/>
    <n v="4009.71"/>
    <n v="758.37"/>
    <n v="0.189"/>
    <n v="39.85"/>
    <x v="3"/>
    <n v="2"/>
    <b v="0"/>
    <s v="Pending"/>
    <x v="2"/>
    <x v="7"/>
    <m/>
    <x v="2"/>
    <x v="24"/>
    <s v="18-25"/>
    <x v="2"/>
    <x v="0"/>
    <n v="0"/>
    <n v="0"/>
    <n v="0"/>
    <n v="1"/>
  </r>
  <r>
    <s v="ORD-02519"/>
    <d v="2022-12-29T00:00:00"/>
    <d v="2022-12-29T00:00:00"/>
    <s v="CUST63560"/>
    <s v="Aditya Reddy"/>
    <n v="61"/>
    <n v="61"/>
    <s v="F"/>
    <s v="Female"/>
    <s v="South"/>
    <s v="Kochi"/>
    <x v="3"/>
    <x v="33"/>
    <n v="10"/>
    <n v="10"/>
    <n v="477.67"/>
    <n v="0.38"/>
    <n v="2743.7"/>
    <n v="241.54"/>
    <n v="8.7999999999999995E-2"/>
    <n v="64.260000000000005"/>
    <x v="5"/>
    <n v="3"/>
    <b v="0"/>
    <s v="Delivered"/>
    <x v="1"/>
    <x v="10"/>
    <n v="2"/>
    <x v="2"/>
    <x v="24"/>
    <s v="60+"/>
    <x v="1"/>
    <x v="0"/>
    <n v="0"/>
    <n v="1"/>
    <n v="0"/>
    <n v="1"/>
  </r>
  <r>
    <s v="ORD-02520"/>
    <d v="2022-12-29T00:00:00"/>
    <d v="2022-12-29T00:00:00"/>
    <s v="CUST01597"/>
    <s v="Sanjay Patel"/>
    <n v="30"/>
    <n v="30"/>
    <s v="Male"/>
    <s v="Male"/>
    <s v="East"/>
    <s v="Bhubaneswar"/>
    <x v="5"/>
    <x v="9"/>
    <n v="2"/>
    <n v="2"/>
    <n v="11228.63"/>
    <n v="0.34"/>
    <n v="11870.38"/>
    <n v="2694.57"/>
    <n v="0.22700000000000001"/>
    <n v="54.4"/>
    <x v="2"/>
    <n v="5"/>
    <b v="0"/>
    <s v="Delivered"/>
    <x v="1"/>
    <x v="10"/>
    <n v="2"/>
    <x v="2"/>
    <x v="24"/>
    <s v="26-35"/>
    <x v="1"/>
    <x v="0"/>
    <n v="0"/>
    <n v="1"/>
    <n v="0"/>
    <n v="1"/>
  </r>
  <r>
    <s v="ORD-02515"/>
    <d v="2022-12-28T00:00:00"/>
    <d v="2022-12-28T00:00:00"/>
    <s v="CUST66205"/>
    <s v="Ritu Verma"/>
    <n v="30"/>
    <n v="30"/>
    <s v="Male"/>
    <s v="Male"/>
    <s v="West"/>
    <s v="Pune"/>
    <x v="4"/>
    <x v="7"/>
    <n v="5"/>
    <n v="5"/>
    <n v="1103.75"/>
    <n v="0.25"/>
    <n v="3579.91"/>
    <n v="1891.54"/>
    <n v="0.52800000000000002"/>
    <n v="60.86"/>
    <x v="1"/>
    <n v="3"/>
    <b v="0"/>
    <s v="Cancelled"/>
    <x v="3"/>
    <x v="2"/>
    <n v="1"/>
    <x v="2"/>
    <x v="24"/>
    <s v="26-35"/>
    <x v="0"/>
    <x v="0"/>
    <n v="0"/>
    <n v="0"/>
    <n v="1"/>
    <n v="1"/>
  </r>
  <r>
    <s v="ORD-02516"/>
    <d v="2022-12-28T00:00:00"/>
    <d v="2022-12-28T00:00:00"/>
    <s v="CUST04115"/>
    <s v="Pooja Mehta"/>
    <n v="28"/>
    <n v="28"/>
    <s v="Female"/>
    <s v="Female"/>
    <s v="East"/>
    <s v="Patna"/>
    <x v="1"/>
    <x v="34"/>
    <n v="6"/>
    <n v="6"/>
    <n v="6993.08"/>
    <n v="0.36"/>
    <n v="20187.04"/>
    <n v="5220.66"/>
    <n v="0.25900000000000001"/>
    <n v="87.7"/>
    <x v="1"/>
    <n v="1"/>
    <b v="0"/>
    <s v="Delivered"/>
    <x v="1"/>
    <x v="1"/>
    <n v="5"/>
    <x v="2"/>
    <x v="24"/>
    <s v="26-35"/>
    <x v="1"/>
    <x v="0"/>
    <n v="0"/>
    <n v="1"/>
    <n v="0"/>
    <n v="1"/>
  </r>
  <r>
    <s v="ORD-02514"/>
    <d v="2022-12-28T00:00:00"/>
    <d v="2022-12-28T00:00:00"/>
    <s v="CUST29286"/>
    <s v="Vikram Mehta"/>
    <n v="29"/>
    <n v="29"/>
    <s v="Male"/>
    <s v="Male"/>
    <s v="Central"/>
    <s v="Nagpur"/>
    <x v="0"/>
    <x v="38"/>
    <n v="3"/>
    <n v="3"/>
    <n v="923.8"/>
    <n v="0.21"/>
    <n v="1516.74"/>
    <n v="651.79"/>
    <n v="0.43"/>
    <n v="46.67"/>
    <x v="5"/>
    <n v="5"/>
    <b v="0"/>
    <s v="Delivered"/>
    <x v="1"/>
    <x v="10"/>
    <n v="2"/>
    <x v="2"/>
    <x v="24"/>
    <s v="26-35"/>
    <x v="0"/>
    <x v="0"/>
    <n v="0"/>
    <n v="1"/>
    <n v="0"/>
    <n v="1"/>
  </r>
  <r>
    <s v="ORD-02513"/>
    <d v="2022-12-27T00:00:00"/>
    <d v="2022-12-27T00:00:00"/>
    <s v="CUST10153"/>
    <s v="Vikram Pillai"/>
    <n v="49"/>
    <n v="49"/>
    <s v="Other"/>
    <s v="Other"/>
    <s v="West"/>
    <s v="Ahmedabad"/>
    <x v="3"/>
    <x v="14"/>
    <n v="1"/>
    <n v="1"/>
    <n v="111.85"/>
    <n v="0.03"/>
    <n v="85.28"/>
    <n v="7.87"/>
    <n v="9.1999999999999998E-2"/>
    <n v="62.85"/>
    <x v="0"/>
    <n v="1"/>
    <b v="0"/>
    <s v="Delivered"/>
    <x v="1"/>
    <x v="0"/>
    <n v="3"/>
    <x v="2"/>
    <x v="24"/>
    <s v="46-60"/>
    <x v="2"/>
    <x v="0"/>
    <n v="0"/>
    <n v="1"/>
    <n v="0"/>
    <n v="1"/>
  </r>
  <r>
    <s v="ORD-02512"/>
    <d v="2022-12-26T00:00:00"/>
    <d v="2022-12-26T00:00:00"/>
    <s v="CUST90307"/>
    <s v="Nisha Mehta"/>
    <n v="33"/>
    <n v="33"/>
    <s v="Female"/>
    <s v="Female"/>
    <s v="North"/>
    <s v="Delhi"/>
    <x v="6"/>
    <x v="21"/>
    <n v="4"/>
    <n v="4"/>
    <n v="1099.8399999999999"/>
    <n v="0.38"/>
    <n v="2509.02"/>
    <n v="890.82"/>
    <n v="0.35499999999999998"/>
    <n v="49.1"/>
    <x v="5"/>
    <n v="1"/>
    <b v="0"/>
    <s v="Cancelled"/>
    <x v="3"/>
    <x v="5"/>
    <n v="8"/>
    <x v="2"/>
    <x v="24"/>
    <s v="26-35"/>
    <x v="1"/>
    <x v="0"/>
    <n v="0"/>
    <n v="0"/>
    <n v="1"/>
    <n v="1"/>
  </r>
  <r>
    <s v="ORD-02510"/>
    <d v="2022-12-25T00:00:00"/>
    <d v="2022-12-25T00:00:00"/>
    <s v="CUST29676"/>
    <s v="Arjun Rao"/>
    <n v="43"/>
    <n v="43"/>
    <s v="Other"/>
    <s v="Other"/>
    <s v="South"/>
    <s v="Hyderabad"/>
    <x v="0"/>
    <x v="16"/>
    <n v="4"/>
    <n v="4"/>
    <n v="1024.2"/>
    <n v="0.28000000000000003"/>
    <n v="2046.31"/>
    <n v="485.53"/>
    <n v="0.23699999999999999"/>
    <n v="57.96"/>
    <x v="4"/>
    <n v="2"/>
    <b v="0"/>
    <s v="Delivered"/>
    <x v="1"/>
    <x v="9"/>
    <n v="9"/>
    <x v="2"/>
    <x v="24"/>
    <s v="36-45"/>
    <x v="0"/>
    <x v="0"/>
    <n v="0"/>
    <n v="1"/>
    <n v="0"/>
    <n v="1"/>
  </r>
  <r>
    <s v="ORD-02511"/>
    <d v="2022-12-25T00:00:00"/>
    <d v="2022-12-25T00:00:00"/>
    <s v="CUST68061"/>
    <s v="Sunita Chatterjee"/>
    <n v="-5"/>
    <m/>
    <s v="Male"/>
    <s v="Male"/>
    <s v="South"/>
    <s v="Hyderabad"/>
    <x v="3"/>
    <x v="25"/>
    <n v="7"/>
    <n v="7"/>
    <n v="89.81"/>
    <n v="0.34"/>
    <n v="325.22000000000003"/>
    <n v="31.2"/>
    <n v="9.6000000000000002E-2"/>
    <n v="64.12"/>
    <x v="0"/>
    <n v="3"/>
    <b v="0"/>
    <s v="Delivered"/>
    <x v="1"/>
    <x v="1"/>
    <n v="5"/>
    <x v="2"/>
    <x v="24"/>
    <s v="Unknown"/>
    <x v="1"/>
    <x v="0"/>
    <n v="0"/>
    <n v="1"/>
    <n v="0"/>
    <n v="1"/>
  </r>
  <r>
    <s v="ORD-02509"/>
    <d v="2022-12-25T00:00:00"/>
    <d v="2022-12-25T00:00:00"/>
    <s v="CUST45867"/>
    <s v="Shreya Rao"/>
    <n v="25"/>
    <n v="25"/>
    <s v="Male"/>
    <s v="Male"/>
    <s v="North"/>
    <s v="Amritsar"/>
    <x v="6"/>
    <x v="37"/>
    <n v="10"/>
    <n v="10"/>
    <n v="1001.16"/>
    <n v="0.39"/>
    <n v="4877.97"/>
    <n v="1751.33"/>
    <n v="0.35899999999999999"/>
    <n v="70.650000000000006"/>
    <x v="2"/>
    <m/>
    <b v="0"/>
    <s v="Delivered"/>
    <x v="1"/>
    <x v="10"/>
    <n v="2"/>
    <x v="2"/>
    <x v="24"/>
    <s v="18-25"/>
    <x v="1"/>
    <x v="0"/>
    <n v="0"/>
    <n v="1"/>
    <n v="0"/>
    <n v="1"/>
  </r>
  <r>
    <s v="ORD-02508"/>
    <d v="2022-12-24T00:00:00"/>
    <d v="2022-12-24T00:00:00"/>
    <s v="CUST55151"/>
    <s v="Ananya Reddy"/>
    <n v="27"/>
    <n v="27"/>
    <s v="Male"/>
    <s v="Male"/>
    <s v="East"/>
    <s v="Kolkata"/>
    <x v="1"/>
    <x v="34"/>
    <n v="1"/>
    <n v="1"/>
    <n v="21949.11"/>
    <n v="0.11"/>
    <n v="16420.47"/>
    <n v="5291.08"/>
    <n v="0.32200000000000001"/>
    <n v="87.46"/>
    <x v="0"/>
    <n v="1"/>
    <b v="0"/>
    <s v="Delivered"/>
    <x v="1"/>
    <x v="10"/>
    <n v="2"/>
    <x v="2"/>
    <x v="24"/>
    <s v="26-35"/>
    <x v="3"/>
    <x v="0"/>
    <n v="0"/>
    <n v="1"/>
    <n v="0"/>
    <n v="1"/>
  </r>
  <r>
    <s v="ORD-02506"/>
    <d v="2022-12-24T00:00:00"/>
    <d v="2022-12-24T00:00:00"/>
    <s v="CUST74062"/>
    <s v="Shreya Patel"/>
    <n v="27"/>
    <n v="27"/>
    <s v="Male"/>
    <s v="Male"/>
    <s v="South"/>
    <s v="Kochi"/>
    <x v="5"/>
    <x v="22"/>
    <n v="4"/>
    <n v="4"/>
    <n v="10900.56"/>
    <n v="0.12"/>
    <n v="31965.58"/>
    <n v="6315.42"/>
    <n v="0.19800000000000001"/>
    <n v="80.650000000000006"/>
    <x v="3"/>
    <n v="4"/>
    <b v="0"/>
    <s v="Delivered"/>
    <x v="1"/>
    <x v="4"/>
    <n v="4"/>
    <x v="2"/>
    <x v="24"/>
    <s v="26-35"/>
    <x v="3"/>
    <x v="0"/>
    <n v="0"/>
    <n v="1"/>
    <n v="0"/>
    <n v="1"/>
  </r>
  <r>
    <s v="ORD-02507"/>
    <d v="2022-12-24T00:00:00"/>
    <d v="2022-12-24T00:00:00"/>
    <s v="CUST89268"/>
    <s v="Amit Sharma"/>
    <n v="36"/>
    <n v="36"/>
    <s v="Other"/>
    <s v="Other"/>
    <s v="Central"/>
    <s v="Indore"/>
    <x v="5"/>
    <x v="18"/>
    <n v="9"/>
    <n v="9"/>
    <n v="5484.95"/>
    <n v="0.09"/>
    <n v="32970.07"/>
    <n v="5646.17"/>
    <n v="0.17100000000000001"/>
    <n v="31.22"/>
    <x v="5"/>
    <n v="3"/>
    <b v="0"/>
    <s v="Delivered"/>
    <x v="1"/>
    <x v="9"/>
    <n v="9"/>
    <x v="2"/>
    <x v="24"/>
    <s v="36-45"/>
    <x v="2"/>
    <x v="0"/>
    <n v="0"/>
    <n v="1"/>
    <n v="0"/>
    <n v="1"/>
  </r>
  <r>
    <s v="ORD-02505"/>
    <d v="2022-12-23T00:00:00"/>
    <d v="2022-12-23T00:00:00"/>
    <s v="CUST69354"/>
    <s v="Kavya Nair"/>
    <n v="38"/>
    <n v="38"/>
    <s v="Female"/>
    <s v="Female"/>
    <s v="Central"/>
    <s v="Indore"/>
    <x v="3"/>
    <x v="31"/>
    <n v="10"/>
    <n v="10"/>
    <n v="358.19"/>
    <n v="0.01"/>
    <n v="2982.6"/>
    <n v="268.81"/>
    <n v="0.09"/>
    <n v="72.77"/>
    <x v="0"/>
    <n v="2"/>
    <b v="0"/>
    <s v="Cancelled"/>
    <x v="3"/>
    <x v="2"/>
    <n v="1"/>
    <x v="2"/>
    <x v="24"/>
    <s v="36-45"/>
    <x v="2"/>
    <x v="0"/>
    <n v="0"/>
    <n v="0"/>
    <n v="1"/>
    <n v="1"/>
  </r>
  <r>
    <s v="ORD-02503"/>
    <d v="2022-12-22T00:00:00"/>
    <d v="2022-12-22T00:00:00"/>
    <s v="CUST96196"/>
    <s v="Pooja Singh"/>
    <n v="44"/>
    <n v="44"/>
    <s v="Male"/>
    <s v="Male"/>
    <s v="Central"/>
    <s v="Indore"/>
    <x v="0"/>
    <x v="19"/>
    <m/>
    <m/>
    <n v="820.51"/>
    <m/>
    <n v="632.16999999999996"/>
    <n v="211.59"/>
    <n v="0.33500000000000002"/>
    <n v="67.849999999999994"/>
    <x v="3"/>
    <n v="3"/>
    <b v="0"/>
    <s v="Delivered"/>
    <x v="1"/>
    <x v="8"/>
    <n v="7"/>
    <x v="2"/>
    <x v="24"/>
    <s v="36-45"/>
    <x v="5"/>
    <x v="0"/>
    <n v="0"/>
    <n v="1"/>
    <n v="0"/>
    <n v="1"/>
  </r>
  <r>
    <s v="ORD-02502"/>
    <d v="2022-12-22T00:00:00"/>
    <d v="2022-12-22T00:00:00"/>
    <s v="CUST57769"/>
    <s v="Kavya Shah"/>
    <n v="21"/>
    <n v="21"/>
    <s v="Female"/>
    <s v="Female"/>
    <s v="North"/>
    <s v="Amritsar"/>
    <x v="2"/>
    <x v="30"/>
    <n v="5"/>
    <n v="5"/>
    <n v="48591.01"/>
    <n v="0.14000000000000001"/>
    <n v="155853.93"/>
    <n v="14342.24"/>
    <n v="9.1999999999999998E-2"/>
    <n v="67.81"/>
    <x v="5"/>
    <n v="5"/>
    <b v="0"/>
    <s v="Delivered"/>
    <x v="1"/>
    <x v="10"/>
    <n v="2"/>
    <x v="2"/>
    <x v="24"/>
    <s v="18-25"/>
    <x v="3"/>
    <x v="0"/>
    <n v="0"/>
    <n v="1"/>
    <n v="0"/>
    <n v="1"/>
  </r>
  <r>
    <s v="ORD-02501"/>
    <d v="2022-12-22T00:00:00"/>
    <d v="2022-12-22T00:00:00"/>
    <s v="CUST59835"/>
    <s v="Aarav Kapoor"/>
    <n v="44"/>
    <n v="44"/>
    <s v="Other"/>
    <s v="Other"/>
    <s v="South"/>
    <s v="Chennai"/>
    <x v="5"/>
    <x v="18"/>
    <n v="6"/>
    <n v="6"/>
    <n v="5749.74"/>
    <n v="0.24"/>
    <n v="22681.23"/>
    <n v="4291.6499999999996"/>
    <n v="0.189"/>
    <n v="91.35"/>
    <x v="2"/>
    <n v="1"/>
    <b v="1"/>
    <s v="Returned"/>
    <x v="0"/>
    <x v="3"/>
    <n v="10"/>
    <x v="2"/>
    <x v="24"/>
    <s v="36-45"/>
    <x v="0"/>
    <x v="0"/>
    <n v="1"/>
    <n v="1"/>
    <n v="0"/>
    <n v="1"/>
  </r>
  <r>
    <s v="ORD-02504"/>
    <d v="2022-12-22T00:00:00"/>
    <d v="2022-12-22T00:00:00"/>
    <s v="CUST98767"/>
    <s v="Aarav Sharma"/>
    <n v="53"/>
    <n v="53"/>
    <s v="Other"/>
    <s v="Other"/>
    <s v="East"/>
    <s v="Kolkata"/>
    <x v="2"/>
    <x v="4"/>
    <n v="8"/>
    <n v="8"/>
    <n v="77398.42"/>
    <n v="0.26"/>
    <n v="353697.54"/>
    <n v="33920.050000000003"/>
    <n v="9.6000000000000002E-2"/>
    <n v="94.39"/>
    <x v="4"/>
    <n v="3"/>
    <b v="0"/>
    <s v="Cancelled"/>
    <x v="3"/>
    <x v="3"/>
    <n v="10"/>
    <x v="2"/>
    <x v="24"/>
    <s v="46-60"/>
    <x v="0"/>
    <x v="0"/>
    <n v="0"/>
    <n v="0"/>
    <n v="1"/>
    <n v="1"/>
  </r>
  <r>
    <s v="ORD-02500"/>
    <d v="2022-12-21T00:00:00"/>
    <d v="2022-12-21T00:00:00"/>
    <s v="CUST39273"/>
    <s v="Aarav Bose"/>
    <n v="35"/>
    <n v="35"/>
    <s v="Other"/>
    <s v="Other"/>
    <s v="North"/>
    <s v="Chandigarh"/>
    <x v="3"/>
    <x v="31"/>
    <n v="2"/>
    <n v="2"/>
    <n v="87.85"/>
    <n v="0.19"/>
    <n v="103.31"/>
    <n v="6.42"/>
    <n v="6.2E-2"/>
    <n v="63.89"/>
    <x v="5"/>
    <n v="1"/>
    <b v="0"/>
    <s v="Delivered"/>
    <x v="1"/>
    <x v="3"/>
    <n v="10"/>
    <x v="2"/>
    <x v="24"/>
    <s v="26-35"/>
    <x v="3"/>
    <x v="0"/>
    <n v="0"/>
    <n v="1"/>
    <n v="0"/>
    <n v="1"/>
  </r>
  <r>
    <s v="ORD-02499"/>
    <d v="2022-12-21T00:00:00"/>
    <d v="2022-12-21T00:00:00"/>
    <s v="CUST68941"/>
    <s v="Vikram Pillai"/>
    <n v="38"/>
    <n v="38"/>
    <s v="Female"/>
    <s v="Female"/>
    <s v="South"/>
    <s v="Hyderabad"/>
    <x v="2"/>
    <x v="4"/>
    <n v="10"/>
    <n v="10"/>
    <n v="22540.09"/>
    <n v="0.08"/>
    <n v="196931.1"/>
    <n v="22056.79"/>
    <n v="0.112"/>
    <n v="77.63"/>
    <x v="1"/>
    <n v="4"/>
    <b v="0"/>
    <s v="Delivered"/>
    <x v="1"/>
    <x v="6"/>
    <n v="6"/>
    <x v="2"/>
    <x v="24"/>
    <s v="36-45"/>
    <x v="2"/>
    <x v="0"/>
    <n v="0"/>
    <n v="1"/>
    <n v="0"/>
    <n v="1"/>
  </r>
  <r>
    <s v="ORD-02497"/>
    <d v="2022-12-19T00:00:00"/>
    <d v="2022-12-19T00:00:00"/>
    <s v="CUST57740"/>
    <s v="Sunita Verma"/>
    <n v="19"/>
    <n v="19"/>
    <s v="Male"/>
    <s v="Male"/>
    <s v="East"/>
    <s v="Kolkata"/>
    <x v="1"/>
    <x v="28"/>
    <n v="5"/>
    <n v="5"/>
    <n v="29767.34"/>
    <n v="0.16"/>
    <n v="92126.76"/>
    <n v="24089.4"/>
    <n v="0.26100000000000001"/>
    <n v="72.23"/>
    <x v="1"/>
    <n v="3"/>
    <b v="0"/>
    <s v="Cancelled"/>
    <x v="3"/>
    <x v="6"/>
    <n v="6"/>
    <x v="2"/>
    <x v="24"/>
    <s v="18-25"/>
    <x v="3"/>
    <x v="0"/>
    <n v="0"/>
    <n v="0"/>
    <n v="1"/>
    <n v="1"/>
  </r>
  <r>
    <s v="ORD-02496"/>
    <d v="2022-12-19T00:00:00"/>
    <d v="2022-12-19T00:00:00"/>
    <s v="CUST46384"/>
    <s v="Pooja Pillai"/>
    <n v="27"/>
    <n v="27"/>
    <s v="Male"/>
    <s v="Male"/>
    <s v="North"/>
    <s v="Chandigarh"/>
    <x v="2"/>
    <x v="30"/>
    <n v="9"/>
    <n v="9"/>
    <n v="35439.71"/>
    <n v="0.1"/>
    <n v="264067.45"/>
    <n v="27911.46"/>
    <n v="0.106"/>
    <n v="45.64"/>
    <x v="4"/>
    <n v="5"/>
    <b v="0"/>
    <s v="Shipped"/>
    <x v="4"/>
    <x v="6"/>
    <n v="6"/>
    <x v="2"/>
    <x v="24"/>
    <s v="26-35"/>
    <x v="2"/>
    <x v="0"/>
    <n v="0"/>
    <n v="0"/>
    <n v="0"/>
    <n v="1"/>
  </r>
  <r>
    <s v="ORD-02498"/>
    <d v="2022-12-19T00:00:00"/>
    <d v="2022-12-19T00:00:00"/>
    <s v="CUST64162"/>
    <s v="Arjun Rao"/>
    <n v="9"/>
    <n v="9"/>
    <s v="Other"/>
    <s v="Other"/>
    <s v="South"/>
    <s v="Hyderabad"/>
    <x v="3"/>
    <x v="5"/>
    <n v="4"/>
    <n v="4"/>
    <n v="479.32"/>
    <n v="0.06"/>
    <n v="1760.95"/>
    <n v="83.73"/>
    <n v="4.8000000000000001E-2"/>
    <n v="74.489999999999995"/>
    <x v="2"/>
    <n v="4"/>
    <b v="1"/>
    <s v="Returned"/>
    <x v="0"/>
    <x v="0"/>
    <n v="3"/>
    <x v="2"/>
    <x v="24"/>
    <s v="&lt;18"/>
    <x v="2"/>
    <x v="0"/>
    <n v="1"/>
    <n v="1"/>
    <n v="0"/>
    <n v="1"/>
  </r>
  <r>
    <s v="ORD-02495"/>
    <d v="2022-12-18T00:00:00"/>
    <d v="2022-12-18T00:00:00"/>
    <s v="CUST29148"/>
    <s v="Amit Kumar"/>
    <n v="22"/>
    <n v="22"/>
    <s v="Female"/>
    <s v="Female"/>
    <s v="South"/>
    <s v="Bangalore"/>
    <x v="3"/>
    <x v="5"/>
    <n v="7"/>
    <n v="7"/>
    <n v="56.3"/>
    <n v="0.16"/>
    <n v="219.23"/>
    <n v="17.73"/>
    <n v="8.1000000000000003E-2"/>
    <n v="83.47"/>
    <x v="4"/>
    <n v="4"/>
    <b v="1"/>
    <s v="Returned"/>
    <x v="0"/>
    <x v="6"/>
    <n v="6"/>
    <x v="2"/>
    <x v="24"/>
    <s v="18-25"/>
    <x v="3"/>
    <x v="0"/>
    <n v="1"/>
    <n v="1"/>
    <n v="0"/>
    <n v="1"/>
  </r>
  <r>
    <s v="ORD-02493"/>
    <d v="2022-12-18T00:00:00"/>
    <d v="2022-12-18T00:00:00"/>
    <s v="CUST53174"/>
    <s v="Priya Bose"/>
    <n v="33"/>
    <n v="33"/>
    <s v="m"/>
    <s v="Male"/>
    <s v="East"/>
    <s v="Patna"/>
    <x v="3"/>
    <x v="31"/>
    <n v="8"/>
    <n v="8"/>
    <n v="117.88"/>
    <n v="0.37"/>
    <n v="478.16"/>
    <n v="41.29"/>
    <n v="8.5999999999999993E-2"/>
    <n v="88.62"/>
    <x v="4"/>
    <n v="1"/>
    <b v="1"/>
    <s v="Returned"/>
    <x v="0"/>
    <x v="0"/>
    <n v="3"/>
    <x v="2"/>
    <x v="24"/>
    <s v="26-35"/>
    <x v="1"/>
    <x v="0"/>
    <n v="1"/>
    <n v="1"/>
    <n v="0"/>
    <n v="1"/>
  </r>
  <r>
    <s v="ORD-02494"/>
    <d v="2022-12-18T00:00:00"/>
    <d v="2022-12-18T00:00:00"/>
    <s v="CUST57358"/>
    <s v="Sanjay Pillai"/>
    <n v="11"/>
    <n v="11"/>
    <s v="Male"/>
    <s v="Male"/>
    <s v="Central"/>
    <s v="Bhopal"/>
    <x v="2"/>
    <x v="39"/>
    <n v="5"/>
    <n v="5"/>
    <n v="75416.45"/>
    <n v="0.26"/>
    <n v="239407.24"/>
    <n v="34252.660000000003"/>
    <n v="0.14299999999999999"/>
    <n v="50.75"/>
    <x v="2"/>
    <n v="3"/>
    <b v="0"/>
    <s v="Delivered"/>
    <x v="1"/>
    <x v="1"/>
    <n v="5"/>
    <x v="2"/>
    <x v="24"/>
    <s v="&lt;18"/>
    <x v="0"/>
    <x v="0"/>
    <n v="0"/>
    <n v="1"/>
    <n v="0"/>
    <n v="1"/>
  </r>
  <r>
    <s v="ORD-02491"/>
    <d v="2022-12-17T00:00:00"/>
    <d v="2022-12-17T00:00:00"/>
    <s v="CUST60962"/>
    <s v="Ritu Joshi"/>
    <n v="16"/>
    <n v="16"/>
    <s v="Male"/>
    <s v="Male"/>
    <s v="Central"/>
    <s v="Indore"/>
    <x v="0"/>
    <x v="38"/>
    <n v="2"/>
    <n v="2"/>
    <n v="1398.45"/>
    <n v="0.28999999999999998"/>
    <n v="1359"/>
    <n v="537.38"/>
    <n v="0.39500000000000002"/>
    <n v="44.47"/>
    <x v="4"/>
    <n v="4"/>
    <b v="0"/>
    <s v="Shipped"/>
    <x v="4"/>
    <x v="9"/>
    <n v="9"/>
    <x v="2"/>
    <x v="24"/>
    <s v="&lt;18"/>
    <x v="0"/>
    <x v="0"/>
    <n v="0"/>
    <n v="0"/>
    <n v="0"/>
    <n v="1"/>
  </r>
  <r>
    <s v="ORD-02492"/>
    <d v="2022-12-17T00:00:00"/>
    <d v="2022-12-17T00:00:00"/>
    <s v="CUST41637"/>
    <s v="Nisha Mishra"/>
    <n v="20"/>
    <n v="20"/>
    <s v="Other"/>
    <s v="Other"/>
    <s v="East"/>
    <s v="Bhubaneswar"/>
    <x v="1"/>
    <x v="2"/>
    <n v="10"/>
    <n v="10"/>
    <n v="22462.93"/>
    <n v="0.21"/>
    <n v="157408.35"/>
    <n v="23243.23"/>
    <n v="0.14799999999999999"/>
    <n v="133.35"/>
    <x v="3"/>
    <n v="5"/>
    <b v="0"/>
    <s v="Delivered"/>
    <x v="1"/>
    <x v="4"/>
    <n v="4"/>
    <x v="2"/>
    <x v="24"/>
    <s v="18-25"/>
    <x v="0"/>
    <x v="0"/>
    <n v="0"/>
    <n v="1"/>
    <n v="0"/>
    <n v="1"/>
  </r>
  <r>
    <s v="ORD-02490"/>
    <d v="2022-12-17T00:00:00"/>
    <d v="2022-12-17T00:00:00"/>
    <s v="CUST93354"/>
    <s v="Sanjay Verma"/>
    <n v="24"/>
    <n v="24"/>
    <s v="Male"/>
    <s v="Male"/>
    <s v="Central"/>
    <s v="Raipur"/>
    <x v="0"/>
    <x v="0"/>
    <m/>
    <m/>
    <n v="732.07"/>
    <n v="0.17"/>
    <n v="505.72"/>
    <n v="246.04"/>
    <n v="0.48699999999999999"/>
    <n v="48.93"/>
    <x v="0"/>
    <n v="1"/>
    <b v="0"/>
    <s v="Shipped"/>
    <x v="4"/>
    <x v="10"/>
    <n v="2"/>
    <x v="2"/>
    <x v="24"/>
    <s v="18-25"/>
    <x v="3"/>
    <x v="0"/>
    <n v="0"/>
    <n v="0"/>
    <n v="0"/>
    <n v="1"/>
  </r>
  <r>
    <s v="ORD-02488"/>
    <d v="2022-12-16T00:00:00"/>
    <d v="2022-12-16T00:00:00"/>
    <s v="CUST92446"/>
    <s v="Arjun Pillai"/>
    <n v="38"/>
    <n v="38"/>
    <s v="Female"/>
    <s v="Female"/>
    <s v="Central"/>
    <s v="Nagpur"/>
    <x v="6"/>
    <x v="35"/>
    <n v="7"/>
    <n v="7"/>
    <n v="3070.57"/>
    <n v="0.11"/>
    <n v="15759.57"/>
    <n v="5224.3900000000003"/>
    <n v="0.33200000000000002"/>
    <n v="34.380000000000003"/>
    <x v="2"/>
    <n v="1"/>
    <b v="0"/>
    <s v="Delivered"/>
    <x v="1"/>
    <x v="10"/>
    <n v="2"/>
    <x v="2"/>
    <x v="24"/>
    <s v="36-45"/>
    <x v="3"/>
    <x v="0"/>
    <n v="0"/>
    <n v="1"/>
    <n v="0"/>
    <n v="1"/>
  </r>
  <r>
    <s v="ORD-02489"/>
    <d v="2022-12-16T00:00:00"/>
    <d v="2022-12-16T00:00:00"/>
    <s v="CUST09533"/>
    <s v="Nikhil Verma"/>
    <n v="46"/>
    <n v="46"/>
    <s v="Other"/>
    <s v="Other"/>
    <s v="Central"/>
    <s v="Bhopal"/>
    <x v="5"/>
    <x v="22"/>
    <n v="8"/>
    <n v="8"/>
    <n v="2230.31"/>
    <n v="0.23"/>
    <n v="11449.66"/>
    <n v="2516.27"/>
    <n v="0.22"/>
    <n v="57.84"/>
    <x v="3"/>
    <n v="2"/>
    <b v="0"/>
    <s v="Pending"/>
    <x v="2"/>
    <x v="1"/>
    <n v="5"/>
    <x v="2"/>
    <x v="24"/>
    <s v="46-60"/>
    <x v="0"/>
    <x v="0"/>
    <n v="0"/>
    <n v="0"/>
    <n v="0"/>
    <n v="1"/>
  </r>
  <r>
    <s v="ORD-02486"/>
    <d v="2022-12-15T00:00:00"/>
    <d v="2022-12-15T00:00:00"/>
    <s v="CUST08668"/>
    <s v="Ritu Reddy"/>
    <n v="27"/>
    <n v="27"/>
    <s v="Female"/>
    <s v="Female"/>
    <s v="South"/>
    <s v="Bangalore"/>
    <x v="2"/>
    <x v="4"/>
    <n v="10"/>
    <n v="10"/>
    <n v="27390.35"/>
    <n v="0.14000000000000001"/>
    <n v="206094.85"/>
    <n v="28830.39"/>
    <n v="0.14000000000000001"/>
    <n v="84.68"/>
    <x v="3"/>
    <n v="3"/>
    <b v="1"/>
    <s v="Returned"/>
    <x v="0"/>
    <x v="3"/>
    <n v="10"/>
    <x v="2"/>
    <x v="24"/>
    <s v="26-35"/>
    <x v="3"/>
    <x v="0"/>
    <n v="1"/>
    <n v="1"/>
    <n v="0"/>
    <n v="1"/>
  </r>
  <r>
    <s v="ORD-02487"/>
    <d v="2022-12-15T00:00:00"/>
    <d v="2022-12-15T00:00:00"/>
    <s v="CUST10552"/>
    <s v="Ritu Mehta"/>
    <n v="58"/>
    <n v="58"/>
    <s v="Female"/>
    <s v="Female"/>
    <s v="North"/>
    <s v="Chandigarh"/>
    <x v="0"/>
    <x v="15"/>
    <n v="2"/>
    <n v="2"/>
    <n v="197.14"/>
    <n v="0.08"/>
    <n v="304.99"/>
    <n v="162.97"/>
    <n v="0.53400000000000003"/>
    <n v="48.37"/>
    <x v="0"/>
    <n v="4"/>
    <b v="1"/>
    <s v="Returned"/>
    <x v="0"/>
    <x v="5"/>
    <n v="8"/>
    <x v="2"/>
    <x v="24"/>
    <s v="46-60"/>
    <x v="2"/>
    <x v="0"/>
    <n v="1"/>
    <n v="1"/>
    <n v="0"/>
    <n v="1"/>
  </r>
  <r>
    <s v="ORD-02485"/>
    <d v="2022-12-14T00:00:00"/>
    <d v="2022-12-14T00:00:00"/>
    <s v="CUST69585"/>
    <s v="Sunita Joshi"/>
    <n v="12"/>
    <n v="12"/>
    <s v="Male"/>
    <s v="Male"/>
    <s v="West"/>
    <s v="Ahmedabad"/>
    <x v="4"/>
    <x v="29"/>
    <n v="9"/>
    <n v="9"/>
    <n v="1471.74"/>
    <n v="0.05"/>
    <n v="10167.9"/>
    <n v="5411.76"/>
    <n v="0.53200000000000003"/>
    <n v="50.89"/>
    <x v="1"/>
    <n v="4"/>
    <b v="0"/>
    <s v="Delivered"/>
    <x v="1"/>
    <x v="8"/>
    <n v="7"/>
    <x v="2"/>
    <x v="24"/>
    <s v="&lt;18"/>
    <x v="2"/>
    <x v="0"/>
    <n v="0"/>
    <n v="1"/>
    <n v="0"/>
    <n v="1"/>
  </r>
  <r>
    <s v="ORD-02483"/>
    <d v="2022-12-13T00:00:00"/>
    <d v="2022-12-13T00:00:00"/>
    <s v="CUST37391"/>
    <s v="Vikram Singh"/>
    <n v="25"/>
    <n v="25"/>
    <s v="Other"/>
    <s v="Other"/>
    <s v="Central"/>
    <s v="Raipur"/>
    <x v="2"/>
    <x v="26"/>
    <n v="3"/>
    <n v="3"/>
    <n v="6718.83"/>
    <m/>
    <n v="17014.88"/>
    <n v="2013.32"/>
    <n v="0.11799999999999999"/>
    <n v="59.88"/>
    <x v="5"/>
    <n v="3"/>
    <b v="0"/>
    <s v="Delivered"/>
    <x v="1"/>
    <x v="2"/>
    <n v="1"/>
    <x v="2"/>
    <x v="24"/>
    <s v="18-25"/>
    <x v="5"/>
    <x v="0"/>
    <n v="0"/>
    <n v="1"/>
    <n v="0"/>
    <n v="1"/>
  </r>
  <r>
    <s v="ORD-02482"/>
    <d v="2022-12-13T00:00:00"/>
    <d v="2022-12-13T00:00:00"/>
    <s v="CUST15107"/>
    <s v="Pooja Rao"/>
    <n v="41"/>
    <n v="41"/>
    <s v="Other"/>
    <s v="Other"/>
    <s v="South"/>
    <s v="Kochi"/>
    <x v="5"/>
    <x v="22"/>
    <m/>
    <m/>
    <n v="2414.2800000000002"/>
    <n v="0.09"/>
    <n v="1901.73"/>
    <n v="492.59"/>
    <n v="0.25900000000000001"/>
    <n v="53.13"/>
    <x v="3"/>
    <n v="4"/>
    <b v="0"/>
    <s v="Delivered"/>
    <x v="1"/>
    <x v="6"/>
    <n v="6"/>
    <x v="2"/>
    <x v="24"/>
    <s v="36-45"/>
    <x v="2"/>
    <x v="0"/>
    <n v="0"/>
    <n v="1"/>
    <n v="0"/>
    <n v="1"/>
  </r>
  <r>
    <s v="ORD-02484"/>
    <d v="2022-12-13T00:00:00"/>
    <d v="2022-12-13T00:00:00"/>
    <s v="CUST16309"/>
    <s v="Rohan Verma"/>
    <n v="20"/>
    <n v="20"/>
    <s v="Other"/>
    <s v="Other"/>
    <s v="Central"/>
    <s v="Raipur"/>
    <x v="6"/>
    <x v="35"/>
    <n v="4"/>
    <n v="4"/>
    <n v="630.74"/>
    <n v="0.04"/>
    <n v="1712.76"/>
    <n v="616.52"/>
    <n v="0.36"/>
    <n v="29.52"/>
    <x v="5"/>
    <n v="2"/>
    <b v="0"/>
    <s v="Delivered"/>
    <x v="1"/>
    <x v="9"/>
    <n v="9"/>
    <x v="2"/>
    <x v="24"/>
    <s v="18-25"/>
    <x v="2"/>
    <x v="0"/>
    <n v="0"/>
    <n v="1"/>
    <n v="0"/>
    <n v="1"/>
  </r>
  <r>
    <s v="ORD-02480"/>
    <d v="2022-12-12T00:00:00"/>
    <d v="2022-12-12T00:00:00"/>
    <s v="CUST00142"/>
    <s v="Arjun Sharma"/>
    <n v="24"/>
    <n v="24"/>
    <s v="Female"/>
    <s v="Female"/>
    <s v="South"/>
    <s v="Kochi"/>
    <x v="3"/>
    <x v="5"/>
    <n v="5"/>
    <n v="5"/>
    <n v="256.82"/>
    <n v="0.05"/>
    <n v="1034.27"/>
    <n v="102.49"/>
    <n v="9.9000000000000005E-2"/>
    <n v="85.67"/>
    <x v="3"/>
    <n v="5"/>
    <b v="0"/>
    <s v="Pending"/>
    <x v="2"/>
    <x v="6"/>
    <n v="6"/>
    <x v="2"/>
    <x v="24"/>
    <s v="18-25"/>
    <x v="2"/>
    <x v="0"/>
    <n v="0"/>
    <n v="0"/>
    <n v="0"/>
    <n v="1"/>
  </r>
  <r>
    <s v="ORD-02479"/>
    <s v="December 12, 2022"/>
    <d v="2022-12-12T00:00:00"/>
    <s v="CUST81623"/>
    <s v="Karan Rao"/>
    <n v="7"/>
    <n v="7"/>
    <s v="Male"/>
    <s v="Male"/>
    <s v="North"/>
    <s v="Delhi"/>
    <x v="5"/>
    <x v="22"/>
    <n v="6"/>
    <n v="6"/>
    <n v="14056.09"/>
    <n v="0.09"/>
    <n v="61982.41"/>
    <n v="14331.53"/>
    <n v="0.23100000000000001"/>
    <n v="49.31"/>
    <x v="3"/>
    <n v="1"/>
    <b v="0"/>
    <s v="Delivered"/>
    <x v="1"/>
    <x v="8"/>
    <n v="7"/>
    <x v="2"/>
    <x v="24"/>
    <s v="&lt;18"/>
    <x v="2"/>
    <x v="0"/>
    <n v="0"/>
    <n v="1"/>
    <n v="0"/>
    <n v="1"/>
  </r>
  <r>
    <s v="ORD-02477"/>
    <d v="2022-12-12T00:00:00"/>
    <d v="2022-12-12T00:00:00"/>
    <s v="CUST10191"/>
    <s v="Shreya Mishra"/>
    <n v="25"/>
    <n v="25"/>
    <s v="Male"/>
    <s v="Male"/>
    <s v="South"/>
    <s v="Hyderabad"/>
    <x v="2"/>
    <x v="26"/>
    <n v="7"/>
    <n v="7"/>
    <n v="78827.09"/>
    <n v="0.17"/>
    <n v="329759.69"/>
    <n v="33092.480000000003"/>
    <n v="0.1"/>
    <n v="81.42"/>
    <x v="2"/>
    <n v="2"/>
    <b v="0"/>
    <s v="Delivered"/>
    <x v="1"/>
    <x v="8"/>
    <n v="7"/>
    <x v="2"/>
    <x v="24"/>
    <s v="18-25"/>
    <x v="3"/>
    <x v="0"/>
    <n v="0"/>
    <n v="1"/>
    <n v="0"/>
    <n v="1"/>
  </r>
  <r>
    <s v="ORD-02478"/>
    <d v="2022-12-12T00:00:00"/>
    <d v="2022-12-12T00:00:00"/>
    <s v="CUST02396"/>
    <s v="Karan Sharma"/>
    <n v="32"/>
    <n v="32"/>
    <s v="Male"/>
    <s v="Male"/>
    <s v="South"/>
    <s v="Hyderabad"/>
    <x v="2"/>
    <x v="30"/>
    <n v="3"/>
    <n v="3"/>
    <n v="58643.55"/>
    <n v="0.18"/>
    <n v="104290.62"/>
    <n v="10501.29"/>
    <n v="0.10100000000000001"/>
    <n v="67.56"/>
    <x v="2"/>
    <n v="3"/>
    <b v="0"/>
    <s v="Cancelled"/>
    <x v="3"/>
    <x v="10"/>
    <n v="2"/>
    <x v="2"/>
    <x v="24"/>
    <s v="26-35"/>
    <x v="3"/>
    <x v="0"/>
    <n v="0"/>
    <n v="0"/>
    <n v="1"/>
    <n v="1"/>
  </r>
  <r>
    <s v="ORD-02481"/>
    <d v="2022-12-12T00:00:00"/>
    <d v="2022-12-12T00:00:00"/>
    <s v="CUST18007"/>
    <s v="Arjun Patel"/>
    <n v="30"/>
    <n v="30"/>
    <s v="Other"/>
    <s v="Other"/>
    <s v="West"/>
    <s v="Mumbai"/>
    <x v="3"/>
    <x v="33"/>
    <n v="10"/>
    <n v="10"/>
    <n v="93.18"/>
    <n v="0.11"/>
    <n v="717.1"/>
    <n v="61.36"/>
    <n v="8.5999999999999993E-2"/>
    <n v="39.090000000000003"/>
    <x v="4"/>
    <n v="1"/>
    <b v="0"/>
    <s v="Delivered"/>
    <x v="1"/>
    <x v="5"/>
    <n v="8"/>
    <x v="2"/>
    <x v="24"/>
    <s v="26-35"/>
    <x v="3"/>
    <x v="0"/>
    <n v="0"/>
    <n v="1"/>
    <n v="0"/>
    <n v="1"/>
  </r>
  <r>
    <s v="ORD-02475"/>
    <d v="2022-12-10T00:00:00"/>
    <d v="2022-12-10T00:00:00"/>
    <s v="CUST99227"/>
    <s v="Priya Rao"/>
    <n v="54"/>
    <n v="54"/>
    <s v="Other"/>
    <s v="Other"/>
    <s v="North"/>
    <s v="Ludhiana"/>
    <x v="3"/>
    <x v="40"/>
    <n v="3"/>
    <n v="3"/>
    <n v="448.85"/>
    <n v="0.02"/>
    <n v="1000.55"/>
    <n v="81.62"/>
    <n v="8.2000000000000003E-2"/>
    <n v="54.31"/>
    <x v="2"/>
    <n v="2"/>
    <b v="0"/>
    <s v="Cancelled"/>
    <x v="3"/>
    <x v="10"/>
    <n v="2"/>
    <x v="2"/>
    <x v="24"/>
    <s v="46-60"/>
    <x v="2"/>
    <x v="0"/>
    <n v="0"/>
    <n v="0"/>
    <n v="1"/>
    <n v="1"/>
  </r>
  <r>
    <s v="ORD-02476"/>
    <d v="2022-12-10T00:00:00"/>
    <d v="2022-12-10T00:00:00"/>
    <s v="CUST15322"/>
    <s v="Rohan Mishra"/>
    <n v="42"/>
    <n v="42"/>
    <s v="Other"/>
    <s v="Other"/>
    <s v="West"/>
    <s v="Mumbai"/>
    <x v="3"/>
    <x v="40"/>
    <n v="2"/>
    <n v="2"/>
    <n v="228.14"/>
    <n v="0.19"/>
    <n v="317.31"/>
    <n v="21.59"/>
    <n v="6.8000000000000005E-2"/>
    <n v="38.619999999999997"/>
    <x v="3"/>
    <n v="5"/>
    <b v="0"/>
    <s v="Delivered"/>
    <x v="1"/>
    <x v="2"/>
    <n v="1"/>
    <x v="2"/>
    <x v="24"/>
    <s v="36-45"/>
    <x v="3"/>
    <x v="0"/>
    <n v="0"/>
    <n v="1"/>
    <n v="0"/>
    <n v="1"/>
  </r>
  <r>
    <s v="ORD-02472"/>
    <d v="2022-12-08T00:00:00"/>
    <d v="2022-12-08T00:00:00"/>
    <s v="CUST85179"/>
    <s v="Shreya Iyer"/>
    <n v="40"/>
    <n v="40"/>
    <s v="Male"/>
    <s v="Male"/>
    <s v="Central"/>
    <s v="Indore"/>
    <x v="6"/>
    <x v="13"/>
    <n v="8"/>
    <n v="8"/>
    <n v="3539.5"/>
    <n v="0.23"/>
    <n v="17882.7"/>
    <n v="6353.82"/>
    <n v="0.35499999999999998"/>
    <n v="60.26"/>
    <x v="4"/>
    <n v="4"/>
    <b v="0"/>
    <s v="Cancelled"/>
    <x v="3"/>
    <x v="9"/>
    <n v="9"/>
    <x v="2"/>
    <x v="24"/>
    <s v="36-45"/>
    <x v="0"/>
    <x v="0"/>
    <n v="0"/>
    <n v="0"/>
    <n v="1"/>
    <n v="1"/>
  </r>
  <r>
    <s v="ORD-02473"/>
    <d v="2022-12-08T00:00:00"/>
    <d v="2022-12-08T00:00:00"/>
    <s v="CUST36383"/>
    <s v="Sunita Chatterjee"/>
    <n v="47"/>
    <n v="47"/>
    <s v="Male"/>
    <s v="Male"/>
    <s v="East"/>
    <s v="Guwahati"/>
    <x v="6"/>
    <x v="21"/>
    <n v="8"/>
    <n v="8"/>
    <n v="2955.05"/>
    <m/>
    <n v="23271.279999999999"/>
    <n v="7242.27"/>
    <n v="0.311"/>
    <n v="69.25"/>
    <x v="3"/>
    <n v="4"/>
    <b v="0"/>
    <s v="Delivered"/>
    <x v="1"/>
    <x v="2"/>
    <n v="1"/>
    <x v="2"/>
    <x v="24"/>
    <s v="46-60"/>
    <x v="5"/>
    <x v="0"/>
    <n v="0"/>
    <n v="1"/>
    <n v="0"/>
    <n v="1"/>
  </r>
  <r>
    <s v="ORD-02474"/>
    <d v="2022-12-08T00:00:00"/>
    <d v="2022-12-08T00:00:00"/>
    <s v="CUST53409"/>
    <s v="Sunita Pillai"/>
    <n v="37"/>
    <n v="37"/>
    <s v="Female"/>
    <s v="Female"/>
    <s v="North"/>
    <s v="Ludhiana"/>
    <x v="2"/>
    <x v="39"/>
    <n v="1"/>
    <n v="1"/>
    <n v="42750.36"/>
    <m/>
    <n v="38016.379999999997"/>
    <n v="3865.32"/>
    <n v="0.10199999999999999"/>
    <n v="64.930000000000007"/>
    <x v="1"/>
    <n v="4"/>
    <b v="0"/>
    <s v="Delivered"/>
    <x v="1"/>
    <x v="3"/>
    <n v="10"/>
    <x v="2"/>
    <x v="24"/>
    <s v="36-45"/>
    <x v="5"/>
    <x v="0"/>
    <n v="0"/>
    <n v="1"/>
    <n v="0"/>
    <n v="1"/>
  </r>
  <r>
    <s v="ORD-02471"/>
    <d v="2022-12-07T00:00:00"/>
    <d v="2022-12-07T00:00:00"/>
    <s v="CUST13297"/>
    <s v="Nikhil Gupta"/>
    <n v="35"/>
    <n v="35"/>
    <s v="Other"/>
    <s v="Other"/>
    <s v="Central"/>
    <s v="Indore"/>
    <x v="3"/>
    <x v="5"/>
    <n v="1"/>
    <n v="1"/>
    <n v="211.63"/>
    <n v="0.34"/>
    <n v="100.19"/>
    <n v="8.8000000000000007"/>
    <n v="8.7999999999999995E-2"/>
    <n v="38.35"/>
    <x v="4"/>
    <n v="3"/>
    <b v="0"/>
    <s v="Delivered"/>
    <x v="1"/>
    <x v="6"/>
    <n v="6"/>
    <x v="2"/>
    <x v="24"/>
    <s v="26-35"/>
    <x v="1"/>
    <x v="0"/>
    <n v="0"/>
    <n v="1"/>
    <n v="0"/>
    <n v="1"/>
  </r>
  <r>
    <s v="ORD-02467"/>
    <d v="2022-12-06T00:00:00"/>
    <d v="2022-12-06T00:00:00"/>
    <s v="CUST34028"/>
    <s v="Vikram Rao"/>
    <n v="14"/>
    <n v="14"/>
    <s v="Female"/>
    <s v="Female"/>
    <s v="East"/>
    <s v="Guwahati"/>
    <x v="2"/>
    <x v="39"/>
    <n v="1"/>
    <n v="1"/>
    <n v="7708.68"/>
    <n v="0.26"/>
    <n v="4938.4799999999996"/>
    <n v="534.97"/>
    <n v="0.108"/>
    <n v="101.65"/>
    <x v="0"/>
    <n v="2"/>
    <b v="0"/>
    <s v="Shipped"/>
    <x v="4"/>
    <x v="6"/>
    <n v="6"/>
    <x v="2"/>
    <x v="24"/>
    <s v="&lt;18"/>
    <x v="0"/>
    <x v="0"/>
    <n v="0"/>
    <n v="0"/>
    <n v="0"/>
    <n v="1"/>
  </r>
  <r>
    <s v="ORD-02469"/>
    <d v="2022-12-06T00:00:00"/>
    <d v="2022-12-06T00:00:00"/>
    <s v="CUST77482"/>
    <s v="Ritu Mishra"/>
    <n v="0"/>
    <m/>
    <s v="Female"/>
    <s v="Female"/>
    <s v="North"/>
    <s v="Chandigarh"/>
    <x v="4"/>
    <x v="29"/>
    <n v="2"/>
    <n v="2"/>
    <n v="393.2"/>
    <n v="0.22"/>
    <n v="537.64"/>
    <n v="210.9"/>
    <n v="0.39200000000000002"/>
    <n v="48.93"/>
    <x v="1"/>
    <m/>
    <b v="1"/>
    <s v="Returned"/>
    <x v="0"/>
    <x v="4"/>
    <n v="4"/>
    <x v="2"/>
    <x v="24"/>
    <s v="Unknown"/>
    <x v="0"/>
    <x v="0"/>
    <n v="1"/>
    <n v="1"/>
    <n v="0"/>
    <n v="1"/>
  </r>
  <r>
    <s v="ORD-02468"/>
    <d v="2022-12-06T00:00:00"/>
    <d v="2022-12-06T00:00:00"/>
    <s v="CUST62783"/>
    <s v="Priya Mishra"/>
    <n v="35"/>
    <n v="35"/>
    <s v="Male"/>
    <s v="Male"/>
    <s v="South"/>
    <s v="Bangalore"/>
    <x v="6"/>
    <x v="24"/>
    <n v="10"/>
    <n v="10"/>
    <n v="1323.89"/>
    <n v="0.17"/>
    <n v="7846.07"/>
    <n v="2864.34"/>
    <n v="0.36499999999999999"/>
    <n v="73.19"/>
    <x v="2"/>
    <n v="3"/>
    <b v="0"/>
    <s v="Delivered"/>
    <x v="1"/>
    <x v="6"/>
    <n v="6"/>
    <x v="2"/>
    <x v="24"/>
    <s v="26-35"/>
    <x v="3"/>
    <x v="0"/>
    <n v="0"/>
    <n v="1"/>
    <n v="0"/>
    <n v="1"/>
  </r>
  <r>
    <s v="ORD-02470"/>
    <d v="2022-12-06T00:00:00"/>
    <d v="2022-12-06T00:00:00"/>
    <s v="CUST80242"/>
    <s v="Kavya Chatterjee"/>
    <n v="42"/>
    <n v="42"/>
    <s v="F"/>
    <s v="Female"/>
    <s v="South"/>
    <s v="Kochi"/>
    <x v="0"/>
    <x v="16"/>
    <n v="10"/>
    <n v="10"/>
    <n v="412.53"/>
    <n v="0.16"/>
    <n v="2915.31"/>
    <n v="1264.21"/>
    <n v="0.434"/>
    <n v="48.52"/>
    <x v="3"/>
    <n v="3"/>
    <b v="0"/>
    <s v="Delivered"/>
    <x v="1"/>
    <x v="3"/>
    <n v="10"/>
    <x v="2"/>
    <x v="24"/>
    <s v="36-45"/>
    <x v="3"/>
    <x v="0"/>
    <n v="0"/>
    <n v="1"/>
    <n v="0"/>
    <n v="1"/>
  </r>
  <r>
    <s v="ORD-02465"/>
    <d v="2022-12-05T00:00:00"/>
    <d v="2022-12-05T00:00:00"/>
    <s v="CUST74998"/>
    <s v="Kavya Bhat"/>
    <n v="25"/>
    <n v="25"/>
    <s v="F"/>
    <s v="Female"/>
    <s v="North"/>
    <s v="Delhi"/>
    <x v="6"/>
    <x v="13"/>
    <n v="1"/>
    <n v="1"/>
    <n v="336.77"/>
    <n v="0.25"/>
    <n v="197.49"/>
    <n v="67.260000000000005"/>
    <n v="0.34100000000000003"/>
    <n v="67.650000000000006"/>
    <x v="3"/>
    <n v="5"/>
    <b v="0"/>
    <s v="Delivered"/>
    <x v="1"/>
    <x v="7"/>
    <n v="0"/>
    <x v="2"/>
    <x v="24"/>
    <s v="18-25"/>
    <x v="0"/>
    <x v="0"/>
    <n v="0"/>
    <n v="1"/>
    <n v="0"/>
    <n v="1"/>
  </r>
  <r>
    <s v="ORD-02466"/>
    <d v="2022-12-05T00:00:00"/>
    <d v="2022-12-05T00:00:00"/>
    <s v="CUST23445"/>
    <s v="Pooja Chatterjee"/>
    <n v="26"/>
    <n v="26"/>
    <s v="Male"/>
    <s v="Male"/>
    <s v="Central"/>
    <s v="Indore"/>
    <x v="6"/>
    <x v="13"/>
    <n v="8"/>
    <n v="8"/>
    <n v="2620.02"/>
    <n v="0.36"/>
    <n v="9964.39"/>
    <n v="3441.54"/>
    <n v="0.34499999999999997"/>
    <n v="41.75"/>
    <x v="2"/>
    <m/>
    <b v="1"/>
    <s v="Returned"/>
    <x v="0"/>
    <x v="2"/>
    <n v="1"/>
    <x v="2"/>
    <x v="24"/>
    <s v="26-35"/>
    <x v="1"/>
    <x v="0"/>
    <n v="1"/>
    <n v="1"/>
    <n v="0"/>
    <n v="1"/>
  </r>
  <r>
    <s v="ORD-02464"/>
    <d v="2022-12-05T00:00:00"/>
    <d v="2022-12-05T00:00:00"/>
    <s v="CUST86293"/>
    <s v="Rahul Kapoor"/>
    <n v="28"/>
    <n v="28"/>
    <s v="Male"/>
    <s v="Male"/>
    <s v="South"/>
    <s v="Kochi"/>
    <x v="1"/>
    <x v="20"/>
    <n v="1"/>
    <n v="1"/>
    <n v="21880.63"/>
    <n v="0.13"/>
    <n v="15482.78"/>
    <n v="4167.88"/>
    <n v="0.26900000000000002"/>
    <n v="65.81"/>
    <x v="5"/>
    <n v="5"/>
    <b v="0"/>
    <s v="Delivered"/>
    <x v="1"/>
    <x v="8"/>
    <n v="7"/>
    <x v="2"/>
    <x v="24"/>
    <s v="26-35"/>
    <x v="3"/>
    <x v="0"/>
    <n v="0"/>
    <n v="1"/>
    <n v="0"/>
    <n v="1"/>
  </r>
  <r>
    <s v="ORD-02463"/>
    <d v="2022-12-05T00:00:00"/>
    <d v="2022-12-05T00:00:00"/>
    <s v="CUST17205"/>
    <s v="Aditya Iyer"/>
    <n v="47"/>
    <n v="47"/>
    <s v="Other"/>
    <s v="Other"/>
    <s v="North"/>
    <s v="Chandigarh"/>
    <x v="4"/>
    <x v="8"/>
    <n v="5"/>
    <n v="5"/>
    <n v="284.92"/>
    <n v="0.28999999999999998"/>
    <n v="872.63"/>
    <n v="345.16"/>
    <n v="0.39600000000000002"/>
    <n v="60.96"/>
    <x v="3"/>
    <m/>
    <b v="0"/>
    <s v="Delivered"/>
    <x v="1"/>
    <x v="5"/>
    <n v="8"/>
    <x v="2"/>
    <x v="24"/>
    <s v="46-60"/>
    <x v="0"/>
    <x v="0"/>
    <n v="0"/>
    <n v="1"/>
    <n v="0"/>
    <n v="1"/>
  </r>
  <r>
    <s v="ORD-02461"/>
    <d v="2022-12-03T00:00:00"/>
    <d v="2022-12-03T00:00:00"/>
    <s v="CUST40699"/>
    <s v="Aarav Iyer"/>
    <n v="39"/>
    <n v="39"/>
    <s v="Female"/>
    <s v="Female"/>
    <s v="North"/>
    <s v="Delhi"/>
    <x v="1"/>
    <x v="34"/>
    <n v="10"/>
    <n v="10"/>
    <n v="8976.94"/>
    <n v="0.1"/>
    <n v="59488.18"/>
    <n v="14335.73"/>
    <n v="0.24099999999999999"/>
    <n v="53.25"/>
    <x v="3"/>
    <n v="5"/>
    <b v="0"/>
    <s v="Delivered"/>
    <x v="1"/>
    <x v="0"/>
    <n v="3"/>
    <x v="2"/>
    <x v="24"/>
    <s v="36-45"/>
    <x v="2"/>
    <x v="0"/>
    <n v="0"/>
    <n v="1"/>
    <n v="0"/>
    <n v="1"/>
  </r>
  <r>
    <s v="ORD-02460"/>
    <d v="2022-12-03T00:00:00"/>
    <d v="2022-12-03T00:00:00"/>
    <s v="CUST99353"/>
    <s v="Kavya Patel"/>
    <n v="53"/>
    <n v="53"/>
    <s v="Other"/>
    <s v="Other"/>
    <s v="South"/>
    <s v="Kochi"/>
    <x v="1"/>
    <x v="1"/>
    <n v="8"/>
    <n v="8"/>
    <n v="18080.060000000001"/>
    <n v="0.05"/>
    <n v="115257.52"/>
    <n v="35354.74"/>
    <n v="0.307"/>
    <n v="73.790000000000006"/>
    <x v="2"/>
    <n v="4"/>
    <b v="0"/>
    <s v="Pending"/>
    <x v="2"/>
    <x v="5"/>
    <n v="8"/>
    <x v="2"/>
    <x v="24"/>
    <s v="46-60"/>
    <x v="2"/>
    <x v="0"/>
    <n v="0"/>
    <n v="0"/>
    <n v="0"/>
    <n v="1"/>
  </r>
  <r>
    <s v="ORD-02462"/>
    <d v="2022-12-03T00:00:00"/>
    <d v="2022-12-03T00:00:00"/>
    <s v="CUST93409"/>
    <s v="Kavya Sharma"/>
    <n v="51"/>
    <n v="51"/>
    <s v="Female"/>
    <s v="Female"/>
    <s v="South"/>
    <s v="Chennai"/>
    <x v="6"/>
    <x v="13"/>
    <n v="4"/>
    <n v="4"/>
    <n v="3481.94"/>
    <n v="0.35"/>
    <n v="6409.77"/>
    <n v="2804.01"/>
    <n v="0.437"/>
    <n v="71.75"/>
    <x v="0"/>
    <m/>
    <b v="0"/>
    <s v="Delivered"/>
    <x v="1"/>
    <x v="9"/>
    <n v="9"/>
    <x v="2"/>
    <x v="24"/>
    <s v="46-60"/>
    <x v="1"/>
    <x v="0"/>
    <n v="0"/>
    <n v="1"/>
    <n v="0"/>
    <n v="1"/>
  </r>
  <r>
    <s v="ORD-02459"/>
    <d v="2022-12-02T00:00:00"/>
    <d v="2022-12-02T00:00:00"/>
    <s v="CUST97641"/>
    <s v="Ananya Reddy"/>
    <n v="33"/>
    <n v="33"/>
    <s v="Male"/>
    <s v="Male"/>
    <s v="South"/>
    <s v="Hyderabad"/>
    <x v="6"/>
    <x v="24"/>
    <n v="4"/>
    <n v="4"/>
    <n v="1231.26"/>
    <n v="7.0000000000000007E-2"/>
    <n v="3543.81"/>
    <n v="1397.23"/>
    <n v="0.39400000000000002"/>
    <n v="42.37"/>
    <x v="5"/>
    <n v="3"/>
    <b v="0"/>
    <s v="Delivered"/>
    <x v="1"/>
    <x v="9"/>
    <n v="9"/>
    <x v="2"/>
    <x v="24"/>
    <s v="26-35"/>
    <x v="2"/>
    <x v="0"/>
    <n v="0"/>
    <n v="1"/>
    <n v="0"/>
    <n v="1"/>
  </r>
  <r>
    <s v="ORD-02457"/>
    <d v="2022-12-01T00:00:00"/>
    <d v="2022-12-01T00:00:00"/>
    <s v="CUST32217"/>
    <s v="Rohan Reddy"/>
    <n v="24"/>
    <n v="24"/>
    <s v="Female"/>
    <s v="Female"/>
    <s v="East"/>
    <s v="Patna"/>
    <x v="5"/>
    <x v="41"/>
    <n v="3"/>
    <n v="3"/>
    <n v="8281.49"/>
    <n v="0.28000000000000003"/>
    <n v="14650.55"/>
    <n v="4700.0200000000004"/>
    <n v="0.32100000000000001"/>
    <n v="73.150000000000006"/>
    <x v="3"/>
    <n v="3"/>
    <b v="0"/>
    <s v="Delivered"/>
    <x v="1"/>
    <x v="10"/>
    <n v="2"/>
    <x v="2"/>
    <x v="24"/>
    <s v="18-25"/>
    <x v="0"/>
    <x v="0"/>
    <n v="0"/>
    <n v="1"/>
    <n v="0"/>
    <n v="1"/>
  </r>
  <r>
    <s v="ORD-02458"/>
    <d v="2022-12-01T00:00:00"/>
    <d v="2022-12-01T00:00:00"/>
    <s v="CUST84016"/>
    <s v="Meera Verma"/>
    <n v="12"/>
    <n v="12"/>
    <s v="Male"/>
    <s v="Male"/>
    <s v="East"/>
    <s v="Patna"/>
    <x v="4"/>
    <x v="27"/>
    <n v="5"/>
    <n v="5"/>
    <n v="374.99"/>
    <n v="0.2"/>
    <n v="1324.11"/>
    <n v="579.51"/>
    <n v="0.438"/>
    <n v="83.9"/>
    <x v="1"/>
    <n v="3"/>
    <b v="0"/>
    <s v="Delivered"/>
    <x v="1"/>
    <x v="5"/>
    <n v="8"/>
    <x v="2"/>
    <x v="24"/>
    <s v="&lt;18"/>
    <x v="3"/>
    <x v="0"/>
    <n v="0"/>
    <n v="1"/>
    <n v="0"/>
    <n v="1"/>
  </r>
  <r>
    <s v="ORD-02456"/>
    <d v="2022-11-30T00:00:00"/>
    <d v="2022-11-30T00:00:00"/>
    <s v="CUST02238"/>
    <s v="Shreya Kapoor"/>
    <n v="21"/>
    <n v="21"/>
    <s v="Male"/>
    <s v="Male"/>
    <s v="Central"/>
    <s v="Nagpur"/>
    <x v="2"/>
    <x v="39"/>
    <n v="10"/>
    <n v="10"/>
    <n v="46339.99"/>
    <n v="0.36"/>
    <n v="266029.05"/>
    <n v="36961.78"/>
    <n v="0.13900000000000001"/>
    <n v="81.540000000000006"/>
    <x v="1"/>
    <m/>
    <b v="0"/>
    <s v="Delivered"/>
    <x v="1"/>
    <x v="9"/>
    <n v="9"/>
    <x v="2"/>
    <x v="25"/>
    <s v="18-25"/>
    <x v="1"/>
    <x v="0"/>
    <n v="0"/>
    <n v="1"/>
    <n v="0"/>
    <n v="1"/>
  </r>
  <r>
    <s v="ORD-02455"/>
    <d v="2022-11-30T00:00:00"/>
    <d v="2022-11-30T00:00:00"/>
    <s v="CUST78730"/>
    <s v="Ananya Shah"/>
    <n v="30"/>
    <n v="30"/>
    <s v="Male"/>
    <s v="Male"/>
    <s v="North"/>
    <s v="Delhi"/>
    <x v="0"/>
    <x v="6"/>
    <n v="9"/>
    <n v="9"/>
    <n v="489.2"/>
    <n v="0.11"/>
    <n v="3465.11"/>
    <n v="1799.02"/>
    <n v="0.51900000000000002"/>
    <n v="53.71"/>
    <x v="0"/>
    <n v="5"/>
    <b v="0"/>
    <s v="Delivered"/>
    <x v="1"/>
    <x v="2"/>
    <n v="1"/>
    <x v="2"/>
    <x v="25"/>
    <s v="26-35"/>
    <x v="3"/>
    <x v="0"/>
    <n v="0"/>
    <n v="1"/>
    <n v="0"/>
    <n v="1"/>
  </r>
  <r>
    <s v="ORD-02453"/>
    <d v="2022-11-29T00:00:00"/>
    <d v="2022-11-29T00:00:00"/>
    <s v="CUST60217"/>
    <s v="Vikram Gupta"/>
    <n v="50"/>
    <n v="50"/>
    <s v="Male"/>
    <s v="Male"/>
    <s v="East"/>
    <s v="Patna"/>
    <x v="1"/>
    <x v="2"/>
    <n v="9"/>
    <n v="9"/>
    <n v="23692.77"/>
    <n v="0.01"/>
    <n v="189801.32"/>
    <n v="55495.95"/>
    <n v="0.29199999999999998"/>
    <n v="85.76"/>
    <x v="1"/>
    <m/>
    <b v="0"/>
    <s v="Delivered"/>
    <x v="1"/>
    <x v="0"/>
    <n v="3"/>
    <x v="2"/>
    <x v="25"/>
    <s v="46-60"/>
    <x v="2"/>
    <x v="0"/>
    <n v="0"/>
    <n v="1"/>
    <n v="0"/>
    <n v="1"/>
  </r>
  <r>
    <s v="ORD-02454"/>
    <s v="November 29, 2022"/>
    <d v="2022-11-29T00:00:00"/>
    <s v="CUST09118"/>
    <s v="Aarav Verma"/>
    <n v="27"/>
    <n v="27"/>
    <s v="Other"/>
    <s v="Other"/>
    <s v="East"/>
    <s v="Kolkata"/>
    <x v="5"/>
    <x v="22"/>
    <n v="1"/>
    <n v="1"/>
    <n v="2937.76"/>
    <n v="7.0000000000000007E-2"/>
    <n v="2128.61"/>
    <n v="360.5"/>
    <n v="0.16900000000000001"/>
    <n v="64.66"/>
    <x v="2"/>
    <n v="5"/>
    <b v="0"/>
    <s v="Delivered"/>
    <x v="1"/>
    <x v="6"/>
    <n v="6"/>
    <x v="2"/>
    <x v="25"/>
    <s v="26-35"/>
    <x v="2"/>
    <x v="0"/>
    <n v="0"/>
    <n v="1"/>
    <n v="0"/>
    <n v="1"/>
  </r>
  <r>
    <s v="ORD-02452"/>
    <d v="2022-11-29T00:00:00"/>
    <d v="2022-11-29T00:00:00"/>
    <s v="CUST45573"/>
    <s v="Ananya Mishra"/>
    <m/>
    <m/>
    <s v="Other"/>
    <s v="Other"/>
    <s v="East"/>
    <s v="Guwahati"/>
    <x v="0"/>
    <x v="15"/>
    <n v="5"/>
    <n v="5"/>
    <n v="761.94"/>
    <n v="0.13"/>
    <n v="3027.97"/>
    <n v="1421.12"/>
    <n v="0.46899999999999997"/>
    <n v="84.9"/>
    <x v="5"/>
    <n v="5"/>
    <b v="0"/>
    <s v="Pending"/>
    <x v="2"/>
    <x v="10"/>
    <n v="2"/>
    <x v="2"/>
    <x v="25"/>
    <s v="Unknown"/>
    <x v="3"/>
    <x v="0"/>
    <n v="0"/>
    <n v="0"/>
    <n v="0"/>
    <n v="1"/>
  </r>
  <r>
    <s v="ORD-02445"/>
    <d v="2022-11-28T00:00:00"/>
    <d v="2022-11-28T00:00:00"/>
    <s v="CUST71240"/>
    <s v="Pooja Sharma"/>
    <n v="30"/>
    <n v="30"/>
    <s v="Other"/>
    <s v="Other"/>
    <s v="North"/>
    <s v="Chandigarh"/>
    <x v="4"/>
    <x v="8"/>
    <n v="5"/>
    <n v="5"/>
    <n v="1175.29"/>
    <n v="0.36"/>
    <n v="3025.64"/>
    <n v="1294.96"/>
    <n v="0.42799999999999999"/>
    <n v="66.209999999999994"/>
    <x v="4"/>
    <n v="2"/>
    <b v="0"/>
    <s v="Delivered"/>
    <x v="1"/>
    <x v="4"/>
    <n v="4"/>
    <x v="2"/>
    <x v="25"/>
    <s v="26-35"/>
    <x v="1"/>
    <x v="0"/>
    <n v="0"/>
    <n v="1"/>
    <n v="0"/>
    <n v="1"/>
  </r>
  <r>
    <s v="ORD-02447"/>
    <d v="2022-11-28T00:00:00"/>
    <d v="2022-11-28T00:00:00"/>
    <s v="CUST28654"/>
    <s v="Ananya Singh"/>
    <n v="34"/>
    <n v="34"/>
    <s v="Other"/>
    <s v="Other"/>
    <s v="North"/>
    <s v="Amritsar"/>
    <x v="3"/>
    <x v="33"/>
    <n v="3"/>
    <n v="3"/>
    <n v="394.51"/>
    <n v="0.05"/>
    <n v="858.05"/>
    <n v="56.54"/>
    <n v="6.6000000000000003E-2"/>
    <n v="50.11"/>
    <x v="3"/>
    <n v="2"/>
    <b v="0"/>
    <s v="Shipped"/>
    <x v="4"/>
    <x v="8"/>
    <n v="7"/>
    <x v="2"/>
    <x v="25"/>
    <s v="26-35"/>
    <x v="2"/>
    <x v="0"/>
    <n v="0"/>
    <n v="0"/>
    <n v="0"/>
    <n v="1"/>
  </r>
  <r>
    <s v="ORD-02446"/>
    <d v="2022-11-28T00:00:00"/>
    <d v="2022-11-28T00:00:00"/>
    <s v="CUST10062"/>
    <s v="Sanjay Bhat"/>
    <n v="65"/>
    <n v="65"/>
    <s v="Female"/>
    <s v="Female"/>
    <s v="North"/>
    <s v="Delhi"/>
    <x v="0"/>
    <x v="19"/>
    <n v="3"/>
    <n v="3"/>
    <n v="2301.12"/>
    <n v="0.01"/>
    <n v="5967.23"/>
    <n v="3374.68"/>
    <n v="0.56599999999999995"/>
    <n v="44.75"/>
    <x v="5"/>
    <n v="3"/>
    <b v="0"/>
    <s v="Delivered"/>
    <x v="1"/>
    <x v="9"/>
    <n v="9"/>
    <x v="2"/>
    <x v="25"/>
    <s v="60+"/>
    <x v="2"/>
    <x v="0"/>
    <n v="0"/>
    <n v="1"/>
    <n v="0"/>
    <n v="1"/>
  </r>
  <r>
    <s v="ORD-02444"/>
    <d v="2022-11-28T00:00:00"/>
    <d v="2022-11-28T00:00:00"/>
    <s v="CUST18227"/>
    <s v="Deepa Mehta"/>
    <n v="20"/>
    <n v="20"/>
    <s v="Female"/>
    <s v="Female"/>
    <s v="South"/>
    <s v="Hyderabad"/>
    <x v="3"/>
    <x v="33"/>
    <n v="6"/>
    <n v="6"/>
    <n v="282.54000000000002"/>
    <m/>
    <n v="1669.01"/>
    <n v="157.04"/>
    <n v="9.4E-2"/>
    <n v="101.43"/>
    <x v="3"/>
    <n v="2"/>
    <b v="0"/>
    <s v="Shipped"/>
    <x v="4"/>
    <x v="9"/>
    <n v="9"/>
    <x v="2"/>
    <x v="25"/>
    <s v="18-25"/>
    <x v="5"/>
    <x v="0"/>
    <n v="0"/>
    <n v="0"/>
    <n v="0"/>
    <n v="1"/>
  </r>
  <r>
    <s v="ORD-02450"/>
    <d v="2022-11-28T00:00:00"/>
    <d v="2022-11-28T00:00:00"/>
    <s v="CUST85866"/>
    <s v="Nikhil Pillai"/>
    <n v="36"/>
    <n v="36"/>
    <s v="Female"/>
    <s v="Female"/>
    <s v="Central"/>
    <s v="Bhopal"/>
    <x v="5"/>
    <x v="22"/>
    <n v="8"/>
    <n v="8"/>
    <n v="7873.54"/>
    <n v="0.23"/>
    <n v="37930.36"/>
    <n v="9903.07"/>
    <n v="0.26100000000000001"/>
    <n v="42.71"/>
    <x v="3"/>
    <n v="2"/>
    <b v="0"/>
    <s v="Delivered"/>
    <x v="1"/>
    <x v="1"/>
    <n v="5"/>
    <x v="2"/>
    <x v="25"/>
    <s v="36-45"/>
    <x v="0"/>
    <x v="0"/>
    <n v="0"/>
    <n v="1"/>
    <n v="0"/>
    <n v="1"/>
  </r>
  <r>
    <s v="ORD-02449"/>
    <d v="2022-11-28T00:00:00"/>
    <d v="2022-11-28T00:00:00"/>
    <s v="CUST58842"/>
    <s v="Aarav Iyer"/>
    <n v="16"/>
    <n v="16"/>
    <s v="Male"/>
    <s v="Male"/>
    <s v="West"/>
    <s v="Ahmedabad"/>
    <x v="2"/>
    <x v="11"/>
    <n v="4"/>
    <n v="4"/>
    <n v="78431.710000000006"/>
    <n v="0.06"/>
    <n v="265701.03000000003"/>
    <n v="29588.2"/>
    <n v="0.111"/>
    <n v="70.58"/>
    <x v="3"/>
    <n v="1"/>
    <b v="0"/>
    <s v="Shipped"/>
    <x v="4"/>
    <x v="3"/>
    <n v="10"/>
    <x v="2"/>
    <x v="25"/>
    <s v="&lt;18"/>
    <x v="2"/>
    <x v="0"/>
    <n v="0"/>
    <n v="0"/>
    <n v="0"/>
    <n v="1"/>
  </r>
  <r>
    <s v="ORD-02448"/>
    <d v="2022-11-28T00:00:00"/>
    <d v="2022-11-28T00:00:00"/>
    <s v="CUST48568"/>
    <s v="Priya Chatterjee"/>
    <n v="37"/>
    <n v="37"/>
    <s v="Other"/>
    <s v="Other"/>
    <s v="South"/>
    <s v="Hyderabad"/>
    <x v="4"/>
    <x v="7"/>
    <n v="1"/>
    <n v="1"/>
    <n v="1315.36"/>
    <n v="0.14000000000000001"/>
    <n v="962.09"/>
    <n v="365.81"/>
    <n v="0.38"/>
    <n v="67.33"/>
    <x v="1"/>
    <n v="4"/>
    <b v="1"/>
    <s v="Returned"/>
    <x v="0"/>
    <x v="10"/>
    <n v="2"/>
    <x v="2"/>
    <x v="25"/>
    <s v="36-45"/>
    <x v="3"/>
    <x v="0"/>
    <n v="1"/>
    <n v="1"/>
    <n v="0"/>
    <n v="1"/>
  </r>
  <r>
    <s v="ORD-02451"/>
    <d v="2022-11-28T00:00:00"/>
    <d v="2022-11-28T00:00:00"/>
    <s v="CUST04161"/>
    <s v="Arjun Singh"/>
    <n v="58"/>
    <n v="58"/>
    <s v="Female"/>
    <s v="Female"/>
    <s v="West"/>
    <s v="Pune"/>
    <x v="5"/>
    <x v="18"/>
    <n v="9"/>
    <n v="9"/>
    <n v="13538.61"/>
    <n v="0.04"/>
    <n v="98932.09"/>
    <n v="24598.22"/>
    <n v="0.249"/>
    <n v="64.819999999999993"/>
    <x v="2"/>
    <n v="3"/>
    <b v="0"/>
    <s v="Delivered"/>
    <x v="1"/>
    <x v="2"/>
    <n v="1"/>
    <x v="2"/>
    <x v="25"/>
    <s v="46-60"/>
    <x v="2"/>
    <x v="0"/>
    <n v="0"/>
    <n v="1"/>
    <n v="0"/>
    <n v="1"/>
  </r>
  <r>
    <s v="ORD-02443"/>
    <d v="2022-11-26T00:00:00"/>
    <d v="2022-11-26T00:00:00"/>
    <s v="CUST14094"/>
    <s v="Ananya Bose"/>
    <n v="62"/>
    <n v="62"/>
    <s v="Female"/>
    <s v="Female"/>
    <s v="East"/>
    <s v="Guwahati"/>
    <x v="6"/>
    <x v="13"/>
    <n v="6"/>
    <n v="6"/>
    <n v="2854.71"/>
    <n v="0.08"/>
    <n v="14003.32"/>
    <n v="2778.35"/>
    <n v="0.19800000000000001"/>
    <n v="104.98"/>
    <x v="2"/>
    <n v="3"/>
    <b v="0"/>
    <s v="Delivered"/>
    <x v="1"/>
    <x v="8"/>
    <n v="7"/>
    <x v="2"/>
    <x v="25"/>
    <s v="60+"/>
    <x v="2"/>
    <x v="0"/>
    <n v="0"/>
    <n v="1"/>
    <n v="0"/>
    <n v="1"/>
  </r>
  <r>
    <s v="ORD-02442"/>
    <d v="2022-11-26T00:00:00"/>
    <d v="2022-11-26T00:00:00"/>
    <s v="CUST44235"/>
    <s v="Rahul Iyer"/>
    <n v="58"/>
    <n v="58"/>
    <s v="Other"/>
    <s v="Other"/>
    <s v="East"/>
    <s v="Patna"/>
    <x v="3"/>
    <x v="14"/>
    <n v="6"/>
    <n v="6"/>
    <n v="487.77"/>
    <n v="0.31"/>
    <n v="1675.82"/>
    <n v="120.68"/>
    <n v="7.1999999999999995E-2"/>
    <n v="82.58"/>
    <x v="2"/>
    <n v="5"/>
    <b v="0"/>
    <s v="Delivered"/>
    <x v="1"/>
    <x v="6"/>
    <n v="6"/>
    <x v="2"/>
    <x v="25"/>
    <s v="46-60"/>
    <x v="1"/>
    <x v="0"/>
    <n v="0"/>
    <n v="1"/>
    <n v="0"/>
    <n v="1"/>
  </r>
  <r>
    <s v="ORD-02441"/>
    <d v="2022-11-25T00:00:00"/>
    <d v="2022-11-25T00:00:00"/>
    <s v="CUST43234"/>
    <s v="Rahul Singh"/>
    <n v="45"/>
    <n v="45"/>
    <s v="m"/>
    <s v="Male"/>
    <s v="North"/>
    <s v="Amritsar"/>
    <x v="5"/>
    <x v="41"/>
    <n v="9"/>
    <n v="9"/>
    <n v="8750.14"/>
    <n v="0.23"/>
    <n v="54615.07"/>
    <n v="15670.41"/>
    <n v="0.28699999999999998"/>
    <n v="45.73"/>
    <x v="3"/>
    <n v="2"/>
    <b v="0"/>
    <s v="Delivered"/>
    <x v="1"/>
    <x v="5"/>
    <n v="8"/>
    <x v="2"/>
    <x v="25"/>
    <s v="36-45"/>
    <x v="0"/>
    <x v="0"/>
    <n v="0"/>
    <n v="1"/>
    <n v="0"/>
    <n v="1"/>
  </r>
  <r>
    <s v="ORD-02438"/>
    <d v="2022-11-24T00:00:00"/>
    <d v="2022-11-24T00:00:00"/>
    <s v="CUST92064"/>
    <s v="Rahul Shah"/>
    <n v="30"/>
    <n v="30"/>
    <s v="m"/>
    <s v="Male"/>
    <s v="West"/>
    <s v="Mumbai"/>
    <x v="2"/>
    <x v="17"/>
    <n v="10"/>
    <n v="10"/>
    <n v="42734.97"/>
    <n v="0.19"/>
    <n v="285560.12"/>
    <n v="41480.81"/>
    <n v="0.14499999999999999"/>
    <n v="68.69"/>
    <x v="4"/>
    <n v="4"/>
    <b v="0"/>
    <s v="Delivered"/>
    <x v="1"/>
    <x v="6"/>
    <n v="6"/>
    <x v="2"/>
    <x v="25"/>
    <s v="26-35"/>
    <x v="3"/>
    <x v="0"/>
    <n v="0"/>
    <n v="1"/>
    <n v="0"/>
    <n v="1"/>
  </r>
  <r>
    <s v="ORD-02439"/>
    <d v="2022-11-24T00:00:00"/>
    <d v="2022-11-24T00:00:00"/>
    <s v="CUST05236"/>
    <s v="Meera Rao"/>
    <n v="15"/>
    <n v="15"/>
    <s v="Female"/>
    <s v="Female"/>
    <s v="Central"/>
    <s v="Raipur"/>
    <x v="6"/>
    <x v="35"/>
    <n v="10"/>
    <n v="10"/>
    <n v="1673.29"/>
    <n v="0.06"/>
    <n v="12137.21"/>
    <n v="4599.2"/>
    <n v="0.379"/>
    <n v="66.5"/>
    <x v="2"/>
    <n v="4"/>
    <b v="0"/>
    <s v="Delivered"/>
    <x v="1"/>
    <x v="10"/>
    <n v="2"/>
    <x v="2"/>
    <x v="25"/>
    <s v="&lt;18"/>
    <x v="2"/>
    <x v="0"/>
    <n v="0"/>
    <n v="1"/>
    <n v="0"/>
    <n v="1"/>
  </r>
  <r>
    <s v="ORD-02440"/>
    <d v="2022-11-24T00:00:00"/>
    <d v="2022-11-24T00:00:00"/>
    <s v="CUST91846"/>
    <s v="Karan Nair"/>
    <n v="48"/>
    <n v="48"/>
    <s v="Other"/>
    <s v="Other"/>
    <s v="North"/>
    <s v="Amritsar"/>
    <x v="5"/>
    <x v="12"/>
    <n v="2"/>
    <n v="2"/>
    <n v="1682.52"/>
    <n v="0.04"/>
    <n v="3162.9"/>
    <n v="650.21"/>
    <n v="0.20599999999999999"/>
    <n v="69.290000000000006"/>
    <x v="5"/>
    <n v="2"/>
    <b v="0"/>
    <s v="Delivered"/>
    <x v="1"/>
    <x v="10"/>
    <n v="2"/>
    <x v="2"/>
    <x v="25"/>
    <s v="46-60"/>
    <x v="2"/>
    <x v="0"/>
    <n v="0"/>
    <n v="1"/>
    <n v="0"/>
    <n v="1"/>
  </r>
  <r>
    <s v="ORD-02435"/>
    <d v="2022-11-22T00:00:00"/>
    <d v="2022-11-22T00:00:00"/>
    <s v="CUST20967"/>
    <s v="Amit Sharma"/>
    <n v="36"/>
    <n v="36"/>
    <s v="Female"/>
    <s v="Female"/>
    <s v="Central"/>
    <s v="Indore"/>
    <x v="5"/>
    <x v="9"/>
    <n v="9"/>
    <n v="9"/>
    <n v="8072.68"/>
    <n v="0.11"/>
    <n v="55849.13"/>
    <n v="10192.200000000001"/>
    <n v="0.182"/>
    <n v="56.59"/>
    <x v="3"/>
    <n v="1"/>
    <b v="0"/>
    <s v="Delivered"/>
    <x v="1"/>
    <x v="5"/>
    <n v="8"/>
    <x v="2"/>
    <x v="25"/>
    <s v="36-45"/>
    <x v="3"/>
    <x v="0"/>
    <n v="0"/>
    <n v="1"/>
    <n v="0"/>
    <n v="1"/>
  </r>
  <r>
    <s v="ORD-02436"/>
    <d v="2022-11-22T00:00:00"/>
    <d v="2022-11-22T00:00:00"/>
    <s v="CUST21059"/>
    <s v="Sanjay Gupta"/>
    <n v="31"/>
    <n v="31"/>
    <s v="Other"/>
    <s v="Other"/>
    <s v="South"/>
    <s v="Bangalore"/>
    <x v="3"/>
    <x v="14"/>
    <n v="9"/>
    <n v="9"/>
    <n v="51.92"/>
    <n v="0.31"/>
    <n v="278.98"/>
    <n v="26.11"/>
    <n v="9.4E-2"/>
    <n v="58.05"/>
    <x v="5"/>
    <n v="2"/>
    <b v="0"/>
    <s v="Delivered"/>
    <x v="1"/>
    <x v="5"/>
    <n v="8"/>
    <x v="2"/>
    <x v="25"/>
    <s v="26-35"/>
    <x v="1"/>
    <x v="0"/>
    <n v="0"/>
    <n v="1"/>
    <n v="0"/>
    <n v="1"/>
  </r>
  <r>
    <s v="ORD-02437"/>
    <d v="2022-11-22T00:00:00"/>
    <d v="2022-11-22T00:00:00"/>
    <s v="CUST57020"/>
    <s v="Rahul Bhat"/>
    <n v="35"/>
    <n v="35"/>
    <s v="Other"/>
    <s v="Other"/>
    <s v="East"/>
    <s v="Guwahati"/>
    <x v="1"/>
    <x v="20"/>
    <n v="10"/>
    <n v="10"/>
    <n v="5117.29"/>
    <n v="0.35"/>
    <n v="29419.75"/>
    <n v="8052.09"/>
    <n v="0.27400000000000002"/>
    <n v="61.97"/>
    <x v="3"/>
    <m/>
    <b v="0"/>
    <s v="Delivered"/>
    <x v="1"/>
    <x v="5"/>
    <n v="8"/>
    <x v="2"/>
    <x v="25"/>
    <s v="26-35"/>
    <x v="1"/>
    <x v="0"/>
    <n v="0"/>
    <n v="1"/>
    <n v="0"/>
    <n v="1"/>
  </r>
  <r>
    <s v="ORD-02434"/>
    <d v="2022-11-20T00:00:00"/>
    <d v="2022-11-20T00:00:00"/>
    <s v="CUST85190"/>
    <s v="Nikhil Patel"/>
    <n v="45"/>
    <n v="45"/>
    <s v="Other"/>
    <s v="Other"/>
    <s v="West"/>
    <s v="Surat"/>
    <x v="2"/>
    <x v="30"/>
    <n v="4"/>
    <n v="4"/>
    <n v="73017.83"/>
    <n v="0.22"/>
    <n v="192150.99"/>
    <n v="23288.67"/>
    <n v="0.121"/>
    <n v="32.14"/>
    <x v="2"/>
    <n v="3"/>
    <b v="0"/>
    <s v="Delivered"/>
    <x v="1"/>
    <x v="5"/>
    <n v="8"/>
    <x v="2"/>
    <x v="25"/>
    <s v="36-45"/>
    <x v="0"/>
    <x v="0"/>
    <n v="0"/>
    <n v="1"/>
    <n v="0"/>
    <n v="1"/>
  </r>
  <r>
    <s v="ORD-02433"/>
    <d v="2022-11-19T00:00:00"/>
    <d v="2022-11-19T00:00:00"/>
    <s v="CUST52680"/>
    <s v="Ritu Shah"/>
    <n v="40"/>
    <n v="40"/>
    <s v="Female"/>
    <s v="Female"/>
    <s v="North"/>
    <s v="Delhi"/>
    <x v="5"/>
    <x v="10"/>
    <n v="9"/>
    <n v="9"/>
    <n v="10073.67"/>
    <n v="0.2"/>
    <n v="59652.6"/>
    <n v="18108.91"/>
    <n v="0.30399999999999999"/>
    <n v="53.9"/>
    <x v="0"/>
    <n v="4"/>
    <b v="0"/>
    <s v="Cancelled"/>
    <x v="3"/>
    <x v="10"/>
    <n v="2"/>
    <x v="2"/>
    <x v="25"/>
    <s v="36-45"/>
    <x v="3"/>
    <x v="0"/>
    <n v="0"/>
    <n v="0"/>
    <n v="1"/>
    <n v="1"/>
  </r>
  <r>
    <s v="ORD-02432"/>
    <d v="2022-11-18T00:00:00"/>
    <d v="2022-11-18T00:00:00"/>
    <s v="CUST26395"/>
    <s v="Amit Kumar"/>
    <n v="33"/>
    <n v="33"/>
    <s v="Other"/>
    <s v="Other"/>
    <s v="Central"/>
    <s v="Nagpur"/>
    <x v="6"/>
    <x v="24"/>
    <n v="4"/>
    <n v="4"/>
    <n v="2693.03"/>
    <n v="0.24"/>
    <n v="8454.01"/>
    <n v="2808.17"/>
    <n v="0.33200000000000002"/>
    <n v="71.64"/>
    <x v="5"/>
    <n v="3"/>
    <b v="0"/>
    <s v="Delivered"/>
    <x v="1"/>
    <x v="7"/>
    <m/>
    <x v="2"/>
    <x v="25"/>
    <s v="26-35"/>
    <x v="0"/>
    <x v="0"/>
    <n v="0"/>
    <n v="1"/>
    <n v="0"/>
    <n v="1"/>
  </r>
  <r>
    <s v="ORD-02431"/>
    <d v="2022-11-17T00:00:00"/>
    <d v="2022-11-17T00:00:00"/>
    <s v="CUST33602"/>
    <s v="Ananya Chatterjee"/>
    <n v="31"/>
    <n v="31"/>
    <s v="Male"/>
    <s v="Male"/>
    <s v="West"/>
    <s v="Mumbai"/>
    <x v="6"/>
    <x v="37"/>
    <n v="9"/>
    <n v="9"/>
    <n v="2890.57"/>
    <n v="0.09"/>
    <n v="22605.25"/>
    <n v="10028.129999999999"/>
    <n v="0.44400000000000001"/>
    <n v="70.61"/>
    <x v="0"/>
    <n v="1"/>
    <b v="0"/>
    <s v="Shipped"/>
    <x v="4"/>
    <x v="9"/>
    <n v="9"/>
    <x v="2"/>
    <x v="25"/>
    <s v="26-35"/>
    <x v="2"/>
    <x v="0"/>
    <n v="0"/>
    <n v="0"/>
    <n v="0"/>
    <n v="1"/>
  </r>
  <r>
    <s v="ORD-02430"/>
    <d v="2022-11-17T00:00:00"/>
    <d v="2022-11-17T00:00:00"/>
    <s v="CUST93527"/>
    <s v="Deepa Verma"/>
    <n v="28"/>
    <n v="28"/>
    <s v="Other"/>
    <s v="Other"/>
    <s v="South"/>
    <s v="Bangalore"/>
    <x v="0"/>
    <x v="15"/>
    <n v="9"/>
    <n v="9"/>
    <n v="113.69"/>
    <n v="0.22"/>
    <n v="699.53"/>
    <n v="335.72"/>
    <n v="0.48"/>
    <n v="40.1"/>
    <x v="3"/>
    <n v="5"/>
    <b v="1"/>
    <s v="Returned"/>
    <x v="0"/>
    <x v="8"/>
    <n v="7"/>
    <x v="2"/>
    <x v="25"/>
    <s v="26-35"/>
    <x v="0"/>
    <x v="0"/>
    <n v="1"/>
    <n v="1"/>
    <n v="0"/>
    <n v="1"/>
  </r>
  <r>
    <s v="ORD-02429"/>
    <d v="2022-11-16T00:00:00"/>
    <d v="2022-11-16T00:00:00"/>
    <s v="CUST34276"/>
    <s v="Sanjay Verma"/>
    <n v="35"/>
    <n v="35"/>
    <s v="Female"/>
    <s v="Female"/>
    <s v="North"/>
    <s v="Amritsar"/>
    <x v="1"/>
    <x v="3"/>
    <n v="4"/>
    <n v="4"/>
    <n v="9446.44"/>
    <n v="0.3"/>
    <n v="22683.91"/>
    <n v="5513.68"/>
    <n v="0.24299999999999999"/>
    <n v="58.8"/>
    <x v="5"/>
    <n v="5"/>
    <b v="0"/>
    <s v="Cancelled"/>
    <x v="3"/>
    <x v="9"/>
    <n v="9"/>
    <x v="2"/>
    <x v="25"/>
    <s v="26-35"/>
    <x v="0"/>
    <x v="0"/>
    <n v="0"/>
    <n v="0"/>
    <n v="1"/>
    <n v="1"/>
  </r>
  <r>
    <s v="ORD-02425"/>
    <s v="November 15, 2022"/>
    <d v="2022-11-15T00:00:00"/>
    <s v="CUST81941"/>
    <s v="Aditya Iyer"/>
    <n v="36"/>
    <n v="36"/>
    <s v="Male"/>
    <s v="Male"/>
    <s v="North"/>
    <s v="Chandigarh"/>
    <x v="5"/>
    <x v="22"/>
    <n v="4"/>
    <n v="4"/>
    <n v="1627.2"/>
    <n v="0.35"/>
    <n v="3842.87"/>
    <n v="894.8"/>
    <n v="0.23300000000000001"/>
    <n v="32.06"/>
    <x v="0"/>
    <n v="4"/>
    <b v="0"/>
    <s v="Delivered"/>
    <x v="1"/>
    <x v="2"/>
    <n v="1"/>
    <x v="2"/>
    <x v="25"/>
    <s v="36-45"/>
    <x v="1"/>
    <x v="0"/>
    <n v="0"/>
    <n v="1"/>
    <n v="0"/>
    <n v="1"/>
  </r>
  <r>
    <s v="ORD-02426"/>
    <d v="2022-11-15T00:00:00"/>
    <d v="2022-11-15T00:00:00"/>
    <s v="CUST17865"/>
    <s v="Sanjay Pillai"/>
    <n v="32"/>
    <n v="32"/>
    <s v="Female"/>
    <s v="Female"/>
    <s v="South"/>
    <s v="Bangalore"/>
    <x v="3"/>
    <x v="5"/>
    <n v="5"/>
    <n v="5"/>
    <n v="450.47"/>
    <n v="0.3"/>
    <n v="1325.61"/>
    <n v="106.62"/>
    <n v="0.08"/>
    <n v="50.58"/>
    <x v="1"/>
    <n v="5"/>
    <b v="0"/>
    <s v="Cancelled"/>
    <x v="3"/>
    <x v="8"/>
    <n v="7"/>
    <x v="2"/>
    <x v="25"/>
    <s v="26-35"/>
    <x v="0"/>
    <x v="0"/>
    <n v="0"/>
    <n v="0"/>
    <n v="1"/>
    <n v="1"/>
  </r>
  <r>
    <s v="ORD-02427"/>
    <d v="2022-11-15T00:00:00"/>
    <d v="2022-11-15T00:00:00"/>
    <s v="CUST68738"/>
    <s v="Ananya Pillai"/>
    <n v="20"/>
    <n v="20"/>
    <s v="Other"/>
    <s v="Other"/>
    <s v="South"/>
    <s v="Chennai"/>
    <x v="4"/>
    <x v="7"/>
    <n v="6"/>
    <n v="6"/>
    <n v="363.03"/>
    <n v="0"/>
    <n v="1819.63"/>
    <n v="726.19"/>
    <n v="0.39900000000000002"/>
    <n v="64.27"/>
    <x v="3"/>
    <n v="5"/>
    <b v="0"/>
    <s v="Delivered"/>
    <x v="1"/>
    <x v="8"/>
    <n v="7"/>
    <x v="2"/>
    <x v="25"/>
    <s v="18-25"/>
    <x v="4"/>
    <x v="0"/>
    <n v="0"/>
    <n v="1"/>
    <n v="0"/>
    <n v="1"/>
  </r>
  <r>
    <s v="ORD-02428"/>
    <d v="2022-11-15T00:00:00"/>
    <d v="2022-11-15T00:00:00"/>
    <s v="CUST87410"/>
    <s v="Rahul Bose"/>
    <n v="14"/>
    <n v="14"/>
    <s v="Other"/>
    <s v="Other"/>
    <s v="South"/>
    <s v="Kochi"/>
    <x v="3"/>
    <x v="25"/>
    <n v="10"/>
    <n v="10"/>
    <n v="90.88"/>
    <n v="0.15"/>
    <n v="727.71"/>
    <n v="64.16"/>
    <n v="8.7999999999999995E-2"/>
    <n v="43"/>
    <x v="4"/>
    <n v="2"/>
    <b v="0"/>
    <s v="Delivered"/>
    <x v="1"/>
    <x v="0"/>
    <n v="3"/>
    <x v="2"/>
    <x v="25"/>
    <s v="&lt;18"/>
    <x v="3"/>
    <x v="0"/>
    <n v="0"/>
    <n v="1"/>
    <n v="0"/>
    <n v="1"/>
  </r>
  <r>
    <s v="ORD-02423"/>
    <d v="2022-11-14T00:00:00"/>
    <d v="2022-11-14T00:00:00"/>
    <s v="CUST98860"/>
    <s v="Nikhil Nair"/>
    <n v="16"/>
    <n v="16"/>
    <s v="Female"/>
    <s v="Female"/>
    <s v="South"/>
    <s v="Kochi"/>
    <x v="6"/>
    <x v="24"/>
    <n v="6"/>
    <n v="6"/>
    <n v="3572.55"/>
    <m/>
    <n v="17702.509999999998"/>
    <n v="4881.96"/>
    <n v="0.27600000000000002"/>
    <n v="72.400000000000006"/>
    <x v="4"/>
    <n v="2"/>
    <b v="0"/>
    <s v="Delivered"/>
    <x v="1"/>
    <x v="8"/>
    <n v="7"/>
    <x v="2"/>
    <x v="25"/>
    <s v="&lt;18"/>
    <x v="5"/>
    <x v="0"/>
    <n v="0"/>
    <n v="1"/>
    <n v="0"/>
    <n v="1"/>
  </r>
  <r>
    <s v="ORD-02424"/>
    <d v="2022-11-14T00:00:00"/>
    <d v="2022-11-14T00:00:00"/>
    <s v="CUST76878"/>
    <s v="Deepa Chatterjee"/>
    <n v="25"/>
    <n v="25"/>
    <s v="Other"/>
    <s v="Other"/>
    <s v="South"/>
    <s v="Kochi"/>
    <x v="6"/>
    <x v="37"/>
    <n v="7"/>
    <n v="7"/>
    <n v="1668.16"/>
    <n v="0.14000000000000001"/>
    <n v="9181.91"/>
    <n v="2178.6799999999998"/>
    <n v="0.23699999999999999"/>
    <n v="85.58"/>
    <x v="3"/>
    <m/>
    <b v="0"/>
    <s v="Delivered"/>
    <x v="1"/>
    <x v="8"/>
    <n v="7"/>
    <x v="2"/>
    <x v="25"/>
    <s v="18-25"/>
    <x v="3"/>
    <x v="0"/>
    <n v="0"/>
    <n v="1"/>
    <n v="0"/>
    <n v="1"/>
  </r>
  <r>
    <s v="ORD-02422"/>
    <d v="2022-11-12T00:00:00"/>
    <d v="2022-11-12T00:00:00"/>
    <s v="CUST80806"/>
    <s v="Deepa Bhat"/>
    <n v="26"/>
    <n v="26"/>
    <s v="Male"/>
    <s v="Male"/>
    <s v="North"/>
    <s v="Amritsar"/>
    <x v="6"/>
    <x v="37"/>
    <n v="6"/>
    <n v="6"/>
    <n v="2781.83"/>
    <n v="0.34"/>
    <n v="10384.52"/>
    <n v="3543.82"/>
    <n v="0.34100000000000003"/>
    <n v="47.91"/>
    <x v="2"/>
    <n v="2"/>
    <b v="0"/>
    <s v="Delivered"/>
    <x v="1"/>
    <x v="0"/>
    <n v="3"/>
    <x v="2"/>
    <x v="25"/>
    <s v="26-35"/>
    <x v="1"/>
    <x v="0"/>
    <n v="0"/>
    <n v="1"/>
    <n v="0"/>
    <n v="1"/>
  </r>
  <r>
    <s v="ORD-02421"/>
    <d v="2022-11-12T00:00:00"/>
    <d v="2022-11-12T00:00:00"/>
    <s v="CUST94458"/>
    <s v="Ritu Pillai"/>
    <n v="42"/>
    <n v="42"/>
    <s v="Male"/>
    <s v="Male"/>
    <s v="South"/>
    <s v="Hyderabad"/>
    <x v="2"/>
    <x v="39"/>
    <n v="4"/>
    <n v="4"/>
    <n v="76493.84"/>
    <n v="0.09"/>
    <n v="272766.46000000002"/>
    <n v="29631.74"/>
    <n v="0.109"/>
    <n v="60.2"/>
    <x v="1"/>
    <n v="4"/>
    <b v="0"/>
    <s v="Delivered"/>
    <x v="1"/>
    <x v="0"/>
    <n v="3"/>
    <x v="2"/>
    <x v="25"/>
    <s v="36-45"/>
    <x v="2"/>
    <x v="0"/>
    <n v="0"/>
    <n v="1"/>
    <n v="0"/>
    <n v="1"/>
  </r>
  <r>
    <s v="ORD-02419"/>
    <d v="2022-11-11T00:00:00"/>
    <d v="2022-11-11T00:00:00"/>
    <s v="CUST71186"/>
    <s v="Ananya Chatterjee"/>
    <n v="30"/>
    <n v="30"/>
    <s v="Male"/>
    <s v="Male"/>
    <s v="Central"/>
    <s v="Nagpur"/>
    <x v="5"/>
    <x v="10"/>
    <n v="2"/>
    <n v="2"/>
    <n v="9107.15"/>
    <n v="0.1"/>
    <n v="14915.74"/>
    <n v="3305.13"/>
    <n v="0.222"/>
    <n v="61.84"/>
    <x v="1"/>
    <n v="1"/>
    <b v="0"/>
    <s v="Delivered"/>
    <x v="1"/>
    <x v="2"/>
    <n v="1"/>
    <x v="2"/>
    <x v="25"/>
    <s v="26-35"/>
    <x v="2"/>
    <x v="0"/>
    <n v="0"/>
    <n v="1"/>
    <n v="0"/>
    <n v="1"/>
  </r>
  <r>
    <s v="ORD-02420"/>
    <d v="2022-11-11T00:00:00"/>
    <d v="2022-11-11T00:00:00"/>
    <s v="CUST51531"/>
    <s v="Vikram Verma"/>
    <n v="15"/>
    <n v="15"/>
    <s v="Female"/>
    <s v="Female"/>
    <s v="Central"/>
    <s v="Nagpur"/>
    <x v="3"/>
    <x v="40"/>
    <n v="8"/>
    <n v="8"/>
    <n v="125.37"/>
    <n v="0.31"/>
    <n v="588.74"/>
    <n v="40.340000000000003"/>
    <n v="6.9000000000000006E-2"/>
    <n v="44.85"/>
    <x v="0"/>
    <n v="1"/>
    <b v="1"/>
    <s v="Returned"/>
    <x v="0"/>
    <x v="1"/>
    <n v="5"/>
    <x v="2"/>
    <x v="25"/>
    <s v="&lt;18"/>
    <x v="1"/>
    <x v="0"/>
    <n v="1"/>
    <n v="1"/>
    <n v="0"/>
    <n v="1"/>
  </r>
  <r>
    <s v="ORD-02418"/>
    <d v="2022-11-10T00:00:00"/>
    <d v="2022-11-10T00:00:00"/>
    <s v="CUST18934"/>
    <s v="Sunita Kumar"/>
    <n v="14"/>
    <n v="14"/>
    <s v="Male"/>
    <s v="Male"/>
    <s v="West"/>
    <s v="Pune"/>
    <x v="5"/>
    <x v="22"/>
    <n v="2"/>
    <n v="2"/>
    <n v="1772.04"/>
    <n v="0.27"/>
    <n v="2303.4"/>
    <n v="352.8"/>
    <n v="0.153"/>
    <n v="47.87"/>
    <x v="1"/>
    <n v="2"/>
    <b v="0"/>
    <s v="Delivered"/>
    <x v="1"/>
    <x v="5"/>
    <n v="8"/>
    <x v="2"/>
    <x v="25"/>
    <s v="&lt;18"/>
    <x v="0"/>
    <x v="0"/>
    <n v="0"/>
    <n v="1"/>
    <n v="0"/>
    <n v="1"/>
  </r>
  <r>
    <s v="ORD-02415"/>
    <d v="2022-11-09T00:00:00"/>
    <d v="2022-11-09T00:00:00"/>
    <s v="CUST74245"/>
    <s v="Karan Reddy"/>
    <n v="37"/>
    <n v="37"/>
    <s v="Female"/>
    <s v="Female"/>
    <s v="West"/>
    <s v="Surat"/>
    <x v="3"/>
    <x v="40"/>
    <n v="9"/>
    <n v="9"/>
    <n v="389.41"/>
    <n v="0.02"/>
    <n v="2847.85"/>
    <n v="272.2"/>
    <n v="9.6000000000000002E-2"/>
    <n v="66.430000000000007"/>
    <x v="0"/>
    <n v="5"/>
    <b v="0"/>
    <s v="Delivered"/>
    <x v="1"/>
    <x v="2"/>
    <n v="1"/>
    <x v="2"/>
    <x v="25"/>
    <s v="36-45"/>
    <x v="2"/>
    <x v="0"/>
    <n v="0"/>
    <n v="1"/>
    <n v="0"/>
    <n v="1"/>
  </r>
  <r>
    <s v="ORD-02413"/>
    <d v="2022-11-09T00:00:00"/>
    <d v="2022-11-09T00:00:00"/>
    <s v="CUST99486"/>
    <s v="Nikhil Singh"/>
    <m/>
    <m/>
    <s v="Female"/>
    <s v="Female"/>
    <s v="East"/>
    <s v="Guwahati"/>
    <x v="5"/>
    <x v="9"/>
    <n v="5"/>
    <n v="5"/>
    <n v="4583.05"/>
    <n v="0.3"/>
    <n v="12705.05"/>
    <n v="2806.09"/>
    <n v="0.221"/>
    <n v="59.75"/>
    <x v="4"/>
    <n v="4"/>
    <b v="0"/>
    <s v="Delivered"/>
    <x v="1"/>
    <x v="6"/>
    <n v="6"/>
    <x v="2"/>
    <x v="25"/>
    <s v="Unknown"/>
    <x v="0"/>
    <x v="0"/>
    <n v="0"/>
    <n v="1"/>
    <n v="0"/>
    <n v="1"/>
  </r>
  <r>
    <s v="ORD-02416"/>
    <d v="2022-11-09T00:00:00"/>
    <d v="2022-11-09T00:00:00"/>
    <s v="CUST19301"/>
    <s v="Sanjay Shah"/>
    <n v="35"/>
    <n v="35"/>
    <s v="m"/>
    <s v="Male"/>
    <s v="East"/>
    <s v="Patna"/>
    <x v="5"/>
    <x v="12"/>
    <n v="1"/>
    <n v="1"/>
    <n v="11954.34"/>
    <n v="0.15"/>
    <n v="9288.4"/>
    <n v="2396.12"/>
    <n v="0.25800000000000001"/>
    <n v="82.67"/>
    <x v="4"/>
    <n v="5"/>
    <b v="0"/>
    <s v="Delivered"/>
    <x v="1"/>
    <x v="7"/>
    <m/>
    <x v="2"/>
    <x v="25"/>
    <s v="26-35"/>
    <x v="3"/>
    <x v="0"/>
    <n v="0"/>
    <n v="1"/>
    <n v="0"/>
    <n v="1"/>
  </r>
  <r>
    <s v="ORD-02414"/>
    <d v="2022-11-09T00:00:00"/>
    <d v="2022-11-09T00:00:00"/>
    <s v="CUST28757"/>
    <s v="Meera Kapoor"/>
    <n v="43"/>
    <n v="43"/>
    <s v="Other"/>
    <s v="Other"/>
    <s v="Central"/>
    <s v="Bhopal"/>
    <x v="4"/>
    <x v="32"/>
    <n v="6"/>
    <n v="6"/>
    <n v="1444.95"/>
    <n v="0.19"/>
    <n v="6041.34"/>
    <n v="2352.1999999999998"/>
    <n v="0.38900000000000001"/>
    <n v="58.8"/>
    <x v="3"/>
    <n v="3"/>
    <b v="0"/>
    <s v="Delivered"/>
    <x v="1"/>
    <x v="4"/>
    <n v="4"/>
    <x v="2"/>
    <x v="25"/>
    <s v="36-45"/>
    <x v="3"/>
    <x v="0"/>
    <n v="0"/>
    <n v="1"/>
    <n v="0"/>
    <n v="1"/>
  </r>
  <r>
    <s v="ORD-02417"/>
    <d v="2022-11-09T00:00:00"/>
    <d v="2022-11-09T00:00:00"/>
    <s v="CUST65187"/>
    <s v="Rahul Chatterjee"/>
    <n v="41"/>
    <n v="41"/>
    <s v="Female"/>
    <s v="Female"/>
    <s v="West"/>
    <s v="Mumbai"/>
    <x v="5"/>
    <x v="18"/>
    <n v="10"/>
    <n v="10"/>
    <n v="5187.53"/>
    <n v="0.13"/>
    <n v="41193.61"/>
    <n v="8791.81"/>
    <n v="0.21299999999999999"/>
    <n v="49.73"/>
    <x v="3"/>
    <n v="3"/>
    <b v="0"/>
    <s v="Delivered"/>
    <x v="1"/>
    <x v="10"/>
    <n v="2"/>
    <x v="2"/>
    <x v="25"/>
    <s v="36-45"/>
    <x v="3"/>
    <x v="0"/>
    <n v="0"/>
    <n v="1"/>
    <n v="0"/>
    <n v="1"/>
  </r>
  <r>
    <s v="ORD-02411"/>
    <d v="2022-11-08T00:00:00"/>
    <d v="2022-11-08T00:00:00"/>
    <s v="CUST04556"/>
    <s v="Amit Shah"/>
    <n v="43"/>
    <n v="43"/>
    <s v="Male"/>
    <s v="Male"/>
    <s v="East"/>
    <s v="Kolkata"/>
    <x v="2"/>
    <x v="17"/>
    <n v="9"/>
    <n v="9"/>
    <n v="33801.96"/>
    <n v="0.4"/>
    <n v="175761.72"/>
    <n v="23971.25"/>
    <n v="0.13600000000000001"/>
    <n v="95.97"/>
    <x v="1"/>
    <m/>
    <b v="1"/>
    <s v="Returned"/>
    <x v="0"/>
    <x v="8"/>
    <n v="7"/>
    <x v="2"/>
    <x v="25"/>
    <s v="36-45"/>
    <x v="1"/>
    <x v="0"/>
    <n v="1"/>
    <n v="1"/>
    <n v="0"/>
    <n v="1"/>
  </r>
  <r>
    <s v="ORD-02412"/>
    <d v="2022-11-08T00:00:00"/>
    <d v="2022-11-08T00:00:00"/>
    <s v="CUST49639"/>
    <s v="Arjun Nair"/>
    <m/>
    <m/>
    <s v="Other"/>
    <s v="Other"/>
    <s v="South"/>
    <s v="Chennai"/>
    <x v="3"/>
    <x v="31"/>
    <n v="4"/>
    <n v="4"/>
    <n v="407.56"/>
    <n v="0.32"/>
    <n v="990.4"/>
    <n v="81"/>
    <n v="8.2000000000000003E-2"/>
    <n v="76.78"/>
    <x v="3"/>
    <n v="2"/>
    <b v="0"/>
    <s v="Delivered"/>
    <x v="1"/>
    <x v="2"/>
    <n v="1"/>
    <x v="2"/>
    <x v="25"/>
    <s v="Unknown"/>
    <x v="1"/>
    <x v="0"/>
    <n v="0"/>
    <n v="1"/>
    <n v="0"/>
    <n v="1"/>
  </r>
  <r>
    <s v="ORD-02409"/>
    <d v="2022-11-06T00:00:00"/>
    <d v="2022-11-06T00:00:00"/>
    <s v="CUST13324"/>
    <s v="Sanjay Iyer"/>
    <n v="31"/>
    <n v="31"/>
    <s v="Other"/>
    <s v="Other"/>
    <s v="North"/>
    <s v="Delhi"/>
    <x v="3"/>
    <x v="33"/>
    <n v="8"/>
    <n v="8"/>
    <n v="163.97"/>
    <n v="0.16"/>
    <n v="1055.3399999999999"/>
    <n v="91.59"/>
    <n v="8.6999999999999994E-2"/>
    <n v="24.74"/>
    <x v="5"/>
    <n v="4"/>
    <b v="0"/>
    <s v="Shipped"/>
    <x v="4"/>
    <x v="5"/>
    <n v="8"/>
    <x v="2"/>
    <x v="25"/>
    <s v="26-35"/>
    <x v="3"/>
    <x v="0"/>
    <n v="0"/>
    <n v="0"/>
    <n v="0"/>
    <n v="1"/>
  </r>
  <r>
    <s v="ORD-02410"/>
    <d v="2022-11-06T00:00:00"/>
    <d v="2022-11-06T00:00:00"/>
    <s v="CUST42492"/>
    <s v="Vikram Das"/>
    <n v="31"/>
    <n v="31"/>
    <s v="Other"/>
    <s v="Other"/>
    <s v="South"/>
    <s v="Bangalore"/>
    <x v="2"/>
    <x v="39"/>
    <n v="2"/>
    <n v="2"/>
    <n v="71479.88"/>
    <n v="0.14000000000000001"/>
    <n v="89772.04"/>
    <n v="10563.18"/>
    <n v="0.11799999999999999"/>
    <n v="80.959999999999994"/>
    <x v="2"/>
    <n v="4"/>
    <b v="1"/>
    <s v="Returned"/>
    <x v="0"/>
    <x v="0"/>
    <n v="3"/>
    <x v="2"/>
    <x v="25"/>
    <s v="26-35"/>
    <x v="3"/>
    <x v="0"/>
    <n v="1"/>
    <n v="1"/>
    <n v="0"/>
    <n v="1"/>
  </r>
  <r>
    <s v="ORD-02407"/>
    <d v="2022-11-06T00:00:00"/>
    <d v="2022-11-06T00:00:00"/>
    <s v="CUST82035"/>
    <s v="Deepa Bhat"/>
    <n v="66"/>
    <n v="66"/>
    <s v="Male"/>
    <s v="Male"/>
    <s v="West"/>
    <s v="Surat"/>
    <x v="2"/>
    <x v="30"/>
    <n v="4"/>
    <n v="4"/>
    <n v="23321.4"/>
    <n v="0.36"/>
    <n v="50337.85"/>
    <n v="8865.89"/>
    <n v="0.17599999999999999"/>
    <n v="72.319999999999993"/>
    <x v="5"/>
    <n v="1"/>
    <b v="1"/>
    <s v="Returned"/>
    <x v="0"/>
    <x v="8"/>
    <n v="7"/>
    <x v="2"/>
    <x v="25"/>
    <s v="60+"/>
    <x v="1"/>
    <x v="0"/>
    <n v="1"/>
    <n v="1"/>
    <n v="0"/>
    <n v="1"/>
  </r>
  <r>
    <s v="ORD-02406"/>
    <d v="2022-11-06T00:00:00"/>
    <d v="2022-11-06T00:00:00"/>
    <s v="CUST28811"/>
    <s v="Sunita Joshi"/>
    <n v="14"/>
    <n v="14"/>
    <s v="Other"/>
    <s v="Other"/>
    <s v="South"/>
    <s v="Hyderabad"/>
    <x v="4"/>
    <x v="36"/>
    <n v="6"/>
    <n v="6"/>
    <n v="1290.45"/>
    <n v="0.14000000000000001"/>
    <n v="6054.97"/>
    <n v="2015.44"/>
    <n v="0.33300000000000002"/>
    <n v="72.180000000000007"/>
    <x v="5"/>
    <m/>
    <b v="0"/>
    <s v="Delivered"/>
    <x v="1"/>
    <x v="8"/>
    <n v="7"/>
    <x v="2"/>
    <x v="25"/>
    <s v="&lt;18"/>
    <x v="3"/>
    <x v="0"/>
    <n v="0"/>
    <n v="1"/>
    <n v="0"/>
    <n v="1"/>
  </r>
  <r>
    <s v="ORD-02408"/>
    <d v="2022-11-06T00:00:00"/>
    <d v="2022-11-06T00:00:00"/>
    <s v="CUST35312"/>
    <s v="Aarav Joshi"/>
    <n v="45"/>
    <n v="45"/>
    <s v="Male"/>
    <s v="Male"/>
    <s v="South"/>
    <s v="Chennai"/>
    <x v="4"/>
    <x v="7"/>
    <n v="6"/>
    <n v="6"/>
    <n v="922.08"/>
    <n v="0.39"/>
    <n v="2622.16"/>
    <n v="1193.45"/>
    <n v="0.45500000000000002"/>
    <n v="101.28"/>
    <x v="3"/>
    <n v="5"/>
    <b v="0"/>
    <s v="Delivered"/>
    <x v="1"/>
    <x v="9"/>
    <n v="9"/>
    <x v="2"/>
    <x v="25"/>
    <s v="36-45"/>
    <x v="1"/>
    <x v="0"/>
    <n v="0"/>
    <n v="1"/>
    <n v="0"/>
    <n v="1"/>
  </r>
  <r>
    <s v="ORD-02405"/>
    <d v="2022-11-05T00:00:00"/>
    <d v="2022-11-05T00:00:00"/>
    <s v="CUST00698"/>
    <s v="Nikhil Joshi"/>
    <n v="46"/>
    <n v="46"/>
    <s v="Female"/>
    <s v="Female"/>
    <s v="Central"/>
    <s v="Raipur"/>
    <x v="0"/>
    <x v="0"/>
    <n v="10"/>
    <n v="10"/>
    <n v="1470.73"/>
    <n v="0.21"/>
    <n v="9648.06"/>
    <n v="5328.61"/>
    <n v="0.55200000000000005"/>
    <n v="34.42"/>
    <x v="3"/>
    <n v="5"/>
    <b v="0"/>
    <s v="Delivered"/>
    <x v="1"/>
    <x v="5"/>
    <n v="8"/>
    <x v="2"/>
    <x v="25"/>
    <s v="46-60"/>
    <x v="0"/>
    <x v="0"/>
    <n v="0"/>
    <n v="1"/>
    <n v="0"/>
    <n v="1"/>
  </r>
  <r>
    <s v="ORD-02402"/>
    <d v="2022-11-05T00:00:00"/>
    <d v="2022-11-05T00:00:00"/>
    <s v="CUST72572"/>
    <s v="Aarav Joshi"/>
    <n v="19"/>
    <n v="19"/>
    <s v="Male"/>
    <s v="Male"/>
    <s v="South"/>
    <s v="Kochi"/>
    <x v="4"/>
    <x v="27"/>
    <n v="2"/>
    <n v="2"/>
    <n v="483.7"/>
    <n v="0.17"/>
    <n v="699.82"/>
    <n v="225.52"/>
    <n v="0.32200000000000001"/>
    <n v="101.82"/>
    <x v="4"/>
    <n v="2"/>
    <b v="0"/>
    <s v="Delivered"/>
    <x v="1"/>
    <x v="2"/>
    <n v="1"/>
    <x v="2"/>
    <x v="25"/>
    <s v="18-25"/>
    <x v="3"/>
    <x v="0"/>
    <n v="0"/>
    <n v="1"/>
    <n v="0"/>
    <n v="1"/>
  </r>
  <r>
    <s v="ORD-02403"/>
    <d v="2022-11-05T00:00:00"/>
    <d v="2022-11-05T00:00:00"/>
    <s v="CUST08149"/>
    <s v="Aarav Pillai"/>
    <n v="58"/>
    <n v="58"/>
    <s v="Male"/>
    <s v="Male"/>
    <s v="East"/>
    <s v="Kolkata"/>
    <x v="6"/>
    <x v="21"/>
    <n v="9"/>
    <n v="9"/>
    <n v="1523.81"/>
    <n v="0.17"/>
    <n v="10204.549999999999"/>
    <n v="3848.37"/>
    <n v="0.377"/>
    <n v="99.28"/>
    <x v="4"/>
    <n v="2"/>
    <b v="0"/>
    <s v="Shipped"/>
    <x v="4"/>
    <x v="5"/>
    <n v="8"/>
    <x v="2"/>
    <x v="25"/>
    <s v="46-60"/>
    <x v="3"/>
    <x v="0"/>
    <n v="0"/>
    <n v="0"/>
    <n v="0"/>
    <n v="1"/>
  </r>
  <r>
    <s v="ORD-02404"/>
    <d v="2022-11-05T00:00:00"/>
    <d v="2022-11-05T00:00:00"/>
    <s v="CUST20182"/>
    <s v="Kavya Joshi"/>
    <n v="33"/>
    <n v="33"/>
    <s v="m"/>
    <s v="Male"/>
    <s v="West"/>
    <s v="Surat"/>
    <x v="2"/>
    <x v="17"/>
    <n v="4"/>
    <n v="4"/>
    <n v="6142.5"/>
    <n v="0.28000000000000003"/>
    <n v="15055.56"/>
    <n v="2596.19"/>
    <n v="0.17199999999999999"/>
    <n v="76.47"/>
    <x v="0"/>
    <n v="5"/>
    <b v="0"/>
    <s v="Delivered"/>
    <x v="1"/>
    <x v="4"/>
    <n v="4"/>
    <x v="2"/>
    <x v="25"/>
    <s v="26-35"/>
    <x v="0"/>
    <x v="0"/>
    <n v="0"/>
    <n v="1"/>
    <n v="0"/>
    <n v="1"/>
  </r>
  <r>
    <s v="ORD-02400"/>
    <d v="2022-11-04T00:00:00"/>
    <d v="2022-11-04T00:00:00"/>
    <s v="CUST21465"/>
    <s v="Pooja Kumar"/>
    <n v="33"/>
    <n v="33"/>
    <s v="Female"/>
    <s v="Female"/>
    <s v="West"/>
    <s v="Ahmedabad"/>
    <x v="6"/>
    <x v="35"/>
    <n v="7"/>
    <n v="7"/>
    <n v="525.25"/>
    <n v="0.03"/>
    <n v="3229.98"/>
    <n v="1218.3900000000001"/>
    <n v="0.377"/>
    <n v="48.82"/>
    <x v="3"/>
    <n v="4"/>
    <b v="0"/>
    <s v="Delivered"/>
    <x v="1"/>
    <x v="5"/>
    <n v="8"/>
    <x v="2"/>
    <x v="25"/>
    <s v="26-35"/>
    <x v="2"/>
    <x v="0"/>
    <n v="0"/>
    <n v="1"/>
    <n v="0"/>
    <n v="1"/>
  </r>
  <r>
    <s v="ORD-02399"/>
    <d v="2022-11-04T00:00:00"/>
    <d v="2022-11-04T00:00:00"/>
    <s v="CUST55942"/>
    <s v="Meera Singh"/>
    <n v="46"/>
    <n v="46"/>
    <s v="Other"/>
    <s v="Other"/>
    <s v="South"/>
    <s v="Kochi"/>
    <x v="2"/>
    <x v="4"/>
    <n v="8"/>
    <n v="8"/>
    <n v="45292.92"/>
    <n v="0.39"/>
    <n v="211771.49"/>
    <n v="23511.040000000001"/>
    <n v="0.111"/>
    <n v="58.92"/>
    <x v="2"/>
    <n v="4"/>
    <b v="0"/>
    <s v="Delivered"/>
    <x v="1"/>
    <x v="6"/>
    <n v="6"/>
    <x v="2"/>
    <x v="25"/>
    <s v="46-60"/>
    <x v="1"/>
    <x v="0"/>
    <n v="0"/>
    <n v="1"/>
    <n v="0"/>
    <n v="1"/>
  </r>
  <r>
    <s v="ORD-02401"/>
    <d v="2022-11-04T00:00:00"/>
    <d v="2022-11-04T00:00:00"/>
    <s v="CUST64655"/>
    <s v="Karan Chatterjee"/>
    <n v="21"/>
    <n v="21"/>
    <s v="Male"/>
    <s v="Male"/>
    <s v="North"/>
    <s v="Chandigarh"/>
    <x v="6"/>
    <x v="13"/>
    <n v="9"/>
    <n v="9"/>
    <n v="3802.99"/>
    <n v="0.17"/>
    <n v="24949.89"/>
    <n v="9516.59"/>
    <n v="0.38100000000000001"/>
    <n v="50.21"/>
    <x v="2"/>
    <n v="1"/>
    <b v="0"/>
    <s v="Shipped"/>
    <x v="4"/>
    <x v="4"/>
    <n v="4"/>
    <x v="2"/>
    <x v="25"/>
    <s v="18-25"/>
    <x v="3"/>
    <x v="0"/>
    <n v="0"/>
    <n v="0"/>
    <n v="0"/>
    <n v="1"/>
  </r>
  <r>
    <s v="ORD-02398"/>
    <d v="2022-11-03T00:00:00"/>
    <d v="2022-11-03T00:00:00"/>
    <s v="CUST32655"/>
    <s v="Shreya Gupta"/>
    <n v="23"/>
    <n v="23"/>
    <s v="Male"/>
    <s v="Male"/>
    <s v="East"/>
    <s v="Kolkata"/>
    <x v="6"/>
    <x v="37"/>
    <n v="1"/>
    <n v="1"/>
    <n v="978.49"/>
    <n v="0.12"/>
    <n v="736.31"/>
    <n v="317.25"/>
    <n v="0.43099999999999999"/>
    <n v="92.46"/>
    <x v="0"/>
    <n v="2"/>
    <b v="0"/>
    <s v="Delivered"/>
    <x v="1"/>
    <x v="10"/>
    <n v="2"/>
    <x v="2"/>
    <x v="25"/>
    <s v="18-25"/>
    <x v="3"/>
    <x v="0"/>
    <n v="0"/>
    <n v="1"/>
    <n v="0"/>
    <n v="1"/>
  </r>
  <r>
    <s v="ORD-02397"/>
    <d v="2022-11-02T00:00:00"/>
    <d v="2022-11-02T00:00:00"/>
    <s v="CUST53890"/>
    <s v="Kavya Kapoor"/>
    <n v="46"/>
    <n v="46"/>
    <s v="Other"/>
    <s v="Other"/>
    <s v="North"/>
    <s v="Chandigarh"/>
    <x v="6"/>
    <x v="37"/>
    <n v="3"/>
    <n v="3"/>
    <n v="1457.48"/>
    <n v="0.04"/>
    <n v="3326.03"/>
    <n v="1139.23"/>
    <n v="0.34300000000000003"/>
    <n v="47.06"/>
    <x v="2"/>
    <n v="5"/>
    <b v="0"/>
    <s v="Delivered"/>
    <x v="1"/>
    <x v="3"/>
    <n v="10"/>
    <x v="2"/>
    <x v="25"/>
    <s v="46-60"/>
    <x v="2"/>
    <x v="0"/>
    <n v="0"/>
    <n v="1"/>
    <n v="0"/>
    <n v="1"/>
  </r>
  <r>
    <s v="ORD-02396"/>
    <d v="2022-11-02T00:00:00"/>
    <d v="2022-11-02T00:00:00"/>
    <s v="CUST15736"/>
    <s v="Deepa Kapoor"/>
    <n v="33"/>
    <n v="33"/>
    <s v="Other"/>
    <s v="Other"/>
    <s v="East"/>
    <s v="Bhubaneswar"/>
    <x v="1"/>
    <x v="2"/>
    <n v="3"/>
    <n v="3"/>
    <n v="4404.99"/>
    <n v="0.04"/>
    <n v="10146.469999999999"/>
    <n v="2903.13"/>
    <n v="0.28599999999999998"/>
    <n v="93.9"/>
    <x v="5"/>
    <n v="3"/>
    <b v="0"/>
    <s v="Shipped"/>
    <x v="4"/>
    <x v="1"/>
    <n v="5"/>
    <x v="2"/>
    <x v="25"/>
    <s v="26-35"/>
    <x v="2"/>
    <x v="0"/>
    <n v="0"/>
    <n v="0"/>
    <n v="0"/>
    <n v="1"/>
  </r>
  <r>
    <s v="ORD-02391"/>
    <d v="2022-11-01T00:00:00"/>
    <d v="2022-11-01T00:00:00"/>
    <s v="CUST63245"/>
    <s v="Ananya Verma"/>
    <n v="29"/>
    <n v="29"/>
    <s v="Male"/>
    <s v="Male"/>
    <s v="Central"/>
    <s v="Indore"/>
    <x v="4"/>
    <x v="32"/>
    <n v="4"/>
    <n v="4"/>
    <n v="1320.32"/>
    <n v="0.01"/>
    <n v="4535.42"/>
    <n v="950.65"/>
    <n v="0.21"/>
    <n v="39.090000000000003"/>
    <x v="5"/>
    <n v="3"/>
    <b v="0"/>
    <s v="Delivered"/>
    <x v="1"/>
    <x v="1"/>
    <n v="5"/>
    <x v="2"/>
    <x v="25"/>
    <s v="26-35"/>
    <x v="2"/>
    <x v="0"/>
    <n v="0"/>
    <n v="1"/>
    <n v="0"/>
    <n v="1"/>
  </r>
  <r>
    <s v="ORD-02390"/>
    <d v="2022-11-01T00:00:00"/>
    <d v="2022-11-01T00:00:00"/>
    <s v="CUST38274"/>
    <s v="Ananya Shah"/>
    <n v="27"/>
    <n v="27"/>
    <s v="Female"/>
    <s v="Female"/>
    <s v="West"/>
    <s v="Pune"/>
    <x v="0"/>
    <x v="19"/>
    <n v="6"/>
    <n v="6"/>
    <n v="835.52"/>
    <n v="0.01"/>
    <n v="4761.71"/>
    <n v="1237.08"/>
    <n v="0.26"/>
    <n v="54.35"/>
    <x v="1"/>
    <m/>
    <b v="0"/>
    <s v="Delivered"/>
    <x v="1"/>
    <x v="10"/>
    <n v="2"/>
    <x v="2"/>
    <x v="25"/>
    <s v="26-35"/>
    <x v="2"/>
    <x v="0"/>
    <n v="0"/>
    <n v="1"/>
    <n v="0"/>
    <n v="1"/>
  </r>
  <r>
    <s v="ORD-02392"/>
    <d v="2022-11-01T00:00:00"/>
    <d v="2022-11-01T00:00:00"/>
    <s v="CUST20067"/>
    <s v="Priya Bhat"/>
    <n v="40"/>
    <n v="40"/>
    <s v="Male"/>
    <s v="Male"/>
    <s v="North"/>
    <s v="Ludhiana"/>
    <x v="2"/>
    <x v="17"/>
    <n v="10"/>
    <n v="10"/>
    <n v="34447.29"/>
    <n v="0.14000000000000001"/>
    <n v="242331.73"/>
    <n v="27631.34"/>
    <n v="0.114"/>
    <n v="29.16"/>
    <x v="2"/>
    <n v="5"/>
    <b v="0"/>
    <s v="Shipped"/>
    <x v="4"/>
    <x v="6"/>
    <n v="6"/>
    <x v="2"/>
    <x v="25"/>
    <s v="36-45"/>
    <x v="3"/>
    <x v="0"/>
    <n v="0"/>
    <n v="0"/>
    <n v="0"/>
    <n v="1"/>
  </r>
  <r>
    <s v="ORD-02393"/>
    <d v="2022-11-01T00:00:00"/>
    <d v="2022-11-01T00:00:00"/>
    <s v="CUST36476"/>
    <s v="Priya Iyer"/>
    <n v="32"/>
    <n v="32"/>
    <s v="Other"/>
    <s v="Other"/>
    <s v="West"/>
    <s v="Pune"/>
    <x v="3"/>
    <x v="5"/>
    <n v="3"/>
    <n v="3"/>
    <n v="391.44"/>
    <n v="0.02"/>
    <n v="842.74"/>
    <n v="75.650000000000006"/>
    <n v="0.09"/>
    <n v="67.459999999999994"/>
    <x v="0"/>
    <n v="5"/>
    <b v="0"/>
    <s v="Delivered"/>
    <x v="1"/>
    <x v="10"/>
    <n v="2"/>
    <x v="2"/>
    <x v="25"/>
    <s v="26-35"/>
    <x v="2"/>
    <x v="0"/>
    <n v="0"/>
    <n v="1"/>
    <n v="0"/>
    <n v="1"/>
  </r>
  <r>
    <s v="ORD-02395"/>
    <d v="2022-11-01T00:00:00"/>
    <d v="2022-11-01T00:00:00"/>
    <s v="CUST38435"/>
    <s v="Aarav Das"/>
    <n v="34"/>
    <n v="34"/>
    <s v="Other"/>
    <s v="Other"/>
    <s v="West"/>
    <s v="Mumbai"/>
    <x v="2"/>
    <x v="39"/>
    <n v="5"/>
    <n v="5"/>
    <n v="17051.009999999998"/>
    <n v="0.02"/>
    <n v="72489.63"/>
    <n v="12014.35"/>
    <n v="0.16600000000000001"/>
    <n v="60.41"/>
    <x v="5"/>
    <n v="4"/>
    <b v="0"/>
    <s v="Delivered"/>
    <x v="1"/>
    <x v="0"/>
    <n v="3"/>
    <x v="2"/>
    <x v="25"/>
    <s v="26-35"/>
    <x v="2"/>
    <x v="0"/>
    <n v="0"/>
    <n v="1"/>
    <n v="0"/>
    <n v="1"/>
  </r>
  <r>
    <s v="ORD-02394"/>
    <d v="2022-11-01T00:00:00"/>
    <d v="2022-11-01T00:00:00"/>
    <s v="CUST48987"/>
    <s v="Arjun Bose"/>
    <n v="19"/>
    <n v="19"/>
    <s v="Female"/>
    <s v="Female"/>
    <s v="South"/>
    <s v="Hyderabad"/>
    <x v="0"/>
    <x v="16"/>
    <n v="4"/>
    <n v="4"/>
    <n v="901.35"/>
    <n v="0.21"/>
    <n v="2292.2800000000002"/>
    <n v="1103.3599999999999"/>
    <n v="0.48099999999999998"/>
    <n v="70.489999999999995"/>
    <x v="3"/>
    <n v="3"/>
    <b v="0"/>
    <s v="Delivered"/>
    <x v="1"/>
    <x v="9"/>
    <n v="9"/>
    <x v="2"/>
    <x v="25"/>
    <s v="18-25"/>
    <x v="0"/>
    <x v="0"/>
    <n v="0"/>
    <n v="1"/>
    <n v="0"/>
    <n v="1"/>
  </r>
  <r>
    <s v="ORD-02387"/>
    <d v="2022-10-30T00:00:00"/>
    <d v="2022-10-30T00:00:00"/>
    <s v="CUST50482"/>
    <s v="Aarav Iyer"/>
    <n v="26"/>
    <n v="26"/>
    <s v="Female"/>
    <s v="Female"/>
    <s v="South"/>
    <s v="Kochi"/>
    <x v="5"/>
    <x v="41"/>
    <n v="8"/>
    <n v="8"/>
    <n v="10568.63"/>
    <n v="0.21"/>
    <n v="55630.33"/>
    <n v="14348.89"/>
    <n v="0.25800000000000001"/>
    <n v="77.59"/>
    <x v="5"/>
    <n v="4"/>
    <b v="0"/>
    <s v="Delivered"/>
    <x v="1"/>
    <x v="2"/>
    <n v="1"/>
    <x v="2"/>
    <x v="26"/>
    <s v="26-35"/>
    <x v="0"/>
    <x v="0"/>
    <n v="0"/>
    <n v="1"/>
    <n v="0"/>
    <n v="1"/>
  </r>
  <r>
    <s v="ORD-02389"/>
    <d v="2022-10-30T00:00:00"/>
    <d v="2022-10-30T00:00:00"/>
    <s v="CUST27494"/>
    <s v="Vikram Das"/>
    <n v="53"/>
    <n v="53"/>
    <s v="Female"/>
    <s v="Female"/>
    <s v="East"/>
    <s v="Patna"/>
    <x v="6"/>
    <x v="13"/>
    <n v="8"/>
    <n v="8"/>
    <n v="1016.23"/>
    <n v="0.3"/>
    <n v="5817.06"/>
    <n v="2314.7600000000002"/>
    <n v="0.39800000000000002"/>
    <n v="66.7"/>
    <x v="0"/>
    <n v="2"/>
    <b v="0"/>
    <s v="Delivered"/>
    <x v="1"/>
    <x v="5"/>
    <n v="8"/>
    <x v="2"/>
    <x v="26"/>
    <s v="46-60"/>
    <x v="0"/>
    <x v="0"/>
    <n v="0"/>
    <n v="1"/>
    <n v="0"/>
    <n v="1"/>
  </r>
  <r>
    <s v="ORD-02388"/>
    <d v="2022-10-30T00:00:00"/>
    <d v="2022-10-30T00:00:00"/>
    <s v="CUST96079"/>
    <s v="Kavya Bose"/>
    <n v="33"/>
    <n v="33"/>
    <s v="Male"/>
    <s v="Male"/>
    <s v="West"/>
    <s v="Ahmedabad"/>
    <x v="6"/>
    <x v="13"/>
    <n v="8"/>
    <n v="8"/>
    <n v="3591.12"/>
    <n v="0.04"/>
    <n v="23914.76"/>
    <n v="6348.6"/>
    <n v="0.26500000000000001"/>
    <n v="50.27"/>
    <x v="1"/>
    <n v="2"/>
    <b v="0"/>
    <s v="Cancelled"/>
    <x v="3"/>
    <x v="5"/>
    <n v="8"/>
    <x v="2"/>
    <x v="26"/>
    <s v="26-35"/>
    <x v="2"/>
    <x v="0"/>
    <n v="0"/>
    <n v="0"/>
    <n v="1"/>
    <n v="1"/>
  </r>
  <r>
    <s v="ORD-02386"/>
    <d v="2022-10-29T00:00:00"/>
    <d v="2022-10-29T00:00:00"/>
    <s v="CUST85891"/>
    <s v="Aditya Mishra"/>
    <n v="30"/>
    <n v="30"/>
    <s v="Male"/>
    <s v="Male"/>
    <s v="South"/>
    <s v="Hyderabad"/>
    <x v="4"/>
    <x v="27"/>
    <n v="10"/>
    <n v="10"/>
    <n v="1494.95"/>
    <n v="0.38"/>
    <n v="9412.99"/>
    <n v="4806.7700000000004"/>
    <n v="0.51100000000000001"/>
    <n v="81.37"/>
    <x v="2"/>
    <m/>
    <b v="1"/>
    <s v="Returned"/>
    <x v="0"/>
    <x v="6"/>
    <n v="6"/>
    <x v="2"/>
    <x v="26"/>
    <s v="26-35"/>
    <x v="1"/>
    <x v="0"/>
    <n v="1"/>
    <n v="1"/>
    <n v="0"/>
    <n v="1"/>
  </r>
  <r>
    <s v="ORD-02382"/>
    <d v="2022-10-28T00:00:00"/>
    <d v="2022-10-28T00:00:00"/>
    <s v="CUST54015"/>
    <s v="Shreya Rao"/>
    <n v="48"/>
    <n v="48"/>
    <s v="Female"/>
    <s v="Female"/>
    <s v="West"/>
    <s v="Pune"/>
    <x v="5"/>
    <x v="18"/>
    <n v="1"/>
    <n v="1"/>
    <n v="14172.12"/>
    <n v="0.14000000000000001"/>
    <n v="12312.75"/>
    <n v="2055.13"/>
    <n v="0.16700000000000001"/>
    <n v="79.52"/>
    <x v="0"/>
    <n v="5"/>
    <b v="0"/>
    <s v="Delivered"/>
    <x v="1"/>
    <x v="6"/>
    <n v="6"/>
    <x v="2"/>
    <x v="26"/>
    <s v="46-60"/>
    <x v="3"/>
    <x v="0"/>
    <n v="0"/>
    <n v="1"/>
    <n v="0"/>
    <n v="1"/>
  </r>
  <r>
    <s v="ORD-02381"/>
    <d v="2022-10-28T00:00:00"/>
    <d v="2022-10-28T00:00:00"/>
    <s v="CUST35452"/>
    <s v="Rahul Singh"/>
    <n v="36"/>
    <n v="36"/>
    <s v="Female"/>
    <s v="Female"/>
    <s v="North"/>
    <s v="Ludhiana"/>
    <x v="2"/>
    <x v="26"/>
    <n v="6"/>
    <n v="6"/>
    <n v="6441.62"/>
    <n v="0.27"/>
    <n v="31528.73"/>
    <n v="5997.64"/>
    <n v="0.19"/>
    <n v="53.2"/>
    <x v="0"/>
    <n v="3"/>
    <b v="0"/>
    <s v="Cancelled"/>
    <x v="3"/>
    <x v="5"/>
    <n v="8"/>
    <x v="2"/>
    <x v="26"/>
    <s v="36-45"/>
    <x v="0"/>
    <x v="0"/>
    <n v="0"/>
    <n v="0"/>
    <n v="1"/>
    <n v="1"/>
  </r>
  <r>
    <s v="ORD-02384"/>
    <d v="2022-10-28T00:00:00"/>
    <d v="2022-10-28T00:00:00"/>
    <s v="CUST51225"/>
    <s v="Ananya Kumar"/>
    <n v="23"/>
    <n v="23"/>
    <s v="Other"/>
    <s v="Other"/>
    <s v="West"/>
    <s v="Mumbai"/>
    <x v="5"/>
    <x v="18"/>
    <m/>
    <m/>
    <n v="10898.37"/>
    <n v="0.05"/>
    <n v="11714.4"/>
    <n v="2224.4699999999998"/>
    <n v="0.19"/>
    <n v="82.53"/>
    <x v="5"/>
    <n v="5"/>
    <b v="0"/>
    <s v="Cancelled"/>
    <x v="3"/>
    <x v="3"/>
    <n v="10"/>
    <x v="2"/>
    <x v="26"/>
    <s v="18-25"/>
    <x v="2"/>
    <x v="0"/>
    <n v="0"/>
    <n v="0"/>
    <n v="1"/>
    <n v="1"/>
  </r>
  <r>
    <s v="ORD-02383"/>
    <d v="2022-10-28T00:00:00"/>
    <d v="2022-10-28T00:00:00"/>
    <s v="CUST86276"/>
    <s v="Aarav Chatterjee"/>
    <n v="33"/>
    <n v="33"/>
    <s v="Female"/>
    <s v="Female"/>
    <s v="North"/>
    <s v="Chandigarh"/>
    <x v="0"/>
    <x v="15"/>
    <n v="5"/>
    <n v="5"/>
    <n v="240.15"/>
    <n v="0.22"/>
    <n v="946.09"/>
    <n v="433.08"/>
    <n v="0.45800000000000002"/>
    <n v="72.989999999999995"/>
    <x v="1"/>
    <n v="3"/>
    <b v="0"/>
    <s v="Delivered"/>
    <x v="1"/>
    <x v="10"/>
    <n v="2"/>
    <x v="2"/>
    <x v="26"/>
    <s v="26-35"/>
    <x v="0"/>
    <x v="0"/>
    <n v="0"/>
    <n v="1"/>
    <n v="0"/>
    <n v="1"/>
  </r>
  <r>
    <s v="ORD-02385"/>
    <s v="October 28, 2022"/>
    <d v="2022-10-28T00:00:00"/>
    <s v="CUST01228"/>
    <s v="Nikhil Bose"/>
    <n v="27"/>
    <n v="27"/>
    <s v="Other"/>
    <s v="Other"/>
    <s v="West"/>
    <s v="Mumbai"/>
    <x v="3"/>
    <x v="40"/>
    <n v="5"/>
    <n v="5"/>
    <n v="69.84"/>
    <n v="0.3"/>
    <n v="256.11"/>
    <n v="21.93"/>
    <n v="8.5999999999999993E-2"/>
    <n v="48.03"/>
    <x v="5"/>
    <n v="1"/>
    <b v="0"/>
    <s v="Delivered"/>
    <x v="1"/>
    <x v="1"/>
    <n v="5"/>
    <x v="2"/>
    <x v="26"/>
    <s v="26-35"/>
    <x v="0"/>
    <x v="0"/>
    <n v="0"/>
    <n v="1"/>
    <n v="0"/>
    <n v="1"/>
  </r>
  <r>
    <s v="ORD-02378"/>
    <d v="2022-10-27T00:00:00"/>
    <d v="2022-10-27T00:00:00"/>
    <s v="CUST66835"/>
    <s v="Karan Pillai"/>
    <n v="50"/>
    <n v="50"/>
    <s v="Male"/>
    <s v="Male"/>
    <s v="North"/>
    <s v="Amritsar"/>
    <x v="2"/>
    <x v="30"/>
    <n v="1"/>
    <n v="1"/>
    <n v="34094.18"/>
    <n v="0.36"/>
    <n v="20167.52"/>
    <n v="2201.52"/>
    <n v="0.109"/>
    <n v="51.11"/>
    <x v="0"/>
    <m/>
    <b v="0"/>
    <s v="Delivered"/>
    <x v="1"/>
    <x v="8"/>
    <n v="7"/>
    <x v="2"/>
    <x v="26"/>
    <s v="46-60"/>
    <x v="1"/>
    <x v="0"/>
    <n v="0"/>
    <n v="1"/>
    <n v="0"/>
    <n v="1"/>
  </r>
  <r>
    <s v="ORD-02380"/>
    <d v="2022-10-27T00:00:00"/>
    <d v="2022-10-27T00:00:00"/>
    <s v="CUST77872"/>
    <s v="Vikram Chatterjee"/>
    <n v="12"/>
    <n v="12"/>
    <s v="Female"/>
    <s v="Female"/>
    <s v="East"/>
    <s v="Kolkata"/>
    <x v="3"/>
    <x v="33"/>
    <n v="6"/>
    <n v="6"/>
    <n v="473.26"/>
    <n v="0.33"/>
    <n v="1858.4"/>
    <n v="169.63"/>
    <n v="9.0999999999999998E-2"/>
    <n v="83.38"/>
    <x v="1"/>
    <n v="1"/>
    <b v="0"/>
    <s v="Delivered"/>
    <x v="1"/>
    <x v="2"/>
    <n v="1"/>
    <x v="2"/>
    <x v="26"/>
    <s v="&lt;18"/>
    <x v="1"/>
    <x v="0"/>
    <n v="0"/>
    <n v="1"/>
    <n v="0"/>
    <n v="1"/>
  </r>
  <r>
    <s v="ORD-02379"/>
    <d v="2022-10-27T00:00:00"/>
    <d v="2022-10-27T00:00:00"/>
    <s v="CUST74898"/>
    <s v="Sanjay Bose"/>
    <m/>
    <m/>
    <s v="Other"/>
    <s v="Other"/>
    <s v="South"/>
    <s v="Kochi"/>
    <x v="2"/>
    <x v="17"/>
    <n v="6"/>
    <n v="6"/>
    <n v="35566.78"/>
    <n v="0.17"/>
    <n v="207943.15"/>
    <n v="27899.279999999999"/>
    <n v="0.13400000000000001"/>
    <n v="65.72"/>
    <x v="1"/>
    <n v="5"/>
    <b v="0"/>
    <s v="Pending"/>
    <x v="2"/>
    <x v="0"/>
    <n v="3"/>
    <x v="2"/>
    <x v="26"/>
    <s v="Unknown"/>
    <x v="3"/>
    <x v="0"/>
    <n v="0"/>
    <n v="0"/>
    <n v="0"/>
    <n v="1"/>
  </r>
  <r>
    <s v="ORD-02377"/>
    <d v="2022-10-25T00:00:00"/>
    <d v="2022-10-25T00:00:00"/>
    <s v="CUST98234"/>
    <s v="Priya Das"/>
    <n v="37"/>
    <n v="37"/>
    <s v="Female"/>
    <s v="Female"/>
    <s v="East"/>
    <s v="Kolkata"/>
    <x v="4"/>
    <x v="7"/>
    <n v="3"/>
    <n v="3"/>
    <n v="641.95000000000005"/>
    <n v="0.28999999999999998"/>
    <n v="1563.94"/>
    <n v="516.36"/>
    <n v="0.33"/>
    <n v="78.510000000000005"/>
    <x v="3"/>
    <n v="1"/>
    <b v="0"/>
    <s v="Delivered"/>
    <x v="1"/>
    <x v="5"/>
    <n v="8"/>
    <x v="2"/>
    <x v="26"/>
    <s v="36-45"/>
    <x v="0"/>
    <x v="0"/>
    <n v="0"/>
    <n v="1"/>
    <n v="0"/>
    <n v="1"/>
  </r>
  <r>
    <s v="ORD-02375"/>
    <d v="2022-10-25T00:00:00"/>
    <d v="2022-10-25T00:00:00"/>
    <s v="CUST02280"/>
    <s v="Sunita Bhat"/>
    <n v="32"/>
    <n v="32"/>
    <s v="Female"/>
    <s v="Female"/>
    <s v="North"/>
    <s v="Ludhiana"/>
    <x v="6"/>
    <x v="35"/>
    <n v="8"/>
    <n v="8"/>
    <n v="1627.94"/>
    <m/>
    <n v="10875.63"/>
    <n v="3552.18"/>
    <n v="0.32700000000000001"/>
    <n v="57.07"/>
    <x v="4"/>
    <n v="4"/>
    <b v="0"/>
    <s v="Delivered"/>
    <x v="1"/>
    <x v="3"/>
    <n v="10"/>
    <x v="2"/>
    <x v="26"/>
    <s v="26-35"/>
    <x v="5"/>
    <x v="0"/>
    <n v="0"/>
    <n v="1"/>
    <n v="0"/>
    <n v="1"/>
  </r>
  <r>
    <s v="ORD-02376"/>
    <d v="2022-10-25T00:00:00"/>
    <d v="2022-10-25T00:00:00"/>
    <s v="CUST02576"/>
    <s v="Pooja Verma"/>
    <n v="38"/>
    <n v="38"/>
    <s v="Other"/>
    <s v="Other"/>
    <s v="East"/>
    <s v="Patna"/>
    <x v="0"/>
    <x v="16"/>
    <n v="9"/>
    <n v="9"/>
    <n v="2282.2399999999998"/>
    <n v="0.27"/>
    <n v="15517.58"/>
    <n v="5898.92"/>
    <n v="0.38"/>
    <n v="86.96"/>
    <x v="3"/>
    <n v="3"/>
    <b v="0"/>
    <s v="Cancelled"/>
    <x v="3"/>
    <x v="8"/>
    <n v="7"/>
    <x v="2"/>
    <x v="26"/>
    <s v="36-45"/>
    <x v="0"/>
    <x v="0"/>
    <n v="0"/>
    <n v="0"/>
    <n v="1"/>
    <n v="1"/>
  </r>
  <r>
    <s v="ORD-02373"/>
    <d v="2022-10-23T00:00:00"/>
    <d v="2022-10-23T00:00:00"/>
    <s v="CUST88880"/>
    <s v="Nisha Shah"/>
    <n v="8"/>
    <n v="8"/>
    <s v="Male"/>
    <s v="Male"/>
    <s v="West"/>
    <s v="Surat"/>
    <x v="2"/>
    <x v="39"/>
    <n v="6"/>
    <n v="6"/>
    <n v="79286.42"/>
    <n v="0.37"/>
    <n v="281133.53999999998"/>
    <n v="33087.68"/>
    <n v="0.11799999999999999"/>
    <n v="61.66"/>
    <x v="5"/>
    <m/>
    <b v="0"/>
    <s v="Delivered"/>
    <x v="1"/>
    <x v="5"/>
    <n v="8"/>
    <x v="2"/>
    <x v="26"/>
    <s v="&lt;18"/>
    <x v="1"/>
    <x v="0"/>
    <n v="0"/>
    <n v="1"/>
    <n v="0"/>
    <n v="1"/>
  </r>
  <r>
    <s v="ORD-02374"/>
    <d v="2022-10-23T00:00:00"/>
    <d v="2022-10-23T00:00:00"/>
    <s v="CUST40049"/>
    <s v="Aarav Chatterjee"/>
    <n v="50"/>
    <n v="50"/>
    <s v="Female"/>
    <s v="Female"/>
    <s v="North"/>
    <s v="Amritsar"/>
    <x v="1"/>
    <x v="20"/>
    <n v="8"/>
    <n v="8"/>
    <n v="22347.78"/>
    <n v="0.28999999999999998"/>
    <n v="121514.57"/>
    <n v="47789.83"/>
    <n v="0.39300000000000002"/>
    <n v="10.59"/>
    <x v="5"/>
    <n v="1"/>
    <b v="0"/>
    <s v="Delivered"/>
    <x v="1"/>
    <x v="4"/>
    <n v="4"/>
    <x v="2"/>
    <x v="26"/>
    <s v="46-60"/>
    <x v="0"/>
    <x v="0"/>
    <n v="0"/>
    <n v="1"/>
    <n v="0"/>
    <n v="1"/>
  </r>
  <r>
    <s v="ORD-02372"/>
    <d v="2022-10-22T00:00:00"/>
    <d v="2022-10-22T00:00:00"/>
    <s v="CUST49286"/>
    <s v="Shreya Chatterjee"/>
    <n v="34"/>
    <n v="34"/>
    <s v="Female"/>
    <s v="Female"/>
    <s v="Central"/>
    <s v="Bhopal"/>
    <x v="5"/>
    <x v="41"/>
    <n v="6"/>
    <n v="6"/>
    <n v="9589.48"/>
    <n v="0.15"/>
    <n v="48651.38"/>
    <n v="11292.58"/>
    <n v="0.23200000000000001"/>
    <n v="25.65"/>
    <x v="0"/>
    <n v="3"/>
    <b v="1"/>
    <s v="Returned"/>
    <x v="0"/>
    <x v="10"/>
    <n v="2"/>
    <x v="2"/>
    <x v="26"/>
    <s v="26-35"/>
    <x v="3"/>
    <x v="0"/>
    <n v="1"/>
    <n v="1"/>
    <n v="0"/>
    <n v="1"/>
  </r>
  <r>
    <s v="ORD-02368"/>
    <d v="2022-10-21T00:00:00"/>
    <d v="2022-10-21T00:00:00"/>
    <s v="CUST57089"/>
    <s v="Shreya Bhat"/>
    <n v="48"/>
    <n v="48"/>
    <s v="Male"/>
    <s v="Male"/>
    <s v="West"/>
    <s v="Ahmedabad"/>
    <x v="1"/>
    <x v="1"/>
    <m/>
    <m/>
    <n v="6159.86"/>
    <n v="0.03"/>
    <n v="5594.1"/>
    <n v="1071.6400000000001"/>
    <n v="0.192"/>
    <n v="52.14"/>
    <x v="0"/>
    <n v="2"/>
    <b v="0"/>
    <s v="Delivered"/>
    <x v="1"/>
    <x v="1"/>
    <n v="5"/>
    <x v="2"/>
    <x v="26"/>
    <s v="46-60"/>
    <x v="2"/>
    <x v="0"/>
    <n v="0"/>
    <n v="1"/>
    <n v="0"/>
    <n v="1"/>
  </r>
  <r>
    <s v="ORD-02369"/>
    <d v="2022-10-21T00:00:00"/>
    <d v="2022-10-21T00:00:00"/>
    <s v="CUST82609"/>
    <s v="Pooja Iyer"/>
    <n v="6"/>
    <n v="6"/>
    <s v="Female"/>
    <s v="Female"/>
    <s v="East"/>
    <s v="Bhubaneswar"/>
    <x v="2"/>
    <x v="39"/>
    <n v="3"/>
    <n v="3"/>
    <n v="37130.620000000003"/>
    <n v="0.18"/>
    <n v="79107.61"/>
    <n v="8678.14"/>
    <n v="0.11"/>
    <n v="66.27"/>
    <x v="4"/>
    <n v="5"/>
    <b v="0"/>
    <s v="Shipped"/>
    <x v="4"/>
    <x v="5"/>
    <n v="8"/>
    <x v="2"/>
    <x v="26"/>
    <s v="&lt;18"/>
    <x v="3"/>
    <x v="0"/>
    <n v="0"/>
    <n v="0"/>
    <n v="0"/>
    <n v="1"/>
  </r>
  <r>
    <s v="ORD-02371"/>
    <d v="2022-10-21T00:00:00"/>
    <d v="2022-10-21T00:00:00"/>
    <s v="CUST84615"/>
    <s v="Pooja Rao"/>
    <n v="25"/>
    <n v="25"/>
    <s v="Female"/>
    <s v="Female"/>
    <s v="South"/>
    <s v="Hyderabad"/>
    <x v="0"/>
    <x v="19"/>
    <n v="6"/>
    <n v="6"/>
    <n v="253.65"/>
    <n v="0.18"/>
    <n v="1411.81"/>
    <n v="436.8"/>
    <n v="0.309"/>
    <n v="47.29"/>
    <x v="1"/>
    <n v="5"/>
    <b v="0"/>
    <s v="Delivered"/>
    <x v="1"/>
    <x v="0"/>
    <n v="3"/>
    <x v="2"/>
    <x v="26"/>
    <s v="18-25"/>
    <x v="3"/>
    <x v="0"/>
    <n v="0"/>
    <n v="1"/>
    <n v="0"/>
    <n v="1"/>
  </r>
  <r>
    <s v="ORD-02370"/>
    <d v="2022-10-21T00:00:00"/>
    <d v="2022-10-21T00:00:00"/>
    <s v="CUST09289"/>
    <s v="Nisha Bose"/>
    <n v="28"/>
    <n v="28"/>
    <s v="Other"/>
    <s v="Other"/>
    <s v="North"/>
    <s v="Ludhiana"/>
    <x v="5"/>
    <x v="12"/>
    <n v="3"/>
    <n v="3"/>
    <n v="10631.58"/>
    <n v="0.1"/>
    <n v="23303.040000000001"/>
    <n v="4472.16"/>
    <n v="0.192"/>
    <n v="31.86"/>
    <x v="5"/>
    <n v="4"/>
    <b v="0"/>
    <s v="Delivered"/>
    <x v="1"/>
    <x v="1"/>
    <n v="5"/>
    <x v="2"/>
    <x v="26"/>
    <s v="26-35"/>
    <x v="2"/>
    <x v="0"/>
    <n v="0"/>
    <n v="1"/>
    <n v="0"/>
    <n v="1"/>
  </r>
  <r>
    <s v="ORD-02367"/>
    <d v="2022-10-20T00:00:00"/>
    <d v="2022-10-20T00:00:00"/>
    <s v="CUST71730"/>
    <s v="Meera Kapoor"/>
    <n v="33"/>
    <n v="33"/>
    <s v="Female"/>
    <s v="Female"/>
    <s v="East"/>
    <s v="Patna"/>
    <x v="4"/>
    <x v="7"/>
    <n v="6"/>
    <n v="6"/>
    <n v="353.19"/>
    <n v="0.37"/>
    <n v="1424.52"/>
    <n v="640.89"/>
    <n v="0.45"/>
    <n v="87.77"/>
    <x v="4"/>
    <n v="3"/>
    <b v="0"/>
    <s v="Delivered"/>
    <x v="1"/>
    <x v="8"/>
    <n v="7"/>
    <x v="2"/>
    <x v="26"/>
    <s v="26-35"/>
    <x v="1"/>
    <x v="0"/>
    <n v="0"/>
    <n v="1"/>
    <n v="0"/>
    <n v="1"/>
  </r>
  <r>
    <s v="ORD-02366"/>
    <d v="2022-10-19T00:00:00"/>
    <d v="2022-10-19T00:00:00"/>
    <s v="CUST55712"/>
    <s v="Shreya Bose"/>
    <n v="39"/>
    <n v="39"/>
    <s v="Other"/>
    <s v="Other"/>
    <s v="South"/>
    <s v="Chennai"/>
    <x v="0"/>
    <x v="38"/>
    <n v="7"/>
    <n v="7"/>
    <n v="128.30000000000001"/>
    <n v="0.24"/>
    <n v="712.63"/>
    <n v="385.99"/>
    <n v="0.54200000000000004"/>
    <n v="51.66"/>
    <x v="1"/>
    <n v="1"/>
    <b v="0"/>
    <s v="Cancelled"/>
    <x v="3"/>
    <x v="4"/>
    <n v="4"/>
    <x v="2"/>
    <x v="26"/>
    <s v="36-45"/>
    <x v="0"/>
    <x v="0"/>
    <n v="0"/>
    <n v="0"/>
    <n v="1"/>
    <n v="1"/>
  </r>
  <r>
    <s v="ORD-02362"/>
    <d v="2022-10-18T00:00:00"/>
    <d v="2022-10-18T00:00:00"/>
    <s v="CUST09796"/>
    <s v="Shreya Mehta"/>
    <n v="2"/>
    <n v="2"/>
    <s v="Other"/>
    <s v="Other"/>
    <s v="North"/>
    <s v="Ludhiana"/>
    <x v="6"/>
    <x v="13"/>
    <n v="5"/>
    <n v="5"/>
    <n v="3077.69"/>
    <n v="0.12"/>
    <n v="12279.25"/>
    <n v="4018.97"/>
    <n v="0.32700000000000001"/>
    <n v="55.38"/>
    <x v="3"/>
    <n v="3"/>
    <b v="0"/>
    <s v="Delivered"/>
    <x v="1"/>
    <x v="5"/>
    <n v="8"/>
    <x v="2"/>
    <x v="26"/>
    <s v="&lt;18"/>
    <x v="3"/>
    <x v="0"/>
    <n v="0"/>
    <n v="1"/>
    <n v="0"/>
    <n v="1"/>
  </r>
  <r>
    <s v="ORD-02365"/>
    <d v="2022-10-18T00:00:00"/>
    <d v="2022-10-18T00:00:00"/>
    <s v="CUST12074"/>
    <s v="Ritu Joshi"/>
    <n v="51"/>
    <n v="51"/>
    <s v="Female"/>
    <s v="Female"/>
    <s v="North"/>
    <s v="Amritsar"/>
    <x v="5"/>
    <x v="22"/>
    <n v="10"/>
    <n v="10"/>
    <n v="14562.6"/>
    <n v="0.31"/>
    <n v="86000.34"/>
    <n v="18267.52"/>
    <n v="0.21199999999999999"/>
    <n v="33.549999999999997"/>
    <x v="1"/>
    <n v="5"/>
    <b v="0"/>
    <s v="Delivered"/>
    <x v="1"/>
    <x v="4"/>
    <n v="4"/>
    <x v="2"/>
    <x v="26"/>
    <s v="46-60"/>
    <x v="1"/>
    <x v="0"/>
    <n v="0"/>
    <n v="1"/>
    <n v="0"/>
    <n v="1"/>
  </r>
  <r>
    <s v="ORD-02364"/>
    <d v="2022-10-18T00:00:00"/>
    <d v="2022-10-18T00:00:00"/>
    <s v="CUST13899"/>
    <s v="Rohan Mishra"/>
    <n v="40"/>
    <n v="40"/>
    <s v="Male"/>
    <s v="Male"/>
    <s v="South"/>
    <s v="Hyderabad"/>
    <x v="3"/>
    <x v="40"/>
    <n v="1"/>
    <n v="1"/>
    <n v="480.83"/>
    <n v="0.03"/>
    <n v="413.43"/>
    <n v="28.39"/>
    <n v="6.9000000000000006E-2"/>
    <n v="66.81"/>
    <x v="0"/>
    <n v="2"/>
    <b v="1"/>
    <s v="Returned"/>
    <x v="0"/>
    <x v="3"/>
    <n v="10"/>
    <x v="2"/>
    <x v="26"/>
    <s v="36-45"/>
    <x v="2"/>
    <x v="0"/>
    <n v="1"/>
    <n v="1"/>
    <n v="0"/>
    <n v="1"/>
  </r>
  <r>
    <s v="ORD-02363"/>
    <d v="2022-10-18T00:00:00"/>
    <d v="2022-10-18T00:00:00"/>
    <s v="CUST91997"/>
    <s v="Karan Bose"/>
    <n v="38"/>
    <n v="38"/>
    <s v="Male"/>
    <s v="Male"/>
    <s v="West"/>
    <s v="Surat"/>
    <x v="2"/>
    <x v="17"/>
    <n v="5"/>
    <n v="5"/>
    <n v="5729.21"/>
    <n v="0.26"/>
    <n v="21082.560000000001"/>
    <n v="2258.77"/>
    <n v="0.107"/>
    <n v="47.72"/>
    <x v="4"/>
    <n v="4"/>
    <b v="0"/>
    <s v="Cancelled"/>
    <x v="3"/>
    <x v="5"/>
    <n v="8"/>
    <x v="2"/>
    <x v="26"/>
    <s v="36-45"/>
    <x v="0"/>
    <x v="0"/>
    <n v="0"/>
    <n v="0"/>
    <n v="1"/>
    <n v="1"/>
  </r>
  <r>
    <s v="ORD-02359"/>
    <d v="2022-10-17T00:00:00"/>
    <d v="2022-10-17T00:00:00"/>
    <s v="CUST04245"/>
    <s v="Sanjay Iyer"/>
    <n v="150"/>
    <m/>
    <s v="m"/>
    <s v="Male"/>
    <s v="South"/>
    <s v="Chennai"/>
    <x v="3"/>
    <x v="33"/>
    <n v="1"/>
    <n v="1"/>
    <n v="297.83999999999997"/>
    <n v="0.32"/>
    <n v="181.61"/>
    <n v="14.32"/>
    <n v="7.9000000000000001E-2"/>
    <n v="62.86"/>
    <x v="2"/>
    <n v="4"/>
    <b v="0"/>
    <s v="Delivered"/>
    <x v="1"/>
    <x v="6"/>
    <n v="6"/>
    <x v="2"/>
    <x v="26"/>
    <s v="Unknown"/>
    <x v="1"/>
    <x v="0"/>
    <n v="0"/>
    <n v="1"/>
    <n v="0"/>
    <n v="1"/>
  </r>
  <r>
    <s v="ORD-02361"/>
    <d v="2022-10-17T00:00:00"/>
    <d v="2022-10-17T00:00:00"/>
    <s v="CUST59891"/>
    <s v="Meera Shah"/>
    <m/>
    <m/>
    <s v="Other"/>
    <s v="Other"/>
    <s v="Central"/>
    <s v="Indore"/>
    <x v="4"/>
    <x v="32"/>
    <n v="3"/>
    <n v="3"/>
    <n v="1036.73"/>
    <n v="0.14000000000000001"/>
    <n v="2702.94"/>
    <n v="1061.8599999999999"/>
    <n v="0.39300000000000002"/>
    <n v="58.18"/>
    <x v="4"/>
    <n v="1"/>
    <b v="0"/>
    <s v="Shipped"/>
    <x v="4"/>
    <x v="6"/>
    <n v="6"/>
    <x v="2"/>
    <x v="26"/>
    <s v="Unknown"/>
    <x v="3"/>
    <x v="0"/>
    <n v="0"/>
    <n v="0"/>
    <n v="0"/>
    <n v="1"/>
  </r>
  <r>
    <s v="ORD-02360"/>
    <d v="2022-10-17T00:00:00"/>
    <d v="2022-10-17T00:00:00"/>
    <s v="CUST30543"/>
    <s v="Meera Patel"/>
    <n v="35"/>
    <n v="35"/>
    <s v="Female"/>
    <s v="Female"/>
    <s v="East"/>
    <s v="Bhubaneswar"/>
    <x v="1"/>
    <x v="34"/>
    <n v="7"/>
    <n v="7"/>
    <n v="26524.400000000001"/>
    <n v="0.28999999999999998"/>
    <n v="121709.51"/>
    <n v="31637.279999999999"/>
    <n v="0.26"/>
    <n v="92.09"/>
    <x v="2"/>
    <m/>
    <b v="0"/>
    <s v="Shipped"/>
    <x v="4"/>
    <x v="4"/>
    <n v="4"/>
    <x v="2"/>
    <x v="26"/>
    <s v="26-35"/>
    <x v="0"/>
    <x v="0"/>
    <n v="0"/>
    <n v="0"/>
    <n v="0"/>
    <n v="1"/>
  </r>
  <r>
    <s v="ORD-02356"/>
    <d v="2022-10-16T00:00:00"/>
    <d v="2022-10-16T00:00:00"/>
    <s v="CUST40158"/>
    <s v="Kavya Pillai"/>
    <n v="36"/>
    <n v="36"/>
    <s v="Male"/>
    <s v="Male"/>
    <s v="South"/>
    <s v="Chennai"/>
    <x v="1"/>
    <x v="2"/>
    <n v="8"/>
    <n v="8"/>
    <n v="33543.43"/>
    <n v="0.22"/>
    <n v="218733.7"/>
    <n v="59861.82"/>
    <n v="0.27400000000000002"/>
    <n v="56.8"/>
    <x v="0"/>
    <n v="2"/>
    <b v="0"/>
    <s v="Delivered"/>
    <x v="1"/>
    <x v="5"/>
    <n v="8"/>
    <x v="2"/>
    <x v="26"/>
    <s v="36-45"/>
    <x v="0"/>
    <x v="0"/>
    <n v="0"/>
    <n v="1"/>
    <n v="0"/>
    <n v="1"/>
  </r>
  <r>
    <s v="ORD-02357"/>
    <d v="2022-10-16T00:00:00"/>
    <d v="2022-10-16T00:00:00"/>
    <s v="CUST17365"/>
    <s v="Nikhil Pillai"/>
    <n v="36"/>
    <n v="36"/>
    <s v="Female"/>
    <s v="Female"/>
    <s v="Central"/>
    <s v="Raipur"/>
    <x v="3"/>
    <x v="25"/>
    <n v="8"/>
    <n v="8"/>
    <n v="394.24"/>
    <n v="0.28000000000000003"/>
    <n v="2269.73"/>
    <n v="208.28"/>
    <n v="9.1999999999999998E-2"/>
    <n v="66.63"/>
    <x v="2"/>
    <n v="1"/>
    <b v="0"/>
    <s v="Delivered"/>
    <x v="1"/>
    <x v="4"/>
    <n v="4"/>
    <x v="2"/>
    <x v="26"/>
    <s v="36-45"/>
    <x v="0"/>
    <x v="0"/>
    <n v="0"/>
    <n v="1"/>
    <n v="0"/>
    <n v="1"/>
  </r>
  <r>
    <s v="ORD-02358"/>
    <d v="2022-10-16T00:00:00"/>
    <d v="2022-10-16T00:00:00"/>
    <s v="CUST18994"/>
    <s v="Priya Rao"/>
    <n v="34"/>
    <n v="34"/>
    <s v="Other"/>
    <s v="Other"/>
    <s v="South"/>
    <s v="Bangalore"/>
    <x v="4"/>
    <x v="27"/>
    <n v="7"/>
    <n v="7"/>
    <n v="1297.73"/>
    <n v="0.09"/>
    <n v="8533.6299999999992"/>
    <n v="3189.67"/>
    <n v="0.374"/>
    <n v="93.17"/>
    <x v="3"/>
    <n v="3"/>
    <b v="0"/>
    <s v="Delivered"/>
    <x v="1"/>
    <x v="1"/>
    <n v="5"/>
    <x v="2"/>
    <x v="26"/>
    <s v="26-35"/>
    <x v="2"/>
    <x v="0"/>
    <n v="0"/>
    <n v="1"/>
    <n v="0"/>
    <n v="1"/>
  </r>
  <r>
    <s v="ORD-02355"/>
    <d v="2022-10-16T00:00:00"/>
    <d v="2022-10-16T00:00:00"/>
    <s v="CUST25582"/>
    <s v="Rahul Rao"/>
    <n v="31"/>
    <n v="31"/>
    <s v="Other"/>
    <s v="Other"/>
    <s v="Central"/>
    <s v="Indore"/>
    <x v="5"/>
    <x v="41"/>
    <n v="2"/>
    <n v="2"/>
    <n v="963.86"/>
    <n v="0.4"/>
    <n v="1234.93"/>
    <n v="250.23"/>
    <n v="0.20300000000000001"/>
    <n v="44.87"/>
    <x v="2"/>
    <n v="4"/>
    <b v="0"/>
    <s v="Shipped"/>
    <x v="4"/>
    <x v="8"/>
    <n v="7"/>
    <x v="2"/>
    <x v="26"/>
    <s v="26-35"/>
    <x v="1"/>
    <x v="0"/>
    <n v="0"/>
    <n v="0"/>
    <n v="0"/>
    <n v="1"/>
  </r>
  <r>
    <s v="ORD-02354"/>
    <d v="2022-10-14T00:00:00"/>
    <d v="2022-10-14T00:00:00"/>
    <s v="CUST69204"/>
    <s v="Arjun Joshi"/>
    <n v="3"/>
    <n v="3"/>
    <s v="Other"/>
    <s v="Other"/>
    <s v="North"/>
    <s v="Ludhiana"/>
    <x v="5"/>
    <x v="41"/>
    <n v="1"/>
    <n v="1"/>
    <n v="6882.24"/>
    <n v="0.06"/>
    <n v="5996.92"/>
    <n v="1545.12"/>
    <n v="0.25800000000000001"/>
    <n v="56.46"/>
    <x v="1"/>
    <m/>
    <b v="1"/>
    <s v="Returned"/>
    <x v="0"/>
    <x v="0"/>
    <n v="3"/>
    <x v="2"/>
    <x v="26"/>
    <s v="&lt;18"/>
    <x v="2"/>
    <x v="0"/>
    <n v="1"/>
    <n v="1"/>
    <n v="0"/>
    <n v="1"/>
  </r>
  <r>
    <s v="ORD-02349"/>
    <d v="2022-10-13T00:00:00"/>
    <d v="2022-10-13T00:00:00"/>
    <s v="CUST17978"/>
    <s v="Meera Verma"/>
    <n v="55"/>
    <n v="55"/>
    <s v="Other"/>
    <s v="Other"/>
    <s v="Central"/>
    <s v="Nagpur"/>
    <x v="2"/>
    <x v="17"/>
    <n v="7"/>
    <n v="7"/>
    <n v="16843.150000000001"/>
    <n v="0.36"/>
    <n v="63975.839999999997"/>
    <n v="8190.65"/>
    <n v="0.128"/>
    <n v="81.28"/>
    <x v="1"/>
    <n v="3"/>
    <b v="0"/>
    <s v="Delivered"/>
    <x v="1"/>
    <x v="0"/>
    <n v="3"/>
    <x v="2"/>
    <x v="26"/>
    <s v="46-60"/>
    <x v="1"/>
    <x v="0"/>
    <n v="0"/>
    <n v="1"/>
    <n v="0"/>
    <n v="1"/>
  </r>
  <r>
    <s v="ORD-02353"/>
    <d v="2022-10-13T00:00:00"/>
    <d v="2022-10-13T00:00:00"/>
    <s v="CUST90384"/>
    <s v="Arjun Verma"/>
    <n v="36"/>
    <n v="36"/>
    <s v="Female"/>
    <s v="Female"/>
    <s v="Central"/>
    <s v="Nagpur"/>
    <x v="1"/>
    <x v="34"/>
    <n v="2"/>
    <n v="2"/>
    <n v="24650.720000000001"/>
    <n v="0.23"/>
    <n v="33579.519999999997"/>
    <n v="8642.75"/>
    <n v="0.25700000000000001"/>
    <n v="35.1"/>
    <x v="5"/>
    <n v="5"/>
    <b v="0"/>
    <s v="Delivered"/>
    <x v="1"/>
    <x v="10"/>
    <n v="2"/>
    <x v="2"/>
    <x v="26"/>
    <s v="36-45"/>
    <x v="0"/>
    <x v="0"/>
    <n v="0"/>
    <n v="1"/>
    <n v="0"/>
    <n v="1"/>
  </r>
  <r>
    <s v="ORD-02351"/>
    <d v="2022-10-13T00:00:00"/>
    <d v="2022-10-13T00:00:00"/>
    <s v="CUST84589"/>
    <s v="Ritu Joshi"/>
    <n v="55"/>
    <n v="55"/>
    <s v="Other"/>
    <s v="Other"/>
    <s v="Central"/>
    <s v="Bhopal"/>
    <x v="2"/>
    <x v="30"/>
    <n v="10"/>
    <n v="10"/>
    <n v="13324.53"/>
    <n v="0.06"/>
    <n v="123315.72"/>
    <n v="14023.48"/>
    <n v="0.114"/>
    <n v="55.67"/>
    <x v="3"/>
    <n v="5"/>
    <b v="0"/>
    <s v="Delivered"/>
    <x v="1"/>
    <x v="4"/>
    <n v="4"/>
    <x v="2"/>
    <x v="26"/>
    <s v="46-60"/>
    <x v="2"/>
    <x v="0"/>
    <n v="0"/>
    <n v="1"/>
    <n v="0"/>
    <n v="1"/>
  </r>
  <r>
    <s v="ORD-02350"/>
    <d v="2022-10-13T00:00:00"/>
    <d v="2022-10-13T00:00:00"/>
    <s v="CUST49485"/>
    <s v="Sanjay Verma"/>
    <n v="47"/>
    <n v="47"/>
    <s v="Other"/>
    <s v="Other"/>
    <s v="West"/>
    <s v="Surat"/>
    <x v="3"/>
    <x v="14"/>
    <n v="2"/>
    <n v="2"/>
    <n v="463.54"/>
    <n v="0.14000000000000001"/>
    <n v="751.49"/>
    <n v="62.99"/>
    <n v="8.4000000000000005E-2"/>
    <n v="75.64"/>
    <x v="4"/>
    <n v="5"/>
    <b v="0"/>
    <s v="Delivered"/>
    <x v="1"/>
    <x v="10"/>
    <n v="2"/>
    <x v="2"/>
    <x v="26"/>
    <s v="46-60"/>
    <x v="3"/>
    <x v="0"/>
    <n v="0"/>
    <n v="1"/>
    <n v="0"/>
    <n v="1"/>
  </r>
  <r>
    <s v="ORD-02352"/>
    <d v="2022-10-13T00:00:00"/>
    <d v="2022-10-13T00:00:00"/>
    <s v="CUST89546"/>
    <s v="Ananya Verma"/>
    <n v="26"/>
    <n v="26"/>
    <s v="m"/>
    <s v="Male"/>
    <s v="West"/>
    <s v="Mumbai"/>
    <x v="6"/>
    <x v="13"/>
    <n v="5"/>
    <n v="5"/>
    <n v="3741.86"/>
    <n v="0.22"/>
    <n v="13643.24"/>
    <n v="4735.93"/>
    <n v="0.34699999999999998"/>
    <n v="53.44"/>
    <x v="3"/>
    <n v="4"/>
    <b v="1"/>
    <s v="Returned"/>
    <x v="0"/>
    <x v="2"/>
    <n v="1"/>
    <x v="2"/>
    <x v="26"/>
    <s v="26-35"/>
    <x v="0"/>
    <x v="0"/>
    <n v="1"/>
    <n v="1"/>
    <n v="0"/>
    <n v="1"/>
  </r>
  <r>
    <s v="ORD-02348"/>
    <d v="2022-10-12T00:00:00"/>
    <d v="2022-10-12T00:00:00"/>
    <s v="CUST12889"/>
    <s v="Rohan Mehta"/>
    <n v="27"/>
    <n v="27"/>
    <s v="Female"/>
    <s v="Female"/>
    <s v="North"/>
    <s v="Ludhiana"/>
    <x v="5"/>
    <x v="41"/>
    <n v="9"/>
    <n v="9"/>
    <n v="13142.88"/>
    <n v="0.37"/>
    <n v="69394.080000000002"/>
    <n v="16164.46"/>
    <n v="0.23300000000000001"/>
    <n v="32.880000000000003"/>
    <x v="3"/>
    <n v="5"/>
    <b v="1"/>
    <s v="Returned"/>
    <x v="0"/>
    <x v="2"/>
    <n v="1"/>
    <x v="2"/>
    <x v="26"/>
    <s v="26-35"/>
    <x v="1"/>
    <x v="0"/>
    <n v="1"/>
    <n v="1"/>
    <n v="0"/>
    <n v="1"/>
  </r>
  <r>
    <s v="ORD-02347"/>
    <d v="2022-10-12T00:00:00"/>
    <d v="2022-10-12T00:00:00"/>
    <s v="CUST24182"/>
    <s v="Kavya Singh"/>
    <n v="36"/>
    <n v="36"/>
    <s v="Male"/>
    <s v="Male"/>
    <s v="Central"/>
    <s v="Raipur"/>
    <x v="3"/>
    <x v="40"/>
    <n v="3"/>
    <n v="3"/>
    <n v="403.22"/>
    <n v="0.33"/>
    <n v="824.95"/>
    <n v="82.5"/>
    <n v="0.1"/>
    <n v="62.33"/>
    <x v="2"/>
    <n v="3"/>
    <b v="0"/>
    <s v="Delivered"/>
    <x v="1"/>
    <x v="9"/>
    <n v="9"/>
    <x v="2"/>
    <x v="26"/>
    <s v="36-45"/>
    <x v="1"/>
    <x v="0"/>
    <n v="0"/>
    <n v="1"/>
    <n v="0"/>
    <n v="1"/>
  </r>
  <r>
    <s v="ORD-02344"/>
    <d v="2022-10-11T00:00:00"/>
    <d v="2022-10-11T00:00:00"/>
    <s v="CUST14351"/>
    <s v="Kavya Singh"/>
    <n v="33"/>
    <n v="33"/>
    <s v="Other"/>
    <s v="Other"/>
    <s v="South"/>
    <s v="Chennai"/>
    <x v="1"/>
    <x v="34"/>
    <n v="10"/>
    <n v="10"/>
    <n v="33036.39"/>
    <n v="0.15"/>
    <n v="296109.08"/>
    <n v="94051.67"/>
    <n v="0.318"/>
    <n v="73.88"/>
    <x v="3"/>
    <n v="4"/>
    <b v="0"/>
    <s v="Delivered"/>
    <x v="1"/>
    <x v="0"/>
    <n v="3"/>
    <x v="2"/>
    <x v="26"/>
    <s v="26-35"/>
    <x v="3"/>
    <x v="0"/>
    <n v="0"/>
    <n v="1"/>
    <n v="0"/>
    <n v="1"/>
  </r>
  <r>
    <s v="ORD-02341"/>
    <d v="2022-10-11T00:00:00"/>
    <d v="2022-10-11T00:00:00"/>
    <s v="CUST63955"/>
    <s v="Arjun Bose"/>
    <n v="33"/>
    <n v="33"/>
    <s v="F"/>
    <s v="Female"/>
    <s v="East"/>
    <s v="Guwahati"/>
    <x v="4"/>
    <x v="27"/>
    <n v="4"/>
    <n v="4"/>
    <n v="417.82"/>
    <n v="0.02"/>
    <n v="1766.12"/>
    <n v="656.08"/>
    <n v="0.371"/>
    <n v="75.989999999999995"/>
    <x v="1"/>
    <n v="2"/>
    <b v="0"/>
    <s v="Delivered"/>
    <x v="1"/>
    <x v="0"/>
    <n v="3"/>
    <x v="2"/>
    <x v="26"/>
    <s v="26-35"/>
    <x v="2"/>
    <x v="0"/>
    <n v="0"/>
    <n v="1"/>
    <n v="0"/>
    <n v="1"/>
  </r>
  <r>
    <s v="ORD-02346"/>
    <d v="2022-10-11T00:00:00"/>
    <d v="2022-10-11T00:00:00"/>
    <s v="CUST57309"/>
    <s v="Meera Bose"/>
    <n v="14"/>
    <n v="14"/>
    <s v="Female"/>
    <s v="Female"/>
    <s v="North"/>
    <s v="Amritsar"/>
    <x v="2"/>
    <x v="26"/>
    <n v="4"/>
    <n v="4"/>
    <n v="15142.49"/>
    <n v="0.12"/>
    <n v="54212.43"/>
    <n v="5733.17"/>
    <n v="0.106"/>
    <n v="98.24"/>
    <x v="0"/>
    <n v="2"/>
    <b v="0"/>
    <s v="Pending"/>
    <x v="2"/>
    <x v="6"/>
    <n v="6"/>
    <x v="2"/>
    <x v="26"/>
    <s v="&lt;18"/>
    <x v="3"/>
    <x v="0"/>
    <n v="0"/>
    <n v="0"/>
    <n v="0"/>
    <n v="1"/>
  </r>
  <r>
    <s v="ORD-02343"/>
    <d v="2022-10-11T00:00:00"/>
    <d v="2022-10-11T00:00:00"/>
    <s v="CUST93661"/>
    <s v="Ananya Pillai"/>
    <n v="19"/>
    <n v="19"/>
    <s v="Female"/>
    <s v="Female"/>
    <s v="North"/>
    <s v="Delhi"/>
    <x v="1"/>
    <x v="3"/>
    <n v="10"/>
    <n v="10"/>
    <n v="12399.19"/>
    <n v="0.23"/>
    <n v="113748.97"/>
    <n v="36698.33"/>
    <n v="0.32300000000000001"/>
    <n v="41.96"/>
    <x v="0"/>
    <n v="1"/>
    <b v="1"/>
    <s v="Returned"/>
    <x v="0"/>
    <x v="1"/>
    <n v="5"/>
    <x v="2"/>
    <x v="26"/>
    <s v="18-25"/>
    <x v="0"/>
    <x v="0"/>
    <n v="1"/>
    <n v="1"/>
    <n v="0"/>
    <n v="1"/>
  </r>
  <r>
    <s v="ORD-02342"/>
    <d v="2022-10-11T00:00:00"/>
    <d v="2022-10-11T00:00:00"/>
    <s v="CUST03284"/>
    <s v="Pooja Bhat"/>
    <n v="31"/>
    <n v="31"/>
    <s v="Male"/>
    <s v="Male"/>
    <s v="East"/>
    <s v="Kolkata"/>
    <x v="2"/>
    <x v="4"/>
    <n v="9"/>
    <n v="9"/>
    <n v="58781.51"/>
    <n v="0.2"/>
    <n v="399047.78"/>
    <n v="43776.4"/>
    <n v="0.11"/>
    <n v="94.29"/>
    <x v="0"/>
    <n v="4"/>
    <b v="0"/>
    <s v="Delivered"/>
    <x v="1"/>
    <x v="10"/>
    <n v="2"/>
    <x v="2"/>
    <x v="26"/>
    <s v="26-35"/>
    <x v="3"/>
    <x v="0"/>
    <n v="0"/>
    <n v="1"/>
    <n v="0"/>
    <n v="1"/>
  </r>
  <r>
    <s v="ORD-02345"/>
    <d v="2022-10-11T00:00:00"/>
    <d v="2022-10-11T00:00:00"/>
    <s v="CUST71392"/>
    <s v="Kavya Shah"/>
    <n v="21"/>
    <n v="21"/>
    <s v="Male"/>
    <s v="Male"/>
    <s v="South"/>
    <s v="Chennai"/>
    <x v="4"/>
    <x v="27"/>
    <n v="4"/>
    <n v="4"/>
    <n v="1497.67"/>
    <n v="0.21"/>
    <n v="4793.8900000000003"/>
    <n v="1329.44"/>
    <n v="0.27700000000000002"/>
    <n v="68.06"/>
    <x v="4"/>
    <n v="5"/>
    <b v="0"/>
    <s v="Delivered"/>
    <x v="1"/>
    <x v="8"/>
    <n v="7"/>
    <x v="2"/>
    <x v="26"/>
    <s v="18-25"/>
    <x v="0"/>
    <x v="0"/>
    <n v="0"/>
    <n v="1"/>
    <n v="0"/>
    <n v="1"/>
  </r>
  <r>
    <s v="ORD-02337"/>
    <d v="2022-10-10T00:00:00"/>
    <d v="2022-10-10T00:00:00"/>
    <s v="CUST50406"/>
    <s v="Rohan Mehta"/>
    <n v="21"/>
    <n v="21"/>
    <s v="Male"/>
    <s v="Male"/>
    <s v="West"/>
    <s v="Ahmedabad"/>
    <x v="2"/>
    <x v="11"/>
    <n v="6"/>
    <n v="6"/>
    <n v="78971.02"/>
    <n v="0.22"/>
    <n v="377676.65"/>
    <n v="38339.769999999997"/>
    <n v="0.10199999999999999"/>
    <n v="61.31"/>
    <x v="0"/>
    <n v="3"/>
    <b v="0"/>
    <s v="Shipped"/>
    <x v="4"/>
    <x v="9"/>
    <n v="9"/>
    <x v="2"/>
    <x v="26"/>
    <s v="18-25"/>
    <x v="0"/>
    <x v="0"/>
    <n v="0"/>
    <n v="0"/>
    <n v="0"/>
    <n v="1"/>
  </r>
  <r>
    <s v="ORD-02336"/>
    <d v="2022-10-10T00:00:00"/>
    <d v="2022-10-10T00:00:00"/>
    <s v="CUST70109"/>
    <s v="Ananya Bose"/>
    <n v="52"/>
    <n v="52"/>
    <s v="Female"/>
    <s v="Female"/>
    <s v="West"/>
    <s v="Ahmedabad"/>
    <x v="3"/>
    <x v="33"/>
    <n v="8"/>
    <n v="8"/>
    <n v="473.63"/>
    <n v="0.35"/>
    <n v="3088.56"/>
    <n v="221.64"/>
    <n v="7.1999999999999995E-2"/>
    <n v="49.07"/>
    <x v="4"/>
    <n v="5"/>
    <b v="0"/>
    <s v="Shipped"/>
    <x v="4"/>
    <x v="9"/>
    <n v="9"/>
    <x v="2"/>
    <x v="26"/>
    <s v="46-60"/>
    <x v="1"/>
    <x v="0"/>
    <n v="0"/>
    <n v="0"/>
    <n v="0"/>
    <n v="1"/>
  </r>
  <r>
    <s v="ORD-02339"/>
    <d v="2022-10-10T00:00:00"/>
    <d v="2022-10-10T00:00:00"/>
    <s v="CUST12046"/>
    <s v="Kavya Verma"/>
    <n v="24"/>
    <n v="24"/>
    <s v="Other"/>
    <s v="Other"/>
    <s v="Central"/>
    <s v="Nagpur"/>
    <x v="1"/>
    <x v="34"/>
    <n v="3"/>
    <n v="3"/>
    <n v="33100.17"/>
    <n v="0.31"/>
    <n v="61633.54"/>
    <n v="15026.15"/>
    <n v="0.24399999999999999"/>
    <n v="64.31"/>
    <x v="3"/>
    <n v="2"/>
    <b v="1"/>
    <s v="Returned"/>
    <x v="0"/>
    <x v="5"/>
    <n v="8"/>
    <x v="2"/>
    <x v="26"/>
    <s v="18-25"/>
    <x v="1"/>
    <x v="0"/>
    <n v="1"/>
    <n v="1"/>
    <n v="0"/>
    <n v="1"/>
  </r>
  <r>
    <s v="ORD-02338"/>
    <d v="2022-10-10T00:00:00"/>
    <d v="2022-10-10T00:00:00"/>
    <s v="CUST94097"/>
    <s v="Aarav Joshi"/>
    <n v="60"/>
    <n v="60"/>
    <s v="Other"/>
    <s v="Other"/>
    <s v="East"/>
    <s v="Guwahati"/>
    <x v="2"/>
    <x v="39"/>
    <n v="8"/>
    <n v="8"/>
    <n v="29640.05"/>
    <n v="0.34"/>
    <n v="154607.71"/>
    <n v="15304.08"/>
    <n v="9.9000000000000005E-2"/>
    <n v="53.3"/>
    <x v="0"/>
    <n v="5"/>
    <b v="0"/>
    <s v="Shipped"/>
    <x v="4"/>
    <x v="9"/>
    <n v="9"/>
    <x v="2"/>
    <x v="26"/>
    <s v="46-60"/>
    <x v="1"/>
    <x v="0"/>
    <n v="0"/>
    <n v="0"/>
    <n v="0"/>
    <n v="1"/>
  </r>
  <r>
    <s v="ORD-02340"/>
    <d v="2022-10-10T00:00:00"/>
    <d v="2022-10-10T00:00:00"/>
    <s v="CUST46573"/>
    <s v="Sunita Mishra"/>
    <n v="43"/>
    <n v="43"/>
    <s v="Male"/>
    <s v="Male"/>
    <s v="East"/>
    <s v="Kolkata"/>
    <x v="4"/>
    <x v="36"/>
    <n v="1"/>
    <n v="1"/>
    <n v="269.23"/>
    <n v="0.35"/>
    <n v="146.46"/>
    <n v="51.64"/>
    <n v="0.35299999999999998"/>
    <n v="77.260000000000005"/>
    <x v="5"/>
    <n v="2"/>
    <b v="0"/>
    <s v="Delivered"/>
    <x v="1"/>
    <x v="5"/>
    <n v="8"/>
    <x v="2"/>
    <x v="26"/>
    <s v="36-45"/>
    <x v="1"/>
    <x v="0"/>
    <n v="0"/>
    <n v="1"/>
    <n v="0"/>
    <n v="1"/>
  </r>
  <r>
    <s v="ORD-02332"/>
    <d v="2022-10-09T00:00:00"/>
    <d v="2022-10-09T00:00:00"/>
    <s v="CUST15721"/>
    <s v="Sunita Kumar"/>
    <n v="32"/>
    <n v="32"/>
    <s v="Female"/>
    <s v="Female"/>
    <s v="West"/>
    <s v="Ahmedabad"/>
    <x v="3"/>
    <x v="14"/>
    <n v="10"/>
    <n v="10"/>
    <n v="364.93"/>
    <n v="7.0000000000000007E-2"/>
    <n v="3274.29"/>
    <n v="294.88"/>
    <n v="0.09"/>
    <n v="52.13"/>
    <x v="3"/>
    <m/>
    <b v="0"/>
    <s v="Pending"/>
    <x v="2"/>
    <x v="0"/>
    <n v="3"/>
    <x v="2"/>
    <x v="26"/>
    <s v="26-35"/>
    <x v="2"/>
    <x v="0"/>
    <n v="0"/>
    <n v="0"/>
    <n v="0"/>
    <n v="1"/>
  </r>
  <r>
    <s v="ORD-02331"/>
    <d v="2022-10-09T00:00:00"/>
    <d v="2022-10-09T00:00:00"/>
    <s v="CUST06489"/>
    <s v="Nikhil Verma"/>
    <n v="47"/>
    <n v="47"/>
    <s v="Other"/>
    <s v="Other"/>
    <s v="South"/>
    <s v="Bangalore"/>
    <x v="1"/>
    <x v="1"/>
    <n v="6"/>
    <n v="6"/>
    <n v="5535.62"/>
    <n v="0.27"/>
    <n v="20778.29"/>
    <n v="3962.34"/>
    <n v="0.191"/>
    <n v="76.760000000000005"/>
    <x v="2"/>
    <n v="3"/>
    <b v="0"/>
    <s v="Delivered"/>
    <x v="1"/>
    <x v="1"/>
    <n v="5"/>
    <x v="2"/>
    <x v="26"/>
    <s v="46-60"/>
    <x v="0"/>
    <x v="0"/>
    <n v="0"/>
    <n v="1"/>
    <n v="0"/>
    <n v="1"/>
  </r>
  <r>
    <s v="ORD-02335"/>
    <d v="2022-10-09T00:00:00"/>
    <d v="2022-10-09T00:00:00"/>
    <s v="CUST67913"/>
    <s v="Priya Shah"/>
    <n v="27"/>
    <n v="27"/>
    <s v="Female"/>
    <s v="Female"/>
    <s v="West"/>
    <s v="Pune"/>
    <x v="2"/>
    <x v="17"/>
    <n v="3"/>
    <n v="3"/>
    <n v="79758.61"/>
    <n v="0.33"/>
    <n v="167128.85999999999"/>
    <n v="19212.28"/>
    <n v="0.115"/>
    <n v="56.24"/>
    <x v="5"/>
    <n v="1"/>
    <b v="0"/>
    <s v="Cancelled"/>
    <x v="3"/>
    <x v="10"/>
    <n v="2"/>
    <x v="2"/>
    <x v="26"/>
    <s v="26-35"/>
    <x v="1"/>
    <x v="0"/>
    <n v="0"/>
    <n v="0"/>
    <n v="1"/>
    <n v="1"/>
  </r>
  <r>
    <s v="ORD-02334"/>
    <d v="2022-10-09T00:00:00"/>
    <d v="2022-10-09T00:00:00"/>
    <s v="CUST20367"/>
    <s v="Karan Gupta"/>
    <n v="21"/>
    <n v="21"/>
    <s v="Other"/>
    <s v="Other"/>
    <s v="South"/>
    <s v="Kochi"/>
    <x v="5"/>
    <x v="9"/>
    <n v="5"/>
    <n v="5"/>
    <n v="13397.51"/>
    <n v="0.34"/>
    <n v="43451.18"/>
    <n v="7788.1"/>
    <n v="0.17899999999999999"/>
    <n v="73.66"/>
    <x v="4"/>
    <n v="4"/>
    <b v="0"/>
    <s v="Delivered"/>
    <x v="1"/>
    <x v="1"/>
    <n v="5"/>
    <x v="2"/>
    <x v="26"/>
    <s v="18-25"/>
    <x v="1"/>
    <x v="0"/>
    <n v="0"/>
    <n v="1"/>
    <n v="0"/>
    <n v="1"/>
  </r>
  <r>
    <s v="ORD-02333"/>
    <d v="2022-10-09T00:00:00"/>
    <d v="2022-10-09T00:00:00"/>
    <s v="CUST56340"/>
    <s v="Pooja Mehta"/>
    <n v="26"/>
    <n v="26"/>
    <s v="Male"/>
    <s v="Male"/>
    <s v="North"/>
    <s v="Amritsar"/>
    <x v="4"/>
    <x v="8"/>
    <n v="2"/>
    <n v="2"/>
    <n v="1065.57"/>
    <m/>
    <n v="2076.0500000000002"/>
    <n v="1101.49"/>
    <n v="0.53100000000000003"/>
    <n v="25.68"/>
    <x v="0"/>
    <n v="4"/>
    <b v="0"/>
    <s v="Delivered"/>
    <x v="1"/>
    <x v="6"/>
    <n v="6"/>
    <x v="2"/>
    <x v="26"/>
    <s v="26-35"/>
    <x v="5"/>
    <x v="0"/>
    <n v="0"/>
    <n v="1"/>
    <n v="0"/>
    <n v="1"/>
  </r>
  <r>
    <s v="ORD-02330"/>
    <d v="2022-10-08T00:00:00"/>
    <d v="2022-10-08T00:00:00"/>
    <s v="CUST47001"/>
    <s v="Nikhil Mishra"/>
    <n v="29"/>
    <n v="29"/>
    <s v="Other"/>
    <s v="Other"/>
    <s v="Central"/>
    <s v="Nagpur"/>
    <x v="5"/>
    <x v="9"/>
    <n v="7"/>
    <n v="7"/>
    <n v="8342.2099999999991"/>
    <n v="0.31"/>
    <n v="46118.01"/>
    <n v="10147.74"/>
    <n v="0.22"/>
    <n v="47.94"/>
    <x v="2"/>
    <n v="5"/>
    <b v="0"/>
    <s v="Delivered"/>
    <x v="1"/>
    <x v="2"/>
    <n v="1"/>
    <x v="2"/>
    <x v="26"/>
    <s v="26-35"/>
    <x v="1"/>
    <x v="0"/>
    <n v="0"/>
    <n v="1"/>
    <n v="0"/>
    <n v="1"/>
  </r>
  <r>
    <s v="ORD-02329"/>
    <d v="2022-10-08T00:00:00"/>
    <d v="2022-10-08T00:00:00"/>
    <s v="CUST96865"/>
    <s v="Kavya Pillai"/>
    <n v="49"/>
    <n v="49"/>
    <s v="Female"/>
    <s v="Female"/>
    <s v="East"/>
    <s v="Kolkata"/>
    <x v="6"/>
    <x v="13"/>
    <n v="9"/>
    <n v="9"/>
    <n v="3350.21"/>
    <n v="0.13"/>
    <n v="25300.71"/>
    <n v="10933.1"/>
    <n v="0.432"/>
    <n v="73.040000000000006"/>
    <x v="4"/>
    <n v="2"/>
    <b v="0"/>
    <s v="Delivered"/>
    <x v="1"/>
    <x v="1"/>
    <n v="5"/>
    <x v="2"/>
    <x v="26"/>
    <s v="46-60"/>
    <x v="3"/>
    <x v="0"/>
    <n v="0"/>
    <n v="1"/>
    <n v="0"/>
    <n v="1"/>
  </r>
  <r>
    <s v="ORD-02328"/>
    <d v="2022-10-08T00:00:00"/>
    <d v="2022-10-08T00:00:00"/>
    <s v="CUST09166"/>
    <s v="Ananya Mishra"/>
    <n v="21"/>
    <n v="21"/>
    <s v="Male"/>
    <s v="Male"/>
    <s v="West"/>
    <s v="Pune"/>
    <x v="3"/>
    <x v="31"/>
    <n v="5"/>
    <n v="5"/>
    <n v="142.69999999999999"/>
    <n v="0.28999999999999998"/>
    <n v="560.89"/>
    <n v="25.3"/>
    <n v="4.4999999999999998E-2"/>
    <n v="26.87"/>
    <x v="0"/>
    <n v="5"/>
    <b v="0"/>
    <s v="Delivered"/>
    <x v="1"/>
    <x v="5"/>
    <n v="8"/>
    <x v="2"/>
    <x v="26"/>
    <s v="18-25"/>
    <x v="0"/>
    <x v="0"/>
    <n v="0"/>
    <n v="1"/>
    <n v="0"/>
    <n v="1"/>
  </r>
  <r>
    <s v="ORD-02327"/>
    <d v="2022-10-07T00:00:00"/>
    <d v="2022-10-07T00:00:00"/>
    <s v="CUST19975"/>
    <s v="Priya Kumar"/>
    <n v="23"/>
    <n v="23"/>
    <s v="Other"/>
    <s v="Other"/>
    <s v="Central"/>
    <s v="Raipur"/>
    <x v="1"/>
    <x v="2"/>
    <n v="8"/>
    <n v="8"/>
    <n v="14019.33"/>
    <n v="0.14000000000000001"/>
    <n v="89382.21"/>
    <n v="25883.45"/>
    <n v="0.28999999999999998"/>
    <n v="54.76"/>
    <x v="1"/>
    <n v="5"/>
    <b v="0"/>
    <s v="Cancelled"/>
    <x v="3"/>
    <x v="4"/>
    <n v="4"/>
    <x v="2"/>
    <x v="26"/>
    <s v="18-25"/>
    <x v="3"/>
    <x v="0"/>
    <n v="0"/>
    <n v="0"/>
    <n v="1"/>
    <n v="1"/>
  </r>
  <r>
    <s v="ORD-02325"/>
    <d v="2022-10-06T00:00:00"/>
    <d v="2022-10-06T00:00:00"/>
    <s v="CUST90684"/>
    <s v="Nisha Kumar"/>
    <n v="33"/>
    <n v="33"/>
    <s v="Other"/>
    <s v="Other"/>
    <s v="East"/>
    <s v="Guwahati"/>
    <x v="1"/>
    <x v="34"/>
    <m/>
    <m/>
    <n v="3653.99"/>
    <n v="0.28000000000000003"/>
    <n v="2715.55"/>
    <n v="857.67"/>
    <n v="0.316"/>
    <n v="97.14"/>
    <x v="1"/>
    <n v="4"/>
    <b v="0"/>
    <s v="Delivered"/>
    <x v="1"/>
    <x v="5"/>
    <n v="8"/>
    <x v="2"/>
    <x v="26"/>
    <s v="26-35"/>
    <x v="0"/>
    <x v="0"/>
    <n v="0"/>
    <n v="1"/>
    <n v="0"/>
    <n v="1"/>
  </r>
  <r>
    <s v="ORD-02324"/>
    <s v="October 06, 2022"/>
    <d v="2022-10-06T00:00:00"/>
    <s v="CUST50408"/>
    <s v="Priya Nair"/>
    <n v="44"/>
    <n v="44"/>
    <s v="Female"/>
    <s v="Female"/>
    <s v="North"/>
    <s v="Chandigarh"/>
    <x v="2"/>
    <x v="4"/>
    <n v="10"/>
    <n v="10"/>
    <n v="66222.83"/>
    <n v="0.39"/>
    <n v="364937.13"/>
    <n v="37488.21"/>
    <n v="0.10299999999999999"/>
    <n v="35.08"/>
    <x v="2"/>
    <n v="3"/>
    <b v="0"/>
    <s v="Delivered"/>
    <x v="1"/>
    <x v="9"/>
    <n v="9"/>
    <x v="2"/>
    <x v="26"/>
    <s v="36-45"/>
    <x v="1"/>
    <x v="0"/>
    <n v="0"/>
    <n v="1"/>
    <n v="0"/>
    <n v="1"/>
  </r>
  <r>
    <s v="ORD-02326"/>
    <d v="2022-10-06T00:00:00"/>
    <d v="2022-10-06T00:00:00"/>
    <s v="CUST89114"/>
    <s v="Aditya Patel"/>
    <n v="27"/>
    <n v="27"/>
    <s v="Female"/>
    <s v="Female"/>
    <s v="South"/>
    <s v="Hyderabad"/>
    <x v="1"/>
    <x v="28"/>
    <n v="9"/>
    <n v="9"/>
    <n v="22455.86"/>
    <n v="0.23"/>
    <n v="158725.76000000001"/>
    <n v="35481.879999999997"/>
    <n v="0.224"/>
    <n v="64.83"/>
    <x v="2"/>
    <n v="4"/>
    <b v="0"/>
    <s v="Delivered"/>
    <x v="1"/>
    <x v="4"/>
    <n v="4"/>
    <x v="2"/>
    <x v="26"/>
    <s v="26-35"/>
    <x v="0"/>
    <x v="0"/>
    <n v="0"/>
    <n v="1"/>
    <n v="0"/>
    <n v="1"/>
  </r>
  <r>
    <s v="ORD-02322"/>
    <d v="2022-10-05T00:00:00"/>
    <d v="2022-10-05T00:00:00"/>
    <s v="CUST93809"/>
    <s v="Kavya Sharma"/>
    <n v="44"/>
    <n v="44"/>
    <s v="Other"/>
    <s v="Other"/>
    <s v="Central"/>
    <s v="Indore"/>
    <x v="1"/>
    <x v="28"/>
    <n v="8"/>
    <n v="8"/>
    <n v="32195.15"/>
    <n v="0.25"/>
    <n v="191258.73"/>
    <n v="53878.3"/>
    <n v="0.28199999999999997"/>
    <n v="67.87"/>
    <x v="1"/>
    <n v="2"/>
    <b v="0"/>
    <s v="Delivered"/>
    <x v="1"/>
    <x v="4"/>
    <n v="4"/>
    <x v="2"/>
    <x v="26"/>
    <s v="36-45"/>
    <x v="0"/>
    <x v="0"/>
    <n v="0"/>
    <n v="1"/>
    <n v="0"/>
    <n v="1"/>
  </r>
  <r>
    <s v="ORD-02321"/>
    <d v="2022-10-05T00:00:00"/>
    <d v="2022-10-05T00:00:00"/>
    <s v="CUST59579"/>
    <s v="Aarav Mehta"/>
    <n v="47"/>
    <n v="47"/>
    <s v="Male"/>
    <s v="Male"/>
    <s v="Central"/>
    <s v="Indore"/>
    <x v="0"/>
    <x v="38"/>
    <n v="9"/>
    <n v="9"/>
    <n v="2425.6799999999998"/>
    <n v="0.16"/>
    <n v="13573.13"/>
    <n v="3678.22"/>
    <n v="0.27100000000000002"/>
    <n v="64.69"/>
    <x v="3"/>
    <n v="1"/>
    <b v="0"/>
    <s v="Delivered"/>
    <x v="1"/>
    <x v="9"/>
    <n v="9"/>
    <x v="2"/>
    <x v="26"/>
    <s v="46-60"/>
    <x v="3"/>
    <x v="0"/>
    <n v="0"/>
    <n v="1"/>
    <n v="0"/>
    <n v="1"/>
  </r>
  <r>
    <s v="ORD-02320"/>
    <d v="2022-10-05T00:00:00"/>
    <d v="2022-10-05T00:00:00"/>
    <s v="CUST01629"/>
    <s v="Sanjay Patel"/>
    <n v="20"/>
    <n v="20"/>
    <s v="Male"/>
    <s v="Male"/>
    <s v="North"/>
    <s v="Amritsar"/>
    <x v="1"/>
    <x v="3"/>
    <n v="9"/>
    <n v="9"/>
    <n v="14626.63"/>
    <n v="0.32"/>
    <n v="81959.990000000005"/>
    <n v="31885.26"/>
    <n v="0.38900000000000001"/>
    <n v="43.74"/>
    <x v="4"/>
    <n v="5"/>
    <b v="0"/>
    <s v="Delivered"/>
    <x v="1"/>
    <x v="2"/>
    <n v="1"/>
    <x v="2"/>
    <x v="26"/>
    <s v="18-25"/>
    <x v="1"/>
    <x v="0"/>
    <n v="0"/>
    <n v="1"/>
    <n v="0"/>
    <n v="1"/>
  </r>
  <r>
    <s v="ORD-02323"/>
    <d v="2022-10-05T00:00:00"/>
    <d v="2022-10-05T00:00:00"/>
    <s v="CUST41015"/>
    <s v="Vikram Singh"/>
    <n v="42"/>
    <n v="42"/>
    <s v="Other"/>
    <s v="Other"/>
    <s v="Central"/>
    <s v="Bhopal"/>
    <x v="5"/>
    <x v="9"/>
    <n v="5"/>
    <n v="5"/>
    <n v="5297.3"/>
    <n v="0.23"/>
    <n v="22206.97"/>
    <n v="5436.01"/>
    <n v="0.245"/>
    <n v="64.510000000000005"/>
    <x v="3"/>
    <n v="3"/>
    <b v="0"/>
    <s v="Delivered"/>
    <x v="1"/>
    <x v="10"/>
    <n v="2"/>
    <x v="2"/>
    <x v="26"/>
    <s v="36-45"/>
    <x v="0"/>
    <x v="0"/>
    <n v="0"/>
    <n v="1"/>
    <n v="0"/>
    <n v="1"/>
  </r>
  <r>
    <s v="ORD-02319"/>
    <d v="2022-10-05T00:00:00"/>
    <d v="2022-10-05T00:00:00"/>
    <s v="CUST10347"/>
    <s v="Aditya Nair"/>
    <n v="24"/>
    <n v="24"/>
    <s v="Other"/>
    <s v="Other"/>
    <s v="Central"/>
    <s v="Raipur"/>
    <x v="5"/>
    <x v="41"/>
    <n v="2"/>
    <n v="2"/>
    <n v="14531.26"/>
    <n v="0.22"/>
    <n v="19868.59"/>
    <n v="2388.6"/>
    <n v="0.12"/>
    <n v="58.71"/>
    <x v="3"/>
    <n v="5"/>
    <b v="0"/>
    <s v="Delivered"/>
    <x v="1"/>
    <x v="2"/>
    <n v="1"/>
    <x v="2"/>
    <x v="26"/>
    <s v="18-25"/>
    <x v="0"/>
    <x v="0"/>
    <n v="0"/>
    <n v="1"/>
    <n v="0"/>
    <n v="1"/>
  </r>
  <r>
    <s v="ORD-02316"/>
    <d v="2022-10-04T00:00:00"/>
    <d v="2022-10-04T00:00:00"/>
    <s v="CUST62789"/>
    <s v="Ananya Gupta"/>
    <n v="40"/>
    <n v="40"/>
    <s v="Other"/>
    <s v="Other"/>
    <s v="South"/>
    <s v="Kochi"/>
    <x v="3"/>
    <x v="31"/>
    <n v="4"/>
    <n v="4"/>
    <n v="314.73"/>
    <n v="0.15"/>
    <n v="998.21"/>
    <n v="61.22"/>
    <n v="6.0999999999999999E-2"/>
    <n v="79"/>
    <x v="1"/>
    <m/>
    <b v="0"/>
    <s v="Delivered"/>
    <x v="1"/>
    <x v="5"/>
    <n v="8"/>
    <x v="2"/>
    <x v="26"/>
    <s v="36-45"/>
    <x v="3"/>
    <x v="0"/>
    <n v="0"/>
    <n v="1"/>
    <n v="0"/>
    <n v="1"/>
  </r>
  <r>
    <s v="ORD-02317"/>
    <d v="2022-10-04T00:00:00"/>
    <d v="2022-10-04T00:00:00"/>
    <s v="CUST47149"/>
    <s v="Amit Verma"/>
    <n v="41"/>
    <n v="41"/>
    <s v="Other"/>
    <s v="Other"/>
    <s v="North"/>
    <s v="Delhi"/>
    <x v="6"/>
    <x v="13"/>
    <n v="7"/>
    <n v="7"/>
    <n v="3985.89"/>
    <n v="0.33"/>
    <n v="19751.990000000002"/>
    <n v="7041.24"/>
    <n v="0.35599999999999998"/>
    <n v="37.549999999999997"/>
    <x v="3"/>
    <n v="5"/>
    <b v="0"/>
    <s v="Shipped"/>
    <x v="4"/>
    <x v="10"/>
    <n v="2"/>
    <x v="2"/>
    <x v="26"/>
    <s v="36-45"/>
    <x v="1"/>
    <x v="0"/>
    <n v="0"/>
    <n v="0"/>
    <n v="0"/>
    <n v="1"/>
  </r>
  <r>
    <s v="ORD-02318"/>
    <d v="2022-10-04T00:00:00"/>
    <d v="2022-10-04T00:00:00"/>
    <s v="CUST67509"/>
    <s v="Vikram Pillai"/>
    <n v="32"/>
    <n v="32"/>
    <s v="Male"/>
    <s v="Male"/>
    <s v="South"/>
    <s v="Hyderabad"/>
    <x v="1"/>
    <x v="20"/>
    <n v="3"/>
    <n v="3"/>
    <n v="18611.53"/>
    <n v="0.04"/>
    <n v="52590.42"/>
    <n v="13887.81"/>
    <n v="0.26400000000000001"/>
    <n v="99.49"/>
    <x v="5"/>
    <n v="3"/>
    <b v="0"/>
    <s v="Delivered"/>
    <x v="1"/>
    <x v="4"/>
    <n v="4"/>
    <x v="2"/>
    <x v="26"/>
    <s v="26-35"/>
    <x v="2"/>
    <x v="0"/>
    <n v="0"/>
    <n v="1"/>
    <n v="0"/>
    <n v="1"/>
  </r>
  <r>
    <s v="ORD-02315"/>
    <d v="2022-10-03T00:00:00"/>
    <d v="2022-10-03T00:00:00"/>
    <s v="CUST44222"/>
    <s v="Nikhil Pillai"/>
    <n v="37"/>
    <n v="37"/>
    <s v="Other"/>
    <s v="Other"/>
    <s v="North"/>
    <s v="Ludhiana"/>
    <x v="3"/>
    <x v="25"/>
    <n v="4"/>
    <n v="4"/>
    <n v="385.4"/>
    <n v="0.06"/>
    <n v="1455"/>
    <n v="86.48"/>
    <n v="5.8999999999999997E-2"/>
    <n v="49.02"/>
    <x v="1"/>
    <n v="5"/>
    <b v="0"/>
    <s v="Delivered"/>
    <x v="1"/>
    <x v="9"/>
    <n v="9"/>
    <x v="2"/>
    <x v="26"/>
    <s v="36-45"/>
    <x v="2"/>
    <x v="0"/>
    <n v="0"/>
    <n v="1"/>
    <n v="0"/>
    <n v="1"/>
  </r>
  <r>
    <s v="ORD-02314"/>
    <d v="2022-10-03T00:00:00"/>
    <d v="2022-10-03T00:00:00"/>
    <s v="CUST99949"/>
    <s v="Karan Mishra"/>
    <n v="36"/>
    <n v="36"/>
    <s v="Other"/>
    <s v="Other"/>
    <s v="East"/>
    <s v="Kolkata"/>
    <x v="3"/>
    <x v="40"/>
    <n v="7"/>
    <n v="7"/>
    <n v="490.56"/>
    <n v="0.36"/>
    <n v="2209.98"/>
    <n v="120.11"/>
    <n v="5.3999999999999999E-2"/>
    <n v="92.2"/>
    <x v="4"/>
    <n v="3"/>
    <b v="0"/>
    <s v="Shipped"/>
    <x v="4"/>
    <x v="10"/>
    <n v="2"/>
    <x v="2"/>
    <x v="26"/>
    <s v="36-45"/>
    <x v="1"/>
    <x v="0"/>
    <n v="0"/>
    <n v="0"/>
    <n v="0"/>
    <n v="1"/>
  </r>
  <r>
    <s v="ORD-02313"/>
    <d v="2022-10-02T00:00:00"/>
    <d v="2022-10-02T00:00:00"/>
    <s v="CUST66337"/>
    <s v="Kavya Singh"/>
    <m/>
    <m/>
    <s v="Female"/>
    <s v="Female"/>
    <s v="South"/>
    <s v="Bangalore"/>
    <x v="6"/>
    <x v="37"/>
    <n v="10"/>
    <n v="10"/>
    <n v="2259.7800000000002"/>
    <n v="0.04"/>
    <n v="20953.37"/>
    <n v="7949.05"/>
    <n v="0.379"/>
    <n v="52.93"/>
    <x v="3"/>
    <n v="5"/>
    <b v="0"/>
    <s v="Delivered"/>
    <x v="1"/>
    <x v="8"/>
    <n v="7"/>
    <x v="2"/>
    <x v="26"/>
    <s v="Unknown"/>
    <x v="2"/>
    <x v="0"/>
    <n v="0"/>
    <n v="1"/>
    <n v="0"/>
    <n v="1"/>
  </r>
  <r>
    <s v="ORD-02310"/>
    <d v="2022-10-01T00:00:00"/>
    <d v="2022-10-01T00:00:00"/>
    <s v="CUST33052"/>
    <s v="Sunita Bhat"/>
    <n v="32"/>
    <n v="32"/>
    <s v="Other"/>
    <s v="Other"/>
    <s v="North"/>
    <s v="Amritsar"/>
    <x v="0"/>
    <x v="38"/>
    <n v="8"/>
    <n v="8"/>
    <n v="963.22"/>
    <n v="0.23"/>
    <n v="5534.19"/>
    <n v="2484.8000000000002"/>
    <n v="0.44900000000000001"/>
    <n v="60.98"/>
    <x v="0"/>
    <n v="3"/>
    <b v="0"/>
    <s v="Delivered"/>
    <x v="1"/>
    <x v="0"/>
    <n v="3"/>
    <x v="2"/>
    <x v="26"/>
    <s v="26-35"/>
    <x v="0"/>
    <x v="0"/>
    <n v="0"/>
    <n v="1"/>
    <n v="0"/>
    <n v="1"/>
  </r>
  <r>
    <s v="ORD-02312"/>
    <d v="2022-10-01T00:00:00"/>
    <d v="2022-10-01T00:00:00"/>
    <s v="CUST81714"/>
    <s v="Rohan Kumar"/>
    <n v="32"/>
    <n v="32"/>
    <s v="Female"/>
    <s v="Female"/>
    <s v="East"/>
    <s v="Patna"/>
    <x v="0"/>
    <x v="16"/>
    <n v="10"/>
    <n v="10"/>
    <n v="909.09"/>
    <n v="0.28999999999999998"/>
    <n v="6829.99"/>
    <n v="3214.22"/>
    <n v="0.47099999999999997"/>
    <n v="86.69"/>
    <x v="1"/>
    <n v="2"/>
    <b v="0"/>
    <s v="Delivered"/>
    <x v="1"/>
    <x v="4"/>
    <n v="4"/>
    <x v="2"/>
    <x v="26"/>
    <s v="26-35"/>
    <x v="0"/>
    <x v="0"/>
    <n v="0"/>
    <n v="1"/>
    <n v="0"/>
    <n v="1"/>
  </r>
  <r>
    <s v="ORD-02311"/>
    <d v="2022-10-01T00:00:00"/>
    <d v="2022-10-01T00:00:00"/>
    <s v="CUST01001"/>
    <s v="Karan Sharma"/>
    <n v="44"/>
    <n v="44"/>
    <s v="Male"/>
    <s v="Male"/>
    <s v="North"/>
    <s v="Amritsar"/>
    <x v="1"/>
    <x v="20"/>
    <n v="3"/>
    <n v="3"/>
    <n v="27210.05"/>
    <n v="0.19"/>
    <n v="62722.39"/>
    <n v="17708.259999999998"/>
    <n v="0.28199999999999997"/>
    <n v="59.37"/>
    <x v="4"/>
    <n v="2"/>
    <b v="0"/>
    <s v="Delivered"/>
    <x v="1"/>
    <x v="0"/>
    <n v="3"/>
    <x v="2"/>
    <x v="26"/>
    <s v="36-45"/>
    <x v="3"/>
    <x v="0"/>
    <n v="0"/>
    <n v="1"/>
    <n v="0"/>
    <n v="1"/>
  </r>
  <r>
    <s v="ORD-02308"/>
    <d v="2022-09-30T00:00:00"/>
    <d v="2022-09-30T00:00:00"/>
    <s v="CUST13492"/>
    <s v="Karan Reddy"/>
    <n v="35"/>
    <n v="35"/>
    <s v="Female"/>
    <s v="Female"/>
    <s v="North"/>
    <s v="Delhi"/>
    <x v="4"/>
    <x v="27"/>
    <n v="4"/>
    <n v="4"/>
    <n v="288.41000000000003"/>
    <n v="0.11"/>
    <n v="1085.19"/>
    <n v="430.86"/>
    <n v="0.39700000000000002"/>
    <n v="39.44"/>
    <x v="5"/>
    <n v="5"/>
    <b v="1"/>
    <s v="Returned"/>
    <x v="0"/>
    <x v="2"/>
    <n v="1"/>
    <x v="2"/>
    <x v="27"/>
    <s v="26-35"/>
    <x v="3"/>
    <x v="0"/>
    <n v="1"/>
    <n v="1"/>
    <n v="0"/>
    <n v="1"/>
  </r>
  <r>
    <s v="ORD-02309"/>
    <d v="2022-09-30T00:00:00"/>
    <d v="2022-09-30T00:00:00"/>
    <s v="CUST06929"/>
    <s v="Priya Verma"/>
    <n v="24"/>
    <n v="24"/>
    <s v="Other"/>
    <s v="Other"/>
    <s v="Central"/>
    <s v="Raipur"/>
    <x v="1"/>
    <x v="3"/>
    <n v="3"/>
    <n v="3"/>
    <n v="34037.07"/>
    <n v="0.1"/>
    <n v="115980.74"/>
    <n v="26885.75"/>
    <n v="0.23200000000000001"/>
    <n v="49.16"/>
    <x v="3"/>
    <n v="2"/>
    <b v="0"/>
    <s v="Delivered"/>
    <x v="1"/>
    <x v="5"/>
    <n v="8"/>
    <x v="2"/>
    <x v="27"/>
    <s v="18-25"/>
    <x v="2"/>
    <x v="0"/>
    <n v="0"/>
    <n v="1"/>
    <n v="0"/>
    <n v="1"/>
  </r>
  <r>
    <s v="ORD-02307"/>
    <d v="2022-09-29T00:00:00"/>
    <d v="2022-09-29T00:00:00"/>
    <s v="CUST02936"/>
    <s v="Amit Sharma"/>
    <n v="35"/>
    <n v="35"/>
    <s v="F"/>
    <s v="Female"/>
    <s v="North"/>
    <s v="Amritsar"/>
    <x v="4"/>
    <x v="7"/>
    <n v="10"/>
    <n v="10"/>
    <n v="723.67"/>
    <n v="0.04"/>
    <n v="9456.02"/>
    <n v="3461.29"/>
    <n v="0.36599999999999999"/>
    <n v="54.96"/>
    <x v="4"/>
    <m/>
    <b v="1"/>
    <s v="Returned"/>
    <x v="0"/>
    <x v="8"/>
    <n v="7"/>
    <x v="2"/>
    <x v="27"/>
    <s v="26-35"/>
    <x v="2"/>
    <x v="0"/>
    <n v="1"/>
    <n v="1"/>
    <n v="0"/>
    <n v="1"/>
  </r>
  <r>
    <s v="ORD-02306"/>
    <d v="2022-09-29T00:00:00"/>
    <d v="2022-09-29T00:00:00"/>
    <s v="CUST12892"/>
    <s v="Nisha Pillai"/>
    <n v="35"/>
    <n v="35"/>
    <s v="Male"/>
    <s v="Male"/>
    <s v="Central"/>
    <s v="Nagpur"/>
    <x v="6"/>
    <x v="21"/>
    <n v="2"/>
    <n v="2"/>
    <n v="3165.33"/>
    <n v="0.27"/>
    <n v="5468.29"/>
    <n v="1737.74"/>
    <n v="0.318"/>
    <n v="73.28"/>
    <x v="2"/>
    <n v="4"/>
    <b v="0"/>
    <s v="Delivered"/>
    <x v="1"/>
    <x v="10"/>
    <n v="2"/>
    <x v="2"/>
    <x v="27"/>
    <s v="26-35"/>
    <x v="0"/>
    <x v="0"/>
    <n v="0"/>
    <n v="1"/>
    <n v="0"/>
    <n v="1"/>
  </r>
  <r>
    <s v="ORD-02303"/>
    <d v="2022-09-27T00:00:00"/>
    <d v="2022-09-27T00:00:00"/>
    <s v="CUST73687"/>
    <s v="Shreya Iyer"/>
    <n v="35"/>
    <n v="35"/>
    <s v="Male"/>
    <s v="Male"/>
    <s v="West"/>
    <s v="Pune"/>
    <x v="1"/>
    <x v="20"/>
    <n v="6"/>
    <n v="6"/>
    <n v="4727.2"/>
    <n v="0.3"/>
    <n v="22747.1"/>
    <n v="6128.52"/>
    <n v="0.26900000000000002"/>
    <n v="85.09"/>
    <x v="4"/>
    <n v="5"/>
    <b v="0"/>
    <s v="Shipped"/>
    <x v="4"/>
    <x v="9"/>
    <n v="9"/>
    <x v="2"/>
    <x v="27"/>
    <s v="26-35"/>
    <x v="0"/>
    <x v="0"/>
    <n v="0"/>
    <n v="0"/>
    <n v="0"/>
    <n v="1"/>
  </r>
  <r>
    <s v="ORD-02305"/>
    <d v="2022-09-27T00:00:00"/>
    <d v="2022-09-27T00:00:00"/>
    <s v="CUST86884"/>
    <s v="Ritu Iyer"/>
    <n v="28"/>
    <n v="28"/>
    <s v="Other"/>
    <s v="Other"/>
    <s v="West"/>
    <s v="Mumbai"/>
    <x v="2"/>
    <x v="30"/>
    <n v="9"/>
    <n v="9"/>
    <n v="29921.759999999998"/>
    <n v="0.33"/>
    <n v="187176.31"/>
    <n v="25938.95"/>
    <n v="0.13900000000000001"/>
    <n v="66.52"/>
    <x v="5"/>
    <n v="5"/>
    <b v="0"/>
    <s v="Shipped"/>
    <x v="4"/>
    <x v="5"/>
    <n v="8"/>
    <x v="2"/>
    <x v="27"/>
    <s v="26-35"/>
    <x v="1"/>
    <x v="0"/>
    <n v="0"/>
    <n v="0"/>
    <n v="0"/>
    <n v="1"/>
  </r>
  <r>
    <s v="ORD-02304"/>
    <d v="2022-09-27T00:00:00"/>
    <d v="2022-09-27T00:00:00"/>
    <s v="CUST81774"/>
    <s v="Meera Iyer"/>
    <n v="34"/>
    <n v="34"/>
    <s v="Male"/>
    <s v="Male"/>
    <s v="East"/>
    <s v="Guwahati"/>
    <x v="0"/>
    <x v="38"/>
    <n v="8"/>
    <n v="8"/>
    <n v="1956.04"/>
    <n v="0.05"/>
    <n v="16158.29"/>
    <n v="7683.48"/>
    <n v="0.47599999999999998"/>
    <n v="90.07"/>
    <x v="0"/>
    <n v="1"/>
    <b v="0"/>
    <s v="Cancelled"/>
    <x v="3"/>
    <x v="4"/>
    <n v="4"/>
    <x v="2"/>
    <x v="27"/>
    <s v="26-35"/>
    <x v="2"/>
    <x v="0"/>
    <n v="0"/>
    <n v="0"/>
    <n v="1"/>
    <n v="1"/>
  </r>
  <r>
    <s v="ORD-02302"/>
    <d v="2022-09-25T00:00:00"/>
    <d v="2022-09-25T00:00:00"/>
    <s v="CUST57376"/>
    <s v="Aarav Singh"/>
    <n v="30"/>
    <n v="30"/>
    <s v="Male"/>
    <s v="Male"/>
    <s v="Central"/>
    <s v="Nagpur"/>
    <x v="6"/>
    <x v="37"/>
    <n v="2"/>
    <n v="2"/>
    <n v="1047.08"/>
    <n v="0.14000000000000001"/>
    <n v="2238.06"/>
    <n v="854.12"/>
    <n v="0.38200000000000001"/>
    <n v="49.15"/>
    <x v="4"/>
    <n v="5"/>
    <b v="0"/>
    <s v="Delivered"/>
    <x v="1"/>
    <x v="6"/>
    <n v="6"/>
    <x v="2"/>
    <x v="27"/>
    <s v="26-35"/>
    <x v="3"/>
    <x v="0"/>
    <n v="0"/>
    <n v="1"/>
    <n v="0"/>
    <n v="1"/>
  </r>
  <r>
    <s v="ORD-02301"/>
    <d v="2022-09-25T00:00:00"/>
    <d v="2022-09-25T00:00:00"/>
    <s v="CUST94749"/>
    <s v="Aarav Patel"/>
    <n v="52"/>
    <n v="52"/>
    <s v="Other"/>
    <s v="Other"/>
    <s v="South"/>
    <s v="Hyderabad"/>
    <x v="0"/>
    <x v="38"/>
    <n v="3"/>
    <n v="3"/>
    <n v="1334.72"/>
    <n v="0.14000000000000001"/>
    <n v="4167.5"/>
    <n v="1517.77"/>
    <n v="0.36399999999999999"/>
    <n v="68.86"/>
    <x v="4"/>
    <n v="1"/>
    <b v="0"/>
    <s v="Delivered"/>
    <x v="1"/>
    <x v="1"/>
    <n v="5"/>
    <x v="2"/>
    <x v="27"/>
    <s v="46-60"/>
    <x v="3"/>
    <x v="0"/>
    <n v="0"/>
    <n v="1"/>
    <n v="0"/>
    <n v="1"/>
  </r>
  <r>
    <s v="ORD-02298"/>
    <d v="2022-09-24T00:00:00"/>
    <d v="2022-09-24T00:00:00"/>
    <s v="CUST36266"/>
    <s v="Ritu Verma"/>
    <n v="31"/>
    <n v="31"/>
    <s v="Other"/>
    <s v="Other"/>
    <s v="East"/>
    <s v="Guwahati"/>
    <x v="5"/>
    <x v="41"/>
    <n v="10"/>
    <n v="10"/>
    <n v="4545.91"/>
    <n v="0.01"/>
    <n v="55303.33"/>
    <n v="13195.84"/>
    <n v="0.23899999999999999"/>
    <n v="71.77"/>
    <x v="0"/>
    <n v="3"/>
    <b v="0"/>
    <s v="Delivered"/>
    <x v="1"/>
    <x v="9"/>
    <n v="9"/>
    <x v="2"/>
    <x v="27"/>
    <s v="26-35"/>
    <x v="2"/>
    <x v="0"/>
    <n v="0"/>
    <n v="1"/>
    <n v="0"/>
    <n v="1"/>
  </r>
  <r>
    <s v="ORD-02299"/>
    <d v="2022-09-24T00:00:00"/>
    <d v="2022-09-24T00:00:00"/>
    <s v="CUST52655"/>
    <s v="Ritu Verma"/>
    <n v="30"/>
    <n v="30"/>
    <s v="Female"/>
    <s v="Female"/>
    <s v="South"/>
    <s v="Bangalore"/>
    <x v="3"/>
    <x v="25"/>
    <n v="3"/>
    <n v="3"/>
    <n v="236.04"/>
    <n v="0.01"/>
    <n v="832.73"/>
    <n v="49.56"/>
    <n v="0.06"/>
    <n v="57.97"/>
    <x v="2"/>
    <n v="3"/>
    <b v="1"/>
    <s v="Returned"/>
    <x v="0"/>
    <x v="5"/>
    <n v="8"/>
    <x v="2"/>
    <x v="27"/>
    <s v="26-35"/>
    <x v="2"/>
    <x v="0"/>
    <n v="1"/>
    <n v="1"/>
    <n v="0"/>
    <n v="1"/>
  </r>
  <r>
    <s v="ORD-02300"/>
    <d v="2022-09-24T00:00:00"/>
    <d v="2022-09-24T00:00:00"/>
    <s v="CUST99451"/>
    <s v="Nikhil Joshi"/>
    <n v="30"/>
    <n v="30"/>
    <s v="Other"/>
    <s v="Other"/>
    <s v="North"/>
    <s v="Amritsar"/>
    <x v="4"/>
    <x v="8"/>
    <m/>
    <m/>
    <n v="1447.1"/>
    <n v="7.0000000000000007E-2"/>
    <n v="1543.04"/>
    <n v="589.91"/>
    <n v="0.38200000000000001"/>
    <n v="58.15"/>
    <x v="1"/>
    <m/>
    <b v="0"/>
    <s v="Delivered"/>
    <x v="1"/>
    <x v="10"/>
    <n v="2"/>
    <x v="2"/>
    <x v="27"/>
    <s v="26-35"/>
    <x v="2"/>
    <x v="0"/>
    <n v="0"/>
    <n v="1"/>
    <n v="0"/>
    <n v="1"/>
  </r>
  <r>
    <s v="ORD-02295"/>
    <d v="2022-09-23T00:00:00"/>
    <d v="2022-09-23T00:00:00"/>
    <s v="CUST16205"/>
    <s v="Arjun Kapoor"/>
    <n v="32"/>
    <n v="32"/>
    <s v="Male"/>
    <s v="Male"/>
    <s v="East"/>
    <s v="Guwahati"/>
    <x v="5"/>
    <x v="12"/>
    <m/>
    <m/>
    <n v="7290.72"/>
    <n v="0"/>
    <n v="8729.66"/>
    <n v="2532.61"/>
    <n v="0.28999999999999998"/>
    <n v="59.36"/>
    <x v="0"/>
    <n v="5"/>
    <b v="0"/>
    <s v="Delivered"/>
    <x v="1"/>
    <x v="10"/>
    <n v="2"/>
    <x v="2"/>
    <x v="27"/>
    <s v="26-35"/>
    <x v="4"/>
    <x v="0"/>
    <n v="0"/>
    <n v="1"/>
    <n v="0"/>
    <n v="1"/>
  </r>
  <r>
    <s v="ORD-02297"/>
    <d v="2022-09-23T00:00:00"/>
    <d v="2022-09-23T00:00:00"/>
    <s v="CUST42672"/>
    <s v="Kavya Nair"/>
    <n v="33"/>
    <n v="33"/>
    <s v="Male"/>
    <s v="Male"/>
    <s v="West"/>
    <s v="Mumbai"/>
    <x v="0"/>
    <x v="6"/>
    <n v="5"/>
    <n v="5"/>
    <n v="926.42"/>
    <n v="0.25"/>
    <n v="3809.66"/>
    <n v="1528.7"/>
    <n v="0.40100000000000002"/>
    <n v="64.010000000000005"/>
    <x v="5"/>
    <n v="5"/>
    <b v="0"/>
    <s v="Shipped"/>
    <x v="4"/>
    <x v="6"/>
    <n v="6"/>
    <x v="2"/>
    <x v="27"/>
    <s v="26-35"/>
    <x v="0"/>
    <x v="0"/>
    <n v="0"/>
    <n v="0"/>
    <n v="0"/>
    <n v="1"/>
  </r>
  <r>
    <s v="ORD-02296"/>
    <d v="2022-09-23T00:00:00"/>
    <d v="2022-09-23T00:00:00"/>
    <s v="CUST31681"/>
    <s v="Ananya Rao"/>
    <n v="20"/>
    <n v="20"/>
    <s v="Other"/>
    <s v="Other"/>
    <s v="South"/>
    <s v="Kochi"/>
    <x v="5"/>
    <x v="12"/>
    <n v="3"/>
    <n v="3"/>
    <n v="8809.7199999999993"/>
    <n v="0.38"/>
    <n v="18286.54"/>
    <n v="4538.3999999999996"/>
    <n v="0.248"/>
    <n v="76.08"/>
    <x v="5"/>
    <n v="5"/>
    <b v="1"/>
    <s v="Returned"/>
    <x v="0"/>
    <x v="9"/>
    <n v="9"/>
    <x v="2"/>
    <x v="27"/>
    <s v="18-25"/>
    <x v="1"/>
    <x v="0"/>
    <n v="1"/>
    <n v="1"/>
    <n v="0"/>
    <n v="1"/>
  </r>
  <r>
    <s v="ORD-02294"/>
    <d v="2022-09-22T00:00:00"/>
    <d v="2022-09-22T00:00:00"/>
    <s v="CUST45988"/>
    <s v="Sanjay Das"/>
    <n v="33"/>
    <n v="33"/>
    <s v="Male"/>
    <s v="Male"/>
    <s v="North"/>
    <s v="Amritsar"/>
    <x v="0"/>
    <x v="38"/>
    <n v="7"/>
    <n v="7"/>
    <n v="437.18"/>
    <n v="0.02"/>
    <n v="3874.82"/>
    <n v="1697.95"/>
    <n v="0.438"/>
    <n v="54.03"/>
    <x v="1"/>
    <n v="2"/>
    <b v="0"/>
    <s v="Delivered"/>
    <x v="1"/>
    <x v="5"/>
    <n v="8"/>
    <x v="2"/>
    <x v="27"/>
    <s v="26-35"/>
    <x v="2"/>
    <x v="0"/>
    <n v="0"/>
    <n v="1"/>
    <n v="0"/>
    <n v="1"/>
  </r>
  <r>
    <s v="ORD-02292"/>
    <d v="2022-09-21T00:00:00"/>
    <d v="2022-09-21T00:00:00"/>
    <s v="CUST08013"/>
    <s v="Ritu Gupta"/>
    <n v="41"/>
    <n v="41"/>
    <s v="Other"/>
    <s v="Other"/>
    <s v="East"/>
    <s v="Bhubaneswar"/>
    <x v="5"/>
    <x v="41"/>
    <n v="2"/>
    <n v="2"/>
    <n v="8645.73"/>
    <n v="0.24"/>
    <n v="14376.69"/>
    <n v="3461.36"/>
    <n v="0.24099999999999999"/>
    <n v="94.07"/>
    <x v="0"/>
    <n v="4"/>
    <b v="1"/>
    <s v="Returned"/>
    <x v="0"/>
    <x v="0"/>
    <n v="3"/>
    <x v="2"/>
    <x v="27"/>
    <s v="36-45"/>
    <x v="0"/>
    <x v="0"/>
    <n v="1"/>
    <n v="1"/>
    <n v="0"/>
    <n v="1"/>
  </r>
  <r>
    <s v="ORD-02293"/>
    <d v="2022-09-21T00:00:00"/>
    <d v="2022-09-21T00:00:00"/>
    <s v="CUST83140"/>
    <s v="Kavya Iyer"/>
    <n v="19"/>
    <n v="19"/>
    <s v="Male"/>
    <s v="Male"/>
    <s v="Central"/>
    <s v="Raipur"/>
    <x v="1"/>
    <x v="34"/>
    <n v="9"/>
    <n v="9"/>
    <n v="11670.17"/>
    <n v="0.28999999999999998"/>
    <n v="98477.31"/>
    <n v="25127.73"/>
    <n v="0.255"/>
    <n v="70.569999999999993"/>
    <x v="2"/>
    <n v="2"/>
    <b v="0"/>
    <s v="Pending"/>
    <x v="2"/>
    <x v="1"/>
    <n v="5"/>
    <x v="2"/>
    <x v="27"/>
    <s v="18-25"/>
    <x v="0"/>
    <x v="0"/>
    <n v="0"/>
    <n v="0"/>
    <n v="0"/>
    <n v="1"/>
  </r>
  <r>
    <s v="ORD-02291"/>
    <d v="2022-09-21T00:00:00"/>
    <d v="2022-09-21T00:00:00"/>
    <s v="CUST86351"/>
    <s v="Rohan Iyer"/>
    <n v="54"/>
    <n v="54"/>
    <s v="Female"/>
    <s v="Female"/>
    <s v="Central"/>
    <s v="Indore"/>
    <x v="4"/>
    <x v="8"/>
    <n v="2"/>
    <n v="2"/>
    <n v="1340.31"/>
    <n v="0.03"/>
    <n v="2902.07"/>
    <n v="1116.1600000000001"/>
    <n v="0.38500000000000001"/>
    <n v="67.16"/>
    <x v="0"/>
    <n v="4"/>
    <b v="0"/>
    <s v="Pending"/>
    <x v="2"/>
    <x v="8"/>
    <n v="7"/>
    <x v="2"/>
    <x v="27"/>
    <s v="46-60"/>
    <x v="2"/>
    <x v="0"/>
    <n v="0"/>
    <n v="0"/>
    <n v="0"/>
    <n v="1"/>
  </r>
  <r>
    <s v="ORD-02290"/>
    <d v="2022-09-20T00:00:00"/>
    <d v="2022-09-20T00:00:00"/>
    <s v="CUST57859"/>
    <s v="Arjun Chatterjee"/>
    <n v="33"/>
    <n v="33"/>
    <s v="Male"/>
    <s v="Male"/>
    <s v="South"/>
    <s v="Bangalore"/>
    <x v="1"/>
    <x v="34"/>
    <n v="10"/>
    <n v="10"/>
    <n v="29389.24"/>
    <n v="0.04"/>
    <n v="314322.83"/>
    <n v="104400.15"/>
    <n v="0.33200000000000002"/>
    <n v="66.52"/>
    <x v="1"/>
    <n v="1"/>
    <b v="0"/>
    <s v="Delivered"/>
    <x v="1"/>
    <x v="6"/>
    <n v="6"/>
    <x v="2"/>
    <x v="27"/>
    <s v="26-35"/>
    <x v="2"/>
    <x v="0"/>
    <n v="0"/>
    <n v="1"/>
    <n v="0"/>
    <n v="1"/>
  </r>
  <r>
    <s v="ORD-02288"/>
    <d v="2022-09-20T00:00:00"/>
    <d v="2022-09-20T00:00:00"/>
    <s v="CUST89351"/>
    <s v="Rohan Kapoor"/>
    <n v="24"/>
    <n v="24"/>
    <s v="Male"/>
    <s v="Male"/>
    <s v="South"/>
    <s v="Bangalore"/>
    <x v="3"/>
    <x v="33"/>
    <n v="3"/>
    <n v="3"/>
    <n v="191.26"/>
    <m/>
    <n v="663.86"/>
    <n v="53.03"/>
    <n v="0.08"/>
    <n v="74"/>
    <x v="4"/>
    <n v="4"/>
    <b v="0"/>
    <s v="Delivered"/>
    <x v="1"/>
    <x v="6"/>
    <n v="6"/>
    <x v="2"/>
    <x v="27"/>
    <s v="18-25"/>
    <x v="5"/>
    <x v="0"/>
    <n v="0"/>
    <n v="1"/>
    <n v="0"/>
    <n v="1"/>
  </r>
  <r>
    <s v="ORD-02289"/>
    <d v="2022-09-20T00:00:00"/>
    <d v="2022-09-20T00:00:00"/>
    <s v="CUST74884"/>
    <s v="Kavya Mishra"/>
    <n v="28"/>
    <n v="28"/>
    <s v="Other"/>
    <s v="Other"/>
    <s v="East"/>
    <s v="Bhubaneswar"/>
    <x v="2"/>
    <x v="17"/>
    <n v="5"/>
    <n v="5"/>
    <n v="76773.58"/>
    <n v="0.12"/>
    <n v="367938.22"/>
    <n v="45756.9"/>
    <n v="0.124"/>
    <n v="84.18"/>
    <x v="3"/>
    <n v="2"/>
    <b v="0"/>
    <s v="Delivered"/>
    <x v="1"/>
    <x v="1"/>
    <n v="5"/>
    <x v="2"/>
    <x v="27"/>
    <s v="26-35"/>
    <x v="3"/>
    <x v="0"/>
    <n v="0"/>
    <n v="1"/>
    <n v="0"/>
    <n v="1"/>
  </r>
  <r>
    <s v="ORD-02287"/>
    <d v="2022-09-19T00:00:00"/>
    <d v="2022-09-19T00:00:00"/>
    <s v="CUST48005"/>
    <s v="Deepa Nair"/>
    <n v="48"/>
    <n v="48"/>
    <s v="Other"/>
    <s v="Other"/>
    <s v="South"/>
    <s v="Chennai"/>
    <x v="2"/>
    <x v="4"/>
    <n v="7"/>
    <n v="7"/>
    <n v="10316.01"/>
    <n v="0.33"/>
    <n v="50301.08"/>
    <n v="6888.17"/>
    <n v="0.13700000000000001"/>
    <n v="90.01"/>
    <x v="4"/>
    <m/>
    <b v="0"/>
    <s v="Delivered"/>
    <x v="1"/>
    <x v="4"/>
    <n v="4"/>
    <x v="2"/>
    <x v="27"/>
    <s v="46-60"/>
    <x v="1"/>
    <x v="0"/>
    <n v="0"/>
    <n v="1"/>
    <n v="0"/>
    <n v="1"/>
  </r>
  <r>
    <s v="ORD-02286"/>
    <d v="2022-09-19T00:00:00"/>
    <d v="2022-09-19T00:00:00"/>
    <s v="CUST95250"/>
    <s v="Arjun Shah"/>
    <n v="44"/>
    <n v="44"/>
    <s v="Female"/>
    <s v="Female"/>
    <s v="North"/>
    <s v="Delhi"/>
    <x v="5"/>
    <x v="22"/>
    <n v="9"/>
    <n v="9"/>
    <n v="3394.34"/>
    <n v="0.06"/>
    <n v="39194.69"/>
    <n v="8874.98"/>
    <n v="0.22600000000000001"/>
    <n v="16.96"/>
    <x v="5"/>
    <n v="2"/>
    <b v="1"/>
    <s v="Returned"/>
    <x v="0"/>
    <x v="5"/>
    <n v="8"/>
    <x v="2"/>
    <x v="27"/>
    <s v="36-45"/>
    <x v="2"/>
    <x v="0"/>
    <n v="1"/>
    <n v="1"/>
    <n v="0"/>
    <n v="1"/>
  </r>
  <r>
    <s v="ORD-02285"/>
    <d v="2022-09-19T00:00:00"/>
    <d v="2022-09-19T00:00:00"/>
    <s v="CUST27442"/>
    <s v="Rahul Sharma"/>
    <n v="25"/>
    <n v="25"/>
    <s v="Female"/>
    <s v="Female"/>
    <s v="Central"/>
    <s v="Nagpur"/>
    <x v="0"/>
    <x v="6"/>
    <n v="6"/>
    <n v="6"/>
    <n v="226.83"/>
    <n v="0.24"/>
    <n v="1203.6300000000001"/>
    <n v="638.69000000000005"/>
    <n v="0.53100000000000003"/>
    <n v="48.65"/>
    <x v="5"/>
    <n v="3"/>
    <b v="0"/>
    <s v="Delivered"/>
    <x v="1"/>
    <x v="2"/>
    <n v="1"/>
    <x v="2"/>
    <x v="27"/>
    <s v="18-25"/>
    <x v="0"/>
    <x v="0"/>
    <n v="0"/>
    <n v="1"/>
    <n v="0"/>
    <n v="1"/>
  </r>
  <r>
    <s v="ORD-02284"/>
    <d v="2022-09-19T00:00:00"/>
    <d v="2022-09-19T00:00:00"/>
    <s v="CUST37893"/>
    <s v="Deepa Rao"/>
    <n v="30"/>
    <n v="30"/>
    <s v="Male"/>
    <s v="Male"/>
    <s v="East"/>
    <s v="Patna"/>
    <x v="2"/>
    <x v="26"/>
    <n v="8"/>
    <n v="8"/>
    <n v="32204.55"/>
    <n v="0.02"/>
    <n v="332387.03999999998"/>
    <n v="37369.29"/>
    <n v="0.112"/>
    <n v="86.45"/>
    <x v="3"/>
    <n v="3"/>
    <b v="0"/>
    <s v="Delivered"/>
    <x v="1"/>
    <x v="6"/>
    <n v="6"/>
    <x v="2"/>
    <x v="27"/>
    <s v="26-35"/>
    <x v="2"/>
    <x v="0"/>
    <n v="0"/>
    <n v="1"/>
    <n v="0"/>
    <n v="1"/>
  </r>
  <r>
    <s v="ORD-02283"/>
    <d v="2022-09-19T00:00:00"/>
    <d v="2022-09-19T00:00:00"/>
    <s v="CUST06888"/>
    <s v="Ananya Chatterjee"/>
    <n v="44"/>
    <n v="44"/>
    <s v="Male"/>
    <s v="Male"/>
    <s v="South"/>
    <s v="Kochi"/>
    <x v="6"/>
    <x v="37"/>
    <n v="8"/>
    <n v="8"/>
    <n v="598.22"/>
    <n v="0.37"/>
    <n v="3507.68"/>
    <n v="1290.6400000000001"/>
    <n v="0.36799999999999999"/>
    <n v="67.180000000000007"/>
    <x v="3"/>
    <n v="5"/>
    <b v="0"/>
    <s v="Delivered"/>
    <x v="1"/>
    <x v="8"/>
    <n v="7"/>
    <x v="2"/>
    <x v="27"/>
    <s v="36-45"/>
    <x v="1"/>
    <x v="0"/>
    <n v="0"/>
    <n v="1"/>
    <n v="0"/>
    <n v="1"/>
  </r>
  <r>
    <s v="ORD-02282"/>
    <d v="2022-09-18T00:00:00"/>
    <d v="2022-09-18T00:00:00"/>
    <s v="CUST94046"/>
    <s v="Ananya Nair"/>
    <n v="38"/>
    <n v="38"/>
    <s v="Other"/>
    <s v="Other"/>
    <s v="Central"/>
    <s v="Raipur"/>
    <x v="2"/>
    <x v="26"/>
    <n v="5"/>
    <n v="5"/>
    <n v="11463.02"/>
    <n v="0.34"/>
    <n v="44107"/>
    <n v="3355.55"/>
    <n v="7.5999999999999998E-2"/>
    <n v="36.32"/>
    <x v="1"/>
    <n v="5"/>
    <b v="0"/>
    <s v="Delivered"/>
    <x v="1"/>
    <x v="3"/>
    <n v="10"/>
    <x v="2"/>
    <x v="27"/>
    <s v="36-45"/>
    <x v="1"/>
    <x v="0"/>
    <n v="0"/>
    <n v="1"/>
    <n v="0"/>
    <n v="1"/>
  </r>
  <r>
    <s v="ORD-02281"/>
    <d v="2022-09-18T00:00:00"/>
    <d v="2022-09-18T00:00:00"/>
    <s v="CUST68153"/>
    <s v="Aditya Das"/>
    <n v="45"/>
    <n v="45"/>
    <s v="Female"/>
    <s v="Female"/>
    <s v="North"/>
    <s v="Amritsar"/>
    <x v="0"/>
    <x v="6"/>
    <n v="9"/>
    <n v="9"/>
    <n v="2226.0700000000002"/>
    <n v="0.16"/>
    <n v="18524.57"/>
    <n v="7612.81"/>
    <n v="0.41099999999999998"/>
    <n v="50.45"/>
    <x v="0"/>
    <n v="4"/>
    <b v="0"/>
    <s v="Delivered"/>
    <x v="1"/>
    <x v="10"/>
    <n v="2"/>
    <x v="2"/>
    <x v="27"/>
    <s v="36-45"/>
    <x v="3"/>
    <x v="0"/>
    <n v="0"/>
    <n v="1"/>
    <n v="0"/>
    <n v="1"/>
  </r>
  <r>
    <s v="ORD-02280"/>
    <d v="2022-09-16T00:00:00"/>
    <d v="2022-09-16T00:00:00"/>
    <s v="CUST85697"/>
    <s v="Nisha Kumar"/>
    <n v="38"/>
    <n v="38"/>
    <s v="Male"/>
    <s v="Male"/>
    <s v="South"/>
    <s v="Hyderabad"/>
    <x v="1"/>
    <x v="2"/>
    <n v="5"/>
    <n v="5"/>
    <n v="22143.81"/>
    <n v="0.12"/>
    <n v="118422.68"/>
    <n v="31149.72"/>
    <n v="0.26300000000000001"/>
    <n v="53.5"/>
    <x v="0"/>
    <n v="2"/>
    <b v="1"/>
    <s v="Returned"/>
    <x v="0"/>
    <x v="5"/>
    <n v="8"/>
    <x v="2"/>
    <x v="27"/>
    <s v="36-45"/>
    <x v="3"/>
    <x v="0"/>
    <n v="1"/>
    <n v="1"/>
    <n v="0"/>
    <n v="1"/>
  </r>
  <r>
    <s v="ORD-02277"/>
    <d v="2022-09-16T00:00:00"/>
    <d v="2022-09-16T00:00:00"/>
    <s v="CUST41635"/>
    <s v="Priya Pillai"/>
    <n v="22"/>
    <n v="22"/>
    <s v="Female"/>
    <s v="Female"/>
    <s v="North"/>
    <s v="Amritsar"/>
    <x v="2"/>
    <x v="17"/>
    <n v="4"/>
    <n v="4"/>
    <n v="63972.59"/>
    <n v="0.28000000000000003"/>
    <n v="208355.63"/>
    <n v="16914.36"/>
    <n v="8.1000000000000003E-2"/>
    <n v="37.35"/>
    <x v="3"/>
    <n v="1"/>
    <b v="0"/>
    <s v="Cancelled"/>
    <x v="3"/>
    <x v="8"/>
    <n v="7"/>
    <x v="2"/>
    <x v="27"/>
    <s v="18-25"/>
    <x v="0"/>
    <x v="0"/>
    <n v="0"/>
    <n v="0"/>
    <n v="1"/>
    <n v="1"/>
  </r>
  <r>
    <s v="ORD-02279"/>
    <d v="2022-09-16T00:00:00"/>
    <d v="2022-09-16T00:00:00"/>
    <s v="CUST11155"/>
    <s v="Ananya Verma"/>
    <n v="52"/>
    <n v="52"/>
    <s v="Female"/>
    <s v="Female"/>
    <s v="West"/>
    <s v="Mumbai"/>
    <x v="2"/>
    <x v="17"/>
    <n v="6"/>
    <n v="6"/>
    <n v="13712.65"/>
    <n v="0.21"/>
    <n v="88050.54"/>
    <n v="10911.94"/>
    <n v="0.124"/>
    <n v="44.8"/>
    <x v="5"/>
    <n v="2"/>
    <b v="0"/>
    <s v="Delivered"/>
    <x v="1"/>
    <x v="1"/>
    <n v="5"/>
    <x v="2"/>
    <x v="27"/>
    <s v="46-60"/>
    <x v="0"/>
    <x v="0"/>
    <n v="0"/>
    <n v="1"/>
    <n v="0"/>
    <n v="1"/>
  </r>
  <r>
    <s v="ORD-02276"/>
    <d v="2022-09-16T00:00:00"/>
    <d v="2022-09-16T00:00:00"/>
    <s v="CUST27939"/>
    <s v="Aarav Pillai"/>
    <n v="37"/>
    <n v="37"/>
    <s v="Female"/>
    <s v="Female"/>
    <s v="North"/>
    <s v="Delhi"/>
    <x v="5"/>
    <x v="41"/>
    <n v="4"/>
    <n v="4"/>
    <n v="590.58000000000004"/>
    <n v="0.26"/>
    <n v="2166.86"/>
    <n v="376.29"/>
    <n v="0.17399999999999999"/>
    <n v="74.83"/>
    <x v="1"/>
    <n v="1"/>
    <b v="0"/>
    <s v="Pending"/>
    <x v="2"/>
    <x v="1"/>
    <n v="5"/>
    <x v="2"/>
    <x v="27"/>
    <s v="36-45"/>
    <x v="0"/>
    <x v="0"/>
    <n v="0"/>
    <n v="0"/>
    <n v="0"/>
    <n v="1"/>
  </r>
  <r>
    <s v="ORD-02278"/>
    <d v="2022-09-16T00:00:00"/>
    <d v="2022-09-16T00:00:00"/>
    <s v="CUST26869"/>
    <s v="Aarav Mehta"/>
    <n v="28"/>
    <n v="28"/>
    <s v="Female"/>
    <s v="Female"/>
    <s v="East"/>
    <s v="Bhubaneswar"/>
    <x v="5"/>
    <x v="10"/>
    <n v="5"/>
    <n v="5"/>
    <n v="10621.22"/>
    <n v="0.03"/>
    <n v="58513.74"/>
    <n v="13918.5"/>
    <n v="0.23799999999999999"/>
    <n v="72.95"/>
    <x v="2"/>
    <n v="4"/>
    <b v="0"/>
    <s v="Pending"/>
    <x v="2"/>
    <x v="0"/>
    <n v="3"/>
    <x v="2"/>
    <x v="27"/>
    <s v="26-35"/>
    <x v="2"/>
    <x v="0"/>
    <n v="0"/>
    <n v="0"/>
    <n v="0"/>
    <n v="1"/>
  </r>
  <r>
    <s v="ORD-02274"/>
    <d v="2022-09-15T00:00:00"/>
    <d v="2022-09-15T00:00:00"/>
    <s v="CUST66737"/>
    <s v="Ananya Patel"/>
    <n v="43"/>
    <n v="43"/>
    <s v="Female"/>
    <s v="Female"/>
    <s v="South"/>
    <s v="Chennai"/>
    <x v="6"/>
    <x v="24"/>
    <n v="0"/>
    <m/>
    <n v="803.12"/>
    <n v="7.0000000000000007E-2"/>
    <n v="911.76"/>
    <n v="328.33"/>
    <n v="0.36"/>
    <n v="73.010000000000005"/>
    <x v="2"/>
    <n v="3"/>
    <b v="0"/>
    <s v="Delivered"/>
    <x v="1"/>
    <x v="8"/>
    <n v="7"/>
    <x v="2"/>
    <x v="27"/>
    <s v="36-45"/>
    <x v="2"/>
    <x v="0"/>
    <n v="0"/>
    <n v="1"/>
    <n v="0"/>
    <n v="1"/>
  </r>
  <r>
    <s v="ORD-02273"/>
    <d v="2022-09-15T00:00:00"/>
    <d v="2022-09-15T00:00:00"/>
    <s v="CUST71816"/>
    <s v="Nisha Verma"/>
    <n v="36"/>
    <n v="36"/>
    <s v="Female"/>
    <s v="Female"/>
    <s v="Central"/>
    <s v="Nagpur"/>
    <x v="4"/>
    <x v="32"/>
    <n v="9"/>
    <n v="9"/>
    <n v="1131.92"/>
    <n v="0.12"/>
    <n v="10966.62"/>
    <n v="3680.22"/>
    <n v="0.33600000000000002"/>
    <n v="39.840000000000003"/>
    <x v="0"/>
    <n v="3"/>
    <b v="0"/>
    <s v="Delivered"/>
    <x v="1"/>
    <x v="8"/>
    <n v="7"/>
    <x v="2"/>
    <x v="27"/>
    <s v="36-45"/>
    <x v="3"/>
    <x v="0"/>
    <n v="0"/>
    <n v="1"/>
    <n v="0"/>
    <n v="1"/>
  </r>
  <r>
    <s v="ORD-02275"/>
    <d v="2022-09-15T00:00:00"/>
    <d v="2022-09-15T00:00:00"/>
    <s v="CUST47583"/>
    <s v="Vikram Chatterjee"/>
    <m/>
    <m/>
    <s v="Other"/>
    <s v="Other"/>
    <s v="Central"/>
    <s v="Indore"/>
    <x v="3"/>
    <x v="25"/>
    <n v="4"/>
    <n v="4"/>
    <n v="225.27"/>
    <n v="0.34"/>
    <n v="633.98"/>
    <n v="41.18"/>
    <n v="6.5000000000000002E-2"/>
    <n v="44.3"/>
    <x v="5"/>
    <n v="4"/>
    <b v="1"/>
    <s v="Returned"/>
    <x v="0"/>
    <x v="9"/>
    <n v="9"/>
    <x v="2"/>
    <x v="27"/>
    <s v="Unknown"/>
    <x v="1"/>
    <x v="0"/>
    <n v="1"/>
    <n v="1"/>
    <n v="0"/>
    <n v="1"/>
  </r>
  <r>
    <s v="ORD-02270"/>
    <d v="2022-09-14T00:00:00"/>
    <d v="2022-09-14T00:00:00"/>
    <s v="CUST31062"/>
    <s v="Vikram Pillai"/>
    <n v="15"/>
    <n v="15"/>
    <s v="Other"/>
    <s v="Other"/>
    <s v="North"/>
    <s v="Ludhiana"/>
    <x v="0"/>
    <x v="19"/>
    <n v="7"/>
    <n v="7"/>
    <n v="111.14"/>
    <n v="0.37"/>
    <n v="567.33000000000004"/>
    <n v="305.64999999999998"/>
    <n v="0.53900000000000003"/>
    <n v="44.94"/>
    <x v="4"/>
    <n v="4"/>
    <b v="0"/>
    <s v="Delivered"/>
    <x v="1"/>
    <x v="9"/>
    <n v="9"/>
    <x v="2"/>
    <x v="27"/>
    <s v="&lt;18"/>
    <x v="1"/>
    <x v="0"/>
    <n v="0"/>
    <n v="1"/>
    <n v="0"/>
    <n v="1"/>
  </r>
  <r>
    <s v="ORD-02268"/>
    <d v="2022-09-14T00:00:00"/>
    <d v="2022-09-14T00:00:00"/>
    <s v="CUST89600"/>
    <s v="Aarav Joshi"/>
    <n v="51"/>
    <n v="51"/>
    <s v="Male"/>
    <s v="Male"/>
    <s v="South"/>
    <s v="Chennai"/>
    <x v="5"/>
    <x v="22"/>
    <n v="2"/>
    <n v="2"/>
    <n v="13833.36"/>
    <n v="0.06"/>
    <n v="30150.799999999999"/>
    <n v="8534.61"/>
    <n v="0.28299999999999997"/>
    <n v="40.57"/>
    <x v="4"/>
    <m/>
    <b v="0"/>
    <s v="Delivered"/>
    <x v="1"/>
    <x v="5"/>
    <n v="8"/>
    <x v="2"/>
    <x v="27"/>
    <s v="46-60"/>
    <x v="2"/>
    <x v="0"/>
    <n v="0"/>
    <n v="1"/>
    <n v="0"/>
    <n v="1"/>
  </r>
  <r>
    <s v="ORD-02269"/>
    <d v="2022-09-14T00:00:00"/>
    <d v="2022-09-14T00:00:00"/>
    <s v="CUST17627"/>
    <s v="Deepa Kapoor"/>
    <m/>
    <m/>
    <s v="Other"/>
    <s v="Other"/>
    <s v="South"/>
    <s v="Bangalore"/>
    <x v="5"/>
    <x v="41"/>
    <n v="3"/>
    <n v="3"/>
    <n v="13367.65"/>
    <n v="0.27"/>
    <n v="30351.3"/>
    <n v="8238.2800000000007"/>
    <n v="0.27100000000000002"/>
    <n v="76.52"/>
    <x v="1"/>
    <n v="3"/>
    <b v="0"/>
    <s v="Delivered"/>
    <x v="1"/>
    <x v="4"/>
    <n v="4"/>
    <x v="2"/>
    <x v="27"/>
    <s v="Unknown"/>
    <x v="0"/>
    <x v="0"/>
    <n v="0"/>
    <n v="1"/>
    <n v="0"/>
    <n v="1"/>
  </r>
  <r>
    <s v="ORD-02271"/>
    <d v="2022-09-14T00:00:00"/>
    <d v="2022-09-14T00:00:00"/>
    <s v="CUST64969"/>
    <s v="Amit Gupta"/>
    <n v="37"/>
    <n v="37"/>
    <s v="Other"/>
    <s v="Other"/>
    <s v="East"/>
    <s v="Kolkata"/>
    <x v="2"/>
    <x v="4"/>
    <n v="7"/>
    <n v="7"/>
    <n v="44012.800000000003"/>
    <n v="0.02"/>
    <n v="388387"/>
    <n v="49485.75"/>
    <n v="0.127"/>
    <n v="89.27"/>
    <x v="1"/>
    <n v="1"/>
    <b v="0"/>
    <s v="Delivered"/>
    <x v="1"/>
    <x v="8"/>
    <n v="7"/>
    <x v="2"/>
    <x v="27"/>
    <s v="36-45"/>
    <x v="2"/>
    <x v="0"/>
    <n v="0"/>
    <n v="1"/>
    <n v="0"/>
    <n v="1"/>
  </r>
  <r>
    <s v="ORD-02272"/>
    <d v="2022-09-14T00:00:00"/>
    <d v="2022-09-14T00:00:00"/>
    <s v="CUST73221"/>
    <s v="Deepa Patel"/>
    <n v="28"/>
    <n v="28"/>
    <s v="Male"/>
    <s v="Male"/>
    <s v="North"/>
    <s v="Chandigarh"/>
    <x v="0"/>
    <x v="15"/>
    <n v="10"/>
    <n v="10"/>
    <n v="537.83000000000004"/>
    <n v="0.23"/>
    <n v="4825.68"/>
    <n v="2340.29"/>
    <n v="0.48499999999999999"/>
    <n v="51.8"/>
    <x v="4"/>
    <n v="5"/>
    <b v="0"/>
    <s v="Delivered"/>
    <x v="1"/>
    <x v="3"/>
    <n v="10"/>
    <x v="2"/>
    <x v="27"/>
    <s v="26-35"/>
    <x v="0"/>
    <x v="0"/>
    <n v="0"/>
    <n v="1"/>
    <n v="0"/>
    <n v="1"/>
  </r>
  <r>
    <s v="ORD-02267"/>
    <d v="2022-09-13T00:00:00"/>
    <d v="2022-09-13T00:00:00"/>
    <s v="CUST18261"/>
    <s v="Kavya Iyer"/>
    <n v="35"/>
    <n v="35"/>
    <s v="Male"/>
    <s v="Male"/>
    <s v="North"/>
    <s v="Delhi"/>
    <x v="0"/>
    <x v="6"/>
    <n v="1"/>
    <n v="1"/>
    <n v="2480.5"/>
    <n v="7.0000000000000007E-2"/>
    <n v="2697.26"/>
    <n v="1008.27"/>
    <n v="0.374"/>
    <n v="42.84"/>
    <x v="3"/>
    <n v="2"/>
    <b v="1"/>
    <s v="Returned"/>
    <x v="0"/>
    <x v="9"/>
    <n v="9"/>
    <x v="2"/>
    <x v="27"/>
    <s v="26-35"/>
    <x v="2"/>
    <x v="0"/>
    <n v="1"/>
    <n v="1"/>
    <n v="0"/>
    <n v="1"/>
  </r>
  <r>
    <s v="ORD-02266"/>
    <d v="2022-09-12T00:00:00"/>
    <d v="2022-09-12T00:00:00"/>
    <s v="CUST21061"/>
    <s v="Sanjay Das"/>
    <n v="23"/>
    <n v="23"/>
    <s v="Other"/>
    <s v="Other"/>
    <s v="West"/>
    <s v="Surat"/>
    <x v="0"/>
    <x v="16"/>
    <n v="10"/>
    <n v="10"/>
    <n v="767.55"/>
    <n v="0.35"/>
    <n v="6213.65"/>
    <n v="2480.34"/>
    <n v="0.39900000000000002"/>
    <n v="45.37"/>
    <x v="1"/>
    <n v="4"/>
    <b v="0"/>
    <s v="Delivered"/>
    <x v="1"/>
    <x v="1"/>
    <n v="5"/>
    <x v="2"/>
    <x v="27"/>
    <s v="18-25"/>
    <x v="1"/>
    <x v="0"/>
    <n v="0"/>
    <n v="1"/>
    <n v="0"/>
    <n v="1"/>
  </r>
  <r>
    <s v="ORD-02265"/>
    <d v="2022-09-12T00:00:00"/>
    <d v="2022-09-12T00:00:00"/>
    <s v="CUST40896"/>
    <s v="Deepa Rao"/>
    <n v="48"/>
    <n v="48"/>
    <s v="F"/>
    <s v="Female"/>
    <s v="West"/>
    <s v="Mumbai"/>
    <x v="2"/>
    <x v="4"/>
    <n v="7"/>
    <n v="7"/>
    <n v="17875.78"/>
    <n v="0.39"/>
    <n v="88594.37"/>
    <n v="10922.5"/>
    <n v="0.123"/>
    <n v="64.930000000000007"/>
    <x v="2"/>
    <n v="1"/>
    <b v="0"/>
    <s v="Shipped"/>
    <x v="4"/>
    <x v="0"/>
    <n v="3"/>
    <x v="2"/>
    <x v="27"/>
    <s v="46-60"/>
    <x v="1"/>
    <x v="0"/>
    <n v="0"/>
    <n v="0"/>
    <n v="0"/>
    <n v="1"/>
  </r>
  <r>
    <s v="ORD-02261"/>
    <d v="2022-09-11T00:00:00"/>
    <d v="2022-09-11T00:00:00"/>
    <s v="CUST28968"/>
    <s v="Ananya Mehta"/>
    <n v="25"/>
    <n v="25"/>
    <s v="Male"/>
    <s v="Male"/>
    <s v="West"/>
    <s v="Ahmedabad"/>
    <x v="2"/>
    <x v="26"/>
    <n v="5"/>
    <n v="5"/>
    <n v="48089.2"/>
    <n v="0.19"/>
    <n v="248755.47"/>
    <n v="16926"/>
    <n v="6.8000000000000005E-2"/>
    <n v="96.45"/>
    <x v="5"/>
    <n v="4"/>
    <b v="0"/>
    <s v="Delivered"/>
    <x v="1"/>
    <x v="9"/>
    <n v="9"/>
    <x v="2"/>
    <x v="27"/>
    <s v="18-25"/>
    <x v="3"/>
    <x v="0"/>
    <n v="0"/>
    <n v="1"/>
    <n v="0"/>
    <n v="1"/>
  </r>
  <r>
    <s v="ORD-02263"/>
    <d v="2022-09-11T00:00:00"/>
    <d v="2022-09-11T00:00:00"/>
    <s v="CUST80227"/>
    <s v="Karan Joshi"/>
    <n v="37"/>
    <n v="37"/>
    <s v="Male"/>
    <s v="Male"/>
    <s v="North"/>
    <s v="Amritsar"/>
    <x v="3"/>
    <x v="31"/>
    <n v="3"/>
    <n v="3"/>
    <n v="466.4"/>
    <n v="0.19"/>
    <n v="1143.9000000000001"/>
    <n v="83.86"/>
    <n v="7.2999999999999995E-2"/>
    <n v="52.43"/>
    <x v="0"/>
    <n v="5"/>
    <b v="0"/>
    <s v="Delivered"/>
    <x v="1"/>
    <x v="3"/>
    <n v="10"/>
    <x v="2"/>
    <x v="27"/>
    <s v="36-45"/>
    <x v="3"/>
    <x v="0"/>
    <n v="0"/>
    <n v="1"/>
    <n v="0"/>
    <n v="1"/>
  </r>
  <r>
    <s v="ORD-02262"/>
    <d v="2022-09-11T00:00:00"/>
    <d v="2022-09-11T00:00:00"/>
    <s v="CUST07130"/>
    <s v="Shreya Iyer"/>
    <n v="20"/>
    <n v="20"/>
    <s v="Other"/>
    <s v="Other"/>
    <s v="Central"/>
    <s v="Nagpur"/>
    <x v="4"/>
    <x v="8"/>
    <n v="2"/>
    <n v="2"/>
    <n v="281.44"/>
    <n v="0.05"/>
    <n v="537.73"/>
    <n v="145.84"/>
    <n v="0.27100000000000002"/>
    <n v="75.48"/>
    <x v="1"/>
    <n v="2"/>
    <b v="0"/>
    <s v="Delivered"/>
    <x v="1"/>
    <x v="7"/>
    <m/>
    <x v="2"/>
    <x v="27"/>
    <s v="18-25"/>
    <x v="2"/>
    <x v="0"/>
    <n v="0"/>
    <n v="1"/>
    <n v="0"/>
    <n v="1"/>
  </r>
  <r>
    <s v="ORD-02264"/>
    <d v="2022-09-11T00:00:00"/>
    <d v="2022-09-11T00:00:00"/>
    <s v="CUST27188"/>
    <s v="Aditya Das"/>
    <m/>
    <m/>
    <s v="Male"/>
    <s v="Male"/>
    <s v="North"/>
    <s v="Chandigarh"/>
    <x v="1"/>
    <x v="28"/>
    <n v="2"/>
    <n v="2"/>
    <n v="11078.6"/>
    <n v="0.06"/>
    <n v="26632.36"/>
    <n v="7028.83"/>
    <n v="0.26400000000000001"/>
    <n v="45.78"/>
    <x v="3"/>
    <n v="2"/>
    <b v="0"/>
    <s v="Delivered"/>
    <x v="1"/>
    <x v="3"/>
    <n v="10"/>
    <x v="2"/>
    <x v="27"/>
    <s v="Unknown"/>
    <x v="2"/>
    <x v="0"/>
    <n v="0"/>
    <n v="1"/>
    <n v="0"/>
    <n v="1"/>
  </r>
  <r>
    <s v="ORD-02260"/>
    <d v="2022-09-10T00:00:00"/>
    <d v="2022-09-10T00:00:00"/>
    <s v="CUST10492"/>
    <s v="Rahul Patel"/>
    <n v="61"/>
    <n v="61"/>
    <s v="Other"/>
    <s v="Other"/>
    <s v="West"/>
    <s v="Surat"/>
    <x v="0"/>
    <x v="19"/>
    <n v="9"/>
    <n v="9"/>
    <n v="1292.1600000000001"/>
    <n v="0.22"/>
    <n v="10154.82"/>
    <n v="3046.85"/>
    <n v="0.3"/>
    <n v="70.59"/>
    <x v="2"/>
    <n v="2"/>
    <b v="1"/>
    <s v="Returned"/>
    <x v="0"/>
    <x v="6"/>
    <n v="6"/>
    <x v="2"/>
    <x v="27"/>
    <s v="60+"/>
    <x v="0"/>
    <x v="0"/>
    <n v="1"/>
    <n v="1"/>
    <n v="0"/>
    <n v="1"/>
  </r>
  <r>
    <s v="ORD-02258"/>
    <d v="2022-09-10T00:00:00"/>
    <d v="2022-09-10T00:00:00"/>
    <s v="CUST95281"/>
    <s v="Shreya Bose"/>
    <n v="34"/>
    <n v="34"/>
    <s v="Male"/>
    <s v="Male"/>
    <s v="East"/>
    <s v="Kolkata"/>
    <x v="5"/>
    <x v="22"/>
    <m/>
    <m/>
    <n v="541.85"/>
    <n v="0.04"/>
    <n v="618.29"/>
    <n v="107.23"/>
    <n v="0.17299999999999999"/>
    <n v="87.16"/>
    <x v="3"/>
    <n v="2"/>
    <b v="0"/>
    <s v="Delivered"/>
    <x v="1"/>
    <x v="2"/>
    <n v="1"/>
    <x v="2"/>
    <x v="27"/>
    <s v="26-35"/>
    <x v="2"/>
    <x v="0"/>
    <n v="0"/>
    <n v="1"/>
    <n v="0"/>
    <n v="1"/>
  </r>
  <r>
    <s v="ORD-02256"/>
    <d v="2022-09-10T00:00:00"/>
    <d v="2022-09-10T00:00:00"/>
    <s v="CUST76072"/>
    <s v="Karan Pillai"/>
    <n v="21"/>
    <n v="21"/>
    <s v="Other"/>
    <s v="Other"/>
    <s v="West"/>
    <s v="Pune"/>
    <x v="1"/>
    <x v="28"/>
    <n v="9"/>
    <n v="9"/>
    <n v="29503.49"/>
    <n v="0.02"/>
    <n v="295846.81"/>
    <n v="62680.47"/>
    <n v="0.21199999999999999"/>
    <n v="44.27"/>
    <x v="5"/>
    <n v="1"/>
    <b v="0"/>
    <s v="Shipped"/>
    <x v="4"/>
    <x v="0"/>
    <n v="3"/>
    <x v="2"/>
    <x v="27"/>
    <s v="18-25"/>
    <x v="2"/>
    <x v="0"/>
    <n v="0"/>
    <n v="0"/>
    <n v="0"/>
    <n v="1"/>
  </r>
  <r>
    <s v="ORD-02257"/>
    <d v="2022-09-10T00:00:00"/>
    <d v="2022-09-10T00:00:00"/>
    <s v="CUST98457"/>
    <s v="Nikhil Nair"/>
    <n v="45"/>
    <n v="45"/>
    <s v="Other"/>
    <s v="Other"/>
    <s v="North"/>
    <s v="Ludhiana"/>
    <x v="2"/>
    <x v="30"/>
    <n v="4"/>
    <n v="4"/>
    <n v="37633.82"/>
    <n v="0.33"/>
    <n v="125197.09"/>
    <n v="14972.92"/>
    <n v="0.12"/>
    <n v="53.12"/>
    <x v="3"/>
    <n v="4"/>
    <b v="0"/>
    <s v="Delivered"/>
    <x v="1"/>
    <x v="10"/>
    <n v="2"/>
    <x v="2"/>
    <x v="27"/>
    <s v="36-45"/>
    <x v="1"/>
    <x v="0"/>
    <n v="0"/>
    <n v="1"/>
    <n v="0"/>
    <n v="1"/>
  </r>
  <r>
    <s v="ORD-02259"/>
    <d v="2022-09-10T00:00:00"/>
    <d v="2022-09-10T00:00:00"/>
    <s v="CUST42519"/>
    <s v="Meera Reddy"/>
    <n v="46"/>
    <n v="46"/>
    <s v="m"/>
    <s v="Male"/>
    <s v="Central"/>
    <s v="Nagpur"/>
    <x v="5"/>
    <x v="22"/>
    <n v="2"/>
    <n v="2"/>
    <n v="2331.7600000000002"/>
    <n v="0"/>
    <n v="5912.22"/>
    <n v="1433.92"/>
    <n v="0.24299999999999999"/>
    <n v="38.85"/>
    <x v="5"/>
    <n v="5"/>
    <b v="0"/>
    <s v="Delivered"/>
    <x v="1"/>
    <x v="2"/>
    <n v="1"/>
    <x v="2"/>
    <x v="27"/>
    <s v="46-60"/>
    <x v="4"/>
    <x v="0"/>
    <n v="0"/>
    <n v="1"/>
    <n v="0"/>
    <n v="1"/>
  </r>
  <r>
    <s v="ORD-02253"/>
    <d v="2022-09-09T00:00:00"/>
    <d v="2022-09-09T00:00:00"/>
    <s v="CUST22702"/>
    <s v="Arjun Rao"/>
    <n v="54"/>
    <n v="54"/>
    <s v="Female"/>
    <s v="Female"/>
    <s v="East"/>
    <s v="Kolkata"/>
    <x v="1"/>
    <x v="34"/>
    <n v="5"/>
    <n v="5"/>
    <n v="26136.57"/>
    <n v="0"/>
    <n v="148485.57999999999"/>
    <n v="38154.910000000003"/>
    <n v="0.25700000000000001"/>
    <n v="66.36"/>
    <x v="3"/>
    <n v="1"/>
    <b v="0"/>
    <s v="Cancelled"/>
    <x v="3"/>
    <x v="1"/>
    <n v="5"/>
    <x v="2"/>
    <x v="27"/>
    <s v="46-60"/>
    <x v="4"/>
    <x v="0"/>
    <n v="0"/>
    <n v="0"/>
    <n v="1"/>
    <n v="1"/>
  </r>
  <r>
    <s v="ORD-02255"/>
    <d v="2022-09-09T00:00:00"/>
    <d v="2022-09-09T00:00:00"/>
    <s v="CUST86286"/>
    <s v="Amit Verma"/>
    <n v="23"/>
    <n v="23"/>
    <s v="Female"/>
    <s v="Female"/>
    <s v="North"/>
    <s v="Delhi"/>
    <x v="5"/>
    <x v="41"/>
    <n v="1"/>
    <n v="1"/>
    <n v="10374.719999999999"/>
    <n v="0.04"/>
    <n v="10806.31"/>
    <n v="2109.69"/>
    <n v="0.19500000000000001"/>
    <n v="63.95"/>
    <x v="1"/>
    <n v="3"/>
    <b v="0"/>
    <s v="Cancelled"/>
    <x v="3"/>
    <x v="0"/>
    <n v="3"/>
    <x v="2"/>
    <x v="27"/>
    <s v="18-25"/>
    <x v="2"/>
    <x v="0"/>
    <n v="0"/>
    <n v="0"/>
    <n v="1"/>
    <n v="1"/>
  </r>
  <r>
    <s v="ORD-02254"/>
    <d v="2022-09-09T00:00:00"/>
    <d v="2022-09-09T00:00:00"/>
    <s v="CUST33459"/>
    <s v="Nisha Sharma"/>
    <n v="33"/>
    <n v="33"/>
    <s v="Female"/>
    <s v="Female"/>
    <s v="North"/>
    <s v="Delhi"/>
    <x v="1"/>
    <x v="3"/>
    <n v="10"/>
    <n v="10"/>
    <n v="5472.78"/>
    <n v="0.24"/>
    <n v="53170.77"/>
    <n v="15999.21"/>
    <n v="0.30099999999999999"/>
    <n v="73.94"/>
    <x v="5"/>
    <n v="4"/>
    <b v="0"/>
    <s v="Delivered"/>
    <x v="1"/>
    <x v="9"/>
    <n v="9"/>
    <x v="2"/>
    <x v="27"/>
    <s v="26-35"/>
    <x v="0"/>
    <x v="0"/>
    <n v="0"/>
    <n v="1"/>
    <n v="0"/>
    <n v="1"/>
  </r>
  <r>
    <s v="ORD-02251"/>
    <d v="2022-09-08T00:00:00"/>
    <d v="2022-09-08T00:00:00"/>
    <s v="CUST41014"/>
    <s v="Deepa Bhat"/>
    <n v="26"/>
    <n v="26"/>
    <s v="Other"/>
    <s v="Other"/>
    <s v="West"/>
    <s v="Surat"/>
    <x v="1"/>
    <x v="20"/>
    <n v="2"/>
    <n v="2"/>
    <n v="21391.95"/>
    <n v="0.09"/>
    <n v="42758.89"/>
    <n v="8615.36"/>
    <n v="0.20100000000000001"/>
    <n v="88.4"/>
    <x v="5"/>
    <n v="2"/>
    <b v="1"/>
    <s v="Returned"/>
    <x v="0"/>
    <x v="0"/>
    <n v="3"/>
    <x v="2"/>
    <x v="27"/>
    <s v="26-35"/>
    <x v="2"/>
    <x v="0"/>
    <n v="1"/>
    <n v="1"/>
    <n v="0"/>
    <n v="1"/>
  </r>
  <r>
    <s v="ORD-02252"/>
    <d v="2022-09-08T00:00:00"/>
    <d v="2022-09-08T00:00:00"/>
    <s v="CUST72140"/>
    <s v="Ritu Nair"/>
    <n v="60"/>
    <n v="60"/>
    <s v="Male"/>
    <s v="Male"/>
    <s v="East"/>
    <s v="Guwahati"/>
    <x v="3"/>
    <x v="25"/>
    <n v="6"/>
    <n v="6"/>
    <n v="415.02"/>
    <n v="0.39"/>
    <n v="1807.15"/>
    <n v="138.97"/>
    <n v="7.6999999999999999E-2"/>
    <n v="100.53"/>
    <x v="2"/>
    <n v="1"/>
    <b v="0"/>
    <s v="Cancelled"/>
    <x v="3"/>
    <x v="0"/>
    <n v="3"/>
    <x v="2"/>
    <x v="27"/>
    <s v="46-60"/>
    <x v="1"/>
    <x v="0"/>
    <n v="0"/>
    <n v="0"/>
    <n v="1"/>
    <n v="1"/>
  </r>
  <r>
    <s v="ORD-02250"/>
    <d v="2022-09-08T00:00:00"/>
    <d v="2022-09-08T00:00:00"/>
    <s v="CUST89025"/>
    <s v="Priya Kumar"/>
    <n v="46"/>
    <n v="46"/>
    <s v="Female"/>
    <s v="Female"/>
    <s v="West"/>
    <s v="Mumbai"/>
    <x v="6"/>
    <x v="35"/>
    <n v="2"/>
    <n v="2"/>
    <n v="3788.19"/>
    <m/>
    <n v="8490.2099999999991"/>
    <n v="2213.1"/>
    <n v="0.26100000000000001"/>
    <n v="65.7"/>
    <x v="4"/>
    <m/>
    <b v="0"/>
    <s v="Pending"/>
    <x v="2"/>
    <x v="5"/>
    <n v="8"/>
    <x v="2"/>
    <x v="27"/>
    <s v="46-60"/>
    <x v="5"/>
    <x v="0"/>
    <n v="0"/>
    <n v="0"/>
    <n v="0"/>
    <n v="1"/>
  </r>
  <r>
    <s v="ORD-02249"/>
    <s v="September 08, 2022"/>
    <d v="2022-09-08T00:00:00"/>
    <s v="CUST22912"/>
    <s v="Aarav Bhat"/>
    <n v="22"/>
    <n v="22"/>
    <s v="Female"/>
    <s v="Female"/>
    <s v="East"/>
    <s v="Bhubaneswar"/>
    <x v="3"/>
    <x v="40"/>
    <n v="6"/>
    <n v="6"/>
    <n v="129.66"/>
    <n v="0.08"/>
    <n v="1008.28"/>
    <n v="60.96"/>
    <n v="0.06"/>
    <n v="63.39"/>
    <x v="4"/>
    <n v="5"/>
    <b v="0"/>
    <s v="Delivered"/>
    <x v="1"/>
    <x v="0"/>
    <n v="3"/>
    <x v="2"/>
    <x v="27"/>
    <s v="18-25"/>
    <x v="2"/>
    <x v="0"/>
    <n v="0"/>
    <n v="1"/>
    <n v="0"/>
    <n v="1"/>
  </r>
  <r>
    <s v="ORD-02247"/>
    <d v="2022-09-07T00:00:00"/>
    <d v="2022-09-07T00:00:00"/>
    <s v="CUST68290"/>
    <s v="Karan Kapoor"/>
    <n v="38"/>
    <n v="38"/>
    <s v="Other"/>
    <s v="Other"/>
    <s v="North"/>
    <s v="Chandigarh"/>
    <x v="1"/>
    <x v="2"/>
    <n v="2"/>
    <n v="2"/>
    <n v="22082.21"/>
    <m/>
    <n v="51389.35"/>
    <n v="9844.24"/>
    <n v="0.192"/>
    <n v="70.14"/>
    <x v="5"/>
    <n v="1"/>
    <b v="0"/>
    <s v="Pending"/>
    <x v="2"/>
    <x v="8"/>
    <n v="7"/>
    <x v="2"/>
    <x v="27"/>
    <s v="36-45"/>
    <x v="5"/>
    <x v="0"/>
    <n v="0"/>
    <n v="0"/>
    <n v="0"/>
    <n v="1"/>
  </r>
  <r>
    <s v="ORD-02245"/>
    <d v="2022-09-07T00:00:00"/>
    <d v="2022-09-07T00:00:00"/>
    <s v="CUST73701"/>
    <s v="Deepa Patel"/>
    <m/>
    <m/>
    <s v="Other"/>
    <s v="Other"/>
    <s v="South"/>
    <s v="Kochi"/>
    <x v="2"/>
    <x v="17"/>
    <n v="4"/>
    <n v="4"/>
    <n v="45635.8"/>
    <n v="0.04"/>
    <n v="195002.92"/>
    <n v="30972.52"/>
    <n v="0.159"/>
    <n v="69.48"/>
    <x v="4"/>
    <n v="4"/>
    <b v="0"/>
    <s v="Delivered"/>
    <x v="1"/>
    <x v="2"/>
    <n v="1"/>
    <x v="2"/>
    <x v="27"/>
    <s v="Unknown"/>
    <x v="2"/>
    <x v="0"/>
    <n v="0"/>
    <n v="1"/>
    <n v="0"/>
    <n v="1"/>
  </r>
  <r>
    <s v="ORD-02248"/>
    <d v="2022-09-07T00:00:00"/>
    <d v="2022-09-07T00:00:00"/>
    <s v="CUST63445"/>
    <s v="Sunita Patel"/>
    <n v="47"/>
    <n v="47"/>
    <s v="Male"/>
    <s v="Male"/>
    <s v="West"/>
    <s v="Surat"/>
    <x v="5"/>
    <x v="18"/>
    <n v="2"/>
    <n v="2"/>
    <n v="14129.5"/>
    <n v="0.01"/>
    <n v="34498.58"/>
    <n v="6979.34"/>
    <n v="0.20200000000000001"/>
    <n v="74.75"/>
    <x v="5"/>
    <n v="3"/>
    <b v="0"/>
    <s v="Delivered"/>
    <x v="1"/>
    <x v="10"/>
    <n v="2"/>
    <x v="2"/>
    <x v="27"/>
    <s v="46-60"/>
    <x v="2"/>
    <x v="0"/>
    <n v="0"/>
    <n v="1"/>
    <n v="0"/>
    <n v="1"/>
  </r>
  <r>
    <s v="ORD-02246"/>
    <d v="2022-09-07T00:00:00"/>
    <d v="2022-09-07T00:00:00"/>
    <s v="CUST14634"/>
    <s v="Aditya Das"/>
    <n v="31"/>
    <n v="31"/>
    <s v="Female"/>
    <s v="Female"/>
    <s v="South"/>
    <s v="Chennai"/>
    <x v="0"/>
    <x v="38"/>
    <n v="3"/>
    <n v="3"/>
    <n v="1422.97"/>
    <n v="0.38"/>
    <n v="2383.6799999999998"/>
    <n v="815.73"/>
    <n v="0.34200000000000003"/>
    <n v="65.75"/>
    <x v="3"/>
    <n v="2"/>
    <b v="0"/>
    <s v="Delivered"/>
    <x v="1"/>
    <x v="10"/>
    <n v="2"/>
    <x v="2"/>
    <x v="27"/>
    <s v="26-35"/>
    <x v="1"/>
    <x v="0"/>
    <n v="0"/>
    <n v="1"/>
    <n v="0"/>
    <n v="1"/>
  </r>
  <r>
    <s v="ORD-02244"/>
    <d v="2022-09-06T00:00:00"/>
    <d v="2022-09-06T00:00:00"/>
    <s v="CUST41690"/>
    <s v="Sanjay Joshi"/>
    <n v="37"/>
    <n v="37"/>
    <s v="Other"/>
    <s v="Other"/>
    <s v="Central"/>
    <s v="Raipur"/>
    <x v="3"/>
    <x v="33"/>
    <n v="10"/>
    <n v="10"/>
    <n v="133.19999999999999"/>
    <n v="0.32"/>
    <n v="1074.27"/>
    <n v="100.19"/>
    <n v="9.2999999999999999E-2"/>
    <n v="64.48"/>
    <x v="0"/>
    <n v="3"/>
    <b v="0"/>
    <s v="Delivered"/>
    <x v="1"/>
    <x v="5"/>
    <n v="8"/>
    <x v="2"/>
    <x v="27"/>
    <s v="36-45"/>
    <x v="1"/>
    <x v="0"/>
    <n v="0"/>
    <n v="1"/>
    <n v="0"/>
    <n v="1"/>
  </r>
  <r>
    <s v="ORD-02243"/>
    <d v="2022-09-06T00:00:00"/>
    <d v="2022-09-06T00:00:00"/>
    <s v="CUST19197"/>
    <s v="Pooja Mehta"/>
    <n v="25"/>
    <n v="25"/>
    <s v="Male"/>
    <s v="Male"/>
    <s v="North"/>
    <s v="Amritsar"/>
    <x v="4"/>
    <x v="27"/>
    <n v="1"/>
    <n v="1"/>
    <n v="834.25"/>
    <n v="0.18"/>
    <n v="828.78"/>
    <n v="257.11"/>
    <n v="0.31"/>
    <n v="40.700000000000003"/>
    <x v="0"/>
    <n v="1"/>
    <b v="0"/>
    <s v="Cancelled"/>
    <x v="3"/>
    <x v="10"/>
    <n v="2"/>
    <x v="2"/>
    <x v="27"/>
    <s v="18-25"/>
    <x v="3"/>
    <x v="0"/>
    <n v="0"/>
    <n v="0"/>
    <n v="1"/>
    <n v="1"/>
  </r>
  <r>
    <s v="ORD-02241"/>
    <d v="2022-09-04T00:00:00"/>
    <d v="2022-09-04T00:00:00"/>
    <s v="CUST64655"/>
    <s v="Kavya Patel"/>
    <n v="21"/>
    <n v="21"/>
    <s v="Female"/>
    <s v="Female"/>
    <s v="East"/>
    <s v="Guwahati"/>
    <x v="2"/>
    <x v="4"/>
    <n v="4"/>
    <n v="4"/>
    <n v="41499.339999999997"/>
    <n v="0"/>
    <n v="175476.12"/>
    <n v="19809.16"/>
    <n v="0.113"/>
    <n v="73.44"/>
    <x v="5"/>
    <n v="4"/>
    <b v="0"/>
    <s v="Shipped"/>
    <x v="4"/>
    <x v="2"/>
    <n v="1"/>
    <x v="2"/>
    <x v="27"/>
    <s v="18-25"/>
    <x v="4"/>
    <x v="0"/>
    <n v="0"/>
    <n v="0"/>
    <n v="0"/>
    <n v="1"/>
  </r>
  <r>
    <s v="ORD-02242"/>
    <d v="2022-09-04T00:00:00"/>
    <d v="2022-09-04T00:00:00"/>
    <s v="CUST95868"/>
    <s v="Arjun Sharma"/>
    <n v="31"/>
    <n v="31"/>
    <s v="Female"/>
    <s v="Female"/>
    <s v="South"/>
    <s v="Chennai"/>
    <x v="1"/>
    <x v="34"/>
    <n v="8"/>
    <n v="8"/>
    <n v="4977.01"/>
    <n v="0.28000000000000003"/>
    <n v="33795.379999999997"/>
    <n v="9634.2000000000007"/>
    <n v="0.28499999999999998"/>
    <n v="84.09"/>
    <x v="3"/>
    <n v="4"/>
    <b v="0"/>
    <s v="Delivered"/>
    <x v="1"/>
    <x v="5"/>
    <n v="8"/>
    <x v="2"/>
    <x v="27"/>
    <s v="26-35"/>
    <x v="0"/>
    <x v="0"/>
    <n v="0"/>
    <n v="1"/>
    <n v="0"/>
    <n v="1"/>
  </r>
  <r>
    <s v="ORD-02240"/>
    <d v="2022-09-04T00:00:00"/>
    <d v="2022-09-04T00:00:00"/>
    <s v="CUST70797"/>
    <s v="Sunita Bhat"/>
    <n v="20"/>
    <n v="20"/>
    <s v="Female"/>
    <s v="Female"/>
    <s v="North"/>
    <s v="Delhi"/>
    <x v="1"/>
    <x v="1"/>
    <n v="3"/>
    <n v="3"/>
    <n v="18846.39"/>
    <n v="0.36"/>
    <n v="38600"/>
    <n v="11313.95"/>
    <n v="0.29299999999999998"/>
    <n v="56.75"/>
    <x v="1"/>
    <n v="5"/>
    <b v="0"/>
    <s v="Delivered"/>
    <x v="1"/>
    <x v="4"/>
    <n v="4"/>
    <x v="2"/>
    <x v="27"/>
    <s v="18-25"/>
    <x v="1"/>
    <x v="0"/>
    <n v="0"/>
    <n v="1"/>
    <n v="0"/>
    <n v="1"/>
  </r>
  <r>
    <s v="ORD-02239"/>
    <d v="2022-09-03T00:00:00"/>
    <d v="2022-09-03T00:00:00"/>
    <s v="CUST33232"/>
    <s v="Ritu Kumar"/>
    <n v="57"/>
    <n v="57"/>
    <s v="Other"/>
    <s v="Other"/>
    <s v="West"/>
    <s v="Pune"/>
    <x v="6"/>
    <x v="24"/>
    <n v="3"/>
    <n v="3"/>
    <n v="3199.67"/>
    <n v="0.02"/>
    <n v="9330.68"/>
    <n v="3697.29"/>
    <n v="0.39600000000000002"/>
    <n v="67.55"/>
    <x v="3"/>
    <n v="5"/>
    <b v="0"/>
    <s v="Delivered"/>
    <x v="1"/>
    <x v="9"/>
    <n v="9"/>
    <x v="2"/>
    <x v="27"/>
    <s v="46-60"/>
    <x v="2"/>
    <x v="0"/>
    <n v="0"/>
    <n v="1"/>
    <n v="0"/>
    <n v="1"/>
  </r>
  <r>
    <s v="ORD-02237"/>
    <d v="2022-09-02T00:00:00"/>
    <d v="2022-09-02T00:00:00"/>
    <s v="CUST79034"/>
    <s v="Deepa Gupta"/>
    <n v="28"/>
    <n v="28"/>
    <s v="Female"/>
    <s v="Female"/>
    <s v="East"/>
    <s v="Kolkata"/>
    <x v="1"/>
    <x v="2"/>
    <n v="10"/>
    <n v="10"/>
    <n v="20258.77"/>
    <n v="0.26"/>
    <n v="164321.16"/>
    <n v="44354.41"/>
    <n v="0.27"/>
    <n v="81.28"/>
    <x v="3"/>
    <n v="3"/>
    <b v="0"/>
    <s v="Delivered"/>
    <x v="1"/>
    <x v="7"/>
    <m/>
    <x v="2"/>
    <x v="27"/>
    <s v="26-35"/>
    <x v="0"/>
    <x v="0"/>
    <n v="0"/>
    <n v="1"/>
    <n v="0"/>
    <n v="1"/>
  </r>
  <r>
    <s v="ORD-02238"/>
    <d v="2022-09-02T00:00:00"/>
    <d v="2022-09-02T00:00:00"/>
    <s v="CUST61636"/>
    <s v="Karan Singh"/>
    <n v="55"/>
    <n v="55"/>
    <s v="F"/>
    <s v="Female"/>
    <s v="South"/>
    <s v="Kochi"/>
    <x v="2"/>
    <x v="11"/>
    <n v="4"/>
    <n v="4"/>
    <n v="32640.78"/>
    <n v="0.24"/>
    <n v="122369.56"/>
    <n v="13905.31"/>
    <n v="0.114"/>
    <n v="46.2"/>
    <x v="3"/>
    <n v="3"/>
    <b v="1"/>
    <s v="Returned"/>
    <x v="0"/>
    <x v="9"/>
    <n v="9"/>
    <x v="2"/>
    <x v="27"/>
    <s v="46-60"/>
    <x v="0"/>
    <x v="0"/>
    <n v="1"/>
    <n v="1"/>
    <n v="0"/>
    <n v="1"/>
  </r>
  <r>
    <s v="ORD-02235"/>
    <d v="2022-09-01T00:00:00"/>
    <d v="2022-09-01T00:00:00"/>
    <s v="CUST46304"/>
    <s v="Nisha Mehta"/>
    <n v="16"/>
    <n v="16"/>
    <s v="Female"/>
    <s v="Female"/>
    <s v="South"/>
    <s v="Bangalore"/>
    <x v="4"/>
    <x v="7"/>
    <m/>
    <m/>
    <n v="950.08"/>
    <n v="0.25"/>
    <n v="768.38"/>
    <n v="264.5"/>
    <n v="0.34399999999999997"/>
    <n v="51.2"/>
    <x v="0"/>
    <n v="5"/>
    <b v="0"/>
    <s v="Shipped"/>
    <x v="4"/>
    <x v="2"/>
    <n v="1"/>
    <x v="2"/>
    <x v="27"/>
    <s v="&lt;18"/>
    <x v="0"/>
    <x v="0"/>
    <n v="0"/>
    <n v="0"/>
    <n v="0"/>
    <n v="1"/>
  </r>
  <r>
    <s v="ORD-02236"/>
    <d v="2022-09-01T00:00:00"/>
    <d v="2022-09-01T00:00:00"/>
    <s v="CUST58809"/>
    <s v="Rohan Iyer"/>
    <n v="34"/>
    <n v="34"/>
    <s v="F"/>
    <s v="Female"/>
    <s v="South"/>
    <s v="Chennai"/>
    <x v="0"/>
    <x v="16"/>
    <n v="9"/>
    <n v="9"/>
    <n v="1011.72"/>
    <n v="0.19"/>
    <n v="8905.76"/>
    <n v="2925.83"/>
    <n v="0.32900000000000001"/>
    <n v="96.59"/>
    <x v="4"/>
    <n v="1"/>
    <b v="0"/>
    <s v="Delivered"/>
    <x v="1"/>
    <x v="4"/>
    <n v="4"/>
    <x v="2"/>
    <x v="27"/>
    <s v="26-35"/>
    <x v="3"/>
    <x v="0"/>
    <n v="0"/>
    <n v="1"/>
    <n v="0"/>
    <n v="1"/>
  </r>
  <r>
    <s v="ORD-02234"/>
    <d v="2022-08-31T00:00:00"/>
    <d v="2022-08-31T00:00:00"/>
    <s v="CUST98675"/>
    <s v="Sunita Shah"/>
    <n v="28"/>
    <n v="28"/>
    <s v="Female"/>
    <s v="Female"/>
    <s v="East"/>
    <s v="Bhubaneswar"/>
    <x v="0"/>
    <x v="19"/>
    <n v="8"/>
    <n v="8"/>
    <n v="1190.3800000000001"/>
    <n v="0.28999999999999998"/>
    <n v="9135.75"/>
    <n v="5877.03"/>
    <n v="0.64300000000000002"/>
    <n v="93.18"/>
    <x v="3"/>
    <n v="1"/>
    <b v="1"/>
    <s v="Returned"/>
    <x v="0"/>
    <x v="2"/>
    <n v="1"/>
    <x v="2"/>
    <x v="28"/>
    <s v="26-35"/>
    <x v="0"/>
    <x v="0"/>
    <n v="1"/>
    <n v="1"/>
    <n v="0"/>
    <n v="1"/>
  </r>
  <r>
    <s v="ORD-02233"/>
    <d v="2022-08-31T00:00:00"/>
    <d v="2022-08-31T00:00:00"/>
    <s v="CUST53670"/>
    <s v="Deepa Iyer"/>
    <n v="32"/>
    <n v="32"/>
    <s v="Male"/>
    <s v="Male"/>
    <s v="West"/>
    <s v="Surat"/>
    <x v="6"/>
    <x v="37"/>
    <n v="7"/>
    <n v="7"/>
    <n v="3559.36"/>
    <n v="0.26"/>
    <n v="22968.400000000001"/>
    <n v="9552.92"/>
    <n v="0.41599999999999998"/>
    <n v="50.49"/>
    <x v="4"/>
    <n v="4"/>
    <b v="0"/>
    <s v="Delivered"/>
    <x v="1"/>
    <x v="1"/>
    <n v="5"/>
    <x v="2"/>
    <x v="28"/>
    <s v="26-35"/>
    <x v="0"/>
    <x v="0"/>
    <n v="0"/>
    <n v="1"/>
    <n v="0"/>
    <n v="1"/>
  </r>
  <r>
    <s v="ORD-02230"/>
    <d v="2022-08-30T00:00:00"/>
    <d v="2022-08-30T00:00:00"/>
    <s v="CUST49677"/>
    <s v="Vikram Rao"/>
    <n v="36"/>
    <n v="36"/>
    <s v="Other"/>
    <s v="Other"/>
    <s v="East"/>
    <s v="Kolkata"/>
    <x v="5"/>
    <x v="18"/>
    <n v="5"/>
    <n v="5"/>
    <n v="13503.49"/>
    <n v="7.0000000000000007E-2"/>
    <n v="73166.710000000006"/>
    <n v="10338.379999999999"/>
    <n v="0.14099999999999999"/>
    <n v="81.11"/>
    <x v="5"/>
    <n v="3"/>
    <b v="0"/>
    <s v="Delivered"/>
    <x v="1"/>
    <x v="9"/>
    <n v="9"/>
    <x v="2"/>
    <x v="28"/>
    <s v="36-45"/>
    <x v="2"/>
    <x v="0"/>
    <n v="0"/>
    <n v="1"/>
    <n v="0"/>
    <n v="1"/>
  </r>
  <r>
    <s v="ORD-02229"/>
    <d v="2022-08-30T00:00:00"/>
    <d v="2022-08-30T00:00:00"/>
    <s v="CUST82156"/>
    <s v="Arjun Reddy"/>
    <n v="35"/>
    <n v="35"/>
    <s v="Male"/>
    <s v="Male"/>
    <s v="North"/>
    <s v="Chandigarh"/>
    <x v="1"/>
    <x v="28"/>
    <n v="3"/>
    <n v="3"/>
    <n v="29848.47"/>
    <n v="0.26"/>
    <n v="88033.69"/>
    <n v="26851.32"/>
    <n v="0.30499999999999999"/>
    <n v="62.97"/>
    <x v="5"/>
    <n v="5"/>
    <b v="0"/>
    <s v="Pending"/>
    <x v="2"/>
    <x v="3"/>
    <n v="10"/>
    <x v="2"/>
    <x v="28"/>
    <s v="26-35"/>
    <x v="0"/>
    <x v="0"/>
    <n v="0"/>
    <n v="0"/>
    <n v="0"/>
    <n v="1"/>
  </r>
  <r>
    <s v="ORD-02231"/>
    <d v="2022-08-30T00:00:00"/>
    <d v="2022-08-30T00:00:00"/>
    <s v="CUST06734"/>
    <s v="Priya Mehta"/>
    <n v="26"/>
    <n v="26"/>
    <s v="F"/>
    <s v="Female"/>
    <s v="East"/>
    <s v="Guwahati"/>
    <x v="2"/>
    <x v="26"/>
    <n v="7"/>
    <n v="7"/>
    <n v="49602.62"/>
    <n v="0.08"/>
    <n v="439375.74"/>
    <n v="57634.77"/>
    <n v="0.13100000000000001"/>
    <n v="76.260000000000005"/>
    <x v="0"/>
    <n v="4"/>
    <b v="1"/>
    <s v="Returned"/>
    <x v="0"/>
    <x v="8"/>
    <n v="7"/>
    <x v="2"/>
    <x v="28"/>
    <s v="26-35"/>
    <x v="2"/>
    <x v="0"/>
    <n v="1"/>
    <n v="1"/>
    <n v="0"/>
    <n v="1"/>
  </r>
  <r>
    <s v="ORD-02232"/>
    <d v="2022-08-30T00:00:00"/>
    <d v="2022-08-30T00:00:00"/>
    <s v="CUST33157"/>
    <s v="Shreya Rao"/>
    <n v="49"/>
    <n v="49"/>
    <s v="Female"/>
    <s v="Female"/>
    <s v="South"/>
    <s v="Bangalore"/>
    <x v="6"/>
    <x v="24"/>
    <n v="10"/>
    <n v="10"/>
    <n v="3789.09"/>
    <n v="0.2"/>
    <n v="42644.14"/>
    <n v="11567.08"/>
    <n v="0.27100000000000002"/>
    <n v="53.05"/>
    <x v="3"/>
    <n v="5"/>
    <b v="0"/>
    <s v="Pending"/>
    <x v="2"/>
    <x v="2"/>
    <n v="1"/>
    <x v="2"/>
    <x v="28"/>
    <s v="46-60"/>
    <x v="3"/>
    <x v="0"/>
    <n v="0"/>
    <n v="0"/>
    <n v="0"/>
    <n v="1"/>
  </r>
  <r>
    <s v="ORD-02227"/>
    <d v="2022-08-29T00:00:00"/>
    <d v="2022-08-29T00:00:00"/>
    <s v="CUST03537"/>
    <s v="Priya Singh"/>
    <n v="27"/>
    <n v="27"/>
    <s v="Other"/>
    <s v="Other"/>
    <s v="East"/>
    <s v="Bhubaneswar"/>
    <x v="5"/>
    <x v="9"/>
    <n v="1"/>
    <n v="1"/>
    <n v="5779.22"/>
    <n v="0.31"/>
    <n v="5109.2299999999996"/>
    <n v="997.26"/>
    <n v="0.19500000000000001"/>
    <n v="61.33"/>
    <x v="5"/>
    <n v="4"/>
    <b v="1"/>
    <s v="Returned"/>
    <x v="0"/>
    <x v="1"/>
    <n v="5"/>
    <x v="2"/>
    <x v="28"/>
    <s v="26-35"/>
    <x v="1"/>
    <x v="0"/>
    <n v="1"/>
    <n v="1"/>
    <n v="0"/>
    <n v="1"/>
  </r>
  <r>
    <s v="ORD-02226"/>
    <d v="2022-08-29T00:00:00"/>
    <d v="2022-08-29T00:00:00"/>
    <s v="CUST46124"/>
    <s v="Rahul Mehta"/>
    <n v="26"/>
    <n v="26"/>
    <s v="Male"/>
    <s v="Male"/>
    <s v="North"/>
    <s v="Amritsar"/>
    <x v="4"/>
    <x v="29"/>
    <n v="9"/>
    <n v="9"/>
    <n v="830.37"/>
    <n v="0.25"/>
    <n v="6671.85"/>
    <n v="3182.54"/>
    <n v="0.47699999999999998"/>
    <n v="37.06"/>
    <x v="1"/>
    <n v="2"/>
    <b v="0"/>
    <s v="Delivered"/>
    <x v="1"/>
    <x v="10"/>
    <n v="2"/>
    <x v="2"/>
    <x v="28"/>
    <s v="26-35"/>
    <x v="0"/>
    <x v="0"/>
    <n v="0"/>
    <n v="1"/>
    <n v="0"/>
    <n v="1"/>
  </r>
  <r>
    <s v="ORD-02228"/>
    <d v="2022-08-29T00:00:00"/>
    <d v="2022-08-29T00:00:00"/>
    <s v="CUST45867"/>
    <s v="Pooja Gupta"/>
    <n v="53"/>
    <n v="53"/>
    <s v="Other"/>
    <s v="Other"/>
    <s v="Central"/>
    <s v="Raipur"/>
    <x v="1"/>
    <x v="20"/>
    <n v="5"/>
    <n v="5"/>
    <n v="16148.89"/>
    <n v="0.31"/>
    <n v="65510.48"/>
    <n v="17083.16"/>
    <n v="0.26100000000000001"/>
    <n v="56.19"/>
    <x v="1"/>
    <n v="5"/>
    <b v="0"/>
    <s v="Delivered"/>
    <x v="1"/>
    <x v="2"/>
    <n v="1"/>
    <x v="2"/>
    <x v="28"/>
    <s v="46-60"/>
    <x v="1"/>
    <x v="0"/>
    <n v="0"/>
    <n v="1"/>
    <n v="0"/>
    <n v="1"/>
  </r>
  <r>
    <s v="ORD-02223"/>
    <d v="2022-08-28T00:00:00"/>
    <d v="2022-08-28T00:00:00"/>
    <s v="CUST98444"/>
    <s v="Ritu Mehta"/>
    <n v="15"/>
    <n v="15"/>
    <s v="Male"/>
    <s v="Male"/>
    <s v="East"/>
    <s v="Guwahati"/>
    <x v="5"/>
    <x v="18"/>
    <n v="1"/>
    <n v="1"/>
    <n v="8591.44"/>
    <n v="0.03"/>
    <n v="11764.77"/>
    <n v="2988.26"/>
    <n v="0.254"/>
    <n v="69.66"/>
    <x v="3"/>
    <n v="3"/>
    <b v="0"/>
    <s v="Delivered"/>
    <x v="1"/>
    <x v="5"/>
    <n v="8"/>
    <x v="2"/>
    <x v="28"/>
    <s v="&lt;18"/>
    <x v="2"/>
    <x v="0"/>
    <n v="0"/>
    <n v="1"/>
    <n v="0"/>
    <n v="1"/>
  </r>
  <r>
    <s v="ORD-02225"/>
    <d v="2022-08-28T00:00:00"/>
    <d v="2022-08-28T00:00:00"/>
    <s v="CUST76092"/>
    <s v="Amit Iyer"/>
    <n v="33"/>
    <n v="33"/>
    <s v="Other"/>
    <s v="Other"/>
    <s v="West"/>
    <s v="Surat"/>
    <x v="3"/>
    <x v="33"/>
    <n v="6"/>
    <n v="6"/>
    <n v="497.75"/>
    <n v="0.39"/>
    <n v="2474.96"/>
    <n v="216.67"/>
    <n v="8.7999999999999995E-2"/>
    <n v="65.8"/>
    <x v="1"/>
    <n v="1"/>
    <b v="0"/>
    <s v="Pending"/>
    <x v="2"/>
    <x v="0"/>
    <n v="3"/>
    <x v="2"/>
    <x v="28"/>
    <s v="26-35"/>
    <x v="1"/>
    <x v="0"/>
    <n v="0"/>
    <n v="0"/>
    <n v="0"/>
    <n v="1"/>
  </r>
  <r>
    <s v="ORD-02224"/>
    <d v="2022-08-28T00:00:00"/>
    <d v="2022-08-28T00:00:00"/>
    <s v="CUST30540"/>
    <s v="Priya Bhat"/>
    <n v="25"/>
    <n v="25"/>
    <s v="Female"/>
    <s v="Female"/>
    <s v="West"/>
    <s v="Ahmedabad"/>
    <x v="5"/>
    <x v="10"/>
    <n v="7"/>
    <n v="7"/>
    <n v="8703.41"/>
    <n v="0.09"/>
    <n v="68163.649999999994"/>
    <n v="14340.35"/>
    <n v="0.21"/>
    <n v="62"/>
    <x v="5"/>
    <n v="2"/>
    <b v="0"/>
    <s v="Delivered"/>
    <x v="1"/>
    <x v="2"/>
    <n v="1"/>
    <x v="2"/>
    <x v="28"/>
    <s v="18-25"/>
    <x v="2"/>
    <x v="0"/>
    <n v="0"/>
    <n v="1"/>
    <n v="0"/>
    <n v="1"/>
  </r>
  <r>
    <s v="ORD-02222"/>
    <d v="2022-08-28T00:00:00"/>
    <d v="2022-08-28T00:00:00"/>
    <s v="CUST57957"/>
    <s v="Rohan Iyer"/>
    <n v="33"/>
    <n v="33"/>
    <s v="m"/>
    <s v="Male"/>
    <s v="Central"/>
    <s v="Raipur"/>
    <x v="0"/>
    <x v="0"/>
    <n v="5"/>
    <n v="5"/>
    <n v="1366.62"/>
    <n v="0.31"/>
    <n v="7613.24"/>
    <n v="4061.59"/>
    <n v="0.53300000000000003"/>
    <n v="45.32"/>
    <x v="4"/>
    <n v="4"/>
    <b v="0"/>
    <s v="Shipped"/>
    <x v="4"/>
    <x v="8"/>
    <n v="7"/>
    <x v="2"/>
    <x v="28"/>
    <s v="26-35"/>
    <x v="1"/>
    <x v="0"/>
    <n v="0"/>
    <n v="0"/>
    <n v="0"/>
    <n v="1"/>
  </r>
  <r>
    <s v="ORD-02221"/>
    <d v="2022-08-27T00:00:00"/>
    <d v="2022-08-27T00:00:00"/>
    <s v="CUST03778"/>
    <s v="Sanjay Gupta"/>
    <n v="39"/>
    <n v="39"/>
    <s v="Male"/>
    <s v="Male"/>
    <s v="South"/>
    <s v="Chennai"/>
    <x v="6"/>
    <x v="37"/>
    <n v="2"/>
    <n v="2"/>
    <n v="2544.65"/>
    <n v="0.09"/>
    <n v="5282.35"/>
    <n v="1652.06"/>
    <n v="0.313"/>
    <n v="68.22"/>
    <x v="5"/>
    <n v="3"/>
    <b v="0"/>
    <s v="Delivered"/>
    <x v="1"/>
    <x v="0"/>
    <n v="3"/>
    <x v="2"/>
    <x v="28"/>
    <s v="36-45"/>
    <x v="2"/>
    <x v="0"/>
    <n v="0"/>
    <n v="1"/>
    <n v="0"/>
    <n v="1"/>
  </r>
  <r>
    <s v="ORD-02220"/>
    <d v="2022-08-26T00:00:00"/>
    <d v="2022-08-26T00:00:00"/>
    <s v="CUST94861"/>
    <s v="Nikhil Patel"/>
    <n v="63"/>
    <n v="63"/>
    <s v="Female"/>
    <s v="Female"/>
    <s v="West"/>
    <s v="Ahmedabad"/>
    <x v="5"/>
    <x v="12"/>
    <n v="1"/>
    <n v="1"/>
    <n v="9516.5400000000009"/>
    <n v="7.0000000000000007E-2"/>
    <n v="11604.33"/>
    <n v="2275.4"/>
    <n v="0.19600000000000001"/>
    <n v="75.61"/>
    <x v="5"/>
    <n v="4"/>
    <b v="0"/>
    <s v="Shipped"/>
    <x v="4"/>
    <x v="4"/>
    <n v="4"/>
    <x v="2"/>
    <x v="28"/>
    <s v="60+"/>
    <x v="2"/>
    <x v="0"/>
    <n v="0"/>
    <n v="0"/>
    <n v="0"/>
    <n v="1"/>
  </r>
  <r>
    <s v="ORD-02217"/>
    <d v="2022-08-26T00:00:00"/>
    <d v="2022-08-26T00:00:00"/>
    <s v="CUST06113"/>
    <s v="Rohan Nair"/>
    <n v="31"/>
    <n v="31"/>
    <s v="Other"/>
    <s v="Other"/>
    <s v="South"/>
    <s v="Bangalore"/>
    <x v="0"/>
    <x v="16"/>
    <n v="6"/>
    <n v="6"/>
    <n v="1131.18"/>
    <n v="0.05"/>
    <n v="8793.4599999999991"/>
    <n v="4445.68"/>
    <n v="0.50600000000000001"/>
    <n v="69.489999999999995"/>
    <x v="2"/>
    <n v="1"/>
    <b v="0"/>
    <s v="Delivered"/>
    <x v="1"/>
    <x v="5"/>
    <n v="8"/>
    <x v="2"/>
    <x v="28"/>
    <s v="26-35"/>
    <x v="2"/>
    <x v="0"/>
    <n v="0"/>
    <n v="1"/>
    <n v="0"/>
    <n v="1"/>
  </r>
  <r>
    <s v="ORD-02219"/>
    <d v="2022-08-26T00:00:00"/>
    <d v="2022-08-26T00:00:00"/>
    <s v="CUST79612"/>
    <s v="Meera Bose"/>
    <n v="55"/>
    <n v="55"/>
    <s v="Other"/>
    <s v="Other"/>
    <s v="South"/>
    <s v="Kochi"/>
    <x v="6"/>
    <x v="37"/>
    <n v="3"/>
    <n v="3"/>
    <n v="2275.89"/>
    <n v="0.37"/>
    <n v="5784.15"/>
    <n v="2003.88"/>
    <n v="0.34599999999999997"/>
    <n v="91.14"/>
    <x v="2"/>
    <n v="2"/>
    <b v="0"/>
    <s v="Pending"/>
    <x v="2"/>
    <x v="5"/>
    <n v="8"/>
    <x v="2"/>
    <x v="28"/>
    <s v="46-60"/>
    <x v="1"/>
    <x v="0"/>
    <n v="0"/>
    <n v="0"/>
    <n v="0"/>
    <n v="1"/>
  </r>
  <r>
    <s v="ORD-02218"/>
    <d v="2022-08-26T00:00:00"/>
    <d v="2022-08-26T00:00:00"/>
    <s v="CUST37517"/>
    <s v="Ritu Bhat"/>
    <n v="33"/>
    <n v="33"/>
    <s v="Other"/>
    <s v="Other"/>
    <s v="South"/>
    <s v="Chennai"/>
    <x v="5"/>
    <x v="22"/>
    <n v="3"/>
    <n v="3"/>
    <n v="4765.92"/>
    <n v="0.05"/>
    <n v="17857.419999999998"/>
    <n v="4889.4399999999996"/>
    <n v="0.27400000000000002"/>
    <n v="59.58"/>
    <x v="4"/>
    <n v="2"/>
    <b v="0"/>
    <s v="Delivered"/>
    <x v="1"/>
    <x v="9"/>
    <n v="9"/>
    <x v="2"/>
    <x v="28"/>
    <s v="26-35"/>
    <x v="2"/>
    <x v="0"/>
    <n v="0"/>
    <n v="1"/>
    <n v="0"/>
    <n v="1"/>
  </r>
  <r>
    <s v="ORD-02216"/>
    <d v="2022-08-25T00:00:00"/>
    <d v="2022-08-25T00:00:00"/>
    <s v="CUST38823"/>
    <s v="Deepa Mehta"/>
    <n v="35"/>
    <n v="35"/>
    <s v="Female"/>
    <s v="Female"/>
    <s v="North"/>
    <s v="Amritsar"/>
    <x v="2"/>
    <x v="30"/>
    <n v="7"/>
    <n v="7"/>
    <n v="62975.42"/>
    <n v="0.22"/>
    <n v="468129.68"/>
    <n v="79235.509999999995"/>
    <n v="0.16900000000000001"/>
    <n v="49.03"/>
    <x v="0"/>
    <n v="2"/>
    <b v="1"/>
    <s v="Returned"/>
    <x v="0"/>
    <x v="9"/>
    <n v="9"/>
    <x v="2"/>
    <x v="28"/>
    <s v="26-35"/>
    <x v="0"/>
    <x v="0"/>
    <n v="1"/>
    <n v="1"/>
    <n v="0"/>
    <n v="1"/>
  </r>
  <r>
    <s v="ORD-02214"/>
    <d v="2022-08-25T00:00:00"/>
    <d v="2022-08-25T00:00:00"/>
    <s v="CUST69266"/>
    <s v="Meera Iyer"/>
    <n v="42"/>
    <n v="42"/>
    <s v="Female"/>
    <s v="Female"/>
    <s v="South"/>
    <s v="Kochi"/>
    <x v="5"/>
    <x v="41"/>
    <n v="3"/>
    <n v="3"/>
    <n v="11700.18"/>
    <n v="0.34"/>
    <n v="31335.42"/>
    <n v="7211.28"/>
    <n v="0.23"/>
    <n v="61.57"/>
    <x v="1"/>
    <n v="2"/>
    <b v="0"/>
    <s v="Delivered"/>
    <x v="1"/>
    <x v="4"/>
    <n v="4"/>
    <x v="2"/>
    <x v="28"/>
    <s v="36-45"/>
    <x v="1"/>
    <x v="0"/>
    <n v="0"/>
    <n v="1"/>
    <n v="0"/>
    <n v="1"/>
  </r>
  <r>
    <s v="ORD-02215"/>
    <d v="2022-08-25T00:00:00"/>
    <d v="2022-08-25T00:00:00"/>
    <s v="CUST27310"/>
    <s v="Amit Das"/>
    <n v="32"/>
    <n v="32"/>
    <s v="Male"/>
    <s v="Male"/>
    <s v="East"/>
    <s v="Guwahati"/>
    <x v="3"/>
    <x v="25"/>
    <n v="5"/>
    <n v="5"/>
    <n v="285.26"/>
    <n v="0.18"/>
    <n v="1618.63"/>
    <n v="120.43"/>
    <n v="7.3999999999999996E-2"/>
    <n v="93.11"/>
    <x v="3"/>
    <n v="5"/>
    <b v="0"/>
    <s v="Delivered"/>
    <x v="1"/>
    <x v="1"/>
    <n v="5"/>
    <x v="2"/>
    <x v="28"/>
    <s v="26-35"/>
    <x v="3"/>
    <x v="0"/>
    <n v="0"/>
    <n v="1"/>
    <n v="0"/>
    <n v="1"/>
  </r>
  <r>
    <s v="ORD-02213"/>
    <d v="2022-08-24T00:00:00"/>
    <d v="2022-08-24T00:00:00"/>
    <s v="CUST26490"/>
    <s v="Arjun Bhat"/>
    <n v="28"/>
    <n v="28"/>
    <s v="Female"/>
    <s v="Female"/>
    <s v="East"/>
    <s v="Guwahati"/>
    <x v="2"/>
    <x v="4"/>
    <n v="1"/>
    <n v="1"/>
    <n v="51058.89"/>
    <n v="0.38"/>
    <n v="41545.589999999997"/>
    <n v="5436.55"/>
    <n v="0.13100000000000001"/>
    <n v="71.72"/>
    <x v="4"/>
    <n v="2"/>
    <b v="1"/>
    <s v="Returned"/>
    <x v="0"/>
    <x v="1"/>
    <n v="5"/>
    <x v="2"/>
    <x v="28"/>
    <s v="26-35"/>
    <x v="1"/>
    <x v="0"/>
    <n v="1"/>
    <n v="1"/>
    <n v="0"/>
    <n v="1"/>
  </r>
  <r>
    <s v="ORD-02212"/>
    <d v="2022-08-23T00:00:00"/>
    <d v="2022-08-23T00:00:00"/>
    <s v="CUST44717"/>
    <s v="Meera Chatterjee"/>
    <n v="34"/>
    <n v="34"/>
    <s v="Male"/>
    <s v="Male"/>
    <s v="East"/>
    <s v="Kolkata"/>
    <x v="2"/>
    <x v="4"/>
    <n v="6"/>
    <n v="6"/>
    <n v="45624.04"/>
    <n v="0.24"/>
    <n v="274607.48"/>
    <n v="23542.83"/>
    <n v="8.5999999999999993E-2"/>
    <n v="97.97"/>
    <x v="3"/>
    <n v="4"/>
    <b v="0"/>
    <s v="Delivered"/>
    <x v="1"/>
    <x v="8"/>
    <n v="7"/>
    <x v="2"/>
    <x v="28"/>
    <s v="26-35"/>
    <x v="0"/>
    <x v="0"/>
    <n v="0"/>
    <n v="1"/>
    <n v="0"/>
    <n v="1"/>
  </r>
  <r>
    <s v="ORD-02211"/>
    <d v="2022-08-23T00:00:00"/>
    <d v="2022-08-23T00:00:00"/>
    <s v="CUST05906"/>
    <s v="Shreya Shah"/>
    <n v="24"/>
    <n v="24"/>
    <s v="Male"/>
    <s v="Male"/>
    <s v="Central"/>
    <s v="Indore"/>
    <x v="4"/>
    <x v="27"/>
    <n v="6"/>
    <n v="6"/>
    <n v="1482.8"/>
    <n v="0.37"/>
    <n v="7222.87"/>
    <n v="1783.07"/>
    <n v="0.247"/>
    <n v="73.5"/>
    <x v="2"/>
    <n v="2"/>
    <b v="0"/>
    <s v="Delivered"/>
    <x v="1"/>
    <x v="8"/>
    <n v="7"/>
    <x v="2"/>
    <x v="28"/>
    <s v="18-25"/>
    <x v="1"/>
    <x v="0"/>
    <n v="0"/>
    <n v="1"/>
    <n v="0"/>
    <n v="1"/>
  </r>
  <r>
    <s v="ORD-02210"/>
    <d v="2022-08-21T00:00:00"/>
    <d v="2022-08-21T00:00:00"/>
    <s v="CUST53700"/>
    <s v="Ananya Shah"/>
    <n v="49"/>
    <n v="49"/>
    <s v="Female"/>
    <s v="Female"/>
    <s v="South"/>
    <s v="Chennai"/>
    <x v="1"/>
    <x v="2"/>
    <n v="3"/>
    <n v="3"/>
    <n v="25395.64"/>
    <n v="0.3"/>
    <n v="82667.820000000007"/>
    <n v="28762.52"/>
    <n v="0.34799999999999998"/>
    <n v="86.28"/>
    <x v="3"/>
    <n v="4"/>
    <b v="0"/>
    <s v="Delivered"/>
    <x v="1"/>
    <x v="1"/>
    <n v="5"/>
    <x v="2"/>
    <x v="28"/>
    <s v="46-60"/>
    <x v="0"/>
    <x v="0"/>
    <n v="0"/>
    <n v="1"/>
    <n v="0"/>
    <n v="1"/>
  </r>
  <r>
    <s v="ORD-02209"/>
    <d v="2022-08-21T00:00:00"/>
    <d v="2022-08-21T00:00:00"/>
    <s v="CUST97691"/>
    <s v="Aarav Reddy"/>
    <n v="44"/>
    <n v="44"/>
    <s v="Female"/>
    <s v="Female"/>
    <s v="South"/>
    <s v="Hyderabad"/>
    <x v="4"/>
    <x v="36"/>
    <n v="2"/>
    <n v="2"/>
    <n v="1390.9"/>
    <n v="0.4"/>
    <n v="2194.06"/>
    <n v="741.62"/>
    <n v="0.33800000000000002"/>
    <n v="68.5"/>
    <x v="2"/>
    <n v="2"/>
    <b v="0"/>
    <s v="Delivered"/>
    <x v="1"/>
    <x v="5"/>
    <n v="8"/>
    <x v="2"/>
    <x v="28"/>
    <s v="36-45"/>
    <x v="1"/>
    <x v="0"/>
    <n v="0"/>
    <n v="1"/>
    <n v="0"/>
    <n v="1"/>
  </r>
  <r>
    <s v="ORD-02208"/>
    <d v="2022-08-21T00:00:00"/>
    <d v="2022-08-21T00:00:00"/>
    <s v="CUST55072"/>
    <s v="Rohan Pillai"/>
    <n v="35"/>
    <n v="35"/>
    <s v="Other"/>
    <s v="Other"/>
    <s v="West"/>
    <s v="Surat"/>
    <x v="2"/>
    <x v="17"/>
    <n v="7"/>
    <n v="7"/>
    <n v="5978.14"/>
    <n v="0.38"/>
    <n v="31403.119999999999"/>
    <n v="3202.9"/>
    <n v="0.10199999999999999"/>
    <n v="68.28"/>
    <x v="0"/>
    <n v="2"/>
    <b v="0"/>
    <s v="Cancelled"/>
    <x v="3"/>
    <x v="9"/>
    <n v="9"/>
    <x v="2"/>
    <x v="28"/>
    <s v="26-35"/>
    <x v="1"/>
    <x v="0"/>
    <n v="0"/>
    <n v="0"/>
    <n v="1"/>
    <n v="1"/>
  </r>
  <r>
    <s v="ORD-02207"/>
    <d v="2022-08-20T00:00:00"/>
    <d v="2022-08-20T00:00:00"/>
    <s v="CUST52808"/>
    <s v="Nisha Kapoor"/>
    <n v="32"/>
    <n v="32"/>
    <s v="Female"/>
    <s v="Female"/>
    <s v="East"/>
    <s v="Bhubaneswar"/>
    <x v="4"/>
    <x v="36"/>
    <n v="8"/>
    <n v="8"/>
    <n v="748.13"/>
    <n v="0.13"/>
    <n v="6986.54"/>
    <n v="2050.35"/>
    <n v="0.29299999999999998"/>
    <n v="76.680000000000007"/>
    <x v="5"/>
    <n v="2"/>
    <b v="0"/>
    <s v="Delivered"/>
    <x v="1"/>
    <x v="0"/>
    <n v="3"/>
    <x v="2"/>
    <x v="28"/>
    <s v="26-35"/>
    <x v="3"/>
    <x v="0"/>
    <n v="0"/>
    <n v="1"/>
    <n v="0"/>
    <n v="1"/>
  </r>
  <r>
    <s v="ORD-02205"/>
    <d v="2022-08-19T00:00:00"/>
    <d v="2022-08-19T00:00:00"/>
    <s v="CUST91054"/>
    <s v="Shreya Chatterjee"/>
    <n v="14"/>
    <n v="14"/>
    <s v="Other"/>
    <s v="Other"/>
    <s v="North"/>
    <s v="Ludhiana"/>
    <x v="0"/>
    <x v="0"/>
    <n v="4"/>
    <n v="4"/>
    <n v="894.71"/>
    <n v="0.06"/>
    <n v="4573.8"/>
    <n v="2107.23"/>
    <n v="0.46100000000000002"/>
    <n v="40.06"/>
    <x v="5"/>
    <n v="1"/>
    <b v="1"/>
    <s v="Returned"/>
    <x v="0"/>
    <x v="0"/>
    <n v="3"/>
    <x v="2"/>
    <x v="28"/>
    <s v="&lt;18"/>
    <x v="2"/>
    <x v="0"/>
    <n v="1"/>
    <n v="1"/>
    <n v="0"/>
    <n v="1"/>
  </r>
  <r>
    <s v="ORD-02204"/>
    <d v="2022-08-19T00:00:00"/>
    <d v="2022-08-19T00:00:00"/>
    <s v="CUST80382"/>
    <s v="Priya Verma"/>
    <n v="40"/>
    <n v="40"/>
    <s v="Other"/>
    <s v="Other"/>
    <s v="North"/>
    <s v="Ludhiana"/>
    <x v="4"/>
    <x v="7"/>
    <n v="3"/>
    <n v="3"/>
    <n v="692.33"/>
    <n v="0.14000000000000001"/>
    <n v="2204.16"/>
    <n v="747.75"/>
    <n v="0.33900000000000002"/>
    <n v="48.08"/>
    <x v="5"/>
    <n v="4"/>
    <b v="0"/>
    <s v="Delivered"/>
    <x v="1"/>
    <x v="4"/>
    <n v="4"/>
    <x v="2"/>
    <x v="28"/>
    <s v="36-45"/>
    <x v="3"/>
    <x v="0"/>
    <n v="0"/>
    <n v="1"/>
    <n v="0"/>
    <n v="1"/>
  </r>
  <r>
    <s v="ORD-02206"/>
    <d v="2022-08-19T00:00:00"/>
    <d v="2022-08-19T00:00:00"/>
    <s v="CUST90477"/>
    <s v="Amit Nair"/>
    <n v="41"/>
    <n v="41"/>
    <s v="Male"/>
    <s v="Male"/>
    <s v="East"/>
    <s v="Bhubaneswar"/>
    <x v="4"/>
    <x v="8"/>
    <n v="2"/>
    <n v="2"/>
    <n v="766.12"/>
    <m/>
    <n v="1911.88"/>
    <n v="403.99"/>
    <n v="0.21099999999999999"/>
    <n v="94.88"/>
    <x v="1"/>
    <n v="2"/>
    <b v="0"/>
    <s v="Delivered"/>
    <x v="1"/>
    <x v="8"/>
    <n v="7"/>
    <x v="2"/>
    <x v="28"/>
    <s v="36-45"/>
    <x v="5"/>
    <x v="0"/>
    <n v="0"/>
    <n v="1"/>
    <n v="0"/>
    <n v="1"/>
  </r>
  <r>
    <s v="ORD-02203"/>
    <d v="2022-08-18T00:00:00"/>
    <d v="2022-08-18T00:00:00"/>
    <s v="CUST79474"/>
    <s v="Ananya Rao"/>
    <n v="58"/>
    <n v="58"/>
    <s v="Female"/>
    <s v="Female"/>
    <s v="South"/>
    <s v="Bangalore"/>
    <x v="0"/>
    <x v="19"/>
    <n v="5"/>
    <n v="5"/>
    <n v="2364.2399999999998"/>
    <n v="0.37"/>
    <n v="9797.68"/>
    <n v="5022.54"/>
    <n v="0.51300000000000001"/>
    <n v="82.56"/>
    <x v="4"/>
    <m/>
    <b v="0"/>
    <s v="Delivered"/>
    <x v="1"/>
    <x v="4"/>
    <n v="4"/>
    <x v="2"/>
    <x v="28"/>
    <s v="46-60"/>
    <x v="1"/>
    <x v="0"/>
    <n v="0"/>
    <n v="1"/>
    <n v="0"/>
    <n v="1"/>
  </r>
  <r>
    <s v="ORD-02201"/>
    <d v="2022-08-17T00:00:00"/>
    <d v="2022-08-17T00:00:00"/>
    <s v="CUST38678"/>
    <s v="Karan Reddy"/>
    <n v="25"/>
    <n v="25"/>
    <s v="Male"/>
    <s v="Male"/>
    <s v="West"/>
    <s v="Surat"/>
    <x v="2"/>
    <x v="4"/>
    <n v="4"/>
    <n v="4"/>
    <n v="67647.58"/>
    <n v="7.0000000000000007E-2"/>
    <n v="353527.87"/>
    <n v="36275.65"/>
    <n v="0.10299999999999999"/>
    <n v="52.43"/>
    <x v="0"/>
    <n v="2"/>
    <b v="0"/>
    <s v="Delivered"/>
    <x v="1"/>
    <x v="5"/>
    <n v="8"/>
    <x v="2"/>
    <x v="28"/>
    <s v="18-25"/>
    <x v="2"/>
    <x v="0"/>
    <n v="0"/>
    <n v="1"/>
    <n v="0"/>
    <n v="1"/>
  </r>
  <r>
    <s v="ORD-02202"/>
    <d v="2022-08-17T00:00:00"/>
    <d v="2022-08-17T00:00:00"/>
    <s v="CUST31801"/>
    <s v="Karan Joshi"/>
    <n v="25"/>
    <n v="25"/>
    <s v="Male"/>
    <s v="Male"/>
    <s v="East"/>
    <s v="Patna"/>
    <x v="3"/>
    <x v="31"/>
    <n v="5"/>
    <n v="5"/>
    <n v="51.58"/>
    <n v="0.3"/>
    <n v="237.06"/>
    <n v="24.71"/>
    <n v="0.104"/>
    <n v="82.67"/>
    <x v="2"/>
    <n v="2"/>
    <b v="1"/>
    <s v="Returned"/>
    <x v="0"/>
    <x v="6"/>
    <n v="6"/>
    <x v="2"/>
    <x v="28"/>
    <s v="18-25"/>
    <x v="0"/>
    <x v="0"/>
    <n v="1"/>
    <n v="1"/>
    <n v="0"/>
    <n v="1"/>
  </r>
  <r>
    <s v="ORD-02200"/>
    <d v="2022-08-17T00:00:00"/>
    <d v="2022-08-17T00:00:00"/>
    <s v="CUST75677"/>
    <s v="Rahul Iyer"/>
    <n v="33"/>
    <n v="33"/>
    <s v="Other"/>
    <s v="Other"/>
    <s v="Central"/>
    <s v="Nagpur"/>
    <x v="6"/>
    <x v="13"/>
    <n v="9"/>
    <n v="9"/>
    <n v="3159.45"/>
    <n v="0.11"/>
    <n v="29757.86"/>
    <n v="9057.31"/>
    <n v="0.30399999999999999"/>
    <n v="53.6"/>
    <x v="1"/>
    <n v="3"/>
    <b v="0"/>
    <s v="Delivered"/>
    <x v="1"/>
    <x v="0"/>
    <n v="3"/>
    <x v="2"/>
    <x v="28"/>
    <s v="26-35"/>
    <x v="3"/>
    <x v="0"/>
    <n v="0"/>
    <n v="1"/>
    <n v="0"/>
    <n v="1"/>
  </r>
  <r>
    <s v="ORD-02198"/>
    <d v="2022-08-16T00:00:00"/>
    <d v="2022-08-16T00:00:00"/>
    <s v="CUST07881"/>
    <s v="Sanjay Verma"/>
    <n v="28"/>
    <n v="28"/>
    <s v="Male"/>
    <s v="Male"/>
    <s v="West"/>
    <s v="Mumbai"/>
    <x v="0"/>
    <x v="15"/>
    <n v="8"/>
    <n v="8"/>
    <n v="858.66"/>
    <n v="0.08"/>
    <n v="9147.31"/>
    <n v="5355.56"/>
    <n v="0.58499999999999996"/>
    <n v="64.489999999999995"/>
    <x v="5"/>
    <n v="5"/>
    <b v="0"/>
    <s v="Delivered"/>
    <x v="1"/>
    <x v="10"/>
    <n v="2"/>
    <x v="2"/>
    <x v="28"/>
    <s v="26-35"/>
    <x v="2"/>
    <x v="0"/>
    <n v="0"/>
    <n v="1"/>
    <n v="0"/>
    <n v="1"/>
  </r>
  <r>
    <s v="ORD-02199"/>
    <d v="2022-08-16T00:00:00"/>
    <d v="2022-08-16T00:00:00"/>
    <s v="CUST65100"/>
    <s v="Priya Patel"/>
    <n v="41"/>
    <n v="41"/>
    <s v="Female"/>
    <s v="Female"/>
    <s v="East"/>
    <s v="Kolkata"/>
    <x v="4"/>
    <x v="8"/>
    <n v="2"/>
    <n v="2"/>
    <n v="244.36"/>
    <n v="0.12"/>
    <n v="485.28"/>
    <n v="192.95"/>
    <n v="0.39800000000000002"/>
    <n v="79.16"/>
    <x v="1"/>
    <n v="2"/>
    <b v="0"/>
    <s v="Pending"/>
    <x v="2"/>
    <x v="10"/>
    <n v="2"/>
    <x v="2"/>
    <x v="28"/>
    <s v="36-45"/>
    <x v="3"/>
    <x v="0"/>
    <n v="0"/>
    <n v="0"/>
    <n v="0"/>
    <n v="1"/>
  </r>
  <r>
    <s v="ORD-02197"/>
    <d v="2022-08-16T00:00:00"/>
    <d v="2022-08-16T00:00:00"/>
    <s v="CUST78749"/>
    <s v="Aarav Joshi"/>
    <n v="36"/>
    <n v="36"/>
    <s v="Male"/>
    <s v="Male"/>
    <s v="South"/>
    <s v="Hyderabad"/>
    <x v="6"/>
    <x v="21"/>
    <n v="7"/>
    <n v="7"/>
    <n v="1443.52"/>
    <n v="0.13"/>
    <n v="11305.88"/>
    <n v="3465.68"/>
    <n v="0.307"/>
    <n v="55.23"/>
    <x v="2"/>
    <n v="1"/>
    <b v="1"/>
    <s v="Returned"/>
    <x v="0"/>
    <x v="1"/>
    <n v="5"/>
    <x v="2"/>
    <x v="28"/>
    <s v="36-45"/>
    <x v="3"/>
    <x v="0"/>
    <n v="1"/>
    <n v="1"/>
    <n v="0"/>
    <n v="1"/>
  </r>
  <r>
    <s v="ORD-02193"/>
    <d v="2022-08-15T00:00:00"/>
    <d v="2022-08-15T00:00:00"/>
    <s v="CUST54369"/>
    <s v="Priya Rao"/>
    <n v="65"/>
    <n v="65"/>
    <s v="Other"/>
    <s v="Other"/>
    <s v="East"/>
    <s v="Kolkata"/>
    <x v="4"/>
    <x v="8"/>
    <n v="6"/>
    <n v="6"/>
    <n v="966.11"/>
    <n v="0.28999999999999998"/>
    <n v="5647.04"/>
    <n v="1896.58"/>
    <n v="0.33600000000000002"/>
    <n v="107.74"/>
    <x v="4"/>
    <n v="1"/>
    <b v="0"/>
    <s v="Cancelled"/>
    <x v="3"/>
    <x v="7"/>
    <m/>
    <x v="2"/>
    <x v="28"/>
    <s v="60+"/>
    <x v="0"/>
    <x v="0"/>
    <n v="0"/>
    <n v="0"/>
    <n v="1"/>
    <n v="1"/>
  </r>
  <r>
    <s v="ORD-02192"/>
    <d v="2022-08-15T00:00:00"/>
    <d v="2022-08-15T00:00:00"/>
    <s v="CUST61790"/>
    <s v="Amit Kumar"/>
    <n v="32"/>
    <n v="32"/>
    <s v="Other"/>
    <s v="Other"/>
    <s v="East"/>
    <s v="Kolkata"/>
    <x v="1"/>
    <x v="1"/>
    <n v="3"/>
    <n v="3"/>
    <n v="23445.9"/>
    <n v="0.31"/>
    <n v="60026.42"/>
    <n v="15012.25"/>
    <n v="0.25"/>
    <n v="54.92"/>
    <x v="2"/>
    <n v="1"/>
    <b v="1"/>
    <s v="Returned"/>
    <x v="0"/>
    <x v="8"/>
    <n v="7"/>
    <x v="2"/>
    <x v="28"/>
    <s v="26-35"/>
    <x v="1"/>
    <x v="0"/>
    <n v="1"/>
    <n v="1"/>
    <n v="0"/>
    <n v="1"/>
  </r>
  <r>
    <s v="ORD-02195"/>
    <d v="2022-08-15T00:00:00"/>
    <d v="2022-08-15T00:00:00"/>
    <s v="CUST93002"/>
    <s v="Rahul Mehta"/>
    <n v="39"/>
    <n v="39"/>
    <s v="Other"/>
    <s v="Other"/>
    <s v="East"/>
    <s v="Bhubaneswar"/>
    <x v="1"/>
    <x v="28"/>
    <n v="1"/>
    <n v="1"/>
    <n v="27840.27"/>
    <n v="0.33"/>
    <n v="29507.88"/>
    <n v="7118.47"/>
    <n v="0.24099999999999999"/>
    <n v="59.77"/>
    <x v="1"/>
    <n v="4"/>
    <b v="0"/>
    <s v="Delivered"/>
    <x v="1"/>
    <x v="4"/>
    <n v="4"/>
    <x v="2"/>
    <x v="28"/>
    <s v="36-45"/>
    <x v="1"/>
    <x v="0"/>
    <n v="0"/>
    <n v="1"/>
    <n v="0"/>
    <n v="1"/>
  </r>
  <r>
    <s v="ORD-02196"/>
    <d v="2022-08-15T00:00:00"/>
    <d v="2022-08-15T00:00:00"/>
    <s v="CUST89124"/>
    <s v="Ananya Sharma"/>
    <n v="18"/>
    <n v="18"/>
    <s v="Other"/>
    <s v="Other"/>
    <s v="North"/>
    <s v="Amritsar"/>
    <x v="0"/>
    <x v="15"/>
    <n v="1"/>
    <n v="1"/>
    <n v="1639.28"/>
    <n v="0.06"/>
    <n v="1994.57"/>
    <n v="1129.1600000000001"/>
    <n v="0.56599999999999995"/>
    <n v="33.72"/>
    <x v="2"/>
    <n v="5"/>
    <b v="0"/>
    <s v="Delivered"/>
    <x v="1"/>
    <x v="8"/>
    <n v="7"/>
    <x v="2"/>
    <x v="28"/>
    <s v="18-25"/>
    <x v="2"/>
    <x v="0"/>
    <n v="0"/>
    <n v="1"/>
    <n v="0"/>
    <n v="1"/>
  </r>
  <r>
    <s v="ORD-02194"/>
    <s v="August 15, 2022"/>
    <d v="2022-08-15T00:00:00"/>
    <s v="CUST84436"/>
    <s v="Amit Chatterjee"/>
    <n v="10"/>
    <n v="10"/>
    <s v="Other"/>
    <s v="Other"/>
    <s v="North"/>
    <s v="Delhi"/>
    <x v="0"/>
    <x v="0"/>
    <n v="1"/>
    <n v="1"/>
    <n v="1986.59"/>
    <n v="0.05"/>
    <n v="2507.4499999999998"/>
    <n v="1149.6600000000001"/>
    <n v="0.45800000000000002"/>
    <n v="66.3"/>
    <x v="3"/>
    <n v="2"/>
    <b v="1"/>
    <s v="Returned"/>
    <x v="0"/>
    <x v="7"/>
    <m/>
    <x v="2"/>
    <x v="28"/>
    <s v="&lt;18"/>
    <x v="2"/>
    <x v="0"/>
    <n v="1"/>
    <n v="1"/>
    <n v="0"/>
    <n v="1"/>
  </r>
  <r>
    <s v="ORD-02191"/>
    <d v="2022-08-15T00:00:00"/>
    <d v="2022-08-15T00:00:00"/>
    <s v="CUST30252"/>
    <s v="Amit Rao"/>
    <n v="53"/>
    <n v="53"/>
    <s v="Female"/>
    <s v="Female"/>
    <s v="South"/>
    <s v="Bangalore"/>
    <x v="4"/>
    <x v="27"/>
    <n v="5"/>
    <n v="5"/>
    <n v="1366.96"/>
    <n v="0.33"/>
    <n v="5049.74"/>
    <n v="2062.06"/>
    <n v="0.40799999999999997"/>
    <n v="90.56"/>
    <x v="1"/>
    <n v="1"/>
    <b v="0"/>
    <s v="Delivered"/>
    <x v="1"/>
    <x v="5"/>
    <n v="8"/>
    <x v="2"/>
    <x v="28"/>
    <s v="46-60"/>
    <x v="1"/>
    <x v="0"/>
    <n v="0"/>
    <n v="1"/>
    <n v="0"/>
    <n v="1"/>
  </r>
  <r>
    <s v="ORD-02187"/>
    <d v="2022-08-14T00:00:00"/>
    <d v="2022-08-14T00:00:00"/>
    <s v="CUST47298"/>
    <s v="Shreya Gupta"/>
    <n v="36"/>
    <n v="36"/>
    <s v="Other"/>
    <s v="Other"/>
    <s v="North"/>
    <s v="Amritsar"/>
    <x v="4"/>
    <x v="36"/>
    <n v="1"/>
    <n v="1"/>
    <n v="1129.04"/>
    <n v="0.28000000000000003"/>
    <n v="1081.22"/>
    <n v="412.61"/>
    <n v="0.38200000000000001"/>
    <n v="40.43"/>
    <x v="4"/>
    <n v="1"/>
    <b v="1"/>
    <s v="Returned"/>
    <x v="0"/>
    <x v="3"/>
    <n v="10"/>
    <x v="2"/>
    <x v="28"/>
    <s v="36-45"/>
    <x v="0"/>
    <x v="0"/>
    <n v="1"/>
    <n v="1"/>
    <n v="0"/>
    <n v="1"/>
  </r>
  <r>
    <s v="ORD-02188"/>
    <d v="2022-08-14T00:00:00"/>
    <d v="2022-08-14T00:00:00"/>
    <s v="CUST93685"/>
    <s v="Vikram Singh"/>
    <n v="19"/>
    <n v="19"/>
    <s v="Other"/>
    <s v="Other"/>
    <s v="South"/>
    <s v="Chennai"/>
    <x v="2"/>
    <x v="17"/>
    <n v="10"/>
    <n v="10"/>
    <n v="46080.58"/>
    <n v="0.33"/>
    <n v="392607.23"/>
    <n v="38045.24"/>
    <n v="9.7000000000000003E-2"/>
    <n v="42.13"/>
    <x v="2"/>
    <n v="1"/>
    <b v="0"/>
    <s v="Delivered"/>
    <x v="1"/>
    <x v="8"/>
    <n v="7"/>
    <x v="2"/>
    <x v="28"/>
    <s v="18-25"/>
    <x v="1"/>
    <x v="0"/>
    <n v="0"/>
    <n v="1"/>
    <n v="0"/>
    <n v="1"/>
  </r>
  <r>
    <s v="ORD-02185"/>
    <d v="2022-08-14T00:00:00"/>
    <d v="2022-08-14T00:00:00"/>
    <s v="CUST95667"/>
    <s v="Deepa Reddy"/>
    <m/>
    <m/>
    <s v="Other"/>
    <s v="Other"/>
    <s v="North"/>
    <s v="Chandigarh"/>
    <x v="5"/>
    <x v="10"/>
    <n v="2"/>
    <n v="2"/>
    <n v="9154.56"/>
    <n v="0.24"/>
    <n v="20269.39"/>
    <n v="2758.48"/>
    <n v="0.13600000000000001"/>
    <n v="67.709999999999994"/>
    <x v="3"/>
    <n v="1"/>
    <b v="0"/>
    <s v="Delivered"/>
    <x v="1"/>
    <x v="5"/>
    <n v="8"/>
    <x v="2"/>
    <x v="28"/>
    <s v="Unknown"/>
    <x v="0"/>
    <x v="0"/>
    <n v="0"/>
    <n v="1"/>
    <n v="0"/>
    <n v="1"/>
  </r>
  <r>
    <s v="ORD-02190"/>
    <d v="2022-08-14T00:00:00"/>
    <d v="2022-08-14T00:00:00"/>
    <s v="CUST31810"/>
    <s v="Priya Kapoor"/>
    <n v="48"/>
    <n v="48"/>
    <s v="Other"/>
    <s v="Other"/>
    <s v="West"/>
    <s v="Surat"/>
    <x v="3"/>
    <x v="25"/>
    <n v="2"/>
    <n v="2"/>
    <n v="179.94"/>
    <n v="0.39"/>
    <n v="272.5"/>
    <n v="14.86"/>
    <n v="5.5E-2"/>
    <n v="56.43"/>
    <x v="0"/>
    <n v="1"/>
    <b v="0"/>
    <s v="Shipped"/>
    <x v="4"/>
    <x v="0"/>
    <n v="3"/>
    <x v="2"/>
    <x v="28"/>
    <s v="46-60"/>
    <x v="1"/>
    <x v="0"/>
    <n v="0"/>
    <n v="0"/>
    <n v="0"/>
    <n v="1"/>
  </r>
  <r>
    <s v="ORD-02189"/>
    <d v="2022-08-14T00:00:00"/>
    <d v="2022-08-14T00:00:00"/>
    <s v="CUST72195"/>
    <s v="Rahul Shah"/>
    <n v="39"/>
    <n v="39"/>
    <s v="Male"/>
    <s v="Male"/>
    <s v="East"/>
    <s v="Guwahati"/>
    <x v="0"/>
    <x v="19"/>
    <n v="6"/>
    <n v="6"/>
    <n v="553.63"/>
    <n v="0.36"/>
    <n v="2469.37"/>
    <n v="684.81"/>
    <n v="0.27700000000000002"/>
    <n v="53.3"/>
    <x v="5"/>
    <n v="5"/>
    <b v="0"/>
    <s v="Shipped"/>
    <x v="4"/>
    <x v="4"/>
    <n v="4"/>
    <x v="2"/>
    <x v="28"/>
    <s v="36-45"/>
    <x v="1"/>
    <x v="0"/>
    <n v="0"/>
    <n v="0"/>
    <n v="0"/>
    <n v="1"/>
  </r>
  <r>
    <s v="ORD-02186"/>
    <d v="2022-08-14T00:00:00"/>
    <d v="2022-08-14T00:00:00"/>
    <s v="CUST37457"/>
    <s v="Pooja Singh"/>
    <n v="35"/>
    <n v="35"/>
    <s v="Other"/>
    <s v="Other"/>
    <s v="Central"/>
    <s v="Raipur"/>
    <x v="0"/>
    <x v="15"/>
    <n v="1"/>
    <n v="1"/>
    <n v="2306.84"/>
    <n v="7.0000000000000007E-2"/>
    <n v="3142.24"/>
    <n v="1403.38"/>
    <n v="0.44700000000000001"/>
    <n v="57.67"/>
    <x v="2"/>
    <n v="5"/>
    <b v="0"/>
    <s v="Delivered"/>
    <x v="1"/>
    <x v="3"/>
    <n v="10"/>
    <x v="2"/>
    <x v="28"/>
    <s v="26-35"/>
    <x v="2"/>
    <x v="0"/>
    <n v="0"/>
    <n v="1"/>
    <n v="0"/>
    <n v="1"/>
  </r>
  <r>
    <s v="ORD-02181"/>
    <d v="2022-08-13T00:00:00"/>
    <d v="2022-08-13T00:00:00"/>
    <s v="CUST50045"/>
    <s v="Arjun Verma"/>
    <n v="21"/>
    <n v="21"/>
    <s v="Male"/>
    <s v="Male"/>
    <s v="North"/>
    <s v="Chandigarh"/>
    <x v="6"/>
    <x v="23"/>
    <n v="8"/>
    <n v="8"/>
    <n v="3588.17"/>
    <n v="0.24"/>
    <n v="31618.79"/>
    <n v="13674.74"/>
    <n v="0.432"/>
    <n v="86.78"/>
    <x v="0"/>
    <n v="1"/>
    <b v="0"/>
    <s v="Delivered"/>
    <x v="1"/>
    <x v="8"/>
    <n v="7"/>
    <x v="2"/>
    <x v="28"/>
    <s v="18-25"/>
    <x v="0"/>
    <x v="0"/>
    <n v="0"/>
    <n v="1"/>
    <n v="0"/>
    <n v="1"/>
  </r>
  <r>
    <s v="ORD-02184"/>
    <d v="2022-08-13T00:00:00"/>
    <d v="2022-08-13T00:00:00"/>
    <s v="CUST04059"/>
    <s v="Nisha Joshi"/>
    <n v="17"/>
    <n v="17"/>
    <s v="Other"/>
    <s v="Other"/>
    <s v="East"/>
    <s v="Guwahati"/>
    <x v="2"/>
    <x v="17"/>
    <n v="3"/>
    <n v="3"/>
    <n v="73253.06"/>
    <n v="0.25"/>
    <n v="209838.58"/>
    <n v="32607.06"/>
    <n v="0.155"/>
    <n v="80.92"/>
    <x v="2"/>
    <n v="4"/>
    <b v="0"/>
    <s v="Pending"/>
    <x v="2"/>
    <x v="6"/>
    <n v="6"/>
    <x v="2"/>
    <x v="28"/>
    <s v="&lt;18"/>
    <x v="0"/>
    <x v="0"/>
    <n v="0"/>
    <n v="0"/>
    <n v="0"/>
    <n v="1"/>
  </r>
  <r>
    <s v="ORD-02183"/>
    <d v="2022-08-13T00:00:00"/>
    <d v="2022-08-13T00:00:00"/>
    <s v="CUST73899"/>
    <s v="Meera Sharma"/>
    <n v="52"/>
    <n v="52"/>
    <s v="Female"/>
    <s v="Female"/>
    <s v="East"/>
    <s v="Bhubaneswar"/>
    <x v="3"/>
    <x v="5"/>
    <n v="2"/>
    <n v="2"/>
    <n v="245.29"/>
    <n v="0.28000000000000003"/>
    <n v="480.57"/>
    <n v="45.1"/>
    <n v="9.4E-2"/>
    <n v="88.28"/>
    <x v="4"/>
    <n v="5"/>
    <b v="0"/>
    <s v="Delivered"/>
    <x v="1"/>
    <x v="1"/>
    <n v="5"/>
    <x v="2"/>
    <x v="28"/>
    <s v="46-60"/>
    <x v="0"/>
    <x v="0"/>
    <n v="0"/>
    <n v="1"/>
    <n v="0"/>
    <n v="1"/>
  </r>
  <r>
    <s v="ORD-02182"/>
    <d v="2022-08-13T00:00:00"/>
    <d v="2022-08-13T00:00:00"/>
    <s v="CUST10127"/>
    <s v="Sunita Pillai"/>
    <n v="39"/>
    <n v="39"/>
    <s v="Other"/>
    <s v="Other"/>
    <s v="East"/>
    <s v="Guwahati"/>
    <x v="2"/>
    <x v="17"/>
    <n v="9"/>
    <n v="9"/>
    <n v="56874.87"/>
    <n v="0.3"/>
    <n v="478142.34"/>
    <n v="58158.93"/>
    <n v="0.122"/>
    <n v="63.71"/>
    <x v="4"/>
    <n v="4"/>
    <b v="1"/>
    <s v="Returned"/>
    <x v="0"/>
    <x v="10"/>
    <n v="2"/>
    <x v="2"/>
    <x v="28"/>
    <s v="36-45"/>
    <x v="0"/>
    <x v="0"/>
    <n v="1"/>
    <n v="1"/>
    <n v="0"/>
    <n v="1"/>
  </r>
  <r>
    <s v="ORD-02180"/>
    <d v="2022-08-13T00:00:00"/>
    <d v="2022-08-13T00:00:00"/>
    <s v="CUST97256"/>
    <s v="Sanjay Sharma"/>
    <n v="50"/>
    <n v="50"/>
    <s v="Male"/>
    <s v="Male"/>
    <s v="North"/>
    <s v="Ludhiana"/>
    <x v="2"/>
    <x v="17"/>
    <n v="6"/>
    <n v="6"/>
    <n v="6117.71"/>
    <n v="0.16"/>
    <n v="40557.08"/>
    <n v="4428.08"/>
    <n v="0.109"/>
    <n v="28.16"/>
    <x v="5"/>
    <n v="3"/>
    <b v="0"/>
    <s v="Shipped"/>
    <x v="4"/>
    <x v="4"/>
    <n v="4"/>
    <x v="2"/>
    <x v="28"/>
    <s v="46-60"/>
    <x v="3"/>
    <x v="0"/>
    <n v="0"/>
    <n v="0"/>
    <n v="0"/>
    <n v="1"/>
  </r>
  <r>
    <s v="ORD-02179"/>
    <d v="2022-08-13T00:00:00"/>
    <d v="2022-08-13T00:00:00"/>
    <s v="CUST70183"/>
    <s v="Rahul Sharma"/>
    <m/>
    <m/>
    <s v="Male"/>
    <s v="Male"/>
    <s v="South"/>
    <s v="Chennai"/>
    <x v="6"/>
    <x v="23"/>
    <n v="7"/>
    <n v="7"/>
    <n v="838.11"/>
    <n v="0.21"/>
    <n v="6198.3"/>
    <n v="2068.64"/>
    <n v="0.33400000000000002"/>
    <n v="74.48"/>
    <x v="0"/>
    <n v="4"/>
    <b v="0"/>
    <s v="Delivered"/>
    <x v="1"/>
    <x v="4"/>
    <n v="4"/>
    <x v="2"/>
    <x v="28"/>
    <s v="Unknown"/>
    <x v="0"/>
    <x v="0"/>
    <n v="0"/>
    <n v="1"/>
    <n v="0"/>
    <n v="1"/>
  </r>
  <r>
    <s v="ORD-02176"/>
    <d v="2022-08-12T00:00:00"/>
    <d v="2022-08-12T00:00:00"/>
    <s v="CUST51575"/>
    <s v="Karan Mishra"/>
    <n v="30"/>
    <n v="30"/>
    <s v="Other"/>
    <s v="Other"/>
    <s v="North"/>
    <s v="Ludhiana"/>
    <x v="5"/>
    <x v="22"/>
    <n v="7"/>
    <n v="7"/>
    <n v="14759.38"/>
    <n v="0"/>
    <n v="128001.22"/>
    <n v="25740.07"/>
    <n v="0.20100000000000001"/>
    <n v="70.7"/>
    <x v="4"/>
    <n v="3"/>
    <b v="0"/>
    <s v="Delivered"/>
    <x v="1"/>
    <x v="8"/>
    <n v="7"/>
    <x v="2"/>
    <x v="28"/>
    <s v="26-35"/>
    <x v="4"/>
    <x v="0"/>
    <n v="0"/>
    <n v="1"/>
    <n v="0"/>
    <n v="1"/>
  </r>
  <r>
    <s v="ORD-02175"/>
    <d v="2022-08-12T00:00:00"/>
    <d v="2022-08-12T00:00:00"/>
    <s v="CUST77531"/>
    <s v="Deepa Gupta"/>
    <n v="37"/>
    <n v="37"/>
    <s v="m"/>
    <s v="Male"/>
    <s v="South"/>
    <s v="Kochi"/>
    <x v="0"/>
    <x v="16"/>
    <n v="2"/>
    <n v="2"/>
    <n v="2364.83"/>
    <n v="7.0000000000000007E-2"/>
    <n v="5331.18"/>
    <n v="2254.41"/>
    <n v="0.42299999999999999"/>
    <n v="60.96"/>
    <x v="0"/>
    <n v="1"/>
    <b v="0"/>
    <s v="Delivered"/>
    <x v="1"/>
    <x v="4"/>
    <n v="4"/>
    <x v="2"/>
    <x v="28"/>
    <s v="36-45"/>
    <x v="2"/>
    <x v="0"/>
    <n v="0"/>
    <n v="1"/>
    <n v="0"/>
    <n v="1"/>
  </r>
  <r>
    <s v="ORD-02178"/>
    <d v="2022-08-12T00:00:00"/>
    <d v="2022-08-12T00:00:00"/>
    <s v="CUST85408"/>
    <s v="Nisha Chatterjee"/>
    <n v="64"/>
    <n v="64"/>
    <s v="Female"/>
    <s v="Female"/>
    <s v="South"/>
    <s v="Bangalore"/>
    <x v="4"/>
    <x v="7"/>
    <n v="5"/>
    <n v="5"/>
    <n v="923.72"/>
    <n v="0.19"/>
    <n v="4931.75"/>
    <n v="2749.25"/>
    <n v="0.55700000000000005"/>
    <n v="63.68"/>
    <x v="4"/>
    <n v="2"/>
    <b v="1"/>
    <s v="Returned"/>
    <x v="0"/>
    <x v="2"/>
    <n v="1"/>
    <x v="2"/>
    <x v="28"/>
    <s v="60+"/>
    <x v="3"/>
    <x v="0"/>
    <n v="1"/>
    <n v="1"/>
    <n v="0"/>
    <n v="1"/>
  </r>
  <r>
    <s v="ORD-02177"/>
    <d v="2022-08-12T00:00:00"/>
    <d v="2022-08-12T00:00:00"/>
    <s v="CUST13161"/>
    <s v="Sanjay Pillai"/>
    <n v="26"/>
    <n v="26"/>
    <s v="Male"/>
    <s v="Male"/>
    <s v="Central"/>
    <s v="Nagpur"/>
    <x v="5"/>
    <x v="12"/>
    <n v="3"/>
    <n v="3"/>
    <n v="13900.23"/>
    <n v="0.06"/>
    <n v="55053.72"/>
    <n v="12908.85"/>
    <n v="0.23400000000000001"/>
    <n v="55.5"/>
    <x v="2"/>
    <n v="5"/>
    <b v="0"/>
    <s v="Delivered"/>
    <x v="1"/>
    <x v="0"/>
    <n v="3"/>
    <x v="2"/>
    <x v="28"/>
    <s v="26-35"/>
    <x v="2"/>
    <x v="0"/>
    <n v="0"/>
    <n v="1"/>
    <n v="0"/>
    <n v="1"/>
  </r>
  <r>
    <s v="ORD-02173"/>
    <d v="2022-08-11T00:00:00"/>
    <d v="2022-08-11T00:00:00"/>
    <s v="CUST84895"/>
    <s v="Vikram Mishra"/>
    <n v="37"/>
    <n v="37"/>
    <s v="Other"/>
    <s v="Other"/>
    <s v="North"/>
    <s v="Amritsar"/>
    <x v="2"/>
    <x v="26"/>
    <n v="9"/>
    <n v="9"/>
    <n v="54464.82"/>
    <n v="0"/>
    <n v="647259.03"/>
    <n v="89846.44"/>
    <n v="0.13900000000000001"/>
    <n v="53.63"/>
    <x v="2"/>
    <m/>
    <b v="0"/>
    <s v="Delivered"/>
    <x v="1"/>
    <x v="4"/>
    <n v="4"/>
    <x v="2"/>
    <x v="28"/>
    <s v="36-45"/>
    <x v="4"/>
    <x v="0"/>
    <n v="0"/>
    <n v="1"/>
    <n v="0"/>
    <n v="1"/>
  </r>
  <r>
    <s v="ORD-02174"/>
    <d v="2022-08-11T00:00:00"/>
    <d v="2022-08-11T00:00:00"/>
    <s v="CUST21947"/>
    <s v="Pooja Das"/>
    <n v="14"/>
    <n v="14"/>
    <s v="Male"/>
    <s v="Male"/>
    <s v="Central"/>
    <s v="Raipur"/>
    <x v="3"/>
    <x v="25"/>
    <n v="4"/>
    <n v="4"/>
    <n v="226.35"/>
    <n v="7.0000000000000007E-2"/>
    <n v="989.86"/>
    <n v="91.52"/>
    <n v="9.1999999999999998E-2"/>
    <n v="55.59"/>
    <x v="5"/>
    <n v="1"/>
    <b v="0"/>
    <s v="Pending"/>
    <x v="2"/>
    <x v="0"/>
    <n v="3"/>
    <x v="2"/>
    <x v="28"/>
    <s v="&lt;18"/>
    <x v="2"/>
    <x v="0"/>
    <n v="0"/>
    <n v="0"/>
    <n v="0"/>
    <n v="1"/>
  </r>
  <r>
    <s v="ORD-02172"/>
    <d v="2022-08-10T00:00:00"/>
    <d v="2022-08-10T00:00:00"/>
    <s v="CUST49313"/>
    <s v="Rohan Verma"/>
    <n v="38"/>
    <n v="38"/>
    <s v="Other"/>
    <s v="Other"/>
    <s v="South"/>
    <s v="Kochi"/>
    <x v="5"/>
    <x v="9"/>
    <n v="4"/>
    <n v="4"/>
    <n v="2688.74"/>
    <n v="0.36"/>
    <n v="7914.11"/>
    <n v="1551.65"/>
    <n v="0.19600000000000001"/>
    <n v="54.97"/>
    <x v="3"/>
    <n v="2"/>
    <b v="0"/>
    <s v="Cancelled"/>
    <x v="3"/>
    <x v="2"/>
    <n v="1"/>
    <x v="2"/>
    <x v="28"/>
    <s v="36-45"/>
    <x v="1"/>
    <x v="0"/>
    <n v="0"/>
    <n v="0"/>
    <n v="1"/>
    <n v="1"/>
  </r>
  <r>
    <s v="ORD-02171"/>
    <d v="2022-08-09T00:00:00"/>
    <d v="2022-08-09T00:00:00"/>
    <s v="CUST77492"/>
    <s v="Karan Sharma"/>
    <n v="33"/>
    <n v="33"/>
    <s v="Male"/>
    <s v="Male"/>
    <s v="South"/>
    <s v="Chennai"/>
    <x v="6"/>
    <x v="35"/>
    <n v="1"/>
    <n v="1"/>
    <n v="1170.22"/>
    <n v="0.37"/>
    <n v="1011.25"/>
    <n v="422.66"/>
    <n v="0.41799999999999998"/>
    <n v="82.03"/>
    <x v="5"/>
    <n v="4"/>
    <b v="0"/>
    <s v="Delivered"/>
    <x v="1"/>
    <x v="10"/>
    <n v="2"/>
    <x v="2"/>
    <x v="28"/>
    <s v="26-35"/>
    <x v="1"/>
    <x v="0"/>
    <n v="0"/>
    <n v="1"/>
    <n v="0"/>
    <n v="1"/>
  </r>
  <r>
    <s v="ORD-02168"/>
    <s v="August 09, 2022"/>
    <d v="2022-08-09T00:00:00"/>
    <s v="CUST41061"/>
    <s v="Priya Iyer"/>
    <n v="39"/>
    <n v="39"/>
    <s v="Male"/>
    <s v="Male"/>
    <s v="West"/>
    <s v="Mumbai"/>
    <x v="4"/>
    <x v="32"/>
    <n v="4"/>
    <n v="4"/>
    <n v="426.71"/>
    <n v="0.25"/>
    <n v="1765.74"/>
    <n v="838.62"/>
    <n v="0.47499999999999998"/>
    <n v="39.200000000000003"/>
    <x v="5"/>
    <n v="4"/>
    <b v="1"/>
    <s v="Returned"/>
    <x v="0"/>
    <x v="5"/>
    <n v="8"/>
    <x v="2"/>
    <x v="28"/>
    <s v="36-45"/>
    <x v="0"/>
    <x v="0"/>
    <n v="1"/>
    <n v="1"/>
    <n v="0"/>
    <n v="1"/>
  </r>
  <r>
    <s v="ORD-02169"/>
    <d v="2022-08-09T00:00:00"/>
    <d v="2022-08-09T00:00:00"/>
    <s v="CUST26086"/>
    <s v="Aarav Verma"/>
    <n v="45"/>
    <n v="45"/>
    <s v="Male"/>
    <s v="Male"/>
    <s v="West"/>
    <s v="Ahmedabad"/>
    <x v="6"/>
    <x v="23"/>
    <n v="3"/>
    <n v="3"/>
    <n v="3376.07"/>
    <n v="7.0000000000000007E-2"/>
    <n v="13544.47"/>
    <n v="5495.51"/>
    <n v="0.40600000000000003"/>
    <n v="69.599999999999994"/>
    <x v="0"/>
    <n v="5"/>
    <b v="0"/>
    <s v="Delivered"/>
    <x v="1"/>
    <x v="0"/>
    <n v="3"/>
    <x v="2"/>
    <x v="28"/>
    <s v="36-45"/>
    <x v="2"/>
    <x v="0"/>
    <n v="0"/>
    <n v="1"/>
    <n v="0"/>
    <n v="1"/>
  </r>
  <r>
    <s v="ORD-02170"/>
    <d v="2022-08-09T00:00:00"/>
    <d v="2022-08-09T00:00:00"/>
    <s v="CUST83068"/>
    <s v="Kavya Shah"/>
    <n v="42"/>
    <n v="42"/>
    <s v="Other"/>
    <s v="Other"/>
    <s v="Central"/>
    <s v="Nagpur"/>
    <x v="4"/>
    <x v="27"/>
    <n v="3"/>
    <n v="3"/>
    <n v="969.7"/>
    <n v="0.1"/>
    <n v="3355.24"/>
    <n v="1386.74"/>
    <n v="0.41299999999999998"/>
    <n v="44.19"/>
    <x v="2"/>
    <n v="1"/>
    <b v="0"/>
    <s v="Delivered"/>
    <x v="1"/>
    <x v="4"/>
    <n v="4"/>
    <x v="2"/>
    <x v="28"/>
    <s v="36-45"/>
    <x v="2"/>
    <x v="0"/>
    <n v="0"/>
    <n v="1"/>
    <n v="0"/>
    <n v="1"/>
  </r>
  <r>
    <s v="ORD-02167"/>
    <d v="2022-08-08T00:00:00"/>
    <d v="2022-08-08T00:00:00"/>
    <s v="CUST40588"/>
    <s v="Nisha Reddy"/>
    <n v="12"/>
    <n v="12"/>
    <s v="Other"/>
    <s v="Other"/>
    <s v="East"/>
    <s v="Guwahati"/>
    <x v="5"/>
    <x v="10"/>
    <n v="1"/>
    <n v="1"/>
    <n v="14470.85"/>
    <n v="0.3"/>
    <n v="15068.8"/>
    <n v="2928.52"/>
    <n v="0.19400000000000001"/>
    <n v="80.56"/>
    <x v="1"/>
    <n v="1"/>
    <b v="0"/>
    <s v="Delivered"/>
    <x v="1"/>
    <x v="3"/>
    <n v="10"/>
    <x v="2"/>
    <x v="28"/>
    <s v="&lt;18"/>
    <x v="0"/>
    <x v="0"/>
    <n v="0"/>
    <n v="1"/>
    <n v="0"/>
    <n v="1"/>
  </r>
  <r>
    <s v="ORD-02166"/>
    <d v="2022-08-08T00:00:00"/>
    <d v="2022-08-08T00:00:00"/>
    <s v="CUST56943"/>
    <s v="Ritu Verma"/>
    <n v="42"/>
    <n v="42"/>
    <s v="Male"/>
    <s v="Male"/>
    <s v="West"/>
    <s v="Mumbai"/>
    <x v="0"/>
    <x v="38"/>
    <n v="6"/>
    <n v="6"/>
    <n v="2467.58"/>
    <n v="0.37"/>
    <n v="12318.96"/>
    <n v="6222.84"/>
    <n v="0.505"/>
    <n v="67.89"/>
    <x v="5"/>
    <n v="2"/>
    <b v="0"/>
    <s v="Delivered"/>
    <x v="1"/>
    <x v="3"/>
    <n v="10"/>
    <x v="2"/>
    <x v="28"/>
    <s v="36-45"/>
    <x v="1"/>
    <x v="0"/>
    <n v="0"/>
    <n v="1"/>
    <n v="0"/>
    <n v="1"/>
  </r>
  <r>
    <s v="ORD-02164"/>
    <d v="2022-08-06T00:00:00"/>
    <d v="2022-08-06T00:00:00"/>
    <s v="CUST84076"/>
    <s v="Arjun Kumar"/>
    <n v="20"/>
    <n v="20"/>
    <s v="Male"/>
    <s v="Male"/>
    <s v="East"/>
    <s v="Guwahati"/>
    <x v="4"/>
    <x v="27"/>
    <n v="4"/>
    <n v="4"/>
    <n v="529.17999999999995"/>
    <n v="0.37"/>
    <n v="1721.22"/>
    <n v="611.14"/>
    <n v="0.35499999999999998"/>
    <n v="96.64"/>
    <x v="3"/>
    <n v="5"/>
    <b v="0"/>
    <s v="Delivered"/>
    <x v="1"/>
    <x v="5"/>
    <n v="8"/>
    <x v="2"/>
    <x v="28"/>
    <s v="18-25"/>
    <x v="1"/>
    <x v="0"/>
    <n v="0"/>
    <n v="1"/>
    <n v="0"/>
    <n v="1"/>
  </r>
  <r>
    <s v="ORD-02165"/>
    <d v="2022-08-06T00:00:00"/>
    <d v="2022-08-06T00:00:00"/>
    <s v="CUST76665"/>
    <s v="Meera Kumar"/>
    <n v="41"/>
    <n v="41"/>
    <s v="Other"/>
    <s v="Other"/>
    <s v="South"/>
    <s v="Kochi"/>
    <x v="6"/>
    <x v="24"/>
    <n v="3"/>
    <n v="3"/>
    <n v="3296.83"/>
    <n v="0.21"/>
    <n v="11607.78"/>
    <n v="3249.52"/>
    <n v="0.28000000000000003"/>
    <n v="63.52"/>
    <x v="1"/>
    <n v="3"/>
    <b v="0"/>
    <s v="Pending"/>
    <x v="2"/>
    <x v="5"/>
    <n v="8"/>
    <x v="2"/>
    <x v="28"/>
    <s v="36-45"/>
    <x v="0"/>
    <x v="0"/>
    <n v="0"/>
    <n v="0"/>
    <n v="0"/>
    <n v="1"/>
  </r>
  <r>
    <s v="ORD-02163"/>
    <s v="August 05, 2022"/>
    <d v="2022-08-05T00:00:00"/>
    <s v="CUST72247"/>
    <s v="Arjun Mishra"/>
    <n v="57"/>
    <n v="57"/>
    <s v="Male"/>
    <s v="Male"/>
    <s v="East"/>
    <s v="Kolkata"/>
    <x v="2"/>
    <x v="30"/>
    <n v="1"/>
    <n v="1"/>
    <n v="67980.929999999993"/>
    <m/>
    <n v="96948"/>
    <n v="11975.81"/>
    <n v="0.124"/>
    <n v="63.26"/>
    <x v="1"/>
    <n v="4"/>
    <b v="0"/>
    <s v="Delivered"/>
    <x v="1"/>
    <x v="9"/>
    <n v="9"/>
    <x v="2"/>
    <x v="28"/>
    <s v="46-60"/>
    <x v="5"/>
    <x v="0"/>
    <n v="0"/>
    <n v="1"/>
    <n v="0"/>
    <n v="1"/>
  </r>
  <r>
    <s v="ORD-02162"/>
    <d v="2022-08-05T00:00:00"/>
    <d v="2022-08-05T00:00:00"/>
    <s v="CUST70128"/>
    <s v="Priya Rao"/>
    <m/>
    <m/>
    <s v="Other"/>
    <s v="Other"/>
    <s v="East"/>
    <s v="Kolkata"/>
    <x v="4"/>
    <x v="27"/>
    <n v="3"/>
    <n v="3"/>
    <n v="1288.5999999999999"/>
    <n v="0.03"/>
    <n v="4314.7700000000004"/>
    <n v="1600.29"/>
    <n v="0.371"/>
    <n v="88.39"/>
    <x v="5"/>
    <n v="5"/>
    <b v="0"/>
    <s v="Delivered"/>
    <x v="1"/>
    <x v="10"/>
    <n v="2"/>
    <x v="2"/>
    <x v="28"/>
    <s v="Unknown"/>
    <x v="2"/>
    <x v="0"/>
    <n v="0"/>
    <n v="1"/>
    <n v="0"/>
    <n v="1"/>
  </r>
  <r>
    <s v="ORD-02161"/>
    <d v="2022-08-05T00:00:00"/>
    <d v="2022-08-05T00:00:00"/>
    <s v="CUST39402"/>
    <s v="Vikram Iyer"/>
    <n v="38"/>
    <n v="38"/>
    <s v="Other"/>
    <s v="Other"/>
    <s v="South"/>
    <s v="Chennai"/>
    <x v="1"/>
    <x v="1"/>
    <n v="5"/>
    <n v="5"/>
    <n v="17880.95"/>
    <n v="0.03"/>
    <n v="116528.23"/>
    <n v="33231.599999999999"/>
    <n v="0.28499999999999998"/>
    <n v="47.07"/>
    <x v="4"/>
    <n v="1"/>
    <b v="0"/>
    <s v="Pending"/>
    <x v="2"/>
    <x v="10"/>
    <n v="2"/>
    <x v="2"/>
    <x v="28"/>
    <s v="36-45"/>
    <x v="2"/>
    <x v="0"/>
    <n v="0"/>
    <n v="0"/>
    <n v="0"/>
    <n v="1"/>
  </r>
  <r>
    <s v="ORD-02160"/>
    <d v="2022-08-05T00:00:00"/>
    <d v="2022-08-05T00:00:00"/>
    <s v="CUST01889"/>
    <s v="Rahul Verma"/>
    <n v="31"/>
    <n v="31"/>
    <s v="Other"/>
    <s v="Other"/>
    <s v="Central"/>
    <s v="Raipur"/>
    <x v="0"/>
    <x v="38"/>
    <n v="4"/>
    <n v="4"/>
    <n v="1536.84"/>
    <n v="0"/>
    <n v="8572.24"/>
    <n v="4876.08"/>
    <n v="0.56899999999999995"/>
    <n v="73.06"/>
    <x v="5"/>
    <n v="5"/>
    <b v="0"/>
    <s v="Delivered"/>
    <x v="1"/>
    <x v="6"/>
    <n v="6"/>
    <x v="2"/>
    <x v="28"/>
    <s v="26-35"/>
    <x v="4"/>
    <x v="0"/>
    <n v="0"/>
    <n v="1"/>
    <n v="0"/>
    <n v="1"/>
  </r>
  <r>
    <s v="ORD-02156"/>
    <d v="2022-08-04T00:00:00"/>
    <d v="2022-08-04T00:00:00"/>
    <s v="CUST99111"/>
    <s v="Meera Nair"/>
    <n v="33"/>
    <n v="33"/>
    <s v="Other"/>
    <s v="Other"/>
    <s v="Central"/>
    <s v="Bhopal"/>
    <x v="0"/>
    <x v="15"/>
    <n v="1"/>
    <n v="1"/>
    <n v="1864.55"/>
    <n v="0.02"/>
    <n v="2317.0300000000002"/>
    <n v="835.39"/>
    <n v="0.36099999999999999"/>
    <n v="82.42"/>
    <x v="0"/>
    <n v="1"/>
    <b v="1"/>
    <s v="Returned"/>
    <x v="0"/>
    <x v="1"/>
    <n v="5"/>
    <x v="2"/>
    <x v="28"/>
    <s v="26-35"/>
    <x v="2"/>
    <x v="0"/>
    <n v="1"/>
    <n v="1"/>
    <n v="0"/>
    <n v="1"/>
  </r>
  <r>
    <s v="ORD-02155"/>
    <d v="2022-08-04T00:00:00"/>
    <d v="2022-08-04T00:00:00"/>
    <s v="CUST14965"/>
    <s v="Rohan Pillai"/>
    <n v="36"/>
    <n v="36"/>
    <s v="Female"/>
    <s v="Female"/>
    <s v="South"/>
    <s v="Chennai"/>
    <x v="5"/>
    <x v="12"/>
    <n v="5"/>
    <n v="5"/>
    <n v="10085.52"/>
    <n v="0.04"/>
    <n v="65977.61"/>
    <n v="14440.37"/>
    <n v="0.219"/>
    <n v="73.11"/>
    <x v="3"/>
    <n v="2"/>
    <b v="1"/>
    <s v="Returned"/>
    <x v="0"/>
    <x v="1"/>
    <n v="5"/>
    <x v="2"/>
    <x v="28"/>
    <s v="36-45"/>
    <x v="2"/>
    <x v="0"/>
    <n v="1"/>
    <n v="1"/>
    <n v="0"/>
    <n v="1"/>
  </r>
  <r>
    <s v="ORD-02159"/>
    <d v="2022-08-04T00:00:00"/>
    <d v="2022-08-04T00:00:00"/>
    <s v="CUST82127"/>
    <s v="Vikram Joshi"/>
    <n v="20"/>
    <n v="20"/>
    <s v="Female"/>
    <s v="Female"/>
    <s v="West"/>
    <s v="Surat"/>
    <x v="0"/>
    <x v="16"/>
    <n v="6"/>
    <n v="6"/>
    <n v="2223.4"/>
    <n v="0.39"/>
    <n v="10336.77"/>
    <n v="4822.67"/>
    <n v="0.46700000000000003"/>
    <n v="54.1"/>
    <x v="3"/>
    <n v="1"/>
    <b v="0"/>
    <s v="Delivered"/>
    <x v="1"/>
    <x v="2"/>
    <n v="1"/>
    <x v="2"/>
    <x v="28"/>
    <s v="18-25"/>
    <x v="1"/>
    <x v="0"/>
    <n v="0"/>
    <n v="1"/>
    <n v="0"/>
    <n v="1"/>
  </r>
  <r>
    <s v="ORD-02158"/>
    <d v="2022-08-04T00:00:00"/>
    <d v="2022-08-04T00:00:00"/>
    <s v="CUST11487"/>
    <s v="Sanjay Singh"/>
    <n v="39"/>
    <n v="39"/>
    <s v="Male"/>
    <s v="Male"/>
    <s v="South"/>
    <s v="Hyderabad"/>
    <x v="3"/>
    <x v="33"/>
    <n v="2"/>
    <n v="2"/>
    <n v="287.45999999999998"/>
    <n v="0.12"/>
    <n v="696.47"/>
    <n v="45.33"/>
    <n v="6.5000000000000002E-2"/>
    <n v="63.51"/>
    <x v="3"/>
    <n v="2"/>
    <b v="0"/>
    <s v="Cancelled"/>
    <x v="3"/>
    <x v="4"/>
    <n v="4"/>
    <x v="2"/>
    <x v="28"/>
    <s v="36-45"/>
    <x v="3"/>
    <x v="0"/>
    <n v="0"/>
    <n v="0"/>
    <n v="1"/>
    <n v="1"/>
  </r>
  <r>
    <s v="ORD-02157"/>
    <d v="2022-08-04T00:00:00"/>
    <d v="2022-08-04T00:00:00"/>
    <s v="CUST68003"/>
    <s v="Rahul Iyer"/>
    <n v="31"/>
    <n v="31"/>
    <s v="Other"/>
    <s v="Other"/>
    <s v="Central"/>
    <s v="Indore"/>
    <x v="0"/>
    <x v="15"/>
    <n v="10"/>
    <n v="10"/>
    <n v="1462.52"/>
    <n v="0.36"/>
    <n v="14294.75"/>
    <n v="8359.9599999999991"/>
    <n v="0.58499999999999996"/>
    <n v="63.11"/>
    <x v="2"/>
    <m/>
    <b v="0"/>
    <s v="Cancelled"/>
    <x v="3"/>
    <x v="4"/>
    <n v="4"/>
    <x v="2"/>
    <x v="28"/>
    <s v="26-35"/>
    <x v="1"/>
    <x v="0"/>
    <n v="0"/>
    <n v="0"/>
    <n v="1"/>
    <n v="1"/>
  </r>
  <r>
    <s v="ORD-02153"/>
    <s v="August 03, 2022"/>
    <d v="2022-08-03T00:00:00"/>
    <s v="CUST05495"/>
    <s v="Vikram Singh"/>
    <n v="45"/>
    <n v="45"/>
    <s v="F"/>
    <s v="Female"/>
    <s v="North"/>
    <s v="Delhi"/>
    <x v="6"/>
    <x v="13"/>
    <n v="1"/>
    <n v="1"/>
    <n v="2503.3000000000002"/>
    <n v="0.15"/>
    <n v="2937.26"/>
    <n v="723.88"/>
    <n v="0.246"/>
    <n v="47.55"/>
    <x v="0"/>
    <n v="2"/>
    <b v="1"/>
    <s v="Returned"/>
    <x v="0"/>
    <x v="3"/>
    <n v="10"/>
    <x v="2"/>
    <x v="28"/>
    <s v="36-45"/>
    <x v="3"/>
    <x v="0"/>
    <n v="1"/>
    <n v="1"/>
    <n v="0"/>
    <n v="1"/>
  </r>
  <r>
    <s v="ORD-02154"/>
    <d v="2022-08-03T00:00:00"/>
    <d v="2022-08-03T00:00:00"/>
    <s v="CUST23836"/>
    <s v="Karan Rao"/>
    <n v="30"/>
    <n v="30"/>
    <s v="Female"/>
    <s v="Female"/>
    <s v="West"/>
    <s v="Surat"/>
    <x v="6"/>
    <x v="35"/>
    <n v="8"/>
    <n v="8"/>
    <n v="1988.03"/>
    <n v="0.22"/>
    <n v="14005.89"/>
    <n v="4000.64"/>
    <n v="0.28599999999999998"/>
    <n v="66.849999999999994"/>
    <x v="1"/>
    <m/>
    <b v="0"/>
    <s v="Delivered"/>
    <x v="1"/>
    <x v="1"/>
    <n v="5"/>
    <x v="2"/>
    <x v="28"/>
    <s v="26-35"/>
    <x v="0"/>
    <x v="0"/>
    <n v="0"/>
    <n v="1"/>
    <n v="0"/>
    <n v="1"/>
  </r>
  <r>
    <s v="ORD-02152"/>
    <d v="2022-08-02T00:00:00"/>
    <d v="2022-08-02T00:00:00"/>
    <s v="CUST59332"/>
    <s v="Nikhil Chatterjee"/>
    <n v="33"/>
    <n v="33"/>
    <s v="Female"/>
    <s v="Female"/>
    <s v="East"/>
    <s v="Patna"/>
    <x v="0"/>
    <x v="38"/>
    <n v="8"/>
    <n v="8"/>
    <n v="1706.51"/>
    <m/>
    <n v="20065.84"/>
    <n v="6411.9"/>
    <n v="0.32"/>
    <n v="85.58"/>
    <x v="1"/>
    <m/>
    <b v="0"/>
    <s v="Delivered"/>
    <x v="1"/>
    <x v="10"/>
    <n v="2"/>
    <x v="2"/>
    <x v="28"/>
    <s v="26-35"/>
    <x v="5"/>
    <x v="0"/>
    <n v="0"/>
    <n v="1"/>
    <n v="0"/>
    <n v="1"/>
  </r>
  <r>
    <s v="ORD-02150"/>
    <d v="2022-08-01T00:00:00"/>
    <d v="2022-08-01T00:00:00"/>
    <s v="CUST80481"/>
    <s v="Sanjay Mishra"/>
    <n v="53"/>
    <n v="53"/>
    <s v="Female"/>
    <s v="Female"/>
    <s v="West"/>
    <s v="Surat"/>
    <x v="0"/>
    <x v="15"/>
    <n v="4"/>
    <n v="4"/>
    <n v="356.27"/>
    <n v="0.25"/>
    <n v="1442.88"/>
    <n v="531.29999999999995"/>
    <n v="0.36799999999999999"/>
    <n v="38.090000000000003"/>
    <x v="4"/>
    <n v="5"/>
    <b v="0"/>
    <s v="Delivered"/>
    <x v="1"/>
    <x v="1"/>
    <n v="5"/>
    <x v="2"/>
    <x v="28"/>
    <s v="46-60"/>
    <x v="0"/>
    <x v="0"/>
    <n v="0"/>
    <n v="1"/>
    <n v="0"/>
    <n v="1"/>
  </r>
  <r>
    <s v="ORD-02149"/>
    <d v="2022-08-01T00:00:00"/>
    <d v="2022-08-01T00:00:00"/>
    <s v="CUST84198"/>
    <s v="Priya Pillai"/>
    <n v="15"/>
    <n v="15"/>
    <s v="Female"/>
    <s v="Female"/>
    <s v="South"/>
    <s v="Hyderabad"/>
    <x v="5"/>
    <x v="22"/>
    <n v="3"/>
    <n v="3"/>
    <n v="7029.88"/>
    <n v="0"/>
    <n v="30080.080000000002"/>
    <n v="7677.44"/>
    <n v="0.255"/>
    <n v="83.89"/>
    <x v="0"/>
    <n v="2"/>
    <b v="0"/>
    <s v="Shipped"/>
    <x v="4"/>
    <x v="3"/>
    <n v="10"/>
    <x v="2"/>
    <x v="28"/>
    <s v="&lt;18"/>
    <x v="4"/>
    <x v="0"/>
    <n v="0"/>
    <n v="0"/>
    <n v="0"/>
    <n v="1"/>
  </r>
  <r>
    <s v="ORD-02151"/>
    <d v="2022-08-01T00:00:00"/>
    <d v="2022-08-01T00:00:00"/>
    <s v="CUST65336"/>
    <s v="Amit Kapoor"/>
    <n v="48"/>
    <n v="48"/>
    <s v="Female"/>
    <s v="Female"/>
    <s v="Central"/>
    <s v="Bhopal"/>
    <x v="4"/>
    <x v="29"/>
    <n v="4"/>
    <n v="4"/>
    <n v="1045.8399999999999"/>
    <n v="0.39"/>
    <n v="3553.63"/>
    <n v="1247.53"/>
    <n v="0.35099999999999998"/>
    <n v="43.68"/>
    <x v="5"/>
    <n v="5"/>
    <b v="0"/>
    <s v="Shipped"/>
    <x v="4"/>
    <x v="7"/>
    <m/>
    <x v="2"/>
    <x v="28"/>
    <s v="46-60"/>
    <x v="1"/>
    <x v="0"/>
    <n v="0"/>
    <n v="0"/>
    <n v="0"/>
    <n v="1"/>
  </r>
  <r>
    <s v="ORD-02147"/>
    <d v="2022-07-31T00:00:00"/>
    <d v="2022-07-31T00:00:00"/>
    <s v="CUST10089"/>
    <s v="Vikram Bhat"/>
    <n v="47"/>
    <n v="47"/>
    <s v="Other"/>
    <s v="Other"/>
    <s v="East"/>
    <s v="Patna"/>
    <x v="6"/>
    <x v="35"/>
    <n v="2"/>
    <n v="2"/>
    <n v="3551.33"/>
    <n v="0.03"/>
    <n v="9440.7800000000007"/>
    <n v="3804.23"/>
    <n v="0.40300000000000002"/>
    <n v="97.74"/>
    <x v="4"/>
    <n v="3"/>
    <b v="0"/>
    <s v="Delivered"/>
    <x v="1"/>
    <x v="5"/>
    <n v="8"/>
    <x v="2"/>
    <x v="29"/>
    <s v="46-60"/>
    <x v="2"/>
    <x v="0"/>
    <n v="0"/>
    <n v="1"/>
    <n v="0"/>
    <n v="1"/>
  </r>
  <r>
    <s v="ORD-02148"/>
    <d v="2022-07-31T00:00:00"/>
    <d v="2022-07-31T00:00:00"/>
    <s v="CUST63511"/>
    <s v="Pooja Nair"/>
    <n v="28"/>
    <n v="28"/>
    <s v="m"/>
    <s v="Male"/>
    <s v="East"/>
    <s v="Patna"/>
    <x v="4"/>
    <x v="8"/>
    <n v="6"/>
    <n v="6"/>
    <n v="817.12"/>
    <n v="0.36"/>
    <n v="4458.93"/>
    <n v="1524.76"/>
    <n v="0.34200000000000003"/>
    <n v="74.5"/>
    <x v="1"/>
    <n v="1"/>
    <b v="1"/>
    <s v="Returned"/>
    <x v="0"/>
    <x v="9"/>
    <n v="9"/>
    <x v="2"/>
    <x v="29"/>
    <s v="26-35"/>
    <x v="1"/>
    <x v="0"/>
    <n v="1"/>
    <n v="1"/>
    <n v="0"/>
    <n v="1"/>
  </r>
  <r>
    <s v="ORD-02145"/>
    <d v="2022-07-31T00:00:00"/>
    <d v="2022-07-31T00:00:00"/>
    <s v="CUST18861"/>
    <s v="Nikhil Kapoor"/>
    <n v="28"/>
    <n v="28"/>
    <s v="Female"/>
    <s v="Female"/>
    <s v="West"/>
    <s v="Surat"/>
    <x v="4"/>
    <x v="32"/>
    <n v="5"/>
    <n v="5"/>
    <n v="539.41"/>
    <n v="0.11"/>
    <n v="3571.01"/>
    <n v="1290.67"/>
    <n v="0.36099999999999999"/>
    <n v="66.22"/>
    <x v="4"/>
    <n v="3"/>
    <b v="0"/>
    <s v="Delivered"/>
    <x v="1"/>
    <x v="3"/>
    <n v="10"/>
    <x v="2"/>
    <x v="29"/>
    <s v="26-35"/>
    <x v="3"/>
    <x v="0"/>
    <n v="0"/>
    <n v="1"/>
    <n v="0"/>
    <n v="1"/>
  </r>
  <r>
    <s v="ORD-02146"/>
    <d v="2022-07-31T00:00:00"/>
    <d v="2022-07-31T00:00:00"/>
    <s v="CUST25921"/>
    <s v="Amit Pillai"/>
    <n v="37"/>
    <n v="37"/>
    <s v="Male"/>
    <s v="Male"/>
    <s v="East"/>
    <s v="Guwahati"/>
    <x v="3"/>
    <x v="25"/>
    <n v="5"/>
    <n v="5"/>
    <n v="421.63"/>
    <n v="0.36"/>
    <n v="1981.36"/>
    <n v="174.59"/>
    <n v="8.7999999999999995E-2"/>
    <n v="64.86"/>
    <x v="3"/>
    <n v="5"/>
    <b v="0"/>
    <s v="Delivered"/>
    <x v="1"/>
    <x v="2"/>
    <n v="1"/>
    <x v="2"/>
    <x v="29"/>
    <s v="36-45"/>
    <x v="1"/>
    <x v="0"/>
    <n v="0"/>
    <n v="1"/>
    <n v="0"/>
    <n v="1"/>
  </r>
  <r>
    <s v="ORD-02143"/>
    <d v="2022-07-30T00:00:00"/>
    <d v="2022-07-30T00:00:00"/>
    <s v="CUST46675"/>
    <s v="Pooja Rao"/>
    <n v="12"/>
    <n v="12"/>
    <s v="Male"/>
    <s v="Male"/>
    <s v="Central"/>
    <s v="Bhopal"/>
    <x v="2"/>
    <x v="4"/>
    <n v="10"/>
    <n v="10"/>
    <n v="30900.53"/>
    <n v="0.18"/>
    <n v="388463.02"/>
    <n v="37366.199999999997"/>
    <n v="9.6000000000000002E-2"/>
    <n v="64.67"/>
    <x v="0"/>
    <n v="1"/>
    <b v="1"/>
    <s v="Returned"/>
    <x v="0"/>
    <x v="6"/>
    <n v="6"/>
    <x v="2"/>
    <x v="29"/>
    <s v="&lt;18"/>
    <x v="3"/>
    <x v="0"/>
    <n v="1"/>
    <n v="1"/>
    <n v="0"/>
    <n v="1"/>
  </r>
  <r>
    <s v="ORD-02144"/>
    <d v="2022-07-30T00:00:00"/>
    <d v="2022-07-30T00:00:00"/>
    <s v="CUST57185"/>
    <s v="Aditya Pillai"/>
    <n v="45"/>
    <n v="45"/>
    <s v="Other"/>
    <s v="Other"/>
    <s v="West"/>
    <s v="Ahmedabad"/>
    <x v="6"/>
    <x v="21"/>
    <n v="3"/>
    <n v="3"/>
    <n v="1239.18"/>
    <n v="0.11"/>
    <n v="4592.68"/>
    <n v="1338.61"/>
    <n v="0.29099999999999998"/>
    <n v="61.11"/>
    <x v="0"/>
    <n v="1"/>
    <b v="0"/>
    <s v="Cancelled"/>
    <x v="3"/>
    <x v="3"/>
    <n v="10"/>
    <x v="2"/>
    <x v="29"/>
    <s v="36-45"/>
    <x v="3"/>
    <x v="0"/>
    <n v="0"/>
    <n v="0"/>
    <n v="1"/>
    <n v="1"/>
  </r>
  <r>
    <s v="ORD-02142"/>
    <d v="2022-07-29T00:00:00"/>
    <d v="2022-07-29T00:00:00"/>
    <s v="CUST09685"/>
    <s v="Shreya Gupta"/>
    <n v="42"/>
    <n v="42"/>
    <s v="Female"/>
    <s v="Female"/>
    <s v="North"/>
    <s v="Chandigarh"/>
    <x v="5"/>
    <x v="41"/>
    <n v="3"/>
    <n v="3"/>
    <n v="7955.73"/>
    <n v="0.22"/>
    <n v="26168.55"/>
    <n v="5570.15"/>
    <n v="0.21299999999999999"/>
    <n v="48.56"/>
    <x v="5"/>
    <n v="1"/>
    <b v="0"/>
    <s v="Delivered"/>
    <x v="1"/>
    <x v="10"/>
    <n v="2"/>
    <x v="2"/>
    <x v="29"/>
    <s v="36-45"/>
    <x v="0"/>
    <x v="0"/>
    <n v="0"/>
    <n v="1"/>
    <n v="0"/>
    <n v="1"/>
  </r>
  <r>
    <s v="ORD-02140"/>
    <d v="2022-07-28T00:00:00"/>
    <d v="2022-07-28T00:00:00"/>
    <s v="CUST21643"/>
    <s v="Shreya Mehta"/>
    <n v="26"/>
    <n v="26"/>
    <s v="Female"/>
    <s v="Female"/>
    <s v="North"/>
    <s v="Amritsar"/>
    <x v="4"/>
    <x v="8"/>
    <n v="6"/>
    <n v="6"/>
    <n v="868.63"/>
    <n v="0.18"/>
    <n v="5798"/>
    <n v="3070"/>
    <n v="0.52900000000000003"/>
    <n v="44.25"/>
    <x v="4"/>
    <n v="4"/>
    <b v="0"/>
    <s v="Shipped"/>
    <x v="4"/>
    <x v="8"/>
    <n v="7"/>
    <x v="2"/>
    <x v="29"/>
    <s v="26-35"/>
    <x v="3"/>
    <x v="0"/>
    <n v="0"/>
    <n v="0"/>
    <n v="0"/>
    <n v="1"/>
  </r>
  <r>
    <s v="ORD-02141"/>
    <d v="2022-07-28T00:00:00"/>
    <d v="2022-07-28T00:00:00"/>
    <s v="CUST81398"/>
    <s v="Ananya Reddy"/>
    <n v="53"/>
    <n v="53"/>
    <s v="Female"/>
    <s v="Female"/>
    <s v="North"/>
    <s v="Delhi"/>
    <x v="4"/>
    <x v="36"/>
    <n v="10"/>
    <n v="10"/>
    <n v="772.14"/>
    <n v="0.4"/>
    <n v="6278.32"/>
    <n v="2969.03"/>
    <n v="0.47299999999999998"/>
    <n v="72.12"/>
    <x v="1"/>
    <n v="2"/>
    <b v="0"/>
    <s v="Cancelled"/>
    <x v="3"/>
    <x v="4"/>
    <n v="4"/>
    <x v="2"/>
    <x v="29"/>
    <s v="46-60"/>
    <x v="1"/>
    <x v="0"/>
    <n v="0"/>
    <n v="0"/>
    <n v="1"/>
    <n v="1"/>
  </r>
  <r>
    <s v="ORD-02139"/>
    <d v="2022-07-28T00:00:00"/>
    <d v="2022-07-28T00:00:00"/>
    <s v="CUST46079"/>
    <s v="Ananya Chatterjee"/>
    <n v="40"/>
    <n v="40"/>
    <s v="Other"/>
    <s v="Other"/>
    <s v="North"/>
    <s v="Delhi"/>
    <x v="0"/>
    <x v="38"/>
    <n v="8"/>
    <n v="8"/>
    <n v="1990.6"/>
    <n v="0.37"/>
    <n v="14038.19"/>
    <n v="5997.36"/>
    <n v="0.42699999999999999"/>
    <n v="71.989999999999995"/>
    <x v="3"/>
    <n v="2"/>
    <b v="0"/>
    <s v="Delivered"/>
    <x v="1"/>
    <x v="9"/>
    <n v="9"/>
    <x v="2"/>
    <x v="29"/>
    <s v="36-45"/>
    <x v="1"/>
    <x v="0"/>
    <n v="0"/>
    <n v="1"/>
    <n v="0"/>
    <n v="1"/>
  </r>
  <r>
    <s v="ORD-02137"/>
    <d v="2022-07-27T00:00:00"/>
    <d v="2022-07-27T00:00:00"/>
    <s v="CUST01916"/>
    <s v="Pooja Verma"/>
    <n v="37"/>
    <n v="37"/>
    <s v="Female"/>
    <s v="Female"/>
    <s v="Central"/>
    <s v="Nagpur"/>
    <x v="1"/>
    <x v="3"/>
    <n v="8"/>
    <n v="8"/>
    <n v="31076.19"/>
    <n v="0.36"/>
    <n v="234872.45"/>
    <n v="66519.22"/>
    <n v="0.28299999999999997"/>
    <n v="47.98"/>
    <x v="4"/>
    <n v="2"/>
    <b v="0"/>
    <s v="Delivered"/>
    <x v="1"/>
    <x v="6"/>
    <n v="6"/>
    <x v="2"/>
    <x v="29"/>
    <s v="36-45"/>
    <x v="1"/>
    <x v="0"/>
    <n v="0"/>
    <n v="1"/>
    <n v="0"/>
    <n v="1"/>
  </r>
  <r>
    <s v="ORD-02136"/>
    <d v="2022-07-27T00:00:00"/>
    <d v="2022-07-27T00:00:00"/>
    <s v="CUST11127"/>
    <s v="Karan Singh"/>
    <n v="20"/>
    <n v="20"/>
    <s v="Female"/>
    <s v="Female"/>
    <s v="East"/>
    <s v="Kolkata"/>
    <x v="1"/>
    <x v="20"/>
    <n v="2"/>
    <n v="2"/>
    <n v="31495.21"/>
    <n v="0.33"/>
    <n v="64795.12"/>
    <n v="24291.07"/>
    <n v="0.375"/>
    <n v="75.12"/>
    <x v="1"/>
    <n v="2"/>
    <b v="0"/>
    <s v="Delivered"/>
    <x v="1"/>
    <x v="10"/>
    <n v="2"/>
    <x v="2"/>
    <x v="29"/>
    <s v="18-25"/>
    <x v="1"/>
    <x v="0"/>
    <n v="0"/>
    <n v="1"/>
    <n v="0"/>
    <n v="1"/>
  </r>
  <r>
    <s v="ORD-02138"/>
    <d v="2022-07-27T00:00:00"/>
    <d v="2022-07-27T00:00:00"/>
    <s v="CUST43306"/>
    <s v="Rohan Chatterjee"/>
    <n v="49"/>
    <n v="49"/>
    <s v="Other"/>
    <s v="Other"/>
    <s v="West"/>
    <s v="Surat"/>
    <x v="2"/>
    <x v="17"/>
    <n v="5"/>
    <n v="5"/>
    <n v="69337.89"/>
    <n v="0.18"/>
    <n v="362912.13"/>
    <n v="39925.800000000003"/>
    <n v="0.11"/>
    <n v="31.5"/>
    <x v="5"/>
    <n v="4"/>
    <b v="0"/>
    <s v="Delivered"/>
    <x v="1"/>
    <x v="4"/>
    <n v="4"/>
    <x v="2"/>
    <x v="29"/>
    <s v="46-60"/>
    <x v="3"/>
    <x v="0"/>
    <n v="0"/>
    <n v="1"/>
    <n v="0"/>
    <n v="1"/>
  </r>
  <r>
    <s v="ORD-02135"/>
    <d v="2022-07-25T00:00:00"/>
    <d v="2022-07-25T00:00:00"/>
    <s v="CUST59057"/>
    <s v="Sunita Patel"/>
    <n v="44"/>
    <n v="44"/>
    <s v="Other"/>
    <s v="Other"/>
    <s v="East"/>
    <s v="Kolkata"/>
    <x v="5"/>
    <x v="12"/>
    <n v="8"/>
    <n v="8"/>
    <n v="12531.28"/>
    <n v="0.26"/>
    <n v="102179.33"/>
    <n v="18509.68"/>
    <n v="0.18099999999999999"/>
    <n v="84.53"/>
    <x v="1"/>
    <n v="1"/>
    <b v="0"/>
    <s v="Shipped"/>
    <x v="4"/>
    <x v="6"/>
    <n v="6"/>
    <x v="2"/>
    <x v="29"/>
    <s v="36-45"/>
    <x v="0"/>
    <x v="0"/>
    <n v="0"/>
    <n v="0"/>
    <n v="0"/>
    <n v="1"/>
  </r>
  <r>
    <s v="ORD-02133"/>
    <d v="2022-07-25T00:00:00"/>
    <d v="2022-07-25T00:00:00"/>
    <s v="CUST89826"/>
    <s v="Arjun Joshi"/>
    <n v="22"/>
    <n v="22"/>
    <s v="Other"/>
    <s v="Other"/>
    <s v="East"/>
    <s v="Kolkata"/>
    <x v="6"/>
    <x v="24"/>
    <n v="7"/>
    <n v="7"/>
    <n v="1729.47"/>
    <n v="0.05"/>
    <n v="17045.099999999999"/>
    <n v="6459.75"/>
    <n v="0.379"/>
    <n v="79.27"/>
    <x v="1"/>
    <n v="1"/>
    <b v="1"/>
    <s v="Returned"/>
    <x v="0"/>
    <x v="5"/>
    <n v="8"/>
    <x v="2"/>
    <x v="29"/>
    <s v="18-25"/>
    <x v="2"/>
    <x v="0"/>
    <n v="1"/>
    <n v="1"/>
    <n v="0"/>
    <n v="1"/>
  </r>
  <r>
    <s v="ORD-02134"/>
    <d v="2022-07-25T00:00:00"/>
    <d v="2022-07-25T00:00:00"/>
    <s v="CUST70079"/>
    <s v="Aditya Shah"/>
    <n v="33"/>
    <n v="33"/>
    <s v="Male"/>
    <s v="Male"/>
    <s v="West"/>
    <s v="Mumbai"/>
    <x v="0"/>
    <x v="16"/>
    <n v="2"/>
    <n v="2"/>
    <n v="879.32"/>
    <n v="0.11"/>
    <n v="2351.2399999999998"/>
    <n v="1051.5899999999999"/>
    <n v="0.44700000000000001"/>
    <n v="52.42"/>
    <x v="1"/>
    <n v="5"/>
    <b v="0"/>
    <s v="Delivered"/>
    <x v="1"/>
    <x v="1"/>
    <n v="5"/>
    <x v="2"/>
    <x v="29"/>
    <s v="26-35"/>
    <x v="3"/>
    <x v="0"/>
    <n v="0"/>
    <n v="1"/>
    <n v="0"/>
    <n v="1"/>
  </r>
  <r>
    <s v="ORD-02131"/>
    <d v="2022-07-24T00:00:00"/>
    <d v="2022-07-24T00:00:00"/>
    <s v="CUST50804"/>
    <s v="Nisha Bose"/>
    <n v="22"/>
    <n v="22"/>
    <s v="Female"/>
    <s v="Female"/>
    <s v="Central"/>
    <s v="Bhopal"/>
    <x v="3"/>
    <x v="31"/>
    <n v="9"/>
    <n v="9"/>
    <n v="422.02"/>
    <n v="0.37"/>
    <n v="3424.01"/>
    <n v="264.5"/>
    <n v="7.6999999999999999E-2"/>
    <n v="83.86"/>
    <x v="4"/>
    <m/>
    <b v="1"/>
    <s v="Returned"/>
    <x v="0"/>
    <x v="4"/>
    <n v="4"/>
    <x v="2"/>
    <x v="29"/>
    <s v="18-25"/>
    <x v="1"/>
    <x v="0"/>
    <n v="1"/>
    <n v="1"/>
    <n v="0"/>
    <n v="1"/>
  </r>
  <r>
    <s v="ORD-02130"/>
    <d v="2022-07-24T00:00:00"/>
    <d v="2022-07-24T00:00:00"/>
    <s v="CUST23716"/>
    <s v="Vikram Nair"/>
    <n v="46"/>
    <n v="46"/>
    <s v="Other"/>
    <s v="Other"/>
    <s v="West"/>
    <s v="Surat"/>
    <x v="0"/>
    <x v="0"/>
    <n v="8"/>
    <n v="8"/>
    <n v="1555.78"/>
    <n v="0.04"/>
    <n v="16126.18"/>
    <n v="4937.0600000000004"/>
    <n v="0.30599999999999999"/>
    <n v="68.28"/>
    <x v="4"/>
    <n v="3"/>
    <b v="0"/>
    <s v="Delivered"/>
    <x v="1"/>
    <x v="3"/>
    <n v="10"/>
    <x v="2"/>
    <x v="29"/>
    <s v="46-60"/>
    <x v="2"/>
    <x v="0"/>
    <n v="0"/>
    <n v="1"/>
    <n v="0"/>
    <n v="1"/>
  </r>
  <r>
    <s v="ORD-02126"/>
    <d v="2022-07-24T00:00:00"/>
    <d v="2022-07-24T00:00:00"/>
    <s v="CUST82300"/>
    <s v="Aditya Verma"/>
    <n v="54"/>
    <n v="54"/>
    <s v="Other"/>
    <s v="Other"/>
    <s v="West"/>
    <s v="Pune"/>
    <x v="0"/>
    <x v="15"/>
    <n v="2"/>
    <n v="2"/>
    <n v="1392.89"/>
    <n v="0.22"/>
    <n v="3170.9"/>
    <n v="1551.48"/>
    <n v="0.48899999999999999"/>
    <n v="64.72"/>
    <x v="3"/>
    <n v="3"/>
    <b v="0"/>
    <s v="Cancelled"/>
    <x v="3"/>
    <x v="0"/>
    <n v="3"/>
    <x v="2"/>
    <x v="29"/>
    <s v="46-60"/>
    <x v="0"/>
    <x v="0"/>
    <n v="0"/>
    <n v="0"/>
    <n v="1"/>
    <n v="1"/>
  </r>
  <r>
    <s v="ORD-02127"/>
    <d v="2022-07-24T00:00:00"/>
    <d v="2022-07-24T00:00:00"/>
    <s v="CUST94881"/>
    <s v="Aditya Das"/>
    <n v="24"/>
    <n v="24"/>
    <s v="Female"/>
    <s v="Female"/>
    <s v="South"/>
    <s v="Bangalore"/>
    <x v="4"/>
    <x v="27"/>
    <n v="5"/>
    <n v="5"/>
    <n v="1265.3599999999999"/>
    <n v="0.03"/>
    <n v="8924.6299999999992"/>
    <n v="3374.31"/>
    <n v="0.378"/>
    <n v="72.97"/>
    <x v="1"/>
    <n v="2"/>
    <b v="0"/>
    <s v="Delivered"/>
    <x v="1"/>
    <x v="1"/>
    <n v="5"/>
    <x v="2"/>
    <x v="29"/>
    <s v="18-25"/>
    <x v="2"/>
    <x v="0"/>
    <n v="0"/>
    <n v="1"/>
    <n v="0"/>
    <n v="1"/>
  </r>
  <r>
    <s v="ORD-02128"/>
    <d v="2022-07-24T00:00:00"/>
    <d v="2022-07-24T00:00:00"/>
    <s v="CUST18334"/>
    <s v="Sanjay Kumar"/>
    <n v="3"/>
    <n v="3"/>
    <s v="Male"/>
    <s v="Male"/>
    <s v="North"/>
    <s v="Chandigarh"/>
    <x v="3"/>
    <x v="40"/>
    <n v="7"/>
    <n v="7"/>
    <n v="371.4"/>
    <n v="0.26"/>
    <n v="2827.1"/>
    <n v="304.02"/>
    <n v="0.108"/>
    <n v="51.93"/>
    <x v="4"/>
    <n v="1"/>
    <b v="1"/>
    <s v="Returned"/>
    <x v="0"/>
    <x v="6"/>
    <n v="6"/>
    <x v="2"/>
    <x v="29"/>
    <s v="&lt;18"/>
    <x v="0"/>
    <x v="0"/>
    <n v="1"/>
    <n v="1"/>
    <n v="0"/>
    <n v="1"/>
  </r>
  <r>
    <s v="ORD-02125"/>
    <d v="2022-07-24T00:00:00"/>
    <d v="2022-07-24T00:00:00"/>
    <s v="CUST56134"/>
    <s v="Pooja Nair"/>
    <n v="33"/>
    <n v="33"/>
    <s v="Other"/>
    <s v="Other"/>
    <s v="Central"/>
    <s v="Bhopal"/>
    <x v="3"/>
    <x v="31"/>
    <n v="4"/>
    <n v="4"/>
    <n v="63.82"/>
    <n v="0.37"/>
    <n v="257.56"/>
    <n v="22.21"/>
    <n v="8.5999999999999993E-2"/>
    <n v="49.45"/>
    <x v="3"/>
    <n v="4"/>
    <b v="1"/>
    <s v="Returned"/>
    <x v="0"/>
    <x v="3"/>
    <n v="10"/>
    <x v="2"/>
    <x v="29"/>
    <s v="26-35"/>
    <x v="1"/>
    <x v="0"/>
    <n v="1"/>
    <n v="1"/>
    <n v="0"/>
    <n v="1"/>
  </r>
  <r>
    <s v="ORD-02129"/>
    <d v="2022-07-24T00:00:00"/>
    <d v="2022-07-24T00:00:00"/>
    <s v="CUST19983"/>
    <s v="Amit Chatterjee"/>
    <n v="35"/>
    <n v="35"/>
    <s v="Other"/>
    <s v="Other"/>
    <s v="South"/>
    <s v="Hyderabad"/>
    <x v="4"/>
    <x v="7"/>
    <n v="4"/>
    <n v="4"/>
    <n v="278.07"/>
    <n v="0.38"/>
    <n v="1035.4000000000001"/>
    <n v="495.92"/>
    <n v="0.47899999999999998"/>
    <n v="99.54"/>
    <x v="1"/>
    <n v="2"/>
    <b v="0"/>
    <s v="Delivered"/>
    <x v="1"/>
    <x v="10"/>
    <n v="2"/>
    <x v="2"/>
    <x v="29"/>
    <s v="26-35"/>
    <x v="1"/>
    <x v="0"/>
    <n v="0"/>
    <n v="1"/>
    <n v="0"/>
    <n v="1"/>
  </r>
  <r>
    <s v="ORD-02132"/>
    <d v="2022-07-24T00:00:00"/>
    <d v="2022-07-24T00:00:00"/>
    <s v="CUST62399"/>
    <s v="Rohan Bose"/>
    <n v="45"/>
    <n v="45"/>
    <s v="Other"/>
    <s v="Other"/>
    <s v="South"/>
    <s v="Chennai"/>
    <x v="1"/>
    <x v="1"/>
    <n v="4"/>
    <n v="4"/>
    <n v="25587.02"/>
    <n v="0.31"/>
    <n v="106262.43"/>
    <n v="24161.7"/>
    <n v="0.22700000000000001"/>
    <n v="68.959999999999994"/>
    <x v="5"/>
    <n v="2"/>
    <b v="0"/>
    <s v="Delivered"/>
    <x v="1"/>
    <x v="10"/>
    <n v="2"/>
    <x v="2"/>
    <x v="29"/>
    <s v="36-45"/>
    <x v="1"/>
    <x v="0"/>
    <n v="0"/>
    <n v="1"/>
    <n v="0"/>
    <n v="1"/>
  </r>
  <r>
    <s v="ORD-02123"/>
    <d v="2022-07-23T00:00:00"/>
    <d v="2022-07-23T00:00:00"/>
    <s v="CUST62186"/>
    <s v="Sunita Pillai"/>
    <n v="27"/>
    <n v="27"/>
    <s v="Other"/>
    <s v="Other"/>
    <s v="South"/>
    <s v="Bangalore"/>
    <x v="6"/>
    <x v="13"/>
    <n v="7"/>
    <n v="7"/>
    <n v="1384.84"/>
    <n v="0.25"/>
    <n v="11886.58"/>
    <n v="2574.91"/>
    <n v="0.217"/>
    <n v="74.62"/>
    <x v="4"/>
    <n v="2"/>
    <b v="1"/>
    <s v="Returned"/>
    <x v="0"/>
    <x v="1"/>
    <n v="5"/>
    <x v="2"/>
    <x v="29"/>
    <s v="26-35"/>
    <x v="0"/>
    <x v="0"/>
    <n v="1"/>
    <n v="1"/>
    <n v="0"/>
    <n v="1"/>
  </r>
  <r>
    <s v="ORD-02124"/>
    <d v="2022-07-23T00:00:00"/>
    <d v="2022-07-23T00:00:00"/>
    <s v="CUST24923"/>
    <s v="Karan Mishra"/>
    <n v="23"/>
    <n v="23"/>
    <s v="Male"/>
    <s v="Male"/>
    <s v="West"/>
    <s v="Pune"/>
    <x v="4"/>
    <x v="29"/>
    <n v="6"/>
    <n v="6"/>
    <n v="1164.68"/>
    <n v="0.35"/>
    <n v="5939.75"/>
    <n v="1561.14"/>
    <n v="0.26300000000000001"/>
    <n v="57.35"/>
    <x v="5"/>
    <n v="2"/>
    <b v="1"/>
    <s v="Returned"/>
    <x v="0"/>
    <x v="1"/>
    <n v="5"/>
    <x v="2"/>
    <x v="29"/>
    <s v="18-25"/>
    <x v="1"/>
    <x v="0"/>
    <n v="1"/>
    <n v="1"/>
    <n v="0"/>
    <n v="1"/>
  </r>
  <r>
    <s v="ORD-02118"/>
    <d v="2022-07-22T00:00:00"/>
    <d v="2022-07-22T00:00:00"/>
    <s v="CUST29628"/>
    <s v="Nisha Kapoor"/>
    <m/>
    <m/>
    <s v="Male"/>
    <s v="Male"/>
    <s v="North"/>
    <s v="Ludhiana"/>
    <x v="3"/>
    <x v="40"/>
    <n v="1"/>
    <n v="1"/>
    <n v="396.39"/>
    <n v="0.09"/>
    <n v="480.61"/>
    <n v="45.56"/>
    <n v="9.5000000000000001E-2"/>
    <n v="57.89"/>
    <x v="2"/>
    <n v="2"/>
    <b v="0"/>
    <s v="Delivered"/>
    <x v="1"/>
    <x v="2"/>
    <n v="1"/>
    <x v="2"/>
    <x v="29"/>
    <s v="Unknown"/>
    <x v="2"/>
    <x v="0"/>
    <n v="0"/>
    <n v="1"/>
    <n v="0"/>
    <n v="1"/>
  </r>
  <r>
    <s v="ORD-02120"/>
    <d v="2022-07-22T00:00:00"/>
    <d v="2022-07-22T00:00:00"/>
    <s v="CUST74638"/>
    <s v="Rohan Verma"/>
    <n v="40"/>
    <n v="40"/>
    <s v="Male"/>
    <s v="Male"/>
    <s v="East"/>
    <s v="Guwahati"/>
    <x v="3"/>
    <x v="14"/>
    <n v="8"/>
    <n v="8"/>
    <n v="473.04"/>
    <n v="0.33"/>
    <n v="4049.28"/>
    <n v="301.36"/>
    <n v="7.3999999999999996E-2"/>
    <n v="76.099999999999994"/>
    <x v="1"/>
    <n v="5"/>
    <b v="0"/>
    <s v="Delivered"/>
    <x v="1"/>
    <x v="9"/>
    <n v="9"/>
    <x v="2"/>
    <x v="29"/>
    <s v="36-45"/>
    <x v="1"/>
    <x v="0"/>
    <n v="0"/>
    <n v="1"/>
    <n v="0"/>
    <n v="1"/>
  </r>
  <r>
    <s v="ORD-02119"/>
    <d v="2022-07-22T00:00:00"/>
    <d v="2022-07-22T00:00:00"/>
    <s v="CUST07014"/>
    <s v="Rohan Iyer"/>
    <n v="21"/>
    <n v="21"/>
    <s v="Other"/>
    <s v="Other"/>
    <s v="Central"/>
    <s v="Raipur"/>
    <x v="5"/>
    <x v="10"/>
    <n v="5"/>
    <n v="5"/>
    <n v="11099.1"/>
    <n v="0.05"/>
    <n v="82679.97"/>
    <n v="21389.61"/>
    <n v="0.25900000000000001"/>
    <n v="42.92"/>
    <x v="0"/>
    <n v="2"/>
    <b v="0"/>
    <s v="Delivered"/>
    <x v="1"/>
    <x v="8"/>
    <n v="7"/>
    <x v="2"/>
    <x v="29"/>
    <s v="18-25"/>
    <x v="2"/>
    <x v="0"/>
    <n v="0"/>
    <n v="1"/>
    <n v="0"/>
    <n v="1"/>
  </r>
  <r>
    <s v="ORD-02121"/>
    <d v="2022-07-22T00:00:00"/>
    <d v="2022-07-22T00:00:00"/>
    <s v="CUST19087"/>
    <s v="Ritu Verma"/>
    <n v="38"/>
    <n v="38"/>
    <s v="Female"/>
    <s v="Female"/>
    <s v="South"/>
    <s v="Bangalore"/>
    <x v="4"/>
    <x v="8"/>
    <n v="2"/>
    <n v="2"/>
    <n v="785.43"/>
    <n v="0.27"/>
    <n v="1362.3"/>
    <n v="594.5"/>
    <n v="0.436"/>
    <n v="65.58"/>
    <x v="5"/>
    <m/>
    <b v="0"/>
    <s v="Delivered"/>
    <x v="1"/>
    <x v="0"/>
    <n v="3"/>
    <x v="2"/>
    <x v="29"/>
    <s v="36-45"/>
    <x v="0"/>
    <x v="0"/>
    <n v="0"/>
    <n v="1"/>
    <n v="0"/>
    <n v="1"/>
  </r>
  <r>
    <s v="ORD-02122"/>
    <d v="2022-07-22T00:00:00"/>
    <d v="2022-07-22T00:00:00"/>
    <s v="CUST58669"/>
    <s v="Ananya Rao"/>
    <n v="54"/>
    <n v="54"/>
    <s v="Other"/>
    <s v="Other"/>
    <s v="East"/>
    <s v="Bhubaneswar"/>
    <x v="0"/>
    <x v="6"/>
    <n v="9"/>
    <n v="9"/>
    <n v="1933.74"/>
    <n v="0.4"/>
    <n v="14508.76"/>
    <n v="4077.16"/>
    <n v="0.28100000000000003"/>
    <n v="88.26"/>
    <x v="5"/>
    <n v="4"/>
    <b v="0"/>
    <s v="Delivered"/>
    <x v="1"/>
    <x v="6"/>
    <n v="6"/>
    <x v="2"/>
    <x v="29"/>
    <s v="46-60"/>
    <x v="1"/>
    <x v="0"/>
    <n v="0"/>
    <n v="1"/>
    <n v="0"/>
    <n v="1"/>
  </r>
  <r>
    <s v="ORD-02117"/>
    <d v="2022-07-20T00:00:00"/>
    <d v="2022-07-20T00:00:00"/>
    <s v="CUST85337"/>
    <s v="Ananya Bose"/>
    <n v="50"/>
    <n v="50"/>
    <s v="Female"/>
    <s v="Female"/>
    <s v="North"/>
    <s v="Delhi"/>
    <x v="6"/>
    <x v="23"/>
    <m/>
    <m/>
    <n v="3757.22"/>
    <n v="0.03"/>
    <n v="6146.46"/>
    <n v="1762.91"/>
    <n v="0.28699999999999998"/>
    <n v="46.04"/>
    <x v="1"/>
    <n v="3"/>
    <b v="0"/>
    <s v="Delivered"/>
    <x v="1"/>
    <x v="0"/>
    <n v="3"/>
    <x v="2"/>
    <x v="29"/>
    <s v="46-60"/>
    <x v="2"/>
    <x v="0"/>
    <n v="0"/>
    <n v="1"/>
    <n v="0"/>
    <n v="1"/>
  </r>
  <r>
    <s v="ORD-02116"/>
    <d v="2022-07-20T00:00:00"/>
    <d v="2022-07-20T00:00:00"/>
    <s v="CUST15879"/>
    <s v="Amit Pillai"/>
    <n v="26"/>
    <n v="26"/>
    <s v="Female"/>
    <s v="Female"/>
    <s v="South"/>
    <s v="Kochi"/>
    <x v="6"/>
    <x v="24"/>
    <n v="6"/>
    <n v="6"/>
    <n v="711.19"/>
    <n v="0.24"/>
    <n v="4522.3599999999997"/>
    <n v="2124.71"/>
    <n v="0.47"/>
    <n v="82.5"/>
    <x v="4"/>
    <m/>
    <b v="0"/>
    <s v="Delivered"/>
    <x v="1"/>
    <x v="0"/>
    <n v="3"/>
    <x v="2"/>
    <x v="29"/>
    <s v="26-35"/>
    <x v="0"/>
    <x v="0"/>
    <n v="0"/>
    <n v="1"/>
    <n v="0"/>
    <n v="1"/>
  </r>
  <r>
    <s v="ORD-02114"/>
    <d v="2022-07-19T00:00:00"/>
    <d v="2022-07-19T00:00:00"/>
    <s v="CUST71584"/>
    <s v="Kavya Mehta"/>
    <n v="28"/>
    <n v="28"/>
    <s v="Female"/>
    <s v="Female"/>
    <s v="South"/>
    <s v="Kochi"/>
    <x v="1"/>
    <x v="1"/>
    <n v="2"/>
    <n v="2"/>
    <n v="23522.83"/>
    <n v="0.15"/>
    <n v="53090.46"/>
    <n v="18316.25"/>
    <n v="0.34499999999999997"/>
    <n v="70.069999999999993"/>
    <x v="0"/>
    <n v="2"/>
    <b v="0"/>
    <s v="Delivered"/>
    <x v="1"/>
    <x v="5"/>
    <n v="8"/>
    <x v="2"/>
    <x v="29"/>
    <s v="26-35"/>
    <x v="3"/>
    <x v="0"/>
    <n v="0"/>
    <n v="1"/>
    <n v="0"/>
    <n v="1"/>
  </r>
  <r>
    <s v="ORD-02113"/>
    <d v="2022-07-19T00:00:00"/>
    <d v="2022-07-19T00:00:00"/>
    <s v="CUST19165"/>
    <s v="Aditya Kapoor"/>
    <n v="28"/>
    <n v="28"/>
    <s v="Female"/>
    <s v="Female"/>
    <s v="South"/>
    <s v="Hyderabad"/>
    <x v="3"/>
    <x v="40"/>
    <n v="3"/>
    <n v="3"/>
    <n v="187.48"/>
    <n v="0.13"/>
    <n v="717.47"/>
    <n v="70.37"/>
    <n v="9.8000000000000004E-2"/>
    <n v="77.819999999999993"/>
    <x v="0"/>
    <n v="1"/>
    <b v="0"/>
    <s v="Delivered"/>
    <x v="1"/>
    <x v="3"/>
    <n v="10"/>
    <x v="2"/>
    <x v="29"/>
    <s v="26-35"/>
    <x v="3"/>
    <x v="0"/>
    <n v="0"/>
    <n v="1"/>
    <n v="0"/>
    <n v="1"/>
  </r>
  <r>
    <s v="ORD-02115"/>
    <d v="2022-07-19T00:00:00"/>
    <d v="2022-07-19T00:00:00"/>
    <s v="CUST34821"/>
    <s v="Sunita Mehta"/>
    <n v="58"/>
    <n v="58"/>
    <s v="Female"/>
    <s v="Female"/>
    <s v="East"/>
    <s v="Kolkata"/>
    <x v="1"/>
    <x v="34"/>
    <n v="8"/>
    <n v="8"/>
    <n v="6806.19"/>
    <n v="0.1"/>
    <n v="67597"/>
    <n v="26754.18"/>
    <n v="0.39600000000000002"/>
    <n v="63.82"/>
    <x v="4"/>
    <n v="5"/>
    <b v="0"/>
    <s v="Delivered"/>
    <x v="1"/>
    <x v="2"/>
    <n v="1"/>
    <x v="2"/>
    <x v="29"/>
    <s v="46-60"/>
    <x v="2"/>
    <x v="0"/>
    <n v="0"/>
    <n v="1"/>
    <n v="0"/>
    <n v="1"/>
  </r>
  <r>
    <s v="ORD-02111"/>
    <d v="2022-07-18T00:00:00"/>
    <d v="2022-07-18T00:00:00"/>
    <s v="CUST33335"/>
    <s v="Aditya Chatterjee"/>
    <n v="48"/>
    <n v="48"/>
    <s v="Other"/>
    <s v="Other"/>
    <s v="West"/>
    <s v="Mumbai"/>
    <x v="1"/>
    <x v="1"/>
    <n v="10"/>
    <n v="10"/>
    <n v="28298.23"/>
    <n v="0.25"/>
    <n v="341316.69"/>
    <n v="107787.95"/>
    <n v="0.316"/>
    <n v="94.71"/>
    <x v="5"/>
    <n v="4"/>
    <b v="0"/>
    <s v="Delivered"/>
    <x v="1"/>
    <x v="4"/>
    <n v="4"/>
    <x v="2"/>
    <x v="29"/>
    <s v="46-60"/>
    <x v="0"/>
    <x v="0"/>
    <n v="0"/>
    <n v="1"/>
    <n v="0"/>
    <n v="1"/>
  </r>
  <r>
    <s v="ORD-02112"/>
    <d v="2022-07-18T00:00:00"/>
    <d v="2022-07-18T00:00:00"/>
    <s v="CUST60338"/>
    <s v="Nikhil Joshi"/>
    <n v="33"/>
    <n v="33"/>
    <s v="Female"/>
    <s v="Female"/>
    <s v="North"/>
    <s v="Amritsar"/>
    <x v="1"/>
    <x v="2"/>
    <n v="4"/>
    <n v="4"/>
    <n v="3037.37"/>
    <n v="0.1"/>
    <n v="12378.84"/>
    <n v="3013.5"/>
    <n v="0.24299999999999999"/>
    <n v="45.31"/>
    <x v="5"/>
    <n v="3"/>
    <b v="0"/>
    <s v="Cancelled"/>
    <x v="3"/>
    <x v="4"/>
    <n v="4"/>
    <x v="2"/>
    <x v="29"/>
    <s v="26-35"/>
    <x v="2"/>
    <x v="0"/>
    <n v="0"/>
    <n v="0"/>
    <n v="1"/>
    <n v="1"/>
  </r>
  <r>
    <s v="ORD-02110"/>
    <d v="2022-07-17T00:00:00"/>
    <d v="2022-07-17T00:00:00"/>
    <s v="CUST80301"/>
    <s v="Priya Mehta"/>
    <n v="31"/>
    <n v="31"/>
    <s v="Other"/>
    <s v="Other"/>
    <s v="Central"/>
    <s v="Indore"/>
    <x v="4"/>
    <x v="27"/>
    <m/>
    <m/>
    <n v="854"/>
    <n v="0.33"/>
    <n v="691.57"/>
    <n v="321.8"/>
    <n v="0.46500000000000002"/>
    <n v="40.83"/>
    <x v="1"/>
    <n v="1"/>
    <b v="1"/>
    <s v="Returned"/>
    <x v="0"/>
    <x v="6"/>
    <n v="6"/>
    <x v="2"/>
    <x v="29"/>
    <s v="26-35"/>
    <x v="1"/>
    <x v="0"/>
    <n v="1"/>
    <n v="1"/>
    <n v="0"/>
    <n v="1"/>
  </r>
  <r>
    <s v="ORD-02107"/>
    <d v="2022-07-17T00:00:00"/>
    <d v="2022-07-17T00:00:00"/>
    <s v="CUST39752"/>
    <s v="Priya Pillai"/>
    <n v="41"/>
    <n v="41"/>
    <s v="Male"/>
    <s v="Male"/>
    <s v="West"/>
    <s v="Pune"/>
    <x v="1"/>
    <x v="34"/>
    <n v="7"/>
    <n v="7"/>
    <n v="7570.52"/>
    <n v="0.33"/>
    <n v="50975.7"/>
    <n v="14523.56"/>
    <n v="0.28499999999999998"/>
    <n v="71.959999999999994"/>
    <x v="5"/>
    <n v="3"/>
    <b v="0"/>
    <s v="Delivered"/>
    <x v="1"/>
    <x v="2"/>
    <n v="1"/>
    <x v="2"/>
    <x v="29"/>
    <s v="36-45"/>
    <x v="1"/>
    <x v="0"/>
    <n v="0"/>
    <n v="1"/>
    <n v="0"/>
    <n v="1"/>
  </r>
  <r>
    <s v="ORD-02109"/>
    <d v="2022-07-17T00:00:00"/>
    <d v="2022-07-17T00:00:00"/>
    <s v="CUST39644"/>
    <s v="Rohan Bose"/>
    <n v="42"/>
    <n v="42"/>
    <s v="Male"/>
    <s v="Male"/>
    <s v="East"/>
    <s v="Guwahati"/>
    <x v="6"/>
    <x v="24"/>
    <n v="7"/>
    <n v="7"/>
    <n v="2784.47"/>
    <n v="0.09"/>
    <n v="25867.22"/>
    <n v="7897.77"/>
    <n v="0.30499999999999999"/>
    <n v="98.75"/>
    <x v="2"/>
    <n v="3"/>
    <b v="1"/>
    <s v="Returned"/>
    <x v="0"/>
    <x v="5"/>
    <n v="8"/>
    <x v="2"/>
    <x v="29"/>
    <s v="36-45"/>
    <x v="2"/>
    <x v="0"/>
    <n v="1"/>
    <n v="1"/>
    <n v="0"/>
    <n v="1"/>
  </r>
  <r>
    <s v="ORD-02108"/>
    <d v="2022-07-17T00:00:00"/>
    <d v="2022-07-17T00:00:00"/>
    <s v="CUST78376"/>
    <s v="Shreya Das"/>
    <n v="44"/>
    <n v="44"/>
    <s v="Male"/>
    <s v="Male"/>
    <s v="West"/>
    <s v="Ahmedabad"/>
    <x v="1"/>
    <x v="20"/>
    <n v="5"/>
    <n v="5"/>
    <n v="7769.34"/>
    <n v="0.25"/>
    <n v="39143.379999999997"/>
    <n v="11912.85"/>
    <n v="0.30399999999999999"/>
    <n v="60.21"/>
    <x v="3"/>
    <n v="2"/>
    <b v="0"/>
    <s v="Delivered"/>
    <x v="1"/>
    <x v="5"/>
    <n v="8"/>
    <x v="2"/>
    <x v="29"/>
    <s v="36-45"/>
    <x v="0"/>
    <x v="0"/>
    <n v="0"/>
    <n v="1"/>
    <n v="0"/>
    <n v="1"/>
  </r>
  <r>
    <s v="ORD-02106"/>
    <d v="2022-07-16T00:00:00"/>
    <d v="2022-07-16T00:00:00"/>
    <s v="CUST15065"/>
    <s v="Amit Verma"/>
    <n v="36"/>
    <n v="36"/>
    <s v="Female"/>
    <s v="Female"/>
    <s v="Central"/>
    <s v="Nagpur"/>
    <x v="5"/>
    <x v="9"/>
    <n v="6"/>
    <n v="6"/>
    <n v="7187.46"/>
    <n v="0.27"/>
    <n v="45280.94"/>
    <n v="7760.51"/>
    <n v="0.17100000000000001"/>
    <n v="48.71"/>
    <x v="0"/>
    <n v="3"/>
    <b v="0"/>
    <s v="Delivered"/>
    <x v="1"/>
    <x v="1"/>
    <n v="5"/>
    <x v="2"/>
    <x v="29"/>
    <s v="36-45"/>
    <x v="0"/>
    <x v="0"/>
    <n v="0"/>
    <n v="1"/>
    <n v="0"/>
    <n v="1"/>
  </r>
  <r>
    <s v="ORD-02105"/>
    <d v="2022-07-16T00:00:00"/>
    <d v="2022-07-16T00:00:00"/>
    <s v="CUST23451"/>
    <s v="Rahul Reddy"/>
    <n v="28"/>
    <n v="28"/>
    <s v="Other"/>
    <s v="Other"/>
    <s v="West"/>
    <s v="Mumbai"/>
    <x v="4"/>
    <x v="36"/>
    <n v="10"/>
    <n v="10"/>
    <n v="1326.18"/>
    <n v="0.2"/>
    <n v="16441.16"/>
    <n v="5803.82"/>
    <n v="0.35299999999999998"/>
    <n v="73.42"/>
    <x v="1"/>
    <n v="3"/>
    <b v="0"/>
    <s v="Delivered"/>
    <x v="1"/>
    <x v="1"/>
    <n v="5"/>
    <x v="2"/>
    <x v="29"/>
    <s v="26-35"/>
    <x v="3"/>
    <x v="0"/>
    <n v="0"/>
    <n v="1"/>
    <n v="0"/>
    <n v="1"/>
  </r>
  <r>
    <s v="ORD-02104"/>
    <d v="2022-07-15T00:00:00"/>
    <d v="2022-07-15T00:00:00"/>
    <s v="CUST15485"/>
    <s v="Sanjay Iyer"/>
    <n v="49"/>
    <n v="49"/>
    <s v="Female"/>
    <s v="Female"/>
    <s v="North"/>
    <s v="Ludhiana"/>
    <x v="3"/>
    <x v="40"/>
    <n v="4"/>
    <n v="4"/>
    <n v="363.4"/>
    <n v="0.33"/>
    <n v="1689.72"/>
    <n v="153.16999999999999"/>
    <n v="9.0999999999999998E-2"/>
    <n v="55.45"/>
    <x v="1"/>
    <n v="1"/>
    <b v="0"/>
    <s v="Delivered"/>
    <x v="1"/>
    <x v="0"/>
    <n v="3"/>
    <x v="2"/>
    <x v="29"/>
    <s v="46-60"/>
    <x v="1"/>
    <x v="0"/>
    <n v="0"/>
    <n v="1"/>
    <n v="0"/>
    <n v="1"/>
  </r>
  <r>
    <s v="ORD-02102"/>
    <d v="2022-07-14T00:00:00"/>
    <d v="2022-07-14T00:00:00"/>
    <s v="CUST33411"/>
    <s v="Karan Bose"/>
    <n v="48"/>
    <n v="48"/>
    <s v="Male"/>
    <s v="Male"/>
    <s v="South"/>
    <s v="Bangalore"/>
    <x v="5"/>
    <x v="41"/>
    <n v="9"/>
    <n v="9"/>
    <n v="3817.71"/>
    <n v="0.25"/>
    <n v="41379.360000000001"/>
    <n v="8384.06"/>
    <n v="0.20300000000000001"/>
    <n v="104.35"/>
    <x v="3"/>
    <n v="5"/>
    <b v="0"/>
    <s v="Delivered"/>
    <x v="1"/>
    <x v="9"/>
    <n v="9"/>
    <x v="2"/>
    <x v="29"/>
    <s v="46-60"/>
    <x v="0"/>
    <x v="0"/>
    <n v="0"/>
    <n v="1"/>
    <n v="0"/>
    <n v="1"/>
  </r>
  <r>
    <s v="ORD-02103"/>
    <s v="July 14, 2022"/>
    <d v="2022-07-14T00:00:00"/>
    <s v="CUST67925"/>
    <s v="Sanjay Gupta"/>
    <n v="32"/>
    <n v="32"/>
    <s v="Other"/>
    <s v="Other"/>
    <s v="North"/>
    <s v="Delhi"/>
    <x v="0"/>
    <x v="6"/>
    <n v="7"/>
    <n v="7"/>
    <n v="920.5"/>
    <n v="0.1"/>
    <n v="8123.9"/>
    <n v="4006.12"/>
    <n v="0.49299999999999999"/>
    <n v="47.75"/>
    <x v="5"/>
    <n v="1"/>
    <b v="0"/>
    <s v="Shipped"/>
    <x v="4"/>
    <x v="4"/>
    <n v="4"/>
    <x v="2"/>
    <x v="29"/>
    <s v="26-35"/>
    <x v="2"/>
    <x v="0"/>
    <n v="0"/>
    <n v="0"/>
    <n v="0"/>
    <n v="1"/>
  </r>
  <r>
    <s v="ORD-02100"/>
    <d v="2022-07-13T00:00:00"/>
    <d v="2022-07-13T00:00:00"/>
    <s v="CUST74233"/>
    <s v="Nisha Chatterjee"/>
    <n v="28"/>
    <n v="28"/>
    <s v="Other"/>
    <s v="Other"/>
    <s v="Central"/>
    <s v="Raipur"/>
    <x v="3"/>
    <x v="25"/>
    <n v="2"/>
    <n v="2"/>
    <n v="116.27"/>
    <n v="0.28000000000000003"/>
    <n v="240.6"/>
    <n v="20.5"/>
    <n v="8.5000000000000006E-2"/>
    <n v="46.11"/>
    <x v="1"/>
    <n v="2"/>
    <b v="0"/>
    <s v="Pending"/>
    <x v="2"/>
    <x v="9"/>
    <n v="9"/>
    <x v="2"/>
    <x v="29"/>
    <s v="26-35"/>
    <x v="0"/>
    <x v="0"/>
    <n v="0"/>
    <n v="0"/>
    <n v="0"/>
    <n v="1"/>
  </r>
  <r>
    <s v="ORD-02101"/>
    <d v="2022-07-13T00:00:00"/>
    <d v="2022-07-13T00:00:00"/>
    <s v="CUST17742"/>
    <s v="Meera Verma"/>
    <n v="47"/>
    <n v="47"/>
    <s v="Female"/>
    <s v="Female"/>
    <s v="South"/>
    <s v="Hyderabad"/>
    <x v="2"/>
    <x v="39"/>
    <n v="6"/>
    <n v="6"/>
    <n v="9010.34"/>
    <n v="0.38"/>
    <n v="49758.87"/>
    <n v="5134.33"/>
    <n v="0.10299999999999999"/>
    <n v="75.34"/>
    <x v="3"/>
    <n v="4"/>
    <b v="0"/>
    <s v="Delivered"/>
    <x v="1"/>
    <x v="3"/>
    <n v="10"/>
    <x v="2"/>
    <x v="29"/>
    <s v="46-60"/>
    <x v="1"/>
    <x v="0"/>
    <n v="0"/>
    <n v="1"/>
    <n v="0"/>
    <n v="1"/>
  </r>
  <r>
    <s v="ORD-02099"/>
    <d v="2022-07-12T00:00:00"/>
    <d v="2022-07-12T00:00:00"/>
    <s v="CUST13620"/>
    <s v="Amit Das"/>
    <n v="39"/>
    <n v="39"/>
    <s v="Male"/>
    <s v="Male"/>
    <s v="South"/>
    <s v="Hyderabad"/>
    <x v="0"/>
    <x v="16"/>
    <n v="4"/>
    <n v="4"/>
    <n v="1632.26"/>
    <n v="0.4"/>
    <n v="5867.49"/>
    <n v="2226.87"/>
    <n v="0.38"/>
    <n v="61.99"/>
    <x v="3"/>
    <n v="4"/>
    <b v="0"/>
    <s v="Delivered"/>
    <x v="1"/>
    <x v="8"/>
    <n v="7"/>
    <x v="2"/>
    <x v="29"/>
    <s v="36-45"/>
    <x v="1"/>
    <x v="0"/>
    <n v="0"/>
    <n v="1"/>
    <n v="0"/>
    <n v="1"/>
  </r>
  <r>
    <s v="ORD-02098"/>
    <d v="2022-07-12T00:00:00"/>
    <d v="2022-07-12T00:00:00"/>
    <s v="CUST81045"/>
    <s v="Ananya Mishra"/>
    <n v="53"/>
    <n v="53"/>
    <s v="Female"/>
    <s v="Female"/>
    <s v="East"/>
    <s v="Kolkata"/>
    <x v="4"/>
    <x v="36"/>
    <n v="4"/>
    <n v="4"/>
    <n v="1230.08"/>
    <n v="0.31"/>
    <n v="4786.22"/>
    <n v="2225.06"/>
    <n v="0.46500000000000002"/>
    <n v="92.84"/>
    <x v="4"/>
    <n v="1"/>
    <b v="0"/>
    <s v="Delivered"/>
    <x v="1"/>
    <x v="0"/>
    <n v="3"/>
    <x v="2"/>
    <x v="29"/>
    <s v="46-60"/>
    <x v="1"/>
    <x v="0"/>
    <n v="0"/>
    <n v="1"/>
    <n v="0"/>
    <n v="1"/>
  </r>
  <r>
    <s v="ORD-02097"/>
    <d v="2022-07-11T00:00:00"/>
    <d v="2022-07-11T00:00:00"/>
    <s v="CUST68451"/>
    <s v="Priya Nair"/>
    <n v="31"/>
    <n v="31"/>
    <s v="Female"/>
    <s v="Female"/>
    <s v="West"/>
    <s v="Mumbai"/>
    <x v="2"/>
    <x v="30"/>
    <n v="8"/>
    <n v="8"/>
    <n v="38458.65"/>
    <n v="0.01"/>
    <n v="393796.17"/>
    <n v="61743.21"/>
    <n v="0.157"/>
    <n v="78.22"/>
    <x v="3"/>
    <m/>
    <b v="1"/>
    <s v="Returned"/>
    <x v="0"/>
    <x v="6"/>
    <n v="6"/>
    <x v="2"/>
    <x v="29"/>
    <s v="26-35"/>
    <x v="2"/>
    <x v="0"/>
    <n v="1"/>
    <n v="1"/>
    <n v="0"/>
    <n v="1"/>
  </r>
  <r>
    <s v="ORD-02096"/>
    <d v="2022-07-11T00:00:00"/>
    <d v="2022-07-11T00:00:00"/>
    <s v="CUST11002"/>
    <s v="Ritu Reddy"/>
    <n v="43"/>
    <n v="43"/>
    <s v="Other"/>
    <s v="Other"/>
    <s v="South"/>
    <s v="Bangalore"/>
    <x v="1"/>
    <x v="28"/>
    <n v="8"/>
    <n v="8"/>
    <n v="32713.93"/>
    <m/>
    <n v="353477.73"/>
    <n v="94752.3"/>
    <n v="0.26800000000000002"/>
    <n v="78.56"/>
    <x v="0"/>
    <n v="3"/>
    <b v="0"/>
    <s v="Delivered"/>
    <x v="1"/>
    <x v="6"/>
    <n v="6"/>
    <x v="2"/>
    <x v="29"/>
    <s v="36-45"/>
    <x v="5"/>
    <x v="0"/>
    <n v="0"/>
    <n v="1"/>
    <n v="0"/>
    <n v="1"/>
  </r>
  <r>
    <s v="ORD-02095"/>
    <d v="2022-07-10T00:00:00"/>
    <d v="2022-07-10T00:00:00"/>
    <s v="CUST53657"/>
    <s v="Meera Nair"/>
    <n v="0"/>
    <m/>
    <s v="Other"/>
    <s v="Other"/>
    <s v="West"/>
    <s v="Surat"/>
    <x v="2"/>
    <x v="39"/>
    <n v="1"/>
    <n v="1"/>
    <n v="48337.97"/>
    <n v="0.32"/>
    <n v="44955.59"/>
    <n v="5471.73"/>
    <n v="0.122"/>
    <n v="70.75"/>
    <x v="1"/>
    <n v="3"/>
    <b v="0"/>
    <s v="Cancelled"/>
    <x v="3"/>
    <x v="10"/>
    <n v="2"/>
    <x v="2"/>
    <x v="29"/>
    <s v="Unknown"/>
    <x v="1"/>
    <x v="0"/>
    <n v="0"/>
    <n v="0"/>
    <n v="1"/>
    <n v="1"/>
  </r>
  <r>
    <s v="ORD-02094"/>
    <d v="2022-07-10T00:00:00"/>
    <d v="2022-07-10T00:00:00"/>
    <s v="CUST96963"/>
    <s v="Pooja Singh"/>
    <n v="28"/>
    <n v="28"/>
    <s v="Female"/>
    <s v="Female"/>
    <s v="East"/>
    <s v="Kolkata"/>
    <x v="5"/>
    <x v="22"/>
    <n v="8"/>
    <n v="8"/>
    <n v="3340.32"/>
    <n v="0.25"/>
    <n v="28705.040000000001"/>
    <n v="6012.3"/>
    <n v="0.20899999999999999"/>
    <n v="87.45"/>
    <x v="4"/>
    <n v="3"/>
    <b v="0"/>
    <s v="Shipped"/>
    <x v="4"/>
    <x v="1"/>
    <n v="5"/>
    <x v="2"/>
    <x v="29"/>
    <s v="26-35"/>
    <x v="0"/>
    <x v="0"/>
    <n v="0"/>
    <n v="0"/>
    <n v="0"/>
    <n v="1"/>
  </r>
  <r>
    <s v="ORD-02091"/>
    <d v="2022-07-09T00:00:00"/>
    <d v="2022-07-09T00:00:00"/>
    <s v="CUST74431"/>
    <s v="Nikhil Chatterjee"/>
    <n v="44"/>
    <n v="44"/>
    <s v="Female"/>
    <s v="Female"/>
    <s v="South"/>
    <s v="Kochi"/>
    <x v="2"/>
    <x v="11"/>
    <n v="4"/>
    <n v="4"/>
    <n v="6126.05"/>
    <n v="0.17"/>
    <n v="32461.48"/>
    <n v="3172.94"/>
    <n v="9.8000000000000004E-2"/>
    <n v="65.78"/>
    <x v="0"/>
    <n v="4"/>
    <b v="0"/>
    <s v="Delivered"/>
    <x v="1"/>
    <x v="3"/>
    <n v="10"/>
    <x v="2"/>
    <x v="29"/>
    <s v="36-45"/>
    <x v="3"/>
    <x v="0"/>
    <n v="0"/>
    <n v="1"/>
    <n v="0"/>
    <n v="1"/>
  </r>
  <r>
    <s v="ORD-02089"/>
    <d v="2022-07-09T00:00:00"/>
    <d v="2022-07-09T00:00:00"/>
    <s v="CUST77763"/>
    <s v="Shreya Nair"/>
    <n v="25"/>
    <n v="25"/>
    <s v="Male"/>
    <s v="Male"/>
    <s v="North"/>
    <s v="Ludhiana"/>
    <x v="1"/>
    <x v="20"/>
    <n v="6"/>
    <n v="6"/>
    <n v="28297.1"/>
    <n v="0.3"/>
    <n v="183102.21"/>
    <n v="41267.82"/>
    <n v="0.22500000000000001"/>
    <n v="77.25"/>
    <x v="2"/>
    <n v="1"/>
    <b v="0"/>
    <s v="Delivered"/>
    <x v="1"/>
    <x v="0"/>
    <n v="3"/>
    <x v="2"/>
    <x v="29"/>
    <s v="18-25"/>
    <x v="0"/>
    <x v="0"/>
    <n v="0"/>
    <n v="1"/>
    <n v="0"/>
    <n v="1"/>
  </r>
  <r>
    <s v="ORD-02092"/>
    <d v="2022-07-09T00:00:00"/>
    <d v="2022-07-09T00:00:00"/>
    <s v="CUST11724"/>
    <s v="Aarav Reddy"/>
    <n v="38"/>
    <n v="38"/>
    <s v="Male"/>
    <s v="Male"/>
    <s v="East"/>
    <s v="Patna"/>
    <x v="3"/>
    <x v="33"/>
    <n v="10"/>
    <n v="10"/>
    <n v="282.32"/>
    <n v="0.11"/>
    <n v="3690.15"/>
    <n v="255.64"/>
    <n v="6.9000000000000006E-2"/>
    <n v="68.13"/>
    <x v="0"/>
    <n v="4"/>
    <b v="1"/>
    <s v="Returned"/>
    <x v="0"/>
    <x v="10"/>
    <n v="2"/>
    <x v="2"/>
    <x v="29"/>
    <s v="36-45"/>
    <x v="3"/>
    <x v="0"/>
    <n v="1"/>
    <n v="1"/>
    <n v="0"/>
    <n v="1"/>
  </r>
  <r>
    <s v="ORD-02093"/>
    <d v="2022-07-09T00:00:00"/>
    <d v="2022-07-09T00:00:00"/>
    <s v="CUST94639"/>
    <s v="Arjun Singh"/>
    <n v="33"/>
    <n v="33"/>
    <s v="Male"/>
    <s v="Male"/>
    <s v="Central"/>
    <s v="Raipur"/>
    <x v="3"/>
    <x v="5"/>
    <n v="8"/>
    <n v="8"/>
    <n v="369.94"/>
    <n v="0.26"/>
    <n v="3428.74"/>
    <n v="224.86"/>
    <n v="6.6000000000000003E-2"/>
    <n v="71.66"/>
    <x v="0"/>
    <n v="2"/>
    <b v="0"/>
    <s v="Delivered"/>
    <x v="1"/>
    <x v="1"/>
    <n v="5"/>
    <x v="2"/>
    <x v="29"/>
    <s v="26-35"/>
    <x v="0"/>
    <x v="0"/>
    <n v="0"/>
    <n v="1"/>
    <n v="0"/>
    <n v="1"/>
  </r>
  <r>
    <s v="ORD-02090"/>
    <d v="2022-07-09T00:00:00"/>
    <d v="2022-07-09T00:00:00"/>
    <s v="CUST03478"/>
    <s v="Sunita Mishra"/>
    <n v="33"/>
    <n v="33"/>
    <s v="Female"/>
    <s v="Female"/>
    <s v="Central"/>
    <s v="Nagpur"/>
    <x v="4"/>
    <x v="36"/>
    <n v="-1"/>
    <m/>
    <n v="1491.38"/>
    <n v="0.11"/>
    <n v="2043.42"/>
    <n v="838.22"/>
    <n v="0.41"/>
    <n v="72.14"/>
    <x v="3"/>
    <n v="5"/>
    <b v="0"/>
    <s v="Delivered"/>
    <x v="1"/>
    <x v="0"/>
    <n v="3"/>
    <x v="2"/>
    <x v="29"/>
    <s v="26-35"/>
    <x v="3"/>
    <x v="0"/>
    <n v="0"/>
    <n v="1"/>
    <n v="0"/>
    <n v="1"/>
  </r>
  <r>
    <s v="ORD-02088"/>
    <d v="2022-07-09T00:00:00"/>
    <d v="2022-07-09T00:00:00"/>
    <s v="CUST29896"/>
    <s v="Amit Verma"/>
    <n v="43"/>
    <n v="43"/>
    <s v="Other"/>
    <s v="Other"/>
    <s v="West"/>
    <s v="Mumbai"/>
    <x v="0"/>
    <x v="15"/>
    <n v="6"/>
    <n v="6"/>
    <n v="2056.5"/>
    <n v="0.18"/>
    <n v="13191.89"/>
    <n v="5400.15"/>
    <n v="0.40899999999999997"/>
    <n v="38.67"/>
    <x v="4"/>
    <n v="5"/>
    <b v="0"/>
    <s v="Cancelled"/>
    <x v="3"/>
    <x v="1"/>
    <n v="5"/>
    <x v="2"/>
    <x v="29"/>
    <s v="36-45"/>
    <x v="3"/>
    <x v="0"/>
    <n v="0"/>
    <n v="0"/>
    <n v="1"/>
    <n v="1"/>
  </r>
  <r>
    <s v="ORD-02087"/>
    <d v="2022-07-08T00:00:00"/>
    <d v="2022-07-08T00:00:00"/>
    <s v="CUST38893"/>
    <s v="Sunita Pillai"/>
    <n v="14"/>
    <n v="14"/>
    <s v="Other"/>
    <s v="Other"/>
    <s v="Central"/>
    <s v="Bhopal"/>
    <x v="2"/>
    <x v="30"/>
    <n v="2"/>
    <n v="2"/>
    <n v="73303.92"/>
    <n v="0.03"/>
    <n v="235156.16"/>
    <n v="20863.189999999999"/>
    <n v="8.8999999999999996E-2"/>
    <n v="67.75"/>
    <x v="1"/>
    <n v="4"/>
    <b v="0"/>
    <s v="Delivered"/>
    <x v="1"/>
    <x v="9"/>
    <n v="9"/>
    <x v="2"/>
    <x v="29"/>
    <s v="&lt;18"/>
    <x v="2"/>
    <x v="0"/>
    <n v="0"/>
    <n v="1"/>
    <n v="0"/>
    <n v="1"/>
  </r>
  <r>
    <s v="ORD-02086"/>
    <d v="2022-07-08T00:00:00"/>
    <d v="2022-07-08T00:00:00"/>
    <s v="CUST76981"/>
    <s v="Vikram Sharma"/>
    <n v="32"/>
    <n v="32"/>
    <s v="Male"/>
    <s v="Male"/>
    <s v="West"/>
    <s v="Ahmedabad"/>
    <x v="1"/>
    <x v="34"/>
    <n v="4"/>
    <n v="4"/>
    <n v="34455.300000000003"/>
    <n v="0.15"/>
    <n v="170405.41"/>
    <n v="53474.69"/>
    <n v="0.314"/>
    <n v="73.849999999999994"/>
    <x v="1"/>
    <n v="1"/>
    <b v="0"/>
    <s v="Delivered"/>
    <x v="1"/>
    <x v="5"/>
    <n v="8"/>
    <x v="2"/>
    <x v="29"/>
    <s v="26-35"/>
    <x v="3"/>
    <x v="0"/>
    <n v="0"/>
    <n v="1"/>
    <n v="0"/>
    <n v="1"/>
  </r>
  <r>
    <s v="ORD-02082"/>
    <d v="2022-07-07T00:00:00"/>
    <d v="2022-07-07T00:00:00"/>
    <s v="CUST70646"/>
    <s v="Karan Bhat"/>
    <n v="39"/>
    <n v="39"/>
    <s v="Male"/>
    <s v="Male"/>
    <s v="North"/>
    <s v="Amritsar"/>
    <x v="3"/>
    <x v="14"/>
    <n v="2"/>
    <n v="2"/>
    <n v="345.49"/>
    <n v="0.39"/>
    <n v="710.96"/>
    <n v="51.95"/>
    <n v="7.2999999999999995E-2"/>
    <n v="61.64"/>
    <x v="3"/>
    <n v="4"/>
    <b v="0"/>
    <s v="Delivered"/>
    <x v="1"/>
    <x v="3"/>
    <n v="10"/>
    <x v="2"/>
    <x v="29"/>
    <s v="36-45"/>
    <x v="1"/>
    <x v="0"/>
    <n v="0"/>
    <n v="1"/>
    <n v="0"/>
    <n v="1"/>
  </r>
  <r>
    <s v="ORD-02085"/>
    <d v="2022-07-07T00:00:00"/>
    <d v="2022-07-07T00:00:00"/>
    <s v="CUST42353"/>
    <s v="Vikram Shah"/>
    <n v="53"/>
    <n v="53"/>
    <s v="Male"/>
    <s v="Male"/>
    <s v="East"/>
    <s v="Guwahati"/>
    <x v="2"/>
    <x v="17"/>
    <n v="6"/>
    <n v="6"/>
    <n v="10929.88"/>
    <n v="0.16"/>
    <n v="85653.85"/>
    <n v="12561.33"/>
    <n v="0.14699999999999999"/>
    <n v="76.61"/>
    <x v="0"/>
    <n v="1"/>
    <b v="0"/>
    <s v="Delivered"/>
    <x v="1"/>
    <x v="2"/>
    <n v="1"/>
    <x v="2"/>
    <x v="29"/>
    <s v="46-60"/>
    <x v="3"/>
    <x v="0"/>
    <n v="0"/>
    <n v="1"/>
    <n v="0"/>
    <n v="1"/>
  </r>
  <r>
    <s v="ORD-02084"/>
    <d v="2022-07-07T00:00:00"/>
    <d v="2022-07-07T00:00:00"/>
    <s v="CUST67930"/>
    <s v="Ritu Das"/>
    <n v="42"/>
    <n v="42"/>
    <s v="Male"/>
    <s v="Male"/>
    <s v="West"/>
    <s v="Surat"/>
    <x v="1"/>
    <x v="20"/>
    <n v="6"/>
    <n v="6"/>
    <n v="4221.96"/>
    <n v="0.25"/>
    <n v="27887.17"/>
    <n v="11561.41"/>
    <n v="0.41499999999999998"/>
    <n v="56.54"/>
    <x v="4"/>
    <n v="2"/>
    <b v="0"/>
    <s v="Delivered"/>
    <x v="1"/>
    <x v="1"/>
    <n v="5"/>
    <x v="2"/>
    <x v="29"/>
    <s v="36-45"/>
    <x v="0"/>
    <x v="0"/>
    <n v="0"/>
    <n v="1"/>
    <n v="0"/>
    <n v="1"/>
  </r>
  <r>
    <s v="ORD-02083"/>
    <d v="2022-07-07T00:00:00"/>
    <d v="2022-07-07T00:00:00"/>
    <s v="CUST58154"/>
    <s v="Karan Chatterjee"/>
    <n v="33"/>
    <n v="33"/>
    <s v="Other"/>
    <s v="Other"/>
    <s v="West"/>
    <s v="Surat"/>
    <x v="1"/>
    <x v="28"/>
    <n v="6"/>
    <n v="6"/>
    <n v="6433.11"/>
    <n v="0.05"/>
    <n v="51511.32"/>
    <n v="11059.52"/>
    <n v="0.215"/>
    <n v="68.209999999999994"/>
    <x v="4"/>
    <n v="1"/>
    <b v="0"/>
    <s v="Delivered"/>
    <x v="1"/>
    <x v="8"/>
    <n v="7"/>
    <x v="2"/>
    <x v="29"/>
    <s v="26-35"/>
    <x v="2"/>
    <x v="0"/>
    <n v="0"/>
    <n v="1"/>
    <n v="0"/>
    <n v="1"/>
  </r>
  <r>
    <s v="ORD-02079"/>
    <d v="2022-07-06T00:00:00"/>
    <d v="2022-07-06T00:00:00"/>
    <s v="CUST04011"/>
    <s v="Ananya Mehta"/>
    <n v="42"/>
    <n v="42"/>
    <s v="Male"/>
    <s v="Male"/>
    <s v="South"/>
    <s v="Kochi"/>
    <x v="6"/>
    <x v="24"/>
    <n v="8"/>
    <n v="8"/>
    <n v="946.16"/>
    <n v="0.31"/>
    <n v="7291.61"/>
    <n v="3065.47"/>
    <n v="0.42"/>
    <n v="76.81"/>
    <x v="3"/>
    <n v="2"/>
    <b v="0"/>
    <s v="Delivered"/>
    <x v="1"/>
    <x v="5"/>
    <n v="8"/>
    <x v="2"/>
    <x v="29"/>
    <s v="36-45"/>
    <x v="1"/>
    <x v="0"/>
    <n v="0"/>
    <n v="1"/>
    <n v="0"/>
    <n v="1"/>
  </r>
  <r>
    <s v="ORD-02081"/>
    <d v="2022-07-06T00:00:00"/>
    <d v="2022-07-06T00:00:00"/>
    <s v="CUST66488"/>
    <s v="Sunita Das"/>
    <n v="27"/>
    <n v="27"/>
    <s v="F"/>
    <s v="Female"/>
    <s v="South"/>
    <s v="Chennai"/>
    <x v="0"/>
    <x v="6"/>
    <n v="9"/>
    <n v="9"/>
    <n v="1127.06"/>
    <n v="0.38"/>
    <n v="9829.11"/>
    <n v="4003.53"/>
    <n v="0.40699999999999997"/>
    <n v="54.43"/>
    <x v="0"/>
    <n v="5"/>
    <b v="0"/>
    <s v="Delivered"/>
    <x v="1"/>
    <x v="1"/>
    <n v="5"/>
    <x v="2"/>
    <x v="29"/>
    <s v="26-35"/>
    <x v="1"/>
    <x v="0"/>
    <n v="0"/>
    <n v="1"/>
    <n v="0"/>
    <n v="1"/>
  </r>
  <r>
    <s v="ORD-02080"/>
    <d v="2022-07-06T00:00:00"/>
    <d v="2022-07-06T00:00:00"/>
    <s v="CUST66538"/>
    <s v="Rahul Pillai"/>
    <n v="50"/>
    <n v="50"/>
    <s v="Other"/>
    <s v="Other"/>
    <s v="South"/>
    <s v="Bangalore"/>
    <x v="1"/>
    <x v="3"/>
    <n v="5"/>
    <n v="5"/>
    <n v="33788.21"/>
    <n v="0.14000000000000001"/>
    <n v="211505.45"/>
    <n v="61443.22"/>
    <n v="0.29099999999999998"/>
    <n v="95.75"/>
    <x v="1"/>
    <n v="3"/>
    <b v="1"/>
    <s v="Returned"/>
    <x v="0"/>
    <x v="8"/>
    <n v="7"/>
    <x v="2"/>
    <x v="29"/>
    <s v="46-60"/>
    <x v="3"/>
    <x v="0"/>
    <n v="1"/>
    <n v="1"/>
    <n v="0"/>
    <n v="1"/>
  </r>
  <r>
    <s v="ORD-02076"/>
    <d v="2022-07-05T00:00:00"/>
    <d v="2022-07-05T00:00:00"/>
    <s v="CUST05587"/>
    <s v="Priya Reddy"/>
    <n v="29"/>
    <n v="29"/>
    <s v="Other"/>
    <s v="Other"/>
    <s v="West"/>
    <s v="Ahmedabad"/>
    <x v="1"/>
    <x v="20"/>
    <n v="9"/>
    <n v="9"/>
    <n v="22071.919999999998"/>
    <n v="0.17"/>
    <n v="262066.11"/>
    <n v="66644.990000000005"/>
    <n v="0.254"/>
    <n v="54.47"/>
    <x v="0"/>
    <n v="3"/>
    <b v="0"/>
    <s v="Delivered"/>
    <x v="1"/>
    <x v="4"/>
    <n v="4"/>
    <x v="2"/>
    <x v="29"/>
    <s v="26-35"/>
    <x v="3"/>
    <x v="0"/>
    <n v="0"/>
    <n v="1"/>
    <n v="0"/>
    <n v="1"/>
  </r>
  <r>
    <s v="ORD-02077"/>
    <d v="2022-07-05T00:00:00"/>
    <d v="2022-07-05T00:00:00"/>
    <s v="CUST06928"/>
    <s v="Rahul Bhat"/>
    <n v="29"/>
    <n v="29"/>
    <s v="Other"/>
    <s v="Other"/>
    <s v="West"/>
    <s v="Surat"/>
    <x v="6"/>
    <x v="24"/>
    <n v="1"/>
    <n v="1"/>
    <n v="332.88"/>
    <n v="0.4"/>
    <n v="306.13"/>
    <n v="129.76"/>
    <n v="0.42399999999999999"/>
    <n v="83.16"/>
    <x v="5"/>
    <n v="2"/>
    <b v="0"/>
    <s v="Delivered"/>
    <x v="1"/>
    <x v="6"/>
    <n v="6"/>
    <x v="2"/>
    <x v="29"/>
    <s v="26-35"/>
    <x v="1"/>
    <x v="0"/>
    <n v="0"/>
    <n v="1"/>
    <n v="0"/>
    <n v="1"/>
  </r>
  <r>
    <s v="ORD-02078"/>
    <d v="2022-07-05T00:00:00"/>
    <d v="2022-07-05T00:00:00"/>
    <s v="CUST50258"/>
    <s v="Pooja Joshi"/>
    <n v="32"/>
    <n v="32"/>
    <s v="Other"/>
    <s v="Other"/>
    <s v="North"/>
    <s v="Amritsar"/>
    <x v="4"/>
    <x v="36"/>
    <n v="4"/>
    <n v="4"/>
    <n v="407.5"/>
    <n v="0.21"/>
    <n v="1683.33"/>
    <n v="655.53"/>
    <n v="0.38900000000000001"/>
    <n v="64"/>
    <x v="4"/>
    <n v="2"/>
    <b v="0"/>
    <s v="Delivered"/>
    <x v="1"/>
    <x v="5"/>
    <n v="8"/>
    <x v="2"/>
    <x v="29"/>
    <s v="26-35"/>
    <x v="0"/>
    <x v="0"/>
    <n v="0"/>
    <n v="1"/>
    <n v="0"/>
    <n v="1"/>
  </r>
  <r>
    <s v="ORD-02075"/>
    <d v="2022-07-04T00:00:00"/>
    <d v="2022-07-04T00:00:00"/>
    <s v="CUST98678"/>
    <s v="Karan Kumar"/>
    <n v="63"/>
    <n v="63"/>
    <s v="Other"/>
    <s v="Other"/>
    <s v="West"/>
    <s v="Ahmedabad"/>
    <x v="2"/>
    <x v="17"/>
    <n v="9"/>
    <n v="9"/>
    <n v="34736.78"/>
    <n v="0.4"/>
    <n v="281102.55"/>
    <n v="27723.9"/>
    <n v="9.9000000000000005E-2"/>
    <n v="59.96"/>
    <x v="5"/>
    <n v="3"/>
    <b v="0"/>
    <s v="Delivered"/>
    <x v="1"/>
    <x v="4"/>
    <n v="4"/>
    <x v="2"/>
    <x v="29"/>
    <s v="60+"/>
    <x v="1"/>
    <x v="0"/>
    <n v="0"/>
    <n v="1"/>
    <n v="0"/>
    <n v="1"/>
  </r>
  <r>
    <s v="ORD-02074"/>
    <d v="2022-07-04T00:00:00"/>
    <d v="2022-07-04T00:00:00"/>
    <s v="CUST45847"/>
    <s v="Ananya Bose"/>
    <n v="53"/>
    <n v="53"/>
    <s v="Other"/>
    <s v="Other"/>
    <s v="East"/>
    <s v="Guwahati"/>
    <x v="3"/>
    <x v="40"/>
    <n v="1"/>
    <n v="1"/>
    <n v="365.27"/>
    <n v="0.16"/>
    <n v="496.1"/>
    <n v="27.14"/>
    <n v="5.5E-2"/>
    <n v="70.650000000000006"/>
    <x v="4"/>
    <n v="4"/>
    <b v="0"/>
    <s v="Cancelled"/>
    <x v="3"/>
    <x v="10"/>
    <n v="2"/>
    <x v="2"/>
    <x v="29"/>
    <s v="46-60"/>
    <x v="3"/>
    <x v="0"/>
    <n v="0"/>
    <n v="0"/>
    <n v="1"/>
    <n v="1"/>
  </r>
  <r>
    <s v="ORD-02073"/>
    <d v="2022-07-03T00:00:00"/>
    <d v="2022-07-03T00:00:00"/>
    <s v="CUST56467"/>
    <s v="Karan Kumar"/>
    <n v="36"/>
    <n v="36"/>
    <s v="Other"/>
    <s v="Other"/>
    <s v="Central"/>
    <s v="Nagpur"/>
    <x v="0"/>
    <x v="38"/>
    <n v="7"/>
    <n v="7"/>
    <n v="541.57000000000005"/>
    <n v="0.38"/>
    <n v="3426.91"/>
    <n v="1569.49"/>
    <n v="0.45800000000000002"/>
    <n v="60.06"/>
    <x v="0"/>
    <n v="2"/>
    <b v="0"/>
    <s v="Delivered"/>
    <x v="1"/>
    <x v="0"/>
    <n v="3"/>
    <x v="2"/>
    <x v="29"/>
    <s v="36-45"/>
    <x v="1"/>
    <x v="0"/>
    <n v="0"/>
    <n v="1"/>
    <n v="0"/>
    <n v="1"/>
  </r>
  <r>
    <s v="ORD-02071"/>
    <d v="2022-07-03T00:00:00"/>
    <d v="2022-07-03T00:00:00"/>
    <s v="CUST84689"/>
    <s v="Meera Sharma"/>
    <n v="25"/>
    <n v="25"/>
    <s v="Other"/>
    <s v="Other"/>
    <s v="West"/>
    <s v="Mumbai"/>
    <x v="0"/>
    <x v="19"/>
    <n v="10"/>
    <n v="10"/>
    <n v="718.67"/>
    <n v="0.32"/>
    <n v="6934.59"/>
    <n v="2686.48"/>
    <n v="0.38700000000000001"/>
    <n v="47.47"/>
    <x v="1"/>
    <n v="4"/>
    <b v="0"/>
    <s v="Delivered"/>
    <x v="1"/>
    <x v="6"/>
    <n v="6"/>
    <x v="2"/>
    <x v="29"/>
    <s v="18-25"/>
    <x v="1"/>
    <x v="0"/>
    <n v="0"/>
    <n v="1"/>
    <n v="0"/>
    <n v="1"/>
  </r>
  <r>
    <s v="ORD-02072"/>
    <d v="2022-07-03T00:00:00"/>
    <d v="2022-07-03T00:00:00"/>
    <s v="CUST80210"/>
    <s v="Arjun Pillai"/>
    <n v="47"/>
    <n v="47"/>
    <s v="Other"/>
    <s v="Other"/>
    <s v="East"/>
    <s v="Bhubaneswar"/>
    <x v="3"/>
    <x v="5"/>
    <n v="9"/>
    <n v="9"/>
    <n v="402.48"/>
    <n v="0.34"/>
    <n v="3545.6"/>
    <n v="235.12"/>
    <n v="6.6000000000000003E-2"/>
    <n v="108.84"/>
    <x v="2"/>
    <n v="5"/>
    <b v="0"/>
    <s v="Delivered"/>
    <x v="1"/>
    <x v="2"/>
    <n v="1"/>
    <x v="2"/>
    <x v="29"/>
    <s v="46-60"/>
    <x v="1"/>
    <x v="0"/>
    <n v="0"/>
    <n v="1"/>
    <n v="0"/>
    <n v="1"/>
  </r>
  <r>
    <s v="ORD-02069"/>
    <d v="2022-07-02T00:00:00"/>
    <d v="2022-07-02T00:00:00"/>
    <s v="CUST03769"/>
    <s v="Sunita Mishra"/>
    <n v="32"/>
    <n v="32"/>
    <s v="Female"/>
    <s v="Female"/>
    <s v="South"/>
    <s v="Kochi"/>
    <x v="6"/>
    <x v="35"/>
    <n v="8"/>
    <n v="8"/>
    <n v="3278.48"/>
    <m/>
    <n v="39736.74"/>
    <n v="15719.62"/>
    <n v="0.39600000000000002"/>
    <n v="80.959999999999994"/>
    <x v="2"/>
    <n v="3"/>
    <b v="0"/>
    <s v="Delivered"/>
    <x v="1"/>
    <x v="2"/>
    <n v="1"/>
    <x v="2"/>
    <x v="29"/>
    <s v="26-35"/>
    <x v="5"/>
    <x v="0"/>
    <n v="0"/>
    <n v="1"/>
    <n v="0"/>
    <n v="1"/>
  </r>
  <r>
    <s v="ORD-02070"/>
    <d v="2022-07-02T00:00:00"/>
    <d v="2022-07-02T00:00:00"/>
    <s v="CUST88932"/>
    <s v="Aditya Pillai"/>
    <n v="42"/>
    <n v="42"/>
    <s v="Female"/>
    <s v="Female"/>
    <s v="North"/>
    <s v="Ludhiana"/>
    <x v="2"/>
    <x v="4"/>
    <n v="5"/>
    <n v="5"/>
    <n v="14814.19"/>
    <m/>
    <n v="105694.63"/>
    <n v="11127.91"/>
    <n v="0.105"/>
    <n v="56.42"/>
    <x v="5"/>
    <n v="3"/>
    <b v="0"/>
    <s v="Pending"/>
    <x v="2"/>
    <x v="2"/>
    <n v="1"/>
    <x v="2"/>
    <x v="29"/>
    <s v="36-45"/>
    <x v="5"/>
    <x v="0"/>
    <n v="0"/>
    <n v="0"/>
    <n v="0"/>
    <n v="1"/>
  </r>
  <r>
    <s v="ORD-02068"/>
    <d v="2022-07-02T00:00:00"/>
    <d v="2022-07-02T00:00:00"/>
    <s v="CUST60687"/>
    <s v="Rahul Joshi"/>
    <n v="40"/>
    <n v="40"/>
    <s v="Female"/>
    <s v="Female"/>
    <s v="West"/>
    <s v="Surat"/>
    <x v="1"/>
    <x v="1"/>
    <n v="9"/>
    <n v="9"/>
    <n v="33837.01"/>
    <n v="0.22"/>
    <n v="353282.34"/>
    <n v="116653.75"/>
    <n v="0.33"/>
    <n v="42.65"/>
    <x v="4"/>
    <n v="1"/>
    <b v="0"/>
    <s v="Delivered"/>
    <x v="1"/>
    <x v="4"/>
    <n v="4"/>
    <x v="2"/>
    <x v="29"/>
    <s v="36-45"/>
    <x v="0"/>
    <x v="0"/>
    <n v="0"/>
    <n v="1"/>
    <n v="0"/>
    <n v="1"/>
  </r>
  <r>
    <s v="ORD-02067"/>
    <d v="2022-07-01T00:00:00"/>
    <d v="2022-07-01T00:00:00"/>
    <s v="CUST70593"/>
    <s v="Shreya Nair"/>
    <n v="34"/>
    <n v="34"/>
    <s v="Male"/>
    <s v="Male"/>
    <s v="West"/>
    <s v="Surat"/>
    <x v="2"/>
    <x v="11"/>
    <n v="5"/>
    <n v="5"/>
    <n v="38796.6"/>
    <n v="0.21"/>
    <n v="209644.29"/>
    <n v="25458.48"/>
    <n v="0.121"/>
    <n v="62.35"/>
    <x v="3"/>
    <n v="4"/>
    <b v="0"/>
    <s v="Cancelled"/>
    <x v="3"/>
    <x v="5"/>
    <n v="8"/>
    <x v="2"/>
    <x v="29"/>
    <s v="26-35"/>
    <x v="0"/>
    <x v="0"/>
    <n v="0"/>
    <n v="0"/>
    <n v="1"/>
    <n v="1"/>
  </r>
  <r>
    <s v="ORD-02065"/>
    <d v="2022-06-30T00:00:00"/>
    <d v="2022-06-30T00:00:00"/>
    <s v="CUST70033"/>
    <s v="Nisha Sharma"/>
    <n v="31"/>
    <n v="31"/>
    <s v="Male"/>
    <s v="Male"/>
    <s v="East"/>
    <s v="Guwahati"/>
    <x v="0"/>
    <x v="19"/>
    <n v="3"/>
    <n v="3"/>
    <n v="1275.56"/>
    <n v="0.37"/>
    <n v="3369.84"/>
    <n v="1461.23"/>
    <n v="0.434"/>
    <n v="99.3"/>
    <x v="1"/>
    <n v="5"/>
    <b v="0"/>
    <s v="Delivered"/>
    <x v="1"/>
    <x v="10"/>
    <n v="2"/>
    <x v="2"/>
    <x v="30"/>
    <s v="26-35"/>
    <x v="1"/>
    <x v="0"/>
    <n v="0"/>
    <n v="1"/>
    <n v="0"/>
    <n v="1"/>
  </r>
  <r>
    <s v="ORD-02066"/>
    <d v="2022-06-30T00:00:00"/>
    <d v="2022-06-30T00:00:00"/>
    <s v="CUST80371"/>
    <s v="Pooja Pillai"/>
    <n v="22"/>
    <n v="22"/>
    <s v="Male"/>
    <s v="Male"/>
    <s v="West"/>
    <s v="Pune"/>
    <x v="3"/>
    <x v="40"/>
    <n v="4"/>
    <n v="4"/>
    <n v="291.88"/>
    <n v="0.37"/>
    <n v="1107.6199999999999"/>
    <n v="79.28"/>
    <n v="7.1999999999999995E-2"/>
    <n v="60.21"/>
    <x v="0"/>
    <n v="2"/>
    <b v="1"/>
    <s v="Returned"/>
    <x v="0"/>
    <x v="2"/>
    <n v="1"/>
    <x v="2"/>
    <x v="30"/>
    <s v="18-25"/>
    <x v="1"/>
    <x v="0"/>
    <n v="1"/>
    <n v="1"/>
    <n v="0"/>
    <n v="1"/>
  </r>
  <r>
    <s v="ORD-02064"/>
    <d v="2022-06-29T00:00:00"/>
    <d v="2022-06-29T00:00:00"/>
    <s v="CUST47972"/>
    <s v="Nisha Reddy"/>
    <n v="28"/>
    <n v="28"/>
    <s v="Female"/>
    <s v="Female"/>
    <s v="West"/>
    <s v="Mumbai"/>
    <x v="0"/>
    <x v="19"/>
    <n v="7"/>
    <n v="7"/>
    <n v="854.71"/>
    <n v="0.09"/>
    <n v="7728.92"/>
    <n v="3265.65"/>
    <n v="0.42299999999999999"/>
    <n v="55.34"/>
    <x v="3"/>
    <n v="3"/>
    <b v="0"/>
    <s v="Delivered"/>
    <x v="1"/>
    <x v="10"/>
    <n v="2"/>
    <x v="2"/>
    <x v="30"/>
    <s v="26-35"/>
    <x v="2"/>
    <x v="0"/>
    <n v="0"/>
    <n v="1"/>
    <n v="0"/>
    <n v="1"/>
  </r>
  <r>
    <s v="ORD-02063"/>
    <d v="2022-06-29T00:00:00"/>
    <d v="2022-06-29T00:00:00"/>
    <s v="CUST13406"/>
    <s v="Rahul Kumar"/>
    <n v="18"/>
    <n v="18"/>
    <s v="Male"/>
    <s v="Male"/>
    <s v="South"/>
    <s v="Hyderabad"/>
    <x v="3"/>
    <x v="40"/>
    <n v="4"/>
    <n v="4"/>
    <n v="122.82"/>
    <n v="0.04"/>
    <n v="681.47"/>
    <n v="47.66"/>
    <n v="7.0000000000000007E-2"/>
    <n v="66.72"/>
    <x v="4"/>
    <n v="5"/>
    <b v="0"/>
    <s v="Delivered"/>
    <x v="1"/>
    <x v="3"/>
    <n v="10"/>
    <x v="2"/>
    <x v="30"/>
    <s v="18-25"/>
    <x v="2"/>
    <x v="0"/>
    <n v="0"/>
    <n v="1"/>
    <n v="0"/>
    <n v="1"/>
  </r>
  <r>
    <s v="ORD-02061"/>
    <d v="2022-06-28T00:00:00"/>
    <d v="2022-06-28T00:00:00"/>
    <s v="CUST88965"/>
    <s v="Nisha Nair"/>
    <n v="28"/>
    <n v="28"/>
    <s v="Male"/>
    <s v="Male"/>
    <s v="East"/>
    <s v="Patna"/>
    <x v="5"/>
    <x v="18"/>
    <n v="10"/>
    <n v="10"/>
    <n v="6754.43"/>
    <n v="0.27"/>
    <n v="62381.81"/>
    <n v="13614.67"/>
    <n v="0.218"/>
    <n v="90.67"/>
    <x v="3"/>
    <n v="2"/>
    <b v="1"/>
    <s v="Returned"/>
    <x v="0"/>
    <x v="1"/>
    <n v="5"/>
    <x v="2"/>
    <x v="30"/>
    <s v="26-35"/>
    <x v="0"/>
    <x v="0"/>
    <n v="1"/>
    <n v="1"/>
    <n v="0"/>
    <n v="1"/>
  </r>
  <r>
    <s v="ORD-02062"/>
    <d v="2022-06-28T00:00:00"/>
    <d v="2022-06-28T00:00:00"/>
    <s v="CUST44853"/>
    <s v="Arjun Shah"/>
    <n v="27"/>
    <n v="27"/>
    <s v="Female"/>
    <s v="Female"/>
    <s v="Central"/>
    <s v="Raipur"/>
    <x v="3"/>
    <x v="25"/>
    <n v="1"/>
    <n v="1"/>
    <n v="197.09"/>
    <n v="0.32"/>
    <n v="204.25"/>
    <n v="20.87"/>
    <n v="0.10199999999999999"/>
    <n v="46.31"/>
    <x v="5"/>
    <n v="1"/>
    <b v="0"/>
    <s v="Shipped"/>
    <x v="4"/>
    <x v="1"/>
    <n v="5"/>
    <x v="2"/>
    <x v="30"/>
    <s v="26-35"/>
    <x v="1"/>
    <x v="0"/>
    <n v="0"/>
    <n v="0"/>
    <n v="0"/>
    <n v="1"/>
  </r>
  <r>
    <s v="ORD-02058"/>
    <d v="2022-06-27T00:00:00"/>
    <d v="2022-06-27T00:00:00"/>
    <s v="CUST44617"/>
    <s v="Nikhil Reddy"/>
    <n v="21"/>
    <n v="21"/>
    <s v="Other"/>
    <s v="Other"/>
    <s v="South"/>
    <s v="Bangalore"/>
    <x v="1"/>
    <x v="3"/>
    <n v="8"/>
    <n v="8"/>
    <n v="3549.62"/>
    <n v="0.22"/>
    <n v="30702.91"/>
    <n v="10062.41"/>
    <n v="0.32800000000000001"/>
    <n v="77.819999999999993"/>
    <x v="0"/>
    <n v="5"/>
    <b v="1"/>
    <s v="Returned"/>
    <x v="0"/>
    <x v="1"/>
    <n v="5"/>
    <x v="2"/>
    <x v="30"/>
    <s v="18-25"/>
    <x v="0"/>
    <x v="0"/>
    <n v="1"/>
    <n v="1"/>
    <n v="0"/>
    <n v="1"/>
  </r>
  <r>
    <s v="ORD-02060"/>
    <d v="2022-06-27T00:00:00"/>
    <d v="2022-06-27T00:00:00"/>
    <s v="CUST37656"/>
    <s v="Karan Sharma"/>
    <n v="36"/>
    <n v="36"/>
    <s v="Male"/>
    <s v="Male"/>
    <s v="Central"/>
    <s v="Nagpur"/>
    <x v="1"/>
    <x v="34"/>
    <n v="10"/>
    <n v="10"/>
    <n v="30431.62"/>
    <n v="0.19"/>
    <n v="346543.18"/>
    <n v="123711.59"/>
    <n v="0.35699999999999998"/>
    <n v="58.75"/>
    <x v="5"/>
    <n v="4"/>
    <b v="0"/>
    <s v="Delivered"/>
    <x v="1"/>
    <x v="3"/>
    <n v="10"/>
    <x v="2"/>
    <x v="30"/>
    <s v="36-45"/>
    <x v="3"/>
    <x v="0"/>
    <n v="0"/>
    <n v="1"/>
    <n v="0"/>
    <n v="1"/>
  </r>
  <r>
    <s v="ORD-02059"/>
    <d v="2022-06-27T00:00:00"/>
    <d v="2022-06-27T00:00:00"/>
    <s v="CUST09208"/>
    <s v="Deepa Nair"/>
    <n v="48"/>
    <n v="48"/>
    <s v="Male"/>
    <s v="Male"/>
    <s v="West"/>
    <s v="Pune"/>
    <x v="3"/>
    <x v="5"/>
    <n v="3"/>
    <n v="3"/>
    <n v="357.08"/>
    <n v="0.33"/>
    <n v="1019.24"/>
    <n v="100.4"/>
    <n v="9.9000000000000005E-2"/>
    <n v="57.72"/>
    <x v="5"/>
    <n v="4"/>
    <b v="0"/>
    <s v="Delivered"/>
    <x v="1"/>
    <x v="5"/>
    <n v="8"/>
    <x v="2"/>
    <x v="30"/>
    <s v="46-60"/>
    <x v="1"/>
    <x v="0"/>
    <n v="0"/>
    <n v="1"/>
    <n v="0"/>
    <n v="1"/>
  </r>
  <r>
    <s v="ORD-02056"/>
    <d v="2022-06-25T00:00:00"/>
    <d v="2022-06-25T00:00:00"/>
    <s v="CUST33480"/>
    <s v="Pooja Singh"/>
    <n v="31"/>
    <n v="31"/>
    <s v="Other"/>
    <s v="Other"/>
    <s v="West"/>
    <s v="Surat"/>
    <x v="5"/>
    <x v="41"/>
    <n v="1"/>
    <n v="1"/>
    <n v="12201.41"/>
    <n v="0.38"/>
    <n v="11448.72"/>
    <n v="2473.09"/>
    <n v="0.216"/>
    <n v="54.83"/>
    <x v="0"/>
    <n v="1"/>
    <b v="0"/>
    <s v="Delivered"/>
    <x v="1"/>
    <x v="1"/>
    <n v="5"/>
    <x v="2"/>
    <x v="30"/>
    <s v="26-35"/>
    <x v="1"/>
    <x v="0"/>
    <n v="0"/>
    <n v="1"/>
    <n v="0"/>
    <n v="1"/>
  </r>
  <r>
    <s v="ORD-02057"/>
    <d v="2022-06-25T00:00:00"/>
    <d v="2022-06-25T00:00:00"/>
    <s v="CUST88172"/>
    <s v="Pooja Sharma"/>
    <n v="44"/>
    <n v="44"/>
    <s v="Female"/>
    <s v="Female"/>
    <s v="East"/>
    <s v="Bhubaneswar"/>
    <x v="1"/>
    <x v="20"/>
    <n v="4"/>
    <n v="4"/>
    <n v="34052.07"/>
    <n v="7.0000000000000007E-2"/>
    <n v="210338.05"/>
    <n v="69009.61"/>
    <n v="0.32800000000000001"/>
    <n v="65.239999999999995"/>
    <x v="3"/>
    <n v="2"/>
    <b v="0"/>
    <s v="Pending"/>
    <x v="2"/>
    <x v="10"/>
    <n v="2"/>
    <x v="2"/>
    <x v="30"/>
    <s v="36-45"/>
    <x v="2"/>
    <x v="0"/>
    <n v="0"/>
    <n v="0"/>
    <n v="0"/>
    <n v="1"/>
  </r>
  <r>
    <s v="ORD-02055"/>
    <d v="2022-06-24T00:00:00"/>
    <d v="2022-06-24T00:00:00"/>
    <s v="CUST92237"/>
    <s v="Arjun Patel"/>
    <n v="33"/>
    <n v="33"/>
    <s v="Other"/>
    <s v="Other"/>
    <s v="South"/>
    <s v="Chennai"/>
    <x v="2"/>
    <x v="11"/>
    <n v="7"/>
    <n v="7"/>
    <n v="54204.800000000003"/>
    <n v="0.01"/>
    <n v="574778.48"/>
    <n v="66152.73"/>
    <n v="0.115"/>
    <n v="87.36"/>
    <x v="0"/>
    <n v="1"/>
    <b v="0"/>
    <s v="Delivered"/>
    <x v="1"/>
    <x v="5"/>
    <n v="8"/>
    <x v="2"/>
    <x v="30"/>
    <s v="26-35"/>
    <x v="2"/>
    <x v="0"/>
    <n v="0"/>
    <n v="1"/>
    <n v="0"/>
    <n v="1"/>
  </r>
  <r>
    <s v="ORD-02054"/>
    <d v="2022-06-24T00:00:00"/>
    <d v="2022-06-24T00:00:00"/>
    <s v="CUST61332"/>
    <s v="Karan Iyer"/>
    <n v="51"/>
    <n v="51"/>
    <s v="Other"/>
    <s v="Other"/>
    <s v="South"/>
    <s v="Bangalore"/>
    <x v="3"/>
    <x v="5"/>
    <n v="10"/>
    <n v="10"/>
    <n v="53.46"/>
    <n v="0.05"/>
    <n v="815.23"/>
    <n v="88.15"/>
    <n v="0.108"/>
    <n v="67.319999999999993"/>
    <x v="5"/>
    <n v="1"/>
    <b v="0"/>
    <s v="Cancelled"/>
    <x v="3"/>
    <x v="9"/>
    <n v="9"/>
    <x v="2"/>
    <x v="30"/>
    <s v="46-60"/>
    <x v="2"/>
    <x v="0"/>
    <n v="0"/>
    <n v="0"/>
    <n v="1"/>
    <n v="1"/>
  </r>
  <r>
    <s v="ORD-02052"/>
    <d v="2022-06-23T00:00:00"/>
    <d v="2022-06-23T00:00:00"/>
    <s v="CUST10079"/>
    <s v="Pooja Singh"/>
    <n v="29"/>
    <n v="29"/>
    <s v="Male"/>
    <s v="Male"/>
    <s v="South"/>
    <s v="Bangalore"/>
    <x v="2"/>
    <x v="11"/>
    <n v="8"/>
    <n v="8"/>
    <n v="48445.16"/>
    <n v="0.26"/>
    <n v="371584.08"/>
    <n v="63270.83"/>
    <n v="0.17"/>
    <n v="70.06"/>
    <x v="1"/>
    <n v="5"/>
    <b v="0"/>
    <s v="Delivered"/>
    <x v="1"/>
    <x v="5"/>
    <n v="8"/>
    <x v="2"/>
    <x v="30"/>
    <s v="26-35"/>
    <x v="0"/>
    <x v="0"/>
    <n v="0"/>
    <n v="1"/>
    <n v="0"/>
    <n v="1"/>
  </r>
  <r>
    <s v="ORD-02053"/>
    <d v="2022-06-23T00:00:00"/>
    <d v="2022-06-23T00:00:00"/>
    <s v="CUST33570"/>
    <s v="Deepa Bose"/>
    <n v="41"/>
    <n v="41"/>
    <s v="Male"/>
    <s v="Male"/>
    <s v="South"/>
    <s v="Chennai"/>
    <x v="1"/>
    <x v="1"/>
    <n v="10"/>
    <n v="10"/>
    <n v="21783.3"/>
    <n v="0.09"/>
    <n v="276349.78999999998"/>
    <n v="53595.22"/>
    <n v="0.19400000000000001"/>
    <n v="73.39"/>
    <x v="1"/>
    <n v="4"/>
    <b v="1"/>
    <s v="Returned"/>
    <x v="0"/>
    <x v="10"/>
    <n v="2"/>
    <x v="2"/>
    <x v="30"/>
    <s v="36-45"/>
    <x v="2"/>
    <x v="0"/>
    <n v="1"/>
    <n v="1"/>
    <n v="0"/>
    <n v="1"/>
  </r>
  <r>
    <s v="ORD-02049"/>
    <d v="2022-06-21T00:00:00"/>
    <d v="2022-06-21T00:00:00"/>
    <s v="CUST42115"/>
    <s v="Pooja Chatterjee"/>
    <n v="55"/>
    <n v="55"/>
    <s v="F"/>
    <s v="Female"/>
    <s v="North"/>
    <s v="Delhi"/>
    <x v="0"/>
    <x v="15"/>
    <n v="7"/>
    <n v="7"/>
    <n v="2037.82"/>
    <n v="0.02"/>
    <n v="21578.84"/>
    <n v="9156.6"/>
    <n v="0.42399999999999999"/>
    <n v="69.790000000000006"/>
    <x v="2"/>
    <n v="3"/>
    <b v="0"/>
    <s v="Shipped"/>
    <x v="4"/>
    <x v="5"/>
    <n v="8"/>
    <x v="2"/>
    <x v="30"/>
    <s v="46-60"/>
    <x v="2"/>
    <x v="0"/>
    <n v="0"/>
    <n v="0"/>
    <n v="0"/>
    <n v="1"/>
  </r>
  <r>
    <s v="ORD-02051"/>
    <d v="2022-06-21T00:00:00"/>
    <d v="2022-06-21T00:00:00"/>
    <s v="CUST76675"/>
    <s v="Rohan Kapoor"/>
    <n v="51"/>
    <n v="51"/>
    <s v="Male"/>
    <s v="Male"/>
    <s v="South"/>
    <s v="Chennai"/>
    <x v="3"/>
    <x v="14"/>
    <n v="1"/>
    <n v="1"/>
    <n v="341.43"/>
    <n v="0.34"/>
    <n v="376.21"/>
    <n v="32.950000000000003"/>
    <n v="8.7999999999999995E-2"/>
    <n v="85.56"/>
    <x v="2"/>
    <n v="4"/>
    <b v="0"/>
    <s v="Cancelled"/>
    <x v="3"/>
    <x v="8"/>
    <n v="7"/>
    <x v="2"/>
    <x v="30"/>
    <s v="46-60"/>
    <x v="1"/>
    <x v="0"/>
    <n v="0"/>
    <n v="0"/>
    <n v="1"/>
    <n v="1"/>
  </r>
  <r>
    <s v="ORD-02050"/>
    <d v="2022-06-21T00:00:00"/>
    <d v="2022-06-21T00:00:00"/>
    <s v="CUST02327"/>
    <s v="Sunita Mehta"/>
    <n v="23"/>
    <n v="23"/>
    <s v="Male"/>
    <s v="Male"/>
    <s v="West"/>
    <s v="Mumbai"/>
    <x v="6"/>
    <x v="37"/>
    <n v="3"/>
    <n v="3"/>
    <n v="1462.24"/>
    <n v="0.05"/>
    <n v="6441.47"/>
    <n v="2494.41"/>
    <n v="0.38700000000000001"/>
    <n v="69.709999999999994"/>
    <x v="2"/>
    <n v="3"/>
    <b v="0"/>
    <s v="Shipped"/>
    <x v="4"/>
    <x v="8"/>
    <n v="7"/>
    <x v="2"/>
    <x v="30"/>
    <s v="18-25"/>
    <x v="2"/>
    <x v="0"/>
    <n v="0"/>
    <n v="0"/>
    <n v="0"/>
    <n v="1"/>
  </r>
  <r>
    <s v="ORD-02048"/>
    <d v="2022-06-20T00:00:00"/>
    <d v="2022-06-20T00:00:00"/>
    <s v="CUST98440"/>
    <s v="Nikhil Nair"/>
    <m/>
    <m/>
    <s v="Other"/>
    <s v="Other"/>
    <s v="South"/>
    <s v="Kochi"/>
    <x v="6"/>
    <x v="35"/>
    <n v="4"/>
    <n v="4"/>
    <n v="2288.92"/>
    <n v="0.09"/>
    <n v="11495.42"/>
    <n v="3680.34"/>
    <n v="0.32"/>
    <n v="53.41"/>
    <x v="1"/>
    <n v="4"/>
    <b v="0"/>
    <s v="Shipped"/>
    <x v="4"/>
    <x v="5"/>
    <n v="8"/>
    <x v="2"/>
    <x v="30"/>
    <s v="Unknown"/>
    <x v="2"/>
    <x v="0"/>
    <n v="0"/>
    <n v="0"/>
    <n v="0"/>
    <n v="1"/>
  </r>
  <r>
    <s v="ORD-02047"/>
    <d v="2022-06-20T00:00:00"/>
    <d v="2022-06-20T00:00:00"/>
    <s v="CUST63577"/>
    <s v="Sunita Iyer"/>
    <n v="49"/>
    <n v="49"/>
    <s v="Male"/>
    <s v="Male"/>
    <s v="Central"/>
    <s v="Indore"/>
    <x v="3"/>
    <x v="14"/>
    <n v="8"/>
    <n v="8"/>
    <n v="377.69"/>
    <n v="0.27"/>
    <n v="3219.24"/>
    <n v="244.77"/>
    <n v="7.5999999999999998E-2"/>
    <n v="42.69"/>
    <x v="2"/>
    <n v="1"/>
    <b v="0"/>
    <s v="Delivered"/>
    <x v="1"/>
    <x v="4"/>
    <n v="4"/>
    <x v="2"/>
    <x v="30"/>
    <s v="46-60"/>
    <x v="0"/>
    <x v="0"/>
    <n v="0"/>
    <n v="1"/>
    <n v="0"/>
    <n v="1"/>
  </r>
  <r>
    <s v="ORD-02046"/>
    <d v="2022-06-19T00:00:00"/>
    <d v="2022-06-19T00:00:00"/>
    <s v="CUST75262"/>
    <s v="Ananya Mehta"/>
    <n v="22"/>
    <n v="22"/>
    <s v="Female"/>
    <s v="Female"/>
    <s v="Central"/>
    <s v="Raipur"/>
    <x v="2"/>
    <x v="17"/>
    <n v="1"/>
    <n v="1"/>
    <n v="40586.06"/>
    <n v="0.03"/>
    <n v="56057.11"/>
    <n v="7068.43"/>
    <n v="0.126"/>
    <n v="52.63"/>
    <x v="5"/>
    <n v="4"/>
    <b v="0"/>
    <s v="Delivered"/>
    <x v="1"/>
    <x v="3"/>
    <n v="10"/>
    <x v="2"/>
    <x v="30"/>
    <s v="18-25"/>
    <x v="2"/>
    <x v="0"/>
    <n v="0"/>
    <n v="1"/>
    <n v="0"/>
    <n v="1"/>
  </r>
  <r>
    <s v="ORD-02041"/>
    <d v="2022-06-18T00:00:00"/>
    <d v="2022-06-18T00:00:00"/>
    <s v="CUST04308"/>
    <s v="Sanjay Singh"/>
    <n v="29"/>
    <n v="29"/>
    <s v="Male"/>
    <s v="Male"/>
    <s v="East"/>
    <s v="Kolkata"/>
    <x v="2"/>
    <x v="11"/>
    <n v="8"/>
    <n v="8"/>
    <n v="15107.58"/>
    <n v="0.15"/>
    <n v="173570.72"/>
    <n v="21830.12"/>
    <n v="0.126"/>
    <n v="77.28"/>
    <x v="1"/>
    <n v="4"/>
    <b v="0"/>
    <s v="Delivered"/>
    <x v="1"/>
    <x v="3"/>
    <n v="10"/>
    <x v="2"/>
    <x v="30"/>
    <s v="26-35"/>
    <x v="3"/>
    <x v="0"/>
    <n v="0"/>
    <n v="1"/>
    <n v="0"/>
    <n v="1"/>
  </r>
  <r>
    <s v="ORD-02042"/>
    <d v="2022-06-18T00:00:00"/>
    <d v="2022-06-18T00:00:00"/>
    <s v="CUST37864"/>
    <s v="Sanjay Kapoor"/>
    <n v="49"/>
    <n v="49"/>
    <s v="Other"/>
    <s v="Other"/>
    <s v="South"/>
    <s v="Hyderabad"/>
    <x v="5"/>
    <x v="10"/>
    <n v="1"/>
    <n v="1"/>
    <n v="3118.43"/>
    <n v="0.23"/>
    <n v="3847.49"/>
    <n v="1157.76"/>
    <n v="0.30099999999999999"/>
    <n v="70.540000000000006"/>
    <x v="2"/>
    <n v="4"/>
    <b v="0"/>
    <s v="Delivered"/>
    <x v="1"/>
    <x v="0"/>
    <n v="3"/>
    <x v="2"/>
    <x v="30"/>
    <s v="46-60"/>
    <x v="0"/>
    <x v="0"/>
    <n v="0"/>
    <n v="1"/>
    <n v="0"/>
    <n v="1"/>
  </r>
  <r>
    <s v="ORD-02043"/>
    <d v="2022-06-18T00:00:00"/>
    <d v="2022-06-18T00:00:00"/>
    <s v="CUST44040"/>
    <s v="Rahul Bose"/>
    <n v="31"/>
    <n v="31"/>
    <s v="Female"/>
    <s v="Female"/>
    <s v="East"/>
    <s v="Bhubaneswar"/>
    <x v="0"/>
    <x v="38"/>
    <n v="4"/>
    <n v="4"/>
    <n v="1974.29"/>
    <n v="0.37"/>
    <n v="8398"/>
    <n v="3117.66"/>
    <n v="0.371"/>
    <n v="87.34"/>
    <x v="2"/>
    <n v="1"/>
    <b v="1"/>
    <s v="Returned"/>
    <x v="0"/>
    <x v="9"/>
    <n v="9"/>
    <x v="2"/>
    <x v="30"/>
    <s v="26-35"/>
    <x v="1"/>
    <x v="0"/>
    <n v="1"/>
    <n v="1"/>
    <n v="0"/>
    <n v="1"/>
  </r>
  <r>
    <s v="ORD-02045"/>
    <d v="2022-06-18T00:00:00"/>
    <d v="2022-06-18T00:00:00"/>
    <s v="CUST85893"/>
    <s v="Meera Pillai"/>
    <n v="25"/>
    <n v="25"/>
    <s v="F"/>
    <s v="Female"/>
    <s v="South"/>
    <s v="Bangalore"/>
    <x v="3"/>
    <x v="14"/>
    <n v="7"/>
    <n v="7"/>
    <n v="70.02"/>
    <n v="0.28999999999999998"/>
    <n v="494.91"/>
    <n v="44.9"/>
    <n v="9.0999999999999998E-2"/>
    <n v="75.319999999999993"/>
    <x v="3"/>
    <n v="2"/>
    <b v="0"/>
    <s v="Pending"/>
    <x v="2"/>
    <x v="1"/>
    <n v="5"/>
    <x v="2"/>
    <x v="30"/>
    <s v="18-25"/>
    <x v="0"/>
    <x v="0"/>
    <n v="0"/>
    <n v="0"/>
    <n v="0"/>
    <n v="1"/>
  </r>
  <r>
    <s v="ORD-02044"/>
    <d v="2022-06-18T00:00:00"/>
    <d v="2022-06-18T00:00:00"/>
    <s v="CUST01603"/>
    <s v="Kavya Verma"/>
    <n v="30"/>
    <n v="30"/>
    <s v="Female"/>
    <s v="Female"/>
    <s v="South"/>
    <s v="Chennai"/>
    <x v="1"/>
    <x v="3"/>
    <n v="8"/>
    <n v="8"/>
    <n v="25000.7"/>
    <n v="0.06"/>
    <n v="272564.21999999997"/>
    <n v="76789.22"/>
    <n v="0.28199999999999997"/>
    <n v="67.03"/>
    <x v="5"/>
    <n v="4"/>
    <b v="0"/>
    <s v="Delivered"/>
    <x v="1"/>
    <x v="2"/>
    <n v="1"/>
    <x v="2"/>
    <x v="30"/>
    <s v="26-35"/>
    <x v="2"/>
    <x v="0"/>
    <n v="0"/>
    <n v="1"/>
    <n v="0"/>
    <n v="1"/>
  </r>
  <r>
    <s v="ORD-02040"/>
    <d v="2022-06-17T00:00:00"/>
    <d v="2022-06-17T00:00:00"/>
    <s v="CUST10264"/>
    <s v="Ritu Bose"/>
    <n v="21"/>
    <n v="21"/>
    <s v="Other"/>
    <s v="Other"/>
    <s v="North"/>
    <s v="Ludhiana"/>
    <x v="0"/>
    <x v="38"/>
    <n v="9"/>
    <n v="9"/>
    <n v="217.37"/>
    <n v="0.23"/>
    <n v="2271.02"/>
    <n v="949.07"/>
    <n v="0.41799999999999998"/>
    <n v="51.63"/>
    <x v="0"/>
    <n v="2"/>
    <b v="1"/>
    <s v="Returned"/>
    <x v="0"/>
    <x v="5"/>
    <n v="8"/>
    <x v="2"/>
    <x v="30"/>
    <s v="18-25"/>
    <x v="0"/>
    <x v="0"/>
    <n v="1"/>
    <n v="1"/>
    <n v="0"/>
    <n v="1"/>
  </r>
  <r>
    <s v="ORD-02037"/>
    <d v="2022-06-17T00:00:00"/>
    <d v="2022-06-17T00:00:00"/>
    <s v="CUST43812"/>
    <s v="Kavya Kapoor"/>
    <n v="18"/>
    <n v="18"/>
    <s v="Female"/>
    <s v="Female"/>
    <s v="South"/>
    <s v="Kochi"/>
    <x v="3"/>
    <x v="33"/>
    <n v="10"/>
    <n v="10"/>
    <n v="190.56"/>
    <n v="0.06"/>
    <n v="3127.61"/>
    <n v="256.19"/>
    <n v="8.2000000000000003E-2"/>
    <n v="101.94"/>
    <x v="0"/>
    <m/>
    <b v="1"/>
    <s v="Returned"/>
    <x v="0"/>
    <x v="10"/>
    <n v="2"/>
    <x v="2"/>
    <x v="30"/>
    <s v="18-25"/>
    <x v="2"/>
    <x v="0"/>
    <n v="1"/>
    <n v="1"/>
    <n v="0"/>
    <n v="1"/>
  </r>
  <r>
    <s v="ORD-02038"/>
    <d v="2022-06-17T00:00:00"/>
    <d v="2022-06-17T00:00:00"/>
    <s v="CUST04354"/>
    <s v="Meera Verma"/>
    <n v="50"/>
    <n v="50"/>
    <s v="Other"/>
    <s v="Other"/>
    <s v="East"/>
    <s v="Bhubaneswar"/>
    <x v="0"/>
    <x v="0"/>
    <n v="2"/>
    <n v="2"/>
    <n v="884.91"/>
    <n v="0.28999999999999998"/>
    <n v="2004.25"/>
    <n v="1116.42"/>
    <n v="0.55700000000000005"/>
    <n v="82.19"/>
    <x v="2"/>
    <n v="2"/>
    <b v="0"/>
    <s v="Shipped"/>
    <x v="4"/>
    <x v="0"/>
    <n v="3"/>
    <x v="2"/>
    <x v="30"/>
    <s v="46-60"/>
    <x v="0"/>
    <x v="0"/>
    <n v="0"/>
    <n v="0"/>
    <n v="0"/>
    <n v="1"/>
  </r>
  <r>
    <s v="ORD-02039"/>
    <d v="2022-06-17T00:00:00"/>
    <d v="2022-06-17T00:00:00"/>
    <s v="CUST14314"/>
    <s v="Karan Singh"/>
    <n v="38"/>
    <n v="38"/>
    <s v="Other"/>
    <s v="Other"/>
    <s v="East"/>
    <s v="Patna"/>
    <x v="5"/>
    <x v="41"/>
    <n v="6"/>
    <n v="6"/>
    <n v="14693.99"/>
    <n v="0.23"/>
    <n v="98156.4"/>
    <n v="22834.62"/>
    <n v="0.23300000000000001"/>
    <n v="68.94"/>
    <x v="5"/>
    <n v="2"/>
    <b v="0"/>
    <s v="Delivered"/>
    <x v="1"/>
    <x v="4"/>
    <n v="4"/>
    <x v="2"/>
    <x v="30"/>
    <s v="36-45"/>
    <x v="0"/>
    <x v="0"/>
    <n v="0"/>
    <n v="1"/>
    <n v="0"/>
    <n v="1"/>
  </r>
  <r>
    <s v="ORD-02035"/>
    <d v="2022-06-16T00:00:00"/>
    <d v="2022-06-16T00:00:00"/>
    <s v="CUST24912"/>
    <s v="Vikram Chatterjee"/>
    <n v="20"/>
    <n v="20"/>
    <s v="F"/>
    <s v="Female"/>
    <s v="South"/>
    <s v="Kochi"/>
    <x v="3"/>
    <x v="14"/>
    <n v="3"/>
    <n v="3"/>
    <n v="328.35"/>
    <n v="0.36"/>
    <n v="955.25"/>
    <n v="66.63"/>
    <n v="7.0000000000000007E-2"/>
    <n v="38.42"/>
    <x v="2"/>
    <n v="1"/>
    <b v="1"/>
    <s v="Returned"/>
    <x v="0"/>
    <x v="0"/>
    <n v="3"/>
    <x v="2"/>
    <x v="30"/>
    <s v="18-25"/>
    <x v="1"/>
    <x v="0"/>
    <n v="1"/>
    <n v="1"/>
    <n v="0"/>
    <n v="1"/>
  </r>
  <r>
    <s v="ORD-02036"/>
    <d v="2022-06-16T00:00:00"/>
    <d v="2022-06-16T00:00:00"/>
    <s v="CUST01271"/>
    <s v="Ritu Gupta"/>
    <n v="21"/>
    <n v="21"/>
    <s v="Female"/>
    <s v="Female"/>
    <s v="South"/>
    <s v="Chennai"/>
    <x v="3"/>
    <x v="40"/>
    <n v="9"/>
    <n v="9"/>
    <n v="468.64"/>
    <n v="0.21"/>
    <n v="5155.01"/>
    <n v="228.82"/>
    <n v="4.3999999999999997E-2"/>
    <n v="46.36"/>
    <x v="2"/>
    <n v="4"/>
    <b v="0"/>
    <s v="Delivered"/>
    <x v="1"/>
    <x v="1"/>
    <n v="5"/>
    <x v="2"/>
    <x v="30"/>
    <s v="18-25"/>
    <x v="0"/>
    <x v="0"/>
    <n v="0"/>
    <n v="1"/>
    <n v="0"/>
    <n v="1"/>
  </r>
  <r>
    <s v="ORD-02033"/>
    <d v="2022-06-15T00:00:00"/>
    <d v="2022-06-15T00:00:00"/>
    <s v="CUST51814"/>
    <s v="Ritu Kumar"/>
    <n v="38"/>
    <n v="38"/>
    <s v="Other"/>
    <s v="Other"/>
    <s v="East"/>
    <s v="Guwahati"/>
    <x v="5"/>
    <x v="12"/>
    <n v="9"/>
    <n v="9"/>
    <n v="12169.11"/>
    <n v="0.1"/>
    <n v="140742.76999999999"/>
    <n v="29276.65"/>
    <n v="0.20799999999999999"/>
    <n v="63.19"/>
    <x v="4"/>
    <n v="5"/>
    <b v="0"/>
    <s v="Pending"/>
    <x v="2"/>
    <x v="5"/>
    <n v="8"/>
    <x v="2"/>
    <x v="30"/>
    <s v="36-45"/>
    <x v="2"/>
    <x v="0"/>
    <n v="0"/>
    <n v="0"/>
    <n v="0"/>
    <n v="1"/>
  </r>
  <r>
    <s v="ORD-02034"/>
    <d v="2022-06-15T00:00:00"/>
    <d v="2022-06-15T00:00:00"/>
    <s v="CUST52824"/>
    <s v="Sanjay Rao"/>
    <n v="45"/>
    <n v="45"/>
    <s v="Male"/>
    <s v="Male"/>
    <s v="East"/>
    <s v="Bhubaneswar"/>
    <x v="6"/>
    <x v="13"/>
    <n v="3"/>
    <n v="3"/>
    <n v="3907.45"/>
    <n v="7.0000000000000007E-2"/>
    <n v="16325.84"/>
    <n v="7720.27"/>
    <n v="0.47299999999999998"/>
    <n v="94.28"/>
    <x v="0"/>
    <n v="4"/>
    <b v="0"/>
    <s v="Delivered"/>
    <x v="1"/>
    <x v="1"/>
    <n v="5"/>
    <x v="2"/>
    <x v="30"/>
    <s v="36-45"/>
    <x v="2"/>
    <x v="0"/>
    <n v="0"/>
    <n v="1"/>
    <n v="0"/>
    <n v="1"/>
  </r>
  <r>
    <s v="ORD-02031"/>
    <d v="2022-06-14T00:00:00"/>
    <d v="2022-06-14T00:00:00"/>
    <s v="CUST13864"/>
    <s v="Amit Kumar"/>
    <n v="30"/>
    <n v="30"/>
    <s v="Other"/>
    <s v="Other"/>
    <s v="Central"/>
    <s v="Bhopal"/>
    <x v="4"/>
    <x v="36"/>
    <m/>
    <m/>
    <n v="1431.29"/>
    <n v="0.04"/>
    <n v="1929.4"/>
    <n v="819.7"/>
    <n v="0.42499999999999999"/>
    <n v="70.38"/>
    <x v="2"/>
    <n v="5"/>
    <b v="1"/>
    <s v="Returned"/>
    <x v="0"/>
    <x v="5"/>
    <n v="8"/>
    <x v="2"/>
    <x v="30"/>
    <s v="26-35"/>
    <x v="2"/>
    <x v="0"/>
    <n v="1"/>
    <n v="1"/>
    <n v="0"/>
    <n v="1"/>
  </r>
  <r>
    <s v="ORD-02030"/>
    <d v="2022-06-14T00:00:00"/>
    <d v="2022-06-14T00:00:00"/>
    <s v="CUST98295"/>
    <s v="Ritu Rao"/>
    <n v="17"/>
    <n v="17"/>
    <s v="Male"/>
    <s v="Male"/>
    <s v="West"/>
    <s v="Pune"/>
    <x v="5"/>
    <x v="22"/>
    <n v="1"/>
    <n v="1"/>
    <n v="13827.19"/>
    <n v="0.4"/>
    <n v="13665.74"/>
    <n v="2472.59"/>
    <n v="0.18099999999999999"/>
    <n v="24.48"/>
    <x v="4"/>
    <n v="3"/>
    <b v="0"/>
    <s v="Cancelled"/>
    <x v="3"/>
    <x v="0"/>
    <n v="3"/>
    <x v="2"/>
    <x v="30"/>
    <s v="&lt;18"/>
    <x v="1"/>
    <x v="0"/>
    <n v="0"/>
    <n v="0"/>
    <n v="1"/>
    <n v="1"/>
  </r>
  <r>
    <s v="ORD-02032"/>
    <d v="2022-06-14T00:00:00"/>
    <d v="2022-06-14T00:00:00"/>
    <s v="CUST87100"/>
    <s v="Priya Das"/>
    <n v="31"/>
    <n v="31"/>
    <s v="Female"/>
    <s v="Female"/>
    <s v="North"/>
    <s v="Chandigarh"/>
    <x v="5"/>
    <x v="18"/>
    <n v="1"/>
    <n v="1"/>
    <n v="9438.7900000000009"/>
    <n v="0.06"/>
    <n v="12679.99"/>
    <n v="2911.92"/>
    <n v="0.23"/>
    <n v="48.64"/>
    <x v="4"/>
    <n v="3"/>
    <b v="0"/>
    <s v="Delivered"/>
    <x v="1"/>
    <x v="5"/>
    <n v="8"/>
    <x v="2"/>
    <x v="30"/>
    <s v="26-35"/>
    <x v="2"/>
    <x v="0"/>
    <n v="0"/>
    <n v="1"/>
    <n v="0"/>
    <n v="1"/>
  </r>
  <r>
    <s v="ORD-02027"/>
    <d v="2022-06-13T00:00:00"/>
    <d v="2022-06-13T00:00:00"/>
    <s v="CUST24879"/>
    <s v="Kavya Chatterjee"/>
    <n v="50"/>
    <n v="50"/>
    <s v="Female"/>
    <s v="Female"/>
    <s v="South"/>
    <s v="Chennai"/>
    <x v="1"/>
    <x v="2"/>
    <n v="3"/>
    <n v="3"/>
    <n v="16614.080000000002"/>
    <n v="0.33"/>
    <n v="50453.16"/>
    <n v="12964.62"/>
    <n v="0.25700000000000001"/>
    <n v="63.05"/>
    <x v="2"/>
    <n v="2"/>
    <b v="1"/>
    <s v="Returned"/>
    <x v="0"/>
    <x v="1"/>
    <n v="5"/>
    <x v="2"/>
    <x v="30"/>
    <s v="46-60"/>
    <x v="1"/>
    <x v="0"/>
    <n v="1"/>
    <n v="1"/>
    <n v="0"/>
    <n v="1"/>
  </r>
  <r>
    <s v="ORD-02029"/>
    <d v="2022-06-13T00:00:00"/>
    <d v="2022-06-13T00:00:00"/>
    <s v="CUST10164"/>
    <s v="Nisha Bose"/>
    <n v="49"/>
    <n v="49"/>
    <s v="Other"/>
    <s v="Other"/>
    <s v="East"/>
    <s v="Bhubaneswar"/>
    <x v="2"/>
    <x v="39"/>
    <n v="2"/>
    <n v="2"/>
    <n v="67980.100000000006"/>
    <n v="0.22"/>
    <n v="166434.21"/>
    <n v="17621.96"/>
    <n v="0.106"/>
    <n v="84.59"/>
    <x v="4"/>
    <n v="3"/>
    <b v="0"/>
    <s v="Delivered"/>
    <x v="1"/>
    <x v="9"/>
    <n v="9"/>
    <x v="2"/>
    <x v="30"/>
    <s v="46-60"/>
    <x v="0"/>
    <x v="0"/>
    <n v="0"/>
    <n v="1"/>
    <n v="0"/>
    <n v="1"/>
  </r>
  <r>
    <s v="ORD-02028"/>
    <d v="2022-06-13T00:00:00"/>
    <d v="2022-06-13T00:00:00"/>
    <s v="CUST57353"/>
    <s v="Meera Singh"/>
    <n v="28"/>
    <n v="28"/>
    <s v="Male"/>
    <s v="Male"/>
    <s v="Central"/>
    <s v="Bhopal"/>
    <x v="3"/>
    <x v="33"/>
    <n v="1"/>
    <n v="1"/>
    <n v="431.51"/>
    <n v="0.26"/>
    <n v="545.27"/>
    <n v="23.26"/>
    <n v="4.2999999999999997E-2"/>
    <n v="56.68"/>
    <x v="3"/>
    <n v="3"/>
    <b v="0"/>
    <s v="Delivered"/>
    <x v="1"/>
    <x v="1"/>
    <n v="5"/>
    <x v="2"/>
    <x v="30"/>
    <s v="26-35"/>
    <x v="0"/>
    <x v="0"/>
    <n v="0"/>
    <n v="1"/>
    <n v="0"/>
    <n v="1"/>
  </r>
  <r>
    <s v="ORD-02026"/>
    <d v="2022-06-12T00:00:00"/>
    <d v="2022-06-12T00:00:00"/>
    <s v="CUST80310"/>
    <s v="Deepa Kapoor"/>
    <n v="28"/>
    <n v="28"/>
    <s v="Other"/>
    <s v="Other"/>
    <s v="Central"/>
    <s v="Bhopal"/>
    <x v="3"/>
    <x v="33"/>
    <n v="8"/>
    <n v="8"/>
    <n v="115.46"/>
    <n v="0.22"/>
    <n v="1183.48"/>
    <n v="105.86"/>
    <n v="8.8999999999999996E-2"/>
    <n v="42.35"/>
    <x v="0"/>
    <n v="4"/>
    <b v="0"/>
    <s v="Cancelled"/>
    <x v="3"/>
    <x v="5"/>
    <n v="8"/>
    <x v="2"/>
    <x v="30"/>
    <s v="26-35"/>
    <x v="0"/>
    <x v="0"/>
    <n v="0"/>
    <n v="0"/>
    <n v="1"/>
    <n v="1"/>
  </r>
  <r>
    <s v="ORD-02024"/>
    <d v="2022-06-11T00:00:00"/>
    <d v="2022-06-11T00:00:00"/>
    <s v="CUST02250"/>
    <s v="Rahul Verma"/>
    <n v="33"/>
    <n v="33"/>
    <s v="Female"/>
    <s v="Female"/>
    <s v="North"/>
    <s v="Ludhiana"/>
    <x v="4"/>
    <x v="8"/>
    <n v="1"/>
    <n v="1"/>
    <n v="910.26"/>
    <n v="0.04"/>
    <n v="1273.33"/>
    <n v="558.58000000000004"/>
    <n v="0.439"/>
    <n v="27.4"/>
    <x v="4"/>
    <m/>
    <b v="0"/>
    <s v="Delivered"/>
    <x v="1"/>
    <x v="0"/>
    <n v="3"/>
    <x v="2"/>
    <x v="30"/>
    <s v="26-35"/>
    <x v="2"/>
    <x v="0"/>
    <n v="0"/>
    <n v="1"/>
    <n v="0"/>
    <n v="1"/>
  </r>
  <r>
    <s v="ORD-02025"/>
    <d v="2022-06-11T00:00:00"/>
    <d v="2022-06-11T00:00:00"/>
    <s v="CUST09860"/>
    <s v="Vikram Mehta"/>
    <n v="39"/>
    <n v="39"/>
    <s v="Female"/>
    <s v="Female"/>
    <s v="West"/>
    <s v="Pune"/>
    <x v="4"/>
    <x v="8"/>
    <n v="7"/>
    <n v="7"/>
    <n v="1326.05"/>
    <n v="0.17"/>
    <n v="12840.19"/>
    <n v="5604.53"/>
    <n v="0.436"/>
    <n v="48.98"/>
    <x v="4"/>
    <n v="3"/>
    <b v="1"/>
    <s v="Returned"/>
    <x v="0"/>
    <x v="7"/>
    <m/>
    <x v="2"/>
    <x v="30"/>
    <s v="36-45"/>
    <x v="3"/>
    <x v="0"/>
    <n v="1"/>
    <n v="1"/>
    <n v="0"/>
    <n v="1"/>
  </r>
  <r>
    <s v="ORD-02022"/>
    <d v="2022-06-10T00:00:00"/>
    <d v="2022-06-10T00:00:00"/>
    <s v="CUST15844"/>
    <s v="Rohan Verma"/>
    <n v="39"/>
    <n v="39"/>
    <s v="Female"/>
    <s v="Female"/>
    <s v="East"/>
    <s v="Guwahati"/>
    <x v="6"/>
    <x v="13"/>
    <n v="3"/>
    <n v="3"/>
    <n v="1256.1600000000001"/>
    <n v="0.05"/>
    <n v="5186.09"/>
    <n v="2331.2600000000002"/>
    <n v="0.45"/>
    <n v="90.36"/>
    <x v="0"/>
    <n v="5"/>
    <b v="0"/>
    <s v="Delivered"/>
    <x v="1"/>
    <x v="9"/>
    <n v="9"/>
    <x v="2"/>
    <x v="30"/>
    <s v="36-45"/>
    <x v="2"/>
    <x v="0"/>
    <n v="0"/>
    <n v="1"/>
    <n v="0"/>
    <n v="1"/>
  </r>
  <r>
    <s v="ORD-02020"/>
    <d v="2022-06-10T00:00:00"/>
    <d v="2022-06-10T00:00:00"/>
    <s v="CUST31285"/>
    <s v="Ananya Patel"/>
    <n v="33"/>
    <n v="33"/>
    <s v="Other"/>
    <s v="Other"/>
    <s v="West"/>
    <s v="Pune"/>
    <x v="3"/>
    <x v="14"/>
    <n v="8"/>
    <n v="8"/>
    <n v="267.91000000000003"/>
    <n v="0.03"/>
    <n v="2920.99"/>
    <n v="292.83999999999997"/>
    <n v="0.1"/>
    <n v="61.35"/>
    <x v="1"/>
    <n v="2"/>
    <b v="0"/>
    <s v="Delivered"/>
    <x v="1"/>
    <x v="2"/>
    <n v="1"/>
    <x v="2"/>
    <x v="30"/>
    <s v="26-35"/>
    <x v="2"/>
    <x v="0"/>
    <n v="0"/>
    <n v="1"/>
    <n v="0"/>
    <n v="1"/>
  </r>
  <r>
    <s v="ORD-02021"/>
    <d v="2022-06-10T00:00:00"/>
    <d v="2022-06-10T00:00:00"/>
    <s v="CUST00211"/>
    <s v="Arjun Nair"/>
    <n v="33"/>
    <n v="33"/>
    <s v="Male"/>
    <s v="Male"/>
    <s v="East"/>
    <s v="Bhubaneswar"/>
    <x v="4"/>
    <x v="8"/>
    <n v="3"/>
    <n v="3"/>
    <n v="1203.8900000000001"/>
    <m/>
    <n v="5485.01"/>
    <n v="1744.9"/>
    <n v="0.318"/>
    <n v="74.42"/>
    <x v="4"/>
    <n v="3"/>
    <b v="0"/>
    <s v="Cancelled"/>
    <x v="3"/>
    <x v="4"/>
    <n v="4"/>
    <x v="2"/>
    <x v="30"/>
    <s v="26-35"/>
    <x v="5"/>
    <x v="0"/>
    <n v="0"/>
    <n v="0"/>
    <n v="1"/>
    <n v="1"/>
  </r>
  <r>
    <s v="ORD-02023"/>
    <d v="2022-06-10T00:00:00"/>
    <d v="2022-06-10T00:00:00"/>
    <s v="CUST72866"/>
    <s v="Vikram Mishra"/>
    <n v="41"/>
    <n v="41"/>
    <s v="Male"/>
    <s v="Male"/>
    <s v="North"/>
    <s v="Amritsar"/>
    <x v="5"/>
    <x v="12"/>
    <n v="4"/>
    <n v="4"/>
    <n v="11418.62"/>
    <n v="0.21"/>
    <n v="52022.28"/>
    <n v="11855.66"/>
    <n v="0.22800000000000001"/>
    <n v="52.64"/>
    <x v="1"/>
    <n v="2"/>
    <b v="0"/>
    <s v="Delivered"/>
    <x v="1"/>
    <x v="2"/>
    <n v="1"/>
    <x v="2"/>
    <x v="30"/>
    <s v="36-45"/>
    <x v="0"/>
    <x v="0"/>
    <n v="0"/>
    <n v="1"/>
    <n v="0"/>
    <n v="1"/>
  </r>
  <r>
    <s v="ORD-02019"/>
    <d v="2022-06-09T00:00:00"/>
    <d v="2022-06-09T00:00:00"/>
    <s v="CUST93903"/>
    <s v="Karan Patel"/>
    <n v="28"/>
    <n v="28"/>
    <s v="Other"/>
    <s v="Other"/>
    <s v="Central"/>
    <s v="Indore"/>
    <x v="3"/>
    <x v="5"/>
    <n v="10"/>
    <n v="10"/>
    <n v="430.31"/>
    <n v="0.09"/>
    <n v="5372.93"/>
    <n v="397.37"/>
    <n v="7.3999999999999996E-2"/>
    <n v="47.6"/>
    <x v="4"/>
    <n v="1"/>
    <b v="0"/>
    <s v="Delivered"/>
    <x v="1"/>
    <x v="10"/>
    <n v="2"/>
    <x v="2"/>
    <x v="30"/>
    <s v="26-35"/>
    <x v="2"/>
    <x v="0"/>
    <n v="0"/>
    <n v="1"/>
    <n v="0"/>
    <n v="1"/>
  </r>
  <r>
    <s v="ORD-02018"/>
    <d v="2022-06-09T00:00:00"/>
    <d v="2022-06-09T00:00:00"/>
    <s v="CUST30360"/>
    <s v="Deepa Patel"/>
    <n v="26"/>
    <n v="26"/>
    <s v="F"/>
    <s v="Female"/>
    <s v="East"/>
    <s v="Kolkata"/>
    <x v="1"/>
    <x v="2"/>
    <n v="7"/>
    <n v="7"/>
    <n v="27994.03"/>
    <n v="0.19"/>
    <n v="268698.01"/>
    <n v="53596.61"/>
    <n v="0.19900000000000001"/>
    <n v="69.11"/>
    <x v="1"/>
    <n v="3"/>
    <b v="0"/>
    <s v="Cancelled"/>
    <x v="3"/>
    <x v="10"/>
    <n v="2"/>
    <x v="2"/>
    <x v="30"/>
    <s v="26-35"/>
    <x v="3"/>
    <x v="0"/>
    <n v="0"/>
    <n v="0"/>
    <n v="1"/>
    <n v="1"/>
  </r>
  <r>
    <s v="ORD-02017"/>
    <d v="2022-06-09T00:00:00"/>
    <d v="2022-06-09T00:00:00"/>
    <s v="CUST95440"/>
    <s v="Rohan Iyer"/>
    <n v="32"/>
    <n v="32"/>
    <s v="Other"/>
    <s v="Other"/>
    <s v="North"/>
    <s v="Chandigarh"/>
    <x v="0"/>
    <x v="16"/>
    <n v="8"/>
    <n v="8"/>
    <n v="1772.53"/>
    <n v="0.28000000000000003"/>
    <n v="15579.91"/>
    <n v="4615.51"/>
    <n v="0.29599999999999999"/>
    <n v="68.180000000000007"/>
    <x v="0"/>
    <n v="1"/>
    <b v="1"/>
    <s v="Returned"/>
    <x v="0"/>
    <x v="0"/>
    <n v="3"/>
    <x v="2"/>
    <x v="30"/>
    <s v="26-35"/>
    <x v="0"/>
    <x v="0"/>
    <n v="1"/>
    <n v="1"/>
    <n v="0"/>
    <n v="1"/>
  </r>
  <r>
    <s v="ORD-02016"/>
    <d v="2022-06-09T00:00:00"/>
    <d v="2022-06-09T00:00:00"/>
    <s v="CUST87101"/>
    <s v="Nikhil Bose"/>
    <n v="20"/>
    <n v="20"/>
    <s v="Male"/>
    <s v="Male"/>
    <s v="East"/>
    <s v="Guwahati"/>
    <x v="3"/>
    <x v="40"/>
    <n v="4"/>
    <n v="4"/>
    <n v="342.63"/>
    <n v="0.04"/>
    <n v="1796.99"/>
    <n v="105.07"/>
    <n v="5.8000000000000003E-2"/>
    <n v="65.400000000000006"/>
    <x v="3"/>
    <n v="3"/>
    <b v="0"/>
    <s v="Delivered"/>
    <x v="1"/>
    <x v="10"/>
    <n v="2"/>
    <x v="2"/>
    <x v="30"/>
    <s v="18-25"/>
    <x v="2"/>
    <x v="0"/>
    <n v="0"/>
    <n v="1"/>
    <n v="0"/>
    <n v="1"/>
  </r>
  <r>
    <s v="ORD-02015"/>
    <d v="2022-06-07T00:00:00"/>
    <d v="2022-06-07T00:00:00"/>
    <s v="CUST43193"/>
    <s v="Rahul Mehta"/>
    <n v="36"/>
    <n v="36"/>
    <s v="Other"/>
    <s v="Other"/>
    <s v="South"/>
    <s v="Kochi"/>
    <x v="1"/>
    <x v="2"/>
    <n v="1"/>
    <n v="1"/>
    <n v="22337.23"/>
    <n v="0.08"/>
    <n v="24297.67"/>
    <n v="7115.37"/>
    <n v="0.29299999999999998"/>
    <n v="44.4"/>
    <x v="3"/>
    <n v="3"/>
    <b v="0"/>
    <s v="Delivered"/>
    <x v="1"/>
    <x v="3"/>
    <n v="10"/>
    <x v="2"/>
    <x v="30"/>
    <s v="36-45"/>
    <x v="2"/>
    <x v="0"/>
    <n v="0"/>
    <n v="1"/>
    <n v="0"/>
    <n v="1"/>
  </r>
  <r>
    <s v="ORD-02014"/>
    <d v="2022-06-06T00:00:00"/>
    <d v="2022-06-06T00:00:00"/>
    <s v="CUST26242"/>
    <s v="Rohan Chatterjee"/>
    <n v="50"/>
    <n v="50"/>
    <s v="Female"/>
    <s v="Female"/>
    <s v="North"/>
    <s v="Delhi"/>
    <x v="1"/>
    <x v="1"/>
    <n v="9"/>
    <n v="9"/>
    <n v="18354.53"/>
    <n v="0.4"/>
    <n v="119623.01"/>
    <n v="46776.23"/>
    <n v="0.39100000000000001"/>
    <n v="60.02"/>
    <x v="2"/>
    <n v="3"/>
    <b v="0"/>
    <s v="Delivered"/>
    <x v="1"/>
    <x v="3"/>
    <n v="10"/>
    <x v="2"/>
    <x v="30"/>
    <s v="46-60"/>
    <x v="1"/>
    <x v="0"/>
    <n v="0"/>
    <n v="1"/>
    <n v="0"/>
    <n v="1"/>
  </r>
  <r>
    <s v="ORD-02012"/>
    <d v="2022-06-06T00:00:00"/>
    <d v="2022-06-06T00:00:00"/>
    <s v="CUST50838"/>
    <s v="Sunita Sharma"/>
    <n v="35"/>
    <n v="35"/>
    <s v="Male"/>
    <s v="Male"/>
    <s v="North"/>
    <s v="Amritsar"/>
    <x v="0"/>
    <x v="38"/>
    <n v="3"/>
    <n v="3"/>
    <n v="151.66"/>
    <n v="0.28000000000000003"/>
    <n v="490.46"/>
    <n v="194.08"/>
    <n v="0.39600000000000002"/>
    <n v="50.29"/>
    <x v="3"/>
    <n v="3"/>
    <b v="0"/>
    <s v="Delivered"/>
    <x v="1"/>
    <x v="2"/>
    <n v="1"/>
    <x v="2"/>
    <x v="30"/>
    <s v="26-35"/>
    <x v="0"/>
    <x v="0"/>
    <n v="0"/>
    <n v="1"/>
    <n v="0"/>
    <n v="1"/>
  </r>
  <r>
    <s v="ORD-02013"/>
    <d v="2022-06-06T00:00:00"/>
    <d v="2022-06-06T00:00:00"/>
    <s v="CUST13762"/>
    <s v="Meera Chatterjee"/>
    <n v="44"/>
    <n v="44"/>
    <s v="Other"/>
    <s v="Other"/>
    <s v="Central"/>
    <s v="Indore"/>
    <x v="6"/>
    <x v="21"/>
    <m/>
    <m/>
    <n v="3652.79"/>
    <n v="0.25"/>
    <n v="4359.4399999999996"/>
    <n v="1521.23"/>
    <n v="0.34899999999999998"/>
    <n v="40.51"/>
    <x v="5"/>
    <n v="2"/>
    <b v="0"/>
    <s v="Cancelled"/>
    <x v="3"/>
    <x v="5"/>
    <n v="8"/>
    <x v="2"/>
    <x v="30"/>
    <s v="36-45"/>
    <x v="0"/>
    <x v="0"/>
    <n v="0"/>
    <n v="0"/>
    <n v="1"/>
    <n v="1"/>
  </r>
  <r>
    <s v="ORD-02011"/>
    <d v="2022-06-05T00:00:00"/>
    <d v="2022-06-05T00:00:00"/>
    <s v="CUST67385"/>
    <s v="Kavya Shah"/>
    <n v="52"/>
    <n v="52"/>
    <s v="Female"/>
    <s v="Female"/>
    <s v="West"/>
    <s v="Pune"/>
    <x v="5"/>
    <x v="9"/>
    <n v="10"/>
    <n v="10"/>
    <n v="6308.82"/>
    <n v="0.36"/>
    <n v="65319.25"/>
    <n v="13727.44"/>
    <n v="0.21"/>
    <n v="63.87"/>
    <x v="4"/>
    <n v="1"/>
    <b v="1"/>
    <s v="Returned"/>
    <x v="0"/>
    <x v="8"/>
    <n v="7"/>
    <x v="2"/>
    <x v="30"/>
    <s v="46-60"/>
    <x v="1"/>
    <x v="0"/>
    <n v="1"/>
    <n v="1"/>
    <n v="0"/>
    <n v="1"/>
  </r>
  <r>
    <s v="ORD-02009"/>
    <d v="2022-06-05T00:00:00"/>
    <d v="2022-06-05T00:00:00"/>
    <s v="CUST02356"/>
    <s v="Aarav Kapoor"/>
    <n v="28"/>
    <n v="28"/>
    <s v="Other"/>
    <s v="Other"/>
    <s v="East"/>
    <s v="Kolkata"/>
    <x v="1"/>
    <x v="3"/>
    <n v="5"/>
    <n v="5"/>
    <n v="34373.42"/>
    <n v="0.27"/>
    <n v="169000.08"/>
    <n v="50613.06"/>
    <n v="0.29899999999999999"/>
    <n v="89.82"/>
    <x v="5"/>
    <n v="1"/>
    <b v="1"/>
    <s v="Returned"/>
    <x v="0"/>
    <x v="1"/>
    <n v="5"/>
    <x v="2"/>
    <x v="30"/>
    <s v="26-35"/>
    <x v="0"/>
    <x v="0"/>
    <n v="1"/>
    <n v="1"/>
    <n v="0"/>
    <n v="1"/>
  </r>
  <r>
    <s v="ORD-02010"/>
    <d v="2022-06-05T00:00:00"/>
    <d v="2022-06-05T00:00:00"/>
    <s v="CUST93766"/>
    <s v="Rohan Nair"/>
    <n v="24"/>
    <n v="24"/>
    <s v="F"/>
    <s v="Female"/>
    <s v="West"/>
    <s v="Pune"/>
    <x v="2"/>
    <x v="30"/>
    <n v="6"/>
    <n v="6"/>
    <n v="29091.32"/>
    <m/>
    <n v="275738.69"/>
    <n v="35140.71"/>
    <n v="0.127"/>
    <n v="35.9"/>
    <x v="0"/>
    <n v="4"/>
    <b v="1"/>
    <s v="Returned"/>
    <x v="0"/>
    <x v="3"/>
    <n v="10"/>
    <x v="2"/>
    <x v="30"/>
    <s v="18-25"/>
    <x v="5"/>
    <x v="0"/>
    <n v="1"/>
    <n v="1"/>
    <n v="0"/>
    <n v="1"/>
  </r>
  <r>
    <s v="ORD-02007"/>
    <d v="2022-06-04T00:00:00"/>
    <d v="2022-06-04T00:00:00"/>
    <s v="CUST96054"/>
    <s v="Ritu Nair"/>
    <n v="40"/>
    <n v="40"/>
    <s v="Other"/>
    <s v="Other"/>
    <s v="East"/>
    <s v="Bhubaneswar"/>
    <x v="2"/>
    <x v="39"/>
    <n v="7"/>
    <n v="7"/>
    <n v="21000.78"/>
    <n v="0.3"/>
    <n v="174189.34"/>
    <n v="24923.4"/>
    <n v="0.14299999999999999"/>
    <n v="115.73"/>
    <x v="3"/>
    <n v="5"/>
    <b v="0"/>
    <s v="Delivered"/>
    <x v="1"/>
    <x v="6"/>
    <n v="6"/>
    <x v="2"/>
    <x v="30"/>
    <s v="36-45"/>
    <x v="0"/>
    <x v="0"/>
    <n v="0"/>
    <n v="1"/>
    <n v="0"/>
    <n v="1"/>
  </r>
  <r>
    <s v="ORD-02006"/>
    <d v="2022-06-04T00:00:00"/>
    <d v="2022-06-04T00:00:00"/>
    <s v="CUST22452"/>
    <s v="Sanjay Verma"/>
    <n v="8"/>
    <n v="8"/>
    <s v="Other"/>
    <s v="Other"/>
    <s v="North"/>
    <s v="Amritsar"/>
    <x v="6"/>
    <x v="23"/>
    <n v="7"/>
    <n v="7"/>
    <n v="2943.52"/>
    <n v="0.27"/>
    <n v="21771.759999999998"/>
    <n v="5661.41"/>
    <n v="0.26"/>
    <n v="21.72"/>
    <x v="2"/>
    <n v="4"/>
    <b v="0"/>
    <s v="Shipped"/>
    <x v="4"/>
    <x v="0"/>
    <n v="3"/>
    <x v="2"/>
    <x v="30"/>
    <s v="&lt;18"/>
    <x v="0"/>
    <x v="0"/>
    <n v="0"/>
    <n v="0"/>
    <n v="0"/>
    <n v="1"/>
  </r>
  <r>
    <s v="ORD-02008"/>
    <d v="2022-06-04T00:00:00"/>
    <d v="2022-06-04T00:00:00"/>
    <s v="CUST38535"/>
    <s v="Ritu Chatterjee"/>
    <n v="24"/>
    <n v="24"/>
    <s v="Female"/>
    <s v="Female"/>
    <s v="North"/>
    <s v="Ludhiana"/>
    <x v="4"/>
    <x v="36"/>
    <n v="5"/>
    <n v="5"/>
    <n v="1362.67"/>
    <n v="0.35"/>
    <n v="6858.54"/>
    <n v="3271.94"/>
    <n v="0.47699999999999998"/>
    <n v="53.41"/>
    <x v="4"/>
    <n v="2"/>
    <b v="0"/>
    <s v="Delivered"/>
    <x v="1"/>
    <x v="8"/>
    <n v="7"/>
    <x v="2"/>
    <x v="30"/>
    <s v="18-25"/>
    <x v="1"/>
    <x v="0"/>
    <n v="0"/>
    <n v="1"/>
    <n v="0"/>
    <n v="1"/>
  </r>
  <r>
    <s v="ORD-02004"/>
    <d v="2022-06-03T00:00:00"/>
    <d v="2022-06-03T00:00:00"/>
    <s v="CUST71669"/>
    <s v="Nikhil Singh"/>
    <n v="17"/>
    <n v="17"/>
    <s v="Other"/>
    <s v="Other"/>
    <s v="West"/>
    <s v="Mumbai"/>
    <x v="4"/>
    <x v="27"/>
    <n v="4"/>
    <n v="4"/>
    <n v="664.43"/>
    <n v="0.18"/>
    <n v="2827.28"/>
    <n v="858.56"/>
    <n v="0.30399999999999999"/>
    <n v="89.26"/>
    <x v="4"/>
    <n v="3"/>
    <b v="0"/>
    <s v="Delivered"/>
    <x v="1"/>
    <x v="5"/>
    <n v="8"/>
    <x v="2"/>
    <x v="30"/>
    <s v="&lt;18"/>
    <x v="3"/>
    <x v="0"/>
    <n v="0"/>
    <n v="1"/>
    <n v="0"/>
    <n v="1"/>
  </r>
  <r>
    <s v="ORD-02005"/>
    <s v="June 03, 2022"/>
    <d v="2022-06-03T00:00:00"/>
    <s v="CUST62519"/>
    <s v="Priya Joshi"/>
    <n v="46"/>
    <n v="46"/>
    <s v="Female"/>
    <s v="Female"/>
    <s v="South"/>
    <s v="Bangalore"/>
    <x v="0"/>
    <x v="15"/>
    <n v="10"/>
    <n v="10"/>
    <n v="1635.87"/>
    <n v="0.21"/>
    <n v="18889.25"/>
    <n v="9364.27"/>
    <n v="0.496"/>
    <n v="65.41"/>
    <x v="1"/>
    <n v="4"/>
    <b v="0"/>
    <s v="Delivered"/>
    <x v="1"/>
    <x v="4"/>
    <n v="4"/>
    <x v="2"/>
    <x v="30"/>
    <s v="46-60"/>
    <x v="0"/>
    <x v="0"/>
    <n v="0"/>
    <n v="1"/>
    <n v="0"/>
    <n v="1"/>
  </r>
  <r>
    <s v="ORD-02000"/>
    <d v="2022-06-02T00:00:00"/>
    <d v="2022-06-02T00:00:00"/>
    <s v="CUST60137"/>
    <s v="Sanjay Sharma"/>
    <n v="35"/>
    <n v="35"/>
    <s v="Female"/>
    <s v="Female"/>
    <s v="East"/>
    <s v="Patna"/>
    <x v="5"/>
    <x v="9"/>
    <n v="6"/>
    <n v="6"/>
    <n v="6661.26"/>
    <n v="0.13"/>
    <n v="55550.3"/>
    <n v="11352.36"/>
    <n v="0.20399999999999999"/>
    <n v="99.9"/>
    <x v="1"/>
    <n v="2"/>
    <b v="0"/>
    <s v="Delivered"/>
    <x v="1"/>
    <x v="5"/>
    <n v="8"/>
    <x v="2"/>
    <x v="30"/>
    <s v="26-35"/>
    <x v="3"/>
    <x v="0"/>
    <n v="0"/>
    <n v="1"/>
    <n v="0"/>
    <n v="1"/>
  </r>
  <r>
    <s v="ORD-02002"/>
    <d v="2022-06-02T00:00:00"/>
    <d v="2022-06-02T00:00:00"/>
    <s v="CUST93495"/>
    <s v="Karan Mehta"/>
    <n v="24"/>
    <n v="24"/>
    <s v="Other"/>
    <s v="Other"/>
    <s v="Central"/>
    <s v="Nagpur"/>
    <x v="2"/>
    <x v="39"/>
    <n v="4"/>
    <n v="4"/>
    <n v="79903.31"/>
    <n v="0.19"/>
    <n v="381040.75"/>
    <n v="46291.37"/>
    <n v="0.121"/>
    <n v="49.66"/>
    <x v="2"/>
    <n v="2"/>
    <b v="0"/>
    <s v="Delivered"/>
    <x v="1"/>
    <x v="9"/>
    <n v="9"/>
    <x v="2"/>
    <x v="30"/>
    <s v="18-25"/>
    <x v="3"/>
    <x v="0"/>
    <n v="0"/>
    <n v="1"/>
    <n v="0"/>
    <n v="1"/>
  </r>
  <r>
    <s v="ORD-02003"/>
    <d v="2022-06-02T00:00:00"/>
    <d v="2022-06-02T00:00:00"/>
    <s v="CUST91911"/>
    <s v="Sunita Mishra"/>
    <n v="24"/>
    <n v="24"/>
    <s v="Other"/>
    <s v="Other"/>
    <s v="Central"/>
    <s v="Raipur"/>
    <x v="2"/>
    <x v="11"/>
    <n v="7"/>
    <n v="7"/>
    <n v="72204.479999999996"/>
    <n v="0.06"/>
    <n v="746567.96"/>
    <n v="96807.83"/>
    <n v="0.13"/>
    <n v="51.76"/>
    <x v="4"/>
    <n v="4"/>
    <b v="0"/>
    <s v="Delivered"/>
    <x v="1"/>
    <x v="0"/>
    <n v="3"/>
    <x v="2"/>
    <x v="30"/>
    <s v="18-25"/>
    <x v="2"/>
    <x v="0"/>
    <n v="0"/>
    <n v="1"/>
    <n v="0"/>
    <n v="1"/>
  </r>
  <r>
    <s v="ORD-02001"/>
    <d v="2022-06-02T00:00:00"/>
    <d v="2022-06-02T00:00:00"/>
    <s v="CUST78982"/>
    <s v="Deepa Reddy"/>
    <n v="27"/>
    <n v="27"/>
    <s v="Other"/>
    <s v="Other"/>
    <s v="Central"/>
    <s v="Nagpur"/>
    <x v="5"/>
    <x v="9"/>
    <n v="2"/>
    <n v="2"/>
    <n v="1793.14"/>
    <n v="0.22"/>
    <n v="4474.84"/>
    <n v="1103.43"/>
    <n v="0.247"/>
    <n v="40.65"/>
    <x v="1"/>
    <n v="2"/>
    <b v="1"/>
    <s v="Returned"/>
    <x v="0"/>
    <x v="9"/>
    <n v="9"/>
    <x v="2"/>
    <x v="30"/>
    <s v="26-35"/>
    <x v="0"/>
    <x v="0"/>
    <n v="1"/>
    <n v="1"/>
    <n v="0"/>
    <n v="1"/>
  </r>
  <r>
    <s v="ORD-01996"/>
    <d v="2022-06-01T00:00:00"/>
    <d v="2022-06-01T00:00:00"/>
    <s v="CUST48253"/>
    <s v="Meera Kumar"/>
    <n v="36"/>
    <n v="36"/>
    <s v="Male"/>
    <s v="Male"/>
    <s v="North"/>
    <s v="Chandigarh"/>
    <x v="6"/>
    <x v="35"/>
    <n v="5"/>
    <n v="5"/>
    <n v="451.03"/>
    <n v="0.19"/>
    <n v="2632.07"/>
    <n v="1165.8900000000001"/>
    <n v="0.443"/>
    <n v="23.32"/>
    <x v="4"/>
    <n v="5"/>
    <b v="0"/>
    <s v="Delivered"/>
    <x v="1"/>
    <x v="3"/>
    <n v="10"/>
    <x v="2"/>
    <x v="30"/>
    <s v="36-45"/>
    <x v="3"/>
    <x v="0"/>
    <n v="0"/>
    <n v="1"/>
    <n v="0"/>
    <n v="1"/>
  </r>
  <r>
    <s v="ORD-01999"/>
    <d v="2022-06-01T00:00:00"/>
    <d v="2022-06-01T00:00:00"/>
    <s v="CUST83431"/>
    <s v="Aditya Patel"/>
    <n v="53"/>
    <n v="53"/>
    <s v="Other"/>
    <s v="Other"/>
    <s v="West"/>
    <s v="Mumbai"/>
    <x v="0"/>
    <x v="15"/>
    <n v="7"/>
    <n v="7"/>
    <n v="1167.8599999999999"/>
    <n v="0.15"/>
    <n v="10729.59"/>
    <n v="5022.26"/>
    <n v="0.46800000000000003"/>
    <n v="56.89"/>
    <x v="5"/>
    <n v="2"/>
    <b v="0"/>
    <s v="Delivered"/>
    <x v="1"/>
    <x v="5"/>
    <n v="8"/>
    <x v="2"/>
    <x v="30"/>
    <s v="46-60"/>
    <x v="3"/>
    <x v="0"/>
    <n v="0"/>
    <n v="1"/>
    <n v="0"/>
    <n v="1"/>
  </r>
  <r>
    <s v="ORD-01998"/>
    <d v="2022-06-01T00:00:00"/>
    <d v="2022-06-01T00:00:00"/>
    <s v="CUST69572"/>
    <s v="Nisha Mehta"/>
    <n v="37"/>
    <n v="37"/>
    <s v="Female"/>
    <s v="Female"/>
    <s v="South"/>
    <s v="Chennai"/>
    <x v="3"/>
    <x v="5"/>
    <n v="1"/>
    <n v="1"/>
    <n v="118.1"/>
    <n v="0.08"/>
    <n v="173.91"/>
    <n v="11.76"/>
    <n v="6.8000000000000005E-2"/>
    <n v="102.62"/>
    <x v="0"/>
    <m/>
    <b v="0"/>
    <s v="Delivered"/>
    <x v="1"/>
    <x v="7"/>
    <m/>
    <x v="2"/>
    <x v="30"/>
    <s v="36-45"/>
    <x v="2"/>
    <x v="0"/>
    <n v="0"/>
    <n v="1"/>
    <n v="0"/>
    <n v="1"/>
  </r>
  <r>
    <s v="ORD-01997"/>
    <d v="2022-06-01T00:00:00"/>
    <d v="2022-06-01T00:00:00"/>
    <s v="CUST56393"/>
    <s v="Sunita Rao"/>
    <n v="32"/>
    <n v="32"/>
    <s v="Male"/>
    <s v="Male"/>
    <s v="North"/>
    <s v="Chandigarh"/>
    <x v="3"/>
    <x v="31"/>
    <n v="9"/>
    <n v="9"/>
    <n v="493.26"/>
    <n v="0.08"/>
    <n v="6307.15"/>
    <n v="506.13"/>
    <n v="0.08"/>
    <n v="45.11"/>
    <x v="3"/>
    <n v="3"/>
    <b v="0"/>
    <s v="Cancelled"/>
    <x v="3"/>
    <x v="9"/>
    <n v="9"/>
    <x v="2"/>
    <x v="30"/>
    <s v="26-35"/>
    <x v="2"/>
    <x v="0"/>
    <n v="0"/>
    <n v="0"/>
    <n v="1"/>
    <n v="1"/>
  </r>
  <r>
    <s v="ORD-01993"/>
    <d v="2022-05-30T00:00:00"/>
    <d v="2022-05-30T00:00:00"/>
    <s v="CUST20457"/>
    <s v="Vikram Kumar"/>
    <n v="40"/>
    <n v="40"/>
    <s v="Other"/>
    <s v="Other"/>
    <s v="North"/>
    <s v="Ludhiana"/>
    <x v="5"/>
    <x v="12"/>
    <n v="9"/>
    <n v="9"/>
    <n v="14422.23"/>
    <n v="0.21"/>
    <n v="145427.41"/>
    <n v="40739.980000000003"/>
    <n v="0.28000000000000003"/>
    <n v="58.92"/>
    <x v="0"/>
    <n v="5"/>
    <b v="0"/>
    <s v="Delivered"/>
    <x v="1"/>
    <x v="2"/>
    <n v="1"/>
    <x v="2"/>
    <x v="31"/>
    <s v="36-45"/>
    <x v="0"/>
    <x v="0"/>
    <n v="0"/>
    <n v="1"/>
    <n v="0"/>
    <n v="1"/>
  </r>
  <r>
    <s v="ORD-01991"/>
    <s v="May 30, 2022"/>
    <d v="2022-05-30T00:00:00"/>
    <s v="CUST25027"/>
    <s v="Nisha Mishra"/>
    <n v="24"/>
    <n v="24"/>
    <s v="Female"/>
    <s v="Female"/>
    <s v="East"/>
    <s v="Bhubaneswar"/>
    <x v="0"/>
    <x v="38"/>
    <n v="8"/>
    <n v="8"/>
    <n v="1075.32"/>
    <n v="0.25"/>
    <n v="9458.9500000000007"/>
    <n v="4920.3500000000004"/>
    <n v="0.52"/>
    <n v="101.65"/>
    <x v="2"/>
    <n v="1"/>
    <b v="1"/>
    <s v="Returned"/>
    <x v="0"/>
    <x v="5"/>
    <n v="8"/>
    <x v="2"/>
    <x v="31"/>
    <s v="18-25"/>
    <x v="0"/>
    <x v="0"/>
    <n v="1"/>
    <n v="1"/>
    <n v="0"/>
    <n v="1"/>
  </r>
  <r>
    <s v="ORD-01992"/>
    <d v="2022-05-30T00:00:00"/>
    <d v="2022-05-30T00:00:00"/>
    <s v="CUST42274"/>
    <s v="Nisha Reddy"/>
    <n v="38"/>
    <n v="38"/>
    <s v="Other"/>
    <s v="Other"/>
    <s v="South"/>
    <s v="Chennai"/>
    <x v="5"/>
    <x v="12"/>
    <n v="10"/>
    <n v="10"/>
    <n v="2313.34"/>
    <n v="7.0000000000000007E-2"/>
    <n v="26178.67"/>
    <n v="6071.72"/>
    <n v="0.23200000000000001"/>
    <n v="54.61"/>
    <x v="5"/>
    <n v="1"/>
    <b v="1"/>
    <s v="Returned"/>
    <x v="0"/>
    <x v="0"/>
    <n v="3"/>
    <x v="2"/>
    <x v="31"/>
    <s v="36-45"/>
    <x v="2"/>
    <x v="0"/>
    <n v="1"/>
    <n v="1"/>
    <n v="0"/>
    <n v="1"/>
  </r>
  <r>
    <s v="ORD-01995"/>
    <d v="2022-05-30T00:00:00"/>
    <d v="2022-05-30T00:00:00"/>
    <s v="CUST56565"/>
    <s v="Sunita Joshi"/>
    <n v="25"/>
    <n v="25"/>
    <s v="Male"/>
    <s v="Male"/>
    <s v="East"/>
    <s v="Bhubaneswar"/>
    <x v="3"/>
    <x v="33"/>
    <n v="9"/>
    <n v="9"/>
    <n v="363.51"/>
    <n v="0.23"/>
    <n v="3460.81"/>
    <n v="307.14999999999998"/>
    <n v="8.8999999999999996E-2"/>
    <n v="84.69"/>
    <x v="1"/>
    <n v="4"/>
    <b v="1"/>
    <s v="Returned"/>
    <x v="0"/>
    <x v="8"/>
    <n v="7"/>
    <x v="2"/>
    <x v="31"/>
    <s v="18-25"/>
    <x v="0"/>
    <x v="0"/>
    <n v="1"/>
    <n v="1"/>
    <n v="0"/>
    <n v="1"/>
  </r>
  <r>
    <s v="ORD-01994"/>
    <d v="2022-05-30T00:00:00"/>
    <d v="2022-05-30T00:00:00"/>
    <s v="CUST77542"/>
    <s v="Kavya Kumar"/>
    <n v="29"/>
    <n v="29"/>
    <s v="Female"/>
    <s v="Female"/>
    <s v="North"/>
    <s v="Delhi"/>
    <x v="0"/>
    <x v="16"/>
    <n v="1"/>
    <n v="1"/>
    <n v="737.47"/>
    <n v="0.08"/>
    <n v="972.44"/>
    <n v="502.12"/>
    <n v="0.51600000000000001"/>
    <n v="86.32"/>
    <x v="4"/>
    <m/>
    <b v="0"/>
    <s v="Delivered"/>
    <x v="1"/>
    <x v="3"/>
    <n v="10"/>
    <x v="2"/>
    <x v="31"/>
    <s v="26-35"/>
    <x v="2"/>
    <x v="0"/>
    <n v="0"/>
    <n v="1"/>
    <n v="0"/>
    <n v="1"/>
  </r>
  <r>
    <s v="ORD-01990"/>
    <d v="2022-05-30T00:00:00"/>
    <d v="2022-05-30T00:00:00"/>
    <s v="CUST72810"/>
    <s v="Rohan Singh"/>
    <n v="38"/>
    <n v="38"/>
    <s v="Other"/>
    <s v="Other"/>
    <s v="South"/>
    <s v="Bangalore"/>
    <x v="1"/>
    <x v="20"/>
    <m/>
    <m/>
    <n v="27081.62"/>
    <n v="0.21"/>
    <n v="31673.81"/>
    <n v="7915.89"/>
    <n v="0.25"/>
    <n v="55.71"/>
    <x v="2"/>
    <m/>
    <b v="0"/>
    <s v="Delivered"/>
    <x v="1"/>
    <x v="6"/>
    <n v="6"/>
    <x v="2"/>
    <x v="31"/>
    <s v="36-45"/>
    <x v="0"/>
    <x v="0"/>
    <n v="0"/>
    <n v="1"/>
    <n v="0"/>
    <n v="1"/>
  </r>
  <r>
    <s v="ORD-01988"/>
    <d v="2022-05-28T00:00:00"/>
    <d v="2022-05-28T00:00:00"/>
    <s v="CUST56529"/>
    <s v="Sunita Bose"/>
    <n v="29"/>
    <n v="29"/>
    <s v="Other"/>
    <s v="Other"/>
    <s v="Central"/>
    <s v="Bhopal"/>
    <x v="5"/>
    <x v="41"/>
    <n v="3"/>
    <n v="3"/>
    <n v="1982.04"/>
    <n v="0.26"/>
    <n v="6584.46"/>
    <n v="1776.74"/>
    <n v="0.27"/>
    <n v="74.510000000000005"/>
    <x v="4"/>
    <n v="1"/>
    <b v="1"/>
    <s v="Returned"/>
    <x v="0"/>
    <x v="10"/>
    <n v="2"/>
    <x v="2"/>
    <x v="31"/>
    <s v="26-35"/>
    <x v="0"/>
    <x v="0"/>
    <n v="1"/>
    <n v="1"/>
    <n v="0"/>
    <n v="1"/>
  </r>
  <r>
    <s v="ORD-01987"/>
    <d v="2022-05-28T00:00:00"/>
    <d v="2022-05-28T00:00:00"/>
    <s v="CUST54169"/>
    <s v="Meera Pillai"/>
    <n v="23"/>
    <n v="23"/>
    <s v="Male"/>
    <s v="Male"/>
    <s v="West"/>
    <s v="Mumbai"/>
    <x v="2"/>
    <x v="4"/>
    <n v="6"/>
    <n v="6"/>
    <n v="5871.14"/>
    <n v="0.18"/>
    <n v="43719.56"/>
    <n v="4755.5"/>
    <n v="0.109"/>
    <n v="68.010000000000005"/>
    <x v="5"/>
    <n v="2"/>
    <b v="0"/>
    <s v="Delivered"/>
    <x v="1"/>
    <x v="1"/>
    <n v="5"/>
    <x v="2"/>
    <x v="31"/>
    <s v="18-25"/>
    <x v="3"/>
    <x v="0"/>
    <n v="0"/>
    <n v="1"/>
    <n v="0"/>
    <n v="1"/>
  </r>
  <r>
    <s v="ORD-01989"/>
    <d v="2022-05-28T00:00:00"/>
    <d v="2022-05-28T00:00:00"/>
    <s v="CUST57444"/>
    <s v="Amit Bose"/>
    <n v="30"/>
    <n v="30"/>
    <s v="Female"/>
    <s v="Female"/>
    <s v="North"/>
    <s v="Ludhiana"/>
    <x v="6"/>
    <x v="23"/>
    <n v="2"/>
    <n v="2"/>
    <n v="3929.54"/>
    <n v="0.16"/>
    <n v="9882.86"/>
    <n v="4050.34"/>
    <n v="0.41"/>
    <n v="67.09"/>
    <x v="1"/>
    <n v="3"/>
    <b v="0"/>
    <s v="Delivered"/>
    <x v="1"/>
    <x v="1"/>
    <n v="5"/>
    <x v="2"/>
    <x v="31"/>
    <s v="26-35"/>
    <x v="3"/>
    <x v="0"/>
    <n v="0"/>
    <n v="1"/>
    <n v="0"/>
    <n v="1"/>
  </r>
  <r>
    <s v="ORD-01986"/>
    <d v="2022-05-27T00:00:00"/>
    <d v="2022-05-27T00:00:00"/>
    <s v="CUST51062"/>
    <s v="Vikram Kumar"/>
    <n v="22"/>
    <n v="22"/>
    <s v="m"/>
    <s v="Male"/>
    <s v="West"/>
    <s v="Ahmedabad"/>
    <x v="3"/>
    <x v="33"/>
    <n v="2"/>
    <n v="2"/>
    <n v="190.58"/>
    <n v="0.32"/>
    <n v="399.58"/>
    <n v="33.130000000000003"/>
    <n v="8.3000000000000004E-2"/>
    <n v="70.16"/>
    <x v="1"/>
    <n v="4"/>
    <b v="0"/>
    <s v="Delivered"/>
    <x v="1"/>
    <x v="5"/>
    <n v="8"/>
    <x v="2"/>
    <x v="31"/>
    <s v="18-25"/>
    <x v="1"/>
    <x v="0"/>
    <n v="0"/>
    <n v="1"/>
    <n v="0"/>
    <n v="1"/>
  </r>
  <r>
    <s v="ORD-01983"/>
    <d v="2022-05-26T00:00:00"/>
    <d v="2022-05-26T00:00:00"/>
    <s v="CUST55032"/>
    <s v="Meera Nair"/>
    <n v="26"/>
    <n v="26"/>
    <s v="Other"/>
    <s v="Other"/>
    <s v="Central"/>
    <s v="Nagpur"/>
    <x v="5"/>
    <x v="18"/>
    <n v="3"/>
    <n v="3"/>
    <n v="6064.09"/>
    <n v="0.03"/>
    <n v="24706.43"/>
    <n v="6641.4"/>
    <n v="0.26900000000000002"/>
    <n v="55.09"/>
    <x v="2"/>
    <n v="2"/>
    <b v="0"/>
    <s v="Delivered"/>
    <x v="1"/>
    <x v="6"/>
    <n v="6"/>
    <x v="2"/>
    <x v="31"/>
    <s v="26-35"/>
    <x v="2"/>
    <x v="0"/>
    <n v="0"/>
    <n v="1"/>
    <n v="0"/>
    <n v="1"/>
  </r>
  <r>
    <s v="ORD-01984"/>
    <d v="2022-05-26T00:00:00"/>
    <d v="2022-05-26T00:00:00"/>
    <s v="CUST04061"/>
    <s v="Karan Sharma"/>
    <n v="31"/>
    <n v="31"/>
    <s v="Female"/>
    <s v="Female"/>
    <s v="West"/>
    <s v="Mumbai"/>
    <x v="6"/>
    <x v="13"/>
    <n v="10"/>
    <n v="10"/>
    <n v="1278.8800000000001"/>
    <n v="0.2"/>
    <n v="17829.400000000001"/>
    <n v="6153.63"/>
    <n v="0.34499999999999997"/>
    <n v="43.3"/>
    <x v="2"/>
    <n v="3"/>
    <b v="0"/>
    <s v="Delivered"/>
    <x v="1"/>
    <x v="5"/>
    <n v="8"/>
    <x v="2"/>
    <x v="31"/>
    <s v="26-35"/>
    <x v="3"/>
    <x v="0"/>
    <n v="0"/>
    <n v="1"/>
    <n v="0"/>
    <n v="1"/>
  </r>
  <r>
    <s v="ORD-01985"/>
    <s v="May 26, 2022"/>
    <d v="2022-05-26T00:00:00"/>
    <s v="CUST62252"/>
    <s v="Vikram Mehta"/>
    <n v="22"/>
    <n v="22"/>
    <s v="Male"/>
    <s v="Male"/>
    <s v="Central"/>
    <s v="Bhopal"/>
    <x v="5"/>
    <x v="18"/>
    <n v="4"/>
    <n v="4"/>
    <n v="871.51"/>
    <n v="0.38"/>
    <n v="3475.68"/>
    <n v="572.32000000000005"/>
    <n v="0.16500000000000001"/>
    <n v="44.83"/>
    <x v="3"/>
    <n v="3"/>
    <b v="0"/>
    <s v="Delivered"/>
    <x v="1"/>
    <x v="0"/>
    <n v="3"/>
    <x v="2"/>
    <x v="31"/>
    <s v="18-25"/>
    <x v="1"/>
    <x v="0"/>
    <n v="0"/>
    <n v="1"/>
    <n v="0"/>
    <n v="1"/>
  </r>
  <r>
    <s v="ORD-01982"/>
    <d v="2022-05-26T00:00:00"/>
    <d v="2022-05-26T00:00:00"/>
    <s v="CUST60037"/>
    <s v="Shreya Singh"/>
    <n v="45"/>
    <n v="45"/>
    <s v="Other"/>
    <s v="Other"/>
    <s v="South"/>
    <s v="Chennai"/>
    <x v="4"/>
    <x v="29"/>
    <n v="2"/>
    <n v="2"/>
    <n v="567.24"/>
    <n v="0.14000000000000001"/>
    <n v="1366.97"/>
    <n v="547.22"/>
    <n v="0.4"/>
    <n v="86.26"/>
    <x v="4"/>
    <n v="4"/>
    <b v="0"/>
    <s v="Delivered"/>
    <x v="1"/>
    <x v="0"/>
    <n v="3"/>
    <x v="2"/>
    <x v="31"/>
    <s v="36-45"/>
    <x v="3"/>
    <x v="0"/>
    <n v="0"/>
    <n v="1"/>
    <n v="0"/>
    <n v="1"/>
  </r>
  <r>
    <s v="ORD-01979"/>
    <d v="2022-05-25T00:00:00"/>
    <d v="2022-05-25T00:00:00"/>
    <s v="CUST52587"/>
    <s v="Rohan Das"/>
    <n v="46"/>
    <n v="46"/>
    <s v="Male"/>
    <s v="Male"/>
    <s v="North"/>
    <s v="Amritsar"/>
    <x v="0"/>
    <x v="38"/>
    <n v="8"/>
    <n v="8"/>
    <n v="1707.74"/>
    <n v="0.01"/>
    <n v="18873.13"/>
    <n v="10051.040000000001"/>
    <n v="0.53300000000000003"/>
    <n v="76.8"/>
    <x v="5"/>
    <n v="2"/>
    <b v="0"/>
    <s v="Delivered"/>
    <x v="1"/>
    <x v="0"/>
    <n v="3"/>
    <x v="2"/>
    <x v="31"/>
    <s v="46-60"/>
    <x v="2"/>
    <x v="0"/>
    <n v="0"/>
    <n v="1"/>
    <n v="0"/>
    <n v="1"/>
  </r>
  <r>
    <s v="ORD-01981"/>
    <d v="2022-05-25T00:00:00"/>
    <d v="2022-05-25T00:00:00"/>
    <s v="CUST59895"/>
    <s v="Sanjay Rao"/>
    <n v="34"/>
    <n v="34"/>
    <s v="Male"/>
    <s v="Male"/>
    <s v="East"/>
    <s v="Bhubaneswar"/>
    <x v="2"/>
    <x v="11"/>
    <n v="10"/>
    <n v="10"/>
    <n v="74467.03"/>
    <n v="0.06"/>
    <n v="941142.08"/>
    <n v="81264.87"/>
    <n v="8.5999999999999993E-2"/>
    <n v="92.07"/>
    <x v="0"/>
    <n v="4"/>
    <b v="0"/>
    <s v="Delivered"/>
    <x v="1"/>
    <x v="3"/>
    <n v="10"/>
    <x v="2"/>
    <x v="31"/>
    <s v="26-35"/>
    <x v="2"/>
    <x v="0"/>
    <n v="0"/>
    <n v="1"/>
    <n v="0"/>
    <n v="1"/>
  </r>
  <r>
    <s v="ORD-01980"/>
    <d v="2022-05-25T00:00:00"/>
    <d v="2022-05-25T00:00:00"/>
    <s v="CUST69864"/>
    <s v="Vikram Iyer"/>
    <n v="31"/>
    <n v="31"/>
    <s v="Male"/>
    <s v="Male"/>
    <s v="South"/>
    <s v="Kochi"/>
    <x v="3"/>
    <x v="31"/>
    <n v="6"/>
    <n v="6"/>
    <n v="181.78"/>
    <n v="0.38"/>
    <n v="888.33"/>
    <n v="43.28"/>
    <n v="4.9000000000000002E-2"/>
    <n v="64.13"/>
    <x v="3"/>
    <m/>
    <b v="0"/>
    <s v="Delivered"/>
    <x v="1"/>
    <x v="9"/>
    <n v="9"/>
    <x v="2"/>
    <x v="31"/>
    <s v="26-35"/>
    <x v="1"/>
    <x v="0"/>
    <n v="0"/>
    <n v="1"/>
    <n v="0"/>
    <n v="1"/>
  </r>
  <r>
    <s v="ORD-01978"/>
    <d v="2022-05-24T00:00:00"/>
    <d v="2022-05-24T00:00:00"/>
    <s v="CUST43165"/>
    <s v="Kavya Kumar"/>
    <n v="15"/>
    <n v="15"/>
    <s v="Other"/>
    <s v="Other"/>
    <s v="South"/>
    <s v="Chennai"/>
    <x v="2"/>
    <x v="4"/>
    <n v="7"/>
    <n v="7"/>
    <n v="48577.53"/>
    <n v="7.0000000000000007E-2"/>
    <n v="483408.08"/>
    <n v="36816.910000000003"/>
    <n v="7.5999999999999998E-2"/>
    <n v="57.45"/>
    <x v="0"/>
    <n v="2"/>
    <b v="0"/>
    <s v="Delivered"/>
    <x v="1"/>
    <x v="4"/>
    <n v="4"/>
    <x v="2"/>
    <x v="31"/>
    <s v="&lt;18"/>
    <x v="2"/>
    <x v="0"/>
    <n v="0"/>
    <n v="1"/>
    <n v="0"/>
    <n v="1"/>
  </r>
  <r>
    <s v="ORD-01977"/>
    <d v="2022-05-23T00:00:00"/>
    <d v="2022-05-23T00:00:00"/>
    <s v="CUST02433"/>
    <s v="Arjun Gupta"/>
    <n v="27"/>
    <n v="27"/>
    <s v="Other"/>
    <s v="Other"/>
    <s v="North"/>
    <s v="Ludhiana"/>
    <x v="1"/>
    <x v="34"/>
    <n v="2"/>
    <n v="2"/>
    <n v="14453.77"/>
    <n v="0.22"/>
    <n v="32603.05"/>
    <n v="8034.59"/>
    <n v="0.246"/>
    <n v="53.68"/>
    <x v="3"/>
    <n v="5"/>
    <b v="0"/>
    <s v="Delivered"/>
    <x v="1"/>
    <x v="9"/>
    <n v="9"/>
    <x v="2"/>
    <x v="31"/>
    <s v="26-35"/>
    <x v="0"/>
    <x v="0"/>
    <n v="0"/>
    <n v="1"/>
    <n v="0"/>
    <n v="1"/>
  </r>
  <r>
    <s v="ORD-01976"/>
    <d v="2022-05-23T00:00:00"/>
    <d v="2022-05-23T00:00:00"/>
    <s v="CUST97057"/>
    <s v="Sanjay Mishra"/>
    <n v="19"/>
    <n v="19"/>
    <s v="Male"/>
    <s v="Male"/>
    <s v="South"/>
    <s v="Hyderabad"/>
    <x v="4"/>
    <x v="7"/>
    <n v="2"/>
    <n v="2"/>
    <n v="925.2"/>
    <n v="0.09"/>
    <n v="2492.19"/>
    <n v="582.47"/>
    <n v="0.23400000000000001"/>
    <n v="86.46"/>
    <x v="5"/>
    <n v="5"/>
    <b v="0"/>
    <s v="Cancelled"/>
    <x v="3"/>
    <x v="3"/>
    <n v="10"/>
    <x v="2"/>
    <x v="31"/>
    <s v="18-25"/>
    <x v="2"/>
    <x v="0"/>
    <n v="0"/>
    <n v="0"/>
    <n v="1"/>
    <n v="1"/>
  </r>
  <r>
    <s v="ORD-01973"/>
    <d v="2022-05-22T00:00:00"/>
    <d v="2022-05-22T00:00:00"/>
    <s v="CUST45923"/>
    <s v="Ananya Rao"/>
    <n v="22"/>
    <n v="22"/>
    <s v="Male"/>
    <s v="Male"/>
    <s v="West"/>
    <s v="Ahmedabad"/>
    <x v="2"/>
    <x v="4"/>
    <n v="2"/>
    <n v="2"/>
    <n v="72469.02"/>
    <n v="0.38"/>
    <n v="127833.79"/>
    <n v="12280.09"/>
    <n v="9.6000000000000002E-2"/>
    <n v="49.21"/>
    <x v="4"/>
    <n v="4"/>
    <b v="0"/>
    <s v="Cancelled"/>
    <x v="3"/>
    <x v="2"/>
    <n v="1"/>
    <x v="2"/>
    <x v="31"/>
    <s v="18-25"/>
    <x v="1"/>
    <x v="0"/>
    <n v="0"/>
    <n v="0"/>
    <n v="1"/>
    <n v="1"/>
  </r>
  <r>
    <s v="ORD-01975"/>
    <d v="2022-05-22T00:00:00"/>
    <d v="2022-05-22T00:00:00"/>
    <s v="CUST55730"/>
    <s v="Arjun Bose"/>
    <n v="37"/>
    <n v="37"/>
    <s v="Female"/>
    <s v="Female"/>
    <s v="North"/>
    <s v="Delhi"/>
    <x v="1"/>
    <x v="34"/>
    <n v="4"/>
    <n v="4"/>
    <n v="31494.17"/>
    <n v="0.23"/>
    <n v="139624.10999999999"/>
    <n v="35809.83"/>
    <n v="0.25600000000000001"/>
    <n v="57.08"/>
    <x v="0"/>
    <m/>
    <b v="1"/>
    <s v="Returned"/>
    <x v="0"/>
    <x v="8"/>
    <n v="7"/>
    <x v="2"/>
    <x v="31"/>
    <s v="36-45"/>
    <x v="0"/>
    <x v="0"/>
    <n v="1"/>
    <n v="1"/>
    <n v="0"/>
    <n v="1"/>
  </r>
  <r>
    <s v="ORD-01974"/>
    <d v="2022-05-22T00:00:00"/>
    <d v="2022-05-22T00:00:00"/>
    <s v="CUST96684"/>
    <s v="Rahul Pillai"/>
    <n v="25"/>
    <n v="25"/>
    <s v="F"/>
    <s v="Female"/>
    <s v="South"/>
    <s v="Bangalore"/>
    <x v="4"/>
    <x v="27"/>
    <n v="1"/>
    <n v="1"/>
    <n v="429.32"/>
    <n v="0.37"/>
    <n v="331.72"/>
    <n v="193.26"/>
    <n v="0.58299999999999996"/>
    <n v="89.48"/>
    <x v="4"/>
    <n v="3"/>
    <b v="0"/>
    <s v="Cancelled"/>
    <x v="3"/>
    <x v="9"/>
    <n v="9"/>
    <x v="2"/>
    <x v="31"/>
    <s v="18-25"/>
    <x v="1"/>
    <x v="0"/>
    <n v="0"/>
    <n v="0"/>
    <n v="1"/>
    <n v="1"/>
  </r>
  <r>
    <s v="ORD-01972"/>
    <d v="2022-05-21T00:00:00"/>
    <d v="2022-05-21T00:00:00"/>
    <s v="CUST38989"/>
    <s v="Shreya Pillai"/>
    <n v="47"/>
    <n v="47"/>
    <s v="Female"/>
    <s v="Female"/>
    <s v="West"/>
    <s v="Pune"/>
    <x v="3"/>
    <x v="25"/>
    <n v="2"/>
    <n v="2"/>
    <n v="209.57"/>
    <n v="0.4"/>
    <n v="406.36"/>
    <n v="24.52"/>
    <n v="0.06"/>
    <n v="47.01"/>
    <x v="0"/>
    <n v="3"/>
    <b v="0"/>
    <s v="Delivered"/>
    <x v="1"/>
    <x v="5"/>
    <n v="8"/>
    <x v="2"/>
    <x v="31"/>
    <s v="46-60"/>
    <x v="1"/>
    <x v="0"/>
    <n v="0"/>
    <n v="1"/>
    <n v="0"/>
    <n v="1"/>
  </r>
  <r>
    <s v="ORD-01971"/>
    <d v="2022-05-21T00:00:00"/>
    <d v="2022-05-21T00:00:00"/>
    <s v="CUST35736"/>
    <s v="Pooja Verma"/>
    <n v="28"/>
    <n v="28"/>
    <s v="Other"/>
    <s v="Other"/>
    <s v="Central"/>
    <s v="Nagpur"/>
    <x v="1"/>
    <x v="2"/>
    <n v="10"/>
    <n v="10"/>
    <n v="28073.85"/>
    <n v="0.05"/>
    <n v="383279"/>
    <n v="108417.14"/>
    <n v="0.28299999999999997"/>
    <n v="54.05"/>
    <x v="0"/>
    <n v="1"/>
    <b v="0"/>
    <s v="Delivered"/>
    <x v="1"/>
    <x v="5"/>
    <n v="8"/>
    <x v="2"/>
    <x v="31"/>
    <s v="26-35"/>
    <x v="2"/>
    <x v="0"/>
    <n v="0"/>
    <n v="1"/>
    <n v="0"/>
    <n v="1"/>
  </r>
  <r>
    <s v="ORD-01970"/>
    <d v="2022-05-21T00:00:00"/>
    <d v="2022-05-21T00:00:00"/>
    <s v="CUST49802"/>
    <s v="Arjun Mishra"/>
    <n v="28"/>
    <n v="28"/>
    <s v="m"/>
    <s v="Male"/>
    <s v="North"/>
    <s v="Delhi"/>
    <x v="1"/>
    <x v="3"/>
    <n v="9"/>
    <n v="9"/>
    <n v="25541.61"/>
    <n v="0.2"/>
    <n v="282283.64"/>
    <n v="106013.67"/>
    <n v="0.376"/>
    <n v="68.959999999999994"/>
    <x v="1"/>
    <n v="3"/>
    <b v="0"/>
    <s v="Delivered"/>
    <x v="1"/>
    <x v="4"/>
    <n v="4"/>
    <x v="2"/>
    <x v="31"/>
    <s v="26-35"/>
    <x v="3"/>
    <x v="0"/>
    <n v="0"/>
    <n v="1"/>
    <n v="0"/>
    <n v="1"/>
  </r>
  <r>
    <s v="ORD-01968"/>
    <d v="2022-05-20T00:00:00"/>
    <d v="2022-05-20T00:00:00"/>
    <s v="CUST46310"/>
    <s v="Sanjay Kapoor"/>
    <n v="28"/>
    <n v="28"/>
    <s v="Male"/>
    <s v="Male"/>
    <s v="East"/>
    <s v="Guwahati"/>
    <x v="4"/>
    <x v="36"/>
    <n v="5"/>
    <n v="5"/>
    <n v="1063.6199999999999"/>
    <n v="0.16"/>
    <n v="6991.06"/>
    <n v="2963.48"/>
    <n v="0.42399999999999999"/>
    <n v="62.28"/>
    <x v="3"/>
    <m/>
    <b v="0"/>
    <s v="Delivered"/>
    <x v="1"/>
    <x v="1"/>
    <n v="5"/>
    <x v="2"/>
    <x v="31"/>
    <s v="26-35"/>
    <x v="3"/>
    <x v="0"/>
    <n v="0"/>
    <n v="1"/>
    <n v="0"/>
    <n v="1"/>
  </r>
  <r>
    <s v="ORD-01967"/>
    <d v="2022-05-20T00:00:00"/>
    <d v="2022-05-20T00:00:00"/>
    <s v="CUST03799"/>
    <s v="Rohan Bose"/>
    <n v="38"/>
    <n v="38"/>
    <s v="Female"/>
    <s v="Female"/>
    <s v="North"/>
    <s v="Chandigarh"/>
    <x v="4"/>
    <x v="36"/>
    <n v="5"/>
    <n v="5"/>
    <n v="951.75"/>
    <n v="0.02"/>
    <n v="5936.18"/>
    <n v="2402.75"/>
    <n v="0.40500000000000003"/>
    <n v="54.03"/>
    <x v="0"/>
    <n v="3"/>
    <b v="0"/>
    <s v="Delivered"/>
    <x v="1"/>
    <x v="6"/>
    <n v="6"/>
    <x v="2"/>
    <x v="31"/>
    <s v="36-45"/>
    <x v="2"/>
    <x v="0"/>
    <n v="0"/>
    <n v="1"/>
    <n v="0"/>
    <n v="1"/>
  </r>
  <r>
    <s v="ORD-01969"/>
    <d v="2022-05-20T00:00:00"/>
    <d v="2022-05-20T00:00:00"/>
    <s v="CUST23162"/>
    <s v="Nikhil Patel"/>
    <n v="17"/>
    <n v="17"/>
    <s v="Other"/>
    <s v="Other"/>
    <s v="West"/>
    <s v="Surat"/>
    <x v="2"/>
    <x v="30"/>
    <n v="10"/>
    <n v="10"/>
    <n v="8235.1"/>
    <m/>
    <n v="102107.36"/>
    <n v="11235.34"/>
    <n v="0.11"/>
    <n v="33.15"/>
    <x v="5"/>
    <n v="5"/>
    <b v="0"/>
    <s v="Delivered"/>
    <x v="1"/>
    <x v="4"/>
    <n v="4"/>
    <x v="2"/>
    <x v="31"/>
    <s v="&lt;18"/>
    <x v="5"/>
    <x v="0"/>
    <n v="0"/>
    <n v="1"/>
    <n v="0"/>
    <n v="1"/>
  </r>
  <r>
    <s v="ORD-01965"/>
    <d v="2022-05-18T00:00:00"/>
    <d v="2022-05-18T00:00:00"/>
    <s v="CUST41329"/>
    <s v="Nikhil Verma"/>
    <n v="37"/>
    <n v="37"/>
    <s v="Female"/>
    <s v="Female"/>
    <s v="West"/>
    <s v="Mumbai"/>
    <x v="6"/>
    <x v="35"/>
    <n v="9"/>
    <n v="9"/>
    <n v="2779.53"/>
    <n v="0.35"/>
    <n v="21070.99"/>
    <n v="8557.51"/>
    <n v="0.40600000000000003"/>
    <n v="60.61"/>
    <x v="0"/>
    <n v="2"/>
    <b v="0"/>
    <s v="Delivered"/>
    <x v="1"/>
    <x v="8"/>
    <n v="7"/>
    <x v="2"/>
    <x v="31"/>
    <s v="36-45"/>
    <x v="1"/>
    <x v="0"/>
    <n v="0"/>
    <n v="1"/>
    <n v="0"/>
    <n v="1"/>
  </r>
  <r>
    <s v="ORD-01966"/>
    <d v="2022-05-18T00:00:00"/>
    <d v="2022-05-18T00:00:00"/>
    <s v="CUST97427"/>
    <s v="Priya Bose"/>
    <n v="15"/>
    <n v="15"/>
    <s v="Female"/>
    <s v="Female"/>
    <s v="North"/>
    <s v="Amritsar"/>
    <x v="5"/>
    <x v="12"/>
    <n v="1"/>
    <n v="1"/>
    <n v="2681.34"/>
    <n v="0.12"/>
    <n v="3807.13"/>
    <n v="587.09"/>
    <n v="0.154"/>
    <n v="75.5"/>
    <x v="3"/>
    <n v="3"/>
    <b v="1"/>
    <s v="Returned"/>
    <x v="0"/>
    <x v="4"/>
    <n v="4"/>
    <x v="2"/>
    <x v="31"/>
    <s v="&lt;18"/>
    <x v="3"/>
    <x v="0"/>
    <n v="1"/>
    <n v="1"/>
    <n v="0"/>
    <n v="1"/>
  </r>
  <r>
    <s v="ORD-01964"/>
    <d v="2022-05-17T00:00:00"/>
    <d v="2022-05-17T00:00:00"/>
    <s v="CUST41576"/>
    <s v="Vikram Das"/>
    <n v="38"/>
    <n v="38"/>
    <s v="Female"/>
    <s v="Female"/>
    <s v="West"/>
    <s v="Pune"/>
    <x v="4"/>
    <x v="7"/>
    <n v="10"/>
    <n v="10"/>
    <n v="550.80999999999995"/>
    <n v="7.0000000000000007E-2"/>
    <n v="6670.17"/>
    <n v="3295.18"/>
    <n v="0.49399999999999999"/>
    <n v="67.61"/>
    <x v="1"/>
    <n v="4"/>
    <b v="0"/>
    <s v="Delivered"/>
    <x v="1"/>
    <x v="4"/>
    <n v="4"/>
    <x v="2"/>
    <x v="31"/>
    <s v="36-45"/>
    <x v="2"/>
    <x v="0"/>
    <n v="0"/>
    <n v="1"/>
    <n v="0"/>
    <n v="1"/>
  </r>
  <r>
    <s v="ORD-01961"/>
    <d v="2022-05-16T00:00:00"/>
    <d v="2022-05-16T00:00:00"/>
    <s v="CUST60023"/>
    <s v="Rohan Rao"/>
    <n v="32"/>
    <n v="32"/>
    <s v="Female"/>
    <s v="Female"/>
    <s v="West"/>
    <s v="Mumbai"/>
    <x v="5"/>
    <x v="18"/>
    <n v="6"/>
    <n v="6"/>
    <n v="1826.8"/>
    <n v="7.0000000000000007E-2"/>
    <n v="14790.65"/>
    <n v="3473.29"/>
    <n v="0.23499999999999999"/>
    <n v="74.41"/>
    <x v="2"/>
    <n v="2"/>
    <b v="1"/>
    <s v="Returned"/>
    <x v="0"/>
    <x v="6"/>
    <n v="6"/>
    <x v="2"/>
    <x v="31"/>
    <s v="26-35"/>
    <x v="2"/>
    <x v="0"/>
    <n v="1"/>
    <n v="1"/>
    <n v="0"/>
    <n v="1"/>
  </r>
  <r>
    <s v="ORD-01960"/>
    <d v="2022-05-16T00:00:00"/>
    <d v="2022-05-16T00:00:00"/>
    <s v="CUST87825"/>
    <s v="Karan Kumar"/>
    <n v="35"/>
    <n v="35"/>
    <s v="Female"/>
    <s v="Female"/>
    <s v="South"/>
    <s v="Chennai"/>
    <x v="3"/>
    <x v="33"/>
    <n v="4"/>
    <n v="4"/>
    <n v="88.31"/>
    <n v="0.38"/>
    <n v="308.14999999999998"/>
    <n v="28.01"/>
    <n v="9.0999999999999998E-2"/>
    <n v="51.4"/>
    <x v="0"/>
    <n v="3"/>
    <b v="1"/>
    <s v="Returned"/>
    <x v="0"/>
    <x v="1"/>
    <n v="5"/>
    <x v="2"/>
    <x v="31"/>
    <s v="26-35"/>
    <x v="1"/>
    <x v="0"/>
    <n v="1"/>
    <n v="1"/>
    <n v="0"/>
    <n v="1"/>
  </r>
  <r>
    <s v="ORD-01962"/>
    <d v="2022-05-16T00:00:00"/>
    <d v="2022-05-16T00:00:00"/>
    <s v="CUST39536"/>
    <s v="Sunita Rao"/>
    <n v="53"/>
    <n v="53"/>
    <s v="Female"/>
    <s v="Female"/>
    <s v="North"/>
    <s v="Ludhiana"/>
    <x v="4"/>
    <x v="29"/>
    <n v="6"/>
    <n v="6"/>
    <n v="308.33"/>
    <n v="0.17"/>
    <n v="2120.2800000000002"/>
    <n v="875.63"/>
    <n v="0.41299999999999998"/>
    <n v="48.94"/>
    <x v="2"/>
    <n v="4"/>
    <b v="0"/>
    <s v="Delivered"/>
    <x v="1"/>
    <x v="1"/>
    <n v="5"/>
    <x v="2"/>
    <x v="31"/>
    <s v="46-60"/>
    <x v="3"/>
    <x v="0"/>
    <n v="0"/>
    <n v="1"/>
    <n v="0"/>
    <n v="1"/>
  </r>
  <r>
    <s v="ORD-01963"/>
    <d v="2022-05-16T00:00:00"/>
    <d v="2022-05-16T00:00:00"/>
    <s v="CUST48981"/>
    <s v="Rahul Bhat"/>
    <n v="34"/>
    <n v="34"/>
    <s v="Female"/>
    <s v="Female"/>
    <s v="West"/>
    <s v="Ahmedabad"/>
    <x v="6"/>
    <x v="35"/>
    <n v="6"/>
    <n v="6"/>
    <n v="3595.66"/>
    <n v="0.08"/>
    <n v="28857.83"/>
    <n v="14157.85"/>
    <n v="0.49099999999999999"/>
    <n v="33.61"/>
    <x v="4"/>
    <n v="3"/>
    <b v="0"/>
    <s v="Delivered"/>
    <x v="1"/>
    <x v="1"/>
    <n v="5"/>
    <x v="2"/>
    <x v="31"/>
    <s v="26-35"/>
    <x v="2"/>
    <x v="0"/>
    <n v="0"/>
    <n v="1"/>
    <n v="0"/>
    <n v="1"/>
  </r>
  <r>
    <s v="ORD-01959"/>
    <d v="2022-05-16T00:00:00"/>
    <d v="2022-05-16T00:00:00"/>
    <s v="CUST38124"/>
    <s v="Amit Sharma"/>
    <n v="48"/>
    <n v="48"/>
    <s v="Female"/>
    <s v="Female"/>
    <s v="South"/>
    <s v="Hyderabad"/>
    <x v="0"/>
    <x v="16"/>
    <n v="1"/>
    <n v="1"/>
    <n v="2120.9299999999998"/>
    <n v="0.22"/>
    <n v="2475.08"/>
    <n v="882.31"/>
    <n v="0.35599999999999998"/>
    <n v="64.27"/>
    <x v="5"/>
    <n v="5"/>
    <b v="0"/>
    <s v="Delivered"/>
    <x v="1"/>
    <x v="1"/>
    <n v="5"/>
    <x v="2"/>
    <x v="31"/>
    <s v="46-60"/>
    <x v="0"/>
    <x v="0"/>
    <n v="0"/>
    <n v="1"/>
    <n v="0"/>
    <n v="1"/>
  </r>
  <r>
    <s v="ORD-01957"/>
    <d v="2022-05-15T00:00:00"/>
    <d v="2022-05-15T00:00:00"/>
    <s v="CUST64737"/>
    <s v="Rahul Kapoor"/>
    <n v="57"/>
    <n v="57"/>
    <s v="Other"/>
    <s v="Other"/>
    <s v="North"/>
    <s v="Amritsar"/>
    <x v="2"/>
    <x v="4"/>
    <n v="5"/>
    <n v="5"/>
    <n v="40573.07"/>
    <n v="0.31"/>
    <n v="232526.04"/>
    <n v="20245.060000000001"/>
    <n v="8.6999999999999994E-2"/>
    <n v="51.87"/>
    <x v="3"/>
    <n v="5"/>
    <b v="0"/>
    <s v="Delivered"/>
    <x v="1"/>
    <x v="1"/>
    <n v="5"/>
    <x v="2"/>
    <x v="31"/>
    <s v="46-60"/>
    <x v="1"/>
    <x v="0"/>
    <n v="0"/>
    <n v="1"/>
    <n v="0"/>
    <n v="1"/>
  </r>
  <r>
    <s v="ORD-01958"/>
    <d v="2022-05-15T00:00:00"/>
    <d v="2022-05-15T00:00:00"/>
    <s v="CUST44438"/>
    <s v="Rahul Mehta"/>
    <n v="27"/>
    <n v="27"/>
    <s v="Other"/>
    <s v="Other"/>
    <s v="West"/>
    <s v="Surat"/>
    <x v="3"/>
    <x v="14"/>
    <n v="7"/>
    <n v="7"/>
    <n v="92.16"/>
    <n v="0.12"/>
    <n v="864.08"/>
    <n v="53.74"/>
    <n v="6.2E-2"/>
    <n v="65.930000000000007"/>
    <x v="1"/>
    <m/>
    <b v="0"/>
    <s v="Delivered"/>
    <x v="1"/>
    <x v="10"/>
    <n v="2"/>
    <x v="2"/>
    <x v="31"/>
    <s v="26-35"/>
    <x v="3"/>
    <x v="0"/>
    <n v="0"/>
    <n v="1"/>
    <n v="0"/>
    <n v="1"/>
  </r>
  <r>
    <s v="ORD-01956"/>
    <d v="2022-05-15T00:00:00"/>
    <d v="2022-05-15T00:00:00"/>
    <s v="CUST35857"/>
    <s v="Nisha Patel"/>
    <n v="48"/>
    <n v="48"/>
    <s v="Other"/>
    <s v="Other"/>
    <s v="East"/>
    <s v="Kolkata"/>
    <x v="0"/>
    <x v="0"/>
    <n v="2"/>
    <n v="2"/>
    <n v="722.06"/>
    <n v="0.2"/>
    <n v="2091.67"/>
    <n v="471.88"/>
    <n v="0.22600000000000001"/>
    <n v="87.98"/>
    <x v="4"/>
    <n v="5"/>
    <b v="0"/>
    <s v="Shipped"/>
    <x v="4"/>
    <x v="0"/>
    <n v="3"/>
    <x v="2"/>
    <x v="31"/>
    <s v="46-60"/>
    <x v="3"/>
    <x v="0"/>
    <n v="0"/>
    <n v="0"/>
    <n v="0"/>
    <n v="1"/>
  </r>
  <r>
    <s v="ORD-01955"/>
    <d v="2022-05-14T00:00:00"/>
    <d v="2022-05-14T00:00:00"/>
    <s v="CUST76793"/>
    <s v="Arjun Iyer"/>
    <n v="28"/>
    <n v="28"/>
    <s v="Male"/>
    <s v="Male"/>
    <s v="Central"/>
    <s v="Bhopal"/>
    <x v="2"/>
    <x v="11"/>
    <n v="4"/>
    <n v="4"/>
    <n v="17943.13"/>
    <n v="0.05"/>
    <n v="95732.21"/>
    <n v="10497.7"/>
    <n v="0.11"/>
    <n v="76.28"/>
    <x v="5"/>
    <n v="5"/>
    <b v="0"/>
    <s v="Delivered"/>
    <x v="1"/>
    <x v="7"/>
    <m/>
    <x v="2"/>
    <x v="31"/>
    <s v="26-35"/>
    <x v="2"/>
    <x v="0"/>
    <n v="0"/>
    <n v="1"/>
    <n v="0"/>
    <n v="1"/>
  </r>
  <r>
    <s v="ORD-01954"/>
    <d v="2022-05-14T00:00:00"/>
    <d v="2022-05-14T00:00:00"/>
    <s v="CUST34853"/>
    <s v="Sanjay Das"/>
    <n v="29"/>
    <n v="29"/>
    <s v="Other"/>
    <s v="Other"/>
    <s v="West"/>
    <s v="Surat"/>
    <x v="3"/>
    <x v="33"/>
    <n v="5"/>
    <n v="5"/>
    <n v="218.21"/>
    <n v="0.33"/>
    <n v="1300.18"/>
    <n v="113.46"/>
    <n v="8.6999999999999994E-2"/>
    <n v="55.11"/>
    <x v="2"/>
    <n v="5"/>
    <b v="0"/>
    <s v="Shipped"/>
    <x v="4"/>
    <x v="9"/>
    <n v="9"/>
    <x v="2"/>
    <x v="31"/>
    <s v="26-35"/>
    <x v="1"/>
    <x v="0"/>
    <n v="0"/>
    <n v="0"/>
    <n v="0"/>
    <n v="1"/>
  </r>
  <r>
    <s v="ORD-01952"/>
    <d v="2022-05-13T00:00:00"/>
    <d v="2022-05-13T00:00:00"/>
    <s v="CUST78875"/>
    <s v="Nikhil Mishra"/>
    <n v="44"/>
    <n v="44"/>
    <s v="Male"/>
    <s v="Male"/>
    <s v="East"/>
    <s v="Patna"/>
    <x v="3"/>
    <x v="40"/>
    <n v="3"/>
    <n v="3"/>
    <n v="284.88"/>
    <n v="0.26"/>
    <n v="817.39"/>
    <n v="50.93"/>
    <n v="6.2E-2"/>
    <n v="105.48"/>
    <x v="3"/>
    <n v="3"/>
    <b v="1"/>
    <s v="Returned"/>
    <x v="0"/>
    <x v="3"/>
    <n v="10"/>
    <x v="2"/>
    <x v="31"/>
    <s v="36-45"/>
    <x v="0"/>
    <x v="0"/>
    <n v="1"/>
    <n v="1"/>
    <n v="0"/>
    <n v="1"/>
  </r>
  <r>
    <s v="ORD-01953"/>
    <d v="2022-05-13T00:00:00"/>
    <d v="2022-05-13T00:00:00"/>
    <s v="CUST12422"/>
    <s v="Nikhil Kumar"/>
    <n v="33"/>
    <n v="33"/>
    <s v="Female"/>
    <s v="Female"/>
    <s v="North"/>
    <s v="Chandigarh"/>
    <x v="4"/>
    <x v="27"/>
    <n v="8"/>
    <n v="8"/>
    <n v="941.99"/>
    <n v="0.39"/>
    <n v="6393.22"/>
    <n v="2237.36"/>
    <n v="0.35"/>
    <n v="56.26"/>
    <x v="0"/>
    <n v="1"/>
    <b v="1"/>
    <s v="Returned"/>
    <x v="0"/>
    <x v="9"/>
    <n v="9"/>
    <x v="2"/>
    <x v="31"/>
    <s v="26-35"/>
    <x v="1"/>
    <x v="0"/>
    <n v="1"/>
    <n v="1"/>
    <n v="0"/>
    <n v="1"/>
  </r>
  <r>
    <s v="ORD-01949"/>
    <d v="2022-05-11T00:00:00"/>
    <d v="2022-05-11T00:00:00"/>
    <s v="CUST55786"/>
    <s v="Deepa Mehta"/>
    <n v="20"/>
    <n v="20"/>
    <s v="Female"/>
    <s v="Female"/>
    <s v="South"/>
    <s v="Chennai"/>
    <x v="0"/>
    <x v="0"/>
    <n v="6"/>
    <n v="6"/>
    <n v="2429.19"/>
    <n v="0.34"/>
    <n v="14916.43"/>
    <n v="8055.68"/>
    <n v="0.54"/>
    <n v="40.450000000000003"/>
    <x v="3"/>
    <n v="2"/>
    <b v="0"/>
    <s v="Delivered"/>
    <x v="1"/>
    <x v="3"/>
    <n v="10"/>
    <x v="2"/>
    <x v="31"/>
    <s v="18-25"/>
    <x v="1"/>
    <x v="0"/>
    <n v="0"/>
    <n v="1"/>
    <n v="0"/>
    <n v="1"/>
  </r>
  <r>
    <s v="ORD-01950"/>
    <d v="2022-05-11T00:00:00"/>
    <d v="2022-05-11T00:00:00"/>
    <s v="CUST82536"/>
    <s v="Sanjay Bose"/>
    <n v="17"/>
    <n v="17"/>
    <s v="Female"/>
    <s v="Female"/>
    <s v="West"/>
    <s v="Mumbai"/>
    <x v="3"/>
    <x v="40"/>
    <n v="8"/>
    <n v="8"/>
    <n v="186.85"/>
    <n v="0.28000000000000003"/>
    <n v="1720.56"/>
    <n v="141.72999999999999"/>
    <n v="8.2000000000000003E-2"/>
    <n v="50.9"/>
    <x v="5"/>
    <n v="1"/>
    <b v="0"/>
    <s v="Cancelled"/>
    <x v="3"/>
    <x v="6"/>
    <n v="6"/>
    <x v="2"/>
    <x v="31"/>
    <s v="&lt;18"/>
    <x v="0"/>
    <x v="0"/>
    <n v="0"/>
    <n v="0"/>
    <n v="1"/>
    <n v="1"/>
  </r>
  <r>
    <s v="ORD-01951"/>
    <d v="2022-05-11T00:00:00"/>
    <d v="2022-05-11T00:00:00"/>
    <s v="CUST38752"/>
    <s v="Pooja Sharma"/>
    <n v="52"/>
    <n v="52"/>
    <s v="Female"/>
    <s v="Female"/>
    <s v="South"/>
    <s v="Bangalore"/>
    <x v="6"/>
    <x v="23"/>
    <n v="5"/>
    <n v="5"/>
    <n v="3102.98"/>
    <n v="0.11"/>
    <n v="20951.580000000002"/>
    <n v="8948.8799999999992"/>
    <n v="0.42699999999999999"/>
    <n v="34.130000000000003"/>
    <x v="3"/>
    <n v="5"/>
    <b v="0"/>
    <s v="Delivered"/>
    <x v="1"/>
    <x v="5"/>
    <n v="8"/>
    <x v="2"/>
    <x v="31"/>
    <s v="46-60"/>
    <x v="3"/>
    <x v="0"/>
    <n v="0"/>
    <n v="1"/>
    <n v="0"/>
    <n v="1"/>
  </r>
  <r>
    <s v="ORD-01948"/>
    <d v="2022-05-10T00:00:00"/>
    <d v="2022-05-10T00:00:00"/>
    <s v="CUST73300"/>
    <s v="Nikhil Singh"/>
    <n v="22"/>
    <n v="22"/>
    <s v="Female"/>
    <s v="Female"/>
    <s v="West"/>
    <s v="Surat"/>
    <x v="1"/>
    <x v="34"/>
    <n v="4"/>
    <n v="4"/>
    <n v="18771.18"/>
    <n v="0.12"/>
    <n v="90435.12"/>
    <n v="21095.21"/>
    <n v="0.23300000000000001"/>
    <n v="68.930000000000007"/>
    <x v="4"/>
    <n v="5"/>
    <b v="0"/>
    <s v="Delivered"/>
    <x v="1"/>
    <x v="2"/>
    <n v="1"/>
    <x v="2"/>
    <x v="31"/>
    <s v="18-25"/>
    <x v="3"/>
    <x v="0"/>
    <n v="0"/>
    <n v="1"/>
    <n v="0"/>
    <n v="1"/>
  </r>
  <r>
    <s v="ORD-01947"/>
    <d v="2022-05-10T00:00:00"/>
    <d v="2022-05-10T00:00:00"/>
    <s v="CUST34455"/>
    <s v="Meera Rao"/>
    <n v="35"/>
    <n v="35"/>
    <s v="Male"/>
    <s v="Male"/>
    <s v="South"/>
    <s v="Kochi"/>
    <x v="5"/>
    <x v="12"/>
    <n v="3"/>
    <n v="3"/>
    <n v="9576.43"/>
    <n v="0.23"/>
    <n v="35621.919999999998"/>
    <n v="9543.5"/>
    <n v="0.26800000000000002"/>
    <n v="20.04"/>
    <x v="3"/>
    <n v="2"/>
    <b v="0"/>
    <s v="Delivered"/>
    <x v="1"/>
    <x v="10"/>
    <n v="2"/>
    <x v="2"/>
    <x v="31"/>
    <s v="26-35"/>
    <x v="0"/>
    <x v="0"/>
    <n v="0"/>
    <n v="1"/>
    <n v="0"/>
    <n v="1"/>
  </r>
  <r>
    <s v="ORD-01946"/>
    <d v="2022-05-09T00:00:00"/>
    <d v="2022-05-09T00:00:00"/>
    <s v="CUST58038"/>
    <s v="Arjun Joshi"/>
    <n v="43"/>
    <n v="43"/>
    <s v="Other"/>
    <s v="Other"/>
    <s v="West"/>
    <s v="Pune"/>
    <x v="3"/>
    <x v="25"/>
    <n v="10"/>
    <n v="10"/>
    <n v="378.93"/>
    <n v="0.36"/>
    <n v="3399.01"/>
    <n v="209.1"/>
    <n v="6.2E-2"/>
    <n v="60.05"/>
    <x v="2"/>
    <n v="1"/>
    <b v="0"/>
    <s v="Delivered"/>
    <x v="1"/>
    <x v="2"/>
    <n v="1"/>
    <x v="2"/>
    <x v="31"/>
    <s v="36-45"/>
    <x v="1"/>
    <x v="0"/>
    <n v="0"/>
    <n v="1"/>
    <n v="0"/>
    <n v="1"/>
  </r>
  <r>
    <s v="ORD-01942"/>
    <d v="2022-05-08T00:00:00"/>
    <d v="2022-05-08T00:00:00"/>
    <s v="CUST68557"/>
    <s v="Sunita Patel"/>
    <n v="43"/>
    <n v="43"/>
    <s v="Male"/>
    <s v="Male"/>
    <s v="North"/>
    <s v="Amritsar"/>
    <x v="4"/>
    <x v="29"/>
    <n v="6"/>
    <n v="6"/>
    <n v="1175.95"/>
    <n v="0.21"/>
    <n v="6295.77"/>
    <n v="2412.9499999999998"/>
    <n v="0.38300000000000001"/>
    <n v="48.24"/>
    <x v="3"/>
    <n v="1"/>
    <b v="0"/>
    <s v="Delivered"/>
    <x v="1"/>
    <x v="5"/>
    <n v="8"/>
    <x v="2"/>
    <x v="31"/>
    <s v="36-45"/>
    <x v="0"/>
    <x v="0"/>
    <n v="0"/>
    <n v="1"/>
    <n v="0"/>
    <n v="1"/>
  </r>
  <r>
    <s v="ORD-01945"/>
    <d v="2022-05-08T00:00:00"/>
    <d v="2022-05-08T00:00:00"/>
    <s v="CUST15198"/>
    <s v="Aarav Bhat"/>
    <n v="33"/>
    <n v="33"/>
    <s v="Other"/>
    <s v="Other"/>
    <s v="Central"/>
    <s v="Nagpur"/>
    <x v="6"/>
    <x v="24"/>
    <n v="7"/>
    <n v="7"/>
    <n v="607.95000000000005"/>
    <n v="0.38"/>
    <n v="3644.03"/>
    <n v="1026.0999999999999"/>
    <n v="0.28199999999999997"/>
    <n v="64.63"/>
    <x v="4"/>
    <n v="3"/>
    <b v="0"/>
    <s v="Delivered"/>
    <x v="1"/>
    <x v="2"/>
    <n v="1"/>
    <x v="2"/>
    <x v="31"/>
    <s v="26-35"/>
    <x v="1"/>
    <x v="0"/>
    <n v="0"/>
    <n v="1"/>
    <n v="0"/>
    <n v="1"/>
  </r>
  <r>
    <s v="ORD-01943"/>
    <d v="2022-05-08T00:00:00"/>
    <d v="2022-05-08T00:00:00"/>
    <s v="CUST27635"/>
    <s v="Arjun Chatterjee"/>
    <n v="36"/>
    <n v="36"/>
    <s v="Female"/>
    <s v="Female"/>
    <s v="West"/>
    <s v="Ahmedabad"/>
    <x v="5"/>
    <x v="12"/>
    <n v="4"/>
    <n v="4"/>
    <n v="9134.3700000000008"/>
    <n v="0.28999999999999998"/>
    <n v="34788.58"/>
    <n v="8944.34"/>
    <n v="0.25700000000000001"/>
    <n v="65.47"/>
    <x v="4"/>
    <n v="5"/>
    <b v="0"/>
    <s v="Delivered"/>
    <x v="1"/>
    <x v="4"/>
    <n v="4"/>
    <x v="2"/>
    <x v="31"/>
    <s v="36-45"/>
    <x v="0"/>
    <x v="0"/>
    <n v="0"/>
    <n v="1"/>
    <n v="0"/>
    <n v="1"/>
  </r>
  <r>
    <s v="ORD-01944"/>
    <d v="2022-05-08T00:00:00"/>
    <d v="2022-05-08T00:00:00"/>
    <s v="CUST18548"/>
    <s v="Rahul Bose"/>
    <n v="31"/>
    <n v="31"/>
    <s v="Male"/>
    <s v="Male"/>
    <s v="East"/>
    <s v="Guwahati"/>
    <x v="0"/>
    <x v="15"/>
    <n v="4"/>
    <n v="4"/>
    <n v="1176.04"/>
    <n v="0.18"/>
    <n v="6347.47"/>
    <n v="2342.58"/>
    <n v="0.36899999999999999"/>
    <n v="88.08"/>
    <x v="4"/>
    <n v="4"/>
    <b v="0"/>
    <s v="Delivered"/>
    <x v="1"/>
    <x v="6"/>
    <n v="6"/>
    <x v="2"/>
    <x v="31"/>
    <s v="26-35"/>
    <x v="3"/>
    <x v="0"/>
    <n v="0"/>
    <n v="1"/>
    <n v="0"/>
    <n v="1"/>
  </r>
  <r>
    <s v="ORD-01940"/>
    <d v="2022-05-06T00:00:00"/>
    <d v="2022-05-06T00:00:00"/>
    <s v="CUST29935"/>
    <s v="Sanjay Mishra"/>
    <n v="30"/>
    <n v="30"/>
    <s v="Female"/>
    <s v="Female"/>
    <s v="West"/>
    <s v="Surat"/>
    <x v="0"/>
    <x v="15"/>
    <n v="8"/>
    <n v="8"/>
    <n v="2364.86"/>
    <n v="0.15"/>
    <n v="20195.66"/>
    <n v="11817.43"/>
    <n v="0.58499999999999996"/>
    <n v="58.27"/>
    <x v="5"/>
    <n v="5"/>
    <b v="0"/>
    <s v="Delivered"/>
    <x v="1"/>
    <x v="1"/>
    <n v="5"/>
    <x v="2"/>
    <x v="31"/>
    <s v="26-35"/>
    <x v="3"/>
    <x v="0"/>
    <n v="0"/>
    <n v="1"/>
    <n v="0"/>
    <n v="1"/>
  </r>
  <r>
    <s v="ORD-01941"/>
    <d v="2022-05-06T00:00:00"/>
    <d v="2022-05-06T00:00:00"/>
    <s v="CUST72548"/>
    <s v="Vikram Verma"/>
    <n v="40"/>
    <n v="40"/>
    <s v="Female"/>
    <s v="Female"/>
    <s v="Central"/>
    <s v="Bhopal"/>
    <x v="0"/>
    <x v="0"/>
    <n v="5"/>
    <n v="5"/>
    <n v="663.74"/>
    <n v="0.09"/>
    <n v="4621.5200000000004"/>
    <n v="2166.11"/>
    <n v="0.46899999999999997"/>
    <n v="60.08"/>
    <x v="2"/>
    <n v="2"/>
    <b v="0"/>
    <s v="Delivered"/>
    <x v="1"/>
    <x v="4"/>
    <n v="4"/>
    <x v="2"/>
    <x v="31"/>
    <s v="36-45"/>
    <x v="2"/>
    <x v="0"/>
    <n v="0"/>
    <n v="1"/>
    <n v="0"/>
    <n v="1"/>
  </r>
  <r>
    <s v="ORD-01937"/>
    <d v="2022-05-05T00:00:00"/>
    <d v="2022-05-05T00:00:00"/>
    <s v="CUST01091"/>
    <s v="Sunita Das"/>
    <n v="32"/>
    <n v="32"/>
    <s v="Male"/>
    <s v="Male"/>
    <s v="West"/>
    <s v="Pune"/>
    <x v="0"/>
    <x v="16"/>
    <n v="3"/>
    <n v="3"/>
    <n v="1685.48"/>
    <n v="0.05"/>
    <n v="6564.17"/>
    <n v="3034.89"/>
    <n v="0.46200000000000002"/>
    <n v="79.19"/>
    <x v="5"/>
    <n v="1"/>
    <b v="0"/>
    <s v="Cancelled"/>
    <x v="3"/>
    <x v="2"/>
    <n v="1"/>
    <x v="2"/>
    <x v="31"/>
    <s v="26-35"/>
    <x v="2"/>
    <x v="0"/>
    <n v="0"/>
    <n v="0"/>
    <n v="1"/>
    <n v="1"/>
  </r>
  <r>
    <s v="ORD-01939"/>
    <d v="2022-05-05T00:00:00"/>
    <d v="2022-05-05T00:00:00"/>
    <s v="CUST93870"/>
    <s v="Rohan Joshi"/>
    <n v="18"/>
    <n v="18"/>
    <s v="F"/>
    <s v="Female"/>
    <s v="Central"/>
    <s v="Raipur"/>
    <x v="4"/>
    <x v="29"/>
    <n v="3"/>
    <n v="3"/>
    <n v="536.6"/>
    <m/>
    <n v="2368.96"/>
    <n v="1137.0999999999999"/>
    <n v="0.48"/>
    <n v="73.3"/>
    <x v="4"/>
    <n v="3"/>
    <b v="0"/>
    <s v="Pending"/>
    <x v="2"/>
    <x v="6"/>
    <n v="6"/>
    <x v="2"/>
    <x v="31"/>
    <s v="18-25"/>
    <x v="5"/>
    <x v="0"/>
    <n v="0"/>
    <n v="0"/>
    <n v="0"/>
    <n v="1"/>
  </r>
  <r>
    <s v="ORD-01938"/>
    <s v="May 05, 2022"/>
    <d v="2022-05-05T00:00:00"/>
    <s v="CUST09891"/>
    <s v="Ananya Rao"/>
    <n v="42"/>
    <n v="42"/>
    <s v="Female"/>
    <s v="Female"/>
    <s v="Central"/>
    <s v="Indore"/>
    <x v="4"/>
    <x v="8"/>
    <n v="7"/>
    <n v="7"/>
    <n v="1019.7"/>
    <n v="0.33"/>
    <n v="6327.55"/>
    <n v="3242.6"/>
    <n v="0.51200000000000001"/>
    <n v="49.01"/>
    <x v="2"/>
    <n v="5"/>
    <b v="0"/>
    <s v="Delivered"/>
    <x v="1"/>
    <x v="6"/>
    <n v="6"/>
    <x v="2"/>
    <x v="31"/>
    <s v="36-45"/>
    <x v="1"/>
    <x v="0"/>
    <n v="0"/>
    <n v="1"/>
    <n v="0"/>
    <n v="1"/>
  </r>
  <r>
    <s v="ORD-01936"/>
    <d v="2022-05-05T00:00:00"/>
    <d v="2022-05-05T00:00:00"/>
    <s v="CUST63093"/>
    <s v="Nikhil Gupta"/>
    <n v="35"/>
    <n v="35"/>
    <s v="Other"/>
    <s v="Other"/>
    <s v="West"/>
    <s v="Mumbai"/>
    <x v="2"/>
    <x v="17"/>
    <n v="4"/>
    <n v="4"/>
    <n v="35805.64"/>
    <n v="0.22"/>
    <n v="175898.51"/>
    <n v="16761.62"/>
    <n v="9.5000000000000001E-2"/>
    <n v="64.56"/>
    <x v="4"/>
    <n v="2"/>
    <b v="0"/>
    <s v="Cancelled"/>
    <x v="3"/>
    <x v="9"/>
    <n v="9"/>
    <x v="2"/>
    <x v="31"/>
    <s v="26-35"/>
    <x v="0"/>
    <x v="0"/>
    <n v="0"/>
    <n v="0"/>
    <n v="1"/>
    <n v="1"/>
  </r>
  <r>
    <s v="ORD-01935"/>
    <s v="May 04, 2022"/>
    <d v="2022-05-04T00:00:00"/>
    <s v="CUST62118"/>
    <s v="Deepa Kumar"/>
    <n v="34"/>
    <n v="34"/>
    <s v="Female"/>
    <s v="Female"/>
    <s v="North"/>
    <s v="Chandigarh"/>
    <x v="3"/>
    <x v="33"/>
    <n v="6"/>
    <n v="6"/>
    <n v="429.91"/>
    <n v="0.13"/>
    <n v="2947.93"/>
    <n v="145.44999999999999"/>
    <n v="4.9000000000000002E-2"/>
    <n v="42.69"/>
    <x v="5"/>
    <n v="5"/>
    <b v="0"/>
    <s v="Delivered"/>
    <x v="1"/>
    <x v="0"/>
    <n v="3"/>
    <x v="2"/>
    <x v="31"/>
    <s v="26-35"/>
    <x v="3"/>
    <x v="0"/>
    <n v="0"/>
    <n v="1"/>
    <n v="0"/>
    <n v="1"/>
  </r>
  <r>
    <s v="ORD-01934"/>
    <d v="2022-05-04T00:00:00"/>
    <d v="2022-05-04T00:00:00"/>
    <s v="CUST13888"/>
    <s v="Nikhil Verma"/>
    <n v="14"/>
    <n v="14"/>
    <s v="Female"/>
    <s v="Female"/>
    <s v="East"/>
    <s v="Bhubaneswar"/>
    <x v="6"/>
    <x v="37"/>
    <n v="1"/>
    <n v="1"/>
    <n v="487.63"/>
    <n v="0.12"/>
    <n v="645.70000000000005"/>
    <n v="264.52"/>
    <n v="0.41"/>
    <n v="80.56"/>
    <x v="4"/>
    <n v="3"/>
    <b v="0"/>
    <s v="Shipped"/>
    <x v="4"/>
    <x v="6"/>
    <n v="6"/>
    <x v="2"/>
    <x v="31"/>
    <s v="&lt;18"/>
    <x v="3"/>
    <x v="0"/>
    <n v="0"/>
    <n v="0"/>
    <n v="0"/>
    <n v="1"/>
  </r>
  <r>
    <s v="ORD-01933"/>
    <s v="May 03, 2022"/>
    <d v="2022-05-03T00:00:00"/>
    <s v="CUST20246"/>
    <s v="Amit Singh"/>
    <n v="45"/>
    <n v="45"/>
    <s v="Male"/>
    <s v="Male"/>
    <s v="Central"/>
    <s v="Raipur"/>
    <x v="0"/>
    <x v="38"/>
    <n v="5"/>
    <n v="5"/>
    <n v="434.1"/>
    <n v="0.36"/>
    <n v="2157.36"/>
    <n v="864.87"/>
    <n v="0.40100000000000002"/>
    <n v="41.13"/>
    <x v="3"/>
    <n v="4"/>
    <b v="0"/>
    <s v="Delivered"/>
    <x v="1"/>
    <x v="8"/>
    <n v="7"/>
    <x v="2"/>
    <x v="31"/>
    <s v="36-45"/>
    <x v="1"/>
    <x v="0"/>
    <n v="0"/>
    <n v="1"/>
    <n v="0"/>
    <n v="1"/>
  </r>
  <r>
    <s v="ORD-01931"/>
    <d v="2022-05-03T00:00:00"/>
    <d v="2022-05-03T00:00:00"/>
    <s v="CUST56329"/>
    <s v="Amit Shah"/>
    <n v="36"/>
    <n v="36"/>
    <s v="Other"/>
    <s v="Other"/>
    <s v="Central"/>
    <s v="Indore"/>
    <x v="2"/>
    <x v="17"/>
    <n v="9"/>
    <n v="9"/>
    <n v="58361.52"/>
    <n v="0.14000000000000001"/>
    <n v="656523.77"/>
    <n v="75288.800000000003"/>
    <n v="0.115"/>
    <n v="48.7"/>
    <x v="1"/>
    <n v="3"/>
    <b v="0"/>
    <s v="Delivered"/>
    <x v="1"/>
    <x v="6"/>
    <n v="6"/>
    <x v="2"/>
    <x v="31"/>
    <s v="36-45"/>
    <x v="3"/>
    <x v="0"/>
    <n v="0"/>
    <n v="1"/>
    <n v="0"/>
    <n v="1"/>
  </r>
  <r>
    <s v="ORD-01930"/>
    <d v="2022-05-03T00:00:00"/>
    <d v="2022-05-03T00:00:00"/>
    <s v="CUST18686"/>
    <s v="Nisha Nair"/>
    <n v="31"/>
    <n v="31"/>
    <s v="Male"/>
    <s v="Male"/>
    <s v="West"/>
    <s v="Pune"/>
    <x v="2"/>
    <x v="11"/>
    <n v="6"/>
    <n v="6"/>
    <n v="38455.1"/>
    <n v="0.3"/>
    <n v="229987.15"/>
    <n v="31419.38"/>
    <n v="0.13700000000000001"/>
    <n v="73.75"/>
    <x v="2"/>
    <m/>
    <b v="0"/>
    <s v="Delivered"/>
    <x v="1"/>
    <x v="3"/>
    <n v="10"/>
    <x v="2"/>
    <x v="31"/>
    <s v="26-35"/>
    <x v="0"/>
    <x v="0"/>
    <n v="0"/>
    <n v="1"/>
    <n v="0"/>
    <n v="1"/>
  </r>
  <r>
    <s v="ORD-01932"/>
    <d v="2022-05-03T00:00:00"/>
    <d v="2022-05-03T00:00:00"/>
    <s v="CUST81283"/>
    <s v="Kavya Joshi"/>
    <n v="54"/>
    <n v="54"/>
    <s v="Female"/>
    <s v="Female"/>
    <s v="Central"/>
    <s v="Nagpur"/>
    <x v="1"/>
    <x v="3"/>
    <n v="8"/>
    <n v="8"/>
    <n v="31153.02"/>
    <n v="0.2"/>
    <n v="268467.06"/>
    <n v="50396.19"/>
    <n v="0.188"/>
    <n v="31.05"/>
    <x v="0"/>
    <n v="1"/>
    <b v="0"/>
    <s v="Delivered"/>
    <x v="1"/>
    <x v="8"/>
    <n v="7"/>
    <x v="2"/>
    <x v="31"/>
    <s v="46-60"/>
    <x v="3"/>
    <x v="0"/>
    <n v="0"/>
    <n v="1"/>
    <n v="0"/>
    <n v="1"/>
  </r>
  <r>
    <s v="ORD-01926"/>
    <d v="2022-05-02T00:00:00"/>
    <d v="2022-05-02T00:00:00"/>
    <s v="CUST98569"/>
    <s v="Amit Joshi"/>
    <n v="29"/>
    <n v="29"/>
    <s v="Female"/>
    <s v="Female"/>
    <s v="West"/>
    <s v="Mumbai"/>
    <x v="0"/>
    <x v="19"/>
    <n v="4"/>
    <n v="4"/>
    <n v="1147.98"/>
    <n v="0.2"/>
    <n v="6361.05"/>
    <n v="3168.26"/>
    <n v="0.498"/>
    <n v="65.040000000000006"/>
    <x v="2"/>
    <n v="4"/>
    <b v="0"/>
    <s v="Shipped"/>
    <x v="4"/>
    <x v="0"/>
    <n v="3"/>
    <x v="2"/>
    <x v="31"/>
    <s v="26-35"/>
    <x v="3"/>
    <x v="0"/>
    <n v="0"/>
    <n v="0"/>
    <n v="0"/>
    <n v="1"/>
  </r>
  <r>
    <s v="ORD-01927"/>
    <d v="2022-05-02T00:00:00"/>
    <d v="2022-05-02T00:00:00"/>
    <s v="CUST95099"/>
    <s v="Nisha Verma"/>
    <n v="23"/>
    <n v="23"/>
    <s v="Other"/>
    <s v="Other"/>
    <s v="West"/>
    <s v="Pune"/>
    <x v="6"/>
    <x v="13"/>
    <n v="9"/>
    <n v="9"/>
    <n v="2847.87"/>
    <n v="0.1"/>
    <n v="33393.53"/>
    <n v="12191.27"/>
    <n v="0.36499999999999999"/>
    <n v="82.56"/>
    <x v="5"/>
    <n v="2"/>
    <b v="0"/>
    <s v="Cancelled"/>
    <x v="3"/>
    <x v="2"/>
    <n v="1"/>
    <x v="2"/>
    <x v="31"/>
    <s v="18-25"/>
    <x v="2"/>
    <x v="0"/>
    <n v="0"/>
    <n v="0"/>
    <n v="1"/>
    <n v="1"/>
  </r>
  <r>
    <s v="ORD-01929"/>
    <d v="2022-05-02T00:00:00"/>
    <d v="2022-05-02T00:00:00"/>
    <s v="CUST34607"/>
    <s v="Amit Das"/>
    <n v="15"/>
    <n v="15"/>
    <s v="Other"/>
    <s v="Other"/>
    <s v="East"/>
    <s v="Guwahati"/>
    <x v="1"/>
    <x v="20"/>
    <n v="3"/>
    <n v="3"/>
    <n v="20759.259999999998"/>
    <n v="0.28000000000000003"/>
    <n v="64376.44"/>
    <n v="13716.94"/>
    <n v="0.21299999999999999"/>
    <n v="81.77"/>
    <x v="4"/>
    <n v="3"/>
    <b v="0"/>
    <s v="Delivered"/>
    <x v="1"/>
    <x v="3"/>
    <n v="10"/>
    <x v="2"/>
    <x v="31"/>
    <s v="&lt;18"/>
    <x v="0"/>
    <x v="0"/>
    <n v="0"/>
    <n v="1"/>
    <n v="0"/>
    <n v="1"/>
  </r>
  <r>
    <s v="ORD-01928"/>
    <d v="2022-05-02T00:00:00"/>
    <d v="2022-05-02T00:00:00"/>
    <s v="CUST06307"/>
    <s v="Ananya Reddy"/>
    <n v="56"/>
    <n v="56"/>
    <s v="Male"/>
    <s v="Male"/>
    <s v="South"/>
    <s v="Bangalore"/>
    <x v="5"/>
    <x v="10"/>
    <n v="1"/>
    <n v="1"/>
    <n v="9069.14"/>
    <n v="0.28999999999999998"/>
    <n v="8752.76"/>
    <n v="1861.72"/>
    <n v="0.21299999999999999"/>
    <n v="32.619999999999997"/>
    <x v="5"/>
    <n v="4"/>
    <b v="0"/>
    <s v="Pending"/>
    <x v="2"/>
    <x v="1"/>
    <n v="5"/>
    <x v="2"/>
    <x v="31"/>
    <s v="46-60"/>
    <x v="0"/>
    <x v="0"/>
    <n v="0"/>
    <n v="0"/>
    <n v="0"/>
    <n v="1"/>
  </r>
  <r>
    <s v="ORD-01925"/>
    <s v="May 01, 2022"/>
    <d v="2022-05-01T00:00:00"/>
    <s v="CUST73689"/>
    <s v="Meera Chatterjee"/>
    <n v="41"/>
    <n v="41"/>
    <s v="Male"/>
    <s v="Male"/>
    <s v="South"/>
    <s v="Kochi"/>
    <x v="6"/>
    <x v="23"/>
    <n v="9"/>
    <n v="9"/>
    <n v="3373.39"/>
    <n v="0.02"/>
    <n v="45729.43"/>
    <n v="18565.86"/>
    <n v="0.40600000000000003"/>
    <n v="73.180000000000007"/>
    <x v="1"/>
    <n v="2"/>
    <b v="0"/>
    <s v="Delivered"/>
    <x v="1"/>
    <x v="4"/>
    <n v="4"/>
    <x v="2"/>
    <x v="31"/>
    <s v="36-45"/>
    <x v="2"/>
    <x v="0"/>
    <n v="0"/>
    <n v="1"/>
    <n v="0"/>
    <n v="1"/>
  </r>
  <r>
    <s v="ORD-01924"/>
    <d v="2022-04-30T00:00:00"/>
    <d v="2022-04-30T00:00:00"/>
    <s v="CUST39294"/>
    <s v="Amit Reddy"/>
    <n v="30"/>
    <n v="30"/>
    <s v="Female"/>
    <s v="Female"/>
    <s v="South"/>
    <s v="Chennai"/>
    <x v="3"/>
    <x v="5"/>
    <n v="1"/>
    <n v="1"/>
    <n v="306.95999999999998"/>
    <n v="0.37"/>
    <n v="278.33"/>
    <n v="24.24"/>
    <n v="8.6999999999999994E-2"/>
    <n v="44.4"/>
    <x v="3"/>
    <n v="1"/>
    <b v="0"/>
    <s v="Delivered"/>
    <x v="1"/>
    <x v="0"/>
    <n v="3"/>
    <x v="2"/>
    <x v="32"/>
    <s v="26-35"/>
    <x v="1"/>
    <x v="0"/>
    <n v="0"/>
    <n v="1"/>
    <n v="0"/>
    <n v="1"/>
  </r>
  <r>
    <s v="ORD-01923"/>
    <d v="2022-04-30T00:00:00"/>
    <d v="2022-04-30T00:00:00"/>
    <s v="CUST85826"/>
    <s v="Kavya Mishra"/>
    <n v="51"/>
    <n v="51"/>
    <s v="Male"/>
    <s v="Male"/>
    <s v="West"/>
    <s v="Surat"/>
    <x v="3"/>
    <x v="40"/>
    <n v="1"/>
    <n v="1"/>
    <n v="478.65"/>
    <n v="0.01"/>
    <n v="646.28"/>
    <n v="61.75"/>
    <n v="9.6000000000000002E-2"/>
    <n v="46.06"/>
    <x v="0"/>
    <n v="3"/>
    <b v="0"/>
    <s v="Cancelled"/>
    <x v="3"/>
    <x v="2"/>
    <n v="1"/>
    <x v="2"/>
    <x v="32"/>
    <s v="46-60"/>
    <x v="2"/>
    <x v="0"/>
    <n v="0"/>
    <n v="0"/>
    <n v="1"/>
    <n v="1"/>
  </r>
  <r>
    <s v="ORD-01922"/>
    <d v="2022-04-30T00:00:00"/>
    <d v="2022-04-30T00:00:00"/>
    <s v="CUST64561"/>
    <s v="Deepa Das"/>
    <n v="55"/>
    <n v="55"/>
    <s v="Other"/>
    <s v="Other"/>
    <s v="South"/>
    <s v="Hyderabad"/>
    <x v="3"/>
    <x v="25"/>
    <n v="1"/>
    <n v="1"/>
    <n v="116.8"/>
    <n v="0.34"/>
    <n v="98.72"/>
    <n v="7.87"/>
    <n v="0.08"/>
    <n v="74.41"/>
    <x v="2"/>
    <n v="4"/>
    <b v="0"/>
    <s v="Delivered"/>
    <x v="1"/>
    <x v="0"/>
    <n v="3"/>
    <x v="2"/>
    <x v="32"/>
    <s v="46-60"/>
    <x v="1"/>
    <x v="0"/>
    <n v="0"/>
    <n v="1"/>
    <n v="0"/>
    <n v="1"/>
  </r>
  <r>
    <s v="ORD-01920"/>
    <d v="2022-04-29T00:00:00"/>
    <d v="2022-04-29T00:00:00"/>
    <s v="CUST28329"/>
    <s v="Vikram Sharma"/>
    <n v="28"/>
    <n v="28"/>
    <s v="Male"/>
    <s v="Male"/>
    <s v="West"/>
    <s v="Mumbai"/>
    <x v="3"/>
    <x v="5"/>
    <n v="10"/>
    <n v="10"/>
    <n v="321.33999999999997"/>
    <n v="0.16"/>
    <n v="4232.71"/>
    <n v="408.89"/>
    <n v="9.7000000000000003E-2"/>
    <n v="47.89"/>
    <x v="2"/>
    <n v="1"/>
    <b v="0"/>
    <s v="Delivered"/>
    <x v="1"/>
    <x v="9"/>
    <n v="9"/>
    <x v="2"/>
    <x v="32"/>
    <s v="26-35"/>
    <x v="3"/>
    <x v="0"/>
    <n v="0"/>
    <n v="1"/>
    <n v="0"/>
    <n v="1"/>
  </r>
  <r>
    <s v="ORD-01921"/>
    <d v="2022-04-29T00:00:00"/>
    <d v="2022-04-29T00:00:00"/>
    <s v="CUST32688"/>
    <s v="Ananya Mehta"/>
    <n v="16"/>
    <n v="16"/>
    <s v="Male"/>
    <s v="Male"/>
    <s v="East"/>
    <s v="Kolkata"/>
    <x v="4"/>
    <x v="32"/>
    <n v="7"/>
    <n v="7"/>
    <n v="331.77"/>
    <n v="0.38"/>
    <n v="1662.51"/>
    <n v="587.87"/>
    <n v="0.35399999999999998"/>
    <n v="93.29"/>
    <x v="2"/>
    <n v="3"/>
    <b v="0"/>
    <s v="Delivered"/>
    <x v="1"/>
    <x v="10"/>
    <n v="2"/>
    <x v="2"/>
    <x v="32"/>
    <s v="&lt;18"/>
    <x v="1"/>
    <x v="0"/>
    <n v="0"/>
    <n v="1"/>
    <n v="0"/>
    <n v="1"/>
  </r>
  <r>
    <s v="ORD-01919"/>
    <d v="2022-04-28T00:00:00"/>
    <d v="2022-04-28T00:00:00"/>
    <s v="CUST47510"/>
    <s v="Ritu Gupta"/>
    <n v="37"/>
    <n v="37"/>
    <s v="Female"/>
    <s v="Female"/>
    <s v="East"/>
    <s v="Kolkata"/>
    <x v="3"/>
    <x v="14"/>
    <n v="2"/>
    <n v="2"/>
    <n v="104.13"/>
    <n v="0.39"/>
    <n v="155.91"/>
    <n v="16.21"/>
    <n v="0.104"/>
    <n v="58.21"/>
    <x v="0"/>
    <n v="3"/>
    <b v="1"/>
    <s v="Returned"/>
    <x v="0"/>
    <x v="3"/>
    <n v="10"/>
    <x v="2"/>
    <x v="32"/>
    <s v="36-45"/>
    <x v="1"/>
    <x v="0"/>
    <n v="1"/>
    <n v="1"/>
    <n v="0"/>
    <n v="1"/>
  </r>
  <r>
    <s v="ORD-01917"/>
    <d v="2022-04-28T00:00:00"/>
    <d v="2022-04-28T00:00:00"/>
    <s v="CUST61040"/>
    <s v="Aditya Sharma"/>
    <n v="21"/>
    <n v="21"/>
    <s v="Male"/>
    <s v="Male"/>
    <s v="West"/>
    <s v="Ahmedabad"/>
    <x v="3"/>
    <x v="14"/>
    <n v="9"/>
    <n v="9"/>
    <n v="150.66"/>
    <n v="0.3"/>
    <n v="1376.18"/>
    <n v="82.84"/>
    <n v="0.06"/>
    <n v="30.25"/>
    <x v="0"/>
    <n v="5"/>
    <b v="0"/>
    <s v="Delivered"/>
    <x v="1"/>
    <x v="4"/>
    <n v="4"/>
    <x v="2"/>
    <x v="32"/>
    <s v="18-25"/>
    <x v="0"/>
    <x v="0"/>
    <n v="0"/>
    <n v="1"/>
    <n v="0"/>
    <n v="1"/>
  </r>
  <r>
    <s v="ORD-01918"/>
    <d v="2022-04-28T00:00:00"/>
    <d v="2022-04-28T00:00:00"/>
    <s v="CUST04256"/>
    <s v="Ananya Bhat"/>
    <n v="35"/>
    <n v="35"/>
    <s v="Male"/>
    <s v="Male"/>
    <s v="South"/>
    <s v="Bangalore"/>
    <x v="2"/>
    <x v="39"/>
    <n v="6"/>
    <n v="6"/>
    <n v="39743.58"/>
    <n v="0.06"/>
    <n v="290848.39"/>
    <n v="32188.69"/>
    <n v="0.111"/>
    <n v="78.099999999999994"/>
    <x v="3"/>
    <n v="5"/>
    <b v="0"/>
    <s v="Delivered"/>
    <x v="1"/>
    <x v="7"/>
    <n v="45"/>
    <x v="2"/>
    <x v="32"/>
    <s v="26-35"/>
    <x v="2"/>
    <x v="0"/>
    <n v="0"/>
    <n v="1"/>
    <n v="0"/>
    <n v="1"/>
  </r>
  <r>
    <s v="ORD-01915"/>
    <d v="2022-04-27T00:00:00"/>
    <d v="2022-04-27T00:00:00"/>
    <s v="CUST50959"/>
    <s v="Rahul Kapoor"/>
    <n v="35"/>
    <n v="35"/>
    <s v="Male"/>
    <s v="Male"/>
    <s v="North"/>
    <s v="Chandigarh"/>
    <x v="5"/>
    <x v="18"/>
    <n v="8"/>
    <n v="8"/>
    <n v="13974.28"/>
    <n v="0.21"/>
    <n v="125535.27"/>
    <n v="26988.18"/>
    <n v="0.215"/>
    <n v="63.87"/>
    <x v="3"/>
    <n v="4"/>
    <b v="0"/>
    <s v="Pending"/>
    <x v="2"/>
    <x v="0"/>
    <n v="3"/>
    <x v="2"/>
    <x v="32"/>
    <s v="26-35"/>
    <x v="0"/>
    <x v="0"/>
    <n v="0"/>
    <n v="0"/>
    <n v="0"/>
    <n v="1"/>
  </r>
  <r>
    <s v="ORD-01916"/>
    <d v="2022-04-27T00:00:00"/>
    <d v="2022-04-27T00:00:00"/>
    <s v="CUST40084"/>
    <s v="Aarav Rao"/>
    <n v="47"/>
    <n v="47"/>
    <s v="Male"/>
    <s v="Male"/>
    <s v="South"/>
    <s v="Chennai"/>
    <x v="3"/>
    <x v="33"/>
    <n v="4"/>
    <n v="4"/>
    <n v="288.13"/>
    <n v="0.01"/>
    <n v="1536.04"/>
    <n v="122.61"/>
    <n v="0.08"/>
    <n v="62.28"/>
    <x v="4"/>
    <n v="2"/>
    <b v="0"/>
    <s v="Shipped"/>
    <x v="4"/>
    <x v="8"/>
    <n v="7"/>
    <x v="2"/>
    <x v="32"/>
    <s v="46-60"/>
    <x v="2"/>
    <x v="0"/>
    <n v="0"/>
    <n v="0"/>
    <n v="0"/>
    <n v="1"/>
  </r>
  <r>
    <s v="ORD-01914"/>
    <d v="2022-04-26T00:00:00"/>
    <d v="2022-04-26T00:00:00"/>
    <s v="CUST69924"/>
    <s v="Sunita Bose"/>
    <n v="46"/>
    <n v="46"/>
    <s v="Female"/>
    <s v="Female"/>
    <s v="North"/>
    <s v="Ludhiana"/>
    <x v="5"/>
    <x v="41"/>
    <n v="10"/>
    <n v="10"/>
    <n v="9875.4699999999993"/>
    <n v="0.24"/>
    <n v="97179.05"/>
    <n v="19944.59"/>
    <n v="0.20499999999999999"/>
    <n v="98.45"/>
    <x v="2"/>
    <n v="1"/>
    <b v="0"/>
    <s v="Shipped"/>
    <x v="4"/>
    <x v="7"/>
    <m/>
    <x v="2"/>
    <x v="32"/>
    <s v="46-60"/>
    <x v="0"/>
    <x v="0"/>
    <n v="0"/>
    <n v="0"/>
    <n v="0"/>
    <n v="1"/>
  </r>
  <r>
    <s v="ORD-01912"/>
    <d v="2022-04-25T00:00:00"/>
    <d v="2022-04-25T00:00:00"/>
    <s v="CUST02114"/>
    <s v="Ananya Verma"/>
    <m/>
    <m/>
    <s v="Male"/>
    <s v="Male"/>
    <s v="South"/>
    <s v="Chennai"/>
    <x v="6"/>
    <x v="24"/>
    <n v="2"/>
    <n v="2"/>
    <n v="1244.43"/>
    <n v="0.23"/>
    <n v="2660.47"/>
    <n v="1061.94"/>
    <n v="0.39900000000000002"/>
    <n v="75.05"/>
    <x v="4"/>
    <n v="5"/>
    <b v="0"/>
    <s v="Delivered"/>
    <x v="1"/>
    <x v="10"/>
    <n v="2"/>
    <x v="2"/>
    <x v="32"/>
    <s v="Unknown"/>
    <x v="0"/>
    <x v="0"/>
    <n v="0"/>
    <n v="1"/>
    <n v="0"/>
    <n v="1"/>
  </r>
  <r>
    <s v="ORD-01913"/>
    <d v="2022-04-25T00:00:00"/>
    <d v="2022-04-25T00:00:00"/>
    <s v="CUST36526"/>
    <s v="Ananya Kapoor"/>
    <n v="2"/>
    <n v="2"/>
    <s v="Other"/>
    <s v="Other"/>
    <s v="Central"/>
    <s v="Nagpur"/>
    <x v="5"/>
    <x v="12"/>
    <n v="9"/>
    <n v="9"/>
    <n v="1049.52"/>
    <n v="0.1"/>
    <n v="10418.77"/>
    <n v="2621.33"/>
    <n v="0.252"/>
    <n v="73.930000000000007"/>
    <x v="0"/>
    <n v="2"/>
    <b v="0"/>
    <s v="Delivered"/>
    <x v="1"/>
    <x v="1"/>
    <n v="5"/>
    <x v="2"/>
    <x v="32"/>
    <s v="&lt;18"/>
    <x v="2"/>
    <x v="0"/>
    <n v="0"/>
    <n v="1"/>
    <n v="0"/>
    <n v="1"/>
  </r>
  <r>
    <s v="ORD-01911"/>
    <d v="2022-04-24T00:00:00"/>
    <d v="2022-04-24T00:00:00"/>
    <s v="CUST11183"/>
    <s v="Aditya Patel"/>
    <n v="19"/>
    <n v="19"/>
    <s v="Female"/>
    <s v="Female"/>
    <s v="East"/>
    <s v="Kolkata"/>
    <x v="4"/>
    <x v="8"/>
    <n v="5"/>
    <n v="5"/>
    <n v="610.98"/>
    <n v="0.16"/>
    <n v="3679.38"/>
    <n v="1422.56"/>
    <n v="0.38700000000000001"/>
    <n v="53.99"/>
    <x v="1"/>
    <n v="4"/>
    <b v="0"/>
    <s v="Delivered"/>
    <x v="1"/>
    <x v="4"/>
    <n v="4"/>
    <x v="2"/>
    <x v="32"/>
    <s v="18-25"/>
    <x v="3"/>
    <x v="0"/>
    <n v="0"/>
    <n v="1"/>
    <n v="0"/>
    <n v="1"/>
  </r>
  <r>
    <s v="ORD-01910"/>
    <d v="2022-04-24T00:00:00"/>
    <d v="2022-04-24T00:00:00"/>
    <s v="CUST00866"/>
    <s v="Nisha Joshi"/>
    <n v="18"/>
    <n v="18"/>
    <s v="Female"/>
    <s v="Female"/>
    <s v="Central"/>
    <s v="Raipur"/>
    <x v="2"/>
    <x v="30"/>
    <n v="1"/>
    <n v="1"/>
    <n v="23696.79"/>
    <n v="0.36"/>
    <n v="19360.650000000001"/>
    <n v="2981.96"/>
    <n v="0.154"/>
    <n v="18.02"/>
    <x v="0"/>
    <n v="4"/>
    <b v="0"/>
    <s v="Delivered"/>
    <x v="1"/>
    <x v="9"/>
    <n v="9"/>
    <x v="2"/>
    <x v="32"/>
    <s v="18-25"/>
    <x v="1"/>
    <x v="0"/>
    <n v="0"/>
    <n v="1"/>
    <n v="0"/>
    <n v="1"/>
  </r>
  <r>
    <s v="ORD-01909"/>
    <s v="April 24, 2022"/>
    <d v="2022-04-24T00:00:00"/>
    <s v="CUST04537"/>
    <s v="Meera Sharma"/>
    <n v="37"/>
    <n v="37"/>
    <s v="Other"/>
    <s v="Other"/>
    <s v="North"/>
    <s v="Amritsar"/>
    <x v="4"/>
    <x v="29"/>
    <n v="10"/>
    <n v="10"/>
    <n v="549.69000000000005"/>
    <n v="0.15"/>
    <n v="6379.06"/>
    <n v="2818.11"/>
    <n v="0.442"/>
    <n v="41.87"/>
    <x v="0"/>
    <n v="2"/>
    <b v="1"/>
    <s v="Returned"/>
    <x v="0"/>
    <x v="1"/>
    <n v="5"/>
    <x v="2"/>
    <x v="32"/>
    <s v="36-45"/>
    <x v="3"/>
    <x v="0"/>
    <n v="1"/>
    <n v="1"/>
    <n v="0"/>
    <n v="1"/>
  </r>
  <r>
    <s v="ORD-01907"/>
    <d v="2022-04-23T00:00:00"/>
    <d v="2022-04-23T00:00:00"/>
    <s v="CUST58083"/>
    <s v="Sanjay Kapoor"/>
    <n v="31"/>
    <n v="31"/>
    <s v="m"/>
    <s v="Male"/>
    <s v="Central"/>
    <s v="Raipur"/>
    <x v="5"/>
    <x v="9"/>
    <n v="6"/>
    <n v="6"/>
    <n v="12397.94"/>
    <n v="0.35"/>
    <n v="69539.73"/>
    <n v="14673.82"/>
    <n v="0.21099999999999999"/>
    <n v="51.27"/>
    <x v="3"/>
    <n v="2"/>
    <b v="0"/>
    <s v="Delivered"/>
    <x v="1"/>
    <x v="2"/>
    <n v="1"/>
    <x v="2"/>
    <x v="32"/>
    <s v="26-35"/>
    <x v="1"/>
    <x v="0"/>
    <n v="0"/>
    <n v="1"/>
    <n v="0"/>
    <n v="1"/>
  </r>
  <r>
    <s v="ORD-01908"/>
    <d v="2022-04-23T00:00:00"/>
    <d v="2022-04-23T00:00:00"/>
    <s v="CUST76107"/>
    <s v="Rohan Kumar"/>
    <n v="34"/>
    <n v="34"/>
    <s v="Other"/>
    <s v="Other"/>
    <s v="South"/>
    <s v="Kochi"/>
    <x v="5"/>
    <x v="10"/>
    <n v="3"/>
    <n v="3"/>
    <n v="12939.84"/>
    <n v="0.06"/>
    <n v="52303.18"/>
    <n v="13163.15"/>
    <n v="0.252"/>
    <n v="55.28"/>
    <x v="1"/>
    <n v="1"/>
    <b v="1"/>
    <s v="Returned"/>
    <x v="0"/>
    <x v="7"/>
    <m/>
    <x v="2"/>
    <x v="32"/>
    <s v="26-35"/>
    <x v="2"/>
    <x v="0"/>
    <n v="1"/>
    <n v="1"/>
    <n v="0"/>
    <n v="1"/>
  </r>
  <r>
    <s v="ORD-01906"/>
    <d v="2022-04-22T00:00:00"/>
    <d v="2022-04-22T00:00:00"/>
    <s v="CUST38374"/>
    <s v="Deepa Das"/>
    <m/>
    <m/>
    <s v="Other"/>
    <s v="Other"/>
    <s v="West"/>
    <s v="Mumbai"/>
    <x v="6"/>
    <x v="35"/>
    <n v="3"/>
    <n v="3"/>
    <n v="3141.61"/>
    <n v="0.25"/>
    <n v="8685.8799999999992"/>
    <n v="2933.74"/>
    <n v="0.33800000000000002"/>
    <n v="44.85"/>
    <x v="4"/>
    <n v="3"/>
    <b v="0"/>
    <s v="Cancelled"/>
    <x v="3"/>
    <x v="5"/>
    <n v="8"/>
    <x v="2"/>
    <x v="32"/>
    <s v="Unknown"/>
    <x v="0"/>
    <x v="0"/>
    <n v="0"/>
    <n v="0"/>
    <n v="1"/>
    <n v="1"/>
  </r>
  <r>
    <s v="ORD-01905"/>
    <d v="2022-04-21T00:00:00"/>
    <d v="2022-04-21T00:00:00"/>
    <s v="CUST28422"/>
    <s v="Ananya Nair"/>
    <n v="35"/>
    <n v="35"/>
    <s v="Female"/>
    <s v="Female"/>
    <s v="West"/>
    <s v="Pune"/>
    <x v="4"/>
    <x v="29"/>
    <n v="5"/>
    <n v="5"/>
    <n v="540.77"/>
    <n v="0.28000000000000003"/>
    <n v="2814.83"/>
    <n v="1625.95"/>
    <n v="0.57799999999999996"/>
    <n v="54.23"/>
    <x v="0"/>
    <n v="5"/>
    <b v="0"/>
    <s v="Delivered"/>
    <x v="1"/>
    <x v="8"/>
    <n v="7"/>
    <x v="2"/>
    <x v="32"/>
    <s v="26-35"/>
    <x v="0"/>
    <x v="0"/>
    <n v="0"/>
    <n v="1"/>
    <n v="0"/>
    <n v="1"/>
  </r>
  <r>
    <s v="ORD-01903"/>
    <d v="2022-04-21T00:00:00"/>
    <d v="2022-04-21T00:00:00"/>
    <s v="CUST83392"/>
    <s v="Kavya Shah"/>
    <n v="22"/>
    <n v="22"/>
    <s v="Other"/>
    <s v="Other"/>
    <s v="South"/>
    <s v="Bangalore"/>
    <x v="5"/>
    <x v="18"/>
    <n v="3"/>
    <n v="3"/>
    <n v="10164.780000000001"/>
    <n v="0.28999999999999998"/>
    <n v="27674.49"/>
    <n v="4282.2700000000004"/>
    <n v="0.155"/>
    <n v="81.55"/>
    <x v="1"/>
    <m/>
    <b v="1"/>
    <s v="Returned"/>
    <x v="0"/>
    <x v="8"/>
    <n v="7"/>
    <x v="2"/>
    <x v="32"/>
    <s v="18-25"/>
    <x v="0"/>
    <x v="0"/>
    <n v="1"/>
    <n v="1"/>
    <n v="0"/>
    <n v="1"/>
  </r>
  <r>
    <s v="ORD-01904"/>
    <d v="2022-04-21T00:00:00"/>
    <d v="2022-04-21T00:00:00"/>
    <s v="CUST84621"/>
    <s v="Pooja Kumar"/>
    <n v="31"/>
    <n v="31"/>
    <s v="Other"/>
    <s v="Other"/>
    <s v="East"/>
    <s v="Guwahati"/>
    <x v="2"/>
    <x v="30"/>
    <n v="5"/>
    <n v="5"/>
    <n v="7801.31"/>
    <n v="0.4"/>
    <n v="32476.66"/>
    <n v="4169.84"/>
    <n v="0.128"/>
    <n v="72.94"/>
    <x v="2"/>
    <n v="5"/>
    <b v="0"/>
    <s v="Delivered"/>
    <x v="1"/>
    <x v="8"/>
    <n v="7"/>
    <x v="2"/>
    <x v="32"/>
    <s v="26-35"/>
    <x v="1"/>
    <x v="0"/>
    <n v="0"/>
    <n v="1"/>
    <n v="0"/>
    <n v="1"/>
  </r>
  <r>
    <s v="ORD-01901"/>
    <d v="2022-04-20T00:00:00"/>
    <d v="2022-04-20T00:00:00"/>
    <s v="CUST72800"/>
    <s v="Vikram Rao"/>
    <n v="46"/>
    <n v="46"/>
    <s v="Other"/>
    <s v="Other"/>
    <s v="East"/>
    <s v="Kolkata"/>
    <x v="4"/>
    <x v="7"/>
    <n v="2"/>
    <n v="2"/>
    <n v="231.44"/>
    <n v="0.36"/>
    <n v="417.99"/>
    <n v="155.21"/>
    <n v="0.371"/>
    <n v="103.55"/>
    <x v="0"/>
    <n v="3"/>
    <b v="0"/>
    <s v="Cancelled"/>
    <x v="3"/>
    <x v="5"/>
    <n v="8"/>
    <x v="2"/>
    <x v="32"/>
    <s v="46-60"/>
    <x v="1"/>
    <x v="0"/>
    <n v="0"/>
    <n v="0"/>
    <n v="1"/>
    <n v="1"/>
  </r>
  <r>
    <s v="ORD-01902"/>
    <d v="2022-04-20T00:00:00"/>
    <d v="2022-04-20T00:00:00"/>
    <s v="CUST14081"/>
    <s v="Nikhil Reddy"/>
    <n v="26"/>
    <n v="26"/>
    <s v="Other"/>
    <s v="Other"/>
    <s v="Central"/>
    <s v="Bhopal"/>
    <x v="2"/>
    <x v="17"/>
    <n v="5"/>
    <n v="5"/>
    <n v="8793.32"/>
    <n v="0.25"/>
    <n v="45113.120000000003"/>
    <n v="6647.66"/>
    <n v="0.14699999999999999"/>
    <n v="30.21"/>
    <x v="3"/>
    <n v="1"/>
    <b v="0"/>
    <s v="Delivered"/>
    <x v="1"/>
    <x v="3"/>
    <n v="10"/>
    <x v="2"/>
    <x v="32"/>
    <s v="26-35"/>
    <x v="0"/>
    <x v="0"/>
    <n v="0"/>
    <n v="1"/>
    <n v="0"/>
    <n v="1"/>
  </r>
  <r>
    <s v="ORD-01900"/>
    <d v="2022-04-19T00:00:00"/>
    <d v="2022-04-19T00:00:00"/>
    <s v="CUST41577"/>
    <s v="Aditya Pillai"/>
    <n v="44"/>
    <n v="44"/>
    <s v="Other"/>
    <s v="Other"/>
    <s v="West"/>
    <s v="Ahmedabad"/>
    <x v="2"/>
    <x v="30"/>
    <n v="4"/>
    <n v="4"/>
    <n v="77381.070000000007"/>
    <n v="0.18"/>
    <n v="364698.74"/>
    <n v="37606.07"/>
    <n v="0.10299999999999999"/>
    <n v="56.99"/>
    <x v="4"/>
    <n v="4"/>
    <b v="0"/>
    <s v="Delivered"/>
    <x v="1"/>
    <x v="7"/>
    <m/>
    <x v="2"/>
    <x v="32"/>
    <s v="36-45"/>
    <x v="3"/>
    <x v="0"/>
    <n v="0"/>
    <n v="1"/>
    <n v="0"/>
    <n v="1"/>
  </r>
  <r>
    <s v="ORD-01896"/>
    <d v="2022-04-17T00:00:00"/>
    <d v="2022-04-17T00:00:00"/>
    <s v="CUST56422"/>
    <s v="Kavya Shah"/>
    <n v="23"/>
    <n v="23"/>
    <s v="F"/>
    <s v="Female"/>
    <s v="East"/>
    <s v="Kolkata"/>
    <x v="5"/>
    <x v="9"/>
    <n v="1"/>
    <n v="1"/>
    <n v="8106.93"/>
    <n v="0.27"/>
    <n v="7375.32"/>
    <n v="1061.19"/>
    <n v="0.14399999999999999"/>
    <n v="82.98"/>
    <x v="2"/>
    <n v="3"/>
    <b v="0"/>
    <s v="Delivered"/>
    <x v="1"/>
    <x v="4"/>
    <n v="4"/>
    <x v="2"/>
    <x v="32"/>
    <s v="18-25"/>
    <x v="0"/>
    <x v="0"/>
    <n v="0"/>
    <n v="1"/>
    <n v="0"/>
    <n v="1"/>
  </r>
  <r>
    <s v="ORD-01898"/>
    <d v="2022-04-17T00:00:00"/>
    <d v="2022-04-17T00:00:00"/>
    <s v="CUST93402"/>
    <s v="Sanjay Joshi"/>
    <n v="37"/>
    <n v="37"/>
    <s v="Female"/>
    <s v="Female"/>
    <s v="East"/>
    <s v="Bhubaneswar"/>
    <x v="3"/>
    <x v="25"/>
    <n v="10"/>
    <n v="10"/>
    <n v="64.44"/>
    <n v="0.04"/>
    <n v="923.93"/>
    <n v="67.39"/>
    <n v="7.2999999999999995E-2"/>
    <n v="69.3"/>
    <x v="3"/>
    <n v="3"/>
    <b v="1"/>
    <s v="Returned"/>
    <x v="0"/>
    <x v="10"/>
    <n v="2"/>
    <x v="2"/>
    <x v="32"/>
    <s v="36-45"/>
    <x v="2"/>
    <x v="0"/>
    <n v="1"/>
    <n v="1"/>
    <n v="0"/>
    <n v="1"/>
  </r>
  <r>
    <s v="ORD-01899"/>
    <d v="2022-04-17T00:00:00"/>
    <d v="2022-04-17T00:00:00"/>
    <s v="CUST81485"/>
    <s v="Amit Bose"/>
    <n v="18"/>
    <n v="18"/>
    <s v="Other"/>
    <s v="Other"/>
    <s v="West"/>
    <s v="Surat"/>
    <x v="1"/>
    <x v="28"/>
    <n v="5"/>
    <n v="5"/>
    <n v="15688.53"/>
    <n v="0.03"/>
    <n v="85481.83"/>
    <n v="16735.14"/>
    <n v="0.19600000000000001"/>
    <n v="49.69"/>
    <x v="2"/>
    <n v="4"/>
    <b v="0"/>
    <s v="Delivered"/>
    <x v="1"/>
    <x v="3"/>
    <n v="10"/>
    <x v="2"/>
    <x v="32"/>
    <s v="18-25"/>
    <x v="2"/>
    <x v="0"/>
    <n v="0"/>
    <n v="1"/>
    <n v="0"/>
    <n v="1"/>
  </r>
  <r>
    <s v="ORD-01897"/>
    <d v="2022-04-17T00:00:00"/>
    <d v="2022-04-17T00:00:00"/>
    <s v="CUST32469"/>
    <s v="Sanjay Nair"/>
    <n v="35"/>
    <n v="35"/>
    <s v="Other"/>
    <s v="Other"/>
    <s v="West"/>
    <s v="Ahmedabad"/>
    <x v="0"/>
    <x v="16"/>
    <n v="2"/>
    <n v="2"/>
    <n v="1778.44"/>
    <n v="0.11"/>
    <n v="3512.3"/>
    <n v="1648.35"/>
    <n v="0.46899999999999997"/>
    <n v="93.12"/>
    <x v="5"/>
    <n v="1"/>
    <b v="1"/>
    <s v="Returned"/>
    <x v="0"/>
    <x v="8"/>
    <n v="7"/>
    <x v="2"/>
    <x v="32"/>
    <s v="26-35"/>
    <x v="3"/>
    <x v="0"/>
    <n v="1"/>
    <n v="1"/>
    <n v="0"/>
    <n v="1"/>
  </r>
  <r>
    <s v="ORD-01894"/>
    <d v="2022-04-16T00:00:00"/>
    <d v="2022-04-16T00:00:00"/>
    <s v="CUST28783"/>
    <s v="Rohan Shah"/>
    <n v="42"/>
    <n v="42"/>
    <s v="Male"/>
    <s v="Male"/>
    <s v="East"/>
    <s v="Bhubaneswar"/>
    <x v="0"/>
    <x v="6"/>
    <n v="7"/>
    <n v="7"/>
    <n v="2235.02"/>
    <n v="0.37"/>
    <n v="11756.21"/>
    <n v="7295.66"/>
    <n v="0.621"/>
    <n v="68.83"/>
    <x v="3"/>
    <n v="1"/>
    <b v="1"/>
    <s v="Returned"/>
    <x v="0"/>
    <x v="5"/>
    <n v="8"/>
    <x v="2"/>
    <x v="32"/>
    <s v="36-45"/>
    <x v="1"/>
    <x v="0"/>
    <n v="1"/>
    <n v="1"/>
    <n v="0"/>
    <n v="1"/>
  </r>
  <r>
    <s v="ORD-01893"/>
    <d v="2022-04-16T00:00:00"/>
    <d v="2022-04-16T00:00:00"/>
    <s v="CUST98008"/>
    <s v="Amit Singh"/>
    <n v="39"/>
    <n v="39"/>
    <s v="Female"/>
    <s v="Female"/>
    <s v="Central"/>
    <s v="Bhopal"/>
    <x v="6"/>
    <x v="37"/>
    <n v="3"/>
    <n v="3"/>
    <n v="3710.29"/>
    <n v="0.05"/>
    <n v="14616.34"/>
    <n v="5360.81"/>
    <n v="0.36699999999999999"/>
    <n v="62.88"/>
    <x v="1"/>
    <n v="4"/>
    <b v="0"/>
    <s v="Delivered"/>
    <x v="1"/>
    <x v="4"/>
    <n v="4"/>
    <x v="2"/>
    <x v="32"/>
    <s v="36-45"/>
    <x v="2"/>
    <x v="0"/>
    <n v="0"/>
    <n v="1"/>
    <n v="0"/>
    <n v="1"/>
  </r>
  <r>
    <s v="ORD-01895"/>
    <d v="2022-04-16T00:00:00"/>
    <d v="2022-04-16T00:00:00"/>
    <s v="CUST07132"/>
    <s v="Meera Mishra"/>
    <n v="32"/>
    <n v="32"/>
    <s v="Other"/>
    <s v="Other"/>
    <s v="Central"/>
    <s v="Nagpur"/>
    <x v="3"/>
    <x v="31"/>
    <n v="6"/>
    <n v="6"/>
    <n v="85.52"/>
    <n v="0.26"/>
    <n v="564.09"/>
    <n v="43.08"/>
    <n v="7.5999999999999998E-2"/>
    <n v="32.799999999999997"/>
    <x v="5"/>
    <n v="4"/>
    <b v="0"/>
    <s v="Delivered"/>
    <x v="1"/>
    <x v="8"/>
    <n v="7"/>
    <x v="2"/>
    <x v="32"/>
    <s v="26-35"/>
    <x v="0"/>
    <x v="0"/>
    <n v="0"/>
    <n v="1"/>
    <n v="0"/>
    <n v="1"/>
  </r>
  <r>
    <s v="ORD-01892"/>
    <d v="2022-04-16T00:00:00"/>
    <d v="2022-04-16T00:00:00"/>
    <s v="CUST98022"/>
    <s v="Rahul Reddy"/>
    <n v="51"/>
    <n v="51"/>
    <s v="Other"/>
    <s v="Other"/>
    <s v="West"/>
    <s v="Surat"/>
    <x v="0"/>
    <x v="16"/>
    <n v="7"/>
    <n v="7"/>
    <n v="1556.32"/>
    <n v="0.13"/>
    <n v="12767.61"/>
    <n v="6509.98"/>
    <n v="0.51"/>
    <n v="58.7"/>
    <x v="3"/>
    <n v="5"/>
    <b v="0"/>
    <s v="Delivered"/>
    <x v="1"/>
    <x v="9"/>
    <n v="9"/>
    <x v="2"/>
    <x v="32"/>
    <s v="46-60"/>
    <x v="3"/>
    <x v="0"/>
    <n v="0"/>
    <n v="1"/>
    <n v="0"/>
    <n v="1"/>
  </r>
  <r>
    <s v="ORD-01890"/>
    <d v="2022-04-15T00:00:00"/>
    <d v="2022-04-15T00:00:00"/>
    <s v="CUST59516"/>
    <s v="Priya Nair"/>
    <n v="46"/>
    <n v="46"/>
    <s v="Female"/>
    <s v="Female"/>
    <s v="South"/>
    <s v="Kochi"/>
    <x v="6"/>
    <x v="24"/>
    <n v="8"/>
    <n v="8"/>
    <n v="2375.65"/>
    <n v="0.39"/>
    <n v="14431.7"/>
    <n v="5032.2"/>
    <n v="0.34899999999999998"/>
    <n v="74.260000000000005"/>
    <x v="3"/>
    <n v="3"/>
    <b v="0"/>
    <s v="Delivered"/>
    <x v="1"/>
    <x v="1"/>
    <n v="5"/>
    <x v="2"/>
    <x v="32"/>
    <s v="46-60"/>
    <x v="1"/>
    <x v="0"/>
    <n v="0"/>
    <n v="1"/>
    <n v="0"/>
    <n v="1"/>
  </r>
  <r>
    <s v="ORD-01889"/>
    <d v="2022-04-15T00:00:00"/>
    <d v="2022-04-15T00:00:00"/>
    <s v="CUST95351"/>
    <s v="Amit Bhat"/>
    <n v="40"/>
    <n v="40"/>
    <s v="Male"/>
    <s v="Male"/>
    <s v="North"/>
    <s v="Amritsar"/>
    <x v="5"/>
    <x v="41"/>
    <n v="5"/>
    <n v="5"/>
    <n v="7694.53"/>
    <n v="0.2"/>
    <n v="39253.99"/>
    <n v="7429.11"/>
    <n v="0.189"/>
    <n v="45.05"/>
    <x v="4"/>
    <n v="2"/>
    <b v="1"/>
    <s v="Returned"/>
    <x v="0"/>
    <x v="10"/>
    <n v="2"/>
    <x v="2"/>
    <x v="32"/>
    <s v="36-45"/>
    <x v="3"/>
    <x v="0"/>
    <n v="1"/>
    <n v="1"/>
    <n v="0"/>
    <n v="1"/>
  </r>
  <r>
    <s v="ORD-01891"/>
    <d v="2022-04-15T00:00:00"/>
    <d v="2022-04-15T00:00:00"/>
    <s v="CUST26370"/>
    <s v="Deepa Mishra"/>
    <n v="23"/>
    <n v="23"/>
    <s v="Other"/>
    <s v="Other"/>
    <s v="West"/>
    <s v="Pune"/>
    <x v="1"/>
    <x v="3"/>
    <n v="8"/>
    <n v="8"/>
    <n v="34992.04"/>
    <n v="0.11"/>
    <n v="286556.78000000003"/>
    <n v="82342.39"/>
    <n v="0.28699999999999998"/>
    <n v="35.17"/>
    <x v="0"/>
    <n v="4"/>
    <b v="0"/>
    <s v="Pending"/>
    <x v="2"/>
    <x v="2"/>
    <n v="1"/>
    <x v="2"/>
    <x v="32"/>
    <s v="18-25"/>
    <x v="3"/>
    <x v="0"/>
    <n v="0"/>
    <n v="0"/>
    <n v="0"/>
    <n v="1"/>
  </r>
  <r>
    <s v="ORD-01888"/>
    <d v="2022-04-14T00:00:00"/>
    <d v="2022-04-14T00:00:00"/>
    <s v="CUST48280"/>
    <s v="Aarav Pillai"/>
    <n v="38"/>
    <n v="38"/>
    <s v="Female"/>
    <s v="Female"/>
    <s v="West"/>
    <s v="Ahmedabad"/>
    <x v="3"/>
    <x v="5"/>
    <n v="7"/>
    <n v="7"/>
    <n v="366.53"/>
    <n v="0.01"/>
    <n v="3649.29"/>
    <n v="335.94"/>
    <n v="9.1999999999999998E-2"/>
    <n v="46.6"/>
    <x v="1"/>
    <n v="2"/>
    <b v="0"/>
    <s v="Delivered"/>
    <x v="1"/>
    <x v="10"/>
    <n v="2"/>
    <x v="2"/>
    <x v="32"/>
    <s v="36-45"/>
    <x v="2"/>
    <x v="0"/>
    <n v="0"/>
    <n v="1"/>
    <n v="0"/>
    <n v="1"/>
  </r>
  <r>
    <s v="ORD-01887"/>
    <d v="2022-04-13T00:00:00"/>
    <d v="2022-04-13T00:00:00"/>
    <s v="CUST32630"/>
    <s v="Vikram Shah"/>
    <n v="27"/>
    <n v="27"/>
    <s v="Male"/>
    <s v="Male"/>
    <s v="Central"/>
    <s v="Raipur"/>
    <x v="5"/>
    <x v="12"/>
    <n v="8"/>
    <n v="8"/>
    <n v="10307.31"/>
    <n v="0.04"/>
    <n v="110726.11"/>
    <n v="34280.730000000003"/>
    <n v="0.31"/>
    <n v="65.12"/>
    <x v="3"/>
    <n v="4"/>
    <b v="0"/>
    <s v="Delivered"/>
    <x v="1"/>
    <x v="5"/>
    <n v="8"/>
    <x v="2"/>
    <x v="32"/>
    <s v="26-35"/>
    <x v="2"/>
    <x v="0"/>
    <n v="0"/>
    <n v="1"/>
    <n v="0"/>
    <n v="1"/>
  </r>
  <r>
    <s v="ORD-01885"/>
    <d v="2022-04-12T00:00:00"/>
    <d v="2022-04-12T00:00:00"/>
    <s v="CUST27246"/>
    <s v="Ananya Mehta"/>
    <n v="39"/>
    <n v="39"/>
    <s v="Female"/>
    <s v="Female"/>
    <s v="South"/>
    <s v="Bangalore"/>
    <x v="4"/>
    <x v="27"/>
    <n v="10"/>
    <n v="10"/>
    <n v="231.25"/>
    <n v="0.27"/>
    <n v="2387.56"/>
    <n v="908.86"/>
    <n v="0.38100000000000001"/>
    <n v="50.77"/>
    <x v="1"/>
    <n v="1"/>
    <b v="0"/>
    <s v="Pending"/>
    <x v="2"/>
    <x v="1"/>
    <n v="5"/>
    <x v="2"/>
    <x v="32"/>
    <s v="36-45"/>
    <x v="0"/>
    <x v="0"/>
    <n v="0"/>
    <n v="0"/>
    <n v="0"/>
    <n v="1"/>
  </r>
  <r>
    <s v="ORD-01886"/>
    <d v="2022-04-12T00:00:00"/>
    <d v="2022-04-12T00:00:00"/>
    <s v="CUST07676"/>
    <s v="Pooja Sharma"/>
    <n v="39"/>
    <n v="39"/>
    <s v="Other"/>
    <s v="Other"/>
    <s v="West"/>
    <s v="Pune"/>
    <x v="5"/>
    <x v="18"/>
    <n v="3"/>
    <n v="3"/>
    <n v="3135.03"/>
    <n v="0.09"/>
    <n v="11451.49"/>
    <n v="2694.43"/>
    <n v="0.23499999999999999"/>
    <n v="82.19"/>
    <x v="5"/>
    <n v="1"/>
    <b v="1"/>
    <s v="Returned"/>
    <x v="0"/>
    <x v="0"/>
    <n v="3"/>
    <x v="2"/>
    <x v="32"/>
    <s v="36-45"/>
    <x v="2"/>
    <x v="0"/>
    <n v="1"/>
    <n v="1"/>
    <n v="0"/>
    <n v="1"/>
  </r>
  <r>
    <s v="ORD-01884"/>
    <d v="2022-04-11T00:00:00"/>
    <d v="2022-04-11T00:00:00"/>
    <s v="CUST42306"/>
    <s v="Shreya Sharma"/>
    <n v="62"/>
    <n v="62"/>
    <s v="Female"/>
    <s v="Female"/>
    <s v="West"/>
    <s v="Pune"/>
    <x v="0"/>
    <x v="6"/>
    <n v="7"/>
    <n v="7"/>
    <n v="519.13"/>
    <n v="0.35"/>
    <n v="3102.68"/>
    <n v="1514.19"/>
    <n v="0.48799999999999999"/>
    <n v="82.54"/>
    <x v="1"/>
    <n v="1"/>
    <b v="1"/>
    <s v="Returned"/>
    <x v="0"/>
    <x v="9"/>
    <n v="9"/>
    <x v="2"/>
    <x v="32"/>
    <s v="60+"/>
    <x v="1"/>
    <x v="0"/>
    <n v="1"/>
    <n v="1"/>
    <n v="0"/>
    <n v="1"/>
  </r>
  <r>
    <s v="ORD-01880"/>
    <d v="2022-04-10T00:00:00"/>
    <d v="2022-04-10T00:00:00"/>
    <s v="CUST68733"/>
    <s v="Nikhil Nair"/>
    <n v="37"/>
    <n v="37"/>
    <s v="Male"/>
    <s v="Male"/>
    <s v="East"/>
    <s v="Patna"/>
    <x v="3"/>
    <x v="14"/>
    <n v="2"/>
    <n v="2"/>
    <n v="153.13999999999999"/>
    <n v="0.28999999999999998"/>
    <n v="289.25"/>
    <n v="25.46"/>
    <n v="8.7999999999999995E-2"/>
    <n v="77.75"/>
    <x v="3"/>
    <n v="5"/>
    <b v="0"/>
    <s v="Delivered"/>
    <x v="1"/>
    <x v="5"/>
    <n v="8"/>
    <x v="2"/>
    <x v="32"/>
    <s v="36-45"/>
    <x v="0"/>
    <x v="0"/>
    <n v="0"/>
    <n v="1"/>
    <n v="0"/>
    <n v="1"/>
  </r>
  <r>
    <s v="ORD-01883"/>
    <d v="2022-04-10T00:00:00"/>
    <d v="2022-04-10T00:00:00"/>
    <s v="CUST03672"/>
    <s v="Amit Shah"/>
    <n v="24"/>
    <n v="24"/>
    <s v="Male"/>
    <s v="Male"/>
    <s v="West"/>
    <s v="Pune"/>
    <x v="1"/>
    <x v="28"/>
    <n v="9"/>
    <n v="9"/>
    <n v="11907.81"/>
    <n v="0.18"/>
    <n v="119048.66"/>
    <n v="42582.04"/>
    <n v="0.35799999999999998"/>
    <n v="73.86"/>
    <x v="1"/>
    <n v="5"/>
    <b v="0"/>
    <s v="Delivered"/>
    <x v="1"/>
    <x v="3"/>
    <n v="10"/>
    <x v="2"/>
    <x v="32"/>
    <s v="18-25"/>
    <x v="3"/>
    <x v="0"/>
    <n v="0"/>
    <n v="1"/>
    <n v="0"/>
    <n v="1"/>
  </r>
  <r>
    <s v="ORD-01882"/>
    <d v="2022-04-10T00:00:00"/>
    <d v="2022-04-10T00:00:00"/>
    <s v="CUST32524"/>
    <s v="Priya Joshi"/>
    <n v="56"/>
    <n v="56"/>
    <s v="Male"/>
    <s v="Male"/>
    <s v="Central"/>
    <s v="Bhopal"/>
    <x v="1"/>
    <x v="1"/>
    <n v="10"/>
    <n v="10"/>
    <n v="34008.99"/>
    <n v="0.11"/>
    <n v="426011.42"/>
    <n v="100494.87"/>
    <n v="0.23599999999999999"/>
    <n v="51.53"/>
    <x v="1"/>
    <n v="1"/>
    <b v="0"/>
    <s v="Cancelled"/>
    <x v="3"/>
    <x v="0"/>
    <n v="3"/>
    <x v="2"/>
    <x v="32"/>
    <s v="46-60"/>
    <x v="3"/>
    <x v="0"/>
    <n v="0"/>
    <n v="0"/>
    <n v="1"/>
    <n v="1"/>
  </r>
  <r>
    <s v="ORD-01881"/>
    <d v="2022-04-10T00:00:00"/>
    <d v="2022-04-10T00:00:00"/>
    <s v="CUST82347"/>
    <s v="Priya Sharma"/>
    <n v="36"/>
    <n v="36"/>
    <s v="Male"/>
    <s v="Male"/>
    <s v="West"/>
    <s v="Surat"/>
    <x v="2"/>
    <x v="17"/>
    <m/>
    <m/>
    <n v="65974.789999999994"/>
    <n v="0.28999999999999998"/>
    <n v="52941.94"/>
    <n v="7317.9"/>
    <n v="0.13800000000000001"/>
    <n v="57.21"/>
    <x v="0"/>
    <n v="1"/>
    <b v="0"/>
    <s v="Delivered"/>
    <x v="1"/>
    <x v="5"/>
    <n v="8"/>
    <x v="2"/>
    <x v="32"/>
    <s v="36-45"/>
    <x v="0"/>
    <x v="0"/>
    <n v="0"/>
    <n v="1"/>
    <n v="0"/>
    <n v="1"/>
  </r>
  <r>
    <s v="ORD-01879"/>
    <d v="2022-04-08T00:00:00"/>
    <d v="2022-04-08T00:00:00"/>
    <s v="CUST41248"/>
    <s v="Shreya Bose"/>
    <n v="18"/>
    <n v="18"/>
    <s v="Female"/>
    <s v="Female"/>
    <s v="North"/>
    <s v="Amritsar"/>
    <x v="3"/>
    <x v="25"/>
    <n v="6"/>
    <n v="6"/>
    <n v="160.93"/>
    <n v="0.38"/>
    <n v="746"/>
    <n v="49.52"/>
    <n v="6.6000000000000003E-2"/>
    <n v="43.23"/>
    <x v="3"/>
    <n v="4"/>
    <b v="0"/>
    <s v="Delivered"/>
    <x v="1"/>
    <x v="1"/>
    <n v="5"/>
    <x v="2"/>
    <x v="32"/>
    <s v="18-25"/>
    <x v="1"/>
    <x v="0"/>
    <n v="0"/>
    <n v="1"/>
    <n v="0"/>
    <n v="1"/>
  </r>
  <r>
    <s v="ORD-01875"/>
    <d v="2022-04-07T00:00:00"/>
    <d v="2022-04-07T00:00:00"/>
    <s v="CUST64095"/>
    <s v="Arjun Das"/>
    <n v="30"/>
    <n v="30"/>
    <s v="Female"/>
    <s v="Female"/>
    <s v="East"/>
    <s v="Patna"/>
    <x v="6"/>
    <x v="35"/>
    <n v="7"/>
    <n v="7"/>
    <n v="411.78"/>
    <n v="0.28000000000000003"/>
    <n v="3259.85"/>
    <n v="1493.17"/>
    <n v="0.45800000000000002"/>
    <n v="93.37"/>
    <x v="2"/>
    <n v="1"/>
    <b v="1"/>
    <s v="Returned"/>
    <x v="0"/>
    <x v="0"/>
    <n v="3"/>
    <x v="2"/>
    <x v="32"/>
    <s v="26-35"/>
    <x v="0"/>
    <x v="0"/>
    <n v="1"/>
    <n v="1"/>
    <n v="0"/>
    <n v="1"/>
  </r>
  <r>
    <s v="ORD-01874"/>
    <d v="2022-04-07T00:00:00"/>
    <d v="2022-04-07T00:00:00"/>
    <s v="CUST43568"/>
    <s v="Pooja Kapoor"/>
    <n v="56"/>
    <n v="56"/>
    <s v="Male"/>
    <s v="Male"/>
    <s v="East"/>
    <s v="Bhubaneswar"/>
    <x v="4"/>
    <x v="32"/>
    <n v="10"/>
    <n v="10"/>
    <n v="781.54"/>
    <n v="0.38"/>
    <n v="5556.24"/>
    <n v="2168.6999999999998"/>
    <n v="0.39"/>
    <n v="78.77"/>
    <x v="4"/>
    <n v="5"/>
    <b v="0"/>
    <s v="Delivered"/>
    <x v="1"/>
    <x v="4"/>
    <n v="4"/>
    <x v="2"/>
    <x v="32"/>
    <s v="46-60"/>
    <x v="1"/>
    <x v="0"/>
    <n v="0"/>
    <n v="1"/>
    <n v="0"/>
    <n v="1"/>
  </r>
  <r>
    <s v="ORD-01877"/>
    <d v="2022-04-07T00:00:00"/>
    <d v="2022-04-07T00:00:00"/>
    <s v="CUST48958"/>
    <s v="Ritu Sharma"/>
    <n v="39"/>
    <n v="39"/>
    <s v="Male"/>
    <s v="Male"/>
    <s v="South"/>
    <s v="Bangalore"/>
    <x v="4"/>
    <x v="8"/>
    <n v="1"/>
    <n v="1"/>
    <n v="801.96"/>
    <n v="0.04"/>
    <n v="1115.18"/>
    <n v="461.7"/>
    <n v="0.41399999999999998"/>
    <n v="65.930000000000007"/>
    <x v="1"/>
    <n v="5"/>
    <b v="0"/>
    <s v="Delivered"/>
    <x v="1"/>
    <x v="10"/>
    <n v="2"/>
    <x v="2"/>
    <x v="32"/>
    <s v="36-45"/>
    <x v="2"/>
    <x v="0"/>
    <n v="0"/>
    <n v="1"/>
    <n v="0"/>
    <n v="1"/>
  </r>
  <r>
    <s v="ORD-01878"/>
    <s v="April 07, 2022"/>
    <d v="2022-04-07T00:00:00"/>
    <s v="CUST99942"/>
    <s v="Nisha Rao"/>
    <n v="30"/>
    <n v="30"/>
    <s v="Other"/>
    <s v="Other"/>
    <s v="Central"/>
    <s v="Indore"/>
    <x v="6"/>
    <x v="35"/>
    <n v="10"/>
    <n v="10"/>
    <n v="456.07"/>
    <n v="0.37"/>
    <n v="3899.94"/>
    <n v="1169.33"/>
    <n v="0.3"/>
    <n v="45"/>
    <x v="1"/>
    <n v="5"/>
    <b v="0"/>
    <s v="Delivered"/>
    <x v="1"/>
    <x v="9"/>
    <n v="9"/>
    <x v="2"/>
    <x v="32"/>
    <s v="26-35"/>
    <x v="1"/>
    <x v="0"/>
    <n v="0"/>
    <n v="1"/>
    <n v="0"/>
    <n v="1"/>
  </r>
  <r>
    <s v="ORD-01876"/>
    <d v="2022-04-07T00:00:00"/>
    <d v="2022-04-07T00:00:00"/>
    <s v="CUST64959"/>
    <s v="Aditya Sharma"/>
    <n v="47"/>
    <n v="47"/>
    <s v="Other"/>
    <s v="Other"/>
    <s v="East"/>
    <s v="Patna"/>
    <x v="4"/>
    <x v="8"/>
    <m/>
    <m/>
    <n v="1466.44"/>
    <n v="0.02"/>
    <n v="1925.9"/>
    <n v="587.73"/>
    <n v="0.30499999999999999"/>
    <n v="74.59"/>
    <x v="4"/>
    <m/>
    <b v="0"/>
    <s v="Delivered"/>
    <x v="1"/>
    <x v="6"/>
    <n v="6"/>
    <x v="2"/>
    <x v="32"/>
    <s v="46-60"/>
    <x v="2"/>
    <x v="0"/>
    <n v="0"/>
    <n v="1"/>
    <n v="0"/>
    <n v="1"/>
  </r>
  <r>
    <s v="ORD-01872"/>
    <d v="2022-04-06T00:00:00"/>
    <d v="2022-04-06T00:00:00"/>
    <s v="CUST60962"/>
    <s v="Shreya Rao"/>
    <n v="30"/>
    <n v="30"/>
    <s v="Male"/>
    <s v="Male"/>
    <s v="North"/>
    <s v="Amritsar"/>
    <x v="5"/>
    <x v="9"/>
    <n v="10"/>
    <n v="10"/>
    <n v="8393.4"/>
    <n v="0.27"/>
    <n v="79799.460000000006"/>
    <n v="13093.99"/>
    <n v="0.16400000000000001"/>
    <n v="54.18"/>
    <x v="4"/>
    <n v="2"/>
    <b v="0"/>
    <s v="Delivered"/>
    <x v="1"/>
    <x v="5"/>
    <n v="8"/>
    <x v="2"/>
    <x v="32"/>
    <s v="26-35"/>
    <x v="0"/>
    <x v="0"/>
    <n v="0"/>
    <n v="1"/>
    <n v="0"/>
    <n v="1"/>
  </r>
  <r>
    <s v="ORD-01873"/>
    <d v="2022-04-06T00:00:00"/>
    <d v="2022-04-06T00:00:00"/>
    <s v="CUST87809"/>
    <s v="Kavya Das"/>
    <n v="32"/>
    <n v="32"/>
    <s v="Male"/>
    <s v="Male"/>
    <s v="North"/>
    <s v="Chandigarh"/>
    <x v="5"/>
    <x v="9"/>
    <n v="3"/>
    <n v="3"/>
    <n v="12278.87"/>
    <n v="7.0000000000000007E-2"/>
    <n v="50117.69"/>
    <n v="7600.27"/>
    <n v="0.152"/>
    <n v="55.32"/>
    <x v="5"/>
    <n v="5"/>
    <b v="0"/>
    <s v="Delivered"/>
    <x v="1"/>
    <x v="10"/>
    <n v="2"/>
    <x v="2"/>
    <x v="32"/>
    <s v="26-35"/>
    <x v="2"/>
    <x v="0"/>
    <n v="0"/>
    <n v="1"/>
    <n v="0"/>
    <n v="1"/>
  </r>
  <r>
    <s v="ORD-01870"/>
    <d v="2022-04-05T00:00:00"/>
    <d v="2022-04-05T00:00:00"/>
    <s v="CUST73941"/>
    <s v="Aditya Mehta"/>
    <n v="48"/>
    <n v="48"/>
    <s v="Male"/>
    <s v="Male"/>
    <s v="East"/>
    <s v="Bhubaneswar"/>
    <x v="3"/>
    <x v="40"/>
    <n v="2"/>
    <n v="2"/>
    <n v="393.55"/>
    <n v="0.02"/>
    <n v="1057.6500000000001"/>
    <n v="87.14"/>
    <n v="8.2000000000000003E-2"/>
    <n v="87.03"/>
    <x v="5"/>
    <n v="1"/>
    <b v="0"/>
    <s v="Delivered"/>
    <x v="1"/>
    <x v="2"/>
    <n v="1"/>
    <x v="2"/>
    <x v="32"/>
    <s v="46-60"/>
    <x v="2"/>
    <x v="0"/>
    <n v="0"/>
    <n v="1"/>
    <n v="0"/>
    <n v="1"/>
  </r>
  <r>
    <s v="ORD-01871"/>
    <d v="2022-04-05T00:00:00"/>
    <d v="2022-04-05T00:00:00"/>
    <s v="CUST74013"/>
    <s v="Arjun Singh"/>
    <n v="41"/>
    <n v="41"/>
    <s v="Female"/>
    <s v="Female"/>
    <s v="North"/>
    <s v="Delhi"/>
    <x v="2"/>
    <x v="4"/>
    <n v="2"/>
    <n v="2"/>
    <n v="17140.580000000002"/>
    <n v="0.38"/>
    <n v="30862.38"/>
    <n v="4123.18"/>
    <n v="0.13400000000000001"/>
    <n v="34.79"/>
    <x v="5"/>
    <n v="2"/>
    <b v="0"/>
    <s v="Delivered"/>
    <x v="1"/>
    <x v="1"/>
    <n v="5"/>
    <x v="2"/>
    <x v="32"/>
    <s v="36-45"/>
    <x v="1"/>
    <x v="0"/>
    <n v="0"/>
    <n v="1"/>
    <n v="0"/>
    <n v="1"/>
  </r>
  <r>
    <s v="ORD-01868"/>
    <d v="2022-04-04T00:00:00"/>
    <d v="2022-04-04T00:00:00"/>
    <s v="CUST05359"/>
    <s v="Aditya Mehta"/>
    <n v="26"/>
    <n v="26"/>
    <s v="Female"/>
    <s v="Female"/>
    <s v="East"/>
    <s v="Kolkata"/>
    <x v="2"/>
    <x v="26"/>
    <n v="8"/>
    <n v="8"/>
    <n v="64439.74"/>
    <n v="0.23"/>
    <n v="542100.67000000004"/>
    <n v="80671.009999999995"/>
    <n v="0.14899999999999999"/>
    <n v="103.41"/>
    <x v="5"/>
    <n v="1"/>
    <b v="0"/>
    <s v="Delivered"/>
    <x v="1"/>
    <x v="0"/>
    <n v="3"/>
    <x v="2"/>
    <x v="32"/>
    <s v="26-35"/>
    <x v="0"/>
    <x v="0"/>
    <n v="0"/>
    <n v="1"/>
    <n v="0"/>
    <n v="1"/>
  </r>
  <r>
    <s v="ORD-01869"/>
    <d v="2022-04-04T00:00:00"/>
    <d v="2022-04-04T00:00:00"/>
    <s v="CUST89646"/>
    <s v="Rohan Shah"/>
    <n v="45"/>
    <n v="45"/>
    <s v="Other"/>
    <s v="Other"/>
    <s v="East"/>
    <s v="Kolkata"/>
    <x v="5"/>
    <x v="22"/>
    <n v="3"/>
    <n v="3"/>
    <n v="1955.47"/>
    <n v="0.16"/>
    <n v="6238.78"/>
    <n v="1430"/>
    <n v="0.22900000000000001"/>
    <n v="93.12"/>
    <x v="1"/>
    <n v="3"/>
    <b v="0"/>
    <s v="Shipped"/>
    <x v="4"/>
    <x v="0"/>
    <n v="3"/>
    <x v="2"/>
    <x v="32"/>
    <s v="36-45"/>
    <x v="3"/>
    <x v="0"/>
    <n v="0"/>
    <n v="0"/>
    <n v="0"/>
    <n v="1"/>
  </r>
  <r>
    <s v="ORD-01866"/>
    <d v="2022-04-03T00:00:00"/>
    <d v="2022-04-03T00:00:00"/>
    <s v="CUST49530"/>
    <s v="Rohan Nair"/>
    <n v="29"/>
    <n v="29"/>
    <s v="Female"/>
    <s v="Female"/>
    <s v="West"/>
    <s v="Pune"/>
    <x v="2"/>
    <x v="17"/>
    <n v="7"/>
    <n v="7"/>
    <n v="64794.43"/>
    <n v="0.05"/>
    <n v="532883.15"/>
    <n v="75066.289999999994"/>
    <n v="0.14099999999999999"/>
    <n v="73.84"/>
    <x v="5"/>
    <n v="2"/>
    <b v="1"/>
    <s v="Returned"/>
    <x v="0"/>
    <x v="1"/>
    <n v="5"/>
    <x v="2"/>
    <x v="32"/>
    <s v="26-35"/>
    <x v="2"/>
    <x v="0"/>
    <n v="1"/>
    <n v="1"/>
    <n v="0"/>
    <n v="1"/>
  </r>
  <r>
    <s v="ORD-01867"/>
    <d v="2022-04-03T00:00:00"/>
    <d v="2022-04-03T00:00:00"/>
    <s v="CUST11136"/>
    <s v="Meera Gupta"/>
    <n v="39"/>
    <n v="39"/>
    <s v="Other"/>
    <s v="Other"/>
    <s v="East"/>
    <s v="Kolkata"/>
    <x v="5"/>
    <x v="9"/>
    <n v="4"/>
    <n v="4"/>
    <n v="1061.5899999999999"/>
    <n v="0.01"/>
    <n v="5761.67"/>
    <n v="990.61"/>
    <n v="0.17199999999999999"/>
    <n v="66.63"/>
    <x v="2"/>
    <n v="1"/>
    <b v="0"/>
    <s v="Delivered"/>
    <x v="1"/>
    <x v="8"/>
    <n v="7"/>
    <x v="2"/>
    <x v="32"/>
    <s v="36-45"/>
    <x v="2"/>
    <x v="0"/>
    <n v="0"/>
    <n v="1"/>
    <n v="0"/>
    <n v="1"/>
  </r>
  <r>
    <s v="ORD-01862"/>
    <d v="2022-04-02T00:00:00"/>
    <d v="2022-04-02T00:00:00"/>
    <s v="CUST38887"/>
    <s v="Aditya Nair"/>
    <n v="39"/>
    <n v="39"/>
    <s v="Other"/>
    <s v="Other"/>
    <s v="West"/>
    <s v="Ahmedabad"/>
    <x v="3"/>
    <x v="31"/>
    <n v="3"/>
    <n v="3"/>
    <n v="475.6"/>
    <n v="0.18"/>
    <n v="1586.7"/>
    <n v="154.07"/>
    <n v="9.7000000000000003E-2"/>
    <n v="65.63"/>
    <x v="2"/>
    <n v="1"/>
    <b v="0"/>
    <s v="Shipped"/>
    <x v="4"/>
    <x v="3"/>
    <n v="10"/>
    <x v="2"/>
    <x v="32"/>
    <s v="36-45"/>
    <x v="3"/>
    <x v="0"/>
    <n v="0"/>
    <n v="0"/>
    <n v="0"/>
    <n v="1"/>
  </r>
  <r>
    <s v="ORD-01863"/>
    <d v="2022-04-02T00:00:00"/>
    <d v="2022-04-02T00:00:00"/>
    <s v="CUST08965"/>
    <s v="Pooja Bose"/>
    <n v="49"/>
    <n v="49"/>
    <s v="Other"/>
    <s v="Other"/>
    <s v="West"/>
    <s v="Ahmedabad"/>
    <x v="1"/>
    <x v="28"/>
    <n v="2"/>
    <n v="2"/>
    <n v="29772.1"/>
    <n v="0.21"/>
    <n v="57845.42"/>
    <n v="17251.72"/>
    <n v="0.29799999999999999"/>
    <n v="57.47"/>
    <x v="4"/>
    <n v="2"/>
    <b v="0"/>
    <s v="Pending"/>
    <x v="2"/>
    <x v="6"/>
    <n v="6"/>
    <x v="2"/>
    <x v="32"/>
    <s v="46-60"/>
    <x v="0"/>
    <x v="0"/>
    <n v="0"/>
    <n v="0"/>
    <n v="0"/>
    <n v="1"/>
  </r>
  <r>
    <s v="ORD-01865"/>
    <d v="2022-04-02T00:00:00"/>
    <d v="2022-04-02T00:00:00"/>
    <s v="CUST36542"/>
    <s v="Sanjay Bhat"/>
    <n v="44"/>
    <n v="44"/>
    <s v="Female"/>
    <s v="Female"/>
    <s v="North"/>
    <s v="Chandigarh"/>
    <x v="2"/>
    <x v="17"/>
    <n v="6"/>
    <n v="6"/>
    <n v="8309.27"/>
    <n v="0.28000000000000003"/>
    <n v="51030.14"/>
    <n v="6755.64"/>
    <n v="0.13200000000000001"/>
    <n v="53.74"/>
    <x v="5"/>
    <n v="5"/>
    <b v="0"/>
    <s v="Delivered"/>
    <x v="1"/>
    <x v="5"/>
    <n v="8"/>
    <x v="2"/>
    <x v="32"/>
    <s v="36-45"/>
    <x v="0"/>
    <x v="0"/>
    <n v="0"/>
    <n v="1"/>
    <n v="0"/>
    <n v="1"/>
  </r>
  <r>
    <s v="ORD-01864"/>
    <d v="2022-04-02T00:00:00"/>
    <d v="2022-04-02T00:00:00"/>
    <s v="CUST09459"/>
    <s v="Aarav Shah"/>
    <n v="44"/>
    <n v="44"/>
    <s v="Male"/>
    <s v="Male"/>
    <s v="East"/>
    <s v="Guwahati"/>
    <x v="6"/>
    <x v="21"/>
    <n v="8"/>
    <n v="8"/>
    <n v="2007.46"/>
    <n v="7.0000000000000007E-2"/>
    <n v="22694.82"/>
    <n v="8877.57"/>
    <n v="0.39100000000000001"/>
    <n v="29.19"/>
    <x v="4"/>
    <n v="5"/>
    <b v="0"/>
    <s v="Delivered"/>
    <x v="1"/>
    <x v="5"/>
    <n v="8"/>
    <x v="2"/>
    <x v="32"/>
    <s v="36-45"/>
    <x v="2"/>
    <x v="0"/>
    <n v="0"/>
    <n v="1"/>
    <n v="0"/>
    <n v="1"/>
  </r>
  <r>
    <s v="ORD-01861"/>
    <d v="2022-04-01T00:00:00"/>
    <d v="2022-04-01T00:00:00"/>
    <s v="CUST08538"/>
    <s v="Shreya Kapoor"/>
    <n v="33"/>
    <n v="33"/>
    <s v="Male"/>
    <s v="Male"/>
    <s v="West"/>
    <s v="Surat"/>
    <x v="0"/>
    <x v="19"/>
    <n v="3"/>
    <n v="3"/>
    <n v="992.1"/>
    <n v="0.25"/>
    <n v="3344.42"/>
    <n v="1765.61"/>
    <n v="0.52800000000000002"/>
    <n v="59.26"/>
    <x v="2"/>
    <m/>
    <b v="0"/>
    <s v="Cancelled"/>
    <x v="3"/>
    <x v="4"/>
    <n v="4"/>
    <x v="2"/>
    <x v="32"/>
    <s v="26-35"/>
    <x v="0"/>
    <x v="0"/>
    <n v="0"/>
    <n v="0"/>
    <n v="1"/>
    <n v="1"/>
  </r>
  <r>
    <s v="ORD-01857"/>
    <d v="2022-04-01T00:00:00"/>
    <d v="2022-04-01T00:00:00"/>
    <s v="CUST08818"/>
    <s v="Rahul Shah"/>
    <n v="35"/>
    <n v="35"/>
    <s v="Other"/>
    <s v="Other"/>
    <s v="Central"/>
    <s v="Indore"/>
    <x v="3"/>
    <x v="5"/>
    <n v="3"/>
    <n v="3"/>
    <n v="303.99"/>
    <n v="0.4"/>
    <n v="728.29"/>
    <n v="43.2"/>
    <n v="5.8999999999999997E-2"/>
    <n v="35.74"/>
    <x v="5"/>
    <m/>
    <b v="0"/>
    <s v="Delivered"/>
    <x v="1"/>
    <x v="7"/>
    <m/>
    <x v="2"/>
    <x v="32"/>
    <s v="26-35"/>
    <x v="1"/>
    <x v="0"/>
    <n v="0"/>
    <n v="1"/>
    <n v="0"/>
    <n v="1"/>
  </r>
  <r>
    <s v="ORD-01860"/>
    <d v="2022-04-01T00:00:00"/>
    <d v="2022-04-01T00:00:00"/>
    <s v="CUST41096"/>
    <s v="Kavya Reddy"/>
    <n v="27"/>
    <n v="27"/>
    <s v="Male"/>
    <s v="Male"/>
    <s v="West"/>
    <s v="Surat"/>
    <x v="1"/>
    <x v="28"/>
    <n v="10"/>
    <n v="10"/>
    <n v="21474.06"/>
    <n v="0.33"/>
    <n v="214328.13"/>
    <n v="31877.360000000001"/>
    <n v="0.14899999999999999"/>
    <n v="49.93"/>
    <x v="0"/>
    <n v="2"/>
    <b v="0"/>
    <s v="Delivered"/>
    <x v="1"/>
    <x v="5"/>
    <n v="8"/>
    <x v="2"/>
    <x v="32"/>
    <s v="26-35"/>
    <x v="1"/>
    <x v="0"/>
    <n v="0"/>
    <n v="1"/>
    <n v="0"/>
    <n v="1"/>
  </r>
  <r>
    <s v="ORD-01859"/>
    <d v="2022-04-01T00:00:00"/>
    <d v="2022-04-01T00:00:00"/>
    <s v="CUST93119"/>
    <s v="Nisha Joshi"/>
    <n v="46"/>
    <n v="46"/>
    <s v="Female"/>
    <s v="Female"/>
    <s v="West"/>
    <s v="Ahmedabad"/>
    <x v="3"/>
    <x v="40"/>
    <n v="4"/>
    <n v="4"/>
    <n v="330.31"/>
    <n v="0.23"/>
    <n v="1343.96"/>
    <n v="143.62"/>
    <n v="0.107"/>
    <n v="54.53"/>
    <x v="3"/>
    <n v="2"/>
    <b v="0"/>
    <s v="Delivered"/>
    <x v="1"/>
    <x v="9"/>
    <n v="9"/>
    <x v="2"/>
    <x v="32"/>
    <s v="46-60"/>
    <x v="0"/>
    <x v="0"/>
    <n v="0"/>
    <n v="1"/>
    <n v="0"/>
    <n v="1"/>
  </r>
  <r>
    <s v="ORD-01858"/>
    <d v="2022-04-01T00:00:00"/>
    <d v="2022-04-01T00:00:00"/>
    <s v="CUST00213"/>
    <s v="Arjun Verma"/>
    <m/>
    <m/>
    <s v="Male"/>
    <s v="Male"/>
    <s v="South"/>
    <s v="Chennai"/>
    <x v="0"/>
    <x v="38"/>
    <n v="4"/>
    <n v="4"/>
    <n v="1182.99"/>
    <n v="0.03"/>
    <n v="5426.76"/>
    <n v="3103.03"/>
    <n v="0.57199999999999995"/>
    <n v="94.88"/>
    <x v="5"/>
    <n v="2"/>
    <b v="0"/>
    <s v="Pending"/>
    <x v="2"/>
    <x v="2"/>
    <n v="1"/>
    <x v="2"/>
    <x v="32"/>
    <s v="Unknown"/>
    <x v="2"/>
    <x v="0"/>
    <n v="0"/>
    <n v="0"/>
    <n v="0"/>
    <n v="1"/>
  </r>
  <r>
    <s v="ORD-01856"/>
    <d v="2022-03-31T00:00:00"/>
    <d v="2022-03-31T00:00:00"/>
    <s v="CUST17816"/>
    <s v="Nisha Das"/>
    <n v="22"/>
    <n v="22"/>
    <s v="Other"/>
    <s v="Other"/>
    <s v="East"/>
    <s v="Guwahati"/>
    <x v="2"/>
    <x v="17"/>
    <n v="9"/>
    <n v="9"/>
    <n v="51210.29"/>
    <n v="0.26"/>
    <n v="431521.81"/>
    <n v="47793.41"/>
    <n v="0.111"/>
    <n v="80.02"/>
    <x v="0"/>
    <n v="3"/>
    <b v="0"/>
    <s v="Delivered"/>
    <x v="1"/>
    <x v="8"/>
    <n v="7"/>
    <x v="2"/>
    <x v="33"/>
    <s v="18-25"/>
    <x v="0"/>
    <x v="0"/>
    <n v="0"/>
    <n v="1"/>
    <n v="0"/>
    <n v="1"/>
  </r>
  <r>
    <s v="ORD-01854"/>
    <d v="2022-03-31T00:00:00"/>
    <d v="2022-03-31T00:00:00"/>
    <s v="CUST02552"/>
    <s v="Rahul Bhat"/>
    <n v="61"/>
    <n v="61"/>
    <s v="Other"/>
    <s v="Other"/>
    <s v="Central"/>
    <s v="Bhopal"/>
    <x v="6"/>
    <x v="13"/>
    <n v="6"/>
    <n v="6"/>
    <n v="2927.23"/>
    <n v="0.17"/>
    <n v="15014.03"/>
    <n v="6682.89"/>
    <n v="0.44500000000000001"/>
    <n v="76.05"/>
    <x v="2"/>
    <n v="1"/>
    <b v="1"/>
    <s v="Returned"/>
    <x v="0"/>
    <x v="10"/>
    <n v="2"/>
    <x v="2"/>
    <x v="33"/>
    <s v="60+"/>
    <x v="3"/>
    <x v="0"/>
    <n v="1"/>
    <n v="1"/>
    <n v="0"/>
    <n v="1"/>
  </r>
  <r>
    <s v="ORD-01855"/>
    <d v="2022-03-31T00:00:00"/>
    <d v="2022-03-31T00:00:00"/>
    <s v="CUST85967"/>
    <s v="Karan Chatterjee"/>
    <n v="35"/>
    <n v="35"/>
    <s v="Other"/>
    <s v="Other"/>
    <s v="South"/>
    <s v="Chennai"/>
    <x v="1"/>
    <x v="2"/>
    <n v="9"/>
    <n v="9"/>
    <n v="10240.02"/>
    <n v="0.33"/>
    <n v="76243.39"/>
    <n v="10430.540000000001"/>
    <n v="0.13700000000000001"/>
    <n v="83.76"/>
    <x v="4"/>
    <n v="3"/>
    <b v="0"/>
    <s v="Delivered"/>
    <x v="1"/>
    <x v="4"/>
    <n v="4"/>
    <x v="2"/>
    <x v="33"/>
    <s v="26-35"/>
    <x v="1"/>
    <x v="0"/>
    <n v="0"/>
    <n v="1"/>
    <n v="0"/>
    <n v="1"/>
  </r>
  <r>
    <s v="ORD-01851"/>
    <d v="2022-03-30T00:00:00"/>
    <d v="2022-03-30T00:00:00"/>
    <s v="CUST81634"/>
    <s v="Ananya Kumar"/>
    <n v="36"/>
    <n v="36"/>
    <s v="Male"/>
    <s v="Male"/>
    <s v="West"/>
    <s v="Surat"/>
    <x v="2"/>
    <x v="30"/>
    <n v="1"/>
    <n v="1"/>
    <n v="28957.64"/>
    <n v="0.33"/>
    <n v="18619.849999999999"/>
    <n v="1514.95"/>
    <n v="8.1000000000000003E-2"/>
    <n v="63.73"/>
    <x v="5"/>
    <n v="5"/>
    <b v="0"/>
    <s v="Delivered"/>
    <x v="1"/>
    <x v="3"/>
    <n v="10"/>
    <x v="2"/>
    <x v="33"/>
    <s v="36-45"/>
    <x v="1"/>
    <x v="0"/>
    <n v="0"/>
    <n v="1"/>
    <n v="0"/>
    <n v="1"/>
  </r>
  <r>
    <s v="ORD-01853"/>
    <d v="2022-03-30T00:00:00"/>
    <d v="2022-03-30T00:00:00"/>
    <s v="CUST27427"/>
    <s v="Ritu Reddy"/>
    <n v="49"/>
    <n v="49"/>
    <s v="Female"/>
    <s v="Female"/>
    <s v="East"/>
    <s v="Patna"/>
    <x v="4"/>
    <x v="29"/>
    <n v="7"/>
    <n v="7"/>
    <n v="1034.3"/>
    <n v="0.21"/>
    <n v="7324.98"/>
    <n v="2536.09"/>
    <n v="0.34599999999999997"/>
    <n v="60.36"/>
    <x v="2"/>
    <n v="5"/>
    <b v="0"/>
    <s v="Delivered"/>
    <x v="1"/>
    <x v="4"/>
    <n v="4"/>
    <x v="2"/>
    <x v="33"/>
    <s v="46-60"/>
    <x v="0"/>
    <x v="0"/>
    <n v="0"/>
    <n v="1"/>
    <n v="0"/>
    <n v="1"/>
  </r>
  <r>
    <s v="ORD-01850"/>
    <d v="2022-03-30T00:00:00"/>
    <d v="2022-03-30T00:00:00"/>
    <s v="CUST64792"/>
    <s v="Amit Kumar"/>
    <n v="38"/>
    <n v="38"/>
    <s v="Male"/>
    <s v="Male"/>
    <s v="South"/>
    <s v="Hyderabad"/>
    <x v="5"/>
    <x v="10"/>
    <n v="4"/>
    <n v="4"/>
    <n v="14204.71"/>
    <n v="0.27"/>
    <n v="54400.72"/>
    <n v="13383.31"/>
    <n v="0.246"/>
    <n v="93.83"/>
    <x v="3"/>
    <n v="1"/>
    <b v="1"/>
    <s v="Returned"/>
    <x v="0"/>
    <x v="3"/>
    <n v="10"/>
    <x v="2"/>
    <x v="33"/>
    <s v="36-45"/>
    <x v="0"/>
    <x v="0"/>
    <n v="1"/>
    <n v="1"/>
    <n v="0"/>
    <n v="1"/>
  </r>
  <r>
    <s v="ORD-01852"/>
    <d v="2022-03-30T00:00:00"/>
    <d v="2022-03-30T00:00:00"/>
    <s v="CUST44543"/>
    <s v="Shreya Nair"/>
    <n v="21"/>
    <n v="21"/>
    <s v="Female"/>
    <s v="Female"/>
    <s v="Central"/>
    <s v="Nagpur"/>
    <x v="0"/>
    <x v="16"/>
    <n v="1"/>
    <n v="1"/>
    <n v="2086.4699999999998"/>
    <n v="0.4"/>
    <n v="1378.93"/>
    <n v="777.51"/>
    <n v="0.56399999999999995"/>
    <n v="51"/>
    <x v="0"/>
    <n v="5"/>
    <b v="0"/>
    <s v="Shipped"/>
    <x v="4"/>
    <x v="6"/>
    <n v="6"/>
    <x v="2"/>
    <x v="33"/>
    <s v="18-25"/>
    <x v="1"/>
    <x v="0"/>
    <n v="0"/>
    <n v="0"/>
    <n v="0"/>
    <n v="1"/>
  </r>
  <r>
    <s v="ORD-01848"/>
    <d v="2022-03-29T00:00:00"/>
    <d v="2022-03-29T00:00:00"/>
    <s v="CUST43339"/>
    <s v="Arjun Pillai"/>
    <n v="28"/>
    <n v="28"/>
    <s v="Male"/>
    <s v="Male"/>
    <s v="South"/>
    <s v="Kochi"/>
    <x v="5"/>
    <x v="9"/>
    <n v="7"/>
    <n v="7"/>
    <n v="6478.95"/>
    <n v="0.22"/>
    <n v="43346.6"/>
    <n v="8443.99"/>
    <n v="0.19500000000000001"/>
    <n v="69.59"/>
    <x v="0"/>
    <n v="1"/>
    <b v="0"/>
    <s v="Delivered"/>
    <x v="1"/>
    <x v="10"/>
    <n v="2"/>
    <x v="2"/>
    <x v="33"/>
    <s v="26-35"/>
    <x v="0"/>
    <x v="0"/>
    <n v="0"/>
    <n v="1"/>
    <n v="0"/>
    <n v="1"/>
  </r>
  <r>
    <s v="ORD-01849"/>
    <d v="2022-03-29T00:00:00"/>
    <d v="2022-03-29T00:00:00"/>
    <s v="CUST56391"/>
    <s v="Meera Kumar"/>
    <n v="40"/>
    <n v="40"/>
    <s v="Other"/>
    <s v="Other"/>
    <s v="South"/>
    <s v="Kochi"/>
    <x v="6"/>
    <x v="23"/>
    <n v="5"/>
    <n v="5"/>
    <n v="3481.04"/>
    <n v="0.35"/>
    <n v="13960.24"/>
    <n v="3567.18"/>
    <n v="0.25600000000000001"/>
    <n v="56.53"/>
    <x v="2"/>
    <m/>
    <b v="0"/>
    <s v="Cancelled"/>
    <x v="3"/>
    <x v="5"/>
    <n v="8"/>
    <x v="2"/>
    <x v="33"/>
    <s v="36-45"/>
    <x v="1"/>
    <x v="0"/>
    <n v="0"/>
    <n v="0"/>
    <n v="1"/>
    <n v="1"/>
  </r>
  <r>
    <s v="ORD-01846"/>
    <d v="2022-03-27T00:00:00"/>
    <d v="2022-03-27T00:00:00"/>
    <s v="CUST07057"/>
    <s v="Karan Joshi"/>
    <n v="30"/>
    <n v="30"/>
    <s v="Female"/>
    <s v="Female"/>
    <s v="Central"/>
    <s v="Bhopal"/>
    <x v="2"/>
    <x v="4"/>
    <n v="2"/>
    <n v="2"/>
    <n v="58913.07"/>
    <n v="0.37"/>
    <n v="86706.37"/>
    <n v="9273.59"/>
    <n v="0.107"/>
    <n v="54.91"/>
    <x v="1"/>
    <n v="2"/>
    <b v="0"/>
    <s v="Shipped"/>
    <x v="4"/>
    <x v="0"/>
    <n v="3"/>
    <x v="2"/>
    <x v="33"/>
    <s v="26-35"/>
    <x v="1"/>
    <x v="0"/>
    <n v="0"/>
    <n v="0"/>
    <n v="0"/>
    <n v="1"/>
  </r>
  <r>
    <s v="ORD-01845"/>
    <d v="2022-03-27T00:00:00"/>
    <d v="2022-03-27T00:00:00"/>
    <s v="CUST10325"/>
    <s v="Ananya Joshi"/>
    <n v="27"/>
    <n v="27"/>
    <s v="Male"/>
    <s v="Male"/>
    <s v="East"/>
    <s v="Guwahati"/>
    <x v="2"/>
    <x v="39"/>
    <n v="7"/>
    <n v="7"/>
    <n v="49930.01"/>
    <n v="0.18"/>
    <n v="305814.52"/>
    <n v="52733.26"/>
    <n v="0.17199999999999999"/>
    <n v="87.99"/>
    <x v="2"/>
    <n v="2"/>
    <b v="1"/>
    <s v="Returned"/>
    <x v="0"/>
    <x v="2"/>
    <n v="1"/>
    <x v="2"/>
    <x v="33"/>
    <s v="26-35"/>
    <x v="3"/>
    <x v="0"/>
    <n v="1"/>
    <n v="1"/>
    <n v="0"/>
    <n v="1"/>
  </r>
  <r>
    <s v="ORD-01847"/>
    <d v="2022-03-27T00:00:00"/>
    <d v="2022-03-27T00:00:00"/>
    <s v="CUST23650"/>
    <s v="Sanjay Patel"/>
    <n v="43"/>
    <n v="43"/>
    <s v="m"/>
    <s v="Male"/>
    <s v="South"/>
    <s v="Bangalore"/>
    <x v="2"/>
    <x v="4"/>
    <n v="6"/>
    <n v="6"/>
    <n v="36964.92"/>
    <n v="7.0000000000000007E-2"/>
    <n v="229078.34"/>
    <n v="22543.08"/>
    <n v="9.8000000000000004E-2"/>
    <n v="71.02"/>
    <x v="3"/>
    <n v="3"/>
    <b v="0"/>
    <s v="Delivered"/>
    <x v="1"/>
    <x v="6"/>
    <n v="6"/>
    <x v="2"/>
    <x v="33"/>
    <s v="36-45"/>
    <x v="2"/>
    <x v="0"/>
    <n v="0"/>
    <n v="1"/>
    <n v="0"/>
    <n v="1"/>
  </r>
  <r>
    <s v="ORD-01841"/>
    <d v="2022-03-26T00:00:00"/>
    <d v="2022-03-26T00:00:00"/>
    <s v="CUST02321"/>
    <s v="Sunita Patel"/>
    <n v="26"/>
    <n v="26"/>
    <s v="Female"/>
    <s v="Female"/>
    <s v="West"/>
    <s v="Surat"/>
    <x v="0"/>
    <x v="16"/>
    <n v="10"/>
    <n v="10"/>
    <n v="160.57"/>
    <n v="0.38"/>
    <n v="1214.0999999999999"/>
    <n v="697.82"/>
    <n v="0.57499999999999996"/>
    <n v="51.31"/>
    <x v="2"/>
    <n v="3"/>
    <b v="0"/>
    <s v="Delivered"/>
    <x v="1"/>
    <x v="10"/>
    <n v="2"/>
    <x v="2"/>
    <x v="33"/>
    <s v="26-35"/>
    <x v="1"/>
    <x v="0"/>
    <n v="0"/>
    <n v="1"/>
    <n v="0"/>
    <n v="1"/>
  </r>
  <r>
    <s v="ORD-01842"/>
    <d v="2022-03-26T00:00:00"/>
    <d v="2022-03-26T00:00:00"/>
    <s v="CUST29238"/>
    <s v="Nisha Kapoor"/>
    <n v="31"/>
    <n v="31"/>
    <s v="m"/>
    <s v="Male"/>
    <s v="South"/>
    <s v="Hyderabad"/>
    <x v="3"/>
    <x v="25"/>
    <n v="4"/>
    <n v="4"/>
    <n v="240.11"/>
    <n v="0.22"/>
    <n v="999.98"/>
    <n v="98.61"/>
    <n v="9.9000000000000005E-2"/>
    <n v="73.81"/>
    <x v="4"/>
    <n v="3"/>
    <b v="0"/>
    <s v="Delivered"/>
    <x v="1"/>
    <x v="3"/>
    <n v="10"/>
    <x v="2"/>
    <x v="33"/>
    <s v="26-35"/>
    <x v="0"/>
    <x v="0"/>
    <n v="0"/>
    <n v="1"/>
    <n v="0"/>
    <n v="1"/>
  </r>
  <r>
    <s v="ORD-01844"/>
    <d v="2022-03-26T00:00:00"/>
    <d v="2022-03-26T00:00:00"/>
    <s v="CUST38409"/>
    <s v="Kavya Verma"/>
    <n v="46"/>
    <n v="46"/>
    <s v="Other"/>
    <s v="Other"/>
    <s v="West"/>
    <s v="Surat"/>
    <x v="6"/>
    <x v="35"/>
    <n v="6"/>
    <n v="6"/>
    <n v="2129.9699999999998"/>
    <n v="0.33"/>
    <n v="10588.9"/>
    <n v="4603.57"/>
    <n v="0.435"/>
    <n v="41.82"/>
    <x v="4"/>
    <n v="2"/>
    <b v="0"/>
    <s v="Delivered"/>
    <x v="1"/>
    <x v="2"/>
    <n v="1"/>
    <x v="2"/>
    <x v="33"/>
    <s v="46-60"/>
    <x v="1"/>
    <x v="0"/>
    <n v="0"/>
    <n v="1"/>
    <n v="0"/>
    <n v="1"/>
  </r>
  <r>
    <s v="ORD-01843"/>
    <d v="2022-03-26T00:00:00"/>
    <d v="2022-03-26T00:00:00"/>
    <s v="CUST28515"/>
    <s v="Nikhil Singh"/>
    <n v="29"/>
    <n v="29"/>
    <s v="Male"/>
    <s v="Male"/>
    <s v="East"/>
    <s v="Guwahati"/>
    <x v="1"/>
    <x v="20"/>
    <n v="2"/>
    <n v="2"/>
    <n v="7344.48"/>
    <n v="0.18"/>
    <n v="14733.39"/>
    <n v="4347.3100000000004"/>
    <n v="0.29499999999999998"/>
    <n v="74.59"/>
    <x v="1"/>
    <n v="5"/>
    <b v="0"/>
    <s v="Delivered"/>
    <x v="1"/>
    <x v="4"/>
    <n v="4"/>
    <x v="2"/>
    <x v="33"/>
    <s v="26-35"/>
    <x v="3"/>
    <x v="0"/>
    <n v="0"/>
    <n v="1"/>
    <n v="0"/>
    <n v="1"/>
  </r>
  <r>
    <s v="ORD-01839"/>
    <d v="2022-03-26T00:00:00"/>
    <d v="2022-03-26T00:00:00"/>
    <s v="CUST27694"/>
    <s v="Arjun Shah"/>
    <n v="21"/>
    <n v="21"/>
    <s v="Male"/>
    <s v="Male"/>
    <s v="South"/>
    <s v="Kochi"/>
    <x v="6"/>
    <x v="23"/>
    <n v="3"/>
    <n v="3"/>
    <n v="3430.47"/>
    <m/>
    <n v="11607.03"/>
    <n v="4466.8599999999997"/>
    <n v="0.38500000000000001"/>
    <n v="69.55"/>
    <x v="0"/>
    <n v="2"/>
    <b v="0"/>
    <s v="Delivered"/>
    <x v="1"/>
    <x v="2"/>
    <n v="1"/>
    <x v="2"/>
    <x v="33"/>
    <s v="18-25"/>
    <x v="5"/>
    <x v="0"/>
    <n v="0"/>
    <n v="1"/>
    <n v="0"/>
    <n v="1"/>
  </r>
  <r>
    <s v="ORD-01840"/>
    <d v="2022-03-26T00:00:00"/>
    <d v="2022-03-26T00:00:00"/>
    <s v="CUST17949"/>
    <s v="Ananya Patel"/>
    <n v="34"/>
    <n v="34"/>
    <s v="Female"/>
    <s v="Female"/>
    <s v="Central"/>
    <s v="Indore"/>
    <x v="1"/>
    <x v="2"/>
    <n v="4"/>
    <n v="4"/>
    <n v="31307.38"/>
    <n v="0.26"/>
    <n v="105074.92"/>
    <n v="26306.21"/>
    <n v="0.25"/>
    <n v="72.12"/>
    <x v="1"/>
    <n v="4"/>
    <b v="0"/>
    <s v="Delivered"/>
    <x v="1"/>
    <x v="4"/>
    <n v="4"/>
    <x v="2"/>
    <x v="33"/>
    <s v="26-35"/>
    <x v="0"/>
    <x v="0"/>
    <n v="0"/>
    <n v="1"/>
    <n v="0"/>
    <n v="1"/>
  </r>
  <r>
    <s v="ORD-01837"/>
    <d v="2022-03-25T00:00:00"/>
    <d v="2022-03-25T00:00:00"/>
    <s v="CUST54771"/>
    <s v="Arjun Nair"/>
    <n v="26"/>
    <n v="26"/>
    <s v="Male"/>
    <s v="Male"/>
    <s v="South"/>
    <s v="Chennai"/>
    <x v="5"/>
    <x v="41"/>
    <n v="9"/>
    <n v="9"/>
    <n v="8324.77"/>
    <n v="0.01"/>
    <n v="78776.929999999993"/>
    <n v="19757.509999999998"/>
    <n v="0.251"/>
    <n v="114.04"/>
    <x v="4"/>
    <n v="4"/>
    <b v="0"/>
    <s v="Shipped"/>
    <x v="4"/>
    <x v="0"/>
    <n v="3"/>
    <x v="2"/>
    <x v="33"/>
    <s v="26-35"/>
    <x v="2"/>
    <x v="0"/>
    <n v="0"/>
    <n v="0"/>
    <n v="0"/>
    <n v="1"/>
  </r>
  <r>
    <s v="ORD-01835"/>
    <d v="2022-03-25T00:00:00"/>
    <d v="2022-03-25T00:00:00"/>
    <s v="CUST19761"/>
    <s v="Sanjay Gupta"/>
    <n v="35"/>
    <n v="35"/>
    <s v="Other"/>
    <s v="Other"/>
    <s v="East"/>
    <s v="Bhubaneswar"/>
    <x v="3"/>
    <x v="25"/>
    <n v="6"/>
    <n v="6"/>
    <n v="113.85"/>
    <n v="0.12"/>
    <n v="739.35"/>
    <n v="42.47"/>
    <n v="5.7000000000000002E-2"/>
    <n v="94.73"/>
    <x v="3"/>
    <n v="5"/>
    <b v="0"/>
    <s v="Delivered"/>
    <x v="1"/>
    <x v="9"/>
    <n v="9"/>
    <x v="2"/>
    <x v="33"/>
    <s v="26-35"/>
    <x v="3"/>
    <x v="0"/>
    <n v="0"/>
    <n v="1"/>
    <n v="0"/>
    <n v="1"/>
  </r>
  <r>
    <s v="ORD-01836"/>
    <d v="2022-03-25T00:00:00"/>
    <d v="2022-03-25T00:00:00"/>
    <s v="CUST59858"/>
    <s v="Arjun Chatterjee"/>
    <n v="51"/>
    <n v="51"/>
    <s v="Female"/>
    <s v="Female"/>
    <s v="Central"/>
    <s v="Raipur"/>
    <x v="6"/>
    <x v="37"/>
    <n v="4"/>
    <n v="4"/>
    <n v="3759.12"/>
    <n v="0.06"/>
    <n v="16565.63"/>
    <n v="5889.66"/>
    <n v="0.35599999999999998"/>
    <n v="49.87"/>
    <x v="1"/>
    <n v="3"/>
    <b v="0"/>
    <s v="Delivered"/>
    <x v="1"/>
    <x v="2"/>
    <n v="1"/>
    <x v="2"/>
    <x v="33"/>
    <s v="46-60"/>
    <x v="2"/>
    <x v="0"/>
    <n v="0"/>
    <n v="1"/>
    <n v="0"/>
    <n v="1"/>
  </r>
  <r>
    <s v="ORD-01838"/>
    <d v="2022-03-25T00:00:00"/>
    <d v="2022-03-25T00:00:00"/>
    <s v="CUST27510"/>
    <s v="Kavya Joshi"/>
    <n v="16"/>
    <n v="16"/>
    <s v="Female"/>
    <s v="Female"/>
    <s v="West"/>
    <s v="Mumbai"/>
    <x v="3"/>
    <x v="40"/>
    <n v="4"/>
    <n v="4"/>
    <n v="393.16"/>
    <n v="0.06"/>
    <n v="1961.61"/>
    <n v="197.05"/>
    <n v="0.1"/>
    <n v="79.099999999999994"/>
    <x v="3"/>
    <n v="5"/>
    <b v="0"/>
    <s v="Delivered"/>
    <x v="1"/>
    <x v="4"/>
    <n v="4"/>
    <x v="2"/>
    <x v="33"/>
    <s v="&lt;18"/>
    <x v="2"/>
    <x v="0"/>
    <n v="0"/>
    <n v="1"/>
    <n v="0"/>
    <n v="1"/>
  </r>
  <r>
    <s v="ORD-01830"/>
    <d v="2022-03-24T00:00:00"/>
    <d v="2022-03-24T00:00:00"/>
    <s v="CUST13979"/>
    <s v="Vikram Chatterjee"/>
    <n v="28"/>
    <n v="28"/>
    <s v="Male"/>
    <s v="Male"/>
    <s v="South"/>
    <s v="Chennai"/>
    <x v="4"/>
    <x v="29"/>
    <n v="9"/>
    <n v="9"/>
    <n v="200.61"/>
    <n v="0.28000000000000003"/>
    <n v="1329.23"/>
    <n v="806.66"/>
    <n v="0.60699999999999998"/>
    <n v="52.8"/>
    <x v="4"/>
    <n v="4"/>
    <b v="0"/>
    <s v="Delivered"/>
    <x v="1"/>
    <x v="9"/>
    <n v="9"/>
    <x v="2"/>
    <x v="33"/>
    <s v="26-35"/>
    <x v="0"/>
    <x v="0"/>
    <n v="0"/>
    <n v="1"/>
    <n v="0"/>
    <n v="1"/>
  </r>
  <r>
    <s v="ORD-01832"/>
    <d v="2022-03-24T00:00:00"/>
    <d v="2022-03-24T00:00:00"/>
    <s v="CUST40044"/>
    <s v="Meera Bhat"/>
    <n v="25"/>
    <n v="25"/>
    <s v="Female"/>
    <s v="Female"/>
    <s v="Central"/>
    <s v="Indore"/>
    <x v="5"/>
    <x v="41"/>
    <n v="5"/>
    <n v="5"/>
    <n v="2358.9499999999998"/>
    <n v="0.27"/>
    <n v="9997.67"/>
    <n v="1971.24"/>
    <n v="0.19700000000000001"/>
    <n v="32.520000000000003"/>
    <x v="1"/>
    <m/>
    <b v="0"/>
    <s v="Pending"/>
    <x v="2"/>
    <x v="9"/>
    <n v="9"/>
    <x v="2"/>
    <x v="33"/>
    <s v="18-25"/>
    <x v="0"/>
    <x v="0"/>
    <n v="0"/>
    <n v="0"/>
    <n v="0"/>
    <n v="1"/>
  </r>
  <r>
    <s v="ORD-01831"/>
    <d v="2022-03-24T00:00:00"/>
    <d v="2022-03-24T00:00:00"/>
    <s v="CUST23447"/>
    <s v="Arjun Sharma"/>
    <n v="17"/>
    <n v="17"/>
    <s v="Male"/>
    <s v="Male"/>
    <s v="Central"/>
    <s v="Nagpur"/>
    <x v="6"/>
    <x v="13"/>
    <n v="4"/>
    <n v="4"/>
    <n v="2766.72"/>
    <n v="0.34"/>
    <n v="8239.18"/>
    <n v="3180.32"/>
    <n v="0.38600000000000001"/>
    <n v="51.11"/>
    <x v="4"/>
    <n v="5"/>
    <b v="0"/>
    <s v="Delivered"/>
    <x v="1"/>
    <x v="8"/>
    <n v="7"/>
    <x v="2"/>
    <x v="33"/>
    <s v="&lt;18"/>
    <x v="1"/>
    <x v="0"/>
    <n v="0"/>
    <n v="1"/>
    <n v="0"/>
    <n v="1"/>
  </r>
  <r>
    <s v="ORD-01833"/>
    <d v="2022-03-24T00:00:00"/>
    <d v="2022-03-24T00:00:00"/>
    <s v="CUST97409"/>
    <s v="Shreya Patel"/>
    <n v="27"/>
    <n v="27"/>
    <s v="Female"/>
    <s v="Female"/>
    <s v="South"/>
    <s v="Hyderabad"/>
    <x v="4"/>
    <x v="7"/>
    <n v="5"/>
    <n v="5"/>
    <n v="845.02"/>
    <n v="0.38"/>
    <n v="3063.76"/>
    <n v="1423.14"/>
    <n v="0.46500000000000002"/>
    <n v="65.17"/>
    <x v="0"/>
    <n v="3"/>
    <b v="0"/>
    <s v="Delivered"/>
    <x v="1"/>
    <x v="8"/>
    <n v="7"/>
    <x v="2"/>
    <x v="33"/>
    <s v="26-35"/>
    <x v="1"/>
    <x v="0"/>
    <n v="0"/>
    <n v="1"/>
    <n v="0"/>
    <n v="1"/>
  </r>
  <r>
    <s v="ORD-01834"/>
    <d v="2022-03-24T00:00:00"/>
    <d v="2022-03-24T00:00:00"/>
    <s v="CUST37198"/>
    <s v="Rahul Rao"/>
    <n v="36"/>
    <n v="36"/>
    <s v="Female"/>
    <s v="Female"/>
    <s v="South"/>
    <s v="Chennai"/>
    <x v="2"/>
    <x v="17"/>
    <n v="8"/>
    <n v="8"/>
    <n v="22164.74"/>
    <n v="0.1"/>
    <n v="159491.82"/>
    <n v="16671.939999999999"/>
    <n v="0.105"/>
    <n v="82.01"/>
    <x v="1"/>
    <m/>
    <b v="0"/>
    <s v="Shipped"/>
    <x v="4"/>
    <x v="1"/>
    <n v="5"/>
    <x v="2"/>
    <x v="33"/>
    <s v="36-45"/>
    <x v="2"/>
    <x v="0"/>
    <n v="0"/>
    <n v="0"/>
    <n v="0"/>
    <n v="1"/>
  </r>
  <r>
    <s v="ORD-01829"/>
    <d v="2022-03-22T00:00:00"/>
    <d v="2022-03-22T00:00:00"/>
    <s v="CUST59422"/>
    <s v="Vikram Das"/>
    <n v="44"/>
    <n v="44"/>
    <s v="Other"/>
    <s v="Other"/>
    <s v="Central"/>
    <s v="Raipur"/>
    <x v="0"/>
    <x v="0"/>
    <n v="1"/>
    <n v="1"/>
    <n v="2044.93"/>
    <n v="0.23"/>
    <n v="1828.13"/>
    <n v="565"/>
    <n v="0.309"/>
    <n v="44.76"/>
    <x v="3"/>
    <n v="2"/>
    <b v="1"/>
    <s v="Returned"/>
    <x v="0"/>
    <x v="10"/>
    <n v="2"/>
    <x v="2"/>
    <x v="33"/>
    <s v="36-45"/>
    <x v="0"/>
    <x v="0"/>
    <n v="1"/>
    <n v="1"/>
    <n v="0"/>
    <n v="1"/>
  </r>
  <r>
    <s v="ORD-01828"/>
    <d v="2022-03-19T00:00:00"/>
    <d v="2022-03-19T00:00:00"/>
    <s v="CUST21183"/>
    <s v="Karan Joshi"/>
    <n v="50"/>
    <n v="50"/>
    <s v="Male"/>
    <s v="Male"/>
    <s v="East"/>
    <s v="Patna"/>
    <x v="1"/>
    <x v="34"/>
    <n v="6"/>
    <n v="6"/>
    <n v="14556.36"/>
    <n v="0.03"/>
    <n v="99451.13"/>
    <n v="38970.92"/>
    <n v="0.39200000000000002"/>
    <n v="88.32"/>
    <x v="0"/>
    <n v="3"/>
    <b v="0"/>
    <s v="Delivered"/>
    <x v="1"/>
    <x v="9"/>
    <n v="9"/>
    <x v="2"/>
    <x v="33"/>
    <s v="46-60"/>
    <x v="2"/>
    <x v="0"/>
    <n v="0"/>
    <n v="1"/>
    <n v="0"/>
    <n v="1"/>
  </r>
  <r>
    <s v="ORD-01827"/>
    <d v="2022-03-19T00:00:00"/>
    <d v="2022-03-19T00:00:00"/>
    <s v="CUST19509"/>
    <s v="Kavya Nair"/>
    <n v="13"/>
    <n v="13"/>
    <s v="Other"/>
    <s v="Other"/>
    <s v="Central"/>
    <s v="Raipur"/>
    <x v="0"/>
    <x v="19"/>
    <n v="1"/>
    <n v="1"/>
    <n v="2486.96"/>
    <n v="0.3"/>
    <n v="1982.36"/>
    <n v="610.55999999999995"/>
    <n v="0.308"/>
    <n v="67.349999999999994"/>
    <x v="2"/>
    <n v="2"/>
    <b v="0"/>
    <s v="Delivered"/>
    <x v="1"/>
    <x v="3"/>
    <n v="10"/>
    <x v="2"/>
    <x v="33"/>
    <s v="&lt;18"/>
    <x v="0"/>
    <x v="0"/>
    <n v="0"/>
    <n v="1"/>
    <n v="0"/>
    <n v="1"/>
  </r>
  <r>
    <s v="ORD-01826"/>
    <d v="2022-03-17T00:00:00"/>
    <d v="2022-03-17T00:00:00"/>
    <s v="CUST42492"/>
    <s v="Nikhil Bose"/>
    <n v="26"/>
    <n v="26"/>
    <s v="Male"/>
    <s v="Male"/>
    <s v="South"/>
    <s v="Bangalore"/>
    <x v="0"/>
    <x v="15"/>
    <n v="2"/>
    <n v="2"/>
    <n v="563.96"/>
    <m/>
    <n v="1382.93"/>
    <n v="529.71"/>
    <n v="0.38300000000000001"/>
    <n v="100.92"/>
    <x v="1"/>
    <n v="4"/>
    <b v="0"/>
    <s v="Delivered"/>
    <x v="1"/>
    <x v="2"/>
    <n v="1"/>
    <x v="2"/>
    <x v="33"/>
    <s v="26-35"/>
    <x v="5"/>
    <x v="0"/>
    <n v="0"/>
    <n v="1"/>
    <n v="0"/>
    <n v="1"/>
  </r>
  <r>
    <s v="ORD-01825"/>
    <d v="2022-03-17T00:00:00"/>
    <d v="2022-03-17T00:00:00"/>
    <s v="CUST98135"/>
    <s v="Aarav Mehta"/>
    <n v="17"/>
    <n v="17"/>
    <s v="Other"/>
    <s v="Other"/>
    <s v="South"/>
    <s v="Bangalore"/>
    <x v="3"/>
    <x v="31"/>
    <n v="2"/>
    <n v="2"/>
    <n v="57.7"/>
    <n v="0.13"/>
    <n v="117.1"/>
    <n v="5.26"/>
    <n v="4.4999999999999998E-2"/>
    <n v="69.540000000000006"/>
    <x v="1"/>
    <n v="4"/>
    <b v="0"/>
    <s v="Pending"/>
    <x v="2"/>
    <x v="4"/>
    <n v="4"/>
    <x v="2"/>
    <x v="33"/>
    <s v="&lt;18"/>
    <x v="3"/>
    <x v="0"/>
    <n v="0"/>
    <n v="0"/>
    <n v="0"/>
    <n v="1"/>
  </r>
  <r>
    <s v="ORD-01824"/>
    <d v="2022-03-16T00:00:00"/>
    <d v="2022-03-16T00:00:00"/>
    <s v="CUST58449"/>
    <s v="Priya Chatterjee"/>
    <m/>
    <m/>
    <s v="Female"/>
    <s v="Female"/>
    <s v="North"/>
    <s v="Delhi"/>
    <x v="6"/>
    <x v="23"/>
    <n v="5"/>
    <n v="5"/>
    <n v="2505.4"/>
    <n v="0.11"/>
    <n v="12039.52"/>
    <n v="4140.53"/>
    <n v="0.34399999999999997"/>
    <n v="57.65"/>
    <x v="1"/>
    <m/>
    <b v="0"/>
    <s v="Delivered"/>
    <x v="1"/>
    <x v="2"/>
    <n v="1"/>
    <x v="2"/>
    <x v="33"/>
    <s v="Unknown"/>
    <x v="3"/>
    <x v="0"/>
    <n v="0"/>
    <n v="1"/>
    <n v="0"/>
    <n v="1"/>
  </r>
  <r>
    <s v="ORD-01821"/>
    <d v="2022-03-16T00:00:00"/>
    <d v="2022-03-16T00:00:00"/>
    <s v="CUST07773"/>
    <s v="Karan Gupta"/>
    <n v="41"/>
    <n v="41"/>
    <s v="Female"/>
    <s v="Female"/>
    <s v="South"/>
    <s v="Hyderabad"/>
    <x v="4"/>
    <x v="36"/>
    <n v="2"/>
    <n v="2"/>
    <n v="1012.58"/>
    <m/>
    <n v="2058.59"/>
    <n v="942.39"/>
    <n v="0.45800000000000002"/>
    <n v="79.239999999999995"/>
    <x v="3"/>
    <n v="5"/>
    <b v="0"/>
    <s v="Delivered"/>
    <x v="1"/>
    <x v="7"/>
    <m/>
    <x v="2"/>
    <x v="33"/>
    <s v="36-45"/>
    <x v="5"/>
    <x v="0"/>
    <n v="0"/>
    <n v="1"/>
    <n v="0"/>
    <n v="1"/>
  </r>
  <r>
    <s v="ORD-01822"/>
    <d v="2022-03-16T00:00:00"/>
    <d v="2022-03-16T00:00:00"/>
    <s v="CUST25475"/>
    <s v="Kavya Pillai"/>
    <n v="54"/>
    <n v="54"/>
    <s v="Female"/>
    <s v="Female"/>
    <s v="East"/>
    <s v="Bhubaneswar"/>
    <x v="6"/>
    <x v="21"/>
    <n v="8"/>
    <n v="8"/>
    <n v="3480.42"/>
    <n v="0.26"/>
    <n v="26432.66"/>
    <n v="9634.6200000000008"/>
    <n v="0.36399999999999999"/>
    <n v="82.01"/>
    <x v="0"/>
    <n v="2"/>
    <b v="1"/>
    <s v="Returned"/>
    <x v="0"/>
    <x v="3"/>
    <n v="10"/>
    <x v="2"/>
    <x v="33"/>
    <s v="46-60"/>
    <x v="0"/>
    <x v="0"/>
    <n v="1"/>
    <n v="1"/>
    <n v="0"/>
    <n v="1"/>
  </r>
  <r>
    <s v="ORD-01823"/>
    <d v="2022-03-16T00:00:00"/>
    <d v="2022-03-16T00:00:00"/>
    <s v="CUST35405"/>
    <s v="Pooja Mishra"/>
    <n v="35"/>
    <n v="35"/>
    <s v="Female"/>
    <s v="Female"/>
    <s v="Central"/>
    <s v="Raipur"/>
    <x v="5"/>
    <x v="10"/>
    <n v="4"/>
    <n v="4"/>
    <n v="5236.2700000000004"/>
    <n v="0.09"/>
    <n v="24896.51"/>
    <n v="4435.7299999999996"/>
    <n v="0.17799999999999999"/>
    <n v="74.78"/>
    <x v="1"/>
    <n v="1"/>
    <b v="0"/>
    <s v="Shipped"/>
    <x v="4"/>
    <x v="5"/>
    <n v="8"/>
    <x v="2"/>
    <x v="33"/>
    <s v="26-35"/>
    <x v="2"/>
    <x v="0"/>
    <n v="0"/>
    <n v="0"/>
    <n v="0"/>
    <n v="1"/>
  </r>
  <r>
    <s v="ORD-01817"/>
    <d v="2022-03-15T00:00:00"/>
    <d v="2022-03-15T00:00:00"/>
    <s v="CUST33739"/>
    <s v="Vikram Iyer"/>
    <n v="33"/>
    <n v="33"/>
    <s v="Other"/>
    <s v="Other"/>
    <s v="North"/>
    <s v="Chandigarh"/>
    <x v="4"/>
    <x v="32"/>
    <n v="10"/>
    <n v="10"/>
    <n v="1209.42"/>
    <n v="0.39"/>
    <n v="9490.36"/>
    <n v="4575.74"/>
    <n v="0.48199999999999998"/>
    <n v="31.85"/>
    <x v="2"/>
    <n v="3"/>
    <b v="0"/>
    <s v="Delivered"/>
    <x v="1"/>
    <x v="6"/>
    <n v="6"/>
    <x v="2"/>
    <x v="33"/>
    <s v="26-35"/>
    <x v="1"/>
    <x v="0"/>
    <n v="0"/>
    <n v="1"/>
    <n v="0"/>
    <n v="1"/>
  </r>
  <r>
    <s v="ORD-01819"/>
    <d v="2022-03-15T00:00:00"/>
    <d v="2022-03-15T00:00:00"/>
    <s v="CUST63222"/>
    <s v="Priya Reddy"/>
    <n v="39"/>
    <n v="39"/>
    <s v="Female"/>
    <s v="Female"/>
    <s v="East"/>
    <s v="Bhubaneswar"/>
    <x v="1"/>
    <x v="3"/>
    <n v="3"/>
    <n v="3"/>
    <n v="5315.14"/>
    <n v="0.2"/>
    <n v="17403.330000000002"/>
    <n v="5876.17"/>
    <n v="0.33800000000000002"/>
    <n v="97.08"/>
    <x v="2"/>
    <n v="5"/>
    <b v="0"/>
    <s v="Delivered"/>
    <x v="1"/>
    <x v="6"/>
    <n v="6"/>
    <x v="2"/>
    <x v="33"/>
    <s v="36-45"/>
    <x v="3"/>
    <x v="0"/>
    <n v="0"/>
    <n v="1"/>
    <n v="0"/>
    <n v="1"/>
  </r>
  <r>
    <s v="ORD-01815"/>
    <d v="2022-03-15T00:00:00"/>
    <d v="2022-03-15T00:00:00"/>
    <s v="CUST92618"/>
    <s v="Amit Pillai"/>
    <n v="44"/>
    <n v="44"/>
    <s v="Other"/>
    <s v="Other"/>
    <s v="North"/>
    <s v="Chandigarh"/>
    <x v="6"/>
    <x v="35"/>
    <n v="2"/>
    <n v="2"/>
    <n v="348.61"/>
    <n v="0.37"/>
    <n v="468.08"/>
    <n v="156.44"/>
    <n v="0.33400000000000002"/>
    <n v="76.849999999999994"/>
    <x v="0"/>
    <n v="3"/>
    <b v="0"/>
    <s v="Delivered"/>
    <x v="1"/>
    <x v="6"/>
    <n v="6"/>
    <x v="2"/>
    <x v="33"/>
    <s v="36-45"/>
    <x v="1"/>
    <x v="0"/>
    <n v="0"/>
    <n v="1"/>
    <n v="0"/>
    <n v="1"/>
  </r>
  <r>
    <s v="ORD-01816"/>
    <d v="2022-03-15T00:00:00"/>
    <d v="2022-03-15T00:00:00"/>
    <s v="CUST09358"/>
    <s v="Pooja Verma"/>
    <n v="47"/>
    <n v="47"/>
    <s v="Female"/>
    <s v="Female"/>
    <s v="East"/>
    <s v="Kolkata"/>
    <x v="6"/>
    <x v="37"/>
    <m/>
    <m/>
    <n v="2706.32"/>
    <n v="0.18"/>
    <n v="2470.1799999999998"/>
    <n v="804.13"/>
    <n v="0.32600000000000001"/>
    <n v="91.14"/>
    <x v="2"/>
    <m/>
    <b v="0"/>
    <s v="Shipped"/>
    <x v="4"/>
    <x v="8"/>
    <n v="7"/>
    <x v="2"/>
    <x v="33"/>
    <s v="46-60"/>
    <x v="3"/>
    <x v="0"/>
    <n v="0"/>
    <n v="0"/>
    <n v="0"/>
    <n v="1"/>
  </r>
  <r>
    <s v="ORD-01818"/>
    <d v="2022-03-15T00:00:00"/>
    <d v="2022-03-15T00:00:00"/>
    <s v="CUST25648"/>
    <s v="Rahul Rao"/>
    <n v="40"/>
    <n v="40"/>
    <s v="Other"/>
    <s v="Other"/>
    <s v="West"/>
    <s v="Mumbai"/>
    <x v="2"/>
    <x v="39"/>
    <n v="7"/>
    <n v="7"/>
    <n v="62327.01"/>
    <n v="0.11"/>
    <n v="437292.1"/>
    <n v="49721.96"/>
    <n v="0.114"/>
    <n v="38.92"/>
    <x v="2"/>
    <n v="2"/>
    <b v="0"/>
    <s v="Delivered"/>
    <x v="1"/>
    <x v="1"/>
    <n v="5"/>
    <x v="2"/>
    <x v="33"/>
    <s v="36-45"/>
    <x v="3"/>
    <x v="0"/>
    <n v="0"/>
    <n v="1"/>
    <n v="0"/>
    <n v="1"/>
  </r>
  <r>
    <s v="ORD-01820"/>
    <d v="2022-03-15T00:00:00"/>
    <d v="2022-03-15T00:00:00"/>
    <s v="CUST54684"/>
    <s v="Rohan Shah"/>
    <n v="25"/>
    <n v="25"/>
    <s v="Female"/>
    <s v="Female"/>
    <s v="East"/>
    <s v="Guwahati"/>
    <x v="1"/>
    <x v="2"/>
    <n v="9"/>
    <n v="9"/>
    <n v="28064.62"/>
    <n v="0.13"/>
    <n v="212852.52"/>
    <n v="53977.66"/>
    <n v="0.254"/>
    <n v="65.040000000000006"/>
    <x v="1"/>
    <m/>
    <b v="0"/>
    <s v="Delivered"/>
    <x v="1"/>
    <x v="1"/>
    <n v="5"/>
    <x v="2"/>
    <x v="33"/>
    <s v="18-25"/>
    <x v="3"/>
    <x v="0"/>
    <n v="0"/>
    <n v="1"/>
    <n v="0"/>
    <n v="1"/>
  </r>
  <r>
    <s v="ORD-01814"/>
    <d v="2022-03-14T00:00:00"/>
    <d v="2022-03-14T00:00:00"/>
    <s v="CUST08792"/>
    <s v="Rahul Gupta"/>
    <n v="26"/>
    <n v="26"/>
    <s v="Male"/>
    <s v="Male"/>
    <s v="South"/>
    <s v="Bangalore"/>
    <x v="6"/>
    <x v="37"/>
    <n v="10"/>
    <n v="10"/>
    <n v="1706.05"/>
    <n v="0.04"/>
    <n v="17995.41"/>
    <n v="6453.4"/>
    <n v="0.35899999999999999"/>
    <n v="89.15"/>
    <x v="3"/>
    <n v="5"/>
    <b v="0"/>
    <s v="Delivered"/>
    <x v="1"/>
    <x v="4"/>
    <n v="4"/>
    <x v="2"/>
    <x v="33"/>
    <s v="26-35"/>
    <x v="2"/>
    <x v="0"/>
    <n v="0"/>
    <n v="1"/>
    <n v="0"/>
    <n v="1"/>
  </r>
  <r>
    <s v="ORD-01811"/>
    <d v="2022-03-12T00:00:00"/>
    <d v="2022-03-12T00:00:00"/>
    <s v="CUST60426"/>
    <s v="Arjun Pillai"/>
    <n v="41"/>
    <n v="41"/>
    <s v="Other"/>
    <s v="Other"/>
    <s v="South"/>
    <s v="Hyderabad"/>
    <x v="5"/>
    <x v="18"/>
    <n v="7"/>
    <n v="7"/>
    <n v="14019.83"/>
    <n v="0.28999999999999998"/>
    <n v="84559.35"/>
    <n v="18758.650000000001"/>
    <n v="0.222"/>
    <n v="70.819999999999993"/>
    <x v="5"/>
    <n v="5"/>
    <b v="0"/>
    <s v="Delivered"/>
    <x v="1"/>
    <x v="2"/>
    <n v="1"/>
    <x v="2"/>
    <x v="33"/>
    <s v="36-45"/>
    <x v="0"/>
    <x v="0"/>
    <n v="0"/>
    <n v="1"/>
    <n v="0"/>
    <n v="1"/>
  </r>
  <r>
    <s v="ORD-01812"/>
    <d v="2022-03-12T00:00:00"/>
    <d v="2022-03-12T00:00:00"/>
    <s v="CUST87331"/>
    <s v="Priya Iyer"/>
    <n v="37"/>
    <n v="37"/>
    <s v="Other"/>
    <s v="Other"/>
    <s v="South"/>
    <s v="Hyderabad"/>
    <x v="6"/>
    <x v="35"/>
    <n v="2"/>
    <n v="2"/>
    <n v="3062.06"/>
    <n v="0"/>
    <n v="6405.51"/>
    <n v="1929.46"/>
    <n v="0.30099999999999999"/>
    <n v="60.97"/>
    <x v="2"/>
    <n v="4"/>
    <b v="0"/>
    <s v="Delivered"/>
    <x v="1"/>
    <x v="6"/>
    <n v="6"/>
    <x v="2"/>
    <x v="33"/>
    <s v="36-45"/>
    <x v="4"/>
    <x v="0"/>
    <n v="0"/>
    <n v="1"/>
    <n v="0"/>
    <n v="1"/>
  </r>
  <r>
    <s v="ORD-01813"/>
    <d v="2022-03-12T00:00:00"/>
    <d v="2022-03-12T00:00:00"/>
    <s v="CUST37116"/>
    <s v="Nisha Das"/>
    <n v="47"/>
    <n v="47"/>
    <s v="Other"/>
    <s v="Other"/>
    <s v="Central"/>
    <s v="Nagpur"/>
    <x v="6"/>
    <x v="24"/>
    <n v="1"/>
    <n v="1"/>
    <n v="1385.37"/>
    <n v="0.08"/>
    <n v="1543.45"/>
    <n v="661.84"/>
    <n v="0.42899999999999999"/>
    <n v="62.19"/>
    <x v="2"/>
    <n v="2"/>
    <b v="0"/>
    <s v="Delivered"/>
    <x v="1"/>
    <x v="1"/>
    <n v="5"/>
    <x v="2"/>
    <x v="33"/>
    <s v="46-60"/>
    <x v="2"/>
    <x v="0"/>
    <n v="0"/>
    <n v="1"/>
    <n v="0"/>
    <n v="1"/>
  </r>
  <r>
    <s v="ORD-01808"/>
    <d v="2022-03-11T00:00:00"/>
    <d v="2022-03-11T00:00:00"/>
    <s v="CUST91944"/>
    <s v="Priya Kumar"/>
    <m/>
    <m/>
    <s v="Other"/>
    <s v="Other"/>
    <s v="North"/>
    <s v="Delhi"/>
    <x v="2"/>
    <x v="17"/>
    <n v="7"/>
    <n v="7"/>
    <n v="51313.1"/>
    <n v="0.04"/>
    <n v="374026.43"/>
    <n v="48251.12"/>
    <n v="0.129"/>
    <n v="70.930000000000007"/>
    <x v="2"/>
    <n v="5"/>
    <b v="0"/>
    <s v="Delivered"/>
    <x v="1"/>
    <x v="2"/>
    <n v="1"/>
    <x v="2"/>
    <x v="33"/>
    <s v="Unknown"/>
    <x v="2"/>
    <x v="0"/>
    <n v="0"/>
    <n v="1"/>
    <n v="0"/>
    <n v="1"/>
  </r>
  <r>
    <s v="ORD-01810"/>
    <d v="2022-03-11T00:00:00"/>
    <d v="2022-03-11T00:00:00"/>
    <s v="CUST43650"/>
    <s v="Arjun Patel"/>
    <n v="14"/>
    <n v="14"/>
    <s v="Other"/>
    <s v="Other"/>
    <s v="East"/>
    <s v="Bhubaneswar"/>
    <x v="1"/>
    <x v="34"/>
    <n v="8"/>
    <n v="8"/>
    <n v="26505.13"/>
    <n v="0.04"/>
    <n v="238656.22"/>
    <n v="68339.509999999995"/>
    <n v="0.28599999999999998"/>
    <n v="84.53"/>
    <x v="4"/>
    <n v="5"/>
    <b v="0"/>
    <s v="Delivered"/>
    <x v="1"/>
    <x v="8"/>
    <n v="7"/>
    <x v="2"/>
    <x v="33"/>
    <s v="&lt;18"/>
    <x v="2"/>
    <x v="0"/>
    <n v="0"/>
    <n v="1"/>
    <n v="0"/>
    <n v="1"/>
  </r>
  <r>
    <s v="ORD-01807"/>
    <d v="2022-03-11T00:00:00"/>
    <d v="2022-03-11T00:00:00"/>
    <s v="CUST23271"/>
    <s v="Sanjay Shah"/>
    <n v="44"/>
    <n v="44"/>
    <s v="Other"/>
    <s v="Other"/>
    <s v="Central"/>
    <s v="Indore"/>
    <x v="2"/>
    <x v="39"/>
    <n v="7"/>
    <n v="7"/>
    <n v="73496.399999999994"/>
    <n v="0.28999999999999998"/>
    <n v="393016.21"/>
    <n v="42248.31"/>
    <n v="0.107"/>
    <n v="47.62"/>
    <x v="0"/>
    <n v="2"/>
    <b v="0"/>
    <s v="Delivered"/>
    <x v="1"/>
    <x v="9"/>
    <n v="9"/>
    <x v="2"/>
    <x v="33"/>
    <s v="36-45"/>
    <x v="0"/>
    <x v="0"/>
    <n v="0"/>
    <n v="1"/>
    <n v="0"/>
    <n v="1"/>
  </r>
  <r>
    <s v="ORD-01809"/>
    <d v="2022-03-11T00:00:00"/>
    <d v="2022-03-11T00:00:00"/>
    <s v="CUST33015"/>
    <s v="Sunita Iyer"/>
    <n v="25"/>
    <n v="25"/>
    <s v="Other"/>
    <s v="Other"/>
    <s v="South"/>
    <s v="Bangalore"/>
    <x v="2"/>
    <x v="4"/>
    <n v="9"/>
    <n v="9"/>
    <n v="15199.01"/>
    <n v="0.23"/>
    <n v="129545.79"/>
    <n v="19098.669999999998"/>
    <n v="0.14699999999999999"/>
    <n v="60.16"/>
    <x v="1"/>
    <n v="1"/>
    <b v="0"/>
    <s v="Delivered"/>
    <x v="1"/>
    <x v="6"/>
    <n v="6"/>
    <x v="2"/>
    <x v="33"/>
    <s v="18-25"/>
    <x v="0"/>
    <x v="0"/>
    <n v="0"/>
    <n v="1"/>
    <n v="0"/>
    <n v="1"/>
  </r>
  <r>
    <s v="ORD-01806"/>
    <d v="2022-03-10T00:00:00"/>
    <d v="2022-03-10T00:00:00"/>
    <s v="CUST55100"/>
    <s v="Rohan Rao"/>
    <n v="44"/>
    <n v="44"/>
    <s v="Male"/>
    <s v="Male"/>
    <s v="West"/>
    <s v="Pune"/>
    <x v="2"/>
    <x v="17"/>
    <n v="8"/>
    <n v="8"/>
    <n v="33693.65"/>
    <n v="0.27"/>
    <n v="241104.48"/>
    <n v="26410.1"/>
    <n v="0.11"/>
    <n v="80.849999999999994"/>
    <x v="0"/>
    <n v="4"/>
    <b v="0"/>
    <s v="Delivered"/>
    <x v="1"/>
    <x v="4"/>
    <n v="4"/>
    <x v="2"/>
    <x v="33"/>
    <s v="36-45"/>
    <x v="0"/>
    <x v="0"/>
    <n v="0"/>
    <n v="1"/>
    <n v="0"/>
    <n v="1"/>
  </r>
  <r>
    <s v="ORD-01804"/>
    <d v="2022-03-10T00:00:00"/>
    <d v="2022-03-10T00:00:00"/>
    <s v="CUST98137"/>
    <s v="Amit Mishra"/>
    <n v="21"/>
    <n v="21"/>
    <s v="Female"/>
    <s v="Female"/>
    <s v="North"/>
    <s v="Delhi"/>
    <x v="4"/>
    <x v="27"/>
    <n v="1"/>
    <n v="1"/>
    <n v="268.61"/>
    <n v="0.02"/>
    <n v="281.45999999999998"/>
    <n v="81.290000000000006"/>
    <n v="0.28899999999999998"/>
    <n v="49.64"/>
    <x v="0"/>
    <n v="5"/>
    <b v="0"/>
    <s v="Delivered"/>
    <x v="1"/>
    <x v="2"/>
    <n v="1"/>
    <x v="2"/>
    <x v="33"/>
    <s v="18-25"/>
    <x v="2"/>
    <x v="0"/>
    <n v="0"/>
    <n v="1"/>
    <n v="0"/>
    <n v="1"/>
  </r>
  <r>
    <s v="ORD-01805"/>
    <d v="2022-03-10T00:00:00"/>
    <d v="2022-03-10T00:00:00"/>
    <s v="CUST13304"/>
    <s v="Sanjay Nair"/>
    <n v="44"/>
    <n v="44"/>
    <s v="Other"/>
    <s v="Other"/>
    <s v="South"/>
    <s v="Hyderabad"/>
    <x v="5"/>
    <x v="10"/>
    <n v="3"/>
    <n v="3"/>
    <n v="10264.85"/>
    <n v="0.09"/>
    <n v="30609.29"/>
    <n v="8490.6299999999992"/>
    <n v="0.27700000000000002"/>
    <n v="39.51"/>
    <x v="4"/>
    <n v="5"/>
    <b v="0"/>
    <s v="Delivered"/>
    <x v="1"/>
    <x v="5"/>
    <n v="8"/>
    <x v="2"/>
    <x v="33"/>
    <s v="36-45"/>
    <x v="2"/>
    <x v="0"/>
    <n v="0"/>
    <n v="1"/>
    <n v="0"/>
    <n v="1"/>
  </r>
  <r>
    <s v="ORD-01801"/>
    <d v="2022-03-08T00:00:00"/>
    <d v="2022-03-08T00:00:00"/>
    <s v="CUST42354"/>
    <s v="Pooja Singh"/>
    <n v="30"/>
    <n v="30"/>
    <s v="Male"/>
    <s v="Male"/>
    <s v="South"/>
    <s v="Chennai"/>
    <x v="2"/>
    <x v="39"/>
    <n v="6"/>
    <n v="6"/>
    <n v="16805.34"/>
    <n v="0.37"/>
    <n v="72535.92"/>
    <n v="4060.33"/>
    <n v="5.6000000000000001E-2"/>
    <n v="71.78"/>
    <x v="5"/>
    <n v="4"/>
    <b v="0"/>
    <s v="Delivered"/>
    <x v="1"/>
    <x v="0"/>
    <n v="3"/>
    <x v="2"/>
    <x v="33"/>
    <s v="26-35"/>
    <x v="1"/>
    <x v="0"/>
    <n v="0"/>
    <n v="1"/>
    <n v="0"/>
    <n v="1"/>
  </r>
  <r>
    <s v="ORD-01803"/>
    <s v="March 08, 2022"/>
    <d v="2022-03-08T00:00:00"/>
    <s v="CUST75917"/>
    <s v="Nikhil Iyer"/>
    <n v="48"/>
    <n v="48"/>
    <s v="Female"/>
    <s v="Female"/>
    <s v="North"/>
    <s v="Amritsar"/>
    <x v="3"/>
    <x v="5"/>
    <n v="1"/>
    <n v="1"/>
    <n v="259.95"/>
    <n v="0.3"/>
    <n v="210.74"/>
    <n v="16.68"/>
    <n v="7.9000000000000001E-2"/>
    <n v="40.85"/>
    <x v="4"/>
    <n v="3"/>
    <b v="0"/>
    <s v="Delivered"/>
    <x v="1"/>
    <x v="9"/>
    <n v="9"/>
    <x v="2"/>
    <x v="33"/>
    <s v="46-60"/>
    <x v="0"/>
    <x v="0"/>
    <n v="0"/>
    <n v="1"/>
    <n v="0"/>
    <n v="1"/>
  </r>
  <r>
    <s v="ORD-01800"/>
    <d v="2022-03-08T00:00:00"/>
    <d v="2022-03-08T00:00:00"/>
    <s v="CUST93477"/>
    <s v="Sunita Joshi"/>
    <n v="29"/>
    <n v="29"/>
    <s v="Female"/>
    <s v="Female"/>
    <s v="South"/>
    <s v="Kochi"/>
    <x v="4"/>
    <x v="27"/>
    <n v="1"/>
    <n v="1"/>
    <n v="1151.01"/>
    <n v="0.17"/>
    <n v="1165.98"/>
    <n v="528.79"/>
    <n v="0.45400000000000001"/>
    <n v="79.86"/>
    <x v="4"/>
    <n v="5"/>
    <b v="0"/>
    <s v="Delivered"/>
    <x v="1"/>
    <x v="2"/>
    <n v="1"/>
    <x v="2"/>
    <x v="33"/>
    <s v="26-35"/>
    <x v="3"/>
    <x v="0"/>
    <n v="0"/>
    <n v="1"/>
    <n v="0"/>
    <n v="1"/>
  </r>
  <r>
    <s v="ORD-01802"/>
    <d v="2022-03-08T00:00:00"/>
    <d v="2022-03-08T00:00:00"/>
    <s v="CUST29312"/>
    <s v="Arjun Verma"/>
    <n v="35"/>
    <n v="35"/>
    <s v="Other"/>
    <s v="Other"/>
    <s v="East"/>
    <s v="Kolkata"/>
    <x v="0"/>
    <x v="38"/>
    <n v="1"/>
    <n v="1"/>
    <n v="2317.4899999999998"/>
    <n v="0.12"/>
    <n v="2469.09"/>
    <n v="1307.3699999999999"/>
    <n v="0.52900000000000003"/>
    <n v="92.14"/>
    <x v="2"/>
    <n v="4"/>
    <b v="0"/>
    <s v="Delivered"/>
    <x v="1"/>
    <x v="4"/>
    <n v="4"/>
    <x v="2"/>
    <x v="33"/>
    <s v="26-35"/>
    <x v="3"/>
    <x v="0"/>
    <n v="0"/>
    <n v="1"/>
    <n v="0"/>
    <n v="1"/>
  </r>
  <r>
    <s v="ORD-01797"/>
    <d v="2022-03-07T00:00:00"/>
    <d v="2022-03-07T00:00:00"/>
    <s v="CUST91049"/>
    <s v="Arjun Bhat"/>
    <n v="30"/>
    <n v="30"/>
    <s v="Female"/>
    <s v="Female"/>
    <s v="Central"/>
    <s v="Nagpur"/>
    <x v="2"/>
    <x v="39"/>
    <n v="7"/>
    <n v="7"/>
    <n v="56508.01"/>
    <n v="0.17"/>
    <n v="346370.5"/>
    <n v="51195.31"/>
    <n v="0.14799999999999999"/>
    <n v="55.94"/>
    <x v="0"/>
    <n v="1"/>
    <b v="0"/>
    <s v="Cancelled"/>
    <x v="3"/>
    <x v="1"/>
    <n v="5"/>
    <x v="2"/>
    <x v="33"/>
    <s v="26-35"/>
    <x v="3"/>
    <x v="0"/>
    <n v="0"/>
    <n v="0"/>
    <n v="1"/>
    <n v="1"/>
  </r>
  <r>
    <s v="ORD-01799"/>
    <d v="2022-03-07T00:00:00"/>
    <d v="2022-03-07T00:00:00"/>
    <s v="CUST98513"/>
    <s v="Priya Reddy"/>
    <n v="40"/>
    <n v="40"/>
    <s v="Other"/>
    <s v="Other"/>
    <s v="East"/>
    <s v="Guwahati"/>
    <x v="2"/>
    <x v="39"/>
    <n v="6"/>
    <n v="6"/>
    <n v="34836.46"/>
    <n v="0.18"/>
    <n v="214950.87"/>
    <n v="36793.67"/>
    <n v="0.17100000000000001"/>
    <n v="90.28"/>
    <x v="0"/>
    <n v="4"/>
    <b v="0"/>
    <s v="Delivered"/>
    <x v="1"/>
    <x v="7"/>
    <m/>
    <x v="2"/>
    <x v="33"/>
    <s v="36-45"/>
    <x v="3"/>
    <x v="0"/>
    <n v="0"/>
    <n v="1"/>
    <n v="0"/>
    <n v="1"/>
  </r>
  <r>
    <s v="ORD-01798"/>
    <d v="2022-03-07T00:00:00"/>
    <d v="2022-03-07T00:00:00"/>
    <s v="CUST89556"/>
    <s v="Vikram Bose"/>
    <n v="31"/>
    <n v="31"/>
    <s v="Other"/>
    <s v="Other"/>
    <s v="South"/>
    <s v="Kochi"/>
    <x v="3"/>
    <x v="25"/>
    <n v="3"/>
    <n v="3"/>
    <n v="323.91000000000003"/>
    <n v="0"/>
    <n v="1207.23"/>
    <n v="88.05"/>
    <n v="7.2999999999999995E-2"/>
    <n v="64.989999999999995"/>
    <x v="5"/>
    <n v="1"/>
    <b v="0"/>
    <s v="Cancelled"/>
    <x v="3"/>
    <x v="0"/>
    <n v="3"/>
    <x v="2"/>
    <x v="33"/>
    <s v="26-35"/>
    <x v="4"/>
    <x v="0"/>
    <n v="0"/>
    <n v="0"/>
    <n v="1"/>
    <n v="1"/>
  </r>
  <r>
    <s v="ORD-01795"/>
    <d v="2022-03-06T00:00:00"/>
    <d v="2022-03-06T00:00:00"/>
    <s v="CUST84855"/>
    <s v="Vikram Reddy"/>
    <n v="37"/>
    <n v="37"/>
    <s v="Female"/>
    <s v="Female"/>
    <s v="North"/>
    <s v="Chandigarh"/>
    <x v="0"/>
    <x v="16"/>
    <n v="1"/>
    <n v="1"/>
    <n v="2287.88"/>
    <n v="0.13"/>
    <n v="2605.92"/>
    <n v="984.29"/>
    <n v="0.378"/>
    <n v="61"/>
    <x v="1"/>
    <m/>
    <b v="0"/>
    <s v="Delivered"/>
    <x v="1"/>
    <x v="3"/>
    <n v="10"/>
    <x v="2"/>
    <x v="33"/>
    <s v="36-45"/>
    <x v="3"/>
    <x v="0"/>
    <n v="0"/>
    <n v="1"/>
    <n v="0"/>
    <n v="1"/>
  </r>
  <r>
    <s v="ORD-01796"/>
    <d v="2022-03-06T00:00:00"/>
    <d v="2022-03-06T00:00:00"/>
    <s v="CUST63701"/>
    <s v="Ritu Pillai"/>
    <n v="42"/>
    <n v="42"/>
    <s v="Male"/>
    <s v="Male"/>
    <s v="South"/>
    <s v="Kochi"/>
    <x v="5"/>
    <x v="18"/>
    <n v="3"/>
    <n v="3"/>
    <n v="14886.59"/>
    <n v="0.38"/>
    <n v="34438.410000000003"/>
    <n v="6332.53"/>
    <n v="0.184"/>
    <n v="89.5"/>
    <x v="0"/>
    <n v="3"/>
    <b v="0"/>
    <s v="Delivered"/>
    <x v="1"/>
    <x v="7"/>
    <m/>
    <x v="2"/>
    <x v="33"/>
    <s v="36-45"/>
    <x v="1"/>
    <x v="0"/>
    <n v="0"/>
    <n v="1"/>
    <n v="0"/>
    <n v="1"/>
  </r>
  <r>
    <s v="ORD-01794"/>
    <d v="2022-03-05T00:00:00"/>
    <d v="2022-03-05T00:00:00"/>
    <s v="CUST42681"/>
    <s v="Deepa Joshi"/>
    <n v="40"/>
    <n v="40"/>
    <s v="Male"/>
    <s v="Male"/>
    <s v="West"/>
    <s v="Pune"/>
    <x v="5"/>
    <x v="22"/>
    <n v="1"/>
    <n v="1"/>
    <n v="1321.99"/>
    <n v="0.39"/>
    <n v="995.97"/>
    <n v="202.59"/>
    <n v="0.20300000000000001"/>
    <n v="63.12"/>
    <x v="5"/>
    <n v="4"/>
    <b v="0"/>
    <s v="Delivered"/>
    <x v="1"/>
    <x v="8"/>
    <n v="7"/>
    <x v="2"/>
    <x v="33"/>
    <s v="36-45"/>
    <x v="1"/>
    <x v="0"/>
    <n v="0"/>
    <n v="1"/>
    <n v="0"/>
    <n v="1"/>
  </r>
  <r>
    <s v="ORD-01793"/>
    <d v="2022-03-05T00:00:00"/>
    <d v="2022-03-05T00:00:00"/>
    <s v="CUST72099"/>
    <s v="Aarav Das"/>
    <n v="44"/>
    <n v="44"/>
    <s v="Female"/>
    <s v="Female"/>
    <s v="West"/>
    <s v="Mumbai"/>
    <x v="1"/>
    <x v="34"/>
    <n v="10"/>
    <n v="10"/>
    <n v="30639.279999999999"/>
    <n v="0.33"/>
    <n v="251539.23"/>
    <n v="67740.72"/>
    <n v="0.26900000000000002"/>
    <n v="51.84"/>
    <x v="3"/>
    <n v="1"/>
    <b v="0"/>
    <s v="Delivered"/>
    <x v="1"/>
    <x v="4"/>
    <n v="4"/>
    <x v="2"/>
    <x v="33"/>
    <s v="36-45"/>
    <x v="1"/>
    <x v="0"/>
    <n v="0"/>
    <n v="1"/>
    <n v="0"/>
    <n v="1"/>
  </r>
  <r>
    <s v="ORD-01792"/>
    <d v="2022-03-05T00:00:00"/>
    <d v="2022-03-05T00:00:00"/>
    <s v="CUST77726"/>
    <s v="Meera Kapoor"/>
    <n v="57"/>
    <n v="57"/>
    <s v="Other"/>
    <s v="Other"/>
    <s v="South"/>
    <s v="Chennai"/>
    <x v="2"/>
    <x v="30"/>
    <n v="1"/>
    <n v="1"/>
    <n v="19912.96"/>
    <n v="0.27"/>
    <n v="19091.830000000002"/>
    <n v="2309.9"/>
    <n v="0.121"/>
    <n v="49.5"/>
    <x v="1"/>
    <n v="3"/>
    <b v="0"/>
    <s v="Delivered"/>
    <x v="1"/>
    <x v="1"/>
    <n v="5"/>
    <x v="2"/>
    <x v="33"/>
    <s v="46-60"/>
    <x v="0"/>
    <x v="0"/>
    <n v="0"/>
    <n v="1"/>
    <n v="0"/>
    <n v="1"/>
  </r>
  <r>
    <s v="ORD-01788"/>
    <d v="2022-03-04T00:00:00"/>
    <d v="2022-03-04T00:00:00"/>
    <s v="CUST10753"/>
    <s v="Kavya Kumar"/>
    <n v="51"/>
    <n v="51"/>
    <s v="Male"/>
    <s v="Male"/>
    <s v="Central"/>
    <s v="Indore"/>
    <x v="0"/>
    <x v="0"/>
    <n v="6"/>
    <n v="6"/>
    <n v="153.84"/>
    <n v="0.09"/>
    <n v="1006.96"/>
    <n v="616.53"/>
    <n v="0.61199999999999999"/>
    <n v="54.61"/>
    <x v="5"/>
    <n v="3"/>
    <b v="0"/>
    <s v="Delivered"/>
    <x v="1"/>
    <x v="9"/>
    <n v="9"/>
    <x v="2"/>
    <x v="33"/>
    <s v="46-60"/>
    <x v="2"/>
    <x v="0"/>
    <n v="0"/>
    <n v="1"/>
    <n v="0"/>
    <n v="1"/>
  </r>
  <r>
    <s v="ORD-01790"/>
    <d v="2022-03-04T00:00:00"/>
    <d v="2022-03-04T00:00:00"/>
    <s v="CUST11770"/>
    <s v="Nisha Chatterjee"/>
    <n v="33"/>
    <n v="33"/>
    <s v="Other"/>
    <s v="Other"/>
    <s v="Central"/>
    <s v="Indore"/>
    <x v="0"/>
    <x v="38"/>
    <n v="2"/>
    <n v="2"/>
    <n v="2360.33"/>
    <n v="0.23"/>
    <n v="4038.37"/>
    <n v="1837.87"/>
    <n v="0.45500000000000002"/>
    <n v="81.05"/>
    <x v="0"/>
    <m/>
    <b v="0"/>
    <s v="Delivered"/>
    <x v="1"/>
    <x v="0"/>
    <n v="3"/>
    <x v="2"/>
    <x v="33"/>
    <s v="26-35"/>
    <x v="0"/>
    <x v="0"/>
    <n v="0"/>
    <n v="1"/>
    <n v="0"/>
    <n v="1"/>
  </r>
  <r>
    <s v="ORD-01791"/>
    <d v="2022-03-04T00:00:00"/>
    <d v="2022-03-04T00:00:00"/>
    <s v="CUST01822"/>
    <s v="Priya Reddy"/>
    <n v="46"/>
    <n v="46"/>
    <s v="Female"/>
    <s v="Female"/>
    <s v="West"/>
    <s v="Ahmedabad"/>
    <x v="4"/>
    <x v="32"/>
    <n v="9"/>
    <n v="9"/>
    <n v="1062.8699999999999"/>
    <n v="0.06"/>
    <n v="10261.94"/>
    <n v="4417.8500000000004"/>
    <n v="0.43099999999999999"/>
    <n v="54.68"/>
    <x v="0"/>
    <n v="1"/>
    <b v="0"/>
    <s v="Delivered"/>
    <x v="1"/>
    <x v="5"/>
    <n v="8"/>
    <x v="2"/>
    <x v="33"/>
    <s v="46-60"/>
    <x v="2"/>
    <x v="0"/>
    <n v="0"/>
    <n v="1"/>
    <n v="0"/>
    <n v="1"/>
  </r>
  <r>
    <s v="ORD-01789"/>
    <d v="2022-03-04T00:00:00"/>
    <d v="2022-03-04T00:00:00"/>
    <s v="CUST43962"/>
    <s v="Rohan Mishra"/>
    <n v="49"/>
    <n v="49"/>
    <s v="Male"/>
    <s v="Male"/>
    <s v="Central"/>
    <s v="Indore"/>
    <x v="6"/>
    <x v="13"/>
    <n v="1"/>
    <n v="1"/>
    <n v="2434.6"/>
    <n v="0.04"/>
    <n v="2589.54"/>
    <n v="635.65"/>
    <n v="0.245"/>
    <n v="29.56"/>
    <x v="0"/>
    <n v="3"/>
    <b v="0"/>
    <s v="Delivered"/>
    <x v="1"/>
    <x v="2"/>
    <n v="1"/>
    <x v="2"/>
    <x v="33"/>
    <s v="46-60"/>
    <x v="2"/>
    <x v="0"/>
    <n v="0"/>
    <n v="1"/>
    <n v="0"/>
    <n v="1"/>
  </r>
  <r>
    <s v="ORD-01785"/>
    <d v="2022-03-03T00:00:00"/>
    <d v="2022-03-03T00:00:00"/>
    <s v="CUST57566"/>
    <s v="Sanjay Kumar"/>
    <n v="36"/>
    <n v="36"/>
    <s v="Male"/>
    <s v="Male"/>
    <s v="South"/>
    <s v="Chennai"/>
    <x v="3"/>
    <x v="25"/>
    <n v="10"/>
    <n v="10"/>
    <n v="206.1"/>
    <n v="0.35"/>
    <n v="1777.49"/>
    <n v="133.97"/>
    <n v="7.4999999999999997E-2"/>
    <n v="79.95"/>
    <x v="3"/>
    <n v="2"/>
    <b v="0"/>
    <s v="Delivered"/>
    <x v="1"/>
    <x v="2"/>
    <n v="1"/>
    <x v="2"/>
    <x v="33"/>
    <s v="36-45"/>
    <x v="1"/>
    <x v="0"/>
    <n v="0"/>
    <n v="1"/>
    <n v="0"/>
    <n v="1"/>
  </r>
  <r>
    <s v="ORD-01786"/>
    <d v="2022-03-03T00:00:00"/>
    <d v="2022-03-03T00:00:00"/>
    <s v="CUST84190"/>
    <s v="Rohan Kapoor"/>
    <n v="26"/>
    <n v="26"/>
    <s v="Male"/>
    <s v="Male"/>
    <s v="East"/>
    <s v="Bhubaneswar"/>
    <x v="0"/>
    <x v="16"/>
    <n v="5"/>
    <n v="5"/>
    <n v="2389.7800000000002"/>
    <n v="0.27"/>
    <n v="9862.27"/>
    <n v="4445.3"/>
    <n v="0.45100000000000001"/>
    <n v="88.28"/>
    <x v="2"/>
    <n v="1"/>
    <b v="0"/>
    <s v="Delivered"/>
    <x v="1"/>
    <x v="6"/>
    <n v="6"/>
    <x v="2"/>
    <x v="33"/>
    <s v="26-35"/>
    <x v="0"/>
    <x v="0"/>
    <n v="0"/>
    <n v="1"/>
    <n v="0"/>
    <n v="1"/>
  </r>
  <r>
    <s v="ORD-01787"/>
    <d v="2022-03-03T00:00:00"/>
    <d v="2022-03-03T00:00:00"/>
    <s v="CUST70372"/>
    <s v="Deepa Verma"/>
    <n v="16"/>
    <n v="16"/>
    <s v="Female"/>
    <s v="Female"/>
    <s v="West"/>
    <s v="Surat"/>
    <x v="0"/>
    <x v="38"/>
    <n v="8"/>
    <n v="8"/>
    <n v="1468.81"/>
    <n v="0.02"/>
    <n v="12672.79"/>
    <n v="4798.3599999999997"/>
    <n v="0.379"/>
    <n v="35.31"/>
    <x v="1"/>
    <n v="4"/>
    <b v="0"/>
    <s v="Delivered"/>
    <x v="1"/>
    <x v="5"/>
    <n v="8"/>
    <x v="2"/>
    <x v="33"/>
    <s v="&lt;18"/>
    <x v="2"/>
    <x v="0"/>
    <n v="0"/>
    <n v="1"/>
    <n v="0"/>
    <n v="1"/>
  </r>
  <r>
    <s v="ORD-01781"/>
    <d v="2022-03-02T00:00:00"/>
    <d v="2022-03-02T00:00:00"/>
    <s v="CUST31446"/>
    <s v="Priya Singh"/>
    <n v="57"/>
    <n v="57"/>
    <s v="Female"/>
    <s v="Female"/>
    <s v="North"/>
    <s v="Chandigarh"/>
    <x v="0"/>
    <x v="0"/>
    <n v="6"/>
    <n v="6"/>
    <n v="583.99"/>
    <n v="0.26"/>
    <n v="2822.23"/>
    <n v="1322.69"/>
    <n v="0.46899999999999997"/>
    <n v="22.05"/>
    <x v="2"/>
    <n v="4"/>
    <b v="0"/>
    <s v="Shipped"/>
    <x v="4"/>
    <x v="6"/>
    <n v="6"/>
    <x v="2"/>
    <x v="33"/>
    <s v="46-60"/>
    <x v="0"/>
    <x v="0"/>
    <n v="0"/>
    <n v="0"/>
    <n v="0"/>
    <n v="1"/>
  </r>
  <r>
    <s v="ORD-01784"/>
    <d v="2022-03-02T00:00:00"/>
    <d v="2022-03-02T00:00:00"/>
    <s v="CUST21830"/>
    <s v="Shreya Joshi"/>
    <n v="17"/>
    <n v="17"/>
    <s v="Other"/>
    <s v="Other"/>
    <s v="South"/>
    <s v="Bangalore"/>
    <x v="5"/>
    <x v="12"/>
    <n v="5"/>
    <n v="5"/>
    <n v="5150.6400000000003"/>
    <n v="0.37"/>
    <n v="19963.259999999998"/>
    <n v="3851.26"/>
    <n v="0.193"/>
    <n v="75.38"/>
    <x v="3"/>
    <n v="4"/>
    <b v="0"/>
    <s v="Pending"/>
    <x v="2"/>
    <x v="0"/>
    <n v="3"/>
    <x v="2"/>
    <x v="33"/>
    <s v="&lt;18"/>
    <x v="1"/>
    <x v="0"/>
    <n v="0"/>
    <n v="0"/>
    <n v="0"/>
    <n v="1"/>
  </r>
  <r>
    <s v="ORD-01783"/>
    <d v="2022-03-02T00:00:00"/>
    <d v="2022-03-02T00:00:00"/>
    <s v="CUST27111"/>
    <s v="Rohan Gupta"/>
    <n v="37"/>
    <n v="37"/>
    <s v="F"/>
    <s v="Female"/>
    <s v="West"/>
    <s v="Ahmedabad"/>
    <x v="3"/>
    <x v="14"/>
    <n v="5"/>
    <n v="5"/>
    <n v="86.9"/>
    <n v="0.34"/>
    <n v="357.63"/>
    <n v="31.6"/>
    <n v="8.7999999999999995E-2"/>
    <n v="52.67"/>
    <x v="4"/>
    <n v="4"/>
    <b v="0"/>
    <s v="Delivered"/>
    <x v="1"/>
    <x v="10"/>
    <n v="2"/>
    <x v="2"/>
    <x v="33"/>
    <s v="36-45"/>
    <x v="1"/>
    <x v="0"/>
    <n v="0"/>
    <n v="1"/>
    <n v="0"/>
    <n v="1"/>
  </r>
  <r>
    <s v="ORD-01782"/>
    <d v="2022-03-02T00:00:00"/>
    <d v="2022-03-02T00:00:00"/>
    <s v="CUST00399"/>
    <s v="Sunita Patel"/>
    <n v="26"/>
    <n v="26"/>
    <s v="Female"/>
    <s v="Female"/>
    <s v="Central"/>
    <s v="Bhopal"/>
    <x v="1"/>
    <x v="1"/>
    <n v="4"/>
    <n v="4"/>
    <n v="9797.48"/>
    <n v="0.19"/>
    <n v="35253.800000000003"/>
    <n v="6234.5"/>
    <n v="0.17699999999999999"/>
    <n v="54.57"/>
    <x v="2"/>
    <n v="4"/>
    <b v="0"/>
    <s v="Delivered"/>
    <x v="1"/>
    <x v="3"/>
    <n v="10"/>
    <x v="2"/>
    <x v="33"/>
    <s v="26-35"/>
    <x v="3"/>
    <x v="0"/>
    <n v="0"/>
    <n v="1"/>
    <n v="0"/>
    <n v="1"/>
  </r>
  <r>
    <s v="ORD-01780"/>
    <d v="2022-03-01T00:00:00"/>
    <d v="2022-03-01T00:00:00"/>
    <s v="CUST67461"/>
    <s v="Aditya Kapoor"/>
    <n v="16"/>
    <n v="16"/>
    <s v="Male"/>
    <s v="Male"/>
    <s v="North"/>
    <s v="Chandigarh"/>
    <x v="5"/>
    <x v="18"/>
    <n v="2"/>
    <n v="2"/>
    <n v="13902.39"/>
    <n v="0.37"/>
    <n v="20309.900000000001"/>
    <n v="5540.98"/>
    <n v="0.27300000000000002"/>
    <n v="37.83"/>
    <x v="4"/>
    <n v="3"/>
    <b v="0"/>
    <s v="Delivered"/>
    <x v="1"/>
    <x v="8"/>
    <n v="7"/>
    <x v="2"/>
    <x v="33"/>
    <s v="&lt;18"/>
    <x v="1"/>
    <x v="0"/>
    <n v="0"/>
    <n v="1"/>
    <n v="0"/>
    <n v="1"/>
  </r>
  <r>
    <s v="ORD-01778"/>
    <d v="2022-02-28T00:00:00"/>
    <d v="2022-02-28T00:00:00"/>
    <s v="CUST75473"/>
    <s v="Nisha Kapoor"/>
    <n v="41"/>
    <n v="41"/>
    <s v="Other"/>
    <s v="Other"/>
    <s v="East"/>
    <s v="Patna"/>
    <x v="4"/>
    <x v="32"/>
    <n v="8"/>
    <n v="8"/>
    <n v="1067.22"/>
    <n v="0.26"/>
    <n v="5458.98"/>
    <n v="2138.94"/>
    <n v="0.39200000000000002"/>
    <n v="104.44"/>
    <x v="5"/>
    <n v="4"/>
    <b v="0"/>
    <s v="Cancelled"/>
    <x v="3"/>
    <x v="4"/>
    <n v="4"/>
    <x v="2"/>
    <x v="34"/>
    <s v="36-45"/>
    <x v="0"/>
    <x v="0"/>
    <n v="0"/>
    <n v="0"/>
    <n v="1"/>
    <n v="1"/>
  </r>
  <r>
    <s v="ORD-01779"/>
    <d v="2022-02-28T00:00:00"/>
    <d v="2022-02-28T00:00:00"/>
    <s v="CUST52985"/>
    <s v="Karan Mehta"/>
    <n v="12"/>
    <n v="12"/>
    <s v="Female"/>
    <s v="Female"/>
    <s v="East"/>
    <s v="Patna"/>
    <x v="1"/>
    <x v="3"/>
    <n v="6"/>
    <n v="6"/>
    <n v="9814.26"/>
    <n v="0.23"/>
    <n v="39342.720000000001"/>
    <n v="8877.9500000000007"/>
    <n v="0.22600000000000001"/>
    <n v="54.67"/>
    <x v="3"/>
    <n v="1"/>
    <b v="1"/>
    <s v="Returned"/>
    <x v="0"/>
    <x v="5"/>
    <n v="8"/>
    <x v="2"/>
    <x v="34"/>
    <s v="&lt;18"/>
    <x v="0"/>
    <x v="0"/>
    <n v="1"/>
    <n v="1"/>
    <n v="0"/>
    <n v="1"/>
  </r>
  <r>
    <s v="ORD-01777"/>
    <d v="2022-02-27T00:00:00"/>
    <d v="2022-02-27T00:00:00"/>
    <s v="CUST89073"/>
    <s v="Nisha Das"/>
    <n v="26"/>
    <n v="26"/>
    <s v="Female"/>
    <s v="Female"/>
    <s v="South"/>
    <s v="Kochi"/>
    <x v="6"/>
    <x v="13"/>
    <n v="7"/>
    <n v="7"/>
    <n v="3036.93"/>
    <n v="0.24"/>
    <n v="15791.37"/>
    <n v="5788.85"/>
    <n v="0.36699999999999999"/>
    <n v="87.14"/>
    <x v="4"/>
    <n v="1"/>
    <b v="0"/>
    <s v="Delivered"/>
    <x v="1"/>
    <x v="3"/>
    <n v="10"/>
    <x v="2"/>
    <x v="34"/>
    <s v="26-35"/>
    <x v="0"/>
    <x v="0"/>
    <n v="0"/>
    <n v="1"/>
    <n v="0"/>
    <n v="1"/>
  </r>
  <r>
    <s v="ORD-01776"/>
    <d v="2022-02-27T00:00:00"/>
    <d v="2022-02-27T00:00:00"/>
    <s v="CUST91761"/>
    <s v="Priya Patel"/>
    <n v="27"/>
    <n v="27"/>
    <s v="Female"/>
    <s v="Female"/>
    <s v="East"/>
    <s v="Bhubaneswar"/>
    <x v="5"/>
    <x v="18"/>
    <n v="10"/>
    <n v="10"/>
    <n v="5565.04"/>
    <n v="0.32"/>
    <n v="39181"/>
    <n v="7825.8"/>
    <n v="0.2"/>
    <n v="71.62"/>
    <x v="2"/>
    <n v="4"/>
    <b v="0"/>
    <s v="Delivered"/>
    <x v="1"/>
    <x v="0"/>
    <n v="3"/>
    <x v="2"/>
    <x v="34"/>
    <s v="26-35"/>
    <x v="1"/>
    <x v="0"/>
    <n v="0"/>
    <n v="1"/>
    <n v="0"/>
    <n v="1"/>
  </r>
  <r>
    <s v="ORD-01775"/>
    <d v="2022-02-25T00:00:00"/>
    <d v="2022-02-25T00:00:00"/>
    <s v="CUST42783"/>
    <s v="Ritu Das"/>
    <n v="25"/>
    <n v="25"/>
    <s v="Other"/>
    <s v="Other"/>
    <s v="Central"/>
    <s v="Indore"/>
    <x v="5"/>
    <x v="12"/>
    <n v="1"/>
    <n v="1"/>
    <n v="7835.77"/>
    <n v="0.08"/>
    <n v="6868.24"/>
    <n v="1599.65"/>
    <n v="0.23300000000000001"/>
    <n v="44.2"/>
    <x v="2"/>
    <m/>
    <b v="1"/>
    <s v="Returned"/>
    <x v="0"/>
    <x v="7"/>
    <n v="-1"/>
    <x v="2"/>
    <x v="34"/>
    <s v="18-25"/>
    <x v="2"/>
    <x v="0"/>
    <n v="1"/>
    <n v="1"/>
    <n v="0"/>
    <n v="1"/>
  </r>
  <r>
    <s v="ORD-01774"/>
    <d v="2022-02-25T00:00:00"/>
    <d v="2022-02-25T00:00:00"/>
    <s v="CUST82194"/>
    <s v="Meera Joshi"/>
    <n v="28"/>
    <n v="28"/>
    <s v="Other"/>
    <s v="Other"/>
    <s v="East"/>
    <s v="Guwahati"/>
    <x v="0"/>
    <x v="38"/>
    <n v="2"/>
    <n v="2"/>
    <n v="2223.4699999999998"/>
    <n v="0.28000000000000003"/>
    <n v="3216.13"/>
    <n v="1585.85"/>
    <n v="0.49299999999999999"/>
    <n v="71.53"/>
    <x v="5"/>
    <n v="5"/>
    <b v="0"/>
    <s v="Delivered"/>
    <x v="1"/>
    <x v="3"/>
    <n v="10"/>
    <x v="2"/>
    <x v="34"/>
    <s v="26-35"/>
    <x v="0"/>
    <x v="0"/>
    <n v="0"/>
    <n v="1"/>
    <n v="0"/>
    <n v="1"/>
  </r>
  <r>
    <s v="ORD-01770"/>
    <d v="2022-02-23T00:00:00"/>
    <d v="2022-02-23T00:00:00"/>
    <s v="CUST16064"/>
    <s v="Ananya Pillai"/>
    <n v="53"/>
    <n v="53"/>
    <s v="Other"/>
    <s v="Other"/>
    <s v="West"/>
    <s v="Surat"/>
    <x v="1"/>
    <x v="28"/>
    <n v="2"/>
    <n v="2"/>
    <n v="26063.7"/>
    <n v="0.01"/>
    <n v="55430.07"/>
    <n v="15320.6"/>
    <n v="0.27600000000000002"/>
    <n v="52.28"/>
    <x v="1"/>
    <m/>
    <b v="0"/>
    <s v="Delivered"/>
    <x v="1"/>
    <x v="10"/>
    <n v="2"/>
    <x v="2"/>
    <x v="34"/>
    <s v="46-60"/>
    <x v="2"/>
    <x v="0"/>
    <n v="0"/>
    <n v="1"/>
    <n v="0"/>
    <n v="1"/>
  </r>
  <r>
    <s v="ORD-01771"/>
    <d v="2022-02-23T00:00:00"/>
    <d v="2022-02-23T00:00:00"/>
    <s v="CUST86918"/>
    <s v="Nikhil Kapoor"/>
    <n v="29"/>
    <n v="29"/>
    <s v="Other"/>
    <s v="Other"/>
    <s v="South"/>
    <s v="Bangalore"/>
    <x v="4"/>
    <x v="8"/>
    <m/>
    <m/>
    <n v="911.92"/>
    <n v="0.33"/>
    <n v="503.6"/>
    <n v="215.7"/>
    <n v="0.42799999999999999"/>
    <n v="83.81"/>
    <x v="5"/>
    <n v="2"/>
    <b v="0"/>
    <s v="Delivered"/>
    <x v="1"/>
    <x v="6"/>
    <n v="6"/>
    <x v="2"/>
    <x v="34"/>
    <s v="26-35"/>
    <x v="1"/>
    <x v="0"/>
    <n v="0"/>
    <n v="1"/>
    <n v="0"/>
    <n v="1"/>
  </r>
  <r>
    <s v="ORD-01772"/>
    <d v="2022-02-23T00:00:00"/>
    <d v="2022-02-23T00:00:00"/>
    <s v="CUST66243"/>
    <s v="Sanjay Mehta"/>
    <n v="36"/>
    <n v="36"/>
    <s v="Other"/>
    <s v="Other"/>
    <s v="South"/>
    <s v="Chennai"/>
    <x v="6"/>
    <x v="24"/>
    <n v="4"/>
    <n v="4"/>
    <n v="3567.47"/>
    <n v="0.14000000000000001"/>
    <n v="11439.79"/>
    <n v="2952.33"/>
    <n v="0.25800000000000001"/>
    <n v="90.15"/>
    <x v="1"/>
    <n v="4"/>
    <b v="0"/>
    <s v="Cancelled"/>
    <x v="3"/>
    <x v="4"/>
    <n v="4"/>
    <x v="2"/>
    <x v="34"/>
    <s v="36-45"/>
    <x v="3"/>
    <x v="0"/>
    <n v="0"/>
    <n v="0"/>
    <n v="1"/>
    <n v="1"/>
  </r>
  <r>
    <s v="ORD-01773"/>
    <d v="2022-02-23T00:00:00"/>
    <d v="2022-02-23T00:00:00"/>
    <s v="CUST06303"/>
    <s v="Arjun Shah"/>
    <n v="44"/>
    <n v="44"/>
    <s v="Female"/>
    <s v="Female"/>
    <s v="North"/>
    <s v="Chandigarh"/>
    <x v="1"/>
    <x v="20"/>
    <n v="10"/>
    <n v="10"/>
    <n v="18135.2"/>
    <n v="0.08"/>
    <n v="146993.72"/>
    <n v="36601.82"/>
    <n v="0.249"/>
    <n v="42.09"/>
    <x v="1"/>
    <n v="2"/>
    <b v="0"/>
    <s v="Shipped"/>
    <x v="4"/>
    <x v="8"/>
    <n v="7"/>
    <x v="2"/>
    <x v="34"/>
    <s v="36-45"/>
    <x v="2"/>
    <x v="0"/>
    <n v="0"/>
    <n v="0"/>
    <n v="0"/>
    <n v="1"/>
  </r>
  <r>
    <s v="ORD-01768"/>
    <d v="2022-02-22T00:00:00"/>
    <d v="2022-02-22T00:00:00"/>
    <s v="CUST56693"/>
    <s v="Amit Bhat"/>
    <n v="50"/>
    <n v="50"/>
    <s v="Male"/>
    <s v="Male"/>
    <s v="Central"/>
    <s v="Indore"/>
    <x v="6"/>
    <x v="24"/>
    <n v="7"/>
    <n v="7"/>
    <n v="3304.59"/>
    <n v="0.12"/>
    <n v="18587.240000000002"/>
    <n v="8409.65"/>
    <n v="0.45200000000000001"/>
    <n v="54.71"/>
    <x v="5"/>
    <n v="2"/>
    <b v="0"/>
    <s v="Delivered"/>
    <x v="1"/>
    <x v="9"/>
    <n v="9"/>
    <x v="2"/>
    <x v="34"/>
    <s v="46-60"/>
    <x v="3"/>
    <x v="0"/>
    <n v="0"/>
    <n v="1"/>
    <n v="0"/>
    <n v="1"/>
  </r>
  <r>
    <s v="ORD-01769"/>
    <d v="2022-02-22T00:00:00"/>
    <d v="2022-02-22T00:00:00"/>
    <s v="CUST64190"/>
    <s v="Karan Reddy"/>
    <n v="39"/>
    <n v="39"/>
    <s v="Male"/>
    <s v="Male"/>
    <s v="East"/>
    <s v="Guwahati"/>
    <x v="0"/>
    <x v="0"/>
    <n v="7"/>
    <n v="7"/>
    <n v="422.45"/>
    <n v="0.02"/>
    <n v="2726.49"/>
    <n v="759.36"/>
    <n v="0.27900000000000003"/>
    <n v="39.409999999999997"/>
    <x v="2"/>
    <m/>
    <b v="0"/>
    <s v="Delivered"/>
    <x v="1"/>
    <x v="1"/>
    <n v="5"/>
    <x v="2"/>
    <x v="34"/>
    <s v="36-45"/>
    <x v="2"/>
    <x v="0"/>
    <n v="0"/>
    <n v="1"/>
    <n v="0"/>
    <n v="1"/>
  </r>
  <r>
    <s v="ORD-01766"/>
    <d v="2022-02-21T00:00:00"/>
    <d v="2022-02-21T00:00:00"/>
    <s v="CUST87890"/>
    <s v="Karan Mishra"/>
    <n v="46"/>
    <n v="46"/>
    <s v="Other"/>
    <s v="Other"/>
    <s v="Central"/>
    <s v="Nagpur"/>
    <x v="4"/>
    <x v="32"/>
    <n v="4"/>
    <n v="4"/>
    <n v="378.9"/>
    <n v="0.39"/>
    <n v="957.41"/>
    <n v="235.48"/>
    <n v="0.246"/>
    <n v="29.15"/>
    <x v="2"/>
    <n v="5"/>
    <b v="0"/>
    <s v="Delivered"/>
    <x v="1"/>
    <x v="0"/>
    <n v="3"/>
    <x v="2"/>
    <x v="34"/>
    <s v="46-60"/>
    <x v="1"/>
    <x v="0"/>
    <n v="0"/>
    <n v="1"/>
    <n v="0"/>
    <n v="1"/>
  </r>
  <r>
    <s v="ORD-01767"/>
    <d v="2022-02-21T00:00:00"/>
    <d v="2022-02-21T00:00:00"/>
    <s v="CUST86434"/>
    <s v="Kavya Joshi"/>
    <n v="37"/>
    <n v="37"/>
    <s v="Other"/>
    <s v="Other"/>
    <s v="Central"/>
    <s v="Nagpur"/>
    <x v="5"/>
    <x v="12"/>
    <n v="6"/>
    <n v="6"/>
    <n v="4023.89"/>
    <n v="0.1"/>
    <n v="22623.39"/>
    <n v="2450.1799999999998"/>
    <n v="0.108"/>
    <n v="43.87"/>
    <x v="2"/>
    <n v="4"/>
    <b v="0"/>
    <s v="Cancelled"/>
    <x v="3"/>
    <x v="10"/>
    <n v="2"/>
    <x v="2"/>
    <x v="34"/>
    <s v="36-45"/>
    <x v="2"/>
    <x v="0"/>
    <n v="0"/>
    <n v="0"/>
    <n v="1"/>
    <n v="1"/>
  </r>
  <r>
    <s v="ORD-01765"/>
    <d v="2022-02-20T00:00:00"/>
    <d v="2022-02-20T00:00:00"/>
    <s v="CUST28045"/>
    <s v="Rahul Gupta"/>
    <n v="35"/>
    <n v="35"/>
    <s v="Female"/>
    <s v="Female"/>
    <s v="North"/>
    <s v="Delhi"/>
    <x v="4"/>
    <x v="8"/>
    <n v="3"/>
    <n v="3"/>
    <n v="477.72"/>
    <n v="0.39"/>
    <n v="901.37"/>
    <n v="311.79000000000002"/>
    <n v="0.34599999999999997"/>
    <n v="41.76"/>
    <x v="0"/>
    <n v="1"/>
    <b v="1"/>
    <s v="Returned"/>
    <x v="0"/>
    <x v="10"/>
    <n v="2"/>
    <x v="2"/>
    <x v="34"/>
    <s v="26-35"/>
    <x v="1"/>
    <x v="0"/>
    <n v="1"/>
    <n v="1"/>
    <n v="0"/>
    <n v="1"/>
  </r>
  <r>
    <s v="ORD-01763"/>
    <d v="2022-02-19T00:00:00"/>
    <d v="2022-02-19T00:00:00"/>
    <s v="CUST50692"/>
    <s v="Nisha Gupta"/>
    <n v="4"/>
    <n v="4"/>
    <s v="Other"/>
    <s v="Other"/>
    <s v="Central"/>
    <s v="Nagpur"/>
    <x v="6"/>
    <x v="13"/>
    <n v="2"/>
    <n v="2"/>
    <n v="3632.97"/>
    <n v="0.15"/>
    <n v="6196.59"/>
    <n v="1525.34"/>
    <n v="0.246"/>
    <n v="56.08"/>
    <x v="1"/>
    <m/>
    <b v="0"/>
    <s v="Delivered"/>
    <x v="1"/>
    <x v="10"/>
    <n v="2"/>
    <x v="2"/>
    <x v="34"/>
    <s v="&lt;18"/>
    <x v="3"/>
    <x v="0"/>
    <n v="0"/>
    <n v="1"/>
    <n v="0"/>
    <n v="1"/>
  </r>
  <r>
    <s v="ORD-01764"/>
    <d v="2022-02-19T00:00:00"/>
    <d v="2022-02-19T00:00:00"/>
    <s v="CUST85243"/>
    <s v="Meera Mehta"/>
    <n v="34"/>
    <n v="34"/>
    <s v="Male"/>
    <s v="Male"/>
    <s v="North"/>
    <s v="Delhi"/>
    <x v="3"/>
    <x v="33"/>
    <n v="10"/>
    <n v="10"/>
    <n v="459.8"/>
    <n v="0.32"/>
    <n v="3495.22"/>
    <n v="314"/>
    <n v="0.09"/>
    <n v="45.01"/>
    <x v="3"/>
    <n v="1"/>
    <b v="0"/>
    <s v="Delivered"/>
    <x v="1"/>
    <x v="6"/>
    <n v="6"/>
    <x v="2"/>
    <x v="34"/>
    <s v="26-35"/>
    <x v="1"/>
    <x v="0"/>
    <n v="0"/>
    <n v="1"/>
    <n v="0"/>
    <n v="1"/>
  </r>
  <r>
    <s v="ORD-01762"/>
    <d v="2022-02-19T00:00:00"/>
    <d v="2022-02-19T00:00:00"/>
    <s v="CUST02740"/>
    <s v="Kavya Gupta"/>
    <n v="41"/>
    <n v="41"/>
    <s v="Female"/>
    <s v="Female"/>
    <s v="West"/>
    <s v="Ahmedabad"/>
    <x v="2"/>
    <x v="39"/>
    <n v="9"/>
    <n v="9"/>
    <n v="9157.81"/>
    <n v="0.33"/>
    <n v="55730.83"/>
    <n v="7761.83"/>
    <n v="0.13900000000000001"/>
    <n v="67.23"/>
    <x v="0"/>
    <n v="3"/>
    <b v="0"/>
    <s v="Delivered"/>
    <x v="1"/>
    <x v="0"/>
    <n v="3"/>
    <x v="2"/>
    <x v="34"/>
    <s v="36-45"/>
    <x v="1"/>
    <x v="0"/>
    <n v="0"/>
    <n v="1"/>
    <n v="0"/>
    <n v="1"/>
  </r>
  <r>
    <s v="ORD-01761"/>
    <d v="2022-02-19T00:00:00"/>
    <d v="2022-02-19T00:00:00"/>
    <s v="CUST42165"/>
    <s v="Vikram Joshi"/>
    <n v="60"/>
    <n v="60"/>
    <s v="Female"/>
    <s v="Female"/>
    <s v="East"/>
    <s v="Kolkata"/>
    <x v="6"/>
    <x v="35"/>
    <n v="1"/>
    <n v="1"/>
    <n v="944.02"/>
    <n v="0.18"/>
    <n v="670.28"/>
    <n v="181.9"/>
    <n v="0.27100000000000002"/>
    <n v="78.510000000000005"/>
    <x v="2"/>
    <n v="5"/>
    <b v="0"/>
    <s v="Delivered"/>
    <x v="1"/>
    <x v="0"/>
    <n v="3"/>
    <x v="2"/>
    <x v="34"/>
    <s v="46-60"/>
    <x v="3"/>
    <x v="0"/>
    <n v="0"/>
    <n v="1"/>
    <n v="0"/>
    <n v="1"/>
  </r>
  <r>
    <s v="ORD-01760"/>
    <d v="2022-02-18T00:00:00"/>
    <d v="2022-02-18T00:00:00"/>
    <s v="CUST10245"/>
    <s v="Vikram Mehta"/>
    <n v="45"/>
    <n v="45"/>
    <s v="Other"/>
    <s v="Other"/>
    <s v="Central"/>
    <s v="Bhopal"/>
    <x v="0"/>
    <x v="15"/>
    <n v="3"/>
    <n v="3"/>
    <n v="1152.55"/>
    <n v="0.19"/>
    <n v="3015.35"/>
    <n v="955.16"/>
    <n v="0.317"/>
    <n v="65.06"/>
    <x v="1"/>
    <n v="1"/>
    <b v="0"/>
    <s v="Delivered"/>
    <x v="1"/>
    <x v="10"/>
    <n v="2"/>
    <x v="2"/>
    <x v="34"/>
    <s v="36-45"/>
    <x v="3"/>
    <x v="0"/>
    <n v="0"/>
    <n v="1"/>
    <n v="0"/>
    <n v="1"/>
  </r>
  <r>
    <s v="ORD-01758"/>
    <d v="2022-02-18T00:00:00"/>
    <d v="2022-02-18T00:00:00"/>
    <s v="CUST87654"/>
    <s v="Pooja Verma"/>
    <n v="24"/>
    <n v="24"/>
    <s v="Female"/>
    <s v="Female"/>
    <s v="West"/>
    <s v="Surat"/>
    <x v="4"/>
    <x v="8"/>
    <n v="5"/>
    <n v="5"/>
    <n v="433.78"/>
    <n v="0.16"/>
    <n v="1626.67"/>
    <n v="566.47"/>
    <n v="0.34799999999999998"/>
    <n v="70.39"/>
    <x v="1"/>
    <n v="5"/>
    <b v="0"/>
    <s v="Delivered"/>
    <x v="1"/>
    <x v="9"/>
    <n v="9"/>
    <x v="2"/>
    <x v="34"/>
    <s v="18-25"/>
    <x v="3"/>
    <x v="0"/>
    <n v="0"/>
    <n v="1"/>
    <n v="0"/>
    <n v="1"/>
  </r>
  <r>
    <s v="ORD-01759"/>
    <d v="2022-02-18T00:00:00"/>
    <d v="2022-02-18T00:00:00"/>
    <s v="CUST59330"/>
    <s v="Deepa Patel"/>
    <n v="34"/>
    <n v="34"/>
    <s v="Male"/>
    <s v="Male"/>
    <s v="West"/>
    <s v="Surat"/>
    <x v="3"/>
    <x v="33"/>
    <n v="4"/>
    <n v="4"/>
    <n v="421.19"/>
    <n v="0.39"/>
    <n v="993.67"/>
    <n v="79.81"/>
    <n v="0.08"/>
    <n v="83.46"/>
    <x v="3"/>
    <n v="3"/>
    <b v="0"/>
    <s v="Delivered"/>
    <x v="1"/>
    <x v="6"/>
    <n v="6"/>
    <x v="2"/>
    <x v="34"/>
    <s v="26-35"/>
    <x v="1"/>
    <x v="0"/>
    <n v="0"/>
    <n v="1"/>
    <n v="0"/>
    <n v="1"/>
  </r>
  <r>
    <s v="ORD-01757"/>
    <d v="2022-02-17T00:00:00"/>
    <d v="2022-02-17T00:00:00"/>
    <s v="CUST67988"/>
    <s v="Nikhil Kapoor"/>
    <n v="30"/>
    <n v="30"/>
    <s v="Other"/>
    <s v="Other"/>
    <s v="South"/>
    <s v="Chennai"/>
    <x v="0"/>
    <x v="6"/>
    <n v="3"/>
    <n v="3"/>
    <n v="1566.52"/>
    <n v="0.37"/>
    <n v="2439.84"/>
    <n v="1173.24"/>
    <n v="0.48099999999999998"/>
    <n v="81.77"/>
    <x v="0"/>
    <n v="1"/>
    <b v="1"/>
    <s v="Returned"/>
    <x v="0"/>
    <x v="0"/>
    <n v="3"/>
    <x v="2"/>
    <x v="34"/>
    <s v="26-35"/>
    <x v="1"/>
    <x v="0"/>
    <n v="1"/>
    <n v="1"/>
    <n v="0"/>
    <n v="1"/>
  </r>
  <r>
    <s v="ORD-01755"/>
    <d v="2022-02-17T00:00:00"/>
    <d v="2022-02-17T00:00:00"/>
    <s v="CUST47141"/>
    <s v="Kavya Rao"/>
    <n v="24"/>
    <n v="24"/>
    <s v="Male"/>
    <s v="Male"/>
    <s v="West"/>
    <s v="Mumbai"/>
    <x v="5"/>
    <x v="41"/>
    <n v="8"/>
    <n v="8"/>
    <n v="4285.05"/>
    <n v="0.23"/>
    <n v="24205.27"/>
    <n v="7134.8"/>
    <n v="0.29499999999999998"/>
    <n v="43.11"/>
    <x v="1"/>
    <m/>
    <b v="0"/>
    <s v="Delivered"/>
    <x v="1"/>
    <x v="10"/>
    <n v="2"/>
    <x v="2"/>
    <x v="34"/>
    <s v="18-25"/>
    <x v="0"/>
    <x v="0"/>
    <n v="0"/>
    <n v="1"/>
    <n v="0"/>
    <n v="1"/>
  </r>
  <r>
    <s v="ORD-01756"/>
    <d v="2022-02-17T00:00:00"/>
    <d v="2022-02-17T00:00:00"/>
    <s v="CUST12665"/>
    <s v="Pooja Sharma"/>
    <n v="35"/>
    <n v="35"/>
    <s v="Other"/>
    <s v="Other"/>
    <s v="Central"/>
    <s v="Raipur"/>
    <x v="1"/>
    <x v="20"/>
    <n v="1"/>
    <n v="1"/>
    <n v="28755.19"/>
    <n v="0.03"/>
    <n v="24177.47"/>
    <n v="5824.34"/>
    <n v="0.24099999999999999"/>
    <n v="35.93"/>
    <x v="0"/>
    <n v="4"/>
    <b v="0"/>
    <s v="Delivered"/>
    <x v="1"/>
    <x v="4"/>
    <n v="4"/>
    <x v="2"/>
    <x v="34"/>
    <s v="26-35"/>
    <x v="2"/>
    <x v="0"/>
    <n v="0"/>
    <n v="1"/>
    <n v="0"/>
    <n v="1"/>
  </r>
  <r>
    <s v="ORD-01754"/>
    <d v="2022-02-17T00:00:00"/>
    <d v="2022-02-17T00:00:00"/>
    <s v="CUST11385"/>
    <s v="Nisha Rao"/>
    <n v="46"/>
    <n v="46"/>
    <s v="Female"/>
    <s v="Female"/>
    <s v="East"/>
    <s v="Guwahati"/>
    <x v="1"/>
    <x v="3"/>
    <n v="6"/>
    <n v="6"/>
    <n v="33082.65"/>
    <n v="0.31"/>
    <n v="130650.07"/>
    <n v="42902.13"/>
    <n v="0.32800000000000001"/>
    <n v="79.09"/>
    <x v="4"/>
    <n v="4"/>
    <b v="0"/>
    <s v="Delivered"/>
    <x v="1"/>
    <x v="5"/>
    <n v="8"/>
    <x v="2"/>
    <x v="34"/>
    <s v="46-60"/>
    <x v="1"/>
    <x v="0"/>
    <n v="0"/>
    <n v="1"/>
    <n v="0"/>
    <n v="1"/>
  </r>
  <r>
    <s v="ORD-01753"/>
    <d v="2022-02-17T00:00:00"/>
    <d v="2022-02-17T00:00:00"/>
    <s v="CUST62689"/>
    <s v="Ananya Das"/>
    <n v="32"/>
    <n v="32"/>
    <s v="Female"/>
    <s v="Female"/>
    <s v="North"/>
    <s v="Delhi"/>
    <x v="6"/>
    <x v="23"/>
    <n v="3"/>
    <n v="3"/>
    <n v="3289.49"/>
    <n v="0.2"/>
    <n v="6684.85"/>
    <n v="2606.38"/>
    <n v="0.39"/>
    <n v="68.78"/>
    <x v="3"/>
    <n v="5"/>
    <b v="0"/>
    <s v="Delivered"/>
    <x v="1"/>
    <x v="7"/>
    <m/>
    <x v="2"/>
    <x v="34"/>
    <s v="26-35"/>
    <x v="3"/>
    <x v="0"/>
    <n v="0"/>
    <n v="1"/>
    <n v="0"/>
    <n v="1"/>
  </r>
  <r>
    <s v="ORD-01752"/>
    <d v="2022-02-16T00:00:00"/>
    <d v="2022-02-16T00:00:00"/>
    <s v="CUST58616"/>
    <s v="Nikhil Singh"/>
    <n v="34"/>
    <n v="34"/>
    <s v="Other"/>
    <s v="Other"/>
    <s v="North"/>
    <s v="Delhi"/>
    <x v="4"/>
    <x v="29"/>
    <n v="10"/>
    <n v="10"/>
    <n v="1347.14"/>
    <n v="0.17"/>
    <n v="12168.87"/>
    <n v="3966.61"/>
    <n v="0.32600000000000001"/>
    <n v="43.49"/>
    <x v="3"/>
    <m/>
    <b v="1"/>
    <s v="Returned"/>
    <x v="0"/>
    <x v="0"/>
    <n v="3"/>
    <x v="2"/>
    <x v="34"/>
    <s v="26-35"/>
    <x v="3"/>
    <x v="0"/>
    <n v="1"/>
    <n v="1"/>
    <n v="0"/>
    <n v="1"/>
  </r>
  <r>
    <s v="ORD-01751"/>
    <d v="2022-02-16T00:00:00"/>
    <d v="2022-02-16T00:00:00"/>
    <s v="CUST01506"/>
    <s v="Sunita Mishra"/>
    <n v="36"/>
    <n v="36"/>
    <s v="Female"/>
    <s v="Female"/>
    <s v="East"/>
    <s v="Guwahati"/>
    <x v="3"/>
    <x v="14"/>
    <n v="10"/>
    <n v="10"/>
    <n v="340.07"/>
    <n v="0"/>
    <n v="3411.77"/>
    <n v="221.45"/>
    <n v="6.5000000000000002E-2"/>
    <n v="94.4"/>
    <x v="3"/>
    <n v="1"/>
    <b v="0"/>
    <s v="Delivered"/>
    <x v="1"/>
    <x v="3"/>
    <n v="10"/>
    <x v="2"/>
    <x v="34"/>
    <s v="36-45"/>
    <x v="4"/>
    <x v="0"/>
    <n v="0"/>
    <n v="1"/>
    <n v="0"/>
    <n v="1"/>
  </r>
  <r>
    <s v="ORD-01750"/>
    <d v="2022-02-16T00:00:00"/>
    <d v="2022-02-16T00:00:00"/>
    <s v="CUST58944"/>
    <s v="Sunita Verma"/>
    <n v="12"/>
    <n v="12"/>
    <s v="Male"/>
    <s v="Male"/>
    <s v="West"/>
    <s v="Mumbai"/>
    <x v="1"/>
    <x v="1"/>
    <n v="6"/>
    <n v="6"/>
    <n v="15789.89"/>
    <n v="0.27"/>
    <n v="56911.9"/>
    <n v="13231.78"/>
    <n v="0.23200000000000001"/>
    <n v="66.760000000000005"/>
    <x v="2"/>
    <n v="1"/>
    <b v="1"/>
    <s v="Returned"/>
    <x v="0"/>
    <x v="10"/>
    <n v="2"/>
    <x v="2"/>
    <x v="34"/>
    <s v="&lt;18"/>
    <x v="0"/>
    <x v="0"/>
    <n v="1"/>
    <n v="1"/>
    <n v="0"/>
    <n v="1"/>
  </r>
  <r>
    <s v="ORD-01748"/>
    <s v="February 15, 2022"/>
    <d v="2022-02-15T00:00:00"/>
    <s v="CUST68997"/>
    <s v="Pooja Kumar"/>
    <n v="56"/>
    <n v="56"/>
    <s v="Female"/>
    <s v="Female"/>
    <s v="East"/>
    <s v="Kolkata"/>
    <x v="6"/>
    <x v="35"/>
    <n v="10"/>
    <n v="10"/>
    <n v="3465.09"/>
    <n v="0.2"/>
    <n v="25651.74"/>
    <n v="8796.1200000000008"/>
    <n v="0.34300000000000003"/>
    <n v="99.4"/>
    <x v="0"/>
    <n v="5"/>
    <b v="0"/>
    <s v="Delivered"/>
    <x v="1"/>
    <x v="9"/>
    <n v="9"/>
    <x v="2"/>
    <x v="34"/>
    <s v="46-60"/>
    <x v="3"/>
    <x v="0"/>
    <n v="0"/>
    <n v="1"/>
    <n v="0"/>
    <n v="1"/>
  </r>
  <r>
    <s v="ORD-01749"/>
    <d v="2022-02-15T00:00:00"/>
    <d v="2022-02-15T00:00:00"/>
    <s v="CUST77699"/>
    <s v="Deepa Joshi"/>
    <n v="17"/>
    <n v="17"/>
    <s v="Other"/>
    <s v="Other"/>
    <s v="South"/>
    <s v="Chennai"/>
    <x v="5"/>
    <x v="22"/>
    <n v="5"/>
    <n v="5"/>
    <n v="5142.95"/>
    <n v="0.05"/>
    <n v="24280.58"/>
    <n v="4000.08"/>
    <n v="0.16500000000000001"/>
    <n v="50.97"/>
    <x v="0"/>
    <n v="1"/>
    <b v="1"/>
    <s v="Returned"/>
    <x v="0"/>
    <x v="0"/>
    <n v="3"/>
    <x v="2"/>
    <x v="34"/>
    <s v="&lt;18"/>
    <x v="2"/>
    <x v="0"/>
    <n v="1"/>
    <n v="1"/>
    <n v="0"/>
    <n v="1"/>
  </r>
  <r>
    <s v="ORD-01747"/>
    <d v="2022-02-14T00:00:00"/>
    <d v="2022-02-14T00:00:00"/>
    <s v="CUST14531"/>
    <s v="Meera Gupta"/>
    <n v="27"/>
    <n v="27"/>
    <s v="Male"/>
    <s v="Male"/>
    <s v="North"/>
    <s v="Ludhiana"/>
    <x v="1"/>
    <x v="34"/>
    <n v="9"/>
    <n v="9"/>
    <n v="14001.85"/>
    <n v="0.05"/>
    <n v="118164.26"/>
    <n v="40660.47"/>
    <n v="0.34399999999999997"/>
    <n v="55.44"/>
    <x v="3"/>
    <n v="1"/>
    <b v="1"/>
    <s v="Returned"/>
    <x v="0"/>
    <x v="2"/>
    <n v="1"/>
    <x v="2"/>
    <x v="34"/>
    <s v="26-35"/>
    <x v="2"/>
    <x v="0"/>
    <n v="1"/>
    <n v="1"/>
    <n v="0"/>
    <n v="1"/>
  </r>
  <r>
    <s v="ORD-01746"/>
    <d v="2022-02-14T00:00:00"/>
    <d v="2022-02-14T00:00:00"/>
    <s v="CUST09453"/>
    <s v="Arjun Gupta"/>
    <n v="30"/>
    <n v="30"/>
    <s v="Male"/>
    <s v="Male"/>
    <s v="North"/>
    <s v="Delhi"/>
    <x v="6"/>
    <x v="23"/>
    <n v="4"/>
    <n v="4"/>
    <n v="3616.81"/>
    <n v="0.01"/>
    <n v="14243.78"/>
    <n v="3640.83"/>
    <n v="0.25600000000000001"/>
    <n v="40.58"/>
    <x v="5"/>
    <n v="4"/>
    <b v="0"/>
    <s v="Shipped"/>
    <x v="4"/>
    <x v="10"/>
    <n v="2"/>
    <x v="2"/>
    <x v="34"/>
    <s v="26-35"/>
    <x v="2"/>
    <x v="0"/>
    <n v="0"/>
    <n v="0"/>
    <n v="0"/>
    <n v="1"/>
  </r>
  <r>
    <s v="ORD-01744"/>
    <d v="2022-02-14T00:00:00"/>
    <d v="2022-02-14T00:00:00"/>
    <s v="CUST90888"/>
    <s v="Ritu Rao"/>
    <m/>
    <m/>
    <s v="Other"/>
    <s v="Other"/>
    <s v="North"/>
    <s v="Ludhiana"/>
    <x v="4"/>
    <x v="7"/>
    <n v="2"/>
    <n v="2"/>
    <n v="297.05"/>
    <n v="0.19"/>
    <n v="431.92"/>
    <n v="187.79"/>
    <n v="0.435"/>
    <n v="46.2"/>
    <x v="5"/>
    <n v="3"/>
    <b v="0"/>
    <s v="Delivered"/>
    <x v="1"/>
    <x v="9"/>
    <n v="9"/>
    <x v="2"/>
    <x v="34"/>
    <s v="Unknown"/>
    <x v="3"/>
    <x v="0"/>
    <n v="0"/>
    <n v="1"/>
    <n v="0"/>
    <n v="1"/>
  </r>
  <r>
    <s v="ORD-01745"/>
    <d v="2022-02-14T00:00:00"/>
    <d v="2022-02-14T00:00:00"/>
    <s v="CUST00928"/>
    <s v="Arjun Shah"/>
    <n v="64"/>
    <n v="64"/>
    <s v="Other"/>
    <s v="Other"/>
    <s v="Central"/>
    <s v="Bhopal"/>
    <x v="1"/>
    <x v="3"/>
    <n v="9"/>
    <n v="9"/>
    <n v="20253.5"/>
    <n v="7.0000000000000007E-2"/>
    <n v="175221.15"/>
    <n v="57254.45"/>
    <n v="0.32700000000000001"/>
    <n v="53.7"/>
    <x v="3"/>
    <m/>
    <b v="0"/>
    <s v="Delivered"/>
    <x v="1"/>
    <x v="10"/>
    <n v="2"/>
    <x v="2"/>
    <x v="34"/>
    <s v="60+"/>
    <x v="2"/>
    <x v="0"/>
    <n v="0"/>
    <n v="1"/>
    <n v="0"/>
    <n v="1"/>
  </r>
  <r>
    <s v="ORD-01743"/>
    <d v="2022-02-13T00:00:00"/>
    <d v="2022-02-13T00:00:00"/>
    <s v="CUST21723"/>
    <s v="Kavya Gupta"/>
    <n v="31"/>
    <n v="31"/>
    <s v="Other"/>
    <s v="Other"/>
    <s v="North"/>
    <s v="Ludhiana"/>
    <x v="4"/>
    <x v="36"/>
    <n v="3"/>
    <n v="3"/>
    <n v="1239.02"/>
    <n v="0.3"/>
    <n v="2496.6"/>
    <n v="753.81"/>
    <n v="0.30199999999999999"/>
    <n v="47.04"/>
    <x v="2"/>
    <n v="3"/>
    <b v="0"/>
    <s v="Delivered"/>
    <x v="1"/>
    <x v="2"/>
    <n v="1"/>
    <x v="2"/>
    <x v="34"/>
    <s v="26-35"/>
    <x v="0"/>
    <x v="0"/>
    <n v="0"/>
    <n v="1"/>
    <n v="0"/>
    <n v="1"/>
  </r>
  <r>
    <s v="ORD-01742"/>
    <d v="2022-02-13T00:00:00"/>
    <d v="2022-02-13T00:00:00"/>
    <s v="CUST91415"/>
    <s v="Aarav Gupta"/>
    <n v="44"/>
    <n v="44"/>
    <s v="Female"/>
    <s v="Female"/>
    <s v="Central"/>
    <s v="Nagpur"/>
    <x v="3"/>
    <x v="31"/>
    <n v="9"/>
    <n v="9"/>
    <n v="479.9"/>
    <n v="0.32"/>
    <n v="3253.67"/>
    <n v="232.06"/>
    <n v="7.0999999999999994E-2"/>
    <n v="40.19"/>
    <x v="2"/>
    <n v="4"/>
    <b v="0"/>
    <s v="Shipped"/>
    <x v="4"/>
    <x v="0"/>
    <n v="3"/>
    <x v="2"/>
    <x v="34"/>
    <s v="36-45"/>
    <x v="1"/>
    <x v="0"/>
    <n v="0"/>
    <n v="0"/>
    <n v="0"/>
    <n v="1"/>
  </r>
  <r>
    <s v="ORD-01740"/>
    <d v="2022-02-12T00:00:00"/>
    <d v="2022-02-12T00:00:00"/>
    <s v="CUST21895"/>
    <s v="Sanjay Reddy"/>
    <n v="56"/>
    <n v="56"/>
    <s v="Male"/>
    <s v="Male"/>
    <s v="South"/>
    <s v="Hyderabad"/>
    <x v="6"/>
    <x v="23"/>
    <n v="2"/>
    <n v="2"/>
    <n v="2432.6"/>
    <n v="0.26"/>
    <n v="3968.93"/>
    <n v="1931.36"/>
    <n v="0.48699999999999999"/>
    <n v="84.81"/>
    <x v="4"/>
    <n v="5"/>
    <b v="0"/>
    <s v="Delivered"/>
    <x v="1"/>
    <x v="5"/>
    <n v="8"/>
    <x v="2"/>
    <x v="34"/>
    <s v="46-60"/>
    <x v="0"/>
    <x v="0"/>
    <n v="0"/>
    <n v="1"/>
    <n v="0"/>
    <n v="1"/>
  </r>
  <r>
    <s v="ORD-01741"/>
    <d v="2022-02-12T00:00:00"/>
    <d v="2022-02-12T00:00:00"/>
    <s v="CUST77934"/>
    <s v="Rahul Singh"/>
    <n v="42"/>
    <n v="42"/>
    <s v="Other"/>
    <s v="Other"/>
    <s v="North"/>
    <s v="Amritsar"/>
    <x v="5"/>
    <x v="12"/>
    <n v="8"/>
    <n v="8"/>
    <n v="3604.43"/>
    <n v="0.14000000000000001"/>
    <n v="22742.31"/>
    <n v="5019.1099999999997"/>
    <n v="0.221"/>
    <n v="45.29"/>
    <x v="1"/>
    <n v="3"/>
    <b v="0"/>
    <s v="Delivered"/>
    <x v="1"/>
    <x v="2"/>
    <n v="1"/>
    <x v="2"/>
    <x v="34"/>
    <s v="36-45"/>
    <x v="3"/>
    <x v="0"/>
    <n v="0"/>
    <n v="1"/>
    <n v="0"/>
    <n v="1"/>
  </r>
  <r>
    <s v="ORD-01739"/>
    <d v="2022-02-12T00:00:00"/>
    <d v="2022-02-12T00:00:00"/>
    <s v="CUST00395"/>
    <s v="Arjun Reddy"/>
    <n v="42"/>
    <n v="42"/>
    <s v="Male"/>
    <s v="Male"/>
    <s v="North"/>
    <s v="Ludhiana"/>
    <x v="0"/>
    <x v="0"/>
    <n v="7"/>
    <n v="7"/>
    <n v="881.3"/>
    <n v="0.24"/>
    <n v="4536.6000000000004"/>
    <n v="2608.91"/>
    <n v="0.57499999999999996"/>
    <n v="49.35"/>
    <x v="3"/>
    <n v="2"/>
    <b v="0"/>
    <s v="Delivered"/>
    <x v="1"/>
    <x v="0"/>
    <n v="3"/>
    <x v="2"/>
    <x v="34"/>
    <s v="36-45"/>
    <x v="0"/>
    <x v="0"/>
    <n v="0"/>
    <n v="1"/>
    <n v="0"/>
    <n v="1"/>
  </r>
  <r>
    <s v="ORD-01738"/>
    <d v="2022-02-11T00:00:00"/>
    <d v="2022-02-11T00:00:00"/>
    <s v="CUST50460"/>
    <s v="Amit Mehta"/>
    <n v="40"/>
    <n v="40"/>
    <s v="Female"/>
    <s v="Female"/>
    <s v="East"/>
    <s v="Bhubaneswar"/>
    <x v="4"/>
    <x v="7"/>
    <n v="5"/>
    <n v="5"/>
    <n v="1456.57"/>
    <n v="0.27"/>
    <n v="4835.66"/>
    <n v="2312.44"/>
    <n v="0.47799999999999998"/>
    <n v="71.900000000000006"/>
    <x v="1"/>
    <n v="1"/>
    <b v="0"/>
    <s v="Cancelled"/>
    <x v="3"/>
    <x v="4"/>
    <n v="4"/>
    <x v="2"/>
    <x v="34"/>
    <s v="36-45"/>
    <x v="0"/>
    <x v="0"/>
    <n v="0"/>
    <n v="0"/>
    <n v="1"/>
    <n v="1"/>
  </r>
  <r>
    <s v="ORD-01737"/>
    <d v="2022-02-10T00:00:00"/>
    <d v="2022-02-10T00:00:00"/>
    <s v="CUST67585"/>
    <s v="Vikram Verma"/>
    <n v="15"/>
    <n v="15"/>
    <s v="Female"/>
    <s v="Female"/>
    <s v="Central"/>
    <s v="Indore"/>
    <x v="4"/>
    <x v="27"/>
    <n v="9"/>
    <n v="9"/>
    <n v="1403.46"/>
    <n v="0.3"/>
    <n v="9214.56"/>
    <n v="4061.53"/>
    <n v="0.441"/>
    <n v="49.87"/>
    <x v="5"/>
    <m/>
    <b v="1"/>
    <s v="Returned"/>
    <x v="0"/>
    <x v="6"/>
    <n v="6"/>
    <x v="2"/>
    <x v="34"/>
    <s v="&lt;18"/>
    <x v="0"/>
    <x v="0"/>
    <n v="1"/>
    <n v="1"/>
    <n v="0"/>
    <n v="1"/>
  </r>
  <r>
    <s v="ORD-01736"/>
    <d v="2022-02-10T00:00:00"/>
    <d v="2022-02-10T00:00:00"/>
    <s v="CUST73835"/>
    <s v="Aditya Reddy"/>
    <n v="27"/>
    <n v="27"/>
    <s v="Female"/>
    <s v="Female"/>
    <s v="West"/>
    <s v="Mumbai"/>
    <x v="6"/>
    <x v="37"/>
    <n v="2"/>
    <n v="2"/>
    <n v="3211.68"/>
    <n v="0.36"/>
    <n v="3765.49"/>
    <n v="1384.04"/>
    <n v="0.36799999999999999"/>
    <n v="46.54"/>
    <x v="0"/>
    <n v="4"/>
    <b v="0"/>
    <s v="Delivered"/>
    <x v="1"/>
    <x v="5"/>
    <n v="8"/>
    <x v="2"/>
    <x v="34"/>
    <s v="26-35"/>
    <x v="1"/>
    <x v="0"/>
    <n v="0"/>
    <n v="1"/>
    <n v="0"/>
    <n v="1"/>
  </r>
  <r>
    <s v="ORD-01735"/>
    <d v="2022-02-09T00:00:00"/>
    <d v="2022-02-09T00:00:00"/>
    <s v="CUST25514"/>
    <s v="Nikhil Bhat"/>
    <n v="49"/>
    <n v="49"/>
    <s v="Male"/>
    <s v="Male"/>
    <s v="North"/>
    <s v="Ludhiana"/>
    <x v="2"/>
    <x v="4"/>
    <n v="6"/>
    <n v="6"/>
    <n v="56561.21"/>
    <n v="0.28000000000000003"/>
    <n v="224338.28"/>
    <n v="29151.1"/>
    <n v="0.13"/>
    <n v="44.91"/>
    <x v="0"/>
    <n v="3"/>
    <b v="0"/>
    <s v="Pending"/>
    <x v="2"/>
    <x v="6"/>
    <n v="6"/>
    <x v="2"/>
    <x v="34"/>
    <s v="46-60"/>
    <x v="0"/>
    <x v="0"/>
    <n v="0"/>
    <n v="0"/>
    <n v="0"/>
    <n v="1"/>
  </r>
  <r>
    <s v="ORD-01733"/>
    <d v="2022-02-09T00:00:00"/>
    <d v="2022-02-09T00:00:00"/>
    <s v="CUST23490"/>
    <s v="Arjun Rao"/>
    <n v="18"/>
    <n v="18"/>
    <s v="Female"/>
    <s v="Female"/>
    <s v="East"/>
    <s v="Patna"/>
    <x v="5"/>
    <x v="22"/>
    <n v="10"/>
    <n v="10"/>
    <n v="10915.19"/>
    <n v="0.25"/>
    <n v="82310.8"/>
    <n v="19642.68"/>
    <n v="0.23899999999999999"/>
    <n v="96.46"/>
    <x v="5"/>
    <m/>
    <b v="0"/>
    <s v="Delivered"/>
    <x v="1"/>
    <x v="3"/>
    <n v="10"/>
    <x v="2"/>
    <x v="34"/>
    <s v="18-25"/>
    <x v="0"/>
    <x v="0"/>
    <n v="0"/>
    <n v="1"/>
    <n v="0"/>
    <n v="1"/>
  </r>
  <r>
    <s v="ORD-01734"/>
    <d v="2022-02-09T00:00:00"/>
    <d v="2022-02-09T00:00:00"/>
    <s v="CUST30760"/>
    <s v="Arjun Singh"/>
    <n v="39"/>
    <n v="39"/>
    <s v="Male"/>
    <s v="Male"/>
    <s v="North"/>
    <s v="Delhi"/>
    <x v="2"/>
    <x v="26"/>
    <n v="3"/>
    <n v="3"/>
    <n v="40157.94"/>
    <n v="0.22"/>
    <n v="102283.92"/>
    <n v="10891.28"/>
    <n v="0.106"/>
    <n v="9.92"/>
    <x v="3"/>
    <m/>
    <b v="0"/>
    <s v="Delivered"/>
    <x v="1"/>
    <x v="0"/>
    <n v="3"/>
    <x v="2"/>
    <x v="34"/>
    <s v="36-45"/>
    <x v="0"/>
    <x v="0"/>
    <n v="0"/>
    <n v="1"/>
    <n v="0"/>
    <n v="1"/>
  </r>
  <r>
    <s v="ORD-01731"/>
    <d v="2022-02-08T00:00:00"/>
    <d v="2022-02-08T00:00:00"/>
    <s v="CUST81381"/>
    <s v="Aarav Bose"/>
    <n v="65"/>
    <n v="65"/>
    <s v="Male"/>
    <s v="Male"/>
    <s v="North"/>
    <s v="Chandigarh"/>
    <x v="3"/>
    <x v="14"/>
    <n v="10"/>
    <n v="10"/>
    <n v="299.20999999999998"/>
    <n v="0.19"/>
    <n v="2491.46"/>
    <n v="268.35000000000002"/>
    <n v="0.108"/>
    <n v="16.739999999999998"/>
    <x v="4"/>
    <n v="3"/>
    <b v="0"/>
    <s v="Delivered"/>
    <x v="1"/>
    <x v="9"/>
    <n v="9"/>
    <x v="2"/>
    <x v="34"/>
    <s v="60+"/>
    <x v="3"/>
    <x v="0"/>
    <n v="0"/>
    <n v="1"/>
    <n v="0"/>
    <n v="1"/>
  </r>
  <r>
    <s v="ORD-01729"/>
    <d v="2022-02-08T00:00:00"/>
    <d v="2022-02-08T00:00:00"/>
    <s v="CUST21576"/>
    <s v="Rohan Joshi"/>
    <n v="20"/>
    <n v="20"/>
    <s v="Other"/>
    <s v="Other"/>
    <s v="Central"/>
    <s v="Bhopal"/>
    <x v="1"/>
    <x v="3"/>
    <n v="9"/>
    <n v="9"/>
    <n v="22414.18"/>
    <n v="0.26"/>
    <n v="154810.39000000001"/>
    <n v="52685.24"/>
    <n v="0.34"/>
    <n v="39.71"/>
    <x v="3"/>
    <n v="4"/>
    <b v="0"/>
    <s v="Delivered"/>
    <x v="1"/>
    <x v="1"/>
    <n v="5"/>
    <x v="2"/>
    <x v="34"/>
    <s v="18-25"/>
    <x v="0"/>
    <x v="0"/>
    <n v="0"/>
    <n v="1"/>
    <n v="0"/>
    <n v="1"/>
  </r>
  <r>
    <s v="ORD-01730"/>
    <d v="2022-02-08T00:00:00"/>
    <d v="2022-02-08T00:00:00"/>
    <s v="CUST08530"/>
    <s v="Priya Verma"/>
    <n v="38"/>
    <n v="38"/>
    <s v="Male"/>
    <s v="Male"/>
    <s v="South"/>
    <s v="Kochi"/>
    <x v="5"/>
    <x v="10"/>
    <n v="1"/>
    <n v="1"/>
    <n v="11257.57"/>
    <n v="0.19"/>
    <n v="9056.57"/>
    <n v="2063.37"/>
    <n v="0.22800000000000001"/>
    <n v="75.319999999999993"/>
    <x v="2"/>
    <n v="5"/>
    <b v="0"/>
    <s v="Delivered"/>
    <x v="1"/>
    <x v="2"/>
    <n v="1"/>
    <x v="2"/>
    <x v="34"/>
    <s v="36-45"/>
    <x v="3"/>
    <x v="0"/>
    <n v="0"/>
    <n v="1"/>
    <n v="0"/>
    <n v="1"/>
  </r>
  <r>
    <s v="ORD-01732"/>
    <d v="2022-02-08T00:00:00"/>
    <d v="2022-02-08T00:00:00"/>
    <s v="CUST51801"/>
    <s v="Shreya Gupta"/>
    <n v="18"/>
    <n v="18"/>
    <s v="Male"/>
    <s v="Male"/>
    <s v="South"/>
    <s v="Bangalore"/>
    <x v="4"/>
    <x v="8"/>
    <n v="999"/>
    <m/>
    <n v="709.64"/>
    <n v="0.16"/>
    <n v="533420.31000000006"/>
    <n v="141347.64000000001"/>
    <n v="0.26500000000000001"/>
    <n v="82.77"/>
    <x v="5"/>
    <n v="2"/>
    <b v="1"/>
    <s v="Returned"/>
    <x v="0"/>
    <x v="10"/>
    <n v="2"/>
    <x v="2"/>
    <x v="34"/>
    <s v="18-25"/>
    <x v="3"/>
    <x v="1"/>
    <n v="1"/>
    <n v="1"/>
    <n v="0"/>
    <n v="1"/>
  </r>
  <r>
    <s v="ORD-01728"/>
    <d v="2022-02-08T00:00:00"/>
    <d v="2022-02-08T00:00:00"/>
    <s v="CUST08152"/>
    <s v="Arjun Pillai"/>
    <n v="14"/>
    <n v="14"/>
    <s v="Female"/>
    <s v="Female"/>
    <s v="East"/>
    <s v="Kolkata"/>
    <x v="0"/>
    <x v="15"/>
    <n v="5"/>
    <n v="5"/>
    <n v="2361.0700000000002"/>
    <n v="0.36"/>
    <n v="6532.57"/>
    <n v="2671.52"/>
    <n v="0.40899999999999997"/>
    <n v="102.42"/>
    <x v="2"/>
    <n v="4"/>
    <b v="0"/>
    <s v="Delivered"/>
    <x v="1"/>
    <x v="2"/>
    <n v="1"/>
    <x v="2"/>
    <x v="34"/>
    <s v="&lt;18"/>
    <x v="1"/>
    <x v="0"/>
    <n v="0"/>
    <n v="1"/>
    <n v="0"/>
    <n v="1"/>
  </r>
  <r>
    <s v="ORD-01727"/>
    <d v="2022-02-08T00:00:00"/>
    <d v="2022-02-08T00:00:00"/>
    <s v="CUST59056"/>
    <s v="Sanjay Chatterjee"/>
    <n v="48"/>
    <n v="48"/>
    <s v="Other"/>
    <s v="Other"/>
    <s v="West"/>
    <s v="Pune"/>
    <x v="3"/>
    <x v="31"/>
    <n v="9"/>
    <n v="9"/>
    <n v="220.51"/>
    <m/>
    <n v="1973.84"/>
    <n v="156.87"/>
    <n v="7.9000000000000001E-2"/>
    <n v="75.94"/>
    <x v="5"/>
    <n v="1"/>
    <b v="1"/>
    <s v="Returned"/>
    <x v="0"/>
    <x v="10"/>
    <n v="2"/>
    <x v="2"/>
    <x v="34"/>
    <s v="46-60"/>
    <x v="5"/>
    <x v="0"/>
    <n v="1"/>
    <n v="1"/>
    <n v="0"/>
    <n v="1"/>
  </r>
  <r>
    <s v="ORD-01726"/>
    <d v="2022-02-07T00:00:00"/>
    <d v="2022-02-07T00:00:00"/>
    <s v="CUST66954"/>
    <s v="Kavya Singh"/>
    <n v="28"/>
    <n v="28"/>
    <s v="Female"/>
    <s v="Female"/>
    <s v="East"/>
    <s v="Kolkata"/>
    <x v="1"/>
    <x v="20"/>
    <n v="3"/>
    <n v="3"/>
    <n v="22715.24"/>
    <n v="0.26"/>
    <n v="47070.16"/>
    <n v="14935.41"/>
    <n v="0.317"/>
    <n v="83.56"/>
    <x v="3"/>
    <n v="4"/>
    <b v="0"/>
    <s v="Delivered"/>
    <x v="1"/>
    <x v="5"/>
    <n v="8"/>
    <x v="2"/>
    <x v="34"/>
    <s v="26-35"/>
    <x v="0"/>
    <x v="0"/>
    <n v="0"/>
    <n v="1"/>
    <n v="0"/>
    <n v="1"/>
  </r>
  <r>
    <s v="ORD-01725"/>
    <d v="2022-02-07T00:00:00"/>
    <d v="2022-02-07T00:00:00"/>
    <s v="CUST13925"/>
    <s v="Sanjay Nair"/>
    <n v="3"/>
    <n v="3"/>
    <s v="Female"/>
    <s v="Female"/>
    <s v="Central"/>
    <s v="Raipur"/>
    <x v="1"/>
    <x v="1"/>
    <n v="5"/>
    <n v="5"/>
    <n v="26645.279999999999"/>
    <n v="0.03"/>
    <n v="122381.62"/>
    <n v="47367.72"/>
    <n v="0.38700000000000001"/>
    <n v="56.14"/>
    <x v="5"/>
    <n v="4"/>
    <b v="0"/>
    <s v="Delivered"/>
    <x v="1"/>
    <x v="10"/>
    <n v="2"/>
    <x v="2"/>
    <x v="34"/>
    <s v="&lt;18"/>
    <x v="2"/>
    <x v="0"/>
    <n v="0"/>
    <n v="1"/>
    <n v="0"/>
    <n v="1"/>
  </r>
  <r>
    <s v="ORD-01724"/>
    <d v="2022-02-06T00:00:00"/>
    <d v="2022-02-06T00:00:00"/>
    <s v="CUST56841"/>
    <s v="Priya Gupta"/>
    <n v="20"/>
    <n v="20"/>
    <s v="Male"/>
    <s v="Male"/>
    <s v="East"/>
    <s v="Guwahati"/>
    <x v="6"/>
    <x v="21"/>
    <n v="2"/>
    <n v="2"/>
    <n v="2075.29"/>
    <n v="0.21"/>
    <n v="2998.78"/>
    <n v="1031.57"/>
    <n v="0.34399999999999997"/>
    <n v="62.3"/>
    <x v="5"/>
    <n v="4"/>
    <b v="0"/>
    <s v="Delivered"/>
    <x v="1"/>
    <x v="2"/>
    <n v="1"/>
    <x v="2"/>
    <x v="34"/>
    <s v="18-25"/>
    <x v="0"/>
    <x v="0"/>
    <n v="0"/>
    <n v="1"/>
    <n v="0"/>
    <n v="1"/>
  </r>
  <r>
    <s v="ORD-01721"/>
    <d v="2022-02-05T00:00:00"/>
    <d v="2022-02-05T00:00:00"/>
    <s v="CUST05033"/>
    <s v="Pooja Mishra"/>
    <n v="22"/>
    <n v="22"/>
    <s v="Male"/>
    <s v="Male"/>
    <s v="West"/>
    <s v="Ahmedabad"/>
    <x v="5"/>
    <x v="22"/>
    <n v="8"/>
    <n v="8"/>
    <n v="11620.56"/>
    <n v="0.18"/>
    <n v="89828.71"/>
    <n v="25898.31"/>
    <n v="0.28799999999999998"/>
    <n v="50.64"/>
    <x v="5"/>
    <n v="4"/>
    <b v="0"/>
    <s v="Delivered"/>
    <x v="1"/>
    <x v="10"/>
    <n v="2"/>
    <x v="2"/>
    <x v="34"/>
    <s v="18-25"/>
    <x v="3"/>
    <x v="0"/>
    <n v="0"/>
    <n v="1"/>
    <n v="0"/>
    <n v="1"/>
  </r>
  <r>
    <s v="ORD-01722"/>
    <d v="2022-02-05T00:00:00"/>
    <d v="2022-02-05T00:00:00"/>
    <s v="CUST63028"/>
    <s v="Deepa Mishra"/>
    <n v="31"/>
    <n v="31"/>
    <s v="Other"/>
    <s v="Other"/>
    <s v="Central"/>
    <s v="Bhopal"/>
    <x v="3"/>
    <x v="33"/>
    <n v="8"/>
    <n v="8"/>
    <n v="367.78"/>
    <n v="0.05"/>
    <n v="2940.06"/>
    <n v="156.66999999999999"/>
    <n v="5.2999999999999999E-2"/>
    <n v="59.05"/>
    <x v="4"/>
    <n v="3"/>
    <b v="0"/>
    <s v="Delivered"/>
    <x v="1"/>
    <x v="3"/>
    <n v="10"/>
    <x v="2"/>
    <x v="34"/>
    <s v="26-35"/>
    <x v="2"/>
    <x v="0"/>
    <n v="0"/>
    <n v="1"/>
    <n v="0"/>
    <n v="1"/>
  </r>
  <r>
    <s v="ORD-01720"/>
    <d v="2022-02-05T00:00:00"/>
    <d v="2022-02-05T00:00:00"/>
    <s v="CUST86385"/>
    <s v="Priya Pillai"/>
    <n v="25"/>
    <n v="25"/>
    <s v="Other"/>
    <s v="Other"/>
    <s v="Central"/>
    <s v="Raipur"/>
    <x v="5"/>
    <x v="18"/>
    <n v="5"/>
    <n v="5"/>
    <n v="5502.6"/>
    <n v="0.01"/>
    <n v="28294.84"/>
    <n v="8865.25"/>
    <n v="0.313"/>
    <n v="65.010000000000005"/>
    <x v="1"/>
    <n v="4"/>
    <b v="0"/>
    <s v="Delivered"/>
    <x v="1"/>
    <x v="4"/>
    <n v="4"/>
    <x v="2"/>
    <x v="34"/>
    <s v="18-25"/>
    <x v="2"/>
    <x v="0"/>
    <n v="0"/>
    <n v="1"/>
    <n v="0"/>
    <n v="1"/>
  </r>
  <r>
    <s v="ORD-01723"/>
    <d v="2022-02-05T00:00:00"/>
    <d v="2022-02-05T00:00:00"/>
    <s v="CUST24447"/>
    <s v="Kavya Verma"/>
    <n v="51"/>
    <n v="51"/>
    <s v="Other"/>
    <s v="Other"/>
    <s v="South"/>
    <s v="Chennai"/>
    <x v="4"/>
    <x v="36"/>
    <n v="2"/>
    <n v="2"/>
    <n v="429.2"/>
    <n v="0.19"/>
    <n v="650.28"/>
    <n v="159.72"/>
    <n v="0.246"/>
    <n v="70.44"/>
    <x v="3"/>
    <n v="1"/>
    <b v="0"/>
    <s v="Delivered"/>
    <x v="1"/>
    <x v="2"/>
    <n v="1"/>
    <x v="2"/>
    <x v="34"/>
    <s v="46-60"/>
    <x v="3"/>
    <x v="0"/>
    <n v="0"/>
    <n v="1"/>
    <n v="0"/>
    <n v="1"/>
  </r>
  <r>
    <s v="ORD-01719"/>
    <d v="2022-02-04T00:00:00"/>
    <d v="2022-02-04T00:00:00"/>
    <s v="CUST35511"/>
    <s v="Karan Bose"/>
    <m/>
    <m/>
    <s v="Male"/>
    <s v="Male"/>
    <s v="East"/>
    <s v="Kolkata"/>
    <x v="3"/>
    <x v="31"/>
    <n v="6"/>
    <n v="6"/>
    <n v="141.78"/>
    <n v="0.16"/>
    <n v="766.42"/>
    <n v="53.3"/>
    <n v="7.0000000000000007E-2"/>
    <n v="63.43"/>
    <x v="1"/>
    <n v="3"/>
    <b v="0"/>
    <s v="Delivered"/>
    <x v="1"/>
    <x v="7"/>
    <m/>
    <x v="2"/>
    <x v="34"/>
    <s v="Unknown"/>
    <x v="3"/>
    <x v="0"/>
    <n v="0"/>
    <n v="1"/>
    <n v="0"/>
    <n v="1"/>
  </r>
  <r>
    <s v="ORD-01714"/>
    <d v="2022-02-02T00:00:00"/>
    <d v="2022-02-02T00:00:00"/>
    <s v="CUST52422"/>
    <s v="Priya Mishra"/>
    <n v="8"/>
    <n v="8"/>
    <s v="Other"/>
    <s v="Other"/>
    <s v="Central"/>
    <s v="Indore"/>
    <x v="5"/>
    <x v="22"/>
    <n v="5"/>
    <n v="5"/>
    <n v="13240.63"/>
    <n v="0.26"/>
    <n v="46691.07"/>
    <n v="9265.4"/>
    <n v="0.19800000000000001"/>
    <n v="67.489999999999995"/>
    <x v="4"/>
    <n v="5"/>
    <b v="0"/>
    <s v="Delivered"/>
    <x v="1"/>
    <x v="1"/>
    <n v="5"/>
    <x v="2"/>
    <x v="34"/>
    <s v="&lt;18"/>
    <x v="0"/>
    <x v="0"/>
    <n v="0"/>
    <n v="1"/>
    <n v="0"/>
    <n v="1"/>
  </r>
  <r>
    <s v="ORD-01718"/>
    <d v="2022-02-02T00:00:00"/>
    <d v="2022-02-02T00:00:00"/>
    <s v="CUST91928"/>
    <s v="Vikram Kapoor"/>
    <n v="39"/>
    <n v="39"/>
    <s v="Male"/>
    <s v="Male"/>
    <s v="West"/>
    <s v="Surat"/>
    <x v="5"/>
    <x v="22"/>
    <n v="7"/>
    <n v="7"/>
    <n v="6522.84"/>
    <n v="0.09"/>
    <n v="37840.550000000003"/>
    <n v="7201.91"/>
    <n v="0.19"/>
    <n v="45.29"/>
    <x v="0"/>
    <n v="3"/>
    <b v="1"/>
    <s v="Returned"/>
    <x v="0"/>
    <x v="0"/>
    <n v="3"/>
    <x v="2"/>
    <x v="34"/>
    <s v="36-45"/>
    <x v="2"/>
    <x v="0"/>
    <n v="1"/>
    <n v="1"/>
    <n v="0"/>
    <n v="1"/>
  </r>
  <r>
    <s v="ORD-01716"/>
    <d v="2022-02-02T00:00:00"/>
    <d v="2022-02-02T00:00:00"/>
    <s v="CUST37025"/>
    <s v="Nikhil Joshi"/>
    <n v="36"/>
    <n v="36"/>
    <s v="Other"/>
    <s v="Other"/>
    <s v="North"/>
    <s v="Ludhiana"/>
    <x v="5"/>
    <x v="9"/>
    <n v="3"/>
    <n v="3"/>
    <n v="1355.28"/>
    <n v="0.1"/>
    <n v="3611.47"/>
    <n v="631.16"/>
    <n v="0.17499999999999999"/>
    <n v="55.05"/>
    <x v="5"/>
    <n v="3"/>
    <b v="0"/>
    <s v="Delivered"/>
    <x v="1"/>
    <x v="0"/>
    <n v="3"/>
    <x v="2"/>
    <x v="34"/>
    <s v="36-45"/>
    <x v="2"/>
    <x v="0"/>
    <n v="0"/>
    <n v="1"/>
    <n v="0"/>
    <n v="1"/>
  </r>
  <r>
    <s v="ORD-01715"/>
    <d v="2022-02-02T00:00:00"/>
    <d v="2022-02-02T00:00:00"/>
    <s v="CUST08565"/>
    <s v="Kavya Das"/>
    <n v="48"/>
    <n v="48"/>
    <s v="Male"/>
    <s v="Male"/>
    <s v="Central"/>
    <s v="Raipur"/>
    <x v="4"/>
    <x v="8"/>
    <n v="2"/>
    <n v="2"/>
    <n v="1014.61"/>
    <n v="0.03"/>
    <n v="1625.5"/>
    <n v="685.16"/>
    <n v="0.42199999999999999"/>
    <n v="49.94"/>
    <x v="3"/>
    <n v="5"/>
    <b v="0"/>
    <s v="Delivered"/>
    <x v="1"/>
    <x v="8"/>
    <n v="7"/>
    <x v="2"/>
    <x v="34"/>
    <s v="46-60"/>
    <x v="2"/>
    <x v="0"/>
    <n v="0"/>
    <n v="1"/>
    <n v="0"/>
    <n v="1"/>
  </r>
  <r>
    <s v="ORD-01717"/>
    <d v="2022-02-02T00:00:00"/>
    <d v="2022-02-02T00:00:00"/>
    <s v="CUST55628"/>
    <s v="Priya Singh"/>
    <n v="35"/>
    <n v="35"/>
    <s v="Other"/>
    <s v="Other"/>
    <s v="North"/>
    <s v="Amritsar"/>
    <x v="4"/>
    <x v="8"/>
    <n v="0"/>
    <m/>
    <n v="1351.01"/>
    <n v="0.14000000000000001"/>
    <n v="1116.21"/>
    <n v="341.54"/>
    <n v="0.30599999999999999"/>
    <n v="36.21"/>
    <x v="3"/>
    <n v="1"/>
    <b v="1"/>
    <s v="Returned"/>
    <x v="0"/>
    <x v="10"/>
    <n v="2"/>
    <x v="2"/>
    <x v="34"/>
    <s v="26-35"/>
    <x v="3"/>
    <x v="0"/>
    <n v="1"/>
    <n v="1"/>
    <n v="0"/>
    <n v="1"/>
  </r>
  <r>
    <s v="ORD-01712"/>
    <d v="2022-02-01T00:00:00"/>
    <d v="2022-02-01T00:00:00"/>
    <s v="CUST49015"/>
    <s v="Pooja Iyer"/>
    <n v="31"/>
    <n v="31"/>
    <s v="Male"/>
    <s v="Male"/>
    <s v="Central"/>
    <s v="Indore"/>
    <x v="0"/>
    <x v="0"/>
    <m/>
    <m/>
    <n v="1868.65"/>
    <n v="0.06"/>
    <n v="1684.76"/>
    <n v="667.36"/>
    <n v="0.39600000000000002"/>
    <n v="71.239999999999995"/>
    <x v="3"/>
    <n v="4"/>
    <b v="0"/>
    <s v="Delivered"/>
    <x v="1"/>
    <x v="10"/>
    <n v="2"/>
    <x v="2"/>
    <x v="34"/>
    <s v="26-35"/>
    <x v="2"/>
    <x v="0"/>
    <n v="0"/>
    <n v="1"/>
    <n v="0"/>
    <n v="1"/>
  </r>
  <r>
    <s v="ORD-01711"/>
    <d v="2022-02-01T00:00:00"/>
    <d v="2022-02-01T00:00:00"/>
    <s v="CUST71903"/>
    <s v="Rahul Sharma"/>
    <n v="30"/>
    <n v="30"/>
    <s v="Female"/>
    <s v="Female"/>
    <s v="East"/>
    <s v="Bhubaneswar"/>
    <x v="0"/>
    <x v="16"/>
    <n v="10"/>
    <n v="10"/>
    <n v="1797.87"/>
    <n v="0.31"/>
    <n v="12188.57"/>
    <n v="2948.45"/>
    <n v="0.24199999999999999"/>
    <n v="85.14"/>
    <x v="1"/>
    <m/>
    <b v="0"/>
    <s v="Shipped"/>
    <x v="4"/>
    <x v="4"/>
    <n v="4"/>
    <x v="2"/>
    <x v="34"/>
    <s v="26-35"/>
    <x v="1"/>
    <x v="0"/>
    <n v="0"/>
    <n v="0"/>
    <n v="0"/>
    <n v="1"/>
  </r>
  <r>
    <s v="ORD-01713"/>
    <d v="2022-02-01T00:00:00"/>
    <d v="2022-02-01T00:00:00"/>
    <s v="CUST87459"/>
    <s v="Sanjay Das"/>
    <n v="22"/>
    <n v="22"/>
    <s v="Male"/>
    <s v="Male"/>
    <s v="South"/>
    <s v="Chennai"/>
    <x v="6"/>
    <x v="24"/>
    <n v="9"/>
    <n v="9"/>
    <n v="766.29"/>
    <n v="0.28000000000000003"/>
    <n v="4890.43"/>
    <n v="1599.31"/>
    <n v="0.32700000000000001"/>
    <n v="46.79"/>
    <x v="3"/>
    <n v="1"/>
    <b v="0"/>
    <s v="Delivered"/>
    <x v="1"/>
    <x v="8"/>
    <n v="7"/>
    <x v="2"/>
    <x v="34"/>
    <s v="18-25"/>
    <x v="0"/>
    <x v="0"/>
    <n v="0"/>
    <n v="1"/>
    <n v="0"/>
    <n v="1"/>
  </r>
  <r>
    <s v="ORD-01709"/>
    <d v="2022-02-01T00:00:00"/>
    <d v="2022-02-01T00:00:00"/>
    <s v="CUST24292"/>
    <s v="Kavya Kumar"/>
    <n v="38"/>
    <n v="38"/>
    <s v="m"/>
    <s v="Male"/>
    <s v="North"/>
    <s v="Chandigarh"/>
    <x v="1"/>
    <x v="3"/>
    <n v="6"/>
    <n v="6"/>
    <n v="33340.199999999997"/>
    <n v="0.09"/>
    <n v="161632.18"/>
    <n v="59885"/>
    <n v="0.371"/>
    <n v="37.520000000000003"/>
    <x v="2"/>
    <n v="3"/>
    <b v="0"/>
    <s v="Cancelled"/>
    <x v="3"/>
    <x v="8"/>
    <n v="7"/>
    <x v="2"/>
    <x v="34"/>
    <s v="36-45"/>
    <x v="2"/>
    <x v="0"/>
    <n v="0"/>
    <n v="0"/>
    <n v="1"/>
    <n v="1"/>
  </r>
  <r>
    <s v="ORD-01710"/>
    <d v="2022-02-01T00:00:00"/>
    <d v="2022-02-01T00:00:00"/>
    <s v="CUST45078"/>
    <s v="Priya Reddy"/>
    <n v="36"/>
    <n v="36"/>
    <s v="Male"/>
    <s v="Male"/>
    <s v="North"/>
    <s v="Chandigarh"/>
    <x v="2"/>
    <x v="11"/>
    <n v="1"/>
    <n v="1"/>
    <n v="21382.9"/>
    <n v="0.19"/>
    <n v="18387.23"/>
    <n v="1757.16"/>
    <n v="9.6000000000000002E-2"/>
    <n v="13.65"/>
    <x v="1"/>
    <n v="5"/>
    <b v="0"/>
    <s v="Delivered"/>
    <x v="1"/>
    <x v="6"/>
    <n v="6"/>
    <x v="2"/>
    <x v="34"/>
    <s v="36-45"/>
    <x v="3"/>
    <x v="0"/>
    <n v="0"/>
    <n v="1"/>
    <n v="0"/>
    <n v="1"/>
  </r>
  <r>
    <s v="ORD-01708"/>
    <d v="2022-02-01T00:00:00"/>
    <d v="2022-02-01T00:00:00"/>
    <s v="CUST87498"/>
    <s v="Amit Sharma"/>
    <n v="39"/>
    <n v="39"/>
    <s v="Male"/>
    <s v="Male"/>
    <s v="Central"/>
    <s v="Nagpur"/>
    <x v="4"/>
    <x v="27"/>
    <n v="1"/>
    <n v="1"/>
    <n v="1394.93"/>
    <n v="0.2"/>
    <n v="1128.26"/>
    <n v="431.19"/>
    <n v="0.38200000000000001"/>
    <n v="99.26"/>
    <x v="2"/>
    <n v="4"/>
    <b v="0"/>
    <s v="Delivered"/>
    <x v="1"/>
    <x v="6"/>
    <n v="6"/>
    <x v="2"/>
    <x v="34"/>
    <s v="36-45"/>
    <x v="3"/>
    <x v="0"/>
    <n v="0"/>
    <n v="1"/>
    <n v="0"/>
    <n v="1"/>
  </r>
  <r>
    <s v="ORD-01707"/>
    <d v="2022-01-31T00:00:00"/>
    <d v="2022-01-31T00:00:00"/>
    <s v="CUST39127"/>
    <s v="Aditya Kumar"/>
    <n v="38"/>
    <n v="38"/>
    <s v="m"/>
    <s v="Male"/>
    <s v="South"/>
    <s v="Bangalore"/>
    <x v="0"/>
    <x v="15"/>
    <n v="3"/>
    <n v="3"/>
    <n v="2463.48"/>
    <n v="0.09"/>
    <n v="5478.55"/>
    <n v="2170.17"/>
    <n v="0.39600000000000002"/>
    <n v="88.35"/>
    <x v="1"/>
    <n v="1"/>
    <b v="1"/>
    <s v="Returned"/>
    <x v="0"/>
    <x v="0"/>
    <n v="3"/>
    <x v="2"/>
    <x v="35"/>
    <s v="36-45"/>
    <x v="2"/>
    <x v="0"/>
    <n v="1"/>
    <n v="1"/>
    <n v="0"/>
    <n v="1"/>
  </r>
  <r>
    <s v="ORD-01704"/>
    <d v="2022-01-30T00:00:00"/>
    <d v="2022-01-30T00:00:00"/>
    <s v="CUST33909"/>
    <s v="Amit Reddy"/>
    <n v="28"/>
    <n v="28"/>
    <s v="Female"/>
    <s v="Female"/>
    <s v="North"/>
    <s v="Chandigarh"/>
    <x v="4"/>
    <x v="36"/>
    <n v="4"/>
    <n v="4"/>
    <n v="1134.8900000000001"/>
    <n v="0.05"/>
    <n v="3201.22"/>
    <n v="939.71"/>
    <n v="0.29399999999999998"/>
    <n v="68.97"/>
    <x v="4"/>
    <n v="4"/>
    <b v="0"/>
    <s v="Delivered"/>
    <x v="1"/>
    <x v="10"/>
    <n v="2"/>
    <x v="2"/>
    <x v="35"/>
    <s v="26-35"/>
    <x v="2"/>
    <x v="0"/>
    <n v="0"/>
    <n v="1"/>
    <n v="0"/>
    <n v="1"/>
  </r>
  <r>
    <s v="ORD-01702"/>
    <d v="2022-01-30T00:00:00"/>
    <d v="2022-01-30T00:00:00"/>
    <s v="CUST81394"/>
    <s v="Nikhil Kumar"/>
    <n v="27"/>
    <n v="27"/>
    <s v="Male"/>
    <s v="Male"/>
    <s v="North"/>
    <s v="Amritsar"/>
    <x v="0"/>
    <x v="38"/>
    <n v="10"/>
    <n v="10"/>
    <n v="2477.1"/>
    <n v="0.19"/>
    <n v="19204"/>
    <n v="9210.86"/>
    <n v="0.48"/>
    <n v="24.71"/>
    <x v="2"/>
    <n v="5"/>
    <b v="0"/>
    <s v="Cancelled"/>
    <x v="3"/>
    <x v="5"/>
    <n v="8"/>
    <x v="2"/>
    <x v="35"/>
    <s v="26-35"/>
    <x v="3"/>
    <x v="0"/>
    <n v="0"/>
    <n v="0"/>
    <n v="1"/>
    <n v="1"/>
  </r>
  <r>
    <s v="ORD-01705"/>
    <d v="2022-01-30T00:00:00"/>
    <d v="2022-01-30T00:00:00"/>
    <s v="CUST77601"/>
    <s v="Rohan Mishra"/>
    <n v="54"/>
    <n v="54"/>
    <s v="Other"/>
    <s v="Other"/>
    <s v="West"/>
    <s v="Mumbai"/>
    <x v="1"/>
    <x v="34"/>
    <n v="5"/>
    <n v="5"/>
    <n v="15638.22"/>
    <n v="0.12"/>
    <n v="53952.69"/>
    <n v="13304.82"/>
    <n v="0.247"/>
    <n v="71.64"/>
    <x v="2"/>
    <n v="1"/>
    <b v="0"/>
    <s v="Delivered"/>
    <x v="1"/>
    <x v="4"/>
    <n v="4"/>
    <x v="2"/>
    <x v="35"/>
    <s v="46-60"/>
    <x v="3"/>
    <x v="0"/>
    <n v="0"/>
    <n v="1"/>
    <n v="0"/>
    <n v="1"/>
  </r>
  <r>
    <s v="ORD-01706"/>
    <d v="2022-01-30T00:00:00"/>
    <d v="2022-01-30T00:00:00"/>
    <s v="CUST04976"/>
    <s v="Meera Kumar"/>
    <n v="49"/>
    <n v="49"/>
    <s v="Male"/>
    <s v="Male"/>
    <s v="East"/>
    <s v="Guwahati"/>
    <x v="4"/>
    <x v="8"/>
    <n v="7"/>
    <n v="7"/>
    <n v="367.79"/>
    <n v="0.06"/>
    <n v="2017.48"/>
    <n v="811.84"/>
    <n v="0.40200000000000002"/>
    <n v="81.31"/>
    <x v="1"/>
    <m/>
    <b v="0"/>
    <s v="Shipped"/>
    <x v="4"/>
    <x v="5"/>
    <n v="8"/>
    <x v="2"/>
    <x v="35"/>
    <s v="46-60"/>
    <x v="2"/>
    <x v="0"/>
    <n v="0"/>
    <n v="0"/>
    <n v="0"/>
    <n v="1"/>
  </r>
  <r>
    <s v="ORD-01703"/>
    <d v="2022-01-30T00:00:00"/>
    <d v="2022-01-30T00:00:00"/>
    <s v="CUST78614"/>
    <s v="Arjun Iyer"/>
    <n v="47"/>
    <n v="47"/>
    <s v="Female"/>
    <s v="Female"/>
    <s v="West"/>
    <s v="Pune"/>
    <x v="6"/>
    <x v="37"/>
    <n v="4"/>
    <n v="4"/>
    <n v="1960.32"/>
    <n v="0.03"/>
    <n v="7027.87"/>
    <n v="2732.62"/>
    <n v="0.38900000000000001"/>
    <n v="65.849999999999994"/>
    <x v="5"/>
    <n v="2"/>
    <b v="0"/>
    <s v="Delivered"/>
    <x v="1"/>
    <x v="2"/>
    <n v="1"/>
    <x v="2"/>
    <x v="35"/>
    <s v="46-60"/>
    <x v="2"/>
    <x v="0"/>
    <n v="0"/>
    <n v="1"/>
    <n v="0"/>
    <n v="1"/>
  </r>
  <r>
    <s v="ORD-01701"/>
    <d v="2022-01-28T00:00:00"/>
    <d v="2022-01-28T00:00:00"/>
    <s v="CUST47772"/>
    <s v="Shreya Bose"/>
    <n v="14"/>
    <n v="14"/>
    <s v="Female"/>
    <s v="Female"/>
    <s v="West"/>
    <s v="Ahmedabad"/>
    <x v="3"/>
    <x v="31"/>
    <n v="2"/>
    <n v="2"/>
    <n v="274.81"/>
    <n v="0.15"/>
    <n v="379.5"/>
    <n v="24.26"/>
    <n v="6.4000000000000001E-2"/>
    <n v="46.69"/>
    <x v="0"/>
    <n v="4"/>
    <b v="0"/>
    <s v="Delivered"/>
    <x v="1"/>
    <x v="4"/>
    <n v="4"/>
    <x v="2"/>
    <x v="35"/>
    <s v="&lt;18"/>
    <x v="3"/>
    <x v="0"/>
    <n v="0"/>
    <n v="1"/>
    <n v="0"/>
    <n v="1"/>
  </r>
  <r>
    <s v="ORD-01699"/>
    <d v="2022-01-28T00:00:00"/>
    <d v="2022-01-28T00:00:00"/>
    <s v="CUST22943"/>
    <s v="Nisha Shah"/>
    <n v="42"/>
    <n v="42"/>
    <s v="Male"/>
    <s v="Male"/>
    <s v="North"/>
    <s v="Amritsar"/>
    <x v="5"/>
    <x v="12"/>
    <n v="10"/>
    <n v="10"/>
    <n v="6054.48"/>
    <n v="0.06"/>
    <n v="48184.42"/>
    <n v="9832.73"/>
    <n v="0.20399999999999999"/>
    <n v="59.24"/>
    <x v="2"/>
    <n v="1"/>
    <b v="1"/>
    <s v="Returned"/>
    <x v="0"/>
    <x v="6"/>
    <n v="6"/>
    <x v="2"/>
    <x v="35"/>
    <s v="36-45"/>
    <x v="2"/>
    <x v="0"/>
    <n v="1"/>
    <n v="1"/>
    <n v="0"/>
    <n v="1"/>
  </r>
  <r>
    <s v="ORD-01700"/>
    <d v="2022-01-28T00:00:00"/>
    <d v="2022-01-28T00:00:00"/>
    <s v="CUST75005"/>
    <s v="Meera Bhat"/>
    <n v="16"/>
    <n v="16"/>
    <s v="Female"/>
    <s v="Female"/>
    <s v="South"/>
    <s v="Bangalore"/>
    <x v="5"/>
    <x v="12"/>
    <n v="3"/>
    <n v="3"/>
    <n v="14928.96"/>
    <n v="0.4"/>
    <n v="21823.19"/>
    <n v="4574.82"/>
    <n v="0.21"/>
    <n v="60.83"/>
    <x v="3"/>
    <n v="1"/>
    <b v="0"/>
    <s v="Delivered"/>
    <x v="1"/>
    <x v="5"/>
    <n v="8"/>
    <x v="2"/>
    <x v="35"/>
    <s v="&lt;18"/>
    <x v="1"/>
    <x v="0"/>
    <n v="0"/>
    <n v="1"/>
    <n v="0"/>
    <n v="1"/>
  </r>
  <r>
    <s v="ORD-01696"/>
    <s v="January 28, 2022"/>
    <d v="2022-01-28T00:00:00"/>
    <s v="CUST42627"/>
    <s v="Shreya Verma"/>
    <n v="41"/>
    <n v="41"/>
    <s v="Male"/>
    <s v="Male"/>
    <s v="North"/>
    <s v="Chandigarh"/>
    <x v="4"/>
    <x v="36"/>
    <n v="2"/>
    <n v="2"/>
    <n v="921.77"/>
    <n v="0.34"/>
    <n v="1063.82"/>
    <n v="488.6"/>
    <n v="0.45900000000000002"/>
    <n v="72.61"/>
    <x v="2"/>
    <n v="4"/>
    <b v="0"/>
    <s v="Delivered"/>
    <x v="1"/>
    <x v="2"/>
    <n v="1"/>
    <x v="2"/>
    <x v="35"/>
    <s v="36-45"/>
    <x v="1"/>
    <x v="0"/>
    <n v="0"/>
    <n v="1"/>
    <n v="0"/>
    <n v="1"/>
  </r>
  <r>
    <s v="ORD-01698"/>
    <d v="2022-01-28T00:00:00"/>
    <d v="2022-01-28T00:00:00"/>
    <s v="CUST81725"/>
    <s v="Nikhil Singh"/>
    <n v="29"/>
    <n v="29"/>
    <s v="Other"/>
    <s v="Other"/>
    <s v="East"/>
    <s v="Bhubaneswar"/>
    <x v="1"/>
    <x v="1"/>
    <n v="4"/>
    <n v="4"/>
    <n v="30087.03"/>
    <n v="0.2"/>
    <n v="73826.31"/>
    <n v="20501.91"/>
    <n v="0.27800000000000002"/>
    <n v="80.38"/>
    <x v="5"/>
    <n v="1"/>
    <b v="0"/>
    <s v="Delivered"/>
    <x v="1"/>
    <x v="8"/>
    <n v="7"/>
    <x v="2"/>
    <x v="35"/>
    <s v="26-35"/>
    <x v="3"/>
    <x v="0"/>
    <n v="0"/>
    <n v="1"/>
    <n v="0"/>
    <n v="1"/>
  </r>
  <r>
    <s v="ORD-01697"/>
    <d v="2022-01-28T00:00:00"/>
    <d v="2022-01-28T00:00:00"/>
    <s v="CUST17647"/>
    <s v="Nikhil Joshi"/>
    <n v="30"/>
    <n v="30"/>
    <s v="Male"/>
    <s v="Male"/>
    <s v="North"/>
    <s v="Amritsar"/>
    <x v="6"/>
    <x v="13"/>
    <n v="8"/>
    <n v="8"/>
    <n v="670.37"/>
    <n v="0.4"/>
    <n v="2707.64"/>
    <n v="886.76"/>
    <n v="0.32800000000000001"/>
    <n v="85.42"/>
    <x v="1"/>
    <n v="1"/>
    <b v="1"/>
    <s v="Returned"/>
    <x v="0"/>
    <x v="8"/>
    <n v="7"/>
    <x v="2"/>
    <x v="35"/>
    <s v="26-35"/>
    <x v="1"/>
    <x v="0"/>
    <n v="1"/>
    <n v="1"/>
    <n v="0"/>
    <n v="1"/>
  </r>
  <r>
    <s v="ORD-01695"/>
    <d v="2022-01-27T00:00:00"/>
    <d v="2022-01-27T00:00:00"/>
    <s v="CUST18018"/>
    <s v="Vikram Gupta"/>
    <n v="19"/>
    <n v="19"/>
    <s v="Female"/>
    <s v="Female"/>
    <s v="South"/>
    <s v="Kochi"/>
    <x v="2"/>
    <x v="11"/>
    <n v="6"/>
    <n v="6"/>
    <n v="20306.849999999999"/>
    <n v="0.36"/>
    <n v="67574.41"/>
    <n v="6252.6"/>
    <n v="9.2999999999999999E-2"/>
    <n v="80.91"/>
    <x v="1"/>
    <n v="5"/>
    <b v="0"/>
    <s v="Delivered"/>
    <x v="1"/>
    <x v="6"/>
    <n v="6"/>
    <x v="2"/>
    <x v="35"/>
    <s v="18-25"/>
    <x v="1"/>
    <x v="0"/>
    <n v="0"/>
    <n v="1"/>
    <n v="0"/>
    <n v="1"/>
  </r>
  <r>
    <s v="ORD-01694"/>
    <d v="2022-01-26T00:00:00"/>
    <d v="2022-01-26T00:00:00"/>
    <s v="CUST30040"/>
    <s v="Karan Kumar"/>
    <n v="24"/>
    <n v="24"/>
    <s v="Other"/>
    <s v="Other"/>
    <s v="West"/>
    <s v="Ahmedabad"/>
    <x v="2"/>
    <x v="30"/>
    <n v="4"/>
    <n v="4"/>
    <n v="30494.73"/>
    <n v="0.39"/>
    <n v="68016.240000000005"/>
    <n v="8846.49"/>
    <n v="0.13"/>
    <n v="53.6"/>
    <x v="5"/>
    <n v="2"/>
    <b v="0"/>
    <s v="Delivered"/>
    <x v="1"/>
    <x v="4"/>
    <n v="4"/>
    <x v="2"/>
    <x v="35"/>
    <s v="18-25"/>
    <x v="1"/>
    <x v="0"/>
    <n v="0"/>
    <n v="1"/>
    <n v="0"/>
    <n v="1"/>
  </r>
  <r>
    <s v="ORD-01693"/>
    <d v="2022-01-24T00:00:00"/>
    <d v="2022-01-24T00:00:00"/>
    <s v="CUST37446"/>
    <s v="Shreya Das"/>
    <n v="66"/>
    <n v="66"/>
    <s v="Other"/>
    <s v="Other"/>
    <s v="North"/>
    <s v="Delhi"/>
    <x v="0"/>
    <x v="19"/>
    <n v="9"/>
    <n v="9"/>
    <n v="265.25"/>
    <n v="0.18"/>
    <n v="1737.45"/>
    <n v="685.06"/>
    <n v="0.39400000000000002"/>
    <n v="28.69"/>
    <x v="2"/>
    <n v="2"/>
    <b v="0"/>
    <s v="Delivered"/>
    <x v="1"/>
    <x v="1"/>
    <n v="5"/>
    <x v="2"/>
    <x v="35"/>
    <s v="60+"/>
    <x v="3"/>
    <x v="0"/>
    <n v="0"/>
    <n v="1"/>
    <n v="0"/>
    <n v="1"/>
  </r>
  <r>
    <s v="ORD-01692"/>
    <d v="2022-01-24T00:00:00"/>
    <d v="2022-01-24T00:00:00"/>
    <s v="CUST69225"/>
    <s v="Sanjay Bhat"/>
    <n v="18"/>
    <n v="18"/>
    <s v="Female"/>
    <s v="Female"/>
    <s v="West"/>
    <s v="Pune"/>
    <x v="0"/>
    <x v="0"/>
    <n v="7"/>
    <n v="7"/>
    <n v="2018.15"/>
    <n v="0.11"/>
    <n v="10594.06"/>
    <n v="5708.86"/>
    <n v="0.53900000000000003"/>
    <n v="69.44"/>
    <x v="4"/>
    <n v="2"/>
    <b v="0"/>
    <s v="Pending"/>
    <x v="2"/>
    <x v="2"/>
    <n v="1"/>
    <x v="2"/>
    <x v="35"/>
    <s v="18-25"/>
    <x v="3"/>
    <x v="0"/>
    <n v="0"/>
    <n v="0"/>
    <n v="0"/>
    <n v="1"/>
  </r>
  <r>
    <s v="ORD-01691"/>
    <d v="2022-01-24T00:00:00"/>
    <d v="2022-01-24T00:00:00"/>
    <s v="CUST25926"/>
    <s v="Sunita Joshi"/>
    <n v="47"/>
    <n v="47"/>
    <s v="Other"/>
    <s v="Other"/>
    <s v="Central"/>
    <s v="Indore"/>
    <x v="6"/>
    <x v="23"/>
    <n v="9"/>
    <n v="9"/>
    <n v="2676.81"/>
    <n v="0.06"/>
    <n v="20021.18"/>
    <n v="6907.31"/>
    <n v="0.34499999999999997"/>
    <n v="80.489999999999995"/>
    <x v="5"/>
    <n v="1"/>
    <b v="0"/>
    <s v="Delivered"/>
    <x v="1"/>
    <x v="8"/>
    <n v="7"/>
    <x v="2"/>
    <x v="35"/>
    <s v="46-60"/>
    <x v="2"/>
    <x v="0"/>
    <n v="0"/>
    <n v="1"/>
    <n v="0"/>
    <n v="1"/>
  </r>
  <r>
    <s v="ORD-01690"/>
    <d v="2022-01-23T00:00:00"/>
    <d v="2022-01-23T00:00:00"/>
    <s v="CUST13726"/>
    <s v="Sanjay Joshi"/>
    <n v="42"/>
    <n v="42"/>
    <s v="Other"/>
    <s v="Other"/>
    <s v="East"/>
    <s v="Guwahati"/>
    <x v="4"/>
    <x v="27"/>
    <n v="1"/>
    <n v="1"/>
    <n v="293.64999999999998"/>
    <n v="0.21"/>
    <n v="216.04"/>
    <n v="87.2"/>
    <n v="0.40400000000000003"/>
    <n v="77.91"/>
    <x v="2"/>
    <n v="3"/>
    <b v="0"/>
    <s v="Shipped"/>
    <x v="4"/>
    <x v="0"/>
    <n v="3"/>
    <x v="2"/>
    <x v="35"/>
    <s v="36-45"/>
    <x v="0"/>
    <x v="0"/>
    <n v="0"/>
    <n v="0"/>
    <n v="0"/>
    <n v="1"/>
  </r>
  <r>
    <s v="ORD-01689"/>
    <d v="2022-01-23T00:00:00"/>
    <d v="2022-01-23T00:00:00"/>
    <s v="CUST51141"/>
    <s v="Kavya Verma"/>
    <n v="28"/>
    <n v="28"/>
    <s v="Female"/>
    <s v="Female"/>
    <s v="West"/>
    <s v="Mumbai"/>
    <x v="1"/>
    <x v="34"/>
    <n v="4"/>
    <n v="4"/>
    <n v="9575.92"/>
    <n v="0.13"/>
    <n v="30650.77"/>
    <n v="8465.15"/>
    <n v="0.27600000000000002"/>
    <n v="71.900000000000006"/>
    <x v="3"/>
    <n v="1"/>
    <b v="0"/>
    <s v="Delivered"/>
    <x v="1"/>
    <x v="1"/>
    <n v="5"/>
    <x v="2"/>
    <x v="35"/>
    <s v="26-35"/>
    <x v="3"/>
    <x v="0"/>
    <n v="0"/>
    <n v="1"/>
    <n v="0"/>
    <n v="1"/>
  </r>
  <r>
    <s v="ORD-01687"/>
    <d v="2022-01-22T00:00:00"/>
    <d v="2022-01-22T00:00:00"/>
    <s v="CUST88552"/>
    <s v="Vikram Singh"/>
    <n v="48"/>
    <n v="48"/>
    <s v="Male"/>
    <s v="Male"/>
    <s v="West"/>
    <s v="Mumbai"/>
    <x v="0"/>
    <x v="0"/>
    <n v="9"/>
    <n v="9"/>
    <n v="2217.86"/>
    <n v="0.24"/>
    <n v="11510.54"/>
    <n v="6314.77"/>
    <n v="0.54900000000000004"/>
    <n v="50.57"/>
    <x v="4"/>
    <n v="3"/>
    <b v="0"/>
    <s v="Delivered"/>
    <x v="1"/>
    <x v="0"/>
    <n v="3"/>
    <x v="2"/>
    <x v="35"/>
    <s v="46-60"/>
    <x v="0"/>
    <x v="0"/>
    <n v="0"/>
    <n v="1"/>
    <n v="0"/>
    <n v="1"/>
  </r>
  <r>
    <s v="ORD-01688"/>
    <d v="2022-01-22T00:00:00"/>
    <d v="2022-01-22T00:00:00"/>
    <s v="CUST53680"/>
    <s v="Amit Shah"/>
    <n v="18"/>
    <n v="18"/>
    <s v="Other"/>
    <s v="Other"/>
    <s v="North"/>
    <s v="Delhi"/>
    <x v="2"/>
    <x v="39"/>
    <n v="5"/>
    <n v="5"/>
    <n v="65121.61"/>
    <n v="0"/>
    <n v="278858.28999999998"/>
    <n v="33377.089999999997"/>
    <n v="0.12"/>
    <n v="75.22"/>
    <x v="4"/>
    <m/>
    <b v="0"/>
    <s v="Shipped"/>
    <x v="4"/>
    <x v="10"/>
    <n v="2"/>
    <x v="2"/>
    <x v="35"/>
    <s v="18-25"/>
    <x v="4"/>
    <x v="0"/>
    <n v="0"/>
    <n v="0"/>
    <n v="0"/>
    <n v="1"/>
  </r>
  <r>
    <s v="ORD-01684"/>
    <d v="2022-01-21T00:00:00"/>
    <d v="2022-01-21T00:00:00"/>
    <s v="CUST67104"/>
    <s v="Aarav Sharma"/>
    <n v="36"/>
    <n v="36"/>
    <s v="Other"/>
    <s v="Other"/>
    <s v="North"/>
    <s v="Delhi"/>
    <x v="5"/>
    <x v="9"/>
    <n v="1"/>
    <n v="1"/>
    <n v="14530.7"/>
    <n v="0.16"/>
    <n v="10169.91"/>
    <n v="2350.09"/>
    <n v="0.23100000000000001"/>
    <n v="60.97"/>
    <x v="3"/>
    <n v="3"/>
    <b v="1"/>
    <s v="Returned"/>
    <x v="0"/>
    <x v="5"/>
    <n v="8"/>
    <x v="2"/>
    <x v="35"/>
    <s v="36-45"/>
    <x v="3"/>
    <x v="0"/>
    <n v="1"/>
    <n v="1"/>
    <n v="0"/>
    <n v="1"/>
  </r>
  <r>
    <s v="ORD-01685"/>
    <d v="2022-01-21T00:00:00"/>
    <d v="2022-01-21T00:00:00"/>
    <s v="CUST87567"/>
    <s v="Rahul Shah"/>
    <n v="41"/>
    <n v="41"/>
    <s v="Other"/>
    <s v="Other"/>
    <s v="South"/>
    <s v="Kochi"/>
    <x v="0"/>
    <x v="38"/>
    <n v="5"/>
    <n v="5"/>
    <n v="1126.8900000000001"/>
    <n v="0.3"/>
    <n v="3560.92"/>
    <n v="953.02"/>
    <n v="0.26800000000000002"/>
    <n v="77.150000000000006"/>
    <x v="0"/>
    <n v="4"/>
    <b v="0"/>
    <s v="Delivered"/>
    <x v="1"/>
    <x v="0"/>
    <n v="3"/>
    <x v="2"/>
    <x v="35"/>
    <s v="36-45"/>
    <x v="0"/>
    <x v="0"/>
    <n v="0"/>
    <n v="1"/>
    <n v="0"/>
    <n v="1"/>
  </r>
  <r>
    <s v="ORD-01686"/>
    <d v="2022-01-21T00:00:00"/>
    <d v="2022-01-21T00:00:00"/>
    <s v="CUST44944"/>
    <s v="Rohan Singh"/>
    <n v="24"/>
    <n v="24"/>
    <s v="Male"/>
    <s v="Male"/>
    <s v="Central"/>
    <s v="Raipur"/>
    <x v="1"/>
    <x v="2"/>
    <n v="8"/>
    <n v="8"/>
    <n v="6492.13"/>
    <n v="0.09"/>
    <n v="42405.18"/>
    <n v="10060.56"/>
    <n v="0.23699999999999999"/>
    <n v="52.57"/>
    <x v="2"/>
    <n v="3"/>
    <b v="0"/>
    <s v="Delivered"/>
    <x v="1"/>
    <x v="3"/>
    <n v="10"/>
    <x v="2"/>
    <x v="35"/>
    <s v="18-25"/>
    <x v="2"/>
    <x v="0"/>
    <n v="0"/>
    <n v="1"/>
    <n v="0"/>
    <n v="1"/>
  </r>
  <r>
    <s v="ORD-01681"/>
    <d v="2022-01-20T00:00:00"/>
    <d v="2022-01-20T00:00:00"/>
    <s v="CUST96522"/>
    <s v="Karan Gupta"/>
    <n v="56"/>
    <n v="56"/>
    <s v="Other"/>
    <s v="Other"/>
    <s v="West"/>
    <s v="Ahmedabad"/>
    <x v="1"/>
    <x v="1"/>
    <n v="2"/>
    <n v="2"/>
    <n v="27991.06"/>
    <n v="0.24"/>
    <n v="34746.07"/>
    <n v="12370.47"/>
    <n v="0.35599999999999998"/>
    <n v="77.48"/>
    <x v="0"/>
    <n v="2"/>
    <b v="1"/>
    <s v="Returned"/>
    <x v="0"/>
    <x v="6"/>
    <n v="6"/>
    <x v="2"/>
    <x v="35"/>
    <s v="46-60"/>
    <x v="0"/>
    <x v="0"/>
    <n v="1"/>
    <n v="1"/>
    <n v="0"/>
    <n v="1"/>
  </r>
  <r>
    <s v="ORD-01683"/>
    <d v="2022-01-20T00:00:00"/>
    <d v="2022-01-20T00:00:00"/>
    <s v="CUST56977"/>
    <s v="Nikhil Mehta"/>
    <n v="31"/>
    <n v="31"/>
    <s v="Female"/>
    <s v="Female"/>
    <s v="North"/>
    <s v="Ludhiana"/>
    <x v="5"/>
    <x v="22"/>
    <n v="8"/>
    <n v="8"/>
    <n v="4915.8500000000004"/>
    <n v="0.4"/>
    <n v="20462.27"/>
    <n v="3522.42"/>
    <n v="0.17199999999999999"/>
    <n v="71.09"/>
    <x v="5"/>
    <n v="2"/>
    <b v="0"/>
    <s v="Delivered"/>
    <x v="1"/>
    <x v="3"/>
    <n v="10"/>
    <x v="2"/>
    <x v="35"/>
    <s v="26-35"/>
    <x v="1"/>
    <x v="0"/>
    <n v="0"/>
    <n v="1"/>
    <n v="0"/>
    <n v="1"/>
  </r>
  <r>
    <s v="ORD-01682"/>
    <d v="2022-01-20T00:00:00"/>
    <d v="2022-01-20T00:00:00"/>
    <s v="CUST60153"/>
    <s v="Meera Verma"/>
    <n v="3"/>
    <n v="3"/>
    <s v="Male"/>
    <s v="Male"/>
    <s v="North"/>
    <s v="Chandigarh"/>
    <x v="0"/>
    <x v="15"/>
    <n v="3"/>
    <n v="3"/>
    <n v="790.57"/>
    <n v="0.33"/>
    <n v="1419.61"/>
    <n v="752.09"/>
    <n v="0.53"/>
    <n v="45.71"/>
    <x v="3"/>
    <n v="1"/>
    <b v="0"/>
    <s v="Delivered"/>
    <x v="1"/>
    <x v="10"/>
    <n v="2"/>
    <x v="2"/>
    <x v="35"/>
    <s v="&lt;18"/>
    <x v="1"/>
    <x v="0"/>
    <n v="0"/>
    <n v="1"/>
    <n v="0"/>
    <n v="1"/>
  </r>
  <r>
    <s v="ORD-01680"/>
    <d v="2022-01-19T00:00:00"/>
    <d v="2022-01-19T00:00:00"/>
    <s v="CUST80666"/>
    <s v="Priya Shah"/>
    <n v="21"/>
    <n v="21"/>
    <s v="Female"/>
    <s v="Female"/>
    <s v="East"/>
    <s v="Bhubaneswar"/>
    <x v="1"/>
    <x v="34"/>
    <n v="6"/>
    <n v="6"/>
    <n v="21414.6"/>
    <n v="0.08"/>
    <n v="101055.44"/>
    <n v="14653.33"/>
    <n v="0.14499999999999999"/>
    <n v="77.510000000000005"/>
    <x v="1"/>
    <n v="4"/>
    <b v="0"/>
    <s v="Delivered"/>
    <x v="1"/>
    <x v="5"/>
    <n v="8"/>
    <x v="2"/>
    <x v="35"/>
    <s v="18-25"/>
    <x v="2"/>
    <x v="0"/>
    <n v="0"/>
    <n v="1"/>
    <n v="0"/>
    <n v="1"/>
  </r>
  <r>
    <s v="ORD-01678"/>
    <d v="2022-01-19T00:00:00"/>
    <d v="2022-01-19T00:00:00"/>
    <s v="CUST69653"/>
    <s v="Karan Sharma"/>
    <n v="25"/>
    <n v="25"/>
    <s v="Male"/>
    <s v="Male"/>
    <s v="West"/>
    <s v="Ahmedabad"/>
    <x v="5"/>
    <x v="41"/>
    <n v="10"/>
    <n v="10"/>
    <n v="14755.73"/>
    <n v="0.33"/>
    <n v="79877.72"/>
    <n v="17279.41"/>
    <n v="0.216"/>
    <n v="54.29"/>
    <x v="5"/>
    <n v="5"/>
    <b v="0"/>
    <s v="Delivered"/>
    <x v="1"/>
    <x v="6"/>
    <n v="6"/>
    <x v="2"/>
    <x v="35"/>
    <s v="18-25"/>
    <x v="1"/>
    <x v="0"/>
    <n v="0"/>
    <n v="1"/>
    <n v="0"/>
    <n v="1"/>
  </r>
  <r>
    <s v="ORD-01679"/>
    <d v="2022-01-19T00:00:00"/>
    <d v="2022-01-19T00:00:00"/>
    <s v="CUST27192"/>
    <s v="Karan Pillai"/>
    <n v="36"/>
    <n v="36"/>
    <s v="Female"/>
    <s v="Female"/>
    <s v="South"/>
    <s v="Hyderabad"/>
    <x v="4"/>
    <x v="32"/>
    <n v="7"/>
    <n v="7"/>
    <n v="903.3"/>
    <n v="0.22"/>
    <n v="4147.54"/>
    <n v="1984.59"/>
    <n v="0.47799999999999998"/>
    <n v="55.08"/>
    <x v="3"/>
    <n v="2"/>
    <b v="0"/>
    <s v="Delivered"/>
    <x v="1"/>
    <x v="0"/>
    <n v="3"/>
    <x v="2"/>
    <x v="35"/>
    <s v="36-45"/>
    <x v="0"/>
    <x v="0"/>
    <n v="0"/>
    <n v="1"/>
    <n v="0"/>
    <n v="1"/>
  </r>
  <r>
    <s v="ORD-01677"/>
    <d v="2022-01-18T00:00:00"/>
    <d v="2022-01-18T00:00:00"/>
    <s v="CUST23764"/>
    <s v="Karan Pillai"/>
    <n v="22"/>
    <n v="22"/>
    <s v="m"/>
    <s v="Male"/>
    <s v="East"/>
    <s v="Patna"/>
    <x v="6"/>
    <x v="37"/>
    <n v="2"/>
    <n v="2"/>
    <n v="2911.58"/>
    <n v="0.4"/>
    <n v="2708.74"/>
    <n v="1155.6199999999999"/>
    <n v="0.42699999999999999"/>
    <n v="78.02"/>
    <x v="1"/>
    <n v="1"/>
    <b v="0"/>
    <s v="Delivered"/>
    <x v="1"/>
    <x v="6"/>
    <n v="6"/>
    <x v="2"/>
    <x v="35"/>
    <s v="18-25"/>
    <x v="1"/>
    <x v="0"/>
    <n v="0"/>
    <n v="1"/>
    <n v="0"/>
    <n v="1"/>
  </r>
  <r>
    <s v="ORD-01676"/>
    <d v="2022-01-18T00:00:00"/>
    <d v="2022-01-18T00:00:00"/>
    <s v="CUST65261"/>
    <s v="Shreya Chatterjee"/>
    <n v="30"/>
    <n v="30"/>
    <s v="Other"/>
    <s v="Other"/>
    <s v="Central"/>
    <s v="Indore"/>
    <x v="1"/>
    <x v="1"/>
    <n v="3"/>
    <n v="3"/>
    <n v="30465.56"/>
    <n v="0.24"/>
    <n v="48391.98"/>
    <n v="16835.509999999998"/>
    <n v="0.34799999999999998"/>
    <n v="57.1"/>
    <x v="1"/>
    <n v="5"/>
    <b v="0"/>
    <s v="Delivered"/>
    <x v="1"/>
    <x v="0"/>
    <n v="3"/>
    <x v="2"/>
    <x v="35"/>
    <s v="26-35"/>
    <x v="0"/>
    <x v="0"/>
    <n v="0"/>
    <n v="1"/>
    <n v="0"/>
    <n v="1"/>
  </r>
  <r>
    <s v="ORD-01675"/>
    <d v="2022-01-18T00:00:00"/>
    <d v="2022-01-18T00:00:00"/>
    <s v="CUST33813"/>
    <s v="Nikhil Reddy"/>
    <n v="36"/>
    <n v="36"/>
    <s v="Other"/>
    <s v="Other"/>
    <s v="West"/>
    <s v="Pune"/>
    <x v="0"/>
    <x v="6"/>
    <n v="5"/>
    <n v="5"/>
    <n v="1392.93"/>
    <n v="0.4"/>
    <n v="3575.81"/>
    <n v="1461.67"/>
    <n v="0.40899999999999997"/>
    <n v="71.760000000000005"/>
    <x v="4"/>
    <n v="3"/>
    <b v="0"/>
    <s v="Delivered"/>
    <x v="1"/>
    <x v="3"/>
    <n v="10"/>
    <x v="2"/>
    <x v="35"/>
    <s v="36-45"/>
    <x v="1"/>
    <x v="0"/>
    <n v="0"/>
    <n v="1"/>
    <n v="0"/>
    <n v="1"/>
  </r>
  <r>
    <s v="ORD-01671"/>
    <d v="2022-01-17T00:00:00"/>
    <d v="2022-01-17T00:00:00"/>
    <s v="CUST45922"/>
    <s v="Sunita Chatterjee"/>
    <n v="44"/>
    <n v="44"/>
    <s v="Other"/>
    <s v="Other"/>
    <s v="Central"/>
    <s v="Bhopal"/>
    <x v="0"/>
    <x v="19"/>
    <n v="9"/>
    <n v="9"/>
    <n v="1064.67"/>
    <n v="0.33"/>
    <n v="5679.24"/>
    <n v="3280.89"/>
    <n v="0.57799999999999996"/>
    <n v="74.790000000000006"/>
    <x v="1"/>
    <n v="4"/>
    <b v="1"/>
    <s v="Returned"/>
    <x v="0"/>
    <x v="3"/>
    <n v="10"/>
    <x v="2"/>
    <x v="35"/>
    <s v="36-45"/>
    <x v="1"/>
    <x v="0"/>
    <n v="1"/>
    <n v="1"/>
    <n v="0"/>
    <n v="1"/>
  </r>
  <r>
    <s v="ORD-01673"/>
    <d v="2022-01-17T00:00:00"/>
    <d v="2022-01-17T00:00:00"/>
    <s v="CUST61953"/>
    <s v="Nikhil Iyer"/>
    <n v="36"/>
    <n v="36"/>
    <s v="Male"/>
    <s v="Male"/>
    <s v="West"/>
    <s v="Mumbai"/>
    <x v="0"/>
    <x v="6"/>
    <n v="7"/>
    <n v="7"/>
    <n v="1098.02"/>
    <n v="0.23"/>
    <n v="4476.08"/>
    <n v="2091.36"/>
    <n v="0.46700000000000003"/>
    <n v="61.05"/>
    <x v="1"/>
    <n v="3"/>
    <b v="0"/>
    <s v="Delivered"/>
    <x v="1"/>
    <x v="3"/>
    <n v="10"/>
    <x v="2"/>
    <x v="35"/>
    <s v="36-45"/>
    <x v="0"/>
    <x v="0"/>
    <n v="0"/>
    <n v="1"/>
    <n v="0"/>
    <n v="1"/>
  </r>
  <r>
    <s v="ORD-01672"/>
    <d v="2022-01-17T00:00:00"/>
    <d v="2022-01-17T00:00:00"/>
    <s v="CUST15767"/>
    <s v="Pooja Shah"/>
    <n v="15"/>
    <n v="15"/>
    <s v="Other"/>
    <s v="Other"/>
    <s v="East"/>
    <s v="Kolkata"/>
    <x v="6"/>
    <x v="21"/>
    <n v="1"/>
    <n v="1"/>
    <n v="2361.4"/>
    <n v="0.32"/>
    <n v="1313.73"/>
    <n v="339.86"/>
    <n v="0.25900000000000001"/>
    <n v="57.6"/>
    <x v="2"/>
    <n v="3"/>
    <b v="0"/>
    <s v="Delivered"/>
    <x v="1"/>
    <x v="0"/>
    <n v="3"/>
    <x v="2"/>
    <x v="35"/>
    <s v="&lt;18"/>
    <x v="1"/>
    <x v="0"/>
    <n v="0"/>
    <n v="1"/>
    <n v="0"/>
    <n v="1"/>
  </r>
  <r>
    <s v="ORD-01674"/>
    <d v="2022-01-17T00:00:00"/>
    <d v="2022-01-17T00:00:00"/>
    <s v="CUST09628"/>
    <s v="Sunita Mehta"/>
    <n v="38"/>
    <n v="38"/>
    <s v="Female"/>
    <s v="Female"/>
    <s v="South"/>
    <s v="Hyderabad"/>
    <x v="1"/>
    <x v="20"/>
    <n v="9"/>
    <n v="9"/>
    <n v="18712.5"/>
    <n v="0.28000000000000003"/>
    <n v="98718.080000000002"/>
    <n v="31705.16"/>
    <n v="0.32100000000000001"/>
    <n v="69.33"/>
    <x v="1"/>
    <n v="4"/>
    <b v="0"/>
    <s v="Delivered"/>
    <x v="1"/>
    <x v="8"/>
    <n v="7"/>
    <x v="2"/>
    <x v="35"/>
    <s v="36-45"/>
    <x v="0"/>
    <x v="0"/>
    <n v="0"/>
    <n v="1"/>
    <n v="0"/>
    <n v="1"/>
  </r>
  <r>
    <s v="ORD-01669"/>
    <d v="2022-01-15T00:00:00"/>
    <d v="2022-01-15T00:00:00"/>
    <s v="CUST66582"/>
    <s v="Deepa Singh"/>
    <m/>
    <m/>
    <s v="Female"/>
    <s v="Female"/>
    <s v="South"/>
    <s v="Hyderabad"/>
    <x v="2"/>
    <x v="30"/>
    <n v="9"/>
    <n v="9"/>
    <n v="32073.99"/>
    <n v="0.13"/>
    <n v="216523.83"/>
    <n v="25075.11"/>
    <n v="0.11600000000000001"/>
    <n v="53.93"/>
    <x v="5"/>
    <n v="1"/>
    <b v="0"/>
    <s v="Delivered"/>
    <x v="1"/>
    <x v="2"/>
    <n v="1"/>
    <x v="2"/>
    <x v="35"/>
    <s v="Unknown"/>
    <x v="3"/>
    <x v="0"/>
    <n v="0"/>
    <n v="1"/>
    <n v="0"/>
    <n v="1"/>
  </r>
  <r>
    <s v="ORD-01670"/>
    <d v="2022-01-15T00:00:00"/>
    <d v="2022-01-15T00:00:00"/>
    <s v="CUST23703"/>
    <s v="Aditya Kapoor"/>
    <n v="29"/>
    <n v="29"/>
    <s v="Female"/>
    <s v="Female"/>
    <s v="North"/>
    <s v="Chandigarh"/>
    <x v="6"/>
    <x v="35"/>
    <n v="2"/>
    <n v="2"/>
    <n v="2248.1"/>
    <n v="0.26"/>
    <n v="3192.69"/>
    <n v="1599.72"/>
    <n v="0.501"/>
    <n v="34.36"/>
    <x v="1"/>
    <n v="4"/>
    <b v="1"/>
    <s v="Returned"/>
    <x v="0"/>
    <x v="1"/>
    <n v="5"/>
    <x v="2"/>
    <x v="35"/>
    <s v="26-35"/>
    <x v="0"/>
    <x v="0"/>
    <n v="1"/>
    <n v="1"/>
    <n v="0"/>
    <n v="1"/>
  </r>
  <r>
    <s v="ORD-01666"/>
    <d v="2022-01-13T00:00:00"/>
    <d v="2022-01-13T00:00:00"/>
    <s v="CUST87705"/>
    <s v="Aditya Iyer"/>
    <n v="35"/>
    <n v="35"/>
    <s v="Other"/>
    <s v="Other"/>
    <s v="North"/>
    <s v="Ludhiana"/>
    <x v="2"/>
    <x v="26"/>
    <n v="5"/>
    <n v="5"/>
    <n v="49380.11"/>
    <n v="0.26"/>
    <n v="163008.07999999999"/>
    <n v="20346.12"/>
    <n v="0.125"/>
    <n v="62.16"/>
    <x v="4"/>
    <n v="2"/>
    <b v="0"/>
    <s v="Delivered"/>
    <x v="1"/>
    <x v="5"/>
    <n v="8"/>
    <x v="2"/>
    <x v="35"/>
    <s v="26-35"/>
    <x v="0"/>
    <x v="0"/>
    <n v="0"/>
    <n v="1"/>
    <n v="0"/>
    <n v="1"/>
  </r>
  <r>
    <s v="ORD-01665"/>
    <d v="2022-01-13T00:00:00"/>
    <d v="2022-01-13T00:00:00"/>
    <s v="CUST72087"/>
    <s v="Pooja Mishra"/>
    <n v="41"/>
    <n v="41"/>
    <s v="Male"/>
    <s v="Male"/>
    <s v="South"/>
    <s v="Chennai"/>
    <x v="5"/>
    <x v="12"/>
    <n v="7"/>
    <n v="7"/>
    <n v="14245.64"/>
    <n v="0.23"/>
    <n v="63223.16"/>
    <n v="13091.37"/>
    <n v="0.20699999999999999"/>
    <n v="63.46"/>
    <x v="3"/>
    <n v="1"/>
    <b v="0"/>
    <s v="Delivered"/>
    <x v="1"/>
    <x v="0"/>
    <n v="3"/>
    <x v="2"/>
    <x v="35"/>
    <s v="36-45"/>
    <x v="0"/>
    <x v="0"/>
    <n v="0"/>
    <n v="1"/>
    <n v="0"/>
    <n v="1"/>
  </r>
  <r>
    <s v="ORD-01667"/>
    <d v="2022-01-13T00:00:00"/>
    <d v="2022-01-13T00:00:00"/>
    <s v="CUST51290"/>
    <s v="Shreya Kumar"/>
    <n v="60"/>
    <n v="60"/>
    <s v="Other"/>
    <s v="Other"/>
    <s v="East"/>
    <s v="Patna"/>
    <x v="3"/>
    <x v="33"/>
    <n v="5"/>
    <n v="5"/>
    <n v="77.06"/>
    <n v="0.11"/>
    <n v="253.58"/>
    <n v="18.829999999999998"/>
    <n v="7.3999999999999996E-2"/>
    <n v="83.91"/>
    <x v="4"/>
    <n v="4"/>
    <b v="0"/>
    <s v="Delivered"/>
    <x v="1"/>
    <x v="3"/>
    <n v="10"/>
    <x v="2"/>
    <x v="35"/>
    <s v="46-60"/>
    <x v="3"/>
    <x v="0"/>
    <n v="0"/>
    <n v="1"/>
    <n v="0"/>
    <n v="1"/>
  </r>
  <r>
    <s v="ORD-01664"/>
    <s v="January 13, 2022"/>
    <d v="2022-01-13T00:00:00"/>
    <s v="CUST78261"/>
    <s v="Meera Rao"/>
    <n v="37"/>
    <n v="37"/>
    <s v="Female"/>
    <s v="Female"/>
    <s v="West"/>
    <s v="Ahmedabad"/>
    <x v="1"/>
    <x v="3"/>
    <n v="10"/>
    <n v="10"/>
    <n v="17068.89"/>
    <n v="0.16"/>
    <n v="124615.43"/>
    <n v="41346.800000000003"/>
    <n v="0.33200000000000002"/>
    <n v="81.760000000000005"/>
    <x v="1"/>
    <n v="5"/>
    <b v="0"/>
    <s v="Shipped"/>
    <x v="4"/>
    <x v="7"/>
    <m/>
    <x v="2"/>
    <x v="35"/>
    <s v="36-45"/>
    <x v="3"/>
    <x v="0"/>
    <n v="0"/>
    <n v="0"/>
    <n v="0"/>
    <n v="1"/>
  </r>
  <r>
    <s v="ORD-01668"/>
    <d v="2022-01-13T00:00:00"/>
    <d v="2022-01-13T00:00:00"/>
    <s v="CUST70127"/>
    <s v="Karan Nair"/>
    <n v="42"/>
    <n v="42"/>
    <s v="Female"/>
    <s v="Female"/>
    <s v="West"/>
    <s v="Ahmedabad"/>
    <x v="4"/>
    <x v="27"/>
    <n v="2"/>
    <n v="2"/>
    <n v="1184.8499999999999"/>
    <n v="0"/>
    <n v="1851.96"/>
    <n v="844.3"/>
    <n v="0.45600000000000002"/>
    <n v="79.06"/>
    <x v="4"/>
    <m/>
    <b v="0"/>
    <s v="Delivered"/>
    <x v="1"/>
    <x v="1"/>
    <n v="5"/>
    <x v="2"/>
    <x v="35"/>
    <s v="36-45"/>
    <x v="4"/>
    <x v="0"/>
    <n v="0"/>
    <n v="1"/>
    <n v="0"/>
    <n v="1"/>
  </r>
  <r>
    <s v="ORD-01662"/>
    <d v="2022-01-12T00:00:00"/>
    <d v="2022-01-12T00:00:00"/>
    <s v="CUST29153"/>
    <s v="Deepa Iyer"/>
    <n v="26"/>
    <n v="26"/>
    <s v="Other"/>
    <s v="Other"/>
    <s v="Central"/>
    <s v="Raipur"/>
    <x v="0"/>
    <x v="0"/>
    <n v="6"/>
    <n v="6"/>
    <n v="779.63"/>
    <n v="0.18"/>
    <n v="3057.53"/>
    <n v="1544.23"/>
    <n v="0.505"/>
    <n v="28.85"/>
    <x v="0"/>
    <n v="2"/>
    <b v="1"/>
    <s v="Returned"/>
    <x v="0"/>
    <x v="9"/>
    <n v="9"/>
    <x v="2"/>
    <x v="35"/>
    <s v="26-35"/>
    <x v="3"/>
    <x v="0"/>
    <n v="1"/>
    <n v="1"/>
    <n v="0"/>
    <n v="1"/>
  </r>
  <r>
    <s v="ORD-01663"/>
    <d v="2022-01-12T00:00:00"/>
    <d v="2022-01-12T00:00:00"/>
    <s v="CUST47721"/>
    <s v="Karan Mishra"/>
    <n v="47"/>
    <n v="47"/>
    <s v="Male"/>
    <s v="Male"/>
    <s v="North"/>
    <s v="Delhi"/>
    <x v="0"/>
    <x v="0"/>
    <n v="7"/>
    <n v="7"/>
    <n v="183.5"/>
    <n v="0.06"/>
    <n v="941.96"/>
    <n v="329.15"/>
    <n v="0.34899999999999998"/>
    <n v="81.3"/>
    <x v="1"/>
    <n v="5"/>
    <b v="0"/>
    <s v="Delivered"/>
    <x v="1"/>
    <x v="8"/>
    <n v="7"/>
    <x v="2"/>
    <x v="35"/>
    <s v="46-60"/>
    <x v="2"/>
    <x v="0"/>
    <n v="0"/>
    <n v="1"/>
    <n v="0"/>
    <n v="1"/>
  </r>
  <r>
    <s v="ORD-01661"/>
    <d v="2022-01-11T00:00:00"/>
    <d v="2022-01-11T00:00:00"/>
    <s v="CUST94914"/>
    <s v="Nisha Mishra"/>
    <n v="36"/>
    <n v="36"/>
    <s v="Other"/>
    <s v="Other"/>
    <s v="South"/>
    <s v="Kochi"/>
    <x v="6"/>
    <x v="13"/>
    <n v="3"/>
    <n v="3"/>
    <n v="3496.76"/>
    <n v="0.05"/>
    <n v="8060.61"/>
    <n v="2308.11"/>
    <n v="0.28599999999999998"/>
    <n v="40.950000000000003"/>
    <x v="2"/>
    <n v="4"/>
    <b v="0"/>
    <s v="Delivered"/>
    <x v="1"/>
    <x v="0"/>
    <n v="3"/>
    <x v="2"/>
    <x v="35"/>
    <s v="36-45"/>
    <x v="2"/>
    <x v="0"/>
    <n v="0"/>
    <n v="1"/>
    <n v="0"/>
    <n v="1"/>
  </r>
  <r>
    <s v="ORD-01660"/>
    <d v="2022-01-10T00:00:00"/>
    <d v="2022-01-10T00:00:00"/>
    <s v="CUST07883"/>
    <s v="Aditya Joshi"/>
    <n v="35"/>
    <n v="35"/>
    <s v="Female"/>
    <s v="Female"/>
    <s v="Central"/>
    <s v="Nagpur"/>
    <x v="5"/>
    <x v="41"/>
    <n v="3"/>
    <n v="3"/>
    <n v="14314.59"/>
    <n v="0.28000000000000003"/>
    <n v="24565.05"/>
    <n v="6700.1"/>
    <n v="0.27300000000000002"/>
    <n v="49.08"/>
    <x v="5"/>
    <n v="2"/>
    <b v="1"/>
    <s v="Returned"/>
    <x v="0"/>
    <x v="8"/>
    <n v="7"/>
    <x v="2"/>
    <x v="35"/>
    <s v="26-35"/>
    <x v="0"/>
    <x v="0"/>
    <n v="1"/>
    <n v="1"/>
    <n v="0"/>
    <n v="1"/>
  </r>
  <r>
    <s v="ORD-01659"/>
    <d v="2022-01-09T00:00:00"/>
    <d v="2022-01-09T00:00:00"/>
    <s v="CUST72759"/>
    <s v="Pooja Patel"/>
    <n v="26"/>
    <n v="26"/>
    <s v="Other"/>
    <s v="Other"/>
    <s v="South"/>
    <s v="Hyderabad"/>
    <x v="1"/>
    <x v="2"/>
    <n v="7"/>
    <n v="7"/>
    <n v="2529.87"/>
    <n v="0.12"/>
    <n v="14719.17"/>
    <n v="4154.01"/>
    <n v="0.28199999999999997"/>
    <n v="90.47"/>
    <x v="0"/>
    <n v="5"/>
    <b v="0"/>
    <s v="Delivered"/>
    <x v="1"/>
    <x v="7"/>
    <m/>
    <x v="2"/>
    <x v="35"/>
    <s v="26-35"/>
    <x v="3"/>
    <x v="0"/>
    <n v="0"/>
    <n v="1"/>
    <n v="0"/>
    <n v="1"/>
  </r>
  <r>
    <s v="ORD-01658"/>
    <d v="2022-01-09T00:00:00"/>
    <d v="2022-01-09T00:00:00"/>
    <s v="CUST14731"/>
    <s v="Aditya Patel"/>
    <n v="37"/>
    <n v="37"/>
    <s v="Female"/>
    <s v="Female"/>
    <s v="Central"/>
    <s v="Nagpur"/>
    <x v="0"/>
    <x v="6"/>
    <n v="2"/>
    <n v="2"/>
    <n v="1173.03"/>
    <n v="0.28999999999999998"/>
    <n v="1370.12"/>
    <n v="604.94000000000005"/>
    <n v="0.442"/>
    <n v="50.86"/>
    <x v="5"/>
    <n v="3"/>
    <b v="0"/>
    <s v="Delivered"/>
    <x v="1"/>
    <x v="2"/>
    <n v="1"/>
    <x v="2"/>
    <x v="35"/>
    <s v="36-45"/>
    <x v="0"/>
    <x v="0"/>
    <n v="0"/>
    <n v="1"/>
    <n v="0"/>
    <n v="1"/>
  </r>
  <r>
    <s v="ORD-01657"/>
    <d v="2022-01-08T00:00:00"/>
    <d v="2022-01-08T00:00:00"/>
    <s v="CUST72051"/>
    <s v="Sunita Bhat"/>
    <n v="32"/>
    <n v="32"/>
    <s v="Male"/>
    <s v="Male"/>
    <s v="West"/>
    <s v="Mumbai"/>
    <x v="0"/>
    <x v="15"/>
    <n v="2"/>
    <n v="2"/>
    <n v="332.8"/>
    <n v="0.24"/>
    <n v="429.47"/>
    <n v="235.77"/>
    <n v="0.54900000000000004"/>
    <n v="47.12"/>
    <x v="4"/>
    <n v="1"/>
    <b v="0"/>
    <s v="Delivered"/>
    <x v="1"/>
    <x v="10"/>
    <n v="2"/>
    <x v="2"/>
    <x v="35"/>
    <s v="26-35"/>
    <x v="0"/>
    <x v="0"/>
    <n v="0"/>
    <n v="1"/>
    <n v="0"/>
    <n v="1"/>
  </r>
  <r>
    <s v="ORD-01655"/>
    <d v="2022-01-08T00:00:00"/>
    <d v="2022-01-08T00:00:00"/>
    <s v="CUST92097"/>
    <s v="Ritu Das"/>
    <n v="6"/>
    <n v="6"/>
    <s v="Male"/>
    <s v="Male"/>
    <s v="South"/>
    <s v="Bangalore"/>
    <x v="6"/>
    <x v="21"/>
    <n v="4"/>
    <n v="4"/>
    <n v="2590.6999999999998"/>
    <n v="0.01"/>
    <n v="8555.42"/>
    <n v="3097.74"/>
    <n v="0.36199999999999999"/>
    <n v="67.930000000000007"/>
    <x v="4"/>
    <n v="4"/>
    <b v="0"/>
    <s v="Delivered"/>
    <x v="1"/>
    <x v="9"/>
    <n v="9"/>
    <x v="2"/>
    <x v="35"/>
    <s v="&lt;18"/>
    <x v="2"/>
    <x v="0"/>
    <n v="0"/>
    <n v="1"/>
    <n v="0"/>
    <n v="1"/>
  </r>
  <r>
    <s v="ORD-01656"/>
    <d v="2022-01-08T00:00:00"/>
    <d v="2022-01-08T00:00:00"/>
    <s v="CUST94727"/>
    <s v="Karan Singh"/>
    <n v="30"/>
    <n v="30"/>
    <s v="Female"/>
    <s v="Female"/>
    <s v="East"/>
    <s v="Guwahati"/>
    <x v="6"/>
    <x v="37"/>
    <n v="5"/>
    <n v="5"/>
    <n v="2059.67"/>
    <n v="0.04"/>
    <n v="9298.94"/>
    <n v="5107.08"/>
    <n v="0.54900000000000004"/>
    <n v="80.05"/>
    <x v="2"/>
    <n v="4"/>
    <b v="0"/>
    <s v="Delivered"/>
    <x v="1"/>
    <x v="0"/>
    <n v="3"/>
    <x v="2"/>
    <x v="35"/>
    <s v="26-35"/>
    <x v="2"/>
    <x v="0"/>
    <n v="0"/>
    <n v="1"/>
    <n v="0"/>
    <n v="1"/>
  </r>
  <r>
    <s v="ORD-01654"/>
    <d v="2022-01-07T00:00:00"/>
    <d v="2022-01-07T00:00:00"/>
    <s v="CUST39219"/>
    <s v="Meera Iyer"/>
    <n v="5"/>
    <n v="5"/>
    <s v="Male"/>
    <s v="Male"/>
    <s v="East"/>
    <s v="Kolkata"/>
    <x v="6"/>
    <x v="24"/>
    <n v="1"/>
    <n v="1"/>
    <n v="1100.4000000000001"/>
    <n v="0.24"/>
    <n v="775.04"/>
    <n v="226.32"/>
    <n v="0.29199999999999998"/>
    <n v="62.15"/>
    <x v="2"/>
    <n v="2"/>
    <b v="0"/>
    <s v="Delivered"/>
    <x v="1"/>
    <x v="5"/>
    <n v="8"/>
    <x v="2"/>
    <x v="35"/>
    <s v="&lt;18"/>
    <x v="0"/>
    <x v="0"/>
    <n v="0"/>
    <n v="1"/>
    <n v="0"/>
    <n v="1"/>
  </r>
  <r>
    <s v="ORD-01653"/>
    <d v="2022-01-07T00:00:00"/>
    <d v="2022-01-07T00:00:00"/>
    <s v="CUST39228"/>
    <s v="Pooja Gupta"/>
    <n v="38"/>
    <n v="38"/>
    <s v="Female"/>
    <s v="Female"/>
    <s v="South"/>
    <s v="Chennai"/>
    <x v="2"/>
    <x v="30"/>
    <n v="5"/>
    <n v="5"/>
    <n v="67069.95"/>
    <n v="0.35"/>
    <n v="187015.17"/>
    <n v="19234.099999999999"/>
    <n v="0.10299999999999999"/>
    <n v="53.96"/>
    <x v="0"/>
    <n v="2"/>
    <b v="0"/>
    <s v="Pending"/>
    <x v="2"/>
    <x v="6"/>
    <n v="6"/>
    <x v="2"/>
    <x v="35"/>
    <s v="36-45"/>
    <x v="1"/>
    <x v="0"/>
    <n v="0"/>
    <n v="0"/>
    <n v="0"/>
    <n v="1"/>
  </r>
  <r>
    <s v="ORD-01652"/>
    <d v="2022-01-07T00:00:00"/>
    <d v="2022-01-07T00:00:00"/>
    <s v="CUST31119"/>
    <s v="Arjun Das"/>
    <n v="33"/>
    <n v="33"/>
    <s v="Other"/>
    <s v="Other"/>
    <s v="North"/>
    <s v="Ludhiana"/>
    <x v="2"/>
    <x v="30"/>
    <n v="5"/>
    <n v="5"/>
    <n v="27023.75"/>
    <n v="0.03"/>
    <n v="98800.7"/>
    <n v="15632.48"/>
    <n v="0.158"/>
    <n v="68.45"/>
    <x v="2"/>
    <n v="4"/>
    <b v="0"/>
    <s v="Delivered"/>
    <x v="1"/>
    <x v="8"/>
    <n v="7"/>
    <x v="2"/>
    <x v="35"/>
    <s v="26-35"/>
    <x v="2"/>
    <x v="0"/>
    <n v="0"/>
    <n v="1"/>
    <n v="0"/>
    <n v="1"/>
  </r>
  <r>
    <s v="ORD-01651"/>
    <d v="2022-01-07T00:00:00"/>
    <d v="2022-01-07T00:00:00"/>
    <s v="CUST43881"/>
    <s v="Ananya Mehta"/>
    <n v="28"/>
    <n v="28"/>
    <s v="Other"/>
    <s v="Other"/>
    <s v="North"/>
    <s v="Ludhiana"/>
    <x v="1"/>
    <x v="3"/>
    <n v="2"/>
    <n v="2"/>
    <n v="15019.51"/>
    <n v="0.21"/>
    <n v="22257.16"/>
    <n v="6736.14"/>
    <n v="0.30299999999999999"/>
    <n v="45.65"/>
    <x v="3"/>
    <n v="2"/>
    <b v="0"/>
    <s v="Cancelled"/>
    <x v="3"/>
    <x v="8"/>
    <n v="7"/>
    <x v="2"/>
    <x v="35"/>
    <s v="26-35"/>
    <x v="0"/>
    <x v="0"/>
    <n v="0"/>
    <n v="0"/>
    <n v="1"/>
    <n v="1"/>
  </r>
  <r>
    <s v="ORD-01650"/>
    <d v="2022-01-05T00:00:00"/>
    <d v="2022-01-05T00:00:00"/>
    <s v="CUST51192"/>
    <s v="Deepa Mishra"/>
    <n v="28"/>
    <n v="28"/>
    <s v="Female"/>
    <s v="Female"/>
    <s v="West"/>
    <s v="Surat"/>
    <x v="0"/>
    <x v="0"/>
    <n v="5"/>
    <n v="5"/>
    <n v="305.51"/>
    <n v="0.04"/>
    <n v="1323.32"/>
    <n v="396.56"/>
    <n v="0.3"/>
    <n v="77.17"/>
    <x v="3"/>
    <n v="1"/>
    <b v="0"/>
    <s v="Delivered"/>
    <x v="1"/>
    <x v="4"/>
    <n v="4"/>
    <x v="2"/>
    <x v="35"/>
    <s v="26-35"/>
    <x v="2"/>
    <x v="0"/>
    <n v="0"/>
    <n v="1"/>
    <n v="0"/>
    <n v="1"/>
  </r>
  <r>
    <s v="ORD-01648"/>
    <d v="2022-01-05T00:00:00"/>
    <d v="2022-01-05T00:00:00"/>
    <s v="CUST42883"/>
    <s v="Vikram Joshi"/>
    <n v="32"/>
    <n v="32"/>
    <s v="Male"/>
    <s v="Male"/>
    <s v="North"/>
    <s v="Amritsar"/>
    <x v="6"/>
    <x v="35"/>
    <n v="7"/>
    <n v="7"/>
    <n v="3381.19"/>
    <n v="0.39"/>
    <n v="11933.01"/>
    <n v="3903.15"/>
    <n v="0.32700000000000001"/>
    <n v="52.43"/>
    <x v="0"/>
    <n v="3"/>
    <b v="1"/>
    <s v="Returned"/>
    <x v="0"/>
    <x v="4"/>
    <n v="4"/>
    <x v="2"/>
    <x v="35"/>
    <s v="26-35"/>
    <x v="1"/>
    <x v="0"/>
    <n v="1"/>
    <n v="1"/>
    <n v="0"/>
    <n v="1"/>
  </r>
  <r>
    <s v="ORD-01649"/>
    <d v="2022-01-05T00:00:00"/>
    <d v="2022-01-05T00:00:00"/>
    <s v="CUST44360"/>
    <s v="Vikram Iyer"/>
    <n v="28"/>
    <n v="28"/>
    <s v="Other"/>
    <s v="Other"/>
    <s v="North"/>
    <s v="Amritsar"/>
    <x v="1"/>
    <x v="20"/>
    <n v="10"/>
    <n v="10"/>
    <n v="9788.59"/>
    <n v="0.18"/>
    <n v="56440.79"/>
    <n v="15796.43"/>
    <n v="0.28000000000000003"/>
    <n v="48.09"/>
    <x v="4"/>
    <n v="1"/>
    <b v="1"/>
    <s v="Returned"/>
    <x v="0"/>
    <x v="8"/>
    <n v="7"/>
    <x v="2"/>
    <x v="35"/>
    <s v="26-35"/>
    <x v="3"/>
    <x v="0"/>
    <n v="1"/>
    <n v="1"/>
    <n v="0"/>
    <n v="1"/>
  </r>
  <r>
    <s v="ORD-01647"/>
    <d v="2022-01-04T00:00:00"/>
    <d v="2022-01-04T00:00:00"/>
    <s v="CUST89140"/>
    <s v="Aditya Pillai"/>
    <n v="20"/>
    <n v="20"/>
    <s v="Male"/>
    <s v="Male"/>
    <s v="West"/>
    <s v="Surat"/>
    <x v="5"/>
    <x v="18"/>
    <n v="5"/>
    <n v="5"/>
    <n v="2889.82"/>
    <n v="0.01"/>
    <n v="12487.02"/>
    <n v="2820.46"/>
    <n v="0.22600000000000001"/>
    <n v="70.260000000000005"/>
    <x v="2"/>
    <n v="5"/>
    <b v="0"/>
    <s v="Delivered"/>
    <x v="1"/>
    <x v="9"/>
    <n v="9"/>
    <x v="2"/>
    <x v="35"/>
    <s v="18-25"/>
    <x v="2"/>
    <x v="0"/>
    <n v="0"/>
    <n v="1"/>
    <n v="0"/>
    <n v="1"/>
  </r>
  <r>
    <s v="ORD-01646"/>
    <d v="2022-01-04T00:00:00"/>
    <d v="2022-01-04T00:00:00"/>
    <s v="CUST16475"/>
    <s v="Nisha Reddy"/>
    <n v="37"/>
    <n v="37"/>
    <s v="Male"/>
    <s v="Male"/>
    <s v="Central"/>
    <s v="Nagpur"/>
    <x v="0"/>
    <x v="0"/>
    <n v="8"/>
    <n v="8"/>
    <n v="2293.23"/>
    <n v="0.01"/>
    <n v="15979.96"/>
    <n v="7902.58"/>
    <n v="0.495"/>
    <n v="42.27"/>
    <x v="0"/>
    <n v="3"/>
    <b v="0"/>
    <s v="Delivered"/>
    <x v="1"/>
    <x v="10"/>
    <n v="2"/>
    <x v="2"/>
    <x v="35"/>
    <s v="36-45"/>
    <x v="2"/>
    <x v="0"/>
    <n v="0"/>
    <n v="1"/>
    <n v="0"/>
    <n v="1"/>
  </r>
  <r>
    <s v="ORD-01645"/>
    <d v="2022-01-03T00:00:00"/>
    <d v="2022-01-03T00:00:00"/>
    <s v="CUST58522"/>
    <s v="Priya Kumar"/>
    <n v="27"/>
    <n v="27"/>
    <s v="m"/>
    <s v="Male"/>
    <s v="South"/>
    <s v="Bangalore"/>
    <x v="0"/>
    <x v="15"/>
    <n v="1"/>
    <n v="1"/>
    <n v="277.89999999999998"/>
    <n v="0.12"/>
    <n v="229.86"/>
    <n v="81.58"/>
    <n v="0.35499999999999998"/>
    <n v="50.51"/>
    <x v="0"/>
    <n v="4"/>
    <b v="0"/>
    <s v="Cancelled"/>
    <x v="3"/>
    <x v="7"/>
    <m/>
    <x v="2"/>
    <x v="35"/>
    <s v="26-35"/>
    <x v="3"/>
    <x v="0"/>
    <n v="0"/>
    <n v="0"/>
    <n v="1"/>
    <n v="1"/>
  </r>
  <r>
    <s v="ORD-01644"/>
    <d v="2022-01-02T00:00:00"/>
    <d v="2022-01-02T00:00:00"/>
    <s v="CUST20877"/>
    <s v="Vikram Gupta"/>
    <n v="36"/>
    <n v="36"/>
    <s v="Male"/>
    <s v="Male"/>
    <s v="North"/>
    <s v="Delhi"/>
    <x v="2"/>
    <x v="26"/>
    <n v="6"/>
    <n v="6"/>
    <n v="72040.03"/>
    <n v="0.01"/>
    <n v="368787.75"/>
    <n v="39292.14"/>
    <n v="0.107"/>
    <n v="53.76"/>
    <x v="1"/>
    <n v="5"/>
    <b v="0"/>
    <s v="Shipped"/>
    <x v="4"/>
    <x v="9"/>
    <n v="9"/>
    <x v="2"/>
    <x v="35"/>
    <s v="36-45"/>
    <x v="2"/>
    <x v="0"/>
    <n v="0"/>
    <n v="0"/>
    <n v="0"/>
    <n v="1"/>
  </r>
  <r>
    <s v="ORD-01641"/>
    <d v="2022-01-01T00:00:00"/>
    <d v="2022-01-01T00:00:00"/>
    <s v="CUST87800"/>
    <s v="Rahul Patel"/>
    <n v="51"/>
    <n v="51"/>
    <s v="m"/>
    <s v="Male"/>
    <s v="East"/>
    <s v="Bhubaneswar"/>
    <x v="1"/>
    <x v="28"/>
    <n v="1"/>
    <n v="1"/>
    <n v="27509.11"/>
    <n v="0.34"/>
    <n v="17323.099999999999"/>
    <n v="3413.01"/>
    <n v="0.19700000000000001"/>
    <n v="50.42"/>
    <x v="2"/>
    <n v="2"/>
    <b v="1"/>
    <s v="Returned"/>
    <x v="0"/>
    <x v="9"/>
    <n v="9"/>
    <x v="2"/>
    <x v="35"/>
    <s v="46-60"/>
    <x v="1"/>
    <x v="0"/>
    <n v="1"/>
    <n v="1"/>
    <n v="0"/>
    <n v="1"/>
  </r>
  <r>
    <s v="ORD-01643"/>
    <d v="2022-01-01T00:00:00"/>
    <d v="2022-01-01T00:00:00"/>
    <s v="CUST47779"/>
    <s v="Vikram Iyer"/>
    <n v="16"/>
    <n v="16"/>
    <s v="Other"/>
    <s v="Other"/>
    <s v="East"/>
    <s v="Guwahati"/>
    <x v="6"/>
    <x v="21"/>
    <n v="2"/>
    <n v="2"/>
    <n v="2623.07"/>
    <n v="0.38"/>
    <n v="3223.71"/>
    <n v="1450.69"/>
    <n v="0.45"/>
    <n v="53.01"/>
    <x v="0"/>
    <n v="2"/>
    <b v="0"/>
    <s v="Delivered"/>
    <x v="1"/>
    <x v="1"/>
    <n v="5"/>
    <x v="2"/>
    <x v="35"/>
    <s v="&lt;18"/>
    <x v="1"/>
    <x v="0"/>
    <n v="0"/>
    <n v="1"/>
    <n v="0"/>
    <n v="1"/>
  </r>
  <r>
    <s v="ORD-01642"/>
    <d v="2022-01-01T00:00:00"/>
    <d v="2022-01-01T00:00:00"/>
    <s v="CUST25067"/>
    <s v="Nisha Kapoor"/>
    <n v="41"/>
    <n v="41"/>
    <s v="Male"/>
    <s v="Male"/>
    <s v="West"/>
    <s v="Ahmedabad"/>
    <x v="1"/>
    <x v="1"/>
    <n v="8"/>
    <n v="8"/>
    <n v="9398.82"/>
    <n v="0.31"/>
    <n v="49236.11"/>
    <n v="15030.83"/>
    <n v="0.30499999999999999"/>
    <n v="77.650000000000006"/>
    <x v="2"/>
    <n v="4"/>
    <b v="0"/>
    <s v="Delivered"/>
    <x v="1"/>
    <x v="9"/>
    <n v="9"/>
    <x v="2"/>
    <x v="35"/>
    <s v="36-45"/>
    <x v="1"/>
    <x v="0"/>
    <n v="0"/>
    <n v="1"/>
    <n v="0"/>
    <n v="1"/>
  </r>
  <r>
    <s v="ORD-01640"/>
    <d v="2021-12-31T00:00:00"/>
    <d v="2021-12-31T00:00:00"/>
    <s v="CUST78194"/>
    <s v="Shreya Mishra"/>
    <n v="58"/>
    <n v="58"/>
    <s v="Male"/>
    <s v="Male"/>
    <s v="West"/>
    <s v="Mumbai"/>
    <x v="5"/>
    <x v="41"/>
    <n v="3"/>
    <n v="3"/>
    <n v="726.67"/>
    <n v="0.34"/>
    <n v="1042.72"/>
    <n v="281.95"/>
    <n v="0.27"/>
    <n v="34.18"/>
    <x v="1"/>
    <n v="1"/>
    <b v="0"/>
    <s v="Shipped"/>
    <x v="4"/>
    <x v="9"/>
    <n v="9"/>
    <x v="3"/>
    <x v="36"/>
    <s v="46-60"/>
    <x v="1"/>
    <x v="0"/>
    <n v="0"/>
    <n v="0"/>
    <n v="0"/>
    <n v="1"/>
  </r>
  <r>
    <s v="ORD-01639"/>
    <d v="2021-12-31T00:00:00"/>
    <d v="2021-12-31T00:00:00"/>
    <s v="CUST37611"/>
    <s v="Aditya Sharma"/>
    <n v="48"/>
    <n v="48"/>
    <s v="Female"/>
    <s v="Female"/>
    <s v="North"/>
    <s v="Amritsar"/>
    <x v="1"/>
    <x v="28"/>
    <n v="10"/>
    <n v="10"/>
    <n v="33336.04"/>
    <n v="0.22"/>
    <n v="196057.15"/>
    <n v="62738.27"/>
    <n v="0.32"/>
    <n v="43.07"/>
    <x v="0"/>
    <n v="2"/>
    <b v="0"/>
    <s v="Delivered"/>
    <x v="1"/>
    <x v="3"/>
    <n v="10"/>
    <x v="3"/>
    <x v="36"/>
    <s v="46-60"/>
    <x v="0"/>
    <x v="0"/>
    <n v="0"/>
    <n v="1"/>
    <n v="0"/>
    <n v="1"/>
  </r>
  <r>
    <s v="ORD-01637"/>
    <d v="2021-12-30T00:00:00"/>
    <d v="2021-12-30T00:00:00"/>
    <s v="CUST05372"/>
    <s v="Ritu Shah"/>
    <n v="18"/>
    <n v="18"/>
    <s v="Other"/>
    <s v="Other"/>
    <s v="Central"/>
    <s v="Indore"/>
    <x v="4"/>
    <x v="36"/>
    <n v="5"/>
    <n v="5"/>
    <n v="679.37"/>
    <n v="0.17"/>
    <n v="1782.03"/>
    <n v="915.89"/>
    <n v="0.51400000000000001"/>
    <n v="55.83"/>
    <x v="0"/>
    <n v="2"/>
    <b v="0"/>
    <s v="Delivered"/>
    <x v="1"/>
    <x v="5"/>
    <n v="8"/>
    <x v="3"/>
    <x v="36"/>
    <s v="18-25"/>
    <x v="3"/>
    <x v="0"/>
    <n v="0"/>
    <n v="1"/>
    <n v="0"/>
    <n v="1"/>
  </r>
  <r>
    <s v="ORD-01638"/>
    <d v="2021-12-30T00:00:00"/>
    <d v="2021-12-30T00:00:00"/>
    <s v="CUST98630"/>
    <s v="Shreya Sharma"/>
    <n v="41"/>
    <n v="41"/>
    <s v="Male"/>
    <s v="Male"/>
    <s v="South"/>
    <s v="Chennai"/>
    <x v="2"/>
    <x v="26"/>
    <n v="9"/>
    <n v="9"/>
    <n v="41722.410000000003"/>
    <n v="0.2"/>
    <n v="220158.56"/>
    <n v="25206.080000000002"/>
    <n v="0.114"/>
    <n v="62.46"/>
    <x v="3"/>
    <n v="2"/>
    <b v="0"/>
    <s v="Delivered"/>
    <x v="1"/>
    <x v="8"/>
    <n v="7"/>
    <x v="3"/>
    <x v="36"/>
    <s v="36-45"/>
    <x v="3"/>
    <x v="0"/>
    <n v="0"/>
    <n v="1"/>
    <n v="0"/>
    <n v="1"/>
  </r>
  <r>
    <s v="ORD-01636"/>
    <d v="2021-12-30T00:00:00"/>
    <d v="2021-12-30T00:00:00"/>
    <s v="CUST55664"/>
    <s v="Vikram Mishra"/>
    <n v="41"/>
    <n v="41"/>
    <s v="F"/>
    <s v="Female"/>
    <s v="South"/>
    <s v="Chennai"/>
    <x v="6"/>
    <x v="35"/>
    <n v="7"/>
    <n v="7"/>
    <n v="691.98"/>
    <n v="0.26"/>
    <n v="2427.4699999999998"/>
    <n v="740.52"/>
    <n v="0.30499999999999999"/>
    <n v="59.13"/>
    <x v="1"/>
    <n v="1"/>
    <b v="0"/>
    <s v="Delivered"/>
    <x v="1"/>
    <x v="2"/>
    <n v="1"/>
    <x v="3"/>
    <x v="36"/>
    <s v="36-45"/>
    <x v="0"/>
    <x v="0"/>
    <n v="0"/>
    <n v="1"/>
    <n v="0"/>
    <n v="1"/>
  </r>
  <r>
    <s v="ORD-01634"/>
    <d v="2021-12-29T00:00:00"/>
    <d v="2021-12-29T00:00:00"/>
    <s v="CUST19177"/>
    <s v="Sanjay Mehta"/>
    <n v="55"/>
    <n v="55"/>
    <s v="Other"/>
    <s v="Other"/>
    <s v="North"/>
    <s v="Chandigarh"/>
    <x v="6"/>
    <x v="21"/>
    <n v="6"/>
    <n v="6"/>
    <n v="2259.04"/>
    <n v="0.36"/>
    <n v="6753.1"/>
    <n v="2777.61"/>
    <n v="0.41099999999999998"/>
    <n v="41.85"/>
    <x v="4"/>
    <n v="2"/>
    <b v="0"/>
    <s v="Delivered"/>
    <x v="1"/>
    <x v="6"/>
    <n v="6"/>
    <x v="3"/>
    <x v="36"/>
    <s v="46-60"/>
    <x v="1"/>
    <x v="0"/>
    <n v="0"/>
    <n v="1"/>
    <n v="0"/>
    <n v="1"/>
  </r>
  <r>
    <s v="ORD-01633"/>
    <d v="2021-12-29T00:00:00"/>
    <d v="2021-12-29T00:00:00"/>
    <s v="CUST05863"/>
    <s v="Meera Das"/>
    <n v="16"/>
    <n v="16"/>
    <s v="Male"/>
    <s v="Male"/>
    <s v="South"/>
    <s v="Hyderabad"/>
    <x v="5"/>
    <x v="22"/>
    <n v="2"/>
    <n v="2"/>
    <n v="13090.85"/>
    <n v="0.33"/>
    <n v="11935.37"/>
    <n v="2166.2199999999998"/>
    <n v="0.18099999999999999"/>
    <n v="87.29"/>
    <x v="3"/>
    <n v="2"/>
    <b v="0"/>
    <s v="Delivered"/>
    <x v="1"/>
    <x v="1"/>
    <n v="5"/>
    <x v="3"/>
    <x v="36"/>
    <s v="&lt;18"/>
    <x v="1"/>
    <x v="0"/>
    <n v="0"/>
    <n v="1"/>
    <n v="0"/>
    <n v="1"/>
  </r>
  <r>
    <s v="ORD-01635"/>
    <d v="2021-12-29T00:00:00"/>
    <d v="2021-12-29T00:00:00"/>
    <s v="CUST50974"/>
    <s v="Karan Patel"/>
    <n v="35"/>
    <n v="35"/>
    <s v="Female"/>
    <s v="Female"/>
    <s v="East"/>
    <s v="Guwahati"/>
    <x v="0"/>
    <x v="38"/>
    <n v="1"/>
    <n v="1"/>
    <n v="987.49"/>
    <n v="0.03"/>
    <n v="649.66999999999996"/>
    <n v="370.21"/>
    <n v="0.56999999999999995"/>
    <n v="98.55"/>
    <x v="5"/>
    <m/>
    <b v="1"/>
    <s v="Returned"/>
    <x v="0"/>
    <x v="9"/>
    <n v="9"/>
    <x v="3"/>
    <x v="36"/>
    <s v="26-35"/>
    <x v="2"/>
    <x v="0"/>
    <n v="1"/>
    <n v="1"/>
    <n v="0"/>
    <n v="1"/>
  </r>
  <r>
    <s v="ORD-01632"/>
    <d v="2021-12-28T00:00:00"/>
    <d v="2021-12-28T00:00:00"/>
    <s v="CUST95874"/>
    <s v="Aditya Bhat"/>
    <n v="41"/>
    <n v="41"/>
    <s v="Female"/>
    <s v="Female"/>
    <s v="East"/>
    <s v="Bhubaneswar"/>
    <x v="5"/>
    <x v="22"/>
    <n v="8"/>
    <n v="8"/>
    <n v="6352.95"/>
    <n v="0.12"/>
    <n v="31396.560000000001"/>
    <n v="5551.7"/>
    <n v="0.17699999999999999"/>
    <n v="90.42"/>
    <x v="4"/>
    <n v="1"/>
    <b v="1"/>
    <s v="Returned"/>
    <x v="0"/>
    <x v="9"/>
    <n v="9"/>
    <x v="3"/>
    <x v="36"/>
    <s v="36-45"/>
    <x v="3"/>
    <x v="0"/>
    <n v="1"/>
    <n v="1"/>
    <n v="0"/>
    <n v="1"/>
  </r>
  <r>
    <s v="ORD-01627"/>
    <d v="2021-12-27T00:00:00"/>
    <d v="2021-12-27T00:00:00"/>
    <s v="CUST42701"/>
    <s v="Aarav Joshi"/>
    <n v="48"/>
    <n v="48"/>
    <s v="Male"/>
    <s v="Male"/>
    <s v="South"/>
    <s v="Kochi"/>
    <x v="6"/>
    <x v="21"/>
    <n v="10"/>
    <n v="10"/>
    <n v="593.54999999999995"/>
    <n v="0.18"/>
    <n v="3624.78"/>
    <n v="896.12"/>
    <n v="0.247"/>
    <n v="78"/>
    <x v="5"/>
    <n v="5"/>
    <b v="0"/>
    <s v="Delivered"/>
    <x v="1"/>
    <x v="9"/>
    <n v="9"/>
    <x v="3"/>
    <x v="36"/>
    <s v="46-60"/>
    <x v="3"/>
    <x v="0"/>
    <n v="0"/>
    <n v="1"/>
    <n v="0"/>
    <n v="1"/>
  </r>
  <r>
    <s v="ORD-01626"/>
    <s v="December 27, 2021"/>
    <d v="2021-12-27T00:00:00"/>
    <s v="CUST71913"/>
    <s v="Aditya Das"/>
    <n v="49"/>
    <n v="49"/>
    <s v="Female"/>
    <s v="Female"/>
    <s v="East"/>
    <s v="Guwahati"/>
    <x v="5"/>
    <x v="9"/>
    <n v="8"/>
    <n v="8"/>
    <n v="5432.7"/>
    <n v="0.02"/>
    <n v="31946.52"/>
    <n v="4581.83"/>
    <n v="0.14299999999999999"/>
    <n v="74.44"/>
    <x v="2"/>
    <n v="4"/>
    <b v="0"/>
    <s v="Delivered"/>
    <x v="1"/>
    <x v="0"/>
    <n v="3"/>
    <x v="3"/>
    <x v="36"/>
    <s v="46-60"/>
    <x v="2"/>
    <x v="0"/>
    <n v="0"/>
    <n v="1"/>
    <n v="0"/>
    <n v="1"/>
  </r>
  <r>
    <s v="ORD-01629"/>
    <d v="2021-12-27T00:00:00"/>
    <d v="2021-12-27T00:00:00"/>
    <s v="CUST37392"/>
    <s v="Amit Mehta"/>
    <n v="50"/>
    <n v="50"/>
    <s v="Other"/>
    <s v="Other"/>
    <s v="West"/>
    <s v="Ahmedabad"/>
    <x v="0"/>
    <x v="19"/>
    <n v="9"/>
    <n v="9"/>
    <n v="1833.53"/>
    <n v="0.17"/>
    <n v="10130.450000000001"/>
    <n v="6082.08"/>
    <n v="0.6"/>
    <n v="40.130000000000003"/>
    <x v="4"/>
    <n v="1"/>
    <b v="1"/>
    <s v="Returned"/>
    <x v="0"/>
    <x v="0"/>
    <n v="3"/>
    <x v="3"/>
    <x v="36"/>
    <s v="46-60"/>
    <x v="3"/>
    <x v="0"/>
    <n v="1"/>
    <n v="1"/>
    <n v="0"/>
    <n v="1"/>
  </r>
  <r>
    <s v="ORD-01630"/>
    <d v="2021-12-27T00:00:00"/>
    <d v="2021-12-27T00:00:00"/>
    <s v="CUST77556"/>
    <s v="Arjun Joshi"/>
    <n v="37"/>
    <n v="37"/>
    <s v="Male"/>
    <s v="Male"/>
    <s v="North"/>
    <s v="Delhi"/>
    <x v="3"/>
    <x v="31"/>
    <n v="1"/>
    <n v="1"/>
    <n v="461.28"/>
    <n v="0.06"/>
    <n v="357.77"/>
    <n v="41.24"/>
    <n v="0.115"/>
    <n v="57.7"/>
    <x v="1"/>
    <m/>
    <b v="0"/>
    <s v="Delivered"/>
    <x v="1"/>
    <x v="10"/>
    <n v="2"/>
    <x v="3"/>
    <x v="36"/>
    <s v="36-45"/>
    <x v="2"/>
    <x v="0"/>
    <n v="0"/>
    <n v="1"/>
    <n v="0"/>
    <n v="1"/>
  </r>
  <r>
    <s v="ORD-01628"/>
    <d v="2021-12-27T00:00:00"/>
    <d v="2021-12-27T00:00:00"/>
    <s v="CUST55053"/>
    <s v="Arjun Iyer"/>
    <n v="28"/>
    <n v="28"/>
    <s v="Other"/>
    <s v="Other"/>
    <s v="North"/>
    <s v="Amritsar"/>
    <x v="4"/>
    <x v="32"/>
    <n v="5"/>
    <n v="5"/>
    <n v="441.77"/>
    <n v="0.12"/>
    <n v="1538.75"/>
    <n v="611.16"/>
    <n v="0.39700000000000002"/>
    <n v="71.69"/>
    <x v="2"/>
    <n v="4"/>
    <b v="0"/>
    <s v="Cancelled"/>
    <x v="3"/>
    <x v="8"/>
    <n v="7"/>
    <x v="3"/>
    <x v="36"/>
    <s v="26-35"/>
    <x v="3"/>
    <x v="0"/>
    <n v="0"/>
    <n v="0"/>
    <n v="1"/>
    <n v="1"/>
  </r>
  <r>
    <s v="ORD-01631"/>
    <d v="2021-12-27T00:00:00"/>
    <d v="2021-12-27T00:00:00"/>
    <s v="CUST37296"/>
    <s v="Meera Chatterjee"/>
    <n v="49"/>
    <n v="49"/>
    <s v="Male"/>
    <s v="Male"/>
    <s v="North"/>
    <s v="Chandigarh"/>
    <x v="1"/>
    <x v="28"/>
    <n v="4"/>
    <n v="4"/>
    <n v="7533.42"/>
    <n v="0.13"/>
    <n v="23033.05"/>
    <n v="7287.96"/>
    <n v="0.316"/>
    <n v="68.3"/>
    <x v="2"/>
    <n v="5"/>
    <b v="0"/>
    <s v="Delivered"/>
    <x v="1"/>
    <x v="6"/>
    <n v="6"/>
    <x v="3"/>
    <x v="36"/>
    <s v="46-60"/>
    <x v="3"/>
    <x v="0"/>
    <n v="0"/>
    <n v="1"/>
    <n v="0"/>
    <n v="1"/>
  </r>
  <r>
    <s v="ORD-01624"/>
    <d v="2021-12-26T00:00:00"/>
    <d v="2021-12-26T00:00:00"/>
    <s v="CUST88996"/>
    <s v="Nisha Singh"/>
    <n v="17"/>
    <n v="17"/>
    <s v="Male"/>
    <s v="Male"/>
    <s v="West"/>
    <s v="Mumbai"/>
    <x v="0"/>
    <x v="16"/>
    <n v="1"/>
    <n v="1"/>
    <n v="2178.9699999999998"/>
    <n v="0.2"/>
    <n v="1341.05"/>
    <n v="779.45"/>
    <n v="0.58099999999999996"/>
    <n v="65.86"/>
    <x v="5"/>
    <n v="2"/>
    <b v="1"/>
    <s v="Returned"/>
    <x v="0"/>
    <x v="9"/>
    <n v="9"/>
    <x v="3"/>
    <x v="36"/>
    <s v="&lt;18"/>
    <x v="3"/>
    <x v="0"/>
    <n v="1"/>
    <n v="1"/>
    <n v="0"/>
    <n v="1"/>
  </r>
  <r>
    <s v="ORD-01623"/>
    <d v="2021-12-26T00:00:00"/>
    <d v="2021-12-26T00:00:00"/>
    <s v="CUST05179"/>
    <s v="Priya Mehta"/>
    <n v="31"/>
    <n v="31"/>
    <s v="Female"/>
    <s v="Female"/>
    <s v="North"/>
    <s v="Amritsar"/>
    <x v="5"/>
    <x v="41"/>
    <n v="3"/>
    <n v="3"/>
    <n v="11948.26"/>
    <n v="0.37"/>
    <n v="16327.78"/>
    <n v="3332.82"/>
    <n v="0.20399999999999999"/>
    <n v="46.24"/>
    <x v="0"/>
    <n v="1"/>
    <b v="1"/>
    <s v="Returned"/>
    <x v="0"/>
    <x v="9"/>
    <n v="9"/>
    <x v="3"/>
    <x v="36"/>
    <s v="26-35"/>
    <x v="1"/>
    <x v="0"/>
    <n v="1"/>
    <n v="1"/>
    <n v="0"/>
    <n v="1"/>
  </r>
  <r>
    <s v="ORD-01625"/>
    <d v="2021-12-26T00:00:00"/>
    <d v="2021-12-26T00:00:00"/>
    <s v="CUST55070"/>
    <s v="Nikhil Verma"/>
    <n v="38"/>
    <n v="38"/>
    <s v="Female"/>
    <s v="Female"/>
    <s v="West"/>
    <s v="Mumbai"/>
    <x v="6"/>
    <x v="35"/>
    <n v="9"/>
    <n v="9"/>
    <n v="3852.76"/>
    <n v="0.08"/>
    <n v="26003.08"/>
    <n v="7426.65"/>
    <n v="0.28599999999999998"/>
    <n v="50.19"/>
    <x v="2"/>
    <n v="5"/>
    <b v="0"/>
    <s v="Delivered"/>
    <x v="1"/>
    <x v="9"/>
    <n v="9"/>
    <x v="3"/>
    <x v="36"/>
    <s v="36-45"/>
    <x v="2"/>
    <x v="0"/>
    <n v="0"/>
    <n v="1"/>
    <n v="0"/>
    <n v="1"/>
  </r>
  <r>
    <s v="ORD-01621"/>
    <d v="2021-12-26T00:00:00"/>
    <d v="2021-12-26T00:00:00"/>
    <s v="CUST91294"/>
    <s v="Karan Kumar"/>
    <n v="32"/>
    <n v="32"/>
    <s v="Female"/>
    <s v="Female"/>
    <s v="South"/>
    <s v="Bangalore"/>
    <x v="4"/>
    <x v="27"/>
    <n v="8"/>
    <n v="8"/>
    <n v="1023.77"/>
    <n v="0.35"/>
    <n v="4221.3599999999997"/>
    <n v="1605.93"/>
    <n v="0.38"/>
    <n v="33.93"/>
    <x v="2"/>
    <n v="2"/>
    <b v="0"/>
    <s v="Cancelled"/>
    <x v="3"/>
    <x v="4"/>
    <n v="4"/>
    <x v="3"/>
    <x v="36"/>
    <s v="26-35"/>
    <x v="1"/>
    <x v="0"/>
    <n v="0"/>
    <n v="0"/>
    <n v="1"/>
    <n v="1"/>
  </r>
  <r>
    <s v="ORD-01622"/>
    <d v="2021-12-26T00:00:00"/>
    <d v="2021-12-26T00:00:00"/>
    <s v="CUST32470"/>
    <s v="Deepa Rao"/>
    <n v="44"/>
    <n v="44"/>
    <s v="m"/>
    <s v="Male"/>
    <s v="Central"/>
    <s v="Raipur"/>
    <x v="6"/>
    <x v="13"/>
    <n v="7"/>
    <n v="7"/>
    <n v="2270"/>
    <n v="0.09"/>
    <n v="11066.01"/>
    <n v="3221.05"/>
    <n v="0.29099999999999998"/>
    <n v="55.24"/>
    <x v="1"/>
    <n v="5"/>
    <b v="0"/>
    <s v="Delivered"/>
    <x v="1"/>
    <x v="5"/>
    <n v="8"/>
    <x v="3"/>
    <x v="36"/>
    <s v="36-45"/>
    <x v="2"/>
    <x v="0"/>
    <n v="0"/>
    <n v="1"/>
    <n v="0"/>
    <n v="1"/>
  </r>
  <r>
    <s v="ORD-01620"/>
    <d v="2021-12-25T00:00:00"/>
    <d v="2021-12-25T00:00:00"/>
    <s v="CUST54344"/>
    <s v="Nisha Bhat"/>
    <n v="27"/>
    <n v="27"/>
    <s v="Female"/>
    <s v="Female"/>
    <s v="North"/>
    <s v="Amritsar"/>
    <x v="0"/>
    <x v="15"/>
    <n v="1"/>
    <n v="1"/>
    <n v="805.29"/>
    <n v="0.36"/>
    <n v="359.88"/>
    <n v="172.3"/>
    <n v="0.47899999999999998"/>
    <n v="52.35"/>
    <x v="4"/>
    <m/>
    <b v="0"/>
    <s v="Delivered"/>
    <x v="1"/>
    <x v="6"/>
    <n v="6"/>
    <x v="3"/>
    <x v="36"/>
    <s v="26-35"/>
    <x v="1"/>
    <x v="0"/>
    <n v="0"/>
    <n v="1"/>
    <n v="0"/>
    <n v="1"/>
  </r>
  <r>
    <s v="ORD-01618"/>
    <d v="2021-12-25T00:00:00"/>
    <d v="2021-12-25T00:00:00"/>
    <s v="CUST82777"/>
    <s v="Rahul Singh"/>
    <n v="53"/>
    <n v="53"/>
    <s v="Female"/>
    <s v="Female"/>
    <s v="West"/>
    <s v="Mumbai"/>
    <x v="5"/>
    <x v="18"/>
    <n v="5"/>
    <n v="5"/>
    <n v="7179.94"/>
    <n v="0.31"/>
    <n v="21400.720000000001"/>
    <n v="2403.1999999999998"/>
    <n v="0.112"/>
    <n v="65.86"/>
    <x v="5"/>
    <n v="2"/>
    <b v="0"/>
    <s v="Delivered"/>
    <x v="1"/>
    <x v="5"/>
    <n v="8"/>
    <x v="3"/>
    <x v="36"/>
    <s v="46-60"/>
    <x v="1"/>
    <x v="0"/>
    <n v="0"/>
    <n v="1"/>
    <n v="0"/>
    <n v="1"/>
  </r>
  <r>
    <s v="ORD-01619"/>
    <d v="2021-12-25T00:00:00"/>
    <d v="2021-12-25T00:00:00"/>
    <s v="CUST88221"/>
    <s v="Sunita Verma"/>
    <n v="36"/>
    <n v="36"/>
    <s v="Other"/>
    <s v="Other"/>
    <s v="North"/>
    <s v="Chandigarh"/>
    <x v="3"/>
    <x v="31"/>
    <n v="3"/>
    <n v="3"/>
    <n v="113.16"/>
    <m/>
    <n v="223.33"/>
    <n v="19.47"/>
    <n v="8.6999999999999994E-2"/>
    <n v="50.52"/>
    <x v="1"/>
    <n v="3"/>
    <b v="0"/>
    <s v="Delivered"/>
    <x v="1"/>
    <x v="0"/>
    <n v="3"/>
    <x v="3"/>
    <x v="36"/>
    <s v="36-45"/>
    <x v="5"/>
    <x v="0"/>
    <n v="0"/>
    <n v="1"/>
    <n v="0"/>
    <n v="1"/>
  </r>
  <r>
    <s v="ORD-01617"/>
    <d v="2021-12-25T00:00:00"/>
    <d v="2021-12-25T00:00:00"/>
    <s v="CUST68176"/>
    <s v="Sanjay Chatterjee"/>
    <n v="19"/>
    <n v="19"/>
    <s v="Male"/>
    <s v="Male"/>
    <s v="Central"/>
    <s v="Nagpur"/>
    <x v="1"/>
    <x v="1"/>
    <n v="1"/>
    <n v="1"/>
    <n v="10289.790000000001"/>
    <n v="0.25"/>
    <n v="5945.61"/>
    <n v="1688.17"/>
    <n v="0.28399999999999997"/>
    <n v="44.08"/>
    <x v="5"/>
    <n v="2"/>
    <b v="0"/>
    <s v="Pending"/>
    <x v="2"/>
    <x v="8"/>
    <n v="7"/>
    <x v="3"/>
    <x v="36"/>
    <s v="18-25"/>
    <x v="0"/>
    <x v="0"/>
    <n v="0"/>
    <n v="0"/>
    <n v="0"/>
    <n v="1"/>
  </r>
  <r>
    <s v="ORD-01615"/>
    <d v="2021-12-24T00:00:00"/>
    <d v="2021-12-24T00:00:00"/>
    <s v="CUST49728"/>
    <s v="Sunita Singh"/>
    <n v="32"/>
    <n v="32"/>
    <s v="Female"/>
    <s v="Female"/>
    <s v="Central"/>
    <s v="Bhopal"/>
    <x v="6"/>
    <x v="21"/>
    <n v="3"/>
    <n v="3"/>
    <n v="3628.14"/>
    <n v="0.24"/>
    <n v="6186.65"/>
    <n v="2322.3200000000002"/>
    <n v="0.375"/>
    <n v="52.79"/>
    <x v="0"/>
    <n v="2"/>
    <b v="0"/>
    <s v="Delivered"/>
    <x v="1"/>
    <x v="2"/>
    <n v="1"/>
    <x v="3"/>
    <x v="36"/>
    <s v="26-35"/>
    <x v="0"/>
    <x v="0"/>
    <n v="0"/>
    <n v="1"/>
    <n v="0"/>
    <n v="1"/>
  </r>
  <r>
    <s v="ORD-01616"/>
    <d v="2021-12-24T00:00:00"/>
    <d v="2021-12-24T00:00:00"/>
    <s v="CUST87932"/>
    <s v="Ananya Kapoor"/>
    <n v="22"/>
    <n v="22"/>
    <s v="m"/>
    <s v="Male"/>
    <s v="South"/>
    <s v="Chennai"/>
    <x v="6"/>
    <x v="13"/>
    <n v="4"/>
    <n v="4"/>
    <n v="1566.74"/>
    <n v="7.0000000000000007E-2"/>
    <n v="3925.14"/>
    <n v="1682.6"/>
    <n v="0.42899999999999999"/>
    <n v="77.040000000000006"/>
    <x v="5"/>
    <n v="4"/>
    <b v="0"/>
    <s v="Shipped"/>
    <x v="4"/>
    <x v="9"/>
    <n v="9"/>
    <x v="3"/>
    <x v="36"/>
    <s v="18-25"/>
    <x v="2"/>
    <x v="0"/>
    <n v="0"/>
    <n v="0"/>
    <n v="0"/>
    <n v="1"/>
  </r>
  <r>
    <s v="ORD-01614"/>
    <d v="2021-12-23T00:00:00"/>
    <d v="2021-12-23T00:00:00"/>
    <s v="CUST91726"/>
    <s v="Priya Shah"/>
    <n v="45"/>
    <n v="45"/>
    <s v="Other"/>
    <s v="Other"/>
    <s v="Central"/>
    <s v="Bhopal"/>
    <x v="2"/>
    <x v="17"/>
    <n v="4"/>
    <n v="4"/>
    <n v="55475.839999999997"/>
    <n v="0.06"/>
    <n v="176358.34"/>
    <n v="22566.53"/>
    <n v="0.128"/>
    <n v="40.68"/>
    <x v="5"/>
    <n v="4"/>
    <b v="0"/>
    <s v="Cancelled"/>
    <x v="3"/>
    <x v="10"/>
    <n v="2"/>
    <x v="3"/>
    <x v="36"/>
    <s v="36-45"/>
    <x v="2"/>
    <x v="0"/>
    <n v="0"/>
    <n v="0"/>
    <n v="1"/>
    <n v="1"/>
  </r>
  <r>
    <s v="ORD-01613"/>
    <d v="2021-12-22T00:00:00"/>
    <d v="2021-12-22T00:00:00"/>
    <s v="CUST60005"/>
    <s v="Sanjay Shah"/>
    <n v="27"/>
    <n v="27"/>
    <s v="Female"/>
    <s v="Female"/>
    <s v="North"/>
    <s v="Amritsar"/>
    <x v="1"/>
    <x v="34"/>
    <n v="4"/>
    <n v="4"/>
    <n v="17068.97"/>
    <n v="0.24"/>
    <n v="42127.94"/>
    <n v="13207.2"/>
    <n v="0.314"/>
    <n v="37.21"/>
    <x v="5"/>
    <n v="4"/>
    <b v="0"/>
    <s v="Delivered"/>
    <x v="1"/>
    <x v="2"/>
    <n v="1"/>
    <x v="3"/>
    <x v="36"/>
    <s v="26-35"/>
    <x v="0"/>
    <x v="0"/>
    <n v="0"/>
    <n v="1"/>
    <n v="0"/>
    <n v="1"/>
  </r>
  <r>
    <s v="ORD-01612"/>
    <d v="2021-12-21T00:00:00"/>
    <d v="2021-12-21T00:00:00"/>
    <s v="CUST27676"/>
    <s v="Meera Bose"/>
    <n v="33"/>
    <n v="33"/>
    <s v="Female"/>
    <s v="Female"/>
    <s v="North"/>
    <s v="Chandigarh"/>
    <x v="3"/>
    <x v="5"/>
    <n v="6"/>
    <n v="6"/>
    <n v="377.46"/>
    <n v="0.31"/>
    <n v="1187.1600000000001"/>
    <n v="62.24"/>
    <n v="5.1999999999999998E-2"/>
    <n v="64.09"/>
    <x v="4"/>
    <n v="2"/>
    <b v="0"/>
    <s v="Shipped"/>
    <x v="4"/>
    <x v="1"/>
    <n v="5"/>
    <x v="3"/>
    <x v="36"/>
    <s v="26-35"/>
    <x v="1"/>
    <x v="0"/>
    <n v="0"/>
    <n v="0"/>
    <n v="0"/>
    <n v="1"/>
  </r>
  <r>
    <s v="ORD-01611"/>
    <d v="2021-12-21T00:00:00"/>
    <d v="2021-12-21T00:00:00"/>
    <s v="CUST14221"/>
    <s v="Nisha Iyer"/>
    <n v="51"/>
    <n v="51"/>
    <s v="Other"/>
    <s v="Other"/>
    <s v="West"/>
    <s v="Ahmedabad"/>
    <x v="4"/>
    <x v="32"/>
    <n v="10"/>
    <n v="10"/>
    <n v="1181.99"/>
    <n v="0.01"/>
    <n v="8278.99"/>
    <n v="3933.86"/>
    <n v="0.47499999999999998"/>
    <n v="52.54"/>
    <x v="5"/>
    <n v="5"/>
    <b v="1"/>
    <s v="Returned"/>
    <x v="0"/>
    <x v="3"/>
    <n v="10"/>
    <x v="3"/>
    <x v="36"/>
    <s v="46-60"/>
    <x v="2"/>
    <x v="0"/>
    <n v="1"/>
    <n v="1"/>
    <n v="0"/>
    <n v="1"/>
  </r>
  <r>
    <s v="ORD-01609"/>
    <d v="2021-12-20T00:00:00"/>
    <d v="2021-12-20T00:00:00"/>
    <s v="CUST09235"/>
    <s v="Rahul Bose"/>
    <n v="37"/>
    <n v="37"/>
    <s v="Other"/>
    <s v="Other"/>
    <s v="West"/>
    <s v="Ahmedabad"/>
    <x v="0"/>
    <x v="16"/>
    <n v="2"/>
    <n v="2"/>
    <n v="984.2"/>
    <n v="0.17"/>
    <n v="1250.93"/>
    <n v="608.62"/>
    <n v="0.48699999999999999"/>
    <n v="62.93"/>
    <x v="2"/>
    <n v="2"/>
    <b v="0"/>
    <s v="Delivered"/>
    <x v="1"/>
    <x v="9"/>
    <n v="9"/>
    <x v="3"/>
    <x v="36"/>
    <s v="36-45"/>
    <x v="3"/>
    <x v="0"/>
    <n v="0"/>
    <n v="1"/>
    <n v="0"/>
    <n v="1"/>
  </r>
  <r>
    <s v="ORD-01610"/>
    <s v="December 20, 2021"/>
    <d v="2021-12-20T00:00:00"/>
    <s v="CUST76313"/>
    <s v="Arjun Pillai"/>
    <n v="40"/>
    <n v="40"/>
    <s v="Other"/>
    <s v="Other"/>
    <s v="Central"/>
    <s v="Bhopal"/>
    <x v="4"/>
    <x v="32"/>
    <n v="7"/>
    <n v="7"/>
    <n v="1347.81"/>
    <n v="0.14000000000000001"/>
    <n v="5535.71"/>
    <n v="1992.64"/>
    <n v="0.36"/>
    <n v="32.85"/>
    <x v="2"/>
    <n v="2"/>
    <b v="0"/>
    <s v="Delivered"/>
    <x v="1"/>
    <x v="9"/>
    <n v="9"/>
    <x v="3"/>
    <x v="36"/>
    <s v="36-45"/>
    <x v="3"/>
    <x v="0"/>
    <n v="0"/>
    <n v="1"/>
    <n v="0"/>
    <n v="1"/>
  </r>
  <r>
    <s v="ORD-01608"/>
    <d v="2021-12-19T00:00:00"/>
    <d v="2021-12-19T00:00:00"/>
    <s v="CUST49887"/>
    <s v="Sunita Bose"/>
    <n v="41"/>
    <n v="41"/>
    <s v="Other"/>
    <s v="Other"/>
    <s v="West"/>
    <s v="Pune"/>
    <x v="4"/>
    <x v="27"/>
    <n v="1"/>
    <n v="1"/>
    <n v="1086.72"/>
    <n v="0.16"/>
    <n v="733.62"/>
    <n v="191.01"/>
    <n v="0.26"/>
    <n v="81.14"/>
    <x v="1"/>
    <n v="2"/>
    <b v="0"/>
    <s v="Delivered"/>
    <x v="1"/>
    <x v="8"/>
    <n v="7"/>
    <x v="3"/>
    <x v="36"/>
    <s v="36-45"/>
    <x v="3"/>
    <x v="0"/>
    <n v="0"/>
    <n v="1"/>
    <n v="0"/>
    <n v="1"/>
  </r>
  <r>
    <s v="ORD-01607"/>
    <d v="2021-12-18T00:00:00"/>
    <d v="2021-12-18T00:00:00"/>
    <s v="CUST44100"/>
    <s v="Deepa Mehta"/>
    <n v="66"/>
    <n v="66"/>
    <s v="Other"/>
    <s v="Other"/>
    <s v="North"/>
    <s v="Ludhiana"/>
    <x v="4"/>
    <x v="7"/>
    <n v="5"/>
    <n v="5"/>
    <n v="199.85"/>
    <n v="7.0000000000000007E-2"/>
    <n v="616.48"/>
    <n v="277.39999999999998"/>
    <n v="0.45"/>
    <n v="37.229999999999997"/>
    <x v="2"/>
    <n v="3"/>
    <b v="0"/>
    <s v="Delivered"/>
    <x v="1"/>
    <x v="10"/>
    <n v="2"/>
    <x v="3"/>
    <x v="36"/>
    <s v="60+"/>
    <x v="2"/>
    <x v="0"/>
    <n v="0"/>
    <n v="1"/>
    <n v="0"/>
    <n v="1"/>
  </r>
  <r>
    <s v="ORD-01606"/>
    <d v="2021-12-17T00:00:00"/>
    <d v="2021-12-17T00:00:00"/>
    <s v="CUST76863"/>
    <s v="Rahul Iyer"/>
    <m/>
    <m/>
    <s v="Female"/>
    <s v="Female"/>
    <s v="South"/>
    <s v="Hyderabad"/>
    <x v="2"/>
    <x v="26"/>
    <n v="1"/>
    <n v="1"/>
    <n v="44910.55"/>
    <n v="0.23"/>
    <n v="25982.59"/>
    <n v="1789.8"/>
    <n v="6.9000000000000006E-2"/>
    <n v="63.09"/>
    <x v="1"/>
    <n v="3"/>
    <b v="1"/>
    <s v="Returned"/>
    <x v="0"/>
    <x v="3"/>
    <n v="10"/>
    <x v="3"/>
    <x v="36"/>
    <s v="Unknown"/>
    <x v="0"/>
    <x v="0"/>
    <n v="1"/>
    <n v="1"/>
    <n v="0"/>
    <n v="1"/>
  </r>
  <r>
    <s v="ORD-01605"/>
    <d v="2021-12-16T00:00:00"/>
    <d v="2021-12-16T00:00:00"/>
    <s v="CUST74310"/>
    <s v="Rohan Bhat"/>
    <n v="29"/>
    <n v="29"/>
    <s v="Female"/>
    <s v="Female"/>
    <s v="West"/>
    <s v="Surat"/>
    <x v="6"/>
    <x v="37"/>
    <n v="1"/>
    <n v="1"/>
    <n v="3977.51"/>
    <n v="0.3"/>
    <n v="1958.29"/>
    <n v="447.76"/>
    <n v="0.22900000000000001"/>
    <n v="61.65"/>
    <x v="3"/>
    <n v="1"/>
    <b v="0"/>
    <s v="Delivered"/>
    <x v="1"/>
    <x v="9"/>
    <n v="9"/>
    <x v="3"/>
    <x v="36"/>
    <s v="26-35"/>
    <x v="0"/>
    <x v="0"/>
    <n v="0"/>
    <n v="1"/>
    <n v="0"/>
    <n v="1"/>
  </r>
  <r>
    <s v="ORD-01604"/>
    <d v="2021-12-16T00:00:00"/>
    <d v="2021-12-16T00:00:00"/>
    <s v="CUST18532"/>
    <s v="Deepa Kumar"/>
    <n v="33"/>
    <n v="33"/>
    <s v="Other"/>
    <s v="Other"/>
    <s v="South"/>
    <s v="Kochi"/>
    <x v="6"/>
    <x v="21"/>
    <n v="6"/>
    <n v="6"/>
    <n v="2208.63"/>
    <n v="0.22"/>
    <n v="8220.7099999999991"/>
    <n v="2656.63"/>
    <n v="0.32300000000000001"/>
    <n v="50.49"/>
    <x v="2"/>
    <m/>
    <b v="0"/>
    <s v="Delivered"/>
    <x v="1"/>
    <x v="2"/>
    <n v="1"/>
    <x v="3"/>
    <x v="36"/>
    <s v="26-35"/>
    <x v="0"/>
    <x v="0"/>
    <n v="0"/>
    <n v="1"/>
    <n v="0"/>
    <n v="1"/>
  </r>
  <r>
    <s v="ORD-01602"/>
    <d v="2021-12-15T00:00:00"/>
    <d v="2021-12-15T00:00:00"/>
    <s v="CUST98061"/>
    <s v="Amit Verma"/>
    <n v="41"/>
    <n v="41"/>
    <s v="Other"/>
    <s v="Other"/>
    <s v="East"/>
    <s v="Guwahati"/>
    <x v="3"/>
    <x v="33"/>
    <n v="5"/>
    <n v="5"/>
    <n v="273.75"/>
    <n v="0.05"/>
    <n v="1113.01"/>
    <n v="84.56"/>
    <n v="7.5999999999999998E-2"/>
    <n v="81.92"/>
    <x v="5"/>
    <n v="1"/>
    <b v="0"/>
    <s v="Delivered"/>
    <x v="1"/>
    <x v="1"/>
    <n v="5"/>
    <x v="3"/>
    <x v="36"/>
    <s v="36-45"/>
    <x v="2"/>
    <x v="0"/>
    <n v="0"/>
    <n v="1"/>
    <n v="0"/>
    <n v="1"/>
  </r>
  <r>
    <s v="ORD-01601"/>
    <d v="2021-12-15T00:00:00"/>
    <d v="2021-12-15T00:00:00"/>
    <s v="CUST25228"/>
    <s v="Meera Kumar"/>
    <n v="45"/>
    <n v="45"/>
    <s v="Female"/>
    <s v="Female"/>
    <s v="Central"/>
    <s v="Raipur"/>
    <x v="0"/>
    <x v="15"/>
    <n v="8"/>
    <n v="8"/>
    <n v="1478.6"/>
    <n v="7.0000000000000007E-2"/>
    <n v="8581.43"/>
    <n v="3617.51"/>
    <n v="0.42199999999999999"/>
    <n v="72.319999999999993"/>
    <x v="3"/>
    <n v="2"/>
    <b v="0"/>
    <s v="Delivered"/>
    <x v="1"/>
    <x v="5"/>
    <n v="8"/>
    <x v="3"/>
    <x v="36"/>
    <s v="36-45"/>
    <x v="2"/>
    <x v="0"/>
    <n v="0"/>
    <n v="1"/>
    <n v="0"/>
    <n v="1"/>
  </r>
  <r>
    <s v="ORD-01603"/>
    <d v="2021-12-15T00:00:00"/>
    <d v="2021-12-15T00:00:00"/>
    <s v="CUST45758"/>
    <s v="Sanjay Nair"/>
    <n v="25"/>
    <n v="25"/>
    <s v="Other"/>
    <s v="Other"/>
    <s v="West"/>
    <s v="Pune"/>
    <x v="0"/>
    <x v="16"/>
    <n v="4"/>
    <n v="4"/>
    <n v="2108.75"/>
    <n v="0.32"/>
    <n v="4272.12"/>
    <n v="1577.65"/>
    <n v="0.36899999999999999"/>
    <n v="74.62"/>
    <x v="0"/>
    <n v="2"/>
    <b v="0"/>
    <s v="Delivered"/>
    <x v="1"/>
    <x v="6"/>
    <n v="6"/>
    <x v="3"/>
    <x v="36"/>
    <s v="18-25"/>
    <x v="1"/>
    <x v="0"/>
    <n v="0"/>
    <n v="1"/>
    <n v="0"/>
    <n v="1"/>
  </r>
  <r>
    <s v="ORD-01596"/>
    <d v="2021-12-14T00:00:00"/>
    <d v="2021-12-14T00:00:00"/>
    <s v="CUST72370"/>
    <s v="Priya Verma"/>
    <n v="34"/>
    <n v="34"/>
    <s v="Other"/>
    <s v="Other"/>
    <s v="North"/>
    <s v="Delhi"/>
    <x v="5"/>
    <x v="18"/>
    <n v="2"/>
    <n v="2"/>
    <n v="4486.05"/>
    <m/>
    <n v="5037.7700000000004"/>
    <n v="1061.82"/>
    <n v="0.21099999999999999"/>
    <n v="70.400000000000006"/>
    <x v="3"/>
    <n v="4"/>
    <b v="0"/>
    <s v="Delivered"/>
    <x v="1"/>
    <x v="7"/>
    <m/>
    <x v="3"/>
    <x v="36"/>
    <s v="26-35"/>
    <x v="5"/>
    <x v="0"/>
    <n v="0"/>
    <n v="1"/>
    <n v="0"/>
    <n v="1"/>
  </r>
  <r>
    <s v="ORD-01597"/>
    <d v="2021-12-14T00:00:00"/>
    <d v="2021-12-14T00:00:00"/>
    <s v="CUST58607"/>
    <s v="Kavya Kumar"/>
    <n v="25"/>
    <n v="25"/>
    <s v="Male"/>
    <s v="Male"/>
    <s v="Central"/>
    <s v="Indore"/>
    <x v="0"/>
    <x v="0"/>
    <n v="1"/>
    <n v="1"/>
    <n v="2412.42"/>
    <n v="0.02"/>
    <n v="1867.03"/>
    <n v="770.96"/>
    <n v="0.41299999999999998"/>
    <n v="51.08"/>
    <x v="1"/>
    <n v="1"/>
    <b v="0"/>
    <s v="Delivered"/>
    <x v="1"/>
    <x v="3"/>
    <n v="10"/>
    <x v="3"/>
    <x v="36"/>
    <s v="18-25"/>
    <x v="2"/>
    <x v="0"/>
    <n v="0"/>
    <n v="1"/>
    <n v="0"/>
    <n v="1"/>
  </r>
  <r>
    <s v="ORD-01600"/>
    <d v="2021-12-14T00:00:00"/>
    <d v="2021-12-14T00:00:00"/>
    <s v="CUST62870"/>
    <s v="Nisha Sharma"/>
    <n v="26"/>
    <n v="26"/>
    <s v="Other"/>
    <s v="Other"/>
    <s v="Central"/>
    <s v="Indore"/>
    <x v="3"/>
    <x v="5"/>
    <n v="10"/>
    <n v="10"/>
    <n v="293.89"/>
    <n v="0.38"/>
    <n v="1212.94"/>
    <n v="128.26"/>
    <n v="0.106"/>
    <n v="43.01"/>
    <x v="4"/>
    <n v="1"/>
    <b v="0"/>
    <s v="Pending"/>
    <x v="2"/>
    <x v="6"/>
    <n v="6"/>
    <x v="3"/>
    <x v="36"/>
    <s v="26-35"/>
    <x v="1"/>
    <x v="0"/>
    <n v="0"/>
    <n v="0"/>
    <n v="0"/>
    <n v="1"/>
  </r>
  <r>
    <s v="ORD-01599"/>
    <d v="2021-12-14T00:00:00"/>
    <d v="2021-12-14T00:00:00"/>
    <s v="CUST93504"/>
    <s v="Rahul Kumar"/>
    <n v="40"/>
    <n v="40"/>
    <s v="Male"/>
    <s v="Male"/>
    <s v="West"/>
    <s v="Surat"/>
    <x v="3"/>
    <x v="5"/>
    <n v="1"/>
    <n v="1"/>
    <n v="324.69"/>
    <n v="0.21"/>
    <n v="195.27"/>
    <n v="15.34"/>
    <n v="7.9000000000000001E-2"/>
    <n v="67.290000000000006"/>
    <x v="3"/>
    <n v="4"/>
    <b v="1"/>
    <s v="Returned"/>
    <x v="0"/>
    <x v="6"/>
    <n v="6"/>
    <x v="3"/>
    <x v="36"/>
    <s v="36-45"/>
    <x v="0"/>
    <x v="0"/>
    <n v="1"/>
    <n v="1"/>
    <n v="0"/>
    <n v="1"/>
  </r>
  <r>
    <s v="ORD-01598"/>
    <d v="2021-12-14T00:00:00"/>
    <d v="2021-12-14T00:00:00"/>
    <s v="CUST10754"/>
    <s v="Priya Singh"/>
    <n v="48"/>
    <n v="48"/>
    <s v="Other"/>
    <s v="Other"/>
    <s v="North"/>
    <s v="Delhi"/>
    <x v="2"/>
    <x v="26"/>
    <n v="7"/>
    <n v="7"/>
    <n v="52086.42"/>
    <n v="0"/>
    <n v="273692"/>
    <n v="39729.58"/>
    <n v="0.14499999999999999"/>
    <n v="59.26"/>
    <x v="5"/>
    <n v="5"/>
    <b v="1"/>
    <s v="Returned"/>
    <x v="0"/>
    <x v="0"/>
    <n v="3"/>
    <x v="3"/>
    <x v="36"/>
    <s v="46-60"/>
    <x v="4"/>
    <x v="0"/>
    <n v="1"/>
    <n v="1"/>
    <n v="0"/>
    <n v="1"/>
  </r>
  <r>
    <s v="ORD-01595"/>
    <d v="2021-12-13T00:00:00"/>
    <d v="2021-12-13T00:00:00"/>
    <s v="CUST89482"/>
    <s v="Nisha Chatterjee"/>
    <n v="38"/>
    <n v="38"/>
    <s v="Male"/>
    <s v="Male"/>
    <s v="South"/>
    <s v="Kochi"/>
    <x v="4"/>
    <x v="27"/>
    <n v="7"/>
    <n v="7"/>
    <n v="233.11"/>
    <n v="0.36"/>
    <n v="762.89"/>
    <n v="271.36"/>
    <n v="0.35599999999999998"/>
    <n v="71.2"/>
    <x v="3"/>
    <m/>
    <b v="0"/>
    <s v="Delivered"/>
    <x v="1"/>
    <x v="10"/>
    <n v="2"/>
    <x v="3"/>
    <x v="36"/>
    <s v="36-45"/>
    <x v="1"/>
    <x v="0"/>
    <n v="0"/>
    <n v="1"/>
    <n v="0"/>
    <n v="1"/>
  </r>
  <r>
    <s v="ORD-01594"/>
    <d v="2021-12-13T00:00:00"/>
    <d v="2021-12-13T00:00:00"/>
    <s v="CUST74210"/>
    <s v="Ananya Iyer"/>
    <n v="49"/>
    <n v="49"/>
    <s v="F"/>
    <s v="Female"/>
    <s v="East"/>
    <s v="Bhubaneswar"/>
    <x v="6"/>
    <x v="35"/>
    <n v="1"/>
    <n v="1"/>
    <n v="3144.7"/>
    <n v="0.35"/>
    <n v="1412.65"/>
    <n v="506.25"/>
    <n v="0.35799999999999998"/>
    <n v="89.01"/>
    <x v="1"/>
    <n v="3"/>
    <b v="0"/>
    <s v="Shipped"/>
    <x v="4"/>
    <x v="1"/>
    <n v="5"/>
    <x v="3"/>
    <x v="36"/>
    <s v="46-60"/>
    <x v="1"/>
    <x v="0"/>
    <n v="0"/>
    <n v="0"/>
    <n v="0"/>
    <n v="1"/>
  </r>
  <r>
    <s v="ORD-01593"/>
    <d v="2021-12-12T00:00:00"/>
    <d v="2021-12-12T00:00:00"/>
    <s v="CUST14125"/>
    <s v="Sunita Singh"/>
    <n v="37"/>
    <n v="37"/>
    <s v="Female"/>
    <s v="Female"/>
    <s v="North"/>
    <s v="Amritsar"/>
    <x v="3"/>
    <x v="5"/>
    <n v="5"/>
    <n v="5"/>
    <n v="225.72"/>
    <n v="0.01"/>
    <n v="877.93"/>
    <n v="110.9"/>
    <n v="0.126"/>
    <n v="57.3"/>
    <x v="1"/>
    <n v="2"/>
    <b v="1"/>
    <s v="Returned"/>
    <x v="0"/>
    <x v="8"/>
    <n v="7"/>
    <x v="3"/>
    <x v="36"/>
    <s v="36-45"/>
    <x v="2"/>
    <x v="0"/>
    <n v="1"/>
    <n v="1"/>
    <n v="0"/>
    <n v="1"/>
  </r>
  <r>
    <s v="ORD-01591"/>
    <d v="2021-12-11T00:00:00"/>
    <d v="2021-12-11T00:00:00"/>
    <s v="CUST83440"/>
    <s v="Aditya Sharma"/>
    <n v="21"/>
    <n v="21"/>
    <s v="Female"/>
    <s v="Female"/>
    <s v="South"/>
    <s v="Bangalore"/>
    <x v="3"/>
    <x v="25"/>
    <n v="8"/>
    <n v="8"/>
    <n v="210.62"/>
    <n v="0.36"/>
    <n v="807.18"/>
    <n v="51.19"/>
    <n v="6.3E-2"/>
    <n v="62.4"/>
    <x v="4"/>
    <m/>
    <b v="0"/>
    <s v="Delivered"/>
    <x v="1"/>
    <x v="6"/>
    <n v="6"/>
    <x v="3"/>
    <x v="36"/>
    <s v="18-25"/>
    <x v="1"/>
    <x v="0"/>
    <n v="0"/>
    <n v="1"/>
    <n v="0"/>
    <n v="1"/>
  </r>
  <r>
    <s v="ORD-01592"/>
    <d v="2021-12-11T00:00:00"/>
    <d v="2021-12-11T00:00:00"/>
    <s v="CUST98096"/>
    <s v="Priya Mishra"/>
    <n v="25"/>
    <n v="25"/>
    <s v="Female"/>
    <s v="Female"/>
    <s v="Central"/>
    <s v="Raipur"/>
    <x v="6"/>
    <x v="23"/>
    <n v="5"/>
    <n v="5"/>
    <n v="3611.23"/>
    <n v="0.37"/>
    <n v="8343.34"/>
    <n v="2810.97"/>
    <n v="0.33700000000000002"/>
    <n v="31.7"/>
    <x v="5"/>
    <n v="3"/>
    <b v="1"/>
    <s v="Returned"/>
    <x v="0"/>
    <x v="1"/>
    <n v="5"/>
    <x v="3"/>
    <x v="36"/>
    <s v="18-25"/>
    <x v="1"/>
    <x v="0"/>
    <n v="1"/>
    <n v="1"/>
    <n v="0"/>
    <n v="1"/>
  </r>
  <r>
    <s v="ORD-01587"/>
    <d v="2021-12-10T00:00:00"/>
    <d v="2021-12-10T00:00:00"/>
    <s v="CUST32752"/>
    <s v="Karan Joshi"/>
    <n v="44"/>
    <n v="44"/>
    <s v="m"/>
    <s v="Male"/>
    <s v="North"/>
    <s v="Amritsar"/>
    <x v="2"/>
    <x v="26"/>
    <n v="5"/>
    <n v="5"/>
    <n v="11301.06"/>
    <n v="0.25"/>
    <n v="34158.03"/>
    <n v="4246.6000000000004"/>
    <n v="0.124"/>
    <n v="53.85"/>
    <x v="2"/>
    <n v="3"/>
    <b v="0"/>
    <s v="Pending"/>
    <x v="2"/>
    <x v="6"/>
    <n v="6"/>
    <x v="3"/>
    <x v="36"/>
    <s v="36-45"/>
    <x v="0"/>
    <x v="0"/>
    <n v="0"/>
    <n v="0"/>
    <n v="0"/>
    <n v="1"/>
  </r>
  <r>
    <s v="ORD-01588"/>
    <d v="2021-12-10T00:00:00"/>
    <d v="2021-12-10T00:00:00"/>
    <s v="CUST52878"/>
    <s v="Karan Das"/>
    <n v="25"/>
    <n v="25"/>
    <s v="Female"/>
    <s v="Female"/>
    <s v="East"/>
    <s v="Patna"/>
    <x v="1"/>
    <x v="28"/>
    <n v="1"/>
    <n v="1"/>
    <n v="22660.17"/>
    <n v="0.02"/>
    <n v="14757.73"/>
    <n v="4052.14"/>
    <n v="0.27500000000000002"/>
    <n v="91.15"/>
    <x v="1"/>
    <n v="4"/>
    <b v="0"/>
    <s v="Pending"/>
    <x v="2"/>
    <x v="3"/>
    <n v="10"/>
    <x v="3"/>
    <x v="36"/>
    <s v="18-25"/>
    <x v="2"/>
    <x v="0"/>
    <n v="0"/>
    <n v="0"/>
    <n v="0"/>
    <n v="1"/>
  </r>
  <r>
    <s v="ORD-01590"/>
    <d v="2021-12-10T00:00:00"/>
    <d v="2021-12-10T00:00:00"/>
    <s v="CUST86639"/>
    <s v="Sanjay Bose"/>
    <n v="32"/>
    <n v="32"/>
    <s v="Male"/>
    <s v="Male"/>
    <s v="West"/>
    <s v="Mumbai"/>
    <x v="0"/>
    <x v="0"/>
    <n v="7"/>
    <n v="7"/>
    <n v="1768.37"/>
    <n v="0.03"/>
    <n v="7423.51"/>
    <n v="3260.02"/>
    <n v="0.439"/>
    <n v="49.67"/>
    <x v="0"/>
    <n v="2"/>
    <b v="1"/>
    <s v="Returned"/>
    <x v="0"/>
    <x v="10"/>
    <n v="2"/>
    <x v="3"/>
    <x v="36"/>
    <s v="26-35"/>
    <x v="2"/>
    <x v="0"/>
    <n v="1"/>
    <n v="1"/>
    <n v="0"/>
    <n v="1"/>
  </r>
  <r>
    <s v="ORD-01586"/>
    <d v="2021-12-10T00:00:00"/>
    <d v="2021-12-10T00:00:00"/>
    <s v="CUST03363"/>
    <s v="Ananya Das"/>
    <n v="32"/>
    <n v="32"/>
    <s v="Other"/>
    <s v="Other"/>
    <s v="North"/>
    <s v="Chandigarh"/>
    <x v="5"/>
    <x v="12"/>
    <n v="8"/>
    <n v="8"/>
    <n v="8526.34"/>
    <n v="0.2"/>
    <n v="43308.39"/>
    <n v="15373.18"/>
    <n v="0.35499999999999998"/>
    <n v="43.24"/>
    <x v="3"/>
    <n v="1"/>
    <b v="0"/>
    <s v="Cancelled"/>
    <x v="3"/>
    <x v="4"/>
    <n v="4"/>
    <x v="3"/>
    <x v="36"/>
    <s v="26-35"/>
    <x v="3"/>
    <x v="0"/>
    <n v="0"/>
    <n v="0"/>
    <n v="1"/>
    <n v="1"/>
  </r>
  <r>
    <s v="ORD-01589"/>
    <d v="2021-12-10T00:00:00"/>
    <d v="2021-12-10T00:00:00"/>
    <s v="CUST24981"/>
    <s v="Rohan Mehta"/>
    <n v="29"/>
    <n v="29"/>
    <s v="Female"/>
    <s v="Female"/>
    <s v="East"/>
    <s v="Patna"/>
    <x v="5"/>
    <x v="18"/>
    <n v="8"/>
    <n v="8"/>
    <n v="14455.23"/>
    <n v="7.0000000000000007E-2"/>
    <n v="81451.899999999994"/>
    <n v="14095.31"/>
    <n v="0.17299999999999999"/>
    <n v="69.38"/>
    <x v="2"/>
    <n v="1"/>
    <b v="0"/>
    <s v="Delivered"/>
    <x v="1"/>
    <x v="2"/>
    <n v="1"/>
    <x v="3"/>
    <x v="36"/>
    <s v="26-35"/>
    <x v="2"/>
    <x v="0"/>
    <n v="0"/>
    <n v="1"/>
    <n v="0"/>
    <n v="1"/>
  </r>
  <r>
    <s v="ORD-01584"/>
    <d v="2021-12-09T00:00:00"/>
    <d v="2021-12-09T00:00:00"/>
    <s v="CUST51398"/>
    <s v="Karan Bose"/>
    <n v="36"/>
    <n v="36"/>
    <s v="F"/>
    <s v="Female"/>
    <s v="North"/>
    <s v="Delhi"/>
    <x v="4"/>
    <x v="27"/>
    <n v="3"/>
    <n v="3"/>
    <n v="586.88"/>
    <n v="0.33"/>
    <n v="916.67"/>
    <n v="373.51"/>
    <n v="0.40699999999999997"/>
    <n v="36.450000000000003"/>
    <x v="0"/>
    <n v="4"/>
    <b v="0"/>
    <s v="Delivered"/>
    <x v="1"/>
    <x v="2"/>
    <n v="1"/>
    <x v="3"/>
    <x v="36"/>
    <s v="36-45"/>
    <x v="1"/>
    <x v="0"/>
    <n v="0"/>
    <n v="1"/>
    <n v="0"/>
    <n v="1"/>
  </r>
  <r>
    <s v="ORD-01585"/>
    <d v="2021-12-09T00:00:00"/>
    <d v="2021-12-09T00:00:00"/>
    <s v="CUST80517"/>
    <s v="Meera Pillai"/>
    <n v="25"/>
    <n v="25"/>
    <s v="Female"/>
    <s v="Female"/>
    <s v="East"/>
    <s v="Patna"/>
    <x v="5"/>
    <x v="41"/>
    <n v="6"/>
    <n v="6"/>
    <n v="12768.97"/>
    <n v="0.03"/>
    <n v="54563.15"/>
    <n v="14418.02"/>
    <n v="0.26400000000000001"/>
    <n v="94.15"/>
    <x v="5"/>
    <n v="5"/>
    <b v="0"/>
    <s v="Delivered"/>
    <x v="1"/>
    <x v="10"/>
    <n v="2"/>
    <x v="3"/>
    <x v="36"/>
    <s v="18-25"/>
    <x v="2"/>
    <x v="0"/>
    <n v="0"/>
    <n v="1"/>
    <n v="0"/>
    <n v="1"/>
  </r>
  <r>
    <s v="ORD-01583"/>
    <s v="December 09, 2021"/>
    <d v="2021-12-09T00:00:00"/>
    <s v="CUST77780"/>
    <s v="Shreya Sharma"/>
    <m/>
    <m/>
    <s v="Other"/>
    <s v="Other"/>
    <s v="North"/>
    <s v="Ludhiana"/>
    <x v="1"/>
    <x v="20"/>
    <n v="2"/>
    <n v="2"/>
    <n v="33979.17"/>
    <n v="0.09"/>
    <n v="49388.95"/>
    <n v="18574.16"/>
    <n v="0.376"/>
    <n v="35.89"/>
    <x v="2"/>
    <n v="4"/>
    <b v="1"/>
    <s v="Returned"/>
    <x v="0"/>
    <x v="4"/>
    <n v="4"/>
    <x v="3"/>
    <x v="36"/>
    <s v="Unknown"/>
    <x v="2"/>
    <x v="0"/>
    <n v="1"/>
    <n v="1"/>
    <n v="0"/>
    <n v="1"/>
  </r>
  <r>
    <s v="ORD-01582"/>
    <d v="2021-12-09T00:00:00"/>
    <d v="2021-12-09T00:00:00"/>
    <s v="CUST72045"/>
    <s v="Rahul Mehta"/>
    <n v="51"/>
    <n v="51"/>
    <s v="Other"/>
    <s v="Other"/>
    <s v="South"/>
    <s v="Hyderabad"/>
    <x v="4"/>
    <x v="7"/>
    <n v="8"/>
    <n v="8"/>
    <n v="1131.49"/>
    <n v="0.18"/>
    <n v="4640.1000000000004"/>
    <n v="1566.98"/>
    <n v="0.33800000000000002"/>
    <n v="88.17"/>
    <x v="5"/>
    <n v="5"/>
    <b v="0"/>
    <s v="Delivered"/>
    <x v="1"/>
    <x v="4"/>
    <n v="4"/>
    <x v="3"/>
    <x v="36"/>
    <s v="46-60"/>
    <x v="3"/>
    <x v="0"/>
    <n v="0"/>
    <n v="1"/>
    <n v="0"/>
    <n v="1"/>
  </r>
  <r>
    <s v="ORD-01581"/>
    <d v="2021-12-08T00:00:00"/>
    <d v="2021-12-08T00:00:00"/>
    <s v="CUST13351"/>
    <s v="Meera Patel"/>
    <n v="37"/>
    <n v="37"/>
    <s v="Female"/>
    <s v="Female"/>
    <s v="West"/>
    <s v="Mumbai"/>
    <x v="4"/>
    <x v="7"/>
    <n v="7"/>
    <n v="7"/>
    <n v="762.53"/>
    <n v="0.39"/>
    <n v="2355.0100000000002"/>
    <n v="1196.24"/>
    <n v="0.50800000000000001"/>
    <n v="65.27"/>
    <x v="0"/>
    <n v="4"/>
    <b v="0"/>
    <s v="Cancelled"/>
    <x v="3"/>
    <x v="1"/>
    <n v="5"/>
    <x v="3"/>
    <x v="36"/>
    <s v="36-45"/>
    <x v="1"/>
    <x v="0"/>
    <n v="0"/>
    <n v="0"/>
    <n v="1"/>
    <n v="1"/>
  </r>
  <r>
    <s v="ORD-01580"/>
    <d v="2021-12-07T00:00:00"/>
    <d v="2021-12-07T00:00:00"/>
    <s v="CUST43143"/>
    <s v="Sanjay Bose"/>
    <n v="46"/>
    <n v="46"/>
    <s v="Female"/>
    <s v="Female"/>
    <s v="South"/>
    <s v="Kochi"/>
    <x v="5"/>
    <x v="10"/>
    <n v="3"/>
    <n v="3"/>
    <n v="11079.73"/>
    <n v="0.28000000000000003"/>
    <n v="19386.16"/>
    <n v="3946.3"/>
    <n v="0.20399999999999999"/>
    <n v="44.65"/>
    <x v="5"/>
    <n v="1"/>
    <b v="0"/>
    <s v="Delivered"/>
    <x v="1"/>
    <x v="1"/>
    <n v="5"/>
    <x v="3"/>
    <x v="36"/>
    <s v="46-60"/>
    <x v="0"/>
    <x v="0"/>
    <n v="0"/>
    <n v="1"/>
    <n v="0"/>
    <n v="1"/>
  </r>
  <r>
    <s v="ORD-01579"/>
    <d v="2021-12-05T00:00:00"/>
    <d v="2021-12-05T00:00:00"/>
    <s v="CUST34002"/>
    <s v="Shreya Das"/>
    <n v="12"/>
    <n v="12"/>
    <s v="Male"/>
    <s v="Male"/>
    <s v="South"/>
    <s v="Chennai"/>
    <x v="2"/>
    <x v="30"/>
    <n v="5"/>
    <n v="5"/>
    <n v="64878.879999999997"/>
    <n v="0.37"/>
    <n v="154831"/>
    <n v="19600.91"/>
    <n v="0.127"/>
    <n v="55.95"/>
    <x v="4"/>
    <n v="1"/>
    <b v="0"/>
    <s v="Delivered"/>
    <x v="1"/>
    <x v="5"/>
    <n v="8"/>
    <x v="3"/>
    <x v="36"/>
    <s v="&lt;18"/>
    <x v="1"/>
    <x v="0"/>
    <n v="0"/>
    <n v="1"/>
    <n v="0"/>
    <n v="1"/>
  </r>
  <r>
    <s v="ORD-01578"/>
    <d v="2021-12-05T00:00:00"/>
    <d v="2021-12-05T00:00:00"/>
    <s v="CUST75792"/>
    <s v="Karan Joshi"/>
    <n v="38"/>
    <n v="38"/>
    <s v="Other"/>
    <s v="Other"/>
    <s v="West"/>
    <s v="Surat"/>
    <x v="6"/>
    <x v="23"/>
    <n v="3"/>
    <n v="3"/>
    <n v="3600.05"/>
    <n v="0.1"/>
    <n v="7315.14"/>
    <n v="3342.94"/>
    <n v="0.45700000000000002"/>
    <n v="28.05"/>
    <x v="2"/>
    <n v="3"/>
    <b v="1"/>
    <s v="Returned"/>
    <x v="0"/>
    <x v="2"/>
    <n v="1"/>
    <x v="3"/>
    <x v="36"/>
    <s v="36-45"/>
    <x v="2"/>
    <x v="0"/>
    <n v="1"/>
    <n v="1"/>
    <n v="0"/>
    <n v="1"/>
  </r>
  <r>
    <s v="ORD-01577"/>
    <d v="2021-12-04T00:00:00"/>
    <d v="2021-12-04T00:00:00"/>
    <s v="CUST22334"/>
    <s v="Sanjay Kapoor"/>
    <n v="46"/>
    <n v="46"/>
    <s v="Other"/>
    <s v="Other"/>
    <s v="Central"/>
    <s v="Nagpur"/>
    <x v="0"/>
    <x v="15"/>
    <n v="8"/>
    <n v="8"/>
    <n v="2183.25"/>
    <n v="0.33"/>
    <n v="9813.33"/>
    <n v="3029.21"/>
    <n v="0.309"/>
    <n v="47.17"/>
    <x v="3"/>
    <n v="2"/>
    <b v="0"/>
    <s v="Delivered"/>
    <x v="1"/>
    <x v="1"/>
    <n v="5"/>
    <x v="3"/>
    <x v="36"/>
    <s v="46-60"/>
    <x v="1"/>
    <x v="0"/>
    <n v="0"/>
    <n v="1"/>
    <n v="0"/>
    <n v="1"/>
  </r>
  <r>
    <s v="ORD-01574"/>
    <d v="2021-12-04T00:00:00"/>
    <d v="2021-12-04T00:00:00"/>
    <s v="CUST51745"/>
    <s v="Sanjay Mishra"/>
    <m/>
    <m/>
    <s v="Other"/>
    <s v="Other"/>
    <s v="West"/>
    <s v="Surat"/>
    <x v="5"/>
    <x v="12"/>
    <n v="10"/>
    <n v="10"/>
    <n v="8246.76"/>
    <n v="0.28999999999999998"/>
    <n v="47232.4"/>
    <n v="10000.85"/>
    <n v="0.21199999999999999"/>
    <n v="76.69"/>
    <x v="4"/>
    <m/>
    <b v="0"/>
    <s v="Delivered"/>
    <x v="1"/>
    <x v="0"/>
    <n v="3"/>
    <x v="3"/>
    <x v="36"/>
    <s v="Unknown"/>
    <x v="0"/>
    <x v="0"/>
    <n v="0"/>
    <n v="1"/>
    <n v="0"/>
    <n v="1"/>
  </r>
  <r>
    <s v="ORD-01573"/>
    <d v="2021-12-04T00:00:00"/>
    <d v="2021-12-04T00:00:00"/>
    <s v="CUST89799"/>
    <s v="Priya Iyer"/>
    <n v="43"/>
    <n v="43"/>
    <s v="Male"/>
    <s v="Male"/>
    <s v="East"/>
    <s v="Guwahati"/>
    <x v="3"/>
    <x v="33"/>
    <n v="6"/>
    <n v="6"/>
    <n v="479.7"/>
    <n v="0.21"/>
    <n v="1769.61"/>
    <n v="138.58000000000001"/>
    <n v="7.8E-2"/>
    <n v="81.02"/>
    <x v="5"/>
    <n v="1"/>
    <b v="0"/>
    <s v="Delivered"/>
    <x v="1"/>
    <x v="4"/>
    <n v="4"/>
    <x v="3"/>
    <x v="36"/>
    <s v="36-45"/>
    <x v="0"/>
    <x v="0"/>
    <n v="0"/>
    <n v="1"/>
    <n v="0"/>
    <n v="1"/>
  </r>
  <r>
    <s v="ORD-01576"/>
    <d v="2021-12-04T00:00:00"/>
    <d v="2021-12-04T00:00:00"/>
    <s v="CUST61202"/>
    <s v="Nisha Pillai"/>
    <n v="26"/>
    <n v="26"/>
    <s v="Other"/>
    <s v="Other"/>
    <s v="South"/>
    <s v="Bangalore"/>
    <x v="5"/>
    <x v="12"/>
    <n v="7"/>
    <n v="7"/>
    <n v="8356.94"/>
    <n v="0.39"/>
    <n v="24580.36"/>
    <n v="5738.36"/>
    <n v="0.23300000000000001"/>
    <n v="56.15"/>
    <x v="4"/>
    <n v="5"/>
    <b v="0"/>
    <s v="Delivered"/>
    <x v="1"/>
    <x v="10"/>
    <n v="2"/>
    <x v="3"/>
    <x v="36"/>
    <s v="26-35"/>
    <x v="1"/>
    <x v="0"/>
    <n v="0"/>
    <n v="1"/>
    <n v="0"/>
    <n v="1"/>
  </r>
  <r>
    <s v="ORD-01575"/>
    <d v="2021-12-04T00:00:00"/>
    <d v="2021-12-04T00:00:00"/>
    <s v="CUST95435"/>
    <s v="Arjun Pillai"/>
    <n v="35"/>
    <n v="35"/>
    <s v="Female"/>
    <s v="Female"/>
    <s v="West"/>
    <s v="Surat"/>
    <x v="4"/>
    <x v="32"/>
    <n v="4"/>
    <n v="4"/>
    <n v="505.02"/>
    <n v="0.2"/>
    <n v="1347.72"/>
    <n v="718.98"/>
    <n v="0.53300000000000003"/>
    <n v="63.47"/>
    <x v="3"/>
    <n v="2"/>
    <b v="0"/>
    <s v="Delivered"/>
    <x v="1"/>
    <x v="8"/>
    <n v="7"/>
    <x v="3"/>
    <x v="36"/>
    <s v="26-35"/>
    <x v="3"/>
    <x v="0"/>
    <n v="0"/>
    <n v="1"/>
    <n v="0"/>
    <n v="1"/>
  </r>
  <r>
    <s v="ORD-01572"/>
    <d v="2021-12-03T00:00:00"/>
    <d v="2021-12-03T00:00:00"/>
    <s v="CUST23827"/>
    <s v="Amit Bose"/>
    <n v="24"/>
    <n v="24"/>
    <s v="Female"/>
    <s v="Female"/>
    <s v="Central"/>
    <s v="Raipur"/>
    <x v="6"/>
    <x v="21"/>
    <n v="7"/>
    <n v="7"/>
    <n v="2400.11"/>
    <n v="0.15"/>
    <n v="9585.11"/>
    <n v="3359.68"/>
    <n v="0.35099999999999998"/>
    <n v="55.43"/>
    <x v="3"/>
    <n v="2"/>
    <b v="0"/>
    <s v="Delivered"/>
    <x v="1"/>
    <x v="3"/>
    <n v="10"/>
    <x v="3"/>
    <x v="36"/>
    <s v="18-25"/>
    <x v="3"/>
    <x v="0"/>
    <n v="0"/>
    <n v="1"/>
    <n v="0"/>
    <n v="1"/>
  </r>
  <r>
    <s v="ORD-01571"/>
    <d v="2021-12-03T00:00:00"/>
    <d v="2021-12-03T00:00:00"/>
    <s v="CUST56653"/>
    <s v="Nisha Sharma"/>
    <n v="30"/>
    <n v="30"/>
    <s v="Male"/>
    <s v="Male"/>
    <s v="Central"/>
    <s v="Raipur"/>
    <x v="6"/>
    <x v="24"/>
    <n v="8"/>
    <n v="8"/>
    <n v="3931.3"/>
    <n v="0.21"/>
    <n v="17747.79"/>
    <n v="5566.53"/>
    <n v="0.314"/>
    <n v="73.66"/>
    <x v="3"/>
    <n v="3"/>
    <b v="1"/>
    <s v="Returned"/>
    <x v="0"/>
    <x v="7"/>
    <n v="-1"/>
    <x v="3"/>
    <x v="36"/>
    <s v="26-35"/>
    <x v="0"/>
    <x v="0"/>
    <n v="1"/>
    <n v="1"/>
    <n v="0"/>
    <n v="1"/>
  </r>
  <r>
    <s v="ORD-01570"/>
    <d v="2021-12-03T00:00:00"/>
    <d v="2021-12-03T00:00:00"/>
    <s v="CUST84183"/>
    <s v="Amit Shah"/>
    <n v="21"/>
    <n v="21"/>
    <s v="Male"/>
    <s v="Male"/>
    <s v="North"/>
    <s v="Amritsar"/>
    <x v="2"/>
    <x v="11"/>
    <n v="9"/>
    <n v="9"/>
    <n v="53847.63"/>
    <n v="0.31"/>
    <n v="246850.13"/>
    <n v="37649.519999999997"/>
    <n v="0.153"/>
    <n v="59.17"/>
    <x v="3"/>
    <n v="4"/>
    <b v="0"/>
    <s v="Delivered"/>
    <x v="1"/>
    <x v="10"/>
    <n v="2"/>
    <x v="3"/>
    <x v="36"/>
    <s v="18-25"/>
    <x v="1"/>
    <x v="0"/>
    <n v="0"/>
    <n v="1"/>
    <n v="0"/>
    <n v="1"/>
  </r>
  <r>
    <s v="ORD-01568"/>
    <d v="2021-12-02T00:00:00"/>
    <d v="2021-12-02T00:00:00"/>
    <s v="CUST42665"/>
    <s v="Shreya Chatterjee"/>
    <n v="24"/>
    <n v="24"/>
    <s v="Male"/>
    <s v="Male"/>
    <s v="South"/>
    <s v="Kochi"/>
    <x v="3"/>
    <x v="25"/>
    <n v="1"/>
    <n v="1"/>
    <n v="359.04"/>
    <n v="0.01"/>
    <n v="276.45999999999998"/>
    <n v="18.11"/>
    <n v="6.6000000000000003E-2"/>
    <n v="72.66"/>
    <x v="1"/>
    <m/>
    <b v="0"/>
    <s v="Delivered"/>
    <x v="1"/>
    <x v="3"/>
    <n v="10"/>
    <x v="3"/>
    <x v="36"/>
    <s v="18-25"/>
    <x v="2"/>
    <x v="0"/>
    <n v="0"/>
    <n v="1"/>
    <n v="0"/>
    <n v="1"/>
  </r>
  <r>
    <s v="ORD-01569"/>
    <d v="2021-12-02T00:00:00"/>
    <d v="2021-12-02T00:00:00"/>
    <s v="CUST66237"/>
    <s v="Ananya Kumar"/>
    <n v="30"/>
    <n v="30"/>
    <s v="Male"/>
    <s v="Male"/>
    <s v="South"/>
    <s v="Kochi"/>
    <x v="3"/>
    <x v="33"/>
    <n v="2"/>
    <n v="2"/>
    <n v="117.65"/>
    <m/>
    <n v="182.73"/>
    <n v="14.01"/>
    <n v="7.6999999999999999E-2"/>
    <n v="71.510000000000005"/>
    <x v="4"/>
    <n v="4"/>
    <b v="0"/>
    <s v="Delivered"/>
    <x v="1"/>
    <x v="4"/>
    <n v="4"/>
    <x v="3"/>
    <x v="36"/>
    <s v="26-35"/>
    <x v="5"/>
    <x v="0"/>
    <n v="0"/>
    <n v="1"/>
    <n v="0"/>
    <n v="1"/>
  </r>
  <r>
    <s v="ORD-01566"/>
    <d v="2021-12-01T00:00:00"/>
    <d v="2021-12-01T00:00:00"/>
    <s v="CUST20422"/>
    <s v="Karan Shah"/>
    <n v="13"/>
    <n v="13"/>
    <s v="Female"/>
    <s v="Female"/>
    <s v="North"/>
    <s v="Delhi"/>
    <x v="4"/>
    <x v="29"/>
    <n v="3"/>
    <n v="3"/>
    <n v="675.22"/>
    <n v="0.25"/>
    <n v="973.92"/>
    <n v="371.91"/>
    <n v="0.38200000000000001"/>
    <n v="21.24"/>
    <x v="0"/>
    <n v="5"/>
    <b v="0"/>
    <s v="Delivered"/>
    <x v="1"/>
    <x v="5"/>
    <n v="8"/>
    <x v="3"/>
    <x v="36"/>
    <s v="&lt;18"/>
    <x v="0"/>
    <x v="0"/>
    <n v="0"/>
    <n v="1"/>
    <n v="0"/>
    <n v="1"/>
  </r>
  <r>
    <s v="ORD-01567"/>
    <d v="2021-12-01T00:00:00"/>
    <d v="2021-12-01T00:00:00"/>
    <s v="CUST20735"/>
    <s v="Aditya Sharma"/>
    <n v="52"/>
    <n v="52"/>
    <s v="Other"/>
    <s v="Other"/>
    <s v="North"/>
    <s v="Ludhiana"/>
    <x v="0"/>
    <x v="19"/>
    <n v="7"/>
    <n v="7"/>
    <n v="1393.32"/>
    <m/>
    <n v="6778.86"/>
    <n v="3453.91"/>
    <n v="0.51"/>
    <n v="40.11"/>
    <x v="3"/>
    <n v="1"/>
    <b v="0"/>
    <s v="Delivered"/>
    <x v="1"/>
    <x v="8"/>
    <n v="7"/>
    <x v="3"/>
    <x v="36"/>
    <s v="46-60"/>
    <x v="5"/>
    <x v="0"/>
    <n v="0"/>
    <n v="1"/>
    <n v="0"/>
    <n v="1"/>
  </r>
  <r>
    <s v="ORD-01563"/>
    <d v="2021-11-30T00:00:00"/>
    <d v="2021-11-30T00:00:00"/>
    <s v="CUST36817"/>
    <s v="Meera Iyer"/>
    <n v="41"/>
    <n v="41"/>
    <s v="Other"/>
    <s v="Other"/>
    <s v="East"/>
    <s v="Guwahati"/>
    <x v="4"/>
    <x v="27"/>
    <n v="9"/>
    <n v="9"/>
    <n v="433.76"/>
    <n v="0.33"/>
    <n v="1929.18"/>
    <n v="781.78"/>
    <n v="0.40500000000000003"/>
    <n v="97.16"/>
    <x v="0"/>
    <n v="4"/>
    <b v="0"/>
    <s v="Cancelled"/>
    <x v="3"/>
    <x v="10"/>
    <n v="2"/>
    <x v="3"/>
    <x v="37"/>
    <s v="36-45"/>
    <x v="1"/>
    <x v="0"/>
    <n v="0"/>
    <n v="0"/>
    <n v="1"/>
    <n v="1"/>
  </r>
  <r>
    <s v="ORD-01562"/>
    <d v="2021-11-30T00:00:00"/>
    <d v="2021-11-30T00:00:00"/>
    <s v="CUST52989"/>
    <s v="Meera Bose"/>
    <n v="37"/>
    <n v="37"/>
    <s v="Female"/>
    <s v="Female"/>
    <s v="Central"/>
    <s v="Nagpur"/>
    <x v="3"/>
    <x v="33"/>
    <n v="10"/>
    <n v="10"/>
    <n v="114.63"/>
    <n v="0.27"/>
    <n v="544.49"/>
    <n v="42.94"/>
    <n v="7.9000000000000001E-2"/>
    <n v="49.31"/>
    <x v="0"/>
    <n v="4"/>
    <b v="0"/>
    <s v="Delivered"/>
    <x v="1"/>
    <x v="5"/>
    <n v="8"/>
    <x v="3"/>
    <x v="37"/>
    <s v="36-45"/>
    <x v="0"/>
    <x v="0"/>
    <n v="0"/>
    <n v="1"/>
    <n v="0"/>
    <n v="1"/>
  </r>
  <r>
    <s v="ORD-01559"/>
    <d v="2021-11-30T00:00:00"/>
    <d v="2021-11-30T00:00:00"/>
    <s v="CUST73879"/>
    <s v="Aarav Sharma"/>
    <m/>
    <m/>
    <s v="Male"/>
    <s v="Male"/>
    <s v="East"/>
    <s v="Bhubaneswar"/>
    <x v="3"/>
    <x v="31"/>
    <n v="4"/>
    <n v="4"/>
    <n v="455.14"/>
    <n v="0.1"/>
    <n v="1283.42"/>
    <n v="107.49"/>
    <n v="8.4000000000000005E-2"/>
    <n v="90.27"/>
    <x v="0"/>
    <n v="4"/>
    <b v="1"/>
    <s v="Returned"/>
    <x v="0"/>
    <x v="3"/>
    <n v="10"/>
    <x v="3"/>
    <x v="37"/>
    <s v="Unknown"/>
    <x v="2"/>
    <x v="0"/>
    <n v="1"/>
    <n v="1"/>
    <n v="0"/>
    <n v="1"/>
  </r>
  <r>
    <s v="ORD-01561"/>
    <d v="2021-11-30T00:00:00"/>
    <d v="2021-11-30T00:00:00"/>
    <s v="CUST70340"/>
    <s v="Rohan Patel"/>
    <n v="25"/>
    <n v="25"/>
    <s v="Male"/>
    <s v="Male"/>
    <s v="North"/>
    <s v="Amritsar"/>
    <x v="2"/>
    <x v="30"/>
    <n v="2"/>
    <n v="2"/>
    <n v="62340.2"/>
    <n v="0.11"/>
    <n v="85395.8"/>
    <n v="8409.34"/>
    <n v="9.8000000000000004E-2"/>
    <n v="66.81"/>
    <x v="3"/>
    <n v="4"/>
    <b v="0"/>
    <s v="Delivered"/>
    <x v="1"/>
    <x v="6"/>
    <n v="6"/>
    <x v="3"/>
    <x v="37"/>
    <s v="18-25"/>
    <x v="3"/>
    <x v="0"/>
    <n v="0"/>
    <n v="1"/>
    <n v="0"/>
    <n v="1"/>
  </r>
  <r>
    <s v="ORD-01564"/>
    <d v="2021-11-30T00:00:00"/>
    <d v="2021-11-30T00:00:00"/>
    <s v="CUST24016"/>
    <s v="Kavya Patel"/>
    <n v="64"/>
    <n v="64"/>
    <s v="Male"/>
    <s v="Male"/>
    <s v="North"/>
    <s v="Chandigarh"/>
    <x v="4"/>
    <x v="32"/>
    <n v="5"/>
    <n v="5"/>
    <n v="625.59"/>
    <n v="0.02"/>
    <n v="2682.13"/>
    <n v="910.71"/>
    <n v="0.34"/>
    <n v="43.73"/>
    <x v="3"/>
    <n v="5"/>
    <b v="0"/>
    <s v="Delivered"/>
    <x v="1"/>
    <x v="8"/>
    <n v="7"/>
    <x v="3"/>
    <x v="37"/>
    <s v="60+"/>
    <x v="2"/>
    <x v="0"/>
    <n v="0"/>
    <n v="1"/>
    <n v="0"/>
    <n v="1"/>
  </r>
  <r>
    <s v="ORD-01565"/>
    <d v="2021-11-30T00:00:00"/>
    <d v="2021-11-30T00:00:00"/>
    <s v="CUST50049"/>
    <s v="Meera Nair"/>
    <n v="28"/>
    <n v="28"/>
    <s v="Other"/>
    <s v="Other"/>
    <s v="West"/>
    <s v="Surat"/>
    <x v="6"/>
    <x v="24"/>
    <n v="6"/>
    <n v="6"/>
    <n v="3969.96"/>
    <n v="0.03"/>
    <n v="17673.419999999998"/>
    <n v="4862.5"/>
    <n v="0.27500000000000002"/>
    <n v="49.67"/>
    <x v="0"/>
    <n v="2"/>
    <b v="0"/>
    <s v="Shipped"/>
    <x v="4"/>
    <x v="10"/>
    <n v="2"/>
    <x v="3"/>
    <x v="37"/>
    <s v="26-35"/>
    <x v="2"/>
    <x v="0"/>
    <n v="0"/>
    <n v="0"/>
    <n v="0"/>
    <n v="1"/>
  </r>
  <r>
    <s v="ORD-01560"/>
    <d v="2021-11-30T00:00:00"/>
    <d v="2021-11-30T00:00:00"/>
    <s v="CUST99753"/>
    <s v="Sunita Singh"/>
    <n v="58"/>
    <n v="58"/>
    <s v="Female"/>
    <s v="Female"/>
    <s v="West"/>
    <s v="Pune"/>
    <x v="5"/>
    <x v="22"/>
    <n v="10"/>
    <n v="10"/>
    <n v="12971.47"/>
    <n v="0.35"/>
    <n v="65353.81"/>
    <n v="15914.47"/>
    <n v="0.24399999999999999"/>
    <n v="51.11"/>
    <x v="2"/>
    <n v="3"/>
    <b v="0"/>
    <s v="Delivered"/>
    <x v="1"/>
    <x v="8"/>
    <n v="7"/>
    <x v="3"/>
    <x v="37"/>
    <s v="46-60"/>
    <x v="1"/>
    <x v="0"/>
    <n v="0"/>
    <n v="1"/>
    <n v="0"/>
    <n v="1"/>
  </r>
  <r>
    <s v="ORD-01557"/>
    <d v="2021-11-29T00:00:00"/>
    <d v="2021-11-29T00:00:00"/>
    <s v="CUST23869"/>
    <s v="Amit Reddy"/>
    <n v="54"/>
    <n v="54"/>
    <s v="Other"/>
    <s v="Other"/>
    <s v="South"/>
    <s v="Bangalore"/>
    <x v="4"/>
    <x v="8"/>
    <n v="3"/>
    <n v="3"/>
    <n v="789.1"/>
    <n v="0.18"/>
    <n v="1449.86"/>
    <n v="562.04"/>
    <n v="0.38800000000000001"/>
    <n v="72.430000000000007"/>
    <x v="3"/>
    <n v="3"/>
    <b v="0"/>
    <s v="Cancelled"/>
    <x v="3"/>
    <x v="10"/>
    <n v="2"/>
    <x v="3"/>
    <x v="37"/>
    <s v="46-60"/>
    <x v="3"/>
    <x v="0"/>
    <n v="0"/>
    <n v="0"/>
    <n v="1"/>
    <n v="1"/>
  </r>
  <r>
    <s v="ORD-01556"/>
    <d v="2021-11-29T00:00:00"/>
    <d v="2021-11-29T00:00:00"/>
    <s v="CUST84287"/>
    <s v="Rohan Gupta"/>
    <n v="46"/>
    <n v="46"/>
    <s v="Other"/>
    <s v="Other"/>
    <s v="West"/>
    <s v="Ahmedabad"/>
    <x v="4"/>
    <x v="29"/>
    <n v="2"/>
    <n v="2"/>
    <n v="756.72"/>
    <n v="0.33"/>
    <n v="749.27"/>
    <n v="238.75"/>
    <n v="0.31900000000000001"/>
    <n v="80.16"/>
    <x v="3"/>
    <n v="2"/>
    <b v="0"/>
    <s v="Delivered"/>
    <x v="1"/>
    <x v="10"/>
    <n v="2"/>
    <x v="3"/>
    <x v="37"/>
    <s v="46-60"/>
    <x v="1"/>
    <x v="0"/>
    <n v="0"/>
    <n v="1"/>
    <n v="0"/>
    <n v="1"/>
  </r>
  <r>
    <s v="ORD-01558"/>
    <d v="2021-11-29T00:00:00"/>
    <d v="2021-11-29T00:00:00"/>
    <s v="CUST50687"/>
    <s v="Rahul Nair"/>
    <n v="21"/>
    <n v="21"/>
    <s v="Female"/>
    <s v="Female"/>
    <s v="East"/>
    <s v="Patna"/>
    <x v="4"/>
    <x v="8"/>
    <n v="10"/>
    <n v="10"/>
    <n v="722.86"/>
    <n v="0.15"/>
    <n v="5123.0200000000004"/>
    <n v="2442.73"/>
    <n v="0.47699999999999998"/>
    <n v="55.76"/>
    <x v="3"/>
    <n v="1"/>
    <b v="0"/>
    <s v="Delivered"/>
    <x v="1"/>
    <x v="4"/>
    <n v="4"/>
    <x v="3"/>
    <x v="37"/>
    <s v="18-25"/>
    <x v="3"/>
    <x v="0"/>
    <n v="0"/>
    <n v="1"/>
    <n v="0"/>
    <n v="1"/>
  </r>
  <r>
    <s v="ORD-01552"/>
    <d v="2021-11-28T00:00:00"/>
    <d v="2021-11-28T00:00:00"/>
    <s v="CUST17708"/>
    <s v="Sunita Iyer"/>
    <n v="26"/>
    <n v="26"/>
    <s v="Female"/>
    <s v="Female"/>
    <s v="East"/>
    <s v="Patna"/>
    <x v="4"/>
    <x v="32"/>
    <n v="6"/>
    <n v="6"/>
    <n v="730.36"/>
    <n v="0.27"/>
    <n v="2369.15"/>
    <n v="1034.9100000000001"/>
    <n v="0.437"/>
    <n v="94.11"/>
    <x v="1"/>
    <n v="3"/>
    <b v="0"/>
    <s v="Delivered"/>
    <x v="1"/>
    <x v="5"/>
    <n v="8"/>
    <x v="3"/>
    <x v="37"/>
    <s v="26-35"/>
    <x v="0"/>
    <x v="0"/>
    <n v="0"/>
    <n v="1"/>
    <n v="0"/>
    <n v="1"/>
  </r>
  <r>
    <s v="ORD-01553"/>
    <d v="2021-11-28T00:00:00"/>
    <d v="2021-11-28T00:00:00"/>
    <s v="CUST29230"/>
    <s v="Shreya Das"/>
    <n v="23"/>
    <n v="23"/>
    <s v="Female"/>
    <s v="Female"/>
    <s v="North"/>
    <s v="Delhi"/>
    <x v="1"/>
    <x v="3"/>
    <n v="10"/>
    <n v="10"/>
    <n v="20890.04"/>
    <n v="0.04"/>
    <n v="147207.49"/>
    <n v="44130.71"/>
    <n v="0.3"/>
    <n v="34.32"/>
    <x v="0"/>
    <n v="2"/>
    <b v="1"/>
    <s v="Returned"/>
    <x v="0"/>
    <x v="1"/>
    <n v="5"/>
    <x v="3"/>
    <x v="37"/>
    <s v="18-25"/>
    <x v="2"/>
    <x v="0"/>
    <n v="1"/>
    <n v="1"/>
    <n v="0"/>
    <n v="1"/>
  </r>
  <r>
    <s v="ORD-01555"/>
    <d v="2021-11-28T00:00:00"/>
    <d v="2021-11-28T00:00:00"/>
    <s v="CUST84373"/>
    <s v="Deepa Gupta"/>
    <n v="32"/>
    <n v="32"/>
    <s v="Male"/>
    <s v="Male"/>
    <s v="East"/>
    <s v="Kolkata"/>
    <x v="0"/>
    <x v="38"/>
    <n v="8"/>
    <n v="8"/>
    <n v="1512.26"/>
    <n v="0.28999999999999998"/>
    <n v="7442.04"/>
    <n v="1712.58"/>
    <n v="0.23"/>
    <n v="87.62"/>
    <x v="4"/>
    <n v="3"/>
    <b v="0"/>
    <s v="Delivered"/>
    <x v="1"/>
    <x v="0"/>
    <n v="3"/>
    <x v="3"/>
    <x v="37"/>
    <s v="26-35"/>
    <x v="0"/>
    <x v="0"/>
    <n v="0"/>
    <n v="1"/>
    <n v="0"/>
    <n v="1"/>
  </r>
  <r>
    <s v="ORD-01554"/>
    <d v="2021-11-28T00:00:00"/>
    <d v="2021-11-28T00:00:00"/>
    <s v="CUST42573"/>
    <s v="Amit Verma"/>
    <n v="32"/>
    <n v="32"/>
    <s v="Male"/>
    <s v="Male"/>
    <s v="North"/>
    <s v="Ludhiana"/>
    <x v="3"/>
    <x v="14"/>
    <n v="3"/>
    <n v="3"/>
    <n v="60.31"/>
    <n v="0.18"/>
    <n v="108.58"/>
    <n v="6.36"/>
    <n v="5.8999999999999997E-2"/>
    <n v="35.049999999999997"/>
    <x v="2"/>
    <n v="2"/>
    <b v="0"/>
    <s v="Delivered"/>
    <x v="1"/>
    <x v="10"/>
    <n v="2"/>
    <x v="3"/>
    <x v="37"/>
    <s v="26-35"/>
    <x v="3"/>
    <x v="0"/>
    <n v="0"/>
    <n v="1"/>
    <n v="0"/>
    <n v="1"/>
  </r>
  <r>
    <s v="ORD-01550"/>
    <d v="2021-11-27T00:00:00"/>
    <d v="2021-11-27T00:00:00"/>
    <s v="CUST66901"/>
    <s v="Nisha Kapoor"/>
    <n v="35"/>
    <n v="35"/>
    <s v="Female"/>
    <s v="Female"/>
    <s v="West"/>
    <s v="Mumbai"/>
    <x v="5"/>
    <x v="22"/>
    <n v="9"/>
    <n v="9"/>
    <n v="13211.32"/>
    <n v="0.17"/>
    <n v="81467.429999999993"/>
    <n v="18155"/>
    <n v="0.223"/>
    <n v="52.32"/>
    <x v="3"/>
    <n v="3"/>
    <b v="0"/>
    <s v="Delivered"/>
    <x v="1"/>
    <x v="1"/>
    <n v="5"/>
    <x v="3"/>
    <x v="37"/>
    <s v="26-35"/>
    <x v="3"/>
    <x v="0"/>
    <n v="0"/>
    <n v="1"/>
    <n v="0"/>
    <n v="1"/>
  </r>
  <r>
    <s v="ORD-01551"/>
    <d v="2021-11-27T00:00:00"/>
    <d v="2021-11-27T00:00:00"/>
    <s v="CUST57238"/>
    <s v="Sunita Nair"/>
    <n v="10"/>
    <n v="10"/>
    <s v="Female"/>
    <s v="Female"/>
    <s v="North"/>
    <s v="Amritsar"/>
    <x v="0"/>
    <x v="15"/>
    <n v="2"/>
    <n v="2"/>
    <n v="524.5"/>
    <n v="0.13"/>
    <n v="764.26"/>
    <n v="357.6"/>
    <n v="0.46800000000000003"/>
    <n v="38.549999999999997"/>
    <x v="5"/>
    <n v="5"/>
    <b v="0"/>
    <s v="Delivered"/>
    <x v="1"/>
    <x v="5"/>
    <n v="8"/>
    <x v="3"/>
    <x v="37"/>
    <s v="&lt;18"/>
    <x v="3"/>
    <x v="0"/>
    <n v="0"/>
    <n v="1"/>
    <n v="0"/>
    <n v="1"/>
  </r>
  <r>
    <s v="ORD-01549"/>
    <d v="2021-11-26T00:00:00"/>
    <d v="2021-11-26T00:00:00"/>
    <s v="CUST76040"/>
    <s v="Meera Chatterjee"/>
    <n v="19"/>
    <n v="19"/>
    <s v="Male"/>
    <s v="Male"/>
    <s v="South"/>
    <s v="Hyderabad"/>
    <x v="0"/>
    <x v="16"/>
    <n v="10"/>
    <n v="10"/>
    <n v="2199.23"/>
    <n v="0.03"/>
    <n v="17600.22"/>
    <n v="7462.56"/>
    <n v="0.42399999999999999"/>
    <n v="84.56"/>
    <x v="0"/>
    <n v="4"/>
    <b v="0"/>
    <s v="Shipped"/>
    <x v="4"/>
    <x v="3"/>
    <n v="10"/>
    <x v="3"/>
    <x v="37"/>
    <s v="18-25"/>
    <x v="2"/>
    <x v="0"/>
    <n v="0"/>
    <n v="0"/>
    <n v="0"/>
    <n v="1"/>
  </r>
  <r>
    <s v="ORD-01548"/>
    <d v="2021-11-25T00:00:00"/>
    <d v="2021-11-25T00:00:00"/>
    <s v="CUST86499"/>
    <s v="Amit Gupta"/>
    <n v="29"/>
    <n v="29"/>
    <s v="Other"/>
    <s v="Other"/>
    <s v="North"/>
    <s v="Amritsar"/>
    <x v="3"/>
    <x v="31"/>
    <m/>
    <m/>
    <n v="391.05"/>
    <n v="0.11"/>
    <n v="304.23"/>
    <n v="27.95"/>
    <n v="9.1999999999999998E-2"/>
    <n v="38.520000000000003"/>
    <x v="2"/>
    <m/>
    <b v="0"/>
    <s v="Shipped"/>
    <x v="4"/>
    <x v="3"/>
    <n v="10"/>
    <x v="3"/>
    <x v="37"/>
    <s v="26-35"/>
    <x v="3"/>
    <x v="0"/>
    <n v="0"/>
    <n v="0"/>
    <n v="0"/>
    <n v="1"/>
  </r>
  <r>
    <s v="ORD-01547"/>
    <d v="2021-11-25T00:00:00"/>
    <d v="2021-11-25T00:00:00"/>
    <s v="CUST82417"/>
    <s v="Deepa Reddy"/>
    <n v="32"/>
    <n v="32"/>
    <s v="Female"/>
    <s v="Female"/>
    <s v="South"/>
    <s v="Chennai"/>
    <x v="0"/>
    <x v="38"/>
    <n v="8"/>
    <n v="8"/>
    <n v="1747.96"/>
    <n v="0.04"/>
    <n v="10534.51"/>
    <n v="5549.08"/>
    <n v="0.52700000000000002"/>
    <n v="70.95"/>
    <x v="3"/>
    <n v="5"/>
    <b v="0"/>
    <s v="Delivered"/>
    <x v="1"/>
    <x v="9"/>
    <n v="9"/>
    <x v="3"/>
    <x v="37"/>
    <s v="26-35"/>
    <x v="2"/>
    <x v="0"/>
    <n v="0"/>
    <n v="1"/>
    <n v="0"/>
    <n v="1"/>
  </r>
  <r>
    <s v="ORD-01544"/>
    <s v="November 23, 2021"/>
    <d v="2021-11-23T00:00:00"/>
    <s v="CUST03481"/>
    <s v="Rahul Mishra"/>
    <n v="23"/>
    <n v="23"/>
    <s v="Male"/>
    <s v="Male"/>
    <s v="South"/>
    <s v="Chennai"/>
    <x v="1"/>
    <x v="20"/>
    <n v="7"/>
    <n v="7"/>
    <n v="32709.32"/>
    <n v="0.15"/>
    <n v="154037.82999999999"/>
    <n v="40170.160000000003"/>
    <n v="0.26100000000000001"/>
    <n v="86.06"/>
    <x v="1"/>
    <n v="2"/>
    <b v="0"/>
    <s v="Delivered"/>
    <x v="1"/>
    <x v="2"/>
    <n v="1"/>
    <x v="3"/>
    <x v="37"/>
    <s v="18-25"/>
    <x v="3"/>
    <x v="0"/>
    <n v="0"/>
    <n v="1"/>
    <n v="0"/>
    <n v="1"/>
  </r>
  <r>
    <s v="ORD-01545"/>
    <d v="2021-11-23T00:00:00"/>
    <d v="2021-11-23T00:00:00"/>
    <s v="CUST15680"/>
    <s v="Kavya Das"/>
    <n v="33"/>
    <n v="33"/>
    <s v="Male"/>
    <s v="Male"/>
    <s v="Central"/>
    <s v="Indore"/>
    <x v="3"/>
    <x v="31"/>
    <n v="7"/>
    <n v="7"/>
    <n v="307.63"/>
    <n v="0.33"/>
    <n v="1086.05"/>
    <n v="55.5"/>
    <n v="5.0999999999999997E-2"/>
    <n v="33.159999999999997"/>
    <x v="0"/>
    <n v="4"/>
    <b v="0"/>
    <s v="Delivered"/>
    <x v="1"/>
    <x v="2"/>
    <n v="1"/>
    <x v="3"/>
    <x v="37"/>
    <s v="26-35"/>
    <x v="1"/>
    <x v="0"/>
    <n v="0"/>
    <n v="1"/>
    <n v="0"/>
    <n v="1"/>
  </r>
  <r>
    <s v="ORD-01546"/>
    <d v="2021-11-23T00:00:00"/>
    <d v="2021-11-23T00:00:00"/>
    <s v="CUST16135"/>
    <s v="Nikhil Singh"/>
    <n v="39"/>
    <n v="39"/>
    <s v="Female"/>
    <s v="Female"/>
    <s v="Central"/>
    <s v="Indore"/>
    <x v="1"/>
    <x v="34"/>
    <n v="8"/>
    <n v="8"/>
    <n v="29381.66"/>
    <n v="0.22"/>
    <n v="157614.57999999999"/>
    <n v="32492.98"/>
    <n v="0.20599999999999999"/>
    <n v="48.89"/>
    <x v="3"/>
    <n v="1"/>
    <b v="0"/>
    <s v="Delivered"/>
    <x v="1"/>
    <x v="0"/>
    <n v="3"/>
    <x v="3"/>
    <x v="37"/>
    <s v="36-45"/>
    <x v="0"/>
    <x v="0"/>
    <n v="0"/>
    <n v="1"/>
    <n v="0"/>
    <n v="1"/>
  </r>
  <r>
    <s v="ORD-01543"/>
    <d v="2021-11-22T00:00:00"/>
    <d v="2021-11-22T00:00:00"/>
    <s v="CUST69055"/>
    <s v="Amit Pillai"/>
    <n v="37"/>
    <n v="37"/>
    <s v="Female"/>
    <s v="Female"/>
    <s v="Central"/>
    <s v="Indore"/>
    <x v="6"/>
    <x v="24"/>
    <n v="2"/>
    <n v="2"/>
    <n v="2623.58"/>
    <n v="0.37"/>
    <n v="2762.31"/>
    <n v="713.47"/>
    <n v="0.25800000000000001"/>
    <n v="62.67"/>
    <x v="2"/>
    <n v="1"/>
    <b v="1"/>
    <s v="Returned"/>
    <x v="0"/>
    <x v="0"/>
    <n v="3"/>
    <x v="3"/>
    <x v="37"/>
    <s v="36-45"/>
    <x v="1"/>
    <x v="0"/>
    <n v="1"/>
    <n v="1"/>
    <n v="0"/>
    <n v="1"/>
  </r>
  <r>
    <s v="ORD-01541"/>
    <d v="2021-11-21T00:00:00"/>
    <d v="2021-11-21T00:00:00"/>
    <s v="CUST10620"/>
    <s v="Ritu Gupta"/>
    <n v="7"/>
    <n v="7"/>
    <s v="Other"/>
    <s v="Other"/>
    <s v="Central"/>
    <s v="Indore"/>
    <x v="0"/>
    <x v="16"/>
    <n v="1"/>
    <n v="1"/>
    <n v="1633.39"/>
    <n v="0.4"/>
    <n v="921.87"/>
    <n v="332.3"/>
    <n v="0.36"/>
    <n v="59.95"/>
    <x v="3"/>
    <n v="4"/>
    <b v="0"/>
    <s v="Delivered"/>
    <x v="1"/>
    <x v="10"/>
    <n v="2"/>
    <x v="3"/>
    <x v="37"/>
    <s v="&lt;18"/>
    <x v="1"/>
    <x v="0"/>
    <n v="0"/>
    <n v="1"/>
    <n v="0"/>
    <n v="1"/>
  </r>
  <r>
    <s v="ORD-01542"/>
    <d v="2021-11-21T00:00:00"/>
    <d v="2021-11-21T00:00:00"/>
    <s v="CUST20530"/>
    <s v="Kavya Sharma"/>
    <n v="20"/>
    <n v="20"/>
    <s v="Other"/>
    <s v="Other"/>
    <s v="West"/>
    <s v="Pune"/>
    <x v="3"/>
    <x v="33"/>
    <n v="9"/>
    <n v="9"/>
    <n v="291.31"/>
    <n v="0.13"/>
    <n v="2013.93"/>
    <n v="153.84"/>
    <n v="7.5999999999999998E-2"/>
    <n v="74.73"/>
    <x v="0"/>
    <n v="3"/>
    <b v="1"/>
    <s v="Returned"/>
    <x v="0"/>
    <x v="10"/>
    <n v="2"/>
    <x v="3"/>
    <x v="37"/>
    <s v="18-25"/>
    <x v="3"/>
    <x v="0"/>
    <n v="1"/>
    <n v="1"/>
    <n v="0"/>
    <n v="1"/>
  </r>
  <r>
    <s v="ORD-01536"/>
    <d v="2021-11-20T00:00:00"/>
    <d v="2021-11-20T00:00:00"/>
    <s v="CUST55972"/>
    <s v="Rohan Kumar"/>
    <n v="47"/>
    <n v="47"/>
    <s v="Male"/>
    <s v="Male"/>
    <s v="West"/>
    <s v="Surat"/>
    <x v="6"/>
    <x v="13"/>
    <n v="10"/>
    <n v="10"/>
    <n v="1224.47"/>
    <n v="0.4"/>
    <n v="5546.22"/>
    <n v="2019.44"/>
    <n v="0.36399999999999999"/>
    <n v="52.99"/>
    <x v="5"/>
    <n v="1"/>
    <b v="0"/>
    <s v="Delivered"/>
    <x v="1"/>
    <x v="6"/>
    <n v="6"/>
    <x v="3"/>
    <x v="37"/>
    <s v="46-60"/>
    <x v="1"/>
    <x v="0"/>
    <n v="0"/>
    <n v="1"/>
    <n v="0"/>
    <n v="1"/>
  </r>
  <r>
    <s v="ORD-01540"/>
    <d v="2021-11-20T00:00:00"/>
    <d v="2021-11-20T00:00:00"/>
    <s v="CUST28110"/>
    <s v="Kavya Rao"/>
    <n v="28"/>
    <n v="28"/>
    <s v="Male"/>
    <s v="Male"/>
    <s v="North"/>
    <s v="Delhi"/>
    <x v="6"/>
    <x v="23"/>
    <n v="9"/>
    <n v="9"/>
    <n v="577.16"/>
    <n v="0.35"/>
    <n v="2706.28"/>
    <n v="896.42"/>
    <n v="0.33100000000000002"/>
    <n v="45.41"/>
    <x v="3"/>
    <n v="3"/>
    <b v="1"/>
    <s v="Returned"/>
    <x v="0"/>
    <x v="10"/>
    <n v="2"/>
    <x v="3"/>
    <x v="37"/>
    <s v="26-35"/>
    <x v="1"/>
    <x v="0"/>
    <n v="1"/>
    <n v="1"/>
    <n v="0"/>
    <n v="1"/>
  </r>
  <r>
    <s v="ORD-01538"/>
    <d v="2021-11-20T00:00:00"/>
    <d v="2021-11-20T00:00:00"/>
    <s v="CUST30276"/>
    <s v="Amit Reddy"/>
    <n v="20"/>
    <n v="20"/>
    <s v="Other"/>
    <s v="Other"/>
    <s v="East"/>
    <s v="Guwahati"/>
    <x v="2"/>
    <x v="39"/>
    <n v="8"/>
    <n v="8"/>
    <n v="72878.210000000006"/>
    <n v="0.06"/>
    <n v="377991.95"/>
    <n v="53581.94"/>
    <n v="0.14199999999999999"/>
    <n v="69.63"/>
    <x v="2"/>
    <n v="3"/>
    <b v="0"/>
    <s v="Delivered"/>
    <x v="1"/>
    <x v="8"/>
    <n v="7"/>
    <x v="3"/>
    <x v="37"/>
    <s v="18-25"/>
    <x v="2"/>
    <x v="0"/>
    <n v="0"/>
    <n v="1"/>
    <n v="0"/>
    <n v="1"/>
  </r>
  <r>
    <s v="ORD-01539"/>
    <d v="2021-11-20T00:00:00"/>
    <d v="2021-11-20T00:00:00"/>
    <s v="CUST68441"/>
    <s v="Aditya Shah"/>
    <n v="52"/>
    <n v="52"/>
    <s v="Male"/>
    <s v="Male"/>
    <s v="South"/>
    <s v="Hyderabad"/>
    <x v="4"/>
    <x v="36"/>
    <n v="2"/>
    <n v="2"/>
    <n v="1067.1300000000001"/>
    <n v="0.35"/>
    <n v="1180.6099999999999"/>
    <n v="481.98"/>
    <n v="0.40799999999999997"/>
    <n v="91.57"/>
    <x v="5"/>
    <n v="2"/>
    <b v="0"/>
    <s v="Delivered"/>
    <x v="1"/>
    <x v="3"/>
    <n v="10"/>
    <x v="3"/>
    <x v="37"/>
    <s v="46-60"/>
    <x v="1"/>
    <x v="0"/>
    <n v="0"/>
    <n v="1"/>
    <n v="0"/>
    <n v="1"/>
  </r>
  <r>
    <s v="ORD-01537"/>
    <d v="2021-11-20T00:00:00"/>
    <d v="2021-11-20T00:00:00"/>
    <s v="CUST39925"/>
    <s v="Ritu Iyer"/>
    <n v="49"/>
    <n v="49"/>
    <s v="Female"/>
    <s v="Female"/>
    <s v="South"/>
    <s v="Kochi"/>
    <x v="2"/>
    <x v="4"/>
    <n v="5"/>
    <n v="5"/>
    <n v="40279.85"/>
    <n v="0.24"/>
    <n v="124328.85"/>
    <n v="18217.89"/>
    <n v="0.14699999999999999"/>
    <n v="89.76"/>
    <x v="4"/>
    <n v="3"/>
    <b v="0"/>
    <s v="Delivered"/>
    <x v="1"/>
    <x v="9"/>
    <n v="9"/>
    <x v="3"/>
    <x v="37"/>
    <s v="46-60"/>
    <x v="0"/>
    <x v="0"/>
    <n v="0"/>
    <n v="1"/>
    <n v="0"/>
    <n v="1"/>
  </r>
  <r>
    <s v="ORD-01535"/>
    <d v="2021-11-19T00:00:00"/>
    <d v="2021-11-19T00:00:00"/>
    <s v="CUST92130"/>
    <s v="Sunita Shah"/>
    <m/>
    <m/>
    <s v="Other"/>
    <s v="Other"/>
    <s v="Central"/>
    <s v="Nagpur"/>
    <x v="1"/>
    <x v="2"/>
    <n v="5"/>
    <n v="5"/>
    <n v="9804.75"/>
    <n v="0.09"/>
    <n v="36117.01"/>
    <n v="8077.49"/>
    <n v="0.224"/>
    <n v="70.12"/>
    <x v="3"/>
    <n v="1"/>
    <b v="0"/>
    <s v="Delivered"/>
    <x v="1"/>
    <x v="1"/>
    <n v="5"/>
    <x v="3"/>
    <x v="37"/>
    <s v="Unknown"/>
    <x v="2"/>
    <x v="0"/>
    <n v="0"/>
    <n v="1"/>
    <n v="0"/>
    <n v="1"/>
  </r>
  <r>
    <s v="ORD-01534"/>
    <d v="2021-11-19T00:00:00"/>
    <d v="2021-11-19T00:00:00"/>
    <s v="CUST28621"/>
    <s v="Amit Kumar"/>
    <n v="44"/>
    <n v="44"/>
    <s v="m"/>
    <s v="Male"/>
    <s v="North"/>
    <s v="Amritsar"/>
    <x v="2"/>
    <x v="17"/>
    <n v="7"/>
    <n v="7"/>
    <n v="37336.980000000003"/>
    <n v="0.14000000000000001"/>
    <n v="165469.13"/>
    <n v="22951.1"/>
    <n v="0.13900000000000001"/>
    <n v="40.450000000000003"/>
    <x v="0"/>
    <n v="2"/>
    <b v="0"/>
    <s v="Delivered"/>
    <x v="1"/>
    <x v="10"/>
    <n v="2"/>
    <x v="3"/>
    <x v="37"/>
    <s v="36-45"/>
    <x v="3"/>
    <x v="0"/>
    <n v="0"/>
    <n v="1"/>
    <n v="0"/>
    <n v="1"/>
  </r>
  <r>
    <s v="ORD-01533"/>
    <d v="2021-11-19T00:00:00"/>
    <d v="2021-11-19T00:00:00"/>
    <s v="CUST14357"/>
    <s v="Deepa Chatterjee"/>
    <n v="33"/>
    <n v="33"/>
    <s v="Other"/>
    <s v="Other"/>
    <s v="East"/>
    <s v="Patna"/>
    <x v="6"/>
    <x v="37"/>
    <n v="8"/>
    <n v="8"/>
    <n v="1386.86"/>
    <n v="0.03"/>
    <n v="8547.02"/>
    <n v="2698.05"/>
    <n v="0.316"/>
    <n v="71.34"/>
    <x v="0"/>
    <n v="4"/>
    <b v="0"/>
    <s v="Delivered"/>
    <x v="1"/>
    <x v="9"/>
    <n v="9"/>
    <x v="3"/>
    <x v="37"/>
    <s v="26-35"/>
    <x v="2"/>
    <x v="0"/>
    <n v="0"/>
    <n v="1"/>
    <n v="0"/>
    <n v="1"/>
  </r>
  <r>
    <s v="ORD-01530"/>
    <d v="2021-11-18T00:00:00"/>
    <d v="2021-11-18T00:00:00"/>
    <s v="CUST71272"/>
    <s v="Shreya Verma"/>
    <n v="10"/>
    <n v="10"/>
    <s v="Female"/>
    <s v="Female"/>
    <s v="Central"/>
    <s v="Indore"/>
    <x v="4"/>
    <x v="7"/>
    <n v="10"/>
    <n v="10"/>
    <n v="585.04"/>
    <n v="0.23"/>
    <n v="3609.86"/>
    <n v="1772.37"/>
    <n v="0.49099999999999999"/>
    <n v="44.39"/>
    <x v="2"/>
    <n v="2"/>
    <b v="0"/>
    <s v="Delivered"/>
    <x v="1"/>
    <x v="3"/>
    <n v="10"/>
    <x v="3"/>
    <x v="37"/>
    <s v="&lt;18"/>
    <x v="0"/>
    <x v="0"/>
    <n v="0"/>
    <n v="1"/>
    <n v="0"/>
    <n v="1"/>
  </r>
  <r>
    <s v="ORD-01531"/>
    <d v="2021-11-18T00:00:00"/>
    <d v="2021-11-18T00:00:00"/>
    <s v="CUST67021"/>
    <s v="Kavya Pillai"/>
    <n v="44"/>
    <n v="44"/>
    <s v="Female"/>
    <s v="Female"/>
    <s v="West"/>
    <s v="Surat"/>
    <x v="1"/>
    <x v="20"/>
    <n v="1"/>
    <n v="1"/>
    <n v="3623.08"/>
    <n v="0.17"/>
    <n v="2627.42"/>
    <n v="856.29"/>
    <n v="0.32600000000000001"/>
    <n v="74.400000000000006"/>
    <x v="5"/>
    <n v="2"/>
    <b v="0"/>
    <s v="Pending"/>
    <x v="2"/>
    <x v="0"/>
    <n v="3"/>
    <x v="3"/>
    <x v="37"/>
    <s v="36-45"/>
    <x v="3"/>
    <x v="0"/>
    <n v="0"/>
    <n v="0"/>
    <n v="0"/>
    <n v="1"/>
  </r>
  <r>
    <s v="ORD-01532"/>
    <d v="2021-11-18T00:00:00"/>
    <d v="2021-11-18T00:00:00"/>
    <s v="CUST78938"/>
    <s v="Pooja Reddy"/>
    <n v="30"/>
    <n v="30"/>
    <s v="Male"/>
    <s v="Male"/>
    <s v="Central"/>
    <s v="Indore"/>
    <x v="6"/>
    <x v="35"/>
    <n v="7"/>
    <n v="7"/>
    <n v="1494.18"/>
    <n v="0.13"/>
    <n v="7729.55"/>
    <n v="3630.71"/>
    <n v="0.47"/>
    <n v="80.11"/>
    <x v="2"/>
    <n v="3"/>
    <b v="0"/>
    <s v="Delivered"/>
    <x v="1"/>
    <x v="3"/>
    <n v="10"/>
    <x v="3"/>
    <x v="37"/>
    <s v="26-35"/>
    <x v="3"/>
    <x v="0"/>
    <n v="0"/>
    <n v="1"/>
    <n v="0"/>
    <n v="1"/>
  </r>
  <r>
    <s v="ORD-01529"/>
    <d v="2021-11-18T00:00:00"/>
    <d v="2021-11-18T00:00:00"/>
    <s v="CUST01982"/>
    <s v="Meera Rao"/>
    <n v="150"/>
    <m/>
    <s v="Male"/>
    <s v="Male"/>
    <s v="Central"/>
    <s v="Bhopal"/>
    <x v="6"/>
    <x v="37"/>
    <n v="6"/>
    <n v="6"/>
    <n v="574.04"/>
    <n v="7.0000000000000007E-2"/>
    <n v="2308.91"/>
    <n v="810.17"/>
    <n v="0.35099999999999998"/>
    <n v="68.91"/>
    <x v="2"/>
    <n v="3"/>
    <b v="0"/>
    <s v="Delivered"/>
    <x v="1"/>
    <x v="1"/>
    <n v="5"/>
    <x v="3"/>
    <x v="37"/>
    <s v="Unknown"/>
    <x v="2"/>
    <x v="0"/>
    <n v="0"/>
    <n v="1"/>
    <n v="0"/>
    <n v="1"/>
  </r>
  <r>
    <s v="ORD-01527"/>
    <d v="2021-11-17T00:00:00"/>
    <d v="2021-11-17T00:00:00"/>
    <s v="CUST25719"/>
    <s v="Nikhil Chatterjee"/>
    <n v="42"/>
    <n v="42"/>
    <s v="Other"/>
    <s v="Other"/>
    <s v="North"/>
    <s v="Ludhiana"/>
    <x v="3"/>
    <x v="33"/>
    <n v="3"/>
    <n v="3"/>
    <n v="308.05"/>
    <n v="0.19"/>
    <n v="531.13"/>
    <n v="41.25"/>
    <n v="7.8E-2"/>
    <n v="45.78"/>
    <x v="1"/>
    <n v="3"/>
    <b v="0"/>
    <s v="Delivered"/>
    <x v="1"/>
    <x v="10"/>
    <n v="2"/>
    <x v="3"/>
    <x v="37"/>
    <s v="36-45"/>
    <x v="3"/>
    <x v="0"/>
    <n v="0"/>
    <n v="1"/>
    <n v="0"/>
    <n v="1"/>
  </r>
  <r>
    <s v="ORD-01525"/>
    <d v="2021-11-17T00:00:00"/>
    <d v="2021-11-17T00:00:00"/>
    <s v="CUST73027"/>
    <s v="Sanjay Kapoor"/>
    <n v="28"/>
    <n v="28"/>
    <s v="Other"/>
    <s v="Other"/>
    <s v="East"/>
    <s v="Guwahati"/>
    <x v="3"/>
    <x v="31"/>
    <n v="4"/>
    <n v="4"/>
    <n v="421.33"/>
    <n v="0.14000000000000001"/>
    <n v="1026.6500000000001"/>
    <n v="97.18"/>
    <n v="9.5000000000000001E-2"/>
    <n v="82"/>
    <x v="2"/>
    <n v="1"/>
    <b v="0"/>
    <s v="Delivered"/>
    <x v="1"/>
    <x v="3"/>
    <n v="10"/>
    <x v="3"/>
    <x v="37"/>
    <s v="26-35"/>
    <x v="3"/>
    <x v="0"/>
    <n v="0"/>
    <n v="1"/>
    <n v="0"/>
    <n v="1"/>
  </r>
  <r>
    <s v="ORD-01528"/>
    <d v="2021-11-17T00:00:00"/>
    <d v="2021-11-17T00:00:00"/>
    <s v="CUST17627"/>
    <s v="Rahul Bhat"/>
    <n v="23"/>
    <n v="23"/>
    <s v="Other"/>
    <s v="Other"/>
    <s v="North"/>
    <s v="Chandigarh"/>
    <x v="1"/>
    <x v="28"/>
    <n v="3"/>
    <n v="3"/>
    <n v="6001.72"/>
    <n v="0.23"/>
    <n v="11226.94"/>
    <n v="2265.7399999999998"/>
    <n v="0.20200000000000001"/>
    <n v="13.26"/>
    <x v="5"/>
    <n v="3"/>
    <b v="1"/>
    <s v="Returned"/>
    <x v="0"/>
    <x v="0"/>
    <n v="3"/>
    <x v="3"/>
    <x v="37"/>
    <s v="18-25"/>
    <x v="0"/>
    <x v="0"/>
    <n v="1"/>
    <n v="1"/>
    <n v="0"/>
    <n v="1"/>
  </r>
  <r>
    <s v="ORD-01526"/>
    <d v="2021-11-17T00:00:00"/>
    <d v="2021-11-17T00:00:00"/>
    <s v="CUST64362"/>
    <s v="Rahul Verma"/>
    <n v="60"/>
    <n v="60"/>
    <s v="Male"/>
    <s v="Male"/>
    <s v="South"/>
    <s v="Kochi"/>
    <x v="4"/>
    <x v="32"/>
    <n v="2"/>
    <n v="2"/>
    <n v="371.2"/>
    <n v="0.25"/>
    <n v="427.53"/>
    <n v="199.91"/>
    <n v="0.46800000000000003"/>
    <n v="67.34"/>
    <x v="1"/>
    <n v="2"/>
    <b v="0"/>
    <s v="Delivered"/>
    <x v="1"/>
    <x v="4"/>
    <n v="4"/>
    <x v="3"/>
    <x v="37"/>
    <s v="46-60"/>
    <x v="0"/>
    <x v="0"/>
    <n v="0"/>
    <n v="1"/>
    <n v="0"/>
    <n v="1"/>
  </r>
  <r>
    <s v="ORD-01524"/>
    <d v="2021-11-16T00:00:00"/>
    <d v="2021-11-16T00:00:00"/>
    <s v="CUST61294"/>
    <s v="Shreya Mishra"/>
    <m/>
    <m/>
    <s v="Other"/>
    <s v="Other"/>
    <s v="North"/>
    <s v="Amritsar"/>
    <x v="3"/>
    <x v="25"/>
    <n v="1"/>
    <n v="1"/>
    <n v="148.49"/>
    <n v="0.12"/>
    <n v="100.14"/>
    <n v="7.46"/>
    <n v="7.3999999999999996E-2"/>
    <n v="70.77"/>
    <x v="2"/>
    <n v="1"/>
    <b v="0"/>
    <s v="Delivered"/>
    <x v="1"/>
    <x v="9"/>
    <n v="9"/>
    <x v="3"/>
    <x v="37"/>
    <s v="Unknown"/>
    <x v="3"/>
    <x v="0"/>
    <n v="0"/>
    <n v="1"/>
    <n v="0"/>
    <n v="1"/>
  </r>
  <r>
    <s v="ORD-01522"/>
    <d v="2021-11-16T00:00:00"/>
    <d v="2021-11-16T00:00:00"/>
    <s v="CUST98765"/>
    <s v="Priya Verma"/>
    <n v="25"/>
    <n v="25"/>
    <s v="Male"/>
    <s v="Male"/>
    <s v="South"/>
    <s v="Chennai"/>
    <x v="0"/>
    <x v="16"/>
    <n v="9"/>
    <n v="9"/>
    <n v="1726.96"/>
    <n v="0.23"/>
    <n v="8215.07"/>
    <n v="3795.6"/>
    <n v="0.46200000000000002"/>
    <n v="92.14"/>
    <x v="0"/>
    <m/>
    <b v="0"/>
    <s v="Delivered"/>
    <x v="1"/>
    <x v="1"/>
    <n v="5"/>
    <x v="3"/>
    <x v="37"/>
    <s v="18-25"/>
    <x v="0"/>
    <x v="0"/>
    <n v="0"/>
    <n v="1"/>
    <n v="0"/>
    <n v="1"/>
  </r>
  <r>
    <s v="ORD-01523"/>
    <d v="2021-11-16T00:00:00"/>
    <d v="2021-11-16T00:00:00"/>
    <s v="CUST70600"/>
    <s v="Sanjay Patel"/>
    <n v="51"/>
    <n v="51"/>
    <s v="Male"/>
    <s v="Male"/>
    <s v="Central"/>
    <s v="Bhopal"/>
    <x v="2"/>
    <x v="11"/>
    <n v="6"/>
    <n v="6"/>
    <n v="17253.71"/>
    <n v="0.18"/>
    <n v="63164.34"/>
    <n v="9312.1"/>
    <n v="0.14699999999999999"/>
    <n v="57.28"/>
    <x v="1"/>
    <m/>
    <b v="0"/>
    <s v="Delivered"/>
    <x v="1"/>
    <x v="2"/>
    <n v="1"/>
    <x v="3"/>
    <x v="37"/>
    <s v="46-60"/>
    <x v="3"/>
    <x v="0"/>
    <n v="0"/>
    <n v="1"/>
    <n v="0"/>
    <n v="1"/>
  </r>
  <r>
    <s v="ORD-01518"/>
    <d v="2021-11-15T00:00:00"/>
    <d v="2021-11-15T00:00:00"/>
    <s v="CUST66356"/>
    <s v="Rahul Sharma"/>
    <n v="45"/>
    <n v="45"/>
    <s v="Male"/>
    <s v="Male"/>
    <s v="West"/>
    <s v="Surat"/>
    <x v="6"/>
    <x v="21"/>
    <n v="2"/>
    <n v="2"/>
    <n v="1623.15"/>
    <n v="0.33"/>
    <n v="1938.25"/>
    <n v="726.9"/>
    <n v="0.375"/>
    <n v="45.5"/>
    <x v="2"/>
    <n v="3"/>
    <b v="0"/>
    <s v="Pending"/>
    <x v="2"/>
    <x v="10"/>
    <n v="2"/>
    <x v="3"/>
    <x v="37"/>
    <s v="36-45"/>
    <x v="1"/>
    <x v="0"/>
    <n v="0"/>
    <n v="0"/>
    <n v="0"/>
    <n v="1"/>
  </r>
  <r>
    <s v="ORD-01520"/>
    <d v="2021-11-15T00:00:00"/>
    <d v="2021-11-15T00:00:00"/>
    <s v="CUST85696"/>
    <s v="Kavya Mishra"/>
    <n v="39"/>
    <n v="39"/>
    <s v="Female"/>
    <s v="Female"/>
    <s v="Central"/>
    <s v="Indore"/>
    <x v="3"/>
    <x v="25"/>
    <n v="2"/>
    <n v="2"/>
    <n v="260.24"/>
    <n v="0.22"/>
    <n v="245.84"/>
    <n v="24.47"/>
    <n v="0.1"/>
    <n v="73.44"/>
    <x v="3"/>
    <n v="5"/>
    <b v="0"/>
    <s v="Delivered"/>
    <x v="1"/>
    <x v="10"/>
    <n v="2"/>
    <x v="3"/>
    <x v="37"/>
    <s v="36-45"/>
    <x v="0"/>
    <x v="0"/>
    <n v="0"/>
    <n v="1"/>
    <n v="0"/>
    <n v="1"/>
  </r>
  <r>
    <s v="ORD-01519"/>
    <d v="2021-11-15T00:00:00"/>
    <d v="2021-11-15T00:00:00"/>
    <s v="CUST43388"/>
    <s v="Aditya Shah"/>
    <n v="37"/>
    <n v="37"/>
    <s v="Other"/>
    <s v="Other"/>
    <s v="West"/>
    <s v="Surat"/>
    <x v="6"/>
    <x v="23"/>
    <n v="7"/>
    <n v="7"/>
    <n v="1574.54"/>
    <n v="0.02"/>
    <n v="8015.28"/>
    <n v="2481.62"/>
    <n v="0.31"/>
    <n v="84.22"/>
    <x v="3"/>
    <m/>
    <b v="0"/>
    <s v="Delivered"/>
    <x v="1"/>
    <x v="1"/>
    <n v="5"/>
    <x v="3"/>
    <x v="37"/>
    <s v="36-45"/>
    <x v="2"/>
    <x v="0"/>
    <n v="0"/>
    <n v="1"/>
    <n v="0"/>
    <n v="1"/>
  </r>
  <r>
    <s v="ORD-01521"/>
    <d v="2021-11-15T00:00:00"/>
    <d v="2021-11-15T00:00:00"/>
    <s v="CUST18819"/>
    <s v="Meera Singh"/>
    <n v="50"/>
    <n v="50"/>
    <s v="Female"/>
    <s v="Female"/>
    <s v="North"/>
    <s v="Ludhiana"/>
    <x v="2"/>
    <x v="4"/>
    <n v="2"/>
    <n v="2"/>
    <n v="5798.1"/>
    <n v="0.24"/>
    <n v="7334.77"/>
    <n v="884.69"/>
    <n v="0.121"/>
    <n v="32.840000000000003"/>
    <x v="1"/>
    <n v="3"/>
    <b v="0"/>
    <s v="Delivered"/>
    <x v="1"/>
    <x v="0"/>
    <n v="3"/>
    <x v="3"/>
    <x v="37"/>
    <s v="46-60"/>
    <x v="0"/>
    <x v="0"/>
    <n v="0"/>
    <n v="1"/>
    <n v="0"/>
    <n v="1"/>
  </r>
  <r>
    <s v="ORD-01516"/>
    <d v="2021-11-14T00:00:00"/>
    <d v="2021-11-14T00:00:00"/>
    <s v="CUST58345"/>
    <s v="Nikhil Mishra"/>
    <n v="24"/>
    <n v="24"/>
    <s v="Other"/>
    <s v="Other"/>
    <s v="South"/>
    <s v="Kochi"/>
    <x v="2"/>
    <x v="39"/>
    <n v="7"/>
    <n v="7"/>
    <n v="19882.939999999999"/>
    <n v="0.28999999999999998"/>
    <n v="79433.81"/>
    <n v="8287.36"/>
    <n v="0.104"/>
    <n v="61"/>
    <x v="0"/>
    <n v="1"/>
    <b v="0"/>
    <s v="Shipped"/>
    <x v="4"/>
    <x v="0"/>
    <n v="3"/>
    <x v="3"/>
    <x v="37"/>
    <s v="18-25"/>
    <x v="0"/>
    <x v="0"/>
    <n v="0"/>
    <n v="0"/>
    <n v="0"/>
    <n v="1"/>
  </r>
  <r>
    <s v="ORD-01517"/>
    <d v="2021-11-14T00:00:00"/>
    <d v="2021-11-14T00:00:00"/>
    <s v="CUST63383"/>
    <s v="Nisha Joshi"/>
    <n v="22"/>
    <n v="22"/>
    <s v="Female"/>
    <s v="Female"/>
    <s v="South"/>
    <s v="Bangalore"/>
    <x v="3"/>
    <x v="31"/>
    <n v="10"/>
    <n v="10"/>
    <n v="90.13"/>
    <n v="0.25"/>
    <n v="507.06"/>
    <n v="51.46"/>
    <n v="0.10100000000000001"/>
    <n v="80.91"/>
    <x v="2"/>
    <n v="5"/>
    <b v="0"/>
    <s v="Delivered"/>
    <x v="1"/>
    <x v="3"/>
    <n v="10"/>
    <x v="3"/>
    <x v="37"/>
    <s v="18-25"/>
    <x v="0"/>
    <x v="0"/>
    <n v="0"/>
    <n v="1"/>
    <n v="0"/>
    <n v="1"/>
  </r>
  <r>
    <s v="ORD-01515"/>
    <d v="2021-11-13T00:00:00"/>
    <d v="2021-11-13T00:00:00"/>
    <s v="CUST36636"/>
    <s v="Arjun Kumar"/>
    <n v="34"/>
    <n v="34"/>
    <s v="Other"/>
    <s v="Other"/>
    <s v="East"/>
    <s v="Bhubaneswar"/>
    <x v="5"/>
    <x v="10"/>
    <n v="10"/>
    <n v="10"/>
    <n v="8236.27"/>
    <n v="0.04"/>
    <n v="66408.75"/>
    <n v="10958.97"/>
    <n v="0.16500000000000001"/>
    <n v="69.62"/>
    <x v="5"/>
    <n v="3"/>
    <b v="1"/>
    <s v="Returned"/>
    <x v="0"/>
    <x v="8"/>
    <n v="7"/>
    <x v="3"/>
    <x v="37"/>
    <s v="26-35"/>
    <x v="2"/>
    <x v="0"/>
    <n v="1"/>
    <n v="1"/>
    <n v="0"/>
    <n v="1"/>
  </r>
  <r>
    <s v="ORD-01511"/>
    <d v="2021-11-12T00:00:00"/>
    <d v="2021-11-12T00:00:00"/>
    <s v="CUST08590"/>
    <s v="Ananya Reddy"/>
    <n v="42"/>
    <n v="42"/>
    <s v="Female"/>
    <s v="Female"/>
    <s v="East"/>
    <s v="Patna"/>
    <x v="3"/>
    <x v="5"/>
    <n v="8"/>
    <n v="8"/>
    <n v="465.39"/>
    <n v="0.2"/>
    <n v="2501.0700000000002"/>
    <n v="173.37"/>
    <n v="6.9000000000000006E-2"/>
    <n v="89.42"/>
    <x v="3"/>
    <n v="3"/>
    <b v="0"/>
    <s v="Shipped"/>
    <x v="4"/>
    <x v="10"/>
    <n v="2"/>
    <x v="3"/>
    <x v="37"/>
    <s v="36-45"/>
    <x v="3"/>
    <x v="0"/>
    <n v="0"/>
    <n v="0"/>
    <n v="0"/>
    <n v="1"/>
  </r>
  <r>
    <s v="ORD-01514"/>
    <d v="2021-11-12T00:00:00"/>
    <d v="2021-11-12T00:00:00"/>
    <s v="CUST41703"/>
    <s v="Ritu Nair"/>
    <m/>
    <m/>
    <s v="Female"/>
    <s v="Female"/>
    <s v="East"/>
    <s v="Guwahati"/>
    <x v="1"/>
    <x v="2"/>
    <n v="8"/>
    <n v="8"/>
    <n v="15110.2"/>
    <n v="7.0000000000000007E-2"/>
    <n v="77607.19"/>
    <n v="18792.98"/>
    <n v="0.24199999999999999"/>
    <n v="87.16"/>
    <x v="3"/>
    <n v="4"/>
    <b v="0"/>
    <s v="Delivered"/>
    <x v="1"/>
    <x v="6"/>
    <n v="6"/>
    <x v="3"/>
    <x v="37"/>
    <s v="Unknown"/>
    <x v="2"/>
    <x v="0"/>
    <n v="0"/>
    <n v="1"/>
    <n v="0"/>
    <n v="1"/>
  </r>
  <r>
    <s v="ORD-01513"/>
    <d v="2021-11-12T00:00:00"/>
    <d v="2021-11-12T00:00:00"/>
    <s v="CUST81406"/>
    <s v="Rahul Bose"/>
    <n v="58"/>
    <n v="58"/>
    <s v="Other"/>
    <s v="Other"/>
    <s v="North"/>
    <s v="Amritsar"/>
    <x v="5"/>
    <x v="9"/>
    <n v="10"/>
    <n v="10"/>
    <n v="11652.14"/>
    <n v="0.17"/>
    <n v="75606.39"/>
    <n v="12791.68"/>
    <n v="0.16900000000000001"/>
    <n v="49.96"/>
    <x v="0"/>
    <n v="1"/>
    <b v="0"/>
    <s v="Delivered"/>
    <x v="1"/>
    <x v="3"/>
    <n v="10"/>
    <x v="3"/>
    <x v="37"/>
    <s v="46-60"/>
    <x v="3"/>
    <x v="0"/>
    <n v="0"/>
    <n v="1"/>
    <n v="0"/>
    <n v="1"/>
  </r>
  <r>
    <s v="ORD-01512"/>
    <d v="2021-11-12T00:00:00"/>
    <d v="2021-11-12T00:00:00"/>
    <s v="CUST69324"/>
    <s v="Kavya Kapoor"/>
    <n v="19"/>
    <n v="19"/>
    <s v="Female"/>
    <s v="Female"/>
    <s v="Central"/>
    <s v="Nagpur"/>
    <x v="6"/>
    <x v="35"/>
    <n v="7"/>
    <n v="7"/>
    <n v="2886.34"/>
    <n v="0.25"/>
    <n v="9941.0499999999993"/>
    <n v="3851.17"/>
    <n v="0.38700000000000001"/>
    <n v="58.88"/>
    <x v="5"/>
    <n v="4"/>
    <b v="0"/>
    <s v="Delivered"/>
    <x v="1"/>
    <x v="0"/>
    <n v="3"/>
    <x v="3"/>
    <x v="37"/>
    <s v="18-25"/>
    <x v="0"/>
    <x v="0"/>
    <n v="0"/>
    <n v="1"/>
    <n v="0"/>
    <n v="1"/>
  </r>
  <r>
    <s v="ORD-01510"/>
    <d v="2021-11-10T00:00:00"/>
    <d v="2021-11-10T00:00:00"/>
    <s v="CUST71235"/>
    <s v="Shreya Sharma"/>
    <n v="62"/>
    <n v="62"/>
    <s v="Female"/>
    <s v="Female"/>
    <s v="South"/>
    <s v="Kochi"/>
    <x v="3"/>
    <x v="14"/>
    <n v="2"/>
    <n v="2"/>
    <n v="331.43"/>
    <n v="0.15"/>
    <n v="388.61"/>
    <n v="21.42"/>
    <n v="5.5E-2"/>
    <n v="54.3"/>
    <x v="3"/>
    <n v="2"/>
    <b v="0"/>
    <s v="Delivered"/>
    <x v="1"/>
    <x v="4"/>
    <n v="4"/>
    <x v="3"/>
    <x v="37"/>
    <s v="60+"/>
    <x v="3"/>
    <x v="0"/>
    <n v="0"/>
    <n v="1"/>
    <n v="0"/>
    <n v="1"/>
  </r>
  <r>
    <s v="ORD-01509"/>
    <d v="2021-11-09T00:00:00"/>
    <d v="2021-11-09T00:00:00"/>
    <s v="CUST01750"/>
    <s v="Nikhil Pillai"/>
    <n v="49"/>
    <n v="49"/>
    <s v="Male"/>
    <s v="Male"/>
    <s v="West"/>
    <s v="Mumbai"/>
    <x v="0"/>
    <x v="0"/>
    <n v="2"/>
    <n v="2"/>
    <n v="1889.82"/>
    <n v="0.31"/>
    <n v="2196.85"/>
    <n v="602"/>
    <n v="0.27400000000000002"/>
    <n v="54.82"/>
    <x v="0"/>
    <n v="5"/>
    <b v="0"/>
    <s v="Delivered"/>
    <x v="1"/>
    <x v="6"/>
    <n v="6"/>
    <x v="3"/>
    <x v="37"/>
    <s v="46-60"/>
    <x v="1"/>
    <x v="0"/>
    <n v="0"/>
    <n v="1"/>
    <n v="0"/>
    <n v="1"/>
  </r>
  <r>
    <s v="ORD-01508"/>
    <d v="2021-11-08T00:00:00"/>
    <d v="2021-11-08T00:00:00"/>
    <s v="CUST17295"/>
    <s v="Sanjay Sharma"/>
    <n v="36"/>
    <n v="36"/>
    <s v="Male"/>
    <s v="Male"/>
    <s v="South"/>
    <s v="Kochi"/>
    <x v="6"/>
    <x v="21"/>
    <n v="8"/>
    <n v="8"/>
    <n v="371.01"/>
    <n v="0.05"/>
    <n v="2211.38"/>
    <n v="677.75"/>
    <n v="0.30599999999999999"/>
    <n v="90.52"/>
    <x v="5"/>
    <n v="3"/>
    <b v="0"/>
    <s v="Delivered"/>
    <x v="1"/>
    <x v="4"/>
    <n v="4"/>
    <x v="3"/>
    <x v="37"/>
    <s v="36-45"/>
    <x v="2"/>
    <x v="0"/>
    <n v="0"/>
    <n v="1"/>
    <n v="0"/>
    <n v="1"/>
  </r>
  <r>
    <s v="ORD-01507"/>
    <s v="November 07, 2021"/>
    <d v="2021-11-07T00:00:00"/>
    <s v="CUST40530"/>
    <s v="Rohan Kapoor"/>
    <n v="24"/>
    <n v="24"/>
    <s v="Male"/>
    <s v="Male"/>
    <s v="South"/>
    <s v="Chennai"/>
    <x v="3"/>
    <x v="14"/>
    <n v="10"/>
    <n v="10"/>
    <n v="108.51"/>
    <n v="0.03"/>
    <n v="907.65"/>
    <n v="97.79"/>
    <n v="0.108"/>
    <n v="67.08"/>
    <x v="5"/>
    <n v="3"/>
    <b v="1"/>
    <s v="Returned"/>
    <x v="0"/>
    <x v="3"/>
    <n v="10"/>
    <x v="3"/>
    <x v="37"/>
    <s v="18-25"/>
    <x v="2"/>
    <x v="0"/>
    <n v="1"/>
    <n v="1"/>
    <n v="0"/>
    <n v="1"/>
  </r>
  <r>
    <s v="ORD-01505"/>
    <d v="2021-11-06T00:00:00"/>
    <d v="2021-11-06T00:00:00"/>
    <s v="CUST41623"/>
    <s v="Vikram Pillai"/>
    <n v="65"/>
    <n v="65"/>
    <s v="Other"/>
    <s v="Other"/>
    <s v="North"/>
    <s v="Chandigarh"/>
    <x v="4"/>
    <x v="36"/>
    <n v="4"/>
    <n v="4"/>
    <n v="1350.95"/>
    <n v="0.21"/>
    <n v="3635.51"/>
    <n v="1854.28"/>
    <n v="0.51"/>
    <n v="44.83"/>
    <x v="2"/>
    <n v="3"/>
    <b v="0"/>
    <s v="Delivered"/>
    <x v="1"/>
    <x v="10"/>
    <n v="2"/>
    <x v="3"/>
    <x v="37"/>
    <s v="60+"/>
    <x v="0"/>
    <x v="0"/>
    <n v="0"/>
    <n v="1"/>
    <n v="0"/>
    <n v="1"/>
  </r>
  <r>
    <s v="ORD-01503"/>
    <d v="2021-11-06T00:00:00"/>
    <d v="2021-11-06T00:00:00"/>
    <s v="CUST60626"/>
    <s v="Kavya Kapoor"/>
    <n v="31"/>
    <n v="31"/>
    <s v="Female"/>
    <s v="Female"/>
    <s v="South"/>
    <s v="Hyderabad"/>
    <x v="3"/>
    <x v="5"/>
    <n v="7"/>
    <n v="7"/>
    <n v="249.21"/>
    <n v="0.19"/>
    <n v="1256.75"/>
    <n v="96.16"/>
    <n v="7.6999999999999999E-2"/>
    <n v="61.25"/>
    <x v="1"/>
    <n v="3"/>
    <b v="0"/>
    <s v="Shipped"/>
    <x v="4"/>
    <x v="4"/>
    <n v="4"/>
    <x v="3"/>
    <x v="37"/>
    <s v="26-35"/>
    <x v="3"/>
    <x v="0"/>
    <n v="0"/>
    <n v="0"/>
    <n v="0"/>
    <n v="1"/>
  </r>
  <r>
    <s v="ORD-01506"/>
    <d v="2021-11-06T00:00:00"/>
    <d v="2021-11-06T00:00:00"/>
    <s v="CUST86212"/>
    <s v="Priya Chatterjee"/>
    <n v="27"/>
    <n v="27"/>
    <s v="Male"/>
    <s v="Male"/>
    <s v="East"/>
    <s v="Patna"/>
    <x v="4"/>
    <x v="36"/>
    <n v="9"/>
    <n v="9"/>
    <n v="1191.6199999999999"/>
    <n v="0.33"/>
    <n v="5257.68"/>
    <n v="2138.66"/>
    <n v="0.40699999999999997"/>
    <n v="54.25"/>
    <x v="4"/>
    <n v="2"/>
    <b v="0"/>
    <s v="Cancelled"/>
    <x v="3"/>
    <x v="8"/>
    <n v="7"/>
    <x v="3"/>
    <x v="37"/>
    <s v="26-35"/>
    <x v="1"/>
    <x v="0"/>
    <n v="0"/>
    <n v="0"/>
    <n v="1"/>
    <n v="1"/>
  </r>
  <r>
    <s v="ORD-01504"/>
    <d v="2021-11-06T00:00:00"/>
    <d v="2021-11-06T00:00:00"/>
    <s v="CUST34606"/>
    <s v="Aarav Shah"/>
    <n v="32"/>
    <n v="32"/>
    <s v="Other"/>
    <s v="Other"/>
    <s v="West"/>
    <s v="Surat"/>
    <x v="1"/>
    <x v="28"/>
    <n v="3"/>
    <n v="3"/>
    <n v="7356.31"/>
    <n v="0.1"/>
    <n v="16395.88"/>
    <n v="5855.42"/>
    <n v="0.35699999999999998"/>
    <n v="78.599999999999994"/>
    <x v="0"/>
    <n v="1"/>
    <b v="0"/>
    <s v="Delivered"/>
    <x v="1"/>
    <x v="3"/>
    <n v="10"/>
    <x v="3"/>
    <x v="37"/>
    <s v="26-35"/>
    <x v="2"/>
    <x v="0"/>
    <n v="0"/>
    <n v="1"/>
    <n v="0"/>
    <n v="1"/>
  </r>
  <r>
    <s v="ORD-01502"/>
    <d v="2021-11-05T00:00:00"/>
    <d v="2021-11-05T00:00:00"/>
    <s v="CUST74727"/>
    <s v="Arjun Joshi"/>
    <n v="39"/>
    <n v="39"/>
    <s v="m"/>
    <s v="Male"/>
    <s v="South"/>
    <s v="Hyderabad"/>
    <x v="4"/>
    <x v="32"/>
    <n v="5"/>
    <n v="5"/>
    <n v="550.42999999999995"/>
    <n v="0.3"/>
    <n v="1613.4"/>
    <n v="832.54"/>
    <n v="0.51600000000000001"/>
    <n v="75.819999999999993"/>
    <x v="3"/>
    <n v="2"/>
    <b v="0"/>
    <s v="Delivered"/>
    <x v="1"/>
    <x v="9"/>
    <n v="9"/>
    <x v="3"/>
    <x v="37"/>
    <s v="36-45"/>
    <x v="0"/>
    <x v="0"/>
    <n v="0"/>
    <n v="1"/>
    <n v="0"/>
    <n v="1"/>
  </r>
  <r>
    <s v="ORD-01501"/>
    <d v="2021-11-04T00:00:00"/>
    <d v="2021-11-04T00:00:00"/>
    <s v="CUST09268"/>
    <s v="Meera Iyer"/>
    <n v="47"/>
    <n v="47"/>
    <s v="Other"/>
    <s v="Other"/>
    <s v="South"/>
    <s v="Chennai"/>
    <x v="2"/>
    <x v="26"/>
    <n v="4"/>
    <n v="4"/>
    <n v="32627.08"/>
    <n v="0.15"/>
    <n v="92706.13"/>
    <n v="13307.57"/>
    <n v="0.14399999999999999"/>
    <n v="72.28"/>
    <x v="5"/>
    <n v="3"/>
    <b v="1"/>
    <s v="Returned"/>
    <x v="0"/>
    <x v="5"/>
    <n v="8"/>
    <x v="3"/>
    <x v="37"/>
    <s v="46-60"/>
    <x v="3"/>
    <x v="0"/>
    <n v="1"/>
    <n v="1"/>
    <n v="0"/>
    <n v="1"/>
  </r>
  <r>
    <s v="ORD-01499"/>
    <d v="2021-11-03T00:00:00"/>
    <d v="2021-11-03T00:00:00"/>
    <s v="CUST56836"/>
    <s v="Meera Singh"/>
    <n v="14"/>
    <n v="14"/>
    <s v="Male"/>
    <s v="Male"/>
    <s v="Central"/>
    <s v="Bhopal"/>
    <x v="0"/>
    <x v="15"/>
    <n v="4"/>
    <n v="4"/>
    <n v="2378.5700000000002"/>
    <n v="0.06"/>
    <n v="9023.4"/>
    <n v="4079.28"/>
    <n v="0.45200000000000001"/>
    <n v="68.11"/>
    <x v="0"/>
    <n v="4"/>
    <b v="0"/>
    <s v="Delivered"/>
    <x v="1"/>
    <x v="8"/>
    <n v="7"/>
    <x v="3"/>
    <x v="37"/>
    <s v="&lt;18"/>
    <x v="2"/>
    <x v="0"/>
    <n v="0"/>
    <n v="1"/>
    <n v="0"/>
    <n v="1"/>
  </r>
  <r>
    <s v="ORD-01498"/>
    <d v="2021-11-03T00:00:00"/>
    <d v="2021-11-03T00:00:00"/>
    <s v="CUST49593"/>
    <s v="Arjun Kapoor"/>
    <n v="29"/>
    <n v="29"/>
    <s v="Male"/>
    <s v="Male"/>
    <s v="North"/>
    <s v="Delhi"/>
    <x v="0"/>
    <x v="38"/>
    <n v="1"/>
    <n v="1"/>
    <n v="1351.86"/>
    <n v="0.02"/>
    <n v="984.4"/>
    <n v="308.39"/>
    <n v="0.313"/>
    <n v="59.52"/>
    <x v="2"/>
    <n v="4"/>
    <b v="0"/>
    <s v="Delivered"/>
    <x v="1"/>
    <x v="5"/>
    <n v="8"/>
    <x v="3"/>
    <x v="37"/>
    <s v="26-35"/>
    <x v="2"/>
    <x v="0"/>
    <n v="0"/>
    <n v="1"/>
    <n v="0"/>
    <n v="1"/>
  </r>
  <r>
    <s v="ORD-01500"/>
    <d v="2021-11-03T00:00:00"/>
    <d v="2021-11-03T00:00:00"/>
    <s v="CUST23783"/>
    <s v="Meera Nair"/>
    <m/>
    <m/>
    <s v="Female"/>
    <s v="Female"/>
    <s v="Central"/>
    <s v="Bhopal"/>
    <x v="4"/>
    <x v="36"/>
    <n v="7"/>
    <n v="7"/>
    <n v="1014.7"/>
    <n v="7.0000000000000007E-2"/>
    <n v="5508.78"/>
    <n v="1716.12"/>
    <n v="0.312"/>
    <n v="31.99"/>
    <x v="5"/>
    <n v="2"/>
    <b v="0"/>
    <s v="Delivered"/>
    <x v="1"/>
    <x v="5"/>
    <n v="8"/>
    <x v="3"/>
    <x v="37"/>
    <s v="Unknown"/>
    <x v="2"/>
    <x v="0"/>
    <n v="0"/>
    <n v="1"/>
    <n v="0"/>
    <n v="1"/>
  </r>
  <r>
    <s v="ORD-01492"/>
    <d v="2021-11-02T00:00:00"/>
    <d v="2021-11-02T00:00:00"/>
    <s v="CUST52972"/>
    <s v="Karan Rao"/>
    <n v="47"/>
    <n v="47"/>
    <s v="Male"/>
    <s v="Male"/>
    <s v="West"/>
    <s v="Ahmedabad"/>
    <x v="0"/>
    <x v="0"/>
    <n v="1"/>
    <n v="1"/>
    <n v="214.05"/>
    <n v="0.33"/>
    <n v="112.78"/>
    <n v="35.96"/>
    <n v="0.31900000000000001"/>
    <n v="36.57"/>
    <x v="3"/>
    <m/>
    <b v="0"/>
    <s v="Delivered"/>
    <x v="1"/>
    <x v="3"/>
    <n v="10"/>
    <x v="3"/>
    <x v="37"/>
    <s v="46-60"/>
    <x v="1"/>
    <x v="0"/>
    <n v="0"/>
    <n v="1"/>
    <n v="0"/>
    <n v="1"/>
  </r>
  <r>
    <s v="ORD-01494"/>
    <d v="2021-11-02T00:00:00"/>
    <d v="2021-11-02T00:00:00"/>
    <s v="CUST49312"/>
    <s v="Shreya Das"/>
    <n v="34"/>
    <n v="34"/>
    <s v="Other"/>
    <s v="Other"/>
    <s v="North"/>
    <s v="Amritsar"/>
    <x v="5"/>
    <x v="10"/>
    <n v="6"/>
    <n v="6"/>
    <n v="4549.08"/>
    <n v="0.16"/>
    <n v="21213.25"/>
    <n v="2811.21"/>
    <n v="0.13300000000000001"/>
    <n v="61.26"/>
    <x v="1"/>
    <n v="2"/>
    <b v="0"/>
    <s v="Shipped"/>
    <x v="4"/>
    <x v="9"/>
    <n v="9"/>
    <x v="3"/>
    <x v="37"/>
    <s v="26-35"/>
    <x v="3"/>
    <x v="0"/>
    <n v="0"/>
    <n v="0"/>
    <n v="0"/>
    <n v="1"/>
  </r>
  <r>
    <s v="ORD-01496"/>
    <d v="2021-11-02T00:00:00"/>
    <d v="2021-11-02T00:00:00"/>
    <s v="CUST57725"/>
    <s v="Kavya Nair"/>
    <n v="43"/>
    <n v="43"/>
    <s v="Other"/>
    <s v="Other"/>
    <s v="North"/>
    <s v="Ludhiana"/>
    <x v="0"/>
    <x v="38"/>
    <n v="2"/>
    <n v="2"/>
    <n v="870.66"/>
    <n v="0.04"/>
    <n v="1465.34"/>
    <n v="696.19"/>
    <n v="0.47499999999999998"/>
    <n v="29.61"/>
    <x v="2"/>
    <n v="1"/>
    <b v="1"/>
    <s v="Returned"/>
    <x v="0"/>
    <x v="3"/>
    <n v="10"/>
    <x v="3"/>
    <x v="37"/>
    <s v="36-45"/>
    <x v="2"/>
    <x v="0"/>
    <n v="1"/>
    <n v="1"/>
    <n v="0"/>
    <n v="1"/>
  </r>
  <r>
    <s v="ORD-01495"/>
    <d v="2021-11-02T00:00:00"/>
    <d v="2021-11-02T00:00:00"/>
    <s v="CUST79339"/>
    <s v="Karan Nair"/>
    <n v="48"/>
    <n v="48"/>
    <s v="Other"/>
    <s v="Other"/>
    <s v="South"/>
    <s v="Chennai"/>
    <x v="1"/>
    <x v="34"/>
    <n v="3"/>
    <n v="3"/>
    <n v="22015.61"/>
    <n v="0.33"/>
    <n v="34539.97"/>
    <n v="5647.61"/>
    <n v="0.16400000000000001"/>
    <n v="67.290000000000006"/>
    <x v="2"/>
    <n v="5"/>
    <b v="0"/>
    <s v="Delivered"/>
    <x v="1"/>
    <x v="9"/>
    <n v="9"/>
    <x v="3"/>
    <x v="37"/>
    <s v="46-60"/>
    <x v="1"/>
    <x v="0"/>
    <n v="0"/>
    <n v="1"/>
    <n v="0"/>
    <n v="1"/>
  </r>
  <r>
    <s v="ORD-01493"/>
    <d v="2021-11-02T00:00:00"/>
    <d v="2021-11-02T00:00:00"/>
    <s v="CUST68139"/>
    <s v="Arjun Chatterjee"/>
    <n v="44"/>
    <n v="44"/>
    <s v="Other"/>
    <s v="Other"/>
    <s v="East"/>
    <s v="Patna"/>
    <x v="2"/>
    <x v="4"/>
    <n v="5"/>
    <n v="5"/>
    <n v="44585.93"/>
    <n v="0.02"/>
    <n v="177603.4"/>
    <n v="13351.29"/>
    <n v="7.4999999999999997E-2"/>
    <n v="59.68"/>
    <x v="2"/>
    <n v="3"/>
    <b v="0"/>
    <s v="Delivered"/>
    <x v="1"/>
    <x v="9"/>
    <n v="9"/>
    <x v="3"/>
    <x v="37"/>
    <s v="36-45"/>
    <x v="2"/>
    <x v="0"/>
    <n v="0"/>
    <n v="1"/>
    <n v="0"/>
    <n v="1"/>
  </r>
  <r>
    <s v="ORD-01497"/>
    <d v="2021-11-02T00:00:00"/>
    <d v="2021-11-02T00:00:00"/>
    <s v="CUST49401"/>
    <s v="Ritu Mehta"/>
    <n v="52"/>
    <n v="52"/>
    <s v="Other"/>
    <s v="Other"/>
    <s v="West"/>
    <s v="Mumbai"/>
    <x v="3"/>
    <x v="5"/>
    <n v="3"/>
    <n v="3"/>
    <n v="398.14"/>
    <n v="0.25"/>
    <n v="680.62"/>
    <n v="46.49"/>
    <n v="6.8000000000000005E-2"/>
    <n v="38.92"/>
    <x v="0"/>
    <n v="1"/>
    <b v="1"/>
    <s v="Returned"/>
    <x v="0"/>
    <x v="3"/>
    <n v="10"/>
    <x v="3"/>
    <x v="37"/>
    <s v="46-60"/>
    <x v="0"/>
    <x v="0"/>
    <n v="1"/>
    <n v="1"/>
    <n v="0"/>
    <n v="1"/>
  </r>
  <r>
    <s v="ORD-01488"/>
    <d v="2021-10-31T00:00:00"/>
    <d v="2021-10-31T00:00:00"/>
    <s v="CUST63879"/>
    <s v="Rahul Patel"/>
    <n v="23"/>
    <n v="23"/>
    <s v="Male"/>
    <s v="Male"/>
    <s v="North"/>
    <s v="Amritsar"/>
    <x v="3"/>
    <x v="25"/>
    <n v="2"/>
    <n v="2"/>
    <n v="499.3"/>
    <n v="0.06"/>
    <n v="838.13"/>
    <n v="80.06"/>
    <n v="9.6000000000000002E-2"/>
    <n v="69.89"/>
    <x v="2"/>
    <n v="4"/>
    <b v="0"/>
    <s v="Delivered"/>
    <x v="1"/>
    <x v="0"/>
    <n v="3"/>
    <x v="3"/>
    <x v="38"/>
    <s v="18-25"/>
    <x v="2"/>
    <x v="0"/>
    <n v="0"/>
    <n v="1"/>
    <n v="0"/>
    <n v="1"/>
  </r>
  <r>
    <s v="ORD-01491"/>
    <d v="2021-10-31T00:00:00"/>
    <d v="2021-10-31T00:00:00"/>
    <s v="CUST70333"/>
    <s v="Sunita Bose"/>
    <n v="43"/>
    <n v="43"/>
    <s v="Male"/>
    <s v="Male"/>
    <s v="North"/>
    <s v="Chandigarh"/>
    <x v="0"/>
    <x v="15"/>
    <n v="8"/>
    <n v="8"/>
    <n v="902.95"/>
    <n v="0.02"/>
    <n v="6609.67"/>
    <n v="3273.83"/>
    <n v="0.495"/>
    <n v="49.46"/>
    <x v="5"/>
    <n v="5"/>
    <b v="0"/>
    <s v="Delivered"/>
    <x v="1"/>
    <x v="4"/>
    <n v="4"/>
    <x v="3"/>
    <x v="38"/>
    <s v="36-45"/>
    <x v="2"/>
    <x v="0"/>
    <n v="0"/>
    <n v="1"/>
    <n v="0"/>
    <n v="1"/>
  </r>
  <r>
    <s v="ORD-01490"/>
    <s v="October 31, 2021"/>
    <d v="2021-10-31T00:00:00"/>
    <s v="CUST68846"/>
    <s v="Deepa Sharma"/>
    <n v="55"/>
    <n v="55"/>
    <s v="Male"/>
    <s v="Male"/>
    <s v="Central"/>
    <s v="Nagpur"/>
    <x v="2"/>
    <x v="17"/>
    <n v="8"/>
    <n v="8"/>
    <n v="55123.63"/>
    <n v="0.15"/>
    <n v="356673.17"/>
    <n v="10636.55"/>
    <n v="0.03"/>
    <n v="57.56"/>
    <x v="5"/>
    <n v="5"/>
    <b v="0"/>
    <s v="Delivered"/>
    <x v="1"/>
    <x v="1"/>
    <n v="5"/>
    <x v="3"/>
    <x v="38"/>
    <s v="46-60"/>
    <x v="3"/>
    <x v="0"/>
    <n v="0"/>
    <n v="1"/>
    <n v="0"/>
    <n v="1"/>
  </r>
  <r>
    <s v="ORD-01489"/>
    <d v="2021-10-31T00:00:00"/>
    <d v="2021-10-31T00:00:00"/>
    <s v="CUST74341"/>
    <s v="Kavya Mehta"/>
    <n v="38"/>
    <n v="38"/>
    <s v="Male"/>
    <s v="Male"/>
    <s v="West"/>
    <s v="Mumbai"/>
    <x v="2"/>
    <x v="4"/>
    <n v="10"/>
    <n v="10"/>
    <n v="42792.45"/>
    <m/>
    <n v="409543.23"/>
    <n v="52367.87"/>
    <n v="0.128"/>
    <n v="70.739999999999995"/>
    <x v="0"/>
    <n v="3"/>
    <b v="0"/>
    <s v="Delivered"/>
    <x v="1"/>
    <x v="6"/>
    <n v="6"/>
    <x v="3"/>
    <x v="38"/>
    <s v="36-45"/>
    <x v="5"/>
    <x v="0"/>
    <n v="0"/>
    <n v="1"/>
    <n v="0"/>
    <n v="1"/>
  </r>
  <r>
    <s v="ORD-01487"/>
    <d v="2021-10-30T00:00:00"/>
    <d v="2021-10-30T00:00:00"/>
    <s v="CUST74622"/>
    <s v="Priya Sharma"/>
    <n v="30"/>
    <n v="30"/>
    <s v="Other"/>
    <s v="Other"/>
    <s v="Central"/>
    <s v="Bhopal"/>
    <x v="5"/>
    <x v="18"/>
    <n v="1"/>
    <n v="1"/>
    <n v="9205.69"/>
    <n v="0.13"/>
    <n v="7849.73"/>
    <n v="1902.62"/>
    <n v="0.24199999999999999"/>
    <n v="71.069999999999993"/>
    <x v="5"/>
    <n v="1"/>
    <b v="0"/>
    <s v="Delivered"/>
    <x v="1"/>
    <x v="1"/>
    <n v="5"/>
    <x v="3"/>
    <x v="38"/>
    <s v="26-35"/>
    <x v="3"/>
    <x v="0"/>
    <n v="0"/>
    <n v="1"/>
    <n v="0"/>
    <n v="1"/>
  </r>
  <r>
    <s v="ORD-01486"/>
    <d v="2021-10-29T00:00:00"/>
    <d v="2021-10-29T00:00:00"/>
    <s v="CUST45840"/>
    <s v="Aditya Patel"/>
    <n v="25"/>
    <n v="25"/>
    <s v="Male"/>
    <s v="Male"/>
    <s v="South"/>
    <s v="Bangalore"/>
    <x v="2"/>
    <x v="17"/>
    <n v="9"/>
    <n v="9"/>
    <n v="55078.73"/>
    <n v="0.36"/>
    <n v="312236"/>
    <n v="41096.21"/>
    <n v="0.13200000000000001"/>
    <n v="50.4"/>
    <x v="1"/>
    <m/>
    <b v="0"/>
    <s v="Delivered"/>
    <x v="1"/>
    <x v="0"/>
    <n v="3"/>
    <x v="3"/>
    <x v="38"/>
    <s v="18-25"/>
    <x v="1"/>
    <x v="0"/>
    <n v="0"/>
    <n v="1"/>
    <n v="0"/>
    <n v="1"/>
  </r>
  <r>
    <s v="ORD-01484"/>
    <d v="2021-10-28T00:00:00"/>
    <d v="2021-10-28T00:00:00"/>
    <s v="CUST77114"/>
    <s v="Arjun Bose"/>
    <n v="49"/>
    <n v="49"/>
    <s v="Other"/>
    <s v="Other"/>
    <s v="North"/>
    <s v="Amritsar"/>
    <x v="0"/>
    <x v="0"/>
    <n v="1"/>
    <n v="1"/>
    <n v="2097.9"/>
    <n v="0.1"/>
    <n v="1753.48"/>
    <n v="591.99"/>
    <n v="0.33800000000000002"/>
    <n v="41.06"/>
    <x v="0"/>
    <n v="5"/>
    <b v="0"/>
    <s v="Delivered"/>
    <x v="1"/>
    <x v="4"/>
    <n v="4"/>
    <x v="3"/>
    <x v="38"/>
    <s v="46-60"/>
    <x v="2"/>
    <x v="0"/>
    <n v="0"/>
    <n v="1"/>
    <n v="0"/>
    <n v="1"/>
  </r>
  <r>
    <s v="ORD-01485"/>
    <d v="2021-10-28T00:00:00"/>
    <d v="2021-10-28T00:00:00"/>
    <s v="CUST30209"/>
    <s v="Sanjay Iyer"/>
    <n v="48"/>
    <n v="48"/>
    <s v="Female"/>
    <s v="Female"/>
    <s v="East"/>
    <s v="Patna"/>
    <x v="6"/>
    <x v="37"/>
    <n v="5"/>
    <n v="5"/>
    <n v="3082.63"/>
    <n v="0.21"/>
    <n v="11512.76"/>
    <n v="2611.62"/>
    <n v="0.22700000000000001"/>
    <n v="79.569999999999993"/>
    <x v="0"/>
    <n v="4"/>
    <b v="0"/>
    <s v="Pending"/>
    <x v="2"/>
    <x v="8"/>
    <n v="7"/>
    <x v="3"/>
    <x v="38"/>
    <s v="46-60"/>
    <x v="0"/>
    <x v="0"/>
    <n v="0"/>
    <n v="0"/>
    <n v="0"/>
    <n v="1"/>
  </r>
  <r>
    <s v="ORD-01483"/>
    <d v="2021-10-27T00:00:00"/>
    <d v="2021-10-27T00:00:00"/>
    <s v="CUST97519"/>
    <s v="Amit Singh"/>
    <n v="15"/>
    <n v="15"/>
    <s v="Other"/>
    <s v="Other"/>
    <s v="Central"/>
    <s v="Bhopal"/>
    <x v="1"/>
    <x v="34"/>
    <n v="8"/>
    <n v="8"/>
    <n v="31666.799999999999"/>
    <n v="0.27"/>
    <n v="186136.9"/>
    <n v="48229.69"/>
    <n v="0.25900000000000001"/>
    <n v="70.27"/>
    <x v="4"/>
    <n v="3"/>
    <b v="0"/>
    <s v="Delivered"/>
    <x v="1"/>
    <x v="1"/>
    <n v="5"/>
    <x v="3"/>
    <x v="38"/>
    <s v="&lt;18"/>
    <x v="0"/>
    <x v="0"/>
    <n v="0"/>
    <n v="1"/>
    <n v="0"/>
    <n v="1"/>
  </r>
  <r>
    <s v="ORD-01482"/>
    <d v="2021-10-27T00:00:00"/>
    <d v="2021-10-27T00:00:00"/>
    <s v="CUST43427"/>
    <s v="Pooja Patel"/>
    <n v="25"/>
    <n v="25"/>
    <s v="Female"/>
    <s v="Female"/>
    <s v="South"/>
    <s v="Bangalore"/>
    <x v="0"/>
    <x v="19"/>
    <n v="5"/>
    <n v="5"/>
    <n v="2139.2800000000002"/>
    <n v="0.28999999999999998"/>
    <n v="6723.8"/>
    <n v="3518.82"/>
    <n v="0.52300000000000002"/>
    <n v="60.66"/>
    <x v="5"/>
    <n v="5"/>
    <b v="0"/>
    <s v="Delivered"/>
    <x v="1"/>
    <x v="8"/>
    <n v="7"/>
    <x v="3"/>
    <x v="38"/>
    <s v="18-25"/>
    <x v="0"/>
    <x v="0"/>
    <n v="0"/>
    <n v="1"/>
    <n v="0"/>
    <n v="1"/>
  </r>
  <r>
    <s v="ORD-01481"/>
    <d v="2021-10-27T00:00:00"/>
    <d v="2021-10-27T00:00:00"/>
    <s v="CUST71792"/>
    <s v="Nikhil Kumar"/>
    <m/>
    <m/>
    <s v="Other"/>
    <s v="Other"/>
    <s v="West"/>
    <s v="Ahmedabad"/>
    <x v="6"/>
    <x v="23"/>
    <m/>
    <m/>
    <n v="2473.16"/>
    <n v="0.34"/>
    <n v="1735.97"/>
    <n v="545.85"/>
    <n v="0.314"/>
    <n v="67.959999999999994"/>
    <x v="1"/>
    <n v="5"/>
    <b v="1"/>
    <s v="Returned"/>
    <x v="0"/>
    <x v="3"/>
    <n v="10"/>
    <x v="3"/>
    <x v="38"/>
    <s v="Unknown"/>
    <x v="1"/>
    <x v="0"/>
    <n v="1"/>
    <n v="1"/>
    <n v="0"/>
    <n v="1"/>
  </r>
  <r>
    <s v="ORD-01480"/>
    <d v="2021-10-26T00:00:00"/>
    <d v="2021-10-26T00:00:00"/>
    <s v="CUST85847"/>
    <s v="Ananya Das"/>
    <n v="47"/>
    <n v="47"/>
    <s v="Male"/>
    <s v="Male"/>
    <s v="North"/>
    <s v="Ludhiana"/>
    <x v="6"/>
    <x v="21"/>
    <n v="7"/>
    <n v="7"/>
    <n v="1774.08"/>
    <n v="0.21"/>
    <n v="8124.61"/>
    <n v="3210.86"/>
    <n v="0.39500000000000002"/>
    <n v="46.79"/>
    <x v="4"/>
    <n v="1"/>
    <b v="0"/>
    <s v="Delivered"/>
    <x v="1"/>
    <x v="0"/>
    <n v="3"/>
    <x v="3"/>
    <x v="38"/>
    <s v="46-60"/>
    <x v="0"/>
    <x v="0"/>
    <n v="0"/>
    <n v="1"/>
    <n v="0"/>
    <n v="1"/>
  </r>
  <r>
    <s v="ORD-01479"/>
    <d v="2021-10-26T00:00:00"/>
    <d v="2021-10-26T00:00:00"/>
    <s v="CUST30026"/>
    <s v="Vikram Gupta"/>
    <n v="28"/>
    <n v="28"/>
    <s v="Male"/>
    <s v="Male"/>
    <s v="South"/>
    <s v="Kochi"/>
    <x v="0"/>
    <x v="0"/>
    <n v="1"/>
    <n v="1"/>
    <n v="703.89"/>
    <n v="0.12"/>
    <n v="594.21"/>
    <n v="209.92"/>
    <n v="0.35299999999999998"/>
    <n v="68.12"/>
    <x v="2"/>
    <n v="1"/>
    <b v="1"/>
    <s v="Returned"/>
    <x v="0"/>
    <x v="4"/>
    <n v="4"/>
    <x v="3"/>
    <x v="38"/>
    <s v="26-35"/>
    <x v="3"/>
    <x v="0"/>
    <n v="1"/>
    <n v="1"/>
    <n v="0"/>
    <n v="1"/>
  </r>
  <r>
    <s v="ORD-01473"/>
    <d v="2021-10-25T00:00:00"/>
    <d v="2021-10-25T00:00:00"/>
    <s v="CUST33809"/>
    <s v="Sanjay Reddy"/>
    <n v="31"/>
    <n v="31"/>
    <s v="Other"/>
    <s v="Other"/>
    <s v="West"/>
    <s v="Surat"/>
    <x v="3"/>
    <x v="40"/>
    <n v="2"/>
    <n v="2"/>
    <n v="233.12"/>
    <n v="0.28000000000000003"/>
    <n v="322.86"/>
    <n v="21.37"/>
    <n v="6.6000000000000003E-2"/>
    <n v="57.3"/>
    <x v="1"/>
    <n v="3"/>
    <b v="0"/>
    <s v="Delivered"/>
    <x v="1"/>
    <x v="8"/>
    <n v="7"/>
    <x v="3"/>
    <x v="38"/>
    <s v="26-35"/>
    <x v="0"/>
    <x v="0"/>
    <n v="0"/>
    <n v="1"/>
    <n v="0"/>
    <n v="1"/>
  </r>
  <r>
    <s v="ORD-01478"/>
    <d v="2021-10-25T00:00:00"/>
    <d v="2021-10-25T00:00:00"/>
    <s v="CUST16528"/>
    <s v="Deepa Joshi"/>
    <n v="36"/>
    <n v="36"/>
    <s v="Other"/>
    <s v="Other"/>
    <s v="South"/>
    <s v="Bangalore"/>
    <x v="1"/>
    <x v="20"/>
    <n v="3"/>
    <n v="3"/>
    <n v="13116.13"/>
    <n v="0.02"/>
    <n v="39642.97"/>
    <n v="7916.06"/>
    <n v="0.2"/>
    <n v="67.37"/>
    <x v="2"/>
    <n v="3"/>
    <b v="0"/>
    <s v="Delivered"/>
    <x v="1"/>
    <x v="4"/>
    <n v="4"/>
    <x v="3"/>
    <x v="38"/>
    <s v="36-45"/>
    <x v="2"/>
    <x v="0"/>
    <n v="0"/>
    <n v="1"/>
    <n v="0"/>
    <n v="1"/>
  </r>
  <r>
    <s v="ORD-01476"/>
    <d v="2021-10-25T00:00:00"/>
    <d v="2021-10-25T00:00:00"/>
    <s v="CUST09863"/>
    <s v="Sunita Singh"/>
    <n v="38"/>
    <n v="38"/>
    <s v="Male"/>
    <s v="Male"/>
    <s v="East"/>
    <s v="Kolkata"/>
    <x v="0"/>
    <x v="38"/>
    <n v="9"/>
    <n v="9"/>
    <n v="2217.37"/>
    <n v="0.4"/>
    <n v="12330.95"/>
    <n v="6416.88"/>
    <n v="0.52"/>
    <n v="96.41"/>
    <x v="1"/>
    <n v="4"/>
    <b v="0"/>
    <s v="Delivered"/>
    <x v="1"/>
    <x v="6"/>
    <n v="6"/>
    <x v="3"/>
    <x v="38"/>
    <s v="36-45"/>
    <x v="1"/>
    <x v="0"/>
    <n v="0"/>
    <n v="1"/>
    <n v="0"/>
    <n v="1"/>
  </r>
  <r>
    <s v="ORD-01477"/>
    <d v="2021-10-25T00:00:00"/>
    <d v="2021-10-25T00:00:00"/>
    <s v="CUST96715"/>
    <s v="Meera Kapoor"/>
    <n v="47"/>
    <n v="47"/>
    <s v="Other"/>
    <s v="Other"/>
    <s v="West"/>
    <s v="Pune"/>
    <x v="0"/>
    <x v="16"/>
    <n v="4"/>
    <n v="4"/>
    <n v="2037.17"/>
    <n v="0.05"/>
    <n v="6659.78"/>
    <n v="3811.89"/>
    <n v="0.57199999999999995"/>
    <n v="53.93"/>
    <x v="3"/>
    <n v="3"/>
    <b v="0"/>
    <s v="Shipped"/>
    <x v="4"/>
    <x v="4"/>
    <n v="4"/>
    <x v="3"/>
    <x v="38"/>
    <s v="46-60"/>
    <x v="2"/>
    <x v="0"/>
    <n v="0"/>
    <n v="0"/>
    <n v="0"/>
    <n v="1"/>
  </r>
  <r>
    <s v="ORD-01474"/>
    <d v="2021-10-25T00:00:00"/>
    <d v="2021-10-25T00:00:00"/>
    <s v="CUST18611"/>
    <s v="Sunita Shah"/>
    <n v="27"/>
    <n v="27"/>
    <s v="Male"/>
    <s v="Male"/>
    <s v="East"/>
    <s v="Guwahati"/>
    <x v="2"/>
    <x v="39"/>
    <n v="6"/>
    <n v="6"/>
    <n v="6119.98"/>
    <n v="0.28999999999999998"/>
    <n v="25738.91"/>
    <n v="3137.93"/>
    <n v="0.122"/>
    <n v="74.62"/>
    <x v="5"/>
    <n v="1"/>
    <b v="1"/>
    <s v="Returned"/>
    <x v="0"/>
    <x v="1"/>
    <n v="5"/>
    <x v="3"/>
    <x v="38"/>
    <s v="26-35"/>
    <x v="0"/>
    <x v="0"/>
    <n v="1"/>
    <n v="1"/>
    <n v="0"/>
    <n v="1"/>
  </r>
  <r>
    <s v="ORD-01475"/>
    <d v="2021-10-25T00:00:00"/>
    <d v="2021-10-25T00:00:00"/>
    <s v="CUST99554"/>
    <s v="Pooja Singh"/>
    <n v="34"/>
    <n v="34"/>
    <s v="Male"/>
    <s v="Male"/>
    <s v="South"/>
    <s v="Bangalore"/>
    <x v="3"/>
    <x v="5"/>
    <n v="2"/>
    <n v="2"/>
    <n v="94.21"/>
    <n v="0.04"/>
    <n v="161.58000000000001"/>
    <n v="12.72"/>
    <n v="7.9000000000000001E-2"/>
    <n v="51.52"/>
    <x v="5"/>
    <n v="3"/>
    <b v="0"/>
    <s v="Delivered"/>
    <x v="1"/>
    <x v="8"/>
    <n v="7"/>
    <x v="3"/>
    <x v="38"/>
    <s v="26-35"/>
    <x v="2"/>
    <x v="0"/>
    <n v="0"/>
    <n v="1"/>
    <n v="0"/>
    <n v="1"/>
  </r>
  <r>
    <s v="ORD-01472"/>
    <d v="2021-10-24T00:00:00"/>
    <d v="2021-10-24T00:00:00"/>
    <s v="CUST26553"/>
    <s v="Nikhil Kumar"/>
    <n v="27"/>
    <n v="27"/>
    <s v="Male"/>
    <s v="Male"/>
    <s v="South"/>
    <s v="Hyderabad"/>
    <x v="2"/>
    <x v="11"/>
    <n v="3"/>
    <n v="3"/>
    <n v="33682.54"/>
    <n v="0.26"/>
    <n v="62547.07"/>
    <n v="8775.98"/>
    <n v="0.14000000000000001"/>
    <n v="56.02"/>
    <x v="1"/>
    <n v="1"/>
    <b v="1"/>
    <s v="Returned"/>
    <x v="0"/>
    <x v="0"/>
    <n v="3"/>
    <x v="3"/>
    <x v="38"/>
    <s v="26-35"/>
    <x v="0"/>
    <x v="0"/>
    <n v="1"/>
    <n v="1"/>
    <n v="0"/>
    <n v="1"/>
  </r>
  <r>
    <s v="ORD-01471"/>
    <d v="2021-10-24T00:00:00"/>
    <d v="2021-10-24T00:00:00"/>
    <s v="CUST70306"/>
    <s v="Amit Singh"/>
    <n v="18"/>
    <n v="18"/>
    <s v="Male"/>
    <s v="Male"/>
    <s v="Central"/>
    <s v="Raipur"/>
    <x v="6"/>
    <x v="37"/>
    <n v="4"/>
    <n v="4"/>
    <n v="2744.4"/>
    <n v="0.06"/>
    <n v="9005.15"/>
    <n v="3617.26"/>
    <n v="0.40200000000000002"/>
    <n v="63.69"/>
    <x v="0"/>
    <n v="1"/>
    <b v="0"/>
    <s v="Pending"/>
    <x v="2"/>
    <x v="8"/>
    <n v="7"/>
    <x v="3"/>
    <x v="38"/>
    <s v="18-25"/>
    <x v="2"/>
    <x v="0"/>
    <n v="0"/>
    <n v="0"/>
    <n v="0"/>
    <n v="1"/>
  </r>
  <r>
    <s v="ORD-01470"/>
    <d v="2021-10-24T00:00:00"/>
    <d v="2021-10-24T00:00:00"/>
    <s v="CUST64854"/>
    <s v="Ananya Mehta"/>
    <n v="15"/>
    <n v="15"/>
    <s v="Male"/>
    <s v="Male"/>
    <s v="Central"/>
    <s v="Indore"/>
    <x v="0"/>
    <x v="19"/>
    <n v="5"/>
    <n v="5"/>
    <n v="1406.35"/>
    <n v="0.15"/>
    <n v="5360.98"/>
    <n v="3427.48"/>
    <n v="0.63900000000000001"/>
    <n v="71.58"/>
    <x v="1"/>
    <n v="3"/>
    <b v="0"/>
    <s v="Cancelled"/>
    <x v="3"/>
    <x v="2"/>
    <n v="1"/>
    <x v="3"/>
    <x v="38"/>
    <s v="&lt;18"/>
    <x v="3"/>
    <x v="0"/>
    <n v="0"/>
    <n v="0"/>
    <n v="1"/>
    <n v="1"/>
  </r>
  <r>
    <s v="ORD-01463"/>
    <d v="2021-10-23T00:00:00"/>
    <d v="2021-10-23T00:00:00"/>
    <s v="CUST80946"/>
    <s v="Nikhil Verma"/>
    <n v="35"/>
    <n v="35"/>
    <s v="Other"/>
    <s v="Other"/>
    <s v="West"/>
    <s v="Ahmedabad"/>
    <x v="5"/>
    <x v="22"/>
    <n v="6"/>
    <n v="6"/>
    <n v="10030.26"/>
    <n v="0.17"/>
    <n v="51174.21"/>
    <n v="14093.89"/>
    <n v="0.27500000000000002"/>
    <n v="33.86"/>
    <x v="4"/>
    <n v="4"/>
    <b v="0"/>
    <s v="Delivered"/>
    <x v="1"/>
    <x v="5"/>
    <n v="8"/>
    <x v="3"/>
    <x v="38"/>
    <s v="26-35"/>
    <x v="3"/>
    <x v="0"/>
    <n v="0"/>
    <n v="1"/>
    <n v="0"/>
    <n v="1"/>
  </r>
  <r>
    <s v="ORD-01469"/>
    <d v="2021-10-23T00:00:00"/>
    <d v="2021-10-23T00:00:00"/>
    <s v="CUST87162"/>
    <s v="Rahul Gupta"/>
    <n v="52"/>
    <n v="52"/>
    <s v="Other"/>
    <s v="Other"/>
    <s v="Central"/>
    <s v="Nagpur"/>
    <x v="0"/>
    <x v="16"/>
    <n v="5"/>
    <n v="5"/>
    <n v="1074.3599999999999"/>
    <n v="0.39"/>
    <n v="2700.49"/>
    <n v="861.37"/>
    <n v="0.31900000000000001"/>
    <n v="86.73"/>
    <x v="1"/>
    <m/>
    <b v="0"/>
    <s v="Delivered"/>
    <x v="1"/>
    <x v="5"/>
    <n v="8"/>
    <x v="3"/>
    <x v="38"/>
    <s v="46-60"/>
    <x v="1"/>
    <x v="0"/>
    <n v="0"/>
    <n v="1"/>
    <n v="0"/>
    <n v="1"/>
  </r>
  <r>
    <s v="ORD-01466"/>
    <d v="2021-10-23T00:00:00"/>
    <d v="2021-10-23T00:00:00"/>
    <s v="CUST22468"/>
    <s v="Sunita Kumar"/>
    <n v="68"/>
    <n v="68"/>
    <s v="Female"/>
    <s v="Female"/>
    <s v="East"/>
    <s v="Bhubaneswar"/>
    <x v="3"/>
    <x v="14"/>
    <n v="4"/>
    <n v="4"/>
    <n v="103.01"/>
    <n v="0.4"/>
    <n v="239.3"/>
    <n v="22.6"/>
    <n v="9.4E-2"/>
    <n v="78.91"/>
    <x v="1"/>
    <n v="1"/>
    <b v="1"/>
    <s v="Returned"/>
    <x v="0"/>
    <x v="4"/>
    <n v="4"/>
    <x v="3"/>
    <x v="38"/>
    <s v="60+"/>
    <x v="1"/>
    <x v="0"/>
    <n v="1"/>
    <n v="1"/>
    <n v="0"/>
    <n v="1"/>
  </r>
  <r>
    <s v="ORD-01464"/>
    <d v="2021-10-23T00:00:00"/>
    <d v="2021-10-23T00:00:00"/>
    <s v="CUST32032"/>
    <s v="Pooja Patel"/>
    <n v="31"/>
    <n v="31"/>
    <s v="Female"/>
    <s v="Female"/>
    <s v="West"/>
    <s v="Surat"/>
    <x v="5"/>
    <x v="9"/>
    <n v="8"/>
    <n v="8"/>
    <n v="12621.58"/>
    <n v="0.23"/>
    <n v="64120.65"/>
    <n v="14256.86"/>
    <n v="0.222"/>
    <n v="73.599999999999994"/>
    <x v="5"/>
    <n v="4"/>
    <b v="0"/>
    <s v="Delivered"/>
    <x v="1"/>
    <x v="10"/>
    <n v="2"/>
    <x v="3"/>
    <x v="38"/>
    <s v="26-35"/>
    <x v="0"/>
    <x v="0"/>
    <n v="0"/>
    <n v="1"/>
    <n v="0"/>
    <n v="1"/>
  </r>
  <r>
    <s v="ORD-01465"/>
    <d v="2021-10-23T00:00:00"/>
    <d v="2021-10-23T00:00:00"/>
    <s v="CUST31162"/>
    <s v="Vikram Reddy"/>
    <n v="42"/>
    <n v="42"/>
    <s v="Other"/>
    <s v="Other"/>
    <s v="North"/>
    <s v="Chandigarh"/>
    <x v="1"/>
    <x v="2"/>
    <n v="2"/>
    <n v="2"/>
    <n v="31609.279999999999"/>
    <n v="0.3"/>
    <n v="37776.019999999997"/>
    <n v="8697.26"/>
    <n v="0.23"/>
    <n v="37.83"/>
    <x v="1"/>
    <n v="3"/>
    <b v="0"/>
    <s v="Delivered"/>
    <x v="1"/>
    <x v="1"/>
    <n v="5"/>
    <x v="3"/>
    <x v="38"/>
    <s v="36-45"/>
    <x v="0"/>
    <x v="0"/>
    <n v="0"/>
    <n v="1"/>
    <n v="0"/>
    <n v="1"/>
  </r>
  <r>
    <s v="ORD-01467"/>
    <d v="2021-10-23T00:00:00"/>
    <d v="2021-10-23T00:00:00"/>
    <s v="CUST97904"/>
    <s v="Sanjay Bhat"/>
    <n v="36"/>
    <n v="36"/>
    <s v="Male"/>
    <s v="Male"/>
    <s v="West"/>
    <s v="Ahmedabad"/>
    <x v="6"/>
    <x v="13"/>
    <n v="10"/>
    <n v="10"/>
    <n v="2394.19"/>
    <n v="0.18"/>
    <n v="18412.38"/>
    <n v="6424.53"/>
    <n v="0.34899999999999998"/>
    <n v="80.64"/>
    <x v="1"/>
    <n v="4"/>
    <b v="0"/>
    <s v="Delivered"/>
    <x v="1"/>
    <x v="1"/>
    <n v="5"/>
    <x v="3"/>
    <x v="38"/>
    <s v="36-45"/>
    <x v="3"/>
    <x v="0"/>
    <n v="0"/>
    <n v="1"/>
    <n v="0"/>
    <n v="1"/>
  </r>
  <r>
    <s v="ORD-01468"/>
    <d v="2021-10-23T00:00:00"/>
    <d v="2021-10-23T00:00:00"/>
    <s v="CUST62484"/>
    <s v="Karan Gupta"/>
    <n v="24"/>
    <n v="24"/>
    <s v="Female"/>
    <s v="Female"/>
    <s v="West"/>
    <s v="Pune"/>
    <x v="3"/>
    <x v="40"/>
    <n v="9"/>
    <n v="9"/>
    <n v="63.47"/>
    <n v="0.15"/>
    <n v="477.64"/>
    <n v="35.42"/>
    <n v="7.3999999999999996E-2"/>
    <n v="44.96"/>
    <x v="2"/>
    <n v="3"/>
    <b v="0"/>
    <s v="Delivered"/>
    <x v="1"/>
    <x v="5"/>
    <n v="8"/>
    <x v="3"/>
    <x v="38"/>
    <s v="18-25"/>
    <x v="3"/>
    <x v="0"/>
    <n v="0"/>
    <n v="1"/>
    <n v="0"/>
    <n v="1"/>
  </r>
  <r>
    <s v="ORD-01457"/>
    <d v="2021-10-22T00:00:00"/>
    <d v="2021-10-22T00:00:00"/>
    <s v="CUST96946"/>
    <s v="Sunita Sharma"/>
    <n v="53"/>
    <n v="53"/>
    <s v="Other"/>
    <s v="Other"/>
    <s v="South"/>
    <s v="Chennai"/>
    <x v="2"/>
    <x v="4"/>
    <n v="9"/>
    <n v="9"/>
    <n v="62284.37"/>
    <n v="0.36"/>
    <n v="295233.56"/>
    <n v="40519.72"/>
    <n v="0.13700000000000001"/>
    <n v="81.150000000000006"/>
    <x v="2"/>
    <n v="3"/>
    <b v="0"/>
    <s v="Delivered"/>
    <x v="1"/>
    <x v="5"/>
    <n v="8"/>
    <x v="3"/>
    <x v="38"/>
    <s v="46-60"/>
    <x v="1"/>
    <x v="0"/>
    <n v="0"/>
    <n v="1"/>
    <n v="0"/>
    <n v="1"/>
  </r>
  <r>
    <s v="ORD-01460"/>
    <d v="2021-10-22T00:00:00"/>
    <d v="2021-10-22T00:00:00"/>
    <s v="CUST92264"/>
    <s v="Nikhil Chatterjee"/>
    <n v="38"/>
    <n v="38"/>
    <s v="Female"/>
    <s v="Female"/>
    <s v="Central"/>
    <s v="Bhopal"/>
    <x v="4"/>
    <x v="27"/>
    <n v="4"/>
    <n v="4"/>
    <n v="875.51"/>
    <n v="0.3"/>
    <n v="2078.56"/>
    <n v="482.57"/>
    <n v="0.23200000000000001"/>
    <n v="74.290000000000006"/>
    <x v="2"/>
    <n v="3"/>
    <b v="0"/>
    <s v="Delivered"/>
    <x v="1"/>
    <x v="0"/>
    <n v="3"/>
    <x v="3"/>
    <x v="38"/>
    <s v="36-45"/>
    <x v="0"/>
    <x v="0"/>
    <n v="0"/>
    <n v="1"/>
    <n v="0"/>
    <n v="1"/>
  </r>
  <r>
    <s v="ORD-01461"/>
    <d v="2021-10-22T00:00:00"/>
    <d v="2021-10-22T00:00:00"/>
    <s v="CUST73189"/>
    <s v="Deepa Rao"/>
    <n v="19"/>
    <n v="19"/>
    <s v="Other"/>
    <s v="Other"/>
    <s v="East"/>
    <s v="Guwahati"/>
    <x v="6"/>
    <x v="21"/>
    <n v="8"/>
    <n v="8"/>
    <n v="2778.54"/>
    <n v="0.15"/>
    <n v="18541.830000000002"/>
    <n v="6381.78"/>
    <n v="0.34399999999999997"/>
    <n v="88.73"/>
    <x v="5"/>
    <m/>
    <b v="0"/>
    <s v="Delivered"/>
    <x v="1"/>
    <x v="6"/>
    <n v="6"/>
    <x v="3"/>
    <x v="38"/>
    <s v="18-25"/>
    <x v="3"/>
    <x v="0"/>
    <n v="0"/>
    <n v="1"/>
    <n v="0"/>
    <n v="1"/>
  </r>
  <r>
    <s v="ORD-01459"/>
    <d v="2021-10-22T00:00:00"/>
    <d v="2021-10-22T00:00:00"/>
    <s v="CUST85012"/>
    <s v="Nikhil Joshi"/>
    <n v="30"/>
    <n v="30"/>
    <s v="Other"/>
    <s v="Other"/>
    <s v="West"/>
    <s v="Ahmedabad"/>
    <x v="4"/>
    <x v="27"/>
    <n v="9"/>
    <n v="9"/>
    <n v="601.66"/>
    <n v="0.04"/>
    <n v="5277.72"/>
    <n v="1862.14"/>
    <n v="0.35299999999999998"/>
    <n v="59.96"/>
    <x v="5"/>
    <n v="2"/>
    <b v="1"/>
    <s v="Returned"/>
    <x v="0"/>
    <x v="2"/>
    <n v="1"/>
    <x v="3"/>
    <x v="38"/>
    <s v="26-35"/>
    <x v="2"/>
    <x v="0"/>
    <n v="1"/>
    <n v="1"/>
    <n v="0"/>
    <n v="1"/>
  </r>
  <r>
    <s v="ORD-01462"/>
    <d v="2021-10-22T00:00:00"/>
    <d v="2021-10-22T00:00:00"/>
    <s v="CUST48119"/>
    <s v="Arjun Kumar"/>
    <n v="25"/>
    <n v="25"/>
    <s v="Other"/>
    <s v="Other"/>
    <s v="West"/>
    <s v="Mumbai"/>
    <x v="5"/>
    <x v="41"/>
    <n v="4"/>
    <n v="4"/>
    <n v="9927.75"/>
    <n v="0.01"/>
    <n v="30133.8"/>
    <n v="8083.5"/>
    <n v="0.26800000000000002"/>
    <n v="86.33"/>
    <x v="1"/>
    <n v="1"/>
    <b v="0"/>
    <s v="Delivered"/>
    <x v="1"/>
    <x v="1"/>
    <n v="5"/>
    <x v="3"/>
    <x v="38"/>
    <s v="18-25"/>
    <x v="2"/>
    <x v="0"/>
    <n v="0"/>
    <n v="1"/>
    <n v="0"/>
    <n v="1"/>
  </r>
  <r>
    <s v="ORD-01458"/>
    <d v="2021-10-22T00:00:00"/>
    <d v="2021-10-22T00:00:00"/>
    <s v="CUST39952"/>
    <s v="Sanjay Iyer"/>
    <n v="27"/>
    <n v="27"/>
    <s v="Other"/>
    <s v="Other"/>
    <s v="Central"/>
    <s v="Bhopal"/>
    <x v="2"/>
    <x v="26"/>
    <n v="7"/>
    <n v="7"/>
    <n v="38149.199999999997"/>
    <n v="0.2"/>
    <n v="183278.19"/>
    <n v="21290.22"/>
    <n v="0.11600000000000001"/>
    <n v="53.93"/>
    <x v="1"/>
    <n v="4"/>
    <b v="1"/>
    <s v="Returned"/>
    <x v="0"/>
    <x v="5"/>
    <n v="8"/>
    <x v="3"/>
    <x v="38"/>
    <s v="26-35"/>
    <x v="3"/>
    <x v="0"/>
    <n v="1"/>
    <n v="1"/>
    <n v="0"/>
    <n v="1"/>
  </r>
  <r>
    <s v="ORD-01455"/>
    <d v="2021-10-21T00:00:00"/>
    <d v="2021-10-21T00:00:00"/>
    <s v="CUST02169"/>
    <s v="Amit Mehta"/>
    <n v="25"/>
    <n v="25"/>
    <s v="Male"/>
    <s v="Male"/>
    <s v="West"/>
    <s v="Surat"/>
    <x v="4"/>
    <x v="8"/>
    <n v="1"/>
    <n v="1"/>
    <n v="1487.02"/>
    <n v="0.37"/>
    <n v="808.84"/>
    <n v="327.36"/>
    <n v="0.40500000000000003"/>
    <n v="67.16"/>
    <x v="0"/>
    <m/>
    <b v="0"/>
    <s v="Delivered"/>
    <x v="1"/>
    <x v="5"/>
    <n v="8"/>
    <x v="3"/>
    <x v="38"/>
    <s v="18-25"/>
    <x v="1"/>
    <x v="0"/>
    <n v="0"/>
    <n v="1"/>
    <n v="0"/>
    <n v="1"/>
  </r>
  <r>
    <s v="ORD-01456"/>
    <d v="2021-10-21T00:00:00"/>
    <d v="2021-10-21T00:00:00"/>
    <s v="CUST75629"/>
    <s v="Vikram Kapoor"/>
    <n v="38"/>
    <n v="38"/>
    <s v="Male"/>
    <s v="Male"/>
    <s v="Central"/>
    <s v="Raipur"/>
    <x v="3"/>
    <x v="31"/>
    <n v="1"/>
    <n v="1"/>
    <n v="229.1"/>
    <n v="0.04"/>
    <n v="210.21"/>
    <n v="15.48"/>
    <n v="7.3999999999999996E-2"/>
    <n v="70.47"/>
    <x v="4"/>
    <n v="5"/>
    <b v="0"/>
    <s v="Delivered"/>
    <x v="1"/>
    <x v="7"/>
    <m/>
    <x v="3"/>
    <x v="38"/>
    <s v="36-45"/>
    <x v="2"/>
    <x v="0"/>
    <n v="0"/>
    <n v="1"/>
    <n v="0"/>
    <n v="1"/>
  </r>
  <r>
    <s v="ORD-01454"/>
    <d v="2021-10-20T00:00:00"/>
    <d v="2021-10-20T00:00:00"/>
    <s v="CUST23242"/>
    <s v="Meera Singh"/>
    <n v="43"/>
    <n v="43"/>
    <s v="Female"/>
    <s v="Female"/>
    <s v="North"/>
    <s v="Ludhiana"/>
    <x v="5"/>
    <x v="9"/>
    <n v="3"/>
    <n v="3"/>
    <n v="6413.38"/>
    <n v="0.13"/>
    <n v="14627.15"/>
    <n v="3690.83"/>
    <n v="0.252"/>
    <n v="28.34"/>
    <x v="1"/>
    <n v="5"/>
    <b v="0"/>
    <s v="Shipped"/>
    <x v="4"/>
    <x v="10"/>
    <n v="2"/>
    <x v="3"/>
    <x v="38"/>
    <s v="36-45"/>
    <x v="3"/>
    <x v="0"/>
    <n v="0"/>
    <n v="0"/>
    <n v="0"/>
    <n v="1"/>
  </r>
  <r>
    <s v="ORD-01453"/>
    <s v="October 20, 2021"/>
    <d v="2021-10-20T00:00:00"/>
    <s v="CUST65544"/>
    <s v="Aditya Verma"/>
    <n v="11"/>
    <n v="11"/>
    <s v="Other"/>
    <s v="Other"/>
    <s v="West"/>
    <s v="Ahmedabad"/>
    <x v="6"/>
    <x v="37"/>
    <n v="10"/>
    <n v="10"/>
    <n v="1794.59"/>
    <n v="0.28999999999999998"/>
    <n v="11310.93"/>
    <n v="5145.3599999999997"/>
    <n v="0.45500000000000002"/>
    <n v="72.92"/>
    <x v="2"/>
    <n v="5"/>
    <b v="0"/>
    <s v="Delivered"/>
    <x v="1"/>
    <x v="6"/>
    <n v="6"/>
    <x v="3"/>
    <x v="38"/>
    <s v="&lt;18"/>
    <x v="0"/>
    <x v="0"/>
    <n v="0"/>
    <n v="1"/>
    <n v="0"/>
    <n v="1"/>
  </r>
  <r>
    <s v="ORD-01452"/>
    <d v="2021-10-19T00:00:00"/>
    <d v="2021-10-19T00:00:00"/>
    <s v="CUST49495"/>
    <s v="Priya Reddy"/>
    <n v="20"/>
    <n v="20"/>
    <s v="Male"/>
    <s v="Male"/>
    <s v="West"/>
    <s v="Surat"/>
    <x v="0"/>
    <x v="16"/>
    <n v="3"/>
    <n v="3"/>
    <n v="805.93"/>
    <n v="0.05"/>
    <n v="2114.44"/>
    <n v="1247.55"/>
    <n v="0.59"/>
    <n v="55.34"/>
    <x v="3"/>
    <n v="3"/>
    <b v="0"/>
    <s v="Delivered"/>
    <x v="1"/>
    <x v="1"/>
    <n v="5"/>
    <x v="3"/>
    <x v="38"/>
    <s v="18-25"/>
    <x v="2"/>
    <x v="0"/>
    <n v="0"/>
    <n v="1"/>
    <n v="0"/>
    <n v="1"/>
  </r>
  <r>
    <s v="ORD-01450"/>
    <d v="2021-10-18T00:00:00"/>
    <d v="2021-10-18T00:00:00"/>
    <s v="CUST04445"/>
    <s v="Rahul Shah"/>
    <n v="55"/>
    <n v="55"/>
    <s v="Other"/>
    <s v="Other"/>
    <s v="North"/>
    <s v="Amritsar"/>
    <x v="0"/>
    <x v="16"/>
    <n v="8"/>
    <n v="8"/>
    <n v="2387.85"/>
    <n v="0.03"/>
    <n v="16986.77"/>
    <n v="9892.56"/>
    <n v="0.58199999999999996"/>
    <n v="51.89"/>
    <x v="1"/>
    <n v="4"/>
    <b v="0"/>
    <s v="Cancelled"/>
    <x v="3"/>
    <x v="2"/>
    <n v="1"/>
    <x v="3"/>
    <x v="38"/>
    <s v="46-60"/>
    <x v="2"/>
    <x v="0"/>
    <n v="0"/>
    <n v="0"/>
    <n v="1"/>
    <n v="1"/>
  </r>
  <r>
    <s v="ORD-01451"/>
    <s v="October 18, 2021"/>
    <d v="2021-10-18T00:00:00"/>
    <s v="CUST83181"/>
    <s v="Priya Sharma"/>
    <n v="48"/>
    <n v="48"/>
    <s v="Male"/>
    <s v="Male"/>
    <s v="North"/>
    <s v="Delhi"/>
    <x v="6"/>
    <x v="24"/>
    <n v="8"/>
    <n v="8"/>
    <n v="983.33"/>
    <n v="0.33"/>
    <n v="5486.4"/>
    <n v="1956.84"/>
    <n v="0.35699999999999998"/>
    <n v="48"/>
    <x v="5"/>
    <n v="1"/>
    <b v="1"/>
    <s v="Returned"/>
    <x v="0"/>
    <x v="9"/>
    <n v="9"/>
    <x v="3"/>
    <x v="38"/>
    <s v="46-60"/>
    <x v="1"/>
    <x v="0"/>
    <n v="1"/>
    <n v="1"/>
    <n v="0"/>
    <n v="1"/>
  </r>
  <r>
    <s v="ORD-01448"/>
    <d v="2021-10-17T00:00:00"/>
    <d v="2021-10-17T00:00:00"/>
    <s v="CUST01241"/>
    <s v="Ritu Singh"/>
    <n v="21"/>
    <n v="21"/>
    <s v="Male"/>
    <s v="Male"/>
    <s v="South"/>
    <s v="Hyderabad"/>
    <x v="2"/>
    <x v="11"/>
    <n v="7"/>
    <n v="7"/>
    <n v="71550.38"/>
    <n v="0.26"/>
    <n v="327610.96999999997"/>
    <n v="28214.57"/>
    <n v="8.5999999999999993E-2"/>
    <n v="95.86"/>
    <x v="5"/>
    <m/>
    <b v="0"/>
    <s v="Shipped"/>
    <x v="4"/>
    <x v="5"/>
    <n v="8"/>
    <x v="3"/>
    <x v="38"/>
    <s v="18-25"/>
    <x v="0"/>
    <x v="0"/>
    <n v="0"/>
    <n v="0"/>
    <n v="0"/>
    <n v="1"/>
  </r>
  <r>
    <s v="ORD-01449"/>
    <d v="2021-10-17T00:00:00"/>
    <d v="2021-10-17T00:00:00"/>
    <s v="CUST79698"/>
    <s v="Deepa Das"/>
    <n v="49"/>
    <n v="49"/>
    <s v="Other"/>
    <s v="Other"/>
    <s v="Central"/>
    <s v="Raipur"/>
    <x v="5"/>
    <x v="12"/>
    <n v="4"/>
    <n v="4"/>
    <n v="11988.33"/>
    <n v="0.37"/>
    <n v="30419.46"/>
    <n v="3508.41"/>
    <n v="0.115"/>
    <n v="63.72"/>
    <x v="3"/>
    <n v="2"/>
    <b v="0"/>
    <s v="Delivered"/>
    <x v="1"/>
    <x v="1"/>
    <n v="5"/>
    <x v="3"/>
    <x v="38"/>
    <s v="46-60"/>
    <x v="1"/>
    <x v="0"/>
    <n v="0"/>
    <n v="1"/>
    <n v="0"/>
    <n v="1"/>
  </r>
  <r>
    <s v="ORD-01447"/>
    <s v="October 16, 2021"/>
    <d v="2021-10-16T00:00:00"/>
    <s v="CUST92723"/>
    <s v="Priya Patel"/>
    <n v="42"/>
    <n v="42"/>
    <s v="Other"/>
    <s v="Other"/>
    <s v="West"/>
    <s v="Pune"/>
    <x v="1"/>
    <x v="20"/>
    <n v="5"/>
    <n v="5"/>
    <n v="5397.15"/>
    <n v="0.35"/>
    <n v="15752.78"/>
    <n v="4521.5"/>
    <n v="0.28699999999999998"/>
    <n v="33.64"/>
    <x v="0"/>
    <n v="5"/>
    <b v="0"/>
    <s v="Delivered"/>
    <x v="1"/>
    <x v="0"/>
    <n v="3"/>
    <x v="3"/>
    <x v="38"/>
    <s v="36-45"/>
    <x v="1"/>
    <x v="0"/>
    <n v="0"/>
    <n v="1"/>
    <n v="0"/>
    <n v="1"/>
  </r>
  <r>
    <s v="ORD-01446"/>
    <d v="2021-10-15T00:00:00"/>
    <d v="2021-10-15T00:00:00"/>
    <s v="CUST71072"/>
    <s v="Aarav Chatterjee"/>
    <m/>
    <m/>
    <s v="Male"/>
    <s v="Male"/>
    <s v="West"/>
    <s v="Mumbai"/>
    <x v="4"/>
    <x v="7"/>
    <n v="10"/>
    <n v="10"/>
    <n v="521.91"/>
    <n v="0.13"/>
    <n v="4198.2299999999996"/>
    <n v="1720.46"/>
    <n v="0.41"/>
    <n v="41.86"/>
    <x v="5"/>
    <n v="2"/>
    <b v="0"/>
    <s v="Delivered"/>
    <x v="1"/>
    <x v="8"/>
    <n v="7"/>
    <x v="3"/>
    <x v="38"/>
    <s v="Unknown"/>
    <x v="3"/>
    <x v="0"/>
    <n v="0"/>
    <n v="1"/>
    <n v="0"/>
    <n v="1"/>
  </r>
  <r>
    <s v="ORD-01445"/>
    <d v="2021-10-15T00:00:00"/>
    <d v="2021-10-15T00:00:00"/>
    <s v="CUST58478"/>
    <s v="Sunita Reddy"/>
    <n v="38"/>
    <n v="38"/>
    <s v="Other"/>
    <s v="Other"/>
    <s v="West"/>
    <s v="Surat"/>
    <x v="0"/>
    <x v="19"/>
    <n v="8"/>
    <n v="8"/>
    <n v="1489.85"/>
    <n v="0.09"/>
    <n v="10449.86"/>
    <n v="3809.88"/>
    <n v="0.36499999999999999"/>
    <n v="86.42"/>
    <x v="2"/>
    <n v="2"/>
    <b v="0"/>
    <s v="Cancelled"/>
    <x v="3"/>
    <x v="6"/>
    <n v="6"/>
    <x v="3"/>
    <x v="38"/>
    <s v="36-45"/>
    <x v="2"/>
    <x v="0"/>
    <n v="0"/>
    <n v="0"/>
    <n v="1"/>
    <n v="1"/>
  </r>
  <r>
    <s v="ORD-01444"/>
    <d v="2021-10-14T00:00:00"/>
    <d v="2021-10-14T00:00:00"/>
    <s v="CUST08288"/>
    <s v="Sanjay Verma"/>
    <n v="33"/>
    <n v="33"/>
    <s v="Male"/>
    <s v="Male"/>
    <s v="South"/>
    <s v="Bangalore"/>
    <x v="5"/>
    <x v="41"/>
    <n v="9"/>
    <n v="9"/>
    <n v="2605.13"/>
    <n v="0.21"/>
    <n v="20094.939999999999"/>
    <n v="2400.52"/>
    <n v="0.11899999999999999"/>
    <n v="83.93"/>
    <x v="0"/>
    <n v="4"/>
    <b v="1"/>
    <s v="Returned"/>
    <x v="0"/>
    <x v="1"/>
    <n v="5"/>
    <x v="3"/>
    <x v="38"/>
    <s v="26-35"/>
    <x v="0"/>
    <x v="0"/>
    <n v="1"/>
    <n v="1"/>
    <n v="0"/>
    <n v="1"/>
  </r>
  <r>
    <s v="ORD-01443"/>
    <d v="2021-10-14T00:00:00"/>
    <d v="2021-10-14T00:00:00"/>
    <s v="CUST23949"/>
    <s v="Vikram Sharma"/>
    <n v="48"/>
    <n v="48"/>
    <s v="m"/>
    <s v="Male"/>
    <s v="North"/>
    <s v="Delhi"/>
    <x v="0"/>
    <x v="6"/>
    <n v="5"/>
    <n v="5"/>
    <n v="314.26"/>
    <n v="0.28000000000000003"/>
    <n v="1186.73"/>
    <n v="376.78"/>
    <n v="0.317"/>
    <n v="62.97"/>
    <x v="5"/>
    <n v="5"/>
    <b v="0"/>
    <s v="Delivered"/>
    <x v="1"/>
    <x v="6"/>
    <n v="6"/>
    <x v="3"/>
    <x v="38"/>
    <s v="46-60"/>
    <x v="0"/>
    <x v="0"/>
    <n v="0"/>
    <n v="1"/>
    <n v="0"/>
    <n v="1"/>
  </r>
  <r>
    <s v="ORD-01442"/>
    <d v="2021-10-13T00:00:00"/>
    <d v="2021-10-13T00:00:00"/>
    <s v="CUST07818"/>
    <s v="Rahul Mehta"/>
    <n v="49"/>
    <n v="49"/>
    <s v="Female"/>
    <s v="Female"/>
    <s v="West"/>
    <s v="Surat"/>
    <x v="4"/>
    <x v="29"/>
    <n v="10"/>
    <n v="10"/>
    <n v="1078.3599999999999"/>
    <n v="0.39"/>
    <n v="5300.77"/>
    <n v="2043.67"/>
    <n v="0.38600000000000001"/>
    <n v="59.94"/>
    <x v="2"/>
    <n v="1"/>
    <b v="0"/>
    <s v="Delivered"/>
    <x v="1"/>
    <x v="10"/>
    <n v="2"/>
    <x v="3"/>
    <x v="38"/>
    <s v="46-60"/>
    <x v="1"/>
    <x v="0"/>
    <n v="0"/>
    <n v="1"/>
    <n v="0"/>
    <n v="1"/>
  </r>
  <r>
    <s v="ORD-01440"/>
    <d v="2021-10-11T00:00:00"/>
    <d v="2021-10-11T00:00:00"/>
    <s v="CUST84528"/>
    <s v="Vikram Kapoor"/>
    <n v="36"/>
    <n v="36"/>
    <s v="Other"/>
    <s v="Other"/>
    <s v="North"/>
    <s v="Amritsar"/>
    <x v="4"/>
    <x v="32"/>
    <n v="10"/>
    <n v="10"/>
    <n v="1279.2"/>
    <n v="0.17"/>
    <n v="10694.49"/>
    <n v="4612.59"/>
    <n v="0.43099999999999999"/>
    <n v="38.619999999999997"/>
    <x v="0"/>
    <n v="1"/>
    <b v="0"/>
    <s v="Shipped"/>
    <x v="4"/>
    <x v="6"/>
    <n v="6"/>
    <x v="3"/>
    <x v="38"/>
    <s v="36-45"/>
    <x v="3"/>
    <x v="0"/>
    <n v="0"/>
    <n v="0"/>
    <n v="0"/>
    <n v="1"/>
  </r>
  <r>
    <s v="ORD-01441"/>
    <d v="2021-10-11T00:00:00"/>
    <d v="2021-10-11T00:00:00"/>
    <s v="CUST46668"/>
    <s v="Karan Bhat"/>
    <n v="36"/>
    <n v="36"/>
    <s v="Female"/>
    <s v="Female"/>
    <s v="West"/>
    <s v="Pune"/>
    <x v="4"/>
    <x v="7"/>
    <n v="7"/>
    <n v="7"/>
    <n v="1187.0999999999999"/>
    <n v="0.13"/>
    <n v="6671.63"/>
    <n v="2154.79"/>
    <n v="0.32300000000000001"/>
    <n v="88.18"/>
    <x v="0"/>
    <n v="3"/>
    <b v="0"/>
    <s v="Delivered"/>
    <x v="1"/>
    <x v="1"/>
    <n v="5"/>
    <x v="3"/>
    <x v="38"/>
    <s v="36-45"/>
    <x v="3"/>
    <x v="0"/>
    <n v="0"/>
    <n v="1"/>
    <n v="0"/>
    <n v="1"/>
  </r>
  <r>
    <s v="ORD-01438"/>
    <s v="October 10, 2021"/>
    <d v="2021-10-10T00:00:00"/>
    <s v="CUST54455"/>
    <s v="Shreya Mehta"/>
    <n v="57"/>
    <n v="57"/>
    <s v="Female"/>
    <s v="Female"/>
    <s v="South"/>
    <s v="Kochi"/>
    <x v="4"/>
    <x v="36"/>
    <n v="8"/>
    <n v="8"/>
    <n v="1196.3800000000001"/>
    <n v="0.14000000000000001"/>
    <n v="8445.01"/>
    <n v="3179.69"/>
    <n v="0.377"/>
    <n v="71.87"/>
    <x v="4"/>
    <n v="2"/>
    <b v="0"/>
    <s v="Delivered"/>
    <x v="1"/>
    <x v="4"/>
    <n v="4"/>
    <x v="3"/>
    <x v="38"/>
    <s v="46-60"/>
    <x v="3"/>
    <x v="0"/>
    <n v="0"/>
    <n v="1"/>
    <n v="0"/>
    <n v="1"/>
  </r>
  <r>
    <s v="ORD-01439"/>
    <d v="2021-10-10T00:00:00"/>
    <d v="2021-10-10T00:00:00"/>
    <s v="CUST93212"/>
    <s v="Priya Mishra"/>
    <n v="37"/>
    <n v="37"/>
    <s v="Male"/>
    <s v="Male"/>
    <s v="Central"/>
    <s v="Nagpur"/>
    <x v="5"/>
    <x v="18"/>
    <n v="3"/>
    <n v="3"/>
    <n v="13108.91"/>
    <n v="0.14000000000000001"/>
    <n v="30143.82"/>
    <n v="8326.51"/>
    <n v="0.27600000000000002"/>
    <n v="55.08"/>
    <x v="2"/>
    <n v="1"/>
    <b v="0"/>
    <s v="Delivered"/>
    <x v="1"/>
    <x v="3"/>
    <n v="10"/>
    <x v="3"/>
    <x v="38"/>
    <s v="36-45"/>
    <x v="3"/>
    <x v="0"/>
    <n v="0"/>
    <n v="1"/>
    <n v="0"/>
    <n v="1"/>
  </r>
  <r>
    <s v="ORD-01437"/>
    <d v="2021-10-09T00:00:00"/>
    <d v="2021-10-09T00:00:00"/>
    <s v="CUST07360"/>
    <s v="Meera Kapoor"/>
    <m/>
    <m/>
    <s v="Other"/>
    <s v="Other"/>
    <s v="West"/>
    <s v="Pune"/>
    <x v="4"/>
    <x v="7"/>
    <n v="10"/>
    <n v="10"/>
    <n v="1010.53"/>
    <n v="0.01"/>
    <n v="9699.8700000000008"/>
    <n v="4504.03"/>
    <n v="0.46400000000000002"/>
    <n v="38.090000000000003"/>
    <x v="2"/>
    <n v="3"/>
    <b v="0"/>
    <s v="Pending"/>
    <x v="2"/>
    <x v="2"/>
    <n v="1"/>
    <x v="3"/>
    <x v="38"/>
    <s v="Unknown"/>
    <x v="2"/>
    <x v="0"/>
    <n v="0"/>
    <n v="0"/>
    <n v="0"/>
    <n v="1"/>
  </r>
  <r>
    <s v="ORD-01436"/>
    <d v="2021-10-09T00:00:00"/>
    <d v="2021-10-09T00:00:00"/>
    <s v="CUST45016"/>
    <s v="Pooja Rao"/>
    <n v="47"/>
    <n v="47"/>
    <s v="Male"/>
    <s v="Male"/>
    <s v="North"/>
    <s v="Chandigarh"/>
    <x v="6"/>
    <x v="37"/>
    <n v="2"/>
    <n v="2"/>
    <n v="3097.01"/>
    <n v="0.13"/>
    <n v="5016.33"/>
    <n v="2443.96"/>
    <n v="0.48699999999999999"/>
    <n v="50.68"/>
    <x v="4"/>
    <n v="3"/>
    <b v="0"/>
    <s v="Delivered"/>
    <x v="1"/>
    <x v="6"/>
    <n v="6"/>
    <x v="3"/>
    <x v="38"/>
    <s v="46-60"/>
    <x v="3"/>
    <x v="0"/>
    <n v="0"/>
    <n v="1"/>
    <n v="0"/>
    <n v="1"/>
  </r>
  <r>
    <s v="ORD-01435"/>
    <d v="2021-10-08T00:00:00"/>
    <d v="2021-10-08T00:00:00"/>
    <s v="CUST41321"/>
    <s v="Ritu Bhat"/>
    <n v="23"/>
    <n v="23"/>
    <s v="Male"/>
    <s v="Male"/>
    <s v="North"/>
    <s v="Chandigarh"/>
    <x v="3"/>
    <x v="40"/>
    <n v="5"/>
    <n v="5"/>
    <n v="312.3"/>
    <n v="0.12"/>
    <n v="1270.29"/>
    <n v="110.96"/>
    <n v="8.6999999999999994E-2"/>
    <n v="25.67"/>
    <x v="1"/>
    <n v="3"/>
    <b v="0"/>
    <s v="Delivered"/>
    <x v="1"/>
    <x v="5"/>
    <n v="8"/>
    <x v="3"/>
    <x v="38"/>
    <s v="18-25"/>
    <x v="3"/>
    <x v="0"/>
    <n v="0"/>
    <n v="1"/>
    <n v="0"/>
    <n v="1"/>
  </r>
  <r>
    <s v="ORD-01434"/>
    <d v="2021-10-08T00:00:00"/>
    <d v="2021-10-08T00:00:00"/>
    <s v="CUST32355"/>
    <s v="Priya Verma"/>
    <n v="31"/>
    <n v="31"/>
    <s v="Male"/>
    <s v="Male"/>
    <s v="South"/>
    <s v="Chennai"/>
    <x v="6"/>
    <x v="24"/>
    <n v="9"/>
    <n v="9"/>
    <n v="2943.22"/>
    <n v="0.02"/>
    <n v="22356.5"/>
    <n v="7881.59"/>
    <n v="0.35299999999999998"/>
    <n v="58.83"/>
    <x v="0"/>
    <n v="5"/>
    <b v="0"/>
    <s v="Shipped"/>
    <x v="4"/>
    <x v="1"/>
    <n v="5"/>
    <x v="3"/>
    <x v="38"/>
    <s v="26-35"/>
    <x v="2"/>
    <x v="0"/>
    <n v="0"/>
    <n v="0"/>
    <n v="0"/>
    <n v="1"/>
  </r>
  <r>
    <s v="ORD-01430"/>
    <d v="2021-10-07T00:00:00"/>
    <d v="2021-10-07T00:00:00"/>
    <s v="CUST37845"/>
    <s v="Nisha Sharma"/>
    <n v="25"/>
    <n v="25"/>
    <s v="Other"/>
    <s v="Other"/>
    <s v="East"/>
    <s v="Patna"/>
    <x v="4"/>
    <x v="8"/>
    <n v="2"/>
    <n v="2"/>
    <n v="986.99"/>
    <n v="0.37"/>
    <n v="1052.33"/>
    <n v="405.51"/>
    <n v="0.38500000000000001"/>
    <n v="79.62"/>
    <x v="5"/>
    <n v="2"/>
    <b v="1"/>
    <s v="Returned"/>
    <x v="0"/>
    <x v="4"/>
    <n v="4"/>
    <x v="3"/>
    <x v="38"/>
    <s v="18-25"/>
    <x v="1"/>
    <x v="0"/>
    <n v="1"/>
    <n v="1"/>
    <n v="0"/>
    <n v="1"/>
  </r>
  <r>
    <s v="ORD-01432"/>
    <d v="2021-10-07T00:00:00"/>
    <d v="2021-10-07T00:00:00"/>
    <s v="CUST02652"/>
    <s v="Nisha Mehta"/>
    <n v="32"/>
    <n v="32"/>
    <s v="Male"/>
    <s v="Male"/>
    <s v="North"/>
    <s v="Chandigarh"/>
    <x v="5"/>
    <x v="12"/>
    <n v="5"/>
    <n v="5"/>
    <n v="10759.43"/>
    <n v="0.18"/>
    <n v="40614.589999999997"/>
    <n v="10920.96"/>
    <n v="0.26900000000000002"/>
    <n v="43.85"/>
    <x v="3"/>
    <n v="4"/>
    <b v="0"/>
    <s v="Delivered"/>
    <x v="1"/>
    <x v="10"/>
    <n v="2"/>
    <x v="3"/>
    <x v="38"/>
    <s v="26-35"/>
    <x v="3"/>
    <x v="0"/>
    <n v="0"/>
    <n v="1"/>
    <n v="0"/>
    <n v="1"/>
  </r>
  <r>
    <s v="ORD-01429"/>
    <d v="2021-10-07T00:00:00"/>
    <d v="2021-10-07T00:00:00"/>
    <s v="CUST79705"/>
    <s v="Priya Mehta"/>
    <n v="37"/>
    <n v="37"/>
    <s v="Other"/>
    <s v="Other"/>
    <s v="Central"/>
    <s v="Raipur"/>
    <x v="4"/>
    <x v="32"/>
    <n v="10"/>
    <n v="10"/>
    <n v="786.45"/>
    <n v="7.0000000000000007E-2"/>
    <n v="6041.95"/>
    <n v="2564.65"/>
    <n v="0.42399999999999999"/>
    <n v="36.01"/>
    <x v="3"/>
    <m/>
    <b v="0"/>
    <s v="Delivered"/>
    <x v="1"/>
    <x v="2"/>
    <n v="1"/>
    <x v="3"/>
    <x v="38"/>
    <s v="36-45"/>
    <x v="2"/>
    <x v="0"/>
    <n v="0"/>
    <n v="1"/>
    <n v="0"/>
    <n v="1"/>
  </r>
  <r>
    <s v="ORD-01433"/>
    <d v="2021-10-07T00:00:00"/>
    <d v="2021-10-07T00:00:00"/>
    <s v="CUST83420"/>
    <s v="Rahul Kumar"/>
    <n v="22"/>
    <n v="22"/>
    <s v="Male"/>
    <s v="Male"/>
    <s v="South"/>
    <s v="Chennai"/>
    <x v="0"/>
    <x v="19"/>
    <n v="2"/>
    <n v="2"/>
    <n v="785.12"/>
    <n v="0.23"/>
    <n v="1096.54"/>
    <n v="569.29999999999995"/>
    <n v="0.51900000000000002"/>
    <n v="95.2"/>
    <x v="2"/>
    <n v="4"/>
    <b v="1"/>
    <s v="Returned"/>
    <x v="0"/>
    <x v="3"/>
    <n v="10"/>
    <x v="3"/>
    <x v="38"/>
    <s v="18-25"/>
    <x v="0"/>
    <x v="0"/>
    <n v="1"/>
    <n v="1"/>
    <n v="0"/>
    <n v="1"/>
  </r>
  <r>
    <s v="ORD-01431"/>
    <d v="2021-10-07T00:00:00"/>
    <d v="2021-10-07T00:00:00"/>
    <s v="CUST03275"/>
    <s v="Rohan Mishra"/>
    <n v="42"/>
    <n v="42"/>
    <s v="Female"/>
    <s v="Female"/>
    <s v="West"/>
    <s v="Ahmedabad"/>
    <x v="2"/>
    <x v="11"/>
    <n v="8"/>
    <n v="8"/>
    <n v="32618.21"/>
    <n v="0.24"/>
    <n v="175909.3"/>
    <n v="22171.54"/>
    <n v="0.126"/>
    <n v="80.63"/>
    <x v="2"/>
    <n v="5"/>
    <b v="0"/>
    <s v="Delivered"/>
    <x v="1"/>
    <x v="10"/>
    <n v="2"/>
    <x v="3"/>
    <x v="38"/>
    <s v="36-45"/>
    <x v="0"/>
    <x v="0"/>
    <n v="0"/>
    <n v="1"/>
    <n v="0"/>
    <n v="1"/>
  </r>
  <r>
    <s v="ORD-01428"/>
    <d v="2021-10-06T00:00:00"/>
    <d v="2021-10-06T00:00:00"/>
    <s v="CUST77645"/>
    <s v="Ananya Bhat"/>
    <n v="35"/>
    <n v="35"/>
    <s v="Female"/>
    <s v="Female"/>
    <s v="West"/>
    <s v="Surat"/>
    <x v="4"/>
    <x v="8"/>
    <n v="10"/>
    <n v="10"/>
    <n v="268.47000000000003"/>
    <n v="0.24"/>
    <n v="1754.08"/>
    <n v="598.80999999999995"/>
    <n v="0.34100000000000003"/>
    <n v="69.44"/>
    <x v="2"/>
    <n v="5"/>
    <b v="0"/>
    <s v="Delivered"/>
    <x v="1"/>
    <x v="6"/>
    <n v="6"/>
    <x v="3"/>
    <x v="38"/>
    <s v="26-35"/>
    <x v="0"/>
    <x v="0"/>
    <n v="0"/>
    <n v="1"/>
    <n v="0"/>
    <n v="1"/>
  </r>
  <r>
    <s v="ORD-01427"/>
    <d v="2021-10-06T00:00:00"/>
    <d v="2021-10-06T00:00:00"/>
    <s v="CUST62447"/>
    <s v="Aditya Mehta"/>
    <n v="25"/>
    <n v="25"/>
    <s v="Other"/>
    <s v="Other"/>
    <s v="South"/>
    <s v="Kochi"/>
    <x v="6"/>
    <x v="13"/>
    <n v="3"/>
    <n v="3"/>
    <n v="1683.92"/>
    <n v="0.01"/>
    <n v="5129.49"/>
    <n v="1700.69"/>
    <n v="0.33200000000000002"/>
    <n v="84.8"/>
    <x v="1"/>
    <n v="3"/>
    <b v="0"/>
    <s v="Pending"/>
    <x v="2"/>
    <x v="5"/>
    <n v="8"/>
    <x v="3"/>
    <x v="38"/>
    <s v="18-25"/>
    <x v="2"/>
    <x v="0"/>
    <n v="0"/>
    <n v="0"/>
    <n v="0"/>
    <n v="1"/>
  </r>
  <r>
    <s v="ORD-01426"/>
    <d v="2021-10-05T00:00:00"/>
    <d v="2021-10-05T00:00:00"/>
    <s v="CUST08147"/>
    <s v="Nikhil Shah"/>
    <n v="58"/>
    <n v="58"/>
    <s v="Male"/>
    <s v="Male"/>
    <s v="North"/>
    <s v="Delhi"/>
    <x v="6"/>
    <x v="37"/>
    <n v="2"/>
    <n v="2"/>
    <n v="469.65"/>
    <n v="0.12"/>
    <n v="775.74"/>
    <n v="185.8"/>
    <n v="0.24"/>
    <n v="32.03"/>
    <x v="1"/>
    <n v="1"/>
    <b v="1"/>
    <s v="Returned"/>
    <x v="0"/>
    <x v="0"/>
    <n v="3"/>
    <x v="3"/>
    <x v="38"/>
    <s v="46-60"/>
    <x v="3"/>
    <x v="0"/>
    <n v="1"/>
    <n v="1"/>
    <n v="0"/>
    <n v="1"/>
  </r>
  <r>
    <s v="ORD-01425"/>
    <d v="2021-10-04T00:00:00"/>
    <d v="2021-10-04T00:00:00"/>
    <s v="CUST22978"/>
    <s v="Nikhil Bhat"/>
    <m/>
    <m/>
    <s v="Male"/>
    <s v="Male"/>
    <s v="North"/>
    <s v="Ludhiana"/>
    <x v="5"/>
    <x v="10"/>
    <n v="4"/>
    <n v="4"/>
    <n v="13459.01"/>
    <n v="0.32"/>
    <n v="39215.89"/>
    <n v="10601.74"/>
    <n v="0.27"/>
    <n v="48.42"/>
    <x v="2"/>
    <n v="2"/>
    <b v="0"/>
    <s v="Delivered"/>
    <x v="1"/>
    <x v="6"/>
    <n v="6"/>
    <x v="3"/>
    <x v="38"/>
    <s v="Unknown"/>
    <x v="1"/>
    <x v="0"/>
    <n v="0"/>
    <n v="1"/>
    <n v="0"/>
    <n v="1"/>
  </r>
  <r>
    <s v="ORD-01423"/>
    <d v="2021-10-03T00:00:00"/>
    <d v="2021-10-03T00:00:00"/>
    <s v="CUST36676"/>
    <s v="Aditya Kapoor"/>
    <n v="35"/>
    <n v="35"/>
    <s v="Male"/>
    <s v="Male"/>
    <s v="North"/>
    <s v="Ludhiana"/>
    <x v="3"/>
    <x v="31"/>
    <n v="6"/>
    <n v="6"/>
    <n v="204.17"/>
    <n v="0.32"/>
    <n v="703.05"/>
    <n v="59.99"/>
    <n v="8.5000000000000006E-2"/>
    <n v="27.12"/>
    <x v="5"/>
    <n v="4"/>
    <b v="0"/>
    <s v="Delivered"/>
    <x v="1"/>
    <x v="2"/>
    <n v="1"/>
    <x v="3"/>
    <x v="38"/>
    <s v="26-35"/>
    <x v="1"/>
    <x v="0"/>
    <n v="0"/>
    <n v="1"/>
    <n v="0"/>
    <n v="1"/>
  </r>
  <r>
    <s v="ORD-01424"/>
    <d v="2021-10-03T00:00:00"/>
    <d v="2021-10-03T00:00:00"/>
    <s v="CUST12417"/>
    <s v="Sanjay Kumar"/>
    <n v="54"/>
    <n v="54"/>
    <s v="Other"/>
    <s v="Other"/>
    <s v="Central"/>
    <s v="Bhopal"/>
    <x v="6"/>
    <x v="37"/>
    <n v="2"/>
    <n v="2"/>
    <n v="3491.48"/>
    <n v="0.16"/>
    <n v="4903.58"/>
    <n v="1061.0899999999999"/>
    <n v="0.216"/>
    <n v="82.05"/>
    <x v="5"/>
    <n v="2"/>
    <b v="0"/>
    <s v="Delivered"/>
    <x v="1"/>
    <x v="9"/>
    <n v="9"/>
    <x v="3"/>
    <x v="38"/>
    <s v="46-60"/>
    <x v="3"/>
    <x v="0"/>
    <n v="0"/>
    <n v="1"/>
    <n v="0"/>
    <n v="1"/>
  </r>
  <r>
    <s v="ORD-01421"/>
    <d v="2021-10-02T00:00:00"/>
    <d v="2021-10-02T00:00:00"/>
    <s v="CUST32538"/>
    <s v="Amit Rao"/>
    <n v="24"/>
    <n v="24"/>
    <s v="Other"/>
    <s v="Other"/>
    <s v="South"/>
    <s v="Bangalore"/>
    <x v="2"/>
    <x v="17"/>
    <n v="10"/>
    <n v="10"/>
    <n v="23157.51"/>
    <n v="0.12"/>
    <n v="176221.6"/>
    <n v="21453.69"/>
    <n v="0.122"/>
    <n v="53.6"/>
    <x v="4"/>
    <n v="3"/>
    <b v="0"/>
    <s v="Delivered"/>
    <x v="1"/>
    <x v="4"/>
    <n v="4"/>
    <x v="3"/>
    <x v="38"/>
    <s v="18-25"/>
    <x v="3"/>
    <x v="0"/>
    <n v="0"/>
    <n v="1"/>
    <n v="0"/>
    <n v="1"/>
  </r>
  <r>
    <s v="ORD-01422"/>
    <d v="2021-10-02T00:00:00"/>
    <d v="2021-10-02T00:00:00"/>
    <s v="CUST97273"/>
    <s v="Aarav Gupta"/>
    <n v="37"/>
    <n v="37"/>
    <s v="Other"/>
    <s v="Other"/>
    <s v="North"/>
    <s v="Amritsar"/>
    <x v="5"/>
    <x v="9"/>
    <n v="10"/>
    <n v="10"/>
    <n v="12010.26"/>
    <n v="0.36"/>
    <n v="68019.81"/>
    <n v="13038.75"/>
    <n v="0.192"/>
    <n v="77.19"/>
    <x v="3"/>
    <n v="1"/>
    <b v="0"/>
    <s v="Delivered"/>
    <x v="1"/>
    <x v="3"/>
    <n v="10"/>
    <x v="3"/>
    <x v="38"/>
    <s v="36-45"/>
    <x v="1"/>
    <x v="0"/>
    <n v="0"/>
    <n v="1"/>
    <n v="0"/>
    <n v="1"/>
  </r>
  <r>
    <s v="ORD-01418"/>
    <d v="2021-10-01T00:00:00"/>
    <d v="2021-10-01T00:00:00"/>
    <s v="CUST26109"/>
    <s v="Aditya Gupta"/>
    <n v="52"/>
    <n v="52"/>
    <s v="Male"/>
    <s v="Male"/>
    <s v="Central"/>
    <s v="Raipur"/>
    <x v="5"/>
    <x v="10"/>
    <n v="3"/>
    <n v="3"/>
    <n v="13585.06"/>
    <n v="0.33"/>
    <n v="26055.86"/>
    <n v="5488.23"/>
    <n v="0.21099999999999999"/>
    <n v="62.01"/>
    <x v="0"/>
    <n v="5"/>
    <b v="0"/>
    <s v="Cancelled"/>
    <x v="3"/>
    <x v="10"/>
    <n v="2"/>
    <x v="3"/>
    <x v="38"/>
    <s v="46-60"/>
    <x v="1"/>
    <x v="0"/>
    <n v="0"/>
    <n v="0"/>
    <n v="1"/>
    <n v="1"/>
  </r>
  <r>
    <s v="ORD-01420"/>
    <s v="October 01, 2021"/>
    <d v="2021-10-01T00:00:00"/>
    <s v="CUST46668"/>
    <s v="Ananya Reddy"/>
    <n v="28"/>
    <n v="28"/>
    <s v="Other"/>
    <s v="Other"/>
    <s v="East"/>
    <s v="Bhubaneswar"/>
    <x v="0"/>
    <x v="19"/>
    <n v="2"/>
    <n v="2"/>
    <n v="796.25"/>
    <m/>
    <n v="1450.96"/>
    <n v="572.79999999999995"/>
    <n v="0.39500000000000002"/>
    <n v="70.91"/>
    <x v="0"/>
    <m/>
    <b v="0"/>
    <s v="Delivered"/>
    <x v="1"/>
    <x v="0"/>
    <n v="3"/>
    <x v="3"/>
    <x v="38"/>
    <s v="26-35"/>
    <x v="5"/>
    <x v="0"/>
    <n v="0"/>
    <n v="1"/>
    <n v="0"/>
    <n v="1"/>
  </r>
  <r>
    <s v="ORD-01419"/>
    <d v="2021-10-01T00:00:00"/>
    <d v="2021-10-01T00:00:00"/>
    <s v="CUST19497"/>
    <s v="Vikram Mehta"/>
    <n v="8"/>
    <n v="8"/>
    <s v="Male"/>
    <s v="Male"/>
    <s v="West"/>
    <s v="Ahmedabad"/>
    <x v="5"/>
    <x v="22"/>
    <n v="9"/>
    <n v="9"/>
    <n v="14766.84"/>
    <n v="0.35"/>
    <n v="79036.67"/>
    <n v="16949.03"/>
    <n v="0.214"/>
    <n v="34.32"/>
    <x v="3"/>
    <n v="5"/>
    <b v="0"/>
    <s v="Delivered"/>
    <x v="1"/>
    <x v="3"/>
    <n v="10"/>
    <x v="3"/>
    <x v="38"/>
    <s v="&lt;18"/>
    <x v="1"/>
    <x v="0"/>
    <n v="0"/>
    <n v="1"/>
    <n v="0"/>
    <n v="1"/>
  </r>
  <r>
    <s v="ORD-01417"/>
    <d v="2021-09-30T00:00:00"/>
    <d v="2021-09-30T00:00:00"/>
    <s v="CUST32469"/>
    <s v="Aditya Das"/>
    <n v="31"/>
    <n v="31"/>
    <s v="Male"/>
    <s v="Male"/>
    <s v="East"/>
    <s v="Patna"/>
    <x v="4"/>
    <x v="36"/>
    <n v="3"/>
    <n v="3"/>
    <n v="751.24"/>
    <n v="0.34"/>
    <n v="1754.21"/>
    <n v="458.13"/>
    <n v="0.26100000000000001"/>
    <n v="103.5"/>
    <x v="5"/>
    <n v="3"/>
    <b v="0"/>
    <s v="Delivered"/>
    <x v="1"/>
    <x v="3"/>
    <n v="10"/>
    <x v="3"/>
    <x v="39"/>
    <s v="26-35"/>
    <x v="1"/>
    <x v="0"/>
    <n v="0"/>
    <n v="1"/>
    <n v="0"/>
    <n v="1"/>
  </r>
  <r>
    <s v="ORD-01415"/>
    <d v="2021-09-30T00:00:00"/>
    <d v="2021-09-30T00:00:00"/>
    <s v="CUST50601"/>
    <s v="Amit Patel"/>
    <n v="31"/>
    <n v="31"/>
    <s v="Other"/>
    <s v="Other"/>
    <s v="West"/>
    <s v="Mumbai"/>
    <x v="3"/>
    <x v="33"/>
    <n v="3"/>
    <n v="3"/>
    <n v="297.63"/>
    <n v="0.02"/>
    <n v="1094.67"/>
    <n v="141.65"/>
    <n v="0.129"/>
    <n v="49.55"/>
    <x v="2"/>
    <n v="1"/>
    <b v="1"/>
    <s v="Returned"/>
    <x v="0"/>
    <x v="5"/>
    <n v="8"/>
    <x v="3"/>
    <x v="39"/>
    <s v="26-35"/>
    <x v="2"/>
    <x v="0"/>
    <n v="1"/>
    <n v="1"/>
    <n v="0"/>
    <n v="1"/>
  </r>
  <r>
    <s v="ORD-01416"/>
    <d v="2021-09-30T00:00:00"/>
    <d v="2021-09-30T00:00:00"/>
    <s v="CUST53700"/>
    <s v="Aditya Chatterjee"/>
    <n v="35"/>
    <n v="35"/>
    <s v="Other"/>
    <s v="Other"/>
    <s v="North"/>
    <s v="Ludhiana"/>
    <x v="3"/>
    <x v="33"/>
    <n v="4"/>
    <n v="4"/>
    <n v="98.95"/>
    <n v="0.15"/>
    <n v="365.47"/>
    <n v="31.72"/>
    <n v="8.6999999999999994E-2"/>
    <n v="78.47"/>
    <x v="4"/>
    <n v="1"/>
    <b v="1"/>
    <s v="Returned"/>
    <x v="0"/>
    <x v="4"/>
    <n v="4"/>
    <x v="3"/>
    <x v="39"/>
    <s v="26-35"/>
    <x v="3"/>
    <x v="0"/>
    <n v="1"/>
    <n v="1"/>
    <n v="0"/>
    <n v="1"/>
  </r>
  <r>
    <s v="ORD-01414"/>
    <d v="2021-09-29T00:00:00"/>
    <d v="2021-09-29T00:00:00"/>
    <s v="CUST00909"/>
    <s v="Ananya Verma"/>
    <n v="32"/>
    <n v="32"/>
    <s v="Other"/>
    <s v="Other"/>
    <s v="South"/>
    <s v="Bangalore"/>
    <x v="1"/>
    <x v="1"/>
    <n v="6"/>
    <n v="6"/>
    <n v="3717.72"/>
    <n v="0.22"/>
    <n v="17177.150000000001"/>
    <n v="4949.58"/>
    <n v="0.28799999999999998"/>
    <n v="62.81"/>
    <x v="4"/>
    <n v="2"/>
    <b v="0"/>
    <s v="Delivered"/>
    <x v="1"/>
    <x v="0"/>
    <n v="3"/>
    <x v="3"/>
    <x v="39"/>
    <s v="26-35"/>
    <x v="0"/>
    <x v="0"/>
    <n v="0"/>
    <n v="1"/>
    <n v="0"/>
    <n v="1"/>
  </r>
  <r>
    <s v="ORD-01412"/>
    <d v="2021-09-28T00:00:00"/>
    <d v="2021-09-28T00:00:00"/>
    <s v="CUST02453"/>
    <s v="Arjun Shah"/>
    <n v="31"/>
    <n v="31"/>
    <s v="Female"/>
    <s v="Female"/>
    <s v="Central"/>
    <s v="Bhopal"/>
    <x v="4"/>
    <x v="27"/>
    <n v="3"/>
    <n v="3"/>
    <n v="329.03"/>
    <n v="0.02"/>
    <n v="994.87"/>
    <n v="375.07"/>
    <n v="0.377"/>
    <n v="77.34"/>
    <x v="2"/>
    <n v="5"/>
    <b v="1"/>
    <s v="Returned"/>
    <x v="0"/>
    <x v="3"/>
    <n v="10"/>
    <x v="3"/>
    <x v="39"/>
    <s v="26-35"/>
    <x v="2"/>
    <x v="0"/>
    <n v="1"/>
    <n v="1"/>
    <n v="0"/>
    <n v="1"/>
  </r>
  <r>
    <s v="ORD-01411"/>
    <d v="2021-09-28T00:00:00"/>
    <d v="2021-09-28T00:00:00"/>
    <s v="CUST46708"/>
    <s v="Rahul Das"/>
    <n v="41"/>
    <n v="41"/>
    <s v="Male"/>
    <s v="Male"/>
    <s v="Central"/>
    <s v="Bhopal"/>
    <x v="4"/>
    <x v="36"/>
    <n v="5"/>
    <n v="5"/>
    <n v="293.56"/>
    <n v="0.4"/>
    <n v="988.84"/>
    <n v="397.44"/>
    <n v="0.40200000000000002"/>
    <n v="61.09"/>
    <x v="2"/>
    <n v="4"/>
    <b v="0"/>
    <s v="Cancelled"/>
    <x v="3"/>
    <x v="1"/>
    <n v="5"/>
    <x v="3"/>
    <x v="39"/>
    <s v="36-45"/>
    <x v="1"/>
    <x v="0"/>
    <n v="0"/>
    <n v="0"/>
    <n v="1"/>
    <n v="1"/>
  </r>
  <r>
    <s v="ORD-01413"/>
    <d v="2021-09-28T00:00:00"/>
    <d v="2021-09-28T00:00:00"/>
    <s v="CUST43662"/>
    <s v="Karan Sharma"/>
    <n v="34"/>
    <n v="34"/>
    <s v="Other"/>
    <s v="Other"/>
    <s v="North"/>
    <s v="Ludhiana"/>
    <x v="6"/>
    <x v="23"/>
    <n v="3"/>
    <n v="3"/>
    <n v="1238.9000000000001"/>
    <n v="0.33"/>
    <n v="2660.56"/>
    <n v="1083.58"/>
    <n v="0.40699999999999997"/>
    <n v="73.53"/>
    <x v="4"/>
    <n v="5"/>
    <b v="1"/>
    <s v="Returned"/>
    <x v="0"/>
    <x v="0"/>
    <n v="3"/>
    <x v="3"/>
    <x v="39"/>
    <s v="26-35"/>
    <x v="1"/>
    <x v="0"/>
    <n v="1"/>
    <n v="1"/>
    <n v="0"/>
    <n v="1"/>
  </r>
  <r>
    <s v="ORD-01410"/>
    <d v="2021-09-27T00:00:00"/>
    <d v="2021-09-27T00:00:00"/>
    <s v="CUST74811"/>
    <s v="Aditya Rao"/>
    <n v="32"/>
    <n v="32"/>
    <s v="Other"/>
    <s v="Other"/>
    <s v="East"/>
    <s v="Patna"/>
    <x v="0"/>
    <x v="0"/>
    <n v="7"/>
    <n v="7"/>
    <n v="1026.47"/>
    <n v="7.0000000000000007E-2"/>
    <n v="6772.95"/>
    <n v="2747.24"/>
    <n v="0.40600000000000003"/>
    <n v="58.92"/>
    <x v="1"/>
    <n v="1"/>
    <b v="1"/>
    <s v="Returned"/>
    <x v="0"/>
    <x v="9"/>
    <n v="9"/>
    <x v="3"/>
    <x v="39"/>
    <s v="26-35"/>
    <x v="2"/>
    <x v="0"/>
    <n v="1"/>
    <n v="1"/>
    <n v="0"/>
    <n v="1"/>
  </r>
  <r>
    <s v="ORD-01408"/>
    <d v="2021-09-26T00:00:00"/>
    <d v="2021-09-26T00:00:00"/>
    <s v="CUST69520"/>
    <s v="Sanjay Singh"/>
    <n v="31"/>
    <n v="31"/>
    <s v="Other"/>
    <s v="Other"/>
    <s v="West"/>
    <s v="Mumbai"/>
    <x v="6"/>
    <x v="21"/>
    <n v="6"/>
    <n v="6"/>
    <n v="1744.18"/>
    <n v="0.2"/>
    <n v="8503.76"/>
    <n v="2737.92"/>
    <n v="0.32200000000000001"/>
    <n v="72.31"/>
    <x v="1"/>
    <n v="5"/>
    <b v="0"/>
    <s v="Shipped"/>
    <x v="4"/>
    <x v="1"/>
    <n v="5"/>
    <x v="3"/>
    <x v="39"/>
    <s v="26-35"/>
    <x v="3"/>
    <x v="0"/>
    <n v="0"/>
    <n v="0"/>
    <n v="0"/>
    <n v="1"/>
  </r>
  <r>
    <s v="ORD-01409"/>
    <d v="2021-09-26T00:00:00"/>
    <d v="2021-09-26T00:00:00"/>
    <s v="CUST49105"/>
    <s v="Aarav Nair"/>
    <n v="9"/>
    <n v="9"/>
    <s v="Male"/>
    <s v="Male"/>
    <s v="West"/>
    <s v="Ahmedabad"/>
    <x v="5"/>
    <x v="9"/>
    <n v="7"/>
    <n v="7"/>
    <n v="12363.5"/>
    <n v="0.06"/>
    <n v="79795.539999999994"/>
    <n v="13170.87"/>
    <n v="0.16500000000000001"/>
    <n v="61.11"/>
    <x v="0"/>
    <n v="1"/>
    <b v="0"/>
    <s v="Shipped"/>
    <x v="4"/>
    <x v="7"/>
    <m/>
    <x v="3"/>
    <x v="39"/>
    <s v="&lt;18"/>
    <x v="2"/>
    <x v="0"/>
    <n v="0"/>
    <n v="0"/>
    <n v="0"/>
    <n v="1"/>
  </r>
  <r>
    <s v="ORD-01407"/>
    <d v="2021-09-25T00:00:00"/>
    <d v="2021-09-25T00:00:00"/>
    <s v="CUST62870"/>
    <s v="Shreya Mehta"/>
    <n v="38"/>
    <n v="38"/>
    <s v="Female"/>
    <s v="Female"/>
    <s v="Central"/>
    <s v="Raipur"/>
    <x v="0"/>
    <x v="0"/>
    <n v="2"/>
    <n v="2"/>
    <n v="1348.14"/>
    <n v="0.25"/>
    <n v="2363.6999999999998"/>
    <n v="904.82"/>
    <n v="0.38300000000000001"/>
    <n v="48.59"/>
    <x v="3"/>
    <n v="2"/>
    <b v="0"/>
    <s v="Delivered"/>
    <x v="1"/>
    <x v="1"/>
    <n v="5"/>
    <x v="3"/>
    <x v="39"/>
    <s v="36-45"/>
    <x v="0"/>
    <x v="0"/>
    <n v="0"/>
    <n v="1"/>
    <n v="0"/>
    <n v="1"/>
  </r>
  <r>
    <s v="ORD-01403"/>
    <d v="2021-09-25T00:00:00"/>
    <d v="2021-09-25T00:00:00"/>
    <s v="CUST02694"/>
    <s v="Priya Chatterjee"/>
    <n v="19"/>
    <n v="19"/>
    <s v="m"/>
    <s v="Male"/>
    <s v="Central"/>
    <s v="Raipur"/>
    <x v="0"/>
    <x v="38"/>
    <n v="7"/>
    <n v="7"/>
    <n v="210.31"/>
    <n v="0.23"/>
    <n v="1209"/>
    <n v="600.88"/>
    <n v="0.497"/>
    <n v="67.459999999999994"/>
    <x v="3"/>
    <n v="5"/>
    <b v="1"/>
    <s v="Returned"/>
    <x v="0"/>
    <x v="6"/>
    <n v="6"/>
    <x v="3"/>
    <x v="39"/>
    <s v="18-25"/>
    <x v="0"/>
    <x v="0"/>
    <n v="1"/>
    <n v="1"/>
    <n v="0"/>
    <n v="1"/>
  </r>
  <r>
    <s v="ORD-01404"/>
    <d v="2021-09-25T00:00:00"/>
    <d v="2021-09-25T00:00:00"/>
    <s v="CUST34886"/>
    <s v="Karan Iyer"/>
    <n v="25"/>
    <n v="25"/>
    <s v="Female"/>
    <s v="Female"/>
    <s v="East"/>
    <s v="Kolkata"/>
    <x v="4"/>
    <x v="8"/>
    <n v="10"/>
    <n v="10"/>
    <n v="350.58"/>
    <n v="0.32"/>
    <n v="2561.17"/>
    <n v="916.75"/>
    <n v="0.35799999999999998"/>
    <n v="95"/>
    <x v="3"/>
    <n v="5"/>
    <b v="0"/>
    <s v="Delivered"/>
    <x v="1"/>
    <x v="8"/>
    <n v="7"/>
    <x v="3"/>
    <x v="39"/>
    <s v="18-25"/>
    <x v="1"/>
    <x v="0"/>
    <n v="0"/>
    <n v="1"/>
    <n v="0"/>
    <n v="1"/>
  </r>
  <r>
    <s v="ORD-01406"/>
    <d v="2021-09-25T00:00:00"/>
    <d v="2021-09-25T00:00:00"/>
    <s v="CUST72539"/>
    <s v="Sanjay Mehta"/>
    <n v="47"/>
    <n v="47"/>
    <s v="Other"/>
    <s v="Other"/>
    <s v="North"/>
    <s v="Delhi"/>
    <x v="2"/>
    <x v="17"/>
    <n v="8"/>
    <n v="8"/>
    <n v="75788.600000000006"/>
    <n v="0.25"/>
    <n v="518764.77"/>
    <n v="69163.47"/>
    <n v="0.13300000000000001"/>
    <n v="47.81"/>
    <x v="1"/>
    <n v="2"/>
    <b v="0"/>
    <s v="Delivered"/>
    <x v="1"/>
    <x v="3"/>
    <n v="10"/>
    <x v="3"/>
    <x v="39"/>
    <s v="46-60"/>
    <x v="0"/>
    <x v="0"/>
    <n v="0"/>
    <n v="1"/>
    <n v="0"/>
    <n v="1"/>
  </r>
  <r>
    <s v="ORD-01405"/>
    <d v="2021-09-25T00:00:00"/>
    <d v="2021-09-25T00:00:00"/>
    <s v="CUST15111"/>
    <s v="Sunita Patel"/>
    <n v="43"/>
    <n v="43"/>
    <s v="Other"/>
    <s v="Other"/>
    <s v="Central"/>
    <s v="Bhopal"/>
    <x v="6"/>
    <x v="37"/>
    <n v="10"/>
    <n v="10"/>
    <n v="3186.14"/>
    <n v="0.28000000000000003"/>
    <n v="22148.240000000002"/>
    <n v="6072.78"/>
    <n v="0.27400000000000002"/>
    <n v="50.45"/>
    <x v="3"/>
    <n v="1"/>
    <b v="0"/>
    <s v="Cancelled"/>
    <x v="3"/>
    <x v="9"/>
    <n v="9"/>
    <x v="3"/>
    <x v="39"/>
    <s v="36-45"/>
    <x v="0"/>
    <x v="0"/>
    <n v="0"/>
    <n v="0"/>
    <n v="1"/>
    <n v="1"/>
  </r>
  <r>
    <s v="ORD-01400"/>
    <d v="2021-09-24T00:00:00"/>
    <d v="2021-09-24T00:00:00"/>
    <s v="CUST47772"/>
    <s v="Sunita Das"/>
    <n v="43"/>
    <n v="43"/>
    <s v="Male"/>
    <s v="Male"/>
    <s v="West"/>
    <s v="Ahmedabad"/>
    <x v="1"/>
    <x v="34"/>
    <n v="2"/>
    <n v="2"/>
    <n v="2701.39"/>
    <n v="0.33"/>
    <n v="4179.32"/>
    <n v="933.32"/>
    <n v="0.223"/>
    <n v="79.239999999999995"/>
    <x v="2"/>
    <n v="5"/>
    <b v="0"/>
    <s v="Cancelled"/>
    <x v="3"/>
    <x v="10"/>
    <n v="2"/>
    <x v="3"/>
    <x v="39"/>
    <s v="36-45"/>
    <x v="1"/>
    <x v="0"/>
    <n v="0"/>
    <n v="0"/>
    <n v="1"/>
    <n v="1"/>
  </r>
  <r>
    <s v="ORD-01401"/>
    <d v="2021-09-24T00:00:00"/>
    <d v="2021-09-24T00:00:00"/>
    <s v="CUST40146"/>
    <s v="Sanjay Mehta"/>
    <n v="22"/>
    <n v="22"/>
    <s v="Female"/>
    <s v="Female"/>
    <s v="South"/>
    <s v="Bangalore"/>
    <x v="0"/>
    <x v="19"/>
    <n v="6"/>
    <n v="6"/>
    <n v="669.59"/>
    <n v="0.13"/>
    <n v="3355.53"/>
    <n v="1841.16"/>
    <n v="0.54900000000000004"/>
    <n v="75.650000000000006"/>
    <x v="4"/>
    <n v="3"/>
    <b v="0"/>
    <s v="Delivered"/>
    <x v="1"/>
    <x v="9"/>
    <n v="9"/>
    <x v="3"/>
    <x v="39"/>
    <s v="18-25"/>
    <x v="3"/>
    <x v="0"/>
    <n v="0"/>
    <n v="1"/>
    <n v="0"/>
    <n v="1"/>
  </r>
  <r>
    <s v="ORD-01402"/>
    <s v="September 24, 2021"/>
    <d v="2021-09-24T00:00:00"/>
    <s v="CUST90375"/>
    <s v="Kavya Iyer"/>
    <n v="42"/>
    <n v="42"/>
    <s v="Female"/>
    <s v="Female"/>
    <s v="East"/>
    <s v="Bhubaneswar"/>
    <x v="3"/>
    <x v="5"/>
    <n v="10"/>
    <n v="10"/>
    <n v="245.92"/>
    <n v="0.04"/>
    <n v="2502.84"/>
    <n v="183.09"/>
    <n v="7.2999999999999995E-2"/>
    <n v="76.22"/>
    <x v="4"/>
    <n v="5"/>
    <b v="0"/>
    <s v="Pending"/>
    <x v="2"/>
    <x v="1"/>
    <n v="5"/>
    <x v="3"/>
    <x v="39"/>
    <s v="36-45"/>
    <x v="2"/>
    <x v="0"/>
    <n v="0"/>
    <n v="0"/>
    <n v="0"/>
    <n v="1"/>
  </r>
  <r>
    <s v="ORD-01398"/>
    <d v="2021-09-23T00:00:00"/>
    <d v="2021-09-23T00:00:00"/>
    <s v="CUST54951"/>
    <s v="Ritu Chatterjee"/>
    <n v="25"/>
    <n v="25"/>
    <s v="Other"/>
    <s v="Other"/>
    <s v="East"/>
    <s v="Guwahati"/>
    <x v="1"/>
    <x v="3"/>
    <n v="8"/>
    <n v="8"/>
    <n v="19149.45"/>
    <n v="0.14000000000000001"/>
    <n v="163824.93"/>
    <n v="43339.07"/>
    <n v="0.26500000000000001"/>
    <n v="77.260000000000005"/>
    <x v="3"/>
    <n v="2"/>
    <b v="0"/>
    <s v="Delivered"/>
    <x v="1"/>
    <x v="4"/>
    <n v="4"/>
    <x v="3"/>
    <x v="39"/>
    <s v="18-25"/>
    <x v="3"/>
    <x v="0"/>
    <n v="0"/>
    <n v="1"/>
    <n v="0"/>
    <n v="1"/>
  </r>
  <r>
    <s v="ORD-01399"/>
    <d v="2021-09-23T00:00:00"/>
    <d v="2021-09-23T00:00:00"/>
    <s v="CUST57171"/>
    <s v="Nikhil Verma"/>
    <m/>
    <m/>
    <s v="Other"/>
    <s v="Other"/>
    <s v="West"/>
    <s v="Mumbai"/>
    <x v="3"/>
    <x v="14"/>
    <n v="5"/>
    <n v="5"/>
    <n v="69.28"/>
    <n v="0.31"/>
    <n v="257.67"/>
    <n v="18.670000000000002"/>
    <n v="7.1999999999999995E-2"/>
    <n v="64.900000000000006"/>
    <x v="1"/>
    <n v="4"/>
    <b v="0"/>
    <s v="Delivered"/>
    <x v="1"/>
    <x v="10"/>
    <n v="2"/>
    <x v="3"/>
    <x v="39"/>
    <s v="Unknown"/>
    <x v="1"/>
    <x v="0"/>
    <n v="0"/>
    <n v="1"/>
    <n v="0"/>
    <n v="1"/>
  </r>
  <r>
    <s v="ORD-01397"/>
    <d v="2021-09-22T00:00:00"/>
    <d v="2021-09-22T00:00:00"/>
    <s v="CUST70416"/>
    <s v="Pooja Reddy"/>
    <n v="46"/>
    <n v="46"/>
    <s v="Other"/>
    <s v="Other"/>
    <s v="Central"/>
    <s v="Bhopal"/>
    <x v="4"/>
    <x v="29"/>
    <n v="3"/>
    <n v="3"/>
    <n v="1314.32"/>
    <n v="0.37"/>
    <n v="2667.9"/>
    <n v="1110.8900000000001"/>
    <n v="0.41599999999999998"/>
    <n v="44.79"/>
    <x v="1"/>
    <m/>
    <b v="0"/>
    <s v="Pending"/>
    <x v="2"/>
    <x v="1"/>
    <n v="5"/>
    <x v="3"/>
    <x v="39"/>
    <s v="46-60"/>
    <x v="1"/>
    <x v="0"/>
    <n v="0"/>
    <n v="0"/>
    <n v="0"/>
    <n v="1"/>
  </r>
  <r>
    <s v="ORD-01395"/>
    <d v="2021-09-21T00:00:00"/>
    <d v="2021-09-21T00:00:00"/>
    <s v="CUST24924"/>
    <s v="Ananya Shah"/>
    <n v="14"/>
    <n v="14"/>
    <s v="Male"/>
    <s v="Male"/>
    <s v="West"/>
    <s v="Pune"/>
    <x v="1"/>
    <x v="1"/>
    <n v="9"/>
    <n v="9"/>
    <n v="15802.88"/>
    <n v="0.01"/>
    <n v="165325.69"/>
    <n v="46953.51"/>
    <n v="0.28399999999999997"/>
    <n v="64.989999999999995"/>
    <x v="5"/>
    <n v="1"/>
    <b v="0"/>
    <s v="Delivered"/>
    <x v="1"/>
    <x v="9"/>
    <n v="9"/>
    <x v="3"/>
    <x v="39"/>
    <s v="&lt;18"/>
    <x v="2"/>
    <x v="0"/>
    <n v="0"/>
    <n v="1"/>
    <n v="0"/>
    <n v="1"/>
  </r>
  <r>
    <s v="ORD-01396"/>
    <d v="2021-09-21T00:00:00"/>
    <d v="2021-09-21T00:00:00"/>
    <s v="CUST86234"/>
    <s v="Priya Reddy"/>
    <n v="56"/>
    <n v="56"/>
    <s v="Male"/>
    <s v="Male"/>
    <s v="South"/>
    <s v="Kochi"/>
    <x v="2"/>
    <x v="30"/>
    <n v="8"/>
    <n v="8"/>
    <n v="75033.34"/>
    <n v="0.28000000000000003"/>
    <n v="506816.82"/>
    <n v="73937.62"/>
    <n v="0.14599999999999999"/>
    <n v="61.37"/>
    <x v="2"/>
    <n v="4"/>
    <b v="0"/>
    <s v="Delivered"/>
    <x v="1"/>
    <x v="8"/>
    <n v="7"/>
    <x v="3"/>
    <x v="39"/>
    <s v="46-60"/>
    <x v="0"/>
    <x v="0"/>
    <n v="0"/>
    <n v="1"/>
    <n v="0"/>
    <n v="1"/>
  </r>
  <r>
    <s v="ORD-01391"/>
    <d v="2021-09-20T00:00:00"/>
    <d v="2021-09-20T00:00:00"/>
    <s v="CUST53724"/>
    <s v="Kavya Iyer"/>
    <n v="45"/>
    <n v="45"/>
    <s v="Other"/>
    <s v="Other"/>
    <s v="East"/>
    <s v="Bhubaneswar"/>
    <x v="3"/>
    <x v="31"/>
    <n v="8"/>
    <n v="8"/>
    <n v="126.77"/>
    <n v="0.15"/>
    <n v="930.33"/>
    <n v="66.45"/>
    <n v="7.0999999999999994E-2"/>
    <n v="64.290000000000006"/>
    <x v="4"/>
    <n v="4"/>
    <b v="0"/>
    <s v="Shipped"/>
    <x v="4"/>
    <x v="10"/>
    <n v="2"/>
    <x v="3"/>
    <x v="39"/>
    <s v="36-45"/>
    <x v="3"/>
    <x v="0"/>
    <n v="0"/>
    <n v="0"/>
    <n v="0"/>
    <n v="1"/>
  </r>
  <r>
    <s v="ORD-01393"/>
    <d v="2021-09-20T00:00:00"/>
    <d v="2021-09-20T00:00:00"/>
    <s v="CUST82169"/>
    <s v="Ritu Bhat"/>
    <n v="54"/>
    <n v="54"/>
    <s v="Other"/>
    <s v="Other"/>
    <s v="North"/>
    <s v="Delhi"/>
    <x v="5"/>
    <x v="12"/>
    <n v="1"/>
    <n v="1"/>
    <n v="7834.86"/>
    <n v="0.37"/>
    <n v="4867.16"/>
    <n v="961.37"/>
    <n v="0.19800000000000001"/>
    <n v="53.04"/>
    <x v="5"/>
    <n v="1"/>
    <b v="0"/>
    <s v="Delivered"/>
    <x v="1"/>
    <x v="5"/>
    <n v="8"/>
    <x v="3"/>
    <x v="39"/>
    <s v="46-60"/>
    <x v="1"/>
    <x v="0"/>
    <n v="0"/>
    <n v="1"/>
    <n v="0"/>
    <n v="1"/>
  </r>
  <r>
    <s v="ORD-01392"/>
    <d v="2021-09-20T00:00:00"/>
    <d v="2021-09-20T00:00:00"/>
    <s v="CUST84604"/>
    <s v="Ritu Bhat"/>
    <n v="55"/>
    <n v="55"/>
    <s v="Other"/>
    <s v="Other"/>
    <s v="West"/>
    <s v="Surat"/>
    <x v="4"/>
    <x v="27"/>
    <n v="4"/>
    <n v="4"/>
    <n v="1424.02"/>
    <n v="0.18"/>
    <n v="4662.1099999999997"/>
    <n v="2041.88"/>
    <n v="0.438"/>
    <n v="54.87"/>
    <x v="0"/>
    <m/>
    <b v="1"/>
    <s v="Returned"/>
    <x v="0"/>
    <x v="5"/>
    <n v="8"/>
    <x v="3"/>
    <x v="39"/>
    <s v="46-60"/>
    <x v="3"/>
    <x v="0"/>
    <n v="1"/>
    <n v="1"/>
    <n v="0"/>
    <n v="1"/>
  </r>
  <r>
    <s v="ORD-01390"/>
    <d v="2021-09-20T00:00:00"/>
    <d v="2021-09-20T00:00:00"/>
    <s v="CUST50244"/>
    <s v="Shreya Bose"/>
    <n v="45"/>
    <n v="45"/>
    <s v="Other"/>
    <s v="Other"/>
    <s v="North"/>
    <s v="Ludhiana"/>
    <x v="2"/>
    <x v="11"/>
    <n v="6"/>
    <n v="6"/>
    <n v="15447.02"/>
    <n v="0.04"/>
    <n v="95920.86"/>
    <n v="5842.37"/>
    <n v="6.0999999999999999E-2"/>
    <n v="80.209999999999994"/>
    <x v="1"/>
    <m/>
    <b v="0"/>
    <s v="Pending"/>
    <x v="2"/>
    <x v="1"/>
    <n v="5"/>
    <x v="3"/>
    <x v="39"/>
    <s v="36-45"/>
    <x v="2"/>
    <x v="0"/>
    <n v="0"/>
    <n v="0"/>
    <n v="0"/>
    <n v="1"/>
  </r>
  <r>
    <s v="ORD-01394"/>
    <d v="2021-09-20T00:00:00"/>
    <d v="2021-09-20T00:00:00"/>
    <s v="CUST91444"/>
    <s v="Aarav Iyer"/>
    <n v="46"/>
    <n v="46"/>
    <s v="Male"/>
    <s v="Male"/>
    <s v="Central"/>
    <s v="Indore"/>
    <x v="2"/>
    <x v="39"/>
    <n v="7"/>
    <n v="7"/>
    <n v="38846.9"/>
    <n v="0.21"/>
    <n v="255205.65"/>
    <n v="39365.879999999997"/>
    <n v="0.154"/>
    <n v="50.81"/>
    <x v="4"/>
    <n v="4"/>
    <b v="0"/>
    <s v="Delivered"/>
    <x v="1"/>
    <x v="3"/>
    <n v="10"/>
    <x v="3"/>
    <x v="39"/>
    <s v="46-60"/>
    <x v="0"/>
    <x v="0"/>
    <n v="0"/>
    <n v="1"/>
    <n v="0"/>
    <n v="1"/>
  </r>
  <r>
    <s v="ORD-01387"/>
    <d v="2021-09-19T00:00:00"/>
    <d v="2021-09-19T00:00:00"/>
    <s v="CUST58789"/>
    <s v="Nikhil Mehta"/>
    <n v="42"/>
    <n v="42"/>
    <s v="Other"/>
    <s v="Other"/>
    <s v="West"/>
    <s v="Surat"/>
    <x v="5"/>
    <x v="41"/>
    <n v="7"/>
    <n v="7"/>
    <n v="2078.41"/>
    <n v="0.23"/>
    <n v="13731.31"/>
    <n v="4242.83"/>
    <n v="0.309"/>
    <n v="42.68"/>
    <x v="2"/>
    <n v="2"/>
    <b v="0"/>
    <s v="Delivered"/>
    <x v="1"/>
    <x v="2"/>
    <n v="1"/>
    <x v="3"/>
    <x v="39"/>
    <s v="36-45"/>
    <x v="0"/>
    <x v="0"/>
    <n v="0"/>
    <n v="1"/>
    <n v="0"/>
    <n v="1"/>
  </r>
  <r>
    <s v="ORD-01389"/>
    <d v="2021-09-19T00:00:00"/>
    <d v="2021-09-19T00:00:00"/>
    <s v="CUST70094"/>
    <s v="Deepa Joshi"/>
    <n v="29"/>
    <n v="29"/>
    <s v="Other"/>
    <s v="Other"/>
    <s v="East"/>
    <s v="Guwahati"/>
    <x v="5"/>
    <x v="18"/>
    <n v="5"/>
    <n v="5"/>
    <n v="5472.78"/>
    <n v="0.09"/>
    <n v="26718.92"/>
    <n v="5839.8"/>
    <n v="0.219"/>
    <n v="85.38"/>
    <x v="4"/>
    <n v="3"/>
    <b v="0"/>
    <s v="Shipped"/>
    <x v="4"/>
    <x v="8"/>
    <n v="7"/>
    <x v="3"/>
    <x v="39"/>
    <s v="26-35"/>
    <x v="2"/>
    <x v="0"/>
    <n v="0"/>
    <n v="0"/>
    <n v="0"/>
    <n v="1"/>
  </r>
  <r>
    <s v="ORD-01388"/>
    <d v="2021-09-19T00:00:00"/>
    <d v="2021-09-19T00:00:00"/>
    <s v="CUST01168"/>
    <s v="Aarav Verma"/>
    <n v="30"/>
    <n v="30"/>
    <s v="Male"/>
    <s v="Male"/>
    <s v="West"/>
    <s v="Surat"/>
    <x v="1"/>
    <x v="3"/>
    <n v="7"/>
    <n v="7"/>
    <n v="9634.5300000000007"/>
    <n v="0.06"/>
    <n v="66658.37"/>
    <n v="21356.74"/>
    <n v="0.32"/>
    <n v="42.02"/>
    <x v="5"/>
    <m/>
    <b v="0"/>
    <s v="Shipped"/>
    <x v="4"/>
    <x v="0"/>
    <n v="3"/>
    <x v="3"/>
    <x v="39"/>
    <s v="26-35"/>
    <x v="2"/>
    <x v="0"/>
    <n v="0"/>
    <n v="0"/>
    <n v="0"/>
    <n v="1"/>
  </r>
  <r>
    <s v="ORD-01385"/>
    <d v="2021-09-18T00:00:00"/>
    <d v="2021-09-18T00:00:00"/>
    <s v="CUST85642"/>
    <s v="Priya Singh"/>
    <n v="42"/>
    <n v="42"/>
    <s v="Other"/>
    <s v="Other"/>
    <s v="East"/>
    <s v="Kolkata"/>
    <x v="5"/>
    <x v="9"/>
    <n v="8"/>
    <n v="8"/>
    <n v="12223.45"/>
    <n v="0.4"/>
    <n v="62483.59"/>
    <n v="10563.05"/>
    <n v="0.16900000000000001"/>
    <n v="68.510000000000005"/>
    <x v="4"/>
    <n v="4"/>
    <b v="0"/>
    <s v="Delivered"/>
    <x v="1"/>
    <x v="8"/>
    <n v="7"/>
    <x v="3"/>
    <x v="39"/>
    <s v="36-45"/>
    <x v="1"/>
    <x v="0"/>
    <n v="0"/>
    <n v="1"/>
    <n v="0"/>
    <n v="1"/>
  </r>
  <r>
    <s v="ORD-01386"/>
    <d v="2021-09-18T00:00:00"/>
    <d v="2021-09-18T00:00:00"/>
    <s v="CUST40254"/>
    <s v="Shreya Mehta"/>
    <n v="26"/>
    <n v="26"/>
    <s v="m"/>
    <s v="Male"/>
    <s v="East"/>
    <s v="Bhubaneswar"/>
    <x v="0"/>
    <x v="15"/>
    <n v="9"/>
    <n v="9"/>
    <n v="1633.93"/>
    <n v="0.26"/>
    <n v="13364.21"/>
    <n v="6165.22"/>
    <n v="0.46100000000000002"/>
    <n v="62.78"/>
    <x v="3"/>
    <n v="4"/>
    <b v="0"/>
    <s v="Delivered"/>
    <x v="1"/>
    <x v="10"/>
    <n v="2"/>
    <x v="3"/>
    <x v="39"/>
    <s v="26-35"/>
    <x v="0"/>
    <x v="0"/>
    <n v="0"/>
    <n v="1"/>
    <n v="0"/>
    <n v="1"/>
  </r>
  <r>
    <s v="ORD-01384"/>
    <d v="2021-09-17T00:00:00"/>
    <d v="2021-09-17T00:00:00"/>
    <s v="CUST19005"/>
    <s v="Sanjay Bose"/>
    <n v="38"/>
    <n v="38"/>
    <s v="Other"/>
    <s v="Other"/>
    <s v="East"/>
    <s v="Bhubaneswar"/>
    <x v="6"/>
    <x v="24"/>
    <n v="1"/>
    <n v="1"/>
    <n v="581.13"/>
    <n v="0.01"/>
    <n v="664.52"/>
    <n v="237.69"/>
    <n v="0.35799999999999998"/>
    <n v="85.55"/>
    <x v="1"/>
    <n v="2"/>
    <b v="0"/>
    <s v="Delivered"/>
    <x v="1"/>
    <x v="4"/>
    <n v="4"/>
    <x v="3"/>
    <x v="39"/>
    <s v="36-45"/>
    <x v="2"/>
    <x v="0"/>
    <n v="0"/>
    <n v="1"/>
    <n v="0"/>
    <n v="1"/>
  </r>
  <r>
    <s v="ORD-01383"/>
    <d v="2021-09-16T00:00:00"/>
    <d v="2021-09-16T00:00:00"/>
    <s v="CUST61824"/>
    <s v="Priya Sharma"/>
    <n v="52"/>
    <n v="52"/>
    <s v="Female"/>
    <s v="Female"/>
    <s v="West"/>
    <s v="Surat"/>
    <x v="1"/>
    <x v="20"/>
    <n v="9"/>
    <n v="9"/>
    <n v="28138.720000000001"/>
    <n v="0"/>
    <n v="267856.83"/>
    <n v="58224.65"/>
    <n v="0.217"/>
    <n v="61.16"/>
    <x v="5"/>
    <n v="4"/>
    <b v="0"/>
    <s v="Delivered"/>
    <x v="1"/>
    <x v="2"/>
    <n v="1"/>
    <x v="3"/>
    <x v="39"/>
    <s v="46-60"/>
    <x v="4"/>
    <x v="0"/>
    <n v="0"/>
    <n v="1"/>
    <n v="0"/>
    <n v="1"/>
  </r>
  <r>
    <s v="ORD-01382"/>
    <d v="2021-09-16T00:00:00"/>
    <d v="2021-09-16T00:00:00"/>
    <s v="CUST87197"/>
    <s v="Rohan Kumar"/>
    <n v="41"/>
    <n v="41"/>
    <s v="Male"/>
    <s v="Male"/>
    <s v="North"/>
    <s v="Amritsar"/>
    <x v="5"/>
    <x v="10"/>
    <n v="6"/>
    <n v="6"/>
    <n v="3598.68"/>
    <n v="0.09"/>
    <n v="22421.86"/>
    <n v="6008.67"/>
    <n v="0.26800000000000002"/>
    <n v="56.7"/>
    <x v="4"/>
    <n v="2"/>
    <b v="0"/>
    <s v="Delivered"/>
    <x v="1"/>
    <x v="5"/>
    <n v="8"/>
    <x v="3"/>
    <x v="39"/>
    <s v="36-45"/>
    <x v="2"/>
    <x v="0"/>
    <n v="0"/>
    <n v="1"/>
    <n v="0"/>
    <n v="1"/>
  </r>
  <r>
    <s v="ORD-01381"/>
    <d v="2021-09-15T00:00:00"/>
    <d v="2021-09-15T00:00:00"/>
    <s v="CUST67856"/>
    <s v="Ananya Shah"/>
    <n v="46"/>
    <n v="46"/>
    <s v="Other"/>
    <s v="Other"/>
    <s v="East"/>
    <s v="Bhubaneswar"/>
    <x v="4"/>
    <x v="36"/>
    <n v="1"/>
    <n v="1"/>
    <n v="1391.59"/>
    <n v="0.04"/>
    <n v="1424.19"/>
    <n v="496.68"/>
    <n v="0.34899999999999998"/>
    <n v="84.05"/>
    <x v="4"/>
    <n v="4"/>
    <b v="0"/>
    <s v="Shipped"/>
    <x v="4"/>
    <x v="1"/>
    <n v="5"/>
    <x v="3"/>
    <x v="39"/>
    <s v="46-60"/>
    <x v="2"/>
    <x v="0"/>
    <n v="0"/>
    <n v="0"/>
    <n v="0"/>
    <n v="1"/>
  </r>
  <r>
    <s v="ORD-01380"/>
    <d v="2021-09-15T00:00:00"/>
    <d v="2021-09-15T00:00:00"/>
    <s v="CUST11106"/>
    <s v="Rohan Reddy"/>
    <n v="37"/>
    <n v="37"/>
    <s v="Female"/>
    <s v="Female"/>
    <s v="West"/>
    <s v="Surat"/>
    <x v="0"/>
    <x v="15"/>
    <n v="6"/>
    <n v="6"/>
    <n v="386.4"/>
    <n v="0.05"/>
    <n v="2325.2199999999998"/>
    <n v="1189.6099999999999"/>
    <n v="0.51200000000000001"/>
    <n v="40.659999999999997"/>
    <x v="2"/>
    <n v="1"/>
    <b v="0"/>
    <s v="Delivered"/>
    <x v="1"/>
    <x v="3"/>
    <n v="10"/>
    <x v="3"/>
    <x v="39"/>
    <s v="36-45"/>
    <x v="2"/>
    <x v="0"/>
    <n v="0"/>
    <n v="1"/>
    <n v="0"/>
    <n v="1"/>
  </r>
  <r>
    <s v="ORD-01378"/>
    <d v="2021-09-15T00:00:00"/>
    <d v="2021-09-15T00:00:00"/>
    <s v="CUST96105"/>
    <s v="Rohan Pillai"/>
    <n v="25"/>
    <n v="25"/>
    <s v="Male"/>
    <s v="Male"/>
    <s v="North"/>
    <s v="Delhi"/>
    <x v="1"/>
    <x v="28"/>
    <n v="4"/>
    <n v="4"/>
    <n v="23015.5"/>
    <n v="0.13"/>
    <n v="103290.99"/>
    <n v="34267.22"/>
    <n v="0.33200000000000002"/>
    <n v="28.42"/>
    <x v="3"/>
    <n v="1"/>
    <b v="1"/>
    <s v="Returned"/>
    <x v="0"/>
    <x v="3"/>
    <n v="10"/>
    <x v="3"/>
    <x v="39"/>
    <s v="18-25"/>
    <x v="3"/>
    <x v="0"/>
    <n v="1"/>
    <n v="1"/>
    <n v="0"/>
    <n v="1"/>
  </r>
  <r>
    <s v="ORD-01379"/>
    <d v="2021-09-15T00:00:00"/>
    <d v="2021-09-15T00:00:00"/>
    <s v="CUST23044"/>
    <s v="Meera Verma"/>
    <n v="48"/>
    <n v="48"/>
    <s v="Female"/>
    <s v="Female"/>
    <s v="South"/>
    <s v="Bangalore"/>
    <x v="3"/>
    <x v="40"/>
    <n v="8"/>
    <n v="8"/>
    <n v="378.17"/>
    <n v="0.2"/>
    <n v="2714.36"/>
    <n v="171.58"/>
    <n v="6.3E-2"/>
    <n v="53.04"/>
    <x v="5"/>
    <n v="2"/>
    <b v="0"/>
    <s v="Delivered"/>
    <x v="1"/>
    <x v="8"/>
    <n v="7"/>
    <x v="3"/>
    <x v="39"/>
    <s v="46-60"/>
    <x v="3"/>
    <x v="0"/>
    <n v="0"/>
    <n v="1"/>
    <n v="0"/>
    <n v="1"/>
  </r>
  <r>
    <s v="ORD-01377"/>
    <d v="2021-09-14T00:00:00"/>
    <d v="2021-09-14T00:00:00"/>
    <s v="CUST06907"/>
    <s v="Arjun Iyer"/>
    <n v="12"/>
    <n v="12"/>
    <s v="Female"/>
    <s v="Female"/>
    <s v="South"/>
    <s v="Kochi"/>
    <x v="2"/>
    <x v="39"/>
    <m/>
    <m/>
    <n v="56629.75"/>
    <n v="0.04"/>
    <n v="62813.98"/>
    <n v="8275.81"/>
    <n v="0.13200000000000001"/>
    <n v="63.16"/>
    <x v="4"/>
    <n v="5"/>
    <b v="0"/>
    <s v="Delivered"/>
    <x v="1"/>
    <x v="9"/>
    <n v="9"/>
    <x v="3"/>
    <x v="39"/>
    <s v="&lt;18"/>
    <x v="2"/>
    <x v="0"/>
    <n v="0"/>
    <n v="1"/>
    <n v="0"/>
    <n v="1"/>
  </r>
  <r>
    <s v="ORD-01376"/>
    <d v="2021-09-14T00:00:00"/>
    <d v="2021-09-14T00:00:00"/>
    <s v="CUST33017"/>
    <s v="Aarav Pillai"/>
    <n v="56"/>
    <n v="56"/>
    <s v="Female"/>
    <s v="Female"/>
    <s v="East"/>
    <s v="Bhubaneswar"/>
    <x v="6"/>
    <x v="35"/>
    <n v="1"/>
    <n v="1"/>
    <n v="2237.3200000000002"/>
    <n v="0.36"/>
    <n v="1298.32"/>
    <n v="627.59"/>
    <n v="0.48299999999999998"/>
    <n v="70.34"/>
    <x v="4"/>
    <n v="4"/>
    <b v="0"/>
    <s v="Cancelled"/>
    <x v="3"/>
    <x v="6"/>
    <n v="6"/>
    <x v="3"/>
    <x v="39"/>
    <s v="46-60"/>
    <x v="1"/>
    <x v="0"/>
    <n v="0"/>
    <n v="0"/>
    <n v="1"/>
    <n v="1"/>
  </r>
  <r>
    <s v="ORD-01375"/>
    <s v="September 12, 2021"/>
    <d v="2021-09-12T00:00:00"/>
    <s v="CUST51615"/>
    <s v="Rohan Bose"/>
    <n v="19"/>
    <n v="19"/>
    <s v="Male"/>
    <s v="Male"/>
    <s v="North"/>
    <s v="Ludhiana"/>
    <x v="1"/>
    <x v="28"/>
    <n v="4"/>
    <n v="4"/>
    <n v="5696.48"/>
    <n v="0.12"/>
    <n v="22406.7"/>
    <n v="5980.82"/>
    <n v="0.26700000000000002"/>
    <n v="55.28"/>
    <x v="0"/>
    <n v="3"/>
    <b v="0"/>
    <s v="Delivered"/>
    <x v="1"/>
    <x v="7"/>
    <m/>
    <x v="3"/>
    <x v="39"/>
    <s v="18-25"/>
    <x v="3"/>
    <x v="0"/>
    <n v="0"/>
    <n v="1"/>
    <n v="0"/>
    <n v="1"/>
  </r>
  <r>
    <s v="ORD-01373"/>
    <d v="2021-09-11T00:00:00"/>
    <d v="2021-09-11T00:00:00"/>
    <s v="CUST56843"/>
    <s v="Aarav Singh"/>
    <n v="31"/>
    <n v="31"/>
    <s v="Female"/>
    <s v="Female"/>
    <s v="North"/>
    <s v="Delhi"/>
    <x v="2"/>
    <x v="39"/>
    <n v="2"/>
    <n v="2"/>
    <n v="20652.77"/>
    <n v="0.17"/>
    <n v="36063.910000000003"/>
    <n v="2449.77"/>
    <n v="6.8000000000000005E-2"/>
    <n v="46.55"/>
    <x v="2"/>
    <n v="1"/>
    <b v="0"/>
    <s v="Delivered"/>
    <x v="1"/>
    <x v="0"/>
    <n v="3"/>
    <x v="3"/>
    <x v="39"/>
    <s v="26-35"/>
    <x v="3"/>
    <x v="0"/>
    <n v="0"/>
    <n v="1"/>
    <n v="0"/>
    <n v="1"/>
  </r>
  <r>
    <s v="ORD-01374"/>
    <d v="2021-09-11T00:00:00"/>
    <d v="2021-09-11T00:00:00"/>
    <s v="CUST68198"/>
    <s v="Rahul Chatterjee"/>
    <n v="13"/>
    <n v="13"/>
    <s v="m"/>
    <s v="Male"/>
    <s v="Central"/>
    <s v="Raipur"/>
    <x v="2"/>
    <x v="17"/>
    <n v="7"/>
    <n v="7"/>
    <n v="48956.77"/>
    <n v="0.24"/>
    <n v="279788.19"/>
    <n v="38368.449999999997"/>
    <n v="0.13700000000000001"/>
    <n v="86.46"/>
    <x v="4"/>
    <n v="4"/>
    <b v="0"/>
    <s v="Delivered"/>
    <x v="1"/>
    <x v="9"/>
    <n v="9"/>
    <x v="3"/>
    <x v="39"/>
    <s v="&lt;18"/>
    <x v="0"/>
    <x v="0"/>
    <n v="0"/>
    <n v="1"/>
    <n v="0"/>
    <n v="1"/>
  </r>
  <r>
    <s v="ORD-01372"/>
    <d v="2021-09-11T00:00:00"/>
    <d v="2021-09-11T00:00:00"/>
    <s v="CUST56280"/>
    <s v="Pooja Kapoor"/>
    <n v="37"/>
    <n v="37"/>
    <s v="Female"/>
    <s v="Female"/>
    <s v="East"/>
    <s v="Patna"/>
    <x v="4"/>
    <x v="7"/>
    <n v="7"/>
    <n v="7"/>
    <n v="1359.26"/>
    <n v="0.12"/>
    <n v="9165.32"/>
    <n v="3844.26"/>
    <n v="0.41899999999999998"/>
    <n v="63.94"/>
    <x v="1"/>
    <n v="4"/>
    <b v="0"/>
    <s v="Pending"/>
    <x v="2"/>
    <x v="6"/>
    <n v="6"/>
    <x v="3"/>
    <x v="39"/>
    <s v="36-45"/>
    <x v="3"/>
    <x v="0"/>
    <n v="0"/>
    <n v="0"/>
    <n v="0"/>
    <n v="1"/>
  </r>
  <r>
    <s v="ORD-01371"/>
    <d v="2021-09-10T00:00:00"/>
    <d v="2021-09-10T00:00:00"/>
    <s v="CUST72149"/>
    <s v="Aarav Patel"/>
    <n v="47"/>
    <n v="47"/>
    <s v="Other"/>
    <s v="Other"/>
    <s v="South"/>
    <s v="Chennai"/>
    <x v="0"/>
    <x v="6"/>
    <n v="6"/>
    <n v="6"/>
    <n v="1969.17"/>
    <n v="0.13"/>
    <n v="11841.76"/>
    <n v="3753.53"/>
    <n v="0.317"/>
    <n v="62.19"/>
    <x v="4"/>
    <n v="4"/>
    <b v="0"/>
    <s v="Delivered"/>
    <x v="1"/>
    <x v="8"/>
    <n v="7"/>
    <x v="3"/>
    <x v="39"/>
    <s v="46-60"/>
    <x v="3"/>
    <x v="0"/>
    <n v="0"/>
    <n v="1"/>
    <n v="0"/>
    <n v="1"/>
  </r>
  <r>
    <s v="ORD-01369"/>
    <d v="2021-09-09T00:00:00"/>
    <d v="2021-09-09T00:00:00"/>
    <s v="CUST31474"/>
    <s v="Rohan Das"/>
    <n v="42"/>
    <n v="42"/>
    <s v="Other"/>
    <s v="Other"/>
    <s v="Central"/>
    <s v="Raipur"/>
    <x v="3"/>
    <x v="40"/>
    <n v="7"/>
    <n v="7"/>
    <n v="496.14"/>
    <n v="0.3"/>
    <n v="2839.68"/>
    <n v="279.88"/>
    <n v="9.9000000000000005E-2"/>
    <n v="63.12"/>
    <x v="1"/>
    <n v="1"/>
    <b v="1"/>
    <s v="Returned"/>
    <x v="0"/>
    <x v="1"/>
    <n v="5"/>
    <x v="3"/>
    <x v="39"/>
    <s v="36-45"/>
    <x v="0"/>
    <x v="0"/>
    <n v="1"/>
    <n v="1"/>
    <n v="0"/>
    <n v="1"/>
  </r>
  <r>
    <s v="ORD-01368"/>
    <d v="2021-09-09T00:00:00"/>
    <d v="2021-09-09T00:00:00"/>
    <s v="CUST02383"/>
    <s v="Meera Bhat"/>
    <n v="32"/>
    <n v="32"/>
    <s v="Female"/>
    <s v="Female"/>
    <s v="East"/>
    <s v="Kolkata"/>
    <x v="0"/>
    <x v="15"/>
    <n v="10"/>
    <n v="10"/>
    <n v="1927.01"/>
    <n v="0.23"/>
    <n v="14983.29"/>
    <n v="6280.5"/>
    <n v="0.41899999999999998"/>
    <n v="52.73"/>
    <x v="1"/>
    <n v="3"/>
    <b v="0"/>
    <s v="Delivered"/>
    <x v="1"/>
    <x v="9"/>
    <n v="9"/>
    <x v="3"/>
    <x v="39"/>
    <s v="26-35"/>
    <x v="0"/>
    <x v="0"/>
    <n v="0"/>
    <n v="1"/>
    <n v="0"/>
    <n v="1"/>
  </r>
  <r>
    <s v="ORD-01370"/>
    <d v="2021-09-09T00:00:00"/>
    <d v="2021-09-09T00:00:00"/>
    <s v="CUST44583"/>
    <s v="Aarav Rao"/>
    <n v="48"/>
    <n v="48"/>
    <s v="Male"/>
    <s v="Male"/>
    <s v="East"/>
    <s v="Bhubaneswar"/>
    <x v="2"/>
    <x v="4"/>
    <n v="5"/>
    <n v="5"/>
    <n v="77055.5"/>
    <n v="0.09"/>
    <n v="398426.64"/>
    <n v="51765.01"/>
    <n v="0.13"/>
    <n v="68.430000000000007"/>
    <x v="0"/>
    <n v="5"/>
    <b v="0"/>
    <s v="Delivered"/>
    <x v="1"/>
    <x v="6"/>
    <n v="6"/>
    <x v="3"/>
    <x v="39"/>
    <s v="46-60"/>
    <x v="2"/>
    <x v="0"/>
    <n v="0"/>
    <n v="1"/>
    <n v="0"/>
    <n v="1"/>
  </r>
  <r>
    <s v="ORD-01367"/>
    <d v="2021-09-08T00:00:00"/>
    <d v="2021-09-08T00:00:00"/>
    <s v="CUST32462"/>
    <s v="Shreya Rao"/>
    <n v="30"/>
    <n v="30"/>
    <s v="Female"/>
    <s v="Female"/>
    <s v="Central"/>
    <s v="Bhopal"/>
    <x v="4"/>
    <x v="8"/>
    <n v="8"/>
    <n v="8"/>
    <n v="1443.03"/>
    <n v="0.31"/>
    <n v="8604.24"/>
    <n v="3984.16"/>
    <n v="0.46300000000000002"/>
    <n v="47.13"/>
    <x v="3"/>
    <n v="4"/>
    <b v="1"/>
    <s v="Returned"/>
    <x v="0"/>
    <x v="3"/>
    <n v="10"/>
    <x v="3"/>
    <x v="39"/>
    <s v="26-35"/>
    <x v="1"/>
    <x v="0"/>
    <n v="1"/>
    <n v="1"/>
    <n v="0"/>
    <n v="1"/>
  </r>
  <r>
    <s v="ORD-01366"/>
    <d v="2021-09-07T00:00:00"/>
    <d v="2021-09-07T00:00:00"/>
    <s v="CUST19666"/>
    <s v="Amit Sharma"/>
    <n v="21"/>
    <n v="21"/>
    <s v="Other"/>
    <s v="Other"/>
    <s v="West"/>
    <s v="Ahmedabad"/>
    <x v="2"/>
    <x v="4"/>
    <n v="10"/>
    <n v="10"/>
    <n v="69111.009999999995"/>
    <n v="0.18"/>
    <n v="610027.66"/>
    <n v="80887.73"/>
    <n v="0.13300000000000001"/>
    <n v="59.74"/>
    <x v="3"/>
    <n v="1"/>
    <b v="0"/>
    <s v="Delivered"/>
    <x v="1"/>
    <x v="10"/>
    <n v="2"/>
    <x v="3"/>
    <x v="39"/>
    <s v="18-25"/>
    <x v="3"/>
    <x v="0"/>
    <n v="0"/>
    <n v="1"/>
    <n v="0"/>
    <n v="1"/>
  </r>
  <r>
    <s v="ORD-01365"/>
    <d v="2021-09-06T00:00:00"/>
    <d v="2021-09-06T00:00:00"/>
    <s v="CUST34491"/>
    <s v="Nikhil Rao"/>
    <n v="51"/>
    <n v="51"/>
    <s v="Other"/>
    <s v="Other"/>
    <s v="West"/>
    <s v="Surat"/>
    <x v="4"/>
    <x v="32"/>
    <n v="5"/>
    <n v="5"/>
    <n v="1499.28"/>
    <n v="0.03"/>
    <n v="8327.23"/>
    <n v="4182.3100000000004"/>
    <n v="0.502"/>
    <n v="74.08"/>
    <x v="4"/>
    <n v="3"/>
    <b v="0"/>
    <s v="Delivered"/>
    <x v="1"/>
    <x v="2"/>
    <n v="1"/>
    <x v="3"/>
    <x v="39"/>
    <s v="46-60"/>
    <x v="2"/>
    <x v="0"/>
    <n v="0"/>
    <n v="1"/>
    <n v="0"/>
    <n v="1"/>
  </r>
  <r>
    <s v="ORD-01363"/>
    <d v="2021-09-05T00:00:00"/>
    <d v="2021-09-05T00:00:00"/>
    <s v="CUST15260"/>
    <s v="Meera Patel"/>
    <n v="40"/>
    <n v="40"/>
    <s v="Female"/>
    <s v="Female"/>
    <s v="East"/>
    <s v="Bhubaneswar"/>
    <x v="2"/>
    <x v="26"/>
    <n v="10"/>
    <n v="10"/>
    <n v="55908.72"/>
    <n v="0.11"/>
    <n v="627898.81000000006"/>
    <n v="86690.85"/>
    <n v="0.13800000000000001"/>
    <n v="75.650000000000006"/>
    <x v="1"/>
    <n v="5"/>
    <b v="0"/>
    <s v="Shipped"/>
    <x v="4"/>
    <x v="4"/>
    <n v="4"/>
    <x v="3"/>
    <x v="39"/>
    <s v="36-45"/>
    <x v="3"/>
    <x v="0"/>
    <n v="0"/>
    <n v="0"/>
    <n v="0"/>
    <n v="1"/>
  </r>
  <r>
    <s v="ORD-01364"/>
    <d v="2021-09-05T00:00:00"/>
    <d v="2021-09-05T00:00:00"/>
    <s v="CUST64778"/>
    <s v="Nisha Bose"/>
    <n v="26"/>
    <n v="26"/>
    <s v="Female"/>
    <s v="Female"/>
    <s v="North"/>
    <s v="Delhi"/>
    <x v="3"/>
    <x v="31"/>
    <n v="1"/>
    <n v="1"/>
    <n v="110.62"/>
    <n v="0.3"/>
    <n v="75.53"/>
    <n v="6.99"/>
    <n v="9.2999999999999999E-2"/>
    <n v="52.75"/>
    <x v="0"/>
    <n v="3"/>
    <b v="1"/>
    <s v="Returned"/>
    <x v="0"/>
    <x v="9"/>
    <n v="9"/>
    <x v="3"/>
    <x v="39"/>
    <s v="26-35"/>
    <x v="0"/>
    <x v="0"/>
    <n v="1"/>
    <n v="1"/>
    <n v="0"/>
    <n v="1"/>
  </r>
  <r>
    <s v="ORD-01362"/>
    <d v="2021-09-04T00:00:00"/>
    <d v="2021-09-04T00:00:00"/>
    <s v="CUST75771"/>
    <s v="Deepa Das"/>
    <n v="49"/>
    <n v="49"/>
    <s v="Male"/>
    <s v="Male"/>
    <s v="East"/>
    <s v="Kolkata"/>
    <x v="5"/>
    <x v="22"/>
    <n v="2"/>
    <n v="2"/>
    <n v="3995.9"/>
    <n v="0.28000000000000003"/>
    <n v="6264.27"/>
    <n v="1979.87"/>
    <n v="0.316"/>
    <n v="89.09"/>
    <x v="5"/>
    <n v="5"/>
    <b v="0"/>
    <s v="Delivered"/>
    <x v="1"/>
    <x v="8"/>
    <n v="7"/>
    <x v="3"/>
    <x v="39"/>
    <s v="46-60"/>
    <x v="0"/>
    <x v="0"/>
    <n v="0"/>
    <n v="1"/>
    <n v="0"/>
    <n v="1"/>
  </r>
  <r>
    <s v="ORD-01358"/>
    <d v="2021-09-04T00:00:00"/>
    <d v="2021-09-04T00:00:00"/>
    <s v="CUST24273"/>
    <s v="Ananya Singh"/>
    <m/>
    <m/>
    <s v="Female"/>
    <s v="Female"/>
    <s v="South"/>
    <s v="Kochi"/>
    <x v="6"/>
    <x v="23"/>
    <n v="2"/>
    <n v="2"/>
    <n v="3281.01"/>
    <n v="0.19"/>
    <n v="5549.01"/>
    <n v="1625.36"/>
    <n v="0.29299999999999998"/>
    <n v="83.74"/>
    <x v="2"/>
    <n v="2"/>
    <b v="0"/>
    <s v="Delivered"/>
    <x v="1"/>
    <x v="9"/>
    <n v="9"/>
    <x v="3"/>
    <x v="39"/>
    <s v="Unknown"/>
    <x v="3"/>
    <x v="0"/>
    <n v="0"/>
    <n v="1"/>
    <n v="0"/>
    <n v="1"/>
  </r>
  <r>
    <s v="ORD-01359"/>
    <d v="2021-09-04T00:00:00"/>
    <d v="2021-09-04T00:00:00"/>
    <s v="CUST02336"/>
    <s v="Ananya Das"/>
    <n v="41"/>
    <n v="41"/>
    <s v="Other"/>
    <s v="Other"/>
    <s v="North"/>
    <s v="Amritsar"/>
    <x v="2"/>
    <x v="17"/>
    <n v="4"/>
    <n v="4"/>
    <n v="58347.92"/>
    <n v="0.26"/>
    <n v="187775.6"/>
    <n v="29981.09"/>
    <n v="0.16"/>
    <n v="40.020000000000003"/>
    <x v="1"/>
    <n v="5"/>
    <b v="1"/>
    <s v="Returned"/>
    <x v="0"/>
    <x v="2"/>
    <n v="1"/>
    <x v="3"/>
    <x v="39"/>
    <s v="36-45"/>
    <x v="0"/>
    <x v="0"/>
    <n v="1"/>
    <n v="1"/>
    <n v="0"/>
    <n v="1"/>
  </r>
  <r>
    <s v="ORD-01360"/>
    <d v="2021-09-04T00:00:00"/>
    <d v="2021-09-04T00:00:00"/>
    <s v="CUST90904"/>
    <s v="Ananya Gupta"/>
    <n v="46"/>
    <n v="46"/>
    <s v="Male"/>
    <s v="Male"/>
    <s v="North"/>
    <s v="Amritsar"/>
    <x v="3"/>
    <x v="33"/>
    <n v="9"/>
    <n v="9"/>
    <n v="259.89999999999998"/>
    <n v="0.13"/>
    <n v="2235.73"/>
    <n v="151.85"/>
    <n v="6.8000000000000005E-2"/>
    <n v="60.98"/>
    <x v="1"/>
    <n v="1"/>
    <b v="0"/>
    <s v="Delivered"/>
    <x v="1"/>
    <x v="8"/>
    <n v="7"/>
    <x v="3"/>
    <x v="39"/>
    <s v="46-60"/>
    <x v="3"/>
    <x v="0"/>
    <n v="0"/>
    <n v="1"/>
    <n v="0"/>
    <n v="1"/>
  </r>
  <r>
    <s v="ORD-01361"/>
    <d v="2021-09-04T00:00:00"/>
    <d v="2021-09-04T00:00:00"/>
    <s v="CUST40439"/>
    <s v="Ananya Patel"/>
    <n v="30"/>
    <n v="30"/>
    <s v="Female"/>
    <s v="Female"/>
    <s v="North"/>
    <s v="Ludhiana"/>
    <x v="0"/>
    <x v="0"/>
    <n v="0"/>
    <m/>
    <n v="1406.05"/>
    <n v="0.34"/>
    <n v="1053"/>
    <n v="521.92999999999995"/>
    <n v="0.496"/>
    <n v="51.51"/>
    <x v="0"/>
    <n v="2"/>
    <b v="1"/>
    <s v="Returned"/>
    <x v="0"/>
    <x v="8"/>
    <n v="7"/>
    <x v="3"/>
    <x v="39"/>
    <s v="26-35"/>
    <x v="1"/>
    <x v="0"/>
    <n v="1"/>
    <n v="1"/>
    <n v="0"/>
    <n v="1"/>
  </r>
  <r>
    <s v="ORD-01356"/>
    <d v="2021-09-03T00:00:00"/>
    <d v="2021-09-03T00:00:00"/>
    <s v="CUST36316"/>
    <s v="Amit Rao"/>
    <n v="44"/>
    <n v="44"/>
    <s v="Other"/>
    <s v="Other"/>
    <s v="Central"/>
    <s v="Nagpur"/>
    <x v="5"/>
    <x v="41"/>
    <n v="5"/>
    <n v="5"/>
    <n v="9013.26"/>
    <n v="0.28000000000000003"/>
    <n v="36168.33"/>
    <n v="10509.8"/>
    <n v="0.29099999999999998"/>
    <n v="35.94"/>
    <x v="3"/>
    <n v="5"/>
    <b v="0"/>
    <s v="Shipped"/>
    <x v="4"/>
    <x v="8"/>
    <n v="7"/>
    <x v="3"/>
    <x v="39"/>
    <s v="36-45"/>
    <x v="0"/>
    <x v="0"/>
    <n v="0"/>
    <n v="0"/>
    <n v="0"/>
    <n v="1"/>
  </r>
  <r>
    <s v="ORD-01357"/>
    <d v="2021-09-03T00:00:00"/>
    <d v="2021-09-03T00:00:00"/>
    <s v="CUST15011"/>
    <s v="Rahul Shah"/>
    <n v="21"/>
    <n v="21"/>
    <s v="Other"/>
    <s v="Other"/>
    <s v="West"/>
    <s v="Mumbai"/>
    <x v="4"/>
    <x v="8"/>
    <n v="7"/>
    <n v="7"/>
    <n v="712.53"/>
    <n v="7.0000000000000007E-2"/>
    <n v="5107.75"/>
    <n v="1803.51"/>
    <n v="0.35299999999999998"/>
    <n v="57.42"/>
    <x v="2"/>
    <n v="1"/>
    <b v="1"/>
    <s v="Returned"/>
    <x v="0"/>
    <x v="3"/>
    <n v="10"/>
    <x v="3"/>
    <x v="39"/>
    <s v="18-25"/>
    <x v="2"/>
    <x v="0"/>
    <n v="1"/>
    <n v="1"/>
    <n v="0"/>
    <n v="1"/>
  </r>
  <r>
    <s v="ORD-01355"/>
    <d v="2021-09-02T00:00:00"/>
    <d v="2021-09-02T00:00:00"/>
    <s v="CUST96314"/>
    <s v="Ananya Pillai"/>
    <n v="17"/>
    <n v="17"/>
    <s v="Other"/>
    <s v="Other"/>
    <s v="Central"/>
    <s v="Bhopal"/>
    <x v="0"/>
    <x v="19"/>
    <n v="10"/>
    <n v="10"/>
    <n v="565.58000000000004"/>
    <n v="0.36"/>
    <n v="4045.87"/>
    <n v="2129.62"/>
    <n v="0.52600000000000002"/>
    <n v="37.31"/>
    <x v="0"/>
    <n v="3"/>
    <b v="1"/>
    <s v="Returned"/>
    <x v="0"/>
    <x v="9"/>
    <n v="9"/>
    <x v="3"/>
    <x v="39"/>
    <s v="&lt;18"/>
    <x v="1"/>
    <x v="0"/>
    <n v="1"/>
    <n v="1"/>
    <n v="0"/>
    <n v="1"/>
  </r>
  <r>
    <s v="ORD-01353"/>
    <d v="2021-09-01T00:00:00"/>
    <d v="2021-09-01T00:00:00"/>
    <s v="CUST45393"/>
    <s v="Shreya Reddy"/>
    <n v="42"/>
    <n v="42"/>
    <s v="Male"/>
    <s v="Male"/>
    <s v="South"/>
    <s v="Hyderabad"/>
    <x v="1"/>
    <x v="3"/>
    <n v="10"/>
    <n v="10"/>
    <n v="8753.1200000000008"/>
    <n v="0.28000000000000003"/>
    <n v="73335.009999999995"/>
    <n v="17930.25"/>
    <n v="0.24399999999999999"/>
    <n v="87.75"/>
    <x v="0"/>
    <n v="5"/>
    <b v="0"/>
    <s v="Delivered"/>
    <x v="1"/>
    <x v="5"/>
    <n v="8"/>
    <x v="3"/>
    <x v="39"/>
    <s v="36-45"/>
    <x v="0"/>
    <x v="0"/>
    <n v="0"/>
    <n v="1"/>
    <n v="0"/>
    <n v="1"/>
  </r>
  <r>
    <s v="ORD-01354"/>
    <d v="2021-09-01T00:00:00"/>
    <d v="2021-09-01T00:00:00"/>
    <s v="CUST77279"/>
    <s v="Sanjay Chatterjee"/>
    <n v="29"/>
    <n v="29"/>
    <s v="m"/>
    <s v="Male"/>
    <s v="Central"/>
    <s v="Nagpur"/>
    <x v="6"/>
    <x v="23"/>
    <n v="2"/>
    <n v="2"/>
    <n v="3887.01"/>
    <n v="0.36"/>
    <n v="5775.71"/>
    <n v="2252.91"/>
    <n v="0.39"/>
    <n v="53.35"/>
    <x v="4"/>
    <n v="5"/>
    <b v="0"/>
    <s v="Delivered"/>
    <x v="1"/>
    <x v="2"/>
    <n v="1"/>
    <x v="3"/>
    <x v="39"/>
    <s v="26-35"/>
    <x v="1"/>
    <x v="0"/>
    <n v="0"/>
    <n v="1"/>
    <n v="0"/>
    <n v="1"/>
  </r>
  <r>
    <s v="ORD-01352"/>
    <d v="2021-09-01T00:00:00"/>
    <d v="2021-09-01T00:00:00"/>
    <s v="CUST17309"/>
    <s v="Sunita Singh"/>
    <n v="31"/>
    <n v="31"/>
    <s v="Female"/>
    <s v="Female"/>
    <s v="East"/>
    <s v="Bhubaneswar"/>
    <x v="4"/>
    <x v="8"/>
    <n v="1"/>
    <n v="1"/>
    <n v="1491.06"/>
    <n v="0.04"/>
    <n v="1674.24"/>
    <n v="498.53"/>
    <n v="0.29799999999999999"/>
    <n v="77.849999999999994"/>
    <x v="5"/>
    <n v="3"/>
    <b v="0"/>
    <s v="Delivered"/>
    <x v="1"/>
    <x v="3"/>
    <n v="10"/>
    <x v="3"/>
    <x v="39"/>
    <s v="26-35"/>
    <x v="2"/>
    <x v="0"/>
    <n v="0"/>
    <n v="1"/>
    <n v="0"/>
    <n v="1"/>
  </r>
  <r>
    <s v="ORD-01351"/>
    <d v="2021-08-31T00:00:00"/>
    <d v="2021-08-31T00:00:00"/>
    <s v="CUST05251"/>
    <s v="Kavya Singh"/>
    <n v="31"/>
    <n v="31"/>
    <s v="Female"/>
    <s v="Female"/>
    <s v="North"/>
    <s v="Chandigarh"/>
    <x v="1"/>
    <x v="2"/>
    <n v="2"/>
    <n v="2"/>
    <n v="11559.97"/>
    <n v="0.37"/>
    <n v="19813.12"/>
    <n v="6537.8"/>
    <n v="0.33"/>
    <n v="64.47"/>
    <x v="2"/>
    <n v="5"/>
    <b v="0"/>
    <s v="Delivered"/>
    <x v="1"/>
    <x v="6"/>
    <n v="6"/>
    <x v="3"/>
    <x v="40"/>
    <s v="26-35"/>
    <x v="1"/>
    <x v="0"/>
    <n v="0"/>
    <n v="1"/>
    <n v="0"/>
    <n v="1"/>
  </r>
  <r>
    <s v="ORD-01350"/>
    <d v="2021-08-31T00:00:00"/>
    <d v="2021-08-31T00:00:00"/>
    <s v="CUST96166"/>
    <s v="Vikram Mehta"/>
    <n v="41"/>
    <n v="41"/>
    <s v="Female"/>
    <s v="Female"/>
    <s v="North"/>
    <s v="Amritsar"/>
    <x v="4"/>
    <x v="8"/>
    <n v="2"/>
    <n v="2"/>
    <n v="1075.45"/>
    <n v="0.13"/>
    <n v="2282.66"/>
    <n v="949.67"/>
    <n v="0.41599999999999998"/>
    <n v="47.1"/>
    <x v="3"/>
    <n v="2"/>
    <b v="0"/>
    <s v="Delivered"/>
    <x v="1"/>
    <x v="6"/>
    <n v="6"/>
    <x v="3"/>
    <x v="40"/>
    <s v="36-45"/>
    <x v="3"/>
    <x v="0"/>
    <n v="0"/>
    <n v="1"/>
    <n v="0"/>
    <n v="1"/>
  </r>
  <r>
    <s v="ORD-01349"/>
    <d v="2021-08-30T00:00:00"/>
    <d v="2021-08-30T00:00:00"/>
    <s v="CUST06490"/>
    <s v="Shreya Shah"/>
    <n v="21"/>
    <n v="21"/>
    <s v="Female"/>
    <s v="Female"/>
    <s v="North"/>
    <s v="Chandigarh"/>
    <x v="6"/>
    <x v="37"/>
    <n v="4"/>
    <n v="4"/>
    <n v="2556.35"/>
    <n v="0.19"/>
    <n v="9517.59"/>
    <n v="1946.08"/>
    <n v="0.20399999999999999"/>
    <n v="45.36"/>
    <x v="3"/>
    <n v="5"/>
    <b v="0"/>
    <s v="Delivered"/>
    <x v="1"/>
    <x v="10"/>
    <n v="2"/>
    <x v="3"/>
    <x v="40"/>
    <s v="18-25"/>
    <x v="3"/>
    <x v="0"/>
    <n v="0"/>
    <n v="1"/>
    <n v="0"/>
    <n v="1"/>
  </r>
  <r>
    <s v="ORD-01348"/>
    <d v="2021-08-29T00:00:00"/>
    <d v="2021-08-29T00:00:00"/>
    <s v="CUST49296"/>
    <s v="Pooja Sharma"/>
    <n v="41"/>
    <n v="41"/>
    <s v="Other"/>
    <s v="Other"/>
    <s v="West"/>
    <s v="Surat"/>
    <x v="1"/>
    <x v="1"/>
    <n v="4"/>
    <n v="4"/>
    <n v="25941.32"/>
    <n v="0.14000000000000001"/>
    <n v="110156.97"/>
    <n v="36956.51"/>
    <n v="0.33500000000000002"/>
    <n v="67.650000000000006"/>
    <x v="5"/>
    <n v="4"/>
    <b v="0"/>
    <s v="Delivered"/>
    <x v="1"/>
    <x v="1"/>
    <n v="5"/>
    <x v="3"/>
    <x v="40"/>
    <s v="36-45"/>
    <x v="3"/>
    <x v="0"/>
    <n v="0"/>
    <n v="1"/>
    <n v="0"/>
    <n v="1"/>
  </r>
  <r>
    <s v="ORD-01347"/>
    <d v="2021-08-29T00:00:00"/>
    <d v="2021-08-29T00:00:00"/>
    <s v="CUST43896"/>
    <s v="Rohan Nair"/>
    <n v="24"/>
    <n v="24"/>
    <s v="Female"/>
    <s v="Female"/>
    <s v="East"/>
    <s v="Guwahati"/>
    <x v="5"/>
    <x v="12"/>
    <n v="1"/>
    <n v="1"/>
    <n v="3087.59"/>
    <n v="7.0000000000000007E-2"/>
    <n v="3563.24"/>
    <n v="769.67"/>
    <n v="0.216"/>
    <n v="85.46"/>
    <x v="2"/>
    <n v="2"/>
    <b v="0"/>
    <s v="Delivered"/>
    <x v="1"/>
    <x v="4"/>
    <n v="4"/>
    <x v="3"/>
    <x v="40"/>
    <s v="18-25"/>
    <x v="2"/>
    <x v="0"/>
    <n v="0"/>
    <n v="1"/>
    <n v="0"/>
    <n v="1"/>
  </r>
  <r>
    <s v="ORD-01346"/>
    <d v="2021-08-27T00:00:00"/>
    <d v="2021-08-27T00:00:00"/>
    <s v="CUST63670"/>
    <s v="Sunita Reddy"/>
    <n v="53"/>
    <n v="53"/>
    <s v="Male"/>
    <s v="Male"/>
    <s v="North"/>
    <s v="Ludhiana"/>
    <x v="1"/>
    <x v="3"/>
    <n v="10"/>
    <n v="10"/>
    <n v="20350.98"/>
    <n v="0.22"/>
    <n v="218880.02"/>
    <n v="43493.86"/>
    <n v="0.19900000000000001"/>
    <n v="69.86"/>
    <x v="0"/>
    <n v="1"/>
    <b v="0"/>
    <s v="Delivered"/>
    <x v="1"/>
    <x v="1"/>
    <n v="5"/>
    <x v="3"/>
    <x v="40"/>
    <s v="46-60"/>
    <x v="0"/>
    <x v="0"/>
    <n v="0"/>
    <n v="1"/>
    <n v="0"/>
    <n v="1"/>
  </r>
  <r>
    <s v="ORD-01345"/>
    <d v="2021-08-27T00:00:00"/>
    <d v="2021-08-27T00:00:00"/>
    <s v="CUST45352"/>
    <s v="Rahul Mehta"/>
    <m/>
    <m/>
    <s v="Female"/>
    <s v="Female"/>
    <s v="North"/>
    <s v="Ludhiana"/>
    <x v="2"/>
    <x v="39"/>
    <n v="3"/>
    <n v="3"/>
    <n v="59808.51"/>
    <n v="0.34"/>
    <n v="150513.04"/>
    <n v="13600.78"/>
    <n v="0.09"/>
    <n v="53.15"/>
    <x v="0"/>
    <n v="3"/>
    <b v="0"/>
    <s v="Delivered"/>
    <x v="1"/>
    <x v="4"/>
    <n v="4"/>
    <x v="3"/>
    <x v="40"/>
    <s v="Unknown"/>
    <x v="1"/>
    <x v="0"/>
    <n v="0"/>
    <n v="1"/>
    <n v="0"/>
    <n v="1"/>
  </r>
  <r>
    <s v="ORD-01344"/>
    <d v="2021-08-27T00:00:00"/>
    <d v="2021-08-27T00:00:00"/>
    <s v="CUST50875"/>
    <s v="Aditya Sharma"/>
    <n v="24"/>
    <n v="24"/>
    <s v="Male"/>
    <s v="Male"/>
    <s v="West"/>
    <s v="Surat"/>
    <x v="5"/>
    <x v="12"/>
    <n v="3"/>
    <n v="3"/>
    <n v="13785.98"/>
    <n v="0.06"/>
    <n v="45600.79"/>
    <n v="9994.7800000000007"/>
    <n v="0.219"/>
    <n v="77.7"/>
    <x v="1"/>
    <n v="5"/>
    <b v="0"/>
    <s v="Delivered"/>
    <x v="1"/>
    <x v="5"/>
    <n v="8"/>
    <x v="3"/>
    <x v="40"/>
    <s v="18-25"/>
    <x v="2"/>
    <x v="0"/>
    <n v="0"/>
    <n v="1"/>
    <n v="0"/>
    <n v="1"/>
  </r>
  <r>
    <s v="ORD-01342"/>
    <d v="2021-08-26T00:00:00"/>
    <d v="2021-08-26T00:00:00"/>
    <s v="CUST97259"/>
    <s v="Aarav Chatterjee"/>
    <n v="18"/>
    <n v="18"/>
    <s v="Other"/>
    <s v="Other"/>
    <s v="North"/>
    <s v="Ludhiana"/>
    <x v="3"/>
    <x v="40"/>
    <n v="7"/>
    <n v="7"/>
    <n v="438.39"/>
    <n v="0.11"/>
    <n v="3296.41"/>
    <n v="234.24"/>
    <n v="7.0999999999999994E-2"/>
    <n v="28.61"/>
    <x v="2"/>
    <n v="4"/>
    <b v="0"/>
    <s v="Shipped"/>
    <x v="4"/>
    <x v="0"/>
    <n v="3"/>
    <x v="3"/>
    <x v="40"/>
    <s v="18-25"/>
    <x v="3"/>
    <x v="0"/>
    <n v="0"/>
    <n v="0"/>
    <n v="0"/>
    <n v="1"/>
  </r>
  <r>
    <s v="ORD-01343"/>
    <d v="2021-08-26T00:00:00"/>
    <d v="2021-08-26T00:00:00"/>
    <s v="CUST26367"/>
    <s v="Vikram Bose"/>
    <n v="55"/>
    <n v="55"/>
    <s v="Female"/>
    <s v="Female"/>
    <s v="East"/>
    <s v="Bhubaneswar"/>
    <x v="5"/>
    <x v="12"/>
    <n v="4"/>
    <n v="4"/>
    <n v="14419.59"/>
    <n v="0.34"/>
    <n v="44932.24"/>
    <n v="11862.97"/>
    <n v="0.26400000000000001"/>
    <n v="63.9"/>
    <x v="3"/>
    <n v="2"/>
    <b v="0"/>
    <s v="Delivered"/>
    <x v="1"/>
    <x v="4"/>
    <n v="4"/>
    <x v="3"/>
    <x v="40"/>
    <s v="46-60"/>
    <x v="1"/>
    <x v="0"/>
    <n v="0"/>
    <n v="1"/>
    <n v="0"/>
    <n v="1"/>
  </r>
  <r>
    <s v="ORD-01341"/>
    <d v="2021-08-26T00:00:00"/>
    <d v="2021-08-26T00:00:00"/>
    <s v="CUST78913"/>
    <s v="Meera Sharma"/>
    <n v="25"/>
    <n v="25"/>
    <s v="Female"/>
    <s v="Female"/>
    <s v="South"/>
    <s v="Bangalore"/>
    <x v="2"/>
    <x v="4"/>
    <n v="6"/>
    <n v="6"/>
    <n v="33295.33"/>
    <n v="0.22"/>
    <n v="190618.8"/>
    <n v="28846.6"/>
    <n v="0.151"/>
    <n v="81.680000000000007"/>
    <x v="0"/>
    <n v="3"/>
    <b v="0"/>
    <s v="Delivered"/>
    <x v="1"/>
    <x v="4"/>
    <n v="4"/>
    <x v="3"/>
    <x v="40"/>
    <s v="18-25"/>
    <x v="0"/>
    <x v="0"/>
    <n v="0"/>
    <n v="1"/>
    <n v="0"/>
    <n v="1"/>
  </r>
  <r>
    <s v="ORD-01339"/>
    <d v="2021-08-24T00:00:00"/>
    <d v="2021-08-24T00:00:00"/>
    <s v="CUST94587"/>
    <s v="Aditya Gupta"/>
    <n v="32"/>
    <n v="32"/>
    <s v="Male"/>
    <s v="Male"/>
    <s v="North"/>
    <s v="Chandigarh"/>
    <x v="6"/>
    <x v="21"/>
    <n v="5"/>
    <n v="5"/>
    <n v="1008.19"/>
    <n v="0.27"/>
    <n v="4205.92"/>
    <n v="1377.84"/>
    <n v="0.32800000000000001"/>
    <n v="53.22"/>
    <x v="3"/>
    <n v="1"/>
    <b v="0"/>
    <s v="Delivered"/>
    <x v="1"/>
    <x v="4"/>
    <n v="4"/>
    <x v="3"/>
    <x v="40"/>
    <s v="26-35"/>
    <x v="0"/>
    <x v="0"/>
    <n v="0"/>
    <n v="1"/>
    <n v="0"/>
    <n v="1"/>
  </r>
  <r>
    <s v="ORD-01340"/>
    <d v="2021-08-24T00:00:00"/>
    <d v="2021-08-24T00:00:00"/>
    <s v="CUST16922"/>
    <s v="Deepa Gupta"/>
    <n v="32"/>
    <n v="32"/>
    <s v="Female"/>
    <s v="Female"/>
    <s v="South"/>
    <s v="Chennai"/>
    <x v="0"/>
    <x v="38"/>
    <n v="4"/>
    <n v="4"/>
    <n v="154.86000000000001"/>
    <n v="0.33"/>
    <n v="476.99"/>
    <n v="235.99"/>
    <n v="0.495"/>
    <n v="64.400000000000006"/>
    <x v="5"/>
    <n v="3"/>
    <b v="0"/>
    <s v="Delivered"/>
    <x v="1"/>
    <x v="7"/>
    <n v="100"/>
    <x v="3"/>
    <x v="40"/>
    <s v="26-35"/>
    <x v="1"/>
    <x v="0"/>
    <n v="0"/>
    <n v="1"/>
    <n v="0"/>
    <n v="1"/>
  </r>
  <r>
    <s v="ORD-01337"/>
    <d v="2021-08-24T00:00:00"/>
    <d v="2021-08-24T00:00:00"/>
    <s v="CUST96224"/>
    <s v="Pooja Bhat"/>
    <n v="42"/>
    <n v="42"/>
    <s v="Male"/>
    <s v="Male"/>
    <s v="East"/>
    <s v="Guwahati"/>
    <x v="0"/>
    <x v="16"/>
    <n v="6"/>
    <n v="6"/>
    <n v="1830.42"/>
    <n v="0.38"/>
    <n v="8090.67"/>
    <n v="3889.27"/>
    <n v="0.48099999999999998"/>
    <n v="89.06"/>
    <x v="0"/>
    <n v="5"/>
    <b v="0"/>
    <s v="Pending"/>
    <x v="2"/>
    <x v="8"/>
    <n v="7"/>
    <x v="3"/>
    <x v="40"/>
    <s v="36-45"/>
    <x v="1"/>
    <x v="0"/>
    <n v="0"/>
    <n v="0"/>
    <n v="0"/>
    <n v="1"/>
  </r>
  <r>
    <s v="ORD-01338"/>
    <d v="2021-08-24T00:00:00"/>
    <d v="2021-08-24T00:00:00"/>
    <s v="CUST96831"/>
    <s v="Priya Das"/>
    <n v="43"/>
    <n v="43"/>
    <s v="Male"/>
    <s v="Male"/>
    <s v="South"/>
    <s v="Kochi"/>
    <x v="1"/>
    <x v="1"/>
    <n v="10"/>
    <n v="10"/>
    <n v="19934.48"/>
    <n v="0.04"/>
    <n v="222948.05"/>
    <n v="85875.92"/>
    <n v="0.38500000000000001"/>
    <n v="55.37"/>
    <x v="5"/>
    <n v="2"/>
    <b v="0"/>
    <s v="Delivered"/>
    <x v="1"/>
    <x v="0"/>
    <n v="3"/>
    <x v="3"/>
    <x v="40"/>
    <s v="36-45"/>
    <x v="2"/>
    <x v="0"/>
    <n v="0"/>
    <n v="1"/>
    <n v="0"/>
    <n v="1"/>
  </r>
  <r>
    <s v="ORD-01334"/>
    <d v="2021-08-23T00:00:00"/>
    <d v="2021-08-23T00:00:00"/>
    <s v="CUST72253"/>
    <s v="Ananya Verma"/>
    <n v="6"/>
    <n v="6"/>
    <s v="Other"/>
    <s v="Other"/>
    <s v="Central"/>
    <s v="Indore"/>
    <x v="1"/>
    <x v="34"/>
    <n v="6"/>
    <n v="6"/>
    <n v="14866.07"/>
    <n v="0.15"/>
    <n v="93295.26"/>
    <n v="34155.919999999998"/>
    <n v="0.36599999999999999"/>
    <n v="69.819999999999993"/>
    <x v="3"/>
    <n v="2"/>
    <b v="0"/>
    <s v="Delivered"/>
    <x v="1"/>
    <x v="9"/>
    <n v="9"/>
    <x v="3"/>
    <x v="40"/>
    <s v="&lt;18"/>
    <x v="3"/>
    <x v="0"/>
    <n v="0"/>
    <n v="1"/>
    <n v="0"/>
    <n v="1"/>
  </r>
  <r>
    <s v="ORD-01335"/>
    <d v="2021-08-23T00:00:00"/>
    <d v="2021-08-23T00:00:00"/>
    <s v="CUST27800"/>
    <s v="Meera Shah"/>
    <n v="38"/>
    <n v="38"/>
    <s v="Other"/>
    <s v="Other"/>
    <s v="Central"/>
    <s v="Indore"/>
    <x v="1"/>
    <x v="1"/>
    <n v="8"/>
    <n v="8"/>
    <n v="27002.71"/>
    <n v="0.1"/>
    <n v="247619.21"/>
    <n v="75880.399999999994"/>
    <n v="0.30599999999999999"/>
    <n v="107.71"/>
    <x v="3"/>
    <n v="1"/>
    <b v="0"/>
    <s v="Delivered"/>
    <x v="1"/>
    <x v="0"/>
    <n v="3"/>
    <x v="3"/>
    <x v="40"/>
    <s v="36-45"/>
    <x v="2"/>
    <x v="0"/>
    <n v="0"/>
    <n v="1"/>
    <n v="0"/>
    <n v="1"/>
  </r>
  <r>
    <s v="ORD-01336"/>
    <d v="2021-08-23T00:00:00"/>
    <d v="2021-08-23T00:00:00"/>
    <s v="CUST25698"/>
    <s v="Pooja Patel"/>
    <n v="20"/>
    <n v="20"/>
    <s v="Female"/>
    <s v="Female"/>
    <s v="West"/>
    <s v="Pune"/>
    <x v="0"/>
    <x v="0"/>
    <n v="10"/>
    <n v="10"/>
    <n v="547"/>
    <n v="0.32"/>
    <n v="4726.28"/>
    <n v="2513.67"/>
    <n v="0.53200000000000003"/>
    <n v="65.08"/>
    <x v="1"/>
    <n v="2"/>
    <b v="0"/>
    <s v="Cancelled"/>
    <x v="3"/>
    <x v="8"/>
    <n v="7"/>
    <x v="3"/>
    <x v="40"/>
    <s v="18-25"/>
    <x v="1"/>
    <x v="0"/>
    <n v="0"/>
    <n v="0"/>
    <n v="1"/>
    <n v="1"/>
  </r>
  <r>
    <s v="ORD-01329"/>
    <d v="2021-08-20T00:00:00"/>
    <d v="2021-08-20T00:00:00"/>
    <s v="CUST48811"/>
    <s v="Ananya Kapoor"/>
    <n v="27"/>
    <n v="27"/>
    <s v="Male"/>
    <s v="Male"/>
    <s v="North"/>
    <s v="Amritsar"/>
    <x v="3"/>
    <x v="14"/>
    <n v="1"/>
    <n v="1"/>
    <n v="108.73"/>
    <n v="0.39"/>
    <n v="87.71"/>
    <n v="7.58"/>
    <n v="8.5999999999999993E-2"/>
    <n v="51.82"/>
    <x v="1"/>
    <n v="4"/>
    <b v="0"/>
    <s v="Shipped"/>
    <x v="4"/>
    <x v="8"/>
    <n v="7"/>
    <x v="3"/>
    <x v="40"/>
    <s v="26-35"/>
    <x v="1"/>
    <x v="0"/>
    <n v="0"/>
    <n v="0"/>
    <n v="0"/>
    <n v="1"/>
  </r>
  <r>
    <s v="ORD-01332"/>
    <d v="2021-08-20T00:00:00"/>
    <d v="2021-08-20T00:00:00"/>
    <s v="CUST68136"/>
    <s v="Sunita Verma"/>
    <n v="26"/>
    <n v="26"/>
    <s v="Female"/>
    <s v="Female"/>
    <s v="East"/>
    <s v="Guwahati"/>
    <x v="0"/>
    <x v="19"/>
    <n v="9"/>
    <n v="9"/>
    <n v="296.29000000000002"/>
    <n v="0.39"/>
    <n v="2124.79"/>
    <n v="1395.29"/>
    <n v="0.65700000000000003"/>
    <n v="84.16"/>
    <x v="5"/>
    <n v="4"/>
    <b v="0"/>
    <s v="Delivered"/>
    <x v="1"/>
    <x v="3"/>
    <n v="10"/>
    <x v="3"/>
    <x v="40"/>
    <s v="26-35"/>
    <x v="1"/>
    <x v="0"/>
    <n v="0"/>
    <n v="1"/>
    <n v="0"/>
    <n v="1"/>
  </r>
  <r>
    <s v="ORD-01333"/>
    <d v="2021-08-20T00:00:00"/>
    <d v="2021-08-20T00:00:00"/>
    <s v="CUST98551"/>
    <s v="Aarav Verma"/>
    <n v="43"/>
    <n v="43"/>
    <s v="Female"/>
    <s v="Female"/>
    <s v="East"/>
    <s v="Patna"/>
    <x v="0"/>
    <x v="0"/>
    <n v="7"/>
    <n v="7"/>
    <n v="2072.71"/>
    <n v="0.36"/>
    <n v="11905.56"/>
    <n v="4495.7299999999996"/>
    <n v="0.378"/>
    <n v="76.63"/>
    <x v="3"/>
    <n v="5"/>
    <b v="0"/>
    <s v="Delivered"/>
    <x v="1"/>
    <x v="9"/>
    <n v="9"/>
    <x v="3"/>
    <x v="40"/>
    <s v="36-45"/>
    <x v="1"/>
    <x v="0"/>
    <n v="0"/>
    <n v="1"/>
    <n v="0"/>
    <n v="1"/>
  </r>
  <r>
    <s v="ORD-01331"/>
    <d v="2021-08-20T00:00:00"/>
    <d v="2021-08-20T00:00:00"/>
    <s v="CUST82678"/>
    <s v="Ananya Gupta"/>
    <n v="11"/>
    <n v="11"/>
    <s v="Male"/>
    <s v="Male"/>
    <s v="West"/>
    <s v="Ahmedabad"/>
    <x v="3"/>
    <x v="31"/>
    <n v="8"/>
    <n v="8"/>
    <n v="96.84"/>
    <n v="0.35"/>
    <n v="688.57"/>
    <n v="57.78"/>
    <n v="8.4000000000000005E-2"/>
    <n v="45.37"/>
    <x v="2"/>
    <n v="1"/>
    <b v="0"/>
    <s v="Delivered"/>
    <x v="1"/>
    <x v="5"/>
    <n v="8"/>
    <x v="3"/>
    <x v="40"/>
    <s v="&lt;18"/>
    <x v="1"/>
    <x v="0"/>
    <n v="0"/>
    <n v="1"/>
    <n v="0"/>
    <n v="1"/>
  </r>
  <r>
    <s v="ORD-01330"/>
    <d v="2021-08-20T00:00:00"/>
    <d v="2021-08-20T00:00:00"/>
    <s v="CUST93307"/>
    <s v="Rohan Rao"/>
    <m/>
    <m/>
    <s v="F"/>
    <s v="Female"/>
    <s v="North"/>
    <s v="Chandigarh"/>
    <x v="4"/>
    <x v="29"/>
    <n v="3"/>
    <n v="3"/>
    <n v="1298.4000000000001"/>
    <n v="0.14000000000000001"/>
    <n v="4095.91"/>
    <n v="1805.58"/>
    <n v="0.441"/>
    <n v="57.93"/>
    <x v="3"/>
    <n v="1"/>
    <b v="0"/>
    <s v="Delivered"/>
    <x v="1"/>
    <x v="0"/>
    <n v="3"/>
    <x v="3"/>
    <x v="40"/>
    <s v="Unknown"/>
    <x v="3"/>
    <x v="0"/>
    <n v="0"/>
    <n v="1"/>
    <n v="0"/>
    <n v="1"/>
  </r>
  <r>
    <s v="ORD-01326"/>
    <d v="2021-08-18T00:00:00"/>
    <d v="2021-08-18T00:00:00"/>
    <s v="CUST15556"/>
    <s v="Amit Sharma"/>
    <n v="43"/>
    <n v="43"/>
    <s v="Other"/>
    <s v="Other"/>
    <s v="South"/>
    <s v="Chennai"/>
    <x v="5"/>
    <x v="10"/>
    <n v="2"/>
    <n v="2"/>
    <n v="10207.68"/>
    <n v="0.39"/>
    <n v="15448.23"/>
    <n v="3254.54"/>
    <n v="0.21099999999999999"/>
    <n v="51.21"/>
    <x v="4"/>
    <n v="1"/>
    <b v="0"/>
    <s v="Pending"/>
    <x v="2"/>
    <x v="4"/>
    <n v="4"/>
    <x v="3"/>
    <x v="40"/>
    <s v="36-45"/>
    <x v="1"/>
    <x v="0"/>
    <n v="0"/>
    <n v="0"/>
    <n v="0"/>
    <n v="1"/>
  </r>
  <r>
    <s v="ORD-01328"/>
    <d v="2021-08-18T00:00:00"/>
    <d v="2021-08-18T00:00:00"/>
    <s v="CUST77757"/>
    <s v="Amit Rao"/>
    <n v="34"/>
    <n v="34"/>
    <s v="Other"/>
    <s v="Other"/>
    <s v="South"/>
    <s v="Hyderabad"/>
    <x v="6"/>
    <x v="24"/>
    <n v="1"/>
    <n v="1"/>
    <n v="1197.05"/>
    <n v="0.33"/>
    <n v="1082.08"/>
    <n v="320.52"/>
    <n v="0.29599999999999999"/>
    <n v="29.64"/>
    <x v="3"/>
    <n v="4"/>
    <b v="0"/>
    <s v="Cancelled"/>
    <x v="3"/>
    <x v="0"/>
    <n v="3"/>
    <x v="3"/>
    <x v="40"/>
    <s v="26-35"/>
    <x v="1"/>
    <x v="0"/>
    <n v="0"/>
    <n v="0"/>
    <n v="1"/>
    <n v="1"/>
  </r>
  <r>
    <s v="ORD-01327"/>
    <d v="2021-08-18T00:00:00"/>
    <d v="2021-08-18T00:00:00"/>
    <s v="CUST26929"/>
    <s v="Rohan Kapoor"/>
    <n v="25"/>
    <n v="25"/>
    <s v="Female"/>
    <s v="Female"/>
    <s v="East"/>
    <s v="Guwahati"/>
    <x v="4"/>
    <x v="32"/>
    <n v="6"/>
    <n v="6"/>
    <n v="729.34"/>
    <n v="0.04"/>
    <n v="5901.9"/>
    <n v="2786.64"/>
    <n v="0.47199999999999998"/>
    <n v="104.25"/>
    <x v="4"/>
    <n v="5"/>
    <b v="0"/>
    <s v="Delivered"/>
    <x v="1"/>
    <x v="0"/>
    <n v="3"/>
    <x v="3"/>
    <x v="40"/>
    <s v="18-25"/>
    <x v="2"/>
    <x v="0"/>
    <n v="0"/>
    <n v="1"/>
    <n v="0"/>
    <n v="1"/>
  </r>
  <r>
    <s v="ORD-01325"/>
    <d v="2021-08-17T00:00:00"/>
    <d v="2021-08-17T00:00:00"/>
    <s v="CUST05247"/>
    <s v="Sunita Singh"/>
    <n v="27"/>
    <n v="27"/>
    <s v="Other"/>
    <s v="Other"/>
    <s v="East"/>
    <s v="Guwahati"/>
    <x v="1"/>
    <x v="34"/>
    <n v="7"/>
    <n v="7"/>
    <n v="7638.75"/>
    <n v="0.3"/>
    <n v="41709.71"/>
    <n v="10853.15"/>
    <n v="0.26"/>
    <n v="79"/>
    <x v="2"/>
    <n v="5"/>
    <b v="0"/>
    <s v="Cancelled"/>
    <x v="3"/>
    <x v="5"/>
    <n v="8"/>
    <x v="3"/>
    <x v="40"/>
    <s v="26-35"/>
    <x v="0"/>
    <x v="0"/>
    <n v="0"/>
    <n v="0"/>
    <n v="1"/>
    <n v="1"/>
  </r>
  <r>
    <s v="ORD-01321"/>
    <d v="2021-08-16T00:00:00"/>
    <d v="2021-08-16T00:00:00"/>
    <s v="CUST60359"/>
    <s v="Kavya Gupta"/>
    <n v="42"/>
    <n v="42"/>
    <s v="F"/>
    <s v="Female"/>
    <s v="Central"/>
    <s v="Bhopal"/>
    <x v="4"/>
    <x v="27"/>
    <n v="3"/>
    <n v="3"/>
    <n v="886.35"/>
    <n v="0.25"/>
    <n v="2878.52"/>
    <n v="1205.8900000000001"/>
    <n v="0.41899999999999998"/>
    <n v="51.22"/>
    <x v="0"/>
    <n v="1"/>
    <b v="0"/>
    <s v="Delivered"/>
    <x v="1"/>
    <x v="6"/>
    <n v="6"/>
    <x v="3"/>
    <x v="40"/>
    <s v="36-45"/>
    <x v="0"/>
    <x v="0"/>
    <n v="0"/>
    <n v="1"/>
    <n v="0"/>
    <n v="1"/>
  </r>
  <r>
    <s v="ORD-01323"/>
    <d v="2021-08-16T00:00:00"/>
    <d v="2021-08-16T00:00:00"/>
    <s v="CUST78691"/>
    <s v="Rohan Kapoor"/>
    <n v="28"/>
    <n v="28"/>
    <s v="Female"/>
    <s v="Female"/>
    <s v="East"/>
    <s v="Bhubaneswar"/>
    <x v="6"/>
    <x v="13"/>
    <n v="9"/>
    <n v="9"/>
    <n v="541.46"/>
    <n v="0.14000000000000001"/>
    <n v="4738.37"/>
    <n v="1400.95"/>
    <n v="0.29599999999999999"/>
    <n v="53.44"/>
    <x v="3"/>
    <n v="1"/>
    <b v="0"/>
    <s v="Delivered"/>
    <x v="1"/>
    <x v="4"/>
    <n v="4"/>
    <x v="3"/>
    <x v="40"/>
    <s v="26-35"/>
    <x v="3"/>
    <x v="0"/>
    <n v="0"/>
    <n v="1"/>
    <n v="0"/>
    <n v="1"/>
  </r>
  <r>
    <s v="ORD-01322"/>
    <d v="2021-08-16T00:00:00"/>
    <d v="2021-08-16T00:00:00"/>
    <s v="CUST89590"/>
    <s v="Sanjay Rao"/>
    <n v="42"/>
    <n v="42"/>
    <s v="Other"/>
    <s v="Other"/>
    <s v="Central"/>
    <s v="Nagpur"/>
    <x v="2"/>
    <x v="4"/>
    <n v="5"/>
    <n v="5"/>
    <n v="25084.959999999999"/>
    <n v="0.05"/>
    <n v="172376.29"/>
    <n v="18968.099999999999"/>
    <n v="0.11"/>
    <n v="74.02"/>
    <x v="0"/>
    <n v="1"/>
    <b v="0"/>
    <s v="Delivered"/>
    <x v="1"/>
    <x v="5"/>
    <n v="8"/>
    <x v="3"/>
    <x v="40"/>
    <s v="36-45"/>
    <x v="2"/>
    <x v="0"/>
    <n v="0"/>
    <n v="1"/>
    <n v="0"/>
    <n v="1"/>
  </r>
  <r>
    <s v="ORD-01324"/>
    <d v="2021-08-16T00:00:00"/>
    <d v="2021-08-16T00:00:00"/>
    <s v="CUST72753"/>
    <s v="Nisha Kumar"/>
    <n v="11"/>
    <n v="11"/>
    <s v="Other"/>
    <s v="Other"/>
    <s v="Central"/>
    <s v="Raipur"/>
    <x v="4"/>
    <x v="36"/>
    <n v="7"/>
    <n v="7"/>
    <n v="1004.42"/>
    <n v="0.04"/>
    <n v="8377.27"/>
    <n v="5250.13"/>
    <n v="0.627"/>
    <n v="59.41"/>
    <x v="2"/>
    <n v="3"/>
    <b v="0"/>
    <s v="Delivered"/>
    <x v="1"/>
    <x v="2"/>
    <n v="1"/>
    <x v="3"/>
    <x v="40"/>
    <s v="&lt;18"/>
    <x v="2"/>
    <x v="0"/>
    <n v="0"/>
    <n v="1"/>
    <n v="0"/>
    <n v="1"/>
  </r>
  <r>
    <s v="ORD-01320"/>
    <d v="2021-08-16T00:00:00"/>
    <d v="2021-08-16T00:00:00"/>
    <s v="CUST49427"/>
    <s v="Nisha Bhat"/>
    <n v="27"/>
    <n v="27"/>
    <s v="Other"/>
    <s v="Other"/>
    <s v="East"/>
    <s v="Bhubaneswar"/>
    <x v="6"/>
    <x v="35"/>
    <n v="5"/>
    <n v="5"/>
    <n v="1016.27"/>
    <n v="0.31"/>
    <n v="3776.28"/>
    <n v="996.28"/>
    <n v="0.26400000000000001"/>
    <n v="80.84"/>
    <x v="3"/>
    <n v="3"/>
    <b v="0"/>
    <s v="Delivered"/>
    <x v="1"/>
    <x v="5"/>
    <n v="8"/>
    <x v="3"/>
    <x v="40"/>
    <s v="26-35"/>
    <x v="1"/>
    <x v="0"/>
    <n v="0"/>
    <n v="1"/>
    <n v="0"/>
    <n v="1"/>
  </r>
  <r>
    <s v="ORD-01318"/>
    <d v="2021-08-15T00:00:00"/>
    <d v="2021-08-15T00:00:00"/>
    <s v="CUST59067"/>
    <s v="Nikhil Gupta"/>
    <n v="49"/>
    <n v="49"/>
    <s v="Male"/>
    <s v="Male"/>
    <s v="Central"/>
    <s v="Raipur"/>
    <x v="0"/>
    <x v="38"/>
    <n v="4"/>
    <n v="4"/>
    <n v="525.04999999999995"/>
    <n v="0.02"/>
    <n v="2333.9899999999998"/>
    <n v="964.12"/>
    <n v="0.41299999999999998"/>
    <n v="71.8"/>
    <x v="0"/>
    <n v="5"/>
    <b v="0"/>
    <s v="Delivered"/>
    <x v="1"/>
    <x v="2"/>
    <n v="1"/>
    <x v="3"/>
    <x v="40"/>
    <s v="46-60"/>
    <x v="2"/>
    <x v="0"/>
    <n v="0"/>
    <n v="1"/>
    <n v="0"/>
    <n v="1"/>
  </r>
  <r>
    <s v="ORD-01317"/>
    <d v="2021-08-15T00:00:00"/>
    <d v="2021-08-15T00:00:00"/>
    <s v="CUST37544"/>
    <s v="Vikram Mehta"/>
    <n v="35"/>
    <n v="35"/>
    <s v="Other"/>
    <s v="Other"/>
    <s v="North"/>
    <s v="Amritsar"/>
    <x v="1"/>
    <x v="34"/>
    <n v="10"/>
    <n v="10"/>
    <n v="26198.400000000001"/>
    <n v="0.08"/>
    <n v="256959.11"/>
    <n v="92292.36"/>
    <n v="0.35899999999999999"/>
    <n v="42.39"/>
    <x v="2"/>
    <n v="4"/>
    <b v="0"/>
    <s v="Delivered"/>
    <x v="1"/>
    <x v="10"/>
    <n v="2"/>
    <x v="3"/>
    <x v="40"/>
    <s v="26-35"/>
    <x v="2"/>
    <x v="0"/>
    <n v="0"/>
    <n v="1"/>
    <n v="0"/>
    <n v="1"/>
  </r>
  <r>
    <s v="ORD-01319"/>
    <d v="2021-08-15T00:00:00"/>
    <d v="2021-08-15T00:00:00"/>
    <s v="CUST97277"/>
    <s v="Pooja Pillai"/>
    <n v="31"/>
    <n v="31"/>
    <s v="Other"/>
    <s v="Other"/>
    <s v="East"/>
    <s v="Guwahati"/>
    <x v="3"/>
    <x v="5"/>
    <n v="1"/>
    <n v="1"/>
    <n v="446.2"/>
    <n v="0.12"/>
    <n v="424.33"/>
    <n v="36.33"/>
    <n v="8.5999999999999993E-2"/>
    <n v="85.34"/>
    <x v="1"/>
    <n v="4"/>
    <b v="0"/>
    <s v="Delivered"/>
    <x v="1"/>
    <x v="8"/>
    <n v="7"/>
    <x v="3"/>
    <x v="40"/>
    <s v="26-35"/>
    <x v="3"/>
    <x v="0"/>
    <n v="0"/>
    <n v="1"/>
    <n v="0"/>
    <n v="1"/>
  </r>
  <r>
    <s v="ORD-01316"/>
    <d v="2021-08-15T00:00:00"/>
    <d v="2021-08-15T00:00:00"/>
    <s v="CUST62751"/>
    <s v="Vikram Mishra"/>
    <n v="27"/>
    <n v="27"/>
    <s v="Female"/>
    <s v="Female"/>
    <s v="East"/>
    <s v="Kolkata"/>
    <x v="5"/>
    <x v="12"/>
    <n v="2"/>
    <n v="2"/>
    <n v="11208.34"/>
    <m/>
    <n v="28031.47"/>
    <n v="5448.35"/>
    <n v="0.19400000000000001"/>
    <n v="65.42"/>
    <x v="0"/>
    <n v="3"/>
    <b v="0"/>
    <s v="Delivered"/>
    <x v="1"/>
    <x v="3"/>
    <n v="10"/>
    <x v="3"/>
    <x v="40"/>
    <s v="26-35"/>
    <x v="5"/>
    <x v="0"/>
    <n v="0"/>
    <n v="1"/>
    <n v="0"/>
    <n v="1"/>
  </r>
  <r>
    <s v="ORD-01314"/>
    <d v="2021-08-14T00:00:00"/>
    <d v="2021-08-14T00:00:00"/>
    <s v="CUST47839"/>
    <s v="Rahul Patel"/>
    <n v="32"/>
    <n v="32"/>
    <s v="Other"/>
    <s v="Other"/>
    <s v="North"/>
    <s v="Amritsar"/>
    <x v="2"/>
    <x v="17"/>
    <n v="5"/>
    <n v="5"/>
    <n v="69893.850000000006"/>
    <n v="0.26"/>
    <n v="364875.53"/>
    <n v="30513.58"/>
    <n v="8.4000000000000005E-2"/>
    <n v="59.78"/>
    <x v="1"/>
    <n v="1"/>
    <b v="0"/>
    <s v="Shipped"/>
    <x v="4"/>
    <x v="8"/>
    <n v="7"/>
    <x v="3"/>
    <x v="40"/>
    <s v="26-35"/>
    <x v="0"/>
    <x v="0"/>
    <n v="0"/>
    <n v="0"/>
    <n v="0"/>
    <n v="1"/>
  </r>
  <r>
    <s v="ORD-01315"/>
    <d v="2021-08-14T00:00:00"/>
    <d v="2021-08-14T00:00:00"/>
    <s v="CUST19293"/>
    <s v="Ananya Joshi"/>
    <n v="44"/>
    <n v="44"/>
    <s v="Other"/>
    <s v="Other"/>
    <s v="South"/>
    <s v="Kochi"/>
    <x v="1"/>
    <x v="20"/>
    <n v="3"/>
    <n v="3"/>
    <n v="6100.73"/>
    <n v="0.35"/>
    <n v="16831.689999999999"/>
    <n v="4667.8999999999996"/>
    <n v="0.27700000000000002"/>
    <n v="82.45"/>
    <x v="1"/>
    <n v="5"/>
    <b v="0"/>
    <s v="Shipped"/>
    <x v="4"/>
    <x v="10"/>
    <n v="2"/>
    <x v="3"/>
    <x v="40"/>
    <s v="36-45"/>
    <x v="1"/>
    <x v="0"/>
    <n v="0"/>
    <n v="0"/>
    <n v="0"/>
    <n v="1"/>
  </r>
  <r>
    <s v="ORD-01313"/>
    <d v="2021-08-13T00:00:00"/>
    <d v="2021-08-13T00:00:00"/>
    <s v="CUST70748"/>
    <s v="Ananya Kumar"/>
    <n v="46"/>
    <n v="46"/>
    <s v="Male"/>
    <s v="Male"/>
    <s v="Central"/>
    <s v="Bhopal"/>
    <x v="2"/>
    <x v="17"/>
    <n v="10"/>
    <n v="10"/>
    <n v="25085.8"/>
    <n v="0.25"/>
    <n v="207921.9"/>
    <n v="24463.52"/>
    <n v="0.11799999999999999"/>
    <n v="67.239999999999995"/>
    <x v="3"/>
    <n v="3"/>
    <b v="0"/>
    <s v="Pending"/>
    <x v="2"/>
    <x v="4"/>
    <n v="4"/>
    <x v="3"/>
    <x v="40"/>
    <s v="46-60"/>
    <x v="0"/>
    <x v="0"/>
    <n v="0"/>
    <n v="0"/>
    <n v="0"/>
    <n v="1"/>
  </r>
  <r>
    <s v="ORD-01312"/>
    <d v="2021-08-12T00:00:00"/>
    <d v="2021-08-12T00:00:00"/>
    <s v="CUST22985"/>
    <s v="Amit Pillai"/>
    <n v="22"/>
    <n v="22"/>
    <s v="Male"/>
    <s v="Male"/>
    <s v="North"/>
    <s v="Delhi"/>
    <x v="0"/>
    <x v="15"/>
    <n v="2"/>
    <n v="2"/>
    <n v="542.62"/>
    <n v="0.14000000000000001"/>
    <n v="971.77"/>
    <n v="443.38"/>
    <n v="0.45600000000000002"/>
    <n v="61.76"/>
    <x v="3"/>
    <n v="4"/>
    <b v="0"/>
    <s v="Delivered"/>
    <x v="1"/>
    <x v="0"/>
    <n v="3"/>
    <x v="3"/>
    <x v="40"/>
    <s v="18-25"/>
    <x v="3"/>
    <x v="0"/>
    <n v="0"/>
    <n v="1"/>
    <n v="0"/>
    <n v="1"/>
  </r>
  <r>
    <s v="ORD-01311"/>
    <d v="2021-08-12T00:00:00"/>
    <d v="2021-08-12T00:00:00"/>
    <s v="CUST00450"/>
    <s v="Sanjay Iyer"/>
    <n v="39"/>
    <n v="39"/>
    <s v="Male"/>
    <s v="Male"/>
    <s v="West"/>
    <s v="Ahmedabad"/>
    <x v="2"/>
    <x v="11"/>
    <n v="7"/>
    <n v="7"/>
    <n v="63396.04"/>
    <n v="0.05"/>
    <n v="514656.3"/>
    <n v="47623.99"/>
    <n v="9.2999999999999999E-2"/>
    <n v="47.91"/>
    <x v="0"/>
    <n v="3"/>
    <b v="0"/>
    <s v="Delivered"/>
    <x v="1"/>
    <x v="10"/>
    <n v="2"/>
    <x v="3"/>
    <x v="40"/>
    <s v="36-45"/>
    <x v="2"/>
    <x v="0"/>
    <n v="0"/>
    <n v="1"/>
    <n v="0"/>
    <n v="1"/>
  </r>
  <r>
    <s v="ORD-01310"/>
    <d v="2021-08-11T00:00:00"/>
    <d v="2021-08-11T00:00:00"/>
    <s v="CUST84751"/>
    <s v="Vikram Kumar"/>
    <n v="14"/>
    <n v="14"/>
    <s v="Male"/>
    <s v="Male"/>
    <s v="South"/>
    <s v="Kochi"/>
    <x v="5"/>
    <x v="41"/>
    <n v="2"/>
    <n v="2"/>
    <n v="11904.59"/>
    <n v="0.18"/>
    <n v="25494.32"/>
    <n v="6649.59"/>
    <n v="0.26100000000000001"/>
    <n v="66.45"/>
    <x v="0"/>
    <n v="5"/>
    <b v="0"/>
    <s v="Delivered"/>
    <x v="1"/>
    <x v="10"/>
    <n v="2"/>
    <x v="3"/>
    <x v="40"/>
    <s v="&lt;18"/>
    <x v="3"/>
    <x v="0"/>
    <n v="0"/>
    <n v="1"/>
    <n v="0"/>
    <n v="1"/>
  </r>
  <r>
    <s v="ORD-01309"/>
    <d v="2021-08-11T00:00:00"/>
    <d v="2021-08-11T00:00:00"/>
    <s v="CUST97836"/>
    <s v="Arjun Sharma"/>
    <n v="34"/>
    <n v="34"/>
    <s v="Male"/>
    <s v="Male"/>
    <s v="East"/>
    <s v="Guwahati"/>
    <x v="0"/>
    <x v="15"/>
    <n v="5"/>
    <n v="5"/>
    <n v="1439.39"/>
    <m/>
    <n v="10354.540000000001"/>
    <n v="4272.04"/>
    <n v="0.41299999999999998"/>
    <n v="86.11"/>
    <x v="5"/>
    <n v="3"/>
    <b v="0"/>
    <s v="Delivered"/>
    <x v="1"/>
    <x v="1"/>
    <n v="5"/>
    <x v="3"/>
    <x v="40"/>
    <s v="26-35"/>
    <x v="5"/>
    <x v="0"/>
    <n v="0"/>
    <n v="1"/>
    <n v="0"/>
    <n v="1"/>
  </r>
  <r>
    <s v="ORD-01308"/>
    <d v="2021-08-11T00:00:00"/>
    <d v="2021-08-11T00:00:00"/>
    <s v="CUST81370"/>
    <s v="Amit Sharma"/>
    <n v="39"/>
    <n v="39"/>
    <s v="Other"/>
    <s v="Other"/>
    <s v="West"/>
    <s v="Pune"/>
    <x v="6"/>
    <x v="23"/>
    <n v="10"/>
    <n v="10"/>
    <n v="1816.68"/>
    <n v="0.15"/>
    <n v="18053.22"/>
    <n v="7198.9"/>
    <n v="0.39900000000000002"/>
    <n v="61.69"/>
    <x v="2"/>
    <n v="5"/>
    <b v="0"/>
    <s v="Cancelled"/>
    <x v="3"/>
    <x v="10"/>
    <n v="2"/>
    <x v="3"/>
    <x v="40"/>
    <s v="36-45"/>
    <x v="3"/>
    <x v="0"/>
    <n v="0"/>
    <n v="0"/>
    <n v="1"/>
    <n v="1"/>
  </r>
  <r>
    <s v="ORD-01307"/>
    <d v="2021-08-11T00:00:00"/>
    <d v="2021-08-11T00:00:00"/>
    <s v="CUST83913"/>
    <s v="Rohan Rao"/>
    <n v="28"/>
    <n v="28"/>
    <s v="Male"/>
    <s v="Male"/>
    <s v="North"/>
    <s v="Delhi"/>
    <x v="4"/>
    <x v="36"/>
    <n v="4"/>
    <n v="4"/>
    <n v="268"/>
    <n v="0.31"/>
    <n v="983.11"/>
    <n v="397.26"/>
    <n v="0.40400000000000003"/>
    <n v="58.22"/>
    <x v="3"/>
    <n v="4"/>
    <b v="0"/>
    <s v="Cancelled"/>
    <x v="3"/>
    <x v="4"/>
    <n v="4"/>
    <x v="3"/>
    <x v="40"/>
    <s v="26-35"/>
    <x v="1"/>
    <x v="0"/>
    <n v="0"/>
    <n v="0"/>
    <n v="1"/>
    <n v="1"/>
  </r>
  <r>
    <s v="ORD-01303"/>
    <d v="2021-08-10T00:00:00"/>
    <d v="2021-08-10T00:00:00"/>
    <s v="CUST71873"/>
    <s v="Aditya Singh"/>
    <n v="35"/>
    <n v="35"/>
    <s v="F"/>
    <s v="Female"/>
    <s v="East"/>
    <s v="Bhubaneswar"/>
    <x v="1"/>
    <x v="1"/>
    <n v="3"/>
    <n v="3"/>
    <n v="23823.69"/>
    <n v="0.11"/>
    <n v="88956.71"/>
    <n v="26211.15"/>
    <n v="0.29499999999999998"/>
    <n v="95.16"/>
    <x v="0"/>
    <n v="5"/>
    <b v="0"/>
    <s v="Delivered"/>
    <x v="1"/>
    <x v="6"/>
    <n v="6"/>
    <x v="3"/>
    <x v="40"/>
    <s v="26-35"/>
    <x v="3"/>
    <x v="0"/>
    <n v="0"/>
    <n v="1"/>
    <n v="0"/>
    <n v="1"/>
  </r>
  <r>
    <s v="ORD-01302"/>
    <d v="2021-08-10T00:00:00"/>
    <d v="2021-08-10T00:00:00"/>
    <s v="CUST86947"/>
    <s v="Meera Rao"/>
    <n v="32"/>
    <n v="32"/>
    <s v="Male"/>
    <s v="Male"/>
    <s v="North"/>
    <s v="Amritsar"/>
    <x v="1"/>
    <x v="20"/>
    <n v="1"/>
    <n v="1"/>
    <n v="9518.8799999999992"/>
    <n v="0.28000000000000003"/>
    <n v="8848.99"/>
    <n v="3106.65"/>
    <n v="0.35099999999999998"/>
    <n v="60.55"/>
    <x v="3"/>
    <n v="5"/>
    <b v="0"/>
    <s v="Shipped"/>
    <x v="4"/>
    <x v="6"/>
    <n v="6"/>
    <x v="3"/>
    <x v="40"/>
    <s v="26-35"/>
    <x v="0"/>
    <x v="0"/>
    <n v="0"/>
    <n v="0"/>
    <n v="0"/>
    <n v="1"/>
  </r>
  <r>
    <s v="ORD-01301"/>
    <d v="2021-08-10T00:00:00"/>
    <d v="2021-08-10T00:00:00"/>
    <s v="CUST03306"/>
    <s v="Meera Iyer"/>
    <n v="34"/>
    <n v="34"/>
    <s v="Female"/>
    <s v="Female"/>
    <s v="West"/>
    <s v="Pune"/>
    <x v="6"/>
    <x v="37"/>
    <n v="6"/>
    <n v="6"/>
    <n v="851.31"/>
    <n v="0.03"/>
    <n v="6109.24"/>
    <n v="2057.4299999999998"/>
    <n v="0.33700000000000002"/>
    <n v="55.78"/>
    <x v="1"/>
    <n v="3"/>
    <b v="0"/>
    <s v="Delivered"/>
    <x v="1"/>
    <x v="2"/>
    <n v="1"/>
    <x v="3"/>
    <x v="40"/>
    <s v="26-35"/>
    <x v="2"/>
    <x v="0"/>
    <n v="0"/>
    <n v="1"/>
    <n v="0"/>
    <n v="1"/>
  </r>
  <r>
    <s v="ORD-01300"/>
    <d v="2021-08-10T00:00:00"/>
    <d v="2021-08-10T00:00:00"/>
    <s v="CUST98101"/>
    <s v="Deepa Bose"/>
    <n v="30"/>
    <n v="30"/>
    <s v="Female"/>
    <s v="Female"/>
    <s v="West"/>
    <s v="Pune"/>
    <x v="3"/>
    <x v="5"/>
    <n v="6"/>
    <n v="6"/>
    <n v="303.35000000000002"/>
    <n v="0.13"/>
    <n v="2102.56"/>
    <n v="144.04"/>
    <n v="6.9000000000000006E-2"/>
    <n v="55.2"/>
    <x v="2"/>
    <n v="1"/>
    <b v="1"/>
    <s v="Returned"/>
    <x v="0"/>
    <x v="0"/>
    <n v="3"/>
    <x v="3"/>
    <x v="40"/>
    <s v="26-35"/>
    <x v="3"/>
    <x v="0"/>
    <n v="1"/>
    <n v="1"/>
    <n v="0"/>
    <n v="1"/>
  </r>
  <r>
    <s v="ORD-01306"/>
    <d v="2021-08-10T00:00:00"/>
    <d v="2021-08-10T00:00:00"/>
    <s v="CUST62979"/>
    <s v="Pooja Mishra"/>
    <n v="36"/>
    <n v="36"/>
    <s v="Other"/>
    <s v="Other"/>
    <s v="Central"/>
    <s v="Raipur"/>
    <x v="2"/>
    <x v="11"/>
    <n v="8"/>
    <n v="8"/>
    <n v="58571.61"/>
    <n v="0.28000000000000003"/>
    <n v="475115.46"/>
    <n v="53027.1"/>
    <n v="0.112"/>
    <n v="56.37"/>
    <x v="0"/>
    <n v="4"/>
    <b v="1"/>
    <s v="Returned"/>
    <x v="0"/>
    <x v="4"/>
    <n v="4"/>
    <x v="3"/>
    <x v="40"/>
    <s v="36-45"/>
    <x v="0"/>
    <x v="0"/>
    <n v="1"/>
    <n v="1"/>
    <n v="0"/>
    <n v="1"/>
  </r>
  <r>
    <s v="ORD-01305"/>
    <d v="2021-08-10T00:00:00"/>
    <d v="2021-08-10T00:00:00"/>
    <s v="CUST05596"/>
    <s v="Rohan Kumar"/>
    <n v="47"/>
    <n v="47"/>
    <s v="m"/>
    <s v="Male"/>
    <s v="South"/>
    <s v="Hyderabad"/>
    <x v="0"/>
    <x v="15"/>
    <n v="2"/>
    <n v="2"/>
    <n v="1000.16"/>
    <n v="0.16"/>
    <n v="2110.52"/>
    <n v="712.46"/>
    <n v="0.33800000000000002"/>
    <n v="67.430000000000007"/>
    <x v="1"/>
    <n v="1"/>
    <b v="0"/>
    <s v="Delivered"/>
    <x v="1"/>
    <x v="1"/>
    <n v="5"/>
    <x v="3"/>
    <x v="40"/>
    <s v="46-60"/>
    <x v="3"/>
    <x v="0"/>
    <n v="0"/>
    <n v="1"/>
    <n v="0"/>
    <n v="1"/>
  </r>
  <r>
    <s v="ORD-01304"/>
    <d v="2021-08-10T00:00:00"/>
    <d v="2021-08-10T00:00:00"/>
    <s v="CUST66175"/>
    <s v="Aarav Das"/>
    <n v="26"/>
    <n v="26"/>
    <s v="Male"/>
    <s v="Male"/>
    <s v="Central"/>
    <s v="Raipur"/>
    <x v="1"/>
    <x v="1"/>
    <n v="8"/>
    <n v="8"/>
    <n v="29112.080000000002"/>
    <n v="0.18"/>
    <n v="251589.73"/>
    <n v="75733.789999999994"/>
    <n v="0.30099999999999999"/>
    <n v="27.35"/>
    <x v="0"/>
    <n v="1"/>
    <b v="0"/>
    <s v="Delivered"/>
    <x v="1"/>
    <x v="0"/>
    <n v="3"/>
    <x v="3"/>
    <x v="40"/>
    <s v="26-35"/>
    <x v="3"/>
    <x v="0"/>
    <n v="0"/>
    <n v="1"/>
    <n v="0"/>
    <n v="1"/>
  </r>
  <r>
    <s v="ORD-01299"/>
    <d v="2021-08-09T00:00:00"/>
    <d v="2021-08-09T00:00:00"/>
    <s v="CUST07041"/>
    <s v="Aditya Bose"/>
    <n v="28"/>
    <n v="28"/>
    <s v="Other"/>
    <s v="Other"/>
    <s v="East"/>
    <s v="Bhubaneswar"/>
    <x v="5"/>
    <x v="41"/>
    <n v="6"/>
    <n v="6"/>
    <n v="8185.51"/>
    <n v="0.23"/>
    <n v="46089.54"/>
    <n v="10034.219999999999"/>
    <n v="0.218"/>
    <n v="86.32"/>
    <x v="2"/>
    <n v="4"/>
    <b v="1"/>
    <s v="Returned"/>
    <x v="0"/>
    <x v="9"/>
    <n v="9"/>
    <x v="3"/>
    <x v="40"/>
    <s v="26-35"/>
    <x v="0"/>
    <x v="0"/>
    <n v="1"/>
    <n v="1"/>
    <n v="0"/>
    <n v="1"/>
  </r>
  <r>
    <s v="ORD-01298"/>
    <d v="2021-08-09T00:00:00"/>
    <d v="2021-08-09T00:00:00"/>
    <s v="CUST05275"/>
    <s v="Deepa Bose"/>
    <n v="36"/>
    <n v="36"/>
    <s v="Male"/>
    <s v="Male"/>
    <s v="South"/>
    <s v="Bangalore"/>
    <x v="1"/>
    <x v="2"/>
    <n v="1"/>
    <n v="1"/>
    <n v="13928.4"/>
    <n v="0.02"/>
    <n v="16374.89"/>
    <n v="4982.1899999999996"/>
    <n v="0.30399999999999999"/>
    <n v="84.29"/>
    <x v="5"/>
    <n v="1"/>
    <b v="1"/>
    <s v="Returned"/>
    <x v="0"/>
    <x v="10"/>
    <n v="2"/>
    <x v="3"/>
    <x v="40"/>
    <s v="36-45"/>
    <x v="2"/>
    <x v="0"/>
    <n v="1"/>
    <n v="1"/>
    <n v="0"/>
    <n v="1"/>
  </r>
  <r>
    <s v="ORD-01297"/>
    <d v="2021-08-08T00:00:00"/>
    <d v="2021-08-08T00:00:00"/>
    <s v="CUST93424"/>
    <s v="Aditya Kapoor"/>
    <n v="33"/>
    <n v="33"/>
    <s v="Male"/>
    <s v="Male"/>
    <s v="South"/>
    <s v="Kochi"/>
    <x v="6"/>
    <x v="37"/>
    <n v="9"/>
    <n v="9"/>
    <n v="1576.8"/>
    <n v="0.31"/>
    <n v="14192.8"/>
    <n v="7027.01"/>
    <n v="0.495"/>
    <n v="63.25"/>
    <x v="3"/>
    <n v="2"/>
    <b v="0"/>
    <s v="Delivered"/>
    <x v="1"/>
    <x v="6"/>
    <n v="6"/>
    <x v="3"/>
    <x v="40"/>
    <s v="26-35"/>
    <x v="1"/>
    <x v="0"/>
    <n v="0"/>
    <n v="1"/>
    <n v="0"/>
    <n v="1"/>
  </r>
  <r>
    <s v="ORD-01295"/>
    <d v="2021-08-07T00:00:00"/>
    <d v="2021-08-07T00:00:00"/>
    <s v="CUST43573"/>
    <s v="Rohan Das"/>
    <n v="28"/>
    <n v="28"/>
    <s v="Male"/>
    <s v="Male"/>
    <s v="East"/>
    <s v="Patna"/>
    <x v="3"/>
    <x v="25"/>
    <n v="1"/>
    <n v="1"/>
    <n v="69.87"/>
    <n v="0.27"/>
    <n v="75.650000000000006"/>
    <n v="6"/>
    <n v="7.9000000000000001E-2"/>
    <n v="69.5"/>
    <x v="2"/>
    <n v="2"/>
    <b v="0"/>
    <s v="Cancelled"/>
    <x v="3"/>
    <x v="9"/>
    <n v="9"/>
    <x v="3"/>
    <x v="40"/>
    <s v="26-35"/>
    <x v="0"/>
    <x v="0"/>
    <n v="0"/>
    <n v="0"/>
    <n v="1"/>
    <n v="1"/>
  </r>
  <r>
    <s v="ORD-01296"/>
    <d v="2021-08-07T00:00:00"/>
    <d v="2021-08-07T00:00:00"/>
    <s v="CUST28222"/>
    <s v="Nisha Pillai"/>
    <n v="27"/>
    <n v="27"/>
    <s v="Female"/>
    <s v="Female"/>
    <s v="West"/>
    <s v="Surat"/>
    <x v="2"/>
    <x v="17"/>
    <n v="3"/>
    <n v="3"/>
    <n v="54652.78"/>
    <n v="0.01"/>
    <n v="192332.91"/>
    <n v="11105.11"/>
    <n v="5.8000000000000003E-2"/>
    <n v="56.52"/>
    <x v="5"/>
    <n v="1"/>
    <b v="0"/>
    <s v="Delivered"/>
    <x v="1"/>
    <x v="9"/>
    <n v="9"/>
    <x v="3"/>
    <x v="40"/>
    <s v="26-35"/>
    <x v="2"/>
    <x v="0"/>
    <n v="0"/>
    <n v="1"/>
    <n v="0"/>
    <n v="1"/>
  </r>
  <r>
    <s v="ORD-01292"/>
    <d v="2021-08-06T00:00:00"/>
    <d v="2021-08-06T00:00:00"/>
    <s v="CUST14859"/>
    <s v="Vikram Mehta"/>
    <n v="21"/>
    <n v="21"/>
    <s v="Female"/>
    <s v="Female"/>
    <s v="West"/>
    <s v="Surat"/>
    <x v="0"/>
    <x v="19"/>
    <n v="3"/>
    <n v="3"/>
    <n v="1302.9000000000001"/>
    <n v="0.23"/>
    <n v="4258.29"/>
    <n v="1724.59"/>
    <n v="0.40500000000000003"/>
    <n v="82.26"/>
    <x v="3"/>
    <n v="2"/>
    <b v="0"/>
    <s v="Cancelled"/>
    <x v="3"/>
    <x v="1"/>
    <n v="5"/>
    <x v="3"/>
    <x v="40"/>
    <s v="18-25"/>
    <x v="0"/>
    <x v="0"/>
    <n v="0"/>
    <n v="0"/>
    <n v="1"/>
    <n v="1"/>
  </r>
  <r>
    <s v="ORD-01293"/>
    <d v="2021-08-06T00:00:00"/>
    <d v="2021-08-06T00:00:00"/>
    <s v="CUST71906"/>
    <s v="Nikhil Iyer"/>
    <n v="39"/>
    <n v="39"/>
    <s v="Other"/>
    <s v="Other"/>
    <s v="North"/>
    <s v="Chandigarh"/>
    <x v="0"/>
    <x v="0"/>
    <n v="2"/>
    <n v="2"/>
    <n v="853.19"/>
    <n v="0.28999999999999998"/>
    <n v="1266.22"/>
    <n v="518.13"/>
    <n v="0.40899999999999997"/>
    <n v="54.57"/>
    <x v="4"/>
    <n v="3"/>
    <b v="0"/>
    <s v="Delivered"/>
    <x v="1"/>
    <x v="7"/>
    <m/>
    <x v="3"/>
    <x v="40"/>
    <s v="36-45"/>
    <x v="0"/>
    <x v="0"/>
    <n v="0"/>
    <n v="1"/>
    <n v="0"/>
    <n v="1"/>
  </r>
  <r>
    <s v="ORD-01294"/>
    <d v="2021-08-06T00:00:00"/>
    <d v="2021-08-06T00:00:00"/>
    <s v="CUST87248"/>
    <s v="Shreya Das"/>
    <n v="30"/>
    <n v="30"/>
    <s v="Other"/>
    <s v="Other"/>
    <s v="South"/>
    <s v="Bangalore"/>
    <x v="3"/>
    <x v="25"/>
    <n v="8"/>
    <n v="8"/>
    <n v="278.20999999999998"/>
    <n v="0.22"/>
    <n v="2079.67"/>
    <n v="188.15"/>
    <n v="0.09"/>
    <n v="61.34"/>
    <x v="2"/>
    <n v="2"/>
    <b v="0"/>
    <s v="Delivered"/>
    <x v="1"/>
    <x v="1"/>
    <n v="5"/>
    <x v="3"/>
    <x v="40"/>
    <s v="26-35"/>
    <x v="0"/>
    <x v="0"/>
    <n v="0"/>
    <n v="1"/>
    <n v="0"/>
    <n v="1"/>
  </r>
  <r>
    <s v="ORD-01291"/>
    <d v="2021-08-05T00:00:00"/>
    <d v="2021-08-05T00:00:00"/>
    <s v="CUST96686"/>
    <s v="Priya Patel"/>
    <n v="32"/>
    <n v="32"/>
    <s v="Other"/>
    <s v="Other"/>
    <s v="North"/>
    <s v="Ludhiana"/>
    <x v="0"/>
    <x v="0"/>
    <n v="8"/>
    <n v="8"/>
    <n v="460.54"/>
    <n v="0.18"/>
    <n v="4504.96"/>
    <n v="2168.77"/>
    <n v="0.48099999999999998"/>
    <n v="52.4"/>
    <x v="2"/>
    <n v="2"/>
    <b v="0"/>
    <s v="Delivered"/>
    <x v="1"/>
    <x v="10"/>
    <n v="2"/>
    <x v="3"/>
    <x v="40"/>
    <s v="26-35"/>
    <x v="3"/>
    <x v="0"/>
    <n v="0"/>
    <n v="1"/>
    <n v="0"/>
    <n v="1"/>
  </r>
  <r>
    <s v="ORD-01290"/>
    <d v="2021-08-04T00:00:00"/>
    <d v="2021-08-04T00:00:00"/>
    <s v="CUST20750"/>
    <s v="Rohan Joshi"/>
    <m/>
    <m/>
    <s v="Male"/>
    <s v="Male"/>
    <s v="Central"/>
    <s v="Bhopal"/>
    <x v="3"/>
    <x v="40"/>
    <n v="9"/>
    <n v="9"/>
    <n v="271.01"/>
    <n v="0.02"/>
    <n v="2992.24"/>
    <n v="289.77"/>
    <n v="9.7000000000000003E-2"/>
    <n v="60.94"/>
    <x v="3"/>
    <n v="3"/>
    <b v="0"/>
    <s v="Delivered"/>
    <x v="1"/>
    <x v="1"/>
    <n v="5"/>
    <x v="3"/>
    <x v="40"/>
    <s v="Unknown"/>
    <x v="2"/>
    <x v="0"/>
    <n v="0"/>
    <n v="1"/>
    <n v="0"/>
    <n v="1"/>
  </r>
  <r>
    <s v="ORD-01289"/>
    <d v="2021-08-03T00:00:00"/>
    <d v="2021-08-03T00:00:00"/>
    <s v="CUST60491"/>
    <s v="Shreya Bhat"/>
    <n v="24"/>
    <n v="24"/>
    <s v="Other"/>
    <s v="Other"/>
    <s v="East"/>
    <s v="Bhubaneswar"/>
    <x v="5"/>
    <x v="10"/>
    <n v="2"/>
    <n v="2"/>
    <n v="8857.58"/>
    <n v="0.05"/>
    <n v="21239.19"/>
    <n v="3446.13"/>
    <n v="0.16200000000000001"/>
    <n v="90.64"/>
    <x v="4"/>
    <m/>
    <b v="1"/>
    <s v="Returned"/>
    <x v="0"/>
    <x v="5"/>
    <n v="8"/>
    <x v="3"/>
    <x v="40"/>
    <s v="18-25"/>
    <x v="2"/>
    <x v="0"/>
    <n v="1"/>
    <n v="1"/>
    <n v="0"/>
    <n v="1"/>
  </r>
  <r>
    <s v="ORD-01288"/>
    <d v="2021-08-03T00:00:00"/>
    <d v="2021-08-03T00:00:00"/>
    <s v="CUST52141"/>
    <s v="Ritu Kumar"/>
    <n v="29"/>
    <n v="29"/>
    <s v="Female"/>
    <s v="Female"/>
    <s v="South"/>
    <s v="Chennai"/>
    <x v="2"/>
    <x v="11"/>
    <n v="9"/>
    <n v="9"/>
    <n v="65957.440000000002"/>
    <n v="0.32"/>
    <n v="526880.46"/>
    <n v="88344.08"/>
    <n v="0.16800000000000001"/>
    <n v="59.57"/>
    <x v="1"/>
    <n v="5"/>
    <b v="0"/>
    <s v="Delivered"/>
    <x v="1"/>
    <x v="6"/>
    <n v="6"/>
    <x v="3"/>
    <x v="40"/>
    <s v="26-35"/>
    <x v="1"/>
    <x v="0"/>
    <n v="0"/>
    <n v="1"/>
    <n v="0"/>
    <n v="1"/>
  </r>
  <r>
    <s v="ORD-01287"/>
    <d v="2021-08-03T00:00:00"/>
    <d v="2021-08-03T00:00:00"/>
    <s v="CUST98013"/>
    <s v="Shreya Bose"/>
    <n v="52"/>
    <n v="52"/>
    <s v="Male"/>
    <s v="Male"/>
    <s v="Central"/>
    <s v="Indore"/>
    <x v="0"/>
    <x v="19"/>
    <n v="2"/>
    <n v="2"/>
    <n v="725.19"/>
    <n v="0.38"/>
    <n v="1066.1600000000001"/>
    <n v="607.29999999999995"/>
    <n v="0.56999999999999995"/>
    <n v="27.53"/>
    <x v="3"/>
    <n v="2"/>
    <b v="0"/>
    <s v="Shipped"/>
    <x v="4"/>
    <x v="3"/>
    <n v="10"/>
    <x v="3"/>
    <x v="40"/>
    <s v="46-60"/>
    <x v="1"/>
    <x v="0"/>
    <n v="0"/>
    <n v="0"/>
    <n v="0"/>
    <n v="1"/>
  </r>
  <r>
    <s v="ORD-01286"/>
    <d v="2021-08-03T00:00:00"/>
    <d v="2021-08-03T00:00:00"/>
    <s v="CUST73360"/>
    <s v="Nisha Sharma"/>
    <n v="30"/>
    <n v="30"/>
    <s v="F"/>
    <s v="Female"/>
    <s v="West"/>
    <s v="Surat"/>
    <x v="2"/>
    <x v="11"/>
    <n v="5"/>
    <n v="5"/>
    <n v="53420.53"/>
    <n v="0.16"/>
    <n v="268730.15000000002"/>
    <n v="18234.55"/>
    <n v="6.8000000000000005E-2"/>
    <n v="49.75"/>
    <x v="5"/>
    <n v="4"/>
    <b v="0"/>
    <s v="Delivered"/>
    <x v="1"/>
    <x v="0"/>
    <n v="3"/>
    <x v="3"/>
    <x v="40"/>
    <s v="26-35"/>
    <x v="3"/>
    <x v="0"/>
    <n v="0"/>
    <n v="1"/>
    <n v="0"/>
    <n v="1"/>
  </r>
  <r>
    <s v="ORD-01285"/>
    <d v="2021-08-02T00:00:00"/>
    <d v="2021-08-02T00:00:00"/>
    <s v="CUST48631"/>
    <s v="Deepa Singh"/>
    <n v="31"/>
    <n v="31"/>
    <s v="Male"/>
    <s v="Male"/>
    <s v="South"/>
    <s v="Chennai"/>
    <x v="1"/>
    <x v="1"/>
    <n v="10"/>
    <n v="10"/>
    <n v="14508.49"/>
    <m/>
    <n v="169261.45"/>
    <n v="50893.66"/>
    <n v="0.30099999999999999"/>
    <n v="54.2"/>
    <x v="0"/>
    <n v="5"/>
    <b v="0"/>
    <s v="Delivered"/>
    <x v="1"/>
    <x v="9"/>
    <n v="9"/>
    <x v="3"/>
    <x v="40"/>
    <s v="26-35"/>
    <x v="5"/>
    <x v="0"/>
    <n v="0"/>
    <n v="1"/>
    <n v="0"/>
    <n v="1"/>
  </r>
  <r>
    <s v="ORD-01284"/>
    <d v="2021-08-01T00:00:00"/>
    <d v="2021-08-01T00:00:00"/>
    <s v="CUST80616"/>
    <s v="Nisha Gupta"/>
    <n v="50"/>
    <n v="50"/>
    <s v="Other"/>
    <s v="Other"/>
    <s v="South"/>
    <s v="Hyderabad"/>
    <x v="5"/>
    <x v="9"/>
    <n v="9"/>
    <n v="9"/>
    <n v="10928.77"/>
    <n v="0.26"/>
    <n v="93398.29"/>
    <n v="13807.62"/>
    <n v="0.14799999999999999"/>
    <n v="73.25"/>
    <x v="0"/>
    <n v="3"/>
    <b v="0"/>
    <s v="Delivered"/>
    <x v="1"/>
    <x v="10"/>
    <n v="2"/>
    <x v="3"/>
    <x v="40"/>
    <s v="46-60"/>
    <x v="0"/>
    <x v="0"/>
    <n v="0"/>
    <n v="1"/>
    <n v="0"/>
    <n v="1"/>
  </r>
  <r>
    <s v="ORD-01282"/>
    <d v="2021-08-01T00:00:00"/>
    <d v="2021-08-01T00:00:00"/>
    <s v="CUST23140"/>
    <s v="Ananya Verma"/>
    <n v="22"/>
    <n v="22"/>
    <s v="Male"/>
    <s v="Male"/>
    <s v="Central"/>
    <s v="Nagpur"/>
    <x v="5"/>
    <x v="10"/>
    <n v="7"/>
    <n v="7"/>
    <n v="5887.32"/>
    <n v="0.27"/>
    <n v="40536.35"/>
    <n v="9596.19"/>
    <n v="0.23699999999999999"/>
    <n v="68.83"/>
    <x v="2"/>
    <n v="5"/>
    <b v="0"/>
    <s v="Delivered"/>
    <x v="1"/>
    <x v="5"/>
    <n v="8"/>
    <x v="3"/>
    <x v="40"/>
    <s v="18-25"/>
    <x v="0"/>
    <x v="0"/>
    <n v="0"/>
    <n v="1"/>
    <n v="0"/>
    <n v="1"/>
  </r>
  <r>
    <s v="ORD-01283"/>
    <d v="2021-08-01T00:00:00"/>
    <d v="2021-08-01T00:00:00"/>
    <s v="CUST68514"/>
    <s v="Sanjay Mishra"/>
    <n v="8"/>
    <n v="8"/>
    <s v="Male"/>
    <s v="Male"/>
    <s v="North"/>
    <s v="Ludhiana"/>
    <x v="0"/>
    <x v="38"/>
    <n v="10"/>
    <n v="10"/>
    <n v="1896.08"/>
    <n v="0.01"/>
    <n v="22009.55"/>
    <n v="8645.2000000000007"/>
    <n v="0.39300000000000002"/>
    <n v="60.54"/>
    <x v="4"/>
    <n v="2"/>
    <b v="0"/>
    <s v="Delivered"/>
    <x v="1"/>
    <x v="3"/>
    <n v="10"/>
    <x v="3"/>
    <x v="40"/>
    <s v="&lt;18"/>
    <x v="2"/>
    <x v="0"/>
    <n v="0"/>
    <n v="1"/>
    <n v="0"/>
    <n v="1"/>
  </r>
  <r>
    <s v="ORD-01278"/>
    <d v="2021-07-31T00:00:00"/>
    <d v="2021-07-31T00:00:00"/>
    <s v="CUST65126"/>
    <s v="Arjun Mishra"/>
    <n v="48"/>
    <n v="48"/>
    <s v="Other"/>
    <s v="Other"/>
    <s v="East"/>
    <s v="Bhubaneswar"/>
    <x v="6"/>
    <x v="13"/>
    <m/>
    <m/>
    <n v="3288.5"/>
    <n v="0.01"/>
    <n v="4673.0200000000004"/>
    <n v="1513.25"/>
    <n v="0.32400000000000001"/>
    <n v="103.27"/>
    <x v="1"/>
    <m/>
    <b v="0"/>
    <s v="Delivered"/>
    <x v="1"/>
    <x v="4"/>
    <n v="4"/>
    <x v="3"/>
    <x v="41"/>
    <s v="46-60"/>
    <x v="2"/>
    <x v="0"/>
    <n v="0"/>
    <n v="1"/>
    <n v="0"/>
    <n v="1"/>
  </r>
  <r>
    <s v="ORD-01280"/>
    <d v="2021-07-31T00:00:00"/>
    <d v="2021-07-31T00:00:00"/>
    <s v="CUST18652"/>
    <s v="Rahul Iyer"/>
    <n v="21"/>
    <n v="21"/>
    <s v="Other"/>
    <s v="Other"/>
    <s v="Central"/>
    <s v="Nagpur"/>
    <x v="6"/>
    <x v="37"/>
    <n v="2"/>
    <n v="2"/>
    <n v="3825.43"/>
    <n v="0.38"/>
    <n v="5477.43"/>
    <n v="1454.06"/>
    <n v="0.26500000000000001"/>
    <n v="57.72"/>
    <x v="1"/>
    <n v="3"/>
    <b v="0"/>
    <s v="Delivered"/>
    <x v="1"/>
    <x v="10"/>
    <n v="2"/>
    <x v="3"/>
    <x v="41"/>
    <s v="18-25"/>
    <x v="1"/>
    <x v="0"/>
    <n v="0"/>
    <n v="1"/>
    <n v="0"/>
    <n v="1"/>
  </r>
  <r>
    <s v="ORD-01281"/>
    <s v="July 31, 2021"/>
    <d v="2021-07-31T00:00:00"/>
    <s v="CUST14797"/>
    <s v="Sanjay Rao"/>
    <n v="26"/>
    <n v="26"/>
    <s v="Male"/>
    <s v="Male"/>
    <s v="North"/>
    <s v="Delhi"/>
    <x v="2"/>
    <x v="4"/>
    <n v="8"/>
    <n v="8"/>
    <n v="63773.73"/>
    <n v="0.38"/>
    <n v="408398.64"/>
    <n v="36997.480000000003"/>
    <n v="9.0999999999999998E-2"/>
    <n v="37.03"/>
    <x v="2"/>
    <n v="4"/>
    <b v="0"/>
    <s v="Delivered"/>
    <x v="1"/>
    <x v="0"/>
    <n v="3"/>
    <x v="3"/>
    <x v="41"/>
    <s v="26-35"/>
    <x v="1"/>
    <x v="0"/>
    <n v="0"/>
    <n v="1"/>
    <n v="0"/>
    <n v="1"/>
  </r>
  <r>
    <s v="ORD-01279"/>
    <d v="2021-07-31T00:00:00"/>
    <d v="2021-07-31T00:00:00"/>
    <s v="CUST14981"/>
    <s v="Nikhil Pillai"/>
    <n v="40"/>
    <n v="40"/>
    <s v="Other"/>
    <s v="Other"/>
    <s v="West"/>
    <s v="Surat"/>
    <x v="5"/>
    <x v="9"/>
    <m/>
    <m/>
    <n v="1698.17"/>
    <n v="0.21"/>
    <n v="1998.56"/>
    <n v="334.69"/>
    <n v="0.16700000000000001"/>
    <n v="57.32"/>
    <x v="0"/>
    <n v="1"/>
    <b v="0"/>
    <s v="Delivered"/>
    <x v="1"/>
    <x v="8"/>
    <n v="7"/>
    <x v="3"/>
    <x v="41"/>
    <s v="36-45"/>
    <x v="0"/>
    <x v="0"/>
    <n v="0"/>
    <n v="1"/>
    <n v="0"/>
    <n v="1"/>
  </r>
  <r>
    <s v="ORD-01277"/>
    <d v="2021-07-30T00:00:00"/>
    <d v="2021-07-30T00:00:00"/>
    <s v="CUST53909"/>
    <s v="Nikhil Iyer"/>
    <n v="50"/>
    <n v="50"/>
    <s v="Other"/>
    <s v="Other"/>
    <s v="North"/>
    <s v="Ludhiana"/>
    <x v="4"/>
    <x v="8"/>
    <n v="4"/>
    <n v="4"/>
    <n v="307.81"/>
    <n v="0.35"/>
    <n v="1054.94"/>
    <n v="466.48"/>
    <n v="0.442"/>
    <n v="57.12"/>
    <x v="5"/>
    <m/>
    <b v="0"/>
    <s v="Delivered"/>
    <x v="1"/>
    <x v="6"/>
    <n v="6"/>
    <x v="3"/>
    <x v="41"/>
    <s v="46-60"/>
    <x v="1"/>
    <x v="0"/>
    <n v="0"/>
    <n v="1"/>
    <n v="0"/>
    <n v="1"/>
  </r>
  <r>
    <s v="ORD-01276"/>
    <d v="2021-07-29T00:00:00"/>
    <d v="2021-07-29T00:00:00"/>
    <s v="CUST57127"/>
    <s v="Sunita Joshi"/>
    <n v="30"/>
    <n v="30"/>
    <s v="Female"/>
    <s v="Female"/>
    <s v="East"/>
    <s v="Bhubaneswar"/>
    <x v="4"/>
    <x v="8"/>
    <n v="5"/>
    <n v="5"/>
    <n v="1321.61"/>
    <n v="0.39"/>
    <n v="6316.69"/>
    <n v="1989.53"/>
    <n v="0.315"/>
    <n v="80.34"/>
    <x v="3"/>
    <n v="2"/>
    <b v="0"/>
    <s v="Cancelled"/>
    <x v="3"/>
    <x v="2"/>
    <n v="1"/>
    <x v="3"/>
    <x v="41"/>
    <s v="26-35"/>
    <x v="1"/>
    <x v="0"/>
    <n v="0"/>
    <n v="0"/>
    <n v="1"/>
    <n v="1"/>
  </r>
  <r>
    <s v="ORD-01275"/>
    <d v="2021-07-28T00:00:00"/>
    <d v="2021-07-28T00:00:00"/>
    <s v="CUST94413"/>
    <s v="Rahul Gupta"/>
    <n v="35"/>
    <n v="35"/>
    <s v="Male"/>
    <s v="Male"/>
    <s v="Central"/>
    <s v="Indore"/>
    <x v="2"/>
    <x v="17"/>
    <n v="9"/>
    <n v="9"/>
    <n v="63147.82"/>
    <n v="0.14000000000000001"/>
    <n v="671607.78"/>
    <n v="86070.79"/>
    <n v="0.128"/>
    <n v="60.5"/>
    <x v="1"/>
    <n v="4"/>
    <b v="1"/>
    <s v="Returned"/>
    <x v="0"/>
    <x v="0"/>
    <n v="3"/>
    <x v="3"/>
    <x v="41"/>
    <s v="26-35"/>
    <x v="3"/>
    <x v="0"/>
    <n v="1"/>
    <n v="1"/>
    <n v="0"/>
    <n v="1"/>
  </r>
  <r>
    <s v="ORD-01273"/>
    <d v="2021-07-28T00:00:00"/>
    <d v="2021-07-28T00:00:00"/>
    <s v="CUST00699"/>
    <s v="Shreya Nair"/>
    <n v="51"/>
    <n v="51"/>
    <s v="Female"/>
    <s v="Female"/>
    <s v="West"/>
    <s v="Pune"/>
    <x v="4"/>
    <x v="32"/>
    <m/>
    <m/>
    <n v="1490.57"/>
    <n v="0.13"/>
    <n v="1761.29"/>
    <n v="922.64"/>
    <n v="0.52400000000000002"/>
    <n v="65.569999999999993"/>
    <x v="0"/>
    <n v="1"/>
    <b v="0"/>
    <s v="Delivered"/>
    <x v="1"/>
    <x v="8"/>
    <n v="7"/>
    <x v="3"/>
    <x v="41"/>
    <s v="46-60"/>
    <x v="3"/>
    <x v="0"/>
    <n v="0"/>
    <n v="1"/>
    <n v="0"/>
    <n v="1"/>
  </r>
  <r>
    <s v="ORD-01271"/>
    <d v="2021-07-28T00:00:00"/>
    <d v="2021-07-28T00:00:00"/>
    <s v="CUST89833"/>
    <s v="Shreya Chatterjee"/>
    <n v="50"/>
    <n v="50"/>
    <s v="Other"/>
    <s v="Other"/>
    <s v="Central"/>
    <s v="Raipur"/>
    <x v="4"/>
    <x v="7"/>
    <n v="9"/>
    <n v="9"/>
    <n v="303.27999999999997"/>
    <n v="0.16"/>
    <n v="2822.94"/>
    <n v="1428.88"/>
    <n v="0.50600000000000001"/>
    <n v="66.69"/>
    <x v="0"/>
    <n v="3"/>
    <b v="0"/>
    <s v="Cancelled"/>
    <x v="3"/>
    <x v="6"/>
    <n v="6"/>
    <x v="3"/>
    <x v="41"/>
    <s v="46-60"/>
    <x v="3"/>
    <x v="0"/>
    <n v="0"/>
    <n v="0"/>
    <n v="1"/>
    <n v="1"/>
  </r>
  <r>
    <s v="ORD-01272"/>
    <d v="2021-07-28T00:00:00"/>
    <d v="2021-07-28T00:00:00"/>
    <s v="CUST56172"/>
    <s v="Aarav Nair"/>
    <n v="20"/>
    <n v="20"/>
    <s v="Male"/>
    <s v="Male"/>
    <s v="East"/>
    <s v="Guwahati"/>
    <x v="0"/>
    <x v="19"/>
    <n v="2"/>
    <n v="2"/>
    <n v="1205.6199999999999"/>
    <n v="0.03"/>
    <n v="3688.61"/>
    <n v="769.98"/>
    <n v="0.20899999999999999"/>
    <n v="93.43"/>
    <x v="2"/>
    <n v="3"/>
    <b v="0"/>
    <s v="Delivered"/>
    <x v="1"/>
    <x v="2"/>
    <n v="1"/>
    <x v="3"/>
    <x v="41"/>
    <s v="18-25"/>
    <x v="2"/>
    <x v="0"/>
    <n v="0"/>
    <n v="1"/>
    <n v="0"/>
    <n v="1"/>
  </r>
  <r>
    <s v="ORD-01274"/>
    <d v="2021-07-28T00:00:00"/>
    <d v="2021-07-28T00:00:00"/>
    <s v="CUST42513"/>
    <s v="Deepa Joshi"/>
    <n v="29"/>
    <n v="29"/>
    <s v="Female"/>
    <s v="Female"/>
    <s v="East"/>
    <s v="Bhubaneswar"/>
    <x v="1"/>
    <x v="2"/>
    <n v="2"/>
    <n v="2"/>
    <n v="3092.5"/>
    <n v="0.03"/>
    <n v="7652.46"/>
    <n v="2113.54"/>
    <n v="0.27600000000000002"/>
    <n v="62.46"/>
    <x v="2"/>
    <n v="4"/>
    <b v="0"/>
    <s v="Delivered"/>
    <x v="1"/>
    <x v="0"/>
    <n v="3"/>
    <x v="3"/>
    <x v="41"/>
    <s v="26-35"/>
    <x v="2"/>
    <x v="0"/>
    <n v="0"/>
    <n v="1"/>
    <n v="0"/>
    <n v="1"/>
  </r>
  <r>
    <s v="ORD-01270"/>
    <d v="2021-07-27T00:00:00"/>
    <d v="2021-07-27T00:00:00"/>
    <s v="CUST77971"/>
    <s v="Meera Joshi"/>
    <n v="26"/>
    <n v="26"/>
    <s v="Male"/>
    <s v="Male"/>
    <s v="South"/>
    <s v="Bangalore"/>
    <x v="3"/>
    <x v="25"/>
    <n v="8"/>
    <n v="8"/>
    <n v="239.96"/>
    <n v="0.33"/>
    <n v="1605.72"/>
    <n v="116.65"/>
    <n v="7.2999999999999995E-2"/>
    <n v="35.590000000000003"/>
    <x v="2"/>
    <n v="3"/>
    <b v="0"/>
    <s v="Delivered"/>
    <x v="1"/>
    <x v="4"/>
    <n v="4"/>
    <x v="3"/>
    <x v="41"/>
    <s v="26-35"/>
    <x v="1"/>
    <x v="0"/>
    <n v="0"/>
    <n v="1"/>
    <n v="0"/>
    <n v="1"/>
  </r>
  <r>
    <s v="ORD-01269"/>
    <d v="2021-07-27T00:00:00"/>
    <d v="2021-07-27T00:00:00"/>
    <s v="CUST63654"/>
    <s v="Rohan Das"/>
    <n v="53"/>
    <n v="53"/>
    <s v="Male"/>
    <s v="Male"/>
    <s v="North"/>
    <s v="Chandigarh"/>
    <x v="2"/>
    <x v="11"/>
    <n v="10"/>
    <n v="10"/>
    <n v="16086.67"/>
    <n v="0.09"/>
    <n v="194593.37"/>
    <n v="28383.360000000001"/>
    <n v="0.14599999999999999"/>
    <n v="48.31"/>
    <x v="2"/>
    <n v="2"/>
    <b v="0"/>
    <s v="Delivered"/>
    <x v="1"/>
    <x v="0"/>
    <n v="3"/>
    <x v="3"/>
    <x v="41"/>
    <s v="46-60"/>
    <x v="2"/>
    <x v="0"/>
    <n v="0"/>
    <n v="1"/>
    <n v="0"/>
    <n v="1"/>
  </r>
  <r>
    <s v="ORD-01268"/>
    <d v="2021-07-26T00:00:00"/>
    <d v="2021-07-26T00:00:00"/>
    <s v="CUST13250"/>
    <s v="Ritu Mehta"/>
    <n v="33"/>
    <n v="33"/>
    <s v="F"/>
    <s v="Female"/>
    <s v="East"/>
    <s v="Kolkata"/>
    <x v="0"/>
    <x v="16"/>
    <n v="10"/>
    <n v="10"/>
    <n v="1776.76"/>
    <n v="0.09"/>
    <n v="24043.07"/>
    <n v="7186.83"/>
    <n v="0.29899999999999999"/>
    <n v="76.78"/>
    <x v="0"/>
    <n v="5"/>
    <b v="0"/>
    <s v="Cancelled"/>
    <x v="3"/>
    <x v="5"/>
    <n v="8"/>
    <x v="3"/>
    <x v="41"/>
    <s v="26-35"/>
    <x v="2"/>
    <x v="0"/>
    <n v="0"/>
    <n v="0"/>
    <n v="1"/>
    <n v="1"/>
  </r>
  <r>
    <s v="ORD-01267"/>
    <d v="2021-07-26T00:00:00"/>
    <d v="2021-07-26T00:00:00"/>
    <s v="CUST48930"/>
    <s v="Nikhil Nair"/>
    <n v="32"/>
    <n v="32"/>
    <s v="Other"/>
    <s v="Other"/>
    <s v="South"/>
    <s v="Hyderabad"/>
    <x v="0"/>
    <x v="16"/>
    <n v="2"/>
    <n v="2"/>
    <n v="434.45"/>
    <n v="0.32"/>
    <n v="753.9"/>
    <n v="264.33999999999997"/>
    <n v="0.35099999999999998"/>
    <n v="66.45"/>
    <x v="4"/>
    <n v="4"/>
    <b v="1"/>
    <s v="Returned"/>
    <x v="0"/>
    <x v="0"/>
    <n v="3"/>
    <x v="3"/>
    <x v="41"/>
    <s v="26-35"/>
    <x v="1"/>
    <x v="0"/>
    <n v="1"/>
    <n v="1"/>
    <n v="0"/>
    <n v="1"/>
  </r>
  <r>
    <s v="ORD-01266"/>
    <d v="2021-07-25T00:00:00"/>
    <d v="2021-07-25T00:00:00"/>
    <s v="CUST72321"/>
    <s v="Arjun Iyer"/>
    <n v="13"/>
    <n v="13"/>
    <s v="Other"/>
    <s v="Other"/>
    <s v="North"/>
    <s v="Ludhiana"/>
    <x v="6"/>
    <x v="24"/>
    <n v="5"/>
    <n v="5"/>
    <n v="1881.57"/>
    <n v="0.4"/>
    <n v="7457.36"/>
    <n v="1842.91"/>
    <n v="0.247"/>
    <n v="43.33"/>
    <x v="3"/>
    <n v="1"/>
    <b v="0"/>
    <s v="Delivered"/>
    <x v="1"/>
    <x v="10"/>
    <n v="2"/>
    <x v="3"/>
    <x v="41"/>
    <s v="&lt;18"/>
    <x v="1"/>
    <x v="0"/>
    <n v="0"/>
    <n v="1"/>
    <n v="0"/>
    <n v="1"/>
  </r>
  <r>
    <s v="ORD-01265"/>
    <d v="2021-07-25T00:00:00"/>
    <d v="2021-07-25T00:00:00"/>
    <s v="CUST61301"/>
    <s v="Rohan Singh"/>
    <n v="43"/>
    <n v="43"/>
    <s v="Male"/>
    <s v="Male"/>
    <s v="West"/>
    <s v="Pune"/>
    <x v="1"/>
    <x v="20"/>
    <n v="3"/>
    <n v="3"/>
    <n v="6493.94"/>
    <n v="0.18"/>
    <n v="18197.59"/>
    <n v="5074.92"/>
    <n v="0.27900000000000003"/>
    <n v="35.799999999999997"/>
    <x v="4"/>
    <n v="4"/>
    <b v="0"/>
    <s v="Shipped"/>
    <x v="4"/>
    <x v="5"/>
    <n v="8"/>
    <x v="3"/>
    <x v="41"/>
    <s v="36-45"/>
    <x v="3"/>
    <x v="0"/>
    <n v="0"/>
    <n v="0"/>
    <n v="0"/>
    <n v="1"/>
  </r>
  <r>
    <s v="ORD-01264"/>
    <d v="2021-07-24T00:00:00"/>
    <d v="2021-07-24T00:00:00"/>
    <s v="CUST96144"/>
    <s v="Rohan Singh"/>
    <n v="3"/>
    <n v="3"/>
    <s v="F"/>
    <s v="Female"/>
    <s v="North"/>
    <s v="Chandigarh"/>
    <x v="5"/>
    <x v="9"/>
    <n v="5"/>
    <n v="5"/>
    <n v="4265.04"/>
    <n v="0.06"/>
    <n v="24870.66"/>
    <n v="5110.16"/>
    <n v="0.20499999999999999"/>
    <n v="40.03"/>
    <x v="4"/>
    <n v="4"/>
    <b v="0"/>
    <s v="Delivered"/>
    <x v="1"/>
    <x v="6"/>
    <n v="6"/>
    <x v="3"/>
    <x v="41"/>
    <s v="&lt;18"/>
    <x v="2"/>
    <x v="0"/>
    <n v="0"/>
    <n v="1"/>
    <n v="0"/>
    <n v="1"/>
  </r>
  <r>
    <s v="ORD-01263"/>
    <d v="2021-07-24T00:00:00"/>
    <d v="2021-07-24T00:00:00"/>
    <s v="CUST75667"/>
    <s v="Pooja Pillai"/>
    <n v="63"/>
    <n v="63"/>
    <s v="Male"/>
    <s v="Male"/>
    <s v="West"/>
    <s v="Mumbai"/>
    <x v="5"/>
    <x v="9"/>
    <n v="10"/>
    <n v="10"/>
    <n v="5417.12"/>
    <n v="0.21"/>
    <n v="55413.45"/>
    <n v="15661.22"/>
    <n v="0.28299999999999997"/>
    <n v="56.55"/>
    <x v="3"/>
    <n v="1"/>
    <b v="0"/>
    <s v="Cancelled"/>
    <x v="3"/>
    <x v="1"/>
    <n v="5"/>
    <x v="3"/>
    <x v="41"/>
    <s v="60+"/>
    <x v="0"/>
    <x v="0"/>
    <n v="0"/>
    <n v="0"/>
    <n v="1"/>
    <n v="1"/>
  </r>
  <r>
    <s v="ORD-01259"/>
    <d v="2021-07-23T00:00:00"/>
    <d v="2021-07-23T00:00:00"/>
    <s v="CUST98747"/>
    <s v="Rahul Pillai"/>
    <n v="43"/>
    <n v="43"/>
    <s v="Female"/>
    <s v="Female"/>
    <s v="North"/>
    <s v="Chandigarh"/>
    <x v="6"/>
    <x v="35"/>
    <n v="4"/>
    <n v="4"/>
    <n v="3539.46"/>
    <n v="0.36"/>
    <n v="13144.99"/>
    <n v="4582.45"/>
    <n v="0.34899999999999998"/>
    <n v="80.650000000000006"/>
    <x v="0"/>
    <n v="3"/>
    <b v="1"/>
    <s v="Returned"/>
    <x v="0"/>
    <x v="3"/>
    <n v="10"/>
    <x v="3"/>
    <x v="41"/>
    <s v="36-45"/>
    <x v="1"/>
    <x v="0"/>
    <n v="1"/>
    <n v="1"/>
    <n v="0"/>
    <n v="1"/>
  </r>
  <r>
    <s v="ORD-01260"/>
    <d v="2021-07-23T00:00:00"/>
    <d v="2021-07-23T00:00:00"/>
    <s v="CUST55880"/>
    <s v="Aarav Mishra"/>
    <n v="32"/>
    <n v="32"/>
    <s v="Male"/>
    <s v="Male"/>
    <s v="East"/>
    <s v="Kolkata"/>
    <x v="0"/>
    <x v="16"/>
    <n v="3"/>
    <n v="3"/>
    <n v="676.4"/>
    <n v="0.31"/>
    <n v="2011.95"/>
    <n v="671.9"/>
    <n v="0.33400000000000002"/>
    <n v="89.11"/>
    <x v="0"/>
    <n v="3"/>
    <b v="0"/>
    <s v="Delivered"/>
    <x v="1"/>
    <x v="8"/>
    <n v="7"/>
    <x v="3"/>
    <x v="41"/>
    <s v="26-35"/>
    <x v="1"/>
    <x v="0"/>
    <n v="0"/>
    <n v="1"/>
    <n v="0"/>
    <n v="1"/>
  </r>
  <r>
    <s v="ORD-01261"/>
    <d v="2021-07-23T00:00:00"/>
    <d v="2021-07-23T00:00:00"/>
    <s v="CUST72026"/>
    <s v="Aarav Bose"/>
    <n v="42"/>
    <n v="42"/>
    <s v="Other"/>
    <s v="Other"/>
    <s v="East"/>
    <s v="Guwahati"/>
    <x v="2"/>
    <x v="11"/>
    <m/>
    <m/>
    <n v="69372.740000000005"/>
    <n v="0.32"/>
    <n v="68226.259999999995"/>
    <n v="9165.4"/>
    <n v="0.13400000000000001"/>
    <n v="102.31"/>
    <x v="4"/>
    <n v="3"/>
    <b v="0"/>
    <s v="Delivered"/>
    <x v="1"/>
    <x v="5"/>
    <n v="8"/>
    <x v="3"/>
    <x v="41"/>
    <s v="36-45"/>
    <x v="1"/>
    <x v="0"/>
    <n v="0"/>
    <n v="1"/>
    <n v="0"/>
    <n v="1"/>
  </r>
  <r>
    <s v="ORD-01262"/>
    <s v="July 23, 2021"/>
    <d v="2021-07-23T00:00:00"/>
    <s v="CUST53403"/>
    <s v="Karan Shah"/>
    <n v="29"/>
    <n v="29"/>
    <s v="Female"/>
    <s v="Female"/>
    <s v="Central"/>
    <s v="Indore"/>
    <x v="5"/>
    <x v="9"/>
    <n v="6"/>
    <n v="6"/>
    <n v="4001.67"/>
    <n v="0.03"/>
    <n v="34048.21"/>
    <n v="7434.44"/>
    <n v="0.218"/>
    <n v="68.099999999999994"/>
    <x v="3"/>
    <n v="5"/>
    <b v="0"/>
    <s v="Delivered"/>
    <x v="1"/>
    <x v="8"/>
    <n v="7"/>
    <x v="3"/>
    <x v="41"/>
    <s v="26-35"/>
    <x v="2"/>
    <x v="0"/>
    <n v="0"/>
    <n v="1"/>
    <n v="0"/>
    <n v="1"/>
  </r>
  <r>
    <s v="ORD-01258"/>
    <d v="2021-07-22T00:00:00"/>
    <d v="2021-07-22T00:00:00"/>
    <s v="CUST67262"/>
    <s v="Rahul Mishra"/>
    <n v="48"/>
    <n v="48"/>
    <s v="Other"/>
    <s v="Other"/>
    <s v="East"/>
    <s v="Guwahati"/>
    <x v="4"/>
    <x v="27"/>
    <n v="9"/>
    <n v="9"/>
    <n v="267.73"/>
    <n v="0.18"/>
    <n v="2753.41"/>
    <n v="797.79"/>
    <n v="0.28999999999999998"/>
    <n v="100.33"/>
    <x v="5"/>
    <n v="5"/>
    <b v="0"/>
    <s v="Pending"/>
    <x v="2"/>
    <x v="7"/>
    <m/>
    <x v="3"/>
    <x v="41"/>
    <s v="46-60"/>
    <x v="3"/>
    <x v="0"/>
    <n v="0"/>
    <n v="0"/>
    <n v="0"/>
    <n v="1"/>
  </r>
  <r>
    <s v="ORD-01257"/>
    <d v="2021-07-20T00:00:00"/>
    <d v="2021-07-20T00:00:00"/>
    <s v="CUST58111"/>
    <s v="Sanjay Chatterjee"/>
    <n v="32"/>
    <n v="32"/>
    <s v="Female"/>
    <s v="Female"/>
    <s v="West"/>
    <s v="Surat"/>
    <x v="3"/>
    <x v="14"/>
    <n v="10"/>
    <n v="10"/>
    <n v="311.3"/>
    <n v="0.22"/>
    <n v="2697.43"/>
    <n v="192.38"/>
    <n v="7.0999999999999994E-2"/>
    <n v="47.53"/>
    <x v="0"/>
    <n v="5"/>
    <b v="0"/>
    <s v="Delivered"/>
    <x v="1"/>
    <x v="1"/>
    <n v="5"/>
    <x v="3"/>
    <x v="41"/>
    <s v="26-35"/>
    <x v="0"/>
    <x v="0"/>
    <n v="0"/>
    <n v="1"/>
    <n v="0"/>
    <n v="1"/>
  </r>
  <r>
    <s v="ORD-01256"/>
    <d v="2021-07-20T00:00:00"/>
    <d v="2021-07-20T00:00:00"/>
    <s v="CUST36428"/>
    <s v="Ritu Singh"/>
    <n v="50"/>
    <n v="50"/>
    <s v="Female"/>
    <s v="Female"/>
    <s v="North"/>
    <s v="Ludhiana"/>
    <x v="5"/>
    <x v="9"/>
    <n v="10"/>
    <n v="10"/>
    <n v="8620.94"/>
    <n v="0.04"/>
    <n v="126401.53"/>
    <n v="29243.759999999998"/>
    <n v="0.23100000000000001"/>
    <n v="63.69"/>
    <x v="0"/>
    <n v="1"/>
    <b v="0"/>
    <s v="Cancelled"/>
    <x v="3"/>
    <x v="0"/>
    <n v="3"/>
    <x v="3"/>
    <x v="41"/>
    <s v="46-60"/>
    <x v="2"/>
    <x v="0"/>
    <n v="0"/>
    <n v="0"/>
    <n v="1"/>
    <n v="1"/>
  </r>
  <r>
    <s v="ORD-01253"/>
    <d v="2021-07-19T00:00:00"/>
    <d v="2021-07-19T00:00:00"/>
    <s v="CUST22505"/>
    <s v="Shreya Chatterjee"/>
    <n v="31"/>
    <n v="31"/>
    <s v="Male"/>
    <s v="Male"/>
    <s v="South"/>
    <s v="Kochi"/>
    <x v="3"/>
    <x v="25"/>
    <n v="5"/>
    <n v="5"/>
    <n v="443.63"/>
    <n v="0.36"/>
    <n v="1854.03"/>
    <n v="166.1"/>
    <n v="0.09"/>
    <n v="43.69"/>
    <x v="1"/>
    <n v="2"/>
    <b v="1"/>
    <s v="Returned"/>
    <x v="0"/>
    <x v="10"/>
    <n v="2"/>
    <x v="3"/>
    <x v="41"/>
    <s v="26-35"/>
    <x v="1"/>
    <x v="0"/>
    <n v="1"/>
    <n v="1"/>
    <n v="0"/>
    <n v="1"/>
  </r>
  <r>
    <s v="ORD-01254"/>
    <d v="2021-07-19T00:00:00"/>
    <d v="2021-07-19T00:00:00"/>
    <s v="CUST21375"/>
    <s v="Aditya Joshi"/>
    <n v="38"/>
    <n v="38"/>
    <s v="Female"/>
    <s v="Female"/>
    <s v="East"/>
    <s v="Guwahati"/>
    <x v="2"/>
    <x v="26"/>
    <n v="10"/>
    <n v="10"/>
    <n v="14508.42"/>
    <n v="0.2"/>
    <n v="157988.20000000001"/>
    <n v="19642.09"/>
    <n v="0.124"/>
    <n v="83.47"/>
    <x v="1"/>
    <n v="1"/>
    <b v="0"/>
    <s v="Delivered"/>
    <x v="1"/>
    <x v="5"/>
    <n v="8"/>
    <x v="3"/>
    <x v="41"/>
    <s v="36-45"/>
    <x v="3"/>
    <x v="0"/>
    <n v="0"/>
    <n v="1"/>
    <n v="0"/>
    <n v="1"/>
  </r>
  <r>
    <s v="ORD-01255"/>
    <d v="2021-07-19T00:00:00"/>
    <d v="2021-07-19T00:00:00"/>
    <s v="CUST86441"/>
    <s v="Kavya Patel"/>
    <n v="36"/>
    <n v="36"/>
    <s v="Male"/>
    <s v="Male"/>
    <s v="North"/>
    <s v="Amritsar"/>
    <x v="2"/>
    <x v="39"/>
    <n v="1"/>
    <n v="1"/>
    <n v="60275.27"/>
    <n v="0.06"/>
    <n v="74194.61"/>
    <n v="8194.66"/>
    <n v="0.11"/>
    <n v="64.8"/>
    <x v="4"/>
    <n v="4"/>
    <b v="0"/>
    <s v="Pending"/>
    <x v="2"/>
    <x v="2"/>
    <n v="1"/>
    <x v="3"/>
    <x v="41"/>
    <s v="36-45"/>
    <x v="2"/>
    <x v="0"/>
    <n v="0"/>
    <n v="0"/>
    <n v="0"/>
    <n v="1"/>
  </r>
  <r>
    <s v="ORD-01252"/>
    <d v="2021-07-18T00:00:00"/>
    <d v="2021-07-18T00:00:00"/>
    <s v="CUST60840"/>
    <s v="Sunita Patel"/>
    <n v="28"/>
    <n v="28"/>
    <s v="Other"/>
    <s v="Other"/>
    <s v="East"/>
    <s v="Bhubaneswar"/>
    <x v="1"/>
    <x v="28"/>
    <n v="2"/>
    <n v="2"/>
    <n v="27494.42"/>
    <n v="0.09"/>
    <n v="66782.429999999993"/>
    <n v="17991.259999999998"/>
    <n v="0.26900000000000002"/>
    <n v="56.35"/>
    <x v="2"/>
    <n v="3"/>
    <b v="0"/>
    <s v="Delivered"/>
    <x v="1"/>
    <x v="6"/>
    <n v="6"/>
    <x v="3"/>
    <x v="41"/>
    <s v="26-35"/>
    <x v="2"/>
    <x v="0"/>
    <n v="0"/>
    <n v="1"/>
    <n v="0"/>
    <n v="1"/>
  </r>
  <r>
    <s v="ORD-01250"/>
    <d v="2021-07-17T00:00:00"/>
    <d v="2021-07-17T00:00:00"/>
    <s v="CUST20121"/>
    <s v="Vikram Kumar"/>
    <n v="39"/>
    <n v="39"/>
    <s v="Other"/>
    <s v="Other"/>
    <s v="East"/>
    <s v="Patna"/>
    <x v="1"/>
    <x v="20"/>
    <n v="2"/>
    <n v="2"/>
    <n v="9066.85"/>
    <n v="0.3"/>
    <n v="13846.15"/>
    <n v="3812.64"/>
    <n v="0.27500000000000002"/>
    <n v="91.56"/>
    <x v="0"/>
    <n v="1"/>
    <b v="0"/>
    <s v="Delivered"/>
    <x v="1"/>
    <x v="9"/>
    <n v="9"/>
    <x v="3"/>
    <x v="41"/>
    <s v="36-45"/>
    <x v="0"/>
    <x v="0"/>
    <n v="0"/>
    <n v="1"/>
    <n v="0"/>
    <n v="1"/>
  </r>
  <r>
    <s v="ORD-01251"/>
    <d v="2021-07-17T00:00:00"/>
    <d v="2021-07-17T00:00:00"/>
    <s v="CUST66419"/>
    <s v="Meera Shah"/>
    <n v="54"/>
    <n v="54"/>
    <s v="Female"/>
    <s v="Female"/>
    <s v="North"/>
    <s v="Chandigarh"/>
    <x v="4"/>
    <x v="8"/>
    <n v="3"/>
    <n v="3"/>
    <n v="454.35"/>
    <n v="0.08"/>
    <n v="1480.71"/>
    <n v="662.33"/>
    <n v="0.44700000000000001"/>
    <n v="36.880000000000003"/>
    <x v="4"/>
    <n v="5"/>
    <b v="0"/>
    <s v="Delivered"/>
    <x v="1"/>
    <x v="2"/>
    <n v="1"/>
    <x v="3"/>
    <x v="41"/>
    <s v="46-60"/>
    <x v="2"/>
    <x v="0"/>
    <n v="0"/>
    <n v="1"/>
    <n v="0"/>
    <n v="1"/>
  </r>
  <r>
    <s v="ORD-01249"/>
    <d v="2021-07-17T00:00:00"/>
    <d v="2021-07-17T00:00:00"/>
    <s v="CUST24069"/>
    <s v="Vikram Chatterjee"/>
    <n v="58"/>
    <n v="58"/>
    <s v="Female"/>
    <s v="Female"/>
    <s v="North"/>
    <s v="Ludhiana"/>
    <x v="5"/>
    <x v="18"/>
    <n v="10"/>
    <n v="10"/>
    <n v="4548.04"/>
    <n v="0.13"/>
    <n v="54271.82"/>
    <n v="14354.18"/>
    <n v="0.26400000000000001"/>
    <n v="56.47"/>
    <x v="3"/>
    <n v="2"/>
    <b v="0"/>
    <s v="Delivered"/>
    <x v="1"/>
    <x v="3"/>
    <n v="10"/>
    <x v="3"/>
    <x v="41"/>
    <s v="46-60"/>
    <x v="3"/>
    <x v="0"/>
    <n v="0"/>
    <n v="1"/>
    <n v="0"/>
    <n v="1"/>
  </r>
  <r>
    <s v="ORD-01247"/>
    <d v="2021-07-16T00:00:00"/>
    <d v="2021-07-16T00:00:00"/>
    <s v="CUST10958"/>
    <s v="Rahul Nair"/>
    <n v="52"/>
    <n v="52"/>
    <s v="Male"/>
    <s v="Male"/>
    <s v="North"/>
    <s v="Chandigarh"/>
    <x v="5"/>
    <x v="12"/>
    <n v="9"/>
    <n v="9"/>
    <n v="10077.49"/>
    <n v="0.34"/>
    <n v="84123.31"/>
    <n v="16599.27"/>
    <n v="0.19700000000000001"/>
    <n v="71.95"/>
    <x v="1"/>
    <n v="3"/>
    <b v="0"/>
    <s v="Delivered"/>
    <x v="1"/>
    <x v="10"/>
    <n v="2"/>
    <x v="3"/>
    <x v="41"/>
    <s v="46-60"/>
    <x v="1"/>
    <x v="0"/>
    <n v="0"/>
    <n v="1"/>
    <n v="0"/>
    <n v="1"/>
  </r>
  <r>
    <s v="ORD-01248"/>
    <d v="2021-07-16T00:00:00"/>
    <d v="2021-07-16T00:00:00"/>
    <s v="CUST02073"/>
    <s v="Karan Nair"/>
    <n v="28"/>
    <n v="28"/>
    <s v="Other"/>
    <s v="Other"/>
    <s v="West"/>
    <s v="Surat"/>
    <x v="6"/>
    <x v="37"/>
    <n v="3"/>
    <n v="3"/>
    <n v="1871.08"/>
    <n v="0.03"/>
    <n v="7720.71"/>
    <n v="2716.63"/>
    <n v="0.35199999999999998"/>
    <n v="65.48"/>
    <x v="1"/>
    <n v="1"/>
    <b v="0"/>
    <s v="Delivered"/>
    <x v="1"/>
    <x v="8"/>
    <n v="7"/>
    <x v="3"/>
    <x v="41"/>
    <s v="26-35"/>
    <x v="2"/>
    <x v="0"/>
    <n v="0"/>
    <n v="1"/>
    <n v="0"/>
    <n v="1"/>
  </r>
  <r>
    <s v="ORD-01244"/>
    <d v="2021-07-16T00:00:00"/>
    <d v="2021-07-16T00:00:00"/>
    <s v="CUST02216"/>
    <s v="Aditya Gupta"/>
    <n v="31"/>
    <n v="31"/>
    <s v="Male"/>
    <s v="Male"/>
    <s v="North"/>
    <s v="Chandigarh"/>
    <x v="4"/>
    <x v="7"/>
    <n v="6"/>
    <n v="6"/>
    <n v="1434.91"/>
    <n v="0.15"/>
    <n v="8544.42"/>
    <n v="2933.84"/>
    <n v="0.34300000000000003"/>
    <n v="31.36"/>
    <x v="0"/>
    <n v="2"/>
    <b v="0"/>
    <s v="Delivered"/>
    <x v="1"/>
    <x v="6"/>
    <n v="6"/>
    <x v="3"/>
    <x v="41"/>
    <s v="26-35"/>
    <x v="3"/>
    <x v="0"/>
    <n v="0"/>
    <n v="1"/>
    <n v="0"/>
    <n v="1"/>
  </r>
  <r>
    <s v="ORD-01246"/>
    <d v="2021-07-16T00:00:00"/>
    <d v="2021-07-16T00:00:00"/>
    <s v="CUST93346"/>
    <s v="Rohan Iyer"/>
    <n v="52"/>
    <n v="52"/>
    <s v="Female"/>
    <s v="Female"/>
    <s v="East"/>
    <s v="Patna"/>
    <x v="3"/>
    <x v="31"/>
    <n v="10"/>
    <n v="10"/>
    <n v="422.95"/>
    <n v="0.01"/>
    <n v="5380.7"/>
    <n v="403.1"/>
    <n v="7.4999999999999997E-2"/>
    <n v="74.58"/>
    <x v="5"/>
    <n v="4"/>
    <b v="0"/>
    <s v="Delivered"/>
    <x v="1"/>
    <x v="6"/>
    <n v="6"/>
    <x v="3"/>
    <x v="41"/>
    <s v="46-60"/>
    <x v="2"/>
    <x v="0"/>
    <n v="0"/>
    <n v="1"/>
    <n v="0"/>
    <n v="1"/>
  </r>
  <r>
    <s v="ORD-01245"/>
    <s v="July 16, 2021"/>
    <d v="2021-07-16T00:00:00"/>
    <s v="CUST94664"/>
    <s v="Aarav Pillai"/>
    <n v="51"/>
    <n v="51"/>
    <s v="Female"/>
    <s v="Female"/>
    <s v="East"/>
    <s v="Guwahati"/>
    <x v="5"/>
    <x v="12"/>
    <n v="3"/>
    <n v="3"/>
    <n v="14773.91"/>
    <n v="0.31"/>
    <n v="39228.730000000003"/>
    <n v="11423.75"/>
    <n v="0.29099999999999998"/>
    <n v="63.56"/>
    <x v="4"/>
    <n v="3"/>
    <b v="0"/>
    <s v="Delivered"/>
    <x v="1"/>
    <x v="4"/>
    <n v="4"/>
    <x v="3"/>
    <x v="41"/>
    <s v="46-60"/>
    <x v="1"/>
    <x v="0"/>
    <n v="0"/>
    <n v="1"/>
    <n v="0"/>
    <n v="1"/>
  </r>
  <r>
    <s v="ORD-01242"/>
    <d v="2021-07-14T00:00:00"/>
    <d v="2021-07-14T00:00:00"/>
    <s v="CUST50699"/>
    <s v="Rohan Chatterjee"/>
    <n v="16"/>
    <n v="16"/>
    <s v="Female"/>
    <s v="Female"/>
    <s v="East"/>
    <s v="Patna"/>
    <x v="4"/>
    <x v="27"/>
    <n v="999"/>
    <m/>
    <n v="545.25"/>
    <n v="0.02"/>
    <n v="729651.06"/>
    <n v="258878.2"/>
    <n v="0.35499999999999998"/>
    <n v="54.26"/>
    <x v="5"/>
    <n v="4"/>
    <b v="0"/>
    <s v="Delivered"/>
    <x v="1"/>
    <x v="10"/>
    <n v="2"/>
    <x v="3"/>
    <x v="41"/>
    <s v="&lt;18"/>
    <x v="2"/>
    <x v="1"/>
    <n v="0"/>
    <n v="1"/>
    <n v="0"/>
    <n v="1"/>
  </r>
  <r>
    <s v="ORD-01241"/>
    <s v="July 14, 2021"/>
    <d v="2021-07-14T00:00:00"/>
    <s v="CUST61863"/>
    <s v="Shreya Joshi"/>
    <n v="35"/>
    <n v="35"/>
    <s v="Female"/>
    <s v="Female"/>
    <s v="East"/>
    <s v="Guwahati"/>
    <x v="3"/>
    <x v="25"/>
    <n v="7"/>
    <n v="7"/>
    <n v="245.58"/>
    <n v="0.24"/>
    <n v="1697.64"/>
    <n v="173.17"/>
    <n v="0.10199999999999999"/>
    <n v="84.93"/>
    <x v="1"/>
    <n v="5"/>
    <b v="0"/>
    <s v="Delivered"/>
    <x v="1"/>
    <x v="0"/>
    <n v="3"/>
    <x v="3"/>
    <x v="41"/>
    <s v="26-35"/>
    <x v="0"/>
    <x v="0"/>
    <n v="0"/>
    <n v="1"/>
    <n v="0"/>
    <n v="1"/>
  </r>
  <r>
    <s v="ORD-01240"/>
    <d v="2021-07-14T00:00:00"/>
    <d v="2021-07-14T00:00:00"/>
    <s v="CUST02075"/>
    <s v="Karan Bhat"/>
    <n v="47"/>
    <n v="47"/>
    <s v="F"/>
    <s v="Female"/>
    <s v="East"/>
    <s v="Bhubaneswar"/>
    <x v="6"/>
    <x v="23"/>
    <n v="5"/>
    <n v="5"/>
    <n v="569.89"/>
    <n v="0.22"/>
    <n v="3040.97"/>
    <n v="986.27"/>
    <n v="0.32400000000000001"/>
    <n v="87.82"/>
    <x v="1"/>
    <n v="5"/>
    <b v="0"/>
    <s v="Delivered"/>
    <x v="1"/>
    <x v="4"/>
    <n v="4"/>
    <x v="3"/>
    <x v="41"/>
    <s v="46-60"/>
    <x v="0"/>
    <x v="0"/>
    <n v="0"/>
    <n v="1"/>
    <n v="0"/>
    <n v="1"/>
  </r>
  <r>
    <s v="ORD-01243"/>
    <d v="2021-07-14T00:00:00"/>
    <d v="2021-07-14T00:00:00"/>
    <s v="CUST88419"/>
    <s v="Amit Pillai"/>
    <n v="39"/>
    <n v="39"/>
    <s v="Female"/>
    <s v="Female"/>
    <s v="North"/>
    <s v="Delhi"/>
    <x v="5"/>
    <x v="10"/>
    <n v="9"/>
    <n v="9"/>
    <n v="8547.4599999999991"/>
    <n v="0.01"/>
    <n v="109622.85"/>
    <n v="14504.29"/>
    <n v="0.13200000000000001"/>
    <n v="50.6"/>
    <x v="4"/>
    <n v="3"/>
    <b v="0"/>
    <s v="Delivered"/>
    <x v="1"/>
    <x v="2"/>
    <n v="1"/>
    <x v="3"/>
    <x v="41"/>
    <s v="36-45"/>
    <x v="2"/>
    <x v="0"/>
    <n v="0"/>
    <n v="1"/>
    <n v="0"/>
    <n v="1"/>
  </r>
  <r>
    <s v="ORD-01239"/>
    <d v="2021-07-13T00:00:00"/>
    <d v="2021-07-13T00:00:00"/>
    <s v="CUST27651"/>
    <s v="Amit Chatterjee"/>
    <n v="36"/>
    <n v="36"/>
    <s v="Female"/>
    <s v="Female"/>
    <s v="West"/>
    <s v="Pune"/>
    <x v="3"/>
    <x v="25"/>
    <n v="4"/>
    <n v="4"/>
    <n v="88.17"/>
    <n v="0.18"/>
    <n v="435.55"/>
    <n v="36.130000000000003"/>
    <n v="8.3000000000000004E-2"/>
    <n v="74.3"/>
    <x v="1"/>
    <n v="1"/>
    <b v="1"/>
    <s v="Returned"/>
    <x v="0"/>
    <x v="8"/>
    <n v="7"/>
    <x v="3"/>
    <x v="41"/>
    <s v="36-45"/>
    <x v="3"/>
    <x v="0"/>
    <n v="1"/>
    <n v="1"/>
    <n v="0"/>
    <n v="1"/>
  </r>
  <r>
    <s v="ORD-01237"/>
    <s v="July 12, 2021"/>
    <d v="2021-07-12T00:00:00"/>
    <s v="CUST86703"/>
    <s v="Sanjay Verma"/>
    <n v="20"/>
    <n v="20"/>
    <s v="Female"/>
    <s v="Female"/>
    <s v="North"/>
    <s v="Amritsar"/>
    <x v="2"/>
    <x v="39"/>
    <n v="3"/>
    <n v="3"/>
    <n v="33090.17"/>
    <n v="0.22"/>
    <n v="110240.96000000001"/>
    <n v="11080.86"/>
    <n v="0.10100000000000001"/>
    <n v="57.35"/>
    <x v="0"/>
    <n v="5"/>
    <b v="1"/>
    <s v="Returned"/>
    <x v="0"/>
    <x v="7"/>
    <m/>
    <x v="3"/>
    <x v="41"/>
    <s v="18-25"/>
    <x v="0"/>
    <x v="0"/>
    <n v="1"/>
    <n v="1"/>
    <n v="0"/>
    <n v="1"/>
  </r>
  <r>
    <s v="ORD-01236"/>
    <d v="2021-07-12T00:00:00"/>
    <d v="2021-07-12T00:00:00"/>
    <s v="CUST30009"/>
    <s v="Vikram Kapoor"/>
    <n v="30"/>
    <n v="30"/>
    <s v="Male"/>
    <s v="Male"/>
    <s v="West"/>
    <s v="Ahmedabad"/>
    <x v="0"/>
    <x v="16"/>
    <n v="7"/>
    <n v="7"/>
    <n v="1236.43"/>
    <n v="0.04"/>
    <n v="10957.9"/>
    <n v="4556.58"/>
    <n v="0.41599999999999998"/>
    <n v="72.78"/>
    <x v="5"/>
    <n v="2"/>
    <b v="0"/>
    <s v="Delivered"/>
    <x v="1"/>
    <x v="8"/>
    <n v="7"/>
    <x v="3"/>
    <x v="41"/>
    <s v="26-35"/>
    <x v="2"/>
    <x v="0"/>
    <n v="0"/>
    <n v="1"/>
    <n v="0"/>
    <n v="1"/>
  </r>
  <r>
    <s v="ORD-01238"/>
    <d v="2021-07-12T00:00:00"/>
    <d v="2021-07-12T00:00:00"/>
    <s v="CUST00512"/>
    <s v="Karan Pillai"/>
    <n v="31"/>
    <n v="31"/>
    <s v="Other"/>
    <s v="Other"/>
    <s v="Central"/>
    <s v="Raipur"/>
    <x v="5"/>
    <x v="22"/>
    <n v="4"/>
    <n v="4"/>
    <n v="10424.370000000001"/>
    <n v="0.04"/>
    <n v="54861.75"/>
    <n v="13787.38"/>
    <n v="0.251"/>
    <n v="52.02"/>
    <x v="3"/>
    <m/>
    <b v="0"/>
    <s v="Delivered"/>
    <x v="1"/>
    <x v="2"/>
    <n v="1"/>
    <x v="3"/>
    <x v="41"/>
    <s v="26-35"/>
    <x v="2"/>
    <x v="0"/>
    <n v="0"/>
    <n v="1"/>
    <n v="0"/>
    <n v="1"/>
  </r>
  <r>
    <s v="ORD-01235"/>
    <d v="2021-07-12T00:00:00"/>
    <d v="2021-07-12T00:00:00"/>
    <s v="CUST68009"/>
    <s v="Karan Patel"/>
    <n v="30"/>
    <n v="30"/>
    <s v="Female"/>
    <s v="Female"/>
    <s v="East"/>
    <s v="Kolkata"/>
    <x v="3"/>
    <x v="31"/>
    <n v="10"/>
    <n v="10"/>
    <n v="359.56"/>
    <n v="0.08"/>
    <n v="4470.5600000000004"/>
    <n v="416.18"/>
    <n v="9.2999999999999999E-2"/>
    <n v="62.31"/>
    <x v="5"/>
    <n v="1"/>
    <b v="1"/>
    <s v="Returned"/>
    <x v="0"/>
    <x v="9"/>
    <n v="9"/>
    <x v="3"/>
    <x v="41"/>
    <s v="26-35"/>
    <x v="2"/>
    <x v="0"/>
    <n v="1"/>
    <n v="1"/>
    <n v="0"/>
    <n v="1"/>
  </r>
  <r>
    <s v="ORD-01234"/>
    <d v="2021-07-11T00:00:00"/>
    <d v="2021-07-11T00:00:00"/>
    <s v="CUST39513"/>
    <s v="Sunita Das"/>
    <n v="26"/>
    <n v="26"/>
    <s v="Male"/>
    <s v="Male"/>
    <s v="West"/>
    <s v="Surat"/>
    <x v="0"/>
    <x v="19"/>
    <n v="9"/>
    <n v="9"/>
    <n v="2103.23"/>
    <n v="0.21"/>
    <n v="17656.62"/>
    <n v="8778.09"/>
    <n v="0.497"/>
    <n v="74.94"/>
    <x v="0"/>
    <n v="1"/>
    <b v="0"/>
    <s v="Delivered"/>
    <x v="1"/>
    <x v="6"/>
    <n v="6"/>
    <x v="3"/>
    <x v="41"/>
    <s v="26-35"/>
    <x v="0"/>
    <x v="0"/>
    <n v="0"/>
    <n v="1"/>
    <n v="0"/>
    <n v="1"/>
  </r>
  <r>
    <s v="ORD-01233"/>
    <d v="2021-07-10T00:00:00"/>
    <d v="2021-07-10T00:00:00"/>
    <s v="CUST64805"/>
    <s v="Priya Mishra"/>
    <n v="33"/>
    <n v="33"/>
    <s v="Female"/>
    <s v="Female"/>
    <s v="South"/>
    <s v="Hyderabad"/>
    <x v="6"/>
    <x v="21"/>
    <n v="6"/>
    <n v="6"/>
    <n v="2619.38"/>
    <n v="0.24"/>
    <n v="15863.82"/>
    <n v="5048.54"/>
    <n v="0.318"/>
    <n v="23.2"/>
    <x v="0"/>
    <n v="2"/>
    <b v="0"/>
    <s v="Delivered"/>
    <x v="1"/>
    <x v="4"/>
    <n v="4"/>
    <x v="3"/>
    <x v="41"/>
    <s v="26-35"/>
    <x v="0"/>
    <x v="0"/>
    <n v="0"/>
    <n v="1"/>
    <n v="0"/>
    <n v="1"/>
  </r>
  <r>
    <s v="ORD-01232"/>
    <d v="2021-07-10T00:00:00"/>
    <d v="2021-07-10T00:00:00"/>
    <s v="CUST30852"/>
    <s v="Pooja Mishra"/>
    <n v="50"/>
    <n v="50"/>
    <s v="Male"/>
    <s v="Male"/>
    <s v="North"/>
    <s v="Chandigarh"/>
    <x v="2"/>
    <x v="26"/>
    <n v="10"/>
    <n v="10"/>
    <n v="73418.09"/>
    <n v="0.12"/>
    <n v="852478.05"/>
    <n v="100234.13"/>
    <n v="0.11799999999999999"/>
    <n v="47.78"/>
    <x v="3"/>
    <m/>
    <b v="0"/>
    <s v="Delivered"/>
    <x v="1"/>
    <x v="2"/>
    <n v="1"/>
    <x v="3"/>
    <x v="41"/>
    <s v="46-60"/>
    <x v="3"/>
    <x v="0"/>
    <n v="0"/>
    <n v="1"/>
    <n v="0"/>
    <n v="1"/>
  </r>
  <r>
    <s v="ORD-01231"/>
    <d v="2021-07-10T00:00:00"/>
    <d v="2021-07-10T00:00:00"/>
    <s v="CUST41296"/>
    <s v="Arjun Bhat"/>
    <n v="48"/>
    <n v="48"/>
    <s v="Female"/>
    <s v="Female"/>
    <s v="South"/>
    <s v="Bangalore"/>
    <x v="6"/>
    <x v="35"/>
    <n v="2"/>
    <n v="2"/>
    <n v="796.71"/>
    <n v="0.25"/>
    <n v="1565.52"/>
    <n v="494.29"/>
    <n v="0.316"/>
    <n v="79.430000000000007"/>
    <x v="0"/>
    <n v="1"/>
    <b v="0"/>
    <s v="Shipped"/>
    <x v="4"/>
    <x v="8"/>
    <n v="7"/>
    <x v="3"/>
    <x v="41"/>
    <s v="46-60"/>
    <x v="0"/>
    <x v="0"/>
    <n v="0"/>
    <n v="0"/>
    <n v="0"/>
    <n v="1"/>
  </r>
  <r>
    <s v="ORD-01230"/>
    <d v="2021-07-08T00:00:00"/>
    <d v="2021-07-08T00:00:00"/>
    <s v="CUST23256"/>
    <s v="Vikram Shah"/>
    <n v="13"/>
    <n v="13"/>
    <s v="Male"/>
    <s v="Male"/>
    <s v="South"/>
    <s v="Kochi"/>
    <x v="3"/>
    <x v="25"/>
    <n v="2"/>
    <n v="2"/>
    <n v="347.75"/>
    <n v="0.37"/>
    <n v="629.36"/>
    <n v="48.84"/>
    <n v="7.8E-2"/>
    <n v="91.05"/>
    <x v="3"/>
    <n v="4"/>
    <b v="0"/>
    <s v="Cancelled"/>
    <x v="3"/>
    <x v="8"/>
    <n v="7"/>
    <x v="3"/>
    <x v="41"/>
    <s v="&lt;18"/>
    <x v="1"/>
    <x v="0"/>
    <n v="0"/>
    <n v="0"/>
    <n v="1"/>
    <n v="1"/>
  </r>
  <r>
    <s v="ORD-01225"/>
    <d v="2021-07-07T00:00:00"/>
    <d v="2021-07-07T00:00:00"/>
    <s v="CUST92217"/>
    <s v="Kavya Patel"/>
    <n v="16"/>
    <n v="16"/>
    <s v="Female"/>
    <s v="Female"/>
    <s v="Central"/>
    <s v="Indore"/>
    <x v="4"/>
    <x v="7"/>
    <n v="1"/>
    <n v="1"/>
    <n v="226.79"/>
    <n v="0.2"/>
    <n v="243.47"/>
    <n v="114.12"/>
    <n v="0.46899999999999997"/>
    <n v="71.040000000000006"/>
    <x v="5"/>
    <n v="4"/>
    <b v="0"/>
    <s v="Delivered"/>
    <x v="1"/>
    <x v="0"/>
    <n v="3"/>
    <x v="3"/>
    <x v="41"/>
    <s v="&lt;18"/>
    <x v="3"/>
    <x v="0"/>
    <n v="0"/>
    <n v="1"/>
    <n v="0"/>
    <n v="1"/>
  </r>
  <r>
    <s v="ORD-01226"/>
    <d v="2021-07-07T00:00:00"/>
    <d v="2021-07-07T00:00:00"/>
    <s v="CUST93943"/>
    <s v="Aditya Kumar"/>
    <n v="51"/>
    <n v="51"/>
    <s v="Female"/>
    <s v="Female"/>
    <s v="West"/>
    <s v="Mumbai"/>
    <x v="1"/>
    <x v="3"/>
    <n v="3"/>
    <n v="3"/>
    <n v="7678.25"/>
    <n v="0.06"/>
    <n v="32400.33"/>
    <n v="9162.5400000000009"/>
    <n v="0.28299999999999997"/>
    <n v="49.32"/>
    <x v="2"/>
    <n v="3"/>
    <b v="0"/>
    <s v="Pending"/>
    <x v="2"/>
    <x v="4"/>
    <n v="4"/>
    <x v="3"/>
    <x v="41"/>
    <s v="46-60"/>
    <x v="2"/>
    <x v="0"/>
    <n v="0"/>
    <n v="0"/>
    <n v="0"/>
    <n v="1"/>
  </r>
  <r>
    <s v="ORD-01229"/>
    <d v="2021-07-07T00:00:00"/>
    <d v="2021-07-07T00:00:00"/>
    <s v="CUST65693"/>
    <s v="Kavya Kumar"/>
    <n v="22"/>
    <n v="22"/>
    <s v="F"/>
    <s v="Female"/>
    <s v="Central"/>
    <s v="Raipur"/>
    <x v="6"/>
    <x v="23"/>
    <n v="8"/>
    <n v="8"/>
    <n v="789.72"/>
    <n v="0.39"/>
    <n v="5442.35"/>
    <n v="1627.79"/>
    <n v="0.29899999999999999"/>
    <n v="54.89"/>
    <x v="0"/>
    <n v="3"/>
    <b v="0"/>
    <s v="Delivered"/>
    <x v="1"/>
    <x v="5"/>
    <n v="8"/>
    <x v="3"/>
    <x v="41"/>
    <s v="18-25"/>
    <x v="1"/>
    <x v="0"/>
    <n v="0"/>
    <n v="1"/>
    <n v="0"/>
    <n v="1"/>
  </r>
  <r>
    <s v="ORD-01227"/>
    <d v="2021-07-07T00:00:00"/>
    <d v="2021-07-07T00:00:00"/>
    <s v="CUST51884"/>
    <s v="Kavya Iyer"/>
    <n v="29"/>
    <n v="29"/>
    <s v="Female"/>
    <s v="Female"/>
    <s v="South"/>
    <s v="Chennai"/>
    <x v="6"/>
    <x v="23"/>
    <n v="8"/>
    <n v="8"/>
    <n v="3027.66"/>
    <n v="0.22"/>
    <n v="24537.25"/>
    <n v="8111.2"/>
    <n v="0.33100000000000002"/>
    <n v="67.06"/>
    <x v="1"/>
    <m/>
    <b v="1"/>
    <s v="Returned"/>
    <x v="0"/>
    <x v="9"/>
    <n v="9"/>
    <x v="3"/>
    <x v="41"/>
    <s v="26-35"/>
    <x v="0"/>
    <x v="0"/>
    <n v="1"/>
    <n v="1"/>
    <n v="0"/>
    <n v="1"/>
  </r>
  <r>
    <s v="ORD-01228"/>
    <d v="2021-07-07T00:00:00"/>
    <d v="2021-07-07T00:00:00"/>
    <s v="CUST18110"/>
    <s v="Karan Rao"/>
    <n v="31"/>
    <n v="31"/>
    <s v="Female"/>
    <s v="Female"/>
    <s v="East"/>
    <s v="Patna"/>
    <x v="4"/>
    <x v="27"/>
    <n v="3"/>
    <n v="3"/>
    <n v="453.81"/>
    <n v="0.14000000000000001"/>
    <n v="1633.5"/>
    <n v="658.01"/>
    <n v="0.40300000000000002"/>
    <n v="88.97"/>
    <x v="1"/>
    <n v="2"/>
    <b v="0"/>
    <s v="Delivered"/>
    <x v="1"/>
    <x v="6"/>
    <n v="6"/>
    <x v="3"/>
    <x v="41"/>
    <s v="26-35"/>
    <x v="3"/>
    <x v="0"/>
    <n v="0"/>
    <n v="1"/>
    <n v="0"/>
    <n v="1"/>
  </r>
  <r>
    <s v="ORD-01224"/>
    <d v="2021-07-06T00:00:00"/>
    <d v="2021-07-06T00:00:00"/>
    <s v="CUST34079"/>
    <s v="Nisha Das"/>
    <n v="40"/>
    <n v="40"/>
    <s v="Male"/>
    <s v="Male"/>
    <s v="Central"/>
    <s v="Bhopal"/>
    <x v="6"/>
    <x v="24"/>
    <n v="6"/>
    <n v="6"/>
    <n v="3032.93"/>
    <n v="0.08"/>
    <n v="25322.69"/>
    <n v="10654.04"/>
    <n v="0.42099999999999999"/>
    <n v="27.7"/>
    <x v="0"/>
    <n v="1"/>
    <b v="0"/>
    <s v="Delivered"/>
    <x v="1"/>
    <x v="4"/>
    <n v="4"/>
    <x v="3"/>
    <x v="41"/>
    <s v="36-45"/>
    <x v="2"/>
    <x v="0"/>
    <n v="0"/>
    <n v="1"/>
    <n v="0"/>
    <n v="1"/>
  </r>
  <r>
    <s v="ORD-01222"/>
    <d v="2021-07-06T00:00:00"/>
    <d v="2021-07-06T00:00:00"/>
    <s v="CUST75358"/>
    <s v="Ritu Kapoor"/>
    <n v="48"/>
    <n v="48"/>
    <s v="Female"/>
    <s v="Female"/>
    <s v="West"/>
    <s v="Pune"/>
    <x v="3"/>
    <x v="14"/>
    <m/>
    <m/>
    <n v="207.03"/>
    <n v="0.1"/>
    <n v="234.91"/>
    <n v="17.95"/>
    <n v="7.5999999999999998E-2"/>
    <n v="59.41"/>
    <x v="4"/>
    <n v="3"/>
    <b v="0"/>
    <s v="Delivered"/>
    <x v="1"/>
    <x v="0"/>
    <n v="3"/>
    <x v="3"/>
    <x v="41"/>
    <s v="46-60"/>
    <x v="2"/>
    <x v="0"/>
    <n v="0"/>
    <n v="1"/>
    <n v="0"/>
    <n v="1"/>
  </r>
  <r>
    <s v="ORD-01223"/>
    <d v="2021-07-06T00:00:00"/>
    <d v="2021-07-06T00:00:00"/>
    <s v="CUST92686"/>
    <s v="Sanjay Bose"/>
    <n v="39"/>
    <n v="39"/>
    <s v="Female"/>
    <s v="Female"/>
    <s v="South"/>
    <s v="Chennai"/>
    <x v="1"/>
    <x v="28"/>
    <n v="7"/>
    <n v="7"/>
    <n v="20357.47"/>
    <n v="0.03"/>
    <n v="174471.77"/>
    <n v="45868.32"/>
    <n v="0.26300000000000001"/>
    <n v="75.400000000000006"/>
    <x v="2"/>
    <n v="4"/>
    <b v="0"/>
    <s v="Delivered"/>
    <x v="1"/>
    <x v="9"/>
    <n v="9"/>
    <x v="3"/>
    <x v="41"/>
    <s v="36-45"/>
    <x v="2"/>
    <x v="0"/>
    <n v="0"/>
    <n v="1"/>
    <n v="0"/>
    <n v="1"/>
  </r>
  <r>
    <s v="ORD-01221"/>
    <d v="2021-07-05T00:00:00"/>
    <d v="2021-07-05T00:00:00"/>
    <s v="CUST24791"/>
    <s v="Arjun Pillai"/>
    <n v="8"/>
    <n v="8"/>
    <s v="Male"/>
    <s v="Male"/>
    <s v="East"/>
    <s v="Kolkata"/>
    <x v="6"/>
    <x v="35"/>
    <n v="9"/>
    <n v="9"/>
    <n v="1326.38"/>
    <n v="0.16"/>
    <n v="11602.32"/>
    <n v="4308.95"/>
    <n v="0.371"/>
    <n v="58.85"/>
    <x v="2"/>
    <n v="4"/>
    <b v="0"/>
    <s v="Delivered"/>
    <x v="1"/>
    <x v="2"/>
    <n v="1"/>
    <x v="3"/>
    <x v="41"/>
    <s v="&lt;18"/>
    <x v="3"/>
    <x v="0"/>
    <n v="0"/>
    <n v="1"/>
    <n v="0"/>
    <n v="1"/>
  </r>
  <r>
    <s v="ORD-01219"/>
    <d v="2021-07-04T00:00:00"/>
    <d v="2021-07-04T00:00:00"/>
    <s v="CUST74829"/>
    <s v="Sunita Bose"/>
    <n v="32"/>
    <n v="32"/>
    <s v="m"/>
    <s v="Male"/>
    <s v="Central"/>
    <s v="Indore"/>
    <x v="6"/>
    <x v="37"/>
    <n v="9"/>
    <n v="9"/>
    <n v="3582.63"/>
    <n v="0.15"/>
    <n v="40561.11"/>
    <n v="14700.02"/>
    <n v="0.36199999999999999"/>
    <n v="55.73"/>
    <x v="2"/>
    <n v="4"/>
    <b v="0"/>
    <s v="Delivered"/>
    <x v="1"/>
    <x v="6"/>
    <n v="6"/>
    <x v="3"/>
    <x v="41"/>
    <s v="26-35"/>
    <x v="3"/>
    <x v="0"/>
    <n v="0"/>
    <n v="1"/>
    <n v="0"/>
    <n v="1"/>
  </r>
  <r>
    <s v="ORD-01218"/>
    <d v="2021-07-04T00:00:00"/>
    <d v="2021-07-04T00:00:00"/>
    <s v="CUST69231"/>
    <s v="Pooja Bose"/>
    <n v="40"/>
    <n v="40"/>
    <s v="Male"/>
    <s v="Male"/>
    <s v="North"/>
    <s v="Amritsar"/>
    <x v="0"/>
    <x v="6"/>
    <n v="2"/>
    <n v="2"/>
    <n v="2060.77"/>
    <n v="0.24"/>
    <n v="3603.29"/>
    <n v="1268.67"/>
    <n v="0.35199999999999998"/>
    <n v="69.45"/>
    <x v="0"/>
    <n v="2"/>
    <b v="0"/>
    <s v="Delivered"/>
    <x v="1"/>
    <x v="10"/>
    <n v="2"/>
    <x v="3"/>
    <x v="41"/>
    <s v="36-45"/>
    <x v="0"/>
    <x v="0"/>
    <n v="0"/>
    <n v="1"/>
    <n v="0"/>
    <n v="1"/>
  </r>
  <r>
    <s v="ORD-01220"/>
    <d v="2021-07-04T00:00:00"/>
    <d v="2021-07-04T00:00:00"/>
    <s v="CUST25349"/>
    <s v="Kavya Iyer"/>
    <n v="27"/>
    <n v="27"/>
    <s v="Male"/>
    <s v="Male"/>
    <s v="North"/>
    <s v="Ludhiana"/>
    <x v="2"/>
    <x v="17"/>
    <n v="5"/>
    <n v="5"/>
    <n v="42777.53"/>
    <n v="0.21"/>
    <n v="192877.7"/>
    <n v="27062.25"/>
    <n v="0.14000000000000001"/>
    <n v="46.76"/>
    <x v="5"/>
    <n v="2"/>
    <b v="0"/>
    <s v="Cancelled"/>
    <x v="3"/>
    <x v="6"/>
    <n v="6"/>
    <x v="3"/>
    <x v="41"/>
    <s v="26-35"/>
    <x v="0"/>
    <x v="0"/>
    <n v="0"/>
    <n v="0"/>
    <n v="1"/>
    <n v="1"/>
  </r>
  <r>
    <s v="ORD-01217"/>
    <d v="2021-07-03T00:00:00"/>
    <d v="2021-07-03T00:00:00"/>
    <s v="CUST73651"/>
    <s v="Sunita Das"/>
    <n v="37"/>
    <n v="37"/>
    <s v="Other"/>
    <s v="Other"/>
    <s v="North"/>
    <s v="Delhi"/>
    <x v="4"/>
    <x v="29"/>
    <n v="9"/>
    <n v="9"/>
    <n v="1146.99"/>
    <n v="0.35"/>
    <n v="9257.42"/>
    <n v="2753.44"/>
    <n v="0.29699999999999999"/>
    <n v="59.09"/>
    <x v="3"/>
    <n v="4"/>
    <b v="0"/>
    <s v="Shipped"/>
    <x v="4"/>
    <x v="9"/>
    <n v="9"/>
    <x v="3"/>
    <x v="41"/>
    <s v="36-45"/>
    <x v="1"/>
    <x v="0"/>
    <n v="0"/>
    <n v="0"/>
    <n v="0"/>
    <n v="1"/>
  </r>
  <r>
    <s v="ORD-01216"/>
    <d v="2021-07-03T00:00:00"/>
    <d v="2021-07-03T00:00:00"/>
    <s v="CUST87398"/>
    <s v="Rahul Rao"/>
    <n v="24"/>
    <n v="24"/>
    <s v="Other"/>
    <s v="Other"/>
    <s v="North"/>
    <s v="Ludhiana"/>
    <x v="4"/>
    <x v="32"/>
    <n v="7"/>
    <n v="7"/>
    <n v="902.94"/>
    <n v="7.0000000000000007E-2"/>
    <n v="8693.5300000000007"/>
    <n v="4021.37"/>
    <n v="0.46300000000000002"/>
    <n v="58.45"/>
    <x v="5"/>
    <n v="4"/>
    <b v="0"/>
    <s v="Delivered"/>
    <x v="1"/>
    <x v="4"/>
    <n v="4"/>
    <x v="3"/>
    <x v="41"/>
    <s v="18-25"/>
    <x v="2"/>
    <x v="0"/>
    <n v="0"/>
    <n v="1"/>
    <n v="0"/>
    <n v="1"/>
  </r>
  <r>
    <s v="ORD-01215"/>
    <d v="2021-07-03T00:00:00"/>
    <d v="2021-07-03T00:00:00"/>
    <s v="CUST92946"/>
    <s v="Aarav Mehta"/>
    <n v="38"/>
    <n v="38"/>
    <s v="Male"/>
    <s v="Male"/>
    <s v="East"/>
    <s v="Bhubaneswar"/>
    <x v="0"/>
    <x v="16"/>
    <n v="5"/>
    <n v="5"/>
    <n v="205.05"/>
    <n v="0.37"/>
    <n v="875.73"/>
    <n v="336.22"/>
    <n v="0.38400000000000001"/>
    <n v="58.05"/>
    <x v="5"/>
    <n v="1"/>
    <b v="1"/>
    <s v="Returned"/>
    <x v="0"/>
    <x v="3"/>
    <n v="10"/>
    <x v="3"/>
    <x v="41"/>
    <s v="36-45"/>
    <x v="1"/>
    <x v="0"/>
    <n v="1"/>
    <n v="1"/>
    <n v="0"/>
    <n v="1"/>
  </r>
  <r>
    <s v="ORD-01214"/>
    <d v="2021-07-02T00:00:00"/>
    <d v="2021-07-02T00:00:00"/>
    <s v="CUST35473"/>
    <s v="Rahul Iyer"/>
    <n v="26"/>
    <n v="26"/>
    <s v="Male"/>
    <s v="Male"/>
    <s v="North"/>
    <s v="Amritsar"/>
    <x v="5"/>
    <x v="10"/>
    <n v="3"/>
    <n v="3"/>
    <n v="9622.0499999999993"/>
    <n v="0.13"/>
    <n v="36572.47"/>
    <n v="7201.38"/>
    <n v="0.19700000000000001"/>
    <n v="38.22"/>
    <x v="2"/>
    <n v="1"/>
    <b v="0"/>
    <s v="Delivered"/>
    <x v="1"/>
    <x v="7"/>
    <m/>
    <x v="3"/>
    <x v="41"/>
    <s v="26-35"/>
    <x v="3"/>
    <x v="0"/>
    <n v="0"/>
    <n v="1"/>
    <n v="0"/>
    <n v="1"/>
  </r>
  <r>
    <s v="ORD-01212"/>
    <d v="2021-07-01T00:00:00"/>
    <d v="2021-07-01T00:00:00"/>
    <s v="CUST22983"/>
    <s v="Deepa Kapoor"/>
    <n v="40"/>
    <n v="40"/>
    <s v="Other"/>
    <s v="Other"/>
    <s v="South"/>
    <s v="Bangalore"/>
    <x v="6"/>
    <x v="35"/>
    <n v="2"/>
    <n v="2"/>
    <n v="738.48"/>
    <n v="0.09"/>
    <n v="1795.94"/>
    <n v="565.89"/>
    <n v="0.315"/>
    <n v="67.67"/>
    <x v="4"/>
    <m/>
    <b v="0"/>
    <s v="Delivered"/>
    <x v="1"/>
    <x v="8"/>
    <n v="7"/>
    <x v="3"/>
    <x v="41"/>
    <s v="36-45"/>
    <x v="2"/>
    <x v="0"/>
    <n v="0"/>
    <n v="1"/>
    <n v="0"/>
    <n v="1"/>
  </r>
  <r>
    <s v="ORD-01213"/>
    <d v="2021-07-01T00:00:00"/>
    <d v="2021-07-01T00:00:00"/>
    <s v="CUST54226"/>
    <s v="Nisha Mehta"/>
    <n v="33"/>
    <n v="33"/>
    <s v="Male"/>
    <s v="Male"/>
    <s v="East"/>
    <s v="Bhubaneswar"/>
    <x v="0"/>
    <x v="19"/>
    <n v="5"/>
    <n v="5"/>
    <n v="1998.43"/>
    <n v="0.26"/>
    <n v="9047.98"/>
    <n v="4337.88"/>
    <n v="0.47899999999999998"/>
    <n v="79.62"/>
    <x v="3"/>
    <n v="4"/>
    <b v="0"/>
    <s v="Shipped"/>
    <x v="4"/>
    <x v="0"/>
    <n v="3"/>
    <x v="3"/>
    <x v="41"/>
    <s v="26-35"/>
    <x v="0"/>
    <x v="0"/>
    <n v="0"/>
    <n v="0"/>
    <n v="0"/>
    <n v="1"/>
  </r>
  <r>
    <s v="ORD-01210"/>
    <d v="2021-06-30T00:00:00"/>
    <d v="2021-06-30T00:00:00"/>
    <s v="CUST18457"/>
    <s v="Rohan Das"/>
    <n v="35"/>
    <n v="35"/>
    <s v="Female"/>
    <s v="Female"/>
    <s v="Central"/>
    <s v="Raipur"/>
    <x v="1"/>
    <x v="34"/>
    <n v="3"/>
    <n v="3"/>
    <n v="21424.67"/>
    <n v="0.06"/>
    <n v="89031.360000000001"/>
    <n v="26411.55"/>
    <n v="0.29699999999999999"/>
    <n v="50.15"/>
    <x v="5"/>
    <n v="4"/>
    <b v="0"/>
    <s v="Delivered"/>
    <x v="1"/>
    <x v="7"/>
    <n v="100"/>
    <x v="3"/>
    <x v="42"/>
    <s v="26-35"/>
    <x v="2"/>
    <x v="0"/>
    <n v="0"/>
    <n v="1"/>
    <n v="0"/>
    <n v="1"/>
  </r>
  <r>
    <s v="ORD-01211"/>
    <d v="2021-06-30T00:00:00"/>
    <d v="2021-06-30T00:00:00"/>
    <s v="CUST89209"/>
    <s v="Nisha Patel"/>
    <n v="55"/>
    <n v="55"/>
    <s v="Female"/>
    <s v="Female"/>
    <s v="West"/>
    <s v="Mumbai"/>
    <x v="3"/>
    <x v="31"/>
    <n v="1"/>
    <n v="1"/>
    <n v="92.07"/>
    <n v="0.24"/>
    <n v="92.74"/>
    <n v="5.66"/>
    <n v="6.0999999999999999E-2"/>
    <n v="66.61"/>
    <x v="3"/>
    <n v="4"/>
    <b v="1"/>
    <s v="Returned"/>
    <x v="0"/>
    <x v="4"/>
    <n v="4"/>
    <x v="3"/>
    <x v="42"/>
    <s v="46-60"/>
    <x v="0"/>
    <x v="0"/>
    <n v="1"/>
    <n v="1"/>
    <n v="0"/>
    <n v="1"/>
  </r>
  <r>
    <s v="ORD-01208"/>
    <d v="2021-06-29T00:00:00"/>
    <d v="2021-06-29T00:00:00"/>
    <s v="CUST72453"/>
    <s v="Arjun Joshi"/>
    <n v="31"/>
    <n v="31"/>
    <s v="Male"/>
    <s v="Male"/>
    <s v="South"/>
    <s v="Hyderabad"/>
    <x v="1"/>
    <x v="2"/>
    <n v="6"/>
    <n v="6"/>
    <n v="3208.32"/>
    <n v="0.25"/>
    <n v="24685.74"/>
    <n v="5146.1000000000004"/>
    <n v="0.20799999999999999"/>
    <n v="81.25"/>
    <x v="3"/>
    <n v="4"/>
    <b v="0"/>
    <s v="Pending"/>
    <x v="2"/>
    <x v="7"/>
    <n v="0"/>
    <x v="3"/>
    <x v="42"/>
    <s v="26-35"/>
    <x v="0"/>
    <x v="0"/>
    <n v="0"/>
    <n v="0"/>
    <n v="0"/>
    <n v="1"/>
  </r>
  <r>
    <s v="ORD-01207"/>
    <d v="2021-06-29T00:00:00"/>
    <d v="2021-06-29T00:00:00"/>
    <s v="CUST44749"/>
    <s v="Pooja Singh"/>
    <n v="21"/>
    <n v="21"/>
    <s v="Female"/>
    <s v="Female"/>
    <s v="South"/>
    <s v="Chennai"/>
    <x v="6"/>
    <x v="13"/>
    <n v="7"/>
    <n v="7"/>
    <n v="1092.77"/>
    <n v="0.25"/>
    <n v="8012.86"/>
    <n v="2746.44"/>
    <n v="0.34300000000000003"/>
    <n v="79.09"/>
    <x v="2"/>
    <n v="2"/>
    <b v="0"/>
    <s v="Delivered"/>
    <x v="1"/>
    <x v="3"/>
    <n v="10"/>
    <x v="3"/>
    <x v="42"/>
    <s v="18-25"/>
    <x v="0"/>
    <x v="0"/>
    <n v="0"/>
    <n v="1"/>
    <n v="0"/>
    <n v="1"/>
  </r>
  <r>
    <s v="ORD-01206"/>
    <d v="2021-06-29T00:00:00"/>
    <d v="2021-06-29T00:00:00"/>
    <s v="CUST64199"/>
    <s v="Rahul Chatterjee"/>
    <m/>
    <m/>
    <s v="Female"/>
    <s v="Female"/>
    <s v="North"/>
    <s v="Chandigarh"/>
    <x v="5"/>
    <x v="18"/>
    <n v="7"/>
    <n v="7"/>
    <n v="10917.25"/>
    <n v="0.27"/>
    <n v="71889.86"/>
    <n v="15066.86"/>
    <n v="0.21"/>
    <n v="40.78"/>
    <x v="1"/>
    <n v="3"/>
    <b v="0"/>
    <s v="Delivered"/>
    <x v="1"/>
    <x v="7"/>
    <m/>
    <x v="3"/>
    <x v="42"/>
    <s v="Unknown"/>
    <x v="0"/>
    <x v="0"/>
    <n v="0"/>
    <n v="1"/>
    <n v="0"/>
    <n v="1"/>
  </r>
  <r>
    <s v="ORD-01205"/>
    <d v="2021-06-29T00:00:00"/>
    <d v="2021-06-29T00:00:00"/>
    <s v="CUST52200"/>
    <s v="Nisha Bhat"/>
    <n v="28"/>
    <n v="28"/>
    <s v="Male"/>
    <s v="Male"/>
    <s v="West"/>
    <s v="Pune"/>
    <x v="4"/>
    <x v="8"/>
    <n v="3"/>
    <n v="3"/>
    <n v="332.5"/>
    <n v="0.1"/>
    <n v="1131.28"/>
    <n v="733.38"/>
    <n v="0.64800000000000002"/>
    <n v="62.24"/>
    <x v="5"/>
    <n v="5"/>
    <b v="0"/>
    <s v="Delivered"/>
    <x v="1"/>
    <x v="10"/>
    <n v="2"/>
    <x v="3"/>
    <x v="42"/>
    <s v="26-35"/>
    <x v="2"/>
    <x v="0"/>
    <n v="0"/>
    <n v="1"/>
    <n v="0"/>
    <n v="1"/>
  </r>
  <r>
    <s v="ORD-01209"/>
    <d v="2021-06-29T00:00:00"/>
    <d v="2021-06-29T00:00:00"/>
    <s v="CUST12905"/>
    <s v="Rahul Shah"/>
    <n v="36"/>
    <n v="36"/>
    <s v="Other"/>
    <s v="Other"/>
    <s v="West"/>
    <s v="Surat"/>
    <x v="2"/>
    <x v="11"/>
    <n v="6"/>
    <n v="6"/>
    <n v="35685.360000000001"/>
    <n v="0.3"/>
    <n v="182448.8"/>
    <n v="21541.19"/>
    <n v="0.11799999999999999"/>
    <n v="65.92"/>
    <x v="0"/>
    <n v="4"/>
    <b v="0"/>
    <s v="Delivered"/>
    <x v="1"/>
    <x v="10"/>
    <n v="2"/>
    <x v="3"/>
    <x v="42"/>
    <s v="36-45"/>
    <x v="0"/>
    <x v="0"/>
    <n v="0"/>
    <n v="1"/>
    <n v="0"/>
    <n v="1"/>
  </r>
  <r>
    <s v="ORD-01204"/>
    <d v="2021-06-27T00:00:00"/>
    <d v="2021-06-27T00:00:00"/>
    <s v="CUST58365"/>
    <s v="Karan Mehta"/>
    <n v="34"/>
    <n v="34"/>
    <s v="Male"/>
    <s v="Male"/>
    <s v="Central"/>
    <s v="Nagpur"/>
    <x v="6"/>
    <x v="37"/>
    <n v="6"/>
    <n v="6"/>
    <n v="1824.73"/>
    <n v="7.0000000000000007E-2"/>
    <n v="13172.15"/>
    <n v="4404.16"/>
    <n v="0.33400000000000002"/>
    <n v="111.66"/>
    <x v="0"/>
    <n v="1"/>
    <b v="1"/>
    <s v="Returned"/>
    <x v="0"/>
    <x v="2"/>
    <n v="1"/>
    <x v="3"/>
    <x v="42"/>
    <s v="26-35"/>
    <x v="2"/>
    <x v="0"/>
    <n v="1"/>
    <n v="1"/>
    <n v="0"/>
    <n v="1"/>
  </r>
  <r>
    <s v="ORD-01203"/>
    <d v="2021-06-26T00:00:00"/>
    <d v="2021-06-26T00:00:00"/>
    <s v="CUST20494"/>
    <s v="Karan Bhat"/>
    <n v="58"/>
    <n v="58"/>
    <s v="Other"/>
    <s v="Other"/>
    <s v="South"/>
    <s v="Hyderabad"/>
    <x v="6"/>
    <x v="37"/>
    <n v="1"/>
    <n v="1"/>
    <n v="3505.24"/>
    <n v="0.31"/>
    <n v="3938.32"/>
    <n v="1621.58"/>
    <n v="0.41199999999999998"/>
    <n v="55.77"/>
    <x v="3"/>
    <n v="3"/>
    <b v="0"/>
    <s v="Delivered"/>
    <x v="1"/>
    <x v="9"/>
    <n v="9"/>
    <x v="3"/>
    <x v="42"/>
    <s v="46-60"/>
    <x v="1"/>
    <x v="0"/>
    <n v="0"/>
    <n v="1"/>
    <n v="0"/>
    <n v="1"/>
  </r>
  <r>
    <s v="ORD-01202"/>
    <d v="2021-06-26T00:00:00"/>
    <d v="2021-06-26T00:00:00"/>
    <s v="CUST40333"/>
    <s v="Sunita Verma"/>
    <n v="39"/>
    <n v="39"/>
    <s v="Female"/>
    <s v="Female"/>
    <s v="East"/>
    <s v="Patna"/>
    <x v="2"/>
    <x v="11"/>
    <n v="9"/>
    <n v="9"/>
    <n v="72194.399999999994"/>
    <n v="0.15"/>
    <n v="787787.19"/>
    <n v="113907.22"/>
    <n v="0.14499999999999999"/>
    <n v="83.94"/>
    <x v="2"/>
    <n v="3"/>
    <b v="0"/>
    <s v="Delivered"/>
    <x v="1"/>
    <x v="1"/>
    <n v="5"/>
    <x v="3"/>
    <x v="42"/>
    <s v="36-45"/>
    <x v="3"/>
    <x v="0"/>
    <n v="0"/>
    <n v="1"/>
    <n v="0"/>
    <n v="1"/>
  </r>
  <r>
    <s v="ORD-01201"/>
    <d v="2021-06-25T00:00:00"/>
    <d v="2021-06-25T00:00:00"/>
    <s v="CUST00543"/>
    <s v="Karan Singh"/>
    <m/>
    <m/>
    <s v="Male"/>
    <s v="Male"/>
    <s v="South"/>
    <s v="Kochi"/>
    <x v="5"/>
    <x v="9"/>
    <m/>
    <m/>
    <n v="10501.07"/>
    <n v="0.1"/>
    <n v="15147.36"/>
    <n v="3020.39"/>
    <n v="0.19900000000000001"/>
    <n v="56.4"/>
    <x v="1"/>
    <n v="5"/>
    <b v="0"/>
    <s v="Delivered"/>
    <x v="1"/>
    <x v="8"/>
    <n v="7"/>
    <x v="3"/>
    <x v="42"/>
    <s v="Unknown"/>
    <x v="2"/>
    <x v="0"/>
    <n v="0"/>
    <n v="1"/>
    <n v="0"/>
    <n v="1"/>
  </r>
  <r>
    <s v="ORD-01200"/>
    <d v="2021-06-25T00:00:00"/>
    <d v="2021-06-25T00:00:00"/>
    <s v="CUST04926"/>
    <s v="Meera Mishra"/>
    <n v="32"/>
    <n v="32"/>
    <s v="Female"/>
    <s v="Female"/>
    <s v="East"/>
    <s v="Kolkata"/>
    <x v="3"/>
    <x v="31"/>
    <n v="8"/>
    <n v="8"/>
    <n v="243.87"/>
    <n v="0.24"/>
    <n v="2091.15"/>
    <n v="159.38"/>
    <n v="7.5999999999999998E-2"/>
    <n v="107.16"/>
    <x v="0"/>
    <n v="4"/>
    <b v="0"/>
    <s v="Delivered"/>
    <x v="1"/>
    <x v="5"/>
    <n v="8"/>
    <x v="3"/>
    <x v="42"/>
    <s v="26-35"/>
    <x v="0"/>
    <x v="0"/>
    <n v="0"/>
    <n v="1"/>
    <n v="0"/>
    <n v="1"/>
  </r>
  <r>
    <s v="ORD-01198"/>
    <d v="2021-06-24T00:00:00"/>
    <d v="2021-06-24T00:00:00"/>
    <s v="CUST90801"/>
    <s v="Vikram Joshi"/>
    <n v="8"/>
    <n v="8"/>
    <s v="Other"/>
    <s v="Other"/>
    <s v="South"/>
    <s v="Hyderabad"/>
    <x v="0"/>
    <x v="19"/>
    <n v="8"/>
    <n v="8"/>
    <n v="955.87"/>
    <n v="0.36"/>
    <n v="6752.84"/>
    <n v="2339.64"/>
    <n v="0.34599999999999997"/>
    <n v="64.84"/>
    <x v="2"/>
    <n v="2"/>
    <b v="0"/>
    <s v="Delivered"/>
    <x v="1"/>
    <x v="5"/>
    <n v="8"/>
    <x v="3"/>
    <x v="42"/>
    <s v="&lt;18"/>
    <x v="1"/>
    <x v="0"/>
    <n v="0"/>
    <n v="1"/>
    <n v="0"/>
    <n v="1"/>
  </r>
  <r>
    <s v="ORD-01199"/>
    <d v="2021-06-24T00:00:00"/>
    <d v="2021-06-24T00:00:00"/>
    <s v="CUST74206"/>
    <s v="Nisha Joshi"/>
    <n v="39"/>
    <n v="39"/>
    <s v="Other"/>
    <s v="Other"/>
    <s v="West"/>
    <s v="Surat"/>
    <x v="0"/>
    <x v="16"/>
    <n v="7"/>
    <n v="7"/>
    <n v="1377.5"/>
    <n v="0.18"/>
    <n v="9978.14"/>
    <n v="3493.6"/>
    <n v="0.35"/>
    <n v="34.58"/>
    <x v="0"/>
    <n v="4"/>
    <b v="0"/>
    <s v="Delivered"/>
    <x v="1"/>
    <x v="6"/>
    <n v="6"/>
    <x v="3"/>
    <x v="42"/>
    <s v="36-45"/>
    <x v="3"/>
    <x v="0"/>
    <n v="0"/>
    <n v="1"/>
    <n v="0"/>
    <n v="1"/>
  </r>
  <r>
    <s v="ORD-01195"/>
    <d v="2021-06-23T00:00:00"/>
    <d v="2021-06-23T00:00:00"/>
    <s v="CUST26595"/>
    <s v="Ananya Gupta"/>
    <n v="40"/>
    <n v="40"/>
    <s v="Other"/>
    <s v="Other"/>
    <s v="Central"/>
    <s v="Nagpur"/>
    <x v="5"/>
    <x v="12"/>
    <n v="1"/>
    <n v="1"/>
    <n v="8678.32"/>
    <n v="0.17"/>
    <n v="9630.16"/>
    <n v="2953.14"/>
    <n v="0.307"/>
    <n v="33.35"/>
    <x v="3"/>
    <n v="5"/>
    <b v="0"/>
    <s v="Delivered"/>
    <x v="1"/>
    <x v="4"/>
    <n v="4"/>
    <x v="3"/>
    <x v="42"/>
    <s v="36-45"/>
    <x v="3"/>
    <x v="0"/>
    <n v="0"/>
    <n v="1"/>
    <n v="0"/>
    <n v="1"/>
  </r>
  <r>
    <s v="ORD-01196"/>
    <d v="2021-06-23T00:00:00"/>
    <d v="2021-06-23T00:00:00"/>
    <s v="CUST09212"/>
    <s v="Ritu Mishra"/>
    <n v="40"/>
    <n v="40"/>
    <s v="Other"/>
    <s v="Other"/>
    <s v="East"/>
    <s v="Guwahati"/>
    <x v="2"/>
    <x v="4"/>
    <n v="1"/>
    <n v="1"/>
    <n v="40389.089999999997"/>
    <m/>
    <n v="51680.51"/>
    <n v="5290.6"/>
    <n v="0.10199999999999999"/>
    <n v="91.67"/>
    <x v="1"/>
    <n v="5"/>
    <b v="0"/>
    <s v="Pending"/>
    <x v="2"/>
    <x v="3"/>
    <n v="10"/>
    <x v="3"/>
    <x v="42"/>
    <s v="36-45"/>
    <x v="5"/>
    <x v="0"/>
    <n v="0"/>
    <n v="0"/>
    <n v="0"/>
    <n v="1"/>
  </r>
  <r>
    <s v="ORD-01197"/>
    <d v="2021-06-23T00:00:00"/>
    <d v="2021-06-23T00:00:00"/>
    <s v="CUST79216"/>
    <s v="Arjun Mehta"/>
    <n v="25"/>
    <n v="25"/>
    <s v="Female"/>
    <s v="Female"/>
    <s v="South"/>
    <s v="Bangalore"/>
    <x v="6"/>
    <x v="23"/>
    <n v="2"/>
    <n v="2"/>
    <n v="1500.45"/>
    <n v="0.33"/>
    <n v="2399.5100000000002"/>
    <n v="625.12"/>
    <n v="0.26100000000000001"/>
    <n v="70.56"/>
    <x v="0"/>
    <n v="1"/>
    <b v="0"/>
    <s v="Delivered"/>
    <x v="1"/>
    <x v="9"/>
    <n v="9"/>
    <x v="3"/>
    <x v="42"/>
    <s v="18-25"/>
    <x v="1"/>
    <x v="0"/>
    <n v="0"/>
    <n v="1"/>
    <n v="0"/>
    <n v="1"/>
  </r>
  <r>
    <s v="ORD-01194"/>
    <d v="2021-06-21T00:00:00"/>
    <d v="2021-06-21T00:00:00"/>
    <s v="CUST42289"/>
    <s v="Ananya Bhat"/>
    <n v="19"/>
    <n v="19"/>
    <s v="Female"/>
    <s v="Female"/>
    <s v="Central"/>
    <s v="Bhopal"/>
    <x v="3"/>
    <x v="14"/>
    <n v="6"/>
    <n v="6"/>
    <n v="428.86"/>
    <n v="0.34"/>
    <n v="2486.44"/>
    <n v="163.61000000000001"/>
    <n v="6.6000000000000003E-2"/>
    <n v="58.49"/>
    <x v="4"/>
    <n v="4"/>
    <b v="0"/>
    <s v="Delivered"/>
    <x v="1"/>
    <x v="9"/>
    <n v="9"/>
    <x v="3"/>
    <x v="42"/>
    <s v="18-25"/>
    <x v="1"/>
    <x v="0"/>
    <n v="0"/>
    <n v="1"/>
    <n v="0"/>
    <n v="1"/>
  </r>
  <r>
    <s v="ORD-01192"/>
    <d v="2021-06-20T00:00:00"/>
    <d v="2021-06-20T00:00:00"/>
    <s v="CUST39249"/>
    <s v="Pooja Kapoor"/>
    <n v="34"/>
    <n v="34"/>
    <s v="Other"/>
    <s v="Other"/>
    <s v="South"/>
    <s v="Kochi"/>
    <x v="3"/>
    <x v="40"/>
    <n v="7"/>
    <n v="7"/>
    <n v="363.21"/>
    <n v="0.38"/>
    <n v="2475.37"/>
    <n v="175.94"/>
    <n v="7.0999999999999994E-2"/>
    <n v="73.22"/>
    <x v="3"/>
    <n v="4"/>
    <b v="0"/>
    <s v="Shipped"/>
    <x v="4"/>
    <x v="2"/>
    <n v="1"/>
    <x v="3"/>
    <x v="42"/>
    <s v="26-35"/>
    <x v="1"/>
    <x v="0"/>
    <n v="0"/>
    <n v="0"/>
    <n v="0"/>
    <n v="1"/>
  </r>
  <r>
    <s v="ORD-01191"/>
    <d v="2021-06-20T00:00:00"/>
    <d v="2021-06-20T00:00:00"/>
    <s v="CUST42018"/>
    <s v="Aarav Iyer"/>
    <n v="49"/>
    <n v="49"/>
    <s v="Other"/>
    <s v="Other"/>
    <s v="Central"/>
    <s v="Raipur"/>
    <x v="4"/>
    <x v="32"/>
    <n v="8"/>
    <n v="8"/>
    <n v="1136.8699999999999"/>
    <n v="0.18"/>
    <n v="9688.33"/>
    <n v="3919.14"/>
    <n v="0.40500000000000003"/>
    <n v="24.54"/>
    <x v="1"/>
    <n v="5"/>
    <b v="0"/>
    <s v="Delivered"/>
    <x v="1"/>
    <x v="6"/>
    <n v="6"/>
    <x v="3"/>
    <x v="42"/>
    <s v="46-60"/>
    <x v="3"/>
    <x v="0"/>
    <n v="0"/>
    <n v="1"/>
    <n v="0"/>
    <n v="1"/>
  </r>
  <r>
    <s v="ORD-01193"/>
    <d v="2021-06-20T00:00:00"/>
    <d v="2021-06-20T00:00:00"/>
    <s v="CUST13957"/>
    <s v="Aditya Das"/>
    <n v="28"/>
    <n v="28"/>
    <s v="Female"/>
    <s v="Female"/>
    <s v="East"/>
    <s v="Guwahati"/>
    <x v="1"/>
    <x v="20"/>
    <n v="10"/>
    <n v="10"/>
    <n v="8582.4"/>
    <n v="0.22"/>
    <n v="82620.44"/>
    <n v="29287.56"/>
    <n v="0.35399999999999998"/>
    <n v="68.430000000000007"/>
    <x v="0"/>
    <n v="4"/>
    <b v="0"/>
    <s v="Delivered"/>
    <x v="1"/>
    <x v="5"/>
    <n v="8"/>
    <x v="3"/>
    <x v="42"/>
    <s v="26-35"/>
    <x v="0"/>
    <x v="0"/>
    <n v="0"/>
    <n v="1"/>
    <n v="0"/>
    <n v="1"/>
  </r>
  <r>
    <s v="ORD-01189"/>
    <d v="2021-06-19T00:00:00"/>
    <d v="2021-06-19T00:00:00"/>
    <s v="CUST03077"/>
    <s v="Amit Pillai"/>
    <n v="34"/>
    <n v="34"/>
    <s v="F"/>
    <s v="Female"/>
    <s v="Central"/>
    <s v="Nagpur"/>
    <x v="3"/>
    <x v="33"/>
    <n v="10"/>
    <n v="10"/>
    <n v="203.58"/>
    <n v="0.01"/>
    <n v="2770.83"/>
    <n v="255.25"/>
    <n v="9.1999999999999998E-2"/>
    <n v="18.95"/>
    <x v="5"/>
    <n v="3"/>
    <b v="0"/>
    <s v="Delivered"/>
    <x v="1"/>
    <x v="6"/>
    <n v="6"/>
    <x v="3"/>
    <x v="42"/>
    <s v="26-35"/>
    <x v="2"/>
    <x v="0"/>
    <n v="0"/>
    <n v="1"/>
    <n v="0"/>
    <n v="1"/>
  </r>
  <r>
    <s v="ORD-01190"/>
    <d v="2021-06-19T00:00:00"/>
    <d v="2021-06-19T00:00:00"/>
    <s v="CUST89428"/>
    <s v="Vikram Bhat"/>
    <n v="24"/>
    <n v="24"/>
    <s v="Male"/>
    <s v="Male"/>
    <s v="North"/>
    <s v="Chandigarh"/>
    <x v="3"/>
    <x v="31"/>
    <n v="8"/>
    <n v="8"/>
    <n v="134.32"/>
    <n v="0.04"/>
    <n v="1451.63"/>
    <n v="139.04"/>
    <n v="9.6000000000000002E-2"/>
    <n v="56.65"/>
    <x v="5"/>
    <n v="2"/>
    <b v="0"/>
    <s v="Delivered"/>
    <x v="1"/>
    <x v="1"/>
    <n v="5"/>
    <x v="3"/>
    <x v="42"/>
    <s v="18-25"/>
    <x v="2"/>
    <x v="0"/>
    <n v="0"/>
    <n v="1"/>
    <n v="0"/>
    <n v="1"/>
  </r>
  <r>
    <s v="ORD-01188"/>
    <d v="2021-06-18T00:00:00"/>
    <d v="2021-06-18T00:00:00"/>
    <s v="CUST64503"/>
    <s v="Vikram Gupta"/>
    <n v="27"/>
    <n v="27"/>
    <s v="Other"/>
    <s v="Other"/>
    <s v="Central"/>
    <s v="Raipur"/>
    <x v="1"/>
    <x v="34"/>
    <n v="5"/>
    <n v="5"/>
    <n v="27399.66"/>
    <n v="0.38"/>
    <n v="132575.91"/>
    <n v="31097.38"/>
    <n v="0.23499999999999999"/>
    <n v="50.34"/>
    <x v="4"/>
    <m/>
    <b v="0"/>
    <s v="Delivered"/>
    <x v="1"/>
    <x v="4"/>
    <n v="4"/>
    <x v="3"/>
    <x v="42"/>
    <s v="26-35"/>
    <x v="1"/>
    <x v="0"/>
    <n v="0"/>
    <n v="1"/>
    <n v="0"/>
    <n v="1"/>
  </r>
  <r>
    <s v="ORD-01187"/>
    <d v="2021-06-17T00:00:00"/>
    <d v="2021-06-17T00:00:00"/>
    <s v="CUST93071"/>
    <s v="Vikram Joshi"/>
    <n v="22"/>
    <n v="22"/>
    <s v="Female"/>
    <s v="Female"/>
    <s v="West"/>
    <s v="Ahmedabad"/>
    <x v="2"/>
    <x v="39"/>
    <n v="3"/>
    <n v="3"/>
    <n v="76896.61"/>
    <n v="7.0000000000000007E-2"/>
    <n v="332318.84999999998"/>
    <n v="37948.79"/>
    <n v="0.114"/>
    <n v="73.13"/>
    <x v="1"/>
    <n v="3"/>
    <b v="0"/>
    <s v="Shipped"/>
    <x v="4"/>
    <x v="1"/>
    <n v="5"/>
    <x v="3"/>
    <x v="42"/>
    <s v="18-25"/>
    <x v="2"/>
    <x v="0"/>
    <n v="0"/>
    <n v="0"/>
    <n v="0"/>
    <n v="1"/>
  </r>
  <r>
    <s v="ORD-01186"/>
    <d v="2021-06-17T00:00:00"/>
    <d v="2021-06-17T00:00:00"/>
    <s v="CUST18863"/>
    <s v="Nikhil Iyer"/>
    <n v="28"/>
    <n v="28"/>
    <s v="Female"/>
    <s v="Female"/>
    <s v="South"/>
    <s v="Kochi"/>
    <x v="4"/>
    <x v="36"/>
    <n v="10"/>
    <n v="10"/>
    <n v="1470.66"/>
    <n v="0"/>
    <n v="19373.32"/>
    <n v="8438.27"/>
    <n v="0.436"/>
    <n v="64.66"/>
    <x v="2"/>
    <n v="2"/>
    <b v="0"/>
    <s v="Delivered"/>
    <x v="1"/>
    <x v="7"/>
    <m/>
    <x v="3"/>
    <x v="42"/>
    <s v="26-35"/>
    <x v="4"/>
    <x v="0"/>
    <n v="0"/>
    <n v="1"/>
    <n v="0"/>
    <n v="1"/>
  </r>
  <r>
    <s v="ORD-01184"/>
    <d v="2021-06-16T00:00:00"/>
    <d v="2021-06-16T00:00:00"/>
    <s v="CUST45729"/>
    <s v="Ananya Mishra"/>
    <n v="31"/>
    <n v="31"/>
    <s v="Female"/>
    <s v="Female"/>
    <s v="East"/>
    <s v="Patna"/>
    <x v="4"/>
    <x v="7"/>
    <n v="8"/>
    <n v="8"/>
    <n v="1312.46"/>
    <n v="7.0000000000000007E-2"/>
    <n v="15181.53"/>
    <n v="6179.92"/>
    <n v="0.40699999999999997"/>
    <n v="55.66"/>
    <x v="0"/>
    <m/>
    <b v="0"/>
    <s v="Delivered"/>
    <x v="1"/>
    <x v="8"/>
    <n v="7"/>
    <x v="3"/>
    <x v="42"/>
    <s v="26-35"/>
    <x v="2"/>
    <x v="0"/>
    <n v="0"/>
    <n v="1"/>
    <n v="0"/>
    <n v="1"/>
  </r>
  <r>
    <s v="ORD-01185"/>
    <s v="June 16, 2021"/>
    <d v="2021-06-16T00:00:00"/>
    <s v="CUST20075"/>
    <s v="Deepa Bhat"/>
    <n v="48"/>
    <n v="48"/>
    <s v="Other"/>
    <s v="Other"/>
    <s v="West"/>
    <s v="Ahmedabad"/>
    <x v="5"/>
    <x v="12"/>
    <n v="7"/>
    <n v="7"/>
    <n v="13866.5"/>
    <n v="0.4"/>
    <n v="89463.92"/>
    <n v="27530.1"/>
    <n v="0.308"/>
    <n v="63.5"/>
    <x v="0"/>
    <n v="2"/>
    <b v="1"/>
    <s v="Returned"/>
    <x v="0"/>
    <x v="9"/>
    <n v="9"/>
    <x v="3"/>
    <x v="42"/>
    <s v="46-60"/>
    <x v="1"/>
    <x v="0"/>
    <n v="1"/>
    <n v="1"/>
    <n v="0"/>
    <n v="1"/>
  </r>
  <r>
    <s v="ORD-01182"/>
    <d v="2021-06-15T00:00:00"/>
    <d v="2021-06-15T00:00:00"/>
    <s v="CUST88678"/>
    <s v="Deepa Sharma"/>
    <n v="40"/>
    <n v="40"/>
    <s v="Female"/>
    <s v="Female"/>
    <s v="West"/>
    <s v="Pune"/>
    <x v="2"/>
    <x v="39"/>
    <n v="9"/>
    <n v="9"/>
    <n v="72408.179999999993"/>
    <n v="0.22"/>
    <n v="748589.49"/>
    <n v="103509.24"/>
    <n v="0.13800000000000001"/>
    <n v="41.95"/>
    <x v="5"/>
    <n v="5"/>
    <b v="0"/>
    <s v="Delivered"/>
    <x v="1"/>
    <x v="0"/>
    <n v="3"/>
    <x v="3"/>
    <x v="42"/>
    <s v="36-45"/>
    <x v="0"/>
    <x v="0"/>
    <n v="0"/>
    <n v="1"/>
    <n v="0"/>
    <n v="1"/>
  </r>
  <r>
    <s v="ORD-01181"/>
    <d v="2021-06-15T00:00:00"/>
    <d v="2021-06-15T00:00:00"/>
    <s v="CUST78578"/>
    <s v="Vikram Reddy"/>
    <n v="40"/>
    <n v="40"/>
    <s v="Other"/>
    <s v="Other"/>
    <s v="Central"/>
    <s v="Raipur"/>
    <x v="2"/>
    <x v="17"/>
    <n v="1"/>
    <n v="1"/>
    <n v="47536.69"/>
    <n v="0.14000000000000001"/>
    <n v="48541.55"/>
    <n v="7443.68"/>
    <n v="0.153"/>
    <n v="39.99"/>
    <x v="2"/>
    <n v="3"/>
    <b v="0"/>
    <s v="Cancelled"/>
    <x v="3"/>
    <x v="4"/>
    <n v="4"/>
    <x v="3"/>
    <x v="42"/>
    <s v="36-45"/>
    <x v="3"/>
    <x v="0"/>
    <n v="0"/>
    <n v="0"/>
    <n v="1"/>
    <n v="1"/>
  </r>
  <r>
    <s v="ORD-01183"/>
    <d v="2021-06-15T00:00:00"/>
    <d v="2021-06-15T00:00:00"/>
    <s v="CUST36587"/>
    <s v="Amit Rao"/>
    <n v="9"/>
    <n v="9"/>
    <s v="Male"/>
    <s v="Male"/>
    <s v="East"/>
    <s v="Kolkata"/>
    <x v="1"/>
    <x v="3"/>
    <n v="2"/>
    <n v="2"/>
    <n v="27005.32"/>
    <n v="0.13"/>
    <n v="70592.55"/>
    <n v="21121.9"/>
    <n v="0.29899999999999999"/>
    <n v="60.02"/>
    <x v="2"/>
    <n v="3"/>
    <b v="0"/>
    <s v="Delivered"/>
    <x v="1"/>
    <x v="6"/>
    <n v="6"/>
    <x v="3"/>
    <x v="42"/>
    <s v="&lt;18"/>
    <x v="3"/>
    <x v="0"/>
    <n v="0"/>
    <n v="1"/>
    <n v="0"/>
    <n v="1"/>
  </r>
  <r>
    <s v="ORD-01180"/>
    <d v="2021-06-14T00:00:00"/>
    <d v="2021-06-14T00:00:00"/>
    <s v="CUST50029"/>
    <s v="Aditya Nair"/>
    <n v="47"/>
    <n v="47"/>
    <s v="Male"/>
    <s v="Male"/>
    <s v="East"/>
    <s v="Kolkata"/>
    <x v="5"/>
    <x v="41"/>
    <n v="10"/>
    <n v="10"/>
    <n v="11322.84"/>
    <n v="0.32"/>
    <n v="101284.81"/>
    <n v="16342.96"/>
    <n v="0.161"/>
    <n v="65.25"/>
    <x v="4"/>
    <n v="5"/>
    <b v="0"/>
    <s v="Delivered"/>
    <x v="1"/>
    <x v="5"/>
    <n v="8"/>
    <x v="3"/>
    <x v="42"/>
    <s v="46-60"/>
    <x v="1"/>
    <x v="0"/>
    <n v="0"/>
    <n v="1"/>
    <n v="0"/>
    <n v="1"/>
  </r>
  <r>
    <s v="ORD-01179"/>
    <d v="2021-06-13T00:00:00"/>
    <d v="2021-06-13T00:00:00"/>
    <s v="CUST89762"/>
    <s v="Rahul Verma"/>
    <n v="12"/>
    <n v="12"/>
    <s v="Other"/>
    <s v="Other"/>
    <s v="Central"/>
    <s v="Indore"/>
    <x v="2"/>
    <x v="30"/>
    <n v="2"/>
    <n v="2"/>
    <n v="69650.179999999993"/>
    <n v="0.37"/>
    <n v="121912.78"/>
    <n v="16231.29"/>
    <n v="0.13300000000000001"/>
    <n v="72.14"/>
    <x v="3"/>
    <n v="4"/>
    <b v="0"/>
    <s v="Shipped"/>
    <x v="4"/>
    <x v="2"/>
    <n v="1"/>
    <x v="3"/>
    <x v="42"/>
    <s v="&lt;18"/>
    <x v="1"/>
    <x v="0"/>
    <n v="0"/>
    <n v="0"/>
    <n v="0"/>
    <n v="1"/>
  </r>
  <r>
    <s v="ORD-01178"/>
    <d v="2021-06-12T00:00:00"/>
    <d v="2021-06-12T00:00:00"/>
    <s v="CUST90166"/>
    <s v="Aditya Mishra"/>
    <n v="42"/>
    <n v="42"/>
    <s v="Other"/>
    <s v="Other"/>
    <s v="Central"/>
    <s v="Bhopal"/>
    <x v="1"/>
    <x v="20"/>
    <n v="10"/>
    <n v="10"/>
    <n v="10408.77"/>
    <n v="0.32"/>
    <n v="104668.88"/>
    <n v="36667.24"/>
    <n v="0.35"/>
    <n v="59.71"/>
    <x v="2"/>
    <n v="2"/>
    <b v="1"/>
    <s v="Returned"/>
    <x v="0"/>
    <x v="1"/>
    <n v="5"/>
    <x v="3"/>
    <x v="42"/>
    <s v="36-45"/>
    <x v="1"/>
    <x v="0"/>
    <n v="1"/>
    <n v="1"/>
    <n v="0"/>
    <n v="1"/>
  </r>
  <r>
    <s v="ORD-01177"/>
    <d v="2021-06-10T00:00:00"/>
    <d v="2021-06-10T00:00:00"/>
    <s v="CUST30988"/>
    <s v="Nikhil Kumar"/>
    <n v="18"/>
    <n v="18"/>
    <s v="Male"/>
    <s v="Male"/>
    <s v="South"/>
    <s v="Chennai"/>
    <x v="6"/>
    <x v="24"/>
    <n v="1"/>
    <n v="1"/>
    <n v="1289.4000000000001"/>
    <n v="0.33"/>
    <n v="1062.19"/>
    <n v="406.18"/>
    <n v="0.38200000000000001"/>
    <n v="102.55"/>
    <x v="3"/>
    <n v="3"/>
    <b v="0"/>
    <s v="Delivered"/>
    <x v="1"/>
    <x v="7"/>
    <m/>
    <x v="3"/>
    <x v="42"/>
    <s v="18-25"/>
    <x v="1"/>
    <x v="0"/>
    <n v="0"/>
    <n v="1"/>
    <n v="0"/>
    <n v="1"/>
  </r>
  <r>
    <s v="ORD-01176"/>
    <d v="2021-06-10T00:00:00"/>
    <d v="2021-06-10T00:00:00"/>
    <s v="CUST37244"/>
    <s v="Aditya Bhat"/>
    <n v="32"/>
    <n v="32"/>
    <s v="Other"/>
    <s v="Other"/>
    <s v="Central"/>
    <s v="Raipur"/>
    <x v="6"/>
    <x v="35"/>
    <n v="7"/>
    <n v="7"/>
    <n v="2184.88"/>
    <n v="0.16"/>
    <n v="20358.669999999998"/>
    <n v="4252.26"/>
    <n v="0.20899999999999999"/>
    <n v="49.09"/>
    <x v="0"/>
    <n v="4"/>
    <b v="0"/>
    <s v="Delivered"/>
    <x v="1"/>
    <x v="1"/>
    <n v="5"/>
    <x v="3"/>
    <x v="42"/>
    <s v="26-35"/>
    <x v="3"/>
    <x v="0"/>
    <n v="0"/>
    <n v="1"/>
    <n v="0"/>
    <n v="1"/>
  </r>
  <r>
    <s v="ORD-01174"/>
    <d v="2021-06-09T00:00:00"/>
    <d v="2021-06-09T00:00:00"/>
    <s v="CUST88311"/>
    <s v="Karan Gupta"/>
    <n v="31"/>
    <n v="31"/>
    <s v="Female"/>
    <s v="Female"/>
    <s v="East"/>
    <s v="Patna"/>
    <x v="3"/>
    <x v="31"/>
    <n v="6"/>
    <n v="6"/>
    <n v="57.72"/>
    <m/>
    <n v="553.5"/>
    <n v="48.28"/>
    <n v="8.6999999999999994E-2"/>
    <n v="80.69"/>
    <x v="0"/>
    <n v="3"/>
    <b v="0"/>
    <s v="Shipped"/>
    <x v="4"/>
    <x v="1"/>
    <n v="5"/>
    <x v="3"/>
    <x v="42"/>
    <s v="26-35"/>
    <x v="5"/>
    <x v="0"/>
    <n v="0"/>
    <n v="0"/>
    <n v="0"/>
    <n v="1"/>
  </r>
  <r>
    <s v="ORD-01172"/>
    <d v="2021-06-09T00:00:00"/>
    <d v="2021-06-09T00:00:00"/>
    <s v="CUST46531"/>
    <s v="Karan Das"/>
    <n v="33"/>
    <n v="33"/>
    <s v="Female"/>
    <s v="Female"/>
    <s v="South"/>
    <s v="Kochi"/>
    <x v="1"/>
    <x v="28"/>
    <n v="3"/>
    <n v="3"/>
    <n v="33795.769999999997"/>
    <n v="0.35"/>
    <n v="90617.58"/>
    <n v="32809.370000000003"/>
    <n v="0.36199999999999999"/>
    <n v="71.569999999999993"/>
    <x v="3"/>
    <n v="5"/>
    <b v="0"/>
    <s v="Delivered"/>
    <x v="1"/>
    <x v="9"/>
    <n v="9"/>
    <x v="3"/>
    <x v="42"/>
    <s v="26-35"/>
    <x v="1"/>
    <x v="0"/>
    <n v="0"/>
    <n v="1"/>
    <n v="0"/>
    <n v="1"/>
  </r>
  <r>
    <s v="ORD-01175"/>
    <d v="2021-06-09T00:00:00"/>
    <d v="2021-06-09T00:00:00"/>
    <s v="CUST72525"/>
    <s v="Vikram Nair"/>
    <n v="16"/>
    <n v="16"/>
    <s v="Male"/>
    <s v="Male"/>
    <s v="North"/>
    <s v="Amritsar"/>
    <x v="6"/>
    <x v="13"/>
    <n v="10"/>
    <n v="10"/>
    <n v="2096.84"/>
    <n v="0.04"/>
    <n v="29360.23"/>
    <n v="13912.15"/>
    <n v="0.47399999999999998"/>
    <n v="29.35"/>
    <x v="3"/>
    <n v="4"/>
    <b v="0"/>
    <s v="Delivered"/>
    <x v="1"/>
    <x v="4"/>
    <n v="4"/>
    <x v="3"/>
    <x v="42"/>
    <s v="&lt;18"/>
    <x v="2"/>
    <x v="0"/>
    <n v="0"/>
    <n v="1"/>
    <n v="0"/>
    <n v="1"/>
  </r>
  <r>
    <s v="ORD-01173"/>
    <d v="2021-06-09T00:00:00"/>
    <d v="2021-06-09T00:00:00"/>
    <s v="CUST01335"/>
    <s v="Ananya Joshi"/>
    <n v="36"/>
    <n v="36"/>
    <s v="m"/>
    <s v="Male"/>
    <s v="North"/>
    <s v="Chandigarh"/>
    <x v="1"/>
    <x v="3"/>
    <n v="7"/>
    <n v="7"/>
    <n v="17851.560000000001"/>
    <n v="0.08"/>
    <n v="174116.21"/>
    <n v="60713.1"/>
    <n v="0.34899999999999998"/>
    <n v="54.22"/>
    <x v="0"/>
    <m/>
    <b v="0"/>
    <s v="Shipped"/>
    <x v="4"/>
    <x v="10"/>
    <n v="2"/>
    <x v="3"/>
    <x v="42"/>
    <s v="36-45"/>
    <x v="2"/>
    <x v="0"/>
    <n v="0"/>
    <n v="0"/>
    <n v="0"/>
    <n v="1"/>
  </r>
  <r>
    <s v="ORD-01171"/>
    <d v="2021-06-09T00:00:00"/>
    <d v="2021-06-09T00:00:00"/>
    <s v="CUST15457"/>
    <s v="Rahul Bhat"/>
    <n v="29"/>
    <n v="29"/>
    <s v="Female"/>
    <s v="Female"/>
    <s v="East"/>
    <s v="Guwahati"/>
    <x v="3"/>
    <x v="31"/>
    <n v="2"/>
    <n v="2"/>
    <n v="359.79"/>
    <n v="0.37"/>
    <n v="638.01"/>
    <n v="52.57"/>
    <n v="8.2000000000000003E-2"/>
    <n v="85.35"/>
    <x v="4"/>
    <n v="3"/>
    <b v="0"/>
    <s v="Delivered"/>
    <x v="1"/>
    <x v="9"/>
    <n v="9"/>
    <x v="3"/>
    <x v="42"/>
    <s v="26-35"/>
    <x v="1"/>
    <x v="0"/>
    <n v="0"/>
    <n v="1"/>
    <n v="0"/>
    <n v="1"/>
  </r>
  <r>
    <s v="ORD-01170"/>
    <d v="2021-06-08T00:00:00"/>
    <d v="2021-06-08T00:00:00"/>
    <s v="CUST04051"/>
    <s v="Ananya Sharma"/>
    <n v="40"/>
    <n v="40"/>
    <s v="Male"/>
    <s v="Male"/>
    <s v="South"/>
    <s v="Hyderabad"/>
    <x v="1"/>
    <x v="1"/>
    <n v="5"/>
    <n v="5"/>
    <n v="23260.25"/>
    <n v="0.33"/>
    <n v="119013.87"/>
    <n v="32585.16"/>
    <n v="0.27400000000000002"/>
    <n v="74.55"/>
    <x v="0"/>
    <n v="5"/>
    <b v="0"/>
    <s v="Delivered"/>
    <x v="1"/>
    <x v="9"/>
    <n v="9"/>
    <x v="3"/>
    <x v="42"/>
    <s v="36-45"/>
    <x v="1"/>
    <x v="0"/>
    <n v="0"/>
    <n v="1"/>
    <n v="0"/>
    <n v="1"/>
  </r>
  <r>
    <s v="ORD-01169"/>
    <d v="2021-06-08T00:00:00"/>
    <d v="2021-06-08T00:00:00"/>
    <s v="CUST81880"/>
    <s v="Aditya Mehta"/>
    <n v="34"/>
    <n v="34"/>
    <s v="Other"/>
    <s v="Other"/>
    <s v="West"/>
    <s v="Ahmedabad"/>
    <x v="5"/>
    <x v="9"/>
    <n v="5"/>
    <n v="5"/>
    <n v="9004.02"/>
    <n v="0"/>
    <n v="49123.38"/>
    <n v="9315.67"/>
    <n v="0.19"/>
    <n v="69.239999999999995"/>
    <x v="0"/>
    <n v="5"/>
    <b v="0"/>
    <s v="Delivered"/>
    <x v="1"/>
    <x v="6"/>
    <n v="6"/>
    <x v="3"/>
    <x v="42"/>
    <s v="26-35"/>
    <x v="4"/>
    <x v="0"/>
    <n v="0"/>
    <n v="1"/>
    <n v="0"/>
    <n v="1"/>
  </r>
  <r>
    <s v="ORD-01167"/>
    <d v="2021-06-07T00:00:00"/>
    <d v="2021-06-07T00:00:00"/>
    <s v="CUST48910"/>
    <s v="Vikram Shah"/>
    <n v="14"/>
    <n v="14"/>
    <s v="Other"/>
    <s v="Other"/>
    <s v="West"/>
    <s v="Mumbai"/>
    <x v="1"/>
    <x v="3"/>
    <n v="5"/>
    <n v="5"/>
    <n v="16063.03"/>
    <n v="0.35"/>
    <n v="70662.81"/>
    <n v="22910.799999999999"/>
    <n v="0.32400000000000001"/>
    <n v="74.66"/>
    <x v="4"/>
    <n v="3"/>
    <b v="0"/>
    <s v="Delivered"/>
    <x v="1"/>
    <x v="6"/>
    <n v="6"/>
    <x v="3"/>
    <x v="42"/>
    <s v="&lt;18"/>
    <x v="1"/>
    <x v="0"/>
    <n v="0"/>
    <n v="1"/>
    <n v="0"/>
    <n v="1"/>
  </r>
  <r>
    <s v="ORD-01168"/>
    <d v="2021-06-07T00:00:00"/>
    <d v="2021-06-07T00:00:00"/>
    <s v="CUST35029"/>
    <s v="Arjun Verma"/>
    <n v="41"/>
    <n v="41"/>
    <s v="Male"/>
    <s v="Male"/>
    <s v="South"/>
    <s v="Hyderabad"/>
    <x v="2"/>
    <x v="4"/>
    <n v="9"/>
    <n v="9"/>
    <n v="63927.14"/>
    <n v="0.28999999999999998"/>
    <n v="604434.02"/>
    <n v="73248.66"/>
    <n v="0.121"/>
    <n v="68.239999999999995"/>
    <x v="4"/>
    <n v="2"/>
    <b v="0"/>
    <s v="Delivered"/>
    <x v="1"/>
    <x v="0"/>
    <n v="3"/>
    <x v="3"/>
    <x v="42"/>
    <s v="36-45"/>
    <x v="0"/>
    <x v="0"/>
    <n v="0"/>
    <n v="1"/>
    <n v="0"/>
    <n v="1"/>
  </r>
  <r>
    <s v="ORD-01166"/>
    <s v="June 07, 2021"/>
    <d v="2021-06-07T00:00:00"/>
    <s v="CUST18237"/>
    <s v="Nikhil Reddy"/>
    <n v="59"/>
    <n v="59"/>
    <s v="Male"/>
    <s v="Male"/>
    <s v="East"/>
    <s v="Kolkata"/>
    <x v="2"/>
    <x v="30"/>
    <n v="7"/>
    <n v="7"/>
    <n v="15552.34"/>
    <n v="0.22"/>
    <n v="129304.85"/>
    <n v="22699.93"/>
    <n v="0.17599999999999999"/>
    <n v="46.69"/>
    <x v="2"/>
    <n v="5"/>
    <b v="1"/>
    <s v="Returned"/>
    <x v="0"/>
    <x v="6"/>
    <n v="6"/>
    <x v="3"/>
    <x v="42"/>
    <s v="46-60"/>
    <x v="0"/>
    <x v="0"/>
    <n v="1"/>
    <n v="1"/>
    <n v="0"/>
    <n v="1"/>
  </r>
  <r>
    <s v="ORD-01165"/>
    <d v="2021-06-06T00:00:00"/>
    <d v="2021-06-06T00:00:00"/>
    <s v="CUST76012"/>
    <s v="Karan Gupta"/>
    <n v="40"/>
    <n v="40"/>
    <s v="Other"/>
    <s v="Other"/>
    <s v="Central"/>
    <s v="Raipur"/>
    <x v="5"/>
    <x v="41"/>
    <n v="4"/>
    <n v="4"/>
    <n v="3455.68"/>
    <n v="0.21"/>
    <n v="15734.44"/>
    <n v="3511.52"/>
    <n v="0.223"/>
    <n v="64.63"/>
    <x v="2"/>
    <n v="2"/>
    <b v="1"/>
    <s v="Returned"/>
    <x v="0"/>
    <x v="0"/>
    <n v="3"/>
    <x v="3"/>
    <x v="42"/>
    <s v="36-45"/>
    <x v="0"/>
    <x v="0"/>
    <n v="1"/>
    <n v="1"/>
    <n v="0"/>
    <n v="1"/>
  </r>
  <r>
    <s v="ORD-01163"/>
    <d v="2021-06-05T00:00:00"/>
    <d v="2021-06-05T00:00:00"/>
    <s v="CUST43541"/>
    <s v="Kavya Gupta"/>
    <n v="36"/>
    <n v="36"/>
    <s v="Male"/>
    <s v="Male"/>
    <s v="West"/>
    <s v="Mumbai"/>
    <x v="6"/>
    <x v="24"/>
    <n v="3"/>
    <n v="3"/>
    <n v="3190.15"/>
    <n v="0.14000000000000001"/>
    <n v="12589.64"/>
    <n v="3253.84"/>
    <n v="0.25800000000000001"/>
    <n v="41"/>
    <x v="3"/>
    <n v="1"/>
    <b v="0"/>
    <s v="Delivered"/>
    <x v="1"/>
    <x v="6"/>
    <n v="6"/>
    <x v="3"/>
    <x v="42"/>
    <s v="36-45"/>
    <x v="3"/>
    <x v="0"/>
    <n v="0"/>
    <n v="1"/>
    <n v="0"/>
    <n v="1"/>
  </r>
  <r>
    <s v="ORD-01164"/>
    <d v="2021-06-05T00:00:00"/>
    <d v="2021-06-05T00:00:00"/>
    <s v="CUST06311"/>
    <s v="Sanjay Reddy"/>
    <n v="26"/>
    <n v="26"/>
    <s v="Other"/>
    <s v="Other"/>
    <s v="East"/>
    <s v="Guwahati"/>
    <x v="0"/>
    <x v="0"/>
    <n v="5"/>
    <n v="5"/>
    <n v="1895.73"/>
    <n v="0.16"/>
    <n v="9954.8700000000008"/>
    <n v="5748.45"/>
    <n v="0.57699999999999996"/>
    <n v="53.1"/>
    <x v="2"/>
    <n v="1"/>
    <b v="0"/>
    <s v="Delivered"/>
    <x v="1"/>
    <x v="3"/>
    <n v="10"/>
    <x v="3"/>
    <x v="42"/>
    <s v="26-35"/>
    <x v="3"/>
    <x v="0"/>
    <n v="0"/>
    <n v="1"/>
    <n v="0"/>
    <n v="1"/>
  </r>
  <r>
    <s v="ORD-01162"/>
    <d v="2021-06-04T00:00:00"/>
    <d v="2021-06-04T00:00:00"/>
    <s v="CUST45949"/>
    <s v="Meera Joshi"/>
    <n v="33"/>
    <n v="33"/>
    <s v="m"/>
    <s v="Male"/>
    <s v="East"/>
    <s v="Kolkata"/>
    <x v="1"/>
    <x v="2"/>
    <n v="4"/>
    <n v="4"/>
    <n v="16298.68"/>
    <n v="0.03"/>
    <n v="94253.6"/>
    <n v="28600.3"/>
    <n v="0.30299999999999999"/>
    <n v="95.11"/>
    <x v="0"/>
    <n v="1"/>
    <b v="0"/>
    <s v="Delivered"/>
    <x v="1"/>
    <x v="1"/>
    <n v="5"/>
    <x v="3"/>
    <x v="42"/>
    <s v="26-35"/>
    <x v="2"/>
    <x v="0"/>
    <n v="0"/>
    <n v="1"/>
    <n v="0"/>
    <n v="1"/>
  </r>
  <r>
    <s v="ORD-01161"/>
    <d v="2021-06-04T00:00:00"/>
    <d v="2021-06-04T00:00:00"/>
    <s v="CUST99492"/>
    <s v="Deepa Das"/>
    <n v="22"/>
    <n v="22"/>
    <s v="m"/>
    <s v="Male"/>
    <s v="West"/>
    <s v="Surat"/>
    <x v="3"/>
    <x v="40"/>
    <n v="4"/>
    <n v="4"/>
    <n v="246.85"/>
    <n v="0.34"/>
    <n v="775.23"/>
    <n v="66.87"/>
    <n v="8.5999999999999993E-2"/>
    <n v="76.63"/>
    <x v="1"/>
    <m/>
    <b v="1"/>
    <s v="Returned"/>
    <x v="0"/>
    <x v="0"/>
    <n v="3"/>
    <x v="3"/>
    <x v="42"/>
    <s v="18-25"/>
    <x v="1"/>
    <x v="0"/>
    <n v="1"/>
    <n v="1"/>
    <n v="0"/>
    <n v="1"/>
  </r>
  <r>
    <s v="ORD-01160"/>
    <d v="2021-06-04T00:00:00"/>
    <d v="2021-06-04T00:00:00"/>
    <s v="CUST00213"/>
    <s v="Shreya Chatterjee"/>
    <n v="24"/>
    <n v="24"/>
    <s v="Female"/>
    <s v="Female"/>
    <s v="North"/>
    <s v="Ludhiana"/>
    <x v="4"/>
    <x v="29"/>
    <n v="4"/>
    <n v="4"/>
    <n v="514.84"/>
    <n v="0.08"/>
    <n v="2778.42"/>
    <n v="1048.18"/>
    <n v="0.377"/>
    <n v="49.45"/>
    <x v="5"/>
    <n v="5"/>
    <b v="0"/>
    <s v="Delivered"/>
    <x v="1"/>
    <x v="8"/>
    <n v="7"/>
    <x v="3"/>
    <x v="42"/>
    <s v="18-25"/>
    <x v="2"/>
    <x v="0"/>
    <n v="0"/>
    <n v="1"/>
    <n v="0"/>
    <n v="1"/>
  </r>
  <r>
    <s v="ORD-01159"/>
    <d v="2021-06-04T00:00:00"/>
    <d v="2021-06-04T00:00:00"/>
    <s v="CUST72570"/>
    <s v="Shreya Pillai"/>
    <n v="37"/>
    <n v="37"/>
    <s v="Female"/>
    <s v="Female"/>
    <s v="Central"/>
    <s v="Indore"/>
    <x v="3"/>
    <x v="40"/>
    <n v="10"/>
    <n v="10"/>
    <n v="134.6"/>
    <n v="0.03"/>
    <n v="1594.09"/>
    <n v="134.34"/>
    <n v="8.4000000000000005E-2"/>
    <n v="105.77"/>
    <x v="4"/>
    <n v="1"/>
    <b v="0"/>
    <s v="Delivered"/>
    <x v="1"/>
    <x v="7"/>
    <n v="-1"/>
    <x v="3"/>
    <x v="42"/>
    <s v="36-45"/>
    <x v="2"/>
    <x v="0"/>
    <n v="0"/>
    <n v="1"/>
    <n v="0"/>
    <n v="1"/>
  </r>
  <r>
    <s v="ORD-01158"/>
    <d v="2021-06-04T00:00:00"/>
    <d v="2021-06-04T00:00:00"/>
    <s v="CUST43022"/>
    <s v="Ananya Mishra"/>
    <n v="41"/>
    <n v="41"/>
    <s v="Other"/>
    <s v="Other"/>
    <s v="South"/>
    <s v="Chennai"/>
    <x v="6"/>
    <x v="13"/>
    <n v="2"/>
    <n v="2"/>
    <n v="838.89"/>
    <n v="0.15"/>
    <n v="2075.3200000000002"/>
    <n v="829.82"/>
    <n v="0.4"/>
    <n v="52.06"/>
    <x v="1"/>
    <n v="4"/>
    <b v="1"/>
    <s v="Returned"/>
    <x v="0"/>
    <x v="10"/>
    <n v="2"/>
    <x v="3"/>
    <x v="42"/>
    <s v="36-45"/>
    <x v="3"/>
    <x v="0"/>
    <n v="1"/>
    <n v="1"/>
    <n v="0"/>
    <n v="1"/>
  </r>
  <r>
    <s v="ORD-01156"/>
    <d v="2021-06-03T00:00:00"/>
    <d v="2021-06-03T00:00:00"/>
    <s v="CUST97655"/>
    <s v="Sanjay Kapoor"/>
    <n v="45"/>
    <n v="45"/>
    <s v="Female"/>
    <s v="Female"/>
    <s v="North"/>
    <s v="Amritsar"/>
    <x v="3"/>
    <x v="5"/>
    <n v="2"/>
    <n v="2"/>
    <n v="346.78"/>
    <n v="0.3"/>
    <n v="705.38"/>
    <n v="68.489999999999995"/>
    <n v="9.7000000000000003E-2"/>
    <n v="0.51"/>
    <x v="4"/>
    <n v="1"/>
    <b v="0"/>
    <s v="Delivered"/>
    <x v="1"/>
    <x v="10"/>
    <n v="2"/>
    <x v="3"/>
    <x v="42"/>
    <s v="36-45"/>
    <x v="0"/>
    <x v="0"/>
    <n v="0"/>
    <n v="1"/>
    <n v="0"/>
    <n v="1"/>
  </r>
  <r>
    <s v="ORD-01157"/>
    <d v="2021-06-03T00:00:00"/>
    <d v="2021-06-03T00:00:00"/>
    <s v="CUST28445"/>
    <s v="Sanjay Nair"/>
    <n v="40"/>
    <n v="40"/>
    <s v="Female"/>
    <s v="Female"/>
    <s v="North"/>
    <s v="Amritsar"/>
    <x v="4"/>
    <x v="32"/>
    <n v="7"/>
    <n v="7"/>
    <n v="775.88"/>
    <n v="0.38"/>
    <n v="4861.16"/>
    <n v="1295.29"/>
    <n v="0.26600000000000001"/>
    <n v="19.48"/>
    <x v="2"/>
    <n v="4"/>
    <b v="1"/>
    <s v="Returned"/>
    <x v="0"/>
    <x v="9"/>
    <n v="9"/>
    <x v="3"/>
    <x v="42"/>
    <s v="36-45"/>
    <x v="1"/>
    <x v="0"/>
    <n v="1"/>
    <n v="1"/>
    <n v="0"/>
    <n v="1"/>
  </r>
  <r>
    <s v="ORD-01155"/>
    <d v="2021-06-03T00:00:00"/>
    <d v="2021-06-03T00:00:00"/>
    <s v="CUST00350"/>
    <s v="Deepa Iyer"/>
    <n v="32"/>
    <n v="32"/>
    <s v="Other"/>
    <s v="Other"/>
    <s v="East"/>
    <s v="Kolkata"/>
    <x v="2"/>
    <x v="30"/>
    <n v="1"/>
    <n v="1"/>
    <n v="29383.37"/>
    <n v="0.06"/>
    <n v="38160.26"/>
    <n v="3473.46"/>
    <n v="9.0999999999999998E-2"/>
    <n v="76.02"/>
    <x v="1"/>
    <n v="3"/>
    <b v="1"/>
    <s v="Returned"/>
    <x v="0"/>
    <x v="10"/>
    <n v="2"/>
    <x v="3"/>
    <x v="42"/>
    <s v="26-35"/>
    <x v="2"/>
    <x v="0"/>
    <n v="1"/>
    <n v="1"/>
    <n v="0"/>
    <n v="1"/>
  </r>
  <r>
    <s v="ORD-01154"/>
    <d v="2021-06-02T00:00:00"/>
    <d v="2021-06-02T00:00:00"/>
    <s v="CUST61383"/>
    <s v="Vikram Sharma"/>
    <n v="44"/>
    <n v="44"/>
    <s v="Female"/>
    <s v="Female"/>
    <s v="South"/>
    <s v="Bangalore"/>
    <x v="6"/>
    <x v="13"/>
    <n v="0"/>
    <m/>
    <n v="2696.46"/>
    <n v="0.28999999999999998"/>
    <n v="2622.68"/>
    <n v="977.15"/>
    <n v="0.373"/>
    <n v="101.51"/>
    <x v="0"/>
    <n v="2"/>
    <b v="0"/>
    <s v="Delivered"/>
    <x v="1"/>
    <x v="6"/>
    <n v="6"/>
    <x v="3"/>
    <x v="42"/>
    <s v="36-45"/>
    <x v="0"/>
    <x v="0"/>
    <n v="0"/>
    <n v="1"/>
    <n v="0"/>
    <n v="1"/>
  </r>
  <r>
    <s v="ORD-01153"/>
    <d v="2021-06-01T00:00:00"/>
    <d v="2021-06-01T00:00:00"/>
    <s v="CUST24181"/>
    <s v="Vikram Chatterjee"/>
    <n v="57"/>
    <n v="57"/>
    <s v="Other"/>
    <s v="Other"/>
    <s v="North"/>
    <s v="Chandigarh"/>
    <x v="1"/>
    <x v="3"/>
    <n v="7"/>
    <n v="7"/>
    <n v="16753.46"/>
    <n v="0.32"/>
    <n v="120954.22"/>
    <n v="36178.46"/>
    <n v="0.29899999999999999"/>
    <n v="49.72"/>
    <x v="3"/>
    <n v="1"/>
    <b v="0"/>
    <s v="Delivered"/>
    <x v="1"/>
    <x v="4"/>
    <n v="4"/>
    <x v="3"/>
    <x v="42"/>
    <s v="46-60"/>
    <x v="1"/>
    <x v="0"/>
    <n v="0"/>
    <n v="1"/>
    <n v="0"/>
    <n v="1"/>
  </r>
  <r>
    <s v="ORD-01152"/>
    <d v="2021-06-01T00:00:00"/>
    <d v="2021-06-01T00:00:00"/>
    <s v="CUST51781"/>
    <s v="Karan Verma"/>
    <n v="50"/>
    <n v="50"/>
    <s v="Female"/>
    <s v="Female"/>
    <s v="West"/>
    <s v="Ahmedabad"/>
    <x v="4"/>
    <x v="8"/>
    <n v="10"/>
    <n v="10"/>
    <n v="736.78"/>
    <n v="0.05"/>
    <n v="8312.64"/>
    <n v="3354.33"/>
    <n v="0.40400000000000003"/>
    <n v="65.760000000000005"/>
    <x v="2"/>
    <n v="3"/>
    <b v="0"/>
    <s v="Delivered"/>
    <x v="1"/>
    <x v="9"/>
    <n v="9"/>
    <x v="3"/>
    <x v="42"/>
    <s v="46-60"/>
    <x v="2"/>
    <x v="0"/>
    <n v="0"/>
    <n v="1"/>
    <n v="0"/>
    <n v="1"/>
  </r>
  <r>
    <s v="ORD-01149"/>
    <d v="2021-05-31T00:00:00"/>
    <d v="2021-05-31T00:00:00"/>
    <s v="CUST17159"/>
    <s v="Deepa Das"/>
    <n v="31"/>
    <n v="31"/>
    <s v="Female"/>
    <s v="Female"/>
    <s v="East"/>
    <s v="Guwahati"/>
    <x v="6"/>
    <x v="23"/>
    <n v="2"/>
    <n v="2"/>
    <n v="1322.23"/>
    <n v="0.02"/>
    <n v="3457.5"/>
    <n v="1452.45"/>
    <n v="0.42"/>
    <n v="55.18"/>
    <x v="3"/>
    <n v="3"/>
    <b v="1"/>
    <s v="Returned"/>
    <x v="0"/>
    <x v="8"/>
    <n v="7"/>
    <x v="3"/>
    <x v="43"/>
    <s v="26-35"/>
    <x v="2"/>
    <x v="0"/>
    <n v="1"/>
    <n v="1"/>
    <n v="0"/>
    <n v="1"/>
  </r>
  <r>
    <s v="ORD-01151"/>
    <d v="2021-05-31T00:00:00"/>
    <d v="2021-05-31T00:00:00"/>
    <s v="CUST42604"/>
    <s v="Arjun Joshi"/>
    <n v="45"/>
    <n v="45"/>
    <s v="Female"/>
    <s v="Female"/>
    <s v="East"/>
    <s v="Patna"/>
    <x v="6"/>
    <x v="13"/>
    <n v="1"/>
    <n v="1"/>
    <n v="708.87"/>
    <n v="0.04"/>
    <n v="897.13"/>
    <n v="364.6"/>
    <n v="0.40600000000000003"/>
    <n v="69.260000000000005"/>
    <x v="0"/>
    <n v="1"/>
    <b v="0"/>
    <s v="Delivered"/>
    <x v="1"/>
    <x v="6"/>
    <n v="6"/>
    <x v="3"/>
    <x v="43"/>
    <s v="36-45"/>
    <x v="2"/>
    <x v="0"/>
    <n v="0"/>
    <n v="1"/>
    <n v="0"/>
    <n v="1"/>
  </r>
  <r>
    <s v="ORD-01150"/>
    <s v="May 31, 2021"/>
    <d v="2021-05-31T00:00:00"/>
    <s v="CUST47277"/>
    <s v="Nisha Verma"/>
    <n v="43"/>
    <n v="43"/>
    <s v="Male"/>
    <s v="Male"/>
    <s v="North"/>
    <s v="Ludhiana"/>
    <x v="2"/>
    <x v="11"/>
    <n v="5"/>
    <n v="5"/>
    <n v="5211.32"/>
    <m/>
    <n v="37902.51"/>
    <n v="5270.39"/>
    <n v="0.13900000000000001"/>
    <n v="43.19"/>
    <x v="0"/>
    <n v="2"/>
    <b v="0"/>
    <s v="Delivered"/>
    <x v="1"/>
    <x v="1"/>
    <n v="5"/>
    <x v="3"/>
    <x v="43"/>
    <s v="36-45"/>
    <x v="5"/>
    <x v="0"/>
    <n v="0"/>
    <n v="1"/>
    <n v="0"/>
    <n v="1"/>
  </r>
  <r>
    <s v="ORD-01147"/>
    <d v="2021-05-30T00:00:00"/>
    <d v="2021-05-30T00:00:00"/>
    <s v="CUST78239"/>
    <s v="Pooja Chatterjee"/>
    <n v="36"/>
    <n v="36"/>
    <s v="Other"/>
    <s v="Other"/>
    <s v="South"/>
    <s v="Hyderabad"/>
    <x v="6"/>
    <x v="23"/>
    <n v="6"/>
    <n v="6"/>
    <n v="3055.06"/>
    <m/>
    <n v="23548.92"/>
    <n v="8925.17"/>
    <n v="0.379"/>
    <n v="69.22"/>
    <x v="0"/>
    <m/>
    <b v="0"/>
    <s v="Delivered"/>
    <x v="1"/>
    <x v="4"/>
    <n v="4"/>
    <x v="3"/>
    <x v="43"/>
    <s v="36-45"/>
    <x v="5"/>
    <x v="0"/>
    <n v="0"/>
    <n v="1"/>
    <n v="0"/>
    <n v="1"/>
  </r>
  <r>
    <s v="ORD-01148"/>
    <d v="2021-05-30T00:00:00"/>
    <d v="2021-05-30T00:00:00"/>
    <s v="CUST00645"/>
    <s v="Kavya Rao"/>
    <n v="22"/>
    <n v="22"/>
    <s v="Other"/>
    <s v="Other"/>
    <s v="East"/>
    <s v="Kolkata"/>
    <x v="4"/>
    <x v="8"/>
    <n v="8"/>
    <n v="8"/>
    <n v="1088.97"/>
    <n v="0.22"/>
    <n v="9425.16"/>
    <n v="4003.12"/>
    <n v="0.42499999999999999"/>
    <n v="52.99"/>
    <x v="4"/>
    <n v="1"/>
    <b v="0"/>
    <s v="Cancelled"/>
    <x v="3"/>
    <x v="4"/>
    <n v="4"/>
    <x v="3"/>
    <x v="43"/>
    <s v="18-25"/>
    <x v="0"/>
    <x v="0"/>
    <n v="0"/>
    <n v="0"/>
    <n v="1"/>
    <n v="1"/>
  </r>
  <r>
    <s v="ORD-01144"/>
    <d v="2021-05-30T00:00:00"/>
    <d v="2021-05-30T00:00:00"/>
    <s v="CUST45935"/>
    <s v="Aarav Kumar"/>
    <n v="15"/>
    <n v="15"/>
    <s v="Other"/>
    <s v="Other"/>
    <s v="East"/>
    <s v="Patna"/>
    <x v="5"/>
    <x v="22"/>
    <n v="9"/>
    <n v="9"/>
    <n v="12309.47"/>
    <n v="0.39"/>
    <n v="88216.48"/>
    <n v="23774.29"/>
    <n v="0.26900000000000002"/>
    <n v="64.349999999999994"/>
    <x v="0"/>
    <n v="5"/>
    <b v="0"/>
    <s v="Delivered"/>
    <x v="1"/>
    <x v="4"/>
    <n v="4"/>
    <x v="3"/>
    <x v="43"/>
    <s v="&lt;18"/>
    <x v="1"/>
    <x v="0"/>
    <n v="0"/>
    <n v="1"/>
    <n v="0"/>
    <n v="1"/>
  </r>
  <r>
    <s v="ORD-01146"/>
    <d v="2021-05-30T00:00:00"/>
    <d v="2021-05-30T00:00:00"/>
    <s v="CUST14306"/>
    <s v="Pooja Verma"/>
    <n v="32"/>
    <n v="32"/>
    <s v="F"/>
    <s v="Female"/>
    <s v="Central"/>
    <s v="Bhopal"/>
    <x v="6"/>
    <x v="23"/>
    <n v="3"/>
    <n v="3"/>
    <n v="2929.95"/>
    <n v="0.06"/>
    <n v="12682.78"/>
    <n v="4420.51"/>
    <n v="0.34899999999999998"/>
    <n v="33.4"/>
    <x v="1"/>
    <n v="2"/>
    <b v="0"/>
    <s v="Cancelled"/>
    <x v="3"/>
    <x v="3"/>
    <n v="10"/>
    <x v="3"/>
    <x v="43"/>
    <s v="26-35"/>
    <x v="2"/>
    <x v="0"/>
    <n v="0"/>
    <n v="0"/>
    <n v="1"/>
    <n v="1"/>
  </r>
  <r>
    <s v="ORD-01143"/>
    <d v="2021-05-30T00:00:00"/>
    <d v="2021-05-30T00:00:00"/>
    <s v="CUST25482"/>
    <s v="Karan Reddy"/>
    <n v="44"/>
    <n v="44"/>
    <s v="Other"/>
    <s v="Other"/>
    <s v="Central"/>
    <s v="Indore"/>
    <x v="4"/>
    <x v="32"/>
    <n v="9"/>
    <n v="9"/>
    <n v="1098.3800000000001"/>
    <n v="0.3"/>
    <n v="8954.36"/>
    <n v="4025.08"/>
    <n v="0.45"/>
    <n v="53.61"/>
    <x v="0"/>
    <n v="4"/>
    <b v="0"/>
    <s v="Delivered"/>
    <x v="1"/>
    <x v="10"/>
    <n v="2"/>
    <x v="3"/>
    <x v="43"/>
    <s v="36-45"/>
    <x v="0"/>
    <x v="0"/>
    <n v="0"/>
    <n v="1"/>
    <n v="0"/>
    <n v="1"/>
  </r>
  <r>
    <s v="ORD-01145"/>
    <d v="2021-05-30T00:00:00"/>
    <d v="2021-05-30T00:00:00"/>
    <s v="CUST43834"/>
    <s v="Ritu Joshi"/>
    <n v="20"/>
    <n v="20"/>
    <s v="Male"/>
    <s v="Male"/>
    <s v="North"/>
    <s v="Delhi"/>
    <x v="5"/>
    <x v="9"/>
    <n v="7"/>
    <n v="7"/>
    <n v="14524.03"/>
    <n v="0.17"/>
    <n v="124422.97"/>
    <n v="28871.78"/>
    <n v="0.23200000000000001"/>
    <n v="52.9"/>
    <x v="0"/>
    <n v="4"/>
    <b v="0"/>
    <s v="Delivered"/>
    <x v="1"/>
    <x v="9"/>
    <n v="9"/>
    <x v="3"/>
    <x v="43"/>
    <s v="18-25"/>
    <x v="3"/>
    <x v="0"/>
    <n v="0"/>
    <n v="1"/>
    <n v="0"/>
    <n v="1"/>
  </r>
  <r>
    <s v="ORD-01139"/>
    <d v="2021-05-29T00:00:00"/>
    <d v="2021-05-29T00:00:00"/>
    <s v="CUST11240"/>
    <s v="Deepa Iyer"/>
    <n v="37"/>
    <n v="37"/>
    <s v="Other"/>
    <s v="Other"/>
    <s v="West"/>
    <s v="Pune"/>
    <x v="6"/>
    <x v="35"/>
    <n v="5"/>
    <n v="5"/>
    <n v="3466.72"/>
    <n v="0.15"/>
    <n v="22647.02"/>
    <n v="8403.2999999999993"/>
    <n v="0.371"/>
    <n v="47.97"/>
    <x v="4"/>
    <n v="3"/>
    <b v="0"/>
    <s v="Pending"/>
    <x v="2"/>
    <x v="5"/>
    <n v="8"/>
    <x v="3"/>
    <x v="43"/>
    <s v="36-45"/>
    <x v="3"/>
    <x v="0"/>
    <n v="0"/>
    <n v="0"/>
    <n v="0"/>
    <n v="1"/>
  </r>
  <r>
    <s v="ORD-01140"/>
    <d v="2021-05-29T00:00:00"/>
    <d v="2021-05-29T00:00:00"/>
    <s v="CUST57705"/>
    <s v="Nisha Singh"/>
    <n v="55"/>
    <n v="55"/>
    <s v="Other"/>
    <s v="Other"/>
    <s v="Central"/>
    <s v="Bhopal"/>
    <x v="2"/>
    <x v="26"/>
    <n v="10"/>
    <n v="10"/>
    <n v="36516.81"/>
    <n v="0.12"/>
    <n v="494382.28"/>
    <n v="58795.08"/>
    <n v="0.11899999999999999"/>
    <n v="53.99"/>
    <x v="4"/>
    <n v="4"/>
    <b v="0"/>
    <s v="Delivered"/>
    <x v="1"/>
    <x v="4"/>
    <n v="4"/>
    <x v="3"/>
    <x v="43"/>
    <s v="46-60"/>
    <x v="3"/>
    <x v="0"/>
    <n v="0"/>
    <n v="1"/>
    <n v="0"/>
    <n v="1"/>
  </r>
  <r>
    <s v="ORD-01142"/>
    <d v="2021-05-29T00:00:00"/>
    <d v="2021-05-29T00:00:00"/>
    <s v="CUST59363"/>
    <s v="Sunita Mehta"/>
    <n v="12"/>
    <n v="12"/>
    <s v="Female"/>
    <s v="Female"/>
    <s v="West"/>
    <s v="Surat"/>
    <x v="2"/>
    <x v="4"/>
    <n v="10"/>
    <n v="10"/>
    <n v="49305.3"/>
    <n v="0.37"/>
    <n v="431186.13"/>
    <n v="48008.959999999999"/>
    <n v="0.111"/>
    <n v="69"/>
    <x v="3"/>
    <n v="5"/>
    <b v="0"/>
    <s v="Cancelled"/>
    <x v="3"/>
    <x v="8"/>
    <n v="7"/>
    <x v="3"/>
    <x v="43"/>
    <s v="&lt;18"/>
    <x v="1"/>
    <x v="0"/>
    <n v="0"/>
    <n v="0"/>
    <n v="1"/>
    <n v="1"/>
  </r>
  <r>
    <s v="ORD-01141"/>
    <d v="2021-05-29T00:00:00"/>
    <d v="2021-05-29T00:00:00"/>
    <s v="CUST04487"/>
    <s v="Meera Verma"/>
    <n v="34"/>
    <n v="34"/>
    <s v="Female"/>
    <s v="Female"/>
    <s v="West"/>
    <s v="Ahmedabad"/>
    <x v="4"/>
    <x v="7"/>
    <n v="7"/>
    <n v="7"/>
    <n v="846.48"/>
    <n v="0.2"/>
    <n v="6420.7"/>
    <n v="2975.81"/>
    <n v="0.46300000000000002"/>
    <n v="30.99"/>
    <x v="2"/>
    <n v="3"/>
    <b v="0"/>
    <s v="Delivered"/>
    <x v="1"/>
    <x v="2"/>
    <n v="1"/>
    <x v="3"/>
    <x v="43"/>
    <s v="26-35"/>
    <x v="3"/>
    <x v="0"/>
    <n v="0"/>
    <n v="1"/>
    <n v="0"/>
    <n v="1"/>
  </r>
  <r>
    <s v="ORD-01138"/>
    <d v="2021-05-28T00:00:00"/>
    <d v="2021-05-28T00:00:00"/>
    <s v="CUST65692"/>
    <s v="Aarav Kumar"/>
    <n v="12"/>
    <n v="12"/>
    <s v="Other"/>
    <s v="Other"/>
    <s v="Central"/>
    <s v="Raipur"/>
    <x v="3"/>
    <x v="33"/>
    <n v="10"/>
    <n v="10"/>
    <n v="179.45"/>
    <n v="0.1"/>
    <n v="2253.34"/>
    <n v="170.8"/>
    <n v="7.5999999999999998E-2"/>
    <n v="35.54"/>
    <x v="0"/>
    <m/>
    <b v="0"/>
    <s v="Delivered"/>
    <x v="1"/>
    <x v="8"/>
    <n v="7"/>
    <x v="3"/>
    <x v="43"/>
    <s v="&lt;18"/>
    <x v="2"/>
    <x v="0"/>
    <n v="0"/>
    <n v="1"/>
    <n v="0"/>
    <n v="1"/>
  </r>
  <r>
    <s v="ORD-01137"/>
    <d v="2021-05-28T00:00:00"/>
    <d v="2021-05-28T00:00:00"/>
    <s v="CUST09710"/>
    <s v="Nikhil Reddy"/>
    <n v="24"/>
    <n v="24"/>
    <s v="Other"/>
    <s v="Other"/>
    <s v="Central"/>
    <s v="Raipur"/>
    <x v="6"/>
    <x v="37"/>
    <n v="10"/>
    <n v="10"/>
    <n v="3901.77"/>
    <n v="0.23"/>
    <n v="39791.15"/>
    <n v="11924.12"/>
    <n v="0.3"/>
    <n v="26.2"/>
    <x v="2"/>
    <m/>
    <b v="0"/>
    <s v="Delivered"/>
    <x v="1"/>
    <x v="0"/>
    <n v="3"/>
    <x v="3"/>
    <x v="43"/>
    <s v="18-25"/>
    <x v="0"/>
    <x v="0"/>
    <n v="0"/>
    <n v="1"/>
    <n v="0"/>
    <n v="1"/>
  </r>
  <r>
    <s v="ORD-01135"/>
    <d v="2021-05-27T00:00:00"/>
    <d v="2021-05-27T00:00:00"/>
    <s v="CUST96639"/>
    <s v="Nisha Shah"/>
    <n v="28"/>
    <n v="28"/>
    <s v="Female"/>
    <s v="Female"/>
    <s v="East"/>
    <s v="Guwahati"/>
    <x v="5"/>
    <x v="10"/>
    <n v="6"/>
    <n v="6"/>
    <n v="6132.4"/>
    <n v="0.14000000000000001"/>
    <n v="43423.68"/>
    <n v="6267.62"/>
    <n v="0.14399999999999999"/>
    <n v="83.58"/>
    <x v="0"/>
    <n v="3"/>
    <b v="0"/>
    <s v="Delivered"/>
    <x v="1"/>
    <x v="0"/>
    <n v="3"/>
    <x v="3"/>
    <x v="43"/>
    <s v="26-35"/>
    <x v="3"/>
    <x v="0"/>
    <n v="0"/>
    <n v="1"/>
    <n v="0"/>
    <n v="1"/>
  </r>
  <r>
    <s v="ORD-01136"/>
    <d v="2021-05-27T00:00:00"/>
    <d v="2021-05-27T00:00:00"/>
    <s v="CUST75145"/>
    <s v="Nisha Das"/>
    <n v="29"/>
    <n v="29"/>
    <s v="Female"/>
    <s v="Female"/>
    <s v="West"/>
    <s v="Mumbai"/>
    <x v="0"/>
    <x v="15"/>
    <n v="4"/>
    <n v="4"/>
    <n v="801.79"/>
    <n v="0.15"/>
    <n v="3581.26"/>
    <n v="1505.99"/>
    <n v="0.42099999999999999"/>
    <n v="60.89"/>
    <x v="5"/>
    <n v="5"/>
    <b v="0"/>
    <s v="Delivered"/>
    <x v="1"/>
    <x v="1"/>
    <n v="5"/>
    <x v="3"/>
    <x v="43"/>
    <s v="26-35"/>
    <x v="3"/>
    <x v="0"/>
    <n v="0"/>
    <n v="1"/>
    <n v="0"/>
    <n v="1"/>
  </r>
  <r>
    <s v="ORD-01134"/>
    <d v="2021-05-27T00:00:00"/>
    <d v="2021-05-27T00:00:00"/>
    <s v="CUST08345"/>
    <s v="Deepa Bhat"/>
    <n v="46"/>
    <n v="46"/>
    <s v="Female"/>
    <s v="Female"/>
    <s v="West"/>
    <s v="Pune"/>
    <x v="6"/>
    <x v="24"/>
    <n v="1"/>
    <n v="1"/>
    <n v="1888.98"/>
    <n v="0.35"/>
    <n v="2013.48"/>
    <n v="657.59"/>
    <n v="0.32700000000000001"/>
    <n v="53.7"/>
    <x v="2"/>
    <n v="2"/>
    <b v="0"/>
    <s v="Delivered"/>
    <x v="1"/>
    <x v="8"/>
    <n v="7"/>
    <x v="3"/>
    <x v="43"/>
    <s v="46-60"/>
    <x v="1"/>
    <x v="0"/>
    <n v="0"/>
    <n v="1"/>
    <n v="0"/>
    <n v="1"/>
  </r>
  <r>
    <s v="ORD-01133"/>
    <d v="2021-05-26T00:00:00"/>
    <d v="2021-05-26T00:00:00"/>
    <s v="CUST54577"/>
    <s v="Karan Kapoor"/>
    <n v="21"/>
    <n v="21"/>
    <s v="Other"/>
    <s v="Other"/>
    <s v="South"/>
    <s v="Kochi"/>
    <x v="0"/>
    <x v="16"/>
    <n v="7"/>
    <n v="7"/>
    <n v="1281.8599999999999"/>
    <n v="0.39"/>
    <n v="8031.28"/>
    <n v="2955.5"/>
    <n v="0.36799999999999999"/>
    <n v="39.19"/>
    <x v="2"/>
    <n v="2"/>
    <b v="0"/>
    <s v="Delivered"/>
    <x v="1"/>
    <x v="8"/>
    <n v="7"/>
    <x v="3"/>
    <x v="43"/>
    <s v="18-25"/>
    <x v="1"/>
    <x v="0"/>
    <n v="0"/>
    <n v="1"/>
    <n v="0"/>
    <n v="1"/>
  </r>
  <r>
    <s v="ORD-01130"/>
    <d v="2021-05-25T00:00:00"/>
    <d v="2021-05-25T00:00:00"/>
    <s v="CUST78754"/>
    <s v="Aditya Mehta"/>
    <n v="16"/>
    <n v="16"/>
    <s v="Other"/>
    <s v="Other"/>
    <s v="West"/>
    <s v="Mumbai"/>
    <x v="4"/>
    <x v="29"/>
    <n v="7"/>
    <n v="7"/>
    <n v="862.1"/>
    <n v="0.39"/>
    <n v="3916.31"/>
    <n v="1476.96"/>
    <n v="0.377"/>
    <n v="72.680000000000007"/>
    <x v="0"/>
    <n v="1"/>
    <b v="1"/>
    <s v="Returned"/>
    <x v="0"/>
    <x v="5"/>
    <n v="8"/>
    <x v="3"/>
    <x v="43"/>
    <s v="&lt;18"/>
    <x v="1"/>
    <x v="0"/>
    <n v="1"/>
    <n v="1"/>
    <n v="0"/>
    <n v="1"/>
  </r>
  <r>
    <s v="ORD-01132"/>
    <d v="2021-05-25T00:00:00"/>
    <d v="2021-05-25T00:00:00"/>
    <s v="CUST78632"/>
    <s v="Pooja Kumar"/>
    <n v="42"/>
    <n v="42"/>
    <s v="Other"/>
    <s v="Other"/>
    <s v="Central"/>
    <s v="Indore"/>
    <x v="1"/>
    <x v="20"/>
    <n v="1"/>
    <n v="1"/>
    <n v="28223.81"/>
    <n v="0.01"/>
    <n v="41826.379999999997"/>
    <n v="10977.5"/>
    <n v="0.26200000000000001"/>
    <n v="68.34"/>
    <x v="4"/>
    <n v="4"/>
    <b v="0"/>
    <s v="Delivered"/>
    <x v="1"/>
    <x v="5"/>
    <n v="8"/>
    <x v="3"/>
    <x v="43"/>
    <s v="36-45"/>
    <x v="2"/>
    <x v="0"/>
    <n v="0"/>
    <n v="1"/>
    <n v="0"/>
    <n v="1"/>
  </r>
  <r>
    <s v="ORD-01129"/>
    <d v="2021-05-25T00:00:00"/>
    <d v="2021-05-25T00:00:00"/>
    <s v="CUST51027"/>
    <s v="Nikhil Bose"/>
    <n v="14"/>
    <n v="14"/>
    <s v="Other"/>
    <s v="Other"/>
    <s v="West"/>
    <s v="Surat"/>
    <x v="4"/>
    <x v="29"/>
    <n v="10"/>
    <n v="10"/>
    <n v="363.79"/>
    <n v="0.14000000000000001"/>
    <n v="5020.88"/>
    <n v="1879.15"/>
    <n v="0.374"/>
    <n v="43.41"/>
    <x v="4"/>
    <m/>
    <b v="0"/>
    <s v="Cancelled"/>
    <x v="3"/>
    <x v="5"/>
    <n v="8"/>
    <x v="3"/>
    <x v="43"/>
    <s v="&lt;18"/>
    <x v="3"/>
    <x v="0"/>
    <n v="0"/>
    <n v="0"/>
    <n v="1"/>
    <n v="1"/>
  </r>
  <r>
    <s v="ORD-01131"/>
    <d v="2021-05-25T00:00:00"/>
    <d v="2021-05-25T00:00:00"/>
    <s v="CUST55050"/>
    <s v="Nikhil Pillai"/>
    <n v="31"/>
    <n v="31"/>
    <s v="Female"/>
    <s v="Female"/>
    <s v="North"/>
    <s v="Chandigarh"/>
    <x v="3"/>
    <x v="25"/>
    <m/>
    <m/>
    <n v="356.64"/>
    <n v="0.39"/>
    <n v="290.93"/>
    <n v="17.29"/>
    <n v="5.8999999999999997E-2"/>
    <n v="74.52"/>
    <x v="4"/>
    <n v="3"/>
    <b v="0"/>
    <s v="Delivered"/>
    <x v="1"/>
    <x v="1"/>
    <n v="5"/>
    <x v="3"/>
    <x v="43"/>
    <s v="26-35"/>
    <x v="1"/>
    <x v="0"/>
    <n v="0"/>
    <n v="1"/>
    <n v="0"/>
    <n v="1"/>
  </r>
  <r>
    <s v="ORD-01127"/>
    <d v="2021-05-24T00:00:00"/>
    <d v="2021-05-24T00:00:00"/>
    <s v="CUST44836"/>
    <s v="Priya Gupta"/>
    <n v="42"/>
    <n v="42"/>
    <s v="Other"/>
    <s v="Other"/>
    <s v="North"/>
    <s v="Ludhiana"/>
    <x v="5"/>
    <x v="10"/>
    <n v="9"/>
    <n v="9"/>
    <n v="13067.04"/>
    <n v="0.22"/>
    <n v="129179.48"/>
    <n v="17264.66"/>
    <n v="0.13400000000000001"/>
    <n v="58.55"/>
    <x v="1"/>
    <n v="1"/>
    <b v="1"/>
    <s v="Returned"/>
    <x v="0"/>
    <x v="4"/>
    <n v="4"/>
    <x v="3"/>
    <x v="43"/>
    <s v="36-45"/>
    <x v="0"/>
    <x v="0"/>
    <n v="1"/>
    <n v="1"/>
    <n v="0"/>
    <n v="1"/>
  </r>
  <r>
    <s v="ORD-01128"/>
    <d v="2021-05-24T00:00:00"/>
    <d v="2021-05-24T00:00:00"/>
    <s v="CUST64957"/>
    <s v="Sanjay Kumar"/>
    <n v="21"/>
    <n v="21"/>
    <s v="Other"/>
    <s v="Other"/>
    <s v="West"/>
    <s v="Ahmedabad"/>
    <x v="4"/>
    <x v="8"/>
    <n v="2"/>
    <n v="2"/>
    <n v="810.88"/>
    <n v="0.39"/>
    <n v="1381.05"/>
    <n v="500.04"/>
    <n v="0.36199999999999999"/>
    <n v="42.7"/>
    <x v="5"/>
    <n v="5"/>
    <b v="0"/>
    <s v="Cancelled"/>
    <x v="3"/>
    <x v="10"/>
    <n v="2"/>
    <x v="3"/>
    <x v="43"/>
    <s v="18-25"/>
    <x v="1"/>
    <x v="0"/>
    <n v="0"/>
    <n v="0"/>
    <n v="1"/>
    <n v="1"/>
  </r>
  <r>
    <s v="ORD-01126"/>
    <d v="2021-05-24T00:00:00"/>
    <d v="2021-05-24T00:00:00"/>
    <s v="CUST35386"/>
    <s v="Meera Sharma"/>
    <n v="43"/>
    <n v="43"/>
    <s v="Female"/>
    <s v="Female"/>
    <s v="North"/>
    <s v="Ludhiana"/>
    <x v="6"/>
    <x v="23"/>
    <n v="7"/>
    <n v="7"/>
    <n v="2698.4"/>
    <n v="0.21"/>
    <n v="23690.17"/>
    <n v="9129.7000000000007"/>
    <n v="0.38500000000000001"/>
    <n v="40.03"/>
    <x v="3"/>
    <n v="4"/>
    <b v="0"/>
    <s v="Delivered"/>
    <x v="1"/>
    <x v="4"/>
    <n v="4"/>
    <x v="3"/>
    <x v="43"/>
    <s v="36-45"/>
    <x v="0"/>
    <x v="0"/>
    <n v="0"/>
    <n v="1"/>
    <n v="0"/>
    <n v="1"/>
  </r>
  <r>
    <s v="ORD-01123"/>
    <d v="2021-05-23T00:00:00"/>
    <d v="2021-05-23T00:00:00"/>
    <s v="CUST18686"/>
    <s v="Rahul Shah"/>
    <n v="36"/>
    <n v="36"/>
    <s v="Other"/>
    <s v="Other"/>
    <s v="West"/>
    <s v="Ahmedabad"/>
    <x v="1"/>
    <x v="28"/>
    <n v="1"/>
    <n v="1"/>
    <n v="19884.830000000002"/>
    <n v="0.21"/>
    <n v="23868.33"/>
    <n v="5629.58"/>
    <n v="0.23599999999999999"/>
    <n v="50.84"/>
    <x v="4"/>
    <n v="2"/>
    <b v="0"/>
    <s v="Delivered"/>
    <x v="1"/>
    <x v="5"/>
    <n v="8"/>
    <x v="3"/>
    <x v="43"/>
    <s v="36-45"/>
    <x v="0"/>
    <x v="0"/>
    <n v="0"/>
    <n v="1"/>
    <n v="0"/>
    <n v="1"/>
  </r>
  <r>
    <s v="ORD-01124"/>
    <d v="2021-05-23T00:00:00"/>
    <d v="2021-05-23T00:00:00"/>
    <s v="CUST87218"/>
    <s v="Vikram Patel"/>
    <m/>
    <m/>
    <s v="Other"/>
    <s v="Other"/>
    <s v="Central"/>
    <s v="Indore"/>
    <x v="1"/>
    <x v="3"/>
    <n v="1"/>
    <n v="1"/>
    <n v="21498.18"/>
    <n v="0.38"/>
    <n v="20079.84"/>
    <n v="4432.74"/>
    <n v="0.221"/>
    <n v="52.5"/>
    <x v="5"/>
    <n v="1"/>
    <b v="0"/>
    <s v="Cancelled"/>
    <x v="3"/>
    <x v="2"/>
    <n v="1"/>
    <x v="3"/>
    <x v="43"/>
    <s v="Unknown"/>
    <x v="1"/>
    <x v="0"/>
    <n v="0"/>
    <n v="0"/>
    <n v="1"/>
    <n v="1"/>
  </r>
  <r>
    <s v="ORD-01125"/>
    <d v="2021-05-23T00:00:00"/>
    <d v="2021-05-23T00:00:00"/>
    <s v="CUST04001"/>
    <s v="Ananya Das"/>
    <n v="41"/>
    <n v="41"/>
    <s v="m"/>
    <s v="Male"/>
    <s v="Central"/>
    <s v="Bhopal"/>
    <x v="5"/>
    <x v="22"/>
    <n v="8"/>
    <n v="8"/>
    <n v="1689.13"/>
    <n v="0.12"/>
    <n v="17306.12"/>
    <n v="3872.78"/>
    <n v="0.224"/>
    <n v="78.959999999999994"/>
    <x v="4"/>
    <n v="3"/>
    <b v="0"/>
    <s v="Shipped"/>
    <x v="4"/>
    <x v="10"/>
    <n v="2"/>
    <x v="3"/>
    <x v="43"/>
    <s v="36-45"/>
    <x v="3"/>
    <x v="0"/>
    <n v="0"/>
    <n v="0"/>
    <n v="0"/>
    <n v="1"/>
  </r>
  <r>
    <s v="ORD-01122"/>
    <d v="2021-05-22T00:00:00"/>
    <d v="2021-05-22T00:00:00"/>
    <s v="CUST22847"/>
    <s v="Arjun Sharma"/>
    <n v="45"/>
    <n v="45"/>
    <s v="Male"/>
    <s v="Male"/>
    <s v="East"/>
    <s v="Guwahati"/>
    <x v="3"/>
    <x v="25"/>
    <n v="7"/>
    <n v="7"/>
    <n v="261.14999999999998"/>
    <n v="0.3"/>
    <n v="1938.7"/>
    <n v="126.72"/>
    <n v="6.5000000000000002E-2"/>
    <n v="75.319999999999993"/>
    <x v="3"/>
    <n v="3"/>
    <b v="0"/>
    <s v="Delivered"/>
    <x v="1"/>
    <x v="0"/>
    <n v="3"/>
    <x v="3"/>
    <x v="43"/>
    <s v="36-45"/>
    <x v="0"/>
    <x v="0"/>
    <n v="0"/>
    <n v="1"/>
    <n v="0"/>
    <n v="1"/>
  </r>
  <r>
    <s v="ORD-01121"/>
    <d v="2021-05-20T00:00:00"/>
    <d v="2021-05-20T00:00:00"/>
    <s v="CUST42961"/>
    <s v="Rahul Reddy"/>
    <n v="44"/>
    <n v="44"/>
    <s v="Female"/>
    <s v="Female"/>
    <s v="West"/>
    <s v="Pune"/>
    <x v="5"/>
    <x v="9"/>
    <n v="4"/>
    <n v="4"/>
    <n v="2049.02"/>
    <n v="0.11"/>
    <n v="10395.540000000001"/>
    <n v="1625.17"/>
    <n v="0.156"/>
    <n v="77.489999999999995"/>
    <x v="1"/>
    <n v="2"/>
    <b v="0"/>
    <s v="Delivered"/>
    <x v="1"/>
    <x v="2"/>
    <n v="1"/>
    <x v="3"/>
    <x v="43"/>
    <s v="36-45"/>
    <x v="3"/>
    <x v="0"/>
    <n v="0"/>
    <n v="1"/>
    <n v="0"/>
    <n v="1"/>
  </r>
  <r>
    <s v="ORD-01119"/>
    <d v="2021-05-19T00:00:00"/>
    <d v="2021-05-19T00:00:00"/>
    <s v="CUST96816"/>
    <s v="Nisha Mehta"/>
    <n v="30"/>
    <n v="30"/>
    <s v="Male"/>
    <s v="Male"/>
    <s v="Central"/>
    <s v="Bhopal"/>
    <x v="1"/>
    <x v="34"/>
    <n v="4"/>
    <n v="4"/>
    <n v="3717.76"/>
    <n v="0.18"/>
    <n v="16660.91"/>
    <n v="4463.8999999999996"/>
    <n v="0.26800000000000002"/>
    <n v="8.31"/>
    <x v="0"/>
    <n v="2"/>
    <b v="0"/>
    <s v="Cancelled"/>
    <x v="3"/>
    <x v="9"/>
    <n v="9"/>
    <x v="3"/>
    <x v="43"/>
    <s v="26-35"/>
    <x v="3"/>
    <x v="0"/>
    <n v="0"/>
    <n v="0"/>
    <n v="1"/>
    <n v="1"/>
  </r>
  <r>
    <s v="ORD-01120"/>
    <d v="2021-05-19T00:00:00"/>
    <d v="2021-05-19T00:00:00"/>
    <s v="CUST83419"/>
    <s v="Priya Das"/>
    <n v="44"/>
    <n v="44"/>
    <s v="Male"/>
    <s v="Male"/>
    <s v="North"/>
    <s v="Ludhiana"/>
    <x v="2"/>
    <x v="17"/>
    <n v="7"/>
    <n v="7"/>
    <n v="76173.789999999994"/>
    <n v="0.04"/>
    <n v="700761.7"/>
    <n v="99827.839999999997"/>
    <n v="0.14199999999999999"/>
    <n v="53.23"/>
    <x v="5"/>
    <n v="3"/>
    <b v="0"/>
    <s v="Shipped"/>
    <x v="4"/>
    <x v="4"/>
    <n v="4"/>
    <x v="3"/>
    <x v="43"/>
    <s v="36-45"/>
    <x v="2"/>
    <x v="0"/>
    <n v="0"/>
    <n v="0"/>
    <n v="0"/>
    <n v="1"/>
  </r>
  <r>
    <s v="ORD-01117"/>
    <d v="2021-05-18T00:00:00"/>
    <d v="2021-05-18T00:00:00"/>
    <s v="CUST87893"/>
    <s v="Kavya Mishra"/>
    <n v="35"/>
    <n v="35"/>
    <s v="Other"/>
    <s v="Other"/>
    <s v="West"/>
    <s v="Ahmedabad"/>
    <x v="3"/>
    <x v="25"/>
    <n v="6"/>
    <n v="6"/>
    <n v="190.35"/>
    <n v="0.38"/>
    <n v="951.07"/>
    <n v="79.430000000000007"/>
    <n v="8.4000000000000005E-2"/>
    <n v="70.42"/>
    <x v="4"/>
    <n v="3"/>
    <b v="0"/>
    <s v="Delivered"/>
    <x v="1"/>
    <x v="3"/>
    <n v="10"/>
    <x v="3"/>
    <x v="43"/>
    <s v="26-35"/>
    <x v="1"/>
    <x v="0"/>
    <n v="0"/>
    <n v="1"/>
    <n v="0"/>
    <n v="1"/>
  </r>
  <r>
    <s v="ORD-01118"/>
    <d v="2021-05-18T00:00:00"/>
    <d v="2021-05-18T00:00:00"/>
    <s v="CUST77399"/>
    <s v="Shreya Shah"/>
    <n v="59"/>
    <n v="59"/>
    <s v="Other"/>
    <s v="Other"/>
    <s v="South"/>
    <s v="Hyderabad"/>
    <x v="3"/>
    <x v="25"/>
    <n v="4"/>
    <n v="4"/>
    <n v="346.05"/>
    <n v="0.01"/>
    <n v="1943.15"/>
    <n v="156.61000000000001"/>
    <n v="8.1000000000000003E-2"/>
    <n v="48.59"/>
    <x v="3"/>
    <n v="4"/>
    <b v="0"/>
    <s v="Delivered"/>
    <x v="1"/>
    <x v="3"/>
    <n v="10"/>
    <x v="3"/>
    <x v="43"/>
    <s v="46-60"/>
    <x v="2"/>
    <x v="0"/>
    <n v="0"/>
    <n v="1"/>
    <n v="0"/>
    <n v="1"/>
  </r>
  <r>
    <s v="ORD-01116"/>
    <d v="2021-05-18T00:00:00"/>
    <d v="2021-05-18T00:00:00"/>
    <s v="CUST04558"/>
    <s v="Karan Kapoor"/>
    <n v="15"/>
    <n v="15"/>
    <s v="Male"/>
    <s v="Male"/>
    <s v="North"/>
    <s v="Chandigarh"/>
    <x v="5"/>
    <x v="10"/>
    <n v="2"/>
    <n v="2"/>
    <n v="4814.42"/>
    <n v="0.28999999999999998"/>
    <n v="9405.0499999999993"/>
    <n v="1987.38"/>
    <n v="0.21099999999999999"/>
    <n v="50.43"/>
    <x v="0"/>
    <n v="3"/>
    <b v="0"/>
    <s v="Cancelled"/>
    <x v="3"/>
    <x v="1"/>
    <n v="5"/>
    <x v="3"/>
    <x v="43"/>
    <s v="&lt;18"/>
    <x v="0"/>
    <x v="0"/>
    <n v="0"/>
    <n v="0"/>
    <n v="1"/>
    <n v="1"/>
  </r>
  <r>
    <s v="ORD-01115"/>
    <d v="2021-05-17T00:00:00"/>
    <d v="2021-05-17T00:00:00"/>
    <s v="CUST88128"/>
    <s v="Nikhil Patel"/>
    <n v="40"/>
    <n v="40"/>
    <s v="Other"/>
    <s v="Other"/>
    <s v="North"/>
    <s v="Ludhiana"/>
    <x v="5"/>
    <x v="10"/>
    <n v="4"/>
    <n v="4"/>
    <n v="8417.94"/>
    <n v="0.17"/>
    <n v="35739.9"/>
    <n v="7946.19"/>
    <n v="0.222"/>
    <n v="44.41"/>
    <x v="1"/>
    <m/>
    <b v="1"/>
    <s v="Returned"/>
    <x v="0"/>
    <x v="0"/>
    <n v="3"/>
    <x v="3"/>
    <x v="43"/>
    <s v="36-45"/>
    <x v="3"/>
    <x v="0"/>
    <n v="1"/>
    <n v="1"/>
    <n v="0"/>
    <n v="1"/>
  </r>
  <r>
    <s v="ORD-01114"/>
    <d v="2021-05-17T00:00:00"/>
    <d v="2021-05-17T00:00:00"/>
    <s v="CUST93051"/>
    <s v="Meera Bhat"/>
    <n v="34"/>
    <n v="34"/>
    <s v="Female"/>
    <s v="Female"/>
    <s v="North"/>
    <s v="Delhi"/>
    <x v="2"/>
    <x v="26"/>
    <n v="7"/>
    <n v="7"/>
    <n v="46170.239999999998"/>
    <n v="0.37"/>
    <n v="258421.55"/>
    <n v="33391.1"/>
    <n v="0.129"/>
    <n v="40.35"/>
    <x v="4"/>
    <n v="5"/>
    <b v="0"/>
    <s v="Delivered"/>
    <x v="1"/>
    <x v="10"/>
    <n v="2"/>
    <x v="3"/>
    <x v="43"/>
    <s v="26-35"/>
    <x v="1"/>
    <x v="0"/>
    <n v="0"/>
    <n v="1"/>
    <n v="0"/>
    <n v="1"/>
  </r>
  <r>
    <s v="ORD-01113"/>
    <d v="2021-05-17T00:00:00"/>
    <d v="2021-05-17T00:00:00"/>
    <s v="CUST01886"/>
    <s v="Deepa Bose"/>
    <n v="38"/>
    <n v="38"/>
    <s v="Male"/>
    <s v="Male"/>
    <s v="South"/>
    <s v="Chennai"/>
    <x v="5"/>
    <x v="12"/>
    <n v="6"/>
    <n v="6"/>
    <n v="13738.11"/>
    <n v="0.34"/>
    <n v="71562.45"/>
    <n v="13685.23"/>
    <n v="0.191"/>
    <n v="96.34"/>
    <x v="3"/>
    <n v="4"/>
    <b v="1"/>
    <s v="Returned"/>
    <x v="0"/>
    <x v="4"/>
    <n v="4"/>
    <x v="3"/>
    <x v="43"/>
    <s v="36-45"/>
    <x v="1"/>
    <x v="0"/>
    <n v="1"/>
    <n v="1"/>
    <n v="0"/>
    <n v="1"/>
  </r>
  <r>
    <s v="ORD-01111"/>
    <d v="2021-05-16T00:00:00"/>
    <d v="2021-05-16T00:00:00"/>
    <s v="CUST07335"/>
    <s v="Vikram Kapoor"/>
    <n v="21"/>
    <n v="21"/>
    <s v="Male"/>
    <s v="Male"/>
    <s v="East"/>
    <s v="Guwahati"/>
    <x v="5"/>
    <x v="9"/>
    <n v="6"/>
    <n v="6"/>
    <n v="3857.03"/>
    <n v="0.3"/>
    <n v="21548.37"/>
    <n v="6137.14"/>
    <n v="0.28499999999999998"/>
    <n v="60.48"/>
    <x v="1"/>
    <n v="2"/>
    <b v="0"/>
    <s v="Delivered"/>
    <x v="1"/>
    <x v="4"/>
    <n v="4"/>
    <x v="3"/>
    <x v="43"/>
    <s v="18-25"/>
    <x v="0"/>
    <x v="0"/>
    <n v="0"/>
    <n v="1"/>
    <n v="0"/>
    <n v="1"/>
  </r>
  <r>
    <s v="ORD-01112"/>
    <d v="2021-05-16T00:00:00"/>
    <d v="2021-05-16T00:00:00"/>
    <s v="CUST48929"/>
    <s v="Kavya Reddy"/>
    <n v="21"/>
    <n v="21"/>
    <s v="Other"/>
    <s v="Other"/>
    <s v="West"/>
    <s v="Pune"/>
    <x v="1"/>
    <x v="1"/>
    <n v="10"/>
    <n v="10"/>
    <n v="29768.42"/>
    <m/>
    <n v="404913.22"/>
    <n v="105876.32"/>
    <n v="0.26100000000000001"/>
    <n v="66.42"/>
    <x v="1"/>
    <n v="5"/>
    <b v="0"/>
    <s v="Delivered"/>
    <x v="1"/>
    <x v="5"/>
    <n v="8"/>
    <x v="3"/>
    <x v="43"/>
    <s v="18-25"/>
    <x v="5"/>
    <x v="0"/>
    <n v="0"/>
    <n v="1"/>
    <n v="0"/>
    <n v="1"/>
  </r>
  <r>
    <s v="ORD-01109"/>
    <d v="2021-05-15T00:00:00"/>
    <d v="2021-05-15T00:00:00"/>
    <s v="CUST81233"/>
    <s v="Nikhil Bose"/>
    <n v="19"/>
    <n v="19"/>
    <s v="Other"/>
    <s v="Other"/>
    <s v="South"/>
    <s v="Kochi"/>
    <x v="1"/>
    <x v="1"/>
    <n v="1"/>
    <n v="1"/>
    <n v="12504.29"/>
    <n v="0.15"/>
    <n v="14133.18"/>
    <n v="5257.39"/>
    <n v="0.372"/>
    <n v="87.69"/>
    <x v="0"/>
    <n v="4"/>
    <b v="0"/>
    <s v="Delivered"/>
    <x v="1"/>
    <x v="5"/>
    <n v="8"/>
    <x v="3"/>
    <x v="43"/>
    <s v="18-25"/>
    <x v="3"/>
    <x v="0"/>
    <n v="0"/>
    <n v="1"/>
    <n v="0"/>
    <n v="1"/>
  </r>
  <r>
    <s v="ORD-01110"/>
    <d v="2021-05-15T00:00:00"/>
    <d v="2021-05-15T00:00:00"/>
    <s v="CUST00210"/>
    <s v="Pooja Patel"/>
    <n v="29"/>
    <n v="29"/>
    <s v="Female"/>
    <s v="Female"/>
    <s v="North"/>
    <s v="Delhi"/>
    <x v="2"/>
    <x v="39"/>
    <n v="6"/>
    <n v="6"/>
    <n v="48230.85"/>
    <n v="0.35"/>
    <n v="245712.19"/>
    <n v="22881.08"/>
    <n v="9.2999999999999999E-2"/>
    <n v="68.73"/>
    <x v="5"/>
    <n v="1"/>
    <b v="0"/>
    <s v="Shipped"/>
    <x v="4"/>
    <x v="9"/>
    <n v="9"/>
    <x v="3"/>
    <x v="43"/>
    <s v="26-35"/>
    <x v="1"/>
    <x v="0"/>
    <n v="0"/>
    <n v="0"/>
    <n v="0"/>
    <n v="1"/>
  </r>
  <r>
    <s v="ORD-01107"/>
    <d v="2021-05-14T00:00:00"/>
    <d v="2021-05-14T00:00:00"/>
    <s v="CUST94112"/>
    <s v="Pooja Nair"/>
    <n v="25"/>
    <n v="25"/>
    <s v="Male"/>
    <s v="Male"/>
    <s v="West"/>
    <s v="Surat"/>
    <x v="5"/>
    <x v="12"/>
    <n v="9"/>
    <n v="9"/>
    <n v="12847.76"/>
    <m/>
    <n v="143841.57"/>
    <n v="26810.1"/>
    <n v="0.186"/>
    <n v="59.25"/>
    <x v="0"/>
    <n v="3"/>
    <b v="0"/>
    <s v="Pending"/>
    <x v="2"/>
    <x v="10"/>
    <n v="2"/>
    <x v="3"/>
    <x v="43"/>
    <s v="18-25"/>
    <x v="5"/>
    <x v="0"/>
    <n v="0"/>
    <n v="0"/>
    <n v="0"/>
    <n v="1"/>
  </r>
  <r>
    <s v="ORD-01105"/>
    <d v="2021-05-14T00:00:00"/>
    <d v="2021-05-14T00:00:00"/>
    <s v="CUST80204"/>
    <s v="Vikram Patel"/>
    <n v="19"/>
    <n v="19"/>
    <s v="Female"/>
    <s v="Female"/>
    <s v="East"/>
    <s v="Patna"/>
    <x v="1"/>
    <x v="3"/>
    <n v="4"/>
    <n v="4"/>
    <n v="25489.41"/>
    <n v="0.13"/>
    <n v="131437.57"/>
    <n v="32943.269999999997"/>
    <n v="0.251"/>
    <n v="73.78"/>
    <x v="3"/>
    <n v="3"/>
    <b v="1"/>
    <s v="Returned"/>
    <x v="0"/>
    <x v="0"/>
    <n v="3"/>
    <x v="3"/>
    <x v="43"/>
    <s v="18-25"/>
    <x v="3"/>
    <x v="0"/>
    <n v="1"/>
    <n v="1"/>
    <n v="0"/>
    <n v="1"/>
  </r>
  <r>
    <s v="ORD-01106"/>
    <d v="2021-05-14T00:00:00"/>
    <d v="2021-05-14T00:00:00"/>
    <s v="CUST22860"/>
    <s v="Shreya Patel"/>
    <n v="33"/>
    <n v="33"/>
    <s v="Other"/>
    <s v="Other"/>
    <s v="West"/>
    <s v="Ahmedabad"/>
    <x v="0"/>
    <x v="16"/>
    <n v="8"/>
    <n v="8"/>
    <n v="2335.3200000000002"/>
    <n v="0.26"/>
    <n v="20223.59"/>
    <n v="8084.22"/>
    <n v="0.4"/>
    <n v="94.12"/>
    <x v="3"/>
    <m/>
    <b v="1"/>
    <s v="Returned"/>
    <x v="0"/>
    <x v="10"/>
    <n v="2"/>
    <x v="3"/>
    <x v="43"/>
    <s v="26-35"/>
    <x v="0"/>
    <x v="0"/>
    <n v="1"/>
    <n v="1"/>
    <n v="0"/>
    <n v="1"/>
  </r>
  <r>
    <s v="ORD-01108"/>
    <d v="2021-05-14T00:00:00"/>
    <d v="2021-05-14T00:00:00"/>
    <s v="CUST42651"/>
    <s v="Amit Pillai"/>
    <n v="25"/>
    <n v="25"/>
    <s v="Female"/>
    <s v="Female"/>
    <s v="West"/>
    <s v="Ahmedabad"/>
    <x v="1"/>
    <x v="2"/>
    <n v="1"/>
    <n v="1"/>
    <n v="5140.1899999999996"/>
    <n v="0.1"/>
    <n v="6859.73"/>
    <n v="1640.29"/>
    <n v="0.23899999999999999"/>
    <n v="59.15"/>
    <x v="0"/>
    <n v="3"/>
    <b v="0"/>
    <s v="Delivered"/>
    <x v="1"/>
    <x v="4"/>
    <n v="4"/>
    <x v="3"/>
    <x v="43"/>
    <s v="18-25"/>
    <x v="2"/>
    <x v="0"/>
    <n v="0"/>
    <n v="1"/>
    <n v="0"/>
    <n v="1"/>
  </r>
  <r>
    <s v="ORD-01104"/>
    <d v="2021-05-13T00:00:00"/>
    <d v="2021-05-13T00:00:00"/>
    <s v="CUST46318"/>
    <s v="Vikram Shah"/>
    <n v="21"/>
    <n v="21"/>
    <s v="Other"/>
    <s v="Other"/>
    <s v="West"/>
    <s v="Surat"/>
    <x v="2"/>
    <x v="17"/>
    <n v="2"/>
    <n v="2"/>
    <n v="78594.039999999994"/>
    <n v="0.05"/>
    <n v="193777.03"/>
    <n v="25135.71"/>
    <n v="0.13"/>
    <n v="35.32"/>
    <x v="2"/>
    <n v="3"/>
    <b v="0"/>
    <s v="Delivered"/>
    <x v="1"/>
    <x v="5"/>
    <n v="8"/>
    <x v="3"/>
    <x v="43"/>
    <s v="18-25"/>
    <x v="2"/>
    <x v="0"/>
    <n v="0"/>
    <n v="1"/>
    <n v="0"/>
    <n v="1"/>
  </r>
  <r>
    <s v="ORD-01103"/>
    <d v="2021-05-13T00:00:00"/>
    <d v="2021-05-13T00:00:00"/>
    <s v="CUST68761"/>
    <s v="Vikram Joshi"/>
    <n v="47"/>
    <n v="47"/>
    <s v="Female"/>
    <s v="Female"/>
    <s v="North"/>
    <s v="Chandigarh"/>
    <x v="1"/>
    <x v="34"/>
    <n v="2"/>
    <n v="2"/>
    <n v="11894.06"/>
    <n v="0.21"/>
    <n v="27604.98"/>
    <n v="6286.41"/>
    <n v="0.22800000000000001"/>
    <n v="70.91"/>
    <x v="0"/>
    <n v="4"/>
    <b v="0"/>
    <s v="Cancelled"/>
    <x v="3"/>
    <x v="4"/>
    <n v="4"/>
    <x v="3"/>
    <x v="43"/>
    <s v="46-60"/>
    <x v="0"/>
    <x v="0"/>
    <n v="0"/>
    <n v="0"/>
    <n v="1"/>
    <n v="1"/>
  </r>
  <r>
    <s v="ORD-01102"/>
    <d v="2021-05-12T00:00:00"/>
    <d v="2021-05-12T00:00:00"/>
    <s v="CUST55287"/>
    <s v="Arjun Patel"/>
    <n v="46"/>
    <n v="46"/>
    <s v="Other"/>
    <s v="Other"/>
    <s v="Central"/>
    <s v="Raipur"/>
    <x v="5"/>
    <x v="41"/>
    <n v="5"/>
    <n v="5"/>
    <n v="1589.12"/>
    <n v="0.2"/>
    <n v="8606.2099999999991"/>
    <n v="1388.16"/>
    <n v="0.161"/>
    <n v="54.57"/>
    <x v="0"/>
    <n v="3"/>
    <b v="0"/>
    <s v="Delivered"/>
    <x v="1"/>
    <x v="4"/>
    <n v="4"/>
    <x v="3"/>
    <x v="43"/>
    <s v="46-60"/>
    <x v="3"/>
    <x v="0"/>
    <n v="0"/>
    <n v="1"/>
    <n v="0"/>
    <n v="1"/>
  </r>
  <r>
    <s v="ORD-01099"/>
    <d v="2021-05-11T00:00:00"/>
    <d v="2021-05-11T00:00:00"/>
    <s v="CUST12441"/>
    <s v="Priya Nair"/>
    <n v="41"/>
    <n v="41"/>
    <s v="Female"/>
    <s v="Female"/>
    <s v="South"/>
    <s v="Chennai"/>
    <x v="6"/>
    <x v="13"/>
    <n v="6"/>
    <n v="6"/>
    <n v="1254.6400000000001"/>
    <n v="0.03"/>
    <n v="10261.459999999999"/>
    <n v="3117.09"/>
    <n v="0.30399999999999999"/>
    <n v="62.14"/>
    <x v="3"/>
    <n v="5"/>
    <b v="0"/>
    <s v="Shipped"/>
    <x v="4"/>
    <x v="2"/>
    <n v="1"/>
    <x v="3"/>
    <x v="43"/>
    <s v="36-45"/>
    <x v="2"/>
    <x v="0"/>
    <n v="0"/>
    <n v="0"/>
    <n v="0"/>
    <n v="1"/>
  </r>
  <r>
    <s v="ORD-01098"/>
    <d v="2021-05-11T00:00:00"/>
    <d v="2021-05-11T00:00:00"/>
    <s v="CUST73609"/>
    <s v="Nisha Das"/>
    <n v="38"/>
    <n v="38"/>
    <s v="Other"/>
    <s v="Other"/>
    <s v="Central"/>
    <s v="Bhopal"/>
    <x v="2"/>
    <x v="30"/>
    <n v="3"/>
    <n v="3"/>
    <n v="54861.77"/>
    <n v="0.25"/>
    <n v="147965.94"/>
    <n v="19461.73"/>
    <n v="0.13200000000000001"/>
    <n v="30.94"/>
    <x v="1"/>
    <n v="5"/>
    <b v="0"/>
    <s v="Cancelled"/>
    <x v="3"/>
    <x v="10"/>
    <n v="2"/>
    <x v="3"/>
    <x v="43"/>
    <s v="36-45"/>
    <x v="0"/>
    <x v="0"/>
    <n v="0"/>
    <n v="0"/>
    <n v="1"/>
    <n v="1"/>
  </r>
  <r>
    <s v="ORD-01100"/>
    <d v="2021-05-11T00:00:00"/>
    <d v="2021-05-11T00:00:00"/>
    <s v="CUST70498"/>
    <s v="Arjun Mishra"/>
    <n v="23"/>
    <n v="23"/>
    <s v="Female"/>
    <s v="Female"/>
    <s v="East"/>
    <s v="Bhubaneswar"/>
    <x v="3"/>
    <x v="31"/>
    <n v="5"/>
    <n v="5"/>
    <n v="176.3"/>
    <n v="0.32"/>
    <n v="725.63"/>
    <n v="60.81"/>
    <n v="8.4000000000000005E-2"/>
    <n v="108.31"/>
    <x v="0"/>
    <n v="2"/>
    <b v="0"/>
    <s v="Shipped"/>
    <x v="4"/>
    <x v="0"/>
    <n v="3"/>
    <x v="3"/>
    <x v="43"/>
    <s v="18-25"/>
    <x v="1"/>
    <x v="0"/>
    <n v="0"/>
    <n v="0"/>
    <n v="0"/>
    <n v="1"/>
  </r>
  <r>
    <s v="ORD-01097"/>
    <d v="2021-05-11T00:00:00"/>
    <d v="2021-05-11T00:00:00"/>
    <s v="CUST63448"/>
    <s v="Rohan Chatterjee"/>
    <n v="48"/>
    <n v="48"/>
    <s v="Female"/>
    <s v="Female"/>
    <s v="West"/>
    <s v="Surat"/>
    <x v="1"/>
    <x v="2"/>
    <n v="7"/>
    <n v="7"/>
    <n v="30335.68"/>
    <n v="0.23"/>
    <n v="202427.42"/>
    <n v="47519.09"/>
    <n v="0.23499999999999999"/>
    <n v="63.26"/>
    <x v="1"/>
    <n v="5"/>
    <b v="0"/>
    <s v="Pending"/>
    <x v="2"/>
    <x v="6"/>
    <n v="6"/>
    <x v="3"/>
    <x v="43"/>
    <s v="46-60"/>
    <x v="0"/>
    <x v="0"/>
    <n v="0"/>
    <n v="0"/>
    <n v="0"/>
    <n v="1"/>
  </r>
  <r>
    <s v="ORD-01101"/>
    <d v="2021-05-11T00:00:00"/>
    <d v="2021-05-11T00:00:00"/>
    <s v="CUST25632"/>
    <s v="Rohan Mehta"/>
    <n v="23"/>
    <n v="23"/>
    <s v="Other"/>
    <s v="Other"/>
    <s v="East"/>
    <s v="Bhubaneswar"/>
    <x v="0"/>
    <x v="6"/>
    <n v="4"/>
    <n v="4"/>
    <n v="2455.13"/>
    <n v="0.04"/>
    <n v="12314.54"/>
    <n v="5429.24"/>
    <n v="0.441"/>
    <n v="86.94"/>
    <x v="0"/>
    <n v="5"/>
    <b v="0"/>
    <s v="Delivered"/>
    <x v="1"/>
    <x v="10"/>
    <n v="2"/>
    <x v="3"/>
    <x v="43"/>
    <s v="18-25"/>
    <x v="2"/>
    <x v="0"/>
    <n v="0"/>
    <n v="1"/>
    <n v="0"/>
    <n v="1"/>
  </r>
  <r>
    <s v="ORD-01096"/>
    <d v="2021-05-09T00:00:00"/>
    <d v="2021-05-09T00:00:00"/>
    <s v="CUST64848"/>
    <s v="Priya Chatterjee"/>
    <n v="20"/>
    <n v="20"/>
    <s v="Female"/>
    <s v="Female"/>
    <s v="North"/>
    <s v="Chandigarh"/>
    <x v="1"/>
    <x v="20"/>
    <n v="7"/>
    <n v="7"/>
    <n v="29131.43"/>
    <n v="0.3"/>
    <n v="181240.28"/>
    <n v="48821.49"/>
    <n v="0.26900000000000002"/>
    <n v="47.3"/>
    <x v="2"/>
    <n v="3"/>
    <b v="0"/>
    <s v="Shipped"/>
    <x v="4"/>
    <x v="5"/>
    <n v="8"/>
    <x v="3"/>
    <x v="43"/>
    <s v="18-25"/>
    <x v="0"/>
    <x v="0"/>
    <n v="0"/>
    <n v="0"/>
    <n v="0"/>
    <n v="1"/>
  </r>
  <r>
    <s v="ORD-01093"/>
    <d v="2021-05-08T00:00:00"/>
    <d v="2021-05-08T00:00:00"/>
    <s v="CUST80149"/>
    <s v="Pooja Mishra"/>
    <n v="37"/>
    <n v="37"/>
    <s v="Other"/>
    <s v="Other"/>
    <s v="West"/>
    <s v="Mumbai"/>
    <x v="5"/>
    <x v="10"/>
    <n v="7"/>
    <n v="7"/>
    <n v="11542.97"/>
    <n v="0.16"/>
    <n v="97177.38"/>
    <n v="24424.83"/>
    <n v="0.251"/>
    <n v="53.27"/>
    <x v="0"/>
    <n v="1"/>
    <b v="1"/>
    <s v="Returned"/>
    <x v="0"/>
    <x v="8"/>
    <n v="7"/>
    <x v="3"/>
    <x v="43"/>
    <s v="36-45"/>
    <x v="3"/>
    <x v="0"/>
    <n v="1"/>
    <n v="1"/>
    <n v="0"/>
    <n v="1"/>
  </r>
  <r>
    <s v="ORD-01095"/>
    <d v="2021-05-08T00:00:00"/>
    <d v="2021-05-08T00:00:00"/>
    <s v="CUST71557"/>
    <s v="Nikhil Sharma"/>
    <n v="17"/>
    <n v="17"/>
    <s v="Other"/>
    <s v="Other"/>
    <s v="Central"/>
    <s v="Bhopal"/>
    <x v="0"/>
    <x v="38"/>
    <n v="1"/>
    <n v="1"/>
    <n v="860.28"/>
    <n v="0.25"/>
    <n v="905.35"/>
    <n v="407.45"/>
    <n v="0.45"/>
    <n v="84.23"/>
    <x v="5"/>
    <n v="2"/>
    <b v="0"/>
    <s v="Delivered"/>
    <x v="1"/>
    <x v="9"/>
    <n v="9"/>
    <x v="3"/>
    <x v="43"/>
    <s v="&lt;18"/>
    <x v="0"/>
    <x v="0"/>
    <n v="0"/>
    <n v="1"/>
    <n v="0"/>
    <n v="1"/>
  </r>
  <r>
    <s v="ORD-01092"/>
    <s v="May 08, 2021"/>
    <d v="2021-05-08T00:00:00"/>
    <s v="CUST67703"/>
    <s v="Karan Kapoor"/>
    <n v="41"/>
    <n v="41"/>
    <s v="Male"/>
    <s v="Male"/>
    <s v="South"/>
    <s v="Chennai"/>
    <x v="3"/>
    <x v="5"/>
    <n v="7"/>
    <n v="7"/>
    <n v="299.11"/>
    <n v="0.28000000000000003"/>
    <n v="2191.0300000000002"/>
    <n v="148.75"/>
    <n v="6.8000000000000005E-2"/>
    <n v="87.79"/>
    <x v="1"/>
    <n v="5"/>
    <b v="0"/>
    <s v="Delivered"/>
    <x v="1"/>
    <x v="6"/>
    <n v="6"/>
    <x v="3"/>
    <x v="43"/>
    <s v="36-45"/>
    <x v="0"/>
    <x v="0"/>
    <n v="0"/>
    <n v="1"/>
    <n v="0"/>
    <n v="1"/>
  </r>
  <r>
    <s v="ORD-01094"/>
    <d v="2021-05-08T00:00:00"/>
    <d v="2021-05-08T00:00:00"/>
    <s v="CUST74740"/>
    <s v="Karan Chatterjee"/>
    <n v="43"/>
    <n v="43"/>
    <s v="Other"/>
    <s v="Other"/>
    <s v="West"/>
    <s v="Surat"/>
    <x v="2"/>
    <x v="11"/>
    <n v="10"/>
    <n v="10"/>
    <n v="65812.2"/>
    <n v="0.14000000000000001"/>
    <n v="755611.74"/>
    <n v="101212.3"/>
    <n v="0.13400000000000001"/>
    <n v="48.25"/>
    <x v="4"/>
    <n v="4"/>
    <b v="0"/>
    <s v="Delivered"/>
    <x v="1"/>
    <x v="5"/>
    <n v="8"/>
    <x v="3"/>
    <x v="43"/>
    <s v="36-45"/>
    <x v="3"/>
    <x v="0"/>
    <n v="0"/>
    <n v="1"/>
    <n v="0"/>
    <n v="1"/>
  </r>
  <r>
    <s v="ORD-01090"/>
    <d v="2021-05-07T00:00:00"/>
    <d v="2021-05-07T00:00:00"/>
    <s v="CUST81568"/>
    <s v="Ananya Verma"/>
    <n v="26"/>
    <n v="26"/>
    <s v="m"/>
    <s v="Male"/>
    <s v="South"/>
    <s v="Chennai"/>
    <x v="0"/>
    <x v="0"/>
    <n v="9"/>
    <n v="9"/>
    <n v="1526.75"/>
    <n v="0.05"/>
    <n v="20189.330000000002"/>
    <n v="9972.58"/>
    <n v="0.49399999999999999"/>
    <n v="67.44"/>
    <x v="3"/>
    <m/>
    <b v="0"/>
    <s v="Delivered"/>
    <x v="1"/>
    <x v="5"/>
    <n v="8"/>
    <x v="3"/>
    <x v="43"/>
    <s v="26-35"/>
    <x v="2"/>
    <x v="0"/>
    <n v="0"/>
    <n v="1"/>
    <n v="0"/>
    <n v="1"/>
  </r>
  <r>
    <s v="ORD-01089"/>
    <d v="2021-05-07T00:00:00"/>
    <d v="2021-05-07T00:00:00"/>
    <s v="CUST29692"/>
    <s v="Priya Mehta"/>
    <n v="36"/>
    <n v="36"/>
    <s v="Female"/>
    <s v="Female"/>
    <s v="East"/>
    <s v="Guwahati"/>
    <x v="1"/>
    <x v="28"/>
    <n v="5"/>
    <n v="5"/>
    <n v="4812.43"/>
    <n v="0.27"/>
    <n v="22526.71"/>
    <n v="6783.1"/>
    <n v="0.30099999999999999"/>
    <n v="109.38"/>
    <x v="1"/>
    <n v="4"/>
    <b v="0"/>
    <s v="Delivered"/>
    <x v="1"/>
    <x v="4"/>
    <n v="4"/>
    <x v="3"/>
    <x v="43"/>
    <s v="36-45"/>
    <x v="0"/>
    <x v="0"/>
    <n v="0"/>
    <n v="1"/>
    <n v="0"/>
    <n v="1"/>
  </r>
  <r>
    <s v="ORD-01091"/>
    <d v="2021-05-07T00:00:00"/>
    <d v="2021-05-07T00:00:00"/>
    <s v="CUST96344"/>
    <s v="Priya Gupta"/>
    <n v="20"/>
    <n v="20"/>
    <s v="Other"/>
    <s v="Other"/>
    <s v="West"/>
    <s v="Ahmedabad"/>
    <x v="5"/>
    <x v="9"/>
    <n v="7"/>
    <n v="7"/>
    <n v="9096.84"/>
    <n v="0.3"/>
    <n v="70055.58"/>
    <n v="17866.41"/>
    <n v="0.255"/>
    <n v="64.48"/>
    <x v="2"/>
    <m/>
    <b v="0"/>
    <s v="Delivered"/>
    <x v="1"/>
    <x v="0"/>
    <n v="3"/>
    <x v="3"/>
    <x v="43"/>
    <s v="18-25"/>
    <x v="0"/>
    <x v="0"/>
    <n v="0"/>
    <n v="1"/>
    <n v="0"/>
    <n v="1"/>
  </r>
  <r>
    <s v="ORD-01087"/>
    <d v="2021-05-06T00:00:00"/>
    <d v="2021-05-06T00:00:00"/>
    <s v="CUST29357"/>
    <s v="Meera Nair"/>
    <n v="33"/>
    <n v="33"/>
    <s v="Other"/>
    <s v="Other"/>
    <s v="West"/>
    <s v="Pune"/>
    <x v="4"/>
    <x v="32"/>
    <n v="7"/>
    <n v="7"/>
    <n v="1042.98"/>
    <n v="0.3"/>
    <n v="7120.16"/>
    <n v="2589.16"/>
    <n v="0.36399999999999999"/>
    <n v="61.15"/>
    <x v="5"/>
    <n v="2"/>
    <b v="1"/>
    <s v="Returned"/>
    <x v="0"/>
    <x v="4"/>
    <n v="4"/>
    <x v="3"/>
    <x v="43"/>
    <s v="26-35"/>
    <x v="0"/>
    <x v="0"/>
    <n v="1"/>
    <n v="1"/>
    <n v="0"/>
    <n v="1"/>
  </r>
  <r>
    <s v="ORD-01088"/>
    <d v="2021-05-06T00:00:00"/>
    <d v="2021-05-06T00:00:00"/>
    <s v="CUST86516"/>
    <s v="Aditya Kumar"/>
    <n v="53"/>
    <n v="53"/>
    <s v="Other"/>
    <s v="Other"/>
    <s v="Central"/>
    <s v="Raipur"/>
    <x v="3"/>
    <x v="14"/>
    <n v="10"/>
    <n v="10"/>
    <n v="426.88"/>
    <n v="0.19"/>
    <n v="4803.63"/>
    <n v="399.66"/>
    <n v="8.3000000000000004E-2"/>
    <n v="69.62"/>
    <x v="5"/>
    <m/>
    <b v="0"/>
    <s v="Cancelled"/>
    <x v="3"/>
    <x v="0"/>
    <n v="3"/>
    <x v="3"/>
    <x v="43"/>
    <s v="46-60"/>
    <x v="3"/>
    <x v="0"/>
    <n v="0"/>
    <n v="0"/>
    <n v="1"/>
    <n v="1"/>
  </r>
  <r>
    <s v="ORD-01086"/>
    <d v="2021-05-06T00:00:00"/>
    <d v="2021-05-06T00:00:00"/>
    <s v="CUST14839"/>
    <s v="Aarav Mishra"/>
    <n v="27"/>
    <n v="27"/>
    <s v="Other"/>
    <s v="Other"/>
    <s v="West"/>
    <s v="Ahmedabad"/>
    <x v="5"/>
    <x v="41"/>
    <n v="9"/>
    <n v="9"/>
    <n v="748.26"/>
    <m/>
    <n v="10901.11"/>
    <n v="3339.14"/>
    <n v="0.30599999999999999"/>
    <n v="48.2"/>
    <x v="1"/>
    <n v="3"/>
    <b v="0"/>
    <s v="Shipped"/>
    <x v="4"/>
    <x v="0"/>
    <n v="3"/>
    <x v="3"/>
    <x v="43"/>
    <s v="26-35"/>
    <x v="5"/>
    <x v="0"/>
    <n v="0"/>
    <n v="0"/>
    <n v="0"/>
    <n v="1"/>
  </r>
  <r>
    <s v="ORD-01085"/>
    <d v="2021-05-05T00:00:00"/>
    <d v="2021-05-05T00:00:00"/>
    <s v="CUST96129"/>
    <s v="Amit Verma"/>
    <n v="36"/>
    <n v="36"/>
    <s v="Male"/>
    <s v="Male"/>
    <s v="West"/>
    <s v="Ahmedabad"/>
    <x v="2"/>
    <x v="4"/>
    <n v="3"/>
    <n v="3"/>
    <n v="19106.04"/>
    <n v="0.28999999999999998"/>
    <n v="55864.82"/>
    <n v="5910.7"/>
    <n v="0.106"/>
    <n v="48.94"/>
    <x v="3"/>
    <n v="5"/>
    <b v="0"/>
    <s v="Delivered"/>
    <x v="1"/>
    <x v="3"/>
    <n v="10"/>
    <x v="3"/>
    <x v="43"/>
    <s v="36-45"/>
    <x v="0"/>
    <x v="0"/>
    <n v="0"/>
    <n v="1"/>
    <n v="0"/>
    <n v="1"/>
  </r>
  <r>
    <s v="ORD-01082"/>
    <d v="2021-05-04T00:00:00"/>
    <d v="2021-05-04T00:00:00"/>
    <s v="CUST69812"/>
    <s v="Ritu Kapoor"/>
    <n v="44"/>
    <n v="44"/>
    <s v="Other"/>
    <s v="Other"/>
    <s v="East"/>
    <s v="Kolkata"/>
    <x v="4"/>
    <x v="36"/>
    <n v="10"/>
    <n v="10"/>
    <n v="924.25"/>
    <n v="0.28000000000000003"/>
    <n v="8777.25"/>
    <n v="3626.02"/>
    <n v="0.41299999999999998"/>
    <n v="85.57"/>
    <x v="1"/>
    <n v="4"/>
    <b v="0"/>
    <s v="Delivered"/>
    <x v="1"/>
    <x v="3"/>
    <n v="10"/>
    <x v="3"/>
    <x v="43"/>
    <s v="36-45"/>
    <x v="0"/>
    <x v="0"/>
    <n v="0"/>
    <n v="1"/>
    <n v="0"/>
    <n v="1"/>
  </r>
  <r>
    <s v="ORD-01081"/>
    <d v="2021-05-04T00:00:00"/>
    <d v="2021-05-04T00:00:00"/>
    <s v="CUST44184"/>
    <s v="Rohan Shah"/>
    <n v="29"/>
    <n v="29"/>
    <s v="Other"/>
    <s v="Other"/>
    <s v="West"/>
    <s v="Ahmedabad"/>
    <x v="2"/>
    <x v="26"/>
    <n v="1"/>
    <n v="1"/>
    <n v="22006.34"/>
    <n v="0.11"/>
    <n v="26028.1"/>
    <n v="3707.24"/>
    <n v="0.14199999999999999"/>
    <n v="40.729999999999997"/>
    <x v="5"/>
    <n v="2"/>
    <b v="1"/>
    <s v="Returned"/>
    <x v="0"/>
    <x v="3"/>
    <n v="10"/>
    <x v="3"/>
    <x v="43"/>
    <s v="26-35"/>
    <x v="3"/>
    <x v="0"/>
    <n v="1"/>
    <n v="1"/>
    <n v="0"/>
    <n v="1"/>
  </r>
  <r>
    <s v="ORD-01084"/>
    <d v="2021-05-04T00:00:00"/>
    <d v="2021-05-04T00:00:00"/>
    <s v="CUST77289"/>
    <s v="Nisha Iyer"/>
    <n v="43"/>
    <n v="43"/>
    <s v="Male"/>
    <s v="Male"/>
    <s v="West"/>
    <s v="Mumbai"/>
    <x v="1"/>
    <x v="3"/>
    <m/>
    <m/>
    <n v="31699.03"/>
    <n v="0"/>
    <n v="40736.49"/>
    <n v="13735.32"/>
    <n v="0.33700000000000002"/>
    <n v="44.74"/>
    <x v="3"/>
    <n v="1"/>
    <b v="1"/>
    <s v="Returned"/>
    <x v="0"/>
    <x v="5"/>
    <n v="8"/>
    <x v="3"/>
    <x v="43"/>
    <s v="36-45"/>
    <x v="4"/>
    <x v="0"/>
    <n v="1"/>
    <n v="1"/>
    <n v="0"/>
    <n v="1"/>
  </r>
  <r>
    <s v="ORD-01083"/>
    <d v="2021-05-04T00:00:00"/>
    <d v="2021-05-04T00:00:00"/>
    <s v="CUST10450"/>
    <s v="Sunita Iyer"/>
    <n v="21"/>
    <n v="21"/>
    <s v="Male"/>
    <s v="Male"/>
    <s v="North"/>
    <s v="Amritsar"/>
    <x v="3"/>
    <x v="5"/>
    <n v="6"/>
    <n v="6"/>
    <n v="195"/>
    <n v="0.01"/>
    <n v="1590.89"/>
    <n v="163.31"/>
    <n v="0.10299999999999999"/>
    <n v="46.08"/>
    <x v="4"/>
    <n v="2"/>
    <b v="0"/>
    <s v="Cancelled"/>
    <x v="3"/>
    <x v="8"/>
    <n v="7"/>
    <x v="3"/>
    <x v="43"/>
    <s v="18-25"/>
    <x v="2"/>
    <x v="0"/>
    <n v="0"/>
    <n v="0"/>
    <n v="1"/>
    <n v="1"/>
  </r>
  <r>
    <s v="ORD-01078"/>
    <d v="2021-05-03T00:00:00"/>
    <d v="2021-05-03T00:00:00"/>
    <s v="CUST72966"/>
    <s v="Vikram Verma"/>
    <n v="52"/>
    <n v="52"/>
    <s v="Female"/>
    <s v="Female"/>
    <s v="East"/>
    <s v="Kolkata"/>
    <x v="0"/>
    <x v="6"/>
    <n v="2"/>
    <n v="2"/>
    <n v="608.88"/>
    <n v="0.23"/>
    <n v="1272.71"/>
    <n v="511.96"/>
    <n v="0.40200000000000002"/>
    <n v="106.95"/>
    <x v="3"/>
    <n v="4"/>
    <b v="1"/>
    <s v="Returned"/>
    <x v="0"/>
    <x v="4"/>
    <n v="4"/>
    <x v="3"/>
    <x v="43"/>
    <s v="46-60"/>
    <x v="0"/>
    <x v="0"/>
    <n v="1"/>
    <n v="1"/>
    <n v="0"/>
    <n v="1"/>
  </r>
  <r>
    <s v="ORD-01079"/>
    <d v="2021-05-03T00:00:00"/>
    <d v="2021-05-03T00:00:00"/>
    <s v="CUST14896"/>
    <s v="Vikram Patel"/>
    <n v="27"/>
    <n v="27"/>
    <s v="Female"/>
    <s v="Female"/>
    <s v="West"/>
    <s v="Mumbai"/>
    <x v="6"/>
    <x v="35"/>
    <n v="4"/>
    <n v="4"/>
    <n v="2657.71"/>
    <n v="0.06"/>
    <n v="13392.95"/>
    <n v="6034.89"/>
    <n v="0.45100000000000001"/>
    <n v="21.27"/>
    <x v="4"/>
    <n v="5"/>
    <b v="0"/>
    <s v="Delivered"/>
    <x v="1"/>
    <x v="9"/>
    <n v="9"/>
    <x v="3"/>
    <x v="43"/>
    <s v="26-35"/>
    <x v="2"/>
    <x v="0"/>
    <n v="0"/>
    <n v="1"/>
    <n v="0"/>
    <n v="1"/>
  </r>
  <r>
    <s v="ORD-01080"/>
    <d v="2021-05-03T00:00:00"/>
    <d v="2021-05-03T00:00:00"/>
    <s v="CUST75006"/>
    <s v="Aditya Mehta"/>
    <n v="38"/>
    <n v="38"/>
    <s v="Female"/>
    <s v="Female"/>
    <s v="Central"/>
    <s v="Nagpur"/>
    <x v="0"/>
    <x v="15"/>
    <n v="9"/>
    <n v="9"/>
    <n v="1894.31"/>
    <n v="0.16"/>
    <n v="22532.03"/>
    <n v="10031.98"/>
    <n v="0.44500000000000001"/>
    <n v="58.22"/>
    <x v="0"/>
    <n v="4"/>
    <b v="0"/>
    <s v="Pending"/>
    <x v="2"/>
    <x v="4"/>
    <n v="4"/>
    <x v="3"/>
    <x v="43"/>
    <s v="36-45"/>
    <x v="3"/>
    <x v="0"/>
    <n v="0"/>
    <n v="0"/>
    <n v="0"/>
    <n v="1"/>
  </r>
  <r>
    <s v="ORD-01075"/>
    <d v="2021-05-02T00:00:00"/>
    <d v="2021-05-02T00:00:00"/>
    <s v="CUST51934"/>
    <s v="Rahul Joshi"/>
    <n v="28"/>
    <n v="28"/>
    <s v="m"/>
    <s v="Male"/>
    <s v="West"/>
    <s v="Surat"/>
    <x v="3"/>
    <x v="14"/>
    <n v="8"/>
    <n v="8"/>
    <n v="208.12"/>
    <n v="0.16"/>
    <n v="1788.09"/>
    <n v="110.57"/>
    <n v="6.2E-2"/>
    <n v="77.98"/>
    <x v="3"/>
    <n v="3"/>
    <b v="0"/>
    <s v="Delivered"/>
    <x v="1"/>
    <x v="8"/>
    <n v="7"/>
    <x v="3"/>
    <x v="43"/>
    <s v="26-35"/>
    <x v="3"/>
    <x v="0"/>
    <n v="0"/>
    <n v="1"/>
    <n v="0"/>
    <n v="1"/>
  </r>
  <r>
    <s v="ORD-01076"/>
    <d v="2021-05-02T00:00:00"/>
    <d v="2021-05-02T00:00:00"/>
    <s v="CUST34738"/>
    <s v="Ananya Kapoor"/>
    <n v="49"/>
    <n v="49"/>
    <s v="Female"/>
    <s v="Female"/>
    <s v="South"/>
    <s v="Bangalore"/>
    <x v="1"/>
    <x v="28"/>
    <n v="1"/>
    <n v="1"/>
    <n v="28157.96"/>
    <n v="0.28000000000000003"/>
    <n v="31874.43"/>
    <n v="7988.88"/>
    <n v="0.251"/>
    <n v="86.82"/>
    <x v="2"/>
    <n v="2"/>
    <b v="1"/>
    <s v="Returned"/>
    <x v="0"/>
    <x v="1"/>
    <n v="5"/>
    <x v="3"/>
    <x v="43"/>
    <s v="46-60"/>
    <x v="0"/>
    <x v="0"/>
    <n v="1"/>
    <n v="1"/>
    <n v="0"/>
    <n v="1"/>
  </r>
  <r>
    <s v="ORD-01077"/>
    <d v="2021-05-02T00:00:00"/>
    <d v="2021-05-02T00:00:00"/>
    <s v="CUST86865"/>
    <s v="Amit Pillai"/>
    <n v="29"/>
    <n v="29"/>
    <s v="Female"/>
    <s v="Female"/>
    <s v="West"/>
    <s v="Mumbai"/>
    <x v="3"/>
    <x v="25"/>
    <n v="2"/>
    <n v="2"/>
    <n v="413.27"/>
    <n v="0.22"/>
    <n v="843.51"/>
    <n v="59.92"/>
    <n v="7.0999999999999994E-2"/>
    <n v="45.09"/>
    <x v="3"/>
    <n v="1"/>
    <b v="0"/>
    <s v="Delivered"/>
    <x v="1"/>
    <x v="5"/>
    <n v="8"/>
    <x v="3"/>
    <x v="43"/>
    <s v="26-35"/>
    <x v="0"/>
    <x v="0"/>
    <n v="0"/>
    <n v="1"/>
    <n v="0"/>
    <n v="1"/>
  </r>
  <r>
    <s v="ORD-01074"/>
    <d v="2021-04-30T00:00:00"/>
    <d v="2021-04-30T00:00:00"/>
    <s v="CUST36338"/>
    <s v="Vikram Chatterjee"/>
    <n v="25"/>
    <n v="25"/>
    <s v="Female"/>
    <s v="Female"/>
    <s v="South"/>
    <s v="Hyderabad"/>
    <x v="5"/>
    <x v="10"/>
    <n v="1"/>
    <n v="1"/>
    <n v="8254.73"/>
    <n v="7.0000000000000007E-2"/>
    <n v="9628.89"/>
    <n v="1995.91"/>
    <n v="0.20699999999999999"/>
    <n v="61.28"/>
    <x v="5"/>
    <n v="3"/>
    <b v="0"/>
    <s v="Delivered"/>
    <x v="1"/>
    <x v="2"/>
    <n v="1"/>
    <x v="3"/>
    <x v="44"/>
    <s v="18-25"/>
    <x v="2"/>
    <x v="0"/>
    <n v="0"/>
    <n v="1"/>
    <n v="0"/>
    <n v="1"/>
  </r>
  <r>
    <s v="ORD-01071"/>
    <d v="2021-04-29T00:00:00"/>
    <d v="2021-04-29T00:00:00"/>
    <s v="CUST61699"/>
    <s v="Rahul Verma"/>
    <n v="31"/>
    <n v="31"/>
    <s v="Male"/>
    <s v="Male"/>
    <s v="Central"/>
    <s v="Raipur"/>
    <x v="1"/>
    <x v="34"/>
    <n v="1"/>
    <n v="1"/>
    <n v="2601.5100000000002"/>
    <n v="0.02"/>
    <n v="3057.58"/>
    <n v="856.37"/>
    <n v="0.28000000000000003"/>
    <n v="47.41"/>
    <x v="4"/>
    <n v="2"/>
    <b v="1"/>
    <s v="Returned"/>
    <x v="0"/>
    <x v="9"/>
    <n v="9"/>
    <x v="3"/>
    <x v="44"/>
    <s v="26-35"/>
    <x v="2"/>
    <x v="0"/>
    <n v="1"/>
    <n v="1"/>
    <n v="0"/>
    <n v="1"/>
  </r>
  <r>
    <s v="ORD-01072"/>
    <d v="2021-04-29T00:00:00"/>
    <d v="2021-04-29T00:00:00"/>
    <s v="CUST97294"/>
    <s v="Priya Kapoor"/>
    <n v="37"/>
    <n v="37"/>
    <s v="Other"/>
    <s v="Other"/>
    <s v="East"/>
    <s v="Bhubaneswar"/>
    <x v="5"/>
    <x v="9"/>
    <n v="1"/>
    <n v="1"/>
    <n v="14885.78"/>
    <n v="0.36"/>
    <n v="12389.87"/>
    <n v="1669.38"/>
    <n v="0.13500000000000001"/>
    <n v="87.48"/>
    <x v="1"/>
    <n v="3"/>
    <b v="0"/>
    <s v="Cancelled"/>
    <x v="3"/>
    <x v="1"/>
    <n v="5"/>
    <x v="3"/>
    <x v="44"/>
    <s v="36-45"/>
    <x v="1"/>
    <x v="0"/>
    <n v="0"/>
    <n v="0"/>
    <n v="1"/>
    <n v="1"/>
  </r>
  <r>
    <s v="ORD-01069"/>
    <d v="2021-04-29T00:00:00"/>
    <d v="2021-04-29T00:00:00"/>
    <s v="CUST92885"/>
    <s v="Nisha Kapoor"/>
    <n v="32"/>
    <n v="32"/>
    <s v="Female"/>
    <s v="Female"/>
    <s v="South"/>
    <s v="Chennai"/>
    <x v="2"/>
    <x v="30"/>
    <n v="9"/>
    <n v="9"/>
    <n v="18229.89"/>
    <n v="0.19"/>
    <n v="166334.16"/>
    <n v="22099.86"/>
    <n v="0.13300000000000001"/>
    <n v="42.76"/>
    <x v="0"/>
    <n v="2"/>
    <b v="1"/>
    <s v="Returned"/>
    <x v="0"/>
    <x v="10"/>
    <n v="2"/>
    <x v="3"/>
    <x v="44"/>
    <s v="26-35"/>
    <x v="3"/>
    <x v="0"/>
    <n v="1"/>
    <n v="1"/>
    <n v="0"/>
    <n v="1"/>
  </r>
  <r>
    <s v="ORD-01073"/>
    <d v="2021-04-29T00:00:00"/>
    <d v="2021-04-29T00:00:00"/>
    <s v="CUST74821"/>
    <s v="Deepa Nair"/>
    <n v="24"/>
    <n v="24"/>
    <s v="Other"/>
    <s v="Other"/>
    <s v="West"/>
    <s v="Mumbai"/>
    <x v="6"/>
    <x v="23"/>
    <n v="5"/>
    <n v="5"/>
    <n v="1564.77"/>
    <n v="0.08"/>
    <n v="9104.3799999999992"/>
    <n v="2408.11"/>
    <n v="0.26500000000000001"/>
    <n v="46.89"/>
    <x v="3"/>
    <n v="2"/>
    <b v="0"/>
    <s v="Delivered"/>
    <x v="1"/>
    <x v="4"/>
    <n v="4"/>
    <x v="3"/>
    <x v="44"/>
    <s v="18-25"/>
    <x v="2"/>
    <x v="0"/>
    <n v="0"/>
    <n v="1"/>
    <n v="0"/>
    <n v="1"/>
  </r>
  <r>
    <s v="ORD-01070"/>
    <d v="2021-04-29T00:00:00"/>
    <d v="2021-04-29T00:00:00"/>
    <s v="CUST11655"/>
    <s v="Pooja Sharma"/>
    <n v="16"/>
    <n v="16"/>
    <s v="Other"/>
    <s v="Other"/>
    <s v="North"/>
    <s v="Chandigarh"/>
    <x v="0"/>
    <x v="16"/>
    <n v="1"/>
    <n v="1"/>
    <n v="1408.28"/>
    <n v="0.13"/>
    <n v="1449.46"/>
    <n v="752.5"/>
    <n v="0.51900000000000002"/>
    <n v="53.14"/>
    <x v="4"/>
    <n v="2"/>
    <b v="1"/>
    <s v="Returned"/>
    <x v="0"/>
    <x v="6"/>
    <n v="6"/>
    <x v="3"/>
    <x v="44"/>
    <s v="&lt;18"/>
    <x v="3"/>
    <x v="0"/>
    <n v="1"/>
    <n v="1"/>
    <n v="0"/>
    <n v="1"/>
  </r>
  <r>
    <s v="ORD-01068"/>
    <d v="2021-04-28T00:00:00"/>
    <d v="2021-04-28T00:00:00"/>
    <s v="CUST93899"/>
    <s v="Meera Kapoor"/>
    <n v="49"/>
    <n v="49"/>
    <s v="Male"/>
    <s v="Male"/>
    <s v="South"/>
    <s v="Hyderabad"/>
    <x v="1"/>
    <x v="2"/>
    <n v="8"/>
    <n v="8"/>
    <n v="13756.55"/>
    <n v="0.36"/>
    <n v="88558.6"/>
    <n v="31183.119999999999"/>
    <n v="0.35199999999999998"/>
    <n v="80.06"/>
    <x v="2"/>
    <n v="2"/>
    <b v="0"/>
    <s v="Delivered"/>
    <x v="1"/>
    <x v="3"/>
    <n v="10"/>
    <x v="3"/>
    <x v="44"/>
    <s v="46-60"/>
    <x v="1"/>
    <x v="0"/>
    <n v="0"/>
    <n v="1"/>
    <n v="0"/>
    <n v="1"/>
  </r>
  <r>
    <s v="ORD-01065"/>
    <s v="April 27, 2021"/>
    <d v="2021-04-27T00:00:00"/>
    <s v="CUST39633"/>
    <s v="Aarav Mishra"/>
    <n v="35"/>
    <n v="35"/>
    <s v="Male"/>
    <s v="Male"/>
    <s v="Central"/>
    <s v="Bhopal"/>
    <x v="2"/>
    <x v="4"/>
    <n v="8"/>
    <n v="8"/>
    <n v="30314.74"/>
    <n v="0.06"/>
    <n v="283224.55"/>
    <n v="33093.14"/>
    <n v="0.11700000000000001"/>
    <n v="68.75"/>
    <x v="2"/>
    <n v="1"/>
    <b v="1"/>
    <s v="Returned"/>
    <x v="0"/>
    <x v="9"/>
    <n v="9"/>
    <x v="3"/>
    <x v="44"/>
    <s v="26-35"/>
    <x v="2"/>
    <x v="0"/>
    <n v="1"/>
    <n v="1"/>
    <n v="0"/>
    <n v="1"/>
  </r>
  <r>
    <s v="ORD-01066"/>
    <d v="2021-04-27T00:00:00"/>
    <d v="2021-04-27T00:00:00"/>
    <s v="CUST14264"/>
    <s v="Ananya Singh"/>
    <n v="35"/>
    <n v="35"/>
    <s v="Male"/>
    <s v="Male"/>
    <s v="North"/>
    <s v="Delhi"/>
    <x v="5"/>
    <x v="12"/>
    <n v="6"/>
    <n v="6"/>
    <n v="7246.81"/>
    <m/>
    <n v="51448.04"/>
    <n v="9498.99"/>
    <n v="0.185"/>
    <n v="40.22"/>
    <x v="1"/>
    <n v="4"/>
    <b v="0"/>
    <s v="Delivered"/>
    <x v="1"/>
    <x v="3"/>
    <n v="10"/>
    <x v="3"/>
    <x v="44"/>
    <s v="26-35"/>
    <x v="5"/>
    <x v="0"/>
    <n v="0"/>
    <n v="1"/>
    <n v="0"/>
    <n v="1"/>
  </r>
  <r>
    <s v="ORD-01067"/>
    <d v="2021-04-27T00:00:00"/>
    <d v="2021-04-27T00:00:00"/>
    <s v="CUST21073"/>
    <s v="Ananya Gupta"/>
    <n v="28"/>
    <n v="28"/>
    <s v="Female"/>
    <s v="Female"/>
    <s v="Central"/>
    <s v="Nagpur"/>
    <x v="2"/>
    <x v="4"/>
    <n v="8"/>
    <n v="8"/>
    <n v="55099.88"/>
    <n v="0.08"/>
    <n v="534701.88"/>
    <n v="62826.35"/>
    <n v="0.11700000000000001"/>
    <n v="64.28"/>
    <x v="3"/>
    <n v="5"/>
    <b v="0"/>
    <s v="Cancelled"/>
    <x v="3"/>
    <x v="10"/>
    <n v="2"/>
    <x v="3"/>
    <x v="44"/>
    <s v="26-35"/>
    <x v="2"/>
    <x v="0"/>
    <n v="0"/>
    <n v="0"/>
    <n v="1"/>
    <n v="1"/>
  </r>
  <r>
    <s v="ORD-01064"/>
    <d v="2021-04-27T00:00:00"/>
    <d v="2021-04-27T00:00:00"/>
    <s v="CUST14319"/>
    <s v="Aarav Shah"/>
    <n v="27"/>
    <n v="27"/>
    <s v="Male"/>
    <s v="Male"/>
    <s v="Central"/>
    <s v="Nagpur"/>
    <x v="0"/>
    <x v="19"/>
    <n v="6"/>
    <n v="6"/>
    <n v="2416.31"/>
    <n v="0.13"/>
    <n v="15688.04"/>
    <n v="7768.7"/>
    <n v="0.495"/>
    <n v="37.54"/>
    <x v="1"/>
    <n v="4"/>
    <b v="0"/>
    <s v="Delivered"/>
    <x v="1"/>
    <x v="4"/>
    <n v="4"/>
    <x v="3"/>
    <x v="44"/>
    <s v="26-35"/>
    <x v="3"/>
    <x v="0"/>
    <n v="0"/>
    <n v="1"/>
    <n v="0"/>
    <n v="1"/>
  </r>
  <r>
    <s v="ORD-01061"/>
    <d v="2021-04-26T00:00:00"/>
    <d v="2021-04-26T00:00:00"/>
    <s v="CUST63508"/>
    <s v="Kavya Bhat"/>
    <m/>
    <m/>
    <s v="Female"/>
    <s v="Female"/>
    <s v="South"/>
    <s v="Hyderabad"/>
    <x v="2"/>
    <x v="17"/>
    <n v="1"/>
    <n v="1"/>
    <n v="78711.02"/>
    <n v="0.18"/>
    <n v="90409.82"/>
    <n v="11769.97"/>
    <n v="0.13"/>
    <n v="90.37"/>
    <x v="4"/>
    <m/>
    <b v="0"/>
    <s v="Delivered"/>
    <x v="1"/>
    <x v="0"/>
    <n v="3"/>
    <x v="3"/>
    <x v="44"/>
    <s v="Unknown"/>
    <x v="3"/>
    <x v="0"/>
    <n v="0"/>
    <n v="1"/>
    <n v="0"/>
    <n v="1"/>
  </r>
  <r>
    <s v="ORD-01062"/>
    <d v="2021-04-26T00:00:00"/>
    <d v="2021-04-26T00:00:00"/>
    <s v="CUST17327"/>
    <s v="Deepa Patel"/>
    <n v="35"/>
    <n v="35"/>
    <s v="Female"/>
    <s v="Female"/>
    <s v="Central"/>
    <s v="Indore"/>
    <x v="0"/>
    <x v="0"/>
    <n v="7"/>
    <n v="7"/>
    <n v="2147.13"/>
    <n v="0.14000000000000001"/>
    <n v="15222.32"/>
    <n v="7449.79"/>
    <n v="0.48899999999999999"/>
    <n v="44.3"/>
    <x v="0"/>
    <n v="1"/>
    <b v="1"/>
    <s v="Returned"/>
    <x v="0"/>
    <x v="6"/>
    <n v="6"/>
    <x v="3"/>
    <x v="44"/>
    <s v="26-35"/>
    <x v="3"/>
    <x v="0"/>
    <n v="1"/>
    <n v="1"/>
    <n v="0"/>
    <n v="1"/>
  </r>
  <r>
    <s v="ORD-01063"/>
    <d v="2021-04-26T00:00:00"/>
    <d v="2021-04-26T00:00:00"/>
    <s v="CUST94026"/>
    <s v="Shreya Mehta"/>
    <n v="45"/>
    <n v="45"/>
    <s v="Other"/>
    <s v="Other"/>
    <s v="East"/>
    <s v="Bhubaneswar"/>
    <x v="2"/>
    <x v="39"/>
    <n v="4"/>
    <n v="4"/>
    <n v="9948.67"/>
    <n v="0.03"/>
    <n v="50592.2"/>
    <n v="5774.74"/>
    <n v="0.114"/>
    <n v="85.65"/>
    <x v="3"/>
    <n v="1"/>
    <b v="1"/>
    <s v="Returned"/>
    <x v="0"/>
    <x v="3"/>
    <n v="10"/>
    <x v="3"/>
    <x v="44"/>
    <s v="36-45"/>
    <x v="2"/>
    <x v="0"/>
    <n v="1"/>
    <n v="1"/>
    <n v="0"/>
    <n v="1"/>
  </r>
  <r>
    <s v="ORD-01059"/>
    <d v="2021-04-25T00:00:00"/>
    <d v="2021-04-25T00:00:00"/>
    <s v="CUST64001"/>
    <s v="Ananya Das"/>
    <n v="63"/>
    <n v="63"/>
    <s v="Other"/>
    <s v="Other"/>
    <s v="South"/>
    <s v="Hyderabad"/>
    <x v="2"/>
    <x v="30"/>
    <n v="8"/>
    <n v="8"/>
    <n v="28211.93"/>
    <n v="0.33"/>
    <n v="175402.71"/>
    <n v="20772.79"/>
    <n v="0.11799999999999999"/>
    <n v="61.29"/>
    <x v="5"/>
    <n v="5"/>
    <b v="0"/>
    <s v="Delivered"/>
    <x v="1"/>
    <x v="4"/>
    <n v="4"/>
    <x v="3"/>
    <x v="44"/>
    <s v="60+"/>
    <x v="1"/>
    <x v="0"/>
    <n v="0"/>
    <n v="1"/>
    <n v="0"/>
    <n v="1"/>
  </r>
  <r>
    <s v="ORD-01060"/>
    <d v="2021-04-25T00:00:00"/>
    <d v="2021-04-25T00:00:00"/>
    <s v="CUST46841"/>
    <s v="Nikhil Nair"/>
    <n v="37"/>
    <n v="37"/>
    <s v="Male"/>
    <s v="Male"/>
    <s v="North"/>
    <s v="Delhi"/>
    <x v="5"/>
    <x v="10"/>
    <n v="5"/>
    <n v="5"/>
    <n v="8455.8700000000008"/>
    <n v="0.31"/>
    <n v="32604.639999999999"/>
    <n v="8841.2900000000009"/>
    <n v="0.27100000000000002"/>
    <n v="51.91"/>
    <x v="5"/>
    <n v="5"/>
    <b v="0"/>
    <s v="Delivered"/>
    <x v="1"/>
    <x v="1"/>
    <n v="5"/>
    <x v="3"/>
    <x v="44"/>
    <s v="36-45"/>
    <x v="1"/>
    <x v="0"/>
    <n v="0"/>
    <n v="1"/>
    <n v="0"/>
    <n v="1"/>
  </r>
  <r>
    <s v="ORD-01058"/>
    <d v="2021-04-24T00:00:00"/>
    <d v="2021-04-24T00:00:00"/>
    <s v="CUST42637"/>
    <s v="Priya Kumar"/>
    <n v="21"/>
    <n v="21"/>
    <s v="Female"/>
    <s v="Female"/>
    <s v="Central"/>
    <s v="Nagpur"/>
    <x v="6"/>
    <x v="13"/>
    <n v="9"/>
    <n v="9"/>
    <n v="905.46"/>
    <n v="0.26"/>
    <n v="6527.94"/>
    <n v="2985.32"/>
    <n v="0.45700000000000002"/>
    <n v="40.75"/>
    <x v="4"/>
    <n v="3"/>
    <b v="1"/>
    <s v="Returned"/>
    <x v="0"/>
    <x v="10"/>
    <n v="2"/>
    <x v="3"/>
    <x v="44"/>
    <s v="18-25"/>
    <x v="0"/>
    <x v="0"/>
    <n v="1"/>
    <n v="1"/>
    <n v="0"/>
    <n v="1"/>
  </r>
  <r>
    <s v="ORD-01057"/>
    <d v="2021-04-22T00:00:00"/>
    <d v="2021-04-22T00:00:00"/>
    <s v="CUST83911"/>
    <s v="Aditya Das"/>
    <n v="27"/>
    <n v="27"/>
    <s v="Male"/>
    <s v="Male"/>
    <s v="North"/>
    <s v="Chandigarh"/>
    <x v="3"/>
    <x v="31"/>
    <n v="3"/>
    <n v="3"/>
    <n v="457.68"/>
    <n v="0.26"/>
    <n v="1159.07"/>
    <n v="84.35"/>
    <n v="7.2999999999999995E-2"/>
    <n v="72.86"/>
    <x v="1"/>
    <n v="3"/>
    <b v="0"/>
    <s v="Delivered"/>
    <x v="1"/>
    <x v="10"/>
    <n v="2"/>
    <x v="3"/>
    <x v="44"/>
    <s v="26-35"/>
    <x v="0"/>
    <x v="0"/>
    <n v="0"/>
    <n v="1"/>
    <n v="0"/>
    <n v="1"/>
  </r>
  <r>
    <s v="ORD-01056"/>
    <s v="April 22, 2021"/>
    <d v="2021-04-22T00:00:00"/>
    <s v="CUST25647"/>
    <s v="Meera Pillai"/>
    <n v="30"/>
    <n v="30"/>
    <s v="Other"/>
    <s v="Other"/>
    <s v="North"/>
    <s v="Delhi"/>
    <x v="4"/>
    <x v="32"/>
    <n v="6"/>
    <n v="6"/>
    <n v="1073.03"/>
    <n v="0.26"/>
    <n v="5286.85"/>
    <n v="1947.67"/>
    <n v="0.36799999999999999"/>
    <n v="45.82"/>
    <x v="2"/>
    <n v="3"/>
    <b v="1"/>
    <s v="Returned"/>
    <x v="0"/>
    <x v="0"/>
    <n v="3"/>
    <x v="3"/>
    <x v="44"/>
    <s v="26-35"/>
    <x v="0"/>
    <x v="0"/>
    <n v="1"/>
    <n v="1"/>
    <n v="0"/>
    <n v="1"/>
  </r>
  <r>
    <s v="ORD-01055"/>
    <d v="2021-04-21T00:00:00"/>
    <d v="2021-04-21T00:00:00"/>
    <s v="CUST95496"/>
    <s v="Sunita Reddy"/>
    <n v="49"/>
    <n v="49"/>
    <s v="Female"/>
    <s v="Female"/>
    <s v="North"/>
    <s v="Amritsar"/>
    <x v="4"/>
    <x v="29"/>
    <n v="7"/>
    <n v="7"/>
    <n v="534.91"/>
    <n v="7.0000000000000007E-2"/>
    <n v="4674.41"/>
    <n v="2443.2199999999998"/>
    <n v="0.52300000000000002"/>
    <n v="61.73"/>
    <x v="0"/>
    <n v="1"/>
    <b v="0"/>
    <s v="Cancelled"/>
    <x v="3"/>
    <x v="8"/>
    <n v="7"/>
    <x v="3"/>
    <x v="44"/>
    <s v="46-60"/>
    <x v="2"/>
    <x v="0"/>
    <n v="0"/>
    <n v="0"/>
    <n v="1"/>
    <n v="1"/>
  </r>
  <r>
    <s v="ORD-01053"/>
    <d v="2021-04-21T00:00:00"/>
    <d v="2021-04-21T00:00:00"/>
    <s v="CUST27057"/>
    <s v="Arjun Pillai"/>
    <n v="58"/>
    <n v="58"/>
    <s v="Other"/>
    <s v="Other"/>
    <s v="West"/>
    <s v="Mumbai"/>
    <x v="1"/>
    <x v="34"/>
    <n v="3"/>
    <n v="3"/>
    <n v="10104.68"/>
    <n v="0.39"/>
    <n v="21793.75"/>
    <n v="6667.44"/>
    <n v="0.30599999999999999"/>
    <n v="61.07"/>
    <x v="4"/>
    <n v="5"/>
    <b v="1"/>
    <s v="Returned"/>
    <x v="0"/>
    <x v="3"/>
    <n v="10"/>
    <x v="3"/>
    <x v="44"/>
    <s v="46-60"/>
    <x v="1"/>
    <x v="0"/>
    <n v="1"/>
    <n v="1"/>
    <n v="0"/>
    <n v="1"/>
  </r>
  <r>
    <s v="ORD-01054"/>
    <d v="2021-04-21T00:00:00"/>
    <d v="2021-04-21T00:00:00"/>
    <s v="CUST25910"/>
    <s v="Aarav Kapoor"/>
    <n v="18"/>
    <n v="18"/>
    <s v="Other"/>
    <s v="Other"/>
    <s v="East"/>
    <s v="Kolkata"/>
    <x v="3"/>
    <x v="25"/>
    <n v="2"/>
    <n v="2"/>
    <n v="94.76"/>
    <n v="0.39"/>
    <n v="140.80000000000001"/>
    <n v="10.16"/>
    <n v="7.1999999999999995E-2"/>
    <n v="69.7"/>
    <x v="2"/>
    <n v="3"/>
    <b v="0"/>
    <s v="Delivered"/>
    <x v="1"/>
    <x v="1"/>
    <n v="5"/>
    <x v="3"/>
    <x v="44"/>
    <s v="18-25"/>
    <x v="1"/>
    <x v="0"/>
    <n v="0"/>
    <n v="1"/>
    <n v="0"/>
    <n v="1"/>
  </r>
  <r>
    <s v="ORD-01047"/>
    <d v="2021-04-20T00:00:00"/>
    <d v="2021-04-20T00:00:00"/>
    <s v="CUST61067"/>
    <s v="Meera Chatterjee"/>
    <n v="34"/>
    <n v="34"/>
    <s v="Female"/>
    <s v="Female"/>
    <s v="North"/>
    <s v="Ludhiana"/>
    <x v="5"/>
    <x v="22"/>
    <n v="5"/>
    <n v="5"/>
    <n v="8244.31"/>
    <n v="0.12"/>
    <n v="49710.43"/>
    <n v="13744.26"/>
    <n v="0.27600000000000002"/>
    <n v="51.59"/>
    <x v="1"/>
    <n v="1"/>
    <b v="0"/>
    <s v="Delivered"/>
    <x v="1"/>
    <x v="4"/>
    <n v="4"/>
    <x v="3"/>
    <x v="44"/>
    <s v="26-35"/>
    <x v="3"/>
    <x v="0"/>
    <n v="0"/>
    <n v="1"/>
    <n v="0"/>
    <n v="1"/>
  </r>
  <r>
    <s v="ORD-01051"/>
    <d v="2021-04-20T00:00:00"/>
    <d v="2021-04-20T00:00:00"/>
    <s v="CUST83773"/>
    <s v="Aditya Mehta"/>
    <n v="34"/>
    <n v="34"/>
    <s v="Other"/>
    <s v="Other"/>
    <s v="South"/>
    <s v="Chennai"/>
    <x v="6"/>
    <x v="35"/>
    <n v="5"/>
    <n v="5"/>
    <n v="2726.58"/>
    <n v="0.16"/>
    <n v="15369.71"/>
    <n v="5460.97"/>
    <n v="0.35499999999999998"/>
    <n v="55.2"/>
    <x v="0"/>
    <n v="4"/>
    <b v="0"/>
    <s v="Delivered"/>
    <x v="1"/>
    <x v="0"/>
    <n v="3"/>
    <x v="3"/>
    <x v="44"/>
    <s v="26-35"/>
    <x v="3"/>
    <x v="0"/>
    <n v="0"/>
    <n v="1"/>
    <n v="0"/>
    <n v="1"/>
  </r>
  <r>
    <s v="ORD-01050"/>
    <s v="April 20, 2021"/>
    <d v="2021-04-20T00:00:00"/>
    <s v="CUST80824"/>
    <s v="Arjun Mehta"/>
    <n v="32"/>
    <n v="32"/>
    <s v="Female"/>
    <s v="Female"/>
    <s v="West"/>
    <s v="Mumbai"/>
    <x v="3"/>
    <x v="33"/>
    <n v="8"/>
    <n v="8"/>
    <n v="376.57"/>
    <n v="0.18"/>
    <n v="3472.2"/>
    <n v="314.20999999999998"/>
    <n v="0.09"/>
    <n v="52.43"/>
    <x v="3"/>
    <n v="3"/>
    <b v="0"/>
    <s v="Delivered"/>
    <x v="1"/>
    <x v="6"/>
    <n v="6"/>
    <x v="3"/>
    <x v="44"/>
    <s v="26-35"/>
    <x v="3"/>
    <x v="0"/>
    <n v="0"/>
    <n v="1"/>
    <n v="0"/>
    <n v="1"/>
  </r>
  <r>
    <s v="ORD-01048"/>
    <d v="2021-04-20T00:00:00"/>
    <d v="2021-04-20T00:00:00"/>
    <s v="CUST60742"/>
    <s v="Aarav Nair"/>
    <n v="45"/>
    <n v="45"/>
    <s v="Other"/>
    <s v="Other"/>
    <s v="North"/>
    <s v="Delhi"/>
    <x v="5"/>
    <x v="41"/>
    <n v="9"/>
    <n v="9"/>
    <n v="11805.28"/>
    <n v="0.27"/>
    <n v="86430.39"/>
    <n v="29866.83"/>
    <n v="0.34599999999999997"/>
    <n v="49.92"/>
    <x v="1"/>
    <n v="1"/>
    <b v="0"/>
    <s v="Delivered"/>
    <x v="1"/>
    <x v="5"/>
    <n v="8"/>
    <x v="3"/>
    <x v="44"/>
    <s v="36-45"/>
    <x v="0"/>
    <x v="0"/>
    <n v="0"/>
    <n v="1"/>
    <n v="0"/>
    <n v="1"/>
  </r>
  <r>
    <s v="ORD-01052"/>
    <d v="2021-04-20T00:00:00"/>
    <d v="2021-04-20T00:00:00"/>
    <s v="CUST46428"/>
    <s v="Vikram Das"/>
    <n v="20"/>
    <n v="20"/>
    <s v="Male"/>
    <s v="Male"/>
    <s v="North"/>
    <s v="Delhi"/>
    <x v="2"/>
    <x v="26"/>
    <n v="8"/>
    <n v="8"/>
    <n v="37212.54"/>
    <n v="0.08"/>
    <n v="289349.90999999997"/>
    <n v="22436.74"/>
    <n v="7.8E-2"/>
    <n v="59.69"/>
    <x v="0"/>
    <n v="1"/>
    <b v="0"/>
    <s v="Delivered"/>
    <x v="1"/>
    <x v="9"/>
    <n v="9"/>
    <x v="3"/>
    <x v="44"/>
    <s v="18-25"/>
    <x v="2"/>
    <x v="0"/>
    <n v="0"/>
    <n v="1"/>
    <n v="0"/>
    <n v="1"/>
  </r>
  <r>
    <s v="ORD-01049"/>
    <d v="2021-04-20T00:00:00"/>
    <d v="2021-04-20T00:00:00"/>
    <s v="CUST90241"/>
    <s v="Sanjay Bhat"/>
    <n v="54"/>
    <n v="54"/>
    <s v="Other"/>
    <s v="Other"/>
    <s v="North"/>
    <s v="Ludhiana"/>
    <x v="0"/>
    <x v="16"/>
    <n v="5"/>
    <n v="5"/>
    <n v="2321.44"/>
    <n v="0.34"/>
    <n v="10030.620000000001"/>
    <n v="3661.06"/>
    <n v="0.36499999999999999"/>
    <n v="74.83"/>
    <x v="1"/>
    <n v="4"/>
    <b v="0"/>
    <s v="Delivered"/>
    <x v="1"/>
    <x v="5"/>
    <n v="8"/>
    <x v="3"/>
    <x v="44"/>
    <s v="46-60"/>
    <x v="1"/>
    <x v="0"/>
    <n v="0"/>
    <n v="1"/>
    <n v="0"/>
    <n v="1"/>
  </r>
  <r>
    <s v="ORD-01046"/>
    <d v="2021-04-19T00:00:00"/>
    <d v="2021-04-19T00:00:00"/>
    <s v="CUST00053"/>
    <s v="Priya Iyer"/>
    <n v="26"/>
    <n v="26"/>
    <s v="Male"/>
    <s v="Male"/>
    <s v="South"/>
    <s v="Bangalore"/>
    <x v="4"/>
    <x v="8"/>
    <n v="7"/>
    <n v="7"/>
    <n v="845.12"/>
    <n v="0.31"/>
    <n v="4942.58"/>
    <n v="2834.57"/>
    <n v="0.57399999999999995"/>
    <n v="62.59"/>
    <x v="0"/>
    <n v="4"/>
    <b v="0"/>
    <s v="Shipped"/>
    <x v="4"/>
    <x v="6"/>
    <n v="6"/>
    <x v="3"/>
    <x v="44"/>
    <s v="26-35"/>
    <x v="1"/>
    <x v="0"/>
    <n v="0"/>
    <n v="0"/>
    <n v="0"/>
    <n v="1"/>
  </r>
  <r>
    <s v="ORD-01045"/>
    <d v="2021-04-19T00:00:00"/>
    <d v="2021-04-19T00:00:00"/>
    <s v="CUST27554"/>
    <s v="Nikhil Reddy"/>
    <n v="27"/>
    <n v="27"/>
    <s v="Female"/>
    <s v="Female"/>
    <s v="East"/>
    <s v="Bhubaneswar"/>
    <x v="4"/>
    <x v="32"/>
    <n v="8"/>
    <n v="8"/>
    <n v="1199.3399999999999"/>
    <n v="0.14000000000000001"/>
    <n v="11154.85"/>
    <n v="6783.73"/>
    <n v="0.60799999999999998"/>
    <n v="76.89"/>
    <x v="5"/>
    <n v="2"/>
    <b v="1"/>
    <s v="Returned"/>
    <x v="0"/>
    <x v="8"/>
    <n v="7"/>
    <x v="3"/>
    <x v="44"/>
    <s v="26-35"/>
    <x v="3"/>
    <x v="0"/>
    <n v="1"/>
    <n v="1"/>
    <n v="0"/>
    <n v="1"/>
  </r>
  <r>
    <s v="ORD-01042"/>
    <d v="2021-04-18T00:00:00"/>
    <d v="2021-04-18T00:00:00"/>
    <s v="CUST52708"/>
    <s v="Shreya Bhat"/>
    <n v="31"/>
    <n v="31"/>
    <s v="Female"/>
    <s v="Female"/>
    <s v="North"/>
    <s v="Delhi"/>
    <x v="0"/>
    <x v="19"/>
    <n v="7"/>
    <n v="7"/>
    <n v="1384.15"/>
    <n v="0.23"/>
    <n v="10118.86"/>
    <n v="4454.79"/>
    <n v="0.44"/>
    <n v="62.32"/>
    <x v="5"/>
    <n v="4"/>
    <b v="0"/>
    <s v="Delivered"/>
    <x v="1"/>
    <x v="9"/>
    <n v="9"/>
    <x v="3"/>
    <x v="44"/>
    <s v="26-35"/>
    <x v="0"/>
    <x v="0"/>
    <n v="0"/>
    <n v="1"/>
    <n v="0"/>
    <n v="1"/>
  </r>
  <r>
    <s v="ORD-01043"/>
    <d v="2021-04-18T00:00:00"/>
    <d v="2021-04-18T00:00:00"/>
    <s v="CUST85718"/>
    <s v="Amit Rao"/>
    <n v="44"/>
    <n v="44"/>
    <s v="Female"/>
    <s v="Female"/>
    <s v="South"/>
    <s v="Bangalore"/>
    <x v="5"/>
    <x v="18"/>
    <n v="1"/>
    <n v="1"/>
    <n v="736.98"/>
    <n v="0.23"/>
    <n v="690.69"/>
    <n v="150.91999999999999"/>
    <n v="0.219"/>
    <n v="65.86"/>
    <x v="2"/>
    <n v="1"/>
    <b v="1"/>
    <s v="Returned"/>
    <x v="0"/>
    <x v="8"/>
    <n v="7"/>
    <x v="3"/>
    <x v="44"/>
    <s v="36-45"/>
    <x v="0"/>
    <x v="0"/>
    <n v="1"/>
    <n v="1"/>
    <n v="0"/>
    <n v="1"/>
  </r>
  <r>
    <s v="ORD-01044"/>
    <d v="2021-04-18T00:00:00"/>
    <d v="2021-04-18T00:00:00"/>
    <s v="CUST46334"/>
    <s v="Rohan Bhat"/>
    <n v="34"/>
    <n v="34"/>
    <s v="Other"/>
    <s v="Other"/>
    <s v="South"/>
    <s v="Bangalore"/>
    <x v="0"/>
    <x v="38"/>
    <n v="3"/>
    <n v="3"/>
    <n v="2006.91"/>
    <n v="0.1"/>
    <n v="6558.87"/>
    <n v="3118.91"/>
    <n v="0.47599999999999998"/>
    <n v="65.760000000000005"/>
    <x v="1"/>
    <n v="5"/>
    <b v="0"/>
    <s v="Pending"/>
    <x v="2"/>
    <x v="5"/>
    <n v="8"/>
    <x v="3"/>
    <x v="44"/>
    <s v="26-35"/>
    <x v="2"/>
    <x v="0"/>
    <n v="0"/>
    <n v="0"/>
    <n v="0"/>
    <n v="1"/>
  </r>
  <r>
    <s v="ORD-01040"/>
    <s v="April 17, 2021"/>
    <d v="2021-04-17T00:00:00"/>
    <s v="CUST99976"/>
    <s v="Meera Kumar"/>
    <n v="20"/>
    <n v="20"/>
    <s v="Other"/>
    <s v="Other"/>
    <s v="Central"/>
    <s v="Indore"/>
    <x v="3"/>
    <x v="31"/>
    <n v="7"/>
    <n v="7"/>
    <n v="228.64"/>
    <n v="0.17"/>
    <n v="1426.02"/>
    <n v="99.2"/>
    <n v="7.0000000000000007E-2"/>
    <n v="68.16"/>
    <x v="4"/>
    <n v="1"/>
    <b v="0"/>
    <s v="Delivered"/>
    <x v="1"/>
    <x v="5"/>
    <n v="8"/>
    <x v="3"/>
    <x v="44"/>
    <s v="18-25"/>
    <x v="3"/>
    <x v="0"/>
    <n v="0"/>
    <n v="1"/>
    <n v="0"/>
    <n v="1"/>
  </r>
  <r>
    <s v="ORD-01041"/>
    <d v="2021-04-17T00:00:00"/>
    <d v="2021-04-17T00:00:00"/>
    <s v="CUST54549"/>
    <s v="Shreya Bose"/>
    <n v="26"/>
    <n v="26"/>
    <s v="Other"/>
    <s v="Other"/>
    <s v="South"/>
    <s v="Hyderabad"/>
    <x v="3"/>
    <x v="25"/>
    <n v="7"/>
    <n v="7"/>
    <n v="481.39"/>
    <n v="0.2"/>
    <n v="3271.29"/>
    <n v="361.25"/>
    <n v="0.11"/>
    <n v="82.25"/>
    <x v="4"/>
    <n v="1"/>
    <b v="0"/>
    <s v="Delivered"/>
    <x v="1"/>
    <x v="8"/>
    <n v="7"/>
    <x v="3"/>
    <x v="44"/>
    <s v="26-35"/>
    <x v="3"/>
    <x v="0"/>
    <n v="0"/>
    <n v="1"/>
    <n v="0"/>
    <n v="1"/>
  </r>
  <r>
    <s v="ORD-01038"/>
    <d v="2021-04-15T00:00:00"/>
    <d v="2021-04-15T00:00:00"/>
    <s v="CUST91204"/>
    <s v="Ananya Mishra"/>
    <n v="43"/>
    <n v="43"/>
    <s v="Other"/>
    <s v="Other"/>
    <s v="East"/>
    <s v="Patna"/>
    <x v="1"/>
    <x v="2"/>
    <n v="9"/>
    <n v="9"/>
    <n v="19514.509999999998"/>
    <m/>
    <n v="215673.94"/>
    <n v="71953.350000000006"/>
    <n v="0.33400000000000002"/>
    <n v="87.81"/>
    <x v="5"/>
    <n v="1"/>
    <b v="1"/>
    <s v="Returned"/>
    <x v="0"/>
    <x v="9"/>
    <n v="9"/>
    <x v="3"/>
    <x v="44"/>
    <s v="36-45"/>
    <x v="5"/>
    <x v="0"/>
    <n v="1"/>
    <n v="1"/>
    <n v="0"/>
    <n v="1"/>
  </r>
  <r>
    <s v="ORD-01037"/>
    <d v="2021-04-15T00:00:00"/>
    <d v="2021-04-15T00:00:00"/>
    <s v="CUST43607"/>
    <s v="Nikhil Kapoor"/>
    <n v="51"/>
    <n v="51"/>
    <s v="Other"/>
    <s v="Other"/>
    <s v="West"/>
    <s v="Ahmedabad"/>
    <x v="4"/>
    <x v="7"/>
    <n v="7"/>
    <n v="7"/>
    <n v="529.64"/>
    <n v="0.15"/>
    <n v="4411.53"/>
    <n v="1663.96"/>
    <n v="0.377"/>
    <n v="71.05"/>
    <x v="0"/>
    <m/>
    <b v="0"/>
    <s v="Delivered"/>
    <x v="1"/>
    <x v="3"/>
    <n v="10"/>
    <x v="3"/>
    <x v="44"/>
    <s v="46-60"/>
    <x v="3"/>
    <x v="0"/>
    <n v="0"/>
    <n v="1"/>
    <n v="0"/>
    <n v="1"/>
  </r>
  <r>
    <s v="ORD-01039"/>
    <d v="2021-04-15T00:00:00"/>
    <d v="2021-04-15T00:00:00"/>
    <s v="CUST90995"/>
    <s v="Aditya Joshi"/>
    <n v="33"/>
    <n v="33"/>
    <s v="Other"/>
    <s v="Other"/>
    <s v="South"/>
    <s v="Kochi"/>
    <x v="2"/>
    <x v="39"/>
    <n v="10"/>
    <n v="10"/>
    <n v="76400.639999999999"/>
    <n v="0.21"/>
    <n v="741543.82"/>
    <n v="80532.820000000007"/>
    <n v="0.109"/>
    <n v="72.349999999999994"/>
    <x v="2"/>
    <n v="2"/>
    <b v="0"/>
    <s v="Pending"/>
    <x v="2"/>
    <x v="9"/>
    <n v="9"/>
    <x v="3"/>
    <x v="44"/>
    <s v="26-35"/>
    <x v="0"/>
    <x v="0"/>
    <n v="0"/>
    <n v="0"/>
    <n v="0"/>
    <n v="1"/>
  </r>
  <r>
    <s v="ORD-01035"/>
    <d v="2021-04-14T00:00:00"/>
    <d v="2021-04-14T00:00:00"/>
    <s v="CUST49938"/>
    <s v="Rahul Sharma"/>
    <n v="38"/>
    <n v="38"/>
    <s v="Other"/>
    <s v="Other"/>
    <s v="North"/>
    <s v="Delhi"/>
    <x v="1"/>
    <x v="1"/>
    <n v="7"/>
    <n v="7"/>
    <n v="31419.94"/>
    <n v="0.05"/>
    <n v="237087.2"/>
    <n v="58133.19"/>
    <n v="0.245"/>
    <n v="36.96"/>
    <x v="5"/>
    <n v="5"/>
    <b v="0"/>
    <s v="Delivered"/>
    <x v="1"/>
    <x v="1"/>
    <n v="5"/>
    <x v="3"/>
    <x v="44"/>
    <s v="36-45"/>
    <x v="2"/>
    <x v="0"/>
    <n v="0"/>
    <n v="1"/>
    <n v="0"/>
    <n v="1"/>
  </r>
  <r>
    <s v="ORD-01036"/>
    <d v="2021-04-14T00:00:00"/>
    <d v="2021-04-14T00:00:00"/>
    <s v="CUST48956"/>
    <s v="Arjun Bose"/>
    <n v="39"/>
    <n v="39"/>
    <s v="Male"/>
    <s v="Male"/>
    <s v="South"/>
    <s v="Chennai"/>
    <x v="0"/>
    <x v="0"/>
    <n v="5"/>
    <n v="5"/>
    <n v="2059.98"/>
    <n v="0.02"/>
    <n v="12556.26"/>
    <n v="8037.6"/>
    <n v="0.64"/>
    <n v="70.48"/>
    <x v="3"/>
    <n v="2"/>
    <b v="1"/>
    <s v="Returned"/>
    <x v="0"/>
    <x v="5"/>
    <n v="8"/>
    <x v="3"/>
    <x v="44"/>
    <s v="36-45"/>
    <x v="2"/>
    <x v="0"/>
    <n v="1"/>
    <n v="1"/>
    <n v="0"/>
    <n v="1"/>
  </r>
  <r>
    <s v="ORD-01034"/>
    <d v="2021-04-13T00:00:00"/>
    <d v="2021-04-13T00:00:00"/>
    <s v="CUST31839"/>
    <s v="Pooja Gupta"/>
    <n v="41"/>
    <n v="41"/>
    <s v="Male"/>
    <s v="Male"/>
    <s v="West"/>
    <s v="Surat"/>
    <x v="1"/>
    <x v="20"/>
    <n v="7"/>
    <n v="7"/>
    <n v="9355.68"/>
    <n v="0.1"/>
    <n v="71596.039999999994"/>
    <n v="22032.09"/>
    <n v="0.308"/>
    <n v="59.02"/>
    <x v="5"/>
    <n v="2"/>
    <b v="0"/>
    <s v="Delivered"/>
    <x v="1"/>
    <x v="10"/>
    <n v="2"/>
    <x v="3"/>
    <x v="44"/>
    <s v="36-45"/>
    <x v="2"/>
    <x v="0"/>
    <n v="0"/>
    <n v="1"/>
    <n v="0"/>
    <n v="1"/>
  </r>
  <r>
    <s v="ORD-01032"/>
    <d v="2021-04-12T00:00:00"/>
    <d v="2021-04-12T00:00:00"/>
    <s v="CUST73196"/>
    <s v="Arjun Sharma"/>
    <n v="26"/>
    <n v="26"/>
    <s v="Female"/>
    <s v="Female"/>
    <s v="Central"/>
    <s v="Nagpur"/>
    <x v="3"/>
    <x v="5"/>
    <n v="9"/>
    <n v="9"/>
    <n v="461.35"/>
    <n v="0.05"/>
    <n v="5570.95"/>
    <n v="481.54"/>
    <n v="8.5999999999999993E-2"/>
    <n v="41.05"/>
    <x v="1"/>
    <n v="4"/>
    <b v="0"/>
    <s v="Shipped"/>
    <x v="4"/>
    <x v="5"/>
    <n v="8"/>
    <x v="3"/>
    <x v="44"/>
    <s v="26-35"/>
    <x v="2"/>
    <x v="0"/>
    <n v="0"/>
    <n v="0"/>
    <n v="0"/>
    <n v="1"/>
  </r>
  <r>
    <s v="ORD-01033"/>
    <d v="2021-04-12T00:00:00"/>
    <d v="2021-04-12T00:00:00"/>
    <s v="CUST75013"/>
    <s v="Aditya Pillai"/>
    <n v="30"/>
    <n v="30"/>
    <s v="Male"/>
    <s v="Male"/>
    <s v="South"/>
    <s v="Chennai"/>
    <x v="5"/>
    <x v="12"/>
    <n v="2"/>
    <n v="2"/>
    <n v="3848.71"/>
    <n v="0.13"/>
    <n v="7629.53"/>
    <n v="1845.42"/>
    <n v="0.24199999999999999"/>
    <n v="94.87"/>
    <x v="3"/>
    <n v="1"/>
    <b v="0"/>
    <s v="Delivered"/>
    <x v="1"/>
    <x v="1"/>
    <n v="5"/>
    <x v="3"/>
    <x v="44"/>
    <s v="26-35"/>
    <x v="3"/>
    <x v="0"/>
    <n v="0"/>
    <n v="1"/>
    <n v="0"/>
    <n v="1"/>
  </r>
  <r>
    <s v="ORD-01031"/>
    <d v="2021-04-11T00:00:00"/>
    <d v="2021-04-11T00:00:00"/>
    <s v="CUST25835"/>
    <s v="Pooja Shah"/>
    <n v="26"/>
    <n v="26"/>
    <s v="m"/>
    <s v="Male"/>
    <s v="South"/>
    <s v="Bangalore"/>
    <x v="4"/>
    <x v="8"/>
    <n v="9"/>
    <n v="9"/>
    <n v="816.35"/>
    <n v="0.12"/>
    <n v="7711.33"/>
    <n v="3255"/>
    <n v="0.42199999999999999"/>
    <n v="81.14"/>
    <x v="3"/>
    <n v="5"/>
    <b v="1"/>
    <s v="Returned"/>
    <x v="0"/>
    <x v="0"/>
    <n v="3"/>
    <x v="3"/>
    <x v="44"/>
    <s v="26-35"/>
    <x v="3"/>
    <x v="0"/>
    <n v="1"/>
    <n v="1"/>
    <n v="0"/>
    <n v="1"/>
  </r>
  <r>
    <s v="ORD-01028"/>
    <d v="2021-04-11T00:00:00"/>
    <d v="2021-04-11T00:00:00"/>
    <s v="CUST33135"/>
    <s v="Arjun Patel"/>
    <n v="40"/>
    <n v="40"/>
    <s v="Female"/>
    <s v="Female"/>
    <s v="East"/>
    <s v="Guwahati"/>
    <x v="4"/>
    <x v="7"/>
    <n v="9"/>
    <n v="9"/>
    <n v="910.81"/>
    <n v="0.16"/>
    <n v="8709.8799999999992"/>
    <n v="4127.79"/>
    <n v="0.47399999999999998"/>
    <n v="59.89"/>
    <x v="4"/>
    <n v="4"/>
    <b v="0"/>
    <s v="Delivered"/>
    <x v="1"/>
    <x v="9"/>
    <n v="9"/>
    <x v="3"/>
    <x v="44"/>
    <s v="36-45"/>
    <x v="3"/>
    <x v="0"/>
    <n v="0"/>
    <n v="1"/>
    <n v="0"/>
    <n v="1"/>
  </r>
  <r>
    <s v="ORD-01030"/>
    <d v="2021-04-11T00:00:00"/>
    <d v="2021-04-11T00:00:00"/>
    <s v="CUST27078"/>
    <s v="Kavya Singh"/>
    <n v="23"/>
    <n v="23"/>
    <s v="Female"/>
    <s v="Female"/>
    <s v="South"/>
    <s v="Chennai"/>
    <x v="1"/>
    <x v="2"/>
    <n v="7"/>
    <n v="7"/>
    <n v="15442.1"/>
    <n v="0.15"/>
    <n v="116887.25"/>
    <n v="49080.86"/>
    <n v="0.42"/>
    <n v="60.99"/>
    <x v="3"/>
    <n v="2"/>
    <b v="1"/>
    <s v="Returned"/>
    <x v="0"/>
    <x v="2"/>
    <n v="1"/>
    <x v="3"/>
    <x v="44"/>
    <s v="18-25"/>
    <x v="3"/>
    <x v="0"/>
    <n v="1"/>
    <n v="1"/>
    <n v="0"/>
    <n v="1"/>
  </r>
  <r>
    <s v="ORD-01029"/>
    <d v="2021-04-11T00:00:00"/>
    <d v="2021-04-11T00:00:00"/>
    <s v="CUST37505"/>
    <s v="Nikhil Patel"/>
    <n v="41"/>
    <n v="41"/>
    <s v="Female"/>
    <s v="Female"/>
    <s v="West"/>
    <s v="Ahmedabad"/>
    <x v="5"/>
    <x v="18"/>
    <m/>
    <m/>
    <n v="1145.45"/>
    <n v="0.11"/>
    <n v="1338.53"/>
    <n v="222.57"/>
    <n v="0.16600000000000001"/>
    <n v="56.78"/>
    <x v="5"/>
    <n v="1"/>
    <b v="0"/>
    <s v="Delivered"/>
    <x v="1"/>
    <x v="5"/>
    <n v="8"/>
    <x v="3"/>
    <x v="44"/>
    <s v="36-45"/>
    <x v="3"/>
    <x v="0"/>
    <n v="0"/>
    <n v="1"/>
    <n v="0"/>
    <n v="1"/>
  </r>
  <r>
    <s v="ORD-01027"/>
    <d v="2021-04-10T00:00:00"/>
    <d v="2021-04-10T00:00:00"/>
    <s v="CUST39229"/>
    <s v="Rohan Iyer"/>
    <n v="39"/>
    <n v="39"/>
    <s v="Male"/>
    <s v="Male"/>
    <s v="South"/>
    <s v="Hyderabad"/>
    <x v="4"/>
    <x v="8"/>
    <n v="7"/>
    <n v="7"/>
    <n v="790.89"/>
    <n v="0.23"/>
    <n v="5121.1000000000004"/>
    <n v="2369.15"/>
    <n v="0.46300000000000002"/>
    <n v="74.08"/>
    <x v="5"/>
    <m/>
    <b v="0"/>
    <s v="Cancelled"/>
    <x v="3"/>
    <x v="10"/>
    <n v="2"/>
    <x v="3"/>
    <x v="44"/>
    <s v="36-45"/>
    <x v="0"/>
    <x v="0"/>
    <n v="0"/>
    <n v="0"/>
    <n v="1"/>
    <n v="1"/>
  </r>
  <r>
    <s v="ORD-01026"/>
    <d v="2021-04-09T00:00:00"/>
    <d v="2021-04-09T00:00:00"/>
    <s v="CUST78889"/>
    <s v="Nikhil Joshi"/>
    <n v="24"/>
    <n v="24"/>
    <s v="Other"/>
    <s v="Other"/>
    <s v="South"/>
    <s v="Chennai"/>
    <x v="5"/>
    <x v="22"/>
    <n v="10"/>
    <n v="10"/>
    <n v="6806.6"/>
    <n v="0.36"/>
    <n v="39614.949999999997"/>
    <n v="7458.02"/>
    <n v="0.188"/>
    <n v="66.290000000000006"/>
    <x v="2"/>
    <n v="5"/>
    <b v="0"/>
    <s v="Delivered"/>
    <x v="1"/>
    <x v="8"/>
    <n v="7"/>
    <x v="3"/>
    <x v="44"/>
    <s v="18-25"/>
    <x v="1"/>
    <x v="0"/>
    <n v="0"/>
    <n v="1"/>
    <n v="0"/>
    <n v="1"/>
  </r>
  <r>
    <s v="ORD-01025"/>
    <d v="2021-04-09T00:00:00"/>
    <d v="2021-04-09T00:00:00"/>
    <s v="CUST16923"/>
    <s v="Nisha Bhat"/>
    <n v="36"/>
    <n v="36"/>
    <s v="m"/>
    <s v="Male"/>
    <s v="North"/>
    <s v="Amritsar"/>
    <x v="5"/>
    <x v="12"/>
    <n v="999"/>
    <m/>
    <n v="9380.7199999999993"/>
    <n v="0.28999999999999998"/>
    <n v="7936261.2000000002"/>
    <n v="1739854"/>
    <n v="0.219"/>
    <n v="72.62"/>
    <x v="4"/>
    <n v="4"/>
    <b v="0"/>
    <s v="Delivered"/>
    <x v="1"/>
    <x v="4"/>
    <n v="4"/>
    <x v="3"/>
    <x v="44"/>
    <s v="36-45"/>
    <x v="0"/>
    <x v="1"/>
    <n v="0"/>
    <n v="1"/>
    <n v="0"/>
    <n v="1"/>
  </r>
  <r>
    <s v="ORD-01024"/>
    <d v="2021-04-08T00:00:00"/>
    <d v="2021-04-08T00:00:00"/>
    <s v="CUST22670"/>
    <s v="Sanjay Joshi"/>
    <n v="49"/>
    <n v="49"/>
    <s v="Female"/>
    <s v="Female"/>
    <s v="East"/>
    <s v="Patna"/>
    <x v="1"/>
    <x v="20"/>
    <n v="10"/>
    <n v="10"/>
    <n v="14892.78"/>
    <n v="0.21"/>
    <n v="168394.7"/>
    <n v="64660.74"/>
    <n v="0.38400000000000001"/>
    <n v="118.18"/>
    <x v="2"/>
    <n v="2"/>
    <b v="0"/>
    <s v="Shipped"/>
    <x v="4"/>
    <x v="5"/>
    <n v="8"/>
    <x v="3"/>
    <x v="44"/>
    <s v="46-60"/>
    <x v="0"/>
    <x v="0"/>
    <n v="0"/>
    <n v="0"/>
    <n v="0"/>
    <n v="1"/>
  </r>
  <r>
    <s v="ORD-01022"/>
    <d v="2021-04-07T00:00:00"/>
    <d v="2021-04-07T00:00:00"/>
    <s v="CUST91541"/>
    <s v="Aarav Sharma"/>
    <n v="23"/>
    <n v="23"/>
    <s v="Other"/>
    <s v="Other"/>
    <s v="Central"/>
    <s v="Indore"/>
    <x v="6"/>
    <x v="21"/>
    <n v="9"/>
    <n v="9"/>
    <n v="2816.32"/>
    <n v="0.13"/>
    <n v="29155.08"/>
    <n v="5473.17"/>
    <n v="0.188"/>
    <n v="58.3"/>
    <x v="5"/>
    <n v="3"/>
    <b v="0"/>
    <s v="Cancelled"/>
    <x v="3"/>
    <x v="0"/>
    <n v="3"/>
    <x v="3"/>
    <x v="44"/>
    <s v="18-25"/>
    <x v="3"/>
    <x v="0"/>
    <n v="0"/>
    <n v="0"/>
    <n v="1"/>
    <n v="1"/>
  </r>
  <r>
    <s v="ORD-01023"/>
    <d v="2021-04-07T00:00:00"/>
    <d v="2021-04-07T00:00:00"/>
    <s v="CUST74961"/>
    <s v="Kavya Iyer"/>
    <n v="28"/>
    <n v="28"/>
    <s v="Female"/>
    <s v="Female"/>
    <s v="East"/>
    <s v="Patna"/>
    <x v="0"/>
    <x v="38"/>
    <n v="4"/>
    <n v="4"/>
    <n v="1885.47"/>
    <n v="0.39"/>
    <n v="6078.11"/>
    <n v="2097.44"/>
    <n v="0.34499999999999997"/>
    <n v="72.41"/>
    <x v="1"/>
    <n v="4"/>
    <b v="0"/>
    <s v="Delivered"/>
    <x v="1"/>
    <x v="3"/>
    <n v="10"/>
    <x v="3"/>
    <x v="44"/>
    <s v="26-35"/>
    <x v="1"/>
    <x v="0"/>
    <n v="0"/>
    <n v="1"/>
    <n v="0"/>
    <n v="1"/>
  </r>
  <r>
    <s v="ORD-01021"/>
    <d v="2021-04-05T00:00:00"/>
    <d v="2021-04-05T00:00:00"/>
    <s v="CUST46097"/>
    <s v="Kavya Rao"/>
    <n v="30"/>
    <n v="30"/>
    <s v="Male"/>
    <s v="Male"/>
    <s v="Central"/>
    <s v="Nagpur"/>
    <x v="3"/>
    <x v="33"/>
    <n v="10"/>
    <n v="10"/>
    <n v="140.77000000000001"/>
    <n v="0.04"/>
    <n v="1620.6"/>
    <n v="92.58"/>
    <n v="5.7000000000000002E-2"/>
    <n v="48.86"/>
    <x v="0"/>
    <n v="5"/>
    <b v="0"/>
    <s v="Delivered"/>
    <x v="1"/>
    <x v="1"/>
    <n v="5"/>
    <x v="3"/>
    <x v="44"/>
    <s v="26-35"/>
    <x v="2"/>
    <x v="0"/>
    <n v="0"/>
    <n v="1"/>
    <n v="0"/>
    <n v="1"/>
  </r>
  <r>
    <s v="ORD-01020"/>
    <d v="2021-04-05T00:00:00"/>
    <d v="2021-04-05T00:00:00"/>
    <s v="CUST24177"/>
    <s v="Rohan Reddy"/>
    <n v="40"/>
    <n v="40"/>
    <s v="Male"/>
    <s v="Male"/>
    <s v="South"/>
    <s v="Chennai"/>
    <x v="1"/>
    <x v="1"/>
    <n v="0"/>
    <m/>
    <n v="2090.33"/>
    <n v="0.28999999999999998"/>
    <n v="1783.33"/>
    <n v="304.35000000000002"/>
    <n v="0.17100000000000001"/>
    <n v="82.39"/>
    <x v="1"/>
    <n v="2"/>
    <b v="0"/>
    <s v="Pending"/>
    <x v="2"/>
    <x v="7"/>
    <m/>
    <x v="3"/>
    <x v="44"/>
    <s v="36-45"/>
    <x v="0"/>
    <x v="0"/>
    <n v="0"/>
    <n v="0"/>
    <n v="0"/>
    <n v="1"/>
  </r>
  <r>
    <s v="ORD-01014"/>
    <d v="2021-04-04T00:00:00"/>
    <d v="2021-04-04T00:00:00"/>
    <s v="CUST62653"/>
    <s v="Nikhil Mishra"/>
    <n v="26"/>
    <n v="26"/>
    <s v="Male"/>
    <s v="Male"/>
    <s v="North"/>
    <s v="Amritsar"/>
    <x v="3"/>
    <x v="40"/>
    <n v="1"/>
    <n v="1"/>
    <n v="116.68"/>
    <n v="0.06"/>
    <n v="118.23"/>
    <n v="9.75"/>
    <n v="8.2000000000000003E-2"/>
    <n v="47.55"/>
    <x v="2"/>
    <n v="1"/>
    <b v="0"/>
    <s v="Delivered"/>
    <x v="1"/>
    <x v="5"/>
    <n v="8"/>
    <x v="3"/>
    <x v="44"/>
    <s v="26-35"/>
    <x v="2"/>
    <x v="0"/>
    <n v="0"/>
    <n v="1"/>
    <n v="0"/>
    <n v="1"/>
  </r>
  <r>
    <s v="ORD-01015"/>
    <d v="2021-04-04T00:00:00"/>
    <d v="2021-04-04T00:00:00"/>
    <s v="CUST48355"/>
    <s v="Nikhil Nair"/>
    <n v="40"/>
    <n v="40"/>
    <s v="Male"/>
    <s v="Male"/>
    <s v="East"/>
    <s v="Guwahati"/>
    <x v="6"/>
    <x v="23"/>
    <n v="7"/>
    <n v="7"/>
    <n v="2196.3000000000002"/>
    <n v="0.21"/>
    <n v="15799.82"/>
    <n v="5078.38"/>
    <n v="0.32100000000000001"/>
    <n v="61.62"/>
    <x v="1"/>
    <n v="1"/>
    <b v="0"/>
    <s v="Delivered"/>
    <x v="1"/>
    <x v="3"/>
    <n v="10"/>
    <x v="3"/>
    <x v="44"/>
    <s v="36-45"/>
    <x v="0"/>
    <x v="0"/>
    <n v="0"/>
    <n v="1"/>
    <n v="0"/>
    <n v="1"/>
  </r>
  <r>
    <s v="ORD-01018"/>
    <d v="2021-04-04T00:00:00"/>
    <d v="2021-04-04T00:00:00"/>
    <s v="CUST44454"/>
    <s v="Arjun Mehta"/>
    <n v="32"/>
    <n v="32"/>
    <s v="Other"/>
    <s v="Other"/>
    <s v="Central"/>
    <s v="Bhopal"/>
    <x v="0"/>
    <x v="0"/>
    <n v="4"/>
    <n v="4"/>
    <n v="1615.32"/>
    <n v="0.23"/>
    <n v="5821.33"/>
    <n v="2423.94"/>
    <n v="0.41599999999999998"/>
    <n v="39.79"/>
    <x v="5"/>
    <n v="3"/>
    <b v="0"/>
    <s v="Delivered"/>
    <x v="1"/>
    <x v="5"/>
    <n v="8"/>
    <x v="3"/>
    <x v="44"/>
    <s v="26-35"/>
    <x v="0"/>
    <x v="0"/>
    <n v="0"/>
    <n v="1"/>
    <n v="0"/>
    <n v="1"/>
  </r>
  <r>
    <s v="ORD-01017"/>
    <d v="2021-04-04T00:00:00"/>
    <d v="2021-04-04T00:00:00"/>
    <s v="CUST14507"/>
    <s v="Meera Mishra"/>
    <n v="39"/>
    <n v="39"/>
    <s v="Female"/>
    <s v="Female"/>
    <s v="East"/>
    <s v="Patna"/>
    <x v="4"/>
    <x v="27"/>
    <n v="2"/>
    <n v="2"/>
    <n v="742.65"/>
    <n v="0.39"/>
    <n v="1191.31"/>
    <n v="548.78"/>
    <n v="0.46100000000000002"/>
    <n v="71.69"/>
    <x v="3"/>
    <n v="4"/>
    <b v="0"/>
    <s v="Delivered"/>
    <x v="1"/>
    <x v="8"/>
    <n v="7"/>
    <x v="3"/>
    <x v="44"/>
    <s v="36-45"/>
    <x v="1"/>
    <x v="0"/>
    <n v="0"/>
    <n v="1"/>
    <n v="0"/>
    <n v="1"/>
  </r>
  <r>
    <s v="ORD-01019"/>
    <s v="April 04, 2021"/>
    <d v="2021-04-04T00:00:00"/>
    <s v="CUST72581"/>
    <s v="Sunita Kapoor"/>
    <n v="35"/>
    <n v="35"/>
    <s v="Other"/>
    <s v="Other"/>
    <s v="Central"/>
    <s v="Nagpur"/>
    <x v="4"/>
    <x v="32"/>
    <n v="2"/>
    <n v="2"/>
    <n v="1240.07"/>
    <n v="0.27"/>
    <n v="2086.4899999999998"/>
    <n v="966.59"/>
    <n v="0.46300000000000002"/>
    <n v="50.83"/>
    <x v="1"/>
    <n v="4"/>
    <b v="0"/>
    <s v="Delivered"/>
    <x v="1"/>
    <x v="9"/>
    <n v="9"/>
    <x v="3"/>
    <x v="44"/>
    <s v="26-35"/>
    <x v="0"/>
    <x v="0"/>
    <n v="0"/>
    <n v="1"/>
    <n v="0"/>
    <n v="1"/>
  </r>
  <r>
    <s v="ORD-01016"/>
    <d v="2021-04-04T00:00:00"/>
    <d v="2021-04-04T00:00:00"/>
    <s v="CUST99742"/>
    <s v="Karan Pillai"/>
    <n v="29"/>
    <n v="29"/>
    <s v="Female"/>
    <s v="Female"/>
    <s v="East"/>
    <s v="Kolkata"/>
    <x v="3"/>
    <x v="40"/>
    <n v="3"/>
    <n v="3"/>
    <n v="458.29"/>
    <n v="0.01"/>
    <n v="1674.66"/>
    <n v="127.44"/>
    <n v="7.5999999999999998E-2"/>
    <n v="59.96"/>
    <x v="4"/>
    <n v="1"/>
    <b v="0"/>
    <s v="Delivered"/>
    <x v="1"/>
    <x v="10"/>
    <n v="2"/>
    <x v="3"/>
    <x v="44"/>
    <s v="26-35"/>
    <x v="2"/>
    <x v="0"/>
    <n v="0"/>
    <n v="1"/>
    <n v="0"/>
    <n v="1"/>
  </r>
  <r>
    <s v="ORD-01013"/>
    <d v="2021-04-03T00:00:00"/>
    <d v="2021-04-03T00:00:00"/>
    <s v="CUST39675"/>
    <s v="Priya Kapoor"/>
    <n v="24"/>
    <n v="24"/>
    <s v="Other"/>
    <s v="Other"/>
    <s v="East"/>
    <s v="Bhubaneswar"/>
    <x v="6"/>
    <x v="21"/>
    <n v="8"/>
    <n v="8"/>
    <n v="1837.46"/>
    <n v="0.26"/>
    <n v="13934.11"/>
    <n v="4142.9399999999996"/>
    <n v="0.29699999999999999"/>
    <n v="81.400000000000006"/>
    <x v="0"/>
    <n v="1"/>
    <b v="0"/>
    <s v="Cancelled"/>
    <x v="3"/>
    <x v="5"/>
    <n v="8"/>
    <x v="3"/>
    <x v="44"/>
    <s v="18-25"/>
    <x v="0"/>
    <x v="0"/>
    <n v="0"/>
    <n v="0"/>
    <n v="1"/>
    <n v="1"/>
  </r>
  <r>
    <s v="ORD-01011"/>
    <d v="2021-04-03T00:00:00"/>
    <d v="2021-04-03T00:00:00"/>
    <s v="CUST27445"/>
    <s v="Deepa Das"/>
    <n v="19"/>
    <n v="19"/>
    <s v="F"/>
    <s v="Female"/>
    <s v="South"/>
    <s v="Hyderabad"/>
    <x v="1"/>
    <x v="20"/>
    <n v="1"/>
    <n v="1"/>
    <n v="30648.42"/>
    <n v="0.39"/>
    <n v="22238.65"/>
    <n v="5768.84"/>
    <n v="0.25900000000000001"/>
    <n v="99.16"/>
    <x v="1"/>
    <n v="3"/>
    <b v="0"/>
    <s v="Cancelled"/>
    <x v="3"/>
    <x v="9"/>
    <n v="9"/>
    <x v="3"/>
    <x v="44"/>
    <s v="18-25"/>
    <x v="1"/>
    <x v="0"/>
    <n v="0"/>
    <n v="0"/>
    <n v="1"/>
    <n v="1"/>
  </r>
  <r>
    <s v="ORD-01012"/>
    <d v="2021-04-03T00:00:00"/>
    <d v="2021-04-03T00:00:00"/>
    <s v="CUST71352"/>
    <s v="Priya Pillai"/>
    <n v="38"/>
    <n v="38"/>
    <s v="Other"/>
    <s v="Other"/>
    <s v="West"/>
    <s v="Pune"/>
    <x v="6"/>
    <x v="24"/>
    <n v="7"/>
    <n v="7"/>
    <n v="3514.94"/>
    <n v="0.24"/>
    <n v="21904.97"/>
    <n v="8841.56"/>
    <n v="0.40400000000000003"/>
    <n v="59.33"/>
    <x v="4"/>
    <n v="4"/>
    <b v="0"/>
    <s v="Delivered"/>
    <x v="1"/>
    <x v="3"/>
    <n v="10"/>
    <x v="3"/>
    <x v="44"/>
    <s v="36-45"/>
    <x v="0"/>
    <x v="0"/>
    <n v="0"/>
    <n v="1"/>
    <n v="0"/>
    <n v="1"/>
  </r>
  <r>
    <s v="ORD-01008"/>
    <d v="2021-04-01T00:00:00"/>
    <d v="2021-04-01T00:00:00"/>
    <s v="CUST58835"/>
    <s v="Meera Iyer"/>
    <n v="45"/>
    <n v="45"/>
    <s v="Male"/>
    <s v="Male"/>
    <s v="Central"/>
    <s v="Bhopal"/>
    <x v="3"/>
    <x v="14"/>
    <n v="2"/>
    <n v="2"/>
    <n v="438.16"/>
    <n v="0.25"/>
    <n v="855.21"/>
    <n v="70.3"/>
    <n v="8.2000000000000003E-2"/>
    <n v="76.819999999999993"/>
    <x v="5"/>
    <n v="5"/>
    <b v="0"/>
    <s v="Delivered"/>
    <x v="1"/>
    <x v="10"/>
    <n v="2"/>
    <x v="3"/>
    <x v="44"/>
    <s v="36-45"/>
    <x v="0"/>
    <x v="0"/>
    <n v="0"/>
    <n v="1"/>
    <n v="0"/>
    <n v="1"/>
  </r>
  <r>
    <s v="ORD-01009"/>
    <d v="2021-04-01T00:00:00"/>
    <d v="2021-04-01T00:00:00"/>
    <s v="CUST88411"/>
    <s v="Vikram Nair"/>
    <n v="24"/>
    <n v="24"/>
    <s v="Female"/>
    <s v="Female"/>
    <s v="East"/>
    <s v="Bhubaneswar"/>
    <x v="3"/>
    <x v="31"/>
    <n v="5"/>
    <n v="5"/>
    <n v="417.1"/>
    <n v="7.0000000000000007E-2"/>
    <n v="2357.5"/>
    <n v="234.32"/>
    <n v="9.9000000000000005E-2"/>
    <n v="91.09"/>
    <x v="1"/>
    <n v="5"/>
    <b v="0"/>
    <s v="Delivered"/>
    <x v="1"/>
    <x v="7"/>
    <m/>
    <x v="3"/>
    <x v="44"/>
    <s v="18-25"/>
    <x v="2"/>
    <x v="0"/>
    <n v="0"/>
    <n v="1"/>
    <n v="0"/>
    <n v="1"/>
  </r>
  <r>
    <s v="ORD-01007"/>
    <d v="2021-04-01T00:00:00"/>
    <d v="2021-04-01T00:00:00"/>
    <s v="CUST38810"/>
    <s v="Pooja Patel"/>
    <n v="9"/>
    <n v="9"/>
    <s v="Male"/>
    <s v="Male"/>
    <s v="North"/>
    <s v="Amritsar"/>
    <x v="0"/>
    <x v="6"/>
    <n v="5"/>
    <n v="5"/>
    <n v="1211.8699999999999"/>
    <n v="0.13"/>
    <n v="6847.04"/>
    <n v="3005.89"/>
    <n v="0.439"/>
    <n v="58.29"/>
    <x v="1"/>
    <n v="4"/>
    <b v="0"/>
    <s v="Delivered"/>
    <x v="1"/>
    <x v="10"/>
    <n v="2"/>
    <x v="3"/>
    <x v="44"/>
    <s v="&lt;18"/>
    <x v="3"/>
    <x v="0"/>
    <n v="0"/>
    <n v="1"/>
    <n v="0"/>
    <n v="1"/>
  </r>
  <r>
    <s v="ORD-01010"/>
    <d v="2021-04-01T00:00:00"/>
    <d v="2021-04-01T00:00:00"/>
    <s v="CUST49434"/>
    <s v="Deepa Mishra"/>
    <n v="39"/>
    <n v="39"/>
    <s v="Other"/>
    <s v="Other"/>
    <s v="Central"/>
    <s v="Bhopal"/>
    <x v="4"/>
    <x v="29"/>
    <n v="3"/>
    <n v="3"/>
    <n v="748.48"/>
    <n v="0.39"/>
    <n v="1567.84"/>
    <n v="545.32000000000005"/>
    <n v="0.34799999999999998"/>
    <n v="53.58"/>
    <x v="1"/>
    <n v="4"/>
    <b v="0"/>
    <s v="Delivered"/>
    <x v="1"/>
    <x v="4"/>
    <n v="4"/>
    <x v="3"/>
    <x v="44"/>
    <s v="36-45"/>
    <x v="1"/>
    <x v="0"/>
    <n v="0"/>
    <n v="1"/>
    <n v="0"/>
    <n v="1"/>
  </r>
  <r>
    <s v="ORD-01005"/>
    <d v="2021-03-31T00:00:00"/>
    <d v="2021-03-31T00:00:00"/>
    <s v="CUST25038"/>
    <s v="Ritu Iyer"/>
    <n v="20"/>
    <n v="20"/>
    <s v="Female"/>
    <s v="Female"/>
    <s v="Central"/>
    <s v="Raipur"/>
    <x v="2"/>
    <x v="17"/>
    <n v="4"/>
    <n v="4"/>
    <n v="68084.100000000006"/>
    <n v="0.37"/>
    <n v="189388.83"/>
    <n v="13906.21"/>
    <n v="7.2999999999999995E-2"/>
    <n v="69.36"/>
    <x v="5"/>
    <m/>
    <b v="0"/>
    <s v="Delivered"/>
    <x v="1"/>
    <x v="0"/>
    <n v="3"/>
    <x v="3"/>
    <x v="45"/>
    <s v="18-25"/>
    <x v="1"/>
    <x v="0"/>
    <n v="0"/>
    <n v="1"/>
    <n v="0"/>
    <n v="1"/>
  </r>
  <r>
    <s v="ORD-01003"/>
    <d v="2021-03-31T00:00:00"/>
    <d v="2021-03-31T00:00:00"/>
    <s v="CUST87374"/>
    <s v="Ritu Gupta"/>
    <n v="30"/>
    <n v="30"/>
    <s v="Female"/>
    <s v="Female"/>
    <s v="Central"/>
    <s v="Indore"/>
    <x v="4"/>
    <x v="8"/>
    <n v="3"/>
    <n v="3"/>
    <n v="672.84"/>
    <n v="0.35"/>
    <n v="1371.74"/>
    <n v="547.98"/>
    <n v="0.39900000000000002"/>
    <n v="61.75"/>
    <x v="4"/>
    <n v="1"/>
    <b v="1"/>
    <s v="Returned"/>
    <x v="0"/>
    <x v="5"/>
    <n v="8"/>
    <x v="3"/>
    <x v="45"/>
    <s v="26-35"/>
    <x v="1"/>
    <x v="0"/>
    <n v="1"/>
    <n v="1"/>
    <n v="0"/>
    <n v="1"/>
  </r>
  <r>
    <s v="ORD-01004"/>
    <d v="2021-03-31T00:00:00"/>
    <d v="2021-03-31T00:00:00"/>
    <s v="CUST99373"/>
    <s v="Kavya Nair"/>
    <n v="67"/>
    <n v="67"/>
    <s v="Male"/>
    <s v="Male"/>
    <s v="Central"/>
    <s v="Raipur"/>
    <x v="3"/>
    <x v="31"/>
    <n v="3"/>
    <n v="3"/>
    <n v="205.29"/>
    <n v="0"/>
    <n v="664.78"/>
    <n v="44.95"/>
    <n v="6.8000000000000005E-2"/>
    <n v="36.409999999999997"/>
    <x v="4"/>
    <n v="1"/>
    <b v="0"/>
    <s v="Delivered"/>
    <x v="1"/>
    <x v="6"/>
    <n v="6"/>
    <x v="3"/>
    <x v="45"/>
    <s v="60+"/>
    <x v="4"/>
    <x v="0"/>
    <n v="0"/>
    <n v="1"/>
    <n v="0"/>
    <n v="1"/>
  </r>
  <r>
    <s v="ORD-01006"/>
    <d v="2021-03-31T00:00:00"/>
    <d v="2021-03-31T00:00:00"/>
    <s v="CUST48859"/>
    <s v="Ritu Mishra"/>
    <n v="42"/>
    <n v="42"/>
    <s v="Female"/>
    <s v="Female"/>
    <s v="East"/>
    <s v="Guwahati"/>
    <x v="0"/>
    <x v="19"/>
    <n v="3"/>
    <n v="3"/>
    <n v="1034.33"/>
    <n v="0.12"/>
    <n v="3430.9"/>
    <n v="1457.51"/>
    <n v="0.42499999999999999"/>
    <n v="77.03"/>
    <x v="3"/>
    <n v="1"/>
    <b v="0"/>
    <s v="Pending"/>
    <x v="2"/>
    <x v="9"/>
    <n v="9"/>
    <x v="3"/>
    <x v="45"/>
    <s v="36-45"/>
    <x v="3"/>
    <x v="0"/>
    <n v="0"/>
    <n v="0"/>
    <n v="0"/>
    <n v="1"/>
  </r>
  <r>
    <s v="ORD-01000"/>
    <d v="2021-03-30T00:00:00"/>
    <d v="2021-03-30T00:00:00"/>
    <s v="CUST98974"/>
    <s v="Karan Reddy"/>
    <n v="38"/>
    <n v="38"/>
    <s v="Female"/>
    <s v="Female"/>
    <s v="South"/>
    <s v="Chennai"/>
    <x v="4"/>
    <x v="29"/>
    <n v="4"/>
    <n v="4"/>
    <n v="1425.29"/>
    <n v="0.21"/>
    <n v="5074.93"/>
    <n v="2152.9499999999998"/>
    <n v="0.42399999999999999"/>
    <n v="84.46"/>
    <x v="3"/>
    <n v="3"/>
    <b v="0"/>
    <s v="Delivered"/>
    <x v="1"/>
    <x v="10"/>
    <n v="2"/>
    <x v="3"/>
    <x v="45"/>
    <s v="36-45"/>
    <x v="0"/>
    <x v="0"/>
    <n v="0"/>
    <n v="1"/>
    <n v="0"/>
    <n v="1"/>
  </r>
  <r>
    <s v="ORD-00999"/>
    <d v="2021-03-30T00:00:00"/>
    <d v="2021-03-30T00:00:00"/>
    <s v="CUST40323"/>
    <s v="Rohan Rao"/>
    <n v="39"/>
    <n v="39"/>
    <s v="Male"/>
    <s v="Male"/>
    <s v="South"/>
    <s v="Kochi"/>
    <x v="3"/>
    <x v="5"/>
    <n v="3"/>
    <n v="3"/>
    <n v="105.18"/>
    <n v="0.02"/>
    <n v="322.97000000000003"/>
    <n v="31.12"/>
    <n v="9.6000000000000002E-2"/>
    <n v="57.45"/>
    <x v="4"/>
    <n v="5"/>
    <b v="0"/>
    <s v="Delivered"/>
    <x v="1"/>
    <x v="5"/>
    <n v="8"/>
    <x v="3"/>
    <x v="45"/>
    <s v="36-45"/>
    <x v="2"/>
    <x v="0"/>
    <n v="0"/>
    <n v="1"/>
    <n v="0"/>
    <n v="1"/>
  </r>
  <r>
    <s v="ORD-01002"/>
    <d v="2021-03-30T00:00:00"/>
    <d v="2021-03-30T00:00:00"/>
    <s v="CUST22154"/>
    <s v="Ananya Patel"/>
    <n v="19"/>
    <n v="19"/>
    <s v="Female"/>
    <s v="Female"/>
    <s v="West"/>
    <s v="Mumbai"/>
    <x v="4"/>
    <x v="27"/>
    <n v="6"/>
    <n v="6"/>
    <n v="1364.16"/>
    <n v="0.39"/>
    <n v="5115.87"/>
    <n v="1835.6"/>
    <n v="0.35899999999999999"/>
    <n v="62.5"/>
    <x v="3"/>
    <n v="4"/>
    <b v="0"/>
    <s v="Pending"/>
    <x v="2"/>
    <x v="10"/>
    <n v="2"/>
    <x v="3"/>
    <x v="45"/>
    <s v="18-25"/>
    <x v="1"/>
    <x v="0"/>
    <n v="0"/>
    <n v="0"/>
    <n v="0"/>
    <n v="1"/>
  </r>
  <r>
    <s v="ORD-00998"/>
    <d v="2021-03-30T00:00:00"/>
    <d v="2021-03-30T00:00:00"/>
    <s v="CUST74848"/>
    <s v="Sanjay Mehta"/>
    <n v="29"/>
    <n v="29"/>
    <s v="Other"/>
    <s v="Other"/>
    <s v="East"/>
    <s v="Guwahati"/>
    <x v="5"/>
    <x v="22"/>
    <n v="8"/>
    <n v="8"/>
    <n v="10920.29"/>
    <n v="0.06"/>
    <n v="83283.38"/>
    <n v="15878.93"/>
    <n v="0.191"/>
    <n v="109.6"/>
    <x v="0"/>
    <n v="2"/>
    <b v="0"/>
    <s v="Delivered"/>
    <x v="1"/>
    <x v="8"/>
    <n v="7"/>
    <x v="3"/>
    <x v="45"/>
    <s v="26-35"/>
    <x v="2"/>
    <x v="0"/>
    <n v="0"/>
    <n v="1"/>
    <n v="0"/>
    <n v="1"/>
  </r>
  <r>
    <s v="ORD-01001"/>
    <d v="2021-03-30T00:00:00"/>
    <d v="2021-03-30T00:00:00"/>
    <s v="CUST68864"/>
    <s v="Shreya Mehta"/>
    <n v="0"/>
    <m/>
    <s v="Male"/>
    <s v="Male"/>
    <s v="North"/>
    <s v="Amritsar"/>
    <x v="5"/>
    <x v="10"/>
    <n v="4"/>
    <n v="4"/>
    <n v="9021.23"/>
    <n v="0.02"/>
    <n v="34898.86"/>
    <n v="8090.36"/>
    <n v="0.23200000000000001"/>
    <n v="36.19"/>
    <x v="1"/>
    <n v="4"/>
    <b v="0"/>
    <s v="Delivered"/>
    <x v="1"/>
    <x v="2"/>
    <n v="1"/>
    <x v="3"/>
    <x v="45"/>
    <s v="Unknown"/>
    <x v="2"/>
    <x v="0"/>
    <n v="0"/>
    <n v="1"/>
    <n v="0"/>
    <n v="1"/>
  </r>
  <r>
    <s v="ORD-00994"/>
    <d v="2021-03-29T00:00:00"/>
    <d v="2021-03-29T00:00:00"/>
    <s v="CUST13598"/>
    <s v="Sanjay Chatterjee"/>
    <n v="31"/>
    <n v="31"/>
    <s v="Male"/>
    <s v="Male"/>
    <s v="South"/>
    <s v="Chennai"/>
    <x v="2"/>
    <x v="11"/>
    <n v="4"/>
    <n v="4"/>
    <n v="70635.62"/>
    <n v="0.32"/>
    <n v="207766.8"/>
    <n v="19874.73"/>
    <n v="9.6000000000000002E-2"/>
    <n v="73.83"/>
    <x v="3"/>
    <n v="2"/>
    <b v="0"/>
    <s v="Pending"/>
    <x v="2"/>
    <x v="2"/>
    <n v="1"/>
    <x v="3"/>
    <x v="45"/>
    <s v="26-35"/>
    <x v="1"/>
    <x v="0"/>
    <n v="0"/>
    <n v="0"/>
    <n v="0"/>
    <n v="1"/>
  </r>
  <r>
    <s v="ORD-00995"/>
    <d v="2021-03-29T00:00:00"/>
    <d v="2021-03-29T00:00:00"/>
    <s v="CUST31960"/>
    <s v="Arjun Bhat"/>
    <n v="47"/>
    <n v="47"/>
    <s v="Other"/>
    <s v="Other"/>
    <s v="North"/>
    <s v="Chandigarh"/>
    <x v="6"/>
    <x v="24"/>
    <n v="10"/>
    <n v="10"/>
    <n v="3992.44"/>
    <n v="0.15"/>
    <n v="37327.01"/>
    <n v="12430.23"/>
    <n v="0.33300000000000002"/>
    <n v="40.58"/>
    <x v="5"/>
    <n v="5"/>
    <b v="0"/>
    <s v="Delivered"/>
    <x v="1"/>
    <x v="10"/>
    <n v="2"/>
    <x v="3"/>
    <x v="45"/>
    <s v="46-60"/>
    <x v="3"/>
    <x v="0"/>
    <n v="0"/>
    <n v="1"/>
    <n v="0"/>
    <n v="1"/>
  </r>
  <r>
    <s v="ORD-00996"/>
    <d v="2021-03-29T00:00:00"/>
    <d v="2021-03-29T00:00:00"/>
    <s v="CUST03526"/>
    <s v="Aditya Das"/>
    <n v="28"/>
    <n v="28"/>
    <s v="Male"/>
    <s v="Male"/>
    <s v="East"/>
    <s v="Patna"/>
    <x v="6"/>
    <x v="23"/>
    <n v="2"/>
    <n v="2"/>
    <n v="2973.25"/>
    <n v="0.16"/>
    <n v="5032.59"/>
    <n v="2113.6999999999998"/>
    <n v="0.42"/>
    <n v="62.75"/>
    <x v="3"/>
    <n v="1"/>
    <b v="1"/>
    <s v="Returned"/>
    <x v="0"/>
    <x v="5"/>
    <n v="8"/>
    <x v="3"/>
    <x v="45"/>
    <s v="26-35"/>
    <x v="3"/>
    <x v="0"/>
    <n v="1"/>
    <n v="1"/>
    <n v="0"/>
    <n v="1"/>
  </r>
  <r>
    <s v="ORD-00997"/>
    <d v="2021-03-29T00:00:00"/>
    <d v="2021-03-29T00:00:00"/>
    <s v="CUST53232"/>
    <s v="Vikram Pillai"/>
    <n v="11"/>
    <n v="11"/>
    <s v="Other"/>
    <s v="Other"/>
    <s v="West"/>
    <s v="Mumbai"/>
    <x v="1"/>
    <x v="1"/>
    <m/>
    <m/>
    <n v="24694.95"/>
    <n v="0.14000000000000001"/>
    <n v="21791.52"/>
    <n v="6733.42"/>
    <n v="0.309"/>
    <n v="16.03"/>
    <x v="3"/>
    <n v="2"/>
    <b v="0"/>
    <s v="Shipped"/>
    <x v="4"/>
    <x v="3"/>
    <n v="10"/>
    <x v="3"/>
    <x v="45"/>
    <s v="&lt;18"/>
    <x v="3"/>
    <x v="0"/>
    <n v="0"/>
    <n v="0"/>
    <n v="0"/>
    <n v="1"/>
  </r>
  <r>
    <s v="ORD-00991"/>
    <d v="2021-03-28T00:00:00"/>
    <d v="2021-03-28T00:00:00"/>
    <s v="CUST03567"/>
    <s v="Shreya Chatterjee"/>
    <n v="17"/>
    <n v="17"/>
    <s v="Female"/>
    <s v="Female"/>
    <s v="North"/>
    <s v="Amritsar"/>
    <x v="6"/>
    <x v="21"/>
    <n v="4"/>
    <n v="4"/>
    <n v="2764.14"/>
    <n v="0.15"/>
    <n v="10170.200000000001"/>
    <n v="3035.34"/>
    <n v="0.29799999999999999"/>
    <n v="56.28"/>
    <x v="3"/>
    <n v="1"/>
    <b v="0"/>
    <s v="Delivered"/>
    <x v="1"/>
    <x v="8"/>
    <n v="7"/>
    <x v="3"/>
    <x v="45"/>
    <s v="&lt;18"/>
    <x v="3"/>
    <x v="0"/>
    <n v="0"/>
    <n v="1"/>
    <n v="0"/>
    <n v="1"/>
  </r>
  <r>
    <s v="ORD-00993"/>
    <d v="2021-03-28T00:00:00"/>
    <d v="2021-03-28T00:00:00"/>
    <s v="CUST44486"/>
    <s v="Rahul Kapoor"/>
    <n v="47"/>
    <n v="47"/>
    <s v="Other"/>
    <s v="Other"/>
    <s v="West"/>
    <s v="Surat"/>
    <x v="4"/>
    <x v="27"/>
    <n v="1"/>
    <n v="1"/>
    <n v="246.87"/>
    <n v="0.39"/>
    <n v="147.13"/>
    <n v="63.7"/>
    <n v="0.433"/>
    <n v="81.45"/>
    <x v="5"/>
    <n v="1"/>
    <b v="0"/>
    <s v="Delivered"/>
    <x v="1"/>
    <x v="7"/>
    <m/>
    <x v="3"/>
    <x v="45"/>
    <s v="46-60"/>
    <x v="1"/>
    <x v="0"/>
    <n v="0"/>
    <n v="1"/>
    <n v="0"/>
    <n v="1"/>
  </r>
  <r>
    <s v="ORD-00992"/>
    <d v="2021-03-28T00:00:00"/>
    <d v="2021-03-28T00:00:00"/>
    <s v="CUST50288"/>
    <s v="Sanjay Kumar"/>
    <n v="29"/>
    <n v="29"/>
    <s v="Female"/>
    <s v="Female"/>
    <s v="Central"/>
    <s v="Indore"/>
    <x v="6"/>
    <x v="23"/>
    <n v="10"/>
    <n v="10"/>
    <n v="2005.76"/>
    <n v="0.22"/>
    <n v="15986.56"/>
    <n v="5111.22"/>
    <n v="0.32"/>
    <n v="51.92"/>
    <x v="5"/>
    <n v="3"/>
    <b v="0"/>
    <s v="Delivered"/>
    <x v="1"/>
    <x v="3"/>
    <n v="10"/>
    <x v="3"/>
    <x v="45"/>
    <s v="26-35"/>
    <x v="0"/>
    <x v="0"/>
    <n v="0"/>
    <n v="1"/>
    <n v="0"/>
    <n v="1"/>
  </r>
  <r>
    <s v="ORD-00990"/>
    <d v="2021-03-28T00:00:00"/>
    <d v="2021-03-28T00:00:00"/>
    <s v="CUST08092"/>
    <s v="Meera Bose"/>
    <n v="-4"/>
    <m/>
    <s v="Other"/>
    <s v="Other"/>
    <s v="Central"/>
    <s v="Raipur"/>
    <x v="4"/>
    <x v="36"/>
    <n v="9"/>
    <n v="9"/>
    <n v="742.78"/>
    <m/>
    <n v="6117.76"/>
    <n v="3038.08"/>
    <n v="0.497"/>
    <n v="76.92"/>
    <x v="5"/>
    <n v="4"/>
    <b v="0"/>
    <s v="Delivered"/>
    <x v="1"/>
    <x v="5"/>
    <n v="8"/>
    <x v="3"/>
    <x v="45"/>
    <s v="Unknown"/>
    <x v="5"/>
    <x v="0"/>
    <n v="0"/>
    <n v="1"/>
    <n v="0"/>
    <n v="1"/>
  </r>
  <r>
    <s v="ORD-00989"/>
    <d v="2021-03-27T00:00:00"/>
    <d v="2021-03-27T00:00:00"/>
    <s v="CUST63010"/>
    <s v="Kavya Kapoor"/>
    <n v="34"/>
    <n v="34"/>
    <s v="Male"/>
    <s v="Male"/>
    <s v="West"/>
    <s v="Ahmedabad"/>
    <x v="5"/>
    <x v="41"/>
    <n v="6"/>
    <n v="6"/>
    <n v="4757.97"/>
    <n v="0.39"/>
    <n v="16398.86"/>
    <n v="4630.17"/>
    <n v="0.28199999999999997"/>
    <n v="69.73"/>
    <x v="1"/>
    <n v="1"/>
    <b v="0"/>
    <s v="Delivered"/>
    <x v="1"/>
    <x v="6"/>
    <n v="6"/>
    <x v="3"/>
    <x v="45"/>
    <s v="26-35"/>
    <x v="1"/>
    <x v="0"/>
    <n v="0"/>
    <n v="1"/>
    <n v="0"/>
    <n v="1"/>
  </r>
  <r>
    <s v="ORD-00988"/>
    <d v="2021-03-25T00:00:00"/>
    <d v="2021-03-25T00:00:00"/>
    <s v="CUST03932"/>
    <s v="Arjun Sharma"/>
    <n v="55"/>
    <n v="55"/>
    <s v="Other"/>
    <s v="Other"/>
    <s v="South"/>
    <s v="Bangalore"/>
    <x v="3"/>
    <x v="5"/>
    <n v="3"/>
    <n v="3"/>
    <n v="211.44"/>
    <n v="0.27"/>
    <n v="561.91999999999996"/>
    <n v="17.100000000000001"/>
    <n v="0.03"/>
    <n v="58.35"/>
    <x v="3"/>
    <n v="1"/>
    <b v="1"/>
    <s v="Returned"/>
    <x v="0"/>
    <x v="5"/>
    <n v="8"/>
    <x v="3"/>
    <x v="45"/>
    <s v="46-60"/>
    <x v="0"/>
    <x v="0"/>
    <n v="1"/>
    <n v="1"/>
    <n v="0"/>
    <n v="1"/>
  </r>
  <r>
    <s v="ORD-00987"/>
    <d v="2021-03-25T00:00:00"/>
    <d v="2021-03-25T00:00:00"/>
    <s v="CUST04483"/>
    <s v="Priya Joshi"/>
    <n v="29"/>
    <n v="29"/>
    <s v="Male"/>
    <s v="Male"/>
    <s v="Central"/>
    <s v="Nagpur"/>
    <x v="1"/>
    <x v="34"/>
    <n v="4"/>
    <n v="4"/>
    <n v="7372.62"/>
    <n v="0.11"/>
    <n v="32182.82"/>
    <n v="11067.17"/>
    <n v="0.34399999999999997"/>
    <n v="75.03"/>
    <x v="0"/>
    <n v="2"/>
    <b v="0"/>
    <s v="Delivered"/>
    <x v="1"/>
    <x v="9"/>
    <n v="9"/>
    <x v="3"/>
    <x v="45"/>
    <s v="26-35"/>
    <x v="3"/>
    <x v="0"/>
    <n v="0"/>
    <n v="1"/>
    <n v="0"/>
    <n v="1"/>
  </r>
  <r>
    <s v="ORD-00983"/>
    <d v="2021-03-24T00:00:00"/>
    <d v="2021-03-24T00:00:00"/>
    <s v="CUST01477"/>
    <s v="Karan Mishra"/>
    <n v="49"/>
    <n v="49"/>
    <s v="Female"/>
    <s v="Female"/>
    <s v="North"/>
    <s v="Delhi"/>
    <x v="5"/>
    <x v="41"/>
    <n v="7"/>
    <n v="7"/>
    <n v="2782.21"/>
    <n v="0.21"/>
    <n v="13694.75"/>
    <n v="1856.34"/>
    <n v="0.13600000000000001"/>
    <n v="60.88"/>
    <x v="4"/>
    <n v="3"/>
    <b v="0"/>
    <s v="Delivered"/>
    <x v="1"/>
    <x v="4"/>
    <n v="4"/>
    <x v="3"/>
    <x v="45"/>
    <s v="46-60"/>
    <x v="0"/>
    <x v="0"/>
    <n v="0"/>
    <n v="1"/>
    <n v="0"/>
    <n v="1"/>
  </r>
  <r>
    <s v="ORD-00984"/>
    <d v="2021-03-24T00:00:00"/>
    <d v="2021-03-24T00:00:00"/>
    <s v="CUST55320"/>
    <s v="Amit Bose"/>
    <n v="36"/>
    <n v="36"/>
    <s v="Female"/>
    <s v="Female"/>
    <s v="West"/>
    <s v="Ahmedabad"/>
    <x v="0"/>
    <x v="38"/>
    <n v="8"/>
    <n v="8"/>
    <n v="1335.25"/>
    <n v="0.12"/>
    <n v="9435.3799999999992"/>
    <n v="4980.08"/>
    <n v="0.52800000000000002"/>
    <n v="64.56"/>
    <x v="4"/>
    <n v="2"/>
    <b v="0"/>
    <s v="Cancelled"/>
    <x v="3"/>
    <x v="2"/>
    <n v="1"/>
    <x v="3"/>
    <x v="45"/>
    <s v="36-45"/>
    <x v="3"/>
    <x v="0"/>
    <n v="0"/>
    <n v="0"/>
    <n v="1"/>
    <n v="1"/>
  </r>
  <r>
    <s v="ORD-00986"/>
    <d v="2021-03-24T00:00:00"/>
    <d v="2021-03-24T00:00:00"/>
    <s v="CUST25266"/>
    <s v="Nikhil Reddy"/>
    <n v="20"/>
    <n v="20"/>
    <s v="Other"/>
    <s v="Other"/>
    <s v="Central"/>
    <s v="Raipur"/>
    <x v="1"/>
    <x v="2"/>
    <n v="1"/>
    <n v="1"/>
    <n v="14981.98"/>
    <m/>
    <n v="16452.689999999999"/>
    <n v="6301.96"/>
    <n v="0.38300000000000001"/>
    <n v="80.7"/>
    <x v="0"/>
    <n v="4"/>
    <b v="0"/>
    <s v="Cancelled"/>
    <x v="3"/>
    <x v="5"/>
    <n v="8"/>
    <x v="3"/>
    <x v="45"/>
    <s v="18-25"/>
    <x v="5"/>
    <x v="0"/>
    <n v="0"/>
    <n v="0"/>
    <n v="1"/>
    <n v="1"/>
  </r>
  <r>
    <s v="ORD-00985"/>
    <d v="2021-03-24T00:00:00"/>
    <d v="2021-03-24T00:00:00"/>
    <s v="CUST89273"/>
    <s v="Sunita Sharma"/>
    <m/>
    <m/>
    <s v="Other"/>
    <s v="Other"/>
    <s v="West"/>
    <s v="Pune"/>
    <x v="3"/>
    <x v="33"/>
    <n v="7"/>
    <n v="7"/>
    <n v="150.71"/>
    <n v="0.21"/>
    <n v="896.68"/>
    <n v="76.540000000000006"/>
    <n v="8.5000000000000006E-2"/>
    <n v="48"/>
    <x v="3"/>
    <n v="4"/>
    <b v="0"/>
    <s v="Delivered"/>
    <x v="1"/>
    <x v="4"/>
    <n v="4"/>
    <x v="3"/>
    <x v="45"/>
    <s v="Unknown"/>
    <x v="0"/>
    <x v="0"/>
    <n v="0"/>
    <n v="1"/>
    <n v="0"/>
    <n v="1"/>
  </r>
  <r>
    <s v="ORD-00982"/>
    <d v="2021-03-23T00:00:00"/>
    <d v="2021-03-23T00:00:00"/>
    <s v="CUST31894"/>
    <s v="Amit Joshi"/>
    <n v="44"/>
    <n v="44"/>
    <s v="Other"/>
    <s v="Other"/>
    <s v="North"/>
    <s v="Ludhiana"/>
    <x v="1"/>
    <x v="3"/>
    <n v="2"/>
    <n v="2"/>
    <n v="4143.1000000000004"/>
    <m/>
    <n v="9554.34"/>
    <n v="2463.9499999999998"/>
    <n v="0.25800000000000001"/>
    <n v="56.97"/>
    <x v="4"/>
    <n v="5"/>
    <b v="0"/>
    <s v="Delivered"/>
    <x v="1"/>
    <x v="1"/>
    <n v="5"/>
    <x v="3"/>
    <x v="45"/>
    <s v="36-45"/>
    <x v="5"/>
    <x v="0"/>
    <n v="0"/>
    <n v="1"/>
    <n v="0"/>
    <n v="1"/>
  </r>
  <r>
    <s v="ORD-00980"/>
    <d v="2021-03-22T00:00:00"/>
    <d v="2021-03-22T00:00:00"/>
    <s v="CUST55402"/>
    <s v="Arjun Patel"/>
    <n v="43"/>
    <n v="43"/>
    <s v="Female"/>
    <s v="Female"/>
    <s v="East"/>
    <s v="Guwahati"/>
    <x v="5"/>
    <x v="41"/>
    <n v="4"/>
    <n v="4"/>
    <n v="9423.81"/>
    <n v="0.4"/>
    <n v="23341.98"/>
    <n v="3961.16"/>
    <n v="0.17"/>
    <n v="92.67"/>
    <x v="0"/>
    <n v="5"/>
    <b v="0"/>
    <s v="Delivered"/>
    <x v="1"/>
    <x v="2"/>
    <n v="1"/>
    <x v="3"/>
    <x v="45"/>
    <s v="36-45"/>
    <x v="1"/>
    <x v="0"/>
    <n v="0"/>
    <n v="1"/>
    <n v="0"/>
    <n v="1"/>
  </r>
  <r>
    <s v="ORD-00981"/>
    <d v="2021-03-22T00:00:00"/>
    <d v="2021-03-22T00:00:00"/>
    <s v="CUST13256"/>
    <s v="Pooja Kumar"/>
    <n v="30"/>
    <n v="30"/>
    <s v="Male"/>
    <s v="Male"/>
    <s v="Central"/>
    <s v="Indore"/>
    <x v="5"/>
    <x v="9"/>
    <n v="1"/>
    <n v="1"/>
    <n v="12561.13"/>
    <n v="0.13"/>
    <n v="10989.14"/>
    <n v="2498.7800000000002"/>
    <n v="0.22700000000000001"/>
    <n v="68.19"/>
    <x v="5"/>
    <n v="3"/>
    <b v="0"/>
    <s v="Delivered"/>
    <x v="1"/>
    <x v="8"/>
    <n v="7"/>
    <x v="3"/>
    <x v="45"/>
    <s v="26-35"/>
    <x v="3"/>
    <x v="0"/>
    <n v="0"/>
    <n v="1"/>
    <n v="0"/>
    <n v="1"/>
  </r>
  <r>
    <s v="ORD-00979"/>
    <d v="2021-03-22T00:00:00"/>
    <d v="2021-03-22T00:00:00"/>
    <s v="CUST08503"/>
    <s v="Sanjay Iyer"/>
    <n v="48"/>
    <n v="48"/>
    <s v="Other"/>
    <s v="Other"/>
    <s v="South"/>
    <s v="Bangalore"/>
    <x v="0"/>
    <x v="6"/>
    <n v="5"/>
    <n v="5"/>
    <n v="357.2"/>
    <n v="0.25"/>
    <n v="1350.29"/>
    <n v="473.38"/>
    <n v="0.35099999999999998"/>
    <n v="95.58"/>
    <x v="3"/>
    <n v="3"/>
    <b v="0"/>
    <s v="Delivered"/>
    <x v="1"/>
    <x v="5"/>
    <n v="8"/>
    <x v="3"/>
    <x v="45"/>
    <s v="46-60"/>
    <x v="0"/>
    <x v="0"/>
    <n v="0"/>
    <n v="1"/>
    <n v="0"/>
    <n v="1"/>
  </r>
  <r>
    <s v="ORD-00978"/>
    <d v="2021-03-21T00:00:00"/>
    <d v="2021-03-21T00:00:00"/>
    <s v="CUST97561"/>
    <s v="Vikram Nair"/>
    <n v="54"/>
    <n v="54"/>
    <s v="Male"/>
    <s v="Male"/>
    <s v="South"/>
    <s v="Chennai"/>
    <x v="6"/>
    <x v="23"/>
    <n v="2"/>
    <n v="2"/>
    <n v="3618.11"/>
    <n v="7.0000000000000007E-2"/>
    <n v="6573.5"/>
    <n v="2164.13"/>
    <n v="0.32900000000000001"/>
    <n v="96.19"/>
    <x v="2"/>
    <n v="2"/>
    <b v="0"/>
    <s v="Delivered"/>
    <x v="1"/>
    <x v="5"/>
    <n v="8"/>
    <x v="3"/>
    <x v="45"/>
    <s v="46-60"/>
    <x v="2"/>
    <x v="0"/>
    <n v="0"/>
    <n v="1"/>
    <n v="0"/>
    <n v="1"/>
  </r>
  <r>
    <s v="ORD-00975"/>
    <d v="2021-03-20T00:00:00"/>
    <d v="2021-03-20T00:00:00"/>
    <s v="CUST76263"/>
    <s v="Arjun Reddy"/>
    <n v="20"/>
    <n v="20"/>
    <s v="Male"/>
    <s v="Male"/>
    <s v="West"/>
    <s v="Surat"/>
    <x v="1"/>
    <x v="1"/>
    <n v="6"/>
    <n v="6"/>
    <n v="5299.05"/>
    <n v="0.13"/>
    <n v="28279.75"/>
    <n v="5506.48"/>
    <n v="0.19500000000000001"/>
    <n v="36.549999999999997"/>
    <x v="1"/>
    <n v="4"/>
    <b v="0"/>
    <s v="Delivered"/>
    <x v="1"/>
    <x v="8"/>
    <n v="7"/>
    <x v="3"/>
    <x v="45"/>
    <s v="18-25"/>
    <x v="3"/>
    <x v="0"/>
    <n v="0"/>
    <n v="1"/>
    <n v="0"/>
    <n v="1"/>
  </r>
  <r>
    <s v="ORD-00973"/>
    <d v="2021-03-20T00:00:00"/>
    <d v="2021-03-20T00:00:00"/>
    <s v="CUST18672"/>
    <s v="Rahul Rao"/>
    <n v="12"/>
    <n v="12"/>
    <s v="Other"/>
    <s v="Other"/>
    <s v="West"/>
    <s v="Mumbai"/>
    <x v="0"/>
    <x v="38"/>
    <n v="3"/>
    <n v="3"/>
    <n v="956.76"/>
    <n v="0.28000000000000003"/>
    <n v="2408.87"/>
    <n v="1153.68"/>
    <n v="0.47899999999999998"/>
    <n v="89.77"/>
    <x v="2"/>
    <m/>
    <b v="0"/>
    <s v="Delivered"/>
    <x v="1"/>
    <x v="9"/>
    <n v="9"/>
    <x v="3"/>
    <x v="45"/>
    <s v="&lt;18"/>
    <x v="0"/>
    <x v="0"/>
    <n v="0"/>
    <n v="1"/>
    <n v="0"/>
    <n v="1"/>
  </r>
  <r>
    <s v="ORD-00977"/>
    <d v="2021-03-20T00:00:00"/>
    <d v="2021-03-20T00:00:00"/>
    <s v="CUST76218"/>
    <s v="Ananya Gupta"/>
    <n v="41"/>
    <n v="41"/>
    <s v="Female"/>
    <s v="Female"/>
    <s v="West"/>
    <s v="Surat"/>
    <x v="5"/>
    <x v="9"/>
    <n v="5"/>
    <n v="5"/>
    <n v="12410.73"/>
    <n v="0.36"/>
    <n v="40821.89"/>
    <n v="12307.83"/>
    <n v="0.30199999999999999"/>
    <n v="65.83"/>
    <x v="3"/>
    <n v="1"/>
    <b v="0"/>
    <s v="Delivered"/>
    <x v="1"/>
    <x v="10"/>
    <n v="2"/>
    <x v="3"/>
    <x v="45"/>
    <s v="36-45"/>
    <x v="1"/>
    <x v="0"/>
    <n v="0"/>
    <n v="1"/>
    <n v="0"/>
    <n v="1"/>
  </r>
  <r>
    <s v="ORD-00972"/>
    <s v="March 20, 2021"/>
    <d v="2021-03-20T00:00:00"/>
    <s v="CUST58228"/>
    <s v="Arjun Das"/>
    <n v="34"/>
    <n v="34"/>
    <s v="Male"/>
    <s v="Male"/>
    <s v="East"/>
    <s v="Patna"/>
    <x v="0"/>
    <x v="19"/>
    <n v="3"/>
    <n v="3"/>
    <n v="1728.65"/>
    <n v="0.09"/>
    <n v="5386.67"/>
    <n v="2960.24"/>
    <n v="0.55000000000000004"/>
    <n v="87"/>
    <x v="5"/>
    <n v="3"/>
    <b v="0"/>
    <s v="Delivered"/>
    <x v="1"/>
    <x v="2"/>
    <n v="1"/>
    <x v="3"/>
    <x v="45"/>
    <s v="26-35"/>
    <x v="2"/>
    <x v="0"/>
    <n v="0"/>
    <n v="1"/>
    <n v="0"/>
    <n v="1"/>
  </r>
  <r>
    <s v="ORD-00974"/>
    <d v="2021-03-20T00:00:00"/>
    <d v="2021-03-20T00:00:00"/>
    <s v="CUST42500"/>
    <s v="Aarav Shah"/>
    <n v="30"/>
    <n v="30"/>
    <s v="Male"/>
    <s v="Male"/>
    <s v="South"/>
    <s v="Kochi"/>
    <x v="5"/>
    <x v="9"/>
    <n v="8"/>
    <n v="8"/>
    <n v="1086.23"/>
    <n v="0.23"/>
    <n v="7051.86"/>
    <n v="1305.99"/>
    <n v="0.185"/>
    <n v="55.27"/>
    <x v="5"/>
    <n v="4"/>
    <b v="1"/>
    <s v="Returned"/>
    <x v="0"/>
    <x v="5"/>
    <n v="8"/>
    <x v="3"/>
    <x v="45"/>
    <s v="26-35"/>
    <x v="0"/>
    <x v="0"/>
    <n v="1"/>
    <n v="1"/>
    <n v="0"/>
    <n v="1"/>
  </r>
  <r>
    <s v="ORD-00976"/>
    <d v="2021-03-20T00:00:00"/>
    <d v="2021-03-20T00:00:00"/>
    <s v="CUST97597"/>
    <s v="Meera Reddy"/>
    <n v="7"/>
    <n v="7"/>
    <s v="Other"/>
    <s v="Other"/>
    <s v="East"/>
    <s v="Bhubaneswar"/>
    <x v="5"/>
    <x v="9"/>
    <n v="5"/>
    <n v="5"/>
    <n v="14828.68"/>
    <n v="0.36"/>
    <n v="57628.49"/>
    <n v="7729.24"/>
    <n v="0.13400000000000001"/>
    <n v="61.13"/>
    <x v="0"/>
    <n v="2"/>
    <b v="0"/>
    <s v="Delivered"/>
    <x v="1"/>
    <x v="0"/>
    <n v="3"/>
    <x v="3"/>
    <x v="45"/>
    <s v="&lt;18"/>
    <x v="1"/>
    <x v="0"/>
    <n v="0"/>
    <n v="1"/>
    <n v="0"/>
    <n v="1"/>
  </r>
  <r>
    <s v="ORD-00971"/>
    <d v="2021-03-19T00:00:00"/>
    <d v="2021-03-19T00:00:00"/>
    <s v="CUST58302"/>
    <s v="Shreya Singh"/>
    <n v="24"/>
    <n v="24"/>
    <s v="Other"/>
    <s v="Other"/>
    <s v="East"/>
    <s v="Patna"/>
    <x v="2"/>
    <x v="39"/>
    <m/>
    <m/>
    <n v="26856.73"/>
    <n v="0.19"/>
    <n v="22019.439999999999"/>
    <n v="3128.23"/>
    <n v="0.14199999999999999"/>
    <n v="65.040000000000006"/>
    <x v="5"/>
    <n v="5"/>
    <b v="0"/>
    <s v="Delivered"/>
    <x v="1"/>
    <x v="2"/>
    <n v="1"/>
    <x v="3"/>
    <x v="45"/>
    <s v="18-25"/>
    <x v="3"/>
    <x v="0"/>
    <n v="0"/>
    <n v="1"/>
    <n v="0"/>
    <n v="1"/>
  </r>
  <r>
    <s v="ORD-00970"/>
    <d v="2021-03-18T00:00:00"/>
    <d v="2021-03-18T00:00:00"/>
    <s v="CUST04940"/>
    <s v="Aditya Bhat"/>
    <n v="44"/>
    <n v="44"/>
    <s v="Other"/>
    <s v="Other"/>
    <s v="East"/>
    <s v="Kolkata"/>
    <x v="2"/>
    <x v="17"/>
    <n v="6"/>
    <n v="6"/>
    <n v="40340.61"/>
    <n v="0.36"/>
    <n v="166691.57999999999"/>
    <n v="15451.73"/>
    <n v="9.2999999999999999E-2"/>
    <n v="92.09"/>
    <x v="5"/>
    <n v="2"/>
    <b v="0"/>
    <s v="Delivered"/>
    <x v="1"/>
    <x v="3"/>
    <n v="10"/>
    <x v="3"/>
    <x v="45"/>
    <s v="36-45"/>
    <x v="1"/>
    <x v="0"/>
    <n v="0"/>
    <n v="1"/>
    <n v="0"/>
    <n v="1"/>
  </r>
  <r>
    <s v="ORD-00968"/>
    <d v="2021-03-17T00:00:00"/>
    <d v="2021-03-17T00:00:00"/>
    <s v="CUST41573"/>
    <s v="Sanjay Mishra"/>
    <n v="35"/>
    <n v="35"/>
    <s v="Female"/>
    <s v="Female"/>
    <s v="South"/>
    <s v="Kochi"/>
    <x v="5"/>
    <x v="18"/>
    <n v="8"/>
    <n v="8"/>
    <n v="7643.4"/>
    <n v="0.09"/>
    <n v="61783.199999999997"/>
    <n v="10099.620000000001"/>
    <n v="0.16300000000000001"/>
    <n v="65.760000000000005"/>
    <x v="2"/>
    <m/>
    <b v="0"/>
    <s v="Delivered"/>
    <x v="1"/>
    <x v="5"/>
    <n v="8"/>
    <x v="3"/>
    <x v="45"/>
    <s v="26-35"/>
    <x v="2"/>
    <x v="0"/>
    <n v="0"/>
    <n v="1"/>
    <n v="0"/>
    <n v="1"/>
  </r>
  <r>
    <s v="ORD-00966"/>
    <d v="2021-03-17T00:00:00"/>
    <d v="2021-03-17T00:00:00"/>
    <s v="CUST15832"/>
    <s v="Aarav Pillai"/>
    <n v="22"/>
    <n v="22"/>
    <s v="Other"/>
    <s v="Other"/>
    <s v="East"/>
    <s v="Kolkata"/>
    <x v="2"/>
    <x v="17"/>
    <n v="4"/>
    <n v="4"/>
    <n v="11157.11"/>
    <n v="0.38"/>
    <n v="32774.69"/>
    <n v="3797.24"/>
    <n v="0.11600000000000001"/>
    <n v="55.14"/>
    <x v="2"/>
    <n v="1"/>
    <b v="1"/>
    <s v="Returned"/>
    <x v="0"/>
    <x v="5"/>
    <n v="8"/>
    <x v="3"/>
    <x v="45"/>
    <s v="18-25"/>
    <x v="1"/>
    <x v="0"/>
    <n v="1"/>
    <n v="1"/>
    <n v="0"/>
    <n v="1"/>
  </r>
  <r>
    <s v="ORD-00969"/>
    <d v="2021-03-17T00:00:00"/>
    <d v="2021-03-17T00:00:00"/>
    <s v="CUST73466"/>
    <s v="Shreya Shah"/>
    <n v="17"/>
    <n v="17"/>
    <s v="Other"/>
    <s v="Other"/>
    <s v="East"/>
    <s v="Guwahati"/>
    <x v="2"/>
    <x v="26"/>
    <n v="3"/>
    <n v="3"/>
    <n v="53597.73"/>
    <n v="0.22"/>
    <n v="113953.25"/>
    <n v="17435"/>
    <n v="0.153"/>
    <n v="77.63"/>
    <x v="3"/>
    <n v="2"/>
    <b v="0"/>
    <s v="Delivered"/>
    <x v="1"/>
    <x v="5"/>
    <n v="8"/>
    <x v="3"/>
    <x v="45"/>
    <s v="&lt;18"/>
    <x v="0"/>
    <x v="0"/>
    <n v="0"/>
    <n v="1"/>
    <n v="0"/>
    <n v="1"/>
  </r>
  <r>
    <s v="ORD-00967"/>
    <d v="2021-03-17T00:00:00"/>
    <d v="2021-03-17T00:00:00"/>
    <s v="CUST90596"/>
    <s v="Ananya Sharma"/>
    <n v="21"/>
    <n v="21"/>
    <s v="Male"/>
    <s v="Male"/>
    <s v="East"/>
    <s v="Guwahati"/>
    <x v="0"/>
    <x v="38"/>
    <n v="2"/>
    <n v="2"/>
    <n v="119.38"/>
    <n v="0.13"/>
    <n v="236.95"/>
    <n v="137.69"/>
    <n v="0.58099999999999996"/>
    <n v="86.43"/>
    <x v="0"/>
    <n v="3"/>
    <b v="0"/>
    <s v="Pending"/>
    <x v="2"/>
    <x v="3"/>
    <n v="10"/>
    <x v="3"/>
    <x v="45"/>
    <s v="18-25"/>
    <x v="3"/>
    <x v="0"/>
    <n v="0"/>
    <n v="0"/>
    <n v="0"/>
    <n v="1"/>
  </r>
  <r>
    <s v="ORD-00965"/>
    <d v="2021-03-17T00:00:00"/>
    <d v="2021-03-17T00:00:00"/>
    <s v="CUST01123"/>
    <s v="Sunita Das"/>
    <n v="37"/>
    <n v="37"/>
    <s v="Male"/>
    <s v="Male"/>
    <s v="South"/>
    <s v="Kochi"/>
    <x v="1"/>
    <x v="20"/>
    <n v="4"/>
    <n v="4"/>
    <n v="14435.97"/>
    <n v="0.01"/>
    <n v="62179.839999999997"/>
    <n v="17618.77"/>
    <n v="0.28299999999999997"/>
    <n v="57.05"/>
    <x v="4"/>
    <n v="3"/>
    <b v="0"/>
    <s v="Delivered"/>
    <x v="1"/>
    <x v="8"/>
    <n v="7"/>
    <x v="3"/>
    <x v="45"/>
    <s v="36-45"/>
    <x v="2"/>
    <x v="0"/>
    <n v="0"/>
    <n v="1"/>
    <n v="0"/>
    <n v="1"/>
  </r>
  <r>
    <s v="ORD-00964"/>
    <d v="2021-03-16T00:00:00"/>
    <d v="2021-03-16T00:00:00"/>
    <s v="CUST62220"/>
    <s v="Deepa Reddy"/>
    <n v="38"/>
    <n v="38"/>
    <s v="Female"/>
    <s v="Female"/>
    <s v="North"/>
    <s v="Ludhiana"/>
    <x v="6"/>
    <x v="21"/>
    <n v="5"/>
    <n v="5"/>
    <n v="888.01"/>
    <n v="0.25"/>
    <n v="3544.92"/>
    <n v="906.65"/>
    <n v="0.25600000000000001"/>
    <n v="30.07"/>
    <x v="2"/>
    <n v="1"/>
    <b v="0"/>
    <s v="Pending"/>
    <x v="2"/>
    <x v="4"/>
    <n v="4"/>
    <x v="3"/>
    <x v="45"/>
    <s v="36-45"/>
    <x v="0"/>
    <x v="0"/>
    <n v="0"/>
    <n v="0"/>
    <n v="0"/>
    <n v="1"/>
  </r>
  <r>
    <s v="ORD-00963"/>
    <d v="2021-03-16T00:00:00"/>
    <d v="2021-03-16T00:00:00"/>
    <s v="CUST03100"/>
    <s v="Aditya Kumar"/>
    <m/>
    <m/>
    <s v="Other"/>
    <s v="Other"/>
    <s v="Central"/>
    <s v="Raipur"/>
    <x v="1"/>
    <x v="3"/>
    <n v="2"/>
    <n v="2"/>
    <n v="22148.9"/>
    <n v="0.1"/>
    <n v="46326.9"/>
    <n v="10034.049999999999"/>
    <n v="0.217"/>
    <n v="55.7"/>
    <x v="5"/>
    <n v="4"/>
    <b v="0"/>
    <s v="Cancelled"/>
    <x v="3"/>
    <x v="2"/>
    <n v="1"/>
    <x v="3"/>
    <x v="45"/>
    <s v="Unknown"/>
    <x v="2"/>
    <x v="0"/>
    <n v="0"/>
    <n v="0"/>
    <n v="1"/>
    <n v="1"/>
  </r>
  <r>
    <s v="ORD-00962"/>
    <d v="2021-03-13T00:00:00"/>
    <d v="2021-03-13T00:00:00"/>
    <s v="CUST30724"/>
    <s v="Amit Sharma"/>
    <n v="51"/>
    <n v="51"/>
    <s v="Female"/>
    <s v="Female"/>
    <s v="North"/>
    <s v="Delhi"/>
    <x v="3"/>
    <x v="5"/>
    <n v="5"/>
    <n v="5"/>
    <n v="432.25"/>
    <n v="0.01"/>
    <n v="2079.81"/>
    <n v="177.78"/>
    <n v="8.5000000000000006E-2"/>
    <n v="37.049999999999997"/>
    <x v="0"/>
    <n v="2"/>
    <b v="0"/>
    <s v="Delivered"/>
    <x v="1"/>
    <x v="3"/>
    <n v="10"/>
    <x v="3"/>
    <x v="45"/>
    <s v="46-60"/>
    <x v="2"/>
    <x v="0"/>
    <n v="0"/>
    <n v="1"/>
    <n v="0"/>
    <n v="1"/>
  </r>
  <r>
    <s v="ORD-00960"/>
    <d v="2021-03-13T00:00:00"/>
    <d v="2021-03-13T00:00:00"/>
    <s v="CUST61286"/>
    <s v="Aarav Singh"/>
    <n v="11"/>
    <n v="11"/>
    <s v="Male"/>
    <s v="Male"/>
    <s v="Central"/>
    <s v="Nagpur"/>
    <x v="2"/>
    <x v="30"/>
    <n v="4"/>
    <n v="4"/>
    <n v="22676.17"/>
    <n v="0.17"/>
    <n v="85348.7"/>
    <n v="11066.6"/>
    <n v="0.13"/>
    <n v="67.959999999999994"/>
    <x v="0"/>
    <n v="1"/>
    <b v="0"/>
    <s v="Delivered"/>
    <x v="1"/>
    <x v="2"/>
    <n v="1"/>
    <x v="3"/>
    <x v="45"/>
    <s v="&lt;18"/>
    <x v="3"/>
    <x v="0"/>
    <n v="0"/>
    <n v="1"/>
    <n v="0"/>
    <n v="1"/>
  </r>
  <r>
    <s v="ORD-00961"/>
    <d v="2021-03-13T00:00:00"/>
    <d v="2021-03-13T00:00:00"/>
    <s v="CUST15494"/>
    <s v="Aarav Nair"/>
    <n v="33"/>
    <n v="33"/>
    <s v="Male"/>
    <s v="Male"/>
    <s v="East"/>
    <s v="Bhubaneswar"/>
    <x v="3"/>
    <x v="5"/>
    <n v="1"/>
    <n v="1"/>
    <n v="314.79000000000002"/>
    <n v="0.34"/>
    <n v="241.87"/>
    <n v="12.49"/>
    <n v="5.1999999999999998E-2"/>
    <n v="85.01"/>
    <x v="3"/>
    <n v="2"/>
    <b v="0"/>
    <s v="Delivered"/>
    <x v="1"/>
    <x v="10"/>
    <n v="2"/>
    <x v="3"/>
    <x v="45"/>
    <s v="26-35"/>
    <x v="1"/>
    <x v="0"/>
    <n v="0"/>
    <n v="1"/>
    <n v="0"/>
    <n v="1"/>
  </r>
  <r>
    <s v="ORD-00959"/>
    <d v="2021-03-11T00:00:00"/>
    <d v="2021-03-11T00:00:00"/>
    <s v="CUST32919"/>
    <s v="Ritu Patel"/>
    <m/>
    <m/>
    <s v="Female"/>
    <s v="Female"/>
    <s v="North"/>
    <s v="Chandigarh"/>
    <x v="2"/>
    <x v="30"/>
    <n v="7"/>
    <n v="7"/>
    <n v="75319.55"/>
    <n v="0.06"/>
    <n v="571655.9"/>
    <n v="51762.81"/>
    <n v="9.0999999999999998E-2"/>
    <n v="44.32"/>
    <x v="5"/>
    <m/>
    <b v="0"/>
    <s v="Delivered"/>
    <x v="1"/>
    <x v="0"/>
    <n v="3"/>
    <x v="3"/>
    <x v="45"/>
    <s v="Unknown"/>
    <x v="2"/>
    <x v="0"/>
    <n v="0"/>
    <n v="1"/>
    <n v="0"/>
    <n v="1"/>
  </r>
  <r>
    <s v="ORD-00958"/>
    <d v="2021-03-11T00:00:00"/>
    <d v="2021-03-11T00:00:00"/>
    <s v="CUST07589"/>
    <s v="Rohan Shah"/>
    <n v="30"/>
    <n v="30"/>
    <s v="Male"/>
    <s v="Male"/>
    <s v="North"/>
    <s v="Amritsar"/>
    <x v="3"/>
    <x v="31"/>
    <n v="7"/>
    <n v="7"/>
    <n v="236.4"/>
    <n v="0.32"/>
    <n v="1215.8399999999999"/>
    <n v="86.13"/>
    <n v="7.0999999999999994E-2"/>
    <n v="33.049999999999997"/>
    <x v="1"/>
    <n v="2"/>
    <b v="1"/>
    <s v="Returned"/>
    <x v="0"/>
    <x v="0"/>
    <n v="3"/>
    <x v="3"/>
    <x v="45"/>
    <s v="26-35"/>
    <x v="1"/>
    <x v="0"/>
    <n v="1"/>
    <n v="1"/>
    <n v="0"/>
    <n v="1"/>
  </r>
  <r>
    <s v="ORD-00955"/>
    <d v="2021-03-10T00:00:00"/>
    <d v="2021-03-10T00:00:00"/>
    <s v="CUST63974"/>
    <s v="Kavya Gupta"/>
    <n v="30"/>
    <n v="30"/>
    <s v="Male"/>
    <s v="Male"/>
    <s v="East"/>
    <s v="Kolkata"/>
    <x v="5"/>
    <x v="18"/>
    <n v="3"/>
    <n v="3"/>
    <n v="14253.13"/>
    <n v="0.13"/>
    <n v="45619.3"/>
    <n v="11131.02"/>
    <n v="0.24399999999999999"/>
    <n v="67.22"/>
    <x v="0"/>
    <n v="1"/>
    <b v="0"/>
    <s v="Cancelled"/>
    <x v="3"/>
    <x v="0"/>
    <n v="3"/>
    <x v="3"/>
    <x v="45"/>
    <s v="26-35"/>
    <x v="3"/>
    <x v="0"/>
    <n v="0"/>
    <n v="0"/>
    <n v="1"/>
    <n v="1"/>
  </r>
  <r>
    <s v="ORD-00954"/>
    <d v="2021-03-10T00:00:00"/>
    <d v="2021-03-10T00:00:00"/>
    <s v="CUST75813"/>
    <s v="Aditya Singh"/>
    <n v="21"/>
    <n v="21"/>
    <s v="m"/>
    <s v="Male"/>
    <s v="South"/>
    <s v="Chennai"/>
    <x v="1"/>
    <x v="2"/>
    <n v="5"/>
    <n v="5"/>
    <n v="10002.31"/>
    <n v="0.4"/>
    <n v="30147.32"/>
    <n v="7265.89"/>
    <n v="0.24099999999999999"/>
    <n v="45.96"/>
    <x v="1"/>
    <n v="1"/>
    <b v="0"/>
    <s v="Pending"/>
    <x v="2"/>
    <x v="6"/>
    <n v="6"/>
    <x v="3"/>
    <x v="45"/>
    <s v="18-25"/>
    <x v="1"/>
    <x v="0"/>
    <n v="0"/>
    <n v="0"/>
    <n v="0"/>
    <n v="1"/>
  </r>
  <r>
    <s v="ORD-00957"/>
    <d v="2021-03-10T00:00:00"/>
    <d v="2021-03-10T00:00:00"/>
    <s v="CUST38291"/>
    <s v="Priya Sharma"/>
    <n v="45"/>
    <n v="45"/>
    <s v="Male"/>
    <s v="Male"/>
    <s v="West"/>
    <s v="Ahmedabad"/>
    <x v="2"/>
    <x v="4"/>
    <n v="8"/>
    <n v="8"/>
    <n v="35444.35"/>
    <n v="0.36"/>
    <n v="184024.19"/>
    <n v="25280.12"/>
    <n v="0.13700000000000001"/>
    <n v="40.75"/>
    <x v="1"/>
    <n v="4"/>
    <b v="0"/>
    <s v="Delivered"/>
    <x v="1"/>
    <x v="5"/>
    <n v="8"/>
    <x v="3"/>
    <x v="45"/>
    <s v="36-45"/>
    <x v="1"/>
    <x v="0"/>
    <n v="0"/>
    <n v="1"/>
    <n v="0"/>
    <n v="1"/>
  </r>
  <r>
    <s v="ORD-00956"/>
    <d v="2021-03-10T00:00:00"/>
    <d v="2021-03-10T00:00:00"/>
    <s v="CUST26332"/>
    <s v="Karan Bhat"/>
    <n v="38"/>
    <n v="38"/>
    <s v="Male"/>
    <s v="Male"/>
    <s v="West"/>
    <s v="Pune"/>
    <x v="4"/>
    <x v="8"/>
    <n v="10"/>
    <n v="10"/>
    <n v="1207.23"/>
    <n v="0.16"/>
    <n v="10978.87"/>
    <n v="2840.09"/>
    <n v="0.25900000000000001"/>
    <n v="56.99"/>
    <x v="1"/>
    <n v="2"/>
    <b v="0"/>
    <s v="Delivered"/>
    <x v="1"/>
    <x v="6"/>
    <n v="6"/>
    <x v="3"/>
    <x v="45"/>
    <s v="36-45"/>
    <x v="3"/>
    <x v="0"/>
    <n v="0"/>
    <n v="1"/>
    <n v="0"/>
    <n v="1"/>
  </r>
  <r>
    <s v="ORD-00952"/>
    <d v="2021-03-07T00:00:00"/>
    <d v="2021-03-07T00:00:00"/>
    <s v="CUST97126"/>
    <s v="Ananya Kumar"/>
    <n v="28"/>
    <n v="28"/>
    <s v="Male"/>
    <s v="Male"/>
    <s v="East"/>
    <s v="Kolkata"/>
    <x v="5"/>
    <x v="41"/>
    <n v="9"/>
    <n v="9"/>
    <n v="6483.35"/>
    <n v="0.23"/>
    <n v="52222.52"/>
    <n v="13820.97"/>
    <n v="0.26500000000000001"/>
    <n v="74.83"/>
    <x v="3"/>
    <n v="4"/>
    <b v="0"/>
    <s v="Delivered"/>
    <x v="1"/>
    <x v="10"/>
    <n v="2"/>
    <x v="3"/>
    <x v="45"/>
    <s v="26-35"/>
    <x v="0"/>
    <x v="0"/>
    <n v="0"/>
    <n v="1"/>
    <n v="0"/>
    <n v="1"/>
  </r>
  <r>
    <s v="ORD-00951"/>
    <d v="2021-03-07T00:00:00"/>
    <d v="2021-03-07T00:00:00"/>
    <s v="CUST39186"/>
    <s v="Meera Mehta"/>
    <n v="30"/>
    <n v="30"/>
    <s v="Male"/>
    <s v="Male"/>
    <s v="Central"/>
    <s v="Raipur"/>
    <x v="6"/>
    <x v="24"/>
    <n v="10"/>
    <n v="10"/>
    <n v="2879.31"/>
    <n v="0.34"/>
    <n v="19680.419999999998"/>
    <n v="5641.8"/>
    <n v="0.28699999999999998"/>
    <n v="64.13"/>
    <x v="5"/>
    <n v="2"/>
    <b v="0"/>
    <s v="Delivered"/>
    <x v="1"/>
    <x v="4"/>
    <n v="4"/>
    <x v="3"/>
    <x v="45"/>
    <s v="26-35"/>
    <x v="1"/>
    <x v="0"/>
    <n v="0"/>
    <n v="1"/>
    <n v="0"/>
    <n v="1"/>
  </r>
  <r>
    <s v="ORD-00953"/>
    <d v="2021-03-07T00:00:00"/>
    <d v="2021-03-07T00:00:00"/>
    <s v="CUST31395"/>
    <s v="Nisha Sharma"/>
    <n v="51"/>
    <n v="51"/>
    <s v="Male"/>
    <s v="Male"/>
    <s v="West"/>
    <s v="Mumbai"/>
    <x v="3"/>
    <x v="5"/>
    <n v="8"/>
    <n v="8"/>
    <n v="304.95999999999998"/>
    <n v="0.05"/>
    <n v="2345.4"/>
    <n v="225.25"/>
    <n v="9.6000000000000002E-2"/>
    <n v="36.35"/>
    <x v="1"/>
    <n v="2"/>
    <b v="0"/>
    <s v="Delivered"/>
    <x v="1"/>
    <x v="0"/>
    <n v="3"/>
    <x v="3"/>
    <x v="45"/>
    <s v="46-60"/>
    <x v="2"/>
    <x v="0"/>
    <n v="0"/>
    <n v="1"/>
    <n v="0"/>
    <n v="1"/>
  </r>
  <r>
    <s v="ORD-00950"/>
    <d v="2021-03-07T00:00:00"/>
    <d v="2021-03-07T00:00:00"/>
    <s v="CUST77157"/>
    <s v="Vikram Shah"/>
    <n v="25"/>
    <n v="25"/>
    <s v="Female"/>
    <s v="Female"/>
    <s v="East"/>
    <s v="Bhubaneswar"/>
    <x v="6"/>
    <x v="23"/>
    <n v="1"/>
    <n v="1"/>
    <n v="2017.09"/>
    <n v="0.05"/>
    <n v="2090.5700000000002"/>
    <n v="823.03"/>
    <n v="0.39400000000000002"/>
    <n v="84.95"/>
    <x v="2"/>
    <n v="2"/>
    <b v="0"/>
    <s v="Pending"/>
    <x v="2"/>
    <x v="2"/>
    <n v="1"/>
    <x v="3"/>
    <x v="45"/>
    <s v="18-25"/>
    <x v="2"/>
    <x v="0"/>
    <n v="0"/>
    <n v="0"/>
    <n v="0"/>
    <n v="1"/>
  </r>
  <r>
    <s v="ORD-00949"/>
    <d v="2021-03-06T00:00:00"/>
    <d v="2021-03-06T00:00:00"/>
    <s v="CUST62789"/>
    <s v="Nikhil Nair"/>
    <n v="22"/>
    <n v="22"/>
    <s v="Female"/>
    <s v="Female"/>
    <s v="East"/>
    <s v="Guwahati"/>
    <x v="5"/>
    <x v="22"/>
    <n v="1"/>
    <n v="1"/>
    <n v="12745.08"/>
    <n v="0.04"/>
    <n v="13997.17"/>
    <n v="3273.37"/>
    <n v="0.23400000000000001"/>
    <n v="95.74"/>
    <x v="3"/>
    <m/>
    <b v="1"/>
    <s v="Returned"/>
    <x v="0"/>
    <x v="2"/>
    <n v="1"/>
    <x v="3"/>
    <x v="45"/>
    <s v="18-25"/>
    <x v="2"/>
    <x v="0"/>
    <n v="1"/>
    <n v="1"/>
    <n v="0"/>
    <n v="1"/>
  </r>
  <r>
    <s v="ORD-00948"/>
    <d v="2021-03-05T00:00:00"/>
    <d v="2021-03-05T00:00:00"/>
    <s v="CUST85939"/>
    <s v="Nikhil Patel"/>
    <n v="47"/>
    <n v="47"/>
    <s v="Female"/>
    <s v="Female"/>
    <s v="North"/>
    <s v="Amritsar"/>
    <x v="1"/>
    <x v="2"/>
    <n v="6"/>
    <n v="6"/>
    <n v="29194.28"/>
    <n v="0.36"/>
    <n v="144911.63"/>
    <n v="54404.2"/>
    <n v="0.375"/>
    <n v="64.14"/>
    <x v="2"/>
    <n v="3"/>
    <b v="0"/>
    <s v="Delivered"/>
    <x v="1"/>
    <x v="9"/>
    <n v="9"/>
    <x v="3"/>
    <x v="45"/>
    <s v="46-60"/>
    <x v="1"/>
    <x v="0"/>
    <n v="0"/>
    <n v="1"/>
    <n v="0"/>
    <n v="1"/>
  </r>
  <r>
    <s v="ORD-00947"/>
    <d v="2021-03-04T00:00:00"/>
    <d v="2021-03-04T00:00:00"/>
    <s v="CUST36851"/>
    <s v="Shreya Mehta"/>
    <n v="27"/>
    <n v="27"/>
    <s v="Other"/>
    <s v="Other"/>
    <s v="East"/>
    <s v="Bhubaneswar"/>
    <x v="5"/>
    <x v="41"/>
    <n v="2"/>
    <n v="2"/>
    <n v="12124.27"/>
    <n v="0.2"/>
    <n v="19621.740000000002"/>
    <n v="4737.6899999999996"/>
    <n v="0.24099999999999999"/>
    <n v="91.21"/>
    <x v="5"/>
    <n v="3"/>
    <b v="0"/>
    <s v="Delivered"/>
    <x v="1"/>
    <x v="8"/>
    <n v="7"/>
    <x v="3"/>
    <x v="45"/>
    <s v="26-35"/>
    <x v="3"/>
    <x v="0"/>
    <n v="0"/>
    <n v="1"/>
    <n v="0"/>
    <n v="1"/>
  </r>
  <r>
    <s v="ORD-00946"/>
    <d v="2021-03-03T00:00:00"/>
    <d v="2021-03-03T00:00:00"/>
    <s v="CUST66962"/>
    <s v="Arjun Shah"/>
    <n v="29"/>
    <n v="29"/>
    <s v="Male"/>
    <s v="Male"/>
    <s v="South"/>
    <s v="Kochi"/>
    <x v="4"/>
    <x v="36"/>
    <n v="3"/>
    <n v="3"/>
    <n v="265.72000000000003"/>
    <n v="0.26"/>
    <n v="642.25"/>
    <n v="162.11000000000001"/>
    <n v="0.252"/>
    <n v="60.04"/>
    <x v="4"/>
    <n v="1"/>
    <b v="0"/>
    <s v="Cancelled"/>
    <x v="3"/>
    <x v="3"/>
    <n v="10"/>
    <x v="3"/>
    <x v="45"/>
    <s v="26-35"/>
    <x v="0"/>
    <x v="0"/>
    <n v="0"/>
    <n v="0"/>
    <n v="1"/>
    <n v="1"/>
  </r>
  <r>
    <s v="ORD-00945"/>
    <d v="2021-03-03T00:00:00"/>
    <d v="2021-03-03T00:00:00"/>
    <s v="CUST29179"/>
    <s v="Karan Verma"/>
    <n v="14"/>
    <n v="14"/>
    <s v="Other"/>
    <s v="Other"/>
    <s v="West"/>
    <s v="Surat"/>
    <x v="5"/>
    <x v="41"/>
    <n v="4"/>
    <n v="4"/>
    <n v="7733.68"/>
    <n v="0.34"/>
    <n v="22832.43"/>
    <n v="3661.66"/>
    <n v="0.16"/>
    <n v="56.01"/>
    <x v="2"/>
    <n v="2"/>
    <b v="0"/>
    <s v="Delivered"/>
    <x v="1"/>
    <x v="6"/>
    <n v="6"/>
    <x v="3"/>
    <x v="45"/>
    <s v="&lt;18"/>
    <x v="1"/>
    <x v="0"/>
    <n v="0"/>
    <n v="1"/>
    <n v="0"/>
    <n v="1"/>
  </r>
  <r>
    <s v="ORD-00943"/>
    <d v="2021-03-02T00:00:00"/>
    <d v="2021-03-02T00:00:00"/>
    <s v="CUST48937"/>
    <s v="Nisha Iyer"/>
    <n v="14"/>
    <n v="14"/>
    <s v="Female"/>
    <s v="Female"/>
    <s v="Central"/>
    <s v="Indore"/>
    <x v="6"/>
    <x v="23"/>
    <n v="3"/>
    <n v="3"/>
    <n v="3314.25"/>
    <n v="0.1"/>
    <n v="9673.58"/>
    <n v="3783"/>
    <n v="0.39100000000000001"/>
    <n v="52.17"/>
    <x v="3"/>
    <m/>
    <b v="0"/>
    <s v="Shipped"/>
    <x v="4"/>
    <x v="5"/>
    <n v="8"/>
    <x v="3"/>
    <x v="45"/>
    <s v="&lt;18"/>
    <x v="2"/>
    <x v="0"/>
    <n v="0"/>
    <n v="0"/>
    <n v="0"/>
    <n v="1"/>
  </r>
  <r>
    <s v="ORD-00944"/>
    <d v="2021-03-02T00:00:00"/>
    <d v="2021-03-02T00:00:00"/>
    <s v="CUST74789"/>
    <s v="Ritu Bose"/>
    <n v="32"/>
    <n v="32"/>
    <s v="Male"/>
    <s v="Male"/>
    <s v="North"/>
    <s v="Delhi"/>
    <x v="3"/>
    <x v="5"/>
    <n v="9"/>
    <n v="9"/>
    <n v="172.48"/>
    <n v="0.16"/>
    <n v="1373.62"/>
    <n v="111.05"/>
    <n v="8.1000000000000003E-2"/>
    <n v="48.27"/>
    <x v="5"/>
    <n v="2"/>
    <b v="0"/>
    <s v="Delivered"/>
    <x v="1"/>
    <x v="6"/>
    <n v="6"/>
    <x v="3"/>
    <x v="45"/>
    <s v="26-35"/>
    <x v="3"/>
    <x v="0"/>
    <n v="0"/>
    <n v="1"/>
    <n v="0"/>
    <n v="1"/>
  </r>
  <r>
    <s v="ORD-00942"/>
    <d v="2021-03-02T00:00:00"/>
    <d v="2021-03-02T00:00:00"/>
    <s v="CUST93436"/>
    <s v="Rohan Bose"/>
    <n v="26"/>
    <n v="26"/>
    <s v="Other"/>
    <s v="Other"/>
    <s v="West"/>
    <s v="Pune"/>
    <x v="0"/>
    <x v="15"/>
    <n v="10"/>
    <n v="10"/>
    <n v="1967.69"/>
    <n v="0.12"/>
    <n v="19952.419999999998"/>
    <n v="8446.34"/>
    <n v="0.42299999999999999"/>
    <n v="29.78"/>
    <x v="2"/>
    <n v="4"/>
    <b v="0"/>
    <s v="Shipped"/>
    <x v="4"/>
    <x v="4"/>
    <n v="4"/>
    <x v="3"/>
    <x v="45"/>
    <s v="26-35"/>
    <x v="3"/>
    <x v="0"/>
    <n v="0"/>
    <n v="0"/>
    <n v="0"/>
    <n v="1"/>
  </r>
  <r>
    <s v="ORD-00941"/>
    <d v="2021-03-01T00:00:00"/>
    <d v="2021-03-01T00:00:00"/>
    <s v="CUST76016"/>
    <s v="Sanjay Gupta"/>
    <n v="27"/>
    <n v="27"/>
    <s v="Other"/>
    <s v="Other"/>
    <s v="South"/>
    <s v="Hyderabad"/>
    <x v="5"/>
    <x v="12"/>
    <n v="1"/>
    <n v="1"/>
    <n v="10397.719999999999"/>
    <m/>
    <n v="10108.14"/>
    <n v="2948.56"/>
    <n v="0.29199999999999998"/>
    <n v="88.19"/>
    <x v="4"/>
    <n v="1"/>
    <b v="0"/>
    <s v="Shipped"/>
    <x v="4"/>
    <x v="10"/>
    <n v="2"/>
    <x v="3"/>
    <x v="45"/>
    <s v="26-35"/>
    <x v="5"/>
    <x v="0"/>
    <n v="0"/>
    <n v="0"/>
    <n v="0"/>
    <n v="1"/>
  </r>
  <r>
    <s v="ORD-00940"/>
    <d v="2021-02-28T00:00:00"/>
    <d v="2021-02-28T00:00:00"/>
    <s v="CUST20288"/>
    <s v="Priya Mehta"/>
    <n v="32"/>
    <n v="32"/>
    <s v="Female"/>
    <s v="Female"/>
    <s v="East"/>
    <s v="Patna"/>
    <x v="4"/>
    <x v="29"/>
    <n v="1"/>
    <n v="1"/>
    <n v="1285.8"/>
    <n v="0.12"/>
    <n v="930.59"/>
    <n v="331.39"/>
    <n v="0.35599999999999998"/>
    <n v="110.69"/>
    <x v="0"/>
    <n v="1"/>
    <b v="0"/>
    <s v="Shipped"/>
    <x v="4"/>
    <x v="5"/>
    <n v="8"/>
    <x v="3"/>
    <x v="46"/>
    <s v="26-35"/>
    <x v="3"/>
    <x v="0"/>
    <n v="0"/>
    <n v="0"/>
    <n v="0"/>
    <n v="1"/>
  </r>
  <r>
    <s v="ORD-00937"/>
    <d v="2021-02-28T00:00:00"/>
    <d v="2021-02-28T00:00:00"/>
    <s v="CUST46314"/>
    <s v="Nikhil Gupta"/>
    <n v="39"/>
    <n v="39"/>
    <s v="Other"/>
    <s v="Other"/>
    <s v="West"/>
    <s v="Ahmedabad"/>
    <x v="1"/>
    <x v="20"/>
    <n v="5"/>
    <n v="5"/>
    <n v="20432.759999999998"/>
    <n v="0.34"/>
    <n v="61498.27"/>
    <n v="12694.42"/>
    <n v="0.20599999999999999"/>
    <n v="49.26"/>
    <x v="3"/>
    <n v="4"/>
    <b v="0"/>
    <s v="Shipped"/>
    <x v="4"/>
    <x v="8"/>
    <n v="7"/>
    <x v="3"/>
    <x v="46"/>
    <s v="36-45"/>
    <x v="1"/>
    <x v="0"/>
    <n v="0"/>
    <n v="0"/>
    <n v="0"/>
    <n v="1"/>
  </r>
  <r>
    <s v="ORD-00938"/>
    <d v="2021-02-28T00:00:00"/>
    <d v="2021-02-28T00:00:00"/>
    <s v="CUST93635"/>
    <s v="Ritu Nair"/>
    <n v="38"/>
    <n v="38"/>
    <s v="Female"/>
    <s v="Female"/>
    <s v="East"/>
    <s v="Bhubaneswar"/>
    <x v="0"/>
    <x v="38"/>
    <n v="3"/>
    <n v="3"/>
    <n v="892.77"/>
    <n v="0.28000000000000003"/>
    <n v="1753.17"/>
    <n v="830.67"/>
    <n v="0.47399999999999998"/>
    <n v="58.34"/>
    <x v="4"/>
    <n v="2"/>
    <b v="0"/>
    <s v="Pending"/>
    <x v="2"/>
    <x v="8"/>
    <n v="7"/>
    <x v="3"/>
    <x v="46"/>
    <s v="36-45"/>
    <x v="0"/>
    <x v="0"/>
    <n v="0"/>
    <n v="0"/>
    <n v="0"/>
    <n v="1"/>
  </r>
  <r>
    <s v="ORD-00939"/>
    <d v="2021-02-28T00:00:00"/>
    <d v="2021-02-28T00:00:00"/>
    <s v="CUST44415"/>
    <s v="Ritu Das"/>
    <n v="27"/>
    <n v="27"/>
    <s v="Female"/>
    <s v="Female"/>
    <s v="South"/>
    <s v="Chennai"/>
    <x v="4"/>
    <x v="32"/>
    <n v="7"/>
    <n v="7"/>
    <n v="884.25"/>
    <n v="0.35"/>
    <n v="3604.7"/>
    <n v="1268.2"/>
    <n v="0.35199999999999998"/>
    <n v="55.07"/>
    <x v="0"/>
    <n v="5"/>
    <b v="0"/>
    <s v="Delivered"/>
    <x v="1"/>
    <x v="8"/>
    <n v="7"/>
    <x v="3"/>
    <x v="46"/>
    <s v="26-35"/>
    <x v="1"/>
    <x v="0"/>
    <n v="0"/>
    <n v="1"/>
    <n v="0"/>
    <n v="1"/>
  </r>
  <r>
    <s v="ORD-00936"/>
    <d v="2021-02-27T00:00:00"/>
    <d v="2021-02-27T00:00:00"/>
    <s v="CUST82575"/>
    <s v="Kavya Pillai"/>
    <n v="29"/>
    <n v="29"/>
    <s v="Female"/>
    <s v="Female"/>
    <s v="Central"/>
    <s v="Nagpur"/>
    <x v="1"/>
    <x v="28"/>
    <n v="1"/>
    <n v="1"/>
    <n v="33537.06"/>
    <n v="0.25"/>
    <n v="24565.06"/>
    <n v="5814.79"/>
    <n v="0.23699999999999999"/>
    <n v="56.47"/>
    <x v="5"/>
    <n v="4"/>
    <b v="0"/>
    <s v="Delivered"/>
    <x v="1"/>
    <x v="10"/>
    <n v="2"/>
    <x v="3"/>
    <x v="46"/>
    <s v="26-35"/>
    <x v="0"/>
    <x v="0"/>
    <n v="0"/>
    <n v="1"/>
    <n v="0"/>
    <n v="1"/>
  </r>
  <r>
    <s v="ORD-00935"/>
    <d v="2021-02-26T00:00:00"/>
    <d v="2021-02-26T00:00:00"/>
    <s v="CUST09173"/>
    <s v="Shreya Kumar"/>
    <n v="32"/>
    <n v="32"/>
    <s v="Female"/>
    <s v="Female"/>
    <s v="North"/>
    <s v="Amritsar"/>
    <x v="1"/>
    <x v="20"/>
    <n v="3"/>
    <n v="3"/>
    <n v="26021.42"/>
    <n v="0.06"/>
    <n v="58084.97"/>
    <n v="15110.03"/>
    <n v="0.26"/>
    <n v="29.22"/>
    <x v="2"/>
    <n v="3"/>
    <b v="0"/>
    <s v="Delivered"/>
    <x v="1"/>
    <x v="2"/>
    <n v="1"/>
    <x v="3"/>
    <x v="46"/>
    <s v="26-35"/>
    <x v="2"/>
    <x v="0"/>
    <n v="0"/>
    <n v="1"/>
    <n v="0"/>
    <n v="1"/>
  </r>
  <r>
    <s v="ORD-00933"/>
    <d v="2021-02-25T00:00:00"/>
    <d v="2021-02-25T00:00:00"/>
    <s v="CUST94720"/>
    <s v="Rohan Singh"/>
    <n v="49"/>
    <n v="49"/>
    <s v="Female"/>
    <s v="Female"/>
    <s v="South"/>
    <s v="Bangalore"/>
    <x v="6"/>
    <x v="13"/>
    <n v="9"/>
    <n v="9"/>
    <n v="2124.88"/>
    <n v="0.33"/>
    <n v="10230.52"/>
    <n v="4454.91"/>
    <n v="0.435"/>
    <n v="81.17"/>
    <x v="5"/>
    <m/>
    <b v="0"/>
    <s v="Cancelled"/>
    <x v="3"/>
    <x v="6"/>
    <n v="6"/>
    <x v="3"/>
    <x v="46"/>
    <s v="46-60"/>
    <x v="1"/>
    <x v="0"/>
    <n v="0"/>
    <n v="0"/>
    <n v="1"/>
    <n v="1"/>
  </r>
  <r>
    <s v="ORD-00932"/>
    <d v="2021-02-25T00:00:00"/>
    <d v="2021-02-25T00:00:00"/>
    <s v="CUST66017"/>
    <s v="Nisha Chatterjee"/>
    <n v="35"/>
    <n v="35"/>
    <s v="Male"/>
    <s v="Male"/>
    <s v="South"/>
    <s v="Bangalore"/>
    <x v="2"/>
    <x v="39"/>
    <n v="4"/>
    <n v="4"/>
    <n v="40123"/>
    <n v="0.3"/>
    <n v="106939.95"/>
    <n v="10117.280000000001"/>
    <n v="9.5000000000000001E-2"/>
    <n v="58.87"/>
    <x v="4"/>
    <m/>
    <b v="1"/>
    <s v="Returned"/>
    <x v="0"/>
    <x v="3"/>
    <n v="10"/>
    <x v="3"/>
    <x v="46"/>
    <s v="26-35"/>
    <x v="0"/>
    <x v="0"/>
    <n v="1"/>
    <n v="1"/>
    <n v="0"/>
    <n v="1"/>
  </r>
  <r>
    <s v="ORD-00934"/>
    <d v="2021-02-25T00:00:00"/>
    <d v="2021-02-25T00:00:00"/>
    <s v="CUST57153"/>
    <s v="Nikhil Mishra"/>
    <n v="33"/>
    <n v="33"/>
    <s v="Other"/>
    <s v="Other"/>
    <s v="South"/>
    <s v="Chennai"/>
    <x v="2"/>
    <x v="26"/>
    <n v="10"/>
    <n v="10"/>
    <n v="39470.47"/>
    <n v="0.03"/>
    <n v="381281.41"/>
    <n v="61665.08"/>
    <n v="0.16200000000000001"/>
    <n v="68.19"/>
    <x v="5"/>
    <n v="1"/>
    <b v="1"/>
    <s v="Returned"/>
    <x v="0"/>
    <x v="9"/>
    <n v="9"/>
    <x v="3"/>
    <x v="46"/>
    <s v="26-35"/>
    <x v="2"/>
    <x v="0"/>
    <n v="1"/>
    <n v="1"/>
    <n v="0"/>
    <n v="1"/>
  </r>
  <r>
    <s v="ORD-00931"/>
    <d v="2021-02-24T00:00:00"/>
    <d v="2021-02-24T00:00:00"/>
    <s v="CUST18103"/>
    <s v="Vikram Mehta"/>
    <n v="38"/>
    <n v="38"/>
    <s v="Other"/>
    <s v="Other"/>
    <s v="Central"/>
    <s v="Indore"/>
    <x v="1"/>
    <x v="34"/>
    <n v="1"/>
    <n v="1"/>
    <n v="17927.93"/>
    <n v="0.26"/>
    <n v="11706.31"/>
    <n v="2947.16"/>
    <n v="0.252"/>
    <n v="44.44"/>
    <x v="2"/>
    <m/>
    <b v="1"/>
    <s v="Returned"/>
    <x v="0"/>
    <x v="5"/>
    <n v="8"/>
    <x v="3"/>
    <x v="46"/>
    <s v="36-45"/>
    <x v="0"/>
    <x v="0"/>
    <n v="1"/>
    <n v="1"/>
    <n v="0"/>
    <n v="1"/>
  </r>
  <r>
    <s v="ORD-00928"/>
    <d v="2021-02-23T00:00:00"/>
    <d v="2021-02-23T00:00:00"/>
    <s v="CUST88225"/>
    <s v="Pooja Mishra"/>
    <n v="37"/>
    <n v="37"/>
    <s v="F"/>
    <s v="Female"/>
    <s v="South"/>
    <s v="Hyderabad"/>
    <x v="6"/>
    <x v="37"/>
    <n v="2"/>
    <n v="2"/>
    <n v="2323.11"/>
    <n v="0.1"/>
    <n v="3708.79"/>
    <n v="1138.78"/>
    <n v="0.307"/>
    <n v="85.32"/>
    <x v="4"/>
    <n v="2"/>
    <b v="0"/>
    <s v="Delivered"/>
    <x v="1"/>
    <x v="8"/>
    <n v="7"/>
    <x v="3"/>
    <x v="46"/>
    <s v="36-45"/>
    <x v="2"/>
    <x v="0"/>
    <n v="0"/>
    <n v="1"/>
    <n v="0"/>
    <n v="1"/>
  </r>
  <r>
    <s v="ORD-00927"/>
    <d v="2021-02-23T00:00:00"/>
    <d v="2021-02-23T00:00:00"/>
    <s v="CUST72964"/>
    <s v="Sunita Shah"/>
    <n v="33"/>
    <n v="33"/>
    <s v="Female"/>
    <s v="Female"/>
    <s v="East"/>
    <s v="Kolkata"/>
    <x v="6"/>
    <x v="37"/>
    <n v="4"/>
    <n v="4"/>
    <n v="3257.05"/>
    <n v="0.24"/>
    <n v="8461.34"/>
    <n v="3580.22"/>
    <n v="0.42299999999999999"/>
    <n v="80.55"/>
    <x v="1"/>
    <m/>
    <b v="0"/>
    <s v="Delivered"/>
    <x v="1"/>
    <x v="6"/>
    <n v="6"/>
    <x v="3"/>
    <x v="46"/>
    <s v="26-35"/>
    <x v="0"/>
    <x v="0"/>
    <n v="0"/>
    <n v="1"/>
    <n v="0"/>
    <n v="1"/>
  </r>
  <r>
    <s v="ORD-00929"/>
    <d v="2021-02-23T00:00:00"/>
    <d v="2021-02-23T00:00:00"/>
    <s v="CUST75952"/>
    <s v="Nikhil Verma"/>
    <n v="24"/>
    <n v="24"/>
    <s v="Male"/>
    <s v="Male"/>
    <s v="East"/>
    <s v="Guwahati"/>
    <x v="1"/>
    <x v="3"/>
    <n v="5"/>
    <n v="5"/>
    <n v="2018.71"/>
    <n v="0.33"/>
    <n v="6353.83"/>
    <n v="1860.03"/>
    <n v="0.29299999999999998"/>
    <n v="62.35"/>
    <x v="0"/>
    <n v="5"/>
    <b v="0"/>
    <s v="Delivered"/>
    <x v="1"/>
    <x v="2"/>
    <n v="1"/>
    <x v="3"/>
    <x v="46"/>
    <s v="18-25"/>
    <x v="1"/>
    <x v="0"/>
    <n v="0"/>
    <n v="1"/>
    <n v="0"/>
    <n v="1"/>
  </r>
  <r>
    <s v="ORD-00930"/>
    <d v="2021-02-23T00:00:00"/>
    <d v="2021-02-23T00:00:00"/>
    <s v="CUST93704"/>
    <s v="Aarav Gupta"/>
    <n v="46"/>
    <n v="46"/>
    <s v="Male"/>
    <s v="Male"/>
    <s v="South"/>
    <s v="Bangalore"/>
    <x v="2"/>
    <x v="39"/>
    <n v="4"/>
    <n v="4"/>
    <n v="69413.05"/>
    <n v="0.19"/>
    <n v="236615.76"/>
    <n v="20189.990000000002"/>
    <n v="8.5000000000000006E-2"/>
    <n v="74.25"/>
    <x v="0"/>
    <n v="2"/>
    <b v="0"/>
    <s v="Cancelled"/>
    <x v="3"/>
    <x v="8"/>
    <n v="7"/>
    <x v="3"/>
    <x v="46"/>
    <s v="46-60"/>
    <x v="3"/>
    <x v="0"/>
    <n v="0"/>
    <n v="0"/>
    <n v="1"/>
    <n v="1"/>
  </r>
  <r>
    <s v="ORD-00926"/>
    <d v="2021-02-23T00:00:00"/>
    <d v="2021-02-23T00:00:00"/>
    <s v="CUST42894"/>
    <s v="Sanjay Patel"/>
    <n v="30"/>
    <n v="30"/>
    <s v="Male"/>
    <s v="Male"/>
    <s v="West"/>
    <s v="Ahmedabad"/>
    <x v="6"/>
    <x v="23"/>
    <n v="9"/>
    <n v="9"/>
    <n v="1846.99"/>
    <n v="0.32"/>
    <n v="9441.56"/>
    <n v="3194.01"/>
    <n v="0.33800000000000002"/>
    <n v="82.33"/>
    <x v="5"/>
    <n v="3"/>
    <b v="0"/>
    <s v="Delivered"/>
    <x v="1"/>
    <x v="6"/>
    <n v="6"/>
    <x v="3"/>
    <x v="46"/>
    <s v="26-35"/>
    <x v="1"/>
    <x v="0"/>
    <n v="0"/>
    <n v="1"/>
    <n v="0"/>
    <n v="1"/>
  </r>
  <r>
    <s v="ORD-00923"/>
    <d v="2021-02-22T00:00:00"/>
    <d v="2021-02-22T00:00:00"/>
    <s v="CUST41859"/>
    <s v="Deepa Kumar"/>
    <n v="38"/>
    <n v="38"/>
    <s v="Other"/>
    <s v="Other"/>
    <s v="Central"/>
    <s v="Nagpur"/>
    <x v="0"/>
    <x v="16"/>
    <n v="7"/>
    <n v="7"/>
    <n v="322.75"/>
    <n v="0.15"/>
    <n v="1684.8"/>
    <n v="760.63"/>
    <n v="0.45100000000000001"/>
    <n v="28.86"/>
    <x v="1"/>
    <n v="1"/>
    <b v="1"/>
    <s v="Returned"/>
    <x v="0"/>
    <x v="1"/>
    <n v="5"/>
    <x v="3"/>
    <x v="46"/>
    <s v="36-45"/>
    <x v="3"/>
    <x v="0"/>
    <n v="1"/>
    <n v="1"/>
    <n v="0"/>
    <n v="1"/>
  </r>
  <r>
    <s v="ORD-00922"/>
    <d v="2021-02-22T00:00:00"/>
    <d v="2021-02-22T00:00:00"/>
    <s v="CUST58356"/>
    <s v="Ananya Sharma"/>
    <n v="38"/>
    <n v="38"/>
    <s v="Other"/>
    <s v="Other"/>
    <s v="West"/>
    <s v="Ahmedabad"/>
    <x v="4"/>
    <x v="32"/>
    <n v="4"/>
    <n v="4"/>
    <n v="386.28"/>
    <n v="0.3"/>
    <n v="1032.77"/>
    <n v="513.15"/>
    <n v="0.497"/>
    <n v="50.89"/>
    <x v="0"/>
    <n v="5"/>
    <b v="0"/>
    <s v="Delivered"/>
    <x v="1"/>
    <x v="1"/>
    <n v="5"/>
    <x v="3"/>
    <x v="46"/>
    <s v="36-45"/>
    <x v="0"/>
    <x v="0"/>
    <n v="0"/>
    <n v="1"/>
    <n v="0"/>
    <n v="1"/>
  </r>
  <r>
    <s v="ORD-00924"/>
    <d v="2021-02-22T00:00:00"/>
    <d v="2021-02-22T00:00:00"/>
    <s v="CUST61112"/>
    <s v="Rahul Mishra"/>
    <n v="44"/>
    <n v="44"/>
    <s v="Male"/>
    <s v="Male"/>
    <s v="East"/>
    <s v="Bhubaneswar"/>
    <x v="3"/>
    <x v="40"/>
    <n v="1"/>
    <n v="1"/>
    <n v="227.48"/>
    <n v="0.11"/>
    <n v="175.14"/>
    <n v="15.49"/>
    <n v="8.7999999999999995E-2"/>
    <n v="47.37"/>
    <x v="0"/>
    <n v="1"/>
    <b v="0"/>
    <s v="Pending"/>
    <x v="2"/>
    <x v="4"/>
    <n v="4"/>
    <x v="3"/>
    <x v="46"/>
    <s v="36-45"/>
    <x v="3"/>
    <x v="0"/>
    <n v="0"/>
    <n v="0"/>
    <n v="0"/>
    <n v="1"/>
  </r>
  <r>
    <s v="ORD-00925"/>
    <d v="2021-02-22T00:00:00"/>
    <d v="2021-02-22T00:00:00"/>
    <s v="CUST77643"/>
    <s v="Karan Reddy"/>
    <n v="40"/>
    <n v="40"/>
    <s v="Male"/>
    <s v="Male"/>
    <s v="East"/>
    <s v="Bhubaneswar"/>
    <x v="2"/>
    <x v="17"/>
    <n v="9"/>
    <n v="9"/>
    <n v="27718.27"/>
    <m/>
    <n v="228875.11"/>
    <n v="36385.339999999997"/>
    <n v="0.159"/>
    <n v="75.400000000000006"/>
    <x v="1"/>
    <n v="1"/>
    <b v="0"/>
    <s v="Delivered"/>
    <x v="1"/>
    <x v="0"/>
    <n v="3"/>
    <x v="3"/>
    <x v="46"/>
    <s v="36-45"/>
    <x v="5"/>
    <x v="0"/>
    <n v="0"/>
    <n v="1"/>
    <n v="0"/>
    <n v="1"/>
  </r>
  <r>
    <s v="ORD-00920"/>
    <d v="2021-02-21T00:00:00"/>
    <d v="2021-02-21T00:00:00"/>
    <s v="CUST85930"/>
    <s v="Pooja Shah"/>
    <n v="33"/>
    <n v="33"/>
    <s v="Other"/>
    <s v="Other"/>
    <s v="East"/>
    <s v="Guwahati"/>
    <x v="6"/>
    <x v="37"/>
    <n v="1"/>
    <n v="1"/>
    <n v="1520.56"/>
    <n v="0.38"/>
    <n v="857.74"/>
    <n v="372.68"/>
    <n v="0.434"/>
    <n v="82.69"/>
    <x v="1"/>
    <m/>
    <b v="1"/>
    <s v="Returned"/>
    <x v="0"/>
    <x v="5"/>
    <n v="8"/>
    <x v="3"/>
    <x v="46"/>
    <s v="26-35"/>
    <x v="1"/>
    <x v="0"/>
    <n v="1"/>
    <n v="1"/>
    <n v="0"/>
    <n v="1"/>
  </r>
  <r>
    <s v="ORD-00921"/>
    <d v="2021-02-21T00:00:00"/>
    <d v="2021-02-21T00:00:00"/>
    <s v="CUST77784"/>
    <s v="Aditya Reddy"/>
    <n v="46"/>
    <n v="46"/>
    <s v="Other"/>
    <s v="Other"/>
    <s v="Central"/>
    <s v="Raipur"/>
    <x v="4"/>
    <x v="36"/>
    <m/>
    <m/>
    <n v="1150.6199999999999"/>
    <n v="0.16"/>
    <n v="1012.64"/>
    <n v="376.47"/>
    <n v="0.372"/>
    <n v="51.2"/>
    <x v="1"/>
    <n v="5"/>
    <b v="0"/>
    <s v="Delivered"/>
    <x v="1"/>
    <x v="6"/>
    <n v="6"/>
    <x v="3"/>
    <x v="46"/>
    <s v="46-60"/>
    <x v="3"/>
    <x v="0"/>
    <n v="0"/>
    <n v="1"/>
    <n v="0"/>
    <n v="1"/>
  </r>
  <r>
    <s v="ORD-00918"/>
    <d v="2021-02-17T00:00:00"/>
    <d v="2021-02-17T00:00:00"/>
    <s v="CUST67405"/>
    <s v="Meera Pillai"/>
    <n v="48"/>
    <n v="48"/>
    <s v="Male"/>
    <s v="Male"/>
    <s v="Central"/>
    <s v="Indore"/>
    <x v="5"/>
    <x v="10"/>
    <n v="3"/>
    <n v="3"/>
    <n v="11359.59"/>
    <n v="0.01"/>
    <n v="30752.81"/>
    <n v="7374.96"/>
    <n v="0.24"/>
    <n v="41.65"/>
    <x v="5"/>
    <n v="1"/>
    <b v="0"/>
    <s v="Delivered"/>
    <x v="1"/>
    <x v="5"/>
    <n v="8"/>
    <x v="3"/>
    <x v="46"/>
    <s v="46-60"/>
    <x v="2"/>
    <x v="0"/>
    <n v="0"/>
    <n v="1"/>
    <n v="0"/>
    <n v="1"/>
  </r>
  <r>
    <s v="ORD-00919"/>
    <d v="2021-02-17T00:00:00"/>
    <d v="2021-02-17T00:00:00"/>
    <s v="CUST83261"/>
    <s v="Ritu Mehta"/>
    <n v="25"/>
    <n v="25"/>
    <s v="Female"/>
    <s v="Female"/>
    <s v="West"/>
    <s v="Ahmedabad"/>
    <x v="5"/>
    <x v="9"/>
    <n v="1"/>
    <n v="1"/>
    <n v="14980.35"/>
    <n v="0.06"/>
    <n v="16007.63"/>
    <n v="3501.94"/>
    <n v="0.219"/>
    <n v="66.95"/>
    <x v="2"/>
    <n v="5"/>
    <b v="0"/>
    <s v="Delivered"/>
    <x v="1"/>
    <x v="5"/>
    <n v="8"/>
    <x v="3"/>
    <x v="46"/>
    <s v="18-25"/>
    <x v="2"/>
    <x v="0"/>
    <n v="0"/>
    <n v="1"/>
    <n v="0"/>
    <n v="1"/>
  </r>
  <r>
    <s v="ORD-00917"/>
    <d v="2021-02-17T00:00:00"/>
    <d v="2021-02-17T00:00:00"/>
    <s v="CUST45413"/>
    <s v="Aditya Singh"/>
    <n v="14"/>
    <n v="14"/>
    <s v="Female"/>
    <s v="Female"/>
    <s v="North"/>
    <s v="Chandigarh"/>
    <x v="5"/>
    <x v="9"/>
    <n v="10"/>
    <n v="10"/>
    <n v="10161.64"/>
    <n v="0.01"/>
    <n v="88906.61"/>
    <n v="14067.58"/>
    <n v="0.158"/>
    <n v="19.18"/>
    <x v="0"/>
    <n v="5"/>
    <b v="0"/>
    <s v="Delivered"/>
    <x v="1"/>
    <x v="9"/>
    <n v="9"/>
    <x v="3"/>
    <x v="46"/>
    <s v="&lt;18"/>
    <x v="2"/>
    <x v="0"/>
    <n v="0"/>
    <n v="1"/>
    <n v="0"/>
    <n v="1"/>
  </r>
  <r>
    <s v="ORD-00916"/>
    <d v="2021-02-17T00:00:00"/>
    <d v="2021-02-17T00:00:00"/>
    <s v="CUST66419"/>
    <s v="Sanjay Singh"/>
    <n v="44"/>
    <n v="44"/>
    <s v="Male"/>
    <s v="Male"/>
    <s v="South"/>
    <s v="Chennai"/>
    <x v="3"/>
    <x v="5"/>
    <n v="7"/>
    <n v="7"/>
    <n v="245.03"/>
    <n v="0.09"/>
    <n v="1547.66"/>
    <n v="97.99"/>
    <n v="6.3E-2"/>
    <n v="69.709999999999994"/>
    <x v="3"/>
    <n v="3"/>
    <b v="0"/>
    <s v="Delivered"/>
    <x v="1"/>
    <x v="8"/>
    <n v="7"/>
    <x v="3"/>
    <x v="46"/>
    <s v="36-45"/>
    <x v="2"/>
    <x v="0"/>
    <n v="0"/>
    <n v="1"/>
    <n v="0"/>
    <n v="1"/>
  </r>
  <r>
    <s v="ORD-00915"/>
    <d v="2021-02-16T00:00:00"/>
    <d v="2021-02-16T00:00:00"/>
    <s v="CUST76268"/>
    <s v="Arjun Patel"/>
    <n v="36"/>
    <n v="36"/>
    <s v="Other"/>
    <s v="Other"/>
    <s v="North"/>
    <s v="Amritsar"/>
    <x v="2"/>
    <x v="11"/>
    <n v="3"/>
    <n v="3"/>
    <n v="48921.59"/>
    <n v="0.19"/>
    <n v="107608.01"/>
    <n v="16935.060000000001"/>
    <n v="0.157"/>
    <n v="46.65"/>
    <x v="2"/>
    <n v="1"/>
    <b v="0"/>
    <s v="Delivered"/>
    <x v="1"/>
    <x v="0"/>
    <n v="3"/>
    <x v="3"/>
    <x v="46"/>
    <s v="36-45"/>
    <x v="3"/>
    <x v="0"/>
    <n v="0"/>
    <n v="1"/>
    <n v="0"/>
    <n v="1"/>
  </r>
  <r>
    <s v="ORD-00914"/>
    <d v="2021-02-16T00:00:00"/>
    <d v="2021-02-16T00:00:00"/>
    <s v="CUST19648"/>
    <s v="Priya Mishra"/>
    <n v="41"/>
    <n v="41"/>
    <s v="Female"/>
    <s v="Female"/>
    <s v="West"/>
    <s v="Surat"/>
    <x v="5"/>
    <x v="41"/>
    <n v="6"/>
    <n v="6"/>
    <n v="4631.4399999999996"/>
    <n v="0.05"/>
    <n v="23451.19"/>
    <n v="4924.6899999999996"/>
    <n v="0.21"/>
    <n v="43.93"/>
    <x v="2"/>
    <n v="3"/>
    <b v="1"/>
    <s v="Returned"/>
    <x v="0"/>
    <x v="4"/>
    <n v="4"/>
    <x v="3"/>
    <x v="46"/>
    <s v="36-45"/>
    <x v="2"/>
    <x v="0"/>
    <n v="1"/>
    <n v="1"/>
    <n v="0"/>
    <n v="1"/>
  </r>
  <r>
    <s v="ORD-00913"/>
    <d v="2021-02-15T00:00:00"/>
    <d v="2021-02-15T00:00:00"/>
    <s v="CUST25496"/>
    <s v="Sanjay Pillai"/>
    <n v="15"/>
    <n v="15"/>
    <s v="Other"/>
    <s v="Other"/>
    <s v="West"/>
    <s v="Ahmedabad"/>
    <x v="1"/>
    <x v="20"/>
    <n v="5"/>
    <n v="5"/>
    <n v="17189.599999999999"/>
    <n v="0.27"/>
    <n v="55435.55"/>
    <n v="13684.7"/>
    <n v="0.247"/>
    <n v="59.73"/>
    <x v="2"/>
    <n v="3"/>
    <b v="0"/>
    <s v="Delivered"/>
    <x v="1"/>
    <x v="6"/>
    <n v="6"/>
    <x v="3"/>
    <x v="46"/>
    <s v="&lt;18"/>
    <x v="0"/>
    <x v="0"/>
    <n v="0"/>
    <n v="1"/>
    <n v="0"/>
    <n v="1"/>
  </r>
  <r>
    <s v="ORD-00912"/>
    <d v="2021-02-13T00:00:00"/>
    <d v="2021-02-13T00:00:00"/>
    <s v="CUST49621"/>
    <s v="Kavya Pillai"/>
    <n v="31"/>
    <n v="31"/>
    <s v="Male"/>
    <s v="Male"/>
    <s v="Central"/>
    <s v="Nagpur"/>
    <x v="1"/>
    <x v="2"/>
    <n v="7"/>
    <n v="7"/>
    <n v="16795.84"/>
    <n v="0.36"/>
    <n v="56221.37"/>
    <n v="12491.37"/>
    <n v="0.222"/>
    <n v="56.62"/>
    <x v="1"/>
    <n v="2"/>
    <b v="1"/>
    <s v="Returned"/>
    <x v="0"/>
    <x v="10"/>
    <n v="2"/>
    <x v="3"/>
    <x v="46"/>
    <s v="26-35"/>
    <x v="1"/>
    <x v="0"/>
    <n v="1"/>
    <n v="1"/>
    <n v="0"/>
    <n v="1"/>
  </r>
  <r>
    <s v="ORD-00911"/>
    <d v="2021-02-11T00:00:00"/>
    <d v="2021-02-11T00:00:00"/>
    <s v="CUST78268"/>
    <s v="Shreya Sharma"/>
    <n v="21"/>
    <n v="21"/>
    <s v="Female"/>
    <s v="Female"/>
    <s v="East"/>
    <s v="Guwahati"/>
    <x v="5"/>
    <x v="22"/>
    <n v="6"/>
    <n v="6"/>
    <n v="9644.7800000000007"/>
    <n v="0.12"/>
    <n v="53077.760000000002"/>
    <n v="12558.1"/>
    <n v="0.23699999999999999"/>
    <n v="95.75"/>
    <x v="5"/>
    <n v="3"/>
    <b v="0"/>
    <s v="Shipped"/>
    <x v="4"/>
    <x v="9"/>
    <n v="9"/>
    <x v="3"/>
    <x v="46"/>
    <s v="18-25"/>
    <x v="3"/>
    <x v="0"/>
    <n v="0"/>
    <n v="0"/>
    <n v="0"/>
    <n v="1"/>
  </r>
  <r>
    <s v="ORD-00910"/>
    <d v="2021-02-11T00:00:00"/>
    <d v="2021-02-11T00:00:00"/>
    <s v="CUST43459"/>
    <s v="Arjun Gupta"/>
    <n v="71"/>
    <n v="71"/>
    <s v="Female"/>
    <s v="Female"/>
    <s v="South"/>
    <s v="Chennai"/>
    <x v="5"/>
    <x v="41"/>
    <n v="2"/>
    <n v="2"/>
    <n v="1368.36"/>
    <m/>
    <n v="2751.01"/>
    <n v="302.67"/>
    <n v="0.11"/>
    <n v="73.319999999999993"/>
    <x v="5"/>
    <n v="5"/>
    <b v="0"/>
    <s v="Delivered"/>
    <x v="1"/>
    <x v="0"/>
    <n v="3"/>
    <x v="3"/>
    <x v="46"/>
    <s v="60+"/>
    <x v="5"/>
    <x v="0"/>
    <n v="0"/>
    <n v="1"/>
    <n v="0"/>
    <n v="1"/>
  </r>
  <r>
    <s v="ORD-00909"/>
    <s v="February 10, 2021"/>
    <d v="2021-02-10T00:00:00"/>
    <s v="CUST63944"/>
    <s v="Pooja Patel"/>
    <n v="23"/>
    <n v="23"/>
    <s v="Other"/>
    <s v="Other"/>
    <s v="West"/>
    <s v="Pune"/>
    <x v="2"/>
    <x v="39"/>
    <n v="7"/>
    <n v="7"/>
    <n v="60825.33"/>
    <n v="0.39"/>
    <n v="203704.25"/>
    <n v="27664.1"/>
    <n v="0.13600000000000001"/>
    <n v="67.78"/>
    <x v="0"/>
    <n v="1"/>
    <b v="0"/>
    <s v="Delivered"/>
    <x v="1"/>
    <x v="5"/>
    <n v="8"/>
    <x v="3"/>
    <x v="46"/>
    <s v="18-25"/>
    <x v="1"/>
    <x v="0"/>
    <n v="0"/>
    <n v="1"/>
    <n v="0"/>
    <n v="1"/>
  </r>
  <r>
    <s v="ORD-00908"/>
    <d v="2021-02-10T00:00:00"/>
    <d v="2021-02-10T00:00:00"/>
    <s v="CUST33667"/>
    <s v="Vikram Mehta"/>
    <n v="40"/>
    <n v="40"/>
    <s v="Male"/>
    <s v="Male"/>
    <s v="North"/>
    <s v="Chandigarh"/>
    <x v="5"/>
    <x v="22"/>
    <n v="2"/>
    <n v="2"/>
    <n v="660.31"/>
    <n v="0.11"/>
    <n v="1039.58"/>
    <n v="273.10000000000002"/>
    <n v="0.26300000000000001"/>
    <n v="41.05"/>
    <x v="4"/>
    <n v="2"/>
    <b v="0"/>
    <s v="Delivered"/>
    <x v="1"/>
    <x v="0"/>
    <n v="3"/>
    <x v="3"/>
    <x v="46"/>
    <s v="36-45"/>
    <x v="3"/>
    <x v="0"/>
    <n v="0"/>
    <n v="1"/>
    <n v="0"/>
    <n v="1"/>
  </r>
  <r>
    <s v="ORD-00907"/>
    <d v="2021-02-10T00:00:00"/>
    <d v="2021-02-10T00:00:00"/>
    <s v="CUST43384"/>
    <s v="Rahul Kumar"/>
    <n v="45"/>
    <n v="45"/>
    <s v="Female"/>
    <s v="Female"/>
    <s v="South"/>
    <s v="Hyderabad"/>
    <x v="1"/>
    <x v="3"/>
    <n v="10"/>
    <n v="10"/>
    <n v="12241.28"/>
    <n v="0.02"/>
    <n v="97580.65"/>
    <n v="23149.32"/>
    <n v="0.23699999999999999"/>
    <n v="45.07"/>
    <x v="2"/>
    <n v="5"/>
    <b v="1"/>
    <s v="Returned"/>
    <x v="0"/>
    <x v="5"/>
    <n v="8"/>
    <x v="3"/>
    <x v="46"/>
    <s v="36-45"/>
    <x v="2"/>
    <x v="0"/>
    <n v="1"/>
    <n v="1"/>
    <n v="0"/>
    <n v="1"/>
  </r>
  <r>
    <s v="ORD-00903"/>
    <d v="2021-02-09T00:00:00"/>
    <d v="2021-02-09T00:00:00"/>
    <s v="CUST30562"/>
    <s v="Shreya Bose"/>
    <n v="46"/>
    <n v="46"/>
    <s v="Female"/>
    <s v="Female"/>
    <s v="West"/>
    <s v="Mumbai"/>
    <x v="3"/>
    <x v="14"/>
    <n v="6"/>
    <n v="6"/>
    <n v="442.45"/>
    <n v="0.28000000000000003"/>
    <n v="1791.03"/>
    <n v="144.22"/>
    <n v="8.1000000000000003E-2"/>
    <n v="60.22"/>
    <x v="0"/>
    <n v="2"/>
    <b v="0"/>
    <s v="Cancelled"/>
    <x v="3"/>
    <x v="2"/>
    <n v="1"/>
    <x v="3"/>
    <x v="46"/>
    <s v="46-60"/>
    <x v="0"/>
    <x v="0"/>
    <n v="0"/>
    <n v="0"/>
    <n v="1"/>
    <n v="1"/>
  </r>
  <r>
    <s v="ORD-00905"/>
    <d v="2021-02-09T00:00:00"/>
    <d v="2021-02-09T00:00:00"/>
    <s v="CUST96177"/>
    <s v="Rahul Rao"/>
    <n v="41"/>
    <n v="41"/>
    <s v="Other"/>
    <s v="Other"/>
    <s v="South"/>
    <s v="Hyderabad"/>
    <x v="0"/>
    <x v="15"/>
    <n v="10"/>
    <n v="10"/>
    <n v="1423.41"/>
    <n v="0.05"/>
    <n v="11797.89"/>
    <n v="5781.35"/>
    <n v="0.49"/>
    <n v="78.680000000000007"/>
    <x v="2"/>
    <n v="5"/>
    <b v="0"/>
    <s v="Delivered"/>
    <x v="1"/>
    <x v="6"/>
    <n v="6"/>
    <x v="3"/>
    <x v="46"/>
    <s v="36-45"/>
    <x v="2"/>
    <x v="0"/>
    <n v="0"/>
    <n v="1"/>
    <n v="0"/>
    <n v="1"/>
  </r>
  <r>
    <s v="ORD-00904"/>
    <d v="2021-02-09T00:00:00"/>
    <d v="2021-02-09T00:00:00"/>
    <s v="CUST76121"/>
    <s v="Meera Iyer"/>
    <n v="40"/>
    <n v="40"/>
    <s v="Other"/>
    <s v="Other"/>
    <s v="North"/>
    <s v="Ludhiana"/>
    <x v="2"/>
    <x v="11"/>
    <n v="4"/>
    <n v="4"/>
    <n v="27046.33"/>
    <n v="0.17"/>
    <n v="79234.600000000006"/>
    <n v="9558.56"/>
    <n v="0.121"/>
    <n v="39.92"/>
    <x v="2"/>
    <n v="3"/>
    <b v="0"/>
    <s v="Delivered"/>
    <x v="1"/>
    <x v="6"/>
    <n v="6"/>
    <x v="3"/>
    <x v="46"/>
    <s v="36-45"/>
    <x v="3"/>
    <x v="0"/>
    <n v="0"/>
    <n v="1"/>
    <n v="0"/>
    <n v="1"/>
  </r>
  <r>
    <s v="ORD-00906"/>
    <d v="2021-02-09T00:00:00"/>
    <d v="2021-02-09T00:00:00"/>
    <s v="CUST56644"/>
    <s v="Sanjay Iyer"/>
    <n v="50"/>
    <n v="50"/>
    <s v="Other"/>
    <s v="Other"/>
    <s v="North"/>
    <s v="Delhi"/>
    <x v="2"/>
    <x v="4"/>
    <n v="7"/>
    <n v="7"/>
    <n v="10081.67"/>
    <n v="0.03"/>
    <n v="59897.17"/>
    <n v="4993.59"/>
    <n v="8.3000000000000004E-2"/>
    <n v="16.940000000000001"/>
    <x v="2"/>
    <n v="5"/>
    <b v="0"/>
    <s v="Delivered"/>
    <x v="1"/>
    <x v="8"/>
    <n v="7"/>
    <x v="3"/>
    <x v="46"/>
    <s v="46-60"/>
    <x v="2"/>
    <x v="0"/>
    <n v="0"/>
    <n v="1"/>
    <n v="0"/>
    <n v="1"/>
  </r>
  <r>
    <s v="ORD-00902"/>
    <d v="2021-02-09T00:00:00"/>
    <d v="2021-02-09T00:00:00"/>
    <s v="CUST55154"/>
    <s v="Priya Verma"/>
    <n v="56"/>
    <n v="56"/>
    <s v="Male"/>
    <s v="Male"/>
    <s v="North"/>
    <s v="Chandigarh"/>
    <x v="2"/>
    <x v="30"/>
    <n v="1"/>
    <n v="1"/>
    <n v="39881.71"/>
    <n v="0.04"/>
    <n v="30194.77"/>
    <n v="2984.54"/>
    <n v="9.9000000000000005E-2"/>
    <n v="21.56"/>
    <x v="4"/>
    <n v="3"/>
    <b v="0"/>
    <s v="Delivered"/>
    <x v="1"/>
    <x v="2"/>
    <n v="1"/>
    <x v="3"/>
    <x v="46"/>
    <s v="46-60"/>
    <x v="2"/>
    <x v="0"/>
    <n v="0"/>
    <n v="1"/>
    <n v="0"/>
    <n v="1"/>
  </r>
  <r>
    <s v="ORD-00901"/>
    <d v="2021-02-08T00:00:00"/>
    <d v="2021-02-08T00:00:00"/>
    <s v="CUST88807"/>
    <s v="Sanjay Kapoor"/>
    <n v="30"/>
    <n v="30"/>
    <s v="m"/>
    <s v="Male"/>
    <s v="West"/>
    <s v="Ahmedabad"/>
    <x v="4"/>
    <x v="8"/>
    <n v="2"/>
    <n v="2"/>
    <n v="583.34"/>
    <n v="0.24"/>
    <n v="678.92"/>
    <n v="261.88"/>
    <n v="0.38600000000000001"/>
    <n v="72.31"/>
    <x v="1"/>
    <n v="5"/>
    <b v="0"/>
    <s v="Delivered"/>
    <x v="1"/>
    <x v="1"/>
    <n v="5"/>
    <x v="3"/>
    <x v="46"/>
    <s v="26-35"/>
    <x v="0"/>
    <x v="0"/>
    <n v="0"/>
    <n v="1"/>
    <n v="0"/>
    <n v="1"/>
  </r>
  <r>
    <s v="ORD-00899"/>
    <d v="2021-02-08T00:00:00"/>
    <d v="2021-02-08T00:00:00"/>
    <s v="CUST12934"/>
    <s v="Ananya Joshi"/>
    <n v="20"/>
    <n v="20"/>
    <s v="Other"/>
    <s v="Other"/>
    <s v="West"/>
    <s v="Mumbai"/>
    <x v="6"/>
    <x v="37"/>
    <n v="4"/>
    <n v="4"/>
    <n v="781.53"/>
    <n v="0.03"/>
    <n v="2842.15"/>
    <n v="1255.07"/>
    <n v="0.442"/>
    <n v="61.02"/>
    <x v="3"/>
    <n v="5"/>
    <b v="0"/>
    <s v="Delivered"/>
    <x v="1"/>
    <x v="8"/>
    <n v="7"/>
    <x v="3"/>
    <x v="46"/>
    <s v="18-25"/>
    <x v="2"/>
    <x v="0"/>
    <n v="0"/>
    <n v="1"/>
    <n v="0"/>
    <n v="1"/>
  </r>
  <r>
    <s v="ORD-00900"/>
    <d v="2021-02-08T00:00:00"/>
    <d v="2021-02-08T00:00:00"/>
    <s v="CUST52346"/>
    <s v="Shreya Gupta"/>
    <n v="39"/>
    <n v="39"/>
    <s v="Other"/>
    <s v="Other"/>
    <s v="West"/>
    <s v="Ahmedabad"/>
    <x v="2"/>
    <x v="39"/>
    <n v="3"/>
    <n v="3"/>
    <n v="76079.41"/>
    <n v="7.0000000000000007E-2"/>
    <n v="168287.61"/>
    <n v="15094"/>
    <n v="0.09"/>
    <n v="31.95"/>
    <x v="3"/>
    <n v="2"/>
    <b v="1"/>
    <s v="Returned"/>
    <x v="0"/>
    <x v="5"/>
    <n v="8"/>
    <x v="3"/>
    <x v="46"/>
    <s v="36-45"/>
    <x v="2"/>
    <x v="0"/>
    <n v="1"/>
    <n v="1"/>
    <n v="0"/>
    <n v="1"/>
  </r>
  <r>
    <s v="ORD-00896"/>
    <d v="2021-02-07T00:00:00"/>
    <d v="2021-02-07T00:00:00"/>
    <s v="CUST89978"/>
    <s v="Ananya Gupta"/>
    <n v="45"/>
    <n v="45"/>
    <s v="Female"/>
    <s v="Female"/>
    <s v="East"/>
    <s v="Kolkata"/>
    <x v="2"/>
    <x v="39"/>
    <n v="3"/>
    <n v="3"/>
    <n v="72774.78"/>
    <n v="0.13"/>
    <n v="179559.91"/>
    <n v="15904.32"/>
    <n v="8.8999999999999996E-2"/>
    <n v="90.91"/>
    <x v="3"/>
    <n v="5"/>
    <b v="0"/>
    <s v="Delivered"/>
    <x v="1"/>
    <x v="6"/>
    <n v="6"/>
    <x v="3"/>
    <x v="46"/>
    <s v="36-45"/>
    <x v="3"/>
    <x v="0"/>
    <n v="0"/>
    <n v="1"/>
    <n v="0"/>
    <n v="1"/>
  </r>
  <r>
    <s v="ORD-00898"/>
    <d v="2021-02-07T00:00:00"/>
    <d v="2021-02-07T00:00:00"/>
    <s v="CUST48501"/>
    <s v="Priya Bose"/>
    <n v="22"/>
    <n v="22"/>
    <s v="Male"/>
    <s v="Male"/>
    <s v="East"/>
    <s v="Guwahati"/>
    <x v="4"/>
    <x v="36"/>
    <n v="9"/>
    <n v="9"/>
    <n v="682.41"/>
    <n v="0.39"/>
    <n v="3288.5"/>
    <n v="950.54"/>
    <n v="0.28899999999999998"/>
    <n v="73.23"/>
    <x v="2"/>
    <n v="4"/>
    <b v="0"/>
    <s v="Shipped"/>
    <x v="4"/>
    <x v="8"/>
    <n v="7"/>
    <x v="3"/>
    <x v="46"/>
    <s v="18-25"/>
    <x v="1"/>
    <x v="0"/>
    <n v="0"/>
    <n v="0"/>
    <n v="0"/>
    <n v="1"/>
  </r>
  <r>
    <s v="ORD-00897"/>
    <d v="2021-02-07T00:00:00"/>
    <d v="2021-02-07T00:00:00"/>
    <s v="CUST66586"/>
    <s v="Ritu Mehta"/>
    <n v="39"/>
    <n v="39"/>
    <s v="Male"/>
    <s v="Male"/>
    <s v="North"/>
    <s v="Amritsar"/>
    <x v="1"/>
    <x v="28"/>
    <n v="7"/>
    <n v="7"/>
    <n v="15174.89"/>
    <n v="0.06"/>
    <n v="79635.100000000006"/>
    <n v="24165.11"/>
    <n v="0.30299999999999999"/>
    <n v="39.53"/>
    <x v="0"/>
    <n v="2"/>
    <b v="0"/>
    <s v="Delivered"/>
    <x v="1"/>
    <x v="2"/>
    <n v="1"/>
    <x v="3"/>
    <x v="46"/>
    <s v="36-45"/>
    <x v="2"/>
    <x v="0"/>
    <n v="0"/>
    <n v="1"/>
    <n v="0"/>
    <n v="1"/>
  </r>
  <r>
    <s v="ORD-00895"/>
    <d v="2021-02-06T00:00:00"/>
    <d v="2021-02-06T00:00:00"/>
    <s v="CUST68309"/>
    <s v="Nikhil Gupta"/>
    <n v="19"/>
    <n v="19"/>
    <s v="Male"/>
    <s v="Male"/>
    <s v="Central"/>
    <s v="Raipur"/>
    <x v="1"/>
    <x v="28"/>
    <n v="8"/>
    <n v="8"/>
    <n v="10068.23"/>
    <n v="0.21"/>
    <n v="63872.39"/>
    <n v="14763.69"/>
    <n v="0.23100000000000001"/>
    <n v="69.23"/>
    <x v="1"/>
    <n v="3"/>
    <b v="0"/>
    <s v="Delivered"/>
    <x v="1"/>
    <x v="9"/>
    <n v="9"/>
    <x v="3"/>
    <x v="46"/>
    <s v="18-25"/>
    <x v="0"/>
    <x v="0"/>
    <n v="0"/>
    <n v="1"/>
    <n v="0"/>
    <n v="1"/>
  </r>
  <r>
    <s v="ORD-00894"/>
    <d v="2021-02-05T00:00:00"/>
    <d v="2021-02-05T00:00:00"/>
    <s v="CUST78346"/>
    <s v="Aarav Gupta"/>
    <n v="47"/>
    <n v="47"/>
    <s v="Male"/>
    <s v="Male"/>
    <s v="East"/>
    <s v="Patna"/>
    <x v="4"/>
    <x v="27"/>
    <n v="10"/>
    <n v="10"/>
    <n v="1043.44"/>
    <n v="0.34"/>
    <n v="5862.96"/>
    <n v="2186.1999999999998"/>
    <n v="0.373"/>
    <n v="79.989999999999995"/>
    <x v="5"/>
    <n v="2"/>
    <b v="0"/>
    <s v="Delivered"/>
    <x v="1"/>
    <x v="6"/>
    <n v="6"/>
    <x v="3"/>
    <x v="46"/>
    <s v="46-60"/>
    <x v="1"/>
    <x v="0"/>
    <n v="0"/>
    <n v="1"/>
    <n v="0"/>
    <n v="1"/>
  </r>
  <r>
    <s v="ORD-00892"/>
    <d v="2021-02-05T00:00:00"/>
    <d v="2021-02-05T00:00:00"/>
    <s v="CUST40329"/>
    <s v="Nikhil Verma"/>
    <n v="19"/>
    <n v="19"/>
    <s v="Female"/>
    <s v="Female"/>
    <s v="West"/>
    <s v="Pune"/>
    <x v="0"/>
    <x v="38"/>
    <n v="4"/>
    <n v="4"/>
    <n v="1900.58"/>
    <n v="0.12"/>
    <n v="6413.16"/>
    <n v="3388.38"/>
    <n v="0.52800000000000002"/>
    <n v="47.89"/>
    <x v="3"/>
    <n v="3"/>
    <b v="0"/>
    <s v="Delivered"/>
    <x v="1"/>
    <x v="2"/>
    <n v="1"/>
    <x v="3"/>
    <x v="46"/>
    <s v="18-25"/>
    <x v="3"/>
    <x v="0"/>
    <n v="0"/>
    <n v="1"/>
    <n v="0"/>
    <n v="1"/>
  </r>
  <r>
    <s v="ORD-00893"/>
    <d v="2021-02-05T00:00:00"/>
    <d v="2021-02-05T00:00:00"/>
    <s v="CUST82516"/>
    <s v="Aarav Kapoor"/>
    <n v="48"/>
    <n v="48"/>
    <s v="Other"/>
    <s v="Other"/>
    <s v="South"/>
    <s v="Hyderabad"/>
    <x v="3"/>
    <x v="33"/>
    <n v="4"/>
    <n v="4"/>
    <n v="405.74"/>
    <n v="0.06"/>
    <n v="1652.51"/>
    <n v="140.36000000000001"/>
    <n v="8.5000000000000006E-2"/>
    <n v="111.98"/>
    <x v="2"/>
    <n v="5"/>
    <b v="0"/>
    <s v="Shipped"/>
    <x v="4"/>
    <x v="8"/>
    <n v="7"/>
    <x v="3"/>
    <x v="46"/>
    <s v="46-60"/>
    <x v="2"/>
    <x v="0"/>
    <n v="0"/>
    <n v="0"/>
    <n v="0"/>
    <n v="1"/>
  </r>
  <r>
    <s v="ORD-00888"/>
    <d v="2021-02-04T00:00:00"/>
    <d v="2021-02-04T00:00:00"/>
    <s v="CUST27547"/>
    <s v="Shreya Gupta"/>
    <n v="49"/>
    <n v="49"/>
    <s v="Male"/>
    <s v="Male"/>
    <s v="South"/>
    <s v="Chennai"/>
    <x v="2"/>
    <x v="11"/>
    <n v="10"/>
    <n v="10"/>
    <n v="72812.39"/>
    <n v="0.28999999999999998"/>
    <n v="520084.41"/>
    <n v="94437.03"/>
    <n v="0.182"/>
    <n v="76.77"/>
    <x v="4"/>
    <n v="2"/>
    <b v="1"/>
    <s v="Returned"/>
    <x v="0"/>
    <x v="3"/>
    <n v="10"/>
    <x v="3"/>
    <x v="46"/>
    <s v="46-60"/>
    <x v="0"/>
    <x v="0"/>
    <n v="1"/>
    <n v="1"/>
    <n v="0"/>
    <n v="1"/>
  </r>
  <r>
    <s v="ORD-00886"/>
    <d v="2021-02-04T00:00:00"/>
    <d v="2021-02-04T00:00:00"/>
    <s v="CUST50029"/>
    <s v="Rohan Mehta"/>
    <n v="27"/>
    <n v="27"/>
    <s v="Other"/>
    <s v="Other"/>
    <s v="West"/>
    <s v="Mumbai"/>
    <x v="6"/>
    <x v="24"/>
    <n v="10"/>
    <n v="10"/>
    <n v="1064.5"/>
    <n v="0.2"/>
    <n v="8259.5300000000007"/>
    <n v="3321.3"/>
    <n v="0.40200000000000002"/>
    <n v="64.42"/>
    <x v="1"/>
    <n v="4"/>
    <b v="0"/>
    <s v="Delivered"/>
    <x v="1"/>
    <x v="9"/>
    <n v="9"/>
    <x v="3"/>
    <x v="46"/>
    <s v="26-35"/>
    <x v="3"/>
    <x v="0"/>
    <n v="0"/>
    <n v="1"/>
    <n v="0"/>
    <n v="1"/>
  </r>
  <r>
    <s v="ORD-00885"/>
    <d v="2021-02-04T00:00:00"/>
    <d v="2021-02-04T00:00:00"/>
    <s v="CUST26006"/>
    <s v="Pooja Nair"/>
    <n v="34"/>
    <n v="34"/>
    <s v="Male"/>
    <s v="Male"/>
    <s v="West"/>
    <s v="Ahmedabad"/>
    <x v="6"/>
    <x v="35"/>
    <n v="9"/>
    <n v="9"/>
    <n v="3473.33"/>
    <n v="0.26"/>
    <n v="20518.25"/>
    <n v="6894.62"/>
    <n v="0.33600000000000002"/>
    <n v="54.27"/>
    <x v="3"/>
    <n v="2"/>
    <b v="0"/>
    <s v="Delivered"/>
    <x v="1"/>
    <x v="2"/>
    <n v="1"/>
    <x v="3"/>
    <x v="46"/>
    <s v="26-35"/>
    <x v="0"/>
    <x v="0"/>
    <n v="0"/>
    <n v="1"/>
    <n v="0"/>
    <n v="1"/>
  </r>
  <r>
    <s v="ORD-00887"/>
    <d v="2021-02-04T00:00:00"/>
    <d v="2021-02-04T00:00:00"/>
    <s v="CUST50884"/>
    <s v="Sanjay Pillai"/>
    <n v="49"/>
    <n v="49"/>
    <s v="Other"/>
    <s v="Other"/>
    <s v="East"/>
    <s v="Patna"/>
    <x v="5"/>
    <x v="41"/>
    <n v="10"/>
    <n v="10"/>
    <n v="12708.22"/>
    <n v="0.28000000000000003"/>
    <n v="91510.11"/>
    <n v="20206.87"/>
    <n v="0.221"/>
    <n v="100.24"/>
    <x v="0"/>
    <n v="2"/>
    <b v="0"/>
    <s v="Delivered"/>
    <x v="1"/>
    <x v="0"/>
    <n v="3"/>
    <x v="3"/>
    <x v="46"/>
    <s v="46-60"/>
    <x v="0"/>
    <x v="0"/>
    <n v="0"/>
    <n v="1"/>
    <n v="0"/>
    <n v="1"/>
  </r>
  <r>
    <s v="ORD-00890"/>
    <d v="2021-02-04T00:00:00"/>
    <d v="2021-02-04T00:00:00"/>
    <s v="CUST21364"/>
    <s v="Arjun Shah"/>
    <n v="33"/>
    <n v="33"/>
    <s v="Other"/>
    <s v="Other"/>
    <s v="South"/>
    <s v="Hyderabad"/>
    <x v="2"/>
    <x v="30"/>
    <n v="1"/>
    <n v="1"/>
    <n v="41541.620000000003"/>
    <n v="0.18"/>
    <n v="29525.13"/>
    <n v="3792.31"/>
    <n v="0.128"/>
    <n v="88.25"/>
    <x v="4"/>
    <n v="2"/>
    <b v="0"/>
    <s v="Cancelled"/>
    <x v="3"/>
    <x v="6"/>
    <n v="6"/>
    <x v="3"/>
    <x v="46"/>
    <s v="26-35"/>
    <x v="3"/>
    <x v="0"/>
    <n v="0"/>
    <n v="0"/>
    <n v="1"/>
    <n v="1"/>
  </r>
  <r>
    <s v="ORD-00889"/>
    <d v="2021-02-04T00:00:00"/>
    <d v="2021-02-04T00:00:00"/>
    <s v="CUST13240"/>
    <s v="Arjun Das"/>
    <n v="41"/>
    <n v="41"/>
    <s v="Other"/>
    <s v="Other"/>
    <s v="Central"/>
    <s v="Nagpur"/>
    <x v="3"/>
    <x v="5"/>
    <n v="2"/>
    <n v="2"/>
    <n v="184.78"/>
    <n v="0.02"/>
    <n v="289.36"/>
    <n v="22.18"/>
    <n v="7.6999999999999999E-2"/>
    <n v="44.84"/>
    <x v="5"/>
    <n v="1"/>
    <b v="0"/>
    <s v="Delivered"/>
    <x v="1"/>
    <x v="9"/>
    <n v="9"/>
    <x v="3"/>
    <x v="46"/>
    <s v="36-45"/>
    <x v="2"/>
    <x v="0"/>
    <n v="0"/>
    <n v="1"/>
    <n v="0"/>
    <n v="1"/>
  </r>
  <r>
    <s v="ORD-00891"/>
    <d v="2021-02-04T00:00:00"/>
    <d v="2021-02-04T00:00:00"/>
    <s v="CUST89847"/>
    <s v="Pooja Sharma"/>
    <n v="35"/>
    <n v="35"/>
    <s v="Other"/>
    <s v="Other"/>
    <s v="South"/>
    <s v="Chennai"/>
    <x v="0"/>
    <x v="0"/>
    <n v="9"/>
    <n v="9"/>
    <n v="616.58000000000004"/>
    <n v="0.36"/>
    <n v="3400.49"/>
    <n v="1300.95"/>
    <n v="0.38300000000000001"/>
    <n v="91.17"/>
    <x v="1"/>
    <n v="4"/>
    <b v="0"/>
    <s v="Delivered"/>
    <x v="1"/>
    <x v="3"/>
    <n v="10"/>
    <x v="3"/>
    <x v="46"/>
    <s v="26-35"/>
    <x v="1"/>
    <x v="0"/>
    <n v="0"/>
    <n v="1"/>
    <n v="0"/>
    <n v="1"/>
  </r>
  <r>
    <s v="ORD-00884"/>
    <d v="2021-02-03T00:00:00"/>
    <d v="2021-02-03T00:00:00"/>
    <s v="CUST13555"/>
    <s v="Aarav Kapoor"/>
    <n v="54"/>
    <n v="54"/>
    <s v="Other"/>
    <s v="Other"/>
    <s v="North"/>
    <s v="Delhi"/>
    <x v="1"/>
    <x v="20"/>
    <n v="6"/>
    <n v="6"/>
    <n v="32916.71"/>
    <n v="0.08"/>
    <n v="176331.64"/>
    <n v="48719.54"/>
    <n v="0.27600000000000002"/>
    <n v="48.18"/>
    <x v="5"/>
    <n v="5"/>
    <b v="0"/>
    <s v="Delivered"/>
    <x v="1"/>
    <x v="0"/>
    <n v="3"/>
    <x v="3"/>
    <x v="46"/>
    <s v="46-60"/>
    <x v="2"/>
    <x v="0"/>
    <n v="0"/>
    <n v="1"/>
    <n v="0"/>
    <n v="1"/>
  </r>
  <r>
    <s v="ORD-00883"/>
    <d v="2021-02-03T00:00:00"/>
    <d v="2021-02-03T00:00:00"/>
    <s v="CUST25736"/>
    <s v="Rohan Bose"/>
    <n v="43"/>
    <n v="43"/>
    <s v="Other"/>
    <s v="Other"/>
    <s v="North"/>
    <s v="Amritsar"/>
    <x v="0"/>
    <x v="38"/>
    <n v="9"/>
    <n v="9"/>
    <n v="1071.8800000000001"/>
    <n v="0.21"/>
    <n v="6143.09"/>
    <n v="3577.85"/>
    <n v="0.58199999999999996"/>
    <n v="64.180000000000007"/>
    <x v="5"/>
    <n v="5"/>
    <b v="0"/>
    <s v="Delivered"/>
    <x v="1"/>
    <x v="9"/>
    <n v="9"/>
    <x v="3"/>
    <x v="46"/>
    <s v="36-45"/>
    <x v="0"/>
    <x v="0"/>
    <n v="0"/>
    <n v="1"/>
    <n v="0"/>
    <n v="1"/>
  </r>
  <r>
    <s v="ORD-00879"/>
    <d v="2021-02-02T00:00:00"/>
    <d v="2021-02-02T00:00:00"/>
    <s v="CUST52790"/>
    <s v="Deepa Pillai"/>
    <n v="17"/>
    <n v="17"/>
    <s v="Other"/>
    <s v="Other"/>
    <s v="East"/>
    <s v="Kolkata"/>
    <x v="4"/>
    <x v="36"/>
    <n v="7"/>
    <n v="7"/>
    <n v="914.96"/>
    <n v="0.36"/>
    <n v="3687.74"/>
    <n v="1423.3"/>
    <n v="0.38600000000000001"/>
    <n v="77.84"/>
    <x v="3"/>
    <m/>
    <b v="0"/>
    <s v="Delivered"/>
    <x v="1"/>
    <x v="1"/>
    <n v="5"/>
    <x v="3"/>
    <x v="46"/>
    <s v="&lt;18"/>
    <x v="1"/>
    <x v="0"/>
    <n v="0"/>
    <n v="1"/>
    <n v="0"/>
    <n v="1"/>
  </r>
  <r>
    <s v="ORD-00881"/>
    <d v="2021-02-02T00:00:00"/>
    <d v="2021-02-02T00:00:00"/>
    <s v="CUST31073"/>
    <s v="Kavya Shah"/>
    <n v="48"/>
    <n v="48"/>
    <s v="Male"/>
    <s v="Male"/>
    <s v="East"/>
    <s v="Bhubaneswar"/>
    <x v="3"/>
    <x v="14"/>
    <n v="7"/>
    <n v="7"/>
    <n v="474.48"/>
    <n v="0.26"/>
    <n v="2258.19"/>
    <n v="189.8"/>
    <n v="8.4000000000000005E-2"/>
    <n v="40.18"/>
    <x v="5"/>
    <n v="1"/>
    <b v="1"/>
    <s v="Returned"/>
    <x v="0"/>
    <x v="10"/>
    <n v="2"/>
    <x v="3"/>
    <x v="46"/>
    <s v="46-60"/>
    <x v="0"/>
    <x v="0"/>
    <n v="1"/>
    <n v="1"/>
    <n v="0"/>
    <n v="1"/>
  </r>
  <r>
    <s v="ORD-00878"/>
    <d v="2021-02-02T00:00:00"/>
    <d v="2021-02-02T00:00:00"/>
    <s v="CUST74864"/>
    <s v="Vikram Sharma"/>
    <n v="41"/>
    <n v="41"/>
    <s v="Female"/>
    <s v="Female"/>
    <s v="North"/>
    <s v="Ludhiana"/>
    <x v="3"/>
    <x v="33"/>
    <n v="1"/>
    <n v="1"/>
    <n v="409.48"/>
    <n v="0.32"/>
    <n v="275.92"/>
    <n v="21.85"/>
    <n v="7.9000000000000001E-2"/>
    <n v="52.01"/>
    <x v="3"/>
    <n v="5"/>
    <b v="0"/>
    <s v="Cancelled"/>
    <x v="3"/>
    <x v="1"/>
    <n v="5"/>
    <x v="3"/>
    <x v="46"/>
    <s v="36-45"/>
    <x v="1"/>
    <x v="0"/>
    <n v="0"/>
    <n v="0"/>
    <n v="1"/>
    <n v="1"/>
  </r>
  <r>
    <s v="ORD-00882"/>
    <d v="2021-02-02T00:00:00"/>
    <d v="2021-02-02T00:00:00"/>
    <s v="CUST46121"/>
    <s v="Arjun Shah"/>
    <n v="41"/>
    <n v="41"/>
    <s v="Female"/>
    <s v="Female"/>
    <s v="North"/>
    <s v="Amritsar"/>
    <x v="1"/>
    <x v="20"/>
    <n v="10"/>
    <n v="10"/>
    <n v="21056.57"/>
    <n v="0.24"/>
    <n v="131205.97"/>
    <n v="31712.53"/>
    <n v="0.24199999999999999"/>
    <n v="53.62"/>
    <x v="2"/>
    <n v="2"/>
    <b v="1"/>
    <s v="Returned"/>
    <x v="0"/>
    <x v="3"/>
    <n v="10"/>
    <x v="3"/>
    <x v="46"/>
    <s v="36-45"/>
    <x v="0"/>
    <x v="0"/>
    <n v="1"/>
    <n v="1"/>
    <n v="0"/>
    <n v="1"/>
  </r>
  <r>
    <s v="ORD-00880"/>
    <d v="2021-02-02T00:00:00"/>
    <d v="2021-02-02T00:00:00"/>
    <s v="CUST93518"/>
    <s v="Aarav Rao"/>
    <n v="36"/>
    <n v="36"/>
    <s v="Other"/>
    <s v="Other"/>
    <s v="East"/>
    <s v="Guwahati"/>
    <x v="4"/>
    <x v="36"/>
    <n v="9"/>
    <n v="9"/>
    <n v="1355.32"/>
    <n v="0.11"/>
    <n v="9672.16"/>
    <n v="3948.56"/>
    <n v="0.40799999999999997"/>
    <n v="95.05"/>
    <x v="5"/>
    <n v="4"/>
    <b v="0"/>
    <s v="Delivered"/>
    <x v="1"/>
    <x v="4"/>
    <n v="4"/>
    <x v="3"/>
    <x v="46"/>
    <s v="36-45"/>
    <x v="3"/>
    <x v="0"/>
    <n v="0"/>
    <n v="1"/>
    <n v="0"/>
    <n v="1"/>
  </r>
  <r>
    <s v="ORD-00874"/>
    <d v="2021-02-01T00:00:00"/>
    <d v="2021-02-01T00:00:00"/>
    <s v="CUST90693"/>
    <s v="Ritu Bose"/>
    <n v="28"/>
    <n v="28"/>
    <s v="Male"/>
    <s v="Male"/>
    <s v="West"/>
    <s v="Surat"/>
    <x v="6"/>
    <x v="13"/>
    <n v="7"/>
    <n v="7"/>
    <n v="705.54"/>
    <n v="0.02"/>
    <n v="4150.51"/>
    <n v="1347.79"/>
    <n v="0.32500000000000001"/>
    <n v="69.430000000000007"/>
    <x v="1"/>
    <m/>
    <b v="0"/>
    <s v="Delivered"/>
    <x v="1"/>
    <x v="6"/>
    <n v="6"/>
    <x v="3"/>
    <x v="46"/>
    <s v="26-35"/>
    <x v="2"/>
    <x v="0"/>
    <n v="0"/>
    <n v="1"/>
    <n v="0"/>
    <n v="1"/>
  </r>
  <r>
    <s v="ORD-00875"/>
    <d v="2021-02-01T00:00:00"/>
    <d v="2021-02-01T00:00:00"/>
    <s v="CUST89431"/>
    <s v="Sanjay Bose"/>
    <n v="43"/>
    <n v="43"/>
    <s v="Female"/>
    <s v="Female"/>
    <s v="South"/>
    <s v="Kochi"/>
    <x v="6"/>
    <x v="23"/>
    <n v="9"/>
    <n v="9"/>
    <n v="2667.5"/>
    <n v="0.11"/>
    <n v="20759.02"/>
    <n v="8438.9"/>
    <n v="0.40699999999999997"/>
    <n v="78.87"/>
    <x v="1"/>
    <m/>
    <b v="0"/>
    <s v="Delivered"/>
    <x v="1"/>
    <x v="0"/>
    <n v="3"/>
    <x v="3"/>
    <x v="46"/>
    <s v="36-45"/>
    <x v="3"/>
    <x v="0"/>
    <n v="0"/>
    <n v="1"/>
    <n v="0"/>
    <n v="1"/>
  </r>
  <r>
    <s v="ORD-00877"/>
    <d v="2021-02-01T00:00:00"/>
    <d v="2021-02-01T00:00:00"/>
    <s v="CUST26337"/>
    <s v="Aarav Bhat"/>
    <n v="32"/>
    <n v="32"/>
    <s v="Male"/>
    <s v="Male"/>
    <s v="West"/>
    <s v="Mumbai"/>
    <x v="3"/>
    <x v="31"/>
    <n v="1"/>
    <n v="1"/>
    <n v="50.26"/>
    <n v="0.13"/>
    <n v="39.450000000000003"/>
    <n v="1.56"/>
    <n v="0.04"/>
    <n v="76.23"/>
    <x v="5"/>
    <n v="1"/>
    <b v="0"/>
    <s v="Delivered"/>
    <x v="1"/>
    <x v="8"/>
    <n v="7"/>
    <x v="3"/>
    <x v="46"/>
    <s v="26-35"/>
    <x v="3"/>
    <x v="0"/>
    <n v="0"/>
    <n v="1"/>
    <n v="0"/>
    <n v="1"/>
  </r>
  <r>
    <s v="ORD-00876"/>
    <d v="2021-02-01T00:00:00"/>
    <d v="2021-02-01T00:00:00"/>
    <s v="CUST71642"/>
    <s v="Sunita Patel"/>
    <n v="36"/>
    <n v="36"/>
    <s v="Male"/>
    <s v="Male"/>
    <s v="South"/>
    <s v="Hyderabad"/>
    <x v="0"/>
    <x v="0"/>
    <n v="7"/>
    <n v="7"/>
    <n v="260.04000000000002"/>
    <n v="0.16"/>
    <n v="1257.5999999999999"/>
    <n v="549.29"/>
    <n v="0.437"/>
    <n v="93.31"/>
    <x v="4"/>
    <n v="2"/>
    <b v="0"/>
    <s v="Delivered"/>
    <x v="1"/>
    <x v="2"/>
    <n v="1"/>
    <x v="3"/>
    <x v="46"/>
    <s v="36-45"/>
    <x v="3"/>
    <x v="0"/>
    <n v="0"/>
    <n v="1"/>
    <n v="0"/>
    <n v="1"/>
  </r>
  <r>
    <s v="ORD-00870"/>
    <d v="2021-01-31T00:00:00"/>
    <d v="2021-01-31T00:00:00"/>
    <s v="CUST22353"/>
    <s v="Amit Rao"/>
    <n v="56"/>
    <n v="56"/>
    <s v="F"/>
    <s v="Female"/>
    <s v="North"/>
    <s v="Delhi"/>
    <x v="2"/>
    <x v="4"/>
    <n v="8"/>
    <n v="8"/>
    <n v="16693.21"/>
    <n v="0.26"/>
    <n v="81693.149999999994"/>
    <n v="9097.41"/>
    <n v="0.111"/>
    <n v="65.45"/>
    <x v="1"/>
    <n v="3"/>
    <b v="1"/>
    <s v="Returned"/>
    <x v="0"/>
    <x v="3"/>
    <n v="10"/>
    <x v="3"/>
    <x v="47"/>
    <s v="46-60"/>
    <x v="0"/>
    <x v="0"/>
    <n v="1"/>
    <n v="1"/>
    <n v="0"/>
    <n v="1"/>
  </r>
  <r>
    <s v="ORD-00873"/>
    <d v="2021-01-31T00:00:00"/>
    <d v="2021-01-31T00:00:00"/>
    <s v="CUST74542"/>
    <s v="Arjun Gupta"/>
    <n v="18"/>
    <n v="18"/>
    <s v="Male"/>
    <s v="Male"/>
    <s v="Central"/>
    <s v="Bhopal"/>
    <x v="1"/>
    <x v="28"/>
    <n v="1"/>
    <n v="1"/>
    <n v="10111.030000000001"/>
    <n v="0.27"/>
    <n v="6692.45"/>
    <n v="2226.89"/>
    <n v="0.33300000000000002"/>
    <n v="30.16"/>
    <x v="5"/>
    <n v="2"/>
    <b v="0"/>
    <s v="Delivered"/>
    <x v="1"/>
    <x v="4"/>
    <n v="4"/>
    <x v="3"/>
    <x v="47"/>
    <s v="18-25"/>
    <x v="0"/>
    <x v="0"/>
    <n v="0"/>
    <n v="1"/>
    <n v="0"/>
    <n v="1"/>
  </r>
  <r>
    <s v="ORD-00871"/>
    <d v="2021-01-31T00:00:00"/>
    <d v="2021-01-31T00:00:00"/>
    <s v="CUST03293"/>
    <s v="Nikhil Singh"/>
    <n v="56"/>
    <n v="56"/>
    <s v="Other"/>
    <s v="Other"/>
    <s v="West"/>
    <s v="Ahmedabad"/>
    <x v="6"/>
    <x v="23"/>
    <n v="9"/>
    <n v="9"/>
    <n v="3487.25"/>
    <n v="0.28000000000000003"/>
    <n v="17823.41"/>
    <n v="4665.95"/>
    <n v="0.26200000000000001"/>
    <n v="82.7"/>
    <x v="1"/>
    <n v="3"/>
    <b v="0"/>
    <s v="Pending"/>
    <x v="2"/>
    <x v="2"/>
    <n v="1"/>
    <x v="3"/>
    <x v="47"/>
    <s v="46-60"/>
    <x v="0"/>
    <x v="0"/>
    <n v="0"/>
    <n v="0"/>
    <n v="0"/>
    <n v="1"/>
  </r>
  <r>
    <s v="ORD-00869"/>
    <d v="2021-01-31T00:00:00"/>
    <d v="2021-01-31T00:00:00"/>
    <s v="CUST63354"/>
    <s v="Rahul Mishra"/>
    <n v="54"/>
    <n v="54"/>
    <s v="Female"/>
    <s v="Female"/>
    <s v="East"/>
    <s v="Bhubaneswar"/>
    <x v="2"/>
    <x v="4"/>
    <n v="2"/>
    <n v="2"/>
    <n v="15121.18"/>
    <n v="0.11"/>
    <n v="22753.66"/>
    <n v="2384.2199999999998"/>
    <n v="0.105"/>
    <n v="94.45"/>
    <x v="2"/>
    <n v="1"/>
    <b v="0"/>
    <s v="Delivered"/>
    <x v="1"/>
    <x v="5"/>
    <n v="8"/>
    <x v="3"/>
    <x v="47"/>
    <s v="46-60"/>
    <x v="3"/>
    <x v="0"/>
    <n v="0"/>
    <n v="1"/>
    <n v="0"/>
    <n v="1"/>
  </r>
  <r>
    <s v="ORD-00872"/>
    <d v="2021-01-31T00:00:00"/>
    <d v="2021-01-31T00:00:00"/>
    <s v="CUST37369"/>
    <s v="Amit Das"/>
    <n v="29"/>
    <n v="29"/>
    <s v="Female"/>
    <s v="Female"/>
    <s v="South"/>
    <s v="Kochi"/>
    <x v="0"/>
    <x v="19"/>
    <n v="3"/>
    <n v="3"/>
    <n v="1476.85"/>
    <n v="0.39"/>
    <n v="1955"/>
    <n v="946.31"/>
    <n v="0.48399999999999999"/>
    <n v="72.849999999999994"/>
    <x v="0"/>
    <n v="1"/>
    <b v="1"/>
    <s v="Returned"/>
    <x v="0"/>
    <x v="6"/>
    <n v="6"/>
    <x v="3"/>
    <x v="47"/>
    <s v="26-35"/>
    <x v="1"/>
    <x v="0"/>
    <n v="1"/>
    <n v="1"/>
    <n v="0"/>
    <n v="1"/>
  </r>
  <r>
    <s v="ORD-00868"/>
    <d v="2021-01-31T00:00:00"/>
    <d v="2021-01-31T00:00:00"/>
    <s v="CUST94965"/>
    <s v="Kavya Sharma"/>
    <n v="38"/>
    <n v="38"/>
    <s v="Female"/>
    <s v="Female"/>
    <s v="South"/>
    <s v="Hyderabad"/>
    <x v="2"/>
    <x v="11"/>
    <n v="3"/>
    <n v="3"/>
    <n v="42838.23"/>
    <n v="0.09"/>
    <n v="107037.9"/>
    <n v="14607.13"/>
    <n v="0.13600000000000001"/>
    <n v="87.84"/>
    <x v="5"/>
    <n v="1"/>
    <b v="1"/>
    <s v="Returned"/>
    <x v="0"/>
    <x v="2"/>
    <n v="1"/>
    <x v="3"/>
    <x v="47"/>
    <s v="36-45"/>
    <x v="2"/>
    <x v="0"/>
    <n v="1"/>
    <n v="1"/>
    <n v="0"/>
    <n v="1"/>
  </r>
  <r>
    <s v="ORD-00866"/>
    <d v="2021-01-30T00:00:00"/>
    <d v="2021-01-30T00:00:00"/>
    <s v="CUST71222"/>
    <s v="Pooja Das"/>
    <n v="59"/>
    <n v="59"/>
    <s v="Male"/>
    <s v="Male"/>
    <s v="Central"/>
    <s v="Bhopal"/>
    <x v="2"/>
    <x v="30"/>
    <n v="3"/>
    <n v="3"/>
    <n v="69155.55"/>
    <n v="0.25"/>
    <n v="102960.53"/>
    <n v="11911.08"/>
    <n v="0.11600000000000001"/>
    <n v="54.42"/>
    <x v="0"/>
    <n v="3"/>
    <b v="0"/>
    <s v="Delivered"/>
    <x v="1"/>
    <x v="9"/>
    <n v="9"/>
    <x v="3"/>
    <x v="47"/>
    <s v="46-60"/>
    <x v="0"/>
    <x v="0"/>
    <n v="0"/>
    <n v="1"/>
    <n v="0"/>
    <n v="1"/>
  </r>
  <r>
    <s v="ORD-00867"/>
    <d v="2021-01-30T00:00:00"/>
    <d v="2021-01-30T00:00:00"/>
    <s v="CUST45352"/>
    <s v="Rahul Das"/>
    <n v="46"/>
    <n v="46"/>
    <s v="Male"/>
    <s v="Male"/>
    <s v="West"/>
    <s v="Pune"/>
    <x v="0"/>
    <x v="19"/>
    <m/>
    <m/>
    <n v="1331.3"/>
    <n v="0.28999999999999998"/>
    <n v="698.09"/>
    <n v="283.77"/>
    <n v="0.40600000000000003"/>
    <n v="47.57"/>
    <x v="1"/>
    <n v="2"/>
    <b v="0"/>
    <s v="Cancelled"/>
    <x v="3"/>
    <x v="6"/>
    <n v="6"/>
    <x v="3"/>
    <x v="47"/>
    <s v="46-60"/>
    <x v="0"/>
    <x v="0"/>
    <n v="0"/>
    <n v="0"/>
    <n v="1"/>
    <n v="1"/>
  </r>
  <r>
    <s v="ORD-00865"/>
    <s v="January 30, 2021"/>
    <d v="2021-01-30T00:00:00"/>
    <s v="CUST81979"/>
    <s v="Kavya Nair"/>
    <n v="47"/>
    <n v="47"/>
    <s v="Other"/>
    <s v="Other"/>
    <s v="South"/>
    <s v="Chennai"/>
    <x v="5"/>
    <x v="22"/>
    <n v="4"/>
    <n v="4"/>
    <n v="4061.87"/>
    <n v="0.15"/>
    <n v="11296.47"/>
    <n v="2369.9499999999998"/>
    <n v="0.21"/>
    <n v="68.59"/>
    <x v="0"/>
    <n v="2"/>
    <b v="0"/>
    <s v="Shipped"/>
    <x v="4"/>
    <x v="2"/>
    <n v="1"/>
    <x v="3"/>
    <x v="47"/>
    <s v="46-60"/>
    <x v="3"/>
    <x v="0"/>
    <n v="0"/>
    <n v="0"/>
    <n v="0"/>
    <n v="1"/>
  </r>
  <r>
    <s v="ORD-00864"/>
    <d v="2021-01-30T00:00:00"/>
    <d v="2021-01-30T00:00:00"/>
    <s v="CUST83666"/>
    <s v="Priya Bhat"/>
    <n v="42"/>
    <n v="42"/>
    <s v="Female"/>
    <s v="Female"/>
    <s v="West"/>
    <s v="Surat"/>
    <x v="1"/>
    <x v="34"/>
    <n v="2"/>
    <n v="2"/>
    <n v="7904.49"/>
    <n v="0.28999999999999998"/>
    <n v="10748.23"/>
    <n v="2246.83"/>
    <n v="0.20899999999999999"/>
    <n v="58.23"/>
    <x v="2"/>
    <m/>
    <b v="0"/>
    <s v="Delivered"/>
    <x v="1"/>
    <x v="0"/>
    <n v="3"/>
    <x v="3"/>
    <x v="47"/>
    <s v="36-45"/>
    <x v="0"/>
    <x v="0"/>
    <n v="0"/>
    <n v="1"/>
    <n v="0"/>
    <n v="1"/>
  </r>
  <r>
    <s v="ORD-00863"/>
    <d v="2021-01-29T00:00:00"/>
    <d v="2021-01-29T00:00:00"/>
    <s v="CUST78361"/>
    <s v="Sanjay Joshi"/>
    <n v="51"/>
    <n v="51"/>
    <s v="Female"/>
    <s v="Female"/>
    <s v="West"/>
    <s v="Mumbai"/>
    <x v="0"/>
    <x v="6"/>
    <n v="4"/>
    <n v="4"/>
    <n v="1427.81"/>
    <n v="0.28000000000000003"/>
    <n v="3737.3"/>
    <n v="1821.21"/>
    <n v="0.48699999999999999"/>
    <n v="66.760000000000005"/>
    <x v="2"/>
    <n v="4"/>
    <b v="0"/>
    <s v="Delivered"/>
    <x v="1"/>
    <x v="1"/>
    <n v="5"/>
    <x v="3"/>
    <x v="47"/>
    <s v="46-60"/>
    <x v="0"/>
    <x v="0"/>
    <n v="0"/>
    <n v="1"/>
    <n v="0"/>
    <n v="1"/>
  </r>
  <r>
    <s v="ORD-00862"/>
    <d v="2021-01-29T00:00:00"/>
    <d v="2021-01-29T00:00:00"/>
    <s v="CUST25585"/>
    <s v="Shreya Mishra"/>
    <n v="43"/>
    <n v="43"/>
    <s v="Other"/>
    <s v="Other"/>
    <s v="West"/>
    <s v="Surat"/>
    <x v="0"/>
    <x v="16"/>
    <n v="1"/>
    <n v="1"/>
    <n v="1381.02"/>
    <n v="0.28000000000000003"/>
    <n v="820.75"/>
    <n v="385.94"/>
    <n v="0.47"/>
    <n v="79.14"/>
    <x v="1"/>
    <n v="1"/>
    <b v="0"/>
    <s v="Delivered"/>
    <x v="1"/>
    <x v="10"/>
    <n v="2"/>
    <x v="3"/>
    <x v="47"/>
    <s v="36-45"/>
    <x v="0"/>
    <x v="0"/>
    <n v="0"/>
    <n v="1"/>
    <n v="0"/>
    <n v="1"/>
  </r>
  <r>
    <s v="ORD-00859"/>
    <d v="2021-01-27T00:00:00"/>
    <d v="2021-01-27T00:00:00"/>
    <s v="CUST24558"/>
    <s v="Deepa Verma"/>
    <n v="13"/>
    <n v="13"/>
    <s v="Female"/>
    <s v="Female"/>
    <s v="West"/>
    <s v="Mumbai"/>
    <x v="6"/>
    <x v="23"/>
    <n v="6"/>
    <n v="6"/>
    <n v="362.57"/>
    <n v="0.02"/>
    <n v="1703.95"/>
    <n v="781.43"/>
    <n v="0.45900000000000002"/>
    <n v="66.819999999999993"/>
    <x v="3"/>
    <n v="4"/>
    <b v="0"/>
    <s v="Delivered"/>
    <x v="1"/>
    <x v="7"/>
    <m/>
    <x v="3"/>
    <x v="47"/>
    <s v="&lt;18"/>
    <x v="2"/>
    <x v="0"/>
    <n v="0"/>
    <n v="1"/>
    <n v="0"/>
    <n v="1"/>
  </r>
  <r>
    <s v="ORD-00861"/>
    <d v="2021-01-27T00:00:00"/>
    <d v="2021-01-27T00:00:00"/>
    <s v="CUST71748"/>
    <s v="Rohan Singh"/>
    <n v="20"/>
    <n v="20"/>
    <s v="Female"/>
    <s v="Female"/>
    <s v="Central"/>
    <s v="Bhopal"/>
    <x v="2"/>
    <x v="17"/>
    <n v="9"/>
    <n v="9"/>
    <n v="25178.31"/>
    <n v="0.33"/>
    <n v="123701.67"/>
    <n v="15332.75"/>
    <n v="0.124"/>
    <n v="39.549999999999997"/>
    <x v="5"/>
    <n v="4"/>
    <b v="0"/>
    <s v="Delivered"/>
    <x v="1"/>
    <x v="1"/>
    <n v="5"/>
    <x v="3"/>
    <x v="47"/>
    <s v="18-25"/>
    <x v="1"/>
    <x v="0"/>
    <n v="0"/>
    <n v="1"/>
    <n v="0"/>
    <n v="1"/>
  </r>
  <r>
    <s v="ORD-00860"/>
    <d v="2021-01-27T00:00:00"/>
    <d v="2021-01-27T00:00:00"/>
    <s v="CUST94205"/>
    <s v="Rahul Nair"/>
    <n v="42"/>
    <n v="42"/>
    <s v="Female"/>
    <s v="Female"/>
    <s v="North"/>
    <s v="Ludhiana"/>
    <x v="6"/>
    <x v="35"/>
    <n v="2"/>
    <n v="2"/>
    <n v="2935.36"/>
    <n v="0.33"/>
    <n v="3141.45"/>
    <n v="1157.67"/>
    <n v="0.36899999999999999"/>
    <n v="60.42"/>
    <x v="0"/>
    <n v="1"/>
    <b v="0"/>
    <s v="Delivered"/>
    <x v="1"/>
    <x v="6"/>
    <n v="6"/>
    <x v="3"/>
    <x v="47"/>
    <s v="36-45"/>
    <x v="1"/>
    <x v="0"/>
    <n v="0"/>
    <n v="1"/>
    <n v="0"/>
    <n v="1"/>
  </r>
  <r>
    <s v="ORD-00858"/>
    <d v="2021-01-26T00:00:00"/>
    <d v="2021-01-26T00:00:00"/>
    <s v="CUST72879"/>
    <s v="Aditya Pillai"/>
    <n v="27"/>
    <n v="27"/>
    <s v="Male"/>
    <s v="Male"/>
    <s v="Central"/>
    <s v="Bhopal"/>
    <x v="5"/>
    <x v="18"/>
    <n v="7"/>
    <n v="7"/>
    <n v="14159.23"/>
    <n v="0.18"/>
    <n v="67291.55"/>
    <n v="15098.91"/>
    <n v="0.224"/>
    <n v="65.260000000000005"/>
    <x v="0"/>
    <n v="5"/>
    <b v="0"/>
    <s v="Shipped"/>
    <x v="4"/>
    <x v="2"/>
    <n v="1"/>
    <x v="3"/>
    <x v="47"/>
    <s v="26-35"/>
    <x v="3"/>
    <x v="0"/>
    <n v="0"/>
    <n v="0"/>
    <n v="0"/>
    <n v="1"/>
  </r>
  <r>
    <s v="ORD-00857"/>
    <d v="2021-01-25T00:00:00"/>
    <d v="2021-01-25T00:00:00"/>
    <s v="CUST59535"/>
    <s v="Vikram Gupta"/>
    <n v="49"/>
    <n v="49"/>
    <s v="Male"/>
    <s v="Male"/>
    <s v="Central"/>
    <s v="Nagpur"/>
    <x v="0"/>
    <x v="38"/>
    <n v="4"/>
    <n v="4"/>
    <n v="521.44000000000005"/>
    <n v="0.14000000000000001"/>
    <n v="1538.13"/>
    <n v="492.45"/>
    <n v="0.32"/>
    <n v="50.42"/>
    <x v="3"/>
    <n v="1"/>
    <b v="0"/>
    <s v="Pending"/>
    <x v="2"/>
    <x v="3"/>
    <n v="10"/>
    <x v="3"/>
    <x v="47"/>
    <s v="46-60"/>
    <x v="3"/>
    <x v="0"/>
    <n v="0"/>
    <n v="0"/>
    <n v="0"/>
    <n v="1"/>
  </r>
  <r>
    <s v="ORD-00855"/>
    <d v="2021-01-25T00:00:00"/>
    <d v="2021-01-25T00:00:00"/>
    <s v="CUST20377"/>
    <s v="Nisha Sharma"/>
    <n v="33"/>
    <n v="33"/>
    <s v="Other"/>
    <s v="Other"/>
    <s v="East"/>
    <s v="Guwahati"/>
    <x v="0"/>
    <x v="0"/>
    <n v="9"/>
    <n v="9"/>
    <n v="1589.89"/>
    <n v="0.08"/>
    <n v="10590.69"/>
    <n v="5434.65"/>
    <n v="0.51300000000000001"/>
    <n v="87.21"/>
    <x v="1"/>
    <n v="4"/>
    <b v="0"/>
    <s v="Delivered"/>
    <x v="1"/>
    <x v="4"/>
    <n v="4"/>
    <x v="3"/>
    <x v="47"/>
    <s v="26-35"/>
    <x v="2"/>
    <x v="0"/>
    <n v="0"/>
    <n v="1"/>
    <n v="0"/>
    <n v="1"/>
  </r>
  <r>
    <s v="ORD-00856"/>
    <d v="2021-01-25T00:00:00"/>
    <d v="2021-01-25T00:00:00"/>
    <s v="CUST85777"/>
    <s v="Aditya Kumar"/>
    <n v="28"/>
    <n v="28"/>
    <s v="Other"/>
    <s v="Other"/>
    <s v="Central"/>
    <s v="Nagpur"/>
    <x v="5"/>
    <x v="10"/>
    <n v="4"/>
    <n v="4"/>
    <n v="11854.96"/>
    <n v="0"/>
    <n v="42761.49"/>
    <n v="9643.25"/>
    <n v="0.22600000000000001"/>
    <n v="65.47"/>
    <x v="4"/>
    <n v="2"/>
    <b v="0"/>
    <s v="Delivered"/>
    <x v="1"/>
    <x v="0"/>
    <n v="3"/>
    <x v="3"/>
    <x v="47"/>
    <s v="26-35"/>
    <x v="4"/>
    <x v="0"/>
    <n v="0"/>
    <n v="1"/>
    <n v="0"/>
    <n v="1"/>
  </r>
  <r>
    <s v="ORD-00853"/>
    <s v="January 24, 2021"/>
    <d v="2021-01-24T00:00:00"/>
    <s v="CUST13945"/>
    <s v="Karan Kapoor"/>
    <n v="39"/>
    <n v="39"/>
    <s v="Male"/>
    <s v="Male"/>
    <s v="North"/>
    <s v="Ludhiana"/>
    <x v="6"/>
    <x v="23"/>
    <n v="8"/>
    <n v="8"/>
    <n v="1814.02"/>
    <n v="0.36"/>
    <n v="8060.63"/>
    <n v="2084.5"/>
    <n v="0.25900000000000001"/>
    <n v="67.95"/>
    <x v="3"/>
    <n v="1"/>
    <b v="0"/>
    <s v="Cancelled"/>
    <x v="3"/>
    <x v="6"/>
    <n v="6"/>
    <x v="3"/>
    <x v="47"/>
    <s v="36-45"/>
    <x v="1"/>
    <x v="0"/>
    <n v="0"/>
    <n v="0"/>
    <n v="1"/>
    <n v="1"/>
  </r>
  <r>
    <s v="ORD-00854"/>
    <d v="2021-01-24T00:00:00"/>
    <d v="2021-01-24T00:00:00"/>
    <s v="CUST64876"/>
    <s v="Rahul Sharma"/>
    <n v="38"/>
    <n v="38"/>
    <s v="Female"/>
    <s v="Female"/>
    <s v="South"/>
    <s v="Bangalore"/>
    <x v="6"/>
    <x v="35"/>
    <n v="10"/>
    <n v="10"/>
    <n v="546.08000000000004"/>
    <n v="0.02"/>
    <n v="4248.99"/>
    <n v="1231.33"/>
    <n v="0.28999999999999998"/>
    <n v="64.33"/>
    <x v="1"/>
    <n v="5"/>
    <b v="0"/>
    <s v="Delivered"/>
    <x v="1"/>
    <x v="7"/>
    <m/>
    <x v="3"/>
    <x v="47"/>
    <s v="36-45"/>
    <x v="2"/>
    <x v="0"/>
    <n v="0"/>
    <n v="1"/>
    <n v="0"/>
    <n v="1"/>
  </r>
  <r>
    <s v="ORD-00851"/>
    <d v="2021-01-23T00:00:00"/>
    <d v="2021-01-23T00:00:00"/>
    <s v="CUST39419"/>
    <s v="Aditya Nair"/>
    <n v="48"/>
    <n v="48"/>
    <s v="Female"/>
    <s v="Female"/>
    <s v="South"/>
    <s v="Kochi"/>
    <x v="1"/>
    <x v="28"/>
    <n v="1"/>
    <n v="1"/>
    <n v="6917.97"/>
    <n v="0.23"/>
    <n v="4191.1499999999996"/>
    <n v="1571.77"/>
    <n v="0.375"/>
    <n v="96.28"/>
    <x v="0"/>
    <n v="5"/>
    <b v="0"/>
    <s v="Delivered"/>
    <x v="1"/>
    <x v="1"/>
    <n v="5"/>
    <x v="3"/>
    <x v="47"/>
    <s v="46-60"/>
    <x v="0"/>
    <x v="0"/>
    <n v="0"/>
    <n v="1"/>
    <n v="0"/>
    <n v="1"/>
  </r>
  <r>
    <s v="ORD-00852"/>
    <d v="2021-01-23T00:00:00"/>
    <d v="2021-01-23T00:00:00"/>
    <s v="CUST80007"/>
    <s v="Arjun Mishra"/>
    <n v="25"/>
    <n v="25"/>
    <s v="Other"/>
    <s v="Other"/>
    <s v="West"/>
    <s v="Ahmedabad"/>
    <x v="6"/>
    <x v="37"/>
    <n v="2"/>
    <n v="2"/>
    <n v="1329.5"/>
    <n v="0.28000000000000003"/>
    <n v="1346.05"/>
    <n v="364.15"/>
    <n v="0.27100000000000002"/>
    <n v="72.34"/>
    <x v="1"/>
    <n v="4"/>
    <b v="0"/>
    <s v="Pending"/>
    <x v="2"/>
    <x v="9"/>
    <n v="9"/>
    <x v="3"/>
    <x v="47"/>
    <s v="18-25"/>
    <x v="0"/>
    <x v="0"/>
    <n v="0"/>
    <n v="0"/>
    <n v="0"/>
    <n v="1"/>
  </r>
  <r>
    <s v="ORD-00850"/>
    <d v="2021-01-22T00:00:00"/>
    <d v="2021-01-22T00:00:00"/>
    <s v="CUST69680"/>
    <s v="Nisha Pillai"/>
    <n v="36"/>
    <n v="36"/>
    <s v="Female"/>
    <s v="Female"/>
    <s v="Central"/>
    <s v="Raipur"/>
    <x v="2"/>
    <x v="30"/>
    <n v="6"/>
    <n v="6"/>
    <n v="10944.15"/>
    <n v="0.21"/>
    <n v="42423.95"/>
    <n v="5320.38"/>
    <n v="0.125"/>
    <n v="63.46"/>
    <x v="3"/>
    <n v="1"/>
    <b v="0"/>
    <s v="Pending"/>
    <x v="2"/>
    <x v="5"/>
    <n v="8"/>
    <x v="3"/>
    <x v="47"/>
    <s v="36-45"/>
    <x v="0"/>
    <x v="0"/>
    <n v="0"/>
    <n v="0"/>
    <n v="0"/>
    <n v="1"/>
  </r>
  <r>
    <s v="ORD-00849"/>
    <d v="2021-01-21T00:00:00"/>
    <d v="2021-01-21T00:00:00"/>
    <s v="CUST59483"/>
    <s v="Nisha Shah"/>
    <n v="26"/>
    <n v="26"/>
    <s v="Other"/>
    <s v="Other"/>
    <s v="North"/>
    <s v="Ludhiana"/>
    <x v="2"/>
    <x v="11"/>
    <n v="10"/>
    <n v="10"/>
    <n v="57148.46"/>
    <n v="0.06"/>
    <n v="443615.41"/>
    <n v="48368.13"/>
    <n v="0.109"/>
    <n v="33.07"/>
    <x v="0"/>
    <n v="1"/>
    <b v="1"/>
    <s v="Returned"/>
    <x v="0"/>
    <x v="7"/>
    <m/>
    <x v="3"/>
    <x v="47"/>
    <s v="26-35"/>
    <x v="2"/>
    <x v="0"/>
    <n v="1"/>
    <n v="1"/>
    <n v="0"/>
    <n v="1"/>
  </r>
  <r>
    <s v="ORD-00847"/>
    <d v="2021-01-21T00:00:00"/>
    <d v="2021-01-21T00:00:00"/>
    <s v="CUST36203"/>
    <s v="Vikram Mehta"/>
    <n v="29"/>
    <n v="29"/>
    <s v="Male"/>
    <s v="Male"/>
    <s v="Central"/>
    <s v="Nagpur"/>
    <x v="1"/>
    <x v="2"/>
    <n v="7"/>
    <n v="7"/>
    <n v="27103.439999999999"/>
    <n v="7.0000000000000007E-2"/>
    <n v="140013.26999999999"/>
    <n v="47871.51"/>
    <n v="0.34200000000000003"/>
    <n v="45.89"/>
    <x v="0"/>
    <n v="2"/>
    <b v="1"/>
    <s v="Returned"/>
    <x v="0"/>
    <x v="8"/>
    <n v="7"/>
    <x v="3"/>
    <x v="47"/>
    <s v="26-35"/>
    <x v="2"/>
    <x v="0"/>
    <n v="1"/>
    <n v="1"/>
    <n v="0"/>
    <n v="1"/>
  </r>
  <r>
    <s v="ORD-00848"/>
    <d v="2021-01-21T00:00:00"/>
    <d v="2021-01-21T00:00:00"/>
    <s v="CUST63825"/>
    <s v="Aarav Bose"/>
    <n v="42"/>
    <n v="42"/>
    <s v="Female"/>
    <s v="Female"/>
    <s v="Central"/>
    <s v="Nagpur"/>
    <x v="2"/>
    <x v="26"/>
    <n v="7"/>
    <n v="7"/>
    <n v="73688.740000000005"/>
    <n v="0.36"/>
    <n v="260206.81"/>
    <n v="15758.03"/>
    <n v="6.0999999999999999E-2"/>
    <n v="63.44"/>
    <x v="4"/>
    <m/>
    <b v="0"/>
    <s v="Delivered"/>
    <x v="1"/>
    <x v="8"/>
    <n v="7"/>
    <x v="3"/>
    <x v="47"/>
    <s v="36-45"/>
    <x v="1"/>
    <x v="0"/>
    <n v="0"/>
    <n v="1"/>
    <n v="0"/>
    <n v="1"/>
  </r>
  <r>
    <s v="ORD-00846"/>
    <d v="2021-01-21T00:00:00"/>
    <d v="2021-01-21T00:00:00"/>
    <s v="CUST86953"/>
    <s v="Karan Kumar"/>
    <n v="31"/>
    <n v="31"/>
    <s v="Other"/>
    <s v="Other"/>
    <s v="Central"/>
    <s v="Nagpur"/>
    <x v="0"/>
    <x v="0"/>
    <n v="2"/>
    <n v="2"/>
    <n v="2449.9699999999998"/>
    <n v="0.36"/>
    <n v="2301.25"/>
    <n v="882.12"/>
    <n v="0.38300000000000001"/>
    <n v="63.24"/>
    <x v="3"/>
    <n v="5"/>
    <b v="0"/>
    <s v="Delivered"/>
    <x v="1"/>
    <x v="1"/>
    <n v="5"/>
    <x v="3"/>
    <x v="47"/>
    <s v="26-35"/>
    <x v="1"/>
    <x v="0"/>
    <n v="0"/>
    <n v="1"/>
    <n v="0"/>
    <n v="1"/>
  </r>
  <r>
    <s v="ORD-00841"/>
    <d v="2021-01-20T00:00:00"/>
    <d v="2021-01-20T00:00:00"/>
    <s v="CUST59671"/>
    <s v="Vikram Bhat"/>
    <n v="28"/>
    <n v="28"/>
    <s v="F"/>
    <s v="Female"/>
    <s v="East"/>
    <s v="Bhubaneswar"/>
    <x v="3"/>
    <x v="25"/>
    <n v="4"/>
    <n v="4"/>
    <n v="246.81"/>
    <n v="0.32"/>
    <n v="564.98"/>
    <n v="41.55"/>
    <n v="7.3999999999999996E-2"/>
    <n v="95.51"/>
    <x v="1"/>
    <n v="2"/>
    <b v="0"/>
    <s v="Cancelled"/>
    <x v="3"/>
    <x v="6"/>
    <n v="6"/>
    <x v="3"/>
    <x v="47"/>
    <s v="26-35"/>
    <x v="1"/>
    <x v="0"/>
    <n v="0"/>
    <n v="0"/>
    <n v="1"/>
    <n v="1"/>
  </r>
  <r>
    <s v="ORD-00844"/>
    <d v="2021-01-20T00:00:00"/>
    <d v="2021-01-20T00:00:00"/>
    <s v="CUST33448"/>
    <s v="Rahul Joshi"/>
    <n v="48"/>
    <n v="48"/>
    <s v="Other"/>
    <s v="Other"/>
    <s v="South"/>
    <s v="Hyderabad"/>
    <x v="6"/>
    <x v="35"/>
    <n v="2"/>
    <n v="2"/>
    <n v="2685.53"/>
    <n v="0.16"/>
    <n v="3463.77"/>
    <n v="1147.8599999999999"/>
    <n v="0.33100000000000002"/>
    <n v="69.17"/>
    <x v="1"/>
    <n v="2"/>
    <b v="1"/>
    <s v="Returned"/>
    <x v="0"/>
    <x v="6"/>
    <n v="6"/>
    <x v="3"/>
    <x v="47"/>
    <s v="46-60"/>
    <x v="3"/>
    <x v="0"/>
    <n v="1"/>
    <n v="1"/>
    <n v="0"/>
    <n v="1"/>
  </r>
  <r>
    <s v="ORD-00843"/>
    <d v="2021-01-20T00:00:00"/>
    <d v="2021-01-20T00:00:00"/>
    <s v="CUST07824"/>
    <s v="Priya Chatterjee"/>
    <n v="20"/>
    <n v="20"/>
    <s v="Female"/>
    <s v="Female"/>
    <s v="West"/>
    <s v="Surat"/>
    <x v="1"/>
    <x v="28"/>
    <n v="10"/>
    <n v="10"/>
    <n v="7217.24"/>
    <n v="0.34"/>
    <n v="38701.839999999997"/>
    <n v="9777.4500000000007"/>
    <n v="0.253"/>
    <n v="78.16"/>
    <x v="4"/>
    <n v="1"/>
    <b v="1"/>
    <s v="Returned"/>
    <x v="0"/>
    <x v="10"/>
    <n v="2"/>
    <x v="3"/>
    <x v="47"/>
    <s v="18-25"/>
    <x v="1"/>
    <x v="0"/>
    <n v="1"/>
    <n v="1"/>
    <n v="0"/>
    <n v="1"/>
  </r>
  <r>
    <s v="ORD-00842"/>
    <d v="2021-01-20T00:00:00"/>
    <d v="2021-01-20T00:00:00"/>
    <s v="CUST65032"/>
    <s v="Rahul Patel"/>
    <n v="35"/>
    <n v="35"/>
    <s v="Female"/>
    <s v="Female"/>
    <s v="North"/>
    <s v="Ludhiana"/>
    <x v="1"/>
    <x v="3"/>
    <n v="6"/>
    <n v="6"/>
    <n v="10881.01"/>
    <n v="0.28000000000000003"/>
    <n v="36305.93"/>
    <n v="13223.63"/>
    <n v="0.36399999999999999"/>
    <n v="78.19"/>
    <x v="5"/>
    <n v="3"/>
    <b v="0"/>
    <s v="Cancelled"/>
    <x v="3"/>
    <x v="1"/>
    <n v="5"/>
    <x v="3"/>
    <x v="47"/>
    <s v="26-35"/>
    <x v="0"/>
    <x v="0"/>
    <n v="0"/>
    <n v="0"/>
    <n v="1"/>
    <n v="1"/>
  </r>
  <r>
    <s v="ORD-00845"/>
    <d v="2021-01-20T00:00:00"/>
    <d v="2021-01-20T00:00:00"/>
    <s v="CUST66370"/>
    <s v="Sanjay Kumar"/>
    <n v="43"/>
    <n v="43"/>
    <s v="Other"/>
    <s v="Other"/>
    <s v="South"/>
    <s v="Hyderabad"/>
    <x v="5"/>
    <x v="12"/>
    <n v="7"/>
    <n v="7"/>
    <n v="12247.06"/>
    <n v="7.0000000000000007E-2"/>
    <n v="61250.51"/>
    <n v="11670.83"/>
    <n v="0.191"/>
    <n v="87.17"/>
    <x v="2"/>
    <n v="4"/>
    <b v="0"/>
    <s v="Pending"/>
    <x v="2"/>
    <x v="1"/>
    <n v="5"/>
    <x v="3"/>
    <x v="47"/>
    <s v="36-45"/>
    <x v="2"/>
    <x v="0"/>
    <n v="0"/>
    <n v="0"/>
    <n v="0"/>
    <n v="1"/>
  </r>
  <r>
    <s v="ORD-00840"/>
    <d v="2021-01-19T00:00:00"/>
    <d v="2021-01-19T00:00:00"/>
    <s v="CUST21706"/>
    <s v="Arjun Bose"/>
    <n v="40"/>
    <n v="40"/>
    <s v="Female"/>
    <s v="Female"/>
    <s v="Central"/>
    <s v="Bhopal"/>
    <x v="3"/>
    <x v="14"/>
    <n v="8"/>
    <n v="8"/>
    <n v="250.4"/>
    <n v="0.34"/>
    <n v="989.57"/>
    <n v="63.61"/>
    <n v="6.4000000000000001E-2"/>
    <n v="62.31"/>
    <x v="2"/>
    <n v="4"/>
    <b v="0"/>
    <s v="Delivered"/>
    <x v="1"/>
    <x v="9"/>
    <n v="9"/>
    <x v="3"/>
    <x v="47"/>
    <s v="36-45"/>
    <x v="1"/>
    <x v="0"/>
    <n v="0"/>
    <n v="1"/>
    <n v="0"/>
    <n v="1"/>
  </r>
  <r>
    <s v="ORD-00839"/>
    <d v="2021-01-19T00:00:00"/>
    <d v="2021-01-19T00:00:00"/>
    <s v="CUST85913"/>
    <s v="Pooja Pillai"/>
    <n v="31"/>
    <n v="31"/>
    <s v="Male"/>
    <s v="Male"/>
    <s v="South"/>
    <s v="Chennai"/>
    <x v="1"/>
    <x v="28"/>
    <n v="6"/>
    <n v="6"/>
    <n v="2676.31"/>
    <n v="0.08"/>
    <n v="10381.040000000001"/>
    <n v="3229.7"/>
    <n v="0.311"/>
    <n v="70.150000000000006"/>
    <x v="4"/>
    <n v="1"/>
    <b v="0"/>
    <s v="Shipped"/>
    <x v="4"/>
    <x v="3"/>
    <n v="10"/>
    <x v="3"/>
    <x v="47"/>
    <s v="26-35"/>
    <x v="2"/>
    <x v="0"/>
    <n v="0"/>
    <n v="0"/>
    <n v="0"/>
    <n v="1"/>
  </r>
  <r>
    <s v="ORD-00837"/>
    <d v="2021-01-18T00:00:00"/>
    <d v="2021-01-18T00:00:00"/>
    <s v="CUST71096"/>
    <s v="Kavya Shah"/>
    <n v="29"/>
    <n v="29"/>
    <s v="Other"/>
    <s v="Other"/>
    <s v="East"/>
    <s v="Patna"/>
    <x v="2"/>
    <x v="4"/>
    <n v="5"/>
    <n v="5"/>
    <n v="58480.23"/>
    <n v="0.09"/>
    <n v="200569.38"/>
    <n v="24313.05"/>
    <n v="0.121"/>
    <n v="84.38"/>
    <x v="2"/>
    <n v="4"/>
    <b v="0"/>
    <s v="Delivered"/>
    <x v="1"/>
    <x v="10"/>
    <n v="2"/>
    <x v="3"/>
    <x v="47"/>
    <s v="26-35"/>
    <x v="2"/>
    <x v="0"/>
    <n v="0"/>
    <n v="1"/>
    <n v="0"/>
    <n v="1"/>
  </r>
  <r>
    <s v="ORD-00838"/>
    <d v="2021-01-18T00:00:00"/>
    <d v="2021-01-18T00:00:00"/>
    <s v="CUST92341"/>
    <s v="Deepa Bhat"/>
    <n v="34"/>
    <n v="34"/>
    <s v="Other"/>
    <s v="Other"/>
    <s v="South"/>
    <s v="Hyderabad"/>
    <x v="2"/>
    <x v="4"/>
    <n v="4"/>
    <n v="4"/>
    <n v="47874.239999999998"/>
    <n v="0.28999999999999998"/>
    <n v="95589.48"/>
    <n v="11952.46"/>
    <n v="0.125"/>
    <n v="79.36"/>
    <x v="5"/>
    <n v="2"/>
    <b v="1"/>
    <s v="Returned"/>
    <x v="0"/>
    <x v="0"/>
    <n v="3"/>
    <x v="3"/>
    <x v="47"/>
    <s v="26-35"/>
    <x v="0"/>
    <x v="0"/>
    <n v="1"/>
    <n v="1"/>
    <n v="0"/>
    <n v="1"/>
  </r>
  <r>
    <s v="ORD-00836"/>
    <d v="2021-01-17T00:00:00"/>
    <d v="2021-01-17T00:00:00"/>
    <s v="CUST64754"/>
    <s v="Pooja Reddy"/>
    <n v="52"/>
    <n v="52"/>
    <s v="Other"/>
    <s v="Other"/>
    <s v="West"/>
    <s v="Pune"/>
    <x v="5"/>
    <x v="22"/>
    <n v="4"/>
    <n v="4"/>
    <n v="9859.42"/>
    <n v="0.1"/>
    <n v="30461.87"/>
    <n v="8214.61"/>
    <n v="0.27"/>
    <n v="75.89"/>
    <x v="4"/>
    <n v="5"/>
    <b v="0"/>
    <s v="Delivered"/>
    <x v="1"/>
    <x v="8"/>
    <n v="7"/>
    <x v="3"/>
    <x v="47"/>
    <s v="46-60"/>
    <x v="2"/>
    <x v="0"/>
    <n v="0"/>
    <n v="1"/>
    <n v="0"/>
    <n v="1"/>
  </r>
  <r>
    <s v="ORD-00835"/>
    <d v="2021-01-17T00:00:00"/>
    <d v="2021-01-17T00:00:00"/>
    <s v="CUST51769"/>
    <s v="Amit Das"/>
    <n v="23"/>
    <n v="23"/>
    <s v="Male"/>
    <s v="Male"/>
    <s v="East"/>
    <s v="Bhubaneswar"/>
    <x v="3"/>
    <x v="25"/>
    <n v="9"/>
    <n v="9"/>
    <n v="358.92"/>
    <n v="0.08"/>
    <n v="2353.0700000000002"/>
    <n v="122.29"/>
    <n v="5.1999999999999998E-2"/>
    <n v="84.03"/>
    <x v="5"/>
    <n v="4"/>
    <b v="0"/>
    <s v="Delivered"/>
    <x v="1"/>
    <x v="6"/>
    <n v="6"/>
    <x v="3"/>
    <x v="47"/>
    <s v="18-25"/>
    <x v="2"/>
    <x v="0"/>
    <n v="0"/>
    <n v="1"/>
    <n v="0"/>
    <n v="1"/>
  </r>
  <r>
    <s v="ORD-00834"/>
    <d v="2021-01-16T00:00:00"/>
    <d v="2021-01-16T00:00:00"/>
    <s v="CUST47770"/>
    <s v="Nikhil Gupta"/>
    <m/>
    <m/>
    <s v="Other"/>
    <s v="Other"/>
    <s v="South"/>
    <s v="Kochi"/>
    <x v="6"/>
    <x v="37"/>
    <n v="8"/>
    <n v="8"/>
    <n v="2520.61"/>
    <m/>
    <n v="16226.61"/>
    <n v="4402.1499999999996"/>
    <n v="0.27100000000000002"/>
    <n v="66.22"/>
    <x v="2"/>
    <n v="2"/>
    <b v="1"/>
    <s v="Returned"/>
    <x v="0"/>
    <x v="1"/>
    <n v="5"/>
    <x v="3"/>
    <x v="47"/>
    <s v="Unknown"/>
    <x v="5"/>
    <x v="0"/>
    <n v="1"/>
    <n v="1"/>
    <n v="0"/>
    <n v="1"/>
  </r>
  <r>
    <s v="ORD-00833"/>
    <d v="2021-01-16T00:00:00"/>
    <d v="2021-01-16T00:00:00"/>
    <s v="CUST53156"/>
    <s v="Rohan Iyer"/>
    <n v="44"/>
    <n v="44"/>
    <s v="Male"/>
    <s v="Male"/>
    <s v="Central"/>
    <s v="Raipur"/>
    <x v="6"/>
    <x v="13"/>
    <n v="8"/>
    <n v="8"/>
    <n v="1374.51"/>
    <n v="0.25"/>
    <n v="7027.6"/>
    <n v="2549.4899999999998"/>
    <n v="0.36299999999999999"/>
    <n v="47.72"/>
    <x v="0"/>
    <n v="2"/>
    <b v="0"/>
    <s v="Delivered"/>
    <x v="1"/>
    <x v="7"/>
    <m/>
    <x v="3"/>
    <x v="47"/>
    <s v="36-45"/>
    <x v="0"/>
    <x v="0"/>
    <n v="0"/>
    <n v="1"/>
    <n v="0"/>
    <n v="1"/>
  </r>
  <r>
    <s v="ORD-00830"/>
    <d v="2021-01-15T00:00:00"/>
    <d v="2021-01-15T00:00:00"/>
    <s v="CUST61741"/>
    <s v="Sanjay Reddy"/>
    <n v="47"/>
    <n v="47"/>
    <s v="Female"/>
    <s v="Female"/>
    <s v="West"/>
    <s v="Surat"/>
    <x v="5"/>
    <x v="10"/>
    <n v="5"/>
    <n v="5"/>
    <n v="10407.540000000001"/>
    <n v="0.02"/>
    <n v="43179.3"/>
    <n v="9803.14"/>
    <n v="0.22700000000000001"/>
    <n v="66.569999999999993"/>
    <x v="0"/>
    <n v="1"/>
    <b v="1"/>
    <s v="Returned"/>
    <x v="0"/>
    <x v="6"/>
    <n v="6"/>
    <x v="3"/>
    <x v="47"/>
    <s v="46-60"/>
    <x v="2"/>
    <x v="0"/>
    <n v="1"/>
    <n v="1"/>
    <n v="0"/>
    <n v="1"/>
  </r>
  <r>
    <s v="ORD-00831"/>
    <d v="2021-01-15T00:00:00"/>
    <d v="2021-01-15T00:00:00"/>
    <s v="CUST89108"/>
    <s v="Ananya Kumar"/>
    <n v="41"/>
    <n v="41"/>
    <s v="Other"/>
    <s v="Other"/>
    <s v="North"/>
    <s v="Ludhiana"/>
    <x v="6"/>
    <x v="37"/>
    <n v="3"/>
    <n v="3"/>
    <n v="1065.3800000000001"/>
    <n v="0.01"/>
    <n v="2521.39"/>
    <n v="658.85"/>
    <n v="0.26100000000000001"/>
    <n v="38.14"/>
    <x v="5"/>
    <n v="2"/>
    <b v="0"/>
    <s v="Delivered"/>
    <x v="1"/>
    <x v="0"/>
    <n v="3"/>
    <x v="3"/>
    <x v="47"/>
    <s v="36-45"/>
    <x v="2"/>
    <x v="0"/>
    <n v="0"/>
    <n v="1"/>
    <n v="0"/>
    <n v="1"/>
  </r>
  <r>
    <s v="ORD-00832"/>
    <d v="2021-01-15T00:00:00"/>
    <d v="2021-01-15T00:00:00"/>
    <s v="CUST36178"/>
    <s v="Shreya Reddy"/>
    <n v="43"/>
    <n v="43"/>
    <s v="m"/>
    <s v="Male"/>
    <s v="South"/>
    <s v="Bangalore"/>
    <x v="1"/>
    <x v="1"/>
    <n v="10"/>
    <n v="10"/>
    <n v="15368.38"/>
    <n v="0.3"/>
    <n v="93128.19"/>
    <n v="25001.119999999999"/>
    <n v="0.26800000000000002"/>
    <n v="71.290000000000006"/>
    <x v="3"/>
    <n v="2"/>
    <b v="0"/>
    <s v="Delivered"/>
    <x v="1"/>
    <x v="6"/>
    <n v="6"/>
    <x v="3"/>
    <x v="47"/>
    <s v="36-45"/>
    <x v="0"/>
    <x v="0"/>
    <n v="0"/>
    <n v="1"/>
    <n v="0"/>
    <n v="1"/>
  </r>
  <r>
    <s v="ORD-00829"/>
    <d v="2021-01-15T00:00:00"/>
    <d v="2021-01-15T00:00:00"/>
    <s v="CUST78751"/>
    <s v="Rahul Chatterjee"/>
    <n v="42"/>
    <n v="42"/>
    <s v="Other"/>
    <s v="Other"/>
    <s v="South"/>
    <s v="Chennai"/>
    <x v="1"/>
    <x v="3"/>
    <n v="10"/>
    <n v="10"/>
    <n v="25214.06"/>
    <n v="0.36"/>
    <n v="131999.09"/>
    <n v="39084.78"/>
    <n v="0.29599999999999999"/>
    <n v="68.52"/>
    <x v="2"/>
    <n v="5"/>
    <b v="1"/>
    <s v="Returned"/>
    <x v="0"/>
    <x v="0"/>
    <n v="3"/>
    <x v="3"/>
    <x v="47"/>
    <s v="36-45"/>
    <x v="1"/>
    <x v="0"/>
    <n v="1"/>
    <n v="1"/>
    <n v="0"/>
    <n v="1"/>
  </r>
  <r>
    <s v="ORD-00828"/>
    <d v="2021-01-14T00:00:00"/>
    <d v="2021-01-14T00:00:00"/>
    <s v="CUST36600"/>
    <s v="Karan Iyer"/>
    <n v="16"/>
    <n v="16"/>
    <s v="Male"/>
    <s v="Male"/>
    <s v="South"/>
    <s v="Kochi"/>
    <x v="3"/>
    <x v="5"/>
    <n v="6"/>
    <n v="6"/>
    <n v="322.95"/>
    <n v="0.32"/>
    <n v="1085.3499999999999"/>
    <n v="97.61"/>
    <n v="0.09"/>
    <n v="72.44"/>
    <x v="2"/>
    <n v="2"/>
    <b v="0"/>
    <s v="Delivered"/>
    <x v="1"/>
    <x v="6"/>
    <n v="6"/>
    <x v="3"/>
    <x v="47"/>
    <s v="&lt;18"/>
    <x v="1"/>
    <x v="0"/>
    <n v="0"/>
    <n v="1"/>
    <n v="0"/>
    <n v="1"/>
  </r>
  <r>
    <s v="ORD-00827"/>
    <d v="2021-01-14T00:00:00"/>
    <d v="2021-01-14T00:00:00"/>
    <s v="CUST71416"/>
    <s v="Aditya Kapoor"/>
    <n v="43"/>
    <n v="43"/>
    <s v="Female"/>
    <s v="Female"/>
    <s v="South"/>
    <s v="Kochi"/>
    <x v="2"/>
    <x v="4"/>
    <n v="2"/>
    <n v="2"/>
    <n v="43066.95"/>
    <n v="0.25"/>
    <n v="50066.36"/>
    <n v="6929.76"/>
    <n v="0.13800000000000001"/>
    <n v="69.88"/>
    <x v="4"/>
    <n v="2"/>
    <b v="0"/>
    <s v="Delivered"/>
    <x v="1"/>
    <x v="8"/>
    <n v="7"/>
    <x v="3"/>
    <x v="47"/>
    <s v="36-45"/>
    <x v="0"/>
    <x v="0"/>
    <n v="0"/>
    <n v="1"/>
    <n v="0"/>
    <n v="1"/>
  </r>
  <r>
    <s v="ORD-00825"/>
    <d v="2021-01-13T00:00:00"/>
    <d v="2021-01-13T00:00:00"/>
    <s v="CUST51985"/>
    <s v="Sunita Rao"/>
    <n v="27"/>
    <n v="27"/>
    <s v="Female"/>
    <s v="Female"/>
    <s v="North"/>
    <s v="Amritsar"/>
    <x v="6"/>
    <x v="13"/>
    <n v="4"/>
    <n v="4"/>
    <n v="2117.62"/>
    <n v="0.34"/>
    <n v="4971.68"/>
    <n v="1716.37"/>
    <n v="0.34499999999999997"/>
    <n v="33.130000000000003"/>
    <x v="2"/>
    <n v="5"/>
    <b v="0"/>
    <s v="Delivered"/>
    <x v="1"/>
    <x v="8"/>
    <n v="7"/>
    <x v="3"/>
    <x v="47"/>
    <s v="26-35"/>
    <x v="1"/>
    <x v="0"/>
    <n v="0"/>
    <n v="1"/>
    <n v="0"/>
    <n v="1"/>
  </r>
  <r>
    <s v="ORD-00826"/>
    <d v="2021-01-13T00:00:00"/>
    <d v="2021-01-13T00:00:00"/>
    <s v="CUST30306"/>
    <s v="Amit Joshi"/>
    <n v="22"/>
    <n v="22"/>
    <s v="Other"/>
    <s v="Other"/>
    <s v="South"/>
    <s v="Chennai"/>
    <x v="0"/>
    <x v="15"/>
    <n v="8"/>
    <n v="8"/>
    <n v="920.84"/>
    <n v="0.23"/>
    <n v="4710.2"/>
    <n v="2543.38"/>
    <n v="0.54"/>
    <n v="46.86"/>
    <x v="2"/>
    <n v="5"/>
    <b v="0"/>
    <s v="Delivered"/>
    <x v="1"/>
    <x v="5"/>
    <n v="8"/>
    <x v="3"/>
    <x v="47"/>
    <s v="18-25"/>
    <x v="0"/>
    <x v="0"/>
    <n v="0"/>
    <n v="1"/>
    <n v="0"/>
    <n v="1"/>
  </r>
  <r>
    <s v="ORD-00822"/>
    <d v="2021-01-12T00:00:00"/>
    <d v="2021-01-12T00:00:00"/>
    <s v="CUST46373"/>
    <s v="Ananya Kapoor"/>
    <n v="17"/>
    <n v="17"/>
    <s v="Female"/>
    <s v="Female"/>
    <s v="West"/>
    <s v="Ahmedabad"/>
    <x v="6"/>
    <x v="13"/>
    <n v="5"/>
    <n v="5"/>
    <n v="3585.04"/>
    <m/>
    <n v="12519.02"/>
    <n v="4000.6"/>
    <n v="0.32"/>
    <n v="65.28"/>
    <x v="4"/>
    <n v="4"/>
    <b v="0"/>
    <s v="Delivered"/>
    <x v="1"/>
    <x v="4"/>
    <n v="4"/>
    <x v="3"/>
    <x v="47"/>
    <s v="&lt;18"/>
    <x v="5"/>
    <x v="0"/>
    <n v="0"/>
    <n v="1"/>
    <n v="0"/>
    <n v="1"/>
  </r>
  <r>
    <s v="ORD-00823"/>
    <d v="2021-01-12T00:00:00"/>
    <d v="2021-01-12T00:00:00"/>
    <s v="CUST48473"/>
    <s v="Sunita Joshi"/>
    <n v="48"/>
    <n v="48"/>
    <s v="Male"/>
    <s v="Male"/>
    <s v="West"/>
    <s v="Pune"/>
    <x v="0"/>
    <x v="15"/>
    <n v="1"/>
    <n v="1"/>
    <n v="1901.42"/>
    <n v="0.3"/>
    <n v="1024"/>
    <n v="482.79"/>
    <n v="0.47099999999999997"/>
    <n v="37.700000000000003"/>
    <x v="0"/>
    <n v="5"/>
    <b v="0"/>
    <s v="Delivered"/>
    <x v="1"/>
    <x v="8"/>
    <n v="7"/>
    <x v="3"/>
    <x v="47"/>
    <s v="46-60"/>
    <x v="0"/>
    <x v="0"/>
    <n v="0"/>
    <n v="1"/>
    <n v="0"/>
    <n v="1"/>
  </r>
  <r>
    <s v="ORD-00824"/>
    <d v="2021-01-12T00:00:00"/>
    <d v="2021-01-12T00:00:00"/>
    <s v="CUST93771"/>
    <s v="Ananya Mishra"/>
    <n v="25"/>
    <n v="25"/>
    <s v="Female"/>
    <s v="Female"/>
    <s v="East"/>
    <s v="Bhubaneswar"/>
    <x v="2"/>
    <x v="11"/>
    <n v="10"/>
    <n v="10"/>
    <n v="62379.19"/>
    <n v="0.06"/>
    <n v="476054.02"/>
    <n v="44865.32"/>
    <n v="9.4E-2"/>
    <n v="83.61"/>
    <x v="5"/>
    <n v="3"/>
    <b v="0"/>
    <s v="Delivered"/>
    <x v="1"/>
    <x v="4"/>
    <n v="4"/>
    <x v="3"/>
    <x v="47"/>
    <s v="18-25"/>
    <x v="2"/>
    <x v="0"/>
    <n v="0"/>
    <n v="1"/>
    <n v="0"/>
    <n v="1"/>
  </r>
  <r>
    <s v="ORD-00821"/>
    <d v="2021-01-11T00:00:00"/>
    <d v="2021-01-11T00:00:00"/>
    <s v="CUST07868"/>
    <s v="Aarav Pillai"/>
    <n v="34"/>
    <n v="34"/>
    <s v="Other"/>
    <s v="Other"/>
    <s v="North"/>
    <s v="Chandigarh"/>
    <x v="3"/>
    <x v="14"/>
    <n v="4"/>
    <n v="4"/>
    <n v="249.86"/>
    <n v="0.17"/>
    <n v="572.04"/>
    <n v="50.92"/>
    <n v="8.8999999999999996E-2"/>
    <n v="67.97"/>
    <x v="2"/>
    <n v="5"/>
    <b v="0"/>
    <s v="Delivered"/>
    <x v="1"/>
    <x v="0"/>
    <n v="3"/>
    <x v="3"/>
    <x v="47"/>
    <s v="26-35"/>
    <x v="3"/>
    <x v="0"/>
    <n v="0"/>
    <n v="1"/>
    <n v="0"/>
    <n v="1"/>
  </r>
  <r>
    <s v="ORD-00820"/>
    <d v="2021-01-10T00:00:00"/>
    <d v="2021-01-10T00:00:00"/>
    <s v="CUST00304"/>
    <s v="Vikram Gupta"/>
    <n v="36"/>
    <n v="36"/>
    <s v="m"/>
    <s v="Male"/>
    <s v="West"/>
    <s v="Mumbai"/>
    <x v="6"/>
    <x v="24"/>
    <n v="1"/>
    <n v="1"/>
    <n v="3433.94"/>
    <n v="0.3"/>
    <n v="1813.71"/>
    <n v="609.25"/>
    <n v="0.33600000000000002"/>
    <n v="67.739999999999995"/>
    <x v="0"/>
    <m/>
    <b v="0"/>
    <s v="Delivered"/>
    <x v="1"/>
    <x v="2"/>
    <n v="1"/>
    <x v="3"/>
    <x v="47"/>
    <s v="36-45"/>
    <x v="0"/>
    <x v="0"/>
    <n v="0"/>
    <n v="1"/>
    <n v="0"/>
    <n v="1"/>
  </r>
  <r>
    <s v="ORD-00818"/>
    <s v="January 10, 2021"/>
    <d v="2021-01-10T00:00:00"/>
    <s v="CUST07023"/>
    <s v="Deepa Patel"/>
    <n v="46"/>
    <n v="46"/>
    <s v="Other"/>
    <s v="Other"/>
    <s v="North"/>
    <s v="Chandigarh"/>
    <x v="3"/>
    <x v="33"/>
    <n v="3"/>
    <n v="3"/>
    <n v="437.4"/>
    <n v="0.24"/>
    <n v="697.7"/>
    <n v="69.739999999999995"/>
    <n v="0.1"/>
    <n v="36.51"/>
    <x v="1"/>
    <n v="3"/>
    <b v="1"/>
    <s v="Returned"/>
    <x v="0"/>
    <x v="0"/>
    <n v="3"/>
    <x v="3"/>
    <x v="47"/>
    <s v="46-60"/>
    <x v="0"/>
    <x v="0"/>
    <n v="1"/>
    <n v="1"/>
    <n v="0"/>
    <n v="1"/>
  </r>
  <r>
    <s v="ORD-00819"/>
    <d v="2021-01-10T00:00:00"/>
    <d v="2021-01-10T00:00:00"/>
    <s v="CUST63893"/>
    <s v="Sanjay Singh"/>
    <n v="21"/>
    <n v="21"/>
    <s v="Male"/>
    <s v="Male"/>
    <s v="South"/>
    <s v="Chennai"/>
    <x v="0"/>
    <x v="6"/>
    <n v="9"/>
    <n v="9"/>
    <n v="1170.24"/>
    <n v="0.31"/>
    <n v="5927.64"/>
    <n v="3035.58"/>
    <n v="0.51200000000000001"/>
    <n v="41.85"/>
    <x v="1"/>
    <n v="2"/>
    <b v="0"/>
    <s v="Delivered"/>
    <x v="1"/>
    <x v="2"/>
    <n v="1"/>
    <x v="3"/>
    <x v="47"/>
    <s v="18-25"/>
    <x v="1"/>
    <x v="0"/>
    <n v="0"/>
    <n v="1"/>
    <n v="0"/>
    <n v="1"/>
  </r>
  <r>
    <s v="ORD-00817"/>
    <d v="2021-01-09T00:00:00"/>
    <d v="2021-01-09T00:00:00"/>
    <s v="CUST03410"/>
    <s v="Ananya Rao"/>
    <n v="42"/>
    <n v="42"/>
    <s v="Female"/>
    <s v="Female"/>
    <s v="North"/>
    <s v="Delhi"/>
    <x v="2"/>
    <x v="39"/>
    <n v="10"/>
    <n v="10"/>
    <n v="55337.120000000003"/>
    <n v="0.24"/>
    <n v="299036.46000000002"/>
    <n v="36301.089999999997"/>
    <n v="0.121"/>
    <n v="63.2"/>
    <x v="3"/>
    <n v="2"/>
    <b v="1"/>
    <s v="Returned"/>
    <x v="0"/>
    <x v="3"/>
    <n v="10"/>
    <x v="3"/>
    <x v="47"/>
    <s v="36-45"/>
    <x v="0"/>
    <x v="0"/>
    <n v="1"/>
    <n v="1"/>
    <n v="0"/>
    <n v="1"/>
  </r>
  <r>
    <s v="ORD-00816"/>
    <d v="2021-01-09T00:00:00"/>
    <d v="2021-01-09T00:00:00"/>
    <s v="CUST98871"/>
    <s v="Aarav Rao"/>
    <n v="48"/>
    <n v="48"/>
    <s v="Female"/>
    <s v="Female"/>
    <s v="East"/>
    <s v="Guwahati"/>
    <x v="6"/>
    <x v="23"/>
    <n v="4"/>
    <n v="4"/>
    <n v="1333.04"/>
    <n v="0.15"/>
    <n v="3641.6"/>
    <n v="1576"/>
    <n v="0.433"/>
    <n v="89.29"/>
    <x v="4"/>
    <n v="5"/>
    <b v="0"/>
    <s v="Delivered"/>
    <x v="1"/>
    <x v="9"/>
    <n v="9"/>
    <x v="3"/>
    <x v="47"/>
    <s v="46-60"/>
    <x v="3"/>
    <x v="0"/>
    <n v="0"/>
    <n v="1"/>
    <n v="0"/>
    <n v="1"/>
  </r>
  <r>
    <s v="ORD-00814"/>
    <d v="2021-01-08T00:00:00"/>
    <d v="2021-01-08T00:00:00"/>
    <s v="CUST27919"/>
    <s v="Deepa Bose"/>
    <n v="48"/>
    <n v="48"/>
    <s v="Female"/>
    <s v="Female"/>
    <s v="East"/>
    <s v="Bhubaneswar"/>
    <x v="6"/>
    <x v="37"/>
    <n v="3"/>
    <n v="3"/>
    <n v="1116.5999999999999"/>
    <n v="0.09"/>
    <n v="2760.68"/>
    <n v="860.81"/>
    <n v="0.312"/>
    <n v="92.64"/>
    <x v="0"/>
    <n v="4"/>
    <b v="0"/>
    <s v="Delivered"/>
    <x v="1"/>
    <x v="10"/>
    <n v="2"/>
    <x v="3"/>
    <x v="47"/>
    <s v="46-60"/>
    <x v="2"/>
    <x v="0"/>
    <n v="0"/>
    <n v="1"/>
    <n v="0"/>
    <n v="1"/>
  </r>
  <r>
    <s v="ORD-00813"/>
    <d v="2021-01-08T00:00:00"/>
    <d v="2021-01-08T00:00:00"/>
    <s v="CUST99023"/>
    <s v="Nikhil Nair"/>
    <n v="29"/>
    <n v="29"/>
    <s v="Female"/>
    <s v="Female"/>
    <s v="North"/>
    <s v="Amritsar"/>
    <x v="1"/>
    <x v="28"/>
    <n v="3"/>
    <n v="3"/>
    <n v="6110.59"/>
    <n v="0.37"/>
    <n v="8446.52"/>
    <n v="2197.3000000000002"/>
    <n v="0.26"/>
    <n v="23.22"/>
    <x v="4"/>
    <n v="3"/>
    <b v="0"/>
    <s v="Delivered"/>
    <x v="1"/>
    <x v="9"/>
    <n v="9"/>
    <x v="3"/>
    <x v="47"/>
    <s v="26-35"/>
    <x v="1"/>
    <x v="0"/>
    <n v="0"/>
    <n v="1"/>
    <n v="0"/>
    <n v="1"/>
  </r>
  <r>
    <s v="ORD-00815"/>
    <d v="2021-01-08T00:00:00"/>
    <d v="2021-01-08T00:00:00"/>
    <s v="CUST16348"/>
    <s v="Priya Singh"/>
    <n v="29"/>
    <n v="29"/>
    <s v="Female"/>
    <s v="Female"/>
    <s v="West"/>
    <s v="Ahmedabad"/>
    <x v="3"/>
    <x v="33"/>
    <n v="3"/>
    <n v="3"/>
    <n v="124.54"/>
    <n v="0.06"/>
    <n v="312.48"/>
    <n v="27.23"/>
    <n v="8.6999999999999994E-2"/>
    <n v="67.180000000000007"/>
    <x v="2"/>
    <n v="1"/>
    <b v="0"/>
    <s v="Shipped"/>
    <x v="4"/>
    <x v="3"/>
    <n v="10"/>
    <x v="3"/>
    <x v="47"/>
    <s v="26-35"/>
    <x v="2"/>
    <x v="0"/>
    <n v="0"/>
    <n v="0"/>
    <n v="0"/>
    <n v="1"/>
  </r>
  <r>
    <s v="ORD-00811"/>
    <d v="2021-01-07T00:00:00"/>
    <d v="2021-01-07T00:00:00"/>
    <s v="CUST59025"/>
    <s v="Ananya Bose"/>
    <n v="35"/>
    <n v="35"/>
    <s v="F"/>
    <s v="Female"/>
    <s v="West"/>
    <s v="Pune"/>
    <x v="5"/>
    <x v="9"/>
    <n v="9"/>
    <n v="9"/>
    <n v="14339.86"/>
    <n v="0.04"/>
    <n v="107237.51"/>
    <n v="27378.18"/>
    <n v="0.255"/>
    <n v="59.88"/>
    <x v="1"/>
    <n v="5"/>
    <b v="0"/>
    <s v="Delivered"/>
    <x v="1"/>
    <x v="8"/>
    <n v="7"/>
    <x v="3"/>
    <x v="47"/>
    <s v="26-35"/>
    <x v="2"/>
    <x v="0"/>
    <n v="0"/>
    <n v="1"/>
    <n v="0"/>
    <n v="1"/>
  </r>
  <r>
    <s v="ORD-00812"/>
    <d v="2021-01-07T00:00:00"/>
    <d v="2021-01-07T00:00:00"/>
    <s v="CUST90877"/>
    <s v="Sanjay Kumar"/>
    <n v="37"/>
    <n v="37"/>
    <s v="Female"/>
    <s v="Female"/>
    <s v="South"/>
    <s v="Chennai"/>
    <x v="2"/>
    <x v="11"/>
    <n v="10"/>
    <n v="10"/>
    <n v="60534.21"/>
    <n v="0.01"/>
    <n v="501766.48"/>
    <n v="79842.600000000006"/>
    <n v="0.159"/>
    <n v="52"/>
    <x v="5"/>
    <n v="4"/>
    <b v="0"/>
    <s v="Delivered"/>
    <x v="1"/>
    <x v="10"/>
    <n v="2"/>
    <x v="3"/>
    <x v="47"/>
    <s v="36-45"/>
    <x v="2"/>
    <x v="0"/>
    <n v="0"/>
    <n v="1"/>
    <n v="0"/>
    <n v="1"/>
  </r>
  <r>
    <s v="ORD-00810"/>
    <d v="2021-01-06T00:00:00"/>
    <d v="2021-01-06T00:00:00"/>
    <s v="CUST91471"/>
    <s v="Pooja Gupta"/>
    <n v="18"/>
    <n v="18"/>
    <s v="Male"/>
    <s v="Male"/>
    <s v="South"/>
    <s v="Kochi"/>
    <x v="0"/>
    <x v="6"/>
    <n v="2"/>
    <n v="2"/>
    <n v="586.74"/>
    <n v="0.39"/>
    <n v="617.26"/>
    <n v="319.17"/>
    <n v="0.51700000000000002"/>
    <n v="83.13"/>
    <x v="2"/>
    <m/>
    <b v="0"/>
    <s v="Delivered"/>
    <x v="1"/>
    <x v="6"/>
    <n v="6"/>
    <x v="3"/>
    <x v="47"/>
    <s v="18-25"/>
    <x v="1"/>
    <x v="0"/>
    <n v="0"/>
    <n v="1"/>
    <n v="0"/>
    <n v="1"/>
  </r>
  <r>
    <s v="ORD-00808"/>
    <d v="2021-01-05T00:00:00"/>
    <d v="2021-01-05T00:00:00"/>
    <s v="CUST38701"/>
    <s v="Meera Sharma"/>
    <n v="45"/>
    <n v="45"/>
    <s v="Female"/>
    <s v="Female"/>
    <s v="East"/>
    <s v="Kolkata"/>
    <x v="5"/>
    <x v="12"/>
    <n v="4"/>
    <n v="4"/>
    <n v="5092.41"/>
    <n v="0.23"/>
    <n v="13542.42"/>
    <n v="3463.99"/>
    <n v="0.25600000000000001"/>
    <n v="74.84"/>
    <x v="5"/>
    <n v="4"/>
    <b v="0"/>
    <s v="Shipped"/>
    <x v="4"/>
    <x v="9"/>
    <n v="9"/>
    <x v="3"/>
    <x v="47"/>
    <s v="36-45"/>
    <x v="0"/>
    <x v="0"/>
    <n v="0"/>
    <n v="0"/>
    <n v="0"/>
    <n v="1"/>
  </r>
  <r>
    <s v="ORD-00809"/>
    <d v="2021-01-05T00:00:00"/>
    <d v="2021-01-05T00:00:00"/>
    <s v="CUST99388"/>
    <s v="Ritu Kapoor"/>
    <n v="33"/>
    <n v="33"/>
    <s v="Male"/>
    <s v="Male"/>
    <s v="South"/>
    <s v="Chennai"/>
    <x v="6"/>
    <x v="23"/>
    <n v="999"/>
    <m/>
    <n v="3280.13"/>
    <n v="0.03"/>
    <n v="2586345.13"/>
    <n v="921794.6"/>
    <n v="0.35599999999999998"/>
    <n v="83.69"/>
    <x v="0"/>
    <n v="1"/>
    <b v="1"/>
    <s v="Returned"/>
    <x v="0"/>
    <x v="8"/>
    <n v="7"/>
    <x v="3"/>
    <x v="47"/>
    <s v="26-35"/>
    <x v="2"/>
    <x v="1"/>
    <n v="1"/>
    <n v="1"/>
    <n v="0"/>
    <n v="1"/>
  </r>
  <r>
    <s v="ORD-00807"/>
    <d v="2021-01-04T00:00:00"/>
    <d v="2021-01-04T00:00:00"/>
    <s v="CUST38805"/>
    <s v="Nikhil Joshi"/>
    <n v="26"/>
    <n v="26"/>
    <s v="Female"/>
    <s v="Female"/>
    <s v="West"/>
    <s v="Pune"/>
    <x v="1"/>
    <x v="3"/>
    <n v="2"/>
    <n v="2"/>
    <n v="7006.2"/>
    <n v="0.24"/>
    <n v="8461.81"/>
    <n v="2133.62"/>
    <n v="0.252"/>
    <n v="67.349999999999994"/>
    <x v="3"/>
    <n v="2"/>
    <b v="0"/>
    <s v="Delivered"/>
    <x v="1"/>
    <x v="8"/>
    <n v="7"/>
    <x v="3"/>
    <x v="47"/>
    <s v="26-35"/>
    <x v="0"/>
    <x v="0"/>
    <n v="0"/>
    <n v="1"/>
    <n v="0"/>
    <n v="1"/>
  </r>
  <r>
    <s v="ORD-00806"/>
    <d v="2021-01-04T00:00:00"/>
    <d v="2021-01-04T00:00:00"/>
    <s v="CUST73115"/>
    <s v="Ritu Iyer"/>
    <n v="25"/>
    <n v="25"/>
    <s v="Male"/>
    <s v="Male"/>
    <s v="Central"/>
    <s v="Nagpur"/>
    <x v="0"/>
    <x v="19"/>
    <n v="5"/>
    <n v="5"/>
    <n v="2326.77"/>
    <n v="0.38"/>
    <n v="5580.64"/>
    <n v="2891.02"/>
    <n v="0.51800000000000002"/>
    <n v="74.06"/>
    <x v="0"/>
    <n v="4"/>
    <b v="0"/>
    <s v="Shipped"/>
    <x v="4"/>
    <x v="7"/>
    <m/>
    <x v="3"/>
    <x v="47"/>
    <s v="18-25"/>
    <x v="1"/>
    <x v="0"/>
    <n v="0"/>
    <n v="0"/>
    <n v="0"/>
    <n v="1"/>
  </r>
  <r>
    <s v="ORD-00805"/>
    <d v="2021-01-02T00:00:00"/>
    <d v="2021-01-02T00:00:00"/>
    <s v="CUST38399"/>
    <s v="Nikhil Gupta"/>
    <n v="22"/>
    <n v="22"/>
    <s v="Male"/>
    <s v="Male"/>
    <s v="Central"/>
    <s v="Indore"/>
    <x v="6"/>
    <x v="35"/>
    <n v="6"/>
    <n v="6"/>
    <n v="2532.5500000000002"/>
    <n v="0.06"/>
    <n v="10659.76"/>
    <n v="4546.7299999999996"/>
    <n v="0.42699999999999999"/>
    <n v="64.53"/>
    <x v="3"/>
    <n v="1"/>
    <b v="0"/>
    <s v="Shipped"/>
    <x v="4"/>
    <x v="2"/>
    <n v="1"/>
    <x v="3"/>
    <x v="47"/>
    <s v="18-25"/>
    <x v="2"/>
    <x v="0"/>
    <n v="0"/>
    <n v="0"/>
    <n v="0"/>
    <n v="1"/>
  </r>
  <r>
    <s v="ORD-00804"/>
    <d v="2020-12-31T00:00:00"/>
    <d v="2020-12-31T00:00:00"/>
    <s v="CUST33294"/>
    <s v="Karan Kumar"/>
    <n v="27"/>
    <n v="27"/>
    <s v="Other"/>
    <s v="Other"/>
    <s v="Central"/>
    <s v="Bhopal"/>
    <x v="1"/>
    <x v="28"/>
    <n v="8"/>
    <n v="8"/>
    <n v="9942.4500000000007"/>
    <n v="0.03"/>
    <n v="60313.96"/>
    <n v="18873.68"/>
    <n v="0.313"/>
    <n v="68.3"/>
    <x v="4"/>
    <n v="5"/>
    <b v="0"/>
    <s v="Cancelled"/>
    <x v="3"/>
    <x v="4"/>
    <n v="4"/>
    <x v="4"/>
    <x v="48"/>
    <s v="26-35"/>
    <x v="2"/>
    <x v="0"/>
    <n v="0"/>
    <n v="0"/>
    <n v="1"/>
    <n v="1"/>
  </r>
  <r>
    <s v="ORD-00803"/>
    <d v="2020-12-31T00:00:00"/>
    <d v="2020-12-31T00:00:00"/>
    <s v="CUST99060"/>
    <s v="Amit Sharma"/>
    <n v="46"/>
    <n v="46"/>
    <s v="Male"/>
    <s v="Male"/>
    <s v="South"/>
    <s v="Chennai"/>
    <x v="1"/>
    <x v="20"/>
    <n v="6"/>
    <n v="6"/>
    <n v="25745.87"/>
    <n v="0.38"/>
    <n v="68168.41"/>
    <n v="19997.5"/>
    <n v="0.29299999999999998"/>
    <n v="90.91"/>
    <x v="4"/>
    <n v="2"/>
    <b v="0"/>
    <s v="Delivered"/>
    <x v="1"/>
    <x v="0"/>
    <n v="3"/>
    <x v="4"/>
    <x v="48"/>
    <s v="46-60"/>
    <x v="1"/>
    <x v="0"/>
    <n v="0"/>
    <n v="1"/>
    <n v="0"/>
    <n v="1"/>
  </r>
  <r>
    <s v="ORD-00800"/>
    <d v="2020-12-30T00:00:00"/>
    <d v="2020-12-30T00:00:00"/>
    <s v="CUST77423"/>
    <s v="Priya Shah"/>
    <n v="33"/>
    <n v="33"/>
    <s v="Other"/>
    <s v="Other"/>
    <s v="East"/>
    <s v="Patna"/>
    <x v="2"/>
    <x v="26"/>
    <n v="7"/>
    <n v="7"/>
    <n v="56504.32"/>
    <n v="0.3"/>
    <n v="197546.47"/>
    <n v="21532.46"/>
    <n v="0.109"/>
    <n v="53.78"/>
    <x v="1"/>
    <n v="5"/>
    <b v="0"/>
    <s v="Delivered"/>
    <x v="1"/>
    <x v="2"/>
    <n v="1"/>
    <x v="4"/>
    <x v="48"/>
    <s v="26-35"/>
    <x v="0"/>
    <x v="0"/>
    <n v="0"/>
    <n v="1"/>
    <n v="0"/>
    <n v="1"/>
  </r>
  <r>
    <s v="ORD-00801"/>
    <d v="2020-12-30T00:00:00"/>
    <d v="2020-12-30T00:00:00"/>
    <s v="CUST09674"/>
    <s v="Rohan Shah"/>
    <n v="20"/>
    <n v="20"/>
    <s v="Male"/>
    <s v="Male"/>
    <s v="West"/>
    <s v="Mumbai"/>
    <x v="6"/>
    <x v="24"/>
    <n v="4"/>
    <n v="4"/>
    <n v="3596.85"/>
    <n v="0.25"/>
    <n v="7577.9"/>
    <n v="2505.62"/>
    <n v="0.33100000000000002"/>
    <n v="61.39"/>
    <x v="5"/>
    <n v="1"/>
    <b v="1"/>
    <s v="Returned"/>
    <x v="0"/>
    <x v="8"/>
    <n v="7"/>
    <x v="4"/>
    <x v="48"/>
    <s v="18-25"/>
    <x v="0"/>
    <x v="0"/>
    <n v="1"/>
    <n v="1"/>
    <n v="0"/>
    <n v="1"/>
  </r>
  <r>
    <s v="ORD-00802"/>
    <d v="2020-12-30T00:00:00"/>
    <d v="2020-12-30T00:00:00"/>
    <s v="CUST38432"/>
    <s v="Rahul Joshi"/>
    <n v="23"/>
    <n v="23"/>
    <s v="Female"/>
    <s v="Female"/>
    <s v="Central"/>
    <s v="Nagpur"/>
    <x v="5"/>
    <x v="9"/>
    <n v="3"/>
    <n v="3"/>
    <n v="642.91"/>
    <n v="0.33"/>
    <n v="879.77"/>
    <n v="176.34"/>
    <n v="0.2"/>
    <n v="61.52"/>
    <x v="5"/>
    <n v="2"/>
    <b v="1"/>
    <s v="Returned"/>
    <x v="0"/>
    <x v="6"/>
    <n v="6"/>
    <x v="4"/>
    <x v="48"/>
    <s v="18-25"/>
    <x v="1"/>
    <x v="0"/>
    <n v="1"/>
    <n v="1"/>
    <n v="0"/>
    <n v="1"/>
  </r>
  <r>
    <s v="ORD-00797"/>
    <d v="2020-12-29T00:00:00"/>
    <d v="2020-12-29T00:00:00"/>
    <s v="CUST04732"/>
    <s v="Nisha Joshi"/>
    <n v="38"/>
    <n v="38"/>
    <s v="Male"/>
    <s v="Male"/>
    <s v="South"/>
    <s v="Chennai"/>
    <x v="0"/>
    <x v="0"/>
    <n v="4"/>
    <n v="4"/>
    <n v="197.52"/>
    <n v="0.35"/>
    <n v="379.18"/>
    <n v="169.93"/>
    <n v="0.44800000000000001"/>
    <n v="61.28"/>
    <x v="0"/>
    <n v="3"/>
    <b v="0"/>
    <s v="Delivered"/>
    <x v="1"/>
    <x v="10"/>
    <n v="2"/>
    <x v="4"/>
    <x v="48"/>
    <s v="36-45"/>
    <x v="1"/>
    <x v="0"/>
    <n v="0"/>
    <n v="1"/>
    <n v="0"/>
    <n v="1"/>
  </r>
  <r>
    <s v="ORD-00799"/>
    <d v="2020-12-29T00:00:00"/>
    <d v="2020-12-29T00:00:00"/>
    <s v="CUST20881"/>
    <s v="Rohan Singh"/>
    <n v="48"/>
    <n v="48"/>
    <s v="Male"/>
    <s v="Male"/>
    <s v="West"/>
    <s v="Mumbai"/>
    <x v="5"/>
    <x v="41"/>
    <n v="4"/>
    <n v="4"/>
    <n v="2347.62"/>
    <n v="0.22"/>
    <n v="5426.75"/>
    <n v="1694.29"/>
    <n v="0.312"/>
    <n v="36.229999999999997"/>
    <x v="5"/>
    <n v="1"/>
    <b v="0"/>
    <s v="Delivered"/>
    <x v="1"/>
    <x v="3"/>
    <n v="10"/>
    <x v="4"/>
    <x v="48"/>
    <s v="46-60"/>
    <x v="0"/>
    <x v="0"/>
    <n v="0"/>
    <n v="1"/>
    <n v="0"/>
    <n v="1"/>
  </r>
  <r>
    <s v="ORD-00798"/>
    <d v="2020-12-29T00:00:00"/>
    <d v="2020-12-29T00:00:00"/>
    <s v="CUST23116"/>
    <s v="Nikhil Verma"/>
    <n v="57"/>
    <n v="57"/>
    <s v="Female"/>
    <s v="Female"/>
    <s v="Central"/>
    <s v="Nagpur"/>
    <x v="2"/>
    <x v="30"/>
    <n v="4"/>
    <n v="4"/>
    <n v="13059.62"/>
    <n v="0.11"/>
    <n v="35330.160000000003"/>
    <n v="4782.4399999999996"/>
    <n v="0.13500000000000001"/>
    <n v="56.15"/>
    <x v="3"/>
    <n v="4"/>
    <b v="1"/>
    <s v="Returned"/>
    <x v="0"/>
    <x v="8"/>
    <n v="7"/>
    <x v="4"/>
    <x v="48"/>
    <s v="46-60"/>
    <x v="3"/>
    <x v="0"/>
    <n v="1"/>
    <n v="1"/>
    <n v="0"/>
    <n v="1"/>
  </r>
  <r>
    <s v="ORD-00793"/>
    <d v="2020-12-28T00:00:00"/>
    <d v="2020-12-28T00:00:00"/>
    <s v="CUST49838"/>
    <s v="Sunita Gupta"/>
    <n v="37"/>
    <n v="37"/>
    <s v="Other"/>
    <s v="Other"/>
    <s v="South"/>
    <s v="Bangalore"/>
    <x v="3"/>
    <x v="14"/>
    <n v="8"/>
    <n v="8"/>
    <n v="491.76"/>
    <n v="0.08"/>
    <n v="2780.1"/>
    <n v="223.65"/>
    <n v="0.08"/>
    <n v="61.84"/>
    <x v="3"/>
    <n v="2"/>
    <b v="0"/>
    <s v="Delivered"/>
    <x v="1"/>
    <x v="4"/>
    <n v="4"/>
    <x v="4"/>
    <x v="48"/>
    <s v="36-45"/>
    <x v="2"/>
    <x v="0"/>
    <n v="0"/>
    <n v="1"/>
    <n v="0"/>
    <n v="1"/>
  </r>
  <r>
    <s v="ORD-00795"/>
    <d v="2020-12-28T00:00:00"/>
    <d v="2020-12-28T00:00:00"/>
    <s v="CUST00853"/>
    <s v="Pooja Chatterjee"/>
    <n v="52"/>
    <n v="52"/>
    <s v="Other"/>
    <s v="Other"/>
    <s v="Central"/>
    <s v="Raipur"/>
    <x v="3"/>
    <x v="40"/>
    <n v="7"/>
    <n v="7"/>
    <n v="103.75"/>
    <n v="0.32"/>
    <n v="344.42"/>
    <n v="34.770000000000003"/>
    <n v="0.10100000000000001"/>
    <n v="67.069999999999993"/>
    <x v="5"/>
    <n v="5"/>
    <b v="0"/>
    <s v="Delivered"/>
    <x v="1"/>
    <x v="4"/>
    <n v="4"/>
    <x v="4"/>
    <x v="48"/>
    <s v="46-60"/>
    <x v="1"/>
    <x v="0"/>
    <n v="0"/>
    <n v="1"/>
    <n v="0"/>
    <n v="1"/>
  </r>
  <r>
    <s v="ORD-00794"/>
    <d v="2020-12-28T00:00:00"/>
    <d v="2020-12-28T00:00:00"/>
    <s v="CUST66490"/>
    <s v="Arjun Singh"/>
    <n v="41"/>
    <n v="41"/>
    <s v="Other"/>
    <s v="Other"/>
    <s v="South"/>
    <s v="Hyderabad"/>
    <x v="5"/>
    <x v="9"/>
    <n v="3"/>
    <n v="3"/>
    <n v="7407.34"/>
    <n v="0.1"/>
    <n v="11320.18"/>
    <n v="2114.9"/>
    <n v="0.187"/>
    <n v="49.05"/>
    <x v="5"/>
    <n v="5"/>
    <b v="0"/>
    <s v="Delivered"/>
    <x v="1"/>
    <x v="8"/>
    <n v="7"/>
    <x v="4"/>
    <x v="48"/>
    <s v="36-45"/>
    <x v="2"/>
    <x v="0"/>
    <n v="0"/>
    <n v="1"/>
    <n v="0"/>
    <n v="1"/>
  </r>
  <r>
    <s v="ORD-00796"/>
    <d v="2020-12-28T00:00:00"/>
    <d v="2020-12-28T00:00:00"/>
    <s v="CUST33825"/>
    <s v="Aarav Reddy"/>
    <n v="44"/>
    <n v="44"/>
    <s v="Other"/>
    <s v="Other"/>
    <s v="West"/>
    <s v="Pune"/>
    <x v="6"/>
    <x v="24"/>
    <n v="8"/>
    <n v="8"/>
    <n v="1635.94"/>
    <n v="0.17"/>
    <n v="7364.45"/>
    <n v="1973.68"/>
    <n v="0.26800000000000002"/>
    <n v="58.56"/>
    <x v="0"/>
    <n v="4"/>
    <b v="0"/>
    <s v="Delivered"/>
    <x v="1"/>
    <x v="8"/>
    <n v="7"/>
    <x v="4"/>
    <x v="48"/>
    <s v="36-45"/>
    <x v="3"/>
    <x v="0"/>
    <n v="0"/>
    <n v="1"/>
    <n v="0"/>
    <n v="1"/>
  </r>
  <r>
    <s v="ORD-00792"/>
    <d v="2020-12-27T00:00:00"/>
    <d v="2020-12-27T00:00:00"/>
    <s v="CUST76017"/>
    <s v="Rohan Reddy"/>
    <n v="39"/>
    <n v="39"/>
    <s v="Male"/>
    <s v="Male"/>
    <s v="West"/>
    <s v="Surat"/>
    <x v="6"/>
    <x v="21"/>
    <n v="3"/>
    <n v="3"/>
    <n v="487.67"/>
    <n v="0.18"/>
    <n v="822.61"/>
    <n v="342.21"/>
    <n v="0.41599999999999998"/>
    <n v="83.7"/>
    <x v="1"/>
    <n v="3"/>
    <b v="0"/>
    <s v="Delivered"/>
    <x v="1"/>
    <x v="8"/>
    <n v="7"/>
    <x v="4"/>
    <x v="48"/>
    <s v="36-45"/>
    <x v="3"/>
    <x v="0"/>
    <n v="0"/>
    <n v="1"/>
    <n v="0"/>
    <n v="1"/>
  </r>
  <r>
    <s v="ORD-00791"/>
    <d v="2020-12-27T00:00:00"/>
    <d v="2020-12-27T00:00:00"/>
    <s v="CUST50607"/>
    <s v="Shreya Pillai"/>
    <n v="33"/>
    <n v="33"/>
    <s v="Male"/>
    <s v="Male"/>
    <s v="Central"/>
    <s v="Indore"/>
    <x v="1"/>
    <x v="20"/>
    <n v="10"/>
    <n v="10"/>
    <n v="20725.97"/>
    <n v="0.06"/>
    <n v="123725.25"/>
    <n v="32970.370000000003"/>
    <n v="0.26600000000000001"/>
    <n v="54.51"/>
    <x v="5"/>
    <n v="5"/>
    <b v="0"/>
    <s v="Cancelled"/>
    <x v="3"/>
    <x v="1"/>
    <n v="5"/>
    <x v="4"/>
    <x v="48"/>
    <s v="26-35"/>
    <x v="2"/>
    <x v="0"/>
    <n v="0"/>
    <n v="0"/>
    <n v="1"/>
    <n v="1"/>
  </r>
  <r>
    <s v="ORD-00790"/>
    <d v="2020-12-26T00:00:00"/>
    <d v="2020-12-26T00:00:00"/>
    <s v="CUST03149"/>
    <s v="Vikram Mehta"/>
    <n v="36"/>
    <n v="36"/>
    <s v="Male"/>
    <s v="Male"/>
    <s v="South"/>
    <s v="Chennai"/>
    <x v="3"/>
    <x v="33"/>
    <n v="8"/>
    <n v="8"/>
    <n v="312.61"/>
    <n v="0.28999999999999998"/>
    <n v="1360.85"/>
    <n v="78.900000000000006"/>
    <n v="5.8000000000000003E-2"/>
    <n v="88.49"/>
    <x v="4"/>
    <n v="4"/>
    <b v="0"/>
    <s v="Delivered"/>
    <x v="1"/>
    <x v="9"/>
    <n v="9"/>
    <x v="4"/>
    <x v="48"/>
    <s v="36-45"/>
    <x v="0"/>
    <x v="0"/>
    <n v="0"/>
    <n v="1"/>
    <n v="0"/>
    <n v="1"/>
  </r>
  <r>
    <s v="ORD-00789"/>
    <d v="2020-12-26T00:00:00"/>
    <d v="2020-12-26T00:00:00"/>
    <s v="CUST67387"/>
    <s v="Nisha Singh"/>
    <n v="41"/>
    <n v="41"/>
    <s v="Male"/>
    <s v="Male"/>
    <s v="North"/>
    <s v="Delhi"/>
    <x v="0"/>
    <x v="19"/>
    <n v="4"/>
    <n v="4"/>
    <n v="2326.66"/>
    <n v="0.09"/>
    <n v="5850.88"/>
    <n v="3176.85"/>
    <n v="0.54300000000000004"/>
    <n v="61.42"/>
    <x v="3"/>
    <n v="5"/>
    <b v="0"/>
    <s v="Shipped"/>
    <x v="4"/>
    <x v="3"/>
    <n v="10"/>
    <x v="4"/>
    <x v="48"/>
    <s v="36-45"/>
    <x v="2"/>
    <x v="0"/>
    <n v="0"/>
    <n v="0"/>
    <n v="0"/>
    <n v="1"/>
  </r>
  <r>
    <s v="ORD-00787"/>
    <d v="2020-12-25T00:00:00"/>
    <d v="2020-12-25T00:00:00"/>
    <s v="CUST40665"/>
    <s v="Sunita Patel"/>
    <n v="53"/>
    <n v="53"/>
    <s v="Female"/>
    <s v="Female"/>
    <s v="South"/>
    <s v="Chennai"/>
    <x v="2"/>
    <x v="4"/>
    <n v="4"/>
    <n v="4"/>
    <n v="65983.59"/>
    <n v="0.12"/>
    <n v="161534.85"/>
    <n v="25135.71"/>
    <n v="0.156"/>
    <n v="66.2"/>
    <x v="4"/>
    <n v="1"/>
    <b v="0"/>
    <s v="Delivered"/>
    <x v="1"/>
    <x v="4"/>
    <n v="4"/>
    <x v="4"/>
    <x v="48"/>
    <s v="46-60"/>
    <x v="3"/>
    <x v="0"/>
    <n v="0"/>
    <n v="1"/>
    <n v="0"/>
    <n v="1"/>
  </r>
  <r>
    <s v="ORD-00788"/>
    <d v="2020-12-25T00:00:00"/>
    <d v="2020-12-25T00:00:00"/>
    <s v="CUST62453"/>
    <s v="Pooja Joshi"/>
    <n v="26"/>
    <n v="26"/>
    <s v="Female"/>
    <s v="Female"/>
    <s v="West"/>
    <s v="Mumbai"/>
    <x v="3"/>
    <x v="25"/>
    <n v="7"/>
    <n v="7"/>
    <n v="79.95"/>
    <n v="0.03"/>
    <n v="404.31"/>
    <n v="30.99"/>
    <n v="7.6999999999999999E-2"/>
    <n v="45.31"/>
    <x v="0"/>
    <n v="2"/>
    <b v="0"/>
    <s v="Shipped"/>
    <x v="4"/>
    <x v="10"/>
    <n v="2"/>
    <x v="4"/>
    <x v="48"/>
    <s v="26-35"/>
    <x v="2"/>
    <x v="0"/>
    <n v="0"/>
    <n v="0"/>
    <n v="0"/>
    <n v="1"/>
  </r>
  <r>
    <s v="ORD-00786"/>
    <d v="2020-12-25T00:00:00"/>
    <d v="2020-12-25T00:00:00"/>
    <s v="CUST94074"/>
    <s v="Nikhil Singh"/>
    <n v="47"/>
    <n v="47"/>
    <s v="Female"/>
    <s v="Female"/>
    <s v="Central"/>
    <s v="Raipur"/>
    <x v="1"/>
    <x v="20"/>
    <n v="5"/>
    <n v="5"/>
    <n v="4377.66"/>
    <n v="0.24"/>
    <n v="12728.48"/>
    <n v="2557.64"/>
    <n v="0.20100000000000001"/>
    <n v="49.31"/>
    <x v="5"/>
    <n v="5"/>
    <b v="0"/>
    <s v="Delivered"/>
    <x v="1"/>
    <x v="8"/>
    <n v="7"/>
    <x v="4"/>
    <x v="48"/>
    <s v="46-60"/>
    <x v="0"/>
    <x v="0"/>
    <n v="0"/>
    <n v="1"/>
    <n v="0"/>
    <n v="1"/>
  </r>
  <r>
    <s v="ORD-00785"/>
    <d v="2020-12-23T00:00:00"/>
    <d v="2020-12-23T00:00:00"/>
    <s v="CUST18574"/>
    <s v="Sunita Singh"/>
    <n v="35"/>
    <n v="35"/>
    <s v="Other"/>
    <s v="Other"/>
    <s v="South"/>
    <s v="Chennai"/>
    <x v="3"/>
    <x v="33"/>
    <n v="9"/>
    <n v="9"/>
    <n v="203.63"/>
    <n v="0.28999999999999998"/>
    <n v="829.37"/>
    <n v="75.45"/>
    <n v="9.0999999999999998E-2"/>
    <n v="84.23"/>
    <x v="4"/>
    <n v="4"/>
    <b v="0"/>
    <s v="Delivered"/>
    <x v="1"/>
    <x v="2"/>
    <n v="1"/>
    <x v="4"/>
    <x v="48"/>
    <s v="26-35"/>
    <x v="0"/>
    <x v="0"/>
    <n v="0"/>
    <n v="1"/>
    <n v="0"/>
    <n v="1"/>
  </r>
  <r>
    <s v="ORD-00784"/>
    <d v="2020-12-22T00:00:00"/>
    <d v="2020-12-22T00:00:00"/>
    <s v="CUST57890"/>
    <s v="Ritu Das"/>
    <n v="21"/>
    <n v="21"/>
    <s v="Other"/>
    <s v="Other"/>
    <s v="Central"/>
    <s v="Bhopal"/>
    <x v="4"/>
    <x v="32"/>
    <n v="3"/>
    <n v="3"/>
    <n v="1412.16"/>
    <m/>
    <n v="3187.62"/>
    <n v="1429.35"/>
    <n v="0.44800000000000001"/>
    <n v="53.18"/>
    <x v="5"/>
    <n v="2"/>
    <b v="1"/>
    <s v="Returned"/>
    <x v="0"/>
    <x v="2"/>
    <n v="1"/>
    <x v="4"/>
    <x v="48"/>
    <s v="18-25"/>
    <x v="5"/>
    <x v="0"/>
    <n v="1"/>
    <n v="1"/>
    <n v="0"/>
    <n v="1"/>
  </r>
  <r>
    <s v="ORD-00781"/>
    <d v="2020-12-21T00:00:00"/>
    <d v="2020-12-21T00:00:00"/>
    <s v="CUST92097"/>
    <s v="Nisha Gupta"/>
    <n v="44"/>
    <n v="44"/>
    <s v="Male"/>
    <s v="Male"/>
    <s v="South"/>
    <s v="Hyderabad"/>
    <x v="5"/>
    <x v="10"/>
    <n v="8"/>
    <n v="8"/>
    <n v="12540.64"/>
    <n v="0.16"/>
    <n v="54877.82"/>
    <n v="12900.73"/>
    <n v="0.23499999999999999"/>
    <n v="44.66"/>
    <x v="3"/>
    <n v="1"/>
    <b v="0"/>
    <s v="Delivered"/>
    <x v="1"/>
    <x v="5"/>
    <n v="8"/>
    <x v="4"/>
    <x v="48"/>
    <s v="36-45"/>
    <x v="3"/>
    <x v="0"/>
    <n v="0"/>
    <n v="1"/>
    <n v="0"/>
    <n v="1"/>
  </r>
  <r>
    <s v="ORD-00780"/>
    <d v="2020-12-21T00:00:00"/>
    <d v="2020-12-21T00:00:00"/>
    <s v="CUST96960"/>
    <s v="Amit Mishra"/>
    <n v="39"/>
    <n v="39"/>
    <s v="Male"/>
    <s v="Male"/>
    <s v="South"/>
    <s v="Kochi"/>
    <x v="1"/>
    <x v="34"/>
    <n v="2"/>
    <n v="2"/>
    <n v="10151.9"/>
    <n v="0.21"/>
    <n v="11388.89"/>
    <n v="2489.06"/>
    <n v="0.219"/>
    <n v="77"/>
    <x v="0"/>
    <n v="5"/>
    <b v="1"/>
    <s v="Returned"/>
    <x v="0"/>
    <x v="1"/>
    <n v="5"/>
    <x v="4"/>
    <x v="48"/>
    <s v="36-45"/>
    <x v="0"/>
    <x v="0"/>
    <n v="1"/>
    <n v="1"/>
    <n v="0"/>
    <n v="1"/>
  </r>
  <r>
    <s v="ORD-00782"/>
    <d v="2020-12-21T00:00:00"/>
    <d v="2020-12-21T00:00:00"/>
    <s v="CUST07857"/>
    <s v="Amit Patel"/>
    <m/>
    <m/>
    <s v="Female"/>
    <s v="Female"/>
    <s v="Central"/>
    <s v="Nagpur"/>
    <x v="6"/>
    <x v="13"/>
    <n v="1"/>
    <n v="1"/>
    <n v="3294.44"/>
    <n v="0.06"/>
    <n v="2065.81"/>
    <n v="808.26"/>
    <n v="0.39100000000000001"/>
    <n v="41.96"/>
    <x v="0"/>
    <n v="4"/>
    <b v="0"/>
    <s v="Delivered"/>
    <x v="1"/>
    <x v="9"/>
    <n v="9"/>
    <x v="4"/>
    <x v="48"/>
    <s v="Unknown"/>
    <x v="2"/>
    <x v="0"/>
    <n v="0"/>
    <n v="1"/>
    <n v="0"/>
    <n v="1"/>
  </r>
  <r>
    <s v="ORD-00783"/>
    <d v="2020-12-21T00:00:00"/>
    <d v="2020-12-21T00:00:00"/>
    <s v="CUST34065"/>
    <s v="Nikhil Nair"/>
    <n v="42"/>
    <n v="42"/>
    <s v="Other"/>
    <s v="Other"/>
    <s v="West"/>
    <s v="Pune"/>
    <x v="1"/>
    <x v="3"/>
    <n v="8"/>
    <n v="8"/>
    <n v="14923.8"/>
    <n v="0.19"/>
    <n v="74800.009999999995"/>
    <n v="25405.51"/>
    <n v="0.34"/>
    <n v="42.54"/>
    <x v="2"/>
    <n v="2"/>
    <b v="0"/>
    <s v="Delivered"/>
    <x v="1"/>
    <x v="4"/>
    <n v="4"/>
    <x v="4"/>
    <x v="48"/>
    <s v="36-45"/>
    <x v="3"/>
    <x v="0"/>
    <n v="0"/>
    <n v="1"/>
    <n v="0"/>
    <n v="1"/>
  </r>
  <r>
    <s v="ORD-00779"/>
    <d v="2020-12-19T00:00:00"/>
    <d v="2020-12-19T00:00:00"/>
    <s v="CUST99814"/>
    <s v="Sunita Reddy"/>
    <n v="51"/>
    <n v="51"/>
    <s v="Female"/>
    <s v="Female"/>
    <s v="North"/>
    <s v="Amritsar"/>
    <x v="2"/>
    <x v="26"/>
    <n v="9"/>
    <n v="9"/>
    <n v="59205.69"/>
    <n v="0.28999999999999998"/>
    <n v="281237.44"/>
    <n v="26659.17"/>
    <n v="9.5000000000000001E-2"/>
    <n v="68.680000000000007"/>
    <x v="5"/>
    <n v="4"/>
    <b v="0"/>
    <s v="Delivered"/>
    <x v="1"/>
    <x v="5"/>
    <n v="8"/>
    <x v="4"/>
    <x v="48"/>
    <s v="46-60"/>
    <x v="0"/>
    <x v="0"/>
    <n v="0"/>
    <n v="1"/>
    <n v="0"/>
    <n v="1"/>
  </r>
  <r>
    <s v="ORD-00777"/>
    <d v="2020-12-18T00:00:00"/>
    <d v="2020-12-18T00:00:00"/>
    <s v="CUST52222"/>
    <s v="Arjun Sharma"/>
    <n v="38"/>
    <n v="38"/>
    <s v="Female"/>
    <s v="Female"/>
    <s v="North"/>
    <s v="Chandigarh"/>
    <x v="5"/>
    <x v="41"/>
    <n v="3"/>
    <n v="3"/>
    <n v="3464.74"/>
    <n v="0.22"/>
    <n v="5170.4799999999996"/>
    <n v="757.08"/>
    <n v="0.14599999999999999"/>
    <n v="50.42"/>
    <x v="4"/>
    <n v="3"/>
    <b v="0"/>
    <s v="Delivered"/>
    <x v="1"/>
    <x v="8"/>
    <n v="7"/>
    <x v="4"/>
    <x v="48"/>
    <s v="36-45"/>
    <x v="0"/>
    <x v="0"/>
    <n v="0"/>
    <n v="1"/>
    <n v="0"/>
    <n v="1"/>
  </r>
  <r>
    <s v="ORD-00778"/>
    <d v="2020-12-18T00:00:00"/>
    <d v="2020-12-18T00:00:00"/>
    <s v="CUST98642"/>
    <s v="Sanjay Verma"/>
    <n v="53"/>
    <n v="53"/>
    <s v="Male"/>
    <s v="Male"/>
    <s v="East"/>
    <s v="Kolkata"/>
    <x v="3"/>
    <x v="33"/>
    <n v="3"/>
    <n v="3"/>
    <n v="284.05"/>
    <n v="0.26"/>
    <n v="407.29"/>
    <n v="27.33"/>
    <n v="6.7000000000000004E-2"/>
    <n v="74.569999999999993"/>
    <x v="0"/>
    <n v="2"/>
    <b v="0"/>
    <s v="Delivered"/>
    <x v="1"/>
    <x v="10"/>
    <n v="2"/>
    <x v="4"/>
    <x v="48"/>
    <s v="46-60"/>
    <x v="0"/>
    <x v="0"/>
    <n v="0"/>
    <n v="1"/>
    <n v="0"/>
    <n v="1"/>
  </r>
  <r>
    <s v="ORD-00775"/>
    <d v="2020-12-18T00:00:00"/>
    <d v="2020-12-18T00:00:00"/>
    <s v="CUST05760"/>
    <s v="Deepa Verma"/>
    <m/>
    <m/>
    <s v="Other"/>
    <s v="Other"/>
    <s v="North"/>
    <s v="Chandigarh"/>
    <x v="4"/>
    <x v="32"/>
    <n v="3"/>
    <n v="3"/>
    <n v="446.15"/>
    <n v="0.33"/>
    <n v="591.1"/>
    <n v="239.69"/>
    <n v="0.40500000000000003"/>
    <n v="53.12"/>
    <x v="5"/>
    <m/>
    <b v="0"/>
    <s v="Shipped"/>
    <x v="4"/>
    <x v="0"/>
    <n v="3"/>
    <x v="4"/>
    <x v="48"/>
    <s v="Unknown"/>
    <x v="1"/>
    <x v="0"/>
    <n v="0"/>
    <n v="0"/>
    <n v="0"/>
    <n v="1"/>
  </r>
  <r>
    <s v="ORD-00776"/>
    <d v="2020-12-18T00:00:00"/>
    <d v="2020-12-18T00:00:00"/>
    <s v="CUST87733"/>
    <s v="Rahul Chatterjee"/>
    <n v="60"/>
    <n v="60"/>
    <s v="Other"/>
    <s v="Other"/>
    <s v="East"/>
    <s v="Bhubaneswar"/>
    <x v="4"/>
    <x v="32"/>
    <n v="4"/>
    <n v="4"/>
    <n v="1126.1199999999999"/>
    <n v="0.11"/>
    <n v="2407.39"/>
    <n v="1167.52"/>
    <n v="0.48499999999999999"/>
    <n v="87.28"/>
    <x v="1"/>
    <m/>
    <b v="0"/>
    <s v="Shipped"/>
    <x v="4"/>
    <x v="1"/>
    <n v="5"/>
    <x v="4"/>
    <x v="48"/>
    <s v="46-60"/>
    <x v="3"/>
    <x v="0"/>
    <n v="0"/>
    <n v="0"/>
    <n v="0"/>
    <n v="1"/>
  </r>
  <r>
    <s v="ORD-00774"/>
    <d v="2020-12-16T00:00:00"/>
    <d v="2020-12-16T00:00:00"/>
    <s v="CUST03427"/>
    <s v="Vikram Kapoor"/>
    <n v="32"/>
    <n v="32"/>
    <s v="Other"/>
    <s v="Other"/>
    <s v="West"/>
    <s v="Ahmedabad"/>
    <x v="5"/>
    <x v="22"/>
    <n v="9"/>
    <n v="9"/>
    <n v="12132.54"/>
    <n v="0.37"/>
    <n v="48966.18"/>
    <n v="9632.31"/>
    <n v="0.19700000000000001"/>
    <n v="31.17"/>
    <x v="2"/>
    <n v="4"/>
    <b v="0"/>
    <s v="Shipped"/>
    <x v="4"/>
    <x v="1"/>
    <n v="5"/>
    <x v="4"/>
    <x v="48"/>
    <s v="26-35"/>
    <x v="1"/>
    <x v="0"/>
    <n v="0"/>
    <n v="0"/>
    <n v="0"/>
    <n v="1"/>
  </r>
  <r>
    <s v="ORD-00772"/>
    <d v="2020-12-15T00:00:00"/>
    <d v="2020-12-15T00:00:00"/>
    <s v="CUST40808"/>
    <s v="Shreya Singh"/>
    <n v="50"/>
    <n v="50"/>
    <s v="Female"/>
    <s v="Female"/>
    <s v="North"/>
    <s v="Chandigarh"/>
    <x v="1"/>
    <x v="1"/>
    <n v="1"/>
    <n v="1"/>
    <n v="21726.1"/>
    <n v="0.28000000000000003"/>
    <n v="9976.2800000000007"/>
    <n v="2817.21"/>
    <n v="0.28199999999999997"/>
    <n v="57.05"/>
    <x v="2"/>
    <n v="4"/>
    <b v="0"/>
    <s v="Cancelled"/>
    <x v="3"/>
    <x v="8"/>
    <n v="7"/>
    <x v="4"/>
    <x v="48"/>
    <s v="46-60"/>
    <x v="0"/>
    <x v="0"/>
    <n v="0"/>
    <n v="0"/>
    <n v="1"/>
    <n v="1"/>
  </r>
  <r>
    <s v="ORD-00773"/>
    <d v="2020-12-15T00:00:00"/>
    <d v="2020-12-15T00:00:00"/>
    <s v="CUST43341"/>
    <s v="Vikram Singh"/>
    <n v="46"/>
    <n v="46"/>
    <s v="Other"/>
    <s v="Other"/>
    <s v="West"/>
    <s v="Ahmedabad"/>
    <x v="4"/>
    <x v="29"/>
    <n v="6"/>
    <n v="6"/>
    <n v="444.05"/>
    <n v="0.38"/>
    <n v="1040.6500000000001"/>
    <n v="392.88"/>
    <n v="0.378"/>
    <n v="100.75"/>
    <x v="0"/>
    <n v="4"/>
    <b v="0"/>
    <s v="Delivered"/>
    <x v="1"/>
    <x v="3"/>
    <n v="10"/>
    <x v="4"/>
    <x v="48"/>
    <s v="46-60"/>
    <x v="1"/>
    <x v="0"/>
    <n v="0"/>
    <n v="1"/>
    <n v="0"/>
    <n v="1"/>
  </r>
  <r>
    <s v="ORD-00770"/>
    <d v="2020-12-15T00:00:00"/>
    <d v="2020-12-15T00:00:00"/>
    <s v="CUST84428"/>
    <s v="Pooja Sharma"/>
    <n v="56"/>
    <n v="56"/>
    <s v="F"/>
    <s v="Female"/>
    <s v="North"/>
    <s v="Delhi"/>
    <x v="1"/>
    <x v="1"/>
    <n v="2"/>
    <n v="2"/>
    <n v="8330.94"/>
    <n v="0.36"/>
    <n v="7172.01"/>
    <n v="1030.6600000000001"/>
    <n v="0.14399999999999999"/>
    <n v="34.58"/>
    <x v="3"/>
    <n v="5"/>
    <b v="0"/>
    <s v="Pending"/>
    <x v="2"/>
    <x v="6"/>
    <n v="6"/>
    <x v="4"/>
    <x v="48"/>
    <s v="46-60"/>
    <x v="1"/>
    <x v="0"/>
    <n v="0"/>
    <n v="0"/>
    <n v="0"/>
    <n v="1"/>
  </r>
  <r>
    <s v="ORD-00771"/>
    <d v="2020-12-15T00:00:00"/>
    <d v="2020-12-15T00:00:00"/>
    <s v="CUST07234"/>
    <s v="Pooja Mishra"/>
    <n v="31"/>
    <n v="31"/>
    <s v="Female"/>
    <s v="Female"/>
    <s v="West"/>
    <s v="Pune"/>
    <x v="1"/>
    <x v="20"/>
    <n v="8"/>
    <n v="8"/>
    <n v="24311.3"/>
    <n v="0.16"/>
    <n v="113486.89"/>
    <n v="33354.080000000002"/>
    <n v="0.29399999999999998"/>
    <n v="85.08"/>
    <x v="5"/>
    <n v="5"/>
    <b v="0"/>
    <s v="Delivered"/>
    <x v="1"/>
    <x v="6"/>
    <n v="6"/>
    <x v="4"/>
    <x v="48"/>
    <s v="26-35"/>
    <x v="3"/>
    <x v="0"/>
    <n v="0"/>
    <n v="1"/>
    <n v="0"/>
    <n v="1"/>
  </r>
  <r>
    <s v="ORD-00769"/>
    <d v="2020-12-14T00:00:00"/>
    <d v="2020-12-14T00:00:00"/>
    <s v="CUST22535"/>
    <s v="Priya Das"/>
    <n v="27"/>
    <n v="27"/>
    <s v="F"/>
    <s v="Female"/>
    <s v="Central"/>
    <s v="Bhopal"/>
    <x v="1"/>
    <x v="3"/>
    <n v="9"/>
    <n v="9"/>
    <n v="20678.490000000002"/>
    <n v="0.35"/>
    <n v="87908.479999999996"/>
    <n v="33141.699999999997"/>
    <n v="0.377"/>
    <n v="46.74"/>
    <x v="2"/>
    <n v="2"/>
    <b v="0"/>
    <s v="Delivered"/>
    <x v="1"/>
    <x v="1"/>
    <n v="5"/>
    <x v="4"/>
    <x v="48"/>
    <s v="26-35"/>
    <x v="1"/>
    <x v="0"/>
    <n v="0"/>
    <n v="1"/>
    <n v="0"/>
    <n v="1"/>
  </r>
  <r>
    <s v="ORD-00768"/>
    <d v="2020-12-14T00:00:00"/>
    <d v="2020-12-14T00:00:00"/>
    <s v="CUST47322"/>
    <s v="Ritu Chatterjee"/>
    <n v="32"/>
    <n v="32"/>
    <s v="Female"/>
    <s v="Female"/>
    <s v="Central"/>
    <s v="Nagpur"/>
    <x v="5"/>
    <x v="12"/>
    <n v="4"/>
    <n v="4"/>
    <n v="3803.71"/>
    <n v="0.1"/>
    <n v="9647.73"/>
    <n v="1808.82"/>
    <n v="0.187"/>
    <n v="75.19"/>
    <x v="1"/>
    <n v="4"/>
    <b v="0"/>
    <s v="Delivered"/>
    <x v="1"/>
    <x v="9"/>
    <n v="9"/>
    <x v="4"/>
    <x v="48"/>
    <s v="26-35"/>
    <x v="2"/>
    <x v="0"/>
    <n v="0"/>
    <n v="1"/>
    <n v="0"/>
    <n v="1"/>
  </r>
  <r>
    <s v="ORD-00766"/>
    <d v="2020-12-13T00:00:00"/>
    <d v="2020-12-13T00:00:00"/>
    <s v="CUST94306"/>
    <s v="Shreya Kapoor"/>
    <n v="19"/>
    <n v="19"/>
    <s v="Female"/>
    <s v="Female"/>
    <s v="North"/>
    <s v="Amritsar"/>
    <x v="4"/>
    <x v="8"/>
    <n v="6"/>
    <n v="6"/>
    <n v="526.32000000000005"/>
    <n v="0.14000000000000001"/>
    <n v="1927.61"/>
    <n v="588.73"/>
    <n v="0.30499999999999999"/>
    <n v="49.68"/>
    <x v="2"/>
    <n v="3"/>
    <b v="1"/>
    <s v="Returned"/>
    <x v="0"/>
    <x v="0"/>
    <n v="3"/>
    <x v="4"/>
    <x v="48"/>
    <s v="18-25"/>
    <x v="3"/>
    <x v="0"/>
    <n v="1"/>
    <n v="1"/>
    <n v="0"/>
    <n v="1"/>
  </r>
  <r>
    <s v="ORD-00767"/>
    <d v="2020-12-13T00:00:00"/>
    <d v="2020-12-13T00:00:00"/>
    <s v="CUST99682"/>
    <s v="Aditya Mishra"/>
    <n v="17"/>
    <n v="17"/>
    <s v="Other"/>
    <s v="Other"/>
    <s v="North"/>
    <s v="Ludhiana"/>
    <x v="1"/>
    <x v="1"/>
    <n v="5"/>
    <n v="5"/>
    <n v="30866.799999999999"/>
    <n v="7.0000000000000007E-2"/>
    <n v="87823.05"/>
    <n v="26550.31"/>
    <n v="0.30199999999999999"/>
    <n v="38.03"/>
    <x v="5"/>
    <n v="5"/>
    <b v="0"/>
    <s v="Delivered"/>
    <x v="1"/>
    <x v="3"/>
    <n v="10"/>
    <x v="4"/>
    <x v="48"/>
    <s v="&lt;18"/>
    <x v="2"/>
    <x v="0"/>
    <n v="0"/>
    <n v="1"/>
    <n v="0"/>
    <n v="1"/>
  </r>
  <r>
    <s v="ORD-00765"/>
    <d v="2020-12-13T00:00:00"/>
    <d v="2020-12-13T00:00:00"/>
    <s v="CUST44683"/>
    <s v="Rohan Patel"/>
    <n v="26"/>
    <n v="26"/>
    <s v="Other"/>
    <s v="Other"/>
    <s v="North"/>
    <s v="Chandigarh"/>
    <x v="1"/>
    <x v="20"/>
    <n v="1"/>
    <n v="1"/>
    <n v="19060.919999999998"/>
    <n v="0.31"/>
    <n v="9008.82"/>
    <n v="2392.71"/>
    <n v="0.26600000000000001"/>
    <n v="30.32"/>
    <x v="4"/>
    <n v="2"/>
    <b v="0"/>
    <s v="Delivered"/>
    <x v="1"/>
    <x v="4"/>
    <n v="4"/>
    <x v="4"/>
    <x v="48"/>
    <s v="26-35"/>
    <x v="1"/>
    <x v="0"/>
    <n v="0"/>
    <n v="1"/>
    <n v="0"/>
    <n v="1"/>
  </r>
  <r>
    <s v="ORD-00764"/>
    <d v="2020-12-12T00:00:00"/>
    <d v="2020-12-12T00:00:00"/>
    <s v="CUST21423"/>
    <s v="Shreya Sharma"/>
    <n v="22"/>
    <n v="22"/>
    <s v="Female"/>
    <s v="Female"/>
    <s v="South"/>
    <s v="Bangalore"/>
    <x v="1"/>
    <x v="2"/>
    <n v="5"/>
    <n v="5"/>
    <n v="24816.99"/>
    <n v="0.02"/>
    <n v="87226.55"/>
    <n v="24905.94"/>
    <n v="0.28599999999999998"/>
    <n v="51.05"/>
    <x v="5"/>
    <m/>
    <b v="0"/>
    <s v="Delivered"/>
    <x v="1"/>
    <x v="2"/>
    <n v="1"/>
    <x v="4"/>
    <x v="48"/>
    <s v="18-25"/>
    <x v="2"/>
    <x v="0"/>
    <n v="0"/>
    <n v="1"/>
    <n v="0"/>
    <n v="1"/>
  </r>
  <r>
    <s v="ORD-00763"/>
    <d v="2020-12-12T00:00:00"/>
    <d v="2020-12-12T00:00:00"/>
    <s v="CUST44894"/>
    <s v="Aarav Verma"/>
    <n v="51"/>
    <n v="51"/>
    <s v="Other"/>
    <s v="Other"/>
    <s v="Central"/>
    <s v="Bhopal"/>
    <x v="4"/>
    <x v="7"/>
    <n v="6"/>
    <n v="6"/>
    <n v="377.58"/>
    <n v="0.33"/>
    <n v="1075.92"/>
    <n v="275.17"/>
    <n v="0.25600000000000001"/>
    <n v="55.17"/>
    <x v="1"/>
    <m/>
    <b v="0"/>
    <s v="Delivered"/>
    <x v="1"/>
    <x v="6"/>
    <n v="6"/>
    <x v="4"/>
    <x v="48"/>
    <s v="46-60"/>
    <x v="1"/>
    <x v="0"/>
    <n v="0"/>
    <n v="1"/>
    <n v="0"/>
    <n v="1"/>
  </r>
  <r>
    <s v="ORD-00762"/>
    <d v="2020-12-11T00:00:00"/>
    <d v="2020-12-11T00:00:00"/>
    <s v="CUST56124"/>
    <s v="Rohan Patel"/>
    <n v="31"/>
    <n v="31"/>
    <s v="Female"/>
    <s v="Female"/>
    <s v="North"/>
    <s v="Ludhiana"/>
    <x v="5"/>
    <x v="10"/>
    <m/>
    <m/>
    <n v="9275.4699999999993"/>
    <n v="0.32"/>
    <n v="4385.2"/>
    <n v="1038.19"/>
    <n v="0.23699999999999999"/>
    <n v="42.64"/>
    <x v="5"/>
    <n v="1"/>
    <b v="1"/>
    <s v="Returned"/>
    <x v="0"/>
    <x v="6"/>
    <n v="6"/>
    <x v="4"/>
    <x v="48"/>
    <s v="26-35"/>
    <x v="1"/>
    <x v="0"/>
    <n v="1"/>
    <n v="1"/>
    <n v="0"/>
    <n v="1"/>
  </r>
  <r>
    <s v="ORD-00761"/>
    <d v="2020-12-11T00:00:00"/>
    <d v="2020-12-11T00:00:00"/>
    <s v="CUST55772"/>
    <s v="Priya Reddy"/>
    <n v="27"/>
    <n v="27"/>
    <s v="Other"/>
    <s v="Other"/>
    <s v="South"/>
    <s v="Kochi"/>
    <x v="3"/>
    <x v="14"/>
    <n v="10"/>
    <n v="10"/>
    <n v="315.3"/>
    <n v="0.28999999999999998"/>
    <n v="1585.06"/>
    <n v="111.69"/>
    <n v="7.0000000000000007E-2"/>
    <n v="63.67"/>
    <x v="5"/>
    <n v="2"/>
    <b v="0"/>
    <s v="Cancelled"/>
    <x v="3"/>
    <x v="0"/>
    <n v="3"/>
    <x v="4"/>
    <x v="48"/>
    <s v="26-35"/>
    <x v="0"/>
    <x v="0"/>
    <n v="0"/>
    <n v="0"/>
    <n v="1"/>
    <n v="1"/>
  </r>
  <r>
    <s v="ORD-00760"/>
    <d v="2020-12-11T00:00:00"/>
    <d v="2020-12-11T00:00:00"/>
    <s v="CUST23262"/>
    <s v="Priya Mishra"/>
    <n v="32"/>
    <n v="32"/>
    <s v="Female"/>
    <s v="Female"/>
    <s v="North"/>
    <s v="Delhi"/>
    <x v="1"/>
    <x v="28"/>
    <n v="6"/>
    <n v="6"/>
    <n v="18877.52"/>
    <n v="0.28999999999999998"/>
    <n v="62077.82"/>
    <n v="21779.26"/>
    <n v="0.35099999999999998"/>
    <n v="27.92"/>
    <x v="5"/>
    <n v="5"/>
    <b v="0"/>
    <s v="Delivered"/>
    <x v="1"/>
    <x v="6"/>
    <n v="6"/>
    <x v="4"/>
    <x v="48"/>
    <s v="26-35"/>
    <x v="0"/>
    <x v="0"/>
    <n v="0"/>
    <n v="1"/>
    <n v="0"/>
    <n v="1"/>
  </r>
  <r>
    <s v="ORD-00759"/>
    <d v="2020-12-10T00:00:00"/>
    <d v="2020-12-10T00:00:00"/>
    <s v="CUST23197"/>
    <s v="Amit Patel"/>
    <n v="28"/>
    <n v="28"/>
    <s v="Other"/>
    <s v="Other"/>
    <s v="Central"/>
    <s v="Nagpur"/>
    <x v="5"/>
    <x v="12"/>
    <n v="5"/>
    <n v="5"/>
    <n v="5242.7700000000004"/>
    <n v="0.31"/>
    <n v="13993.35"/>
    <n v="2992.91"/>
    <n v="0.214"/>
    <n v="74.58"/>
    <x v="0"/>
    <n v="1"/>
    <b v="1"/>
    <s v="Returned"/>
    <x v="0"/>
    <x v="1"/>
    <n v="5"/>
    <x v="4"/>
    <x v="48"/>
    <s v="26-35"/>
    <x v="1"/>
    <x v="0"/>
    <n v="1"/>
    <n v="1"/>
    <n v="0"/>
    <n v="1"/>
  </r>
  <r>
    <s v="ORD-00758"/>
    <d v="2020-12-10T00:00:00"/>
    <d v="2020-12-10T00:00:00"/>
    <s v="CUST74570"/>
    <s v="Vikram Patel"/>
    <n v="37"/>
    <n v="37"/>
    <s v="Other"/>
    <s v="Other"/>
    <s v="Central"/>
    <s v="Nagpur"/>
    <x v="4"/>
    <x v="32"/>
    <n v="6"/>
    <n v="6"/>
    <n v="593.85"/>
    <n v="0.02"/>
    <n v="2492.5500000000002"/>
    <n v="1018.25"/>
    <n v="0.40899999999999997"/>
    <n v="30.08"/>
    <x v="4"/>
    <m/>
    <b v="0"/>
    <s v="Delivered"/>
    <x v="1"/>
    <x v="2"/>
    <n v="1"/>
    <x v="4"/>
    <x v="48"/>
    <s v="36-45"/>
    <x v="2"/>
    <x v="0"/>
    <n v="0"/>
    <n v="1"/>
    <n v="0"/>
    <n v="1"/>
  </r>
  <r>
    <s v="ORD-00757"/>
    <d v="2020-12-09T00:00:00"/>
    <d v="2020-12-09T00:00:00"/>
    <s v="CUST29818"/>
    <s v="Meera Gupta"/>
    <n v="999"/>
    <m/>
    <s v="Female"/>
    <s v="Female"/>
    <s v="South"/>
    <s v="Kochi"/>
    <x v="1"/>
    <x v="28"/>
    <n v="4"/>
    <n v="4"/>
    <n v="11267.5"/>
    <n v="0.2"/>
    <n v="24230.41"/>
    <n v="7321.53"/>
    <n v="0.30199999999999999"/>
    <n v="70.73"/>
    <x v="3"/>
    <n v="4"/>
    <b v="0"/>
    <s v="Delivered"/>
    <x v="1"/>
    <x v="2"/>
    <n v="1"/>
    <x v="4"/>
    <x v="48"/>
    <s v="Unknown"/>
    <x v="3"/>
    <x v="0"/>
    <n v="0"/>
    <n v="1"/>
    <n v="0"/>
    <n v="1"/>
  </r>
  <r>
    <s v="ORD-00756"/>
    <d v="2020-12-09T00:00:00"/>
    <d v="2020-12-09T00:00:00"/>
    <s v="CUST60860"/>
    <s v="Aarav Bose"/>
    <n v="35"/>
    <n v="35"/>
    <s v="Other"/>
    <s v="Other"/>
    <s v="West"/>
    <s v="Mumbai"/>
    <x v="6"/>
    <x v="13"/>
    <n v="7"/>
    <n v="7"/>
    <n v="446.81"/>
    <n v="7.0000000000000007E-2"/>
    <n v="2020.82"/>
    <n v="594.44000000000005"/>
    <n v="0.29399999999999998"/>
    <n v="79.489999999999995"/>
    <x v="4"/>
    <n v="1"/>
    <b v="0"/>
    <s v="Cancelled"/>
    <x v="3"/>
    <x v="2"/>
    <n v="1"/>
    <x v="4"/>
    <x v="48"/>
    <s v="26-35"/>
    <x v="2"/>
    <x v="0"/>
    <n v="0"/>
    <n v="0"/>
    <n v="1"/>
    <n v="1"/>
  </r>
  <r>
    <s v="ORD-00755"/>
    <d v="2020-12-08T00:00:00"/>
    <d v="2020-12-08T00:00:00"/>
    <s v="CUST00745"/>
    <s v="Ananya Mehta"/>
    <n v="40"/>
    <n v="40"/>
    <s v="Male"/>
    <s v="Male"/>
    <s v="East"/>
    <s v="Kolkata"/>
    <x v="2"/>
    <x v="26"/>
    <n v="9"/>
    <n v="9"/>
    <n v="71873.78"/>
    <n v="0"/>
    <n v="456663.98"/>
    <n v="59316.97"/>
    <n v="0.13"/>
    <n v="91.31"/>
    <x v="2"/>
    <n v="5"/>
    <b v="0"/>
    <s v="Delivered"/>
    <x v="1"/>
    <x v="8"/>
    <n v="7"/>
    <x v="4"/>
    <x v="48"/>
    <s v="36-45"/>
    <x v="4"/>
    <x v="0"/>
    <n v="0"/>
    <n v="1"/>
    <n v="0"/>
    <n v="1"/>
  </r>
  <r>
    <s v="ORD-00754"/>
    <d v="2020-12-08T00:00:00"/>
    <d v="2020-12-08T00:00:00"/>
    <s v="CUST33308"/>
    <s v="Meera Rao"/>
    <n v="46"/>
    <n v="46"/>
    <s v="Other"/>
    <s v="Other"/>
    <s v="East"/>
    <s v="Kolkata"/>
    <x v="2"/>
    <x v="4"/>
    <n v="9"/>
    <n v="9"/>
    <n v="9975.0499999999993"/>
    <n v="0.28000000000000003"/>
    <n v="38987.93"/>
    <n v="3991.52"/>
    <n v="0.10199999999999999"/>
    <n v="83.83"/>
    <x v="0"/>
    <n v="1"/>
    <b v="1"/>
    <s v="Returned"/>
    <x v="0"/>
    <x v="1"/>
    <n v="5"/>
    <x v="4"/>
    <x v="48"/>
    <s v="46-60"/>
    <x v="0"/>
    <x v="0"/>
    <n v="1"/>
    <n v="1"/>
    <n v="0"/>
    <n v="1"/>
  </r>
  <r>
    <s v="ORD-00751"/>
    <d v="2020-12-07T00:00:00"/>
    <d v="2020-12-07T00:00:00"/>
    <s v="CUST41385"/>
    <s v="Rohan Patel"/>
    <n v="32"/>
    <n v="32"/>
    <s v="m"/>
    <s v="Male"/>
    <s v="North"/>
    <s v="Amritsar"/>
    <x v="4"/>
    <x v="29"/>
    <n v="999"/>
    <m/>
    <n v="403.63"/>
    <n v="0.15"/>
    <n v="203951.5"/>
    <n v="80603.27"/>
    <n v="0.39500000000000002"/>
    <n v="48.7"/>
    <x v="0"/>
    <n v="5"/>
    <b v="0"/>
    <s v="Delivered"/>
    <x v="1"/>
    <x v="2"/>
    <n v="1"/>
    <x v="4"/>
    <x v="48"/>
    <s v="26-35"/>
    <x v="3"/>
    <x v="1"/>
    <n v="0"/>
    <n v="1"/>
    <n v="0"/>
    <n v="1"/>
  </r>
  <r>
    <s v="ORD-00752"/>
    <d v="2020-12-07T00:00:00"/>
    <d v="2020-12-07T00:00:00"/>
    <s v="CUST76726"/>
    <s v="Meera Rao"/>
    <n v="26"/>
    <n v="26"/>
    <s v="Male"/>
    <s v="Male"/>
    <s v="West"/>
    <s v="Surat"/>
    <x v="5"/>
    <x v="12"/>
    <n v="8"/>
    <n v="8"/>
    <n v="4670.6000000000004"/>
    <n v="0.27"/>
    <n v="19375.099999999999"/>
    <n v="2879.15"/>
    <n v="0.14899999999999999"/>
    <n v="51.67"/>
    <x v="2"/>
    <n v="4"/>
    <b v="0"/>
    <s v="Delivered"/>
    <x v="1"/>
    <x v="4"/>
    <n v="4"/>
    <x v="4"/>
    <x v="48"/>
    <s v="26-35"/>
    <x v="0"/>
    <x v="0"/>
    <n v="0"/>
    <n v="1"/>
    <n v="0"/>
    <n v="1"/>
  </r>
  <r>
    <s v="ORD-00750"/>
    <d v="2020-12-07T00:00:00"/>
    <d v="2020-12-07T00:00:00"/>
    <s v="CUST88589"/>
    <s v="Karan Joshi"/>
    <n v="47"/>
    <n v="47"/>
    <s v="Female"/>
    <s v="Female"/>
    <s v="West"/>
    <s v="Surat"/>
    <x v="0"/>
    <x v="15"/>
    <n v="2"/>
    <n v="2"/>
    <n v="2232.87"/>
    <n v="0.03"/>
    <n v="2646.86"/>
    <n v="806.76"/>
    <n v="0.30499999999999999"/>
    <n v="54.23"/>
    <x v="3"/>
    <n v="2"/>
    <b v="0"/>
    <s v="Shipped"/>
    <x v="4"/>
    <x v="5"/>
    <n v="8"/>
    <x v="4"/>
    <x v="48"/>
    <s v="46-60"/>
    <x v="2"/>
    <x v="0"/>
    <n v="0"/>
    <n v="0"/>
    <n v="0"/>
    <n v="1"/>
  </r>
  <r>
    <s v="ORD-00753"/>
    <d v="2020-12-07T00:00:00"/>
    <d v="2020-12-07T00:00:00"/>
    <s v="CUST57450"/>
    <s v="Kavya Sharma"/>
    <n v="31"/>
    <n v="31"/>
    <s v="Male"/>
    <s v="Male"/>
    <s v="North"/>
    <s v="Delhi"/>
    <x v="0"/>
    <x v="0"/>
    <n v="8"/>
    <n v="8"/>
    <n v="1138.01"/>
    <n v="0.11"/>
    <n v="5468.92"/>
    <n v="1289.6600000000001"/>
    <n v="0.23599999999999999"/>
    <n v="49.38"/>
    <x v="4"/>
    <n v="2"/>
    <b v="0"/>
    <s v="Delivered"/>
    <x v="1"/>
    <x v="10"/>
    <n v="2"/>
    <x v="4"/>
    <x v="48"/>
    <s v="26-35"/>
    <x v="3"/>
    <x v="0"/>
    <n v="0"/>
    <n v="1"/>
    <n v="0"/>
    <n v="1"/>
  </r>
  <r>
    <s v="ORD-00749"/>
    <d v="2020-12-06T00:00:00"/>
    <d v="2020-12-06T00:00:00"/>
    <s v="CUST43010"/>
    <s v="Priya Gupta"/>
    <n v="33"/>
    <n v="33"/>
    <s v="Other"/>
    <s v="Other"/>
    <s v="Central"/>
    <s v="Nagpur"/>
    <x v="6"/>
    <x v="37"/>
    <n v="8"/>
    <n v="8"/>
    <n v="2574.11"/>
    <n v="0.12"/>
    <n v="12273.11"/>
    <n v="5629.65"/>
    <n v="0.45900000000000002"/>
    <n v="67.94"/>
    <x v="2"/>
    <n v="5"/>
    <b v="1"/>
    <s v="Returned"/>
    <x v="0"/>
    <x v="3"/>
    <n v="10"/>
    <x v="4"/>
    <x v="48"/>
    <s v="26-35"/>
    <x v="3"/>
    <x v="0"/>
    <n v="1"/>
    <n v="1"/>
    <n v="0"/>
    <n v="1"/>
  </r>
  <r>
    <s v="ORD-00747"/>
    <d v="2020-12-06T00:00:00"/>
    <d v="2020-12-06T00:00:00"/>
    <s v="CUST87215"/>
    <s v="Vikram Reddy"/>
    <n v="39"/>
    <n v="39"/>
    <s v="Other"/>
    <s v="Other"/>
    <s v="South"/>
    <s v="Chennai"/>
    <x v="1"/>
    <x v="28"/>
    <n v="7"/>
    <n v="7"/>
    <n v="16844.34"/>
    <n v="0.21"/>
    <n v="63758.45"/>
    <n v="17615.41"/>
    <n v="0.27600000000000002"/>
    <n v="77.12"/>
    <x v="0"/>
    <n v="4"/>
    <b v="0"/>
    <s v="Delivered"/>
    <x v="1"/>
    <x v="8"/>
    <n v="7"/>
    <x v="4"/>
    <x v="48"/>
    <s v="36-45"/>
    <x v="0"/>
    <x v="0"/>
    <n v="0"/>
    <n v="1"/>
    <n v="0"/>
    <n v="1"/>
  </r>
  <r>
    <s v="ORD-00748"/>
    <d v="2020-12-06T00:00:00"/>
    <d v="2020-12-06T00:00:00"/>
    <s v="CUST08513"/>
    <s v="Sanjay Patel"/>
    <n v="31"/>
    <n v="31"/>
    <s v="Female"/>
    <s v="Female"/>
    <s v="South"/>
    <s v="Chennai"/>
    <x v="0"/>
    <x v="16"/>
    <n v="9"/>
    <n v="9"/>
    <n v="1896.41"/>
    <n v="0.01"/>
    <n v="12286.54"/>
    <n v="5443.3"/>
    <n v="0.443"/>
    <n v="40.44"/>
    <x v="3"/>
    <n v="2"/>
    <b v="0"/>
    <s v="Delivered"/>
    <x v="1"/>
    <x v="10"/>
    <n v="2"/>
    <x v="4"/>
    <x v="48"/>
    <s v="26-35"/>
    <x v="2"/>
    <x v="0"/>
    <n v="0"/>
    <n v="1"/>
    <n v="0"/>
    <n v="1"/>
  </r>
  <r>
    <s v="ORD-00746"/>
    <d v="2020-12-05T00:00:00"/>
    <d v="2020-12-05T00:00:00"/>
    <s v="CUST77230"/>
    <s v="Aarav Sharma"/>
    <n v="52"/>
    <n v="52"/>
    <s v="Other"/>
    <s v="Other"/>
    <s v="West"/>
    <s v="Pune"/>
    <x v="2"/>
    <x v="39"/>
    <n v="1"/>
    <n v="1"/>
    <n v="55374.2"/>
    <n v="0.03"/>
    <n v="37343.19"/>
    <n v="4332.6899999999996"/>
    <n v="0.11600000000000001"/>
    <n v="42.92"/>
    <x v="4"/>
    <n v="4"/>
    <b v="1"/>
    <s v="Returned"/>
    <x v="0"/>
    <x v="9"/>
    <n v="9"/>
    <x v="4"/>
    <x v="48"/>
    <s v="46-60"/>
    <x v="2"/>
    <x v="0"/>
    <n v="1"/>
    <n v="1"/>
    <n v="0"/>
    <n v="1"/>
  </r>
  <r>
    <s v="ORD-00744"/>
    <d v="2020-12-04T00:00:00"/>
    <d v="2020-12-04T00:00:00"/>
    <s v="CUST45099"/>
    <s v="Aditya Shah"/>
    <n v="32"/>
    <n v="32"/>
    <s v="Other"/>
    <s v="Other"/>
    <s v="North"/>
    <s v="Amritsar"/>
    <x v="3"/>
    <x v="25"/>
    <n v="4"/>
    <n v="4"/>
    <n v="388.57"/>
    <n v="0.01"/>
    <n v="1066.73"/>
    <n v="70.45"/>
    <n v="6.6000000000000003E-2"/>
    <n v="54.83"/>
    <x v="0"/>
    <m/>
    <b v="1"/>
    <s v="Returned"/>
    <x v="0"/>
    <x v="1"/>
    <n v="5"/>
    <x v="4"/>
    <x v="48"/>
    <s v="26-35"/>
    <x v="2"/>
    <x v="0"/>
    <n v="1"/>
    <n v="1"/>
    <n v="0"/>
    <n v="1"/>
  </r>
  <r>
    <s v="ORD-00745"/>
    <d v="2020-12-04T00:00:00"/>
    <d v="2020-12-04T00:00:00"/>
    <s v="CUST39674"/>
    <s v="Meera Rao"/>
    <n v="32"/>
    <n v="32"/>
    <s v="Male"/>
    <s v="Male"/>
    <s v="West"/>
    <s v="Mumbai"/>
    <x v="2"/>
    <x v="30"/>
    <n v="7"/>
    <n v="7"/>
    <n v="63547.4"/>
    <n v="0.18"/>
    <n v="260057.28"/>
    <n v="44746.11"/>
    <n v="0.17199999999999999"/>
    <n v="73.72"/>
    <x v="5"/>
    <n v="1"/>
    <b v="0"/>
    <s v="Shipped"/>
    <x v="4"/>
    <x v="8"/>
    <n v="7"/>
    <x v="4"/>
    <x v="48"/>
    <s v="26-35"/>
    <x v="3"/>
    <x v="0"/>
    <n v="0"/>
    <n v="0"/>
    <n v="0"/>
    <n v="1"/>
  </r>
  <r>
    <s v="ORD-00742"/>
    <d v="2020-12-03T00:00:00"/>
    <d v="2020-12-03T00:00:00"/>
    <s v="CUST42571"/>
    <s v="Meera Kumar"/>
    <n v="39"/>
    <n v="39"/>
    <s v="Male"/>
    <s v="Male"/>
    <s v="West"/>
    <s v="Pune"/>
    <x v="4"/>
    <x v="36"/>
    <n v="2"/>
    <n v="2"/>
    <n v="1291.54"/>
    <n v="0.28999999999999998"/>
    <n v="1186.6300000000001"/>
    <n v="359.86"/>
    <n v="0.30299999999999999"/>
    <n v="74.760000000000005"/>
    <x v="0"/>
    <m/>
    <b v="0"/>
    <s v="Delivered"/>
    <x v="1"/>
    <x v="4"/>
    <n v="4"/>
    <x v="4"/>
    <x v="48"/>
    <s v="36-45"/>
    <x v="0"/>
    <x v="0"/>
    <n v="0"/>
    <n v="1"/>
    <n v="0"/>
    <n v="1"/>
  </r>
  <r>
    <s v="ORD-00740"/>
    <d v="2020-12-03T00:00:00"/>
    <d v="2020-12-03T00:00:00"/>
    <s v="CUST43436"/>
    <s v="Aarav Verma"/>
    <n v="36"/>
    <n v="36"/>
    <s v="Female"/>
    <s v="Female"/>
    <s v="East"/>
    <s v="Bhubaneswar"/>
    <x v="0"/>
    <x v="0"/>
    <n v="5"/>
    <n v="5"/>
    <n v="1245.93"/>
    <n v="0.14000000000000001"/>
    <n v="3724.57"/>
    <n v="1585.85"/>
    <n v="0.42599999999999999"/>
    <n v="84.66"/>
    <x v="1"/>
    <n v="4"/>
    <b v="0"/>
    <s v="Delivered"/>
    <x v="1"/>
    <x v="4"/>
    <n v="4"/>
    <x v="4"/>
    <x v="48"/>
    <s v="36-45"/>
    <x v="3"/>
    <x v="0"/>
    <n v="0"/>
    <n v="1"/>
    <n v="0"/>
    <n v="1"/>
  </r>
  <r>
    <s v="ORD-00739"/>
    <d v="2020-12-03T00:00:00"/>
    <d v="2020-12-03T00:00:00"/>
    <s v="CUST79943"/>
    <s v="Meera Kapoor"/>
    <n v="49"/>
    <n v="49"/>
    <s v="Male"/>
    <s v="Male"/>
    <s v="North"/>
    <s v="Ludhiana"/>
    <x v="6"/>
    <x v="35"/>
    <n v="5"/>
    <n v="5"/>
    <n v="836.99"/>
    <n v="0.39"/>
    <n v="1880.14"/>
    <n v="686.79"/>
    <n v="0.36499999999999999"/>
    <n v="30.4"/>
    <x v="0"/>
    <n v="2"/>
    <b v="0"/>
    <s v="Delivered"/>
    <x v="1"/>
    <x v="5"/>
    <n v="8"/>
    <x v="4"/>
    <x v="48"/>
    <s v="46-60"/>
    <x v="1"/>
    <x v="0"/>
    <n v="0"/>
    <n v="1"/>
    <n v="0"/>
    <n v="1"/>
  </r>
  <r>
    <s v="ORD-00738"/>
    <d v="2020-12-03T00:00:00"/>
    <d v="2020-12-03T00:00:00"/>
    <s v="CUST90925"/>
    <s v="Amit Iyer"/>
    <n v="45"/>
    <n v="45"/>
    <s v="m"/>
    <s v="Male"/>
    <s v="Central"/>
    <s v="Indore"/>
    <x v="5"/>
    <x v="9"/>
    <n v="2"/>
    <n v="2"/>
    <n v="2618.63"/>
    <n v="0.37"/>
    <n v="2183.04"/>
    <n v="381.86"/>
    <n v="0.17499999999999999"/>
    <n v="63.43"/>
    <x v="0"/>
    <n v="1"/>
    <b v="0"/>
    <s v="Delivered"/>
    <x v="1"/>
    <x v="3"/>
    <n v="10"/>
    <x v="4"/>
    <x v="48"/>
    <s v="36-45"/>
    <x v="1"/>
    <x v="0"/>
    <n v="0"/>
    <n v="1"/>
    <n v="0"/>
    <n v="1"/>
  </r>
  <r>
    <s v="ORD-00743"/>
    <d v="2020-12-03T00:00:00"/>
    <d v="2020-12-03T00:00:00"/>
    <s v="CUST22966"/>
    <s v="Sunita Singh"/>
    <n v="9"/>
    <n v="9"/>
    <s v="Male"/>
    <s v="Male"/>
    <s v="East"/>
    <s v="Guwahati"/>
    <x v="1"/>
    <x v="3"/>
    <n v="9"/>
    <n v="9"/>
    <n v="29323.200000000001"/>
    <n v="0.31"/>
    <n v="132224.5"/>
    <n v="30686.83"/>
    <n v="0.23200000000000001"/>
    <n v="80.41"/>
    <x v="5"/>
    <n v="4"/>
    <b v="1"/>
    <s v="Returned"/>
    <x v="0"/>
    <x v="1"/>
    <n v="5"/>
    <x v="4"/>
    <x v="48"/>
    <s v="&lt;18"/>
    <x v="1"/>
    <x v="0"/>
    <n v="1"/>
    <n v="1"/>
    <n v="0"/>
    <n v="1"/>
  </r>
  <r>
    <s v="ORD-00741"/>
    <d v="2020-12-03T00:00:00"/>
    <d v="2020-12-03T00:00:00"/>
    <s v="CUST07400"/>
    <s v="Arjun Pillai"/>
    <n v="39"/>
    <n v="39"/>
    <s v="Male"/>
    <s v="Male"/>
    <s v="South"/>
    <s v="Chennai"/>
    <x v="2"/>
    <x v="11"/>
    <n v="5"/>
    <n v="5"/>
    <n v="17354.95"/>
    <n v="0.32"/>
    <n v="42550.65"/>
    <n v="5443.79"/>
    <n v="0.128"/>
    <n v="87.73"/>
    <x v="3"/>
    <n v="3"/>
    <b v="0"/>
    <s v="Delivered"/>
    <x v="1"/>
    <x v="4"/>
    <n v="4"/>
    <x v="4"/>
    <x v="48"/>
    <s v="36-45"/>
    <x v="1"/>
    <x v="0"/>
    <n v="0"/>
    <n v="1"/>
    <n v="0"/>
    <n v="1"/>
  </r>
  <r>
    <s v="ORD-00737"/>
    <d v="2020-12-02T00:00:00"/>
    <d v="2020-12-02T00:00:00"/>
    <s v="CUST84086"/>
    <s v="Priya Singh"/>
    <n v="21"/>
    <n v="21"/>
    <s v="Male"/>
    <s v="Male"/>
    <s v="North"/>
    <s v="Amritsar"/>
    <x v="3"/>
    <x v="33"/>
    <n v="9"/>
    <n v="9"/>
    <n v="335.03"/>
    <n v="0.34"/>
    <n v="1431.69"/>
    <n v="93.14"/>
    <n v="6.5000000000000002E-2"/>
    <n v="59.48"/>
    <x v="4"/>
    <n v="4"/>
    <b v="1"/>
    <s v="Returned"/>
    <x v="0"/>
    <x v="2"/>
    <n v="1"/>
    <x v="4"/>
    <x v="48"/>
    <s v="18-25"/>
    <x v="1"/>
    <x v="0"/>
    <n v="1"/>
    <n v="1"/>
    <n v="0"/>
    <n v="1"/>
  </r>
  <r>
    <s v="ORD-00734"/>
    <d v="2020-12-01T00:00:00"/>
    <d v="2020-12-01T00:00:00"/>
    <s v="CUST76439"/>
    <s v="Aarav Mishra"/>
    <n v="25"/>
    <n v="25"/>
    <s v="Other"/>
    <s v="Other"/>
    <s v="Central"/>
    <s v="Indore"/>
    <x v="6"/>
    <x v="37"/>
    <n v="2"/>
    <n v="2"/>
    <n v="3263.53"/>
    <n v="0.28000000000000003"/>
    <n v="3766.06"/>
    <n v="1284.73"/>
    <n v="0.34100000000000003"/>
    <n v="57.51"/>
    <x v="4"/>
    <n v="2"/>
    <b v="0"/>
    <s v="Delivered"/>
    <x v="1"/>
    <x v="3"/>
    <n v="10"/>
    <x v="4"/>
    <x v="48"/>
    <s v="18-25"/>
    <x v="0"/>
    <x v="0"/>
    <n v="0"/>
    <n v="1"/>
    <n v="0"/>
    <n v="1"/>
  </r>
  <r>
    <s v="ORD-00732"/>
    <d v="2020-12-01T00:00:00"/>
    <d v="2020-12-01T00:00:00"/>
    <s v="CUST50773"/>
    <s v="Pooja Nair"/>
    <n v="38"/>
    <n v="38"/>
    <s v="Other"/>
    <s v="Other"/>
    <s v="North"/>
    <s v="Ludhiana"/>
    <x v="1"/>
    <x v="20"/>
    <n v="10"/>
    <n v="10"/>
    <n v="19507.14"/>
    <n v="0.23"/>
    <n v="102410.73"/>
    <n v="29631.5"/>
    <n v="0.28899999999999998"/>
    <n v="47.48"/>
    <x v="5"/>
    <n v="2"/>
    <b v="1"/>
    <s v="Returned"/>
    <x v="0"/>
    <x v="10"/>
    <n v="2"/>
    <x v="4"/>
    <x v="48"/>
    <s v="36-45"/>
    <x v="0"/>
    <x v="0"/>
    <n v="1"/>
    <n v="1"/>
    <n v="0"/>
    <n v="1"/>
  </r>
  <r>
    <s v="ORD-00733"/>
    <d v="2020-12-01T00:00:00"/>
    <d v="2020-12-01T00:00:00"/>
    <s v="CUST15499"/>
    <s v="Priya Mishra"/>
    <n v="34"/>
    <n v="34"/>
    <s v="Other"/>
    <s v="Other"/>
    <s v="West"/>
    <s v="Mumbai"/>
    <x v="1"/>
    <x v="3"/>
    <n v="9"/>
    <n v="9"/>
    <n v="12544.46"/>
    <n v="0.21"/>
    <n v="65545.14"/>
    <n v="23589.88"/>
    <n v="0.36"/>
    <n v="79.05"/>
    <x v="5"/>
    <n v="4"/>
    <b v="0"/>
    <s v="Delivered"/>
    <x v="1"/>
    <x v="4"/>
    <n v="4"/>
    <x v="4"/>
    <x v="48"/>
    <s v="26-35"/>
    <x v="0"/>
    <x v="0"/>
    <n v="0"/>
    <n v="1"/>
    <n v="0"/>
    <n v="1"/>
  </r>
  <r>
    <s v="ORD-00736"/>
    <d v="2020-12-01T00:00:00"/>
    <d v="2020-12-01T00:00:00"/>
    <s v="CUST74868"/>
    <s v="Priya Patel"/>
    <n v="46"/>
    <n v="46"/>
    <s v="Male"/>
    <s v="Male"/>
    <s v="West"/>
    <s v="Mumbai"/>
    <x v="3"/>
    <x v="31"/>
    <n v="1"/>
    <n v="1"/>
    <n v="94.57"/>
    <n v="0.38"/>
    <n v="44.61"/>
    <n v="2.87"/>
    <n v="6.4000000000000001E-2"/>
    <n v="55.93"/>
    <x v="0"/>
    <m/>
    <b v="0"/>
    <s v="Delivered"/>
    <x v="1"/>
    <x v="5"/>
    <n v="8"/>
    <x v="4"/>
    <x v="48"/>
    <s v="46-60"/>
    <x v="1"/>
    <x v="0"/>
    <n v="0"/>
    <n v="1"/>
    <n v="0"/>
    <n v="1"/>
  </r>
  <r>
    <s v="ORD-00735"/>
    <d v="2020-12-01T00:00:00"/>
    <d v="2020-12-01T00:00:00"/>
    <s v="CUST45620"/>
    <s v="Aditya Patel"/>
    <n v="59"/>
    <n v="59"/>
    <s v="Female"/>
    <s v="Female"/>
    <s v="East"/>
    <s v="Patna"/>
    <x v="6"/>
    <x v="13"/>
    <n v="6"/>
    <n v="6"/>
    <n v="2055.61"/>
    <n v="0.19"/>
    <n v="7361.83"/>
    <n v="2436.42"/>
    <n v="0.33100000000000002"/>
    <n v="87.2"/>
    <x v="5"/>
    <n v="3"/>
    <b v="0"/>
    <s v="Pending"/>
    <x v="2"/>
    <x v="8"/>
    <n v="7"/>
    <x v="4"/>
    <x v="48"/>
    <s v="46-60"/>
    <x v="3"/>
    <x v="0"/>
    <n v="0"/>
    <n v="0"/>
    <n v="0"/>
    <n v="1"/>
  </r>
  <r>
    <s v="ORD-00729"/>
    <s v="November 30, 2020"/>
    <d v="2020-11-30T00:00:00"/>
    <s v="CUST88249"/>
    <s v="Karan Das"/>
    <n v="33"/>
    <n v="33"/>
    <s v="F"/>
    <s v="Female"/>
    <s v="West"/>
    <s v="Surat"/>
    <x v="4"/>
    <x v="29"/>
    <n v="8"/>
    <n v="8"/>
    <n v="707.31"/>
    <n v="0.15"/>
    <n v="3730.16"/>
    <n v="1635.73"/>
    <n v="0.439"/>
    <n v="65.92"/>
    <x v="4"/>
    <n v="4"/>
    <b v="0"/>
    <s v="Delivered"/>
    <x v="1"/>
    <x v="9"/>
    <n v="9"/>
    <x v="4"/>
    <x v="49"/>
    <s v="26-35"/>
    <x v="3"/>
    <x v="0"/>
    <n v="0"/>
    <n v="1"/>
    <n v="0"/>
    <n v="1"/>
  </r>
  <r>
    <s v="ORD-00731"/>
    <d v="2020-11-30T00:00:00"/>
    <d v="2020-11-30T00:00:00"/>
    <s v="CUST84048"/>
    <s v="Kavya Kapoor"/>
    <n v="2"/>
    <n v="2"/>
    <s v="Female"/>
    <s v="Female"/>
    <s v="Central"/>
    <s v="Nagpur"/>
    <x v="2"/>
    <x v="17"/>
    <n v="4"/>
    <n v="4"/>
    <n v="44342.23"/>
    <n v="0.38"/>
    <n v="73309.14"/>
    <n v="10270.540000000001"/>
    <n v="0.14000000000000001"/>
    <n v="56.21"/>
    <x v="1"/>
    <n v="2"/>
    <b v="0"/>
    <s v="Delivered"/>
    <x v="1"/>
    <x v="3"/>
    <n v="10"/>
    <x v="4"/>
    <x v="49"/>
    <s v="&lt;18"/>
    <x v="1"/>
    <x v="0"/>
    <n v="0"/>
    <n v="1"/>
    <n v="0"/>
    <n v="1"/>
  </r>
  <r>
    <s v="ORD-00730"/>
    <d v="2020-11-30T00:00:00"/>
    <d v="2020-11-30T00:00:00"/>
    <s v="CUST84330"/>
    <s v="Meera Iyer"/>
    <n v="37"/>
    <n v="37"/>
    <s v="Female"/>
    <s v="Female"/>
    <s v="West"/>
    <s v="Mumbai"/>
    <x v="1"/>
    <x v="2"/>
    <n v="8"/>
    <n v="8"/>
    <n v="18836.47"/>
    <n v="0.39"/>
    <n v="61854.03"/>
    <n v="18480.41"/>
    <n v="0.29899999999999999"/>
    <n v="25.75"/>
    <x v="4"/>
    <n v="4"/>
    <b v="0"/>
    <s v="Delivered"/>
    <x v="1"/>
    <x v="8"/>
    <n v="7"/>
    <x v="4"/>
    <x v="49"/>
    <s v="36-45"/>
    <x v="1"/>
    <x v="0"/>
    <n v="0"/>
    <n v="1"/>
    <n v="0"/>
    <n v="1"/>
  </r>
  <r>
    <s v="ORD-00727"/>
    <d v="2020-11-29T00:00:00"/>
    <d v="2020-11-29T00:00:00"/>
    <s v="CUST39869"/>
    <s v="Ritu Mishra"/>
    <n v="29"/>
    <n v="29"/>
    <s v="Female"/>
    <s v="Female"/>
    <s v="West"/>
    <s v="Mumbai"/>
    <x v="2"/>
    <x v="11"/>
    <n v="4"/>
    <n v="4"/>
    <n v="7981.68"/>
    <n v="0.38"/>
    <n v="12800.24"/>
    <n v="1753.15"/>
    <n v="0.13700000000000001"/>
    <n v="40.049999999999997"/>
    <x v="5"/>
    <n v="4"/>
    <b v="0"/>
    <s v="Delivered"/>
    <x v="1"/>
    <x v="1"/>
    <n v="5"/>
    <x v="4"/>
    <x v="49"/>
    <s v="26-35"/>
    <x v="1"/>
    <x v="0"/>
    <n v="0"/>
    <n v="1"/>
    <n v="0"/>
    <n v="1"/>
  </r>
  <r>
    <s v="ORD-00728"/>
    <d v="2020-11-29T00:00:00"/>
    <d v="2020-11-29T00:00:00"/>
    <s v="CUST89689"/>
    <s v="Priya Bose"/>
    <n v="19"/>
    <n v="19"/>
    <s v="Male"/>
    <s v="Male"/>
    <s v="Central"/>
    <s v="Raipur"/>
    <x v="6"/>
    <x v="23"/>
    <n v="10"/>
    <n v="10"/>
    <n v="1410.27"/>
    <n v="0.1"/>
    <n v="8950.43"/>
    <n v="2283.3000000000002"/>
    <n v="0.255"/>
    <n v="52.24"/>
    <x v="1"/>
    <n v="5"/>
    <b v="0"/>
    <s v="Cancelled"/>
    <x v="3"/>
    <x v="1"/>
    <n v="5"/>
    <x v="4"/>
    <x v="49"/>
    <s v="18-25"/>
    <x v="2"/>
    <x v="0"/>
    <n v="0"/>
    <n v="0"/>
    <n v="1"/>
    <n v="1"/>
  </r>
  <r>
    <s v="ORD-00726"/>
    <d v="2020-11-29T00:00:00"/>
    <d v="2020-11-29T00:00:00"/>
    <s v="CUST02385"/>
    <s v="Meera Mishra"/>
    <n v="25"/>
    <n v="25"/>
    <s v="Female"/>
    <s v="Female"/>
    <s v="South"/>
    <s v="Hyderabad"/>
    <x v="4"/>
    <x v="27"/>
    <n v="3"/>
    <n v="3"/>
    <n v="956.34"/>
    <n v="0.24"/>
    <n v="1598.88"/>
    <n v="746.01"/>
    <n v="0.46700000000000003"/>
    <n v="74.98"/>
    <x v="2"/>
    <n v="1"/>
    <b v="0"/>
    <s v="Delivered"/>
    <x v="1"/>
    <x v="10"/>
    <n v="2"/>
    <x v="4"/>
    <x v="49"/>
    <s v="18-25"/>
    <x v="0"/>
    <x v="0"/>
    <n v="0"/>
    <n v="1"/>
    <n v="0"/>
    <n v="1"/>
  </r>
  <r>
    <s v="ORD-00725"/>
    <d v="2020-11-29T00:00:00"/>
    <d v="2020-11-29T00:00:00"/>
    <s v="CUST53613"/>
    <s v="Sanjay Mishra"/>
    <n v="40"/>
    <n v="40"/>
    <s v="Male"/>
    <s v="Male"/>
    <s v="West"/>
    <s v="Ahmedabad"/>
    <x v="3"/>
    <x v="25"/>
    <n v="7"/>
    <n v="7"/>
    <n v="486.89"/>
    <n v="0.23"/>
    <n v="1947.86"/>
    <n v="122.41"/>
    <n v="6.3E-2"/>
    <n v="56.74"/>
    <x v="5"/>
    <n v="5"/>
    <b v="0"/>
    <s v="Delivered"/>
    <x v="1"/>
    <x v="4"/>
    <n v="4"/>
    <x v="4"/>
    <x v="49"/>
    <s v="36-45"/>
    <x v="0"/>
    <x v="0"/>
    <n v="0"/>
    <n v="1"/>
    <n v="0"/>
    <n v="1"/>
  </r>
  <r>
    <s v="ORD-00724"/>
    <d v="2020-11-27T00:00:00"/>
    <d v="2020-11-27T00:00:00"/>
    <s v="CUST48812"/>
    <s v="Arjun Reddy"/>
    <n v="25"/>
    <n v="25"/>
    <s v="Other"/>
    <s v="Other"/>
    <s v="North"/>
    <s v="Delhi"/>
    <x v="5"/>
    <x v="41"/>
    <n v="1"/>
    <n v="1"/>
    <n v="8581.84"/>
    <n v="0.17"/>
    <n v="4599.3500000000004"/>
    <n v="941.93"/>
    <n v="0.20499999999999999"/>
    <n v="62.41"/>
    <x v="3"/>
    <n v="3"/>
    <b v="0"/>
    <s v="Delivered"/>
    <x v="1"/>
    <x v="6"/>
    <n v="6"/>
    <x v="4"/>
    <x v="49"/>
    <s v="18-25"/>
    <x v="3"/>
    <x v="0"/>
    <n v="0"/>
    <n v="1"/>
    <n v="0"/>
    <n v="1"/>
  </r>
  <r>
    <s v="ORD-00723"/>
    <d v="2020-11-27T00:00:00"/>
    <d v="2020-11-27T00:00:00"/>
    <s v="CUST73920"/>
    <s v="Shreya Joshi"/>
    <n v="30"/>
    <n v="30"/>
    <s v="Male"/>
    <s v="Male"/>
    <s v="West"/>
    <s v="Pune"/>
    <x v="6"/>
    <x v="37"/>
    <n v="2"/>
    <n v="2"/>
    <n v="2740.49"/>
    <m/>
    <n v="3954.93"/>
    <n v="1439.89"/>
    <n v="0.36399999999999999"/>
    <n v="70.08"/>
    <x v="0"/>
    <n v="3"/>
    <b v="1"/>
    <s v="Returned"/>
    <x v="0"/>
    <x v="2"/>
    <n v="1"/>
    <x v="4"/>
    <x v="49"/>
    <s v="26-35"/>
    <x v="5"/>
    <x v="0"/>
    <n v="1"/>
    <n v="1"/>
    <n v="0"/>
    <n v="1"/>
  </r>
  <r>
    <s v="ORD-00722"/>
    <d v="2020-11-26T00:00:00"/>
    <d v="2020-11-26T00:00:00"/>
    <s v="CUST22239"/>
    <s v="Kavya Joshi"/>
    <n v="23"/>
    <n v="23"/>
    <s v="Female"/>
    <s v="Female"/>
    <s v="West"/>
    <s v="Mumbai"/>
    <x v="2"/>
    <x v="11"/>
    <n v="8"/>
    <n v="8"/>
    <n v="19009.3"/>
    <n v="0"/>
    <n v="113780.49"/>
    <n v="11022.35"/>
    <n v="9.7000000000000003E-2"/>
    <n v="57.37"/>
    <x v="3"/>
    <n v="5"/>
    <b v="0"/>
    <s v="Delivered"/>
    <x v="1"/>
    <x v="10"/>
    <n v="2"/>
    <x v="4"/>
    <x v="49"/>
    <s v="18-25"/>
    <x v="4"/>
    <x v="0"/>
    <n v="0"/>
    <n v="1"/>
    <n v="0"/>
    <n v="1"/>
  </r>
  <r>
    <s v="ORD-00720"/>
    <d v="2020-11-25T00:00:00"/>
    <d v="2020-11-25T00:00:00"/>
    <s v="CUST10417"/>
    <s v="Ananya Verma"/>
    <n v="61"/>
    <n v="61"/>
    <s v="Male"/>
    <s v="Male"/>
    <s v="North"/>
    <s v="Delhi"/>
    <x v="3"/>
    <x v="33"/>
    <n v="8"/>
    <n v="8"/>
    <n v="463.67"/>
    <n v="0.39"/>
    <n v="1629.41"/>
    <n v="107.01"/>
    <n v="6.6000000000000003E-2"/>
    <n v="45.72"/>
    <x v="4"/>
    <n v="3"/>
    <b v="0"/>
    <s v="Delivered"/>
    <x v="1"/>
    <x v="3"/>
    <n v="10"/>
    <x v="4"/>
    <x v="49"/>
    <s v="60+"/>
    <x v="1"/>
    <x v="0"/>
    <n v="0"/>
    <n v="1"/>
    <n v="0"/>
    <n v="1"/>
  </r>
  <r>
    <s v="ORD-00721"/>
    <d v="2020-11-25T00:00:00"/>
    <d v="2020-11-25T00:00:00"/>
    <s v="CUST21865"/>
    <s v="Deepa Patel"/>
    <n v="38"/>
    <n v="38"/>
    <s v="Female"/>
    <s v="Female"/>
    <s v="Central"/>
    <s v="Indore"/>
    <x v="6"/>
    <x v="24"/>
    <n v="3"/>
    <n v="3"/>
    <n v="388.2"/>
    <n v="0.11"/>
    <n v="726"/>
    <n v="291.01"/>
    <n v="0.40100000000000002"/>
    <n v="45.27"/>
    <x v="3"/>
    <n v="4"/>
    <b v="0"/>
    <s v="Delivered"/>
    <x v="1"/>
    <x v="3"/>
    <n v="10"/>
    <x v="4"/>
    <x v="49"/>
    <s v="36-45"/>
    <x v="3"/>
    <x v="0"/>
    <n v="0"/>
    <n v="1"/>
    <n v="0"/>
    <n v="1"/>
  </r>
  <r>
    <s v="ORD-00718"/>
    <d v="2020-11-24T00:00:00"/>
    <d v="2020-11-24T00:00:00"/>
    <s v="CUST87168"/>
    <s v="Pooja Bhat"/>
    <n v="32"/>
    <n v="32"/>
    <s v="Female"/>
    <s v="Female"/>
    <s v="West"/>
    <s v="Ahmedabad"/>
    <x v="3"/>
    <x v="25"/>
    <n v="6"/>
    <n v="6"/>
    <n v="79.33"/>
    <n v="0.21"/>
    <n v="270.5"/>
    <n v="23.07"/>
    <n v="8.5000000000000006E-2"/>
    <n v="33.119999999999997"/>
    <x v="4"/>
    <n v="1"/>
    <b v="0"/>
    <s v="Delivered"/>
    <x v="1"/>
    <x v="10"/>
    <n v="2"/>
    <x v="4"/>
    <x v="49"/>
    <s v="26-35"/>
    <x v="0"/>
    <x v="0"/>
    <n v="0"/>
    <n v="1"/>
    <n v="0"/>
    <n v="1"/>
  </r>
  <r>
    <s v="ORD-00719"/>
    <d v="2020-11-24T00:00:00"/>
    <d v="2020-11-24T00:00:00"/>
    <s v="CUST77326"/>
    <s v="Deepa Sharma"/>
    <n v="41"/>
    <n v="41"/>
    <s v="Female"/>
    <s v="Female"/>
    <s v="North"/>
    <s v="Delhi"/>
    <x v="1"/>
    <x v="34"/>
    <n v="5"/>
    <n v="5"/>
    <n v="13802.21"/>
    <n v="0.01"/>
    <n v="49453.99"/>
    <n v="11156.02"/>
    <n v="0.22600000000000001"/>
    <n v="53.42"/>
    <x v="4"/>
    <n v="4"/>
    <b v="0"/>
    <s v="Delivered"/>
    <x v="1"/>
    <x v="10"/>
    <n v="2"/>
    <x v="4"/>
    <x v="49"/>
    <s v="36-45"/>
    <x v="2"/>
    <x v="0"/>
    <n v="0"/>
    <n v="1"/>
    <n v="0"/>
    <n v="1"/>
  </r>
  <r>
    <s v="ORD-00717"/>
    <d v="2020-11-24T00:00:00"/>
    <d v="2020-11-24T00:00:00"/>
    <s v="CUST23500"/>
    <s v="Rahul Chatterjee"/>
    <n v="47"/>
    <n v="47"/>
    <s v="Other"/>
    <s v="Other"/>
    <s v="South"/>
    <s v="Chennai"/>
    <x v="1"/>
    <x v="28"/>
    <n v="5"/>
    <n v="5"/>
    <n v="20390.29"/>
    <n v="7.0000000000000007E-2"/>
    <n v="66216.67"/>
    <n v="23720.97"/>
    <n v="0.35799999999999998"/>
    <n v="102.38"/>
    <x v="3"/>
    <n v="3"/>
    <b v="0"/>
    <s v="Delivered"/>
    <x v="1"/>
    <x v="0"/>
    <n v="3"/>
    <x v="4"/>
    <x v="49"/>
    <s v="46-60"/>
    <x v="2"/>
    <x v="0"/>
    <n v="0"/>
    <n v="1"/>
    <n v="0"/>
    <n v="1"/>
  </r>
  <r>
    <s v="ORD-00716"/>
    <d v="2020-11-23T00:00:00"/>
    <d v="2020-11-23T00:00:00"/>
    <s v="CUST94113"/>
    <s v="Priya Pillai"/>
    <n v="19"/>
    <n v="19"/>
    <s v="Other"/>
    <s v="Other"/>
    <s v="Central"/>
    <s v="Raipur"/>
    <x v="2"/>
    <x v="4"/>
    <n v="1"/>
    <n v="1"/>
    <n v="40524.35"/>
    <n v="0.12"/>
    <n v="24819.03"/>
    <n v="3365.1"/>
    <n v="0.13600000000000001"/>
    <n v="36.229999999999997"/>
    <x v="3"/>
    <n v="3"/>
    <b v="1"/>
    <s v="Returned"/>
    <x v="0"/>
    <x v="0"/>
    <n v="3"/>
    <x v="4"/>
    <x v="49"/>
    <s v="18-25"/>
    <x v="3"/>
    <x v="0"/>
    <n v="1"/>
    <n v="1"/>
    <n v="0"/>
    <n v="1"/>
  </r>
  <r>
    <s v="ORD-00714"/>
    <d v="2020-11-23T00:00:00"/>
    <d v="2020-11-23T00:00:00"/>
    <s v="CUST61590"/>
    <s v="Amit Reddy"/>
    <n v="47"/>
    <n v="47"/>
    <s v="Other"/>
    <s v="Other"/>
    <s v="South"/>
    <s v="Kochi"/>
    <x v="3"/>
    <x v="25"/>
    <n v="7"/>
    <n v="7"/>
    <n v="368.78"/>
    <n v="0.12"/>
    <n v="1528.79"/>
    <n v="127.54"/>
    <n v="8.3000000000000004E-2"/>
    <n v="66.03"/>
    <x v="3"/>
    <n v="4"/>
    <b v="0"/>
    <s v="Delivered"/>
    <x v="1"/>
    <x v="9"/>
    <n v="9"/>
    <x v="4"/>
    <x v="49"/>
    <s v="46-60"/>
    <x v="3"/>
    <x v="0"/>
    <n v="0"/>
    <n v="1"/>
    <n v="0"/>
    <n v="1"/>
  </r>
  <r>
    <s v="ORD-00715"/>
    <d v="2020-11-23T00:00:00"/>
    <d v="2020-11-23T00:00:00"/>
    <s v="CUST92335"/>
    <s v="Rohan Singh"/>
    <n v="35"/>
    <n v="35"/>
    <s v="Other"/>
    <s v="Other"/>
    <s v="North"/>
    <s v="Chandigarh"/>
    <x v="4"/>
    <x v="32"/>
    <n v="3"/>
    <n v="3"/>
    <n v="1024.92"/>
    <n v="0.4"/>
    <n v="1275.48"/>
    <n v="495.89"/>
    <n v="0.38900000000000001"/>
    <n v="60.02"/>
    <x v="2"/>
    <n v="4"/>
    <b v="0"/>
    <s v="Delivered"/>
    <x v="1"/>
    <x v="3"/>
    <n v="10"/>
    <x v="4"/>
    <x v="49"/>
    <s v="26-35"/>
    <x v="1"/>
    <x v="0"/>
    <n v="0"/>
    <n v="1"/>
    <n v="0"/>
    <n v="1"/>
  </r>
  <r>
    <s v="ORD-00713"/>
    <d v="2020-11-22T00:00:00"/>
    <d v="2020-11-22T00:00:00"/>
    <s v="CUST97013"/>
    <s v="Rahul Verma"/>
    <n v="48"/>
    <n v="48"/>
    <s v="Other"/>
    <s v="Other"/>
    <s v="Central"/>
    <s v="Raipur"/>
    <x v="3"/>
    <x v="40"/>
    <n v="9"/>
    <n v="9"/>
    <n v="407.45"/>
    <n v="0.36"/>
    <n v="1769.53"/>
    <n v="149.16"/>
    <n v="8.4000000000000005E-2"/>
    <n v="50.13"/>
    <x v="4"/>
    <n v="1"/>
    <b v="1"/>
    <s v="Returned"/>
    <x v="0"/>
    <x v="5"/>
    <n v="8"/>
    <x v="4"/>
    <x v="49"/>
    <s v="46-60"/>
    <x v="1"/>
    <x v="0"/>
    <n v="1"/>
    <n v="1"/>
    <n v="0"/>
    <n v="1"/>
  </r>
  <r>
    <s v="ORD-00712"/>
    <d v="2020-11-22T00:00:00"/>
    <d v="2020-11-22T00:00:00"/>
    <s v="CUST65830"/>
    <s v="Rohan Shah"/>
    <n v="7"/>
    <n v="7"/>
    <s v="Other"/>
    <s v="Other"/>
    <s v="West"/>
    <s v="Pune"/>
    <x v="5"/>
    <x v="12"/>
    <n v="3"/>
    <n v="3"/>
    <n v="843.33"/>
    <n v="0.23"/>
    <n v="1489.34"/>
    <n v="371.2"/>
    <n v="0.249"/>
    <n v="44.35"/>
    <x v="4"/>
    <n v="5"/>
    <b v="0"/>
    <s v="Delivered"/>
    <x v="1"/>
    <x v="2"/>
    <n v="1"/>
    <x v="4"/>
    <x v="49"/>
    <s v="&lt;18"/>
    <x v="0"/>
    <x v="0"/>
    <n v="0"/>
    <n v="1"/>
    <n v="0"/>
    <n v="1"/>
  </r>
  <r>
    <s v="ORD-00711"/>
    <d v="2020-11-21T00:00:00"/>
    <d v="2020-11-21T00:00:00"/>
    <s v="CUST81896"/>
    <s v="Meera Gupta"/>
    <n v="51"/>
    <n v="51"/>
    <s v="Male"/>
    <s v="Male"/>
    <s v="West"/>
    <s v="Mumbai"/>
    <x v="6"/>
    <x v="23"/>
    <n v="5"/>
    <n v="5"/>
    <n v="3038.32"/>
    <n v="0.08"/>
    <n v="11598.72"/>
    <n v="4520.1099999999997"/>
    <n v="0.39"/>
    <n v="46.38"/>
    <x v="3"/>
    <n v="3"/>
    <b v="0"/>
    <s v="Delivered"/>
    <x v="1"/>
    <x v="5"/>
    <n v="8"/>
    <x v="4"/>
    <x v="49"/>
    <s v="46-60"/>
    <x v="2"/>
    <x v="0"/>
    <n v="0"/>
    <n v="1"/>
    <n v="0"/>
    <n v="1"/>
  </r>
  <r>
    <s v="ORD-00710"/>
    <d v="2020-11-19T00:00:00"/>
    <d v="2020-11-19T00:00:00"/>
    <s v="CUST57843"/>
    <s v="Meera Nair"/>
    <n v="51"/>
    <n v="51"/>
    <s v="Female"/>
    <s v="Female"/>
    <s v="East"/>
    <s v="Bhubaneswar"/>
    <x v="4"/>
    <x v="8"/>
    <n v="10"/>
    <n v="10"/>
    <n v="331.1"/>
    <n v="0.39"/>
    <n v="1477.96"/>
    <n v="435.14"/>
    <n v="0.29399999999999998"/>
    <n v="84.94"/>
    <x v="1"/>
    <n v="5"/>
    <b v="0"/>
    <s v="Delivered"/>
    <x v="1"/>
    <x v="8"/>
    <n v="7"/>
    <x v="4"/>
    <x v="49"/>
    <s v="46-60"/>
    <x v="1"/>
    <x v="0"/>
    <n v="0"/>
    <n v="1"/>
    <n v="0"/>
    <n v="1"/>
  </r>
  <r>
    <s v="ORD-00708"/>
    <d v="2020-11-19T00:00:00"/>
    <d v="2020-11-19T00:00:00"/>
    <s v="CUST56942"/>
    <s v="Deepa Kumar"/>
    <n v="40"/>
    <n v="40"/>
    <s v="Other"/>
    <s v="Other"/>
    <s v="West"/>
    <s v="Ahmedabad"/>
    <x v="4"/>
    <x v="7"/>
    <n v="2"/>
    <n v="2"/>
    <n v="1299.05"/>
    <n v="0.27"/>
    <n v="1164.72"/>
    <n v="514.4"/>
    <n v="0.442"/>
    <n v="72.209999999999994"/>
    <x v="4"/>
    <n v="4"/>
    <b v="0"/>
    <s v="Delivered"/>
    <x v="1"/>
    <x v="3"/>
    <n v="10"/>
    <x v="4"/>
    <x v="49"/>
    <s v="36-45"/>
    <x v="0"/>
    <x v="0"/>
    <n v="0"/>
    <n v="1"/>
    <n v="0"/>
    <n v="1"/>
  </r>
  <r>
    <s v="ORD-00709"/>
    <d v="2020-11-19T00:00:00"/>
    <d v="2020-11-19T00:00:00"/>
    <s v="CUST65141"/>
    <s v="Pooja Patel"/>
    <n v="9"/>
    <n v="9"/>
    <s v="Female"/>
    <s v="Female"/>
    <s v="North"/>
    <s v="Amritsar"/>
    <x v="6"/>
    <x v="13"/>
    <n v="7"/>
    <n v="7"/>
    <n v="1944.27"/>
    <n v="0.09"/>
    <n v="8367.7199999999993"/>
    <n v="3099.18"/>
    <n v="0.37"/>
    <n v="41.07"/>
    <x v="0"/>
    <n v="4"/>
    <b v="1"/>
    <s v="Returned"/>
    <x v="0"/>
    <x v="9"/>
    <n v="9"/>
    <x v="4"/>
    <x v="49"/>
    <s v="&lt;18"/>
    <x v="2"/>
    <x v="0"/>
    <n v="1"/>
    <n v="1"/>
    <n v="0"/>
    <n v="1"/>
  </r>
  <r>
    <s v="ORD-00707"/>
    <d v="2020-11-16T00:00:00"/>
    <d v="2020-11-16T00:00:00"/>
    <s v="CUST43806"/>
    <s v="Nikhil Reddy"/>
    <n v="36"/>
    <n v="36"/>
    <s v="Female"/>
    <s v="Female"/>
    <s v="North"/>
    <s v="Ludhiana"/>
    <x v="6"/>
    <x v="23"/>
    <n v="2"/>
    <n v="2"/>
    <n v="1557.26"/>
    <n v="0.13"/>
    <n v="1859.03"/>
    <n v="840.29"/>
    <n v="0.45200000000000001"/>
    <n v="50.66"/>
    <x v="0"/>
    <n v="2"/>
    <b v="0"/>
    <s v="Delivered"/>
    <x v="1"/>
    <x v="3"/>
    <n v="10"/>
    <x v="4"/>
    <x v="49"/>
    <s v="36-45"/>
    <x v="3"/>
    <x v="0"/>
    <n v="0"/>
    <n v="1"/>
    <n v="0"/>
    <n v="1"/>
  </r>
  <r>
    <s v="ORD-00705"/>
    <d v="2020-11-16T00:00:00"/>
    <d v="2020-11-16T00:00:00"/>
    <s v="CUST82661"/>
    <s v="Rohan Kumar"/>
    <n v="26"/>
    <n v="26"/>
    <s v="Male"/>
    <s v="Male"/>
    <s v="East"/>
    <s v="Bhubaneswar"/>
    <x v="0"/>
    <x v="38"/>
    <n v="1"/>
    <n v="1"/>
    <n v="2036.13"/>
    <n v="0.34"/>
    <n v="999.56"/>
    <n v="371.42"/>
    <n v="0.372"/>
    <n v="70.989999999999995"/>
    <x v="1"/>
    <n v="1"/>
    <b v="0"/>
    <s v="Shipped"/>
    <x v="4"/>
    <x v="6"/>
    <n v="6"/>
    <x v="4"/>
    <x v="49"/>
    <s v="26-35"/>
    <x v="1"/>
    <x v="0"/>
    <n v="0"/>
    <n v="0"/>
    <n v="0"/>
    <n v="1"/>
  </r>
  <r>
    <s v="ORD-00706"/>
    <d v="2020-11-16T00:00:00"/>
    <d v="2020-11-16T00:00:00"/>
    <s v="CUST28706"/>
    <s v="Aarav Bose"/>
    <m/>
    <m/>
    <s v="Female"/>
    <s v="Female"/>
    <s v="North"/>
    <s v="Amritsar"/>
    <x v="6"/>
    <x v="37"/>
    <n v="3"/>
    <n v="3"/>
    <n v="461.34"/>
    <n v="0.16"/>
    <n v="748.84"/>
    <n v="261"/>
    <n v="0.34899999999999998"/>
    <n v="36.700000000000003"/>
    <x v="3"/>
    <n v="1"/>
    <b v="1"/>
    <s v="Returned"/>
    <x v="0"/>
    <x v="4"/>
    <n v="4"/>
    <x v="4"/>
    <x v="49"/>
    <s v="Unknown"/>
    <x v="3"/>
    <x v="0"/>
    <n v="1"/>
    <n v="1"/>
    <n v="0"/>
    <n v="1"/>
  </r>
  <r>
    <s v="ORD-00704"/>
    <d v="2020-11-15T00:00:00"/>
    <d v="2020-11-15T00:00:00"/>
    <s v="CUST63229"/>
    <s v="Meera Chatterjee"/>
    <n v="26"/>
    <n v="26"/>
    <s v="Female"/>
    <s v="Female"/>
    <s v="West"/>
    <s v="Ahmedabad"/>
    <x v="3"/>
    <x v="31"/>
    <n v="8"/>
    <n v="8"/>
    <n v="52.56"/>
    <n v="0.37"/>
    <n v="225.58"/>
    <n v="17.940000000000001"/>
    <n v="0.08"/>
    <n v="62.46"/>
    <x v="5"/>
    <n v="5"/>
    <b v="1"/>
    <s v="Returned"/>
    <x v="0"/>
    <x v="2"/>
    <n v="1"/>
    <x v="4"/>
    <x v="49"/>
    <s v="26-35"/>
    <x v="1"/>
    <x v="0"/>
    <n v="1"/>
    <n v="1"/>
    <n v="0"/>
    <n v="1"/>
  </r>
  <r>
    <s v="ORD-00703"/>
    <d v="2020-11-15T00:00:00"/>
    <d v="2020-11-15T00:00:00"/>
    <s v="CUST23905"/>
    <s v="Vikram Joshi"/>
    <n v="27"/>
    <n v="27"/>
    <s v="Female"/>
    <s v="Female"/>
    <s v="West"/>
    <s v="Ahmedabad"/>
    <x v="0"/>
    <x v="0"/>
    <n v="8"/>
    <n v="8"/>
    <n v="577.09"/>
    <n v="0.31"/>
    <n v="1937.2"/>
    <n v="752.28"/>
    <n v="0.38800000000000001"/>
    <n v="44.38"/>
    <x v="0"/>
    <n v="3"/>
    <b v="0"/>
    <s v="Delivered"/>
    <x v="1"/>
    <x v="0"/>
    <n v="3"/>
    <x v="4"/>
    <x v="49"/>
    <s v="26-35"/>
    <x v="1"/>
    <x v="0"/>
    <n v="0"/>
    <n v="1"/>
    <n v="0"/>
    <n v="1"/>
  </r>
  <r>
    <s v="ORD-00701"/>
    <d v="2020-11-13T00:00:00"/>
    <d v="2020-11-13T00:00:00"/>
    <s v="CUST90688"/>
    <s v="Priya Nair"/>
    <n v="42"/>
    <n v="42"/>
    <s v="Female"/>
    <s v="Female"/>
    <s v="East"/>
    <s v="Patna"/>
    <x v="2"/>
    <x v="30"/>
    <n v="6"/>
    <n v="6"/>
    <n v="50084.03"/>
    <n v="0.17"/>
    <n v="186628.87"/>
    <n v="20981.15"/>
    <n v="0.112"/>
    <n v="94.58"/>
    <x v="5"/>
    <n v="4"/>
    <b v="0"/>
    <s v="Cancelled"/>
    <x v="3"/>
    <x v="6"/>
    <n v="6"/>
    <x v="4"/>
    <x v="49"/>
    <s v="36-45"/>
    <x v="3"/>
    <x v="0"/>
    <n v="0"/>
    <n v="0"/>
    <n v="1"/>
    <n v="1"/>
  </r>
  <r>
    <s v="ORD-00699"/>
    <d v="2020-11-13T00:00:00"/>
    <d v="2020-11-13T00:00:00"/>
    <s v="CUST14220"/>
    <s v="Sanjay Das"/>
    <n v="16"/>
    <n v="16"/>
    <s v="Female"/>
    <s v="Female"/>
    <s v="West"/>
    <s v="Pune"/>
    <x v="5"/>
    <x v="18"/>
    <n v="2"/>
    <n v="2"/>
    <n v="3021.82"/>
    <n v="0.01"/>
    <n v="4428.2700000000004"/>
    <n v="885.39"/>
    <n v="0.2"/>
    <n v="38.11"/>
    <x v="0"/>
    <n v="1"/>
    <b v="1"/>
    <s v="Returned"/>
    <x v="0"/>
    <x v="0"/>
    <n v="3"/>
    <x v="4"/>
    <x v="49"/>
    <s v="&lt;18"/>
    <x v="2"/>
    <x v="0"/>
    <n v="1"/>
    <n v="1"/>
    <n v="0"/>
    <n v="1"/>
  </r>
  <r>
    <s v="ORD-00698"/>
    <d v="2020-11-13T00:00:00"/>
    <d v="2020-11-13T00:00:00"/>
    <s v="CUST94944"/>
    <s v="Priya Chatterjee"/>
    <m/>
    <m/>
    <s v="Female"/>
    <s v="Female"/>
    <s v="Central"/>
    <s v="Nagpur"/>
    <x v="1"/>
    <x v="20"/>
    <n v="5"/>
    <n v="5"/>
    <n v="5883.06"/>
    <n v="0.15"/>
    <n v="18273.96"/>
    <n v="5925.19"/>
    <n v="0.32400000000000001"/>
    <n v="69.28"/>
    <x v="1"/>
    <n v="2"/>
    <b v="0"/>
    <s v="Shipped"/>
    <x v="4"/>
    <x v="9"/>
    <n v="9"/>
    <x v="4"/>
    <x v="49"/>
    <s v="Unknown"/>
    <x v="3"/>
    <x v="0"/>
    <n v="0"/>
    <n v="0"/>
    <n v="0"/>
    <n v="1"/>
  </r>
  <r>
    <s v="ORD-00697"/>
    <d v="2020-11-13T00:00:00"/>
    <d v="2020-11-13T00:00:00"/>
    <s v="CUST94502"/>
    <s v="Sanjay Reddy"/>
    <n v="36"/>
    <n v="36"/>
    <s v="Other"/>
    <s v="Other"/>
    <s v="North"/>
    <s v="Delhi"/>
    <x v="5"/>
    <x v="10"/>
    <n v="8"/>
    <n v="8"/>
    <n v="11002.8"/>
    <n v="0.15"/>
    <n v="60370.7"/>
    <n v="8455.94"/>
    <n v="0.14000000000000001"/>
    <n v="27.96"/>
    <x v="2"/>
    <n v="5"/>
    <b v="0"/>
    <s v="Delivered"/>
    <x v="1"/>
    <x v="9"/>
    <n v="9"/>
    <x v="4"/>
    <x v="49"/>
    <s v="36-45"/>
    <x v="3"/>
    <x v="0"/>
    <n v="0"/>
    <n v="1"/>
    <n v="0"/>
    <n v="1"/>
  </r>
  <r>
    <s v="ORD-00702"/>
    <d v="2020-11-13T00:00:00"/>
    <d v="2020-11-13T00:00:00"/>
    <s v="CUST28491"/>
    <s v="Rohan Bose"/>
    <n v="33"/>
    <n v="33"/>
    <s v="Male"/>
    <s v="Male"/>
    <s v="West"/>
    <s v="Mumbai"/>
    <x v="3"/>
    <x v="25"/>
    <n v="7"/>
    <n v="7"/>
    <n v="359.06"/>
    <n v="0.02"/>
    <n v="1926.06"/>
    <n v="153.38"/>
    <n v="0.08"/>
    <n v="77.28"/>
    <x v="1"/>
    <n v="2"/>
    <b v="0"/>
    <s v="Delivered"/>
    <x v="1"/>
    <x v="5"/>
    <n v="8"/>
    <x v="4"/>
    <x v="49"/>
    <s v="26-35"/>
    <x v="2"/>
    <x v="0"/>
    <n v="0"/>
    <n v="1"/>
    <n v="0"/>
    <n v="1"/>
  </r>
  <r>
    <s v="ORD-00700"/>
    <d v="2020-11-13T00:00:00"/>
    <d v="2020-11-13T00:00:00"/>
    <s v="CUST93667"/>
    <s v="Meera Shah"/>
    <n v="17"/>
    <n v="17"/>
    <s v="Male"/>
    <s v="Male"/>
    <s v="North"/>
    <s v="Chandigarh"/>
    <x v="3"/>
    <x v="40"/>
    <n v="10"/>
    <n v="10"/>
    <n v="434.1"/>
    <n v="0.35"/>
    <n v="2188.9699999999998"/>
    <n v="191.3"/>
    <n v="8.6999999999999994E-2"/>
    <n v="61.51"/>
    <x v="3"/>
    <n v="1"/>
    <b v="1"/>
    <s v="Returned"/>
    <x v="0"/>
    <x v="6"/>
    <n v="6"/>
    <x v="4"/>
    <x v="49"/>
    <s v="&lt;18"/>
    <x v="1"/>
    <x v="0"/>
    <n v="1"/>
    <n v="1"/>
    <n v="0"/>
    <n v="1"/>
  </r>
  <r>
    <s v="ORD-00696"/>
    <d v="2020-11-12T00:00:00"/>
    <d v="2020-11-12T00:00:00"/>
    <s v="CUST46839"/>
    <s v="Aditya Sharma"/>
    <n v="31"/>
    <n v="31"/>
    <s v="Other"/>
    <s v="Other"/>
    <s v="Central"/>
    <s v="Bhopal"/>
    <x v="5"/>
    <x v="18"/>
    <n v="8"/>
    <n v="8"/>
    <n v="12118.96"/>
    <n v="0.09"/>
    <n v="73900.27"/>
    <n v="14318.27"/>
    <n v="0.19400000000000001"/>
    <n v="77.48"/>
    <x v="1"/>
    <m/>
    <b v="0"/>
    <s v="Delivered"/>
    <x v="1"/>
    <x v="3"/>
    <n v="10"/>
    <x v="4"/>
    <x v="49"/>
    <s v="26-35"/>
    <x v="2"/>
    <x v="0"/>
    <n v="0"/>
    <n v="1"/>
    <n v="0"/>
    <n v="1"/>
  </r>
  <r>
    <s v="ORD-00695"/>
    <d v="2020-11-11T00:00:00"/>
    <d v="2020-11-11T00:00:00"/>
    <s v="CUST09687"/>
    <s v="Karan Bose"/>
    <n v="25"/>
    <n v="25"/>
    <s v="Male"/>
    <s v="Male"/>
    <s v="North"/>
    <s v="Chandigarh"/>
    <x v="6"/>
    <x v="37"/>
    <n v="4"/>
    <n v="4"/>
    <n v="1315.54"/>
    <n v="0.06"/>
    <n v="3873.18"/>
    <n v="1168.4100000000001"/>
    <n v="0.30199999999999999"/>
    <n v="30.16"/>
    <x v="4"/>
    <n v="4"/>
    <b v="0"/>
    <s v="Cancelled"/>
    <x v="3"/>
    <x v="6"/>
    <n v="6"/>
    <x v="4"/>
    <x v="49"/>
    <s v="18-25"/>
    <x v="2"/>
    <x v="0"/>
    <n v="0"/>
    <n v="0"/>
    <n v="1"/>
    <n v="1"/>
  </r>
  <r>
    <s v="ORD-00694"/>
    <d v="2020-11-10T00:00:00"/>
    <d v="2020-11-10T00:00:00"/>
    <s v="CUST85469"/>
    <s v="Pooja Bose"/>
    <n v="40"/>
    <n v="40"/>
    <s v="Other"/>
    <s v="Other"/>
    <s v="Central"/>
    <s v="Bhopal"/>
    <x v="5"/>
    <x v="18"/>
    <n v="3"/>
    <n v="3"/>
    <n v="1501.94"/>
    <n v="0.1"/>
    <n v="3166.64"/>
    <n v="579.91999999999996"/>
    <n v="0.183"/>
    <n v="43.07"/>
    <x v="4"/>
    <n v="4"/>
    <b v="0"/>
    <s v="Delivered"/>
    <x v="1"/>
    <x v="1"/>
    <n v="5"/>
    <x v="4"/>
    <x v="49"/>
    <s v="36-45"/>
    <x v="2"/>
    <x v="0"/>
    <n v="0"/>
    <n v="1"/>
    <n v="0"/>
    <n v="1"/>
  </r>
  <r>
    <s v="ORD-00693"/>
    <d v="2020-11-09T00:00:00"/>
    <d v="2020-11-09T00:00:00"/>
    <s v="CUST90563"/>
    <s v="Rahul Kumar"/>
    <n v="31"/>
    <n v="31"/>
    <s v="Male"/>
    <s v="Male"/>
    <s v="North"/>
    <s v="Delhi"/>
    <x v="0"/>
    <x v="38"/>
    <n v="10"/>
    <n v="10"/>
    <n v="1973.78"/>
    <n v="7.0000000000000007E-2"/>
    <n v="14584.96"/>
    <n v="5325.39"/>
    <n v="0.36499999999999999"/>
    <n v="34.79"/>
    <x v="2"/>
    <n v="4"/>
    <b v="0"/>
    <s v="Delivered"/>
    <x v="1"/>
    <x v="5"/>
    <n v="8"/>
    <x v="4"/>
    <x v="49"/>
    <s v="26-35"/>
    <x v="2"/>
    <x v="0"/>
    <n v="0"/>
    <n v="1"/>
    <n v="0"/>
    <n v="1"/>
  </r>
  <r>
    <s v="ORD-00691"/>
    <d v="2020-11-09T00:00:00"/>
    <d v="2020-11-09T00:00:00"/>
    <s v="CUST03760"/>
    <s v="Shreya Bose"/>
    <n v="36"/>
    <n v="36"/>
    <s v="Male"/>
    <s v="Male"/>
    <s v="South"/>
    <s v="Hyderabad"/>
    <x v="6"/>
    <x v="35"/>
    <n v="9"/>
    <n v="9"/>
    <n v="1818.25"/>
    <n v="0.15"/>
    <n v="10464.16"/>
    <n v="4513.75"/>
    <n v="0.43099999999999999"/>
    <n v="74.959999999999994"/>
    <x v="0"/>
    <n v="4"/>
    <b v="0"/>
    <s v="Delivered"/>
    <x v="1"/>
    <x v="4"/>
    <n v="4"/>
    <x v="4"/>
    <x v="49"/>
    <s v="36-45"/>
    <x v="3"/>
    <x v="0"/>
    <n v="0"/>
    <n v="1"/>
    <n v="0"/>
    <n v="1"/>
  </r>
  <r>
    <s v="ORD-00692"/>
    <d v="2020-11-09T00:00:00"/>
    <d v="2020-11-09T00:00:00"/>
    <s v="CUST74363"/>
    <s v="Kavya Iyer"/>
    <n v="55"/>
    <n v="55"/>
    <s v="Other"/>
    <s v="Other"/>
    <s v="East"/>
    <s v="Bhubaneswar"/>
    <x v="2"/>
    <x v="26"/>
    <n v="10"/>
    <n v="10"/>
    <n v="14628.81"/>
    <m/>
    <n v="101436.48"/>
    <n v="14366.56"/>
    <n v="0.14199999999999999"/>
    <n v="79.44"/>
    <x v="4"/>
    <n v="4"/>
    <b v="0"/>
    <s v="Delivered"/>
    <x v="1"/>
    <x v="1"/>
    <n v="5"/>
    <x v="4"/>
    <x v="49"/>
    <s v="46-60"/>
    <x v="5"/>
    <x v="0"/>
    <n v="0"/>
    <n v="1"/>
    <n v="0"/>
    <n v="1"/>
  </r>
  <r>
    <s v="ORD-00689"/>
    <d v="2020-11-08T00:00:00"/>
    <d v="2020-11-08T00:00:00"/>
    <s v="CUST06352"/>
    <s v="Sunita Singh"/>
    <n v="43"/>
    <n v="43"/>
    <s v="Other"/>
    <s v="Other"/>
    <s v="North"/>
    <s v="Delhi"/>
    <x v="3"/>
    <x v="25"/>
    <n v="999"/>
    <m/>
    <n v="195.29"/>
    <n v="0.1"/>
    <n v="140042.31"/>
    <n v="9617.93"/>
    <n v="6.9000000000000006E-2"/>
    <n v="60.48"/>
    <x v="2"/>
    <m/>
    <b v="0"/>
    <s v="Delivered"/>
    <x v="1"/>
    <x v="8"/>
    <n v="7"/>
    <x v="4"/>
    <x v="49"/>
    <s v="36-45"/>
    <x v="2"/>
    <x v="1"/>
    <n v="0"/>
    <n v="1"/>
    <n v="0"/>
    <n v="1"/>
  </r>
  <r>
    <s v="ORD-00690"/>
    <d v="2020-11-08T00:00:00"/>
    <d v="2020-11-08T00:00:00"/>
    <s v="CUST28753"/>
    <s v="Priya Verma"/>
    <m/>
    <m/>
    <s v="Other"/>
    <s v="Other"/>
    <s v="West"/>
    <s v="Ahmedabad"/>
    <x v="5"/>
    <x v="10"/>
    <n v="4"/>
    <n v="4"/>
    <n v="12892.31"/>
    <n v="0.01"/>
    <n v="32649.55"/>
    <n v="7568.86"/>
    <n v="0.23200000000000001"/>
    <n v="62.34"/>
    <x v="3"/>
    <m/>
    <b v="0"/>
    <s v="Delivered"/>
    <x v="1"/>
    <x v="0"/>
    <n v="3"/>
    <x v="4"/>
    <x v="49"/>
    <s v="Unknown"/>
    <x v="2"/>
    <x v="0"/>
    <n v="0"/>
    <n v="1"/>
    <n v="0"/>
    <n v="1"/>
  </r>
  <r>
    <s v="ORD-00688"/>
    <d v="2020-11-08T00:00:00"/>
    <d v="2020-11-08T00:00:00"/>
    <s v="CUST98974"/>
    <s v="Shreya Reddy"/>
    <n v="22"/>
    <n v="22"/>
    <s v="Female"/>
    <s v="Female"/>
    <s v="North"/>
    <s v="Ludhiana"/>
    <x v="1"/>
    <x v="3"/>
    <n v="6"/>
    <n v="6"/>
    <n v="21919.09"/>
    <n v="0.17"/>
    <n v="80745.64"/>
    <n v="19787.939999999999"/>
    <n v="0.245"/>
    <n v="53.3"/>
    <x v="5"/>
    <n v="5"/>
    <b v="0"/>
    <s v="Delivered"/>
    <x v="1"/>
    <x v="9"/>
    <n v="9"/>
    <x v="4"/>
    <x v="49"/>
    <s v="18-25"/>
    <x v="3"/>
    <x v="0"/>
    <n v="0"/>
    <n v="1"/>
    <n v="0"/>
    <n v="1"/>
  </r>
  <r>
    <s v="ORD-00686"/>
    <d v="2020-11-07T00:00:00"/>
    <d v="2020-11-07T00:00:00"/>
    <s v="CUST38079"/>
    <s v="Aarav Joshi"/>
    <n v="23"/>
    <n v="23"/>
    <s v="Female"/>
    <s v="Female"/>
    <s v="Central"/>
    <s v="Bhopal"/>
    <x v="4"/>
    <x v="29"/>
    <n v="2"/>
    <n v="2"/>
    <n v="1020.32"/>
    <n v="0.39"/>
    <n v="969.44"/>
    <n v="436.92"/>
    <n v="0.45100000000000001"/>
    <n v="35.61"/>
    <x v="5"/>
    <n v="4"/>
    <b v="0"/>
    <s v="Delivered"/>
    <x v="1"/>
    <x v="1"/>
    <n v="5"/>
    <x v="4"/>
    <x v="49"/>
    <s v="18-25"/>
    <x v="1"/>
    <x v="0"/>
    <n v="0"/>
    <n v="1"/>
    <n v="0"/>
    <n v="1"/>
  </r>
  <r>
    <s v="ORD-00687"/>
    <d v="2020-11-07T00:00:00"/>
    <d v="2020-11-07T00:00:00"/>
    <s v="CUST92441"/>
    <s v="Nikhil Kumar"/>
    <n v="41"/>
    <n v="41"/>
    <s v="Female"/>
    <s v="Female"/>
    <s v="North"/>
    <s v="Delhi"/>
    <x v="2"/>
    <x v="4"/>
    <n v="2"/>
    <n v="2"/>
    <n v="33488.83"/>
    <n v="0.15"/>
    <n v="43647.67"/>
    <n v="5482.23"/>
    <n v="0.126"/>
    <n v="46.65"/>
    <x v="0"/>
    <n v="2"/>
    <b v="0"/>
    <s v="Delivered"/>
    <x v="1"/>
    <x v="6"/>
    <n v="6"/>
    <x v="4"/>
    <x v="49"/>
    <s v="36-45"/>
    <x v="3"/>
    <x v="0"/>
    <n v="0"/>
    <n v="1"/>
    <n v="0"/>
    <n v="1"/>
  </r>
  <r>
    <s v="ORD-00685"/>
    <d v="2020-11-06T00:00:00"/>
    <d v="2020-11-06T00:00:00"/>
    <s v="CUST18067"/>
    <s v="Amit Mishra"/>
    <m/>
    <m/>
    <s v="Female"/>
    <s v="Female"/>
    <s v="South"/>
    <s v="Hyderabad"/>
    <x v="5"/>
    <x v="9"/>
    <n v="1"/>
    <n v="1"/>
    <n v="1702.99"/>
    <n v="0.09"/>
    <n v="1106.02"/>
    <n v="224.4"/>
    <n v="0.20300000000000001"/>
    <n v="73.430000000000007"/>
    <x v="2"/>
    <n v="5"/>
    <b v="0"/>
    <s v="Delivered"/>
    <x v="1"/>
    <x v="4"/>
    <n v="4"/>
    <x v="4"/>
    <x v="49"/>
    <s v="Unknown"/>
    <x v="2"/>
    <x v="0"/>
    <n v="0"/>
    <n v="1"/>
    <n v="0"/>
    <n v="1"/>
  </r>
  <r>
    <s v="ORD-00682"/>
    <d v="2020-11-06T00:00:00"/>
    <d v="2020-11-06T00:00:00"/>
    <s v="CUST98255"/>
    <s v="Shreya Gupta"/>
    <n v="54"/>
    <n v="54"/>
    <s v="Female"/>
    <s v="Female"/>
    <s v="West"/>
    <s v="Pune"/>
    <x v="4"/>
    <x v="36"/>
    <n v="9"/>
    <n v="9"/>
    <n v="1493.02"/>
    <n v="0.15"/>
    <n v="6644.53"/>
    <n v="3127.78"/>
    <n v="0.47099999999999997"/>
    <n v="40.520000000000003"/>
    <x v="5"/>
    <n v="3"/>
    <b v="0"/>
    <s v="Delivered"/>
    <x v="1"/>
    <x v="4"/>
    <n v="4"/>
    <x v="4"/>
    <x v="49"/>
    <s v="46-60"/>
    <x v="3"/>
    <x v="0"/>
    <n v="0"/>
    <n v="1"/>
    <n v="0"/>
    <n v="1"/>
  </r>
  <r>
    <s v="ORD-00684"/>
    <d v="2020-11-06T00:00:00"/>
    <d v="2020-11-06T00:00:00"/>
    <s v="CUST61978"/>
    <s v="Sanjay Kumar"/>
    <n v="39"/>
    <n v="39"/>
    <s v="Other"/>
    <s v="Other"/>
    <s v="Central"/>
    <s v="Indore"/>
    <x v="0"/>
    <x v="0"/>
    <n v="3"/>
    <n v="3"/>
    <n v="1239.17"/>
    <n v="0.37"/>
    <n v="1595.55"/>
    <n v="768.1"/>
    <n v="0.48099999999999998"/>
    <n v="50.76"/>
    <x v="3"/>
    <n v="3"/>
    <b v="0"/>
    <s v="Delivered"/>
    <x v="1"/>
    <x v="1"/>
    <n v="5"/>
    <x v="4"/>
    <x v="49"/>
    <s v="36-45"/>
    <x v="1"/>
    <x v="0"/>
    <n v="0"/>
    <n v="1"/>
    <n v="0"/>
    <n v="1"/>
  </r>
  <r>
    <s v="ORD-00683"/>
    <d v="2020-11-06T00:00:00"/>
    <d v="2020-11-06T00:00:00"/>
    <s v="CUST71427"/>
    <s v="Ritu Das"/>
    <n v="21"/>
    <n v="21"/>
    <s v="Male"/>
    <s v="Male"/>
    <s v="Central"/>
    <s v="Nagpur"/>
    <x v="3"/>
    <x v="25"/>
    <n v="8"/>
    <n v="8"/>
    <n v="483.25"/>
    <n v="0.06"/>
    <n v="2795.81"/>
    <n v="207.65"/>
    <n v="7.3999999999999996E-2"/>
    <n v="28.67"/>
    <x v="3"/>
    <n v="3"/>
    <b v="0"/>
    <s v="Delivered"/>
    <x v="1"/>
    <x v="10"/>
    <n v="2"/>
    <x v="4"/>
    <x v="49"/>
    <s v="18-25"/>
    <x v="2"/>
    <x v="0"/>
    <n v="0"/>
    <n v="1"/>
    <n v="0"/>
    <n v="1"/>
  </r>
  <r>
    <s v="ORD-00681"/>
    <d v="2020-11-04T00:00:00"/>
    <d v="2020-11-04T00:00:00"/>
    <s v="CUST25326"/>
    <s v="Shreya Das"/>
    <n v="30"/>
    <n v="30"/>
    <s v="Male"/>
    <s v="Male"/>
    <s v="East"/>
    <s v="Guwahati"/>
    <x v="5"/>
    <x v="12"/>
    <n v="1"/>
    <n v="1"/>
    <n v="13269.22"/>
    <n v="0.27"/>
    <n v="7469.13"/>
    <n v="1868.37"/>
    <n v="0.25"/>
    <n v="57.24"/>
    <x v="1"/>
    <n v="2"/>
    <b v="0"/>
    <s v="Cancelled"/>
    <x v="3"/>
    <x v="2"/>
    <n v="1"/>
    <x v="4"/>
    <x v="49"/>
    <s v="26-35"/>
    <x v="0"/>
    <x v="0"/>
    <n v="0"/>
    <n v="0"/>
    <n v="1"/>
    <n v="1"/>
  </r>
  <r>
    <s v="ORD-00679"/>
    <d v="2020-11-03T00:00:00"/>
    <d v="2020-11-03T00:00:00"/>
    <s v="CUST52083"/>
    <s v="Sunita Reddy"/>
    <n v="37"/>
    <n v="37"/>
    <s v="Other"/>
    <s v="Other"/>
    <s v="East"/>
    <s v="Patna"/>
    <x v="0"/>
    <x v="6"/>
    <n v="9"/>
    <n v="9"/>
    <n v="1906.76"/>
    <n v="0.36"/>
    <n v="8390.58"/>
    <n v="3960.36"/>
    <n v="0.47199999999999998"/>
    <n v="91.4"/>
    <x v="4"/>
    <n v="4"/>
    <b v="0"/>
    <s v="Shipped"/>
    <x v="4"/>
    <x v="7"/>
    <m/>
    <x v="4"/>
    <x v="49"/>
    <s v="36-45"/>
    <x v="1"/>
    <x v="0"/>
    <n v="0"/>
    <n v="0"/>
    <n v="0"/>
    <n v="1"/>
  </r>
  <r>
    <s v="ORD-00680"/>
    <d v="2020-11-03T00:00:00"/>
    <d v="2020-11-03T00:00:00"/>
    <s v="CUST60413"/>
    <s v="Ritu Nair"/>
    <n v="36"/>
    <n v="36"/>
    <s v="Male"/>
    <s v="Male"/>
    <s v="East"/>
    <s v="Kolkata"/>
    <x v="0"/>
    <x v="0"/>
    <n v="10"/>
    <n v="10"/>
    <n v="1113.9100000000001"/>
    <n v="0.25"/>
    <n v="5465.25"/>
    <n v="2411.46"/>
    <n v="0.441"/>
    <n v="46.33"/>
    <x v="4"/>
    <n v="2"/>
    <b v="0"/>
    <s v="Delivered"/>
    <x v="1"/>
    <x v="9"/>
    <n v="9"/>
    <x v="4"/>
    <x v="49"/>
    <s v="36-45"/>
    <x v="0"/>
    <x v="0"/>
    <n v="0"/>
    <n v="1"/>
    <n v="0"/>
    <n v="1"/>
  </r>
  <r>
    <s v="ORD-00677"/>
    <d v="2020-11-02T00:00:00"/>
    <d v="2020-11-02T00:00:00"/>
    <s v="CUST61386"/>
    <s v="Karan Verma"/>
    <n v="40"/>
    <n v="40"/>
    <s v="Male"/>
    <s v="Male"/>
    <s v="North"/>
    <s v="Amritsar"/>
    <x v="2"/>
    <x v="4"/>
    <n v="10"/>
    <n v="10"/>
    <n v="28972.39"/>
    <n v="0.33"/>
    <n v="130564.4"/>
    <n v="13703.51"/>
    <n v="0.105"/>
    <n v="50.2"/>
    <x v="0"/>
    <n v="3"/>
    <b v="0"/>
    <s v="Delivered"/>
    <x v="1"/>
    <x v="5"/>
    <n v="8"/>
    <x v="4"/>
    <x v="49"/>
    <s v="36-45"/>
    <x v="1"/>
    <x v="0"/>
    <n v="0"/>
    <n v="1"/>
    <n v="0"/>
    <n v="1"/>
  </r>
  <r>
    <s v="ORD-00676"/>
    <d v="2020-11-02T00:00:00"/>
    <d v="2020-11-02T00:00:00"/>
    <s v="CUST84441"/>
    <s v="Karan Iyer"/>
    <n v="35"/>
    <n v="35"/>
    <s v="Other"/>
    <s v="Other"/>
    <s v="East"/>
    <s v="Kolkata"/>
    <x v="2"/>
    <x v="26"/>
    <n v="2"/>
    <n v="2"/>
    <n v="41850.01"/>
    <n v="7.0000000000000007E-2"/>
    <n v="64764.78"/>
    <n v="8565.9"/>
    <n v="0.13200000000000001"/>
    <n v="59.88"/>
    <x v="3"/>
    <n v="1"/>
    <b v="0"/>
    <s v="Cancelled"/>
    <x v="3"/>
    <x v="5"/>
    <n v="8"/>
    <x v="4"/>
    <x v="49"/>
    <s v="26-35"/>
    <x v="2"/>
    <x v="0"/>
    <n v="0"/>
    <n v="0"/>
    <n v="1"/>
    <n v="1"/>
  </r>
  <r>
    <s v="ORD-00678"/>
    <d v="2020-11-02T00:00:00"/>
    <d v="2020-11-02T00:00:00"/>
    <s v="CUST41806"/>
    <s v="Kavya Pillai"/>
    <n v="45"/>
    <n v="45"/>
    <s v="Male"/>
    <s v="Male"/>
    <s v="West"/>
    <s v="Ahmedabad"/>
    <x v="2"/>
    <x v="30"/>
    <n v="10"/>
    <n v="10"/>
    <n v="57547.360000000001"/>
    <n v="0"/>
    <n v="412747.46"/>
    <n v="38336.33"/>
    <n v="9.2999999999999999E-2"/>
    <n v="95.34"/>
    <x v="0"/>
    <n v="1"/>
    <b v="0"/>
    <s v="Shipped"/>
    <x v="4"/>
    <x v="2"/>
    <n v="1"/>
    <x v="4"/>
    <x v="49"/>
    <s v="36-45"/>
    <x v="4"/>
    <x v="0"/>
    <n v="0"/>
    <n v="0"/>
    <n v="0"/>
    <n v="1"/>
  </r>
  <r>
    <s v="ORD-00675"/>
    <d v="2020-11-01T00:00:00"/>
    <d v="2020-11-01T00:00:00"/>
    <s v="CUST59612"/>
    <s v="Meera Das"/>
    <n v="18"/>
    <n v="18"/>
    <s v="Other"/>
    <s v="Other"/>
    <s v="West"/>
    <s v="Surat"/>
    <x v="3"/>
    <x v="14"/>
    <n v="4"/>
    <n v="4"/>
    <n v="326.66000000000003"/>
    <n v="0.02"/>
    <n v="986.8"/>
    <n v="70.77"/>
    <n v="7.1999999999999995E-2"/>
    <n v="46.22"/>
    <x v="3"/>
    <n v="4"/>
    <b v="0"/>
    <s v="Delivered"/>
    <x v="1"/>
    <x v="2"/>
    <n v="1"/>
    <x v="4"/>
    <x v="49"/>
    <s v="18-25"/>
    <x v="2"/>
    <x v="0"/>
    <n v="0"/>
    <n v="1"/>
    <n v="0"/>
    <n v="1"/>
  </r>
  <r>
    <s v="ORD-00672"/>
    <d v="2020-10-31T00:00:00"/>
    <d v="2020-10-31T00:00:00"/>
    <s v="CUST71562"/>
    <s v="Rahul Bhat"/>
    <n v="35"/>
    <n v="35"/>
    <s v="F"/>
    <s v="Female"/>
    <s v="West"/>
    <s v="Ahmedabad"/>
    <x v="2"/>
    <x v="26"/>
    <n v="5"/>
    <n v="5"/>
    <n v="49817.06"/>
    <n v="0.28000000000000003"/>
    <n v="167889.68"/>
    <n v="16722.18"/>
    <n v="0.1"/>
    <n v="42.95"/>
    <x v="3"/>
    <m/>
    <b v="0"/>
    <s v="Pending"/>
    <x v="2"/>
    <x v="0"/>
    <n v="3"/>
    <x v="4"/>
    <x v="50"/>
    <s v="26-35"/>
    <x v="0"/>
    <x v="0"/>
    <n v="0"/>
    <n v="0"/>
    <n v="0"/>
    <n v="1"/>
  </r>
  <r>
    <s v="ORD-00671"/>
    <d v="2020-10-31T00:00:00"/>
    <d v="2020-10-31T00:00:00"/>
    <s v="CUST93387"/>
    <s v="Ritu Bose"/>
    <n v="43"/>
    <n v="43"/>
    <s v="Other"/>
    <s v="Other"/>
    <s v="West"/>
    <s v="Surat"/>
    <x v="3"/>
    <x v="40"/>
    <n v="8"/>
    <n v="8"/>
    <n v="347.71"/>
    <n v="0.08"/>
    <n v="2265.2800000000002"/>
    <n v="178.59"/>
    <n v="7.9000000000000001E-2"/>
    <n v="64.88"/>
    <x v="2"/>
    <n v="5"/>
    <b v="0"/>
    <s v="Delivered"/>
    <x v="1"/>
    <x v="9"/>
    <n v="9"/>
    <x v="4"/>
    <x v="50"/>
    <s v="36-45"/>
    <x v="2"/>
    <x v="0"/>
    <n v="0"/>
    <n v="1"/>
    <n v="0"/>
    <n v="1"/>
  </r>
  <r>
    <s v="ORD-00673"/>
    <d v="2020-10-31T00:00:00"/>
    <d v="2020-10-31T00:00:00"/>
    <s v="CUST95082"/>
    <s v="Pooja Pillai"/>
    <n v="47"/>
    <n v="47"/>
    <s v="Female"/>
    <s v="Female"/>
    <s v="South"/>
    <s v="Kochi"/>
    <x v="1"/>
    <x v="28"/>
    <n v="6"/>
    <n v="6"/>
    <n v="14372.23"/>
    <n v="0.35"/>
    <n v="39890.370000000003"/>
    <n v="9362.8700000000008"/>
    <n v="0.23499999999999999"/>
    <n v="62.14"/>
    <x v="1"/>
    <n v="1"/>
    <b v="0"/>
    <s v="Cancelled"/>
    <x v="3"/>
    <x v="2"/>
    <n v="1"/>
    <x v="4"/>
    <x v="50"/>
    <s v="46-60"/>
    <x v="1"/>
    <x v="0"/>
    <n v="0"/>
    <n v="0"/>
    <n v="1"/>
    <n v="1"/>
  </r>
  <r>
    <s v="ORD-00674"/>
    <d v="2020-10-31T00:00:00"/>
    <d v="2020-10-31T00:00:00"/>
    <s v="CUST87680"/>
    <s v="Meera Kapoor"/>
    <n v="9"/>
    <n v="9"/>
    <s v="Other"/>
    <s v="Other"/>
    <s v="North"/>
    <s v="Amritsar"/>
    <x v="1"/>
    <x v="28"/>
    <n v="3"/>
    <n v="3"/>
    <n v="22435.51"/>
    <n v="0.11"/>
    <n v="45857.22"/>
    <n v="14691.15"/>
    <n v="0.32"/>
    <n v="19.239999999999998"/>
    <x v="5"/>
    <n v="5"/>
    <b v="0"/>
    <s v="Delivered"/>
    <x v="1"/>
    <x v="1"/>
    <n v="5"/>
    <x v="4"/>
    <x v="50"/>
    <s v="&lt;18"/>
    <x v="3"/>
    <x v="0"/>
    <n v="0"/>
    <n v="1"/>
    <n v="0"/>
    <n v="1"/>
  </r>
  <r>
    <s v="ORD-00670"/>
    <d v="2020-10-30T00:00:00"/>
    <d v="2020-10-30T00:00:00"/>
    <s v="CUST29205"/>
    <s v="Nisha Sharma"/>
    <n v="18"/>
    <n v="18"/>
    <s v="Female"/>
    <s v="Female"/>
    <s v="Central"/>
    <s v="Nagpur"/>
    <x v="1"/>
    <x v="28"/>
    <n v="9"/>
    <n v="9"/>
    <n v="33383.42"/>
    <n v="0.18"/>
    <n v="235297.53"/>
    <n v="79526.38"/>
    <n v="0.33800000000000002"/>
    <n v="58.3"/>
    <x v="3"/>
    <n v="2"/>
    <b v="0"/>
    <s v="Delivered"/>
    <x v="1"/>
    <x v="0"/>
    <n v="3"/>
    <x v="4"/>
    <x v="50"/>
    <s v="18-25"/>
    <x v="3"/>
    <x v="0"/>
    <n v="0"/>
    <n v="1"/>
    <n v="0"/>
    <n v="1"/>
  </r>
  <r>
    <s v="ORD-00669"/>
    <d v="2020-10-29T00:00:00"/>
    <d v="2020-10-29T00:00:00"/>
    <s v="CUST66974"/>
    <s v="Aarav Sharma"/>
    <m/>
    <m/>
    <s v="Other"/>
    <s v="Other"/>
    <s v="East"/>
    <s v="Guwahati"/>
    <x v="6"/>
    <x v="13"/>
    <n v="3"/>
    <n v="3"/>
    <n v="562.94000000000005"/>
    <n v="0.27"/>
    <n v="1022.04"/>
    <n v="309.8"/>
    <n v="0.30299999999999999"/>
    <n v="88.97"/>
    <x v="3"/>
    <n v="2"/>
    <b v="1"/>
    <s v="Returned"/>
    <x v="0"/>
    <x v="2"/>
    <n v="1"/>
    <x v="4"/>
    <x v="50"/>
    <s v="Unknown"/>
    <x v="0"/>
    <x v="0"/>
    <n v="1"/>
    <n v="1"/>
    <n v="0"/>
    <n v="1"/>
  </r>
  <r>
    <s v="ORD-00668"/>
    <d v="2020-10-29T00:00:00"/>
    <d v="2020-10-29T00:00:00"/>
    <s v="CUST19944"/>
    <s v="Kavya Mehta"/>
    <n v="21"/>
    <n v="21"/>
    <s v="Other"/>
    <s v="Other"/>
    <s v="West"/>
    <s v="Surat"/>
    <x v="2"/>
    <x v="30"/>
    <n v="3"/>
    <n v="3"/>
    <n v="14080.67"/>
    <n v="0.36"/>
    <n v="17734.88"/>
    <n v="1519.64"/>
    <n v="8.5999999999999993E-2"/>
    <n v="63.63"/>
    <x v="2"/>
    <n v="2"/>
    <b v="1"/>
    <s v="Returned"/>
    <x v="0"/>
    <x v="8"/>
    <n v="7"/>
    <x v="4"/>
    <x v="50"/>
    <s v="18-25"/>
    <x v="1"/>
    <x v="0"/>
    <n v="1"/>
    <n v="1"/>
    <n v="0"/>
    <n v="1"/>
  </r>
  <r>
    <s v="ORD-00667"/>
    <d v="2020-10-29T00:00:00"/>
    <d v="2020-10-29T00:00:00"/>
    <s v="CUST93755"/>
    <s v="Amit Nair"/>
    <n v="47"/>
    <n v="47"/>
    <s v="Female"/>
    <s v="Female"/>
    <s v="South"/>
    <s v="Kochi"/>
    <x v="0"/>
    <x v="16"/>
    <n v="8"/>
    <n v="8"/>
    <n v="155.44"/>
    <n v="0.23"/>
    <n v="882.09"/>
    <n v="419.32"/>
    <n v="0.47499999999999998"/>
    <n v="56.84"/>
    <x v="5"/>
    <n v="4"/>
    <b v="0"/>
    <s v="Delivered"/>
    <x v="1"/>
    <x v="8"/>
    <n v="7"/>
    <x v="4"/>
    <x v="50"/>
    <s v="46-60"/>
    <x v="0"/>
    <x v="0"/>
    <n v="0"/>
    <n v="1"/>
    <n v="0"/>
    <n v="1"/>
  </r>
  <r>
    <s v="ORD-00664"/>
    <d v="2020-10-28T00:00:00"/>
    <d v="2020-10-28T00:00:00"/>
    <s v="CUST76842"/>
    <s v="Shreya Gupta"/>
    <n v="47"/>
    <n v="47"/>
    <s v="Female"/>
    <s v="Female"/>
    <s v="South"/>
    <s v="Hyderabad"/>
    <x v="4"/>
    <x v="32"/>
    <n v="8"/>
    <n v="8"/>
    <n v="513.63"/>
    <n v="0.17"/>
    <n v="2804.09"/>
    <n v="1009.57"/>
    <n v="0.36"/>
    <n v="48.54"/>
    <x v="1"/>
    <n v="4"/>
    <b v="0"/>
    <s v="Delivered"/>
    <x v="1"/>
    <x v="2"/>
    <n v="1"/>
    <x v="4"/>
    <x v="50"/>
    <s v="46-60"/>
    <x v="3"/>
    <x v="0"/>
    <n v="0"/>
    <n v="1"/>
    <n v="0"/>
    <n v="1"/>
  </r>
  <r>
    <s v="ORD-00663"/>
    <d v="2020-10-28T00:00:00"/>
    <d v="2020-10-28T00:00:00"/>
    <s v="CUST83467"/>
    <s v="Shreya Rao"/>
    <n v="41"/>
    <n v="41"/>
    <s v="Other"/>
    <s v="Other"/>
    <s v="West"/>
    <s v="Pune"/>
    <x v="3"/>
    <x v="31"/>
    <n v="1"/>
    <n v="1"/>
    <n v="462.13"/>
    <n v="0.38"/>
    <n v="250.84"/>
    <n v="21.71"/>
    <n v="8.6999999999999994E-2"/>
    <n v="65.959999999999994"/>
    <x v="0"/>
    <n v="3"/>
    <b v="1"/>
    <s v="Returned"/>
    <x v="0"/>
    <x v="3"/>
    <n v="10"/>
    <x v="4"/>
    <x v="50"/>
    <s v="36-45"/>
    <x v="1"/>
    <x v="0"/>
    <n v="1"/>
    <n v="1"/>
    <n v="0"/>
    <n v="1"/>
  </r>
  <r>
    <s v="ORD-00665"/>
    <d v="2020-10-28T00:00:00"/>
    <d v="2020-10-28T00:00:00"/>
    <s v="CUST66018"/>
    <s v="Aditya Joshi"/>
    <n v="29"/>
    <n v="29"/>
    <s v="Female"/>
    <s v="Female"/>
    <s v="North"/>
    <s v="Amritsar"/>
    <x v="3"/>
    <x v="40"/>
    <n v="8"/>
    <n v="8"/>
    <n v="421.35"/>
    <n v="0.33"/>
    <n v="1863.59"/>
    <n v="143.5"/>
    <n v="7.6999999999999999E-2"/>
    <n v="62.73"/>
    <x v="3"/>
    <n v="1"/>
    <b v="1"/>
    <s v="Returned"/>
    <x v="0"/>
    <x v="8"/>
    <n v="7"/>
    <x v="4"/>
    <x v="50"/>
    <s v="26-35"/>
    <x v="1"/>
    <x v="0"/>
    <n v="1"/>
    <n v="1"/>
    <n v="0"/>
    <n v="1"/>
  </r>
  <r>
    <s v="ORD-00666"/>
    <d v="2020-10-28T00:00:00"/>
    <d v="2020-10-28T00:00:00"/>
    <s v="CUST11287"/>
    <s v="Shreya Shah"/>
    <n v="26"/>
    <n v="26"/>
    <s v="Female"/>
    <s v="Female"/>
    <s v="North"/>
    <s v="Delhi"/>
    <x v="5"/>
    <x v="10"/>
    <n v="5"/>
    <n v="5"/>
    <n v="1900.51"/>
    <n v="0.24"/>
    <n v="5891.51"/>
    <n v="1237.06"/>
    <n v="0.21"/>
    <n v="31.46"/>
    <x v="2"/>
    <n v="1"/>
    <b v="0"/>
    <s v="Delivered"/>
    <x v="1"/>
    <x v="3"/>
    <n v="10"/>
    <x v="4"/>
    <x v="50"/>
    <s v="26-35"/>
    <x v="0"/>
    <x v="0"/>
    <n v="0"/>
    <n v="1"/>
    <n v="0"/>
    <n v="1"/>
  </r>
  <r>
    <s v="ORD-00662"/>
    <d v="2020-10-28T00:00:00"/>
    <d v="2020-10-28T00:00:00"/>
    <s v="CUST45940"/>
    <s v="Ritu Shah"/>
    <n v="9"/>
    <n v="9"/>
    <s v="Other"/>
    <s v="Other"/>
    <s v="West"/>
    <s v="Pune"/>
    <x v="0"/>
    <x v="15"/>
    <n v="10"/>
    <n v="10"/>
    <n v="2019.64"/>
    <n v="0.36"/>
    <n v="11026.28"/>
    <n v="6282.66"/>
    <n v="0.56999999999999995"/>
    <n v="64.790000000000006"/>
    <x v="2"/>
    <n v="5"/>
    <b v="0"/>
    <s v="Delivered"/>
    <x v="1"/>
    <x v="6"/>
    <n v="6"/>
    <x v="4"/>
    <x v="50"/>
    <s v="&lt;18"/>
    <x v="1"/>
    <x v="0"/>
    <n v="0"/>
    <n v="1"/>
    <n v="0"/>
    <n v="1"/>
  </r>
  <r>
    <s v="ORD-00661"/>
    <d v="2020-10-27T00:00:00"/>
    <d v="2020-10-27T00:00:00"/>
    <s v="CUST14505"/>
    <s v="Vikram Chatterjee"/>
    <n v="15"/>
    <n v="15"/>
    <s v="Male"/>
    <s v="Male"/>
    <s v="West"/>
    <s v="Surat"/>
    <x v="0"/>
    <x v="16"/>
    <n v="3"/>
    <n v="3"/>
    <n v="1818.6"/>
    <n v="0.34"/>
    <n v="2901.08"/>
    <n v="1203.53"/>
    <n v="0.41499999999999998"/>
    <n v="54.2"/>
    <x v="4"/>
    <n v="5"/>
    <b v="0"/>
    <s v="Delivered"/>
    <x v="1"/>
    <x v="5"/>
    <n v="8"/>
    <x v="4"/>
    <x v="50"/>
    <s v="&lt;18"/>
    <x v="1"/>
    <x v="0"/>
    <n v="0"/>
    <n v="1"/>
    <n v="0"/>
    <n v="1"/>
  </r>
  <r>
    <s v="ORD-00660"/>
    <d v="2020-10-24T00:00:00"/>
    <d v="2020-10-24T00:00:00"/>
    <s v="CUST65041"/>
    <s v="Priya Rao"/>
    <n v="36"/>
    <n v="36"/>
    <s v="Female"/>
    <s v="Female"/>
    <s v="South"/>
    <s v="Bangalore"/>
    <x v="3"/>
    <x v="31"/>
    <n v="5"/>
    <n v="5"/>
    <n v="425.46"/>
    <n v="0.08"/>
    <n v="1535.18"/>
    <n v="99.18"/>
    <n v="6.5000000000000002E-2"/>
    <n v="73.11"/>
    <x v="3"/>
    <n v="5"/>
    <b v="0"/>
    <s v="Delivered"/>
    <x v="1"/>
    <x v="9"/>
    <n v="9"/>
    <x v="4"/>
    <x v="50"/>
    <s v="36-45"/>
    <x v="2"/>
    <x v="0"/>
    <n v="0"/>
    <n v="1"/>
    <n v="0"/>
    <n v="1"/>
  </r>
  <r>
    <s v="ORD-00656"/>
    <d v="2020-10-22T00:00:00"/>
    <d v="2020-10-22T00:00:00"/>
    <s v="CUST42875"/>
    <s v="Sanjay Verma"/>
    <n v="26"/>
    <n v="26"/>
    <s v="Other"/>
    <s v="Other"/>
    <s v="South"/>
    <s v="Hyderabad"/>
    <x v="5"/>
    <x v="10"/>
    <n v="1"/>
    <n v="1"/>
    <n v="12380.73"/>
    <n v="0.24"/>
    <n v="8294.2999999999993"/>
    <n v="2144.64"/>
    <n v="0.25900000000000001"/>
    <n v="80.23"/>
    <x v="2"/>
    <n v="4"/>
    <b v="0"/>
    <s v="Cancelled"/>
    <x v="3"/>
    <x v="1"/>
    <n v="5"/>
    <x v="4"/>
    <x v="50"/>
    <s v="26-35"/>
    <x v="0"/>
    <x v="0"/>
    <n v="0"/>
    <n v="0"/>
    <n v="1"/>
    <n v="1"/>
  </r>
  <r>
    <s v="ORD-00659"/>
    <s v="October 22, 2020"/>
    <d v="2020-10-22T00:00:00"/>
    <s v="CUST20907"/>
    <s v="Nikhil Nair"/>
    <n v="21"/>
    <n v="21"/>
    <s v="Male"/>
    <s v="Male"/>
    <s v="East"/>
    <s v="Kolkata"/>
    <x v="2"/>
    <x v="39"/>
    <n v="7"/>
    <n v="7"/>
    <n v="53035.199999999997"/>
    <n v="0.26"/>
    <n v="212011.56"/>
    <n v="26192.61"/>
    <n v="0.124"/>
    <n v="82.3"/>
    <x v="3"/>
    <n v="1"/>
    <b v="1"/>
    <s v="Returned"/>
    <x v="0"/>
    <x v="6"/>
    <n v="6"/>
    <x v="4"/>
    <x v="50"/>
    <s v="18-25"/>
    <x v="0"/>
    <x v="0"/>
    <n v="1"/>
    <n v="1"/>
    <n v="0"/>
    <n v="1"/>
  </r>
  <r>
    <s v="ORD-00658"/>
    <d v="2020-10-22T00:00:00"/>
    <d v="2020-10-22T00:00:00"/>
    <s v="CUST16403"/>
    <s v="Ananya Sharma"/>
    <n v="22"/>
    <n v="22"/>
    <s v="Other"/>
    <s v="Other"/>
    <s v="South"/>
    <s v="Chennai"/>
    <x v="3"/>
    <x v="14"/>
    <n v="7"/>
    <n v="7"/>
    <n v="388.2"/>
    <n v="0.05"/>
    <n v="2233.08"/>
    <n v="175.74"/>
    <n v="7.9000000000000001E-2"/>
    <n v="74.16"/>
    <x v="0"/>
    <n v="2"/>
    <b v="0"/>
    <s v="Pending"/>
    <x v="2"/>
    <x v="4"/>
    <n v="4"/>
    <x v="4"/>
    <x v="50"/>
    <s v="18-25"/>
    <x v="2"/>
    <x v="0"/>
    <n v="0"/>
    <n v="0"/>
    <n v="0"/>
    <n v="1"/>
  </r>
  <r>
    <s v="ORD-00657"/>
    <d v="2020-10-22T00:00:00"/>
    <d v="2020-10-22T00:00:00"/>
    <s v="CUST19779"/>
    <s v="Ananya Patel"/>
    <n v="38"/>
    <n v="38"/>
    <s v="Female"/>
    <s v="Female"/>
    <s v="South"/>
    <s v="Kochi"/>
    <x v="6"/>
    <x v="35"/>
    <n v="5"/>
    <n v="5"/>
    <n v="1598.2"/>
    <n v="0.1"/>
    <n v="5437.53"/>
    <n v="588.35"/>
    <n v="0.108"/>
    <n v="57.89"/>
    <x v="4"/>
    <n v="4"/>
    <b v="0"/>
    <s v="Delivered"/>
    <x v="1"/>
    <x v="7"/>
    <m/>
    <x v="4"/>
    <x v="50"/>
    <s v="36-45"/>
    <x v="2"/>
    <x v="0"/>
    <n v="0"/>
    <n v="1"/>
    <n v="0"/>
    <n v="1"/>
  </r>
  <r>
    <s v="ORD-00655"/>
    <d v="2020-10-21T00:00:00"/>
    <d v="2020-10-21T00:00:00"/>
    <s v="CUST05466"/>
    <s v="Karan Kapoor"/>
    <n v="36"/>
    <n v="36"/>
    <s v="Female"/>
    <s v="Female"/>
    <s v="West"/>
    <s v="Ahmedabad"/>
    <x v="1"/>
    <x v="20"/>
    <n v="8"/>
    <n v="8"/>
    <n v="32918.629999999997"/>
    <n v="0.14000000000000001"/>
    <n v="208563.97"/>
    <n v="70073.179999999993"/>
    <n v="0.33600000000000002"/>
    <n v="49.07"/>
    <x v="2"/>
    <n v="3"/>
    <b v="0"/>
    <s v="Delivered"/>
    <x v="1"/>
    <x v="2"/>
    <n v="1"/>
    <x v="4"/>
    <x v="50"/>
    <s v="36-45"/>
    <x v="3"/>
    <x v="0"/>
    <n v="0"/>
    <n v="1"/>
    <n v="0"/>
    <n v="1"/>
  </r>
  <r>
    <s v="ORD-00654"/>
    <d v="2020-10-21T00:00:00"/>
    <d v="2020-10-21T00:00:00"/>
    <s v="CUST92572"/>
    <s v="Rohan Kapoor"/>
    <n v="36"/>
    <n v="36"/>
    <s v="Female"/>
    <s v="Female"/>
    <s v="Central"/>
    <s v="Nagpur"/>
    <x v="1"/>
    <x v="34"/>
    <n v="6"/>
    <n v="6"/>
    <n v="29603.47"/>
    <n v="0.09"/>
    <n v="131775.14000000001"/>
    <n v="31425.24"/>
    <n v="0.23799999999999999"/>
    <n v="72.709999999999994"/>
    <x v="1"/>
    <n v="4"/>
    <b v="0"/>
    <s v="Delivered"/>
    <x v="1"/>
    <x v="10"/>
    <n v="2"/>
    <x v="4"/>
    <x v="50"/>
    <s v="36-45"/>
    <x v="2"/>
    <x v="0"/>
    <n v="0"/>
    <n v="1"/>
    <n v="0"/>
    <n v="1"/>
  </r>
  <r>
    <s v="ORD-00653"/>
    <d v="2020-10-20T00:00:00"/>
    <d v="2020-10-20T00:00:00"/>
    <s v="CUST35559"/>
    <s v="Ritu Nair"/>
    <n v="22"/>
    <n v="22"/>
    <s v="Female"/>
    <s v="Female"/>
    <s v="Central"/>
    <s v="Nagpur"/>
    <x v="4"/>
    <x v="32"/>
    <n v="3"/>
    <n v="3"/>
    <n v="835.42"/>
    <n v="0.33"/>
    <n v="1423.3"/>
    <n v="458.44"/>
    <n v="0.32200000000000001"/>
    <n v="55.32"/>
    <x v="1"/>
    <n v="5"/>
    <b v="0"/>
    <s v="Delivered"/>
    <x v="1"/>
    <x v="2"/>
    <n v="1"/>
    <x v="4"/>
    <x v="50"/>
    <s v="18-25"/>
    <x v="1"/>
    <x v="0"/>
    <n v="0"/>
    <n v="1"/>
    <n v="0"/>
    <n v="1"/>
  </r>
  <r>
    <s v="ORD-00652"/>
    <s v="October 19, 2020"/>
    <d v="2020-10-19T00:00:00"/>
    <s v="CUST29202"/>
    <s v="Rohan Chatterjee"/>
    <n v="41"/>
    <n v="41"/>
    <s v="Male"/>
    <s v="Male"/>
    <s v="North"/>
    <s v="Delhi"/>
    <x v="6"/>
    <x v="13"/>
    <n v="8"/>
    <n v="8"/>
    <n v="1138.0899999999999"/>
    <n v="0.36"/>
    <n v="5187.76"/>
    <n v="1423.15"/>
    <n v="0.27400000000000002"/>
    <n v="52.7"/>
    <x v="4"/>
    <n v="4"/>
    <b v="0"/>
    <s v="Delivered"/>
    <x v="1"/>
    <x v="9"/>
    <n v="9"/>
    <x v="4"/>
    <x v="50"/>
    <s v="36-45"/>
    <x v="1"/>
    <x v="0"/>
    <n v="0"/>
    <n v="1"/>
    <n v="0"/>
    <n v="1"/>
  </r>
  <r>
    <s v="ORD-00651"/>
    <d v="2020-10-19T00:00:00"/>
    <d v="2020-10-19T00:00:00"/>
    <s v="CUST22697"/>
    <s v="Sunita Verma"/>
    <n v="29"/>
    <n v="29"/>
    <s v="Other"/>
    <s v="Other"/>
    <s v="East"/>
    <s v="Patna"/>
    <x v="1"/>
    <x v="20"/>
    <n v="2"/>
    <n v="2"/>
    <n v="23933.02"/>
    <n v="0.38"/>
    <n v="26696.18"/>
    <n v="8116.01"/>
    <n v="0.30399999999999999"/>
    <n v="88.18"/>
    <x v="5"/>
    <m/>
    <b v="0"/>
    <s v="Delivered"/>
    <x v="1"/>
    <x v="0"/>
    <n v="3"/>
    <x v="4"/>
    <x v="50"/>
    <s v="26-35"/>
    <x v="1"/>
    <x v="0"/>
    <n v="0"/>
    <n v="1"/>
    <n v="0"/>
    <n v="1"/>
  </r>
  <r>
    <s v="ORD-00650"/>
    <d v="2020-10-17T00:00:00"/>
    <d v="2020-10-17T00:00:00"/>
    <s v="CUST76163"/>
    <s v="Karan Reddy"/>
    <m/>
    <m/>
    <s v="Other"/>
    <s v="Other"/>
    <s v="South"/>
    <s v="Hyderabad"/>
    <x v="5"/>
    <x v="9"/>
    <n v="6"/>
    <n v="6"/>
    <n v="8844.24"/>
    <m/>
    <n v="44980.54"/>
    <n v="12774.01"/>
    <n v="0.28399999999999997"/>
    <n v="53.01"/>
    <x v="2"/>
    <n v="4"/>
    <b v="0"/>
    <s v="Delivered"/>
    <x v="1"/>
    <x v="2"/>
    <n v="1"/>
    <x v="4"/>
    <x v="50"/>
    <s v="Unknown"/>
    <x v="5"/>
    <x v="0"/>
    <n v="0"/>
    <n v="1"/>
    <n v="0"/>
    <n v="1"/>
  </r>
  <r>
    <s v="ORD-00649"/>
    <d v="2020-10-17T00:00:00"/>
    <d v="2020-10-17T00:00:00"/>
    <s v="CUST22604"/>
    <s v="Rohan Mehta"/>
    <n v="26"/>
    <n v="26"/>
    <s v="Male"/>
    <s v="Male"/>
    <s v="East"/>
    <s v="Patna"/>
    <x v="2"/>
    <x v="11"/>
    <n v="7"/>
    <n v="7"/>
    <n v="45799.76"/>
    <n v="0.33"/>
    <n v="189931.59"/>
    <n v="22577.35"/>
    <n v="0.11899999999999999"/>
    <n v="42.79"/>
    <x v="5"/>
    <n v="2"/>
    <b v="0"/>
    <s v="Delivered"/>
    <x v="1"/>
    <x v="4"/>
    <n v="4"/>
    <x v="4"/>
    <x v="50"/>
    <s v="26-35"/>
    <x v="1"/>
    <x v="0"/>
    <n v="0"/>
    <n v="1"/>
    <n v="0"/>
    <n v="1"/>
  </r>
  <r>
    <s v="ORD-00645"/>
    <d v="2020-10-15T00:00:00"/>
    <d v="2020-10-15T00:00:00"/>
    <s v="CUST20584"/>
    <s v="Sanjay Nair"/>
    <n v="38"/>
    <n v="38"/>
    <s v="Female"/>
    <s v="Female"/>
    <s v="East"/>
    <s v="Kolkata"/>
    <x v="4"/>
    <x v="27"/>
    <n v="9"/>
    <n v="9"/>
    <n v="1306.28"/>
    <n v="0.21"/>
    <n v="8262.31"/>
    <n v="4280.66"/>
    <n v="0.51800000000000002"/>
    <n v="74.540000000000006"/>
    <x v="4"/>
    <n v="1"/>
    <b v="0"/>
    <s v="Delivered"/>
    <x v="1"/>
    <x v="4"/>
    <n v="4"/>
    <x v="4"/>
    <x v="50"/>
    <s v="36-45"/>
    <x v="0"/>
    <x v="0"/>
    <n v="0"/>
    <n v="1"/>
    <n v="0"/>
    <n v="1"/>
  </r>
  <r>
    <s v="ORD-00646"/>
    <d v="2020-10-15T00:00:00"/>
    <d v="2020-10-15T00:00:00"/>
    <s v="CUST29116"/>
    <s v="Shreya Gupta"/>
    <n v="30"/>
    <n v="30"/>
    <s v="Male"/>
    <s v="Male"/>
    <s v="East"/>
    <s v="Guwahati"/>
    <x v="5"/>
    <x v="22"/>
    <n v="7"/>
    <n v="7"/>
    <n v="14669.86"/>
    <n v="0.03"/>
    <n v="88163.95"/>
    <n v="19639.12"/>
    <n v="0.223"/>
    <n v="61"/>
    <x v="0"/>
    <n v="5"/>
    <b v="0"/>
    <s v="Delivered"/>
    <x v="1"/>
    <x v="10"/>
    <n v="2"/>
    <x v="4"/>
    <x v="50"/>
    <s v="26-35"/>
    <x v="2"/>
    <x v="0"/>
    <n v="0"/>
    <n v="1"/>
    <n v="0"/>
    <n v="1"/>
  </r>
  <r>
    <s v="ORD-00647"/>
    <d v="2020-10-15T00:00:00"/>
    <d v="2020-10-15T00:00:00"/>
    <s v="CUST97230"/>
    <s v="Vikram Bose"/>
    <n v="55"/>
    <n v="55"/>
    <s v="Other"/>
    <s v="Other"/>
    <s v="North"/>
    <s v="Chandigarh"/>
    <x v="0"/>
    <x v="16"/>
    <n v="4"/>
    <n v="4"/>
    <n v="2079.0700000000002"/>
    <n v="0.31"/>
    <n v="4372.2"/>
    <n v="2080.88"/>
    <n v="0.47599999999999998"/>
    <n v="20.39"/>
    <x v="3"/>
    <n v="4"/>
    <b v="1"/>
    <s v="Returned"/>
    <x v="0"/>
    <x v="0"/>
    <n v="3"/>
    <x v="4"/>
    <x v="50"/>
    <s v="46-60"/>
    <x v="1"/>
    <x v="0"/>
    <n v="1"/>
    <n v="1"/>
    <n v="0"/>
    <n v="1"/>
  </r>
  <r>
    <s v="ORD-00648"/>
    <d v="2020-10-15T00:00:00"/>
    <d v="2020-10-15T00:00:00"/>
    <s v="CUST23342"/>
    <s v="Kavya Pillai"/>
    <n v="22"/>
    <n v="22"/>
    <s v="Male"/>
    <s v="Male"/>
    <s v="Central"/>
    <s v="Bhopal"/>
    <x v="3"/>
    <x v="25"/>
    <n v="10"/>
    <n v="10"/>
    <n v="420.55"/>
    <n v="0.39"/>
    <n v="2218.9899999999998"/>
    <n v="132.72"/>
    <n v="0.06"/>
    <n v="44.96"/>
    <x v="3"/>
    <n v="4"/>
    <b v="0"/>
    <s v="Delivered"/>
    <x v="1"/>
    <x v="1"/>
    <n v="5"/>
    <x v="4"/>
    <x v="50"/>
    <s v="18-25"/>
    <x v="1"/>
    <x v="0"/>
    <n v="0"/>
    <n v="1"/>
    <n v="0"/>
    <n v="1"/>
  </r>
  <r>
    <s v="ORD-00644"/>
    <d v="2020-10-14T00:00:00"/>
    <d v="2020-10-14T00:00:00"/>
    <s v="CUST94203"/>
    <s v="Sanjay Nair"/>
    <n v="34"/>
    <n v="34"/>
    <s v="Other"/>
    <s v="Other"/>
    <s v="Central"/>
    <s v="Bhopal"/>
    <x v="1"/>
    <x v="20"/>
    <n v="4"/>
    <n v="4"/>
    <n v="22879.02"/>
    <n v="0.1"/>
    <n v="63905.82"/>
    <n v="18612.63"/>
    <n v="0.29099999999999998"/>
    <n v="53.94"/>
    <x v="1"/>
    <n v="1"/>
    <b v="0"/>
    <s v="Cancelled"/>
    <x v="3"/>
    <x v="6"/>
    <n v="6"/>
    <x v="4"/>
    <x v="50"/>
    <s v="26-35"/>
    <x v="2"/>
    <x v="0"/>
    <n v="0"/>
    <n v="0"/>
    <n v="1"/>
    <n v="1"/>
  </r>
  <r>
    <s v="ORD-00643"/>
    <d v="2020-10-14T00:00:00"/>
    <d v="2020-10-14T00:00:00"/>
    <s v="CUST54148"/>
    <s v="Aarav Kapoor"/>
    <n v="44"/>
    <n v="44"/>
    <s v="Male"/>
    <s v="Male"/>
    <s v="Central"/>
    <s v="Nagpur"/>
    <x v="0"/>
    <x v="38"/>
    <n v="10"/>
    <n v="10"/>
    <n v="447.27"/>
    <n v="0.15"/>
    <n v="2458.6999999999998"/>
    <n v="1150.1300000000001"/>
    <n v="0.46800000000000003"/>
    <n v="45.79"/>
    <x v="4"/>
    <n v="4"/>
    <b v="0"/>
    <s v="Delivered"/>
    <x v="1"/>
    <x v="1"/>
    <n v="5"/>
    <x v="4"/>
    <x v="50"/>
    <s v="36-45"/>
    <x v="3"/>
    <x v="0"/>
    <n v="0"/>
    <n v="1"/>
    <n v="0"/>
    <n v="1"/>
  </r>
  <r>
    <s v="ORD-00642"/>
    <d v="2020-10-13T00:00:00"/>
    <d v="2020-10-13T00:00:00"/>
    <s v="CUST75414"/>
    <s v="Arjun Mishra"/>
    <n v="35"/>
    <n v="35"/>
    <s v="Male"/>
    <s v="Male"/>
    <s v="North"/>
    <s v="Ludhiana"/>
    <x v="2"/>
    <x v="30"/>
    <n v="7"/>
    <n v="7"/>
    <n v="42976.47"/>
    <n v="0.32"/>
    <n v="173058.34"/>
    <n v="20091.830000000002"/>
    <n v="0.11600000000000001"/>
    <n v="60.6"/>
    <x v="1"/>
    <n v="1"/>
    <b v="0"/>
    <s v="Delivered"/>
    <x v="1"/>
    <x v="10"/>
    <n v="2"/>
    <x v="4"/>
    <x v="50"/>
    <s v="26-35"/>
    <x v="1"/>
    <x v="0"/>
    <n v="0"/>
    <n v="1"/>
    <n v="0"/>
    <n v="1"/>
  </r>
  <r>
    <s v="ORD-00641"/>
    <d v="2020-10-13T00:00:00"/>
    <d v="2020-10-13T00:00:00"/>
    <s v="CUST42461"/>
    <s v="Vikram Verma"/>
    <n v="26"/>
    <n v="26"/>
    <s v="Other"/>
    <s v="Other"/>
    <s v="Central"/>
    <s v="Indore"/>
    <x v="5"/>
    <x v="10"/>
    <n v="10"/>
    <n v="10"/>
    <n v="2882"/>
    <n v="0.03"/>
    <n v="25085.42"/>
    <n v="5947.27"/>
    <n v="0.23699999999999999"/>
    <n v="58.31"/>
    <x v="0"/>
    <n v="5"/>
    <b v="0"/>
    <s v="Delivered"/>
    <x v="1"/>
    <x v="9"/>
    <n v="9"/>
    <x v="4"/>
    <x v="50"/>
    <s v="26-35"/>
    <x v="2"/>
    <x v="0"/>
    <n v="0"/>
    <n v="1"/>
    <n v="0"/>
    <n v="1"/>
  </r>
  <r>
    <s v="ORD-00640"/>
    <d v="2020-10-13T00:00:00"/>
    <d v="2020-10-13T00:00:00"/>
    <s v="CUST33864"/>
    <s v="Sanjay Kumar"/>
    <n v="13"/>
    <n v="13"/>
    <s v="Other"/>
    <s v="Other"/>
    <s v="Central"/>
    <s v="Indore"/>
    <x v="4"/>
    <x v="36"/>
    <n v="3"/>
    <n v="3"/>
    <n v="785.45"/>
    <n v="0.12"/>
    <n v="1714.83"/>
    <n v="820.64"/>
    <n v="0.47899999999999998"/>
    <n v="65.349999999999994"/>
    <x v="3"/>
    <n v="2"/>
    <b v="1"/>
    <s v="Returned"/>
    <x v="0"/>
    <x v="2"/>
    <n v="1"/>
    <x v="4"/>
    <x v="50"/>
    <s v="&lt;18"/>
    <x v="3"/>
    <x v="0"/>
    <n v="1"/>
    <n v="1"/>
    <n v="0"/>
    <n v="1"/>
  </r>
  <r>
    <s v="ORD-00638"/>
    <d v="2020-10-12T00:00:00"/>
    <d v="2020-10-12T00:00:00"/>
    <s v="CUST17767"/>
    <s v="Meera Chatterjee"/>
    <n v="37"/>
    <n v="37"/>
    <s v="Female"/>
    <s v="Female"/>
    <s v="East"/>
    <s v="Patna"/>
    <x v="2"/>
    <x v="11"/>
    <n v="10"/>
    <n v="10"/>
    <n v="23990.02"/>
    <n v="0.11"/>
    <n v="188453.46"/>
    <n v="26897.47"/>
    <n v="0.14299999999999999"/>
    <n v="73.319999999999993"/>
    <x v="1"/>
    <n v="4"/>
    <b v="0"/>
    <s v="Delivered"/>
    <x v="1"/>
    <x v="5"/>
    <n v="8"/>
    <x v="4"/>
    <x v="50"/>
    <s v="36-45"/>
    <x v="3"/>
    <x v="0"/>
    <n v="0"/>
    <n v="1"/>
    <n v="0"/>
    <n v="1"/>
  </r>
  <r>
    <s v="ORD-00639"/>
    <d v="2020-10-12T00:00:00"/>
    <d v="2020-10-12T00:00:00"/>
    <s v="CUST32361"/>
    <s v="Kavya Joshi"/>
    <n v="29"/>
    <n v="29"/>
    <s v="Other"/>
    <s v="Other"/>
    <s v="South"/>
    <s v="Chennai"/>
    <x v="6"/>
    <x v="21"/>
    <n v="9"/>
    <n v="9"/>
    <n v="3720.46"/>
    <n v="0.2"/>
    <n v="25352.89"/>
    <n v="8663.42"/>
    <n v="0.34200000000000003"/>
    <n v="69.62"/>
    <x v="0"/>
    <n v="3"/>
    <b v="0"/>
    <s v="Delivered"/>
    <x v="1"/>
    <x v="3"/>
    <n v="10"/>
    <x v="4"/>
    <x v="50"/>
    <s v="26-35"/>
    <x v="3"/>
    <x v="0"/>
    <n v="0"/>
    <n v="1"/>
    <n v="0"/>
    <n v="1"/>
  </r>
  <r>
    <s v="ORD-00637"/>
    <d v="2020-10-12T00:00:00"/>
    <d v="2020-10-12T00:00:00"/>
    <s v="CUST31450"/>
    <s v="Rahul Joshi"/>
    <n v="41"/>
    <n v="41"/>
    <s v="Male"/>
    <s v="Male"/>
    <s v="West"/>
    <s v="Ahmedabad"/>
    <x v="3"/>
    <x v="40"/>
    <n v="3"/>
    <n v="3"/>
    <n v="482.62"/>
    <n v="0.01"/>
    <n v="1337.09"/>
    <n v="63.09"/>
    <n v="4.7E-2"/>
    <n v="47.14"/>
    <x v="4"/>
    <n v="5"/>
    <b v="0"/>
    <s v="Delivered"/>
    <x v="1"/>
    <x v="7"/>
    <m/>
    <x v="4"/>
    <x v="50"/>
    <s v="36-45"/>
    <x v="2"/>
    <x v="0"/>
    <n v="0"/>
    <n v="1"/>
    <n v="0"/>
    <n v="1"/>
  </r>
  <r>
    <s v="ORD-00634"/>
    <d v="2020-10-11T00:00:00"/>
    <d v="2020-10-11T00:00:00"/>
    <s v="CUST01277"/>
    <s v="Sanjay Iyer"/>
    <n v="22"/>
    <n v="22"/>
    <s v="Female"/>
    <s v="Female"/>
    <s v="West"/>
    <s v="Surat"/>
    <x v="1"/>
    <x v="28"/>
    <n v="7"/>
    <n v="7"/>
    <n v="34455.919999999998"/>
    <n v="0.28000000000000003"/>
    <n v="149044.85999999999"/>
    <n v="39164.43"/>
    <n v="0.26300000000000001"/>
    <n v="54.2"/>
    <x v="5"/>
    <n v="3"/>
    <b v="0"/>
    <s v="Delivered"/>
    <x v="1"/>
    <x v="8"/>
    <n v="7"/>
    <x v="4"/>
    <x v="50"/>
    <s v="18-25"/>
    <x v="0"/>
    <x v="0"/>
    <n v="0"/>
    <n v="1"/>
    <n v="0"/>
    <n v="1"/>
  </r>
  <r>
    <s v="ORD-00635"/>
    <d v="2020-10-11T00:00:00"/>
    <d v="2020-10-11T00:00:00"/>
    <s v="CUST99442"/>
    <s v="Priya Singh"/>
    <n v="15"/>
    <n v="15"/>
    <s v="Male"/>
    <s v="Male"/>
    <s v="Central"/>
    <s v="Raipur"/>
    <x v="0"/>
    <x v="19"/>
    <n v="5"/>
    <n v="5"/>
    <n v="453.47"/>
    <n v="0.26"/>
    <n v="1615.85"/>
    <n v="704.58"/>
    <n v="0.436"/>
    <n v="30.43"/>
    <x v="4"/>
    <n v="1"/>
    <b v="0"/>
    <s v="Delivered"/>
    <x v="1"/>
    <x v="6"/>
    <n v="6"/>
    <x v="4"/>
    <x v="50"/>
    <s v="&lt;18"/>
    <x v="0"/>
    <x v="0"/>
    <n v="0"/>
    <n v="1"/>
    <n v="0"/>
    <n v="1"/>
  </r>
  <r>
    <s v="ORD-00633"/>
    <d v="2020-10-11T00:00:00"/>
    <d v="2020-10-11T00:00:00"/>
    <s v="CUST53440"/>
    <s v="Nisha Sharma"/>
    <n v="44"/>
    <n v="44"/>
    <s v="Male"/>
    <s v="Male"/>
    <s v="East"/>
    <s v="Kolkata"/>
    <x v="3"/>
    <x v="31"/>
    <n v="4"/>
    <n v="4"/>
    <n v="311.10000000000002"/>
    <n v="0.01"/>
    <n v="1035.45"/>
    <n v="92.22"/>
    <n v="8.8999999999999996E-2"/>
    <n v="75.239999999999995"/>
    <x v="3"/>
    <n v="2"/>
    <b v="0"/>
    <s v="Delivered"/>
    <x v="1"/>
    <x v="2"/>
    <n v="1"/>
    <x v="4"/>
    <x v="50"/>
    <s v="36-45"/>
    <x v="2"/>
    <x v="0"/>
    <n v="0"/>
    <n v="1"/>
    <n v="0"/>
    <n v="1"/>
  </r>
  <r>
    <s v="ORD-00636"/>
    <d v="2020-10-11T00:00:00"/>
    <d v="2020-10-11T00:00:00"/>
    <s v="CUST37768"/>
    <s v="Vikram Iyer"/>
    <n v="10"/>
    <n v="10"/>
    <s v="Female"/>
    <s v="Female"/>
    <s v="Central"/>
    <s v="Indore"/>
    <x v="4"/>
    <x v="36"/>
    <n v="1"/>
    <n v="1"/>
    <n v="1078.0999999999999"/>
    <n v="0.04"/>
    <n v="862.77"/>
    <n v="356.63"/>
    <n v="0.41299999999999998"/>
    <n v="30.25"/>
    <x v="3"/>
    <n v="4"/>
    <b v="0"/>
    <s v="Delivered"/>
    <x v="1"/>
    <x v="6"/>
    <n v="6"/>
    <x v="4"/>
    <x v="50"/>
    <s v="&lt;18"/>
    <x v="2"/>
    <x v="0"/>
    <n v="0"/>
    <n v="1"/>
    <n v="0"/>
    <n v="1"/>
  </r>
  <r>
    <s v="ORD-00631"/>
    <d v="2020-10-10T00:00:00"/>
    <d v="2020-10-10T00:00:00"/>
    <s v="CUST25609"/>
    <s v="Ananya Sharma"/>
    <n v="60"/>
    <n v="60"/>
    <s v="Male"/>
    <s v="Male"/>
    <s v="North"/>
    <s v="Amritsar"/>
    <x v="4"/>
    <x v="7"/>
    <n v="4"/>
    <n v="4"/>
    <n v="902.54"/>
    <n v="0.33"/>
    <n v="1938.35"/>
    <n v="751.4"/>
    <n v="0.38800000000000001"/>
    <n v="75.5"/>
    <x v="0"/>
    <n v="1"/>
    <b v="0"/>
    <s v="Delivered"/>
    <x v="1"/>
    <x v="10"/>
    <n v="2"/>
    <x v="4"/>
    <x v="50"/>
    <s v="46-60"/>
    <x v="1"/>
    <x v="0"/>
    <n v="0"/>
    <n v="1"/>
    <n v="0"/>
    <n v="1"/>
  </r>
  <r>
    <s v="ORD-00632"/>
    <d v="2020-10-10T00:00:00"/>
    <d v="2020-10-10T00:00:00"/>
    <s v="CUST42307"/>
    <s v="Arjun Kumar"/>
    <n v="25"/>
    <n v="25"/>
    <s v="Female"/>
    <s v="Female"/>
    <s v="Central"/>
    <s v="Bhopal"/>
    <x v="1"/>
    <x v="34"/>
    <n v="1"/>
    <n v="1"/>
    <n v="23097.37"/>
    <n v="0.34"/>
    <n v="12857.46"/>
    <n v="4344.32"/>
    <n v="0.33800000000000002"/>
    <n v="107.34"/>
    <x v="1"/>
    <n v="5"/>
    <b v="0"/>
    <s v="Delivered"/>
    <x v="1"/>
    <x v="10"/>
    <n v="2"/>
    <x v="4"/>
    <x v="50"/>
    <s v="18-25"/>
    <x v="1"/>
    <x v="0"/>
    <n v="0"/>
    <n v="1"/>
    <n v="0"/>
    <n v="1"/>
  </r>
  <r>
    <s v="ORD-00629"/>
    <d v="2020-10-09T00:00:00"/>
    <d v="2020-10-09T00:00:00"/>
    <s v="CUST51786"/>
    <s v="Kavya Joshi"/>
    <n v="48"/>
    <n v="48"/>
    <s v="Male"/>
    <s v="Male"/>
    <s v="Central"/>
    <s v="Bhopal"/>
    <x v="0"/>
    <x v="6"/>
    <n v="9"/>
    <n v="9"/>
    <n v="1406.56"/>
    <n v="0.1"/>
    <n v="8925.0499999999993"/>
    <n v="3776.97"/>
    <n v="0.42299999999999999"/>
    <n v="39.94"/>
    <x v="1"/>
    <m/>
    <b v="0"/>
    <s v="Delivered"/>
    <x v="1"/>
    <x v="1"/>
    <n v="5"/>
    <x v="4"/>
    <x v="50"/>
    <s v="46-60"/>
    <x v="2"/>
    <x v="0"/>
    <n v="0"/>
    <n v="1"/>
    <n v="0"/>
    <n v="1"/>
  </r>
  <r>
    <s v="ORD-00628"/>
    <d v="2020-10-09T00:00:00"/>
    <d v="2020-10-09T00:00:00"/>
    <s v="CUST55320"/>
    <s v="Aditya Chatterjee"/>
    <n v="31"/>
    <n v="31"/>
    <s v="Female"/>
    <s v="Female"/>
    <s v="West"/>
    <s v="Mumbai"/>
    <x v="2"/>
    <x v="11"/>
    <m/>
    <m/>
    <n v="32547.29"/>
    <n v="0.39"/>
    <n v="16855.55"/>
    <n v="1445.51"/>
    <n v="8.5999999999999993E-2"/>
    <n v="61.78"/>
    <x v="3"/>
    <n v="3"/>
    <b v="0"/>
    <s v="Delivered"/>
    <x v="1"/>
    <x v="3"/>
    <n v="10"/>
    <x v="4"/>
    <x v="50"/>
    <s v="26-35"/>
    <x v="1"/>
    <x v="0"/>
    <n v="0"/>
    <n v="1"/>
    <n v="0"/>
    <n v="1"/>
  </r>
  <r>
    <s v="ORD-00630"/>
    <d v="2020-10-09T00:00:00"/>
    <d v="2020-10-09T00:00:00"/>
    <s v="CUST57628"/>
    <s v="Rohan Chatterjee"/>
    <n v="42"/>
    <n v="42"/>
    <s v="Female"/>
    <s v="Female"/>
    <s v="South"/>
    <s v="Kochi"/>
    <x v="1"/>
    <x v="34"/>
    <n v="7"/>
    <n v="7"/>
    <n v="31760.09"/>
    <m/>
    <n v="198861.51"/>
    <n v="77339.31"/>
    <n v="0.38900000000000001"/>
    <n v="62.01"/>
    <x v="5"/>
    <n v="3"/>
    <b v="0"/>
    <s v="Delivered"/>
    <x v="1"/>
    <x v="0"/>
    <n v="3"/>
    <x v="4"/>
    <x v="50"/>
    <s v="36-45"/>
    <x v="5"/>
    <x v="0"/>
    <n v="0"/>
    <n v="1"/>
    <n v="0"/>
    <n v="1"/>
  </r>
  <r>
    <s v="ORD-00627"/>
    <d v="2020-10-08T00:00:00"/>
    <d v="2020-10-08T00:00:00"/>
    <s v="CUST31310"/>
    <s v="Rahul Mehta"/>
    <n v="44"/>
    <n v="44"/>
    <s v="Other"/>
    <s v="Other"/>
    <s v="Central"/>
    <s v="Indore"/>
    <x v="4"/>
    <x v="8"/>
    <n v="10"/>
    <n v="10"/>
    <n v="571.76"/>
    <n v="0.34"/>
    <n v="2924.85"/>
    <n v="1315.18"/>
    <n v="0.45"/>
    <n v="66.48"/>
    <x v="2"/>
    <m/>
    <b v="0"/>
    <s v="Pending"/>
    <x v="2"/>
    <x v="4"/>
    <n v="4"/>
    <x v="4"/>
    <x v="50"/>
    <s v="36-45"/>
    <x v="1"/>
    <x v="0"/>
    <n v="0"/>
    <n v="0"/>
    <n v="0"/>
    <n v="1"/>
  </r>
  <r>
    <s v="ORD-00626"/>
    <d v="2020-10-07T00:00:00"/>
    <d v="2020-10-07T00:00:00"/>
    <s v="CUST10712"/>
    <s v="Rohan Kapoor"/>
    <n v="38"/>
    <n v="38"/>
    <s v="Female"/>
    <s v="Female"/>
    <s v="North"/>
    <s v="Chandigarh"/>
    <x v="3"/>
    <x v="31"/>
    <n v="4"/>
    <n v="4"/>
    <n v="372.01"/>
    <n v="0.37"/>
    <n v="823.95"/>
    <n v="59.95"/>
    <n v="7.2999999999999995E-2"/>
    <n v="38.479999999999997"/>
    <x v="0"/>
    <n v="4"/>
    <b v="0"/>
    <s v="Pending"/>
    <x v="2"/>
    <x v="5"/>
    <n v="8"/>
    <x v="4"/>
    <x v="50"/>
    <s v="36-45"/>
    <x v="1"/>
    <x v="0"/>
    <n v="0"/>
    <n v="0"/>
    <n v="0"/>
    <n v="1"/>
  </r>
  <r>
    <s v="ORD-00625"/>
    <d v="2020-10-07T00:00:00"/>
    <d v="2020-10-07T00:00:00"/>
    <s v="CUST00251"/>
    <s v="Aditya Nair"/>
    <n v="14"/>
    <n v="14"/>
    <s v="Male"/>
    <s v="Male"/>
    <s v="Central"/>
    <s v="Raipur"/>
    <x v="3"/>
    <x v="33"/>
    <n v="7"/>
    <n v="7"/>
    <n v="478.47"/>
    <n v="0.19"/>
    <n v="2419.6999999999998"/>
    <n v="144.22"/>
    <n v="0.06"/>
    <n v="78.900000000000006"/>
    <x v="3"/>
    <m/>
    <b v="0"/>
    <s v="Delivered"/>
    <x v="1"/>
    <x v="5"/>
    <n v="8"/>
    <x v="4"/>
    <x v="50"/>
    <s v="&lt;18"/>
    <x v="3"/>
    <x v="0"/>
    <n v="0"/>
    <n v="1"/>
    <n v="0"/>
    <n v="1"/>
  </r>
  <r>
    <s v="ORD-00624"/>
    <d v="2020-10-06T00:00:00"/>
    <d v="2020-10-06T00:00:00"/>
    <s v="CUST07175"/>
    <s v="Kavya Joshi"/>
    <n v="44"/>
    <n v="44"/>
    <s v="Male"/>
    <s v="Male"/>
    <s v="East"/>
    <s v="Kolkata"/>
    <x v="2"/>
    <x v="11"/>
    <n v="8"/>
    <n v="8"/>
    <n v="67654.44"/>
    <n v="0.02"/>
    <n v="436216.85"/>
    <n v="54905.07"/>
    <n v="0.126"/>
    <n v="62.12"/>
    <x v="0"/>
    <n v="2"/>
    <b v="0"/>
    <s v="Pending"/>
    <x v="2"/>
    <x v="6"/>
    <n v="6"/>
    <x v="4"/>
    <x v="50"/>
    <s v="36-45"/>
    <x v="2"/>
    <x v="0"/>
    <n v="0"/>
    <n v="0"/>
    <n v="0"/>
    <n v="1"/>
  </r>
  <r>
    <s v="ORD-00623"/>
    <d v="2020-10-06T00:00:00"/>
    <d v="2020-10-06T00:00:00"/>
    <s v="CUST24662"/>
    <s v="Kavya Joshi"/>
    <n v="36"/>
    <n v="36"/>
    <s v="Other"/>
    <s v="Other"/>
    <s v="Central"/>
    <s v="Raipur"/>
    <x v="3"/>
    <x v="25"/>
    <n v="8"/>
    <n v="8"/>
    <n v="498.13"/>
    <n v="0.2"/>
    <n v="2870.12"/>
    <n v="226.32"/>
    <n v="7.9000000000000001E-2"/>
    <n v="36.47"/>
    <x v="3"/>
    <n v="4"/>
    <b v="1"/>
    <s v="Returned"/>
    <x v="0"/>
    <x v="6"/>
    <n v="6"/>
    <x v="4"/>
    <x v="50"/>
    <s v="36-45"/>
    <x v="3"/>
    <x v="0"/>
    <n v="1"/>
    <n v="1"/>
    <n v="0"/>
    <n v="1"/>
  </r>
  <r>
    <s v="ORD-00622"/>
    <d v="2020-10-05T00:00:00"/>
    <d v="2020-10-05T00:00:00"/>
    <s v="CUST27267"/>
    <s v="Kavya Pillai"/>
    <n v="27"/>
    <n v="27"/>
    <s v="Male"/>
    <s v="Male"/>
    <s v="North"/>
    <s v="Delhi"/>
    <x v="0"/>
    <x v="16"/>
    <n v="2"/>
    <n v="2"/>
    <n v="662.8"/>
    <n v="0.3"/>
    <n v="887.58"/>
    <n v="508.29"/>
    <n v="0.57299999999999995"/>
    <n v="51.48"/>
    <x v="2"/>
    <n v="2"/>
    <b v="0"/>
    <s v="Delivered"/>
    <x v="1"/>
    <x v="3"/>
    <n v="10"/>
    <x v="4"/>
    <x v="50"/>
    <s v="26-35"/>
    <x v="0"/>
    <x v="0"/>
    <n v="0"/>
    <n v="1"/>
    <n v="0"/>
    <n v="1"/>
  </r>
  <r>
    <s v="ORD-00621"/>
    <d v="2020-10-05T00:00:00"/>
    <d v="2020-10-05T00:00:00"/>
    <s v="CUST05543"/>
    <s v="Vikram Bose"/>
    <n v="32"/>
    <n v="32"/>
    <s v="Female"/>
    <s v="Female"/>
    <s v="West"/>
    <s v="Ahmedabad"/>
    <x v="2"/>
    <x v="26"/>
    <n v="6"/>
    <n v="6"/>
    <n v="25397.18"/>
    <n v="0.27"/>
    <n v="82799.59"/>
    <n v="14030.93"/>
    <n v="0.16900000000000001"/>
    <n v="71.52"/>
    <x v="2"/>
    <n v="4"/>
    <b v="0"/>
    <s v="Delivered"/>
    <x v="1"/>
    <x v="0"/>
    <n v="3"/>
    <x v="4"/>
    <x v="50"/>
    <s v="26-35"/>
    <x v="0"/>
    <x v="0"/>
    <n v="0"/>
    <n v="1"/>
    <n v="0"/>
    <n v="1"/>
  </r>
  <r>
    <s v="ORD-00619"/>
    <d v="2020-10-04T00:00:00"/>
    <d v="2020-10-04T00:00:00"/>
    <s v="CUST73824"/>
    <s v="Rohan Kapoor"/>
    <n v="36"/>
    <n v="36"/>
    <s v="Male"/>
    <s v="Male"/>
    <s v="Central"/>
    <s v="Raipur"/>
    <x v="1"/>
    <x v="34"/>
    <n v="5"/>
    <n v="5"/>
    <n v="11291.76"/>
    <n v="0.4"/>
    <n v="21297.23"/>
    <n v="5332.78"/>
    <n v="0.25"/>
    <n v="40.67"/>
    <x v="2"/>
    <n v="4"/>
    <b v="0"/>
    <s v="Shipped"/>
    <x v="4"/>
    <x v="7"/>
    <m/>
    <x v="4"/>
    <x v="50"/>
    <s v="36-45"/>
    <x v="1"/>
    <x v="0"/>
    <n v="0"/>
    <n v="0"/>
    <n v="0"/>
    <n v="1"/>
  </r>
  <r>
    <s v="ORD-00620"/>
    <d v="2020-10-04T00:00:00"/>
    <d v="2020-10-04T00:00:00"/>
    <s v="CUST68733"/>
    <s v="Amit Patel"/>
    <n v="55"/>
    <n v="55"/>
    <s v="Male"/>
    <s v="Male"/>
    <s v="South"/>
    <s v="Hyderabad"/>
    <x v="3"/>
    <x v="31"/>
    <n v="9"/>
    <n v="9"/>
    <n v="410.87"/>
    <n v="0.09"/>
    <n v="3133.82"/>
    <n v="346.09"/>
    <n v="0.11"/>
    <n v="74.58"/>
    <x v="5"/>
    <n v="5"/>
    <b v="1"/>
    <s v="Returned"/>
    <x v="0"/>
    <x v="6"/>
    <n v="6"/>
    <x v="4"/>
    <x v="50"/>
    <s v="46-60"/>
    <x v="2"/>
    <x v="0"/>
    <n v="1"/>
    <n v="1"/>
    <n v="0"/>
    <n v="1"/>
  </r>
  <r>
    <s v="ORD-00617"/>
    <d v="2020-10-03T00:00:00"/>
    <d v="2020-10-03T00:00:00"/>
    <s v="CUST56731"/>
    <s v="Rohan Bhat"/>
    <n v="52"/>
    <n v="52"/>
    <s v="Female"/>
    <s v="Female"/>
    <s v="South"/>
    <s v="Bangalore"/>
    <x v="2"/>
    <x v="11"/>
    <n v="4"/>
    <n v="4"/>
    <n v="72305.61"/>
    <n v="0.03"/>
    <n v="221219.87"/>
    <n v="28168.080000000002"/>
    <n v="0.127"/>
    <n v="54.29"/>
    <x v="5"/>
    <n v="4"/>
    <b v="1"/>
    <s v="Returned"/>
    <x v="0"/>
    <x v="3"/>
    <n v="10"/>
    <x v="4"/>
    <x v="50"/>
    <s v="46-60"/>
    <x v="2"/>
    <x v="0"/>
    <n v="1"/>
    <n v="1"/>
    <n v="0"/>
    <n v="1"/>
  </r>
  <r>
    <s v="ORD-00615"/>
    <d v="2020-10-03T00:00:00"/>
    <d v="2020-10-03T00:00:00"/>
    <s v="CUST47101"/>
    <s v="Sanjay Shah"/>
    <n v="18"/>
    <n v="18"/>
    <s v="Other"/>
    <s v="Other"/>
    <s v="Central"/>
    <s v="Raipur"/>
    <x v="2"/>
    <x v="4"/>
    <n v="7"/>
    <n v="7"/>
    <n v="37436.559999999998"/>
    <n v="0.37"/>
    <n v="134393.01"/>
    <n v="20949.87"/>
    <n v="0.156"/>
    <n v="52.14"/>
    <x v="3"/>
    <n v="2"/>
    <b v="0"/>
    <s v="Delivered"/>
    <x v="1"/>
    <x v="3"/>
    <n v="10"/>
    <x v="4"/>
    <x v="50"/>
    <s v="18-25"/>
    <x v="1"/>
    <x v="0"/>
    <n v="0"/>
    <n v="1"/>
    <n v="0"/>
    <n v="1"/>
  </r>
  <r>
    <s v="ORD-00618"/>
    <d v="2020-10-03T00:00:00"/>
    <d v="2020-10-03T00:00:00"/>
    <s v="CUST23090"/>
    <s v="Kavya Iyer"/>
    <n v="43"/>
    <n v="43"/>
    <s v="Other"/>
    <s v="Other"/>
    <s v="West"/>
    <s v="Mumbai"/>
    <x v="4"/>
    <x v="8"/>
    <n v="5"/>
    <n v="5"/>
    <n v="1447.22"/>
    <n v="0.08"/>
    <n v="4844.51"/>
    <n v="2794.08"/>
    <n v="0.57699999999999996"/>
    <n v="69.42"/>
    <x v="3"/>
    <n v="5"/>
    <b v="0"/>
    <s v="Delivered"/>
    <x v="1"/>
    <x v="10"/>
    <n v="2"/>
    <x v="4"/>
    <x v="50"/>
    <s v="36-45"/>
    <x v="2"/>
    <x v="0"/>
    <n v="0"/>
    <n v="1"/>
    <n v="0"/>
    <n v="1"/>
  </r>
  <r>
    <s v="ORD-00616"/>
    <d v="2020-10-03T00:00:00"/>
    <d v="2020-10-03T00:00:00"/>
    <s v="CUST54063"/>
    <s v="Karan Mishra"/>
    <n v="37"/>
    <n v="37"/>
    <s v="Female"/>
    <s v="Female"/>
    <s v="West"/>
    <s v="Ahmedabad"/>
    <x v="3"/>
    <x v="5"/>
    <n v="1"/>
    <n v="1"/>
    <n v="128.76"/>
    <n v="0.28999999999999998"/>
    <n v="74.650000000000006"/>
    <n v="6.89"/>
    <n v="9.1999999999999998E-2"/>
    <n v="68.06"/>
    <x v="0"/>
    <n v="2"/>
    <b v="0"/>
    <s v="Delivered"/>
    <x v="1"/>
    <x v="2"/>
    <n v="1"/>
    <x v="4"/>
    <x v="50"/>
    <s v="36-45"/>
    <x v="0"/>
    <x v="0"/>
    <n v="0"/>
    <n v="1"/>
    <n v="0"/>
    <n v="1"/>
  </r>
  <r>
    <s v="ORD-00614"/>
    <d v="2020-10-02T00:00:00"/>
    <d v="2020-10-02T00:00:00"/>
    <s v="CUST25032"/>
    <s v="Ananya Bhat"/>
    <n v="40"/>
    <n v="40"/>
    <s v="Other"/>
    <s v="Other"/>
    <s v="West"/>
    <s v="Surat"/>
    <x v="3"/>
    <x v="14"/>
    <n v="3"/>
    <n v="3"/>
    <n v="219.84"/>
    <n v="0.1"/>
    <n v="463.59"/>
    <n v="43.04"/>
    <n v="9.2999999999999999E-2"/>
    <n v="73.42"/>
    <x v="2"/>
    <n v="3"/>
    <b v="0"/>
    <s v="Delivered"/>
    <x v="1"/>
    <x v="7"/>
    <m/>
    <x v="4"/>
    <x v="50"/>
    <s v="36-45"/>
    <x v="2"/>
    <x v="0"/>
    <n v="0"/>
    <n v="1"/>
    <n v="0"/>
    <n v="1"/>
  </r>
  <r>
    <s v="ORD-00613"/>
    <d v="2020-10-01T00:00:00"/>
    <d v="2020-10-01T00:00:00"/>
    <s v="CUST52615"/>
    <s v="Meera Chatterjee"/>
    <n v="39"/>
    <n v="39"/>
    <s v="Other"/>
    <s v="Other"/>
    <s v="Central"/>
    <s v="Nagpur"/>
    <x v="4"/>
    <x v="27"/>
    <n v="8"/>
    <n v="8"/>
    <n v="479.33"/>
    <n v="0.17"/>
    <n v="2895.46"/>
    <n v="1623.81"/>
    <n v="0.56100000000000005"/>
    <n v="57.89"/>
    <x v="4"/>
    <n v="4"/>
    <b v="0"/>
    <s v="Delivered"/>
    <x v="1"/>
    <x v="5"/>
    <n v="8"/>
    <x v="4"/>
    <x v="50"/>
    <s v="36-45"/>
    <x v="3"/>
    <x v="0"/>
    <n v="0"/>
    <n v="1"/>
    <n v="0"/>
    <n v="1"/>
  </r>
  <r>
    <s v="ORD-00612"/>
    <d v="2020-09-30T00:00:00"/>
    <d v="2020-09-30T00:00:00"/>
    <s v="CUST14600"/>
    <s v="Sanjay Kumar"/>
    <n v="46"/>
    <n v="46"/>
    <s v="Other"/>
    <s v="Other"/>
    <s v="West"/>
    <s v="Surat"/>
    <x v="5"/>
    <x v="18"/>
    <n v="2"/>
    <n v="2"/>
    <n v="1417.62"/>
    <n v="0.33"/>
    <n v="1983.4"/>
    <n v="404.4"/>
    <n v="0.20399999999999999"/>
    <n v="38.22"/>
    <x v="3"/>
    <n v="1"/>
    <b v="0"/>
    <s v="Delivered"/>
    <x v="1"/>
    <x v="4"/>
    <n v="4"/>
    <x v="4"/>
    <x v="51"/>
    <s v="46-60"/>
    <x v="1"/>
    <x v="0"/>
    <n v="0"/>
    <n v="1"/>
    <n v="0"/>
    <n v="1"/>
  </r>
  <r>
    <s v="ORD-00611"/>
    <d v="2020-09-29T00:00:00"/>
    <d v="2020-09-29T00:00:00"/>
    <s v="CUST98921"/>
    <s v="Pooja Joshi"/>
    <n v="54"/>
    <n v="54"/>
    <s v="Male"/>
    <s v="Male"/>
    <s v="South"/>
    <s v="Kochi"/>
    <x v="1"/>
    <x v="1"/>
    <n v="10"/>
    <n v="10"/>
    <n v="2744.45"/>
    <n v="0.38"/>
    <n v="17674.13"/>
    <n v="7107.97"/>
    <n v="0.40200000000000002"/>
    <n v="63.51"/>
    <x v="1"/>
    <n v="4"/>
    <b v="0"/>
    <s v="Delivered"/>
    <x v="1"/>
    <x v="2"/>
    <n v="1"/>
    <x v="4"/>
    <x v="51"/>
    <s v="46-60"/>
    <x v="1"/>
    <x v="0"/>
    <n v="0"/>
    <n v="1"/>
    <n v="0"/>
    <n v="1"/>
  </r>
  <r>
    <s v="ORD-00609"/>
    <d v="2020-09-29T00:00:00"/>
    <d v="2020-09-29T00:00:00"/>
    <s v="CUST16346"/>
    <s v="Pooja Patel"/>
    <n v="55"/>
    <n v="55"/>
    <s v="Female"/>
    <s v="Female"/>
    <s v="West"/>
    <s v="Surat"/>
    <x v="2"/>
    <x v="26"/>
    <n v="1"/>
    <n v="1"/>
    <n v="22610.21"/>
    <n v="0.08"/>
    <n v="20431.16"/>
    <n v="2517.0700000000002"/>
    <n v="0.123"/>
    <n v="48.04"/>
    <x v="4"/>
    <n v="4"/>
    <b v="0"/>
    <s v="Delivered"/>
    <x v="1"/>
    <x v="1"/>
    <n v="5"/>
    <x v="4"/>
    <x v="51"/>
    <s v="46-60"/>
    <x v="2"/>
    <x v="0"/>
    <n v="0"/>
    <n v="1"/>
    <n v="0"/>
    <n v="1"/>
  </r>
  <r>
    <s v="ORD-00610"/>
    <d v="2020-09-29T00:00:00"/>
    <d v="2020-09-29T00:00:00"/>
    <s v="CUST16419"/>
    <s v="Nisha Mehta"/>
    <n v="31"/>
    <n v="31"/>
    <s v="Male"/>
    <s v="Male"/>
    <s v="South"/>
    <s v="Chennai"/>
    <x v="0"/>
    <x v="15"/>
    <n v="6"/>
    <n v="6"/>
    <n v="1767.5"/>
    <n v="0.05"/>
    <n v="10129.66"/>
    <n v="6354.06"/>
    <n v="0.627"/>
    <n v="91.71"/>
    <x v="1"/>
    <n v="3"/>
    <b v="0"/>
    <s v="Delivered"/>
    <x v="1"/>
    <x v="3"/>
    <n v="10"/>
    <x v="4"/>
    <x v="51"/>
    <s v="26-35"/>
    <x v="2"/>
    <x v="0"/>
    <n v="0"/>
    <n v="1"/>
    <n v="0"/>
    <n v="1"/>
  </r>
  <r>
    <s v="ORD-00607"/>
    <d v="2020-09-28T00:00:00"/>
    <d v="2020-09-28T00:00:00"/>
    <s v="CUST28390"/>
    <s v="Nikhil Bose"/>
    <n v="26"/>
    <n v="26"/>
    <s v="Other"/>
    <s v="Other"/>
    <s v="North"/>
    <s v="Delhi"/>
    <x v="0"/>
    <x v="0"/>
    <n v="8"/>
    <n v="8"/>
    <n v="2212.58"/>
    <n v="0.27"/>
    <n v="13305.74"/>
    <n v="8573.91"/>
    <n v="0.64400000000000002"/>
    <n v="56.29"/>
    <x v="3"/>
    <m/>
    <b v="0"/>
    <s v="Delivered"/>
    <x v="1"/>
    <x v="2"/>
    <n v="1"/>
    <x v="4"/>
    <x v="51"/>
    <s v="26-35"/>
    <x v="0"/>
    <x v="0"/>
    <n v="0"/>
    <n v="1"/>
    <n v="0"/>
    <n v="1"/>
  </r>
  <r>
    <s v="ORD-00608"/>
    <d v="2020-09-28T00:00:00"/>
    <d v="2020-09-28T00:00:00"/>
    <s v="CUST06194"/>
    <s v="Nisha Joshi"/>
    <n v="24"/>
    <n v="24"/>
    <s v="Male"/>
    <s v="Male"/>
    <s v="North"/>
    <s v="Chandigarh"/>
    <x v="3"/>
    <x v="31"/>
    <n v="6"/>
    <n v="6"/>
    <n v="56.45"/>
    <n v="7.0000000000000007E-2"/>
    <n v="342.17"/>
    <n v="22.1"/>
    <n v="6.5000000000000002E-2"/>
    <n v="41.2"/>
    <x v="3"/>
    <n v="2"/>
    <b v="1"/>
    <s v="Returned"/>
    <x v="0"/>
    <x v="6"/>
    <n v="6"/>
    <x v="4"/>
    <x v="51"/>
    <s v="18-25"/>
    <x v="2"/>
    <x v="0"/>
    <n v="1"/>
    <n v="1"/>
    <n v="0"/>
    <n v="1"/>
  </r>
  <r>
    <s v="ORD-00604"/>
    <d v="2020-09-26T00:00:00"/>
    <d v="2020-09-26T00:00:00"/>
    <s v="CUST47446"/>
    <s v="Arjun Gupta"/>
    <n v="23"/>
    <n v="23"/>
    <s v="Other"/>
    <s v="Other"/>
    <s v="East"/>
    <s v="Guwahati"/>
    <x v="1"/>
    <x v="3"/>
    <n v="4"/>
    <n v="4"/>
    <n v="10669.95"/>
    <n v="0.36"/>
    <n v="27756.98"/>
    <n v="9717.32"/>
    <n v="0.35"/>
    <n v="73.78"/>
    <x v="0"/>
    <n v="1"/>
    <b v="0"/>
    <s v="Delivered"/>
    <x v="1"/>
    <x v="10"/>
    <n v="2"/>
    <x v="4"/>
    <x v="51"/>
    <s v="18-25"/>
    <x v="1"/>
    <x v="0"/>
    <n v="0"/>
    <n v="1"/>
    <n v="0"/>
    <n v="1"/>
  </r>
  <r>
    <s v="ORD-00603"/>
    <d v="2020-09-26T00:00:00"/>
    <d v="2020-09-26T00:00:00"/>
    <s v="CUST11712"/>
    <s v="Deepa Nair"/>
    <n v="44"/>
    <n v="44"/>
    <s v="Male"/>
    <s v="Male"/>
    <s v="Central"/>
    <s v="Raipur"/>
    <x v="0"/>
    <x v="0"/>
    <n v="9"/>
    <n v="9"/>
    <n v="2256.35"/>
    <n v="0.31"/>
    <n v="13508.5"/>
    <n v="7604.3"/>
    <n v="0.56299999999999994"/>
    <n v="80.48"/>
    <x v="1"/>
    <n v="5"/>
    <b v="1"/>
    <s v="Returned"/>
    <x v="0"/>
    <x v="10"/>
    <n v="2"/>
    <x v="4"/>
    <x v="51"/>
    <s v="36-45"/>
    <x v="1"/>
    <x v="0"/>
    <n v="1"/>
    <n v="1"/>
    <n v="0"/>
    <n v="1"/>
  </r>
  <r>
    <s v="ORD-00606"/>
    <d v="2020-09-26T00:00:00"/>
    <d v="2020-09-26T00:00:00"/>
    <s v="CUST28576"/>
    <s v="Rohan Singh"/>
    <n v="41"/>
    <n v="41"/>
    <s v="F"/>
    <s v="Female"/>
    <s v="South"/>
    <s v="Bangalore"/>
    <x v="4"/>
    <x v="29"/>
    <n v="7"/>
    <n v="7"/>
    <n v="1438.1"/>
    <n v="0.3"/>
    <n v="6674.12"/>
    <n v="3006.9"/>
    <n v="0.45100000000000001"/>
    <n v="76.06"/>
    <x v="2"/>
    <m/>
    <b v="0"/>
    <s v="Delivered"/>
    <x v="1"/>
    <x v="0"/>
    <n v="3"/>
    <x v="4"/>
    <x v="51"/>
    <s v="36-45"/>
    <x v="0"/>
    <x v="0"/>
    <n v="0"/>
    <n v="1"/>
    <n v="0"/>
    <n v="1"/>
  </r>
  <r>
    <s v="ORD-00605"/>
    <d v="2020-09-26T00:00:00"/>
    <d v="2020-09-26T00:00:00"/>
    <s v="CUST07202"/>
    <s v="Amit Shah"/>
    <n v="39"/>
    <n v="39"/>
    <s v="Other"/>
    <s v="Other"/>
    <s v="South"/>
    <s v="Hyderabad"/>
    <x v="0"/>
    <x v="16"/>
    <n v="7"/>
    <n v="7"/>
    <n v="387.9"/>
    <n v="0.09"/>
    <n v="2585.0300000000002"/>
    <n v="1269.6300000000001"/>
    <n v="0.49099999999999999"/>
    <n v="57.88"/>
    <x v="0"/>
    <n v="1"/>
    <b v="0"/>
    <s v="Pending"/>
    <x v="2"/>
    <x v="0"/>
    <n v="3"/>
    <x v="4"/>
    <x v="51"/>
    <s v="36-45"/>
    <x v="2"/>
    <x v="0"/>
    <n v="0"/>
    <n v="0"/>
    <n v="0"/>
    <n v="1"/>
  </r>
  <r>
    <s v="ORD-00602"/>
    <d v="2020-09-26T00:00:00"/>
    <d v="2020-09-26T00:00:00"/>
    <s v="CUST38438"/>
    <s v="Priya Das"/>
    <n v="50"/>
    <n v="50"/>
    <s v="Other"/>
    <s v="Other"/>
    <s v="South"/>
    <s v="Bangalore"/>
    <x v="3"/>
    <x v="14"/>
    <n v="9"/>
    <n v="9"/>
    <n v="60.08"/>
    <n v="0.36"/>
    <n v="346.37"/>
    <n v="13.3"/>
    <n v="3.7999999999999999E-2"/>
    <n v="67.3"/>
    <x v="3"/>
    <n v="4"/>
    <b v="0"/>
    <s v="Delivered"/>
    <x v="1"/>
    <x v="0"/>
    <n v="3"/>
    <x v="4"/>
    <x v="51"/>
    <s v="46-60"/>
    <x v="1"/>
    <x v="0"/>
    <n v="0"/>
    <n v="1"/>
    <n v="0"/>
    <n v="1"/>
  </r>
  <r>
    <s v="ORD-00601"/>
    <d v="2020-09-25T00:00:00"/>
    <d v="2020-09-25T00:00:00"/>
    <s v="CUST39660"/>
    <s v="Priya Pillai"/>
    <n v="53"/>
    <n v="53"/>
    <s v="Male"/>
    <s v="Male"/>
    <s v="South"/>
    <s v="Kochi"/>
    <x v="4"/>
    <x v="32"/>
    <n v="7"/>
    <n v="7"/>
    <n v="298.01"/>
    <n v="0.2"/>
    <n v="1735.77"/>
    <n v="683.51"/>
    <n v="0.39400000000000002"/>
    <n v="71.67"/>
    <x v="0"/>
    <n v="2"/>
    <b v="1"/>
    <s v="Returned"/>
    <x v="0"/>
    <x v="10"/>
    <n v="2"/>
    <x v="4"/>
    <x v="51"/>
    <s v="46-60"/>
    <x v="3"/>
    <x v="0"/>
    <n v="1"/>
    <n v="1"/>
    <n v="0"/>
    <n v="1"/>
  </r>
  <r>
    <s v="ORD-00600"/>
    <d v="2020-09-25T00:00:00"/>
    <d v="2020-09-25T00:00:00"/>
    <s v="CUST85593"/>
    <s v="Aarav Mishra"/>
    <n v="33"/>
    <n v="33"/>
    <s v="Male"/>
    <s v="Male"/>
    <s v="West"/>
    <s v="Pune"/>
    <x v="4"/>
    <x v="27"/>
    <n v="2"/>
    <n v="2"/>
    <n v="1462.19"/>
    <n v="0.35"/>
    <n v="2078.34"/>
    <n v="1202.05"/>
    <n v="0.57799999999999996"/>
    <n v="78.540000000000006"/>
    <x v="1"/>
    <n v="5"/>
    <b v="0"/>
    <s v="Delivered"/>
    <x v="1"/>
    <x v="10"/>
    <n v="2"/>
    <x v="4"/>
    <x v="51"/>
    <s v="26-35"/>
    <x v="1"/>
    <x v="0"/>
    <n v="0"/>
    <n v="1"/>
    <n v="0"/>
    <n v="1"/>
  </r>
  <r>
    <s v="ORD-00597"/>
    <d v="2020-09-24T00:00:00"/>
    <d v="2020-09-24T00:00:00"/>
    <s v="CUST03651"/>
    <s v="Arjun Patel"/>
    <n v="55"/>
    <n v="55"/>
    <s v="Female"/>
    <s v="Female"/>
    <s v="West"/>
    <s v="Surat"/>
    <x v="2"/>
    <x v="30"/>
    <n v="1"/>
    <n v="1"/>
    <n v="38379.550000000003"/>
    <n v="0.18"/>
    <n v="33725.89"/>
    <n v="4708.0600000000004"/>
    <n v="0.14000000000000001"/>
    <n v="49.85"/>
    <x v="0"/>
    <n v="2"/>
    <b v="0"/>
    <s v="Delivered"/>
    <x v="1"/>
    <x v="7"/>
    <m/>
    <x v="4"/>
    <x v="51"/>
    <s v="46-60"/>
    <x v="3"/>
    <x v="0"/>
    <n v="0"/>
    <n v="1"/>
    <n v="0"/>
    <n v="1"/>
  </r>
  <r>
    <s v="ORD-00596"/>
    <d v="2020-09-24T00:00:00"/>
    <d v="2020-09-24T00:00:00"/>
    <s v="CUST30793"/>
    <s v="Shreya Mehta"/>
    <n v="29"/>
    <n v="29"/>
    <s v="Male"/>
    <s v="Male"/>
    <s v="North"/>
    <s v="Chandigarh"/>
    <x v="0"/>
    <x v="0"/>
    <n v="2"/>
    <n v="2"/>
    <n v="2372.2399999999998"/>
    <n v="0.18"/>
    <n v="3450.53"/>
    <n v="1389.92"/>
    <n v="0.40300000000000002"/>
    <n v="51.38"/>
    <x v="0"/>
    <n v="5"/>
    <b v="0"/>
    <s v="Delivered"/>
    <x v="1"/>
    <x v="2"/>
    <n v="1"/>
    <x v="4"/>
    <x v="51"/>
    <s v="26-35"/>
    <x v="3"/>
    <x v="0"/>
    <n v="0"/>
    <n v="1"/>
    <n v="0"/>
    <n v="1"/>
  </r>
  <r>
    <s v="ORD-00599"/>
    <d v="2020-09-24T00:00:00"/>
    <d v="2020-09-24T00:00:00"/>
    <s v="CUST89927"/>
    <s v="Ritu Mehta"/>
    <n v="35"/>
    <n v="35"/>
    <s v="Other"/>
    <s v="Other"/>
    <s v="West"/>
    <s v="Surat"/>
    <x v="2"/>
    <x v="17"/>
    <n v="7"/>
    <n v="7"/>
    <n v="32603.73"/>
    <n v="0.22"/>
    <n v="175205.59"/>
    <n v="16796.740000000002"/>
    <n v="9.6000000000000002E-2"/>
    <n v="53.05"/>
    <x v="4"/>
    <n v="5"/>
    <b v="0"/>
    <s v="Delivered"/>
    <x v="1"/>
    <x v="1"/>
    <n v="5"/>
    <x v="4"/>
    <x v="51"/>
    <s v="26-35"/>
    <x v="0"/>
    <x v="0"/>
    <n v="0"/>
    <n v="1"/>
    <n v="0"/>
    <n v="1"/>
  </r>
  <r>
    <s v="ORD-00598"/>
    <d v="2020-09-24T00:00:00"/>
    <d v="2020-09-24T00:00:00"/>
    <s v="CUST89742"/>
    <s v="Vikram Sharma"/>
    <n v="29"/>
    <n v="29"/>
    <s v="Female"/>
    <s v="Female"/>
    <s v="East"/>
    <s v="Guwahati"/>
    <x v="4"/>
    <x v="7"/>
    <n v="4"/>
    <n v="4"/>
    <n v="1449.53"/>
    <n v="0.39"/>
    <n v="3044.42"/>
    <n v="1101.47"/>
    <n v="0.36199999999999999"/>
    <n v="58.44"/>
    <x v="3"/>
    <m/>
    <b v="0"/>
    <s v="Delivered"/>
    <x v="1"/>
    <x v="8"/>
    <n v="7"/>
    <x v="4"/>
    <x v="51"/>
    <s v="26-35"/>
    <x v="1"/>
    <x v="0"/>
    <n v="0"/>
    <n v="1"/>
    <n v="0"/>
    <n v="1"/>
  </r>
  <r>
    <s v="ORD-00595"/>
    <d v="2020-09-24T00:00:00"/>
    <d v="2020-09-24T00:00:00"/>
    <s v="CUST82726"/>
    <s v="Karan Rao"/>
    <n v="15"/>
    <n v="15"/>
    <s v="Other"/>
    <s v="Other"/>
    <s v="North"/>
    <s v="Amritsar"/>
    <x v="2"/>
    <x v="17"/>
    <n v="6"/>
    <n v="6"/>
    <n v="51445.760000000002"/>
    <n v="0.28000000000000003"/>
    <n v="189220.35"/>
    <n v="22619.43"/>
    <n v="0.12"/>
    <n v="67.8"/>
    <x v="2"/>
    <n v="2"/>
    <b v="0"/>
    <s v="Delivered"/>
    <x v="1"/>
    <x v="1"/>
    <n v="5"/>
    <x v="4"/>
    <x v="51"/>
    <s v="&lt;18"/>
    <x v="0"/>
    <x v="0"/>
    <n v="0"/>
    <n v="1"/>
    <n v="0"/>
    <n v="1"/>
  </r>
  <r>
    <s v="ORD-00593"/>
    <d v="2020-09-22T00:00:00"/>
    <d v="2020-09-22T00:00:00"/>
    <s v="CUST21963"/>
    <s v="Priya Bhat"/>
    <n v="38"/>
    <n v="38"/>
    <s v="Other"/>
    <s v="Other"/>
    <s v="Central"/>
    <s v="Bhopal"/>
    <x v="1"/>
    <x v="34"/>
    <n v="8"/>
    <n v="8"/>
    <n v="30292.85"/>
    <n v="0.28999999999999998"/>
    <n v="173004.24"/>
    <n v="45465.04"/>
    <n v="0.26300000000000001"/>
    <n v="51.64"/>
    <x v="0"/>
    <m/>
    <b v="0"/>
    <s v="Delivered"/>
    <x v="1"/>
    <x v="1"/>
    <n v="5"/>
    <x v="4"/>
    <x v="51"/>
    <s v="36-45"/>
    <x v="0"/>
    <x v="0"/>
    <n v="0"/>
    <n v="1"/>
    <n v="0"/>
    <n v="1"/>
  </r>
  <r>
    <s v="ORD-00594"/>
    <d v="2020-09-22T00:00:00"/>
    <d v="2020-09-22T00:00:00"/>
    <s v="CUST06050"/>
    <s v="Ananya Mishra"/>
    <n v="37"/>
    <n v="37"/>
    <s v="Male"/>
    <s v="Male"/>
    <s v="North"/>
    <s v="Amritsar"/>
    <x v="6"/>
    <x v="24"/>
    <n v="2"/>
    <n v="2"/>
    <n v="2579.5700000000002"/>
    <n v="0.02"/>
    <n v="5743.74"/>
    <n v="1991.02"/>
    <n v="0.34699999999999998"/>
    <n v="37.72"/>
    <x v="0"/>
    <n v="4"/>
    <b v="0"/>
    <s v="Delivered"/>
    <x v="1"/>
    <x v="2"/>
    <n v="1"/>
    <x v="4"/>
    <x v="51"/>
    <s v="36-45"/>
    <x v="2"/>
    <x v="0"/>
    <n v="0"/>
    <n v="1"/>
    <n v="0"/>
    <n v="1"/>
  </r>
  <r>
    <s v="ORD-00591"/>
    <d v="2020-09-21T00:00:00"/>
    <d v="2020-09-21T00:00:00"/>
    <s v="CUST49777"/>
    <s v="Pooja Shah"/>
    <n v="33"/>
    <n v="33"/>
    <s v="Female"/>
    <s v="Female"/>
    <s v="South"/>
    <s v="Hyderabad"/>
    <x v="3"/>
    <x v="33"/>
    <n v="1"/>
    <n v="1"/>
    <n v="389.24"/>
    <n v="0.23"/>
    <n v="313.86"/>
    <n v="22.71"/>
    <n v="7.1999999999999995E-2"/>
    <n v="66.8"/>
    <x v="4"/>
    <n v="5"/>
    <b v="0"/>
    <s v="Delivered"/>
    <x v="1"/>
    <x v="3"/>
    <n v="10"/>
    <x v="4"/>
    <x v="51"/>
    <s v="26-35"/>
    <x v="0"/>
    <x v="0"/>
    <n v="0"/>
    <n v="1"/>
    <n v="0"/>
    <n v="1"/>
  </r>
  <r>
    <s v="ORD-00590"/>
    <d v="2020-09-21T00:00:00"/>
    <d v="2020-09-21T00:00:00"/>
    <s v="CUST39103"/>
    <s v="Aditya Reddy"/>
    <m/>
    <m/>
    <s v="Other"/>
    <s v="Other"/>
    <s v="Central"/>
    <s v="Raipur"/>
    <x v="3"/>
    <x v="14"/>
    <n v="6"/>
    <n v="6"/>
    <n v="197.31"/>
    <n v="0.38"/>
    <n v="809.88"/>
    <n v="50.36"/>
    <n v="6.2E-2"/>
    <n v="60.78"/>
    <x v="2"/>
    <n v="1"/>
    <b v="0"/>
    <s v="Delivered"/>
    <x v="1"/>
    <x v="0"/>
    <n v="3"/>
    <x v="4"/>
    <x v="51"/>
    <s v="Unknown"/>
    <x v="1"/>
    <x v="0"/>
    <n v="0"/>
    <n v="1"/>
    <n v="0"/>
    <n v="1"/>
  </r>
  <r>
    <s v="ORD-00592"/>
    <d v="2020-09-21T00:00:00"/>
    <d v="2020-09-21T00:00:00"/>
    <s v="CUST72170"/>
    <s v="Arjun Iyer"/>
    <m/>
    <m/>
    <s v="Male"/>
    <s v="Male"/>
    <s v="North"/>
    <s v="Amritsar"/>
    <x v="3"/>
    <x v="5"/>
    <n v="9"/>
    <n v="9"/>
    <n v="302.37"/>
    <n v="0.03"/>
    <n v="3176.16"/>
    <n v="269.45"/>
    <n v="8.5000000000000006E-2"/>
    <n v="33.590000000000003"/>
    <x v="0"/>
    <n v="4"/>
    <b v="0"/>
    <s v="Shipped"/>
    <x v="4"/>
    <x v="6"/>
    <n v="6"/>
    <x v="4"/>
    <x v="51"/>
    <s v="Unknown"/>
    <x v="2"/>
    <x v="0"/>
    <n v="0"/>
    <n v="0"/>
    <n v="0"/>
    <n v="1"/>
  </r>
  <r>
    <s v="ORD-00589"/>
    <d v="2020-09-20T00:00:00"/>
    <d v="2020-09-20T00:00:00"/>
    <s v="CUST18414"/>
    <s v="Sanjay Reddy"/>
    <n v="24"/>
    <n v="24"/>
    <s v="Other"/>
    <s v="Other"/>
    <s v="North"/>
    <s v="Delhi"/>
    <x v="6"/>
    <x v="37"/>
    <n v="4"/>
    <n v="4"/>
    <n v="3802.14"/>
    <n v="0.16"/>
    <n v="11713.77"/>
    <n v="4073.09"/>
    <n v="0.34799999999999998"/>
    <n v="63.7"/>
    <x v="2"/>
    <n v="4"/>
    <b v="0"/>
    <s v="Delivered"/>
    <x v="1"/>
    <x v="3"/>
    <n v="10"/>
    <x v="4"/>
    <x v="51"/>
    <s v="18-25"/>
    <x v="3"/>
    <x v="0"/>
    <n v="0"/>
    <n v="1"/>
    <n v="0"/>
    <n v="1"/>
  </r>
  <r>
    <s v="ORD-00587"/>
    <d v="2020-09-19T00:00:00"/>
    <d v="2020-09-19T00:00:00"/>
    <s v="CUST69337"/>
    <s v="Sunita Shah"/>
    <n v="30"/>
    <n v="30"/>
    <s v="F"/>
    <s v="Female"/>
    <s v="Central"/>
    <s v="Indore"/>
    <x v="2"/>
    <x v="30"/>
    <n v="10"/>
    <n v="10"/>
    <n v="5927.03"/>
    <n v="0.37"/>
    <n v="41239.82"/>
    <n v="4624.5200000000004"/>
    <n v="0.112"/>
    <n v="77.349999999999994"/>
    <x v="1"/>
    <n v="4"/>
    <b v="0"/>
    <s v="Delivered"/>
    <x v="1"/>
    <x v="4"/>
    <n v="4"/>
    <x v="4"/>
    <x v="51"/>
    <s v="26-35"/>
    <x v="1"/>
    <x v="0"/>
    <n v="0"/>
    <n v="1"/>
    <n v="0"/>
    <n v="1"/>
  </r>
  <r>
    <s v="ORD-00588"/>
    <d v="2020-09-19T00:00:00"/>
    <d v="2020-09-19T00:00:00"/>
    <s v="CUST24071"/>
    <s v="Pooja Joshi"/>
    <n v="40"/>
    <n v="40"/>
    <s v="Male"/>
    <s v="Male"/>
    <s v="West"/>
    <s v="Ahmedabad"/>
    <x v="0"/>
    <x v="16"/>
    <n v="3"/>
    <n v="3"/>
    <n v="2164.7199999999998"/>
    <n v="0.31"/>
    <n v="3914.75"/>
    <n v="2019.53"/>
    <n v="0.51600000000000001"/>
    <n v="42.56"/>
    <x v="1"/>
    <n v="1"/>
    <b v="0"/>
    <s v="Shipped"/>
    <x v="4"/>
    <x v="8"/>
    <n v="7"/>
    <x v="4"/>
    <x v="51"/>
    <s v="36-45"/>
    <x v="1"/>
    <x v="0"/>
    <n v="0"/>
    <n v="0"/>
    <n v="0"/>
    <n v="1"/>
  </r>
  <r>
    <s v="ORD-00586"/>
    <d v="2020-09-19T00:00:00"/>
    <d v="2020-09-19T00:00:00"/>
    <s v="CUST86530"/>
    <s v="Nikhil Das"/>
    <n v="40"/>
    <n v="40"/>
    <s v="Male"/>
    <s v="Male"/>
    <s v="East"/>
    <s v="Patna"/>
    <x v="5"/>
    <x v="41"/>
    <n v="9"/>
    <n v="9"/>
    <n v="3643.69"/>
    <n v="7.0000000000000007E-2"/>
    <n v="28799.52"/>
    <n v="3724.9"/>
    <n v="0.129"/>
    <n v="81.760000000000005"/>
    <x v="2"/>
    <n v="4"/>
    <b v="0"/>
    <s v="Delivered"/>
    <x v="1"/>
    <x v="5"/>
    <n v="8"/>
    <x v="4"/>
    <x v="51"/>
    <s v="36-45"/>
    <x v="2"/>
    <x v="0"/>
    <n v="0"/>
    <n v="1"/>
    <n v="0"/>
    <n v="1"/>
  </r>
  <r>
    <s v="ORD-00585"/>
    <d v="2020-09-18T00:00:00"/>
    <d v="2020-09-18T00:00:00"/>
    <s v="CUST92797"/>
    <s v="Kavya Pillai"/>
    <n v="33"/>
    <n v="33"/>
    <s v="Other"/>
    <s v="Other"/>
    <s v="South"/>
    <s v="Bangalore"/>
    <x v="2"/>
    <x v="26"/>
    <n v="6"/>
    <n v="6"/>
    <n v="51958.82"/>
    <n v="0.09"/>
    <n v="296590.44"/>
    <n v="46515.89"/>
    <n v="0.157"/>
    <n v="67.94"/>
    <x v="3"/>
    <n v="5"/>
    <b v="0"/>
    <s v="Pending"/>
    <x v="2"/>
    <x v="0"/>
    <n v="3"/>
    <x v="4"/>
    <x v="51"/>
    <s v="26-35"/>
    <x v="2"/>
    <x v="0"/>
    <n v="0"/>
    <n v="0"/>
    <n v="0"/>
    <n v="1"/>
  </r>
  <r>
    <s v="ORD-00584"/>
    <d v="2020-09-18T00:00:00"/>
    <d v="2020-09-18T00:00:00"/>
    <s v="CUST21732"/>
    <s v="Nikhil Nair"/>
    <n v="15"/>
    <n v="15"/>
    <s v="Other"/>
    <s v="Other"/>
    <s v="West"/>
    <s v="Surat"/>
    <x v="5"/>
    <x v="41"/>
    <n v="8"/>
    <n v="8"/>
    <n v="5733.61"/>
    <n v="0.13"/>
    <n v="40572.080000000002"/>
    <n v="10225.36"/>
    <n v="0.252"/>
    <n v="74.430000000000007"/>
    <x v="4"/>
    <n v="1"/>
    <b v="0"/>
    <s v="Delivered"/>
    <x v="1"/>
    <x v="0"/>
    <n v="3"/>
    <x v="4"/>
    <x v="51"/>
    <s v="&lt;18"/>
    <x v="3"/>
    <x v="0"/>
    <n v="0"/>
    <n v="1"/>
    <n v="0"/>
    <n v="1"/>
  </r>
  <r>
    <s v="ORD-00582"/>
    <d v="2020-09-17T00:00:00"/>
    <d v="2020-09-17T00:00:00"/>
    <s v="CUST42583"/>
    <s v="Nisha Rao"/>
    <n v="31"/>
    <n v="31"/>
    <s v="Other"/>
    <s v="Other"/>
    <s v="South"/>
    <s v="Bangalore"/>
    <x v="4"/>
    <x v="29"/>
    <n v="1"/>
    <n v="1"/>
    <n v="587.49"/>
    <n v="0.09"/>
    <n v="560.42999999999995"/>
    <n v="178.2"/>
    <n v="0.318"/>
    <n v="82.7"/>
    <x v="5"/>
    <n v="3"/>
    <b v="0"/>
    <s v="Delivered"/>
    <x v="1"/>
    <x v="6"/>
    <n v="6"/>
    <x v="4"/>
    <x v="51"/>
    <s v="26-35"/>
    <x v="2"/>
    <x v="0"/>
    <n v="0"/>
    <n v="1"/>
    <n v="0"/>
    <n v="1"/>
  </r>
  <r>
    <s v="ORD-00580"/>
    <d v="2020-09-17T00:00:00"/>
    <d v="2020-09-17T00:00:00"/>
    <s v="CUST77116"/>
    <s v="Deepa Chatterjee"/>
    <n v="55"/>
    <n v="55"/>
    <s v="m"/>
    <s v="Male"/>
    <s v="South"/>
    <s v="Bangalore"/>
    <x v="2"/>
    <x v="26"/>
    <n v="10"/>
    <n v="10"/>
    <n v="74981.27"/>
    <n v="0.04"/>
    <n v="822702.48"/>
    <n v="98591.29"/>
    <n v="0.12"/>
    <n v="90.58"/>
    <x v="5"/>
    <n v="1"/>
    <b v="1"/>
    <s v="Returned"/>
    <x v="0"/>
    <x v="1"/>
    <n v="5"/>
    <x v="4"/>
    <x v="51"/>
    <s v="46-60"/>
    <x v="2"/>
    <x v="0"/>
    <n v="1"/>
    <n v="1"/>
    <n v="0"/>
    <n v="1"/>
  </r>
  <r>
    <s v="ORD-00581"/>
    <d v="2020-09-17T00:00:00"/>
    <d v="2020-09-17T00:00:00"/>
    <s v="CUST52841"/>
    <s v="Priya Rao"/>
    <n v="35"/>
    <n v="35"/>
    <s v="Female"/>
    <s v="Female"/>
    <s v="Central"/>
    <s v="Bhopal"/>
    <x v="6"/>
    <x v="23"/>
    <n v="8"/>
    <n v="8"/>
    <n v="3110.11"/>
    <n v="0.05"/>
    <n v="22849.8"/>
    <n v="7429.85"/>
    <n v="0.32500000000000001"/>
    <n v="59.8"/>
    <x v="0"/>
    <n v="5"/>
    <b v="0"/>
    <s v="Delivered"/>
    <x v="1"/>
    <x v="2"/>
    <n v="1"/>
    <x v="4"/>
    <x v="51"/>
    <s v="26-35"/>
    <x v="2"/>
    <x v="0"/>
    <n v="0"/>
    <n v="1"/>
    <n v="0"/>
    <n v="1"/>
  </r>
  <r>
    <s v="ORD-00583"/>
    <d v="2020-09-17T00:00:00"/>
    <d v="2020-09-17T00:00:00"/>
    <s v="CUST16103"/>
    <s v="Sunita Nair"/>
    <n v="31"/>
    <n v="31"/>
    <s v="Female"/>
    <s v="Female"/>
    <s v="West"/>
    <s v="Ahmedabad"/>
    <x v="4"/>
    <x v="29"/>
    <n v="7"/>
    <n v="7"/>
    <n v="477.86"/>
    <n v="0.36"/>
    <n v="2149.2600000000002"/>
    <n v="674.69"/>
    <n v="0.314"/>
    <n v="44.92"/>
    <x v="4"/>
    <n v="3"/>
    <b v="0"/>
    <s v="Delivered"/>
    <x v="1"/>
    <x v="0"/>
    <n v="3"/>
    <x v="4"/>
    <x v="51"/>
    <s v="26-35"/>
    <x v="1"/>
    <x v="0"/>
    <n v="0"/>
    <n v="1"/>
    <n v="0"/>
    <n v="1"/>
  </r>
  <r>
    <s v="ORD-00579"/>
    <d v="2020-09-16T00:00:00"/>
    <d v="2020-09-16T00:00:00"/>
    <s v="CUST24871"/>
    <s v="Kavya Reddy"/>
    <n v="24"/>
    <n v="24"/>
    <s v="Other"/>
    <s v="Other"/>
    <s v="North"/>
    <s v="Delhi"/>
    <x v="2"/>
    <x v="17"/>
    <n v="9"/>
    <n v="9"/>
    <n v="34058.9"/>
    <n v="0.13"/>
    <n v="239614.28"/>
    <n v="26529.360000000001"/>
    <n v="0.111"/>
    <n v="35.69"/>
    <x v="5"/>
    <n v="5"/>
    <b v="0"/>
    <s v="Pending"/>
    <x v="2"/>
    <x v="1"/>
    <n v="5"/>
    <x v="4"/>
    <x v="51"/>
    <s v="18-25"/>
    <x v="3"/>
    <x v="0"/>
    <n v="0"/>
    <n v="0"/>
    <n v="0"/>
    <n v="1"/>
  </r>
  <r>
    <s v="ORD-00577"/>
    <d v="2020-09-15T00:00:00"/>
    <d v="2020-09-15T00:00:00"/>
    <s v="CUST53381"/>
    <s v="Aditya Pillai"/>
    <n v="54"/>
    <n v="54"/>
    <s v="Other"/>
    <s v="Other"/>
    <s v="Central"/>
    <s v="Raipur"/>
    <x v="5"/>
    <x v="10"/>
    <n v="8"/>
    <n v="8"/>
    <n v="10241.77"/>
    <n v="0.28999999999999998"/>
    <n v="61888.65"/>
    <n v="13264.84"/>
    <n v="0.214"/>
    <n v="67.150000000000006"/>
    <x v="5"/>
    <n v="1"/>
    <b v="1"/>
    <s v="Returned"/>
    <x v="0"/>
    <x v="6"/>
    <n v="6"/>
    <x v="4"/>
    <x v="51"/>
    <s v="46-60"/>
    <x v="0"/>
    <x v="0"/>
    <n v="1"/>
    <n v="1"/>
    <n v="0"/>
    <n v="1"/>
  </r>
  <r>
    <s v="ORD-00576"/>
    <d v="2020-09-15T00:00:00"/>
    <d v="2020-09-15T00:00:00"/>
    <s v="CUST60901"/>
    <s v="Amit Mishra"/>
    <n v="38"/>
    <n v="38"/>
    <s v="Male"/>
    <s v="Male"/>
    <s v="North"/>
    <s v="Delhi"/>
    <x v="1"/>
    <x v="28"/>
    <n v="10"/>
    <n v="10"/>
    <n v="2950.98"/>
    <n v="0.23"/>
    <n v="23921.040000000001"/>
    <n v="3847.48"/>
    <n v="0.161"/>
    <n v="-4.29"/>
    <x v="2"/>
    <n v="3"/>
    <b v="0"/>
    <s v="Delivered"/>
    <x v="1"/>
    <x v="9"/>
    <n v="9"/>
    <x v="4"/>
    <x v="51"/>
    <s v="36-45"/>
    <x v="0"/>
    <x v="0"/>
    <n v="0"/>
    <n v="1"/>
    <n v="0"/>
    <n v="1"/>
  </r>
  <r>
    <s v="ORD-00578"/>
    <d v="2020-09-15T00:00:00"/>
    <d v="2020-09-15T00:00:00"/>
    <s v="CUST42662"/>
    <s v="Kavya Bhat"/>
    <n v="43"/>
    <n v="43"/>
    <s v="Female"/>
    <s v="Female"/>
    <s v="East"/>
    <s v="Guwahati"/>
    <x v="0"/>
    <x v="6"/>
    <n v="8"/>
    <n v="8"/>
    <n v="590.22"/>
    <n v="0.03"/>
    <n v="4644.4399999999996"/>
    <n v="1500.51"/>
    <n v="0.32300000000000001"/>
    <n v="63.44"/>
    <x v="0"/>
    <m/>
    <b v="0"/>
    <s v="Delivered"/>
    <x v="1"/>
    <x v="9"/>
    <n v="9"/>
    <x v="4"/>
    <x v="51"/>
    <s v="36-45"/>
    <x v="2"/>
    <x v="0"/>
    <n v="0"/>
    <n v="1"/>
    <n v="0"/>
    <n v="1"/>
  </r>
  <r>
    <s v="ORD-00575"/>
    <d v="2020-09-14T00:00:00"/>
    <d v="2020-09-14T00:00:00"/>
    <s v="CUST39101"/>
    <s v="Sunita Mehta"/>
    <n v="32"/>
    <n v="32"/>
    <s v="Other"/>
    <s v="Other"/>
    <s v="East"/>
    <s v="Guwahati"/>
    <x v="1"/>
    <x v="28"/>
    <n v="7"/>
    <n v="7"/>
    <n v="5932.53"/>
    <n v="0.39"/>
    <n v="23093.119999999999"/>
    <n v="8164.97"/>
    <n v="0.35399999999999998"/>
    <n v="84.41"/>
    <x v="3"/>
    <n v="3"/>
    <b v="0"/>
    <s v="Delivered"/>
    <x v="1"/>
    <x v="2"/>
    <n v="1"/>
    <x v="4"/>
    <x v="51"/>
    <s v="26-35"/>
    <x v="1"/>
    <x v="0"/>
    <n v="0"/>
    <n v="1"/>
    <n v="0"/>
    <n v="1"/>
  </r>
  <r>
    <s v="ORD-00574"/>
    <d v="2020-09-14T00:00:00"/>
    <d v="2020-09-14T00:00:00"/>
    <s v="CUST90504"/>
    <s v="Aarav Sharma"/>
    <n v="16"/>
    <n v="16"/>
    <s v="Female"/>
    <s v="Female"/>
    <s v="West"/>
    <s v="Pune"/>
    <x v="1"/>
    <x v="1"/>
    <n v="3"/>
    <n v="3"/>
    <n v="8460.49"/>
    <n v="0.16"/>
    <n v="19748.43"/>
    <n v="6671.85"/>
    <n v="0.33800000000000002"/>
    <n v="38.06"/>
    <x v="1"/>
    <n v="3"/>
    <b v="0"/>
    <s v="Delivered"/>
    <x v="1"/>
    <x v="0"/>
    <n v="3"/>
    <x v="4"/>
    <x v="51"/>
    <s v="&lt;18"/>
    <x v="3"/>
    <x v="0"/>
    <n v="0"/>
    <n v="1"/>
    <n v="0"/>
    <n v="1"/>
  </r>
  <r>
    <s v="ORD-00572"/>
    <d v="2020-09-12T00:00:00"/>
    <d v="2020-09-12T00:00:00"/>
    <s v="CUST64941"/>
    <s v="Amit Nair"/>
    <n v="46"/>
    <n v="46"/>
    <s v="Other"/>
    <s v="Other"/>
    <s v="North"/>
    <s v="Ludhiana"/>
    <x v="5"/>
    <x v="41"/>
    <n v="2"/>
    <n v="2"/>
    <n v="7907.75"/>
    <n v="0.23"/>
    <n v="11417.09"/>
    <n v="2439.2600000000002"/>
    <n v="0.214"/>
    <n v="30.79"/>
    <x v="3"/>
    <n v="4"/>
    <b v="0"/>
    <s v="Pending"/>
    <x v="2"/>
    <x v="3"/>
    <n v="10"/>
    <x v="4"/>
    <x v="51"/>
    <s v="46-60"/>
    <x v="0"/>
    <x v="0"/>
    <n v="0"/>
    <n v="0"/>
    <n v="0"/>
    <n v="1"/>
  </r>
  <r>
    <s v="ORD-00573"/>
    <d v="2020-09-12T00:00:00"/>
    <d v="2020-09-12T00:00:00"/>
    <s v="CUST93696"/>
    <s v="Amit Gupta"/>
    <n v="42"/>
    <n v="42"/>
    <s v="Other"/>
    <s v="Other"/>
    <s v="East"/>
    <s v="Kolkata"/>
    <x v="6"/>
    <x v="23"/>
    <n v="3"/>
    <n v="3"/>
    <n v="3089.43"/>
    <n v="0.09"/>
    <n v="7257.03"/>
    <n v="2480.31"/>
    <n v="0.34200000000000003"/>
    <n v="82.77"/>
    <x v="2"/>
    <m/>
    <b v="1"/>
    <s v="Returned"/>
    <x v="0"/>
    <x v="6"/>
    <n v="6"/>
    <x v="4"/>
    <x v="51"/>
    <s v="36-45"/>
    <x v="2"/>
    <x v="0"/>
    <n v="1"/>
    <n v="1"/>
    <n v="0"/>
    <n v="1"/>
  </r>
  <r>
    <s v="ORD-00571"/>
    <d v="2020-09-10T00:00:00"/>
    <d v="2020-09-10T00:00:00"/>
    <s v="CUST29775"/>
    <s v="Deepa Sharma"/>
    <n v="16"/>
    <n v="16"/>
    <s v="Other"/>
    <s v="Other"/>
    <s v="Central"/>
    <s v="Raipur"/>
    <x v="4"/>
    <x v="7"/>
    <n v="1"/>
    <n v="1"/>
    <n v="565.12"/>
    <n v="0.08"/>
    <n v="539.57000000000005"/>
    <n v="249.41"/>
    <n v="0.46200000000000002"/>
    <n v="49.52"/>
    <x v="3"/>
    <n v="4"/>
    <b v="0"/>
    <s v="Delivered"/>
    <x v="1"/>
    <x v="4"/>
    <n v="4"/>
    <x v="4"/>
    <x v="51"/>
    <s v="&lt;18"/>
    <x v="2"/>
    <x v="0"/>
    <n v="0"/>
    <n v="1"/>
    <n v="0"/>
    <n v="1"/>
  </r>
  <r>
    <s v="ORD-00568"/>
    <d v="2020-09-10T00:00:00"/>
    <d v="2020-09-10T00:00:00"/>
    <s v="CUST35377"/>
    <s v="Amit Reddy"/>
    <n v="49"/>
    <n v="49"/>
    <s v="F"/>
    <s v="Female"/>
    <s v="West"/>
    <s v="Ahmedabad"/>
    <x v="1"/>
    <x v="20"/>
    <n v="9"/>
    <n v="9"/>
    <n v="31653.11"/>
    <n v="0.37"/>
    <n v="185665.67"/>
    <n v="62381.83"/>
    <n v="0.33600000000000002"/>
    <n v="74.88"/>
    <x v="5"/>
    <n v="3"/>
    <b v="0"/>
    <s v="Delivered"/>
    <x v="1"/>
    <x v="10"/>
    <n v="2"/>
    <x v="4"/>
    <x v="51"/>
    <s v="46-60"/>
    <x v="1"/>
    <x v="0"/>
    <n v="0"/>
    <n v="1"/>
    <n v="0"/>
    <n v="1"/>
  </r>
  <r>
    <s v="ORD-00570"/>
    <d v="2020-09-10T00:00:00"/>
    <d v="2020-09-10T00:00:00"/>
    <s v="CUST24704"/>
    <s v="Kavya Iyer"/>
    <n v="47"/>
    <n v="47"/>
    <s v="Other"/>
    <s v="Other"/>
    <s v="South"/>
    <s v="Chennai"/>
    <x v="5"/>
    <x v="9"/>
    <n v="1"/>
    <n v="1"/>
    <n v="13770.41"/>
    <n v="7.0000000000000007E-2"/>
    <n v="14059.26"/>
    <n v="2621.88"/>
    <n v="0.186"/>
    <n v="56.12"/>
    <x v="3"/>
    <n v="1"/>
    <b v="0"/>
    <s v="Cancelled"/>
    <x v="3"/>
    <x v="8"/>
    <n v="7"/>
    <x v="4"/>
    <x v="51"/>
    <s v="46-60"/>
    <x v="2"/>
    <x v="0"/>
    <n v="0"/>
    <n v="0"/>
    <n v="1"/>
    <n v="1"/>
  </r>
  <r>
    <s v="ORD-00569"/>
    <d v="2020-09-10T00:00:00"/>
    <d v="2020-09-10T00:00:00"/>
    <s v="CUST30901"/>
    <s v="Ananya Kumar"/>
    <n v="49"/>
    <n v="49"/>
    <s v="Male"/>
    <s v="Male"/>
    <s v="Central"/>
    <s v="Nagpur"/>
    <x v="6"/>
    <x v="37"/>
    <n v="9"/>
    <n v="9"/>
    <n v="1086.28"/>
    <n v="0.01"/>
    <n v="10096.41"/>
    <n v="2991.15"/>
    <n v="0.29599999999999999"/>
    <n v="60.79"/>
    <x v="3"/>
    <n v="5"/>
    <b v="0"/>
    <s v="Shipped"/>
    <x v="4"/>
    <x v="1"/>
    <n v="5"/>
    <x v="4"/>
    <x v="51"/>
    <s v="46-60"/>
    <x v="2"/>
    <x v="0"/>
    <n v="0"/>
    <n v="0"/>
    <n v="0"/>
    <n v="1"/>
  </r>
  <r>
    <s v="ORD-00566"/>
    <d v="2020-09-09T00:00:00"/>
    <d v="2020-09-09T00:00:00"/>
    <s v="CUST67628"/>
    <s v="Meera Chatterjee"/>
    <n v="25"/>
    <n v="25"/>
    <s v="Other"/>
    <s v="Other"/>
    <s v="North"/>
    <s v="Amritsar"/>
    <x v="5"/>
    <x v="18"/>
    <m/>
    <m/>
    <n v="603.71"/>
    <n v="0.39"/>
    <n v="373.9"/>
    <n v="76.010000000000005"/>
    <n v="0.20300000000000001"/>
    <n v="68.010000000000005"/>
    <x v="4"/>
    <m/>
    <b v="0"/>
    <s v="Shipped"/>
    <x v="4"/>
    <x v="9"/>
    <n v="9"/>
    <x v="4"/>
    <x v="51"/>
    <s v="18-25"/>
    <x v="1"/>
    <x v="0"/>
    <n v="0"/>
    <n v="0"/>
    <n v="0"/>
    <n v="1"/>
  </r>
  <r>
    <s v="ORD-00565"/>
    <d v="2020-09-09T00:00:00"/>
    <d v="2020-09-09T00:00:00"/>
    <s v="CUST05627"/>
    <s v="Aarav Kumar"/>
    <n v="37"/>
    <n v="37"/>
    <s v="Female"/>
    <s v="Female"/>
    <s v="West"/>
    <s v="Surat"/>
    <x v="5"/>
    <x v="9"/>
    <n v="1"/>
    <n v="1"/>
    <n v="3528.13"/>
    <n v="0.38"/>
    <n v="2038.22"/>
    <n v="420.96"/>
    <n v="0.20699999999999999"/>
    <n v="53.63"/>
    <x v="2"/>
    <n v="1"/>
    <b v="1"/>
    <s v="Returned"/>
    <x v="0"/>
    <x v="6"/>
    <n v="6"/>
    <x v="4"/>
    <x v="51"/>
    <s v="36-45"/>
    <x v="1"/>
    <x v="0"/>
    <n v="1"/>
    <n v="1"/>
    <n v="0"/>
    <n v="1"/>
  </r>
  <r>
    <s v="ORD-00567"/>
    <d v="2020-09-09T00:00:00"/>
    <d v="2020-09-09T00:00:00"/>
    <s v="CUST22945"/>
    <s v="Meera Kumar"/>
    <n v="52"/>
    <n v="52"/>
    <s v="Female"/>
    <s v="Female"/>
    <s v="South"/>
    <s v="Kochi"/>
    <x v="4"/>
    <x v="8"/>
    <n v="9"/>
    <n v="9"/>
    <n v="955.64"/>
    <n v="0.15"/>
    <n v="8375.59"/>
    <n v="2836.26"/>
    <n v="0.33900000000000002"/>
    <n v="75.790000000000006"/>
    <x v="2"/>
    <n v="4"/>
    <b v="0"/>
    <s v="Pending"/>
    <x v="2"/>
    <x v="9"/>
    <n v="9"/>
    <x v="4"/>
    <x v="51"/>
    <s v="46-60"/>
    <x v="3"/>
    <x v="0"/>
    <n v="0"/>
    <n v="0"/>
    <n v="0"/>
    <n v="1"/>
  </r>
  <r>
    <s v="ORD-00563"/>
    <d v="2020-09-07T00:00:00"/>
    <d v="2020-09-07T00:00:00"/>
    <s v="CUST44323"/>
    <s v="Ritu Bose"/>
    <n v="33"/>
    <n v="33"/>
    <s v="Female"/>
    <s v="Female"/>
    <s v="South"/>
    <s v="Bangalore"/>
    <x v="4"/>
    <x v="29"/>
    <n v="6"/>
    <n v="6"/>
    <n v="1105.96"/>
    <n v="0.28999999999999998"/>
    <n v="5241.79"/>
    <n v="1716.01"/>
    <n v="0.32700000000000001"/>
    <n v="67.650000000000006"/>
    <x v="5"/>
    <n v="3"/>
    <b v="1"/>
    <s v="Returned"/>
    <x v="0"/>
    <x v="7"/>
    <m/>
    <x v="4"/>
    <x v="51"/>
    <s v="26-35"/>
    <x v="0"/>
    <x v="0"/>
    <n v="1"/>
    <n v="1"/>
    <n v="0"/>
    <n v="1"/>
  </r>
  <r>
    <s v="ORD-00564"/>
    <d v="2020-09-07T00:00:00"/>
    <d v="2020-09-07T00:00:00"/>
    <s v="CUST18845"/>
    <s v="Sunita Reddy"/>
    <n v="37"/>
    <n v="37"/>
    <s v="Male"/>
    <s v="Male"/>
    <s v="Central"/>
    <s v="Nagpur"/>
    <x v="5"/>
    <x v="9"/>
    <n v="8"/>
    <n v="8"/>
    <n v="1081.8900000000001"/>
    <n v="0.17"/>
    <n v="7052.66"/>
    <n v="1691.65"/>
    <n v="0.24"/>
    <n v="68.34"/>
    <x v="4"/>
    <n v="3"/>
    <b v="0"/>
    <s v="Delivered"/>
    <x v="1"/>
    <x v="8"/>
    <n v="7"/>
    <x v="4"/>
    <x v="51"/>
    <s v="36-45"/>
    <x v="3"/>
    <x v="0"/>
    <n v="0"/>
    <n v="1"/>
    <n v="0"/>
    <n v="1"/>
  </r>
  <r>
    <s v="ORD-00561"/>
    <d v="2020-09-06T00:00:00"/>
    <d v="2020-09-06T00:00:00"/>
    <s v="CUST12729"/>
    <s v="Amit Kumar"/>
    <n v="36"/>
    <n v="36"/>
    <s v="Male"/>
    <s v="Male"/>
    <s v="East"/>
    <s v="Guwahati"/>
    <x v="4"/>
    <x v="36"/>
    <n v="8"/>
    <n v="8"/>
    <n v="224.05"/>
    <n v="0.35"/>
    <n v="1031.47"/>
    <n v="454.3"/>
    <n v="0.44"/>
    <n v="63.62"/>
    <x v="1"/>
    <n v="3"/>
    <b v="0"/>
    <s v="Delivered"/>
    <x v="1"/>
    <x v="6"/>
    <n v="6"/>
    <x v="4"/>
    <x v="51"/>
    <s v="36-45"/>
    <x v="1"/>
    <x v="0"/>
    <n v="0"/>
    <n v="1"/>
    <n v="0"/>
    <n v="1"/>
  </r>
  <r>
    <s v="ORD-00562"/>
    <d v="2020-09-06T00:00:00"/>
    <d v="2020-09-06T00:00:00"/>
    <s v="CUST35414"/>
    <s v="Rohan Joshi"/>
    <n v="39"/>
    <n v="39"/>
    <s v="F"/>
    <s v="Female"/>
    <s v="West"/>
    <s v="Surat"/>
    <x v="0"/>
    <x v="19"/>
    <n v="6"/>
    <n v="6"/>
    <n v="1280.8399999999999"/>
    <n v="0.23"/>
    <n v="5974.92"/>
    <n v="2678.22"/>
    <n v="0.44800000000000001"/>
    <n v="72.989999999999995"/>
    <x v="4"/>
    <n v="3"/>
    <b v="0"/>
    <s v="Delivered"/>
    <x v="1"/>
    <x v="2"/>
    <n v="1"/>
    <x v="4"/>
    <x v="51"/>
    <s v="36-45"/>
    <x v="0"/>
    <x v="0"/>
    <n v="0"/>
    <n v="1"/>
    <n v="0"/>
    <n v="1"/>
  </r>
  <r>
    <s v="ORD-00560"/>
    <d v="2020-09-06T00:00:00"/>
    <d v="2020-09-06T00:00:00"/>
    <s v="CUST38172"/>
    <s v="Arjun Singh"/>
    <n v="19"/>
    <n v="19"/>
    <s v="Other"/>
    <s v="Other"/>
    <s v="East"/>
    <s v="Kolkata"/>
    <x v="1"/>
    <x v="28"/>
    <n v="5"/>
    <n v="5"/>
    <n v="26946.78"/>
    <n v="0.1"/>
    <n v="111598.98"/>
    <n v="37815.29"/>
    <n v="0.33900000000000002"/>
    <n v="80.010000000000005"/>
    <x v="3"/>
    <n v="3"/>
    <b v="0"/>
    <s v="Cancelled"/>
    <x v="3"/>
    <x v="6"/>
    <n v="6"/>
    <x v="4"/>
    <x v="51"/>
    <s v="18-25"/>
    <x v="2"/>
    <x v="0"/>
    <n v="0"/>
    <n v="0"/>
    <n v="1"/>
    <n v="1"/>
  </r>
  <r>
    <s v="ORD-00559"/>
    <d v="2020-09-05T00:00:00"/>
    <d v="2020-09-05T00:00:00"/>
    <s v="CUST34558"/>
    <s v="Amit Bhat"/>
    <n v="46"/>
    <n v="46"/>
    <s v="Other"/>
    <s v="Other"/>
    <s v="West"/>
    <s v="Mumbai"/>
    <x v="6"/>
    <x v="23"/>
    <n v="8"/>
    <n v="8"/>
    <n v="2151.16"/>
    <n v="0.12"/>
    <n v="15432.22"/>
    <n v="4651.88"/>
    <n v="0.30099999999999999"/>
    <n v="67.349999999999994"/>
    <x v="1"/>
    <n v="4"/>
    <b v="1"/>
    <s v="Returned"/>
    <x v="0"/>
    <x v="4"/>
    <n v="4"/>
    <x v="4"/>
    <x v="51"/>
    <s v="46-60"/>
    <x v="3"/>
    <x v="0"/>
    <n v="1"/>
    <n v="1"/>
    <n v="0"/>
    <n v="1"/>
  </r>
  <r>
    <s v="ORD-00558"/>
    <d v="2020-09-05T00:00:00"/>
    <d v="2020-09-05T00:00:00"/>
    <s v="CUST39230"/>
    <s v="Amit Gupta"/>
    <n v="33"/>
    <n v="33"/>
    <s v="Female"/>
    <s v="Female"/>
    <s v="Central"/>
    <s v="Bhopal"/>
    <x v="2"/>
    <x v="39"/>
    <n v="4"/>
    <n v="4"/>
    <n v="61889.58"/>
    <n v="0.28000000000000003"/>
    <n v="188994.43"/>
    <n v="30756.01"/>
    <n v="0.16300000000000001"/>
    <n v="79.61"/>
    <x v="0"/>
    <n v="2"/>
    <b v="0"/>
    <s v="Delivered"/>
    <x v="1"/>
    <x v="1"/>
    <n v="5"/>
    <x v="4"/>
    <x v="51"/>
    <s v="26-35"/>
    <x v="0"/>
    <x v="0"/>
    <n v="0"/>
    <n v="1"/>
    <n v="0"/>
    <n v="1"/>
  </r>
  <r>
    <s v="ORD-00557"/>
    <d v="2020-09-04T00:00:00"/>
    <d v="2020-09-04T00:00:00"/>
    <s v="CUST03973"/>
    <s v="Rahul Iyer"/>
    <m/>
    <m/>
    <s v="Male"/>
    <s v="Male"/>
    <s v="East"/>
    <s v="Bhubaneswar"/>
    <x v="4"/>
    <x v="27"/>
    <n v="6"/>
    <n v="6"/>
    <n v="821.78"/>
    <n v="0.16"/>
    <n v="3457.92"/>
    <n v="2079.9299999999998"/>
    <n v="0.60099999999999998"/>
    <n v="89.15"/>
    <x v="2"/>
    <n v="4"/>
    <b v="0"/>
    <s v="Cancelled"/>
    <x v="3"/>
    <x v="8"/>
    <n v="7"/>
    <x v="4"/>
    <x v="51"/>
    <s v="Unknown"/>
    <x v="3"/>
    <x v="0"/>
    <n v="0"/>
    <n v="0"/>
    <n v="1"/>
    <n v="1"/>
  </r>
  <r>
    <s v="ORD-00555"/>
    <d v="2020-09-03T00:00:00"/>
    <d v="2020-09-03T00:00:00"/>
    <s v="CUST68739"/>
    <s v="Deepa Chatterjee"/>
    <n v="27"/>
    <n v="27"/>
    <s v="Other"/>
    <s v="Other"/>
    <s v="West"/>
    <s v="Surat"/>
    <x v="2"/>
    <x v="26"/>
    <n v="5"/>
    <n v="5"/>
    <n v="56264.15"/>
    <n v="0.28000000000000003"/>
    <n v="197944.28"/>
    <n v="23405.15"/>
    <n v="0.11799999999999999"/>
    <n v="58.56"/>
    <x v="2"/>
    <n v="4"/>
    <b v="0"/>
    <s v="Delivered"/>
    <x v="1"/>
    <x v="5"/>
    <n v="8"/>
    <x v="4"/>
    <x v="51"/>
    <s v="26-35"/>
    <x v="0"/>
    <x v="0"/>
    <n v="0"/>
    <n v="1"/>
    <n v="0"/>
    <n v="1"/>
  </r>
  <r>
    <s v="ORD-00556"/>
    <d v="2020-09-03T00:00:00"/>
    <d v="2020-09-03T00:00:00"/>
    <s v="CUST93474"/>
    <s v="Sanjay Patel"/>
    <n v="14"/>
    <n v="14"/>
    <s v="Other"/>
    <s v="Other"/>
    <s v="South"/>
    <s v="Hyderabad"/>
    <x v="2"/>
    <x v="17"/>
    <n v="5"/>
    <n v="5"/>
    <n v="53217.69"/>
    <n v="0.03"/>
    <n v="273662.44"/>
    <n v="33314.99"/>
    <n v="0.122"/>
    <n v="79.959999999999994"/>
    <x v="5"/>
    <m/>
    <b v="0"/>
    <s v="Delivered"/>
    <x v="1"/>
    <x v="10"/>
    <n v="2"/>
    <x v="4"/>
    <x v="51"/>
    <s v="&lt;18"/>
    <x v="2"/>
    <x v="0"/>
    <n v="0"/>
    <n v="1"/>
    <n v="0"/>
    <n v="1"/>
  </r>
  <r>
    <s v="ORD-00554"/>
    <d v="2020-09-03T00:00:00"/>
    <d v="2020-09-03T00:00:00"/>
    <s v="CUST69638"/>
    <s v="Deepa Das"/>
    <n v="25"/>
    <n v="25"/>
    <s v="Other"/>
    <s v="Other"/>
    <s v="North"/>
    <s v="Amritsar"/>
    <x v="0"/>
    <x v="19"/>
    <n v="9"/>
    <n v="9"/>
    <n v="644.98"/>
    <n v="0.25"/>
    <n v="4487.87"/>
    <n v="1995.62"/>
    <n v="0.44500000000000001"/>
    <n v="37.32"/>
    <x v="2"/>
    <n v="5"/>
    <b v="0"/>
    <s v="Delivered"/>
    <x v="1"/>
    <x v="1"/>
    <n v="5"/>
    <x v="4"/>
    <x v="51"/>
    <s v="18-25"/>
    <x v="0"/>
    <x v="0"/>
    <n v="0"/>
    <n v="1"/>
    <n v="0"/>
    <n v="1"/>
  </r>
  <r>
    <s v="ORD-00552"/>
    <d v="2020-09-02T00:00:00"/>
    <d v="2020-09-02T00:00:00"/>
    <s v="CUST21371"/>
    <s v="Pooja Rao"/>
    <m/>
    <m/>
    <s v="Male"/>
    <s v="Male"/>
    <s v="West"/>
    <s v="Mumbai"/>
    <x v="0"/>
    <x v="0"/>
    <n v="2"/>
    <n v="2"/>
    <n v="2054.29"/>
    <n v="0.27"/>
    <n v="2751.04"/>
    <n v="1143.8599999999999"/>
    <n v="0.41599999999999998"/>
    <n v="51.63"/>
    <x v="2"/>
    <n v="2"/>
    <b v="0"/>
    <s v="Cancelled"/>
    <x v="3"/>
    <x v="3"/>
    <n v="10"/>
    <x v="4"/>
    <x v="51"/>
    <s v="Unknown"/>
    <x v="0"/>
    <x v="0"/>
    <n v="0"/>
    <n v="0"/>
    <n v="1"/>
    <n v="1"/>
  </r>
  <r>
    <s v="ORD-00553"/>
    <d v="2020-09-02T00:00:00"/>
    <d v="2020-09-02T00:00:00"/>
    <s v="CUST75347"/>
    <s v="Nisha Singh"/>
    <n v="15"/>
    <n v="15"/>
    <s v="Other"/>
    <s v="Other"/>
    <s v="North"/>
    <s v="Ludhiana"/>
    <x v="3"/>
    <x v="31"/>
    <n v="3"/>
    <n v="3"/>
    <n v="101.86"/>
    <n v="0.13"/>
    <n v="278.89999999999998"/>
    <n v="25.03"/>
    <n v="0.09"/>
    <n v="47.2"/>
    <x v="4"/>
    <n v="5"/>
    <b v="0"/>
    <s v="Delivered"/>
    <x v="1"/>
    <x v="8"/>
    <n v="7"/>
    <x v="4"/>
    <x v="51"/>
    <s v="&lt;18"/>
    <x v="3"/>
    <x v="0"/>
    <n v="0"/>
    <n v="1"/>
    <n v="0"/>
    <n v="1"/>
  </r>
  <r>
    <s v="ORD-00551"/>
    <d v="2020-09-01T00:00:00"/>
    <d v="2020-09-01T00:00:00"/>
    <s v="CUST09601"/>
    <s v="Sunita Gupta"/>
    <n v="21"/>
    <n v="21"/>
    <s v="Other"/>
    <s v="Other"/>
    <s v="East"/>
    <s v="Guwahati"/>
    <x v="3"/>
    <x v="14"/>
    <n v="4"/>
    <n v="4"/>
    <n v="119.74"/>
    <m/>
    <n v="435.44"/>
    <n v="24.64"/>
    <n v="5.7000000000000002E-2"/>
    <n v="108.57"/>
    <x v="0"/>
    <n v="3"/>
    <b v="0"/>
    <s v="Delivered"/>
    <x v="1"/>
    <x v="6"/>
    <n v="6"/>
    <x v="4"/>
    <x v="51"/>
    <s v="18-25"/>
    <x v="5"/>
    <x v="0"/>
    <n v="0"/>
    <n v="1"/>
    <n v="0"/>
    <n v="1"/>
  </r>
  <r>
    <s v="ORD-00549"/>
    <d v="2020-08-31T00:00:00"/>
    <d v="2020-08-31T00:00:00"/>
    <s v="CUST39184"/>
    <s v="Arjun Nair"/>
    <n v="27"/>
    <n v="27"/>
    <s v="Other"/>
    <s v="Other"/>
    <s v="East"/>
    <s v="Guwahati"/>
    <x v="3"/>
    <x v="5"/>
    <n v="1"/>
    <n v="1"/>
    <n v="295.3"/>
    <n v="0.1"/>
    <n v="375.59"/>
    <n v="17.329999999999998"/>
    <n v="4.5999999999999999E-2"/>
    <n v="91.95"/>
    <x v="2"/>
    <n v="5"/>
    <b v="0"/>
    <s v="Delivered"/>
    <x v="1"/>
    <x v="9"/>
    <n v="9"/>
    <x v="4"/>
    <x v="52"/>
    <s v="26-35"/>
    <x v="2"/>
    <x v="0"/>
    <n v="0"/>
    <n v="1"/>
    <n v="0"/>
    <n v="1"/>
  </r>
  <r>
    <s v="ORD-00550"/>
    <d v="2020-08-31T00:00:00"/>
    <d v="2020-08-31T00:00:00"/>
    <s v="CUST21538"/>
    <s v="Rahul Rao"/>
    <n v="55"/>
    <n v="55"/>
    <s v="Male"/>
    <s v="Male"/>
    <s v="South"/>
    <s v="Hyderabad"/>
    <x v="5"/>
    <x v="18"/>
    <n v="4"/>
    <n v="4"/>
    <n v="9806.3700000000008"/>
    <n v="7.0000000000000007E-2"/>
    <n v="42952.69"/>
    <n v="11804.27"/>
    <n v="0.27500000000000002"/>
    <n v="84.11"/>
    <x v="2"/>
    <n v="2"/>
    <b v="0"/>
    <s v="Delivered"/>
    <x v="1"/>
    <x v="0"/>
    <n v="3"/>
    <x v="4"/>
    <x v="52"/>
    <s v="46-60"/>
    <x v="2"/>
    <x v="0"/>
    <n v="0"/>
    <n v="1"/>
    <n v="0"/>
    <n v="1"/>
  </r>
  <r>
    <s v="ORD-00547"/>
    <d v="2020-08-30T00:00:00"/>
    <d v="2020-08-30T00:00:00"/>
    <s v="CUST60580"/>
    <s v="Vikram Nair"/>
    <n v="53"/>
    <n v="53"/>
    <s v="F"/>
    <s v="Female"/>
    <s v="South"/>
    <s v="Bangalore"/>
    <x v="1"/>
    <x v="1"/>
    <n v="8"/>
    <n v="8"/>
    <n v="13159.22"/>
    <n v="0.18"/>
    <n v="82824.149999999994"/>
    <n v="28653.14"/>
    <n v="0.34599999999999997"/>
    <n v="55.64"/>
    <x v="2"/>
    <n v="4"/>
    <b v="1"/>
    <s v="Returned"/>
    <x v="0"/>
    <x v="5"/>
    <n v="8"/>
    <x v="4"/>
    <x v="52"/>
    <s v="46-60"/>
    <x v="3"/>
    <x v="0"/>
    <n v="1"/>
    <n v="1"/>
    <n v="0"/>
    <n v="1"/>
  </r>
  <r>
    <s v="ORD-00548"/>
    <d v="2020-08-30T00:00:00"/>
    <d v="2020-08-30T00:00:00"/>
    <s v="CUST25946"/>
    <s v="Aarav Gupta"/>
    <n v="27"/>
    <n v="27"/>
    <s v="Female"/>
    <s v="Female"/>
    <s v="Central"/>
    <s v="Indore"/>
    <x v="3"/>
    <x v="40"/>
    <n v="1"/>
    <n v="1"/>
    <n v="387.88"/>
    <n v="0.39"/>
    <n v="293.72000000000003"/>
    <n v="15.64"/>
    <n v="5.2999999999999999E-2"/>
    <n v="65.680000000000007"/>
    <x v="2"/>
    <n v="4"/>
    <b v="0"/>
    <s v="Delivered"/>
    <x v="1"/>
    <x v="8"/>
    <n v="7"/>
    <x v="4"/>
    <x v="52"/>
    <s v="26-35"/>
    <x v="1"/>
    <x v="0"/>
    <n v="0"/>
    <n v="1"/>
    <n v="0"/>
    <n v="1"/>
  </r>
  <r>
    <s v="ORD-00542"/>
    <d v="2020-08-29T00:00:00"/>
    <d v="2020-08-29T00:00:00"/>
    <s v="CUST19508"/>
    <s v="Arjun Rao"/>
    <n v="28"/>
    <n v="28"/>
    <s v="Male"/>
    <s v="Male"/>
    <s v="West"/>
    <s v="Pune"/>
    <x v="2"/>
    <x v="11"/>
    <n v="0"/>
    <m/>
    <n v="9189.44"/>
    <n v="0.19"/>
    <n v="8306.2900000000009"/>
    <n v="916.95"/>
    <n v="0.11"/>
    <n v="59.91"/>
    <x v="5"/>
    <n v="4"/>
    <b v="0"/>
    <s v="Delivered"/>
    <x v="1"/>
    <x v="1"/>
    <n v="5"/>
    <x v="4"/>
    <x v="52"/>
    <s v="26-35"/>
    <x v="3"/>
    <x v="0"/>
    <n v="0"/>
    <n v="1"/>
    <n v="0"/>
    <n v="1"/>
  </r>
  <r>
    <s v="ORD-00545"/>
    <d v="2020-08-29T00:00:00"/>
    <d v="2020-08-29T00:00:00"/>
    <s v="CUST34020"/>
    <s v="Kavya Iyer"/>
    <n v="19"/>
    <n v="19"/>
    <s v="Male"/>
    <s v="Male"/>
    <s v="East"/>
    <s v="Guwahati"/>
    <x v="2"/>
    <x v="11"/>
    <n v="3"/>
    <n v="3"/>
    <n v="17253.63"/>
    <n v="0.05"/>
    <n v="55070.91"/>
    <n v="5633.84"/>
    <n v="0.10199999999999999"/>
    <n v="79.989999999999995"/>
    <x v="4"/>
    <n v="5"/>
    <b v="0"/>
    <s v="Delivered"/>
    <x v="1"/>
    <x v="6"/>
    <n v="6"/>
    <x v="4"/>
    <x v="52"/>
    <s v="18-25"/>
    <x v="2"/>
    <x v="0"/>
    <n v="0"/>
    <n v="1"/>
    <n v="0"/>
    <n v="1"/>
  </r>
  <r>
    <s v="ORD-00546"/>
    <d v="2020-08-29T00:00:00"/>
    <d v="2020-08-29T00:00:00"/>
    <s v="CUST11171"/>
    <s v="Kavya Gupta"/>
    <n v="35"/>
    <n v="35"/>
    <s v="Female"/>
    <s v="Female"/>
    <s v="West"/>
    <s v="Pune"/>
    <x v="4"/>
    <x v="27"/>
    <n v="8"/>
    <n v="8"/>
    <n v="318.51"/>
    <n v="0.31"/>
    <n v="1966.41"/>
    <n v="790.49"/>
    <n v="0.40200000000000002"/>
    <n v="72.37"/>
    <x v="5"/>
    <n v="5"/>
    <b v="0"/>
    <s v="Shipped"/>
    <x v="4"/>
    <x v="9"/>
    <n v="9"/>
    <x v="4"/>
    <x v="52"/>
    <s v="26-35"/>
    <x v="1"/>
    <x v="0"/>
    <n v="0"/>
    <n v="0"/>
    <n v="0"/>
    <n v="1"/>
  </r>
  <r>
    <s v="ORD-00543"/>
    <d v="2020-08-29T00:00:00"/>
    <d v="2020-08-29T00:00:00"/>
    <s v="CUST30712"/>
    <s v="Nisha Kumar"/>
    <n v="28"/>
    <n v="28"/>
    <s v="Female"/>
    <s v="Female"/>
    <s v="North"/>
    <s v="Ludhiana"/>
    <x v="4"/>
    <x v="29"/>
    <n v="7"/>
    <n v="7"/>
    <n v="370.56"/>
    <n v="0.08"/>
    <n v="2710.89"/>
    <n v="1018.66"/>
    <n v="0.376"/>
    <n v="29.93"/>
    <x v="3"/>
    <m/>
    <b v="0"/>
    <s v="Delivered"/>
    <x v="1"/>
    <x v="10"/>
    <n v="2"/>
    <x v="4"/>
    <x v="52"/>
    <s v="26-35"/>
    <x v="2"/>
    <x v="0"/>
    <n v="0"/>
    <n v="1"/>
    <n v="0"/>
    <n v="1"/>
  </r>
  <r>
    <s v="ORD-00544"/>
    <d v="2020-08-29T00:00:00"/>
    <d v="2020-08-29T00:00:00"/>
    <s v="CUST71958"/>
    <s v="Kavya Mehta"/>
    <n v="14"/>
    <n v="14"/>
    <s v="Other"/>
    <s v="Other"/>
    <s v="North"/>
    <s v="Ludhiana"/>
    <x v="2"/>
    <x v="17"/>
    <n v="2"/>
    <n v="2"/>
    <n v="15493.36"/>
    <n v="0.01"/>
    <n v="34301.93"/>
    <n v="4274.1099999999997"/>
    <n v="0.125"/>
    <n v="76.48"/>
    <x v="4"/>
    <n v="3"/>
    <b v="0"/>
    <s v="Delivered"/>
    <x v="1"/>
    <x v="9"/>
    <n v="9"/>
    <x v="4"/>
    <x v="52"/>
    <s v="&lt;18"/>
    <x v="2"/>
    <x v="0"/>
    <n v="0"/>
    <n v="1"/>
    <n v="0"/>
    <n v="1"/>
  </r>
  <r>
    <s v="ORD-00541"/>
    <d v="2020-08-29T00:00:00"/>
    <d v="2020-08-29T00:00:00"/>
    <s v="CUST83050"/>
    <s v="Nikhil Bhat"/>
    <n v="31"/>
    <n v="31"/>
    <s v="Male"/>
    <s v="Male"/>
    <s v="South"/>
    <s v="Chennai"/>
    <x v="1"/>
    <x v="20"/>
    <n v="10"/>
    <n v="10"/>
    <n v="26964.22"/>
    <m/>
    <n v="296094.49"/>
    <n v="62330.58"/>
    <n v="0.21099999999999999"/>
    <n v="62.72"/>
    <x v="1"/>
    <n v="5"/>
    <b v="0"/>
    <s v="Pending"/>
    <x v="2"/>
    <x v="8"/>
    <n v="7"/>
    <x v="4"/>
    <x v="52"/>
    <s v="26-35"/>
    <x v="5"/>
    <x v="0"/>
    <n v="0"/>
    <n v="0"/>
    <n v="0"/>
    <n v="1"/>
  </r>
  <r>
    <s v="ORD-00540"/>
    <d v="2020-08-26T00:00:00"/>
    <d v="2020-08-26T00:00:00"/>
    <s v="CUST59198"/>
    <s v="Priya Das"/>
    <n v="29"/>
    <n v="29"/>
    <s v="Other"/>
    <s v="Other"/>
    <s v="East"/>
    <s v="Patna"/>
    <x v="0"/>
    <x v="0"/>
    <m/>
    <m/>
    <n v="1644.33"/>
    <n v="0.31"/>
    <n v="1186.6600000000001"/>
    <n v="470.96"/>
    <n v="0.39700000000000002"/>
    <n v="68.12"/>
    <x v="1"/>
    <n v="5"/>
    <b v="1"/>
    <s v="Returned"/>
    <x v="0"/>
    <x v="10"/>
    <n v="2"/>
    <x v="4"/>
    <x v="52"/>
    <s v="26-35"/>
    <x v="1"/>
    <x v="0"/>
    <n v="1"/>
    <n v="1"/>
    <n v="0"/>
    <n v="1"/>
  </r>
  <r>
    <s v="ORD-00539"/>
    <d v="2020-08-25T00:00:00"/>
    <d v="2020-08-25T00:00:00"/>
    <s v="CUST19345"/>
    <s v="Ananya Pillai"/>
    <n v="53"/>
    <n v="53"/>
    <s v="Other"/>
    <s v="Other"/>
    <s v="Central"/>
    <s v="Indore"/>
    <x v="6"/>
    <x v="21"/>
    <n v="999"/>
    <m/>
    <n v="2567.4"/>
    <n v="0.31"/>
    <n v="2281458.2200000002"/>
    <n v="899209.6"/>
    <n v="0.39400000000000002"/>
    <n v="74.459999999999994"/>
    <x v="0"/>
    <n v="3"/>
    <b v="0"/>
    <s v="Delivered"/>
    <x v="1"/>
    <x v="1"/>
    <n v="5"/>
    <x v="4"/>
    <x v="52"/>
    <s v="46-60"/>
    <x v="1"/>
    <x v="1"/>
    <n v="0"/>
    <n v="1"/>
    <n v="0"/>
    <n v="1"/>
  </r>
  <r>
    <s v="ORD-00537"/>
    <d v="2020-08-25T00:00:00"/>
    <d v="2020-08-25T00:00:00"/>
    <s v="CUST15953"/>
    <s v="Arjun Verma"/>
    <m/>
    <m/>
    <s v="Other"/>
    <s v="Other"/>
    <s v="West"/>
    <s v="Pune"/>
    <x v="3"/>
    <x v="33"/>
    <n v="8"/>
    <n v="8"/>
    <n v="61.46"/>
    <n v="0.02"/>
    <n v="583.26"/>
    <n v="59.31"/>
    <n v="0.10199999999999999"/>
    <n v="62.95"/>
    <x v="0"/>
    <n v="4"/>
    <b v="0"/>
    <s v="Delivered"/>
    <x v="1"/>
    <x v="0"/>
    <n v="3"/>
    <x v="4"/>
    <x v="52"/>
    <s v="Unknown"/>
    <x v="2"/>
    <x v="0"/>
    <n v="0"/>
    <n v="1"/>
    <n v="0"/>
    <n v="1"/>
  </r>
  <r>
    <s v="ORD-00538"/>
    <d v="2020-08-25T00:00:00"/>
    <d v="2020-08-25T00:00:00"/>
    <s v="CUST99927"/>
    <s v="Nikhil Kapoor"/>
    <n v="41"/>
    <n v="41"/>
    <s v="Female"/>
    <s v="Female"/>
    <s v="Central"/>
    <s v="Raipur"/>
    <x v="3"/>
    <x v="14"/>
    <n v="5"/>
    <n v="5"/>
    <n v="195.75"/>
    <n v="0.23"/>
    <n v="857.03"/>
    <n v="70.849999999999994"/>
    <n v="8.3000000000000004E-2"/>
    <n v="48.01"/>
    <x v="1"/>
    <n v="1"/>
    <b v="1"/>
    <s v="Returned"/>
    <x v="0"/>
    <x v="8"/>
    <n v="7"/>
    <x v="4"/>
    <x v="52"/>
    <s v="36-45"/>
    <x v="0"/>
    <x v="0"/>
    <n v="1"/>
    <n v="1"/>
    <n v="0"/>
    <n v="1"/>
  </r>
  <r>
    <s v="ORD-00536"/>
    <d v="2020-08-24T00:00:00"/>
    <d v="2020-08-24T00:00:00"/>
    <s v="CUST36425"/>
    <s v="Nikhil Bose"/>
    <n v="20"/>
    <n v="20"/>
    <s v="Female"/>
    <s v="Female"/>
    <s v="North"/>
    <s v="Ludhiana"/>
    <x v="6"/>
    <x v="21"/>
    <n v="10"/>
    <n v="10"/>
    <n v="3376.68"/>
    <n v="0.25"/>
    <n v="25205.24"/>
    <n v="7511.03"/>
    <n v="0.29799999999999999"/>
    <n v="52.49"/>
    <x v="0"/>
    <n v="2"/>
    <b v="0"/>
    <s v="Delivered"/>
    <x v="1"/>
    <x v="6"/>
    <n v="6"/>
    <x v="4"/>
    <x v="52"/>
    <s v="18-25"/>
    <x v="0"/>
    <x v="0"/>
    <n v="0"/>
    <n v="1"/>
    <n v="0"/>
    <n v="1"/>
  </r>
  <r>
    <s v="ORD-00535"/>
    <d v="2020-08-24T00:00:00"/>
    <d v="2020-08-24T00:00:00"/>
    <s v="CUST13641"/>
    <s v="Nikhil Sharma"/>
    <n v="48"/>
    <n v="48"/>
    <s v="Male"/>
    <s v="Male"/>
    <s v="West"/>
    <s v="Mumbai"/>
    <x v="1"/>
    <x v="20"/>
    <n v="9"/>
    <n v="9"/>
    <n v="17744.349999999999"/>
    <n v="0.28999999999999998"/>
    <n v="136831.28"/>
    <n v="36127.08"/>
    <n v="0.26400000000000001"/>
    <n v="59.78"/>
    <x v="2"/>
    <n v="4"/>
    <b v="0"/>
    <s v="Delivered"/>
    <x v="1"/>
    <x v="9"/>
    <n v="9"/>
    <x v="4"/>
    <x v="52"/>
    <s v="46-60"/>
    <x v="0"/>
    <x v="0"/>
    <n v="0"/>
    <n v="1"/>
    <n v="0"/>
    <n v="1"/>
  </r>
  <r>
    <s v="ORD-00533"/>
    <d v="2020-08-23T00:00:00"/>
    <d v="2020-08-23T00:00:00"/>
    <s v="CUST56679"/>
    <s v="Shreya Sharma"/>
    <n v="33"/>
    <n v="33"/>
    <s v="Other"/>
    <s v="Other"/>
    <s v="North"/>
    <s v="Ludhiana"/>
    <x v="6"/>
    <x v="35"/>
    <n v="-1"/>
    <m/>
    <n v="774.58"/>
    <n v="0.31"/>
    <n v="670.73"/>
    <n v="287.27"/>
    <n v="0.42799999999999999"/>
    <n v="49.67"/>
    <x v="3"/>
    <n v="3"/>
    <b v="0"/>
    <s v="Delivered"/>
    <x v="1"/>
    <x v="6"/>
    <n v="6"/>
    <x v="4"/>
    <x v="52"/>
    <s v="26-35"/>
    <x v="1"/>
    <x v="0"/>
    <n v="0"/>
    <n v="1"/>
    <n v="0"/>
    <n v="1"/>
  </r>
  <r>
    <s v="ORD-00532"/>
    <d v="2020-08-23T00:00:00"/>
    <d v="2020-08-23T00:00:00"/>
    <s v="CUST60381"/>
    <s v="Vikram Mishra"/>
    <n v="41"/>
    <n v="41"/>
    <s v="Male"/>
    <s v="Male"/>
    <s v="North"/>
    <s v="Chandigarh"/>
    <x v="4"/>
    <x v="7"/>
    <n v="10"/>
    <n v="10"/>
    <n v="788.79"/>
    <n v="0.14000000000000001"/>
    <n v="7024.12"/>
    <n v="3794.94"/>
    <n v="0.54"/>
    <n v="48.05"/>
    <x v="4"/>
    <n v="2"/>
    <b v="0"/>
    <s v="Delivered"/>
    <x v="1"/>
    <x v="9"/>
    <n v="9"/>
    <x v="4"/>
    <x v="52"/>
    <s v="36-45"/>
    <x v="3"/>
    <x v="0"/>
    <n v="0"/>
    <n v="1"/>
    <n v="0"/>
    <n v="1"/>
  </r>
  <r>
    <s v="ORD-00534"/>
    <d v="2020-08-23T00:00:00"/>
    <d v="2020-08-23T00:00:00"/>
    <s v="CUST02585"/>
    <s v="Sunita Mishra"/>
    <n v="51"/>
    <n v="51"/>
    <s v="Female"/>
    <s v="Female"/>
    <s v="North"/>
    <s v="Delhi"/>
    <x v="2"/>
    <x v="17"/>
    <n v="6"/>
    <n v="6"/>
    <n v="8931.76"/>
    <m/>
    <n v="55813.62"/>
    <n v="6918.36"/>
    <n v="0.124"/>
    <n v="70.53"/>
    <x v="3"/>
    <n v="5"/>
    <b v="0"/>
    <s v="Shipped"/>
    <x v="4"/>
    <x v="1"/>
    <n v="5"/>
    <x v="4"/>
    <x v="52"/>
    <s v="46-60"/>
    <x v="5"/>
    <x v="0"/>
    <n v="0"/>
    <n v="0"/>
    <n v="0"/>
    <n v="1"/>
  </r>
  <r>
    <s v="ORD-00530"/>
    <d v="2020-08-22T00:00:00"/>
    <d v="2020-08-22T00:00:00"/>
    <s v="CUST91144"/>
    <s v="Sanjay Iyer"/>
    <n v="29"/>
    <n v="29"/>
    <s v="Male"/>
    <s v="Male"/>
    <s v="East"/>
    <s v="Patna"/>
    <x v="0"/>
    <x v="19"/>
    <n v="1"/>
    <n v="1"/>
    <n v="357.7"/>
    <n v="0.24"/>
    <n v="286.61"/>
    <n v="137.44999999999999"/>
    <n v="0.48"/>
    <n v="95.23"/>
    <x v="2"/>
    <n v="3"/>
    <b v="0"/>
    <s v="Delivered"/>
    <x v="1"/>
    <x v="2"/>
    <n v="1"/>
    <x v="4"/>
    <x v="52"/>
    <s v="26-35"/>
    <x v="0"/>
    <x v="0"/>
    <n v="0"/>
    <n v="1"/>
    <n v="0"/>
    <n v="1"/>
  </r>
  <r>
    <s v="ORD-00529"/>
    <d v="2020-08-22T00:00:00"/>
    <d v="2020-08-22T00:00:00"/>
    <s v="CUST06871"/>
    <s v="Arjun Sharma"/>
    <n v="27"/>
    <n v="27"/>
    <s v="Female"/>
    <s v="Female"/>
    <s v="South"/>
    <s v="Chennai"/>
    <x v="5"/>
    <x v="22"/>
    <n v="7"/>
    <n v="7"/>
    <n v="9110.75"/>
    <n v="0.25"/>
    <n v="47812.7"/>
    <n v="10019.9"/>
    <n v="0.21"/>
    <n v="90.53"/>
    <x v="2"/>
    <n v="2"/>
    <b v="0"/>
    <s v="Delivered"/>
    <x v="1"/>
    <x v="8"/>
    <n v="7"/>
    <x v="4"/>
    <x v="52"/>
    <s v="26-35"/>
    <x v="0"/>
    <x v="0"/>
    <n v="0"/>
    <n v="1"/>
    <n v="0"/>
    <n v="1"/>
  </r>
  <r>
    <s v="ORD-00531"/>
    <d v="2020-08-22T00:00:00"/>
    <d v="2020-08-22T00:00:00"/>
    <s v="CUST56061"/>
    <s v="Aarav Iyer"/>
    <n v="33"/>
    <n v="33"/>
    <s v="Female"/>
    <s v="Female"/>
    <s v="Central"/>
    <s v="Raipur"/>
    <x v="1"/>
    <x v="28"/>
    <n v="1"/>
    <n v="1"/>
    <n v="11106.33"/>
    <n v="0.21"/>
    <n v="9670.5300000000007"/>
    <n v="3146.8"/>
    <n v="0.32500000000000001"/>
    <n v="21.75"/>
    <x v="0"/>
    <n v="3"/>
    <b v="0"/>
    <s v="Delivered"/>
    <x v="1"/>
    <x v="4"/>
    <n v="4"/>
    <x v="4"/>
    <x v="52"/>
    <s v="26-35"/>
    <x v="0"/>
    <x v="0"/>
    <n v="0"/>
    <n v="1"/>
    <n v="0"/>
    <n v="1"/>
  </r>
  <r>
    <s v="ORD-00528"/>
    <d v="2020-08-21T00:00:00"/>
    <d v="2020-08-21T00:00:00"/>
    <s v="CUST94563"/>
    <s v="Amit Das"/>
    <n v="56"/>
    <n v="56"/>
    <s v="Male"/>
    <s v="Male"/>
    <s v="East"/>
    <s v="Bhubaneswar"/>
    <x v="6"/>
    <x v="37"/>
    <n v="5"/>
    <n v="5"/>
    <n v="2614.79"/>
    <n v="0.12"/>
    <n v="12884.93"/>
    <n v="2796.07"/>
    <n v="0.217"/>
    <n v="55.45"/>
    <x v="2"/>
    <n v="4"/>
    <b v="1"/>
    <s v="Returned"/>
    <x v="0"/>
    <x v="9"/>
    <n v="9"/>
    <x v="4"/>
    <x v="52"/>
    <s v="46-60"/>
    <x v="3"/>
    <x v="0"/>
    <n v="1"/>
    <n v="1"/>
    <n v="0"/>
    <n v="1"/>
  </r>
  <r>
    <s v="ORD-00525"/>
    <d v="2020-08-20T00:00:00"/>
    <d v="2020-08-20T00:00:00"/>
    <s v="CUST73074"/>
    <s v="Rohan Mehta"/>
    <n v="33"/>
    <n v="33"/>
    <s v="Female"/>
    <s v="Female"/>
    <s v="South"/>
    <s v="Hyderabad"/>
    <x v="6"/>
    <x v="21"/>
    <n v="1"/>
    <n v="1"/>
    <n v="392.55"/>
    <n v="7.0000000000000007E-2"/>
    <n v="420.97"/>
    <n v="161.71"/>
    <n v="0.38400000000000001"/>
    <n v="71.09"/>
    <x v="2"/>
    <n v="5"/>
    <b v="0"/>
    <s v="Pending"/>
    <x v="2"/>
    <x v="4"/>
    <n v="4"/>
    <x v="4"/>
    <x v="52"/>
    <s v="26-35"/>
    <x v="2"/>
    <x v="0"/>
    <n v="0"/>
    <n v="0"/>
    <n v="0"/>
    <n v="1"/>
  </r>
  <r>
    <s v="ORD-00526"/>
    <d v="2020-08-20T00:00:00"/>
    <d v="2020-08-20T00:00:00"/>
    <s v="CUST44854"/>
    <s v="Aditya Sharma"/>
    <n v="26"/>
    <n v="26"/>
    <s v="Other"/>
    <s v="Other"/>
    <s v="Central"/>
    <s v="Indore"/>
    <x v="4"/>
    <x v="29"/>
    <n v="3"/>
    <n v="3"/>
    <n v="1190.8499999999999"/>
    <n v="0.12"/>
    <n v="3828.22"/>
    <n v="1665.32"/>
    <n v="0.435"/>
    <n v="77.790000000000006"/>
    <x v="2"/>
    <m/>
    <b v="0"/>
    <s v="Delivered"/>
    <x v="1"/>
    <x v="0"/>
    <n v="3"/>
    <x v="4"/>
    <x v="52"/>
    <s v="26-35"/>
    <x v="3"/>
    <x v="0"/>
    <n v="0"/>
    <n v="1"/>
    <n v="0"/>
    <n v="1"/>
  </r>
  <r>
    <s v="ORD-00527"/>
    <d v="2020-08-20T00:00:00"/>
    <d v="2020-08-20T00:00:00"/>
    <s v="CUST81582"/>
    <s v="Karan Pillai"/>
    <n v="46"/>
    <n v="46"/>
    <s v="Male"/>
    <s v="Male"/>
    <s v="East"/>
    <s v="Bhubaneswar"/>
    <x v="2"/>
    <x v="30"/>
    <n v="1"/>
    <n v="1"/>
    <n v="39870.46"/>
    <n v="0.14000000000000001"/>
    <n v="42279.37"/>
    <n v="4768.46"/>
    <n v="0.113"/>
    <n v="76.58"/>
    <x v="5"/>
    <n v="4"/>
    <b v="0"/>
    <s v="Delivered"/>
    <x v="1"/>
    <x v="2"/>
    <n v="1"/>
    <x v="4"/>
    <x v="52"/>
    <s v="46-60"/>
    <x v="3"/>
    <x v="0"/>
    <n v="0"/>
    <n v="1"/>
    <n v="0"/>
    <n v="1"/>
  </r>
  <r>
    <s v="ORD-00522"/>
    <d v="2020-08-19T00:00:00"/>
    <d v="2020-08-19T00:00:00"/>
    <s v="CUST28496"/>
    <s v="Ritu Gupta"/>
    <n v="49"/>
    <n v="49"/>
    <s v="F"/>
    <s v="Female"/>
    <s v="South"/>
    <s v="Hyderabad"/>
    <x v="1"/>
    <x v="3"/>
    <n v="3"/>
    <n v="3"/>
    <n v="28093.41"/>
    <n v="0.11"/>
    <n v="80865.399999999994"/>
    <n v="14166.32"/>
    <n v="0.17499999999999999"/>
    <n v="69.8"/>
    <x v="4"/>
    <n v="3"/>
    <b v="1"/>
    <s v="Returned"/>
    <x v="0"/>
    <x v="0"/>
    <n v="3"/>
    <x v="4"/>
    <x v="52"/>
    <s v="46-60"/>
    <x v="3"/>
    <x v="0"/>
    <n v="1"/>
    <n v="1"/>
    <n v="0"/>
    <n v="1"/>
  </r>
  <r>
    <s v="ORD-00524"/>
    <d v="2020-08-19T00:00:00"/>
    <d v="2020-08-19T00:00:00"/>
    <s v="CUST71429"/>
    <s v="Shreya Shah"/>
    <n v="26"/>
    <n v="26"/>
    <s v="Female"/>
    <s v="Female"/>
    <s v="Central"/>
    <s v="Bhopal"/>
    <x v="2"/>
    <x v="30"/>
    <n v="1"/>
    <n v="1"/>
    <n v="24574.09"/>
    <n v="0.31"/>
    <n v="18570.7"/>
    <n v="1618.66"/>
    <n v="8.6999999999999994E-2"/>
    <n v="51.33"/>
    <x v="4"/>
    <n v="2"/>
    <b v="1"/>
    <s v="Returned"/>
    <x v="0"/>
    <x v="9"/>
    <n v="9"/>
    <x v="4"/>
    <x v="52"/>
    <s v="26-35"/>
    <x v="1"/>
    <x v="0"/>
    <n v="1"/>
    <n v="1"/>
    <n v="0"/>
    <n v="1"/>
  </r>
  <r>
    <s v="ORD-00523"/>
    <d v="2020-08-19T00:00:00"/>
    <d v="2020-08-19T00:00:00"/>
    <s v="CUST62159"/>
    <s v="Priya Verma"/>
    <n v="24"/>
    <n v="24"/>
    <s v="Female"/>
    <s v="Female"/>
    <s v="North"/>
    <s v="Delhi"/>
    <x v="3"/>
    <x v="14"/>
    <n v="9"/>
    <n v="9"/>
    <n v="418.36"/>
    <n v="0.05"/>
    <n v="3968.83"/>
    <n v="273.7"/>
    <n v="6.9000000000000006E-2"/>
    <n v="69.239999999999995"/>
    <x v="4"/>
    <m/>
    <b v="0"/>
    <s v="Delivered"/>
    <x v="1"/>
    <x v="8"/>
    <n v="7"/>
    <x v="4"/>
    <x v="52"/>
    <s v="18-25"/>
    <x v="2"/>
    <x v="0"/>
    <n v="0"/>
    <n v="1"/>
    <n v="0"/>
    <n v="1"/>
  </r>
  <r>
    <s v="ORD-00520"/>
    <d v="2020-08-18T00:00:00"/>
    <d v="2020-08-18T00:00:00"/>
    <s v="CUST37089"/>
    <s v="Meera Kapoor"/>
    <n v="49"/>
    <n v="49"/>
    <s v="Other"/>
    <s v="Other"/>
    <s v="West"/>
    <s v="Mumbai"/>
    <x v="4"/>
    <x v="8"/>
    <n v="1"/>
    <n v="1"/>
    <n v="1155.8800000000001"/>
    <n v="0.37"/>
    <n v="743.9"/>
    <n v="208.47"/>
    <n v="0.28000000000000003"/>
    <n v="59.74"/>
    <x v="5"/>
    <n v="4"/>
    <b v="0"/>
    <s v="Delivered"/>
    <x v="1"/>
    <x v="2"/>
    <n v="1"/>
    <x v="4"/>
    <x v="52"/>
    <s v="46-60"/>
    <x v="1"/>
    <x v="0"/>
    <n v="0"/>
    <n v="1"/>
    <n v="0"/>
    <n v="1"/>
  </r>
  <r>
    <s v="ORD-00521"/>
    <d v="2020-08-18T00:00:00"/>
    <d v="2020-08-18T00:00:00"/>
    <s v="CUST03527"/>
    <s v="Arjun Rao"/>
    <n v="16"/>
    <n v="16"/>
    <s v="Male"/>
    <s v="Male"/>
    <s v="East"/>
    <s v="Bhubaneswar"/>
    <x v="6"/>
    <x v="35"/>
    <n v="8"/>
    <n v="8"/>
    <n v="3254.74"/>
    <n v="0.38"/>
    <n v="17118.02"/>
    <n v="5544.03"/>
    <n v="0.32400000000000001"/>
    <n v="75.02"/>
    <x v="2"/>
    <n v="2"/>
    <b v="1"/>
    <s v="Returned"/>
    <x v="0"/>
    <x v="4"/>
    <n v="4"/>
    <x v="4"/>
    <x v="52"/>
    <s v="&lt;18"/>
    <x v="1"/>
    <x v="0"/>
    <n v="1"/>
    <n v="1"/>
    <n v="0"/>
    <n v="1"/>
  </r>
  <r>
    <s v="ORD-00518"/>
    <d v="2020-08-18T00:00:00"/>
    <d v="2020-08-18T00:00:00"/>
    <s v="CUST53973"/>
    <s v="Rohan Pillai"/>
    <n v="22"/>
    <n v="22"/>
    <s v="Male"/>
    <s v="Male"/>
    <s v="East"/>
    <s v="Patna"/>
    <x v="4"/>
    <x v="27"/>
    <n v="10"/>
    <n v="10"/>
    <n v="1445"/>
    <n v="0.31"/>
    <n v="12763.71"/>
    <n v="3313.53"/>
    <n v="0.26"/>
    <n v="74.73"/>
    <x v="4"/>
    <n v="4"/>
    <b v="0"/>
    <s v="Delivered"/>
    <x v="1"/>
    <x v="0"/>
    <n v="3"/>
    <x v="4"/>
    <x v="52"/>
    <s v="18-25"/>
    <x v="1"/>
    <x v="0"/>
    <n v="0"/>
    <n v="1"/>
    <n v="0"/>
    <n v="1"/>
  </r>
  <r>
    <s v="ORD-00519"/>
    <d v="2020-08-18T00:00:00"/>
    <d v="2020-08-18T00:00:00"/>
    <s v="CUST46240"/>
    <s v="Sanjay Mishra"/>
    <n v="21"/>
    <n v="21"/>
    <s v="Male"/>
    <s v="Male"/>
    <s v="Central"/>
    <s v="Indore"/>
    <x v="5"/>
    <x v="12"/>
    <n v="4"/>
    <n v="4"/>
    <n v="2245.2600000000002"/>
    <n v="0.05"/>
    <n v="10562.68"/>
    <n v="1551.12"/>
    <n v="0.14699999999999999"/>
    <n v="67.36"/>
    <x v="4"/>
    <n v="1"/>
    <b v="0"/>
    <s v="Delivered"/>
    <x v="1"/>
    <x v="5"/>
    <n v="8"/>
    <x v="4"/>
    <x v="52"/>
    <s v="18-25"/>
    <x v="2"/>
    <x v="0"/>
    <n v="0"/>
    <n v="1"/>
    <n v="0"/>
    <n v="1"/>
  </r>
  <r>
    <s v="ORD-00517"/>
    <d v="2020-08-17T00:00:00"/>
    <d v="2020-08-17T00:00:00"/>
    <s v="CUST58116"/>
    <s v="Ritu Reddy"/>
    <n v="27"/>
    <n v="27"/>
    <s v="Other"/>
    <s v="Other"/>
    <s v="South"/>
    <s v="Bangalore"/>
    <x v="5"/>
    <x v="22"/>
    <n v="9"/>
    <n v="9"/>
    <n v="12449.98"/>
    <n v="0.25"/>
    <n v="96151.039999999994"/>
    <n v="22779.35"/>
    <n v="0.23699999999999999"/>
    <n v="37.1"/>
    <x v="5"/>
    <m/>
    <b v="0"/>
    <s v="Cancelled"/>
    <x v="3"/>
    <x v="2"/>
    <n v="1"/>
    <x v="4"/>
    <x v="52"/>
    <s v="26-35"/>
    <x v="0"/>
    <x v="0"/>
    <n v="0"/>
    <n v="0"/>
    <n v="1"/>
    <n v="1"/>
  </r>
  <r>
    <s v="ORD-00516"/>
    <d v="2020-08-16T00:00:00"/>
    <d v="2020-08-16T00:00:00"/>
    <s v="CUST07356"/>
    <s v="Aditya Kumar"/>
    <n v="35"/>
    <n v="35"/>
    <s v="Male"/>
    <s v="Male"/>
    <s v="South"/>
    <s v="Hyderabad"/>
    <x v="3"/>
    <x v="40"/>
    <n v="10"/>
    <n v="10"/>
    <n v="322.14999999999998"/>
    <n v="0.26"/>
    <n v="2631.92"/>
    <n v="219.32"/>
    <n v="8.3000000000000004E-2"/>
    <n v="72.89"/>
    <x v="0"/>
    <n v="4"/>
    <b v="0"/>
    <s v="Delivered"/>
    <x v="1"/>
    <x v="1"/>
    <n v="5"/>
    <x v="4"/>
    <x v="52"/>
    <s v="26-35"/>
    <x v="0"/>
    <x v="0"/>
    <n v="0"/>
    <n v="1"/>
    <n v="0"/>
    <n v="1"/>
  </r>
  <r>
    <s v="ORD-00515"/>
    <d v="2020-08-15T00:00:00"/>
    <d v="2020-08-15T00:00:00"/>
    <s v="CUST29764"/>
    <s v="Ritu Patel"/>
    <n v="58"/>
    <n v="58"/>
    <s v="Female"/>
    <s v="Female"/>
    <s v="North"/>
    <s v="Amritsar"/>
    <x v="6"/>
    <x v="21"/>
    <n v="9"/>
    <n v="9"/>
    <n v="3838.67"/>
    <n v="0.38"/>
    <n v="25652.22"/>
    <n v="9320.76"/>
    <n v="0.36299999999999999"/>
    <n v="35.65"/>
    <x v="2"/>
    <n v="2"/>
    <b v="1"/>
    <s v="Returned"/>
    <x v="0"/>
    <x v="5"/>
    <n v="8"/>
    <x v="4"/>
    <x v="52"/>
    <s v="46-60"/>
    <x v="1"/>
    <x v="0"/>
    <n v="1"/>
    <n v="1"/>
    <n v="0"/>
    <n v="1"/>
  </r>
  <r>
    <s v="ORD-00514"/>
    <d v="2020-08-15T00:00:00"/>
    <d v="2020-08-15T00:00:00"/>
    <s v="CUST86166"/>
    <s v="Shreya Rao"/>
    <n v="48"/>
    <n v="48"/>
    <s v="Other"/>
    <s v="Other"/>
    <s v="Central"/>
    <s v="Indore"/>
    <x v="1"/>
    <x v="20"/>
    <n v="2"/>
    <n v="2"/>
    <n v="17924.25"/>
    <n v="0.15"/>
    <n v="40170.17"/>
    <n v="13769.68"/>
    <n v="0.34300000000000003"/>
    <n v="75.45"/>
    <x v="1"/>
    <n v="5"/>
    <b v="0"/>
    <s v="Delivered"/>
    <x v="1"/>
    <x v="3"/>
    <n v="10"/>
    <x v="4"/>
    <x v="52"/>
    <s v="46-60"/>
    <x v="3"/>
    <x v="0"/>
    <n v="0"/>
    <n v="1"/>
    <n v="0"/>
    <n v="1"/>
  </r>
  <r>
    <s v="ORD-00512"/>
    <d v="2020-08-14T00:00:00"/>
    <d v="2020-08-14T00:00:00"/>
    <s v="CUST98505"/>
    <s v="Shreya Das"/>
    <n v="27"/>
    <n v="27"/>
    <s v="Female"/>
    <s v="Female"/>
    <s v="East"/>
    <s v="Guwahati"/>
    <x v="0"/>
    <x v="0"/>
    <n v="2"/>
    <n v="2"/>
    <n v="1236.47"/>
    <n v="0.14000000000000001"/>
    <n v="2416.41"/>
    <n v="1007.86"/>
    <n v="0.41699999999999998"/>
    <n v="85.88"/>
    <x v="3"/>
    <n v="3"/>
    <b v="0"/>
    <s v="Delivered"/>
    <x v="1"/>
    <x v="5"/>
    <n v="8"/>
    <x v="4"/>
    <x v="52"/>
    <s v="26-35"/>
    <x v="3"/>
    <x v="0"/>
    <n v="0"/>
    <n v="1"/>
    <n v="0"/>
    <n v="1"/>
  </r>
  <r>
    <s v="ORD-00513"/>
    <d v="2020-08-14T00:00:00"/>
    <d v="2020-08-14T00:00:00"/>
    <s v="CUST92623"/>
    <s v="Deepa Kapoor"/>
    <n v="44"/>
    <n v="44"/>
    <s v="Male"/>
    <s v="Male"/>
    <s v="North"/>
    <s v="Delhi"/>
    <x v="6"/>
    <x v="13"/>
    <n v="8"/>
    <n v="8"/>
    <n v="310.3"/>
    <n v="0.25"/>
    <n v="2033.35"/>
    <n v="737.69"/>
    <n v="0.36299999999999999"/>
    <n v="67.739999999999995"/>
    <x v="2"/>
    <n v="2"/>
    <b v="0"/>
    <s v="Delivered"/>
    <x v="1"/>
    <x v="2"/>
    <n v="1"/>
    <x v="4"/>
    <x v="52"/>
    <s v="36-45"/>
    <x v="0"/>
    <x v="0"/>
    <n v="0"/>
    <n v="1"/>
    <n v="0"/>
    <n v="1"/>
  </r>
  <r>
    <s v="ORD-00510"/>
    <d v="2020-08-14T00:00:00"/>
    <d v="2020-08-14T00:00:00"/>
    <s v="CUST90008"/>
    <s v="Deepa Nair"/>
    <n v="39"/>
    <n v="39"/>
    <s v="Other"/>
    <s v="Other"/>
    <s v="North"/>
    <s v="Amritsar"/>
    <x v="3"/>
    <x v="31"/>
    <n v="7"/>
    <n v="7"/>
    <n v="406.08"/>
    <n v="0.37"/>
    <n v="2000.38"/>
    <n v="109.82"/>
    <n v="5.5E-2"/>
    <n v="1.6"/>
    <x v="2"/>
    <n v="5"/>
    <b v="0"/>
    <s v="Delivered"/>
    <x v="1"/>
    <x v="8"/>
    <n v="7"/>
    <x v="4"/>
    <x v="52"/>
    <s v="36-45"/>
    <x v="1"/>
    <x v="0"/>
    <n v="0"/>
    <n v="1"/>
    <n v="0"/>
    <n v="1"/>
  </r>
  <r>
    <s v="ORD-00511"/>
    <d v="2020-08-14T00:00:00"/>
    <d v="2020-08-14T00:00:00"/>
    <s v="CUST50410"/>
    <s v="Nikhil Verma"/>
    <n v="44"/>
    <n v="44"/>
    <s v="Male"/>
    <s v="Male"/>
    <s v="North"/>
    <s v="Delhi"/>
    <x v="1"/>
    <x v="34"/>
    <m/>
    <m/>
    <n v="6721.75"/>
    <n v="0.19"/>
    <n v="6015.58"/>
    <n v="1506.36"/>
    <n v="0.25"/>
    <n v="22.19"/>
    <x v="2"/>
    <n v="5"/>
    <b v="0"/>
    <s v="Shipped"/>
    <x v="4"/>
    <x v="9"/>
    <n v="9"/>
    <x v="4"/>
    <x v="52"/>
    <s v="36-45"/>
    <x v="3"/>
    <x v="0"/>
    <n v="0"/>
    <n v="0"/>
    <n v="0"/>
    <n v="1"/>
  </r>
  <r>
    <s v="ORD-00508"/>
    <d v="2020-08-13T00:00:00"/>
    <d v="2020-08-13T00:00:00"/>
    <s v="CUST12889"/>
    <s v="Priya Verma"/>
    <n v="21"/>
    <n v="21"/>
    <s v="Other"/>
    <s v="Other"/>
    <s v="West"/>
    <s v="Surat"/>
    <x v="3"/>
    <x v="5"/>
    <n v="10"/>
    <n v="10"/>
    <n v="321.17"/>
    <n v="0.36"/>
    <n v="2171.58"/>
    <n v="181.47"/>
    <n v="8.4000000000000005E-2"/>
    <n v="51.28"/>
    <x v="4"/>
    <n v="5"/>
    <b v="0"/>
    <s v="Delivered"/>
    <x v="1"/>
    <x v="2"/>
    <n v="1"/>
    <x v="4"/>
    <x v="52"/>
    <s v="18-25"/>
    <x v="1"/>
    <x v="0"/>
    <n v="0"/>
    <n v="1"/>
    <n v="0"/>
    <n v="1"/>
  </r>
  <r>
    <s v="ORD-00507"/>
    <d v="2020-08-13T00:00:00"/>
    <d v="2020-08-13T00:00:00"/>
    <s v="CUST46786"/>
    <s v="Aditya Shah"/>
    <n v="31"/>
    <n v="31"/>
    <s v="Other"/>
    <s v="Other"/>
    <s v="South"/>
    <s v="Chennai"/>
    <x v="5"/>
    <x v="41"/>
    <n v="6"/>
    <n v="6"/>
    <n v="1678.96"/>
    <n v="0.12"/>
    <n v="10018.4"/>
    <n v="2148.34"/>
    <n v="0.214"/>
    <n v="65.84"/>
    <x v="1"/>
    <n v="5"/>
    <b v="0"/>
    <s v="Delivered"/>
    <x v="1"/>
    <x v="10"/>
    <n v="2"/>
    <x v="4"/>
    <x v="52"/>
    <s v="26-35"/>
    <x v="3"/>
    <x v="0"/>
    <n v="0"/>
    <n v="1"/>
    <n v="0"/>
    <n v="1"/>
  </r>
  <r>
    <s v="ORD-00509"/>
    <s v="August 13, 2020"/>
    <d v="2020-08-13T00:00:00"/>
    <s v="CUST37820"/>
    <s v="Pooja Bhat"/>
    <n v="22"/>
    <n v="22"/>
    <s v="Other"/>
    <s v="Other"/>
    <s v="Central"/>
    <s v="Bhopal"/>
    <x v="4"/>
    <x v="32"/>
    <n v="7"/>
    <n v="7"/>
    <n v="286.07"/>
    <n v="0.28000000000000003"/>
    <n v="1349.48"/>
    <n v="474.55"/>
    <n v="0.35199999999999998"/>
    <n v="52.35"/>
    <x v="1"/>
    <n v="3"/>
    <b v="0"/>
    <s v="Delivered"/>
    <x v="1"/>
    <x v="4"/>
    <n v="4"/>
    <x v="4"/>
    <x v="52"/>
    <s v="18-25"/>
    <x v="0"/>
    <x v="0"/>
    <n v="0"/>
    <n v="1"/>
    <n v="0"/>
    <n v="1"/>
  </r>
  <r>
    <s v="ORD-00505"/>
    <d v="2020-08-12T00:00:00"/>
    <d v="2020-08-12T00:00:00"/>
    <s v="CUST37735"/>
    <s v="Kavya Mehta"/>
    <n v="51"/>
    <n v="51"/>
    <s v="Other"/>
    <s v="Other"/>
    <s v="East"/>
    <s v="Bhubaneswar"/>
    <x v="2"/>
    <x v="30"/>
    <n v="8"/>
    <n v="8"/>
    <n v="43322.03"/>
    <n v="0.27"/>
    <n v="257970.06"/>
    <n v="20962.59"/>
    <n v="8.1000000000000003E-2"/>
    <n v="81.23"/>
    <x v="2"/>
    <n v="5"/>
    <b v="0"/>
    <s v="Cancelled"/>
    <x v="3"/>
    <x v="0"/>
    <n v="3"/>
    <x v="4"/>
    <x v="52"/>
    <s v="46-60"/>
    <x v="0"/>
    <x v="0"/>
    <n v="0"/>
    <n v="0"/>
    <n v="1"/>
    <n v="1"/>
  </r>
  <r>
    <s v="ORD-00506"/>
    <d v="2020-08-12T00:00:00"/>
    <d v="2020-08-12T00:00:00"/>
    <s v="CUST53218"/>
    <s v="Vikram Gupta"/>
    <n v="23"/>
    <n v="23"/>
    <s v="Other"/>
    <s v="Other"/>
    <s v="North"/>
    <s v="Chandigarh"/>
    <x v="2"/>
    <x v="4"/>
    <n v="8"/>
    <n v="8"/>
    <n v="61264.42"/>
    <n v="0.05"/>
    <n v="463985.67"/>
    <n v="82726.06"/>
    <n v="0.17799999999999999"/>
    <n v="50.65"/>
    <x v="2"/>
    <n v="2"/>
    <b v="1"/>
    <s v="Returned"/>
    <x v="0"/>
    <x v="8"/>
    <n v="7"/>
    <x v="4"/>
    <x v="52"/>
    <s v="18-25"/>
    <x v="2"/>
    <x v="0"/>
    <n v="1"/>
    <n v="1"/>
    <n v="0"/>
    <n v="1"/>
  </r>
  <r>
    <s v="ORD-00503"/>
    <d v="2020-08-11T00:00:00"/>
    <d v="2020-08-11T00:00:00"/>
    <s v="CUST41086"/>
    <s v="Ananya Kumar"/>
    <n v="38"/>
    <n v="38"/>
    <s v="Male"/>
    <s v="Male"/>
    <s v="South"/>
    <s v="Hyderabad"/>
    <x v="5"/>
    <x v="22"/>
    <n v="10"/>
    <n v="10"/>
    <n v="12293.17"/>
    <n v="0.28000000000000003"/>
    <n v="106448.38"/>
    <n v="22757.35"/>
    <n v="0.214"/>
    <n v="56.34"/>
    <x v="0"/>
    <n v="4"/>
    <b v="0"/>
    <s v="Delivered"/>
    <x v="1"/>
    <x v="6"/>
    <n v="6"/>
    <x v="4"/>
    <x v="52"/>
    <s v="36-45"/>
    <x v="0"/>
    <x v="0"/>
    <n v="0"/>
    <n v="1"/>
    <n v="0"/>
    <n v="1"/>
  </r>
  <r>
    <s v="ORD-00504"/>
    <d v="2020-08-11T00:00:00"/>
    <d v="2020-08-11T00:00:00"/>
    <s v="CUST76030"/>
    <s v="Nisha Verma"/>
    <n v="37"/>
    <n v="37"/>
    <s v="Other"/>
    <s v="Other"/>
    <s v="West"/>
    <s v="Ahmedabad"/>
    <x v="6"/>
    <x v="37"/>
    <n v="10"/>
    <n v="10"/>
    <n v="2383.1999999999998"/>
    <n v="0.23"/>
    <n v="19650.37"/>
    <n v="10442.57"/>
    <n v="0.53100000000000003"/>
    <n v="79.75"/>
    <x v="2"/>
    <n v="2"/>
    <b v="0"/>
    <s v="Shipped"/>
    <x v="4"/>
    <x v="3"/>
    <n v="10"/>
    <x v="4"/>
    <x v="52"/>
    <s v="36-45"/>
    <x v="0"/>
    <x v="0"/>
    <n v="0"/>
    <n v="0"/>
    <n v="0"/>
    <n v="1"/>
  </r>
  <r>
    <s v="ORD-00502"/>
    <d v="2020-08-10T00:00:00"/>
    <d v="2020-08-10T00:00:00"/>
    <s v="CUST52899"/>
    <s v="Shreya Kapoor"/>
    <n v="32"/>
    <n v="32"/>
    <s v="Other"/>
    <s v="Other"/>
    <s v="West"/>
    <s v="Pune"/>
    <x v="5"/>
    <x v="22"/>
    <n v="6"/>
    <n v="6"/>
    <n v="10767.52"/>
    <n v="0.2"/>
    <n v="51595.93"/>
    <n v="13803.27"/>
    <n v="0.26800000000000002"/>
    <n v="52.86"/>
    <x v="3"/>
    <n v="3"/>
    <b v="0"/>
    <s v="Shipped"/>
    <x v="4"/>
    <x v="9"/>
    <n v="9"/>
    <x v="4"/>
    <x v="52"/>
    <s v="26-35"/>
    <x v="3"/>
    <x v="0"/>
    <n v="0"/>
    <n v="0"/>
    <n v="0"/>
    <n v="1"/>
  </r>
  <r>
    <s v="ORD-00501"/>
    <d v="2020-08-09T00:00:00"/>
    <d v="2020-08-09T00:00:00"/>
    <s v="CUST64153"/>
    <s v="Aarav Reddy"/>
    <n v="35"/>
    <n v="35"/>
    <s v="Female"/>
    <s v="Female"/>
    <s v="West"/>
    <s v="Mumbai"/>
    <x v="6"/>
    <x v="21"/>
    <n v="2"/>
    <n v="2"/>
    <n v="3190.9"/>
    <n v="0.08"/>
    <n v="6874.97"/>
    <n v="2112.6999999999998"/>
    <n v="0.307"/>
    <n v="74.319999999999993"/>
    <x v="5"/>
    <m/>
    <b v="0"/>
    <s v="Cancelled"/>
    <x v="3"/>
    <x v="10"/>
    <n v="2"/>
    <x v="4"/>
    <x v="52"/>
    <s v="26-35"/>
    <x v="2"/>
    <x v="0"/>
    <n v="0"/>
    <n v="0"/>
    <n v="1"/>
    <n v="1"/>
  </r>
  <r>
    <s v="ORD-00499"/>
    <d v="2020-08-07T00:00:00"/>
    <d v="2020-08-07T00:00:00"/>
    <s v="CUST68621"/>
    <s v="Sunita Nair"/>
    <n v="50"/>
    <n v="50"/>
    <s v="Other"/>
    <s v="Other"/>
    <s v="East"/>
    <s v="Kolkata"/>
    <x v="3"/>
    <x v="40"/>
    <n v="4"/>
    <n v="4"/>
    <n v="299.75"/>
    <n v="0.01"/>
    <n v="1339.61"/>
    <n v="109.11"/>
    <n v="8.1000000000000003E-2"/>
    <n v="106.26"/>
    <x v="0"/>
    <n v="2"/>
    <b v="0"/>
    <s v="Cancelled"/>
    <x v="3"/>
    <x v="8"/>
    <n v="7"/>
    <x v="4"/>
    <x v="52"/>
    <s v="46-60"/>
    <x v="2"/>
    <x v="0"/>
    <n v="0"/>
    <n v="0"/>
    <n v="1"/>
    <n v="1"/>
  </r>
  <r>
    <s v="ORD-00500"/>
    <d v="2020-08-07T00:00:00"/>
    <d v="2020-08-07T00:00:00"/>
    <s v="CUST80941"/>
    <s v="Ananya Sharma"/>
    <n v="56"/>
    <n v="56"/>
    <s v="Male"/>
    <s v="Male"/>
    <s v="South"/>
    <s v="Chennai"/>
    <x v="5"/>
    <x v="41"/>
    <n v="10"/>
    <n v="10"/>
    <n v="10625.78"/>
    <n v="0.17"/>
    <n v="105870.48"/>
    <n v="26797.52"/>
    <n v="0.253"/>
    <n v="51.49"/>
    <x v="1"/>
    <n v="5"/>
    <b v="0"/>
    <s v="Delivered"/>
    <x v="1"/>
    <x v="5"/>
    <n v="8"/>
    <x v="4"/>
    <x v="52"/>
    <s v="46-60"/>
    <x v="3"/>
    <x v="0"/>
    <n v="0"/>
    <n v="1"/>
    <n v="0"/>
    <n v="1"/>
  </r>
  <r>
    <s v="ORD-00498"/>
    <d v="2020-08-06T00:00:00"/>
    <d v="2020-08-06T00:00:00"/>
    <s v="CUST22854"/>
    <s v="Arjun Patel"/>
    <n v="37"/>
    <n v="37"/>
    <s v="Female"/>
    <s v="Female"/>
    <s v="South"/>
    <s v="Chennai"/>
    <x v="0"/>
    <x v="19"/>
    <n v="4"/>
    <n v="4"/>
    <n v="1620.93"/>
    <n v="0"/>
    <n v="7373.98"/>
    <n v="3625.25"/>
    <n v="0.49199999999999999"/>
    <n v="54.81"/>
    <x v="3"/>
    <n v="4"/>
    <b v="0"/>
    <s v="Cancelled"/>
    <x v="3"/>
    <x v="6"/>
    <n v="6"/>
    <x v="4"/>
    <x v="52"/>
    <s v="36-45"/>
    <x v="4"/>
    <x v="0"/>
    <n v="0"/>
    <n v="0"/>
    <n v="1"/>
    <n v="1"/>
  </r>
  <r>
    <s v="ORD-00495"/>
    <d v="2020-08-05T00:00:00"/>
    <d v="2020-08-05T00:00:00"/>
    <s v="CUST95892"/>
    <s v="Vikram Gupta"/>
    <n v="40"/>
    <n v="40"/>
    <s v="Other"/>
    <s v="Other"/>
    <s v="East"/>
    <s v="Guwahati"/>
    <x v="3"/>
    <x v="25"/>
    <n v="4"/>
    <n v="4"/>
    <n v="57.97"/>
    <n v="0.1"/>
    <n v="258.54000000000002"/>
    <n v="16.670000000000002"/>
    <n v="6.4000000000000001E-2"/>
    <n v="74.150000000000006"/>
    <x v="4"/>
    <n v="3"/>
    <b v="0"/>
    <s v="Delivered"/>
    <x v="1"/>
    <x v="9"/>
    <n v="9"/>
    <x v="4"/>
    <x v="52"/>
    <s v="36-45"/>
    <x v="2"/>
    <x v="0"/>
    <n v="0"/>
    <n v="1"/>
    <n v="0"/>
    <n v="1"/>
  </r>
  <r>
    <s v="ORD-00496"/>
    <d v="2020-08-05T00:00:00"/>
    <d v="2020-08-05T00:00:00"/>
    <s v="CUST35738"/>
    <s v="Nikhil Verma"/>
    <n v="44"/>
    <n v="44"/>
    <s v="Other"/>
    <s v="Other"/>
    <s v="East"/>
    <s v="Bhubaneswar"/>
    <x v="1"/>
    <x v="28"/>
    <n v="6"/>
    <n v="6"/>
    <n v="10121.629999999999"/>
    <n v="0.2"/>
    <n v="61938.25"/>
    <n v="19909.16"/>
    <n v="0.32100000000000001"/>
    <n v="79.23"/>
    <x v="3"/>
    <n v="1"/>
    <b v="0"/>
    <s v="Shipped"/>
    <x v="4"/>
    <x v="10"/>
    <n v="2"/>
    <x v="4"/>
    <x v="52"/>
    <s v="36-45"/>
    <x v="3"/>
    <x v="0"/>
    <n v="0"/>
    <n v="0"/>
    <n v="0"/>
    <n v="1"/>
  </r>
  <r>
    <s v="ORD-00497"/>
    <d v="2020-08-05T00:00:00"/>
    <d v="2020-08-05T00:00:00"/>
    <s v="CUST61540"/>
    <s v="Deepa Gupta"/>
    <n v="22"/>
    <n v="22"/>
    <s v="Male"/>
    <s v="Male"/>
    <s v="Central"/>
    <s v="Indore"/>
    <x v="1"/>
    <x v="34"/>
    <n v="9"/>
    <n v="9"/>
    <n v="9703.4699999999993"/>
    <n v="0.12"/>
    <n v="91868.53"/>
    <n v="20614.96"/>
    <n v="0.224"/>
    <n v="74.73"/>
    <x v="2"/>
    <n v="1"/>
    <b v="0"/>
    <s v="Delivered"/>
    <x v="1"/>
    <x v="8"/>
    <n v="7"/>
    <x v="4"/>
    <x v="52"/>
    <s v="18-25"/>
    <x v="3"/>
    <x v="0"/>
    <n v="0"/>
    <n v="1"/>
    <n v="0"/>
    <n v="1"/>
  </r>
  <r>
    <s v="ORD-00490"/>
    <d v="2020-08-04T00:00:00"/>
    <d v="2020-08-04T00:00:00"/>
    <s v="CUST00642"/>
    <s v="Kavya Das"/>
    <n v="40"/>
    <n v="40"/>
    <s v="m"/>
    <s v="Male"/>
    <s v="South"/>
    <s v="Chennai"/>
    <x v="1"/>
    <x v="34"/>
    <n v="5"/>
    <n v="5"/>
    <n v="12250.19"/>
    <n v="0.32"/>
    <n v="45443.23"/>
    <n v="11573.16"/>
    <n v="0.255"/>
    <n v="71.75"/>
    <x v="0"/>
    <n v="3"/>
    <b v="0"/>
    <s v="Delivered"/>
    <x v="1"/>
    <x v="6"/>
    <n v="6"/>
    <x v="4"/>
    <x v="52"/>
    <s v="36-45"/>
    <x v="1"/>
    <x v="0"/>
    <n v="0"/>
    <n v="1"/>
    <n v="0"/>
    <n v="1"/>
  </r>
  <r>
    <s v="ORD-00492"/>
    <d v="2020-08-04T00:00:00"/>
    <d v="2020-08-04T00:00:00"/>
    <s v="CUST93700"/>
    <s v="Deepa Chatterjee"/>
    <n v="26"/>
    <n v="26"/>
    <s v="Other"/>
    <s v="Other"/>
    <s v="North"/>
    <s v="Amritsar"/>
    <x v="5"/>
    <x v="22"/>
    <n v="7"/>
    <n v="7"/>
    <n v="8179.73"/>
    <n v="0.1"/>
    <n v="61790.38"/>
    <n v="13078.48"/>
    <n v="0.21199999999999999"/>
    <n v="40.31"/>
    <x v="2"/>
    <n v="1"/>
    <b v="0"/>
    <s v="Delivered"/>
    <x v="1"/>
    <x v="2"/>
    <n v="1"/>
    <x v="4"/>
    <x v="52"/>
    <s v="26-35"/>
    <x v="2"/>
    <x v="0"/>
    <n v="0"/>
    <n v="1"/>
    <n v="0"/>
    <n v="1"/>
  </r>
  <r>
    <s v="ORD-00494"/>
    <d v="2020-08-04T00:00:00"/>
    <d v="2020-08-04T00:00:00"/>
    <s v="CUST45768"/>
    <s v="Amit Joshi"/>
    <n v="34"/>
    <n v="34"/>
    <s v="Male"/>
    <s v="Male"/>
    <s v="West"/>
    <s v="Pune"/>
    <x v="4"/>
    <x v="27"/>
    <n v="3"/>
    <n v="3"/>
    <n v="679.81"/>
    <n v="0.14000000000000001"/>
    <n v="1958.24"/>
    <n v="663.49"/>
    <n v="0.33900000000000002"/>
    <n v="49.8"/>
    <x v="4"/>
    <n v="4"/>
    <b v="0"/>
    <s v="Delivered"/>
    <x v="1"/>
    <x v="0"/>
    <n v="3"/>
    <x v="4"/>
    <x v="52"/>
    <s v="26-35"/>
    <x v="3"/>
    <x v="0"/>
    <n v="0"/>
    <n v="1"/>
    <n v="0"/>
    <n v="1"/>
  </r>
  <r>
    <s v="ORD-00493"/>
    <d v="2020-08-04T00:00:00"/>
    <d v="2020-08-04T00:00:00"/>
    <s v="CUST79400"/>
    <s v="Meera Shah"/>
    <n v="52"/>
    <n v="52"/>
    <s v="Other"/>
    <s v="Other"/>
    <s v="West"/>
    <s v="Mumbai"/>
    <x v="1"/>
    <x v="34"/>
    <n v="3"/>
    <n v="3"/>
    <n v="14320.7"/>
    <n v="0.28000000000000003"/>
    <n v="33717.699999999997"/>
    <n v="8980.94"/>
    <n v="0.26600000000000001"/>
    <n v="51.39"/>
    <x v="5"/>
    <n v="1"/>
    <b v="0"/>
    <s v="Delivered"/>
    <x v="1"/>
    <x v="0"/>
    <n v="3"/>
    <x v="4"/>
    <x v="52"/>
    <s v="46-60"/>
    <x v="0"/>
    <x v="0"/>
    <n v="0"/>
    <n v="1"/>
    <n v="0"/>
    <n v="1"/>
  </r>
  <r>
    <s v="ORD-00491"/>
    <d v="2020-08-04T00:00:00"/>
    <d v="2020-08-04T00:00:00"/>
    <s v="CUST01461"/>
    <s v="Priya Kumar"/>
    <n v="28"/>
    <n v="28"/>
    <s v="Male"/>
    <s v="Male"/>
    <s v="East"/>
    <s v="Patna"/>
    <x v="5"/>
    <x v="18"/>
    <n v="10"/>
    <n v="10"/>
    <n v="9368.59"/>
    <n v="0.14000000000000001"/>
    <n v="92987.57"/>
    <n v="23130.27"/>
    <n v="0.249"/>
    <n v="86.8"/>
    <x v="4"/>
    <n v="3"/>
    <b v="0"/>
    <s v="Delivered"/>
    <x v="1"/>
    <x v="10"/>
    <n v="2"/>
    <x v="4"/>
    <x v="52"/>
    <s v="26-35"/>
    <x v="3"/>
    <x v="0"/>
    <n v="0"/>
    <n v="1"/>
    <n v="0"/>
    <n v="1"/>
  </r>
  <r>
    <s v="ORD-00489"/>
    <d v="2020-08-03T00:00:00"/>
    <d v="2020-08-03T00:00:00"/>
    <s v="CUST85726"/>
    <s v="Ritu Verma"/>
    <n v="34"/>
    <n v="34"/>
    <s v="Male"/>
    <s v="Male"/>
    <s v="Central"/>
    <s v="Raipur"/>
    <x v="2"/>
    <x v="30"/>
    <n v="2"/>
    <n v="2"/>
    <n v="52363.15"/>
    <n v="0.25"/>
    <n v="89225.91"/>
    <n v="14474.33"/>
    <n v="0.16200000000000001"/>
    <n v="45.26"/>
    <x v="4"/>
    <n v="2"/>
    <b v="0"/>
    <s v="Pending"/>
    <x v="2"/>
    <x v="9"/>
    <n v="9"/>
    <x v="4"/>
    <x v="52"/>
    <s v="26-35"/>
    <x v="0"/>
    <x v="0"/>
    <n v="0"/>
    <n v="0"/>
    <n v="0"/>
    <n v="1"/>
  </r>
  <r>
    <s v="ORD-00486"/>
    <d v="2020-08-03T00:00:00"/>
    <d v="2020-08-03T00:00:00"/>
    <s v="CUST70631"/>
    <s v="Arjun Kapoor"/>
    <n v="42"/>
    <n v="42"/>
    <s v="Other"/>
    <s v="Other"/>
    <s v="South"/>
    <s v="Hyderabad"/>
    <x v="4"/>
    <x v="36"/>
    <n v="8"/>
    <n v="8"/>
    <n v="989.77"/>
    <n v="0.36"/>
    <n v="5866.43"/>
    <n v="2254.31"/>
    <n v="0.38400000000000001"/>
    <n v="76.760000000000005"/>
    <x v="1"/>
    <n v="5"/>
    <b v="0"/>
    <s v="Pending"/>
    <x v="2"/>
    <x v="2"/>
    <n v="1"/>
    <x v="4"/>
    <x v="52"/>
    <s v="36-45"/>
    <x v="1"/>
    <x v="0"/>
    <n v="0"/>
    <n v="0"/>
    <n v="0"/>
    <n v="1"/>
  </r>
  <r>
    <s v="ORD-00488"/>
    <d v="2020-08-03T00:00:00"/>
    <d v="2020-08-03T00:00:00"/>
    <s v="CUST37691"/>
    <s v="Vikram Iyer"/>
    <n v="6"/>
    <n v="6"/>
    <s v="F"/>
    <s v="Female"/>
    <s v="West"/>
    <s v="Pune"/>
    <x v="3"/>
    <x v="31"/>
    <n v="5"/>
    <n v="5"/>
    <n v="237.36"/>
    <n v="0.18"/>
    <n v="1026.71"/>
    <n v="69.95"/>
    <n v="6.8000000000000005E-2"/>
    <n v="52.18"/>
    <x v="0"/>
    <n v="3"/>
    <b v="0"/>
    <s v="Delivered"/>
    <x v="1"/>
    <x v="9"/>
    <n v="9"/>
    <x v="4"/>
    <x v="52"/>
    <s v="&lt;18"/>
    <x v="3"/>
    <x v="0"/>
    <n v="0"/>
    <n v="1"/>
    <n v="0"/>
    <n v="1"/>
  </r>
  <r>
    <s v="ORD-00487"/>
    <d v="2020-08-03T00:00:00"/>
    <d v="2020-08-03T00:00:00"/>
    <s v="CUST82166"/>
    <s v="Shreya Gupta"/>
    <n v="36"/>
    <n v="36"/>
    <s v="Female"/>
    <s v="Female"/>
    <s v="North"/>
    <s v="Amritsar"/>
    <x v="6"/>
    <x v="23"/>
    <n v="1"/>
    <n v="1"/>
    <n v="2218.42"/>
    <n v="0.01"/>
    <n v="2825.18"/>
    <n v="885.38"/>
    <n v="0.313"/>
    <n v="25.22"/>
    <x v="4"/>
    <n v="2"/>
    <b v="0"/>
    <s v="Delivered"/>
    <x v="1"/>
    <x v="6"/>
    <n v="6"/>
    <x v="4"/>
    <x v="52"/>
    <s v="36-45"/>
    <x v="2"/>
    <x v="0"/>
    <n v="0"/>
    <n v="1"/>
    <n v="0"/>
    <n v="1"/>
  </r>
  <r>
    <s v="ORD-00485"/>
    <d v="2020-08-02T00:00:00"/>
    <d v="2020-08-02T00:00:00"/>
    <s v="CUST67381"/>
    <s v="Amit Mehta"/>
    <n v="46"/>
    <n v="46"/>
    <s v="Other"/>
    <s v="Other"/>
    <s v="East"/>
    <s v="Kolkata"/>
    <x v="2"/>
    <x v="17"/>
    <n v="6"/>
    <n v="6"/>
    <n v="76471.27"/>
    <m/>
    <n v="542833.31999999995"/>
    <n v="79755.17"/>
    <n v="0.14699999999999999"/>
    <n v="71.89"/>
    <x v="1"/>
    <n v="5"/>
    <b v="0"/>
    <s v="Delivered"/>
    <x v="1"/>
    <x v="1"/>
    <n v="5"/>
    <x v="4"/>
    <x v="52"/>
    <s v="46-60"/>
    <x v="5"/>
    <x v="0"/>
    <n v="0"/>
    <n v="1"/>
    <n v="0"/>
    <n v="1"/>
  </r>
  <r>
    <s v="ORD-00482"/>
    <d v="2020-08-01T00:00:00"/>
    <d v="2020-08-01T00:00:00"/>
    <s v="CUST78799"/>
    <s v="Rahul Reddy"/>
    <m/>
    <m/>
    <s v="Male"/>
    <s v="Male"/>
    <s v="Central"/>
    <s v="Indore"/>
    <x v="3"/>
    <x v="5"/>
    <n v="2"/>
    <n v="2"/>
    <n v="245.8"/>
    <n v="0.2"/>
    <n v="485.67"/>
    <n v="40.76"/>
    <n v="8.4000000000000005E-2"/>
    <n v="55.25"/>
    <x v="3"/>
    <n v="4"/>
    <b v="0"/>
    <s v="Delivered"/>
    <x v="1"/>
    <x v="2"/>
    <n v="1"/>
    <x v="4"/>
    <x v="52"/>
    <s v="Unknown"/>
    <x v="3"/>
    <x v="0"/>
    <n v="0"/>
    <n v="1"/>
    <n v="0"/>
    <n v="1"/>
  </r>
  <r>
    <s v="ORD-00483"/>
    <d v="2020-08-01T00:00:00"/>
    <d v="2020-08-01T00:00:00"/>
    <s v="CUST65437"/>
    <s v="Deepa Verma"/>
    <n v="20"/>
    <n v="20"/>
    <s v="Female"/>
    <s v="Female"/>
    <s v="Central"/>
    <s v="Bhopal"/>
    <x v="0"/>
    <x v="16"/>
    <n v="7"/>
    <n v="7"/>
    <n v="1269.1099999999999"/>
    <n v="0.2"/>
    <n v="8655.36"/>
    <n v="3040.64"/>
    <n v="0.35099999999999998"/>
    <n v="22.45"/>
    <x v="4"/>
    <n v="3"/>
    <b v="0"/>
    <s v="Delivered"/>
    <x v="1"/>
    <x v="1"/>
    <n v="5"/>
    <x v="4"/>
    <x v="52"/>
    <s v="18-25"/>
    <x v="3"/>
    <x v="0"/>
    <n v="0"/>
    <n v="1"/>
    <n v="0"/>
    <n v="1"/>
  </r>
  <r>
    <s v="ORD-00481"/>
    <d v="2020-08-01T00:00:00"/>
    <d v="2020-08-01T00:00:00"/>
    <s v="CUST68644"/>
    <s v="Sunita Verma"/>
    <n v="19"/>
    <n v="19"/>
    <s v="Male"/>
    <s v="Male"/>
    <s v="North"/>
    <s v="Amritsar"/>
    <x v="6"/>
    <x v="37"/>
    <n v="9"/>
    <n v="9"/>
    <n v="2544.25"/>
    <n v="0.11"/>
    <n v="21015.96"/>
    <n v="7378.5"/>
    <n v="0.35099999999999998"/>
    <n v="50.92"/>
    <x v="4"/>
    <n v="2"/>
    <b v="1"/>
    <s v="Returned"/>
    <x v="0"/>
    <x v="10"/>
    <n v="2"/>
    <x v="4"/>
    <x v="52"/>
    <s v="18-25"/>
    <x v="3"/>
    <x v="0"/>
    <n v="1"/>
    <n v="1"/>
    <n v="0"/>
    <n v="1"/>
  </r>
  <r>
    <s v="ORD-00484"/>
    <d v="2020-08-01T00:00:00"/>
    <d v="2020-08-01T00:00:00"/>
    <s v="CUST47442"/>
    <s v="Sunita Shah"/>
    <n v="47"/>
    <n v="47"/>
    <s v="Female"/>
    <s v="Female"/>
    <s v="South"/>
    <s v="Hyderabad"/>
    <x v="4"/>
    <x v="8"/>
    <n v="1"/>
    <n v="1"/>
    <n v="658.73"/>
    <n v="0.32"/>
    <n v="486.04"/>
    <n v="224.09"/>
    <n v="0.46100000000000002"/>
    <n v="56.27"/>
    <x v="4"/>
    <n v="1"/>
    <b v="0"/>
    <s v="Cancelled"/>
    <x v="3"/>
    <x v="3"/>
    <n v="10"/>
    <x v="4"/>
    <x v="52"/>
    <s v="46-60"/>
    <x v="1"/>
    <x v="0"/>
    <n v="0"/>
    <n v="0"/>
    <n v="1"/>
    <n v="1"/>
  </r>
  <r>
    <s v="ORD-00479"/>
    <d v="2020-07-31T00:00:00"/>
    <d v="2020-07-31T00:00:00"/>
    <s v="CUST08721"/>
    <s v="Priya Joshi"/>
    <n v="28"/>
    <n v="28"/>
    <s v="Female"/>
    <s v="Female"/>
    <s v="West"/>
    <s v="Ahmedabad"/>
    <x v="6"/>
    <x v="21"/>
    <n v="8"/>
    <n v="8"/>
    <n v="3369.18"/>
    <n v="0.05"/>
    <n v="29990.07"/>
    <n v="10760.08"/>
    <n v="0.35899999999999999"/>
    <n v="65.099999999999994"/>
    <x v="3"/>
    <n v="3"/>
    <b v="0"/>
    <s v="Delivered"/>
    <x v="1"/>
    <x v="3"/>
    <n v="10"/>
    <x v="4"/>
    <x v="53"/>
    <s v="26-35"/>
    <x v="2"/>
    <x v="0"/>
    <n v="0"/>
    <n v="1"/>
    <n v="0"/>
    <n v="1"/>
  </r>
  <r>
    <s v="ORD-00480"/>
    <d v="2020-07-31T00:00:00"/>
    <d v="2020-07-31T00:00:00"/>
    <s v="CUST64893"/>
    <s v="Nikhil Kumar"/>
    <n v="41"/>
    <n v="41"/>
    <s v="Female"/>
    <s v="Female"/>
    <s v="West"/>
    <s v="Surat"/>
    <x v="0"/>
    <x v="15"/>
    <n v="1"/>
    <n v="1"/>
    <n v="765.68"/>
    <n v="0.21"/>
    <n v="780.12"/>
    <n v="338.31"/>
    <n v="0.434"/>
    <n v="66.83"/>
    <x v="1"/>
    <n v="4"/>
    <b v="0"/>
    <s v="Delivered"/>
    <x v="1"/>
    <x v="2"/>
    <n v="1"/>
    <x v="4"/>
    <x v="53"/>
    <s v="36-45"/>
    <x v="0"/>
    <x v="0"/>
    <n v="0"/>
    <n v="1"/>
    <n v="0"/>
    <n v="1"/>
  </r>
  <r>
    <s v="ORD-00478"/>
    <d v="2020-07-31T00:00:00"/>
    <d v="2020-07-31T00:00:00"/>
    <s v="CUST17040"/>
    <s v="Ritu Shah"/>
    <n v="43"/>
    <n v="43"/>
    <s v="Other"/>
    <s v="Other"/>
    <s v="West"/>
    <s v="Pune"/>
    <x v="6"/>
    <x v="24"/>
    <n v="10"/>
    <n v="10"/>
    <n v="2139.09"/>
    <n v="0.23"/>
    <n v="21182.67"/>
    <n v="8554.34"/>
    <n v="0.40400000000000003"/>
    <n v="72.73"/>
    <x v="1"/>
    <n v="2"/>
    <b v="0"/>
    <s v="Delivered"/>
    <x v="1"/>
    <x v="5"/>
    <n v="8"/>
    <x v="4"/>
    <x v="53"/>
    <s v="36-45"/>
    <x v="0"/>
    <x v="0"/>
    <n v="0"/>
    <n v="1"/>
    <n v="0"/>
    <n v="1"/>
  </r>
  <r>
    <s v="ORD-00477"/>
    <d v="2020-07-29T00:00:00"/>
    <d v="2020-07-29T00:00:00"/>
    <s v="CUST11769"/>
    <s v="Kavya Rao"/>
    <n v="29"/>
    <n v="29"/>
    <s v="Female"/>
    <s v="Female"/>
    <s v="North"/>
    <s v="Chandigarh"/>
    <x v="3"/>
    <x v="31"/>
    <n v="9"/>
    <n v="9"/>
    <n v="171.9"/>
    <n v="0.03"/>
    <n v="1613.26"/>
    <n v="139.65"/>
    <n v="8.6999999999999994E-2"/>
    <n v="79.37"/>
    <x v="5"/>
    <m/>
    <b v="0"/>
    <s v="Delivered"/>
    <x v="1"/>
    <x v="9"/>
    <n v="9"/>
    <x v="4"/>
    <x v="53"/>
    <s v="26-35"/>
    <x v="2"/>
    <x v="0"/>
    <n v="0"/>
    <n v="1"/>
    <n v="0"/>
    <n v="1"/>
  </r>
  <r>
    <s v="ORD-00476"/>
    <d v="2020-07-29T00:00:00"/>
    <d v="2020-07-29T00:00:00"/>
    <s v="CUST99185"/>
    <s v="Rahul Das"/>
    <n v="46"/>
    <n v="46"/>
    <s v="Female"/>
    <s v="Female"/>
    <s v="West"/>
    <s v="Surat"/>
    <x v="6"/>
    <x v="24"/>
    <n v="7"/>
    <n v="7"/>
    <n v="359.64"/>
    <n v="0.12"/>
    <n v="2673.78"/>
    <n v="1271.43"/>
    <n v="0.47599999999999998"/>
    <n v="58.05"/>
    <x v="5"/>
    <n v="3"/>
    <b v="0"/>
    <s v="Delivered"/>
    <x v="1"/>
    <x v="0"/>
    <n v="3"/>
    <x v="4"/>
    <x v="53"/>
    <s v="46-60"/>
    <x v="3"/>
    <x v="0"/>
    <n v="0"/>
    <n v="1"/>
    <n v="0"/>
    <n v="1"/>
  </r>
  <r>
    <s v="ORD-00473"/>
    <d v="2020-07-28T00:00:00"/>
    <d v="2020-07-28T00:00:00"/>
    <s v="CUST19554"/>
    <s v="Arjun Mehta"/>
    <n v="34"/>
    <n v="34"/>
    <s v="Male"/>
    <s v="Male"/>
    <s v="West"/>
    <s v="Mumbai"/>
    <x v="1"/>
    <x v="2"/>
    <n v="1"/>
    <n v="1"/>
    <n v="16334.58"/>
    <n v="0.09"/>
    <n v="20183.900000000001"/>
    <n v="5249.68"/>
    <n v="0.26"/>
    <n v="61.69"/>
    <x v="1"/>
    <n v="5"/>
    <b v="0"/>
    <s v="Cancelled"/>
    <x v="3"/>
    <x v="3"/>
    <n v="10"/>
    <x v="4"/>
    <x v="53"/>
    <s v="26-35"/>
    <x v="2"/>
    <x v="0"/>
    <n v="0"/>
    <n v="0"/>
    <n v="1"/>
    <n v="1"/>
  </r>
  <r>
    <s v="ORD-00475"/>
    <d v="2020-07-28T00:00:00"/>
    <d v="2020-07-28T00:00:00"/>
    <s v="CUST88974"/>
    <s v="Arjun Reddy"/>
    <n v="48"/>
    <n v="48"/>
    <s v="Other"/>
    <s v="Other"/>
    <s v="East"/>
    <s v="Patna"/>
    <x v="6"/>
    <x v="35"/>
    <n v="6"/>
    <n v="6"/>
    <n v="3799.36"/>
    <n v="0.28000000000000003"/>
    <n v="19572.07"/>
    <n v="5911.72"/>
    <n v="0.30199999999999999"/>
    <n v="88.51"/>
    <x v="4"/>
    <n v="3"/>
    <b v="0"/>
    <s v="Shipped"/>
    <x v="4"/>
    <x v="1"/>
    <n v="5"/>
    <x v="4"/>
    <x v="53"/>
    <s v="46-60"/>
    <x v="0"/>
    <x v="0"/>
    <n v="0"/>
    <n v="0"/>
    <n v="0"/>
    <n v="1"/>
  </r>
  <r>
    <s v="ORD-00474"/>
    <d v="2020-07-28T00:00:00"/>
    <d v="2020-07-28T00:00:00"/>
    <s v="CUST88672"/>
    <s v="Deepa Verma"/>
    <n v="0"/>
    <m/>
    <s v="Male"/>
    <s v="Male"/>
    <s v="South"/>
    <s v="Bangalore"/>
    <x v="0"/>
    <x v="38"/>
    <n v="8"/>
    <n v="8"/>
    <n v="2272.77"/>
    <n v="7.0000000000000007E-2"/>
    <n v="19727.54"/>
    <n v="5229.53"/>
    <n v="0.26500000000000001"/>
    <n v="85.45"/>
    <x v="5"/>
    <n v="1"/>
    <b v="0"/>
    <s v="Shipped"/>
    <x v="4"/>
    <x v="6"/>
    <n v="6"/>
    <x v="4"/>
    <x v="53"/>
    <s v="Unknown"/>
    <x v="2"/>
    <x v="0"/>
    <n v="0"/>
    <n v="0"/>
    <n v="0"/>
    <n v="1"/>
  </r>
  <r>
    <s v="ORD-00472"/>
    <d v="2020-07-27T00:00:00"/>
    <d v="2020-07-27T00:00:00"/>
    <s v="CUST21284"/>
    <s v="Aarav Joshi"/>
    <n v="44"/>
    <n v="44"/>
    <s v="Other"/>
    <s v="Other"/>
    <s v="East"/>
    <s v="Patna"/>
    <x v="3"/>
    <x v="14"/>
    <n v="1"/>
    <n v="1"/>
    <n v="117.22"/>
    <n v="0.26"/>
    <n v="124.38"/>
    <n v="11.08"/>
    <n v="8.8999999999999996E-2"/>
    <n v="84.2"/>
    <x v="2"/>
    <n v="2"/>
    <b v="0"/>
    <s v="Delivered"/>
    <x v="1"/>
    <x v="1"/>
    <n v="5"/>
    <x v="4"/>
    <x v="53"/>
    <s v="36-45"/>
    <x v="0"/>
    <x v="0"/>
    <n v="0"/>
    <n v="1"/>
    <n v="0"/>
    <n v="1"/>
  </r>
  <r>
    <s v="ORD-00469"/>
    <d v="2020-07-26T00:00:00"/>
    <d v="2020-07-26T00:00:00"/>
    <s v="CUST18174"/>
    <s v="Meera Reddy"/>
    <n v="36"/>
    <n v="36"/>
    <s v="Male"/>
    <s v="Male"/>
    <s v="North"/>
    <s v="Amritsar"/>
    <x v="3"/>
    <x v="5"/>
    <n v="7"/>
    <n v="7"/>
    <n v="118.71"/>
    <n v="0.24"/>
    <n v="795.47"/>
    <n v="48.6"/>
    <n v="6.0999999999999999E-2"/>
    <n v="62.14"/>
    <x v="3"/>
    <n v="5"/>
    <b v="0"/>
    <s v="Delivered"/>
    <x v="1"/>
    <x v="2"/>
    <n v="1"/>
    <x v="4"/>
    <x v="53"/>
    <s v="36-45"/>
    <x v="0"/>
    <x v="0"/>
    <n v="0"/>
    <n v="1"/>
    <n v="0"/>
    <n v="1"/>
  </r>
  <r>
    <s v="ORD-00468"/>
    <d v="2020-07-26T00:00:00"/>
    <d v="2020-07-26T00:00:00"/>
    <s v="CUST87073"/>
    <s v="Arjun Nair"/>
    <n v="7"/>
    <n v="7"/>
    <s v="Male"/>
    <s v="Male"/>
    <s v="East"/>
    <s v="Patna"/>
    <x v="1"/>
    <x v="28"/>
    <n v="7"/>
    <n v="7"/>
    <n v="17299.59"/>
    <n v="0.09"/>
    <n v="138425.43"/>
    <n v="43383.64"/>
    <n v="0.313"/>
    <n v="92.91"/>
    <x v="0"/>
    <n v="1"/>
    <b v="0"/>
    <s v="Delivered"/>
    <x v="1"/>
    <x v="0"/>
    <n v="3"/>
    <x v="4"/>
    <x v="53"/>
    <s v="&lt;18"/>
    <x v="2"/>
    <x v="0"/>
    <n v="0"/>
    <n v="1"/>
    <n v="0"/>
    <n v="1"/>
  </r>
  <r>
    <s v="ORD-00470"/>
    <s v="July 26, 2020"/>
    <d v="2020-07-26T00:00:00"/>
    <s v="CUST56203"/>
    <s v="Rohan Mehta"/>
    <n v="47"/>
    <n v="47"/>
    <s v="Other"/>
    <s v="Other"/>
    <s v="East"/>
    <s v="Patna"/>
    <x v="4"/>
    <x v="36"/>
    <n v="8"/>
    <n v="8"/>
    <n v="744.9"/>
    <n v="0.28000000000000003"/>
    <n v="6083.41"/>
    <n v="2337.37"/>
    <n v="0.38400000000000001"/>
    <n v="84.44"/>
    <x v="5"/>
    <n v="2"/>
    <b v="0"/>
    <s v="Delivered"/>
    <x v="1"/>
    <x v="7"/>
    <n v="100"/>
    <x v="4"/>
    <x v="53"/>
    <s v="46-60"/>
    <x v="0"/>
    <x v="0"/>
    <n v="0"/>
    <n v="1"/>
    <n v="0"/>
    <n v="1"/>
  </r>
  <r>
    <s v="ORD-00471"/>
    <d v="2020-07-26T00:00:00"/>
    <d v="2020-07-26T00:00:00"/>
    <s v="CUST70383"/>
    <s v="Vikram Bose"/>
    <n v="46"/>
    <n v="46"/>
    <s v="Female"/>
    <s v="Female"/>
    <s v="North"/>
    <s v="Delhi"/>
    <x v="2"/>
    <x v="39"/>
    <n v="7"/>
    <n v="7"/>
    <n v="64119.9"/>
    <n v="0.37"/>
    <n v="328579.52"/>
    <n v="27779.3"/>
    <n v="8.5000000000000006E-2"/>
    <n v="23.56"/>
    <x v="2"/>
    <n v="4"/>
    <b v="0"/>
    <s v="Shipped"/>
    <x v="4"/>
    <x v="0"/>
    <n v="3"/>
    <x v="4"/>
    <x v="53"/>
    <s v="46-60"/>
    <x v="1"/>
    <x v="0"/>
    <n v="0"/>
    <n v="0"/>
    <n v="0"/>
    <n v="1"/>
  </r>
  <r>
    <s v="ORD-00467"/>
    <d v="2020-07-25T00:00:00"/>
    <d v="2020-07-25T00:00:00"/>
    <s v="CUST24562"/>
    <s v="Aarav Shah"/>
    <n v="23"/>
    <n v="23"/>
    <s v="Male"/>
    <s v="Male"/>
    <s v="North"/>
    <s v="Chandigarh"/>
    <x v="3"/>
    <x v="5"/>
    <n v="8"/>
    <n v="8"/>
    <n v="445.99"/>
    <n v="0.24"/>
    <n v="3881.14"/>
    <n v="281.89999999999998"/>
    <n v="7.2999999999999995E-2"/>
    <n v="72.48"/>
    <x v="5"/>
    <n v="2"/>
    <b v="0"/>
    <s v="Delivered"/>
    <x v="1"/>
    <x v="9"/>
    <n v="9"/>
    <x v="4"/>
    <x v="53"/>
    <s v="18-25"/>
    <x v="0"/>
    <x v="0"/>
    <n v="0"/>
    <n v="1"/>
    <n v="0"/>
    <n v="1"/>
  </r>
  <r>
    <s v="ORD-00465"/>
    <d v="2020-07-24T00:00:00"/>
    <d v="2020-07-24T00:00:00"/>
    <s v="CUST23609"/>
    <s v="Aditya Patel"/>
    <n v="44"/>
    <n v="44"/>
    <s v="Female"/>
    <s v="Female"/>
    <s v="East"/>
    <s v="Patna"/>
    <x v="4"/>
    <x v="27"/>
    <n v="8"/>
    <n v="8"/>
    <n v="495.77"/>
    <n v="0.37"/>
    <n v="2828.82"/>
    <n v="1338.88"/>
    <n v="0.47299999999999998"/>
    <n v="84.5"/>
    <x v="5"/>
    <n v="1"/>
    <b v="0"/>
    <s v="Cancelled"/>
    <x v="3"/>
    <x v="3"/>
    <n v="10"/>
    <x v="4"/>
    <x v="53"/>
    <s v="36-45"/>
    <x v="1"/>
    <x v="0"/>
    <n v="0"/>
    <n v="0"/>
    <n v="1"/>
    <n v="1"/>
  </r>
  <r>
    <s v="ORD-00466"/>
    <d v="2020-07-24T00:00:00"/>
    <d v="2020-07-24T00:00:00"/>
    <s v="CUST73065"/>
    <s v="Priya Das"/>
    <n v="35"/>
    <n v="35"/>
    <s v="Female"/>
    <s v="Female"/>
    <s v="Central"/>
    <s v="Nagpur"/>
    <x v="6"/>
    <x v="24"/>
    <n v="1"/>
    <n v="1"/>
    <n v="2855.2"/>
    <n v="0.19"/>
    <n v="3015.82"/>
    <n v="1580.35"/>
    <n v="0.52400000000000002"/>
    <n v="65.12"/>
    <x v="1"/>
    <n v="1"/>
    <b v="0"/>
    <s v="Delivered"/>
    <x v="1"/>
    <x v="2"/>
    <n v="1"/>
    <x v="4"/>
    <x v="53"/>
    <s v="26-35"/>
    <x v="3"/>
    <x v="0"/>
    <n v="0"/>
    <n v="1"/>
    <n v="0"/>
    <n v="1"/>
  </r>
  <r>
    <s v="ORD-00464"/>
    <d v="2020-07-23T00:00:00"/>
    <d v="2020-07-23T00:00:00"/>
    <s v="CUST22675"/>
    <s v="Priya Kumar"/>
    <n v="46"/>
    <n v="46"/>
    <s v="Other"/>
    <s v="Other"/>
    <s v="West"/>
    <s v="Mumbai"/>
    <x v="1"/>
    <x v="28"/>
    <n v="6"/>
    <n v="6"/>
    <n v="12344.66"/>
    <n v="0.02"/>
    <n v="93910.03"/>
    <n v="32713"/>
    <n v="0.34799999999999998"/>
    <n v="34.26"/>
    <x v="2"/>
    <n v="2"/>
    <b v="0"/>
    <s v="Delivered"/>
    <x v="1"/>
    <x v="6"/>
    <n v="6"/>
    <x v="4"/>
    <x v="53"/>
    <s v="46-60"/>
    <x v="2"/>
    <x v="0"/>
    <n v="0"/>
    <n v="1"/>
    <n v="0"/>
    <n v="1"/>
  </r>
  <r>
    <s v="ORD-00463"/>
    <d v="2020-07-23T00:00:00"/>
    <d v="2020-07-23T00:00:00"/>
    <s v="CUST44133"/>
    <s v="Karan Reddy"/>
    <n v="44"/>
    <n v="44"/>
    <s v="Other"/>
    <s v="Other"/>
    <s v="Central"/>
    <s v="Raipur"/>
    <x v="0"/>
    <x v="6"/>
    <n v="2"/>
    <n v="2"/>
    <n v="988.43"/>
    <n v="0.35"/>
    <n v="1781.6"/>
    <n v="923.82"/>
    <n v="0.51900000000000002"/>
    <n v="48.48"/>
    <x v="2"/>
    <n v="1"/>
    <b v="0"/>
    <s v="Cancelled"/>
    <x v="3"/>
    <x v="1"/>
    <n v="5"/>
    <x v="4"/>
    <x v="53"/>
    <s v="36-45"/>
    <x v="1"/>
    <x v="0"/>
    <n v="0"/>
    <n v="0"/>
    <n v="1"/>
    <n v="1"/>
  </r>
  <r>
    <s v="ORD-00462"/>
    <d v="2020-07-21T00:00:00"/>
    <d v="2020-07-21T00:00:00"/>
    <s v="CUST21355"/>
    <s v="Rohan Singh"/>
    <n v="15"/>
    <n v="15"/>
    <s v="Male"/>
    <s v="Male"/>
    <s v="North"/>
    <s v="Chandigarh"/>
    <x v="1"/>
    <x v="28"/>
    <n v="6"/>
    <n v="6"/>
    <n v="13817.71"/>
    <n v="0.04"/>
    <n v="89542.82"/>
    <n v="19508.64"/>
    <n v="0.218"/>
    <n v="43.47"/>
    <x v="4"/>
    <n v="5"/>
    <b v="0"/>
    <s v="Delivered"/>
    <x v="1"/>
    <x v="0"/>
    <n v="3"/>
    <x v="4"/>
    <x v="53"/>
    <s v="&lt;18"/>
    <x v="2"/>
    <x v="0"/>
    <n v="0"/>
    <n v="1"/>
    <n v="0"/>
    <n v="1"/>
  </r>
  <r>
    <s v="ORD-00460"/>
    <d v="2020-07-21T00:00:00"/>
    <d v="2020-07-21T00:00:00"/>
    <s v="CUST75610"/>
    <s v="Amit Shah"/>
    <n v="41"/>
    <n v="41"/>
    <s v="Female"/>
    <s v="Female"/>
    <s v="North"/>
    <s v="Delhi"/>
    <x v="5"/>
    <x v="10"/>
    <n v="5"/>
    <n v="5"/>
    <n v="14409.79"/>
    <n v="0.06"/>
    <n v="88266"/>
    <n v="14684.99"/>
    <n v="0.16600000000000001"/>
    <n v="44.5"/>
    <x v="0"/>
    <n v="5"/>
    <b v="0"/>
    <s v="Delivered"/>
    <x v="1"/>
    <x v="5"/>
    <n v="8"/>
    <x v="4"/>
    <x v="53"/>
    <s v="36-45"/>
    <x v="2"/>
    <x v="0"/>
    <n v="0"/>
    <n v="1"/>
    <n v="0"/>
    <n v="1"/>
  </r>
  <r>
    <s v="ORD-00461"/>
    <d v="2020-07-21T00:00:00"/>
    <d v="2020-07-21T00:00:00"/>
    <s v="CUST87839"/>
    <s v="Priya Kumar"/>
    <n v="36"/>
    <n v="36"/>
    <s v="Other"/>
    <s v="Other"/>
    <s v="North"/>
    <s v="Ludhiana"/>
    <x v="5"/>
    <x v="41"/>
    <n v="6"/>
    <n v="6"/>
    <n v="11043.66"/>
    <n v="0.36"/>
    <n v="52329.61"/>
    <n v="10394.780000000001"/>
    <n v="0.19900000000000001"/>
    <n v="45.19"/>
    <x v="3"/>
    <n v="1"/>
    <b v="0"/>
    <s v="Delivered"/>
    <x v="1"/>
    <x v="0"/>
    <n v="3"/>
    <x v="4"/>
    <x v="53"/>
    <s v="36-45"/>
    <x v="1"/>
    <x v="0"/>
    <n v="0"/>
    <n v="1"/>
    <n v="0"/>
    <n v="1"/>
  </r>
  <r>
    <s v="ORD-00458"/>
    <d v="2020-07-20T00:00:00"/>
    <d v="2020-07-20T00:00:00"/>
    <s v="CUST53954"/>
    <s v="Amit Kapoor"/>
    <n v="40"/>
    <n v="40"/>
    <s v="Other"/>
    <s v="Other"/>
    <s v="Central"/>
    <s v="Nagpur"/>
    <x v="4"/>
    <x v="29"/>
    <n v="4"/>
    <n v="4"/>
    <n v="313.79000000000002"/>
    <n v="0.37"/>
    <n v="885.78"/>
    <n v="369.77"/>
    <n v="0.41699999999999998"/>
    <n v="43.26"/>
    <x v="4"/>
    <n v="2"/>
    <b v="0"/>
    <s v="Delivered"/>
    <x v="1"/>
    <x v="7"/>
    <m/>
    <x v="4"/>
    <x v="53"/>
    <s v="36-45"/>
    <x v="1"/>
    <x v="0"/>
    <n v="0"/>
    <n v="1"/>
    <n v="0"/>
    <n v="1"/>
  </r>
  <r>
    <s v="ORD-00456"/>
    <d v="2020-07-20T00:00:00"/>
    <d v="2020-07-20T00:00:00"/>
    <s v="CUST76466"/>
    <s v="Nikhil Singh"/>
    <n v="56"/>
    <n v="56"/>
    <s v="Female"/>
    <s v="Female"/>
    <s v="Central"/>
    <s v="Raipur"/>
    <x v="3"/>
    <x v="25"/>
    <n v="8"/>
    <n v="8"/>
    <n v="353.32"/>
    <n v="0.31"/>
    <n v="2484.7800000000002"/>
    <n v="174.59"/>
    <n v="7.0000000000000007E-2"/>
    <n v="72.56"/>
    <x v="4"/>
    <n v="3"/>
    <b v="0"/>
    <s v="Shipped"/>
    <x v="4"/>
    <x v="1"/>
    <n v="5"/>
    <x v="4"/>
    <x v="53"/>
    <s v="46-60"/>
    <x v="1"/>
    <x v="0"/>
    <n v="0"/>
    <n v="0"/>
    <n v="0"/>
    <n v="1"/>
  </r>
  <r>
    <s v="ORD-00457"/>
    <d v="2020-07-20T00:00:00"/>
    <d v="2020-07-20T00:00:00"/>
    <s v="CUST62741"/>
    <s v="Meera Pillai"/>
    <n v="39"/>
    <n v="39"/>
    <s v="m"/>
    <s v="Male"/>
    <s v="West"/>
    <s v="Pune"/>
    <x v="4"/>
    <x v="36"/>
    <n v="6"/>
    <n v="6"/>
    <n v="214.61"/>
    <n v="0.1"/>
    <n v="1705.11"/>
    <n v="803.75"/>
    <n v="0.47099999999999997"/>
    <n v="59.79"/>
    <x v="4"/>
    <n v="1"/>
    <b v="1"/>
    <s v="Returned"/>
    <x v="0"/>
    <x v="1"/>
    <n v="5"/>
    <x v="4"/>
    <x v="53"/>
    <s v="36-45"/>
    <x v="2"/>
    <x v="0"/>
    <n v="1"/>
    <n v="1"/>
    <n v="0"/>
    <n v="1"/>
  </r>
  <r>
    <s v="ORD-00459"/>
    <d v="2020-07-20T00:00:00"/>
    <d v="2020-07-20T00:00:00"/>
    <s v="CUST05833"/>
    <s v="Pooja Mehta"/>
    <n v="28"/>
    <n v="28"/>
    <s v="Male"/>
    <s v="Male"/>
    <s v="East"/>
    <s v="Bhubaneswar"/>
    <x v="5"/>
    <x v="41"/>
    <n v="7"/>
    <n v="7"/>
    <n v="10622.1"/>
    <n v="0.23"/>
    <n v="72296.800000000003"/>
    <n v="14967.8"/>
    <n v="0.20699999999999999"/>
    <n v="76.84"/>
    <x v="1"/>
    <n v="3"/>
    <b v="0"/>
    <s v="Delivered"/>
    <x v="1"/>
    <x v="3"/>
    <n v="10"/>
    <x v="4"/>
    <x v="53"/>
    <s v="26-35"/>
    <x v="0"/>
    <x v="0"/>
    <n v="0"/>
    <n v="1"/>
    <n v="0"/>
    <n v="1"/>
  </r>
  <r>
    <s v="ORD-00455"/>
    <d v="2020-07-19T00:00:00"/>
    <d v="2020-07-19T00:00:00"/>
    <s v="CUST20908"/>
    <s v="Vikram Mehta"/>
    <n v="37"/>
    <n v="37"/>
    <s v="Female"/>
    <s v="Female"/>
    <s v="South"/>
    <s v="Kochi"/>
    <x v="2"/>
    <x v="11"/>
    <n v="10"/>
    <n v="10"/>
    <n v="61673.760000000002"/>
    <n v="0.15"/>
    <n v="681333.41"/>
    <n v="90844.4"/>
    <n v="0.13300000000000001"/>
    <n v="76.69"/>
    <x v="1"/>
    <n v="3"/>
    <b v="0"/>
    <s v="Delivered"/>
    <x v="1"/>
    <x v="8"/>
    <n v="7"/>
    <x v="4"/>
    <x v="53"/>
    <s v="36-45"/>
    <x v="3"/>
    <x v="0"/>
    <n v="0"/>
    <n v="1"/>
    <n v="0"/>
    <n v="1"/>
  </r>
  <r>
    <s v="ORD-00453"/>
    <d v="2020-07-19T00:00:00"/>
    <d v="2020-07-19T00:00:00"/>
    <s v="CUST16095"/>
    <s v="Sunita Das"/>
    <n v="14"/>
    <n v="14"/>
    <s v="Female"/>
    <s v="Female"/>
    <s v="West"/>
    <s v="Ahmedabad"/>
    <x v="6"/>
    <x v="24"/>
    <n v="5"/>
    <n v="5"/>
    <n v="526.99"/>
    <n v="0.37"/>
    <n v="2143.91"/>
    <n v="931.96"/>
    <n v="0.435"/>
    <n v="36.770000000000003"/>
    <x v="5"/>
    <n v="2"/>
    <b v="0"/>
    <s v="Delivered"/>
    <x v="1"/>
    <x v="1"/>
    <n v="5"/>
    <x v="4"/>
    <x v="53"/>
    <s v="&lt;18"/>
    <x v="1"/>
    <x v="0"/>
    <n v="0"/>
    <n v="1"/>
    <n v="0"/>
    <n v="1"/>
  </r>
  <r>
    <s v="ORD-00454"/>
    <d v="2020-07-19T00:00:00"/>
    <d v="2020-07-19T00:00:00"/>
    <s v="CUST32184"/>
    <s v="Kavya Mishra"/>
    <n v="27"/>
    <n v="27"/>
    <s v="Male"/>
    <s v="Male"/>
    <s v="East"/>
    <s v="Patna"/>
    <x v="3"/>
    <x v="40"/>
    <n v="1"/>
    <n v="1"/>
    <n v="456.21"/>
    <n v="0.05"/>
    <n v="516.4"/>
    <n v="43.61"/>
    <n v="8.4000000000000005E-2"/>
    <n v="72.680000000000007"/>
    <x v="3"/>
    <n v="4"/>
    <b v="0"/>
    <s v="Delivered"/>
    <x v="1"/>
    <x v="10"/>
    <n v="2"/>
    <x v="4"/>
    <x v="53"/>
    <s v="26-35"/>
    <x v="2"/>
    <x v="0"/>
    <n v="0"/>
    <n v="1"/>
    <n v="0"/>
    <n v="1"/>
  </r>
  <r>
    <s v="ORD-00452"/>
    <d v="2020-07-18T00:00:00"/>
    <d v="2020-07-18T00:00:00"/>
    <s v="CUST52335"/>
    <s v="Nisha Patel"/>
    <n v="52"/>
    <n v="52"/>
    <s v="Male"/>
    <s v="Male"/>
    <s v="West"/>
    <s v="Ahmedabad"/>
    <x v="4"/>
    <x v="32"/>
    <n v="4"/>
    <n v="4"/>
    <n v="565.16999999999996"/>
    <n v="0.05"/>
    <n v="2606.02"/>
    <n v="1227.07"/>
    <n v="0.47099999999999997"/>
    <n v="78.290000000000006"/>
    <x v="2"/>
    <n v="4"/>
    <b v="0"/>
    <s v="Delivered"/>
    <x v="1"/>
    <x v="7"/>
    <m/>
    <x v="4"/>
    <x v="53"/>
    <s v="46-60"/>
    <x v="2"/>
    <x v="0"/>
    <n v="0"/>
    <n v="1"/>
    <n v="0"/>
    <n v="1"/>
  </r>
  <r>
    <s v="ORD-00451"/>
    <d v="2020-07-17T00:00:00"/>
    <d v="2020-07-17T00:00:00"/>
    <s v="CUST68161"/>
    <s v="Shreya Chatterjee"/>
    <n v="21"/>
    <n v="21"/>
    <s v="Female"/>
    <s v="Female"/>
    <s v="North"/>
    <s v="Delhi"/>
    <x v="2"/>
    <x v="26"/>
    <n v="6"/>
    <n v="6"/>
    <n v="71791.710000000006"/>
    <n v="0.22"/>
    <n v="410825.53"/>
    <n v="46770.76"/>
    <n v="0.114"/>
    <n v="45.98"/>
    <x v="0"/>
    <n v="4"/>
    <b v="0"/>
    <s v="Delivered"/>
    <x v="1"/>
    <x v="2"/>
    <n v="1"/>
    <x v="4"/>
    <x v="53"/>
    <s v="18-25"/>
    <x v="0"/>
    <x v="0"/>
    <n v="0"/>
    <n v="1"/>
    <n v="0"/>
    <n v="1"/>
  </r>
  <r>
    <s v="ORD-00450"/>
    <d v="2020-07-17T00:00:00"/>
    <d v="2020-07-17T00:00:00"/>
    <s v="CUST20483"/>
    <s v="Kavya Iyer"/>
    <n v="29"/>
    <n v="29"/>
    <s v="Other"/>
    <s v="Other"/>
    <s v="South"/>
    <s v="Chennai"/>
    <x v="1"/>
    <x v="34"/>
    <n v="10"/>
    <n v="10"/>
    <n v="9945.43"/>
    <n v="0.24"/>
    <n v="94093.98"/>
    <n v="30233.13"/>
    <n v="0.32100000000000001"/>
    <n v="76.34"/>
    <x v="2"/>
    <n v="3"/>
    <b v="0"/>
    <s v="Delivered"/>
    <x v="1"/>
    <x v="3"/>
    <n v="10"/>
    <x v="4"/>
    <x v="53"/>
    <s v="26-35"/>
    <x v="0"/>
    <x v="0"/>
    <n v="0"/>
    <n v="1"/>
    <n v="0"/>
    <n v="1"/>
  </r>
  <r>
    <s v="ORD-00447"/>
    <d v="2020-07-16T00:00:00"/>
    <d v="2020-07-16T00:00:00"/>
    <s v="CUST75670"/>
    <s v="Kavya Mehta"/>
    <n v="20"/>
    <n v="20"/>
    <s v="Other"/>
    <s v="Other"/>
    <s v="East"/>
    <s v="Patna"/>
    <x v="4"/>
    <x v="7"/>
    <n v="4"/>
    <n v="4"/>
    <n v="585.03"/>
    <n v="0.39"/>
    <n v="1538.2"/>
    <n v="656.23"/>
    <n v="0.42699999999999999"/>
    <n v="105.88"/>
    <x v="4"/>
    <n v="5"/>
    <b v="0"/>
    <s v="Delivered"/>
    <x v="1"/>
    <x v="2"/>
    <n v="1"/>
    <x v="4"/>
    <x v="53"/>
    <s v="18-25"/>
    <x v="1"/>
    <x v="0"/>
    <n v="0"/>
    <n v="1"/>
    <n v="0"/>
    <n v="1"/>
  </r>
  <r>
    <s v="ORD-00448"/>
    <d v="2020-07-16T00:00:00"/>
    <d v="2020-07-16T00:00:00"/>
    <s v="CUST82556"/>
    <s v="Kavya Verma"/>
    <n v="45"/>
    <n v="45"/>
    <s v="Other"/>
    <s v="Other"/>
    <s v="Central"/>
    <s v="Raipur"/>
    <x v="3"/>
    <x v="33"/>
    <n v="3"/>
    <n v="3"/>
    <n v="338.27"/>
    <n v="0.21"/>
    <n v="1105.54"/>
    <n v="91.98"/>
    <n v="8.3000000000000004E-2"/>
    <n v="65.89"/>
    <x v="5"/>
    <n v="3"/>
    <b v="0"/>
    <s v="Pending"/>
    <x v="2"/>
    <x v="2"/>
    <n v="1"/>
    <x v="4"/>
    <x v="53"/>
    <s v="36-45"/>
    <x v="0"/>
    <x v="0"/>
    <n v="0"/>
    <n v="0"/>
    <n v="0"/>
    <n v="1"/>
  </r>
  <r>
    <s v="ORD-00449"/>
    <d v="2020-07-16T00:00:00"/>
    <d v="2020-07-16T00:00:00"/>
    <s v="CUST70202"/>
    <s v="Aditya Gupta"/>
    <n v="41"/>
    <n v="41"/>
    <s v="Male"/>
    <s v="Male"/>
    <s v="Central"/>
    <s v="Nagpur"/>
    <x v="6"/>
    <x v="37"/>
    <n v="8"/>
    <n v="8"/>
    <n v="1227.51"/>
    <n v="0.31"/>
    <n v="7184.61"/>
    <n v="2117.5300000000002"/>
    <n v="0.29499999999999998"/>
    <n v="55.16"/>
    <x v="2"/>
    <n v="5"/>
    <b v="0"/>
    <s v="Delivered"/>
    <x v="1"/>
    <x v="10"/>
    <n v="2"/>
    <x v="4"/>
    <x v="53"/>
    <s v="36-45"/>
    <x v="1"/>
    <x v="0"/>
    <n v="0"/>
    <n v="1"/>
    <n v="0"/>
    <n v="1"/>
  </r>
  <r>
    <s v="ORD-00445"/>
    <d v="2020-07-16T00:00:00"/>
    <d v="2020-07-16T00:00:00"/>
    <s v="CUST52068"/>
    <s v="Deepa Reddy"/>
    <n v="48"/>
    <n v="48"/>
    <s v="Male"/>
    <s v="Male"/>
    <s v="East"/>
    <s v="Guwahati"/>
    <x v="2"/>
    <x v="39"/>
    <n v="10"/>
    <n v="10"/>
    <n v="19028.599999999999"/>
    <n v="0.16"/>
    <n v="211424.88"/>
    <n v="15185.24"/>
    <n v="7.1999999999999995E-2"/>
    <n v="90.95"/>
    <x v="3"/>
    <n v="4"/>
    <b v="0"/>
    <s v="Delivered"/>
    <x v="1"/>
    <x v="8"/>
    <n v="7"/>
    <x v="4"/>
    <x v="53"/>
    <s v="46-60"/>
    <x v="3"/>
    <x v="0"/>
    <n v="0"/>
    <n v="1"/>
    <n v="0"/>
    <n v="1"/>
  </r>
  <r>
    <s v="ORD-00446"/>
    <d v="2020-07-16T00:00:00"/>
    <d v="2020-07-16T00:00:00"/>
    <s v="CUST01334"/>
    <s v="Nikhil Rao"/>
    <n v="22"/>
    <n v="22"/>
    <s v="Other"/>
    <s v="Other"/>
    <s v="South"/>
    <s v="Chennai"/>
    <x v="1"/>
    <x v="3"/>
    <n v="3"/>
    <n v="3"/>
    <n v="7359.98"/>
    <n v="0.26"/>
    <n v="18237.3"/>
    <n v="4022.85"/>
    <n v="0.221"/>
    <n v="82.84"/>
    <x v="2"/>
    <n v="1"/>
    <b v="0"/>
    <s v="Delivered"/>
    <x v="1"/>
    <x v="5"/>
    <n v="8"/>
    <x v="4"/>
    <x v="53"/>
    <s v="18-25"/>
    <x v="0"/>
    <x v="0"/>
    <n v="0"/>
    <n v="1"/>
    <n v="0"/>
    <n v="1"/>
  </r>
  <r>
    <s v="ORD-00443"/>
    <d v="2020-07-14T00:00:00"/>
    <d v="2020-07-14T00:00:00"/>
    <s v="CUST99270"/>
    <s v="Sanjay Iyer"/>
    <n v="44"/>
    <n v="44"/>
    <s v="Other"/>
    <s v="Other"/>
    <s v="North"/>
    <s v="Ludhiana"/>
    <x v="5"/>
    <x v="12"/>
    <n v="5"/>
    <n v="5"/>
    <n v="14604.49"/>
    <n v="0.14000000000000001"/>
    <n v="84861.96"/>
    <n v="20545.89"/>
    <n v="0.24199999999999999"/>
    <n v="79.680000000000007"/>
    <x v="3"/>
    <n v="5"/>
    <b v="0"/>
    <s v="Delivered"/>
    <x v="1"/>
    <x v="4"/>
    <n v="4"/>
    <x v="4"/>
    <x v="53"/>
    <s v="36-45"/>
    <x v="3"/>
    <x v="0"/>
    <n v="0"/>
    <n v="1"/>
    <n v="0"/>
    <n v="1"/>
  </r>
  <r>
    <s v="ORD-00442"/>
    <d v="2020-07-14T00:00:00"/>
    <d v="2020-07-14T00:00:00"/>
    <s v="CUST98850"/>
    <s v="Deepa Verma"/>
    <n v="49"/>
    <n v="49"/>
    <s v="Female"/>
    <s v="Female"/>
    <s v="East"/>
    <s v="Guwahati"/>
    <x v="6"/>
    <x v="21"/>
    <n v="6"/>
    <n v="6"/>
    <n v="831.4"/>
    <n v="0.21"/>
    <n v="4736.01"/>
    <n v="1752.33"/>
    <n v="0.37"/>
    <n v="85.94"/>
    <x v="3"/>
    <n v="3"/>
    <b v="0"/>
    <s v="Delivered"/>
    <x v="1"/>
    <x v="2"/>
    <n v="1"/>
    <x v="4"/>
    <x v="53"/>
    <s v="46-60"/>
    <x v="0"/>
    <x v="0"/>
    <n v="0"/>
    <n v="1"/>
    <n v="0"/>
    <n v="1"/>
  </r>
  <r>
    <s v="ORD-00444"/>
    <d v="2020-07-14T00:00:00"/>
    <d v="2020-07-14T00:00:00"/>
    <s v="CUST81670"/>
    <s v="Sunita Joshi"/>
    <n v="31"/>
    <n v="31"/>
    <s v="Male"/>
    <s v="Male"/>
    <s v="Central"/>
    <s v="Bhopal"/>
    <x v="4"/>
    <x v="8"/>
    <n v="4"/>
    <n v="4"/>
    <n v="1113.43"/>
    <n v="0.15"/>
    <n v="4962.42"/>
    <n v="2141.31"/>
    <n v="0.432"/>
    <n v="34.15"/>
    <x v="0"/>
    <n v="1"/>
    <b v="0"/>
    <s v="Delivered"/>
    <x v="1"/>
    <x v="8"/>
    <n v="7"/>
    <x v="4"/>
    <x v="53"/>
    <s v="26-35"/>
    <x v="3"/>
    <x v="0"/>
    <n v="0"/>
    <n v="1"/>
    <n v="0"/>
    <n v="1"/>
  </r>
  <r>
    <s v="ORD-00439"/>
    <d v="2020-07-12T00:00:00"/>
    <d v="2020-07-12T00:00:00"/>
    <s v="CUST45071"/>
    <s v="Aditya Nair"/>
    <n v="22"/>
    <n v="22"/>
    <s v="Male"/>
    <s v="Male"/>
    <s v="West"/>
    <s v="Ahmedabad"/>
    <x v="3"/>
    <x v="40"/>
    <n v="2"/>
    <n v="2"/>
    <n v="379.2"/>
    <n v="0.2"/>
    <n v="658.39"/>
    <n v="27.25"/>
    <n v="4.1000000000000002E-2"/>
    <n v="67.650000000000006"/>
    <x v="3"/>
    <n v="1"/>
    <b v="0"/>
    <s v="Delivered"/>
    <x v="1"/>
    <x v="8"/>
    <n v="7"/>
    <x v="4"/>
    <x v="53"/>
    <s v="18-25"/>
    <x v="3"/>
    <x v="0"/>
    <n v="0"/>
    <n v="1"/>
    <n v="0"/>
    <n v="1"/>
  </r>
  <r>
    <s v="ORD-00441"/>
    <d v="2020-07-12T00:00:00"/>
    <d v="2020-07-12T00:00:00"/>
    <s v="CUST63862"/>
    <s v="Sunita Kapoor"/>
    <n v="26"/>
    <n v="26"/>
    <s v="Other"/>
    <s v="Other"/>
    <s v="East"/>
    <s v="Patna"/>
    <x v="5"/>
    <x v="9"/>
    <n v="2"/>
    <n v="2"/>
    <n v="1653.6"/>
    <n v="0.04"/>
    <n v="4503.3"/>
    <n v="970.42"/>
    <n v="0.215"/>
    <n v="65.98"/>
    <x v="3"/>
    <n v="2"/>
    <b v="0"/>
    <s v="Cancelled"/>
    <x v="3"/>
    <x v="9"/>
    <n v="9"/>
    <x v="4"/>
    <x v="53"/>
    <s v="26-35"/>
    <x v="2"/>
    <x v="0"/>
    <n v="0"/>
    <n v="0"/>
    <n v="1"/>
    <n v="1"/>
  </r>
  <r>
    <s v="ORD-00440"/>
    <d v="2020-07-12T00:00:00"/>
    <d v="2020-07-12T00:00:00"/>
    <s v="CUST95476"/>
    <s v="Karan Mehta"/>
    <n v="22"/>
    <n v="22"/>
    <s v="Other"/>
    <s v="Other"/>
    <s v="North"/>
    <s v="Delhi"/>
    <x v="5"/>
    <x v="9"/>
    <n v="6"/>
    <n v="6"/>
    <n v="6916.49"/>
    <n v="0.38"/>
    <n v="37343.86"/>
    <n v="8968.23"/>
    <n v="0.24"/>
    <n v="54.82"/>
    <x v="2"/>
    <m/>
    <b v="0"/>
    <s v="Delivered"/>
    <x v="1"/>
    <x v="5"/>
    <n v="8"/>
    <x v="4"/>
    <x v="53"/>
    <s v="18-25"/>
    <x v="1"/>
    <x v="0"/>
    <n v="0"/>
    <n v="1"/>
    <n v="0"/>
    <n v="1"/>
  </r>
  <r>
    <s v="ORD-00438"/>
    <d v="2020-07-12T00:00:00"/>
    <d v="2020-07-12T00:00:00"/>
    <s v="CUST95274"/>
    <s v="Priya Shah"/>
    <n v="26"/>
    <n v="26"/>
    <s v="Female"/>
    <s v="Female"/>
    <s v="Central"/>
    <s v="Nagpur"/>
    <x v="3"/>
    <x v="33"/>
    <n v="9"/>
    <n v="9"/>
    <n v="367.82"/>
    <n v="0.37"/>
    <n v="2214.56"/>
    <n v="189.16"/>
    <n v="8.5000000000000006E-2"/>
    <n v="74.739999999999995"/>
    <x v="5"/>
    <n v="3"/>
    <b v="0"/>
    <s v="Delivered"/>
    <x v="1"/>
    <x v="9"/>
    <n v="9"/>
    <x v="4"/>
    <x v="53"/>
    <s v="26-35"/>
    <x v="1"/>
    <x v="0"/>
    <n v="0"/>
    <n v="1"/>
    <n v="0"/>
    <n v="1"/>
  </r>
  <r>
    <s v="ORD-00436"/>
    <s v="July 10, 2020"/>
    <d v="2020-07-10T00:00:00"/>
    <s v="CUST18887"/>
    <s v="Pooja Kapoor"/>
    <n v="43"/>
    <n v="43"/>
    <s v="Female"/>
    <s v="Female"/>
    <s v="West"/>
    <s v="Pune"/>
    <x v="4"/>
    <x v="7"/>
    <n v="2"/>
    <n v="2"/>
    <n v="449.62"/>
    <n v="0.4"/>
    <n v="661.09"/>
    <n v="247.72"/>
    <n v="0.375"/>
    <n v="68.849999999999994"/>
    <x v="5"/>
    <n v="1"/>
    <b v="0"/>
    <s v="Delivered"/>
    <x v="1"/>
    <x v="6"/>
    <n v="6"/>
    <x v="4"/>
    <x v="53"/>
    <s v="36-45"/>
    <x v="1"/>
    <x v="0"/>
    <n v="0"/>
    <n v="1"/>
    <n v="0"/>
    <n v="1"/>
  </r>
  <r>
    <s v="ORD-00435"/>
    <d v="2020-07-10T00:00:00"/>
    <d v="2020-07-10T00:00:00"/>
    <s v="CUST40017"/>
    <s v="Sunita Joshi"/>
    <n v="15"/>
    <n v="15"/>
    <s v="Male"/>
    <s v="Male"/>
    <s v="North"/>
    <s v="Delhi"/>
    <x v="4"/>
    <x v="8"/>
    <n v="1"/>
    <n v="1"/>
    <n v="702.36"/>
    <n v="0.39"/>
    <n v="539.17999999999995"/>
    <n v="184.49"/>
    <n v="0.34200000000000003"/>
    <n v="59.64"/>
    <x v="0"/>
    <n v="1"/>
    <b v="0"/>
    <s v="Delivered"/>
    <x v="1"/>
    <x v="4"/>
    <n v="4"/>
    <x v="4"/>
    <x v="53"/>
    <s v="&lt;18"/>
    <x v="1"/>
    <x v="0"/>
    <n v="0"/>
    <n v="1"/>
    <n v="0"/>
    <n v="1"/>
  </r>
  <r>
    <s v="ORD-00437"/>
    <d v="2020-07-10T00:00:00"/>
    <d v="2020-07-10T00:00:00"/>
    <s v="CUST55232"/>
    <s v="Rahul Nair"/>
    <n v="4"/>
    <n v="4"/>
    <s v="Male"/>
    <s v="Male"/>
    <s v="South"/>
    <s v="Hyderabad"/>
    <x v="0"/>
    <x v="16"/>
    <n v="5"/>
    <n v="5"/>
    <n v="1799.48"/>
    <n v="0.27"/>
    <n v="7877.59"/>
    <n v="3429.6"/>
    <n v="0.435"/>
    <n v="68.34"/>
    <x v="3"/>
    <m/>
    <b v="0"/>
    <s v="Delivered"/>
    <x v="1"/>
    <x v="10"/>
    <n v="2"/>
    <x v="4"/>
    <x v="53"/>
    <s v="&lt;18"/>
    <x v="0"/>
    <x v="0"/>
    <n v="0"/>
    <n v="1"/>
    <n v="0"/>
    <n v="1"/>
  </r>
  <r>
    <s v="ORD-00432"/>
    <d v="2020-07-09T00:00:00"/>
    <d v="2020-07-09T00:00:00"/>
    <s v="CUST05737"/>
    <s v="Karan Bose"/>
    <n v="36"/>
    <n v="36"/>
    <s v="Other"/>
    <s v="Other"/>
    <s v="South"/>
    <s v="Chennai"/>
    <x v="6"/>
    <x v="24"/>
    <n v="2"/>
    <n v="2"/>
    <n v="2956.54"/>
    <n v="0.38"/>
    <n v="4033.47"/>
    <n v="1730.04"/>
    <n v="0.42899999999999999"/>
    <n v="80.22"/>
    <x v="5"/>
    <n v="4"/>
    <b v="0"/>
    <s v="Delivered"/>
    <x v="1"/>
    <x v="0"/>
    <n v="3"/>
    <x v="4"/>
    <x v="53"/>
    <s v="36-45"/>
    <x v="1"/>
    <x v="0"/>
    <n v="0"/>
    <n v="1"/>
    <n v="0"/>
    <n v="1"/>
  </r>
  <r>
    <s v="ORD-00434"/>
    <d v="2020-07-09T00:00:00"/>
    <d v="2020-07-09T00:00:00"/>
    <s v="CUST66878"/>
    <s v="Shreya Rao"/>
    <n v="28"/>
    <n v="28"/>
    <s v="Other"/>
    <s v="Other"/>
    <s v="East"/>
    <s v="Kolkata"/>
    <x v="4"/>
    <x v="27"/>
    <n v="2"/>
    <n v="2"/>
    <n v="472.49"/>
    <n v="0.2"/>
    <n v="1015.04"/>
    <n v="475.52"/>
    <n v="0.46800000000000003"/>
    <n v="89.97"/>
    <x v="2"/>
    <n v="2"/>
    <b v="0"/>
    <s v="Delivered"/>
    <x v="1"/>
    <x v="2"/>
    <n v="1"/>
    <x v="4"/>
    <x v="53"/>
    <s v="26-35"/>
    <x v="3"/>
    <x v="0"/>
    <n v="0"/>
    <n v="1"/>
    <n v="0"/>
    <n v="1"/>
  </r>
  <r>
    <s v="ORD-00433"/>
    <d v="2020-07-09T00:00:00"/>
    <d v="2020-07-09T00:00:00"/>
    <s v="CUST34701"/>
    <s v="Sanjay Chatterjee"/>
    <n v="47"/>
    <n v="47"/>
    <s v="Other"/>
    <s v="Other"/>
    <s v="Central"/>
    <s v="Indore"/>
    <x v="2"/>
    <x v="17"/>
    <n v="4"/>
    <n v="4"/>
    <n v="37472.699999999997"/>
    <n v="0.01"/>
    <n v="218210.41"/>
    <n v="22304.92"/>
    <n v="0.10199999999999999"/>
    <n v="43.11"/>
    <x v="2"/>
    <n v="4"/>
    <b v="0"/>
    <s v="Delivered"/>
    <x v="1"/>
    <x v="3"/>
    <n v="10"/>
    <x v="4"/>
    <x v="53"/>
    <s v="46-60"/>
    <x v="2"/>
    <x v="0"/>
    <n v="0"/>
    <n v="1"/>
    <n v="0"/>
    <n v="1"/>
  </r>
  <r>
    <s v="ORD-00428"/>
    <d v="2020-07-08T00:00:00"/>
    <d v="2020-07-08T00:00:00"/>
    <s v="CUST48382"/>
    <s v="Priya Kumar"/>
    <n v="47"/>
    <n v="47"/>
    <s v="Female"/>
    <s v="Female"/>
    <s v="Central"/>
    <s v="Nagpur"/>
    <x v="3"/>
    <x v="14"/>
    <n v="4"/>
    <n v="4"/>
    <n v="443.03"/>
    <n v="0.32"/>
    <n v="1593.89"/>
    <n v="115.6"/>
    <n v="7.2999999999999995E-2"/>
    <n v="71.819999999999993"/>
    <x v="5"/>
    <n v="4"/>
    <b v="0"/>
    <s v="Shipped"/>
    <x v="4"/>
    <x v="10"/>
    <n v="2"/>
    <x v="4"/>
    <x v="53"/>
    <s v="46-60"/>
    <x v="1"/>
    <x v="0"/>
    <n v="0"/>
    <n v="0"/>
    <n v="0"/>
    <n v="1"/>
  </r>
  <r>
    <s v="ORD-00430"/>
    <d v="2020-07-08T00:00:00"/>
    <d v="2020-07-08T00:00:00"/>
    <s v="CUST04699"/>
    <s v="Nikhil Pillai"/>
    <n v="23"/>
    <n v="23"/>
    <s v="Male"/>
    <s v="Male"/>
    <s v="South"/>
    <s v="Chennai"/>
    <x v="2"/>
    <x v="17"/>
    <n v="9"/>
    <n v="9"/>
    <n v="57811.07"/>
    <n v="0.11"/>
    <n v="535096.15"/>
    <n v="69255.11"/>
    <n v="0.129"/>
    <n v="81.93"/>
    <x v="2"/>
    <n v="1"/>
    <b v="0"/>
    <s v="Delivered"/>
    <x v="1"/>
    <x v="6"/>
    <n v="6"/>
    <x v="4"/>
    <x v="53"/>
    <s v="18-25"/>
    <x v="3"/>
    <x v="0"/>
    <n v="0"/>
    <n v="1"/>
    <n v="0"/>
    <n v="1"/>
  </r>
  <r>
    <s v="ORD-00431"/>
    <d v="2020-07-08T00:00:00"/>
    <d v="2020-07-08T00:00:00"/>
    <s v="CUST12471"/>
    <s v="Shreya Bhat"/>
    <n v="40"/>
    <n v="40"/>
    <s v="Male"/>
    <s v="Male"/>
    <s v="East"/>
    <s v="Kolkata"/>
    <x v="6"/>
    <x v="13"/>
    <m/>
    <m/>
    <n v="3727.28"/>
    <n v="0.39"/>
    <n v="2837.9"/>
    <n v="877.47"/>
    <n v="0.309"/>
    <n v="53.25"/>
    <x v="3"/>
    <n v="3"/>
    <b v="0"/>
    <s v="Delivered"/>
    <x v="1"/>
    <x v="8"/>
    <n v="7"/>
    <x v="4"/>
    <x v="53"/>
    <s v="36-45"/>
    <x v="1"/>
    <x v="0"/>
    <n v="0"/>
    <n v="1"/>
    <n v="0"/>
    <n v="1"/>
  </r>
  <r>
    <s v="ORD-00426"/>
    <d v="2020-07-08T00:00:00"/>
    <d v="2020-07-08T00:00:00"/>
    <s v="CUST45896"/>
    <s v="Shreya Chatterjee"/>
    <n v="29"/>
    <n v="29"/>
    <s v="Male"/>
    <s v="Male"/>
    <s v="Central"/>
    <s v="Bhopal"/>
    <x v="0"/>
    <x v="15"/>
    <n v="9"/>
    <n v="9"/>
    <n v="267.99"/>
    <n v="0.08"/>
    <n v="2666.59"/>
    <n v="1181.3699999999999"/>
    <n v="0.443"/>
    <n v="39.67"/>
    <x v="4"/>
    <n v="1"/>
    <b v="0"/>
    <s v="Cancelled"/>
    <x v="3"/>
    <x v="4"/>
    <n v="4"/>
    <x v="4"/>
    <x v="53"/>
    <s v="26-35"/>
    <x v="2"/>
    <x v="0"/>
    <n v="0"/>
    <n v="0"/>
    <n v="1"/>
    <n v="1"/>
  </r>
  <r>
    <s v="ORD-00429"/>
    <d v="2020-07-08T00:00:00"/>
    <d v="2020-07-08T00:00:00"/>
    <s v="CUST64265"/>
    <s v="Ritu Iyer"/>
    <n v="43"/>
    <n v="43"/>
    <s v="Other"/>
    <s v="Other"/>
    <s v="North"/>
    <s v="Chandigarh"/>
    <x v="0"/>
    <x v="38"/>
    <n v="10"/>
    <n v="10"/>
    <n v="353.1"/>
    <m/>
    <n v="3859.71"/>
    <n v="2002.38"/>
    <n v="0.51900000000000002"/>
    <n v="60.45"/>
    <x v="5"/>
    <n v="2"/>
    <b v="0"/>
    <s v="Delivered"/>
    <x v="1"/>
    <x v="5"/>
    <n v="8"/>
    <x v="4"/>
    <x v="53"/>
    <s v="36-45"/>
    <x v="5"/>
    <x v="0"/>
    <n v="0"/>
    <n v="1"/>
    <n v="0"/>
    <n v="1"/>
  </r>
  <r>
    <s v="ORD-00427"/>
    <d v="2020-07-08T00:00:00"/>
    <d v="2020-07-08T00:00:00"/>
    <s v="CUST70997"/>
    <s v="Nisha Iyer"/>
    <n v="46"/>
    <n v="46"/>
    <s v="Male"/>
    <s v="Male"/>
    <s v="South"/>
    <s v="Hyderabad"/>
    <x v="5"/>
    <x v="10"/>
    <n v="8"/>
    <n v="8"/>
    <n v="14501.84"/>
    <n v="0.35"/>
    <n v="102399.25"/>
    <n v="25057.46"/>
    <n v="0.245"/>
    <n v="74.64"/>
    <x v="5"/>
    <n v="1"/>
    <b v="0"/>
    <s v="Delivered"/>
    <x v="1"/>
    <x v="1"/>
    <n v="5"/>
    <x v="4"/>
    <x v="53"/>
    <s v="46-60"/>
    <x v="1"/>
    <x v="0"/>
    <n v="0"/>
    <n v="1"/>
    <n v="0"/>
    <n v="1"/>
  </r>
  <r>
    <s v="ORD-00422"/>
    <d v="2020-07-06T00:00:00"/>
    <d v="2020-07-06T00:00:00"/>
    <s v="CUST44523"/>
    <s v="Priya Sharma"/>
    <n v="35"/>
    <n v="35"/>
    <s v="Other"/>
    <s v="Other"/>
    <s v="South"/>
    <s v="Bangalore"/>
    <x v="6"/>
    <x v="21"/>
    <n v="2"/>
    <n v="2"/>
    <n v="539.35"/>
    <n v="0.23"/>
    <n v="1124.22"/>
    <n v="289.25"/>
    <n v="0.25700000000000001"/>
    <n v="64.959999999999994"/>
    <x v="1"/>
    <n v="5"/>
    <b v="0"/>
    <s v="Delivered"/>
    <x v="1"/>
    <x v="5"/>
    <n v="8"/>
    <x v="4"/>
    <x v="53"/>
    <s v="26-35"/>
    <x v="0"/>
    <x v="0"/>
    <n v="0"/>
    <n v="1"/>
    <n v="0"/>
    <n v="1"/>
  </r>
  <r>
    <s v="ORD-00425"/>
    <d v="2020-07-06T00:00:00"/>
    <d v="2020-07-06T00:00:00"/>
    <s v="CUST69172"/>
    <s v="Pooja Sharma"/>
    <n v="30"/>
    <n v="30"/>
    <s v="Female"/>
    <s v="Female"/>
    <s v="West"/>
    <s v="Mumbai"/>
    <x v="2"/>
    <x v="26"/>
    <n v="6"/>
    <n v="6"/>
    <n v="65523.97"/>
    <n v="0.22"/>
    <n v="395580.05"/>
    <n v="39810.19"/>
    <n v="0.10100000000000001"/>
    <n v="79"/>
    <x v="1"/>
    <n v="1"/>
    <b v="0"/>
    <s v="Delivered"/>
    <x v="1"/>
    <x v="8"/>
    <n v="7"/>
    <x v="4"/>
    <x v="53"/>
    <s v="26-35"/>
    <x v="0"/>
    <x v="0"/>
    <n v="0"/>
    <n v="1"/>
    <n v="0"/>
    <n v="1"/>
  </r>
  <r>
    <s v="ORD-00424"/>
    <d v="2020-07-06T00:00:00"/>
    <d v="2020-07-06T00:00:00"/>
    <s v="CUST80538"/>
    <s v="Rahul Kumar"/>
    <n v="50"/>
    <n v="50"/>
    <s v="Other"/>
    <s v="Other"/>
    <s v="West"/>
    <s v="Surat"/>
    <x v="0"/>
    <x v="0"/>
    <n v="8"/>
    <n v="8"/>
    <n v="122.16"/>
    <n v="0.04"/>
    <n v="1352.85"/>
    <n v="624.96"/>
    <n v="0.46200000000000002"/>
    <n v="78.739999999999995"/>
    <x v="2"/>
    <n v="1"/>
    <b v="0"/>
    <s v="Delivered"/>
    <x v="1"/>
    <x v="5"/>
    <n v="8"/>
    <x v="4"/>
    <x v="53"/>
    <s v="46-60"/>
    <x v="2"/>
    <x v="0"/>
    <n v="0"/>
    <n v="1"/>
    <n v="0"/>
    <n v="1"/>
  </r>
  <r>
    <s v="ORD-00423"/>
    <d v="2020-07-06T00:00:00"/>
    <d v="2020-07-06T00:00:00"/>
    <s v="CUST04728"/>
    <s v="Nikhil Mehta"/>
    <n v="43"/>
    <n v="43"/>
    <s v="Male"/>
    <s v="Male"/>
    <s v="Central"/>
    <s v="Raipur"/>
    <x v="5"/>
    <x v="22"/>
    <n v="3"/>
    <n v="3"/>
    <n v="11793.71"/>
    <n v="0.32"/>
    <n v="29262.31"/>
    <n v="6296.56"/>
    <n v="0.215"/>
    <n v="63.2"/>
    <x v="2"/>
    <n v="4"/>
    <b v="0"/>
    <s v="Delivered"/>
    <x v="1"/>
    <x v="9"/>
    <n v="9"/>
    <x v="4"/>
    <x v="53"/>
    <s v="36-45"/>
    <x v="1"/>
    <x v="0"/>
    <n v="0"/>
    <n v="1"/>
    <n v="0"/>
    <n v="1"/>
  </r>
  <r>
    <s v="ORD-00420"/>
    <d v="2020-07-05T00:00:00"/>
    <d v="2020-07-05T00:00:00"/>
    <s v="CUST53531"/>
    <s v="Kavya Patel"/>
    <n v="30"/>
    <n v="30"/>
    <s v="Female"/>
    <s v="Female"/>
    <s v="Central"/>
    <s v="Bhopal"/>
    <x v="2"/>
    <x v="17"/>
    <n v="3"/>
    <n v="3"/>
    <n v="65806.63"/>
    <n v="0.38"/>
    <n v="148143.49"/>
    <n v="17001.53"/>
    <n v="0.115"/>
    <n v="32.06"/>
    <x v="0"/>
    <n v="2"/>
    <b v="0"/>
    <s v="Delivered"/>
    <x v="1"/>
    <x v="3"/>
    <n v="10"/>
    <x v="4"/>
    <x v="53"/>
    <s v="26-35"/>
    <x v="1"/>
    <x v="0"/>
    <n v="0"/>
    <n v="1"/>
    <n v="0"/>
    <n v="1"/>
  </r>
  <r>
    <s v="ORD-00419"/>
    <d v="2020-07-05T00:00:00"/>
    <d v="2020-07-05T00:00:00"/>
    <s v="CUST41041"/>
    <s v="Pooja Chatterjee"/>
    <n v="22"/>
    <n v="22"/>
    <s v="Male"/>
    <s v="Male"/>
    <s v="West"/>
    <s v="Surat"/>
    <x v="4"/>
    <x v="32"/>
    <n v="2"/>
    <n v="2"/>
    <n v="1319.78"/>
    <n v="0.11"/>
    <n v="2893.27"/>
    <n v="758.61"/>
    <n v="0.26200000000000001"/>
    <n v="53.87"/>
    <x v="1"/>
    <n v="5"/>
    <b v="0"/>
    <s v="Delivered"/>
    <x v="1"/>
    <x v="1"/>
    <n v="5"/>
    <x v="4"/>
    <x v="53"/>
    <s v="18-25"/>
    <x v="3"/>
    <x v="0"/>
    <n v="0"/>
    <n v="1"/>
    <n v="0"/>
    <n v="1"/>
  </r>
  <r>
    <s v="ORD-00421"/>
    <d v="2020-07-05T00:00:00"/>
    <d v="2020-07-05T00:00:00"/>
    <s v="CUST80414"/>
    <s v="Karan Rao"/>
    <n v="40"/>
    <n v="40"/>
    <s v="Other"/>
    <s v="Other"/>
    <s v="Central"/>
    <s v="Raipur"/>
    <x v="0"/>
    <x v="0"/>
    <n v="6"/>
    <n v="6"/>
    <n v="682.35"/>
    <n v="0.15"/>
    <n v="4243.13"/>
    <n v="2395.37"/>
    <n v="0.56499999999999995"/>
    <n v="66.53"/>
    <x v="1"/>
    <n v="3"/>
    <b v="0"/>
    <s v="Delivered"/>
    <x v="1"/>
    <x v="1"/>
    <n v="5"/>
    <x v="4"/>
    <x v="53"/>
    <s v="36-45"/>
    <x v="3"/>
    <x v="0"/>
    <n v="0"/>
    <n v="1"/>
    <n v="0"/>
    <n v="1"/>
  </r>
  <r>
    <s v="ORD-00418"/>
    <d v="2020-07-04T00:00:00"/>
    <d v="2020-07-04T00:00:00"/>
    <s v="CUST85780"/>
    <s v="Rahul Pillai"/>
    <n v="28"/>
    <n v="28"/>
    <s v="Female"/>
    <s v="Female"/>
    <s v="North"/>
    <s v="Ludhiana"/>
    <x v="3"/>
    <x v="14"/>
    <m/>
    <m/>
    <n v="88.16"/>
    <n v="0.25"/>
    <n v="81.73"/>
    <n v="8.41"/>
    <n v="0.10299999999999999"/>
    <n v="26.09"/>
    <x v="1"/>
    <n v="1"/>
    <b v="0"/>
    <s v="Delivered"/>
    <x v="1"/>
    <x v="8"/>
    <n v="7"/>
    <x v="4"/>
    <x v="53"/>
    <s v="26-35"/>
    <x v="0"/>
    <x v="0"/>
    <n v="0"/>
    <n v="1"/>
    <n v="0"/>
    <n v="1"/>
  </r>
  <r>
    <s v="ORD-00417"/>
    <d v="2020-07-02T00:00:00"/>
    <d v="2020-07-02T00:00:00"/>
    <s v="CUST24241"/>
    <s v="Meera Mehta"/>
    <n v="19"/>
    <n v="19"/>
    <s v="Male"/>
    <s v="Male"/>
    <s v="Central"/>
    <s v="Indore"/>
    <x v="3"/>
    <x v="40"/>
    <n v="6"/>
    <n v="6"/>
    <n v="170"/>
    <n v="0.36"/>
    <n v="834.1"/>
    <n v="50.58"/>
    <n v="6.0999999999999999E-2"/>
    <n v="64.22"/>
    <x v="4"/>
    <n v="2"/>
    <b v="0"/>
    <s v="Pending"/>
    <x v="2"/>
    <x v="1"/>
    <n v="5"/>
    <x v="4"/>
    <x v="53"/>
    <s v="18-25"/>
    <x v="1"/>
    <x v="0"/>
    <n v="0"/>
    <n v="0"/>
    <n v="0"/>
    <n v="1"/>
  </r>
  <r>
    <s v="ORD-00412"/>
    <d v="2020-07-01T00:00:00"/>
    <d v="2020-07-01T00:00:00"/>
    <s v="CUST88814"/>
    <s v="Rahul Kapoor"/>
    <n v="51"/>
    <n v="51"/>
    <s v="Other"/>
    <s v="Other"/>
    <s v="West"/>
    <s v="Ahmedabad"/>
    <x v="4"/>
    <x v="36"/>
    <n v="8"/>
    <n v="8"/>
    <n v="635.66"/>
    <n v="0.34"/>
    <n v="3704.84"/>
    <n v="1269.07"/>
    <n v="0.34300000000000003"/>
    <n v="67.010000000000005"/>
    <x v="1"/>
    <n v="1"/>
    <b v="0"/>
    <s v="Delivered"/>
    <x v="1"/>
    <x v="0"/>
    <n v="3"/>
    <x v="4"/>
    <x v="53"/>
    <s v="46-60"/>
    <x v="1"/>
    <x v="0"/>
    <n v="0"/>
    <n v="1"/>
    <n v="0"/>
    <n v="1"/>
  </r>
  <r>
    <s v="ORD-00415"/>
    <d v="2020-07-01T00:00:00"/>
    <d v="2020-07-01T00:00:00"/>
    <s v="CUST39948"/>
    <s v="Nikhil Kapoor"/>
    <n v="-6"/>
    <m/>
    <s v="Female"/>
    <s v="Female"/>
    <s v="North"/>
    <s v="Chandigarh"/>
    <x v="1"/>
    <x v="3"/>
    <n v="2"/>
    <n v="2"/>
    <n v="33115.910000000003"/>
    <n v="0.28000000000000003"/>
    <n v="53911.88"/>
    <n v="13232.77"/>
    <n v="0.245"/>
    <n v="39.83"/>
    <x v="0"/>
    <n v="5"/>
    <b v="0"/>
    <s v="Delivered"/>
    <x v="1"/>
    <x v="2"/>
    <n v="1"/>
    <x v="4"/>
    <x v="53"/>
    <s v="Unknown"/>
    <x v="0"/>
    <x v="0"/>
    <n v="0"/>
    <n v="1"/>
    <n v="0"/>
    <n v="1"/>
  </r>
  <r>
    <s v="ORD-00414"/>
    <d v="2020-07-01T00:00:00"/>
    <d v="2020-07-01T00:00:00"/>
    <s v="CUST38493"/>
    <s v="Arjun Iyer"/>
    <n v="30"/>
    <n v="30"/>
    <s v="Other"/>
    <s v="Other"/>
    <s v="East"/>
    <s v="Bhubaneswar"/>
    <x v="0"/>
    <x v="6"/>
    <n v="0"/>
    <m/>
    <n v="1076.68"/>
    <n v="0.32"/>
    <n v="1005.23"/>
    <n v="335.77"/>
    <n v="0.33400000000000002"/>
    <n v="72.7"/>
    <x v="5"/>
    <m/>
    <b v="0"/>
    <s v="Cancelled"/>
    <x v="3"/>
    <x v="5"/>
    <n v="8"/>
    <x v="4"/>
    <x v="53"/>
    <s v="26-35"/>
    <x v="1"/>
    <x v="0"/>
    <n v="0"/>
    <n v="0"/>
    <n v="1"/>
    <n v="1"/>
  </r>
  <r>
    <s v="ORD-00416"/>
    <d v="2020-07-01T00:00:00"/>
    <d v="2020-07-01T00:00:00"/>
    <s v="CUST63769"/>
    <s v="Priya Bhat"/>
    <n v="39"/>
    <n v="39"/>
    <s v="Male"/>
    <s v="Male"/>
    <s v="South"/>
    <s v="Chennai"/>
    <x v="4"/>
    <x v="32"/>
    <n v="2"/>
    <n v="2"/>
    <n v="917.65"/>
    <n v="0.12"/>
    <n v="2151.39"/>
    <n v="856.13"/>
    <n v="0.39800000000000002"/>
    <n v="59.6"/>
    <x v="4"/>
    <m/>
    <b v="1"/>
    <s v="Returned"/>
    <x v="0"/>
    <x v="6"/>
    <n v="6"/>
    <x v="4"/>
    <x v="53"/>
    <s v="36-45"/>
    <x v="3"/>
    <x v="0"/>
    <n v="1"/>
    <n v="1"/>
    <n v="0"/>
    <n v="1"/>
  </r>
  <r>
    <s v="ORD-00413"/>
    <d v="2020-07-01T00:00:00"/>
    <d v="2020-07-01T00:00:00"/>
    <s v="CUST24888"/>
    <s v="Nisha Mishra"/>
    <n v="30"/>
    <n v="30"/>
    <s v="Male"/>
    <s v="Male"/>
    <s v="East"/>
    <s v="Guwahati"/>
    <x v="0"/>
    <x v="15"/>
    <n v="9"/>
    <n v="9"/>
    <n v="2148.56"/>
    <n v="0.13"/>
    <n v="20282.55"/>
    <n v="9481.52"/>
    <n v="0.46700000000000003"/>
    <n v="85.42"/>
    <x v="4"/>
    <n v="5"/>
    <b v="0"/>
    <s v="Delivered"/>
    <x v="1"/>
    <x v="6"/>
    <n v="6"/>
    <x v="4"/>
    <x v="53"/>
    <s v="26-35"/>
    <x v="3"/>
    <x v="0"/>
    <n v="0"/>
    <n v="1"/>
    <n v="0"/>
    <n v="1"/>
  </r>
  <r>
    <s v="ORD-00411"/>
    <d v="2020-06-30T00:00:00"/>
    <d v="2020-06-30T00:00:00"/>
    <s v="CUST25002"/>
    <s v="Rahul Das"/>
    <n v="31"/>
    <n v="31"/>
    <s v="Other"/>
    <s v="Other"/>
    <s v="South"/>
    <s v="Chennai"/>
    <x v="2"/>
    <x v="26"/>
    <n v="10"/>
    <n v="10"/>
    <n v="55392.79"/>
    <n v="0.3"/>
    <n v="509672.92"/>
    <n v="47237.56"/>
    <n v="9.2999999999999999E-2"/>
    <n v="43.11"/>
    <x v="4"/>
    <n v="4"/>
    <b v="0"/>
    <s v="Delivered"/>
    <x v="1"/>
    <x v="8"/>
    <n v="7"/>
    <x v="4"/>
    <x v="54"/>
    <s v="26-35"/>
    <x v="0"/>
    <x v="0"/>
    <n v="0"/>
    <n v="1"/>
    <n v="0"/>
    <n v="1"/>
  </r>
  <r>
    <s v="ORD-00410"/>
    <d v="2020-06-29T00:00:00"/>
    <d v="2020-06-29T00:00:00"/>
    <s v="CUST64583"/>
    <s v="Aditya Bose"/>
    <n v="44"/>
    <n v="44"/>
    <s v="Male"/>
    <s v="Male"/>
    <s v="South"/>
    <s v="Bangalore"/>
    <x v="6"/>
    <x v="37"/>
    <n v="10"/>
    <n v="10"/>
    <n v="1705.06"/>
    <n v="0.23"/>
    <n v="16597.509999999998"/>
    <n v="4467.97"/>
    <n v="0.26900000000000002"/>
    <n v="63.43"/>
    <x v="5"/>
    <n v="1"/>
    <b v="1"/>
    <s v="Returned"/>
    <x v="0"/>
    <x v="3"/>
    <n v="10"/>
    <x v="4"/>
    <x v="54"/>
    <s v="36-45"/>
    <x v="0"/>
    <x v="0"/>
    <n v="1"/>
    <n v="1"/>
    <n v="0"/>
    <n v="1"/>
  </r>
  <r>
    <s v="ORD-00409"/>
    <d v="2020-06-27T00:00:00"/>
    <d v="2020-06-27T00:00:00"/>
    <s v="CUST97162"/>
    <s v="Sanjay Mehta"/>
    <n v="46"/>
    <n v="46"/>
    <s v="Female"/>
    <s v="Female"/>
    <s v="East"/>
    <s v="Bhubaneswar"/>
    <x v="5"/>
    <x v="9"/>
    <n v="1"/>
    <n v="1"/>
    <n v="4889.3"/>
    <n v="0.16"/>
    <n v="5849.95"/>
    <n v="1406.77"/>
    <n v="0.24"/>
    <n v="63.96"/>
    <x v="4"/>
    <n v="1"/>
    <b v="0"/>
    <s v="Delivered"/>
    <x v="1"/>
    <x v="6"/>
    <n v="6"/>
    <x v="4"/>
    <x v="54"/>
    <s v="46-60"/>
    <x v="3"/>
    <x v="0"/>
    <n v="0"/>
    <n v="1"/>
    <n v="0"/>
    <n v="1"/>
  </r>
  <r>
    <s v="ORD-00406"/>
    <d v="2020-06-25T00:00:00"/>
    <d v="2020-06-25T00:00:00"/>
    <s v="CUST55912"/>
    <s v="Rohan Iyer"/>
    <n v="41"/>
    <n v="41"/>
    <s v="Female"/>
    <s v="Female"/>
    <s v="Central"/>
    <s v="Nagpur"/>
    <x v="4"/>
    <x v="29"/>
    <n v="1"/>
    <n v="1"/>
    <n v="794.97"/>
    <n v="0.15"/>
    <n v="910.56"/>
    <n v="213.02"/>
    <n v="0.23400000000000001"/>
    <n v="18.34"/>
    <x v="5"/>
    <n v="5"/>
    <b v="0"/>
    <s v="Delivered"/>
    <x v="1"/>
    <x v="6"/>
    <n v="6"/>
    <x v="4"/>
    <x v="54"/>
    <s v="36-45"/>
    <x v="3"/>
    <x v="0"/>
    <n v="0"/>
    <n v="1"/>
    <n v="0"/>
    <n v="1"/>
  </r>
  <r>
    <s v="ORD-00408"/>
    <d v="2020-06-25T00:00:00"/>
    <d v="2020-06-25T00:00:00"/>
    <s v="CUST53614"/>
    <s v="Aditya Bhat"/>
    <n v="25"/>
    <n v="25"/>
    <s v="Other"/>
    <s v="Other"/>
    <s v="North"/>
    <s v="Chandigarh"/>
    <x v="6"/>
    <x v="35"/>
    <n v="1"/>
    <n v="1"/>
    <n v="338.51"/>
    <n v="0.27"/>
    <n v="309.08999999999997"/>
    <n v="73.930000000000007"/>
    <n v="0.23899999999999999"/>
    <n v="31.18"/>
    <x v="3"/>
    <n v="4"/>
    <b v="0"/>
    <s v="Delivered"/>
    <x v="1"/>
    <x v="9"/>
    <n v="9"/>
    <x v="4"/>
    <x v="54"/>
    <s v="18-25"/>
    <x v="0"/>
    <x v="0"/>
    <n v="0"/>
    <n v="1"/>
    <n v="0"/>
    <n v="1"/>
  </r>
  <r>
    <s v="ORD-00407"/>
    <d v="2020-06-25T00:00:00"/>
    <d v="2020-06-25T00:00:00"/>
    <s v="CUST62236"/>
    <s v="Nisha Das"/>
    <n v="66"/>
    <n v="66"/>
    <s v="Male"/>
    <s v="Male"/>
    <s v="West"/>
    <s v="Surat"/>
    <x v="2"/>
    <x v="30"/>
    <n v="5"/>
    <n v="5"/>
    <n v="46345.56"/>
    <n v="0.32"/>
    <n v="181476.52"/>
    <n v="25644.37"/>
    <n v="0.14099999999999999"/>
    <n v="77.91"/>
    <x v="1"/>
    <n v="3"/>
    <b v="0"/>
    <s v="Pending"/>
    <x v="2"/>
    <x v="3"/>
    <n v="10"/>
    <x v="4"/>
    <x v="54"/>
    <s v="60+"/>
    <x v="1"/>
    <x v="0"/>
    <n v="0"/>
    <n v="0"/>
    <n v="0"/>
    <n v="1"/>
  </r>
  <r>
    <s v="ORD-00405"/>
    <d v="2020-06-25T00:00:00"/>
    <d v="2020-06-25T00:00:00"/>
    <s v="CUST07439"/>
    <s v="Vikram Pillai"/>
    <n v="58"/>
    <n v="58"/>
    <s v="Female"/>
    <s v="Female"/>
    <s v="North"/>
    <s v="Ludhiana"/>
    <x v="3"/>
    <x v="40"/>
    <n v="2"/>
    <n v="2"/>
    <n v="68.209999999999994"/>
    <n v="0.21"/>
    <n v="144.62"/>
    <n v="7.79"/>
    <n v="5.3999999999999999E-2"/>
    <n v="51.11"/>
    <x v="1"/>
    <n v="2"/>
    <b v="0"/>
    <s v="Delivered"/>
    <x v="1"/>
    <x v="6"/>
    <n v="6"/>
    <x v="4"/>
    <x v="54"/>
    <s v="46-60"/>
    <x v="0"/>
    <x v="0"/>
    <n v="0"/>
    <n v="1"/>
    <n v="0"/>
    <n v="1"/>
  </r>
  <r>
    <s v="ORD-00403"/>
    <d v="2020-06-22T00:00:00"/>
    <d v="2020-06-22T00:00:00"/>
    <s v="CUST52549"/>
    <s v="Pooja Rao"/>
    <n v="32"/>
    <n v="32"/>
    <s v="Other"/>
    <s v="Other"/>
    <s v="North"/>
    <s v="Delhi"/>
    <x v="6"/>
    <x v="24"/>
    <n v="7"/>
    <n v="7"/>
    <n v="2701.8"/>
    <n v="0.09"/>
    <n v="22364.16"/>
    <n v="8609.23"/>
    <n v="0.38500000000000001"/>
    <n v="56.32"/>
    <x v="1"/>
    <n v="5"/>
    <b v="1"/>
    <s v="Returned"/>
    <x v="0"/>
    <x v="10"/>
    <n v="2"/>
    <x v="4"/>
    <x v="54"/>
    <s v="26-35"/>
    <x v="2"/>
    <x v="0"/>
    <n v="1"/>
    <n v="1"/>
    <n v="0"/>
    <n v="1"/>
  </r>
  <r>
    <s v="ORD-00404"/>
    <d v="2020-06-22T00:00:00"/>
    <d v="2020-06-22T00:00:00"/>
    <s v="CUST02130"/>
    <s v="Vikram Shah"/>
    <n v="16"/>
    <n v="16"/>
    <s v="Female"/>
    <s v="Female"/>
    <s v="West"/>
    <s v="Ahmedabad"/>
    <x v="4"/>
    <x v="32"/>
    <n v="3"/>
    <n v="3"/>
    <n v="541.30999999999995"/>
    <n v="0.06"/>
    <n v="2139.34"/>
    <n v="731.39"/>
    <n v="0.34200000000000003"/>
    <n v="56.62"/>
    <x v="1"/>
    <n v="5"/>
    <b v="0"/>
    <s v="Delivered"/>
    <x v="1"/>
    <x v="5"/>
    <n v="8"/>
    <x v="4"/>
    <x v="54"/>
    <s v="&lt;18"/>
    <x v="2"/>
    <x v="0"/>
    <n v="0"/>
    <n v="1"/>
    <n v="0"/>
    <n v="1"/>
  </r>
  <r>
    <s v="ORD-00402"/>
    <d v="2020-06-21T00:00:00"/>
    <d v="2020-06-21T00:00:00"/>
    <s v="CUST55018"/>
    <s v="Vikram Nair"/>
    <n v="37"/>
    <n v="37"/>
    <s v="Other"/>
    <s v="Other"/>
    <s v="South"/>
    <s v="Chennai"/>
    <x v="2"/>
    <x v="4"/>
    <n v="5"/>
    <n v="5"/>
    <n v="28892.57"/>
    <n v="7.0000000000000007E-2"/>
    <n v="205453.46"/>
    <n v="25286.68"/>
    <n v="0.123"/>
    <n v="84.72"/>
    <x v="5"/>
    <n v="5"/>
    <b v="0"/>
    <s v="Delivered"/>
    <x v="1"/>
    <x v="6"/>
    <n v="6"/>
    <x v="4"/>
    <x v="54"/>
    <s v="36-45"/>
    <x v="2"/>
    <x v="0"/>
    <n v="0"/>
    <n v="1"/>
    <n v="0"/>
    <n v="1"/>
  </r>
  <r>
    <s v="ORD-00401"/>
    <d v="2020-06-21T00:00:00"/>
    <d v="2020-06-21T00:00:00"/>
    <s v="CUST43114"/>
    <s v="Karan Singh"/>
    <n v="35"/>
    <n v="35"/>
    <s v="Other"/>
    <s v="Other"/>
    <s v="East"/>
    <s v="Patna"/>
    <x v="1"/>
    <x v="20"/>
    <n v="3"/>
    <n v="3"/>
    <n v="31841.24"/>
    <n v="0.32"/>
    <n v="78919.02"/>
    <n v="21204.15"/>
    <n v="0.26900000000000002"/>
    <n v="78.260000000000005"/>
    <x v="1"/>
    <n v="4"/>
    <b v="1"/>
    <s v="Returned"/>
    <x v="0"/>
    <x v="6"/>
    <n v="6"/>
    <x v="4"/>
    <x v="54"/>
    <s v="26-35"/>
    <x v="1"/>
    <x v="0"/>
    <n v="1"/>
    <n v="1"/>
    <n v="0"/>
    <n v="1"/>
  </r>
  <r>
    <s v="ORD-00398"/>
    <d v="2020-06-21T00:00:00"/>
    <d v="2020-06-21T00:00:00"/>
    <s v="CUST35407"/>
    <s v="Aarav Rao"/>
    <n v="26"/>
    <n v="26"/>
    <s v="Female"/>
    <s v="Female"/>
    <s v="North"/>
    <s v="Chandigarh"/>
    <x v="0"/>
    <x v="6"/>
    <n v="9"/>
    <n v="9"/>
    <n v="137.31"/>
    <n v="0.24"/>
    <n v="1114.76"/>
    <n v="516.91999999999996"/>
    <n v="0.46400000000000002"/>
    <n v="64.95"/>
    <x v="0"/>
    <n v="1"/>
    <b v="0"/>
    <s v="Delivered"/>
    <x v="1"/>
    <x v="2"/>
    <n v="1"/>
    <x v="4"/>
    <x v="54"/>
    <s v="26-35"/>
    <x v="0"/>
    <x v="0"/>
    <n v="0"/>
    <n v="1"/>
    <n v="0"/>
    <n v="1"/>
  </r>
  <r>
    <s v="ORD-00400"/>
    <d v="2020-06-21T00:00:00"/>
    <d v="2020-06-21T00:00:00"/>
    <s v="CUST59064"/>
    <s v="Ananya Kumar"/>
    <n v="16"/>
    <n v="16"/>
    <s v="Female"/>
    <s v="Female"/>
    <s v="West"/>
    <s v="Mumbai"/>
    <x v="1"/>
    <x v="1"/>
    <n v="2"/>
    <n v="2"/>
    <n v="8336.76"/>
    <n v="0.19"/>
    <n v="19728.32"/>
    <n v="5843.93"/>
    <n v="0.29599999999999999"/>
    <n v="71.81"/>
    <x v="2"/>
    <n v="1"/>
    <b v="0"/>
    <s v="Delivered"/>
    <x v="1"/>
    <x v="10"/>
    <n v="2"/>
    <x v="4"/>
    <x v="54"/>
    <s v="&lt;18"/>
    <x v="3"/>
    <x v="0"/>
    <n v="0"/>
    <n v="1"/>
    <n v="0"/>
    <n v="1"/>
  </r>
  <r>
    <s v="ORD-00399"/>
    <d v="2020-06-21T00:00:00"/>
    <d v="2020-06-21T00:00:00"/>
    <s v="CUST01014"/>
    <s v="Aditya Chatterjee"/>
    <n v="27"/>
    <n v="27"/>
    <s v="Other"/>
    <s v="Other"/>
    <s v="West"/>
    <s v="Pune"/>
    <x v="5"/>
    <x v="18"/>
    <n v="9"/>
    <n v="9"/>
    <n v="14879.68"/>
    <n v="0.25"/>
    <n v="128980.52"/>
    <n v="28846.04"/>
    <n v="0.224"/>
    <n v="60"/>
    <x v="2"/>
    <n v="3"/>
    <b v="0"/>
    <s v="Delivered"/>
    <x v="1"/>
    <x v="3"/>
    <n v="10"/>
    <x v="4"/>
    <x v="54"/>
    <s v="26-35"/>
    <x v="0"/>
    <x v="0"/>
    <n v="0"/>
    <n v="1"/>
    <n v="0"/>
    <n v="1"/>
  </r>
  <r>
    <s v="ORD-00397"/>
    <d v="2020-06-20T00:00:00"/>
    <d v="2020-06-20T00:00:00"/>
    <s v="CUST17107"/>
    <s v="Ritu Pillai"/>
    <n v="20"/>
    <n v="20"/>
    <s v="Other"/>
    <s v="Other"/>
    <s v="East"/>
    <s v="Guwahati"/>
    <x v="0"/>
    <x v="0"/>
    <n v="8"/>
    <n v="8"/>
    <n v="950.66"/>
    <n v="0.32"/>
    <n v="7094.52"/>
    <n v="3770.8"/>
    <n v="0.53200000000000003"/>
    <n v="84.8"/>
    <x v="5"/>
    <n v="5"/>
    <b v="0"/>
    <s v="Delivered"/>
    <x v="1"/>
    <x v="8"/>
    <n v="7"/>
    <x v="4"/>
    <x v="54"/>
    <s v="18-25"/>
    <x v="1"/>
    <x v="0"/>
    <n v="0"/>
    <n v="1"/>
    <n v="0"/>
    <n v="1"/>
  </r>
  <r>
    <s v="ORD-00396"/>
    <d v="2020-06-20T00:00:00"/>
    <d v="2020-06-20T00:00:00"/>
    <s v="CUST01484"/>
    <s v="Priya Reddy"/>
    <n v="51"/>
    <n v="51"/>
    <s v="Male"/>
    <s v="Male"/>
    <s v="West"/>
    <s v="Surat"/>
    <x v="4"/>
    <x v="32"/>
    <n v="4"/>
    <n v="4"/>
    <n v="579.35"/>
    <n v="0.35"/>
    <n v="1835.02"/>
    <n v="1058.6500000000001"/>
    <n v="0.57699999999999996"/>
    <n v="60.19"/>
    <x v="0"/>
    <n v="2"/>
    <b v="0"/>
    <s v="Shipped"/>
    <x v="4"/>
    <x v="8"/>
    <n v="7"/>
    <x v="4"/>
    <x v="54"/>
    <s v="46-60"/>
    <x v="1"/>
    <x v="0"/>
    <n v="0"/>
    <n v="0"/>
    <n v="0"/>
    <n v="1"/>
  </r>
  <r>
    <s v="ORD-00394"/>
    <d v="2020-06-18T00:00:00"/>
    <d v="2020-06-18T00:00:00"/>
    <s v="CUST71699"/>
    <s v="Karan Iyer"/>
    <n v="39"/>
    <n v="39"/>
    <s v="Male"/>
    <s v="Male"/>
    <s v="North"/>
    <s v="Delhi"/>
    <x v="3"/>
    <x v="31"/>
    <n v="2"/>
    <n v="2"/>
    <n v="99.94"/>
    <n v="0.39"/>
    <n v="144.81"/>
    <n v="11.4"/>
    <n v="7.9000000000000001E-2"/>
    <n v="47.24"/>
    <x v="0"/>
    <n v="1"/>
    <b v="0"/>
    <s v="Delivered"/>
    <x v="1"/>
    <x v="0"/>
    <n v="3"/>
    <x v="4"/>
    <x v="54"/>
    <s v="36-45"/>
    <x v="1"/>
    <x v="0"/>
    <n v="0"/>
    <n v="1"/>
    <n v="0"/>
    <n v="1"/>
  </r>
  <r>
    <s v="ORD-00395"/>
    <d v="2020-06-18T00:00:00"/>
    <d v="2020-06-18T00:00:00"/>
    <s v="CUST69444"/>
    <s v="Rohan Das"/>
    <n v="16"/>
    <n v="16"/>
    <s v="Female"/>
    <s v="Female"/>
    <s v="South"/>
    <s v="Bangalore"/>
    <x v="0"/>
    <x v="38"/>
    <n v="2"/>
    <n v="2"/>
    <n v="572.30999999999995"/>
    <m/>
    <n v="1734.87"/>
    <n v="658.78"/>
    <n v="0.38"/>
    <n v="88.09"/>
    <x v="2"/>
    <n v="1"/>
    <b v="0"/>
    <s v="Delivered"/>
    <x v="1"/>
    <x v="6"/>
    <n v="6"/>
    <x v="4"/>
    <x v="54"/>
    <s v="&lt;18"/>
    <x v="5"/>
    <x v="0"/>
    <n v="0"/>
    <n v="1"/>
    <n v="0"/>
    <n v="1"/>
  </r>
  <r>
    <s v="ORD-00393"/>
    <d v="2020-06-17T00:00:00"/>
    <d v="2020-06-17T00:00:00"/>
    <s v="CUST84712"/>
    <s v="Arjun Mishra"/>
    <n v="27"/>
    <n v="27"/>
    <s v="Female"/>
    <s v="Female"/>
    <s v="West"/>
    <s v="Surat"/>
    <x v="6"/>
    <x v="35"/>
    <n v="1"/>
    <n v="1"/>
    <n v="1409.39"/>
    <n v="0.1"/>
    <n v="1762.59"/>
    <n v="761.88"/>
    <n v="0.432"/>
    <n v="58.09"/>
    <x v="3"/>
    <n v="3"/>
    <b v="0"/>
    <s v="Delivered"/>
    <x v="1"/>
    <x v="0"/>
    <n v="3"/>
    <x v="4"/>
    <x v="54"/>
    <s v="26-35"/>
    <x v="2"/>
    <x v="0"/>
    <n v="0"/>
    <n v="1"/>
    <n v="0"/>
    <n v="1"/>
  </r>
  <r>
    <s v="ORD-00392"/>
    <d v="2020-06-16T00:00:00"/>
    <d v="2020-06-16T00:00:00"/>
    <s v="CUST50327"/>
    <s v="Aarav Singh"/>
    <n v="49"/>
    <n v="49"/>
    <s v="Male"/>
    <s v="Male"/>
    <s v="Central"/>
    <s v="Nagpur"/>
    <x v="2"/>
    <x v="30"/>
    <n v="3"/>
    <n v="3"/>
    <n v="10166.75"/>
    <n v="0.15"/>
    <n v="31838.58"/>
    <n v="4120.93"/>
    <n v="0.129"/>
    <n v="82.1"/>
    <x v="3"/>
    <m/>
    <b v="0"/>
    <s v="Delivered"/>
    <x v="1"/>
    <x v="0"/>
    <n v="3"/>
    <x v="4"/>
    <x v="54"/>
    <s v="46-60"/>
    <x v="3"/>
    <x v="0"/>
    <n v="0"/>
    <n v="1"/>
    <n v="0"/>
    <n v="1"/>
  </r>
  <r>
    <s v="ORD-00390"/>
    <d v="2020-06-15T00:00:00"/>
    <d v="2020-06-15T00:00:00"/>
    <s v="CUST27791"/>
    <s v="Karan Patel"/>
    <n v="36"/>
    <n v="36"/>
    <s v="Male"/>
    <s v="Male"/>
    <s v="West"/>
    <s v="Ahmedabad"/>
    <x v="2"/>
    <x v="4"/>
    <m/>
    <m/>
    <n v="75995.31"/>
    <n v="7.0000000000000007E-2"/>
    <n v="97596.74"/>
    <n v="12634.7"/>
    <n v="0.129"/>
    <n v="57.66"/>
    <x v="4"/>
    <n v="2"/>
    <b v="0"/>
    <s v="Delivered"/>
    <x v="1"/>
    <x v="6"/>
    <n v="6"/>
    <x v="4"/>
    <x v="54"/>
    <s v="36-45"/>
    <x v="2"/>
    <x v="0"/>
    <n v="0"/>
    <n v="1"/>
    <n v="0"/>
    <n v="1"/>
  </r>
  <r>
    <s v="ORD-00391"/>
    <d v="2020-06-15T00:00:00"/>
    <d v="2020-06-15T00:00:00"/>
    <s v="CUST29649"/>
    <s v="Rahul Kapoor"/>
    <n v="42"/>
    <n v="42"/>
    <s v="Female"/>
    <s v="Female"/>
    <s v="Central"/>
    <s v="Bhopal"/>
    <x v="5"/>
    <x v="41"/>
    <n v="3"/>
    <n v="3"/>
    <n v="13341.26"/>
    <n v="0.15"/>
    <n v="48831.45"/>
    <n v="11505.37"/>
    <n v="0.23599999999999999"/>
    <n v="59.51"/>
    <x v="4"/>
    <n v="5"/>
    <b v="0"/>
    <s v="Delivered"/>
    <x v="1"/>
    <x v="2"/>
    <n v="1"/>
    <x v="4"/>
    <x v="54"/>
    <s v="36-45"/>
    <x v="3"/>
    <x v="0"/>
    <n v="0"/>
    <n v="1"/>
    <n v="0"/>
    <n v="1"/>
  </r>
  <r>
    <s v="ORD-00389"/>
    <d v="2020-06-14T00:00:00"/>
    <d v="2020-06-14T00:00:00"/>
    <s v="CUST75682"/>
    <s v="Ananya Mishra"/>
    <n v="36"/>
    <n v="36"/>
    <s v="Male"/>
    <s v="Male"/>
    <s v="West"/>
    <s v="Pune"/>
    <x v="5"/>
    <x v="12"/>
    <n v="4"/>
    <n v="4"/>
    <n v="3136.59"/>
    <n v="0.12"/>
    <n v="14497.79"/>
    <n v="2492.75"/>
    <n v="0.17199999999999999"/>
    <n v="79.400000000000006"/>
    <x v="0"/>
    <n v="2"/>
    <b v="1"/>
    <s v="Returned"/>
    <x v="0"/>
    <x v="6"/>
    <n v="6"/>
    <x v="4"/>
    <x v="54"/>
    <s v="36-45"/>
    <x v="3"/>
    <x v="0"/>
    <n v="1"/>
    <n v="1"/>
    <n v="0"/>
    <n v="1"/>
  </r>
  <r>
    <s v="ORD-00388"/>
    <d v="2020-06-14T00:00:00"/>
    <d v="2020-06-14T00:00:00"/>
    <s v="CUST45393"/>
    <s v="Rahul Pillai"/>
    <n v="37"/>
    <n v="37"/>
    <s v="Male"/>
    <s v="Male"/>
    <s v="East"/>
    <s v="Patna"/>
    <x v="0"/>
    <x v="19"/>
    <n v="9"/>
    <n v="9"/>
    <n v="2334.19"/>
    <n v="0.05"/>
    <n v="26537.21"/>
    <n v="9468.1299999999992"/>
    <n v="0.35699999999999998"/>
    <n v="62.79"/>
    <x v="2"/>
    <m/>
    <b v="0"/>
    <s v="Delivered"/>
    <x v="1"/>
    <x v="3"/>
    <n v="10"/>
    <x v="4"/>
    <x v="54"/>
    <s v="36-45"/>
    <x v="2"/>
    <x v="0"/>
    <n v="0"/>
    <n v="1"/>
    <n v="0"/>
    <n v="1"/>
  </r>
  <r>
    <s v="ORD-00386"/>
    <d v="2020-06-13T00:00:00"/>
    <d v="2020-06-13T00:00:00"/>
    <s v="CUST61530"/>
    <s v="Rohan Nair"/>
    <n v="18"/>
    <n v="18"/>
    <s v="Female"/>
    <s v="Female"/>
    <s v="South"/>
    <s v="Hyderabad"/>
    <x v="3"/>
    <x v="5"/>
    <n v="9"/>
    <n v="9"/>
    <n v="264.60000000000002"/>
    <n v="0.39"/>
    <n v="1805.25"/>
    <n v="107.92"/>
    <n v="0.06"/>
    <n v="70.83"/>
    <x v="5"/>
    <n v="5"/>
    <b v="0"/>
    <s v="Delivered"/>
    <x v="1"/>
    <x v="2"/>
    <n v="1"/>
    <x v="4"/>
    <x v="54"/>
    <s v="18-25"/>
    <x v="1"/>
    <x v="0"/>
    <n v="0"/>
    <n v="1"/>
    <n v="0"/>
    <n v="1"/>
  </r>
  <r>
    <s v="ORD-00387"/>
    <d v="2020-06-13T00:00:00"/>
    <d v="2020-06-13T00:00:00"/>
    <s v="CUST18372"/>
    <s v="Amit Iyer"/>
    <n v="15"/>
    <n v="15"/>
    <s v="Other"/>
    <s v="Other"/>
    <s v="West"/>
    <s v="Surat"/>
    <x v="0"/>
    <x v="0"/>
    <n v="4"/>
    <n v="4"/>
    <n v="1506.41"/>
    <n v="0.19"/>
    <n v="6032.13"/>
    <n v="1914.08"/>
    <n v="0.317"/>
    <n v="36.43"/>
    <x v="0"/>
    <m/>
    <b v="0"/>
    <s v="Delivered"/>
    <x v="1"/>
    <x v="8"/>
    <n v="7"/>
    <x v="4"/>
    <x v="54"/>
    <s v="&lt;18"/>
    <x v="3"/>
    <x v="0"/>
    <n v="0"/>
    <n v="1"/>
    <n v="0"/>
    <n v="1"/>
  </r>
  <r>
    <s v="ORD-00385"/>
    <d v="2020-06-13T00:00:00"/>
    <d v="2020-06-13T00:00:00"/>
    <s v="CUST64460"/>
    <s v="Aditya Singh"/>
    <n v="16"/>
    <n v="16"/>
    <s v="Other"/>
    <s v="Other"/>
    <s v="Central"/>
    <s v="Bhopal"/>
    <x v="2"/>
    <x v="39"/>
    <n v="3"/>
    <n v="3"/>
    <n v="71017.39"/>
    <m/>
    <n v="283763.46999999997"/>
    <n v="23611.3"/>
    <n v="8.3000000000000004E-2"/>
    <n v="53.14"/>
    <x v="0"/>
    <n v="5"/>
    <b v="0"/>
    <s v="Delivered"/>
    <x v="1"/>
    <x v="5"/>
    <n v="8"/>
    <x v="4"/>
    <x v="54"/>
    <s v="&lt;18"/>
    <x v="5"/>
    <x v="0"/>
    <n v="0"/>
    <n v="1"/>
    <n v="0"/>
    <n v="1"/>
  </r>
  <r>
    <s v="ORD-00384"/>
    <d v="2020-06-12T00:00:00"/>
    <d v="2020-06-12T00:00:00"/>
    <s v="CUST60562"/>
    <s v="Kavya Rao"/>
    <n v="25"/>
    <n v="25"/>
    <s v="Male"/>
    <s v="Male"/>
    <s v="North"/>
    <s v="Ludhiana"/>
    <x v="6"/>
    <x v="37"/>
    <n v="10"/>
    <n v="10"/>
    <n v="658.16"/>
    <n v="0.25"/>
    <n v="6367.6"/>
    <n v="1841.64"/>
    <n v="0.28899999999999998"/>
    <n v="63.58"/>
    <x v="1"/>
    <n v="1"/>
    <b v="0"/>
    <s v="Delivered"/>
    <x v="1"/>
    <x v="8"/>
    <n v="7"/>
    <x v="4"/>
    <x v="54"/>
    <s v="18-25"/>
    <x v="0"/>
    <x v="0"/>
    <n v="0"/>
    <n v="1"/>
    <n v="0"/>
    <n v="1"/>
  </r>
  <r>
    <s v="ORD-00383"/>
    <d v="2020-06-12T00:00:00"/>
    <d v="2020-06-12T00:00:00"/>
    <s v="CUST78014"/>
    <s v="Vikram Joshi"/>
    <n v="39"/>
    <n v="39"/>
    <s v="Male"/>
    <s v="Male"/>
    <s v="Central"/>
    <s v="Raipur"/>
    <x v="6"/>
    <x v="24"/>
    <n v="8"/>
    <n v="8"/>
    <n v="2755.32"/>
    <n v="0.2"/>
    <n v="24539.81"/>
    <n v="6803.51"/>
    <n v="0.27700000000000002"/>
    <n v="48.26"/>
    <x v="3"/>
    <n v="1"/>
    <b v="0"/>
    <s v="Delivered"/>
    <x v="1"/>
    <x v="4"/>
    <n v="4"/>
    <x v="4"/>
    <x v="54"/>
    <s v="36-45"/>
    <x v="3"/>
    <x v="0"/>
    <n v="0"/>
    <n v="1"/>
    <n v="0"/>
    <n v="1"/>
  </r>
  <r>
    <s v="ORD-00382"/>
    <d v="2020-06-12T00:00:00"/>
    <d v="2020-06-12T00:00:00"/>
    <s v="CUST28553"/>
    <s v="Nikhil Rao"/>
    <n v="25"/>
    <n v="25"/>
    <s v="m"/>
    <s v="Male"/>
    <s v="North"/>
    <s v="Chandigarh"/>
    <x v="4"/>
    <x v="32"/>
    <n v="9"/>
    <n v="9"/>
    <n v="1096.6400000000001"/>
    <n v="0.38"/>
    <n v="7522.38"/>
    <n v="2771.77"/>
    <n v="0.36799999999999999"/>
    <n v="69.739999999999995"/>
    <x v="5"/>
    <n v="4"/>
    <b v="0"/>
    <s v="Cancelled"/>
    <x v="3"/>
    <x v="5"/>
    <n v="8"/>
    <x v="4"/>
    <x v="54"/>
    <s v="18-25"/>
    <x v="1"/>
    <x v="0"/>
    <n v="0"/>
    <n v="0"/>
    <n v="1"/>
    <n v="1"/>
  </r>
  <r>
    <s v="ORD-00381"/>
    <d v="2020-06-11T00:00:00"/>
    <d v="2020-06-11T00:00:00"/>
    <s v="CUST02130"/>
    <s v="Ananya Verma"/>
    <n v="29"/>
    <n v="29"/>
    <s v="Male"/>
    <s v="Male"/>
    <s v="West"/>
    <s v="Surat"/>
    <x v="5"/>
    <x v="12"/>
    <n v="7"/>
    <n v="7"/>
    <n v="9615.9"/>
    <n v="0.34"/>
    <n v="53730.92"/>
    <n v="13253.84"/>
    <n v="0.247"/>
    <n v="48.62"/>
    <x v="0"/>
    <n v="3"/>
    <b v="1"/>
    <s v="Returned"/>
    <x v="0"/>
    <x v="5"/>
    <n v="8"/>
    <x v="4"/>
    <x v="54"/>
    <s v="26-35"/>
    <x v="1"/>
    <x v="0"/>
    <n v="1"/>
    <n v="1"/>
    <n v="0"/>
    <n v="1"/>
  </r>
  <r>
    <s v="ORD-00379"/>
    <d v="2020-06-10T00:00:00"/>
    <d v="2020-06-10T00:00:00"/>
    <s v="CUST57932"/>
    <s v="Rohan Bhat"/>
    <n v="24"/>
    <n v="24"/>
    <s v="Male"/>
    <s v="Male"/>
    <s v="Central"/>
    <s v="Bhopal"/>
    <x v="6"/>
    <x v="23"/>
    <n v="2"/>
    <n v="2"/>
    <n v="1835.19"/>
    <n v="0.03"/>
    <n v="4360.6899999999996"/>
    <n v="1812.7"/>
    <n v="0.41599999999999998"/>
    <n v="37.119999999999997"/>
    <x v="0"/>
    <n v="5"/>
    <b v="0"/>
    <s v="Delivered"/>
    <x v="1"/>
    <x v="10"/>
    <n v="2"/>
    <x v="4"/>
    <x v="54"/>
    <s v="18-25"/>
    <x v="2"/>
    <x v="0"/>
    <n v="0"/>
    <n v="1"/>
    <n v="0"/>
    <n v="1"/>
  </r>
  <r>
    <s v="ORD-00380"/>
    <d v="2020-06-10T00:00:00"/>
    <d v="2020-06-10T00:00:00"/>
    <s v="CUST14649"/>
    <s v="Karan Verma"/>
    <n v="34"/>
    <n v="34"/>
    <s v="Other"/>
    <s v="Other"/>
    <s v="Central"/>
    <s v="Bhopal"/>
    <x v="5"/>
    <x v="12"/>
    <n v="3"/>
    <n v="3"/>
    <n v="6440.36"/>
    <n v="7.0000000000000007E-2"/>
    <n v="22706.45"/>
    <n v="4999.3999999999996"/>
    <n v="0.22"/>
    <n v="42.43"/>
    <x v="2"/>
    <n v="4"/>
    <b v="0"/>
    <s v="Delivered"/>
    <x v="1"/>
    <x v="5"/>
    <n v="8"/>
    <x v="4"/>
    <x v="54"/>
    <s v="26-35"/>
    <x v="2"/>
    <x v="0"/>
    <n v="0"/>
    <n v="1"/>
    <n v="0"/>
    <n v="1"/>
  </r>
  <r>
    <s v="ORD-00378"/>
    <d v="2020-06-10T00:00:00"/>
    <d v="2020-06-10T00:00:00"/>
    <s v="CUST11134"/>
    <s v="Arjun Singh"/>
    <m/>
    <m/>
    <s v="Other"/>
    <s v="Other"/>
    <s v="East"/>
    <s v="Guwahati"/>
    <x v="2"/>
    <x v="11"/>
    <n v="9"/>
    <n v="9"/>
    <n v="16985.93"/>
    <m/>
    <n v="184331.59"/>
    <n v="16161.85"/>
    <n v="8.7999999999999995E-2"/>
    <n v="75.650000000000006"/>
    <x v="1"/>
    <n v="5"/>
    <b v="0"/>
    <s v="Shipped"/>
    <x v="4"/>
    <x v="9"/>
    <n v="9"/>
    <x v="4"/>
    <x v="54"/>
    <s v="Unknown"/>
    <x v="5"/>
    <x v="0"/>
    <n v="0"/>
    <n v="0"/>
    <n v="0"/>
    <n v="1"/>
  </r>
  <r>
    <s v="ORD-00377"/>
    <d v="2020-06-09T00:00:00"/>
    <d v="2020-06-09T00:00:00"/>
    <s v="CUST66402"/>
    <s v="Sunita Rao"/>
    <n v="33"/>
    <n v="33"/>
    <s v="Other"/>
    <s v="Other"/>
    <s v="Central"/>
    <s v="Raipur"/>
    <x v="4"/>
    <x v="27"/>
    <n v="3"/>
    <n v="3"/>
    <n v="575.95000000000005"/>
    <n v="0"/>
    <n v="2110.73"/>
    <n v="792.19"/>
    <n v="0.375"/>
    <n v="70.41"/>
    <x v="1"/>
    <m/>
    <b v="0"/>
    <s v="Delivered"/>
    <x v="1"/>
    <x v="9"/>
    <n v="9"/>
    <x v="4"/>
    <x v="54"/>
    <s v="26-35"/>
    <x v="4"/>
    <x v="0"/>
    <n v="0"/>
    <n v="1"/>
    <n v="0"/>
    <n v="1"/>
  </r>
  <r>
    <s v="ORD-00376"/>
    <s v="June 09, 2020"/>
    <d v="2020-06-09T00:00:00"/>
    <s v="CUST08639"/>
    <s v="Rahul Kapoor"/>
    <n v="43"/>
    <n v="43"/>
    <s v="Female"/>
    <s v="Female"/>
    <s v="West"/>
    <s v="Mumbai"/>
    <x v="5"/>
    <x v="18"/>
    <n v="10"/>
    <n v="10"/>
    <n v="7388.77"/>
    <n v="0.35"/>
    <n v="67368.649999999994"/>
    <n v="7907.83"/>
    <n v="0.11700000000000001"/>
    <n v="79.13"/>
    <x v="2"/>
    <n v="2"/>
    <b v="1"/>
    <s v="Returned"/>
    <x v="0"/>
    <x v="10"/>
    <n v="2"/>
    <x v="4"/>
    <x v="54"/>
    <s v="36-45"/>
    <x v="1"/>
    <x v="0"/>
    <n v="1"/>
    <n v="1"/>
    <n v="0"/>
    <n v="1"/>
  </r>
  <r>
    <s v="ORD-00375"/>
    <d v="2020-06-09T00:00:00"/>
    <d v="2020-06-09T00:00:00"/>
    <s v="CUST69130"/>
    <s v="Nikhil Singh"/>
    <n v="40"/>
    <n v="40"/>
    <s v="Other"/>
    <s v="Other"/>
    <s v="South"/>
    <s v="Kochi"/>
    <x v="1"/>
    <x v="20"/>
    <n v="3"/>
    <n v="3"/>
    <n v="32005.1"/>
    <n v="0.14000000000000001"/>
    <n v="111222.15"/>
    <n v="40250.51"/>
    <n v="0.36199999999999999"/>
    <n v="26.04"/>
    <x v="4"/>
    <n v="5"/>
    <b v="0"/>
    <s v="Delivered"/>
    <x v="1"/>
    <x v="2"/>
    <n v="1"/>
    <x v="4"/>
    <x v="54"/>
    <s v="36-45"/>
    <x v="3"/>
    <x v="0"/>
    <n v="0"/>
    <n v="1"/>
    <n v="0"/>
    <n v="1"/>
  </r>
  <r>
    <s v="ORD-00374"/>
    <d v="2020-06-08T00:00:00"/>
    <d v="2020-06-08T00:00:00"/>
    <s v="CUST62120"/>
    <s v="Pooja Pillai"/>
    <n v="21"/>
    <n v="21"/>
    <s v="Male"/>
    <s v="Male"/>
    <s v="East"/>
    <s v="Guwahati"/>
    <x v="6"/>
    <x v="21"/>
    <n v="9"/>
    <n v="9"/>
    <n v="3409.51"/>
    <n v="0.33"/>
    <n v="26237.94"/>
    <n v="12568.82"/>
    <n v="0.47899999999999998"/>
    <n v="97.18"/>
    <x v="3"/>
    <m/>
    <b v="0"/>
    <s v="Cancelled"/>
    <x v="3"/>
    <x v="0"/>
    <n v="3"/>
    <x v="4"/>
    <x v="54"/>
    <s v="18-25"/>
    <x v="1"/>
    <x v="0"/>
    <n v="0"/>
    <n v="0"/>
    <n v="1"/>
    <n v="1"/>
  </r>
  <r>
    <s v="ORD-00373"/>
    <d v="2020-06-08T00:00:00"/>
    <d v="2020-06-08T00:00:00"/>
    <s v="CUST27217"/>
    <s v="Nisha Gupta"/>
    <m/>
    <m/>
    <s v="Male"/>
    <s v="Male"/>
    <s v="Central"/>
    <s v="Raipur"/>
    <x v="1"/>
    <x v="3"/>
    <n v="4"/>
    <n v="4"/>
    <n v="26538.28"/>
    <n v="0.28000000000000003"/>
    <n v="110728.91"/>
    <n v="35173.480000000003"/>
    <n v="0.318"/>
    <n v="70.37"/>
    <x v="3"/>
    <n v="3"/>
    <b v="0"/>
    <s v="Delivered"/>
    <x v="1"/>
    <x v="1"/>
    <n v="5"/>
    <x v="4"/>
    <x v="54"/>
    <s v="Unknown"/>
    <x v="0"/>
    <x v="0"/>
    <n v="0"/>
    <n v="1"/>
    <n v="0"/>
    <n v="1"/>
  </r>
  <r>
    <s v="ORD-00372"/>
    <d v="2020-06-08T00:00:00"/>
    <d v="2020-06-08T00:00:00"/>
    <s v="CUST53114"/>
    <s v="Rohan Mehta"/>
    <n v="26"/>
    <n v="26"/>
    <s v="Other"/>
    <s v="Other"/>
    <s v="South"/>
    <s v="Kochi"/>
    <x v="2"/>
    <x v="30"/>
    <n v="3"/>
    <n v="3"/>
    <n v="74867.199999999997"/>
    <n v="0.22"/>
    <n v="239862.52"/>
    <n v="27646.01"/>
    <n v="0.115"/>
    <n v="39.1"/>
    <x v="1"/>
    <n v="4"/>
    <b v="0"/>
    <s v="Delivered"/>
    <x v="1"/>
    <x v="5"/>
    <n v="8"/>
    <x v="4"/>
    <x v="54"/>
    <s v="26-35"/>
    <x v="0"/>
    <x v="0"/>
    <n v="0"/>
    <n v="1"/>
    <n v="0"/>
    <n v="1"/>
  </r>
  <r>
    <s v="ORD-00371"/>
    <d v="2020-06-08T00:00:00"/>
    <d v="2020-06-08T00:00:00"/>
    <s v="CUST29938"/>
    <s v="Nikhil Das"/>
    <n v="19"/>
    <n v="19"/>
    <s v="Male"/>
    <s v="Male"/>
    <s v="South"/>
    <s v="Chennai"/>
    <x v="2"/>
    <x v="17"/>
    <n v="9"/>
    <n v="9"/>
    <n v="29863.15"/>
    <n v="0.39"/>
    <n v="224550.81"/>
    <n v="26498.37"/>
    <n v="0.11799999999999999"/>
    <n v="80.91"/>
    <x v="0"/>
    <n v="2"/>
    <b v="0"/>
    <s v="Delivered"/>
    <x v="1"/>
    <x v="5"/>
    <n v="8"/>
    <x v="4"/>
    <x v="54"/>
    <s v="18-25"/>
    <x v="1"/>
    <x v="0"/>
    <n v="0"/>
    <n v="1"/>
    <n v="0"/>
    <n v="1"/>
  </r>
  <r>
    <s v="ORD-00369"/>
    <d v="2020-06-07T00:00:00"/>
    <d v="2020-06-07T00:00:00"/>
    <s v="CUST07373"/>
    <s v="Sunita Iyer"/>
    <n v="32"/>
    <n v="32"/>
    <s v="Female"/>
    <s v="Female"/>
    <s v="East"/>
    <s v="Guwahati"/>
    <x v="4"/>
    <x v="8"/>
    <n v="5"/>
    <n v="5"/>
    <n v="1078.72"/>
    <n v="0.03"/>
    <n v="6627.97"/>
    <n v="3203.59"/>
    <n v="0.48299999999999998"/>
    <n v="78.459999999999994"/>
    <x v="1"/>
    <n v="4"/>
    <b v="0"/>
    <s v="Delivered"/>
    <x v="1"/>
    <x v="4"/>
    <n v="4"/>
    <x v="4"/>
    <x v="54"/>
    <s v="26-35"/>
    <x v="2"/>
    <x v="0"/>
    <n v="0"/>
    <n v="1"/>
    <n v="0"/>
    <n v="1"/>
  </r>
  <r>
    <s v="ORD-00370"/>
    <d v="2020-06-07T00:00:00"/>
    <d v="2020-06-07T00:00:00"/>
    <s v="CUST93153"/>
    <s v="Shreya Gupta"/>
    <n v="42"/>
    <n v="42"/>
    <s v="Male"/>
    <s v="Male"/>
    <s v="South"/>
    <s v="Bangalore"/>
    <x v="0"/>
    <x v="0"/>
    <n v="1"/>
    <n v="1"/>
    <n v="304.89"/>
    <n v="0.26"/>
    <n v="259.14"/>
    <n v="106.14"/>
    <n v="0.41"/>
    <n v="52.86"/>
    <x v="0"/>
    <n v="4"/>
    <b v="0"/>
    <s v="Delivered"/>
    <x v="1"/>
    <x v="6"/>
    <n v="6"/>
    <x v="4"/>
    <x v="54"/>
    <s v="36-45"/>
    <x v="0"/>
    <x v="0"/>
    <n v="0"/>
    <n v="1"/>
    <n v="0"/>
    <n v="1"/>
  </r>
  <r>
    <s v="ORD-00368"/>
    <d v="2020-06-07T00:00:00"/>
    <d v="2020-06-07T00:00:00"/>
    <s v="CUST91300"/>
    <s v="Aarav Iyer"/>
    <n v="42"/>
    <n v="42"/>
    <s v="Female"/>
    <s v="Female"/>
    <s v="West"/>
    <s v="Mumbai"/>
    <x v="0"/>
    <x v="15"/>
    <n v="2"/>
    <n v="2"/>
    <n v="1372.94"/>
    <n v="0.24"/>
    <n v="2491.3200000000002"/>
    <n v="765.46"/>
    <n v="0.307"/>
    <n v="51.67"/>
    <x v="4"/>
    <n v="2"/>
    <b v="0"/>
    <s v="Delivered"/>
    <x v="1"/>
    <x v="5"/>
    <n v="8"/>
    <x v="4"/>
    <x v="54"/>
    <s v="36-45"/>
    <x v="0"/>
    <x v="0"/>
    <n v="0"/>
    <n v="1"/>
    <n v="0"/>
    <n v="1"/>
  </r>
  <r>
    <s v="ORD-00367"/>
    <d v="2020-06-06T00:00:00"/>
    <d v="2020-06-06T00:00:00"/>
    <s v="CUST80217"/>
    <s v="Meera Mishra"/>
    <n v="53"/>
    <n v="53"/>
    <s v="Female"/>
    <s v="Female"/>
    <s v="South"/>
    <s v="Chennai"/>
    <x v="3"/>
    <x v="40"/>
    <n v="9"/>
    <n v="9"/>
    <n v="324.66000000000003"/>
    <n v="0.14000000000000001"/>
    <n v="3440.59"/>
    <n v="225.96"/>
    <n v="6.6000000000000003E-2"/>
    <n v="74.78"/>
    <x v="5"/>
    <n v="1"/>
    <b v="1"/>
    <s v="Returned"/>
    <x v="0"/>
    <x v="1"/>
    <n v="5"/>
    <x v="4"/>
    <x v="54"/>
    <s v="46-60"/>
    <x v="3"/>
    <x v="0"/>
    <n v="1"/>
    <n v="1"/>
    <n v="0"/>
    <n v="1"/>
  </r>
  <r>
    <s v="ORD-00366"/>
    <d v="2020-06-05T00:00:00"/>
    <d v="2020-06-05T00:00:00"/>
    <s v="CUST37493"/>
    <s v="Aditya Iyer"/>
    <n v="34"/>
    <n v="34"/>
    <s v="Male"/>
    <s v="Male"/>
    <s v="South"/>
    <s v="Bangalore"/>
    <x v="4"/>
    <x v="27"/>
    <n v="8"/>
    <n v="8"/>
    <n v="1191.17"/>
    <n v="0.39"/>
    <n v="7944.27"/>
    <n v="3452.54"/>
    <n v="0.435"/>
    <n v="91.97"/>
    <x v="4"/>
    <n v="5"/>
    <b v="0"/>
    <s v="Shipped"/>
    <x v="4"/>
    <x v="10"/>
    <n v="2"/>
    <x v="4"/>
    <x v="54"/>
    <s v="26-35"/>
    <x v="1"/>
    <x v="0"/>
    <n v="0"/>
    <n v="0"/>
    <n v="0"/>
    <n v="1"/>
  </r>
  <r>
    <s v="ORD-00365"/>
    <d v="2020-06-05T00:00:00"/>
    <d v="2020-06-05T00:00:00"/>
    <s v="CUST36682"/>
    <s v="Sanjay Reddy"/>
    <n v="20"/>
    <n v="20"/>
    <s v="Other"/>
    <s v="Other"/>
    <s v="West"/>
    <s v="Pune"/>
    <x v="1"/>
    <x v="28"/>
    <m/>
    <m/>
    <n v="10108.049999999999"/>
    <n v="0.16"/>
    <n v="10227.18"/>
    <n v="3225.54"/>
    <n v="0.315"/>
    <n v="71.7"/>
    <x v="1"/>
    <m/>
    <b v="1"/>
    <s v="Returned"/>
    <x v="0"/>
    <x v="5"/>
    <n v="8"/>
    <x v="4"/>
    <x v="54"/>
    <s v="18-25"/>
    <x v="3"/>
    <x v="0"/>
    <n v="1"/>
    <n v="1"/>
    <n v="0"/>
    <n v="1"/>
  </r>
  <r>
    <s v="ORD-00362"/>
    <d v="2020-06-04T00:00:00"/>
    <d v="2020-06-04T00:00:00"/>
    <s v="CUST80340"/>
    <s v="Meera Mishra"/>
    <n v="51"/>
    <n v="51"/>
    <s v="Other"/>
    <s v="Other"/>
    <s v="Central"/>
    <s v="Raipur"/>
    <x v="1"/>
    <x v="34"/>
    <n v="3"/>
    <n v="3"/>
    <n v="24460.799999999999"/>
    <n v="0.15"/>
    <n v="86997.39"/>
    <n v="14762.22"/>
    <n v="0.17"/>
    <n v="60.11"/>
    <x v="3"/>
    <n v="1"/>
    <b v="0"/>
    <s v="Delivered"/>
    <x v="1"/>
    <x v="5"/>
    <n v="8"/>
    <x v="4"/>
    <x v="54"/>
    <s v="46-60"/>
    <x v="3"/>
    <x v="0"/>
    <n v="0"/>
    <n v="1"/>
    <n v="0"/>
    <n v="1"/>
  </r>
  <r>
    <s v="ORD-00364"/>
    <d v="2020-06-04T00:00:00"/>
    <d v="2020-06-04T00:00:00"/>
    <s v="CUST12024"/>
    <s v="Shreya Kumar"/>
    <n v="37"/>
    <n v="37"/>
    <s v="Male"/>
    <s v="Male"/>
    <s v="West"/>
    <s v="Surat"/>
    <x v="5"/>
    <x v="22"/>
    <n v="3"/>
    <n v="3"/>
    <n v="2684.91"/>
    <n v="0.15"/>
    <n v="9541.81"/>
    <n v="2543.29"/>
    <n v="0.26700000000000002"/>
    <n v="67.28"/>
    <x v="4"/>
    <n v="2"/>
    <b v="0"/>
    <s v="Delivered"/>
    <x v="1"/>
    <x v="9"/>
    <n v="9"/>
    <x v="4"/>
    <x v="54"/>
    <s v="36-45"/>
    <x v="3"/>
    <x v="0"/>
    <n v="0"/>
    <n v="1"/>
    <n v="0"/>
    <n v="1"/>
  </r>
  <r>
    <s v="ORD-00361"/>
    <d v="2020-06-04T00:00:00"/>
    <d v="2020-06-04T00:00:00"/>
    <s v="CUST34273"/>
    <s v="Deepa Nair"/>
    <n v="44"/>
    <n v="44"/>
    <s v="Male"/>
    <s v="Male"/>
    <s v="West"/>
    <s v="Pune"/>
    <x v="3"/>
    <x v="33"/>
    <n v="10"/>
    <n v="10"/>
    <n v="350.15"/>
    <n v="7.0000000000000007E-2"/>
    <n v="4245.67"/>
    <n v="346.67"/>
    <n v="8.2000000000000003E-2"/>
    <n v="62.1"/>
    <x v="2"/>
    <n v="3"/>
    <b v="1"/>
    <s v="Returned"/>
    <x v="0"/>
    <x v="2"/>
    <n v="1"/>
    <x v="4"/>
    <x v="54"/>
    <s v="36-45"/>
    <x v="2"/>
    <x v="0"/>
    <n v="1"/>
    <n v="1"/>
    <n v="0"/>
    <n v="1"/>
  </r>
  <r>
    <s v="ORD-00363"/>
    <d v="2020-06-04T00:00:00"/>
    <d v="2020-06-04T00:00:00"/>
    <s v="CUST26055"/>
    <s v="Ananya Kapoor"/>
    <n v="49"/>
    <n v="49"/>
    <s v="F"/>
    <s v="Female"/>
    <s v="East"/>
    <s v="Bhubaneswar"/>
    <x v="0"/>
    <x v="16"/>
    <n v="7"/>
    <n v="7"/>
    <n v="1638.61"/>
    <n v="0.04"/>
    <n v="15243.16"/>
    <n v="6526.33"/>
    <n v="0.42799999999999999"/>
    <n v="72.09"/>
    <x v="1"/>
    <n v="2"/>
    <b v="0"/>
    <s v="Shipped"/>
    <x v="4"/>
    <x v="5"/>
    <n v="8"/>
    <x v="4"/>
    <x v="54"/>
    <s v="46-60"/>
    <x v="2"/>
    <x v="0"/>
    <n v="0"/>
    <n v="0"/>
    <n v="0"/>
    <n v="1"/>
  </r>
  <r>
    <s v="ORD-00359"/>
    <d v="2020-06-03T00:00:00"/>
    <d v="2020-06-03T00:00:00"/>
    <s v="CUST46631"/>
    <s v="Vikram Das"/>
    <n v="20"/>
    <n v="20"/>
    <s v="Other"/>
    <s v="Other"/>
    <s v="South"/>
    <s v="Chennai"/>
    <x v="5"/>
    <x v="18"/>
    <n v="4"/>
    <n v="4"/>
    <n v="3114.57"/>
    <n v="0.04"/>
    <n v="14254.8"/>
    <n v="2493.63"/>
    <n v="0.17499999999999999"/>
    <n v="77.95"/>
    <x v="1"/>
    <n v="5"/>
    <b v="0"/>
    <s v="Delivered"/>
    <x v="1"/>
    <x v="1"/>
    <n v="5"/>
    <x v="4"/>
    <x v="54"/>
    <s v="18-25"/>
    <x v="2"/>
    <x v="0"/>
    <n v="0"/>
    <n v="1"/>
    <n v="0"/>
    <n v="1"/>
  </r>
  <r>
    <s v="ORD-00360"/>
    <d v="2020-06-03T00:00:00"/>
    <d v="2020-06-03T00:00:00"/>
    <s v="CUST65000"/>
    <s v="Vikram Chatterjee"/>
    <n v="23"/>
    <n v="23"/>
    <s v="Female"/>
    <s v="Female"/>
    <s v="East"/>
    <s v="Kolkata"/>
    <x v="3"/>
    <x v="25"/>
    <n v="1"/>
    <n v="1"/>
    <n v="362.29"/>
    <n v="0.22"/>
    <n v="379.74"/>
    <n v="23.08"/>
    <n v="6.0999999999999999E-2"/>
    <n v="80.099999999999994"/>
    <x v="3"/>
    <n v="3"/>
    <b v="0"/>
    <s v="Delivered"/>
    <x v="1"/>
    <x v="5"/>
    <n v="8"/>
    <x v="4"/>
    <x v="54"/>
    <s v="18-25"/>
    <x v="0"/>
    <x v="0"/>
    <n v="0"/>
    <n v="1"/>
    <n v="0"/>
    <n v="1"/>
  </r>
  <r>
    <s v="ORD-00357"/>
    <d v="2020-06-02T00:00:00"/>
    <d v="2020-06-02T00:00:00"/>
    <s v="CUST75375"/>
    <s v="Priya Joshi"/>
    <n v="41"/>
    <n v="41"/>
    <s v="Female"/>
    <s v="Female"/>
    <s v="Central"/>
    <s v="Nagpur"/>
    <x v="6"/>
    <x v="23"/>
    <n v="2"/>
    <n v="2"/>
    <n v="1548.43"/>
    <n v="0.38"/>
    <n v="2480.54"/>
    <n v="866.5"/>
    <n v="0.34899999999999998"/>
    <n v="49.01"/>
    <x v="0"/>
    <n v="1"/>
    <b v="0"/>
    <s v="Delivered"/>
    <x v="1"/>
    <x v="7"/>
    <n v="45"/>
    <x v="4"/>
    <x v="54"/>
    <s v="36-45"/>
    <x v="1"/>
    <x v="0"/>
    <n v="0"/>
    <n v="1"/>
    <n v="0"/>
    <n v="1"/>
  </r>
  <r>
    <s v="ORD-00355"/>
    <d v="2020-06-02T00:00:00"/>
    <d v="2020-06-02T00:00:00"/>
    <s v="CUST29275"/>
    <s v="Sunita Nair"/>
    <n v="28"/>
    <n v="28"/>
    <s v="Other"/>
    <s v="Other"/>
    <s v="South"/>
    <s v="Chennai"/>
    <x v="3"/>
    <x v="40"/>
    <n v="6"/>
    <n v="6"/>
    <n v="457.1"/>
    <n v="0.17"/>
    <n v="3525.53"/>
    <n v="394.03"/>
    <n v="0.112"/>
    <n v="69.69"/>
    <x v="3"/>
    <n v="2"/>
    <b v="0"/>
    <s v="Delivered"/>
    <x v="1"/>
    <x v="5"/>
    <n v="8"/>
    <x v="4"/>
    <x v="54"/>
    <s v="26-35"/>
    <x v="3"/>
    <x v="0"/>
    <n v="0"/>
    <n v="1"/>
    <n v="0"/>
    <n v="1"/>
  </r>
  <r>
    <s v="ORD-00358"/>
    <d v="2020-06-02T00:00:00"/>
    <d v="2020-06-02T00:00:00"/>
    <s v="CUST25786"/>
    <s v="Nikhil Verma"/>
    <n v="33"/>
    <n v="33"/>
    <s v="Male"/>
    <s v="Male"/>
    <s v="Central"/>
    <s v="Nagpur"/>
    <x v="6"/>
    <x v="13"/>
    <n v="9"/>
    <n v="9"/>
    <n v="1720.87"/>
    <n v="7.0000000000000007E-2"/>
    <n v="18041.55"/>
    <n v="5490.24"/>
    <n v="0.30399999999999999"/>
    <n v="62.42"/>
    <x v="2"/>
    <n v="1"/>
    <b v="0"/>
    <s v="Cancelled"/>
    <x v="3"/>
    <x v="5"/>
    <n v="8"/>
    <x v="4"/>
    <x v="54"/>
    <s v="26-35"/>
    <x v="2"/>
    <x v="0"/>
    <n v="0"/>
    <n v="0"/>
    <n v="1"/>
    <n v="1"/>
  </r>
  <r>
    <s v="ORD-00356"/>
    <d v="2020-06-02T00:00:00"/>
    <d v="2020-06-02T00:00:00"/>
    <s v="CUST08599"/>
    <s v="Priya Gupta"/>
    <n v="35"/>
    <n v="35"/>
    <s v="m"/>
    <s v="Male"/>
    <s v="Central"/>
    <s v="Indore"/>
    <x v="0"/>
    <x v="15"/>
    <n v="9"/>
    <n v="9"/>
    <n v="1088.49"/>
    <n v="0.18"/>
    <n v="9801.8700000000008"/>
    <n v="3831.73"/>
    <n v="0.39100000000000001"/>
    <n v="58.48"/>
    <x v="2"/>
    <n v="1"/>
    <b v="0"/>
    <s v="Delivered"/>
    <x v="1"/>
    <x v="6"/>
    <n v="6"/>
    <x v="4"/>
    <x v="54"/>
    <s v="26-35"/>
    <x v="3"/>
    <x v="0"/>
    <n v="0"/>
    <n v="1"/>
    <n v="0"/>
    <n v="1"/>
  </r>
  <r>
    <s v="ORD-00354"/>
    <d v="2020-06-01T00:00:00"/>
    <d v="2020-06-01T00:00:00"/>
    <s v="CUST12677"/>
    <s v="Aditya Shah"/>
    <n v="41"/>
    <n v="41"/>
    <s v="Other"/>
    <s v="Other"/>
    <s v="North"/>
    <s v="Chandigarh"/>
    <x v="3"/>
    <x v="25"/>
    <n v="8"/>
    <n v="8"/>
    <n v="294.27"/>
    <n v="0.35"/>
    <n v="1927.79"/>
    <n v="96.62"/>
    <n v="0.05"/>
    <n v="53.97"/>
    <x v="1"/>
    <n v="1"/>
    <b v="0"/>
    <s v="Delivered"/>
    <x v="1"/>
    <x v="1"/>
    <n v="5"/>
    <x v="4"/>
    <x v="54"/>
    <s v="36-45"/>
    <x v="1"/>
    <x v="0"/>
    <n v="0"/>
    <n v="1"/>
    <n v="0"/>
    <n v="1"/>
  </r>
  <r>
    <s v="ORD-00352"/>
    <d v="2020-05-31T00:00:00"/>
    <d v="2020-05-31T00:00:00"/>
    <s v="CUST23957"/>
    <s v="Aditya Joshi"/>
    <n v="36"/>
    <n v="36"/>
    <s v="Male"/>
    <s v="Male"/>
    <s v="West"/>
    <s v="Ahmedabad"/>
    <x v="5"/>
    <x v="18"/>
    <n v="3"/>
    <n v="3"/>
    <n v="5934.84"/>
    <n v="0.4"/>
    <n v="13742.69"/>
    <n v="3428.34"/>
    <n v="0.249"/>
    <n v="72.22"/>
    <x v="1"/>
    <n v="4"/>
    <b v="0"/>
    <s v="Shipped"/>
    <x v="4"/>
    <x v="10"/>
    <n v="2"/>
    <x v="4"/>
    <x v="55"/>
    <s v="36-45"/>
    <x v="1"/>
    <x v="0"/>
    <n v="0"/>
    <n v="0"/>
    <n v="0"/>
    <n v="1"/>
  </r>
  <r>
    <s v="ORD-00351"/>
    <d v="2020-05-31T00:00:00"/>
    <d v="2020-05-31T00:00:00"/>
    <s v="CUST05560"/>
    <s v="Aditya Shah"/>
    <n v="36"/>
    <n v="36"/>
    <s v="Other"/>
    <s v="Other"/>
    <s v="West"/>
    <s v="Ahmedabad"/>
    <x v="5"/>
    <x v="41"/>
    <n v="9"/>
    <n v="9"/>
    <n v="13555.14"/>
    <n v="0.2"/>
    <n v="120212"/>
    <n v="36132.18"/>
    <n v="0.30099999999999999"/>
    <n v="93.89"/>
    <x v="3"/>
    <n v="5"/>
    <b v="0"/>
    <s v="Delivered"/>
    <x v="1"/>
    <x v="8"/>
    <n v="7"/>
    <x v="4"/>
    <x v="55"/>
    <s v="36-45"/>
    <x v="3"/>
    <x v="0"/>
    <n v="0"/>
    <n v="1"/>
    <n v="0"/>
    <n v="1"/>
  </r>
  <r>
    <s v="ORD-00353"/>
    <d v="2020-05-31T00:00:00"/>
    <d v="2020-05-31T00:00:00"/>
    <s v="CUST09451"/>
    <s v="Arjun Iyer"/>
    <n v="35"/>
    <n v="35"/>
    <s v="Male"/>
    <s v="Male"/>
    <s v="South"/>
    <s v="Bangalore"/>
    <x v="1"/>
    <x v="3"/>
    <n v="4"/>
    <n v="4"/>
    <n v="14963.38"/>
    <n v="0.04"/>
    <n v="67902.84"/>
    <n v="22163.23"/>
    <n v="0.32600000000000001"/>
    <n v="68.709999999999994"/>
    <x v="1"/>
    <n v="3"/>
    <b v="0"/>
    <s v="Delivered"/>
    <x v="1"/>
    <x v="5"/>
    <n v="8"/>
    <x v="4"/>
    <x v="55"/>
    <s v="26-35"/>
    <x v="2"/>
    <x v="0"/>
    <n v="0"/>
    <n v="1"/>
    <n v="0"/>
    <n v="1"/>
  </r>
  <r>
    <s v="ORD-00350"/>
    <d v="2020-05-30T00:00:00"/>
    <d v="2020-05-30T00:00:00"/>
    <s v="CUST72810"/>
    <s v="Arjun Reddy"/>
    <n v="26"/>
    <n v="26"/>
    <s v="Male"/>
    <s v="Male"/>
    <s v="East"/>
    <s v="Guwahati"/>
    <x v="6"/>
    <x v="13"/>
    <n v="10"/>
    <n v="10"/>
    <n v="2738.51"/>
    <n v="0.12"/>
    <n v="31229.97"/>
    <n v="10815.02"/>
    <n v="0.34599999999999997"/>
    <n v="81.19"/>
    <x v="2"/>
    <n v="5"/>
    <b v="0"/>
    <s v="Delivered"/>
    <x v="1"/>
    <x v="4"/>
    <n v="4"/>
    <x v="4"/>
    <x v="55"/>
    <s v="26-35"/>
    <x v="3"/>
    <x v="0"/>
    <n v="0"/>
    <n v="1"/>
    <n v="0"/>
    <n v="1"/>
  </r>
  <r>
    <s v="ORD-00348"/>
    <d v="2020-05-30T00:00:00"/>
    <d v="2020-05-30T00:00:00"/>
    <s v="CUST36817"/>
    <s v="Ritu Verma"/>
    <n v="29"/>
    <n v="29"/>
    <s v="Male"/>
    <s v="Male"/>
    <s v="South"/>
    <s v="Hyderabad"/>
    <x v="4"/>
    <x v="7"/>
    <n v="8"/>
    <n v="8"/>
    <n v="466.9"/>
    <n v="0.36"/>
    <n v="2857.33"/>
    <n v="1125"/>
    <n v="0.39400000000000002"/>
    <n v="79.08"/>
    <x v="1"/>
    <n v="2"/>
    <b v="0"/>
    <s v="Delivered"/>
    <x v="1"/>
    <x v="3"/>
    <n v="10"/>
    <x v="4"/>
    <x v="55"/>
    <s v="26-35"/>
    <x v="1"/>
    <x v="0"/>
    <n v="0"/>
    <n v="1"/>
    <n v="0"/>
    <n v="1"/>
  </r>
  <r>
    <s v="ORD-00349"/>
    <d v="2020-05-30T00:00:00"/>
    <d v="2020-05-30T00:00:00"/>
    <s v="CUST70625"/>
    <s v="Aarav Bose"/>
    <n v="15"/>
    <n v="15"/>
    <s v="Other"/>
    <s v="Other"/>
    <s v="South"/>
    <s v="Chennai"/>
    <x v="6"/>
    <x v="13"/>
    <n v="8"/>
    <n v="8"/>
    <n v="1005.57"/>
    <n v="0.3"/>
    <n v="8249.16"/>
    <n v="3467.63"/>
    <n v="0.42"/>
    <n v="54.2"/>
    <x v="4"/>
    <n v="4"/>
    <b v="0"/>
    <s v="Delivered"/>
    <x v="1"/>
    <x v="8"/>
    <n v="7"/>
    <x v="4"/>
    <x v="55"/>
    <s v="&lt;18"/>
    <x v="0"/>
    <x v="0"/>
    <n v="0"/>
    <n v="1"/>
    <n v="0"/>
    <n v="1"/>
  </r>
  <r>
    <s v="ORD-00347"/>
    <d v="2020-05-29T00:00:00"/>
    <d v="2020-05-29T00:00:00"/>
    <s v="CUST36973"/>
    <s v="Nikhil Das"/>
    <n v="38"/>
    <n v="38"/>
    <s v="Male"/>
    <s v="Male"/>
    <s v="Central"/>
    <s v="Bhopal"/>
    <x v="1"/>
    <x v="34"/>
    <n v="9"/>
    <n v="9"/>
    <n v="15163.14"/>
    <n v="0.05"/>
    <n v="165300.99"/>
    <n v="45730.93"/>
    <n v="0.27700000000000002"/>
    <n v="52.98"/>
    <x v="2"/>
    <m/>
    <b v="0"/>
    <s v="Delivered"/>
    <x v="1"/>
    <x v="4"/>
    <n v="4"/>
    <x v="4"/>
    <x v="55"/>
    <s v="36-45"/>
    <x v="2"/>
    <x v="0"/>
    <n v="0"/>
    <n v="1"/>
    <n v="0"/>
    <n v="1"/>
  </r>
  <r>
    <s v="ORD-00343"/>
    <d v="2020-05-28T00:00:00"/>
    <d v="2020-05-28T00:00:00"/>
    <s v="CUST91659"/>
    <s v="Shreya Verma"/>
    <n v="20"/>
    <n v="20"/>
    <s v="Male"/>
    <s v="Male"/>
    <s v="Central"/>
    <s v="Nagpur"/>
    <x v="6"/>
    <x v="13"/>
    <n v="1"/>
    <n v="1"/>
    <n v="1604.88"/>
    <n v="0.22"/>
    <n v="1620.42"/>
    <n v="414.75"/>
    <n v="0.25600000000000001"/>
    <n v="71.08"/>
    <x v="5"/>
    <n v="3"/>
    <b v="1"/>
    <s v="Returned"/>
    <x v="0"/>
    <x v="4"/>
    <n v="4"/>
    <x v="4"/>
    <x v="55"/>
    <s v="18-25"/>
    <x v="0"/>
    <x v="0"/>
    <n v="1"/>
    <n v="1"/>
    <n v="0"/>
    <n v="1"/>
  </r>
  <r>
    <s v="ORD-00346"/>
    <d v="2020-05-28T00:00:00"/>
    <d v="2020-05-28T00:00:00"/>
    <s v="CUST21580"/>
    <s v="Pooja Bhat"/>
    <n v="35"/>
    <n v="35"/>
    <s v="Other"/>
    <s v="Other"/>
    <s v="East"/>
    <s v="Kolkata"/>
    <x v="3"/>
    <x v="5"/>
    <n v="9"/>
    <n v="9"/>
    <n v="213.6"/>
    <n v="0.32"/>
    <n v="1665.43"/>
    <n v="193.99"/>
    <n v="0.11600000000000001"/>
    <n v="101.52"/>
    <x v="4"/>
    <n v="4"/>
    <b v="0"/>
    <s v="Cancelled"/>
    <x v="3"/>
    <x v="4"/>
    <n v="4"/>
    <x v="4"/>
    <x v="55"/>
    <s v="26-35"/>
    <x v="1"/>
    <x v="0"/>
    <n v="0"/>
    <n v="0"/>
    <n v="1"/>
    <n v="1"/>
  </r>
  <r>
    <s v="ORD-00342"/>
    <d v="2020-05-28T00:00:00"/>
    <d v="2020-05-28T00:00:00"/>
    <s v="CUST87199"/>
    <s v="Shreya Mishra"/>
    <n v="32"/>
    <n v="32"/>
    <s v="Other"/>
    <s v="Other"/>
    <s v="South"/>
    <s v="Hyderabad"/>
    <x v="5"/>
    <x v="22"/>
    <n v="8"/>
    <n v="8"/>
    <n v="14818.6"/>
    <n v="0.11"/>
    <n v="121250.56"/>
    <n v="27352.51"/>
    <n v="0.22600000000000001"/>
    <n v="79.900000000000006"/>
    <x v="3"/>
    <n v="5"/>
    <b v="0"/>
    <s v="Delivered"/>
    <x v="1"/>
    <x v="6"/>
    <n v="6"/>
    <x v="4"/>
    <x v="55"/>
    <s v="26-35"/>
    <x v="3"/>
    <x v="0"/>
    <n v="0"/>
    <n v="1"/>
    <n v="0"/>
    <n v="1"/>
  </r>
  <r>
    <s v="ORD-00344"/>
    <d v="2020-05-28T00:00:00"/>
    <d v="2020-05-28T00:00:00"/>
    <s v="CUST09269"/>
    <s v="Shreya Kumar"/>
    <n v="40"/>
    <n v="40"/>
    <s v="F"/>
    <s v="Female"/>
    <s v="West"/>
    <s v="Pune"/>
    <x v="3"/>
    <x v="5"/>
    <n v="5"/>
    <n v="5"/>
    <n v="447.63"/>
    <n v="0.3"/>
    <n v="1817.68"/>
    <n v="140.38"/>
    <n v="7.6999999999999999E-2"/>
    <n v="65.87"/>
    <x v="1"/>
    <n v="1"/>
    <b v="0"/>
    <s v="Cancelled"/>
    <x v="3"/>
    <x v="3"/>
    <n v="10"/>
    <x v="4"/>
    <x v="55"/>
    <s v="36-45"/>
    <x v="0"/>
    <x v="0"/>
    <n v="0"/>
    <n v="0"/>
    <n v="1"/>
    <n v="1"/>
  </r>
  <r>
    <s v="ORD-00345"/>
    <d v="2020-05-28T00:00:00"/>
    <d v="2020-05-28T00:00:00"/>
    <s v="CUST34954"/>
    <s v="Nikhil Kapoor"/>
    <n v="39"/>
    <n v="39"/>
    <s v="Other"/>
    <s v="Other"/>
    <s v="Central"/>
    <s v="Nagpur"/>
    <x v="3"/>
    <x v="14"/>
    <n v="9"/>
    <n v="9"/>
    <n v="253.54"/>
    <n v="0.26"/>
    <n v="2172.54"/>
    <n v="173.86"/>
    <n v="0.08"/>
    <n v="63.2"/>
    <x v="4"/>
    <n v="5"/>
    <b v="0"/>
    <s v="Delivered"/>
    <x v="1"/>
    <x v="8"/>
    <n v="7"/>
    <x v="4"/>
    <x v="55"/>
    <s v="36-45"/>
    <x v="0"/>
    <x v="0"/>
    <n v="0"/>
    <n v="1"/>
    <n v="0"/>
    <n v="1"/>
  </r>
  <r>
    <s v="ORD-00341"/>
    <d v="2020-05-28T00:00:00"/>
    <d v="2020-05-28T00:00:00"/>
    <s v="CUST77930"/>
    <s v="Nisha Das"/>
    <n v="34"/>
    <n v="34"/>
    <s v="Male"/>
    <s v="Male"/>
    <s v="Central"/>
    <s v="Nagpur"/>
    <x v="3"/>
    <x v="5"/>
    <n v="7"/>
    <n v="7"/>
    <n v="369.81"/>
    <n v="0.4"/>
    <n v="1896.12"/>
    <n v="92.88"/>
    <n v="4.9000000000000002E-2"/>
    <n v="65.27"/>
    <x v="2"/>
    <n v="2"/>
    <b v="0"/>
    <s v="Shipped"/>
    <x v="4"/>
    <x v="4"/>
    <n v="4"/>
    <x v="4"/>
    <x v="55"/>
    <s v="26-35"/>
    <x v="1"/>
    <x v="0"/>
    <n v="0"/>
    <n v="0"/>
    <n v="0"/>
    <n v="1"/>
  </r>
  <r>
    <s v="ORD-00339"/>
    <d v="2020-05-27T00:00:00"/>
    <d v="2020-05-27T00:00:00"/>
    <s v="CUST65020"/>
    <s v="Pooja Bhat"/>
    <n v="28"/>
    <n v="28"/>
    <s v="Other"/>
    <s v="Other"/>
    <s v="West"/>
    <s v="Pune"/>
    <x v="1"/>
    <x v="34"/>
    <n v="10"/>
    <n v="10"/>
    <n v="2690.93"/>
    <n v="0.35"/>
    <n v="23373.24"/>
    <n v="7410.64"/>
    <n v="0.317"/>
    <n v="43.86"/>
    <x v="3"/>
    <n v="4"/>
    <b v="1"/>
    <s v="Returned"/>
    <x v="0"/>
    <x v="4"/>
    <n v="4"/>
    <x v="4"/>
    <x v="55"/>
    <s v="26-35"/>
    <x v="1"/>
    <x v="0"/>
    <n v="1"/>
    <n v="1"/>
    <n v="0"/>
    <n v="1"/>
  </r>
  <r>
    <s v="ORD-00340"/>
    <d v="2020-05-27T00:00:00"/>
    <d v="2020-05-27T00:00:00"/>
    <s v="CUST72613"/>
    <s v="Kavya Kapoor"/>
    <m/>
    <m/>
    <s v="Other"/>
    <s v="Other"/>
    <s v="South"/>
    <s v="Bangalore"/>
    <x v="0"/>
    <x v="19"/>
    <n v="9"/>
    <n v="9"/>
    <n v="444.71"/>
    <n v="0.03"/>
    <n v="4995.33"/>
    <n v="3217.96"/>
    <n v="0.64400000000000002"/>
    <n v="88.85"/>
    <x v="3"/>
    <n v="3"/>
    <b v="0"/>
    <s v="Delivered"/>
    <x v="1"/>
    <x v="6"/>
    <n v="6"/>
    <x v="4"/>
    <x v="55"/>
    <s v="Unknown"/>
    <x v="2"/>
    <x v="0"/>
    <n v="0"/>
    <n v="1"/>
    <n v="0"/>
    <n v="1"/>
  </r>
  <r>
    <s v="ORD-00337"/>
    <d v="2020-05-26T00:00:00"/>
    <d v="2020-05-26T00:00:00"/>
    <s v="CUST25152"/>
    <s v="Shreya Mishra"/>
    <n v="61"/>
    <n v="61"/>
    <s v="Female"/>
    <s v="Female"/>
    <s v="West"/>
    <s v="Ahmedabad"/>
    <x v="4"/>
    <x v="29"/>
    <n v="2"/>
    <n v="2"/>
    <n v="425.83"/>
    <n v="0.04"/>
    <n v="846.36"/>
    <n v="364.43"/>
    <n v="0.43099999999999999"/>
    <n v="42.68"/>
    <x v="3"/>
    <n v="4"/>
    <b v="0"/>
    <s v="Delivered"/>
    <x v="1"/>
    <x v="3"/>
    <n v="10"/>
    <x v="4"/>
    <x v="55"/>
    <s v="60+"/>
    <x v="2"/>
    <x v="0"/>
    <n v="0"/>
    <n v="1"/>
    <n v="0"/>
    <n v="1"/>
  </r>
  <r>
    <s v="ORD-00338"/>
    <d v="2020-05-26T00:00:00"/>
    <d v="2020-05-26T00:00:00"/>
    <s v="CUST54853"/>
    <s v="Deepa Mehta"/>
    <n v="12"/>
    <n v="12"/>
    <s v="Male"/>
    <s v="Male"/>
    <s v="Central"/>
    <s v="Indore"/>
    <x v="3"/>
    <x v="40"/>
    <n v="4"/>
    <n v="4"/>
    <n v="446.87"/>
    <n v="0.37"/>
    <n v="1373.02"/>
    <n v="134.16999999999999"/>
    <n v="9.8000000000000004E-2"/>
    <n v="55.36"/>
    <x v="4"/>
    <n v="1"/>
    <b v="1"/>
    <s v="Returned"/>
    <x v="0"/>
    <x v="2"/>
    <n v="1"/>
    <x v="4"/>
    <x v="55"/>
    <s v="&lt;18"/>
    <x v="1"/>
    <x v="0"/>
    <n v="1"/>
    <n v="1"/>
    <n v="0"/>
    <n v="1"/>
  </r>
  <r>
    <s v="ORD-00334"/>
    <d v="2020-05-25T00:00:00"/>
    <d v="2020-05-25T00:00:00"/>
    <s v="CUST45698"/>
    <s v="Kavya Mehta"/>
    <n v="37"/>
    <n v="37"/>
    <s v="Male"/>
    <s v="Male"/>
    <s v="West"/>
    <s v="Pune"/>
    <x v="4"/>
    <x v="36"/>
    <n v="4"/>
    <n v="4"/>
    <n v="822.35"/>
    <n v="0.05"/>
    <n v="3604.16"/>
    <n v="1181.07"/>
    <n v="0.32800000000000001"/>
    <n v="54.01"/>
    <x v="4"/>
    <n v="4"/>
    <b v="1"/>
    <s v="Returned"/>
    <x v="0"/>
    <x v="9"/>
    <n v="9"/>
    <x v="4"/>
    <x v="55"/>
    <s v="36-45"/>
    <x v="2"/>
    <x v="0"/>
    <n v="1"/>
    <n v="1"/>
    <n v="0"/>
    <n v="1"/>
  </r>
  <r>
    <s v="ORD-00336"/>
    <d v="2020-05-25T00:00:00"/>
    <d v="2020-05-25T00:00:00"/>
    <s v="CUST51371"/>
    <s v="Sanjay Shah"/>
    <n v="27"/>
    <n v="27"/>
    <s v="Female"/>
    <s v="Female"/>
    <s v="Central"/>
    <s v="Nagpur"/>
    <x v="1"/>
    <x v="3"/>
    <n v="5"/>
    <n v="5"/>
    <n v="6765.44"/>
    <n v="0.33"/>
    <n v="31049.48"/>
    <n v="6138.52"/>
    <n v="0.19800000000000001"/>
    <n v="54.05"/>
    <x v="3"/>
    <n v="2"/>
    <b v="0"/>
    <s v="Cancelled"/>
    <x v="3"/>
    <x v="6"/>
    <n v="6"/>
    <x v="4"/>
    <x v="55"/>
    <s v="26-35"/>
    <x v="1"/>
    <x v="0"/>
    <n v="0"/>
    <n v="0"/>
    <n v="1"/>
    <n v="1"/>
  </r>
  <r>
    <s v="ORD-00335"/>
    <d v="2020-05-25T00:00:00"/>
    <d v="2020-05-25T00:00:00"/>
    <s v="CUST11141"/>
    <s v="Aarav Chatterjee"/>
    <n v="45"/>
    <n v="45"/>
    <s v="Female"/>
    <s v="Female"/>
    <s v="West"/>
    <s v="Pune"/>
    <x v="6"/>
    <x v="37"/>
    <n v="2"/>
    <n v="2"/>
    <n v="2283.88"/>
    <n v="0.38"/>
    <n v="3053.06"/>
    <n v="1108.5"/>
    <n v="0.36299999999999999"/>
    <n v="35.32"/>
    <x v="5"/>
    <n v="4"/>
    <b v="1"/>
    <s v="Returned"/>
    <x v="0"/>
    <x v="1"/>
    <n v="5"/>
    <x v="4"/>
    <x v="55"/>
    <s v="36-45"/>
    <x v="1"/>
    <x v="0"/>
    <n v="1"/>
    <n v="1"/>
    <n v="0"/>
    <n v="1"/>
  </r>
  <r>
    <s v="ORD-00332"/>
    <d v="2020-05-24T00:00:00"/>
    <d v="2020-05-24T00:00:00"/>
    <s v="CUST41074"/>
    <s v="Vikram Kumar"/>
    <n v="15"/>
    <n v="15"/>
    <s v="Female"/>
    <s v="Female"/>
    <s v="East"/>
    <s v="Guwahati"/>
    <x v="3"/>
    <x v="14"/>
    <n v="9"/>
    <n v="9"/>
    <n v="156.94999999999999"/>
    <n v="0.25"/>
    <n v="1244.96"/>
    <n v="125.48"/>
    <n v="0.10100000000000001"/>
    <n v="101.17"/>
    <x v="5"/>
    <n v="3"/>
    <b v="0"/>
    <s v="Delivered"/>
    <x v="1"/>
    <x v="8"/>
    <n v="7"/>
    <x v="4"/>
    <x v="55"/>
    <s v="&lt;18"/>
    <x v="0"/>
    <x v="0"/>
    <n v="0"/>
    <n v="1"/>
    <n v="0"/>
    <n v="1"/>
  </r>
  <r>
    <s v="ORD-00333"/>
    <d v="2020-05-24T00:00:00"/>
    <d v="2020-05-24T00:00:00"/>
    <s v="CUST88068"/>
    <s v="Priya Kumar"/>
    <n v="28"/>
    <n v="28"/>
    <s v="Male"/>
    <s v="Male"/>
    <s v="South"/>
    <s v="Chennai"/>
    <x v="3"/>
    <x v="33"/>
    <n v="10"/>
    <n v="10"/>
    <n v="162.52000000000001"/>
    <n v="0.09"/>
    <n v="1867.23"/>
    <n v="150.49"/>
    <n v="8.1000000000000003E-2"/>
    <n v="86.74"/>
    <x v="4"/>
    <n v="5"/>
    <b v="0"/>
    <s v="Delivered"/>
    <x v="1"/>
    <x v="3"/>
    <n v="10"/>
    <x v="4"/>
    <x v="55"/>
    <s v="26-35"/>
    <x v="2"/>
    <x v="0"/>
    <n v="0"/>
    <n v="1"/>
    <n v="0"/>
    <n v="1"/>
  </r>
  <r>
    <s v="ORD-00331"/>
    <d v="2020-05-23T00:00:00"/>
    <d v="2020-05-23T00:00:00"/>
    <s v="CUST80859"/>
    <s v="Aditya Sharma"/>
    <n v="35"/>
    <n v="35"/>
    <s v="Other"/>
    <s v="Other"/>
    <s v="South"/>
    <s v="Bangalore"/>
    <x v="1"/>
    <x v="34"/>
    <m/>
    <m/>
    <n v="22329.62"/>
    <n v="0.19"/>
    <n v="20552.2"/>
    <n v="4765.0200000000004"/>
    <n v="0.23200000000000001"/>
    <n v="69.17"/>
    <x v="1"/>
    <n v="4"/>
    <b v="0"/>
    <s v="Delivered"/>
    <x v="1"/>
    <x v="4"/>
    <n v="4"/>
    <x v="4"/>
    <x v="55"/>
    <s v="26-35"/>
    <x v="3"/>
    <x v="0"/>
    <n v="0"/>
    <n v="1"/>
    <n v="0"/>
    <n v="1"/>
  </r>
  <r>
    <s v="ORD-00330"/>
    <d v="2020-05-23T00:00:00"/>
    <d v="2020-05-23T00:00:00"/>
    <s v="CUST60862"/>
    <s v="Meera Patel"/>
    <n v="42"/>
    <n v="42"/>
    <s v="Male"/>
    <s v="Male"/>
    <s v="Central"/>
    <s v="Indore"/>
    <x v="3"/>
    <x v="33"/>
    <n v="5"/>
    <n v="5"/>
    <n v="340.16"/>
    <n v="0.37"/>
    <n v="1501.76"/>
    <n v="96.24"/>
    <n v="6.4000000000000001E-2"/>
    <n v="58.79"/>
    <x v="3"/>
    <n v="1"/>
    <b v="0"/>
    <s v="Delivered"/>
    <x v="1"/>
    <x v="0"/>
    <n v="3"/>
    <x v="4"/>
    <x v="55"/>
    <s v="36-45"/>
    <x v="1"/>
    <x v="0"/>
    <n v="0"/>
    <n v="1"/>
    <n v="0"/>
    <n v="1"/>
  </r>
  <r>
    <s v="ORD-00329"/>
    <d v="2020-05-23T00:00:00"/>
    <d v="2020-05-23T00:00:00"/>
    <s v="CUST33284"/>
    <s v="Vikram Mishra"/>
    <n v="35"/>
    <n v="35"/>
    <s v="Male"/>
    <s v="Male"/>
    <s v="West"/>
    <s v="Mumbai"/>
    <x v="2"/>
    <x v="26"/>
    <n v="8"/>
    <n v="8"/>
    <n v="66799.88"/>
    <n v="0"/>
    <n v="700450.24"/>
    <n v="86189.72"/>
    <n v="0.123"/>
    <n v="63.99"/>
    <x v="5"/>
    <n v="1"/>
    <b v="0"/>
    <s v="Delivered"/>
    <x v="1"/>
    <x v="10"/>
    <n v="2"/>
    <x v="4"/>
    <x v="55"/>
    <s v="26-35"/>
    <x v="4"/>
    <x v="0"/>
    <n v="0"/>
    <n v="1"/>
    <n v="0"/>
    <n v="1"/>
  </r>
  <r>
    <s v="ORD-00324"/>
    <d v="2020-05-22T00:00:00"/>
    <d v="2020-05-22T00:00:00"/>
    <s v="CUST46595"/>
    <s v="Amit Bhat"/>
    <n v="12"/>
    <n v="12"/>
    <s v="Male"/>
    <s v="Male"/>
    <s v="North"/>
    <s v="Amritsar"/>
    <x v="6"/>
    <x v="24"/>
    <n v="10"/>
    <n v="10"/>
    <n v="2830.97"/>
    <n v="0.36"/>
    <n v="22010.44"/>
    <n v="5346.01"/>
    <n v="0.24299999999999999"/>
    <n v="65.650000000000006"/>
    <x v="4"/>
    <n v="1"/>
    <b v="0"/>
    <s v="Delivered"/>
    <x v="1"/>
    <x v="4"/>
    <n v="4"/>
    <x v="4"/>
    <x v="55"/>
    <s v="&lt;18"/>
    <x v="1"/>
    <x v="0"/>
    <n v="0"/>
    <n v="1"/>
    <n v="0"/>
    <n v="1"/>
  </r>
  <r>
    <s v="ORD-00328"/>
    <d v="2020-05-22T00:00:00"/>
    <d v="2020-05-22T00:00:00"/>
    <s v="CUST60147"/>
    <s v="Pooja Nair"/>
    <n v="33"/>
    <n v="33"/>
    <s v="Other"/>
    <s v="Other"/>
    <s v="North"/>
    <s v="Amritsar"/>
    <x v="2"/>
    <x v="11"/>
    <n v="9"/>
    <n v="9"/>
    <n v="45918.69"/>
    <n v="0.28999999999999998"/>
    <n v="357689.69"/>
    <n v="29447.82"/>
    <n v="8.2000000000000003E-2"/>
    <n v="48.88"/>
    <x v="4"/>
    <n v="4"/>
    <b v="0"/>
    <s v="Delivered"/>
    <x v="1"/>
    <x v="6"/>
    <n v="6"/>
    <x v="4"/>
    <x v="55"/>
    <s v="26-35"/>
    <x v="0"/>
    <x v="0"/>
    <n v="0"/>
    <n v="1"/>
    <n v="0"/>
    <n v="1"/>
  </r>
  <r>
    <s v="ORD-00326"/>
    <d v="2020-05-22T00:00:00"/>
    <d v="2020-05-22T00:00:00"/>
    <s v="CUST34992"/>
    <s v="Ananya Singh"/>
    <n v="42"/>
    <n v="42"/>
    <s v="Male"/>
    <s v="Male"/>
    <s v="East"/>
    <s v="Bhubaneswar"/>
    <x v="2"/>
    <x v="4"/>
    <n v="10"/>
    <n v="10"/>
    <n v="62652.160000000003"/>
    <n v="0.09"/>
    <n v="746724.9"/>
    <n v="76429.84"/>
    <n v="0.10199999999999999"/>
    <n v="92.64"/>
    <x v="4"/>
    <n v="3"/>
    <b v="0"/>
    <s v="Delivered"/>
    <x v="1"/>
    <x v="1"/>
    <n v="5"/>
    <x v="4"/>
    <x v="55"/>
    <s v="36-45"/>
    <x v="2"/>
    <x v="0"/>
    <n v="0"/>
    <n v="1"/>
    <n v="0"/>
    <n v="1"/>
  </r>
  <r>
    <s v="ORD-00327"/>
    <d v="2020-05-22T00:00:00"/>
    <d v="2020-05-22T00:00:00"/>
    <s v="CUST35881"/>
    <s v="Priya Gupta"/>
    <n v="21"/>
    <n v="21"/>
    <s v="Female"/>
    <s v="Female"/>
    <s v="Central"/>
    <s v="Indore"/>
    <x v="2"/>
    <x v="39"/>
    <n v="4"/>
    <n v="4"/>
    <n v="62163.22"/>
    <n v="0.02"/>
    <n v="316644.27"/>
    <n v="39457.660000000003"/>
    <n v="0.125"/>
    <n v="74.47"/>
    <x v="2"/>
    <n v="2"/>
    <b v="1"/>
    <s v="Returned"/>
    <x v="0"/>
    <x v="9"/>
    <n v="9"/>
    <x v="4"/>
    <x v="55"/>
    <s v="18-25"/>
    <x v="2"/>
    <x v="0"/>
    <n v="1"/>
    <n v="1"/>
    <n v="0"/>
    <n v="1"/>
  </r>
  <r>
    <s v="ORD-00325"/>
    <d v="2020-05-22T00:00:00"/>
    <d v="2020-05-22T00:00:00"/>
    <s v="CUST90197"/>
    <s v="Ananya Sharma"/>
    <n v="38"/>
    <n v="38"/>
    <s v="Male"/>
    <s v="Male"/>
    <s v="East"/>
    <s v="Patna"/>
    <x v="2"/>
    <x v="4"/>
    <n v="2"/>
    <n v="2"/>
    <n v="5256.57"/>
    <n v="0.26"/>
    <n v="10092.16"/>
    <n v="822.2"/>
    <n v="8.1000000000000003E-2"/>
    <n v="111.69"/>
    <x v="4"/>
    <n v="4"/>
    <b v="0"/>
    <s v="Delivered"/>
    <x v="1"/>
    <x v="4"/>
    <n v="4"/>
    <x v="4"/>
    <x v="55"/>
    <s v="36-45"/>
    <x v="0"/>
    <x v="0"/>
    <n v="0"/>
    <n v="1"/>
    <n v="0"/>
    <n v="1"/>
  </r>
  <r>
    <s v="ORD-00322"/>
    <d v="2020-05-21T00:00:00"/>
    <d v="2020-05-21T00:00:00"/>
    <s v="CUST34894"/>
    <s v="Ritu Mehta"/>
    <n v="32"/>
    <n v="32"/>
    <s v="Other"/>
    <s v="Other"/>
    <s v="East"/>
    <s v="Guwahati"/>
    <x v="2"/>
    <x v="11"/>
    <m/>
    <m/>
    <n v="59036.18"/>
    <n v="0.38"/>
    <n v="48186.78"/>
    <n v="5073.5"/>
    <n v="0.105"/>
    <n v="67"/>
    <x v="4"/>
    <n v="4"/>
    <b v="0"/>
    <s v="Delivered"/>
    <x v="1"/>
    <x v="0"/>
    <n v="3"/>
    <x v="4"/>
    <x v="55"/>
    <s v="26-35"/>
    <x v="1"/>
    <x v="0"/>
    <n v="0"/>
    <n v="1"/>
    <n v="0"/>
    <n v="1"/>
  </r>
  <r>
    <s v="ORD-00321"/>
    <d v="2020-05-21T00:00:00"/>
    <d v="2020-05-21T00:00:00"/>
    <s v="CUST74301"/>
    <s v="Deepa Gupta"/>
    <n v="42"/>
    <n v="42"/>
    <s v="Male"/>
    <s v="Male"/>
    <s v="Central"/>
    <s v="Indore"/>
    <x v="2"/>
    <x v="4"/>
    <n v="2"/>
    <n v="2"/>
    <n v="43853.55"/>
    <n v="0.03"/>
    <n v="99867.38"/>
    <n v="12392.88"/>
    <n v="0.124"/>
    <n v="71.03"/>
    <x v="4"/>
    <n v="4"/>
    <b v="0"/>
    <s v="Delivered"/>
    <x v="1"/>
    <x v="1"/>
    <n v="5"/>
    <x v="4"/>
    <x v="55"/>
    <s v="36-45"/>
    <x v="2"/>
    <x v="0"/>
    <n v="0"/>
    <n v="1"/>
    <n v="0"/>
    <n v="1"/>
  </r>
  <r>
    <s v="ORD-00323"/>
    <d v="2020-05-21T00:00:00"/>
    <d v="2020-05-21T00:00:00"/>
    <s v="CUST57259"/>
    <s v="Nikhil Mishra"/>
    <n v="31"/>
    <n v="31"/>
    <s v="Male"/>
    <s v="Male"/>
    <s v="West"/>
    <s v="Pune"/>
    <x v="4"/>
    <x v="32"/>
    <n v="1"/>
    <n v="1"/>
    <n v="680.85"/>
    <n v="0.12"/>
    <n v="794.6"/>
    <n v="338.98"/>
    <n v="0.42699999999999999"/>
    <n v="44.99"/>
    <x v="5"/>
    <n v="3"/>
    <b v="0"/>
    <s v="Delivered"/>
    <x v="1"/>
    <x v="10"/>
    <n v="2"/>
    <x v="4"/>
    <x v="55"/>
    <s v="26-35"/>
    <x v="3"/>
    <x v="0"/>
    <n v="0"/>
    <n v="1"/>
    <n v="0"/>
    <n v="1"/>
  </r>
  <r>
    <s v="ORD-00318"/>
    <d v="2020-05-20T00:00:00"/>
    <d v="2020-05-20T00:00:00"/>
    <s v="CUST80292"/>
    <s v="Ritu Shah"/>
    <n v="20"/>
    <n v="20"/>
    <s v="Other"/>
    <s v="Other"/>
    <s v="Central"/>
    <s v="Raipur"/>
    <x v="5"/>
    <x v="12"/>
    <n v="7"/>
    <n v="7"/>
    <n v="4673.1899999999996"/>
    <n v="0.33"/>
    <n v="25140.26"/>
    <n v="7454.48"/>
    <n v="0.29699999999999999"/>
    <n v="59.8"/>
    <x v="1"/>
    <n v="1"/>
    <b v="0"/>
    <s v="Delivered"/>
    <x v="1"/>
    <x v="4"/>
    <n v="4"/>
    <x v="4"/>
    <x v="55"/>
    <s v="18-25"/>
    <x v="1"/>
    <x v="0"/>
    <n v="0"/>
    <n v="1"/>
    <n v="0"/>
    <n v="1"/>
  </r>
  <r>
    <s v="ORD-00320"/>
    <d v="2020-05-20T00:00:00"/>
    <d v="2020-05-20T00:00:00"/>
    <s v="CUST42313"/>
    <s v="Karan Das"/>
    <m/>
    <m/>
    <s v="Other"/>
    <s v="Other"/>
    <s v="North"/>
    <s v="Chandigarh"/>
    <x v="1"/>
    <x v="2"/>
    <n v="1"/>
    <n v="1"/>
    <n v="5675.07"/>
    <n v="0.05"/>
    <n v="6213.75"/>
    <n v="1926.22"/>
    <n v="0.31"/>
    <n v="53.4"/>
    <x v="2"/>
    <n v="1"/>
    <b v="1"/>
    <s v="Returned"/>
    <x v="0"/>
    <x v="4"/>
    <n v="4"/>
    <x v="4"/>
    <x v="55"/>
    <s v="Unknown"/>
    <x v="2"/>
    <x v="0"/>
    <n v="1"/>
    <n v="1"/>
    <n v="0"/>
    <n v="1"/>
  </r>
  <r>
    <s v="ORD-00319"/>
    <d v="2020-05-20T00:00:00"/>
    <d v="2020-05-20T00:00:00"/>
    <s v="CUST05463"/>
    <s v="Nisha Iyer"/>
    <n v="45"/>
    <n v="45"/>
    <s v="Male"/>
    <s v="Male"/>
    <s v="Central"/>
    <s v="Bhopal"/>
    <x v="6"/>
    <x v="23"/>
    <n v="3"/>
    <n v="3"/>
    <n v="2323.36"/>
    <n v="0.25"/>
    <n v="7516.69"/>
    <n v="2847.01"/>
    <n v="0.379"/>
    <n v="61.23"/>
    <x v="1"/>
    <n v="5"/>
    <b v="1"/>
    <s v="Returned"/>
    <x v="0"/>
    <x v="4"/>
    <n v="4"/>
    <x v="4"/>
    <x v="55"/>
    <s v="36-45"/>
    <x v="0"/>
    <x v="0"/>
    <n v="1"/>
    <n v="1"/>
    <n v="0"/>
    <n v="1"/>
  </r>
  <r>
    <s v="ORD-00317"/>
    <d v="2020-05-19T00:00:00"/>
    <d v="2020-05-19T00:00:00"/>
    <s v="CUST52213"/>
    <s v="Kavya Iyer"/>
    <n v="53"/>
    <n v="53"/>
    <s v="Other"/>
    <s v="Other"/>
    <s v="South"/>
    <s v="Bangalore"/>
    <x v="3"/>
    <x v="25"/>
    <n v="4"/>
    <n v="4"/>
    <n v="429.54"/>
    <n v="0.06"/>
    <n v="2163.54"/>
    <n v="148.28"/>
    <n v="6.9000000000000006E-2"/>
    <n v="61.97"/>
    <x v="2"/>
    <n v="2"/>
    <b v="1"/>
    <s v="Returned"/>
    <x v="0"/>
    <x v="8"/>
    <n v="7"/>
    <x v="4"/>
    <x v="55"/>
    <s v="46-60"/>
    <x v="2"/>
    <x v="0"/>
    <n v="1"/>
    <n v="1"/>
    <n v="0"/>
    <n v="1"/>
  </r>
  <r>
    <s v="ORD-00316"/>
    <d v="2020-05-18T00:00:00"/>
    <d v="2020-05-18T00:00:00"/>
    <s v="CUST46191"/>
    <s v="Nisha Shah"/>
    <n v="19"/>
    <n v="19"/>
    <s v="Other"/>
    <s v="Other"/>
    <s v="Central"/>
    <s v="Bhopal"/>
    <x v="4"/>
    <x v="36"/>
    <m/>
    <m/>
    <n v="231.93"/>
    <n v="0.18"/>
    <n v="194.19"/>
    <n v="47.57"/>
    <n v="0.245"/>
    <n v="54.75"/>
    <x v="0"/>
    <n v="1"/>
    <b v="0"/>
    <s v="Delivered"/>
    <x v="1"/>
    <x v="6"/>
    <n v="6"/>
    <x v="4"/>
    <x v="55"/>
    <s v="18-25"/>
    <x v="3"/>
    <x v="0"/>
    <n v="0"/>
    <n v="1"/>
    <n v="0"/>
    <n v="1"/>
  </r>
  <r>
    <s v="ORD-00315"/>
    <d v="2020-05-17T00:00:00"/>
    <d v="2020-05-17T00:00:00"/>
    <s v="CUST62709"/>
    <s v="Ananya Verma"/>
    <n v="30"/>
    <n v="30"/>
    <s v="Male"/>
    <s v="Male"/>
    <s v="East"/>
    <s v="Guwahati"/>
    <x v="4"/>
    <x v="27"/>
    <n v="10"/>
    <n v="10"/>
    <n v="635.99"/>
    <n v="0.16"/>
    <n v="7279.36"/>
    <n v="3155.48"/>
    <n v="0.433"/>
    <n v="88.69"/>
    <x v="0"/>
    <n v="2"/>
    <b v="0"/>
    <s v="Delivered"/>
    <x v="1"/>
    <x v="2"/>
    <n v="1"/>
    <x v="4"/>
    <x v="55"/>
    <s v="26-35"/>
    <x v="3"/>
    <x v="0"/>
    <n v="0"/>
    <n v="1"/>
    <n v="0"/>
    <n v="1"/>
  </r>
  <r>
    <s v="ORD-00314"/>
    <d v="2020-05-17T00:00:00"/>
    <d v="2020-05-17T00:00:00"/>
    <s v="CUST45424"/>
    <s v="Pooja Gupta"/>
    <n v="38"/>
    <n v="38"/>
    <s v="Male"/>
    <s v="Male"/>
    <s v="West"/>
    <s v="Mumbai"/>
    <x v="5"/>
    <x v="9"/>
    <n v="6"/>
    <n v="6"/>
    <n v="3765.92"/>
    <n v="0.27"/>
    <n v="20744.7"/>
    <n v="5247.02"/>
    <n v="0.253"/>
    <n v="90.54"/>
    <x v="3"/>
    <n v="4"/>
    <b v="0"/>
    <s v="Delivered"/>
    <x v="1"/>
    <x v="9"/>
    <n v="9"/>
    <x v="4"/>
    <x v="55"/>
    <s v="36-45"/>
    <x v="0"/>
    <x v="0"/>
    <n v="0"/>
    <n v="1"/>
    <n v="0"/>
    <n v="1"/>
  </r>
  <r>
    <s v="ORD-00313"/>
    <d v="2020-05-17T00:00:00"/>
    <d v="2020-05-17T00:00:00"/>
    <s v="CUST46769"/>
    <s v="Meera Reddy"/>
    <n v="51"/>
    <n v="51"/>
    <s v="Female"/>
    <s v="Female"/>
    <s v="West"/>
    <s v="Pune"/>
    <x v="3"/>
    <x v="31"/>
    <n v="6"/>
    <n v="6"/>
    <n v="476.07"/>
    <n v="0.37"/>
    <n v="2456.4"/>
    <n v="258.13"/>
    <n v="0.105"/>
    <n v="45"/>
    <x v="5"/>
    <n v="3"/>
    <b v="0"/>
    <s v="Delivered"/>
    <x v="1"/>
    <x v="2"/>
    <n v="1"/>
    <x v="4"/>
    <x v="55"/>
    <s v="46-60"/>
    <x v="1"/>
    <x v="0"/>
    <n v="0"/>
    <n v="1"/>
    <n v="0"/>
    <n v="1"/>
  </r>
  <r>
    <s v="ORD-00312"/>
    <d v="2020-05-16T00:00:00"/>
    <d v="2020-05-16T00:00:00"/>
    <s v="CUST15821"/>
    <s v="Karan Kumar"/>
    <n v="39"/>
    <n v="39"/>
    <s v="Female"/>
    <s v="Female"/>
    <s v="North"/>
    <s v="Amritsar"/>
    <x v="6"/>
    <x v="13"/>
    <n v="1"/>
    <n v="1"/>
    <n v="507.78"/>
    <n v="0.16"/>
    <n v="592.57000000000005"/>
    <n v="186.17"/>
    <n v="0.314"/>
    <n v="30.01"/>
    <x v="1"/>
    <n v="1"/>
    <b v="0"/>
    <s v="Delivered"/>
    <x v="1"/>
    <x v="3"/>
    <n v="10"/>
    <x v="4"/>
    <x v="55"/>
    <s v="36-45"/>
    <x v="3"/>
    <x v="0"/>
    <n v="0"/>
    <n v="1"/>
    <n v="0"/>
    <n v="1"/>
  </r>
  <r>
    <s v="ORD-00311"/>
    <d v="2020-05-16T00:00:00"/>
    <d v="2020-05-16T00:00:00"/>
    <s v="CUST95800"/>
    <s v="Priya Das"/>
    <n v="23"/>
    <n v="23"/>
    <s v="Female"/>
    <s v="Female"/>
    <s v="East"/>
    <s v="Kolkata"/>
    <x v="1"/>
    <x v="3"/>
    <n v="10"/>
    <n v="10"/>
    <n v="13553.87"/>
    <n v="0.13"/>
    <n v="143129.65"/>
    <n v="32317.75"/>
    <n v="0.22600000000000001"/>
    <n v="87.72"/>
    <x v="1"/>
    <m/>
    <b v="0"/>
    <s v="Delivered"/>
    <x v="1"/>
    <x v="9"/>
    <n v="9"/>
    <x v="4"/>
    <x v="55"/>
    <s v="18-25"/>
    <x v="3"/>
    <x v="0"/>
    <n v="0"/>
    <n v="1"/>
    <n v="0"/>
    <n v="1"/>
  </r>
  <r>
    <s v="ORD-00310"/>
    <d v="2020-05-15T00:00:00"/>
    <d v="2020-05-15T00:00:00"/>
    <s v="CUST01960"/>
    <s v="Sunita Rao"/>
    <n v="39"/>
    <n v="39"/>
    <s v="Female"/>
    <s v="Female"/>
    <s v="West"/>
    <s v="Ahmedabad"/>
    <x v="2"/>
    <x v="39"/>
    <n v="5"/>
    <n v="5"/>
    <n v="30601.06"/>
    <n v="0.34"/>
    <n v="118310.73"/>
    <n v="14746.62"/>
    <n v="0.125"/>
    <n v="71.09"/>
    <x v="1"/>
    <n v="4"/>
    <b v="0"/>
    <s v="Shipped"/>
    <x v="4"/>
    <x v="10"/>
    <n v="2"/>
    <x v="4"/>
    <x v="55"/>
    <s v="36-45"/>
    <x v="1"/>
    <x v="0"/>
    <n v="0"/>
    <n v="0"/>
    <n v="0"/>
    <n v="1"/>
  </r>
  <r>
    <s v="ORD-00309"/>
    <d v="2020-05-14T00:00:00"/>
    <d v="2020-05-14T00:00:00"/>
    <s v="CUST17538"/>
    <s v="Amit Verma"/>
    <n v="27"/>
    <n v="27"/>
    <s v="Female"/>
    <s v="Female"/>
    <s v="North"/>
    <s v="Delhi"/>
    <x v="4"/>
    <x v="32"/>
    <n v="1"/>
    <n v="1"/>
    <n v="255.93"/>
    <n v="0.37"/>
    <n v="191.35"/>
    <n v="73.83"/>
    <n v="0.38600000000000001"/>
    <n v="46.7"/>
    <x v="1"/>
    <n v="5"/>
    <b v="0"/>
    <s v="Cancelled"/>
    <x v="3"/>
    <x v="3"/>
    <n v="10"/>
    <x v="4"/>
    <x v="55"/>
    <s v="26-35"/>
    <x v="1"/>
    <x v="0"/>
    <n v="0"/>
    <n v="0"/>
    <n v="1"/>
    <n v="1"/>
  </r>
  <r>
    <s v="ORD-00308"/>
    <d v="2020-05-13T00:00:00"/>
    <d v="2020-05-13T00:00:00"/>
    <s v="CUST07042"/>
    <s v="Priya Sharma"/>
    <n v="27"/>
    <n v="27"/>
    <s v="Female"/>
    <s v="Female"/>
    <s v="North"/>
    <s v="Ludhiana"/>
    <x v="0"/>
    <x v="16"/>
    <n v="4"/>
    <n v="4"/>
    <n v="1944.29"/>
    <n v="0.17"/>
    <n v="8759.65"/>
    <n v="5237.3500000000004"/>
    <n v="0.59799999999999998"/>
    <n v="87.31"/>
    <x v="3"/>
    <n v="3"/>
    <b v="0"/>
    <s v="Delivered"/>
    <x v="1"/>
    <x v="4"/>
    <n v="4"/>
    <x v="4"/>
    <x v="55"/>
    <s v="26-35"/>
    <x v="3"/>
    <x v="0"/>
    <n v="0"/>
    <n v="1"/>
    <n v="0"/>
    <n v="1"/>
  </r>
  <r>
    <s v="ORD-00307"/>
    <d v="2020-05-13T00:00:00"/>
    <d v="2020-05-13T00:00:00"/>
    <s v="CUST09307"/>
    <s v="Meera Shah"/>
    <n v="27"/>
    <n v="27"/>
    <s v="Female"/>
    <s v="Female"/>
    <s v="South"/>
    <s v="Hyderabad"/>
    <x v="2"/>
    <x v="26"/>
    <n v="10"/>
    <n v="10"/>
    <n v="75021.17"/>
    <n v="0.13"/>
    <n v="834952.68"/>
    <n v="112520.6"/>
    <n v="0.13500000000000001"/>
    <n v="68.069999999999993"/>
    <x v="0"/>
    <n v="1"/>
    <b v="1"/>
    <s v="Returned"/>
    <x v="0"/>
    <x v="1"/>
    <n v="5"/>
    <x v="4"/>
    <x v="55"/>
    <s v="26-35"/>
    <x v="3"/>
    <x v="0"/>
    <n v="1"/>
    <n v="1"/>
    <n v="0"/>
    <n v="1"/>
  </r>
  <r>
    <s v="ORD-00305"/>
    <d v="2020-05-12T00:00:00"/>
    <d v="2020-05-12T00:00:00"/>
    <s v="CUST10300"/>
    <s v="Vikram Joshi"/>
    <n v="35"/>
    <n v="35"/>
    <s v="Other"/>
    <s v="Other"/>
    <s v="East"/>
    <s v="Bhubaneswar"/>
    <x v="5"/>
    <x v="41"/>
    <n v="5"/>
    <n v="5"/>
    <n v="6852.57"/>
    <n v="0.19"/>
    <n v="30208.26"/>
    <n v="8215.56"/>
    <n v="0.27200000000000002"/>
    <n v="100.86"/>
    <x v="0"/>
    <n v="5"/>
    <b v="0"/>
    <s v="Delivered"/>
    <x v="1"/>
    <x v="3"/>
    <n v="10"/>
    <x v="4"/>
    <x v="55"/>
    <s v="26-35"/>
    <x v="3"/>
    <x v="0"/>
    <n v="0"/>
    <n v="1"/>
    <n v="0"/>
    <n v="1"/>
  </r>
  <r>
    <s v="ORD-00306"/>
    <d v="2020-05-12T00:00:00"/>
    <d v="2020-05-12T00:00:00"/>
    <s v="CUST49089"/>
    <s v="Meera Pillai"/>
    <n v="32"/>
    <n v="32"/>
    <s v="Male"/>
    <s v="Male"/>
    <s v="North"/>
    <s v="Amritsar"/>
    <x v="6"/>
    <x v="37"/>
    <n v="1"/>
    <n v="1"/>
    <n v="2507.91"/>
    <n v="0.28999999999999998"/>
    <n v="2231.21"/>
    <n v="589.57000000000005"/>
    <n v="0.26400000000000001"/>
    <n v="42.69"/>
    <x v="0"/>
    <n v="2"/>
    <b v="0"/>
    <s v="Delivered"/>
    <x v="1"/>
    <x v="0"/>
    <n v="3"/>
    <x v="4"/>
    <x v="55"/>
    <s v="26-35"/>
    <x v="0"/>
    <x v="0"/>
    <n v="0"/>
    <n v="1"/>
    <n v="0"/>
    <n v="1"/>
  </r>
  <r>
    <s v="ORD-00304"/>
    <d v="2020-05-12T00:00:00"/>
    <d v="2020-05-12T00:00:00"/>
    <s v="CUST28932"/>
    <s v="Arjun Kumar"/>
    <n v="41"/>
    <n v="41"/>
    <s v="Male"/>
    <s v="Male"/>
    <s v="Central"/>
    <s v="Bhopal"/>
    <x v="4"/>
    <x v="8"/>
    <n v="7"/>
    <n v="7"/>
    <n v="513.52"/>
    <n v="0.38"/>
    <n v="2985.15"/>
    <n v="1015.8"/>
    <n v="0.34"/>
    <n v="35.5"/>
    <x v="4"/>
    <n v="2"/>
    <b v="0"/>
    <s v="Delivered"/>
    <x v="1"/>
    <x v="3"/>
    <n v="10"/>
    <x v="4"/>
    <x v="55"/>
    <s v="36-45"/>
    <x v="1"/>
    <x v="0"/>
    <n v="0"/>
    <n v="1"/>
    <n v="0"/>
    <n v="1"/>
  </r>
  <r>
    <s v="ORD-00302"/>
    <d v="2020-05-11T00:00:00"/>
    <d v="2020-05-11T00:00:00"/>
    <s v="CUST45098"/>
    <s v="Ritu Singh"/>
    <m/>
    <m/>
    <s v="Female"/>
    <s v="Female"/>
    <s v="Central"/>
    <s v="Nagpur"/>
    <x v="2"/>
    <x v="39"/>
    <n v="3"/>
    <n v="3"/>
    <n v="7852.34"/>
    <n v="0.26"/>
    <n v="16893.75"/>
    <n v="1987.72"/>
    <n v="0.11799999999999999"/>
    <n v="55.88"/>
    <x v="0"/>
    <n v="3"/>
    <b v="0"/>
    <s v="Delivered"/>
    <x v="1"/>
    <x v="0"/>
    <n v="3"/>
    <x v="4"/>
    <x v="55"/>
    <s v="Unknown"/>
    <x v="0"/>
    <x v="0"/>
    <n v="0"/>
    <n v="1"/>
    <n v="0"/>
    <n v="1"/>
  </r>
  <r>
    <s v="ORD-00301"/>
    <d v="2020-05-11T00:00:00"/>
    <d v="2020-05-11T00:00:00"/>
    <s v="CUST15889"/>
    <s v="Sunita Chatterjee"/>
    <n v="26"/>
    <n v="26"/>
    <s v="Female"/>
    <s v="Female"/>
    <s v="Central"/>
    <s v="Raipur"/>
    <x v="2"/>
    <x v="4"/>
    <n v="8"/>
    <n v="8"/>
    <n v="40911.480000000003"/>
    <n v="0.09"/>
    <n v="361315.62"/>
    <n v="40799.74"/>
    <n v="0.113"/>
    <n v="67.150000000000006"/>
    <x v="5"/>
    <n v="1"/>
    <b v="0"/>
    <s v="Delivered"/>
    <x v="1"/>
    <x v="4"/>
    <n v="4"/>
    <x v="4"/>
    <x v="55"/>
    <s v="26-35"/>
    <x v="2"/>
    <x v="0"/>
    <n v="0"/>
    <n v="1"/>
    <n v="0"/>
    <n v="1"/>
  </r>
  <r>
    <s v="ORD-00303"/>
    <d v="2020-05-11T00:00:00"/>
    <d v="2020-05-11T00:00:00"/>
    <s v="CUST62197"/>
    <s v="Amit Mehta"/>
    <n v="34"/>
    <n v="34"/>
    <s v="Male"/>
    <s v="Male"/>
    <s v="North"/>
    <s v="Ludhiana"/>
    <x v="3"/>
    <x v="31"/>
    <n v="4"/>
    <n v="4"/>
    <n v="87.62"/>
    <n v="0.26"/>
    <n v="338.94"/>
    <n v="30.3"/>
    <n v="8.8999999999999996E-2"/>
    <n v="56.98"/>
    <x v="4"/>
    <n v="3"/>
    <b v="1"/>
    <s v="Returned"/>
    <x v="0"/>
    <x v="4"/>
    <n v="4"/>
    <x v="4"/>
    <x v="55"/>
    <s v="26-35"/>
    <x v="0"/>
    <x v="0"/>
    <n v="1"/>
    <n v="1"/>
    <n v="0"/>
    <n v="1"/>
  </r>
  <r>
    <s v="ORD-00299"/>
    <d v="2020-05-10T00:00:00"/>
    <d v="2020-05-10T00:00:00"/>
    <s v="CUST26567"/>
    <s v="Pooja Pillai"/>
    <n v="55"/>
    <n v="55"/>
    <s v="Other"/>
    <s v="Other"/>
    <s v="Central"/>
    <s v="Nagpur"/>
    <x v="6"/>
    <x v="24"/>
    <n v="8"/>
    <n v="8"/>
    <n v="2351.5700000000002"/>
    <n v="0.34"/>
    <n v="17421.060000000001"/>
    <n v="5554.48"/>
    <n v="0.31900000000000001"/>
    <n v="71.02"/>
    <x v="0"/>
    <n v="2"/>
    <b v="0"/>
    <s v="Cancelled"/>
    <x v="3"/>
    <x v="1"/>
    <n v="5"/>
    <x v="4"/>
    <x v="55"/>
    <s v="46-60"/>
    <x v="1"/>
    <x v="0"/>
    <n v="0"/>
    <n v="0"/>
    <n v="1"/>
    <n v="1"/>
  </r>
  <r>
    <s v="ORD-00297"/>
    <d v="2020-05-10T00:00:00"/>
    <d v="2020-05-10T00:00:00"/>
    <s v="CUST79842"/>
    <s v="Aditya Sharma"/>
    <n v="26"/>
    <n v="26"/>
    <s v="Other"/>
    <s v="Other"/>
    <s v="West"/>
    <s v="Mumbai"/>
    <x v="5"/>
    <x v="41"/>
    <n v="7"/>
    <n v="7"/>
    <n v="2073.13"/>
    <n v="0.36"/>
    <n v="10684.14"/>
    <n v="1902.76"/>
    <n v="0.17799999999999999"/>
    <n v="39.270000000000003"/>
    <x v="3"/>
    <n v="3"/>
    <b v="1"/>
    <s v="Returned"/>
    <x v="0"/>
    <x v="10"/>
    <n v="2"/>
    <x v="4"/>
    <x v="55"/>
    <s v="26-35"/>
    <x v="1"/>
    <x v="0"/>
    <n v="1"/>
    <n v="1"/>
    <n v="0"/>
    <n v="1"/>
  </r>
  <r>
    <s v="ORD-00300"/>
    <d v="2020-05-10T00:00:00"/>
    <d v="2020-05-10T00:00:00"/>
    <s v="CUST03819"/>
    <s v="Aarav Sharma"/>
    <n v="33"/>
    <n v="33"/>
    <s v="Male"/>
    <s v="Male"/>
    <s v="South"/>
    <s v="Hyderabad"/>
    <x v="3"/>
    <x v="31"/>
    <n v="10"/>
    <n v="10"/>
    <n v="107.2"/>
    <n v="0.33"/>
    <n v="906.06"/>
    <n v="68.75"/>
    <n v="7.5999999999999998E-2"/>
    <n v="76.37"/>
    <x v="3"/>
    <m/>
    <b v="1"/>
    <s v="Returned"/>
    <x v="0"/>
    <x v="1"/>
    <n v="5"/>
    <x v="4"/>
    <x v="55"/>
    <s v="26-35"/>
    <x v="1"/>
    <x v="0"/>
    <n v="1"/>
    <n v="1"/>
    <n v="0"/>
    <n v="1"/>
  </r>
  <r>
    <s v="ORD-00298"/>
    <d v="2020-05-10T00:00:00"/>
    <d v="2020-05-10T00:00:00"/>
    <s v="CUST02510"/>
    <s v="Ritu Reddy"/>
    <n v="25"/>
    <n v="25"/>
    <s v="Male"/>
    <s v="Male"/>
    <s v="East"/>
    <s v="Bhubaneswar"/>
    <x v="2"/>
    <x v="4"/>
    <n v="1"/>
    <n v="1"/>
    <n v="66715.81"/>
    <n v="0.34"/>
    <n v="54095.7"/>
    <n v="5606.38"/>
    <n v="0.104"/>
    <n v="96.92"/>
    <x v="4"/>
    <n v="5"/>
    <b v="0"/>
    <s v="Cancelled"/>
    <x v="3"/>
    <x v="3"/>
    <n v="10"/>
    <x v="4"/>
    <x v="55"/>
    <s v="18-25"/>
    <x v="1"/>
    <x v="0"/>
    <n v="0"/>
    <n v="0"/>
    <n v="1"/>
    <n v="1"/>
  </r>
  <r>
    <s v="ORD-00296"/>
    <d v="2020-05-09T00:00:00"/>
    <d v="2020-05-09T00:00:00"/>
    <s v="CUST10572"/>
    <s v="Shreya Bose"/>
    <n v="32"/>
    <n v="32"/>
    <s v="Other"/>
    <s v="Other"/>
    <s v="East"/>
    <s v="Guwahati"/>
    <x v="5"/>
    <x v="41"/>
    <n v="10"/>
    <n v="10"/>
    <n v="4628.22"/>
    <m/>
    <n v="53982.41"/>
    <n v="10198.59"/>
    <n v="0.189"/>
    <n v="81.650000000000006"/>
    <x v="0"/>
    <n v="3"/>
    <b v="0"/>
    <s v="Delivered"/>
    <x v="1"/>
    <x v="2"/>
    <n v="1"/>
    <x v="4"/>
    <x v="55"/>
    <s v="26-35"/>
    <x v="5"/>
    <x v="0"/>
    <n v="0"/>
    <n v="1"/>
    <n v="0"/>
    <n v="1"/>
  </r>
  <r>
    <s v="ORD-00293"/>
    <d v="2020-05-09T00:00:00"/>
    <d v="2020-05-09T00:00:00"/>
    <s v="CUST52570"/>
    <s v="Nikhil Kumar"/>
    <n v="7"/>
    <n v="7"/>
    <s v="Other"/>
    <s v="Other"/>
    <s v="Central"/>
    <s v="Nagpur"/>
    <x v="5"/>
    <x v="41"/>
    <n v="8"/>
    <n v="8"/>
    <n v="2926.82"/>
    <n v="0.04"/>
    <n v="27176.51"/>
    <n v="8084.38"/>
    <n v="0.29699999999999999"/>
    <n v="41.11"/>
    <x v="0"/>
    <n v="1"/>
    <b v="0"/>
    <s v="Delivered"/>
    <x v="1"/>
    <x v="2"/>
    <n v="1"/>
    <x v="4"/>
    <x v="55"/>
    <s v="&lt;18"/>
    <x v="2"/>
    <x v="0"/>
    <n v="0"/>
    <n v="1"/>
    <n v="0"/>
    <n v="1"/>
  </r>
  <r>
    <s v="ORD-00295"/>
    <d v="2020-05-09T00:00:00"/>
    <d v="2020-05-09T00:00:00"/>
    <s v="CUST86265"/>
    <s v="Nikhil Verma"/>
    <n v="30"/>
    <n v="30"/>
    <s v="Male"/>
    <s v="Male"/>
    <s v="East"/>
    <s v="Kolkata"/>
    <x v="4"/>
    <x v="29"/>
    <n v="6"/>
    <n v="6"/>
    <n v="717.06"/>
    <n v="0.14000000000000001"/>
    <n v="4062.73"/>
    <n v="993.44"/>
    <n v="0.245"/>
    <n v="65.95"/>
    <x v="0"/>
    <m/>
    <b v="0"/>
    <s v="Delivered"/>
    <x v="1"/>
    <x v="4"/>
    <n v="4"/>
    <x v="4"/>
    <x v="55"/>
    <s v="26-35"/>
    <x v="3"/>
    <x v="0"/>
    <n v="0"/>
    <n v="1"/>
    <n v="0"/>
    <n v="1"/>
  </r>
  <r>
    <s v="ORD-00294"/>
    <d v="2020-05-09T00:00:00"/>
    <d v="2020-05-09T00:00:00"/>
    <s v="CUST22246"/>
    <s v="Ananya Kumar"/>
    <n v="23"/>
    <n v="23"/>
    <s v="Female"/>
    <s v="Female"/>
    <s v="East"/>
    <s v="Kolkata"/>
    <x v="4"/>
    <x v="32"/>
    <n v="9"/>
    <n v="9"/>
    <n v="1441.87"/>
    <n v="0.09"/>
    <n v="15544.23"/>
    <n v="6061.53"/>
    <n v="0.39"/>
    <n v="61.52"/>
    <x v="5"/>
    <n v="4"/>
    <b v="0"/>
    <s v="Shipped"/>
    <x v="4"/>
    <x v="2"/>
    <n v="1"/>
    <x v="4"/>
    <x v="55"/>
    <s v="18-25"/>
    <x v="2"/>
    <x v="0"/>
    <n v="0"/>
    <n v="0"/>
    <n v="0"/>
    <n v="1"/>
  </r>
  <r>
    <s v="ORD-00291"/>
    <d v="2020-05-08T00:00:00"/>
    <d v="2020-05-08T00:00:00"/>
    <s v="CUST36091"/>
    <s v="Meera Mehta"/>
    <n v="43"/>
    <n v="43"/>
    <s v="Other"/>
    <s v="Other"/>
    <s v="North"/>
    <s v="Delhi"/>
    <x v="2"/>
    <x v="17"/>
    <n v="5"/>
    <n v="5"/>
    <n v="16919.29"/>
    <n v="0.06"/>
    <n v="117489.88"/>
    <n v="14930.93"/>
    <n v="0.127"/>
    <n v="59.99"/>
    <x v="3"/>
    <n v="5"/>
    <b v="1"/>
    <s v="Returned"/>
    <x v="0"/>
    <x v="3"/>
    <n v="10"/>
    <x v="4"/>
    <x v="55"/>
    <s v="36-45"/>
    <x v="2"/>
    <x v="0"/>
    <n v="1"/>
    <n v="1"/>
    <n v="0"/>
    <n v="1"/>
  </r>
  <r>
    <s v="ORD-00290"/>
    <d v="2020-05-08T00:00:00"/>
    <d v="2020-05-08T00:00:00"/>
    <s v="CUST46482"/>
    <s v="Sanjay Shah"/>
    <n v="18"/>
    <n v="18"/>
    <s v="Male"/>
    <s v="Male"/>
    <s v="East"/>
    <s v="Bhubaneswar"/>
    <x v="4"/>
    <x v="27"/>
    <n v="9"/>
    <n v="9"/>
    <n v="290.75"/>
    <n v="0.28000000000000003"/>
    <n v="2143.4"/>
    <n v="1071.82"/>
    <n v="0.5"/>
    <n v="60.62"/>
    <x v="0"/>
    <n v="3"/>
    <b v="1"/>
    <s v="Returned"/>
    <x v="0"/>
    <x v="8"/>
    <n v="7"/>
    <x v="4"/>
    <x v="55"/>
    <s v="18-25"/>
    <x v="0"/>
    <x v="0"/>
    <n v="1"/>
    <n v="1"/>
    <n v="0"/>
    <n v="1"/>
  </r>
  <r>
    <s v="ORD-00292"/>
    <d v="2020-05-08T00:00:00"/>
    <d v="2020-05-08T00:00:00"/>
    <s v="CUST37047"/>
    <s v="Nikhil Mishra"/>
    <n v="43"/>
    <n v="43"/>
    <s v="Male"/>
    <s v="Male"/>
    <s v="North"/>
    <s v="Chandigarh"/>
    <x v="0"/>
    <x v="6"/>
    <n v="1"/>
    <n v="1"/>
    <n v="258.67"/>
    <n v="0.13"/>
    <n v="241.29"/>
    <n v="82.38"/>
    <n v="0.34100000000000003"/>
    <n v="62.33"/>
    <x v="4"/>
    <n v="5"/>
    <b v="0"/>
    <s v="Delivered"/>
    <x v="1"/>
    <x v="1"/>
    <n v="5"/>
    <x v="4"/>
    <x v="55"/>
    <s v="36-45"/>
    <x v="3"/>
    <x v="0"/>
    <n v="0"/>
    <n v="1"/>
    <n v="0"/>
    <n v="1"/>
  </r>
  <r>
    <s v="ORD-00287"/>
    <d v="2020-05-07T00:00:00"/>
    <d v="2020-05-07T00:00:00"/>
    <s v="CUST58035"/>
    <s v="Ritu Sharma"/>
    <n v="9"/>
    <n v="9"/>
    <s v="Male"/>
    <s v="Male"/>
    <s v="Central"/>
    <s v="Nagpur"/>
    <x v="3"/>
    <x v="40"/>
    <n v="1"/>
    <n v="1"/>
    <n v="320.06"/>
    <n v="0.31"/>
    <n v="323.95"/>
    <n v="31.38"/>
    <n v="9.7000000000000003E-2"/>
    <n v="48.81"/>
    <x v="4"/>
    <n v="4"/>
    <b v="0"/>
    <s v="Pending"/>
    <x v="2"/>
    <x v="4"/>
    <n v="4"/>
    <x v="4"/>
    <x v="55"/>
    <s v="&lt;18"/>
    <x v="1"/>
    <x v="0"/>
    <n v="0"/>
    <n v="0"/>
    <n v="0"/>
    <n v="1"/>
  </r>
  <r>
    <s v="ORD-00288"/>
    <d v="2020-05-07T00:00:00"/>
    <d v="2020-05-07T00:00:00"/>
    <s v="CUST56916"/>
    <s v="Shreya Mishra"/>
    <n v="38"/>
    <n v="38"/>
    <s v="Male"/>
    <s v="Male"/>
    <s v="West"/>
    <s v="Mumbai"/>
    <x v="4"/>
    <x v="29"/>
    <n v="2"/>
    <n v="2"/>
    <n v="713.5"/>
    <n v="0.03"/>
    <n v="1825.08"/>
    <n v="867.87"/>
    <n v="0.47599999999999998"/>
    <n v="54.38"/>
    <x v="5"/>
    <n v="3"/>
    <b v="0"/>
    <s v="Delivered"/>
    <x v="1"/>
    <x v="0"/>
    <n v="3"/>
    <x v="4"/>
    <x v="55"/>
    <s v="36-45"/>
    <x v="2"/>
    <x v="0"/>
    <n v="0"/>
    <n v="1"/>
    <n v="0"/>
    <n v="1"/>
  </r>
  <r>
    <s v="ORD-00286"/>
    <d v="2020-05-07T00:00:00"/>
    <d v="2020-05-07T00:00:00"/>
    <s v="CUST11198"/>
    <s v="Aarav Gupta"/>
    <n v="26"/>
    <n v="26"/>
    <s v="Male"/>
    <s v="Male"/>
    <s v="East"/>
    <s v="Guwahati"/>
    <x v="0"/>
    <x v="16"/>
    <n v="3"/>
    <n v="3"/>
    <n v="2059.96"/>
    <n v="0.04"/>
    <n v="8056.36"/>
    <n v="3439.24"/>
    <n v="0.42699999999999999"/>
    <n v="92.05"/>
    <x v="4"/>
    <n v="1"/>
    <b v="0"/>
    <s v="Delivered"/>
    <x v="1"/>
    <x v="5"/>
    <n v="8"/>
    <x v="4"/>
    <x v="55"/>
    <s v="26-35"/>
    <x v="2"/>
    <x v="0"/>
    <n v="0"/>
    <n v="1"/>
    <n v="0"/>
    <n v="1"/>
  </r>
  <r>
    <s v="ORD-00289"/>
    <d v="2020-05-07T00:00:00"/>
    <d v="2020-05-07T00:00:00"/>
    <s v="CUST73246"/>
    <s v="Aarav Patel"/>
    <n v="46"/>
    <n v="46"/>
    <s v="Male"/>
    <s v="Male"/>
    <s v="South"/>
    <s v="Bangalore"/>
    <x v="4"/>
    <x v="36"/>
    <n v="6"/>
    <n v="6"/>
    <n v="366.68"/>
    <n v="0.22"/>
    <n v="2435.14"/>
    <n v="744.83"/>
    <n v="0.30599999999999999"/>
    <n v="60.14"/>
    <x v="3"/>
    <n v="2"/>
    <b v="1"/>
    <s v="Returned"/>
    <x v="0"/>
    <x v="10"/>
    <n v="2"/>
    <x v="4"/>
    <x v="55"/>
    <s v="46-60"/>
    <x v="0"/>
    <x v="0"/>
    <n v="1"/>
    <n v="1"/>
    <n v="0"/>
    <n v="1"/>
  </r>
  <r>
    <s v="ORD-00284"/>
    <d v="2020-05-06T00:00:00"/>
    <d v="2020-05-06T00:00:00"/>
    <s v="CUST68796"/>
    <s v="Ritu Sharma"/>
    <n v="37"/>
    <n v="37"/>
    <s v="Female"/>
    <s v="Female"/>
    <s v="Central"/>
    <s v="Bhopal"/>
    <x v="3"/>
    <x v="14"/>
    <n v="2"/>
    <n v="2"/>
    <n v="54.6"/>
    <n v="0.34"/>
    <n v="80.84"/>
    <n v="6.89"/>
    <n v="8.5000000000000006E-2"/>
    <n v="42.28"/>
    <x v="1"/>
    <n v="4"/>
    <b v="0"/>
    <s v="Delivered"/>
    <x v="1"/>
    <x v="0"/>
    <n v="3"/>
    <x v="4"/>
    <x v="55"/>
    <s v="36-45"/>
    <x v="1"/>
    <x v="0"/>
    <n v="0"/>
    <n v="1"/>
    <n v="0"/>
    <n v="1"/>
  </r>
  <r>
    <s v="ORD-00285"/>
    <d v="2020-05-06T00:00:00"/>
    <d v="2020-05-06T00:00:00"/>
    <s v="CUST37349"/>
    <s v="Nisha Joshi"/>
    <n v="46"/>
    <n v="46"/>
    <s v="Male"/>
    <s v="Male"/>
    <s v="East"/>
    <s v="Bhubaneswar"/>
    <x v="0"/>
    <x v="6"/>
    <n v="4"/>
    <n v="4"/>
    <n v="1004.49"/>
    <n v="0.28999999999999998"/>
    <n v="3619.29"/>
    <n v="2033.39"/>
    <n v="0.56200000000000006"/>
    <n v="97.74"/>
    <x v="5"/>
    <m/>
    <b v="1"/>
    <s v="Returned"/>
    <x v="0"/>
    <x v="5"/>
    <n v="8"/>
    <x v="4"/>
    <x v="55"/>
    <s v="46-60"/>
    <x v="0"/>
    <x v="0"/>
    <n v="1"/>
    <n v="1"/>
    <n v="0"/>
    <n v="1"/>
  </r>
  <r>
    <s v="ORD-00283"/>
    <d v="2020-05-05T00:00:00"/>
    <d v="2020-05-05T00:00:00"/>
    <s v="CUST17741"/>
    <s v="Arjun Verma"/>
    <n v="32"/>
    <n v="32"/>
    <s v="Female"/>
    <s v="Female"/>
    <s v="East"/>
    <s v="Patna"/>
    <x v="4"/>
    <x v="29"/>
    <n v="10"/>
    <n v="10"/>
    <n v="1387.77"/>
    <n v="0.03"/>
    <n v="15244.18"/>
    <n v="5378.75"/>
    <n v="0.35299999999999998"/>
    <n v="88.89"/>
    <x v="4"/>
    <n v="4"/>
    <b v="0"/>
    <s v="Delivered"/>
    <x v="1"/>
    <x v="9"/>
    <n v="9"/>
    <x v="4"/>
    <x v="55"/>
    <s v="26-35"/>
    <x v="2"/>
    <x v="0"/>
    <n v="0"/>
    <n v="1"/>
    <n v="0"/>
    <n v="1"/>
  </r>
  <r>
    <s v="ORD-00282"/>
    <d v="2020-05-05T00:00:00"/>
    <d v="2020-05-05T00:00:00"/>
    <s v="CUST51993"/>
    <s v="Ritu Kapoor"/>
    <n v="53"/>
    <n v="53"/>
    <s v="Other"/>
    <s v="Other"/>
    <s v="East"/>
    <s v="Bhubaneswar"/>
    <x v="0"/>
    <x v="38"/>
    <n v="3"/>
    <n v="3"/>
    <n v="842.68"/>
    <n v="0.35"/>
    <n v="2239.4899999999998"/>
    <n v="716.54"/>
    <n v="0.32"/>
    <n v="89.81"/>
    <x v="3"/>
    <n v="4"/>
    <b v="0"/>
    <s v="Delivered"/>
    <x v="1"/>
    <x v="3"/>
    <n v="10"/>
    <x v="4"/>
    <x v="55"/>
    <s v="46-60"/>
    <x v="1"/>
    <x v="0"/>
    <n v="0"/>
    <n v="1"/>
    <n v="0"/>
    <n v="1"/>
  </r>
  <r>
    <s v="ORD-00281"/>
    <d v="2020-05-05T00:00:00"/>
    <d v="2020-05-05T00:00:00"/>
    <s v="CUST57517"/>
    <s v="Pooja Joshi"/>
    <n v="36"/>
    <n v="36"/>
    <s v="Male"/>
    <s v="Male"/>
    <s v="West"/>
    <s v="Ahmedabad"/>
    <x v="3"/>
    <x v="14"/>
    <n v="2"/>
    <n v="2"/>
    <n v="306.74"/>
    <n v="0.09"/>
    <n v="620.29999999999995"/>
    <n v="44.87"/>
    <n v="7.1999999999999995E-2"/>
    <n v="67.78"/>
    <x v="2"/>
    <m/>
    <b v="0"/>
    <s v="Delivered"/>
    <x v="1"/>
    <x v="4"/>
    <n v="4"/>
    <x v="4"/>
    <x v="55"/>
    <s v="36-45"/>
    <x v="2"/>
    <x v="0"/>
    <n v="0"/>
    <n v="1"/>
    <n v="0"/>
    <n v="1"/>
  </r>
  <r>
    <s v="ORD-00280"/>
    <d v="2020-05-03T00:00:00"/>
    <d v="2020-05-03T00:00:00"/>
    <s v="CUST00544"/>
    <s v="Sanjay Joshi"/>
    <n v="26"/>
    <n v="26"/>
    <s v="m"/>
    <s v="Male"/>
    <s v="North"/>
    <s v="Ludhiana"/>
    <x v="4"/>
    <x v="32"/>
    <n v="10"/>
    <n v="10"/>
    <n v="1346.41"/>
    <n v="0.24"/>
    <n v="12502.33"/>
    <n v="5924.88"/>
    <n v="0.47399999999999998"/>
    <n v="55.15"/>
    <x v="3"/>
    <n v="1"/>
    <b v="0"/>
    <s v="Pending"/>
    <x v="2"/>
    <x v="10"/>
    <n v="2"/>
    <x v="4"/>
    <x v="55"/>
    <s v="26-35"/>
    <x v="0"/>
    <x v="0"/>
    <n v="0"/>
    <n v="0"/>
    <n v="0"/>
    <n v="1"/>
  </r>
  <r>
    <s v="ORD-00278"/>
    <d v="2020-05-03T00:00:00"/>
    <d v="2020-05-03T00:00:00"/>
    <s v="CUST14008"/>
    <s v="Sanjay Reddy"/>
    <n v="37"/>
    <n v="37"/>
    <s v="Other"/>
    <s v="Other"/>
    <s v="East"/>
    <s v="Guwahati"/>
    <x v="0"/>
    <x v="6"/>
    <n v="4"/>
    <n v="4"/>
    <n v="206.46"/>
    <n v="0.08"/>
    <n v="835.93"/>
    <n v="232.93"/>
    <n v="0.27900000000000003"/>
    <n v="62.51"/>
    <x v="5"/>
    <n v="1"/>
    <b v="0"/>
    <s v="Delivered"/>
    <x v="1"/>
    <x v="9"/>
    <n v="9"/>
    <x v="4"/>
    <x v="55"/>
    <s v="36-45"/>
    <x v="2"/>
    <x v="0"/>
    <n v="0"/>
    <n v="1"/>
    <n v="0"/>
    <n v="1"/>
  </r>
  <r>
    <s v="ORD-00279"/>
    <d v="2020-05-03T00:00:00"/>
    <d v="2020-05-03T00:00:00"/>
    <s v="CUST43418"/>
    <s v="Priya Gupta"/>
    <n v="47"/>
    <n v="47"/>
    <s v="m"/>
    <s v="Male"/>
    <s v="East"/>
    <s v="Kolkata"/>
    <x v="6"/>
    <x v="35"/>
    <n v="5"/>
    <n v="5"/>
    <n v="1209.8399999999999"/>
    <n v="0.26"/>
    <n v="5409.13"/>
    <n v="1839.27"/>
    <n v="0.34"/>
    <n v="70.069999999999993"/>
    <x v="2"/>
    <n v="1"/>
    <b v="0"/>
    <s v="Delivered"/>
    <x v="1"/>
    <x v="8"/>
    <n v="7"/>
    <x v="4"/>
    <x v="55"/>
    <s v="46-60"/>
    <x v="0"/>
    <x v="0"/>
    <n v="0"/>
    <n v="1"/>
    <n v="0"/>
    <n v="1"/>
  </r>
  <r>
    <s v="ORD-00277"/>
    <d v="2020-05-03T00:00:00"/>
    <d v="2020-05-03T00:00:00"/>
    <s v="CUST65185"/>
    <s v="Nisha Reddy"/>
    <n v="59"/>
    <n v="59"/>
    <s v="Other"/>
    <s v="Other"/>
    <s v="South"/>
    <s v="Chennai"/>
    <x v="3"/>
    <x v="31"/>
    <n v="10"/>
    <n v="10"/>
    <n v="217.3"/>
    <n v="0.05"/>
    <n v="2227.02"/>
    <n v="142.65"/>
    <n v="6.4000000000000001E-2"/>
    <n v="53.01"/>
    <x v="5"/>
    <n v="5"/>
    <b v="0"/>
    <s v="Delivered"/>
    <x v="1"/>
    <x v="8"/>
    <n v="7"/>
    <x v="4"/>
    <x v="55"/>
    <s v="46-60"/>
    <x v="2"/>
    <x v="0"/>
    <n v="0"/>
    <n v="1"/>
    <n v="0"/>
    <n v="1"/>
  </r>
  <r>
    <s v="ORD-00276"/>
    <d v="2020-05-02T00:00:00"/>
    <d v="2020-05-02T00:00:00"/>
    <s v="CUST77008"/>
    <s v="Meera Bhat"/>
    <n v="34"/>
    <n v="34"/>
    <s v="Other"/>
    <s v="Other"/>
    <s v="Central"/>
    <s v="Nagpur"/>
    <x v="4"/>
    <x v="32"/>
    <n v="7"/>
    <n v="7"/>
    <n v="1479.71"/>
    <n v="0.18"/>
    <n v="9080.8799999999992"/>
    <n v="3968.87"/>
    <n v="0.437"/>
    <n v="53.15"/>
    <x v="4"/>
    <n v="4"/>
    <b v="0"/>
    <s v="Delivered"/>
    <x v="1"/>
    <x v="10"/>
    <n v="2"/>
    <x v="4"/>
    <x v="55"/>
    <s v="26-35"/>
    <x v="3"/>
    <x v="0"/>
    <n v="0"/>
    <n v="1"/>
    <n v="0"/>
    <n v="1"/>
  </r>
  <r>
    <s v="ORD-00273"/>
    <d v="2020-05-01T00:00:00"/>
    <d v="2020-05-01T00:00:00"/>
    <s v="CUST92554"/>
    <s v="Nisha Joshi"/>
    <n v="34"/>
    <n v="34"/>
    <s v="Other"/>
    <s v="Other"/>
    <s v="West"/>
    <s v="Pune"/>
    <x v="2"/>
    <x v="17"/>
    <n v="8"/>
    <n v="8"/>
    <n v="74156.479999999996"/>
    <n v="0.02"/>
    <n v="789939.57"/>
    <n v="58250.48"/>
    <n v="7.3999999999999996E-2"/>
    <n v="75.8"/>
    <x v="2"/>
    <n v="5"/>
    <b v="0"/>
    <s v="Delivered"/>
    <x v="1"/>
    <x v="10"/>
    <n v="2"/>
    <x v="4"/>
    <x v="55"/>
    <s v="26-35"/>
    <x v="2"/>
    <x v="0"/>
    <n v="0"/>
    <n v="1"/>
    <n v="0"/>
    <n v="1"/>
  </r>
  <r>
    <s v="ORD-00275"/>
    <d v="2020-05-01T00:00:00"/>
    <d v="2020-05-01T00:00:00"/>
    <s v="CUST24667"/>
    <s v="Nikhil Kapoor"/>
    <n v="41"/>
    <n v="41"/>
    <s v="Other"/>
    <s v="Other"/>
    <s v="Central"/>
    <s v="Nagpur"/>
    <x v="1"/>
    <x v="2"/>
    <n v="8"/>
    <n v="8"/>
    <n v="31845.06"/>
    <n v="0.06"/>
    <n v="300720.71999999997"/>
    <n v="100251.26"/>
    <n v="0.33300000000000002"/>
    <n v="38.42"/>
    <x v="2"/>
    <n v="1"/>
    <b v="0"/>
    <s v="Delivered"/>
    <x v="1"/>
    <x v="3"/>
    <n v="10"/>
    <x v="4"/>
    <x v="55"/>
    <s v="36-45"/>
    <x v="2"/>
    <x v="0"/>
    <n v="0"/>
    <n v="1"/>
    <n v="0"/>
    <n v="1"/>
  </r>
  <r>
    <s v="ORD-00272"/>
    <d v="2020-05-01T00:00:00"/>
    <d v="2020-05-01T00:00:00"/>
    <s v="CUST97522"/>
    <s v="Ananya Singh"/>
    <n v="6"/>
    <n v="6"/>
    <s v="Male"/>
    <s v="Male"/>
    <s v="South"/>
    <s v="Bangalore"/>
    <x v="6"/>
    <x v="35"/>
    <n v="10"/>
    <n v="10"/>
    <n v="2668.56"/>
    <n v="0.03"/>
    <n v="32567.59"/>
    <n v="10352.49"/>
    <n v="0.318"/>
    <n v="77.489999999999995"/>
    <x v="0"/>
    <n v="5"/>
    <b v="0"/>
    <s v="Delivered"/>
    <x v="1"/>
    <x v="4"/>
    <n v="4"/>
    <x v="4"/>
    <x v="55"/>
    <s v="&lt;18"/>
    <x v="2"/>
    <x v="0"/>
    <n v="0"/>
    <n v="1"/>
    <n v="0"/>
    <n v="1"/>
  </r>
  <r>
    <s v="ORD-00274"/>
    <d v="2020-05-01T00:00:00"/>
    <d v="2020-05-01T00:00:00"/>
    <s v="CUST60735"/>
    <s v="Aditya Reddy"/>
    <n v="35"/>
    <n v="35"/>
    <s v="Male"/>
    <s v="Male"/>
    <s v="West"/>
    <s v="Surat"/>
    <x v="6"/>
    <x v="13"/>
    <n v="4"/>
    <n v="4"/>
    <n v="729.42"/>
    <n v="7.0000000000000007E-2"/>
    <n v="3601.48"/>
    <n v="1162.92"/>
    <n v="0.32300000000000001"/>
    <n v="76.61"/>
    <x v="0"/>
    <n v="4"/>
    <b v="0"/>
    <s v="Delivered"/>
    <x v="1"/>
    <x v="0"/>
    <n v="3"/>
    <x v="4"/>
    <x v="55"/>
    <s v="26-35"/>
    <x v="2"/>
    <x v="0"/>
    <n v="0"/>
    <n v="1"/>
    <n v="0"/>
    <n v="1"/>
  </r>
  <r>
    <s v="ORD-00271"/>
    <d v="2020-04-29T00:00:00"/>
    <d v="2020-04-29T00:00:00"/>
    <s v="CUST41469"/>
    <s v="Rahul Bhat"/>
    <n v="44"/>
    <n v="44"/>
    <s v="Male"/>
    <s v="Male"/>
    <s v="West"/>
    <s v="Surat"/>
    <x v="2"/>
    <x v="26"/>
    <n v="5"/>
    <n v="5"/>
    <n v="20270.62"/>
    <n v="0.13"/>
    <n v="92969.99"/>
    <n v="10193.11"/>
    <n v="0.11"/>
    <n v="48.68"/>
    <x v="5"/>
    <n v="2"/>
    <b v="0"/>
    <s v="Delivered"/>
    <x v="1"/>
    <x v="0"/>
    <n v="3"/>
    <x v="4"/>
    <x v="56"/>
    <s v="36-45"/>
    <x v="3"/>
    <x v="0"/>
    <n v="0"/>
    <n v="1"/>
    <n v="0"/>
    <n v="1"/>
  </r>
  <r>
    <s v="ORD-00270"/>
    <d v="2020-04-28T00:00:00"/>
    <d v="2020-04-28T00:00:00"/>
    <s v="CUST73911"/>
    <s v="Ritu Patel"/>
    <n v="-5"/>
    <m/>
    <s v="Other"/>
    <s v="Other"/>
    <s v="East"/>
    <s v="Kolkata"/>
    <x v="6"/>
    <x v="23"/>
    <n v="6"/>
    <n v="6"/>
    <n v="2934.92"/>
    <n v="0.1"/>
    <n v="18790.52"/>
    <n v="7715.18"/>
    <n v="0.41099999999999998"/>
    <n v="74.02"/>
    <x v="5"/>
    <n v="5"/>
    <b v="0"/>
    <s v="Cancelled"/>
    <x v="3"/>
    <x v="5"/>
    <n v="8"/>
    <x v="4"/>
    <x v="56"/>
    <s v="Unknown"/>
    <x v="2"/>
    <x v="0"/>
    <n v="0"/>
    <n v="0"/>
    <n v="1"/>
    <n v="1"/>
  </r>
  <r>
    <s v="ORD-00269"/>
    <d v="2020-04-28T00:00:00"/>
    <d v="2020-04-28T00:00:00"/>
    <s v="CUST87129"/>
    <s v="Nikhil Reddy"/>
    <n v="3"/>
    <n v="3"/>
    <s v="Male"/>
    <s v="Male"/>
    <s v="Central"/>
    <s v="Raipur"/>
    <x v="6"/>
    <x v="24"/>
    <n v="1"/>
    <n v="1"/>
    <n v="1990.76"/>
    <n v="0.12"/>
    <n v="2195.65"/>
    <n v="834.05"/>
    <n v="0.38"/>
    <n v="42.24"/>
    <x v="3"/>
    <n v="1"/>
    <b v="0"/>
    <s v="Delivered"/>
    <x v="1"/>
    <x v="4"/>
    <n v="4"/>
    <x v="4"/>
    <x v="56"/>
    <s v="&lt;18"/>
    <x v="3"/>
    <x v="0"/>
    <n v="0"/>
    <n v="1"/>
    <n v="0"/>
    <n v="1"/>
  </r>
  <r>
    <s v="ORD-00268"/>
    <d v="2020-04-27T00:00:00"/>
    <d v="2020-04-27T00:00:00"/>
    <s v="CUST64785"/>
    <s v="Sunita Reddy"/>
    <n v="32"/>
    <n v="32"/>
    <s v="Female"/>
    <s v="Female"/>
    <s v="West"/>
    <s v="Mumbai"/>
    <x v="4"/>
    <x v="29"/>
    <n v="7"/>
    <n v="7"/>
    <n v="257.18"/>
    <n v="0.28999999999999998"/>
    <n v="1452.88"/>
    <n v="604.80999999999995"/>
    <n v="0.41599999999999998"/>
    <n v="60.36"/>
    <x v="2"/>
    <n v="1"/>
    <b v="0"/>
    <s v="Cancelled"/>
    <x v="3"/>
    <x v="1"/>
    <n v="5"/>
    <x v="4"/>
    <x v="56"/>
    <s v="26-35"/>
    <x v="0"/>
    <x v="0"/>
    <n v="0"/>
    <n v="0"/>
    <n v="1"/>
    <n v="1"/>
  </r>
  <r>
    <s v="ORD-00267"/>
    <d v="2020-04-27T00:00:00"/>
    <d v="2020-04-27T00:00:00"/>
    <s v="CUST76356"/>
    <s v="Aditya Pillai"/>
    <n v="21"/>
    <n v="21"/>
    <s v="Female"/>
    <s v="Female"/>
    <s v="East"/>
    <s v="Kolkata"/>
    <x v="5"/>
    <x v="22"/>
    <n v="6"/>
    <n v="6"/>
    <n v="7876.81"/>
    <n v="0.02"/>
    <n v="58868.95"/>
    <n v="12406.43"/>
    <n v="0.21099999999999999"/>
    <n v="62.09"/>
    <x v="5"/>
    <n v="4"/>
    <b v="0"/>
    <s v="Shipped"/>
    <x v="4"/>
    <x v="0"/>
    <n v="3"/>
    <x v="4"/>
    <x v="56"/>
    <s v="18-25"/>
    <x v="2"/>
    <x v="0"/>
    <n v="0"/>
    <n v="0"/>
    <n v="0"/>
    <n v="1"/>
  </r>
  <r>
    <s v="ORD-00265"/>
    <d v="2020-04-26T00:00:00"/>
    <d v="2020-04-26T00:00:00"/>
    <s v="CUST32861"/>
    <s v="Priya Joshi"/>
    <n v="36"/>
    <n v="36"/>
    <s v="Other"/>
    <s v="Other"/>
    <s v="East"/>
    <s v="Guwahati"/>
    <x v="5"/>
    <x v="9"/>
    <n v="9"/>
    <n v="9"/>
    <n v="12444.32"/>
    <n v="0.12"/>
    <n v="106749.94"/>
    <n v="24509.37"/>
    <n v="0.23"/>
    <n v="90.94"/>
    <x v="3"/>
    <n v="4"/>
    <b v="0"/>
    <s v="Cancelled"/>
    <x v="3"/>
    <x v="9"/>
    <n v="9"/>
    <x v="4"/>
    <x v="56"/>
    <s v="36-45"/>
    <x v="3"/>
    <x v="0"/>
    <n v="0"/>
    <n v="0"/>
    <n v="1"/>
    <n v="1"/>
  </r>
  <r>
    <s v="ORD-00266"/>
    <d v="2020-04-26T00:00:00"/>
    <d v="2020-04-26T00:00:00"/>
    <s v="CUST87993"/>
    <s v="Karan Pillai"/>
    <n v="16"/>
    <n v="16"/>
    <s v="Male"/>
    <s v="Male"/>
    <s v="South"/>
    <s v="Bangalore"/>
    <x v="4"/>
    <x v="36"/>
    <n v="10"/>
    <n v="10"/>
    <n v="1159.8399999999999"/>
    <n v="0.23"/>
    <n v="10186.879999999999"/>
    <n v="4652.66"/>
    <n v="0.45700000000000002"/>
    <n v="88.51"/>
    <x v="5"/>
    <n v="5"/>
    <b v="0"/>
    <s v="Delivered"/>
    <x v="1"/>
    <x v="5"/>
    <n v="8"/>
    <x v="4"/>
    <x v="56"/>
    <s v="&lt;18"/>
    <x v="0"/>
    <x v="0"/>
    <n v="0"/>
    <n v="1"/>
    <n v="0"/>
    <n v="1"/>
  </r>
  <r>
    <s v="ORD-00264"/>
    <d v="2020-04-26T00:00:00"/>
    <d v="2020-04-26T00:00:00"/>
    <s v="CUST64327"/>
    <s v="Nikhil Joshi"/>
    <n v="14"/>
    <n v="14"/>
    <s v="Other"/>
    <s v="Other"/>
    <s v="South"/>
    <s v="Kochi"/>
    <x v="3"/>
    <x v="31"/>
    <n v="2"/>
    <n v="2"/>
    <n v="208.29"/>
    <n v="0.04"/>
    <n v="498.65"/>
    <n v="50.37"/>
    <n v="0.10100000000000001"/>
    <n v="77.650000000000006"/>
    <x v="1"/>
    <m/>
    <b v="1"/>
    <s v="Returned"/>
    <x v="0"/>
    <x v="6"/>
    <n v="6"/>
    <x v="4"/>
    <x v="56"/>
    <s v="&lt;18"/>
    <x v="2"/>
    <x v="0"/>
    <n v="1"/>
    <n v="1"/>
    <n v="0"/>
    <n v="1"/>
  </r>
  <r>
    <s v="ORD-00262"/>
    <d v="2020-04-25T00:00:00"/>
    <d v="2020-04-25T00:00:00"/>
    <s v="CUST33827"/>
    <s v="Rahul Bose"/>
    <n v="24"/>
    <n v="24"/>
    <s v="Male"/>
    <s v="Male"/>
    <s v="West"/>
    <s v="Surat"/>
    <x v="1"/>
    <x v="34"/>
    <n v="2"/>
    <n v="2"/>
    <n v="3582.55"/>
    <n v="0.08"/>
    <n v="8506.99"/>
    <n v="2610.08"/>
    <n v="0.307"/>
    <n v="54.88"/>
    <x v="5"/>
    <n v="3"/>
    <b v="0"/>
    <s v="Delivered"/>
    <x v="1"/>
    <x v="8"/>
    <n v="7"/>
    <x v="4"/>
    <x v="56"/>
    <s v="18-25"/>
    <x v="2"/>
    <x v="0"/>
    <n v="0"/>
    <n v="1"/>
    <n v="0"/>
    <n v="1"/>
  </r>
  <r>
    <s v="ORD-00263"/>
    <d v="2020-04-25T00:00:00"/>
    <d v="2020-04-25T00:00:00"/>
    <s v="CUST31785"/>
    <s v="Karan Rao"/>
    <n v="18"/>
    <n v="18"/>
    <s v="Female"/>
    <s v="Female"/>
    <s v="Central"/>
    <s v="Bhopal"/>
    <x v="2"/>
    <x v="17"/>
    <m/>
    <m/>
    <n v="77507.61"/>
    <n v="0.11"/>
    <n v="80565.98"/>
    <n v="9703.67"/>
    <n v="0.12"/>
    <n v="60.01"/>
    <x v="5"/>
    <n v="1"/>
    <b v="0"/>
    <s v="Delivered"/>
    <x v="1"/>
    <x v="1"/>
    <n v="5"/>
    <x v="4"/>
    <x v="56"/>
    <s v="18-25"/>
    <x v="3"/>
    <x v="0"/>
    <n v="0"/>
    <n v="1"/>
    <n v="0"/>
    <n v="1"/>
  </r>
  <r>
    <s v="ORD-00260"/>
    <d v="2020-04-24T00:00:00"/>
    <d v="2020-04-24T00:00:00"/>
    <s v="CUST61424"/>
    <s v="Ananya Gupta"/>
    <n v="33"/>
    <n v="33"/>
    <s v="Other"/>
    <s v="Other"/>
    <s v="East"/>
    <s v="Bhubaneswar"/>
    <x v="1"/>
    <x v="20"/>
    <n v="5"/>
    <n v="5"/>
    <n v="26679.1"/>
    <n v="0.14000000000000001"/>
    <n v="122018.19"/>
    <n v="34943.360000000001"/>
    <n v="0.28599999999999998"/>
    <n v="84.72"/>
    <x v="1"/>
    <n v="4"/>
    <b v="0"/>
    <s v="Shipped"/>
    <x v="4"/>
    <x v="6"/>
    <n v="6"/>
    <x v="4"/>
    <x v="56"/>
    <s v="26-35"/>
    <x v="3"/>
    <x v="0"/>
    <n v="0"/>
    <n v="0"/>
    <n v="0"/>
    <n v="1"/>
  </r>
  <r>
    <s v="ORD-00261"/>
    <d v="2020-04-24T00:00:00"/>
    <d v="2020-04-24T00:00:00"/>
    <s v="CUST73139"/>
    <s v="Ananya Iyer"/>
    <m/>
    <m/>
    <s v="Female"/>
    <s v="Female"/>
    <s v="South"/>
    <s v="Chennai"/>
    <x v="5"/>
    <x v="12"/>
    <n v="2"/>
    <n v="2"/>
    <n v="3013.7"/>
    <n v="0.11"/>
    <n v="5709.63"/>
    <n v="1988.95"/>
    <n v="0.34799999999999998"/>
    <n v="55.35"/>
    <x v="3"/>
    <n v="1"/>
    <b v="0"/>
    <s v="Delivered"/>
    <x v="1"/>
    <x v="3"/>
    <n v="10"/>
    <x v="4"/>
    <x v="56"/>
    <s v="Unknown"/>
    <x v="3"/>
    <x v="0"/>
    <n v="0"/>
    <n v="1"/>
    <n v="0"/>
    <n v="1"/>
  </r>
  <r>
    <s v="ORD-00257"/>
    <d v="2020-04-23T00:00:00"/>
    <d v="2020-04-23T00:00:00"/>
    <s v="CUST54277"/>
    <s v="Amit Rao"/>
    <n v="53"/>
    <n v="53"/>
    <s v="Other"/>
    <s v="Other"/>
    <s v="West"/>
    <s v="Mumbai"/>
    <x v="3"/>
    <x v="40"/>
    <n v="10"/>
    <n v="10"/>
    <n v="396.88"/>
    <n v="0.2"/>
    <n v="3258.96"/>
    <n v="349.2"/>
    <n v="0.107"/>
    <n v="85.52"/>
    <x v="0"/>
    <n v="4"/>
    <b v="0"/>
    <s v="Delivered"/>
    <x v="1"/>
    <x v="5"/>
    <n v="8"/>
    <x v="4"/>
    <x v="56"/>
    <s v="46-60"/>
    <x v="3"/>
    <x v="0"/>
    <n v="0"/>
    <n v="1"/>
    <n v="0"/>
    <n v="1"/>
  </r>
  <r>
    <s v="ORD-00259"/>
    <d v="2020-04-23T00:00:00"/>
    <d v="2020-04-23T00:00:00"/>
    <s v="CUST68265"/>
    <s v="Vikram Rao"/>
    <n v="37"/>
    <n v="37"/>
    <s v="Female"/>
    <s v="Female"/>
    <s v="East"/>
    <s v="Bhubaneswar"/>
    <x v="2"/>
    <x v="39"/>
    <n v="3"/>
    <n v="3"/>
    <n v="76008.490000000005"/>
    <n v="7.0000000000000007E-2"/>
    <n v="287543.2"/>
    <n v="19589.55"/>
    <n v="6.8000000000000005E-2"/>
    <n v="67.430000000000007"/>
    <x v="2"/>
    <n v="5"/>
    <b v="0"/>
    <s v="Shipped"/>
    <x v="4"/>
    <x v="4"/>
    <n v="4"/>
    <x v="4"/>
    <x v="56"/>
    <s v="36-45"/>
    <x v="2"/>
    <x v="0"/>
    <n v="0"/>
    <n v="0"/>
    <n v="0"/>
    <n v="1"/>
  </r>
  <r>
    <s v="ORD-00258"/>
    <d v="2020-04-23T00:00:00"/>
    <d v="2020-04-23T00:00:00"/>
    <s v="CUST53446"/>
    <s v="Pooja Patel"/>
    <n v="25"/>
    <n v="25"/>
    <s v="Male"/>
    <s v="Male"/>
    <s v="East"/>
    <s v="Kolkata"/>
    <x v="4"/>
    <x v="8"/>
    <n v="8"/>
    <n v="8"/>
    <n v="885.34"/>
    <m/>
    <n v="7887.35"/>
    <n v="4410.62"/>
    <n v="0.55900000000000005"/>
    <n v="92.67"/>
    <x v="0"/>
    <n v="3"/>
    <b v="0"/>
    <s v="Delivered"/>
    <x v="1"/>
    <x v="3"/>
    <n v="10"/>
    <x v="4"/>
    <x v="56"/>
    <s v="18-25"/>
    <x v="5"/>
    <x v="0"/>
    <n v="0"/>
    <n v="1"/>
    <n v="0"/>
    <n v="1"/>
  </r>
  <r>
    <s v="ORD-00256"/>
    <d v="2020-04-22T00:00:00"/>
    <d v="2020-04-22T00:00:00"/>
    <s v="CUST86402"/>
    <s v="Rohan Sharma"/>
    <n v="18"/>
    <n v="18"/>
    <s v="Male"/>
    <s v="Male"/>
    <s v="Central"/>
    <s v="Bhopal"/>
    <x v="3"/>
    <x v="33"/>
    <n v="7"/>
    <n v="7"/>
    <n v="224.96"/>
    <n v="0.22"/>
    <n v="1195.3"/>
    <n v="91.79"/>
    <n v="7.6999999999999999E-2"/>
    <n v="52.6"/>
    <x v="2"/>
    <n v="2"/>
    <b v="0"/>
    <s v="Delivered"/>
    <x v="1"/>
    <x v="5"/>
    <n v="8"/>
    <x v="4"/>
    <x v="56"/>
    <s v="18-25"/>
    <x v="0"/>
    <x v="0"/>
    <n v="0"/>
    <n v="1"/>
    <n v="0"/>
    <n v="1"/>
  </r>
  <r>
    <s v="ORD-00254"/>
    <d v="2020-04-22T00:00:00"/>
    <d v="2020-04-22T00:00:00"/>
    <s v="CUST17284"/>
    <s v="Nikhil Bhat"/>
    <n v="44"/>
    <n v="44"/>
    <s v="Other"/>
    <s v="Other"/>
    <s v="West"/>
    <s v="Surat"/>
    <x v="3"/>
    <x v="25"/>
    <n v="4"/>
    <n v="4"/>
    <n v="270.70999999999998"/>
    <n v="7.0000000000000007E-2"/>
    <n v="1316.63"/>
    <n v="117.56"/>
    <n v="8.8999999999999996E-2"/>
    <n v="77.760000000000005"/>
    <x v="4"/>
    <n v="2"/>
    <b v="0"/>
    <s v="Shipped"/>
    <x v="4"/>
    <x v="0"/>
    <n v="3"/>
    <x v="4"/>
    <x v="56"/>
    <s v="36-45"/>
    <x v="2"/>
    <x v="0"/>
    <n v="0"/>
    <n v="0"/>
    <n v="0"/>
    <n v="1"/>
  </r>
  <r>
    <s v="ORD-00255"/>
    <d v="2020-04-22T00:00:00"/>
    <d v="2020-04-22T00:00:00"/>
    <s v="CUST21352"/>
    <s v="Nisha Verma"/>
    <n v="47"/>
    <n v="47"/>
    <s v="Other"/>
    <s v="Other"/>
    <s v="North"/>
    <s v="Chandigarh"/>
    <x v="3"/>
    <x v="25"/>
    <n v="2"/>
    <n v="2"/>
    <n v="194.68"/>
    <n v="0.03"/>
    <n v="459.04"/>
    <n v="32.11"/>
    <n v="7.0000000000000007E-2"/>
    <n v="16.100000000000001"/>
    <x v="3"/>
    <n v="3"/>
    <b v="0"/>
    <s v="Cancelled"/>
    <x v="3"/>
    <x v="4"/>
    <n v="4"/>
    <x v="4"/>
    <x v="56"/>
    <s v="46-60"/>
    <x v="2"/>
    <x v="0"/>
    <n v="0"/>
    <n v="0"/>
    <n v="1"/>
    <n v="1"/>
  </r>
  <r>
    <s v="ORD-00253"/>
    <d v="2020-04-22T00:00:00"/>
    <d v="2020-04-22T00:00:00"/>
    <s v="CUST11397"/>
    <s v="Aarav Verma"/>
    <n v="50"/>
    <n v="50"/>
    <s v="Male"/>
    <s v="Male"/>
    <s v="East"/>
    <s v="Patna"/>
    <x v="4"/>
    <x v="36"/>
    <n v="8"/>
    <n v="8"/>
    <n v="724.91"/>
    <n v="0.39"/>
    <n v="3949.85"/>
    <n v="1441.05"/>
    <n v="0.36499999999999999"/>
    <n v="80.319999999999993"/>
    <x v="4"/>
    <n v="3"/>
    <b v="0"/>
    <s v="Pending"/>
    <x v="2"/>
    <x v="2"/>
    <n v="1"/>
    <x v="4"/>
    <x v="56"/>
    <s v="46-60"/>
    <x v="1"/>
    <x v="0"/>
    <n v="0"/>
    <n v="0"/>
    <n v="0"/>
    <n v="1"/>
  </r>
  <r>
    <s v="ORD-00252"/>
    <d v="2020-04-21T00:00:00"/>
    <d v="2020-04-21T00:00:00"/>
    <s v="CUST23212"/>
    <s v="Rahul Pillai"/>
    <n v="29"/>
    <n v="29"/>
    <s v="Other"/>
    <s v="Other"/>
    <s v="North"/>
    <s v="Delhi"/>
    <x v="0"/>
    <x v="16"/>
    <n v="6"/>
    <n v="6"/>
    <n v="802.39"/>
    <n v="0.36"/>
    <n v="3040.88"/>
    <n v="993.67"/>
    <n v="0.32700000000000001"/>
    <n v="47.04"/>
    <x v="5"/>
    <n v="3"/>
    <b v="0"/>
    <s v="Delivered"/>
    <x v="1"/>
    <x v="6"/>
    <n v="6"/>
    <x v="4"/>
    <x v="56"/>
    <s v="26-35"/>
    <x v="1"/>
    <x v="0"/>
    <n v="0"/>
    <n v="1"/>
    <n v="0"/>
    <n v="1"/>
  </r>
  <r>
    <s v="ORD-00251"/>
    <d v="2020-04-20T00:00:00"/>
    <d v="2020-04-20T00:00:00"/>
    <s v="CUST66007"/>
    <s v="Sunita Bose"/>
    <n v="26"/>
    <n v="26"/>
    <s v="Male"/>
    <s v="Male"/>
    <s v="North"/>
    <s v="Ludhiana"/>
    <x v="1"/>
    <x v="1"/>
    <n v="1"/>
    <n v="1"/>
    <n v="6470.7"/>
    <n v="0.34"/>
    <n v="4394.74"/>
    <n v="1235.03"/>
    <n v="0.28100000000000003"/>
    <n v="66.87"/>
    <x v="4"/>
    <n v="4"/>
    <b v="0"/>
    <s v="Delivered"/>
    <x v="1"/>
    <x v="8"/>
    <n v="7"/>
    <x v="4"/>
    <x v="56"/>
    <s v="26-35"/>
    <x v="1"/>
    <x v="0"/>
    <n v="0"/>
    <n v="1"/>
    <n v="0"/>
    <n v="1"/>
  </r>
  <r>
    <s v="ORD-00248"/>
    <d v="2020-04-20T00:00:00"/>
    <d v="2020-04-20T00:00:00"/>
    <s v="CUST27111"/>
    <s v="Deepa Reddy"/>
    <n v="39"/>
    <n v="39"/>
    <s v="Male"/>
    <s v="Male"/>
    <s v="West"/>
    <s v="Pune"/>
    <x v="1"/>
    <x v="20"/>
    <n v="9"/>
    <n v="9"/>
    <n v="20578.89"/>
    <n v="0.1"/>
    <n v="193354.91"/>
    <n v="46837.64"/>
    <n v="0.24199999999999999"/>
    <n v="76.42"/>
    <x v="0"/>
    <n v="2"/>
    <b v="0"/>
    <s v="Delivered"/>
    <x v="1"/>
    <x v="2"/>
    <n v="1"/>
    <x v="4"/>
    <x v="56"/>
    <s v="36-45"/>
    <x v="2"/>
    <x v="0"/>
    <n v="0"/>
    <n v="1"/>
    <n v="0"/>
    <n v="1"/>
  </r>
  <r>
    <s v="ORD-00249"/>
    <d v="2020-04-20T00:00:00"/>
    <d v="2020-04-20T00:00:00"/>
    <s v="CUST09291"/>
    <s v="Arjun Mehta"/>
    <n v="46"/>
    <n v="46"/>
    <s v="F"/>
    <s v="Female"/>
    <s v="West"/>
    <s v="Mumbai"/>
    <x v="4"/>
    <x v="7"/>
    <n v="6"/>
    <n v="6"/>
    <n v="877.7"/>
    <n v="0.34"/>
    <n v="3376.89"/>
    <n v="1107.53"/>
    <n v="0.32800000000000001"/>
    <n v="53.93"/>
    <x v="2"/>
    <n v="4"/>
    <b v="0"/>
    <s v="Cancelled"/>
    <x v="3"/>
    <x v="2"/>
    <n v="1"/>
    <x v="4"/>
    <x v="56"/>
    <s v="46-60"/>
    <x v="1"/>
    <x v="0"/>
    <n v="0"/>
    <n v="0"/>
    <n v="1"/>
    <n v="1"/>
  </r>
  <r>
    <s v="ORD-00250"/>
    <d v="2020-04-20T00:00:00"/>
    <d v="2020-04-20T00:00:00"/>
    <s v="CUST60360"/>
    <s v="Aditya Pillai"/>
    <n v="54"/>
    <n v="54"/>
    <s v="Female"/>
    <s v="Female"/>
    <s v="Central"/>
    <s v="Indore"/>
    <x v="0"/>
    <x v="15"/>
    <n v="5"/>
    <n v="5"/>
    <n v="1643.32"/>
    <n v="0.11"/>
    <n v="9008.4699999999993"/>
    <n v="4000.95"/>
    <n v="0.44400000000000001"/>
    <n v="84.55"/>
    <x v="1"/>
    <n v="4"/>
    <b v="0"/>
    <s v="Delivered"/>
    <x v="1"/>
    <x v="4"/>
    <n v="4"/>
    <x v="4"/>
    <x v="56"/>
    <s v="46-60"/>
    <x v="3"/>
    <x v="0"/>
    <n v="0"/>
    <n v="1"/>
    <n v="0"/>
    <n v="1"/>
  </r>
  <r>
    <s v="ORD-00246"/>
    <d v="2020-04-18T00:00:00"/>
    <d v="2020-04-18T00:00:00"/>
    <s v="CUST40327"/>
    <s v="Shreya Mishra"/>
    <n v="60"/>
    <n v="60"/>
    <s v="Male"/>
    <s v="Male"/>
    <s v="Central"/>
    <s v="Nagpur"/>
    <x v="0"/>
    <x v="15"/>
    <n v="8"/>
    <n v="8"/>
    <n v="336.17"/>
    <n v="0.18"/>
    <n v="2459.79"/>
    <n v="1286.21"/>
    <n v="0.52300000000000002"/>
    <n v="63.3"/>
    <x v="5"/>
    <n v="4"/>
    <b v="0"/>
    <s v="Delivered"/>
    <x v="1"/>
    <x v="3"/>
    <n v="10"/>
    <x v="4"/>
    <x v="56"/>
    <s v="46-60"/>
    <x v="3"/>
    <x v="0"/>
    <n v="0"/>
    <n v="1"/>
    <n v="0"/>
    <n v="1"/>
  </r>
  <r>
    <s v="ORD-00247"/>
    <d v="2020-04-18T00:00:00"/>
    <d v="2020-04-18T00:00:00"/>
    <s v="CUST50948"/>
    <s v="Amit Kapoor"/>
    <n v="31"/>
    <n v="31"/>
    <s v="Other"/>
    <s v="Other"/>
    <s v="North"/>
    <s v="Amritsar"/>
    <x v="5"/>
    <x v="9"/>
    <n v="2"/>
    <n v="2"/>
    <n v="10120.93"/>
    <n v="0.3"/>
    <n v="14109.98"/>
    <n v="2053.92"/>
    <n v="0.14599999999999999"/>
    <n v="26.6"/>
    <x v="0"/>
    <n v="1"/>
    <b v="0"/>
    <s v="Delivered"/>
    <x v="1"/>
    <x v="9"/>
    <n v="9"/>
    <x v="4"/>
    <x v="56"/>
    <s v="26-35"/>
    <x v="0"/>
    <x v="0"/>
    <n v="0"/>
    <n v="1"/>
    <n v="0"/>
    <n v="1"/>
  </r>
  <r>
    <s v="ORD-00244"/>
    <d v="2020-04-17T00:00:00"/>
    <d v="2020-04-17T00:00:00"/>
    <s v="CUST99038"/>
    <s v="Shreya Verma"/>
    <n v="40"/>
    <n v="40"/>
    <s v="Female"/>
    <s v="Female"/>
    <s v="East"/>
    <s v="Kolkata"/>
    <x v="3"/>
    <x v="25"/>
    <n v="3"/>
    <n v="3"/>
    <n v="211.24"/>
    <n v="0.18"/>
    <n v="628.26"/>
    <n v="55.71"/>
    <n v="8.8999999999999996E-2"/>
    <n v="90.81"/>
    <x v="2"/>
    <n v="3"/>
    <b v="0"/>
    <s v="Delivered"/>
    <x v="1"/>
    <x v="3"/>
    <n v="10"/>
    <x v="4"/>
    <x v="56"/>
    <s v="36-45"/>
    <x v="3"/>
    <x v="0"/>
    <n v="0"/>
    <n v="1"/>
    <n v="0"/>
    <n v="1"/>
  </r>
  <r>
    <s v="ORD-00245"/>
    <d v="2020-04-17T00:00:00"/>
    <d v="2020-04-17T00:00:00"/>
    <s v="CUST17070"/>
    <s v="Aditya Kapoor"/>
    <n v="30"/>
    <n v="30"/>
    <s v="F"/>
    <s v="Female"/>
    <s v="Central"/>
    <s v="Raipur"/>
    <x v="3"/>
    <x v="14"/>
    <n v="4"/>
    <n v="4"/>
    <n v="368.44"/>
    <n v="0.05"/>
    <n v="1419.14"/>
    <n v="133.75"/>
    <n v="9.4E-2"/>
    <n v="54.97"/>
    <x v="2"/>
    <n v="2"/>
    <b v="0"/>
    <s v="Delivered"/>
    <x v="1"/>
    <x v="10"/>
    <n v="2"/>
    <x v="4"/>
    <x v="56"/>
    <s v="26-35"/>
    <x v="2"/>
    <x v="0"/>
    <n v="0"/>
    <n v="1"/>
    <n v="0"/>
    <n v="1"/>
  </r>
  <r>
    <s v="ORD-00243"/>
    <d v="2020-04-16T00:00:00"/>
    <d v="2020-04-16T00:00:00"/>
    <s v="CUST09436"/>
    <s v="Deepa Nair"/>
    <n v="30"/>
    <n v="30"/>
    <s v="Male"/>
    <s v="Male"/>
    <s v="South"/>
    <s v="Hyderabad"/>
    <x v="6"/>
    <x v="37"/>
    <n v="3"/>
    <n v="3"/>
    <n v="995.86"/>
    <n v="0.13"/>
    <n v="2883.96"/>
    <n v="919.54"/>
    <n v="0.31900000000000001"/>
    <n v="83.09"/>
    <x v="5"/>
    <n v="2"/>
    <b v="1"/>
    <s v="Returned"/>
    <x v="0"/>
    <x v="0"/>
    <n v="3"/>
    <x v="4"/>
    <x v="56"/>
    <s v="26-35"/>
    <x v="3"/>
    <x v="0"/>
    <n v="1"/>
    <n v="1"/>
    <n v="0"/>
    <n v="1"/>
  </r>
  <r>
    <s v="ORD-00241"/>
    <d v="2020-04-15T00:00:00"/>
    <d v="2020-04-15T00:00:00"/>
    <s v="CUST62809"/>
    <s v="Rahul Gupta"/>
    <n v="49"/>
    <n v="49"/>
    <s v="m"/>
    <s v="Male"/>
    <s v="East"/>
    <s v="Patna"/>
    <x v="2"/>
    <x v="26"/>
    <n v="2"/>
    <n v="2"/>
    <n v="46584.639999999999"/>
    <n v="0.32"/>
    <n v="74700.63"/>
    <n v="5374.6"/>
    <n v="7.1999999999999995E-2"/>
    <n v="75.260000000000005"/>
    <x v="3"/>
    <n v="1"/>
    <b v="0"/>
    <s v="Delivered"/>
    <x v="1"/>
    <x v="4"/>
    <n v="4"/>
    <x v="4"/>
    <x v="56"/>
    <s v="46-60"/>
    <x v="1"/>
    <x v="0"/>
    <n v="0"/>
    <n v="1"/>
    <n v="0"/>
    <n v="1"/>
  </r>
  <r>
    <s v="ORD-00242"/>
    <d v="2020-04-15T00:00:00"/>
    <d v="2020-04-15T00:00:00"/>
    <s v="CUST17001"/>
    <s v="Ananya Kumar"/>
    <n v="31"/>
    <n v="31"/>
    <s v="Male"/>
    <s v="Male"/>
    <s v="Central"/>
    <s v="Nagpur"/>
    <x v="1"/>
    <x v="3"/>
    <n v="3"/>
    <n v="3"/>
    <n v="14067.89"/>
    <n v="0.13"/>
    <n v="40312.78"/>
    <n v="8649.34"/>
    <n v="0.215"/>
    <n v="64.02"/>
    <x v="0"/>
    <n v="1"/>
    <b v="0"/>
    <s v="Delivered"/>
    <x v="1"/>
    <x v="3"/>
    <n v="10"/>
    <x v="4"/>
    <x v="56"/>
    <s v="26-35"/>
    <x v="3"/>
    <x v="0"/>
    <n v="0"/>
    <n v="1"/>
    <n v="0"/>
    <n v="1"/>
  </r>
  <r>
    <s v="ORD-00240"/>
    <d v="2020-04-14T00:00:00"/>
    <d v="2020-04-14T00:00:00"/>
    <s v="CUST66088"/>
    <s v="Shreya Pillai"/>
    <n v="18"/>
    <n v="18"/>
    <s v="Other"/>
    <s v="Other"/>
    <s v="South"/>
    <s v="Bangalore"/>
    <x v="5"/>
    <x v="18"/>
    <n v="4"/>
    <n v="4"/>
    <n v="11868.91"/>
    <n v="0.19"/>
    <n v="43004.45"/>
    <n v="13078.71"/>
    <n v="0.30399999999999999"/>
    <n v="70.61"/>
    <x v="0"/>
    <n v="3"/>
    <b v="0"/>
    <s v="Delivered"/>
    <x v="1"/>
    <x v="6"/>
    <n v="6"/>
    <x v="4"/>
    <x v="56"/>
    <s v="18-25"/>
    <x v="3"/>
    <x v="0"/>
    <n v="0"/>
    <n v="1"/>
    <n v="0"/>
    <n v="1"/>
  </r>
  <r>
    <s v="ORD-00238"/>
    <d v="2020-04-14T00:00:00"/>
    <d v="2020-04-14T00:00:00"/>
    <s v="CUST04066"/>
    <s v="Nisha Reddy"/>
    <n v="32"/>
    <n v="32"/>
    <s v="Other"/>
    <s v="Other"/>
    <s v="North"/>
    <s v="Delhi"/>
    <x v="5"/>
    <x v="22"/>
    <n v="10"/>
    <n v="10"/>
    <n v="14961.46"/>
    <n v="0.01"/>
    <n v="161945.63"/>
    <n v="26205.1"/>
    <n v="0.16200000000000001"/>
    <n v="35.42"/>
    <x v="4"/>
    <n v="2"/>
    <b v="0"/>
    <s v="Delivered"/>
    <x v="1"/>
    <x v="7"/>
    <m/>
    <x v="4"/>
    <x v="56"/>
    <s v="26-35"/>
    <x v="2"/>
    <x v="0"/>
    <n v="0"/>
    <n v="1"/>
    <n v="0"/>
    <n v="1"/>
  </r>
  <r>
    <s v="ORD-00239"/>
    <d v="2020-04-14T00:00:00"/>
    <d v="2020-04-14T00:00:00"/>
    <s v="CUST33340"/>
    <s v="Ananya Chatterjee"/>
    <n v="18"/>
    <n v="18"/>
    <s v="Male"/>
    <s v="Male"/>
    <s v="West"/>
    <s v="Ahmedabad"/>
    <x v="1"/>
    <x v="28"/>
    <n v="9"/>
    <n v="9"/>
    <n v="32644.01"/>
    <n v="0.28000000000000003"/>
    <n v="229301.96"/>
    <n v="68294.460000000006"/>
    <n v="0.29799999999999999"/>
    <n v="41.37"/>
    <x v="3"/>
    <n v="4"/>
    <b v="0"/>
    <s v="Shipped"/>
    <x v="4"/>
    <x v="8"/>
    <n v="7"/>
    <x v="4"/>
    <x v="56"/>
    <s v="18-25"/>
    <x v="0"/>
    <x v="0"/>
    <n v="0"/>
    <n v="0"/>
    <n v="0"/>
    <n v="1"/>
  </r>
  <r>
    <s v="ORD-00237"/>
    <d v="2020-04-13T00:00:00"/>
    <d v="2020-04-13T00:00:00"/>
    <s v="CUST46907"/>
    <s v="Sanjay Bhat"/>
    <n v="17"/>
    <n v="17"/>
    <s v="Male"/>
    <s v="Male"/>
    <s v="Central"/>
    <s v="Nagpur"/>
    <x v="6"/>
    <x v="24"/>
    <n v="10"/>
    <n v="10"/>
    <n v="2140.31"/>
    <n v="0.03"/>
    <n v="22941.18"/>
    <n v="8449.7199999999993"/>
    <n v="0.36799999999999999"/>
    <n v="73.349999999999994"/>
    <x v="4"/>
    <n v="4"/>
    <b v="0"/>
    <s v="Delivered"/>
    <x v="1"/>
    <x v="0"/>
    <n v="3"/>
    <x v="4"/>
    <x v="56"/>
    <s v="&lt;18"/>
    <x v="2"/>
    <x v="0"/>
    <n v="0"/>
    <n v="1"/>
    <n v="0"/>
    <n v="1"/>
  </r>
  <r>
    <s v="ORD-00236"/>
    <d v="2020-04-13T00:00:00"/>
    <d v="2020-04-13T00:00:00"/>
    <s v="CUST00024"/>
    <s v="Rohan Bhat"/>
    <n v="35"/>
    <n v="35"/>
    <s v="Other"/>
    <s v="Other"/>
    <s v="North"/>
    <s v="Amritsar"/>
    <x v="4"/>
    <x v="27"/>
    <n v="5"/>
    <n v="5"/>
    <n v="966.73"/>
    <n v="0.32"/>
    <n v="4041.53"/>
    <n v="1436.4"/>
    <n v="0.35499999999999998"/>
    <n v="27.61"/>
    <x v="0"/>
    <n v="5"/>
    <b v="0"/>
    <s v="Shipped"/>
    <x v="4"/>
    <x v="4"/>
    <n v="4"/>
    <x v="4"/>
    <x v="56"/>
    <s v="26-35"/>
    <x v="1"/>
    <x v="0"/>
    <n v="0"/>
    <n v="0"/>
    <n v="0"/>
    <n v="1"/>
  </r>
  <r>
    <s v="ORD-00234"/>
    <d v="2020-04-12T00:00:00"/>
    <d v="2020-04-12T00:00:00"/>
    <s v="CUST16850"/>
    <s v="Meera Rao"/>
    <n v="33"/>
    <n v="33"/>
    <s v="Female"/>
    <s v="Female"/>
    <s v="East"/>
    <s v="Bhubaneswar"/>
    <x v="0"/>
    <x v="0"/>
    <n v="9"/>
    <n v="9"/>
    <n v="2037.1"/>
    <n v="0.35"/>
    <n v="12133.55"/>
    <n v="4748.4399999999996"/>
    <n v="0.39100000000000001"/>
    <n v="81.709999999999994"/>
    <x v="4"/>
    <n v="5"/>
    <b v="0"/>
    <s v="Delivered"/>
    <x v="1"/>
    <x v="3"/>
    <n v="10"/>
    <x v="4"/>
    <x v="56"/>
    <s v="26-35"/>
    <x v="1"/>
    <x v="0"/>
    <n v="0"/>
    <n v="1"/>
    <n v="0"/>
    <n v="1"/>
  </r>
  <r>
    <s v="ORD-00235"/>
    <d v="2020-04-12T00:00:00"/>
    <d v="2020-04-12T00:00:00"/>
    <s v="CUST75902"/>
    <s v="Kavya Das"/>
    <n v="1"/>
    <n v="1"/>
    <s v="Female"/>
    <s v="Female"/>
    <s v="South"/>
    <s v="Hyderabad"/>
    <x v="1"/>
    <x v="1"/>
    <n v="9"/>
    <n v="9"/>
    <n v="5556.57"/>
    <m/>
    <n v="63448.11"/>
    <n v="17305.03"/>
    <n v="0.27300000000000002"/>
    <n v="66.44"/>
    <x v="2"/>
    <n v="4"/>
    <b v="0"/>
    <s v="Delivered"/>
    <x v="1"/>
    <x v="3"/>
    <n v="10"/>
    <x v="4"/>
    <x v="56"/>
    <s v="&lt;18"/>
    <x v="5"/>
    <x v="0"/>
    <n v="0"/>
    <n v="1"/>
    <n v="0"/>
    <n v="1"/>
  </r>
  <r>
    <s v="ORD-00232"/>
    <d v="2020-04-11T00:00:00"/>
    <d v="2020-04-11T00:00:00"/>
    <s v="CUST30800"/>
    <s v="Rohan Chatterjee"/>
    <n v="36"/>
    <n v="36"/>
    <s v="Other"/>
    <s v="Other"/>
    <s v="Central"/>
    <s v="Nagpur"/>
    <x v="0"/>
    <x v="6"/>
    <n v="4"/>
    <n v="4"/>
    <n v="171.85"/>
    <n v="0.03"/>
    <n v="902.31"/>
    <n v="591.14"/>
    <n v="0.65500000000000003"/>
    <n v="34.270000000000003"/>
    <x v="5"/>
    <n v="3"/>
    <b v="0"/>
    <s v="Shipped"/>
    <x v="4"/>
    <x v="5"/>
    <n v="8"/>
    <x v="4"/>
    <x v="56"/>
    <s v="36-45"/>
    <x v="2"/>
    <x v="0"/>
    <n v="0"/>
    <n v="0"/>
    <n v="0"/>
    <n v="1"/>
  </r>
  <r>
    <s v="ORD-00233"/>
    <d v="2020-04-11T00:00:00"/>
    <d v="2020-04-11T00:00:00"/>
    <s v="CUST32440"/>
    <s v="Ritu Nair"/>
    <n v="39"/>
    <n v="39"/>
    <s v="Female"/>
    <s v="Female"/>
    <s v="East"/>
    <s v="Kolkata"/>
    <x v="2"/>
    <x v="11"/>
    <n v="5"/>
    <n v="5"/>
    <n v="71617.52"/>
    <n v="0.36"/>
    <n v="255897.86"/>
    <n v="28898.92"/>
    <n v="0.113"/>
    <n v="75.489999999999995"/>
    <x v="0"/>
    <n v="4"/>
    <b v="1"/>
    <s v="Returned"/>
    <x v="0"/>
    <x v="10"/>
    <n v="2"/>
    <x v="4"/>
    <x v="56"/>
    <s v="36-45"/>
    <x v="1"/>
    <x v="0"/>
    <n v="1"/>
    <n v="1"/>
    <n v="0"/>
    <n v="1"/>
  </r>
  <r>
    <s v="ORD-00231"/>
    <d v="2020-04-11T00:00:00"/>
    <d v="2020-04-11T00:00:00"/>
    <s v="CUST27455"/>
    <s v="Ritu Bose"/>
    <n v="29"/>
    <n v="29"/>
    <s v="Female"/>
    <s v="Female"/>
    <s v="East"/>
    <s v="Kolkata"/>
    <x v="4"/>
    <x v="27"/>
    <n v="3"/>
    <n v="3"/>
    <n v="859.03"/>
    <n v="7.0000000000000007E-2"/>
    <n v="3048.93"/>
    <n v="1479.26"/>
    <n v="0.48499999999999999"/>
    <n v="81.27"/>
    <x v="3"/>
    <n v="4"/>
    <b v="0"/>
    <s v="Delivered"/>
    <x v="1"/>
    <x v="8"/>
    <n v="7"/>
    <x v="4"/>
    <x v="56"/>
    <s v="26-35"/>
    <x v="2"/>
    <x v="0"/>
    <n v="0"/>
    <n v="1"/>
    <n v="0"/>
    <n v="1"/>
  </r>
  <r>
    <s v="ORD-00230"/>
    <d v="2020-04-10T00:00:00"/>
    <d v="2020-04-10T00:00:00"/>
    <s v="CUST62810"/>
    <s v="Meera Kumar"/>
    <n v="31"/>
    <n v="31"/>
    <s v="Female"/>
    <s v="Female"/>
    <s v="North"/>
    <s v="Delhi"/>
    <x v="5"/>
    <x v="22"/>
    <n v="6"/>
    <n v="6"/>
    <n v="13425.83"/>
    <n v="0.09"/>
    <n v="83316.58"/>
    <n v="14180.23"/>
    <n v="0.17"/>
    <n v="54.3"/>
    <x v="4"/>
    <n v="5"/>
    <b v="0"/>
    <s v="Delivered"/>
    <x v="1"/>
    <x v="5"/>
    <n v="8"/>
    <x v="4"/>
    <x v="56"/>
    <s v="26-35"/>
    <x v="2"/>
    <x v="0"/>
    <n v="0"/>
    <n v="1"/>
    <n v="0"/>
    <n v="1"/>
  </r>
  <r>
    <s v="ORD-00229"/>
    <d v="2020-04-10T00:00:00"/>
    <d v="2020-04-10T00:00:00"/>
    <s v="CUST23370"/>
    <s v="Kavya Pillai"/>
    <n v="37"/>
    <n v="37"/>
    <s v="Female"/>
    <s v="Female"/>
    <s v="West"/>
    <s v="Surat"/>
    <x v="4"/>
    <x v="27"/>
    <n v="2"/>
    <n v="2"/>
    <n v="979.23"/>
    <n v="0.26"/>
    <n v="1381.44"/>
    <n v="565.66999999999996"/>
    <n v="0.40899999999999997"/>
    <n v="57.1"/>
    <x v="1"/>
    <m/>
    <b v="1"/>
    <s v="Returned"/>
    <x v="0"/>
    <x v="9"/>
    <n v="9"/>
    <x v="4"/>
    <x v="56"/>
    <s v="36-45"/>
    <x v="0"/>
    <x v="0"/>
    <n v="1"/>
    <n v="1"/>
    <n v="0"/>
    <n v="1"/>
  </r>
  <r>
    <s v="ORD-00228"/>
    <d v="2020-04-09T00:00:00"/>
    <d v="2020-04-09T00:00:00"/>
    <s v="CUST20422"/>
    <s v="Amit Pillai"/>
    <n v="47"/>
    <n v="47"/>
    <s v="Female"/>
    <s v="Female"/>
    <s v="East"/>
    <s v="Guwahati"/>
    <x v="6"/>
    <x v="21"/>
    <n v="4"/>
    <n v="4"/>
    <n v="657.77"/>
    <n v="0.03"/>
    <n v="3207.24"/>
    <n v="961.26"/>
    <n v="0.3"/>
    <n v="83.48"/>
    <x v="2"/>
    <n v="3"/>
    <b v="0"/>
    <s v="Delivered"/>
    <x v="1"/>
    <x v="9"/>
    <n v="9"/>
    <x v="4"/>
    <x v="56"/>
    <s v="46-60"/>
    <x v="2"/>
    <x v="0"/>
    <n v="0"/>
    <n v="1"/>
    <n v="0"/>
    <n v="1"/>
  </r>
  <r>
    <s v="ORD-00225"/>
    <s v="April 08, 2020"/>
    <d v="2020-04-08T00:00:00"/>
    <s v="CUST97307"/>
    <s v="Ritu Gupta"/>
    <n v="37"/>
    <n v="37"/>
    <s v="Male"/>
    <s v="Male"/>
    <s v="Central"/>
    <s v="Nagpur"/>
    <x v="5"/>
    <x v="12"/>
    <n v="1"/>
    <n v="1"/>
    <n v="5935.12"/>
    <n v="0.08"/>
    <n v="6293.66"/>
    <n v="1165.6300000000001"/>
    <n v="0.185"/>
    <n v="47.97"/>
    <x v="2"/>
    <n v="5"/>
    <b v="0"/>
    <s v="Delivered"/>
    <x v="1"/>
    <x v="8"/>
    <n v="7"/>
    <x v="4"/>
    <x v="56"/>
    <s v="36-45"/>
    <x v="2"/>
    <x v="0"/>
    <n v="0"/>
    <n v="1"/>
    <n v="0"/>
    <n v="1"/>
  </r>
  <r>
    <s v="ORD-00226"/>
    <d v="2020-04-08T00:00:00"/>
    <d v="2020-04-08T00:00:00"/>
    <s v="CUST29979"/>
    <s v="Karan Sharma"/>
    <n v="35"/>
    <n v="35"/>
    <s v="Male"/>
    <s v="Male"/>
    <s v="Central"/>
    <s v="Nagpur"/>
    <x v="2"/>
    <x v="39"/>
    <n v="10"/>
    <n v="10"/>
    <n v="19136.16"/>
    <n v="0"/>
    <n v="220448.39"/>
    <n v="31074.73"/>
    <n v="0.14099999999999999"/>
    <n v="24.88"/>
    <x v="5"/>
    <n v="3"/>
    <b v="0"/>
    <s v="Delivered"/>
    <x v="1"/>
    <x v="4"/>
    <n v="4"/>
    <x v="4"/>
    <x v="56"/>
    <s v="26-35"/>
    <x v="4"/>
    <x v="0"/>
    <n v="0"/>
    <n v="1"/>
    <n v="0"/>
    <n v="1"/>
  </r>
  <r>
    <s v="ORD-00227"/>
    <d v="2020-04-08T00:00:00"/>
    <d v="2020-04-08T00:00:00"/>
    <s v="CUST25419"/>
    <s v="Amit Mishra"/>
    <n v="22"/>
    <n v="22"/>
    <s v="Male"/>
    <s v="Male"/>
    <s v="West"/>
    <s v="Ahmedabad"/>
    <x v="5"/>
    <x v="18"/>
    <n v="9"/>
    <n v="9"/>
    <n v="3135.91"/>
    <n v="0.3"/>
    <n v="17571.72"/>
    <n v="2904.35"/>
    <n v="0.16500000000000001"/>
    <n v="58.58"/>
    <x v="3"/>
    <m/>
    <b v="0"/>
    <s v="Delivered"/>
    <x v="1"/>
    <x v="10"/>
    <n v="2"/>
    <x v="4"/>
    <x v="56"/>
    <s v="18-25"/>
    <x v="0"/>
    <x v="0"/>
    <n v="0"/>
    <n v="1"/>
    <n v="0"/>
    <n v="1"/>
  </r>
  <r>
    <s v="ORD-00222"/>
    <d v="2020-04-07T00:00:00"/>
    <d v="2020-04-07T00:00:00"/>
    <s v="CUST35116"/>
    <s v="Shreya Reddy"/>
    <n v="41"/>
    <n v="41"/>
    <s v="Other"/>
    <s v="Other"/>
    <s v="Central"/>
    <s v="Indore"/>
    <x v="2"/>
    <x v="39"/>
    <n v="9"/>
    <n v="9"/>
    <n v="5129.67"/>
    <n v="0.32"/>
    <n v="38513.550000000003"/>
    <n v="4662.1000000000004"/>
    <n v="0.121"/>
    <n v="46.85"/>
    <x v="1"/>
    <n v="5"/>
    <b v="0"/>
    <s v="Delivered"/>
    <x v="1"/>
    <x v="10"/>
    <n v="2"/>
    <x v="4"/>
    <x v="56"/>
    <s v="36-45"/>
    <x v="1"/>
    <x v="0"/>
    <n v="0"/>
    <n v="1"/>
    <n v="0"/>
    <n v="1"/>
  </r>
  <r>
    <s v="ORD-00224"/>
    <d v="2020-04-07T00:00:00"/>
    <d v="2020-04-07T00:00:00"/>
    <s v="CUST28783"/>
    <s v="Rahul Rao"/>
    <n v="25"/>
    <n v="25"/>
    <s v="Female"/>
    <s v="Female"/>
    <s v="West"/>
    <s v="Ahmedabad"/>
    <x v="3"/>
    <x v="40"/>
    <n v="2"/>
    <n v="2"/>
    <n v="62.44"/>
    <n v="0.3"/>
    <n v="90.55"/>
    <n v="8.3699999999999992"/>
    <n v="9.1999999999999998E-2"/>
    <n v="56.9"/>
    <x v="2"/>
    <n v="5"/>
    <b v="1"/>
    <s v="Returned"/>
    <x v="0"/>
    <x v="8"/>
    <n v="7"/>
    <x v="4"/>
    <x v="56"/>
    <s v="18-25"/>
    <x v="0"/>
    <x v="0"/>
    <n v="1"/>
    <n v="1"/>
    <n v="0"/>
    <n v="1"/>
  </r>
  <r>
    <s v="ORD-00223"/>
    <d v="2020-04-07T00:00:00"/>
    <d v="2020-04-07T00:00:00"/>
    <s v="CUST38820"/>
    <s v="Rahul Verma"/>
    <m/>
    <m/>
    <s v="Male"/>
    <s v="Male"/>
    <s v="East"/>
    <s v="Guwahati"/>
    <x v="5"/>
    <x v="9"/>
    <n v="3"/>
    <n v="3"/>
    <n v="567.58000000000004"/>
    <n v="0.18"/>
    <n v="1455.2"/>
    <n v="417.04"/>
    <n v="0.28699999999999998"/>
    <n v="71.540000000000006"/>
    <x v="3"/>
    <n v="5"/>
    <b v="0"/>
    <s v="Pending"/>
    <x v="2"/>
    <x v="8"/>
    <n v="7"/>
    <x v="4"/>
    <x v="56"/>
    <s v="Unknown"/>
    <x v="3"/>
    <x v="0"/>
    <n v="0"/>
    <n v="0"/>
    <n v="0"/>
    <n v="1"/>
  </r>
  <r>
    <s v="ORD-00219"/>
    <d v="2020-04-05T00:00:00"/>
    <d v="2020-04-05T00:00:00"/>
    <s v="CUST81881"/>
    <s v="Sanjay Mishra"/>
    <m/>
    <m/>
    <s v="Male"/>
    <s v="Male"/>
    <s v="Central"/>
    <s v="Indore"/>
    <x v="0"/>
    <x v="0"/>
    <n v="9"/>
    <n v="9"/>
    <n v="1356.81"/>
    <n v="0.01"/>
    <n v="13938.43"/>
    <n v="5273.14"/>
    <n v="0.378"/>
    <n v="76.63"/>
    <x v="2"/>
    <n v="3"/>
    <b v="0"/>
    <s v="Delivered"/>
    <x v="1"/>
    <x v="4"/>
    <n v="4"/>
    <x v="4"/>
    <x v="56"/>
    <s v="Unknown"/>
    <x v="2"/>
    <x v="0"/>
    <n v="0"/>
    <n v="1"/>
    <n v="0"/>
    <n v="1"/>
  </r>
  <r>
    <s v="ORD-00220"/>
    <d v="2020-04-05T00:00:00"/>
    <d v="2020-04-05T00:00:00"/>
    <s v="CUST34125"/>
    <s v="Arjun Das"/>
    <n v="53"/>
    <n v="53"/>
    <s v="Male"/>
    <s v="Male"/>
    <s v="South"/>
    <s v="Kochi"/>
    <x v="2"/>
    <x v="11"/>
    <n v="7"/>
    <n v="7"/>
    <n v="9567.57"/>
    <n v="0.15"/>
    <n v="74980.19"/>
    <n v="6346.79"/>
    <n v="8.5000000000000006E-2"/>
    <n v="57.59"/>
    <x v="3"/>
    <n v="2"/>
    <b v="1"/>
    <s v="Returned"/>
    <x v="0"/>
    <x v="1"/>
    <n v="5"/>
    <x v="4"/>
    <x v="56"/>
    <s v="46-60"/>
    <x v="3"/>
    <x v="0"/>
    <n v="1"/>
    <n v="1"/>
    <n v="0"/>
    <n v="1"/>
  </r>
  <r>
    <s v="ORD-00221"/>
    <d v="2020-04-05T00:00:00"/>
    <d v="2020-04-05T00:00:00"/>
    <s v="CUST73936"/>
    <s v="Kavya Singh"/>
    <n v="19"/>
    <n v="19"/>
    <s v="Male"/>
    <s v="Male"/>
    <s v="East"/>
    <s v="Patna"/>
    <x v="5"/>
    <x v="9"/>
    <n v="3"/>
    <n v="3"/>
    <n v="10399.299999999999"/>
    <n v="0.02"/>
    <n v="32336.400000000001"/>
    <n v="7236.11"/>
    <n v="0.224"/>
    <n v="59.2"/>
    <x v="5"/>
    <n v="5"/>
    <b v="0"/>
    <s v="Delivered"/>
    <x v="1"/>
    <x v="10"/>
    <n v="2"/>
    <x v="4"/>
    <x v="56"/>
    <s v="18-25"/>
    <x v="2"/>
    <x v="0"/>
    <n v="0"/>
    <n v="1"/>
    <n v="0"/>
    <n v="1"/>
  </r>
  <r>
    <s v="ORD-00218"/>
    <d v="2020-04-04T00:00:00"/>
    <d v="2020-04-04T00:00:00"/>
    <s v="CUST80333"/>
    <s v="Kavya Mehta"/>
    <n v="58"/>
    <n v="58"/>
    <s v="Other"/>
    <s v="Other"/>
    <s v="South"/>
    <s v="Kochi"/>
    <x v="4"/>
    <x v="8"/>
    <n v="2"/>
    <n v="2"/>
    <n v="640.98"/>
    <n v="0.05"/>
    <n v="1372.2"/>
    <n v="437.79"/>
    <n v="0.31900000000000001"/>
    <n v="68.680000000000007"/>
    <x v="3"/>
    <n v="2"/>
    <b v="0"/>
    <s v="Delivered"/>
    <x v="1"/>
    <x v="1"/>
    <n v="5"/>
    <x v="4"/>
    <x v="56"/>
    <s v="46-60"/>
    <x v="2"/>
    <x v="0"/>
    <n v="0"/>
    <n v="1"/>
    <n v="0"/>
    <n v="1"/>
  </r>
  <r>
    <s v="ORD-00216"/>
    <d v="2020-04-04T00:00:00"/>
    <d v="2020-04-04T00:00:00"/>
    <s v="CUST86362"/>
    <s v="Rahul Bose"/>
    <n v="44"/>
    <n v="44"/>
    <s v="Male"/>
    <s v="Male"/>
    <s v="West"/>
    <s v="Surat"/>
    <x v="6"/>
    <x v="21"/>
    <n v="1"/>
    <n v="1"/>
    <n v="1784.28"/>
    <n v="7.0000000000000007E-2"/>
    <n v="2034.49"/>
    <n v="543.72"/>
    <n v="0.26700000000000002"/>
    <n v="26.17"/>
    <x v="5"/>
    <n v="3"/>
    <b v="0"/>
    <s v="Delivered"/>
    <x v="1"/>
    <x v="3"/>
    <n v="10"/>
    <x v="4"/>
    <x v="56"/>
    <s v="36-45"/>
    <x v="2"/>
    <x v="0"/>
    <n v="0"/>
    <n v="1"/>
    <n v="0"/>
    <n v="1"/>
  </r>
  <r>
    <s v="ORD-00215"/>
    <d v="2020-04-04T00:00:00"/>
    <d v="2020-04-04T00:00:00"/>
    <s v="CUST24370"/>
    <s v="Priya Bhat"/>
    <n v="32"/>
    <n v="32"/>
    <s v="m"/>
    <s v="Male"/>
    <s v="North"/>
    <s v="Amritsar"/>
    <x v="3"/>
    <x v="40"/>
    <n v="4"/>
    <n v="4"/>
    <n v="274.86"/>
    <n v="0.34"/>
    <n v="738.23"/>
    <n v="64.05"/>
    <n v="8.6999999999999994E-2"/>
    <n v="67.36"/>
    <x v="3"/>
    <n v="2"/>
    <b v="0"/>
    <s v="Delivered"/>
    <x v="1"/>
    <x v="10"/>
    <n v="2"/>
    <x v="4"/>
    <x v="56"/>
    <s v="26-35"/>
    <x v="1"/>
    <x v="0"/>
    <n v="0"/>
    <n v="1"/>
    <n v="0"/>
    <n v="1"/>
  </r>
  <r>
    <s v="ORD-00217"/>
    <d v="2020-04-04T00:00:00"/>
    <d v="2020-04-04T00:00:00"/>
    <s v="CUST42012"/>
    <s v="Sanjay Joshi"/>
    <n v="34"/>
    <n v="34"/>
    <s v="Male"/>
    <s v="Male"/>
    <s v="North"/>
    <s v="Chandigarh"/>
    <x v="6"/>
    <x v="21"/>
    <n v="4"/>
    <n v="4"/>
    <n v="3945.85"/>
    <n v="0.34"/>
    <n v="11190.58"/>
    <n v="5301.46"/>
    <n v="0.47399999999999998"/>
    <n v="63.9"/>
    <x v="1"/>
    <n v="4"/>
    <b v="0"/>
    <s v="Cancelled"/>
    <x v="3"/>
    <x v="8"/>
    <n v="7"/>
    <x v="4"/>
    <x v="56"/>
    <s v="26-35"/>
    <x v="1"/>
    <x v="0"/>
    <n v="0"/>
    <n v="0"/>
    <n v="1"/>
    <n v="1"/>
  </r>
  <r>
    <s v="ORD-00214"/>
    <d v="2020-04-03T00:00:00"/>
    <d v="2020-04-03T00:00:00"/>
    <s v="CUST08244"/>
    <s v="Karan Patel"/>
    <n v="46"/>
    <n v="46"/>
    <s v="Female"/>
    <s v="Female"/>
    <s v="Central"/>
    <s v="Raipur"/>
    <x v="1"/>
    <x v="1"/>
    <n v="10"/>
    <n v="10"/>
    <n v="7854.56"/>
    <n v="0.3"/>
    <n v="69661.009999999995"/>
    <n v="15316.65"/>
    <n v="0.22"/>
    <n v="56.25"/>
    <x v="0"/>
    <n v="1"/>
    <b v="0"/>
    <s v="Delivered"/>
    <x v="1"/>
    <x v="0"/>
    <n v="3"/>
    <x v="4"/>
    <x v="56"/>
    <s v="46-60"/>
    <x v="0"/>
    <x v="0"/>
    <n v="0"/>
    <n v="1"/>
    <n v="0"/>
    <n v="1"/>
  </r>
  <r>
    <s v="ORD-00212"/>
    <d v="2020-04-02T00:00:00"/>
    <d v="2020-04-02T00:00:00"/>
    <s v="CUST28918"/>
    <s v="Amit Gupta"/>
    <n v="27"/>
    <n v="27"/>
    <s v="Female"/>
    <s v="Female"/>
    <s v="Central"/>
    <s v="Nagpur"/>
    <x v="3"/>
    <x v="14"/>
    <n v="3"/>
    <n v="3"/>
    <n v="263.48"/>
    <n v="0.27"/>
    <n v="622.58000000000004"/>
    <n v="55.39"/>
    <n v="8.8999999999999996E-2"/>
    <n v="77.89"/>
    <x v="5"/>
    <n v="2"/>
    <b v="0"/>
    <s v="Shipped"/>
    <x v="4"/>
    <x v="0"/>
    <n v="3"/>
    <x v="4"/>
    <x v="56"/>
    <s v="26-35"/>
    <x v="0"/>
    <x v="0"/>
    <n v="0"/>
    <n v="0"/>
    <n v="0"/>
    <n v="1"/>
  </r>
  <r>
    <s v="ORD-00211"/>
    <d v="2020-04-02T00:00:00"/>
    <d v="2020-04-02T00:00:00"/>
    <s v="CUST90979"/>
    <s v="Nisha Joshi"/>
    <n v="47"/>
    <n v="47"/>
    <s v="Male"/>
    <s v="Male"/>
    <s v="South"/>
    <s v="Bangalore"/>
    <x v="4"/>
    <x v="36"/>
    <n v="6"/>
    <n v="6"/>
    <n v="1246.19"/>
    <n v="0.06"/>
    <n v="7951.41"/>
    <n v="4298.8900000000003"/>
    <n v="0.54100000000000004"/>
    <n v="74.09"/>
    <x v="0"/>
    <m/>
    <b v="0"/>
    <s v="Delivered"/>
    <x v="1"/>
    <x v="8"/>
    <n v="7"/>
    <x v="4"/>
    <x v="56"/>
    <s v="46-60"/>
    <x v="2"/>
    <x v="0"/>
    <n v="0"/>
    <n v="1"/>
    <n v="0"/>
    <n v="1"/>
  </r>
  <r>
    <s v="ORD-00213"/>
    <d v="2020-04-02T00:00:00"/>
    <d v="2020-04-02T00:00:00"/>
    <s v="CUST16925"/>
    <s v="Rohan Sharma"/>
    <n v="33"/>
    <n v="33"/>
    <s v="Male"/>
    <s v="Male"/>
    <s v="Central"/>
    <s v="Nagpur"/>
    <x v="0"/>
    <x v="19"/>
    <n v="3"/>
    <n v="3"/>
    <n v="538.36"/>
    <n v="0.03"/>
    <n v="1938.58"/>
    <n v="978.3"/>
    <n v="0.505"/>
    <n v="42"/>
    <x v="3"/>
    <n v="1"/>
    <b v="0"/>
    <s v="Delivered"/>
    <x v="1"/>
    <x v="3"/>
    <n v="10"/>
    <x v="4"/>
    <x v="56"/>
    <s v="26-35"/>
    <x v="2"/>
    <x v="0"/>
    <n v="0"/>
    <n v="1"/>
    <n v="0"/>
    <n v="1"/>
  </r>
  <r>
    <s v="ORD-00209"/>
    <d v="2020-04-01T00:00:00"/>
    <d v="2020-04-01T00:00:00"/>
    <s v="CUST38184"/>
    <s v="Amit Bhat"/>
    <n v="43"/>
    <n v="43"/>
    <s v="Other"/>
    <s v="Other"/>
    <s v="North"/>
    <s v="Chandigarh"/>
    <x v="4"/>
    <x v="8"/>
    <n v="2"/>
    <n v="2"/>
    <n v="630.66"/>
    <n v="0.15"/>
    <n v="1278.54"/>
    <n v="414.77"/>
    <n v="0.32400000000000001"/>
    <n v="75.819999999999993"/>
    <x v="1"/>
    <m/>
    <b v="0"/>
    <s v="Delivered"/>
    <x v="1"/>
    <x v="6"/>
    <n v="6"/>
    <x v="4"/>
    <x v="56"/>
    <s v="36-45"/>
    <x v="3"/>
    <x v="0"/>
    <n v="0"/>
    <n v="1"/>
    <n v="0"/>
    <n v="1"/>
  </r>
  <r>
    <s v="ORD-00207"/>
    <d v="2020-04-01T00:00:00"/>
    <d v="2020-04-01T00:00:00"/>
    <s v="CUST97019"/>
    <s v="Nikhil Mehta"/>
    <n v="31"/>
    <n v="31"/>
    <s v="Male"/>
    <s v="Male"/>
    <s v="North"/>
    <s v="Chandigarh"/>
    <x v="0"/>
    <x v="16"/>
    <n v="4"/>
    <n v="4"/>
    <n v="2105.61"/>
    <n v="0.37"/>
    <n v="5688.97"/>
    <n v="2865.09"/>
    <n v="0.504"/>
    <n v="70.930000000000007"/>
    <x v="3"/>
    <n v="4"/>
    <b v="0"/>
    <s v="Delivered"/>
    <x v="1"/>
    <x v="6"/>
    <n v="6"/>
    <x v="4"/>
    <x v="56"/>
    <s v="26-35"/>
    <x v="1"/>
    <x v="0"/>
    <n v="0"/>
    <n v="1"/>
    <n v="0"/>
    <n v="1"/>
  </r>
  <r>
    <s v="ORD-00208"/>
    <s v="April 01, 2020"/>
    <d v="2020-04-01T00:00:00"/>
    <s v="CUST69756"/>
    <s v="Karan Bhat"/>
    <n v="25"/>
    <n v="25"/>
    <s v="Other"/>
    <s v="Other"/>
    <s v="Central"/>
    <s v="Bhopal"/>
    <x v="2"/>
    <x v="26"/>
    <n v="5"/>
    <n v="5"/>
    <n v="74661.960000000006"/>
    <n v="0.1"/>
    <n v="413676.41"/>
    <n v="38409.75"/>
    <n v="9.2999999999999999E-2"/>
    <n v="43.58"/>
    <x v="5"/>
    <n v="3"/>
    <b v="0"/>
    <s v="Delivered"/>
    <x v="1"/>
    <x v="9"/>
    <n v="9"/>
    <x v="4"/>
    <x v="56"/>
    <s v="18-25"/>
    <x v="2"/>
    <x v="0"/>
    <n v="0"/>
    <n v="1"/>
    <n v="0"/>
    <n v="1"/>
  </r>
  <r>
    <s v="ORD-00206"/>
    <d v="2020-04-01T00:00:00"/>
    <d v="2020-04-01T00:00:00"/>
    <s v="CUST71469"/>
    <s v="Aarav Sharma"/>
    <n v="48"/>
    <n v="48"/>
    <s v="Female"/>
    <s v="Female"/>
    <s v="North"/>
    <s v="Amritsar"/>
    <x v="6"/>
    <x v="23"/>
    <n v="7"/>
    <n v="7"/>
    <n v="3924.19"/>
    <n v="0.02"/>
    <n v="29835.57"/>
    <n v="10552.45"/>
    <n v="0.35399999999999998"/>
    <n v="38.119999999999997"/>
    <x v="5"/>
    <n v="5"/>
    <b v="0"/>
    <s v="Delivered"/>
    <x v="1"/>
    <x v="10"/>
    <n v="2"/>
    <x v="4"/>
    <x v="56"/>
    <s v="46-60"/>
    <x v="2"/>
    <x v="0"/>
    <n v="0"/>
    <n v="1"/>
    <n v="0"/>
    <n v="1"/>
  </r>
  <r>
    <s v="ORD-00210"/>
    <d v="2020-04-01T00:00:00"/>
    <d v="2020-04-01T00:00:00"/>
    <s v="CUST41794"/>
    <s v="Arjun Kapoor"/>
    <n v="29"/>
    <n v="29"/>
    <s v="Female"/>
    <s v="Female"/>
    <s v="Central"/>
    <s v="Raipur"/>
    <x v="2"/>
    <x v="4"/>
    <n v="7"/>
    <n v="7"/>
    <n v="48050.22"/>
    <n v="0.32"/>
    <n v="237090.85"/>
    <n v="29156.240000000002"/>
    <n v="0.123"/>
    <n v="35.880000000000003"/>
    <x v="5"/>
    <n v="4"/>
    <b v="0"/>
    <s v="Cancelled"/>
    <x v="3"/>
    <x v="0"/>
    <n v="3"/>
    <x v="4"/>
    <x v="56"/>
    <s v="26-35"/>
    <x v="1"/>
    <x v="0"/>
    <n v="0"/>
    <n v="0"/>
    <n v="1"/>
    <n v="1"/>
  </r>
  <r>
    <s v="ORD-00205"/>
    <d v="2020-03-31T00:00:00"/>
    <d v="2020-03-31T00:00:00"/>
    <s v="CUST44095"/>
    <s v="Aarav Nair"/>
    <n v="24"/>
    <n v="24"/>
    <s v="Female"/>
    <s v="Female"/>
    <s v="Central"/>
    <s v="Bhopal"/>
    <x v="3"/>
    <x v="14"/>
    <n v="9"/>
    <n v="9"/>
    <n v="122.54"/>
    <n v="0.04"/>
    <n v="928.75"/>
    <n v="82.76"/>
    <n v="8.8999999999999996E-2"/>
    <n v="60.82"/>
    <x v="3"/>
    <n v="3"/>
    <b v="0"/>
    <s v="Delivered"/>
    <x v="1"/>
    <x v="2"/>
    <n v="1"/>
    <x v="4"/>
    <x v="57"/>
    <s v="18-25"/>
    <x v="2"/>
    <x v="0"/>
    <n v="0"/>
    <n v="1"/>
    <n v="0"/>
    <n v="1"/>
  </r>
  <r>
    <s v="ORD-00200"/>
    <d v="2020-03-30T00:00:00"/>
    <d v="2020-03-30T00:00:00"/>
    <s v="CUST79644"/>
    <s v="Aarav Verma"/>
    <n v="23"/>
    <n v="23"/>
    <s v="Female"/>
    <s v="Female"/>
    <s v="West"/>
    <s v="Mumbai"/>
    <x v="5"/>
    <x v="10"/>
    <n v="5"/>
    <n v="5"/>
    <n v="9009.65"/>
    <n v="0.08"/>
    <n v="44971.39"/>
    <n v="10004.34"/>
    <n v="0.222"/>
    <n v="58.16"/>
    <x v="0"/>
    <n v="3"/>
    <b v="0"/>
    <s v="Delivered"/>
    <x v="1"/>
    <x v="4"/>
    <n v="4"/>
    <x v="4"/>
    <x v="57"/>
    <s v="18-25"/>
    <x v="2"/>
    <x v="0"/>
    <n v="0"/>
    <n v="1"/>
    <n v="0"/>
    <n v="1"/>
  </r>
  <r>
    <s v="ORD-00201"/>
    <d v="2020-03-30T00:00:00"/>
    <d v="2020-03-30T00:00:00"/>
    <s v="CUST39806"/>
    <s v="Sanjay Bhat"/>
    <n v="27"/>
    <n v="27"/>
    <s v="Other"/>
    <s v="Other"/>
    <s v="West"/>
    <s v="Mumbai"/>
    <x v="0"/>
    <x v="0"/>
    <n v="4"/>
    <n v="4"/>
    <n v="2430.1"/>
    <n v="0.03"/>
    <n v="8709.27"/>
    <n v="5472.38"/>
    <n v="0.628"/>
    <n v="60.42"/>
    <x v="5"/>
    <n v="5"/>
    <b v="0"/>
    <s v="Delivered"/>
    <x v="1"/>
    <x v="2"/>
    <n v="1"/>
    <x v="4"/>
    <x v="57"/>
    <s v="26-35"/>
    <x v="2"/>
    <x v="0"/>
    <n v="0"/>
    <n v="1"/>
    <n v="0"/>
    <n v="1"/>
  </r>
  <r>
    <s v="ORD-00202"/>
    <d v="2020-03-30T00:00:00"/>
    <d v="2020-03-30T00:00:00"/>
    <s v="CUST45698"/>
    <s v="Aarav Singh"/>
    <n v="35"/>
    <n v="35"/>
    <s v="Other"/>
    <s v="Other"/>
    <s v="East"/>
    <s v="Guwahati"/>
    <x v="2"/>
    <x v="26"/>
    <n v="1"/>
    <n v="1"/>
    <n v="61584.97"/>
    <n v="0.16"/>
    <n v="53607.17"/>
    <n v="4451.9799999999996"/>
    <n v="8.3000000000000004E-2"/>
    <n v="62.25"/>
    <x v="4"/>
    <m/>
    <b v="1"/>
    <s v="Returned"/>
    <x v="0"/>
    <x v="6"/>
    <n v="6"/>
    <x v="4"/>
    <x v="57"/>
    <s v="26-35"/>
    <x v="3"/>
    <x v="0"/>
    <n v="1"/>
    <n v="1"/>
    <n v="0"/>
    <n v="1"/>
  </r>
  <r>
    <s v="ORD-00203"/>
    <d v="2020-03-30T00:00:00"/>
    <d v="2020-03-30T00:00:00"/>
    <s v="CUST07224"/>
    <s v="Aditya Bhat"/>
    <n v="46"/>
    <n v="46"/>
    <s v="m"/>
    <s v="Male"/>
    <s v="East"/>
    <s v="Kolkata"/>
    <x v="5"/>
    <x v="9"/>
    <n v="8"/>
    <n v="8"/>
    <n v="11732"/>
    <m/>
    <n v="88135.47"/>
    <n v="11413.28"/>
    <n v="0.129"/>
    <n v="83.77"/>
    <x v="5"/>
    <n v="4"/>
    <b v="0"/>
    <s v="Delivered"/>
    <x v="1"/>
    <x v="3"/>
    <n v="10"/>
    <x v="4"/>
    <x v="57"/>
    <s v="46-60"/>
    <x v="5"/>
    <x v="0"/>
    <n v="0"/>
    <n v="1"/>
    <n v="0"/>
    <n v="1"/>
  </r>
  <r>
    <s v="ORD-00204"/>
    <d v="2020-03-30T00:00:00"/>
    <d v="2020-03-30T00:00:00"/>
    <s v="CUST60582"/>
    <s v="Aditya Sharma"/>
    <n v="22"/>
    <n v="22"/>
    <s v="Male"/>
    <s v="Male"/>
    <s v="Central"/>
    <s v="Indore"/>
    <x v="2"/>
    <x v="11"/>
    <n v="3"/>
    <n v="3"/>
    <n v="9772.16"/>
    <m/>
    <n v="30220.53"/>
    <n v="3821.21"/>
    <n v="0.126"/>
    <n v="87.89"/>
    <x v="2"/>
    <n v="3"/>
    <b v="0"/>
    <s v="Delivered"/>
    <x v="1"/>
    <x v="8"/>
    <n v="7"/>
    <x v="4"/>
    <x v="57"/>
    <s v="18-25"/>
    <x v="5"/>
    <x v="0"/>
    <n v="0"/>
    <n v="1"/>
    <n v="0"/>
    <n v="1"/>
  </r>
  <r>
    <s v="ORD-00199"/>
    <d v="2020-03-29T00:00:00"/>
    <d v="2020-03-29T00:00:00"/>
    <s v="CUST55694"/>
    <s v="Aarav Bhat"/>
    <n v="39"/>
    <n v="39"/>
    <s v="Female"/>
    <s v="Female"/>
    <s v="North"/>
    <s v="Chandigarh"/>
    <x v="5"/>
    <x v="18"/>
    <n v="2"/>
    <n v="2"/>
    <n v="2591.38"/>
    <n v="0.13"/>
    <n v="4195.59"/>
    <n v="758.43"/>
    <n v="0.18099999999999999"/>
    <n v="65.22"/>
    <x v="5"/>
    <m/>
    <b v="0"/>
    <s v="Delivered"/>
    <x v="1"/>
    <x v="7"/>
    <m/>
    <x v="4"/>
    <x v="57"/>
    <s v="36-45"/>
    <x v="3"/>
    <x v="0"/>
    <n v="0"/>
    <n v="1"/>
    <n v="0"/>
    <n v="1"/>
  </r>
  <r>
    <s v="ORD-00198"/>
    <s v="March 29, 2020"/>
    <d v="2020-03-29T00:00:00"/>
    <s v="CUST42117"/>
    <s v="Pooja Gupta"/>
    <n v="34"/>
    <n v="34"/>
    <s v="Other"/>
    <s v="Other"/>
    <s v="South"/>
    <s v="Chennai"/>
    <x v="1"/>
    <x v="3"/>
    <n v="9"/>
    <n v="9"/>
    <n v="20805.29"/>
    <n v="0.24"/>
    <n v="146348.29999999999"/>
    <n v="36051.94"/>
    <n v="0.246"/>
    <n v="59.05"/>
    <x v="3"/>
    <n v="5"/>
    <b v="0"/>
    <s v="Delivered"/>
    <x v="1"/>
    <x v="8"/>
    <n v="7"/>
    <x v="4"/>
    <x v="57"/>
    <s v="26-35"/>
    <x v="0"/>
    <x v="0"/>
    <n v="0"/>
    <n v="1"/>
    <n v="0"/>
    <n v="1"/>
  </r>
  <r>
    <s v="ORD-00197"/>
    <d v="2020-03-28T00:00:00"/>
    <d v="2020-03-28T00:00:00"/>
    <s v="CUST04223"/>
    <s v="Pooja Joshi"/>
    <n v="12"/>
    <n v="12"/>
    <s v="Other"/>
    <s v="Other"/>
    <s v="North"/>
    <s v="Amritsar"/>
    <x v="5"/>
    <x v="10"/>
    <n v="8"/>
    <n v="8"/>
    <n v="10282.68"/>
    <n v="0.11"/>
    <n v="66340.960000000006"/>
    <n v="13106.07"/>
    <n v="0.19800000000000001"/>
    <n v="65.44"/>
    <x v="4"/>
    <n v="1"/>
    <b v="0"/>
    <s v="Delivered"/>
    <x v="1"/>
    <x v="0"/>
    <n v="3"/>
    <x v="4"/>
    <x v="57"/>
    <s v="&lt;18"/>
    <x v="3"/>
    <x v="0"/>
    <n v="0"/>
    <n v="1"/>
    <n v="0"/>
    <n v="1"/>
  </r>
  <r>
    <s v="ORD-00196"/>
    <d v="2020-03-28T00:00:00"/>
    <d v="2020-03-28T00:00:00"/>
    <s v="CUST37557"/>
    <s v="Arjun Chatterjee"/>
    <n v="45"/>
    <n v="45"/>
    <s v="Other"/>
    <s v="Other"/>
    <s v="West"/>
    <s v="Ahmedabad"/>
    <x v="6"/>
    <x v="13"/>
    <n v="1"/>
    <n v="1"/>
    <n v="1971.81"/>
    <n v="0.05"/>
    <n v="1592.69"/>
    <n v="732.33"/>
    <n v="0.46"/>
    <n v="57.58"/>
    <x v="0"/>
    <n v="1"/>
    <b v="0"/>
    <s v="Delivered"/>
    <x v="1"/>
    <x v="6"/>
    <n v="6"/>
    <x v="4"/>
    <x v="57"/>
    <s v="36-45"/>
    <x v="2"/>
    <x v="0"/>
    <n v="0"/>
    <n v="1"/>
    <n v="0"/>
    <n v="1"/>
  </r>
  <r>
    <s v="ORD-00193"/>
    <d v="2020-03-27T00:00:00"/>
    <d v="2020-03-27T00:00:00"/>
    <s v="CUST20505"/>
    <s v="Amit Kapoor"/>
    <n v="21"/>
    <n v="21"/>
    <s v="Other"/>
    <s v="Other"/>
    <s v="West"/>
    <s v="Pune"/>
    <x v="1"/>
    <x v="34"/>
    <n v="6"/>
    <n v="6"/>
    <n v="2910.04"/>
    <n v="0.13"/>
    <n v="15810.15"/>
    <n v="5082.4799999999996"/>
    <n v="0.32100000000000001"/>
    <n v="63.67"/>
    <x v="2"/>
    <n v="5"/>
    <b v="0"/>
    <s v="Shipped"/>
    <x v="4"/>
    <x v="4"/>
    <n v="4"/>
    <x v="4"/>
    <x v="57"/>
    <s v="18-25"/>
    <x v="3"/>
    <x v="0"/>
    <n v="0"/>
    <n v="0"/>
    <n v="0"/>
    <n v="1"/>
  </r>
  <r>
    <s v="ORD-00192"/>
    <d v="2020-03-27T00:00:00"/>
    <d v="2020-03-27T00:00:00"/>
    <s v="CUST62597"/>
    <s v="Ritu Mishra"/>
    <n v="51"/>
    <n v="51"/>
    <s v="Male"/>
    <s v="Male"/>
    <s v="South"/>
    <s v="Chennai"/>
    <x v="2"/>
    <x v="26"/>
    <n v="5"/>
    <n v="5"/>
    <n v="25706.78"/>
    <m/>
    <n v="121013.9"/>
    <n v="12672.89"/>
    <n v="0.105"/>
    <n v="90.75"/>
    <x v="0"/>
    <n v="2"/>
    <b v="1"/>
    <s v="Returned"/>
    <x v="0"/>
    <x v="5"/>
    <n v="8"/>
    <x v="4"/>
    <x v="57"/>
    <s v="46-60"/>
    <x v="5"/>
    <x v="0"/>
    <n v="1"/>
    <n v="1"/>
    <n v="0"/>
    <n v="1"/>
  </r>
  <r>
    <s v="ORD-00194"/>
    <d v="2020-03-27T00:00:00"/>
    <d v="2020-03-27T00:00:00"/>
    <s v="CUST96692"/>
    <s v="Aarav Joshi"/>
    <n v="35"/>
    <n v="35"/>
    <s v="Female"/>
    <s v="Female"/>
    <s v="North"/>
    <s v="Delhi"/>
    <x v="5"/>
    <x v="18"/>
    <n v="9"/>
    <n v="9"/>
    <n v="6747.04"/>
    <n v="7.0000000000000007E-2"/>
    <n v="53191.17"/>
    <n v="13938.07"/>
    <n v="0.26200000000000001"/>
    <n v="74.53"/>
    <x v="2"/>
    <n v="3"/>
    <b v="0"/>
    <s v="Delivered"/>
    <x v="1"/>
    <x v="2"/>
    <n v="1"/>
    <x v="4"/>
    <x v="57"/>
    <s v="26-35"/>
    <x v="2"/>
    <x v="0"/>
    <n v="0"/>
    <n v="1"/>
    <n v="0"/>
    <n v="1"/>
  </r>
  <r>
    <s v="ORD-00195"/>
    <d v="2020-03-27T00:00:00"/>
    <d v="2020-03-27T00:00:00"/>
    <s v="CUST10870"/>
    <s v="Deepa Bhat"/>
    <n v="26"/>
    <n v="26"/>
    <s v="Female"/>
    <s v="Female"/>
    <s v="Central"/>
    <s v="Raipur"/>
    <x v="0"/>
    <x v="16"/>
    <n v="10"/>
    <n v="10"/>
    <n v="2466.88"/>
    <n v="0.25"/>
    <n v="17991.29"/>
    <n v="5973.34"/>
    <n v="0.33200000000000002"/>
    <n v="34.92"/>
    <x v="4"/>
    <n v="4"/>
    <b v="0"/>
    <s v="Delivered"/>
    <x v="1"/>
    <x v="9"/>
    <n v="9"/>
    <x v="4"/>
    <x v="57"/>
    <s v="26-35"/>
    <x v="0"/>
    <x v="0"/>
    <n v="0"/>
    <n v="1"/>
    <n v="0"/>
    <n v="1"/>
  </r>
  <r>
    <s v="ORD-00190"/>
    <d v="2020-03-26T00:00:00"/>
    <d v="2020-03-26T00:00:00"/>
    <s v="CUST46839"/>
    <s v="Nikhil Kumar"/>
    <m/>
    <m/>
    <s v="Male"/>
    <s v="Male"/>
    <s v="North"/>
    <s v="Chandigarh"/>
    <x v="1"/>
    <x v="28"/>
    <n v="8"/>
    <n v="8"/>
    <n v="30630.05"/>
    <n v="0.31"/>
    <n v="154185.04999999999"/>
    <n v="41569.879999999997"/>
    <n v="0.27"/>
    <n v="27.98"/>
    <x v="4"/>
    <n v="1"/>
    <b v="0"/>
    <s v="Cancelled"/>
    <x v="3"/>
    <x v="4"/>
    <n v="4"/>
    <x v="4"/>
    <x v="57"/>
    <s v="Unknown"/>
    <x v="1"/>
    <x v="0"/>
    <n v="0"/>
    <n v="0"/>
    <n v="1"/>
    <n v="1"/>
  </r>
  <r>
    <s v="ORD-00191"/>
    <d v="2020-03-26T00:00:00"/>
    <d v="2020-03-26T00:00:00"/>
    <s v="CUST37196"/>
    <s v="Pooja Chatterjee"/>
    <n v="37"/>
    <n v="37"/>
    <s v="Other"/>
    <s v="Other"/>
    <s v="South"/>
    <s v="Chennai"/>
    <x v="6"/>
    <x v="24"/>
    <n v="2"/>
    <n v="2"/>
    <n v="2822.43"/>
    <n v="0.32"/>
    <n v="3893.81"/>
    <n v="1101.47"/>
    <n v="0.28299999999999997"/>
    <n v="41.8"/>
    <x v="1"/>
    <n v="2"/>
    <b v="0"/>
    <s v="Delivered"/>
    <x v="1"/>
    <x v="4"/>
    <n v="4"/>
    <x v="4"/>
    <x v="57"/>
    <s v="36-45"/>
    <x v="1"/>
    <x v="0"/>
    <n v="0"/>
    <n v="1"/>
    <n v="0"/>
    <n v="1"/>
  </r>
  <r>
    <s v="ORD-00189"/>
    <d v="2020-03-25T00:00:00"/>
    <d v="2020-03-25T00:00:00"/>
    <s v="CUST02132"/>
    <s v="Pooja Reddy"/>
    <n v="41"/>
    <n v="41"/>
    <s v="Female"/>
    <s v="Female"/>
    <s v="North"/>
    <s v="Delhi"/>
    <x v="3"/>
    <x v="33"/>
    <n v="1"/>
    <n v="1"/>
    <n v="342.62"/>
    <n v="0.31"/>
    <n v="248.22"/>
    <n v="14.18"/>
    <n v="5.7000000000000002E-2"/>
    <n v="59.96"/>
    <x v="0"/>
    <m/>
    <b v="0"/>
    <s v="Delivered"/>
    <x v="1"/>
    <x v="6"/>
    <n v="6"/>
    <x v="4"/>
    <x v="57"/>
    <s v="36-45"/>
    <x v="1"/>
    <x v="0"/>
    <n v="0"/>
    <n v="1"/>
    <n v="0"/>
    <n v="1"/>
  </r>
  <r>
    <s v="ORD-00188"/>
    <d v="2020-03-24T00:00:00"/>
    <d v="2020-03-24T00:00:00"/>
    <s v="CUST84898"/>
    <s v="Deepa Mishra"/>
    <n v="45"/>
    <n v="45"/>
    <s v="Male"/>
    <s v="Male"/>
    <s v="East"/>
    <s v="Kolkata"/>
    <x v="2"/>
    <x v="39"/>
    <n v="1"/>
    <n v="1"/>
    <n v="6658.64"/>
    <n v="0.06"/>
    <n v="6373.28"/>
    <n v="702.66"/>
    <n v="0.11"/>
    <n v="108.65"/>
    <x v="3"/>
    <n v="4"/>
    <b v="0"/>
    <s v="Delivered"/>
    <x v="1"/>
    <x v="3"/>
    <n v="10"/>
    <x v="4"/>
    <x v="57"/>
    <s v="36-45"/>
    <x v="2"/>
    <x v="0"/>
    <n v="0"/>
    <n v="1"/>
    <n v="0"/>
    <n v="1"/>
  </r>
  <r>
    <s v="ORD-00185"/>
    <d v="2020-03-23T00:00:00"/>
    <d v="2020-03-23T00:00:00"/>
    <s v="CUST40829"/>
    <s v="Nikhil Bhat"/>
    <n v="37"/>
    <n v="37"/>
    <s v="F"/>
    <s v="Female"/>
    <s v="Central"/>
    <s v="Nagpur"/>
    <x v="5"/>
    <x v="22"/>
    <n v="8"/>
    <n v="8"/>
    <n v="7246.65"/>
    <n v="0.34"/>
    <n v="43301.82"/>
    <n v="7525.66"/>
    <n v="0.17399999999999999"/>
    <n v="68.12"/>
    <x v="4"/>
    <n v="2"/>
    <b v="1"/>
    <s v="Returned"/>
    <x v="0"/>
    <x v="2"/>
    <n v="1"/>
    <x v="4"/>
    <x v="57"/>
    <s v="36-45"/>
    <x v="1"/>
    <x v="0"/>
    <n v="1"/>
    <n v="1"/>
    <n v="0"/>
    <n v="1"/>
  </r>
  <r>
    <s v="ORD-00187"/>
    <d v="2020-03-23T00:00:00"/>
    <d v="2020-03-23T00:00:00"/>
    <s v="CUST95299"/>
    <s v="Amit Rao"/>
    <n v="44"/>
    <n v="44"/>
    <s v="Other"/>
    <s v="Other"/>
    <s v="East"/>
    <s v="Guwahati"/>
    <x v="3"/>
    <x v="5"/>
    <n v="3"/>
    <n v="3"/>
    <n v="315.98"/>
    <n v="0.2"/>
    <n v="801.2"/>
    <n v="62.11"/>
    <n v="7.8E-2"/>
    <n v="104.89"/>
    <x v="2"/>
    <n v="4"/>
    <b v="0"/>
    <s v="Delivered"/>
    <x v="1"/>
    <x v="0"/>
    <n v="3"/>
    <x v="4"/>
    <x v="57"/>
    <s v="36-45"/>
    <x v="3"/>
    <x v="0"/>
    <n v="0"/>
    <n v="1"/>
    <n v="0"/>
    <n v="1"/>
  </r>
  <r>
    <s v="ORD-00186"/>
    <d v="2020-03-23T00:00:00"/>
    <d v="2020-03-23T00:00:00"/>
    <s v="CUST86352"/>
    <s v="Meera Gupta"/>
    <n v="21"/>
    <n v="21"/>
    <s v="Female"/>
    <s v="Female"/>
    <s v="Central"/>
    <s v="Indore"/>
    <x v="5"/>
    <x v="9"/>
    <n v="7"/>
    <n v="7"/>
    <n v="7173.46"/>
    <n v="0.37"/>
    <n v="38067.279999999999"/>
    <n v="7608.14"/>
    <n v="0.2"/>
    <n v="52.84"/>
    <x v="1"/>
    <n v="1"/>
    <b v="0"/>
    <s v="Shipped"/>
    <x v="4"/>
    <x v="4"/>
    <n v="4"/>
    <x v="4"/>
    <x v="57"/>
    <s v="18-25"/>
    <x v="1"/>
    <x v="0"/>
    <n v="0"/>
    <n v="0"/>
    <n v="0"/>
    <n v="1"/>
  </r>
  <r>
    <s v="ORD-00183"/>
    <d v="2020-03-22T00:00:00"/>
    <d v="2020-03-22T00:00:00"/>
    <s v="CUST16395"/>
    <s v="Sunita Pillai"/>
    <n v="19"/>
    <n v="19"/>
    <s v="Other"/>
    <s v="Other"/>
    <s v="Central"/>
    <s v="Raipur"/>
    <x v="0"/>
    <x v="15"/>
    <n v="9"/>
    <n v="9"/>
    <n v="646.01"/>
    <n v="0.38"/>
    <n v="3807.56"/>
    <n v="1281.8399999999999"/>
    <n v="0.33700000000000002"/>
    <n v="51.72"/>
    <x v="2"/>
    <n v="2"/>
    <b v="0"/>
    <s v="Pending"/>
    <x v="2"/>
    <x v="0"/>
    <n v="3"/>
    <x v="4"/>
    <x v="57"/>
    <s v="18-25"/>
    <x v="1"/>
    <x v="0"/>
    <n v="0"/>
    <n v="0"/>
    <n v="0"/>
    <n v="1"/>
  </r>
  <r>
    <s v="ORD-00184"/>
    <d v="2020-03-22T00:00:00"/>
    <d v="2020-03-22T00:00:00"/>
    <s v="CUST00684"/>
    <s v="Ananya Das"/>
    <n v="27"/>
    <n v="27"/>
    <s v="Other"/>
    <s v="Other"/>
    <s v="South"/>
    <s v="Kochi"/>
    <x v="1"/>
    <x v="34"/>
    <n v="2"/>
    <n v="2"/>
    <n v="25170.77"/>
    <n v="0.27"/>
    <n v="36389.699999999997"/>
    <n v="9365.3799999999992"/>
    <n v="0.25700000000000001"/>
    <n v="87.67"/>
    <x v="1"/>
    <m/>
    <b v="0"/>
    <s v="Delivered"/>
    <x v="1"/>
    <x v="3"/>
    <n v="10"/>
    <x v="4"/>
    <x v="57"/>
    <s v="26-35"/>
    <x v="0"/>
    <x v="0"/>
    <n v="0"/>
    <n v="1"/>
    <n v="0"/>
    <n v="1"/>
  </r>
  <r>
    <s v="ORD-00182"/>
    <d v="2020-03-21T00:00:00"/>
    <d v="2020-03-21T00:00:00"/>
    <s v="CUST63049"/>
    <s v="Arjun Reddy"/>
    <n v="61"/>
    <n v="61"/>
    <s v="m"/>
    <s v="Male"/>
    <s v="East"/>
    <s v="Kolkata"/>
    <x v="5"/>
    <x v="41"/>
    <n v="9"/>
    <n v="9"/>
    <n v="2019.71"/>
    <n v="0.21"/>
    <n v="14642.06"/>
    <n v="3698.35"/>
    <n v="0.253"/>
    <n v="55.65"/>
    <x v="3"/>
    <n v="2"/>
    <b v="0"/>
    <s v="Delivered"/>
    <x v="1"/>
    <x v="0"/>
    <n v="3"/>
    <x v="4"/>
    <x v="57"/>
    <s v="60+"/>
    <x v="0"/>
    <x v="0"/>
    <n v="0"/>
    <n v="1"/>
    <n v="0"/>
    <n v="1"/>
  </r>
  <r>
    <s v="ORD-00181"/>
    <d v="2020-03-20T00:00:00"/>
    <d v="2020-03-20T00:00:00"/>
    <s v="CUST09112"/>
    <s v="Sanjay Gupta"/>
    <n v="47"/>
    <n v="47"/>
    <s v="Other"/>
    <s v="Other"/>
    <s v="Central"/>
    <s v="Nagpur"/>
    <x v="0"/>
    <x v="15"/>
    <n v="10"/>
    <n v="10"/>
    <n v="1799.76"/>
    <n v="0.15"/>
    <n v="15785.6"/>
    <n v="5681.65"/>
    <n v="0.36"/>
    <n v="56.65"/>
    <x v="2"/>
    <n v="4"/>
    <b v="0"/>
    <s v="Delivered"/>
    <x v="1"/>
    <x v="2"/>
    <n v="1"/>
    <x v="4"/>
    <x v="57"/>
    <s v="46-60"/>
    <x v="3"/>
    <x v="0"/>
    <n v="0"/>
    <n v="1"/>
    <n v="0"/>
    <n v="1"/>
  </r>
  <r>
    <s v="ORD-00178"/>
    <d v="2020-03-19T00:00:00"/>
    <d v="2020-03-19T00:00:00"/>
    <s v="CUST56675"/>
    <s v="Rohan Sharma"/>
    <n v="24"/>
    <n v="24"/>
    <s v="Male"/>
    <s v="Male"/>
    <s v="Central"/>
    <s v="Raipur"/>
    <x v="2"/>
    <x v="26"/>
    <n v="6"/>
    <n v="6"/>
    <n v="15086.96"/>
    <n v="0.13"/>
    <n v="83619.759999999995"/>
    <n v="10183.25"/>
    <n v="0.122"/>
    <n v="74.72"/>
    <x v="2"/>
    <n v="1"/>
    <b v="0"/>
    <s v="Delivered"/>
    <x v="1"/>
    <x v="4"/>
    <n v="4"/>
    <x v="4"/>
    <x v="57"/>
    <s v="18-25"/>
    <x v="3"/>
    <x v="0"/>
    <n v="0"/>
    <n v="1"/>
    <n v="0"/>
    <n v="1"/>
  </r>
  <r>
    <s v="ORD-00180"/>
    <d v="2020-03-19T00:00:00"/>
    <d v="2020-03-19T00:00:00"/>
    <s v="CUST29334"/>
    <s v="Kavya Joshi"/>
    <n v="35"/>
    <n v="35"/>
    <s v="Other"/>
    <s v="Other"/>
    <s v="Central"/>
    <s v="Indore"/>
    <x v="5"/>
    <x v="12"/>
    <n v="7"/>
    <n v="7"/>
    <n v="2367.09"/>
    <n v="0.04"/>
    <n v="16292.28"/>
    <n v="2663.65"/>
    <n v="0.16300000000000001"/>
    <n v="42.41"/>
    <x v="2"/>
    <n v="1"/>
    <b v="0"/>
    <s v="Shipped"/>
    <x v="4"/>
    <x v="5"/>
    <n v="8"/>
    <x v="4"/>
    <x v="57"/>
    <s v="26-35"/>
    <x v="2"/>
    <x v="0"/>
    <n v="0"/>
    <n v="0"/>
    <n v="0"/>
    <n v="1"/>
  </r>
  <r>
    <s v="ORD-00179"/>
    <d v="2020-03-19T00:00:00"/>
    <d v="2020-03-19T00:00:00"/>
    <s v="CUST72035"/>
    <s v="Ritu Pillai"/>
    <n v="39"/>
    <n v="39"/>
    <s v="Male"/>
    <s v="Male"/>
    <s v="South"/>
    <s v="Chennai"/>
    <x v="0"/>
    <x v="38"/>
    <n v="2"/>
    <n v="2"/>
    <n v="691.8"/>
    <n v="0.4"/>
    <n v="832.4"/>
    <n v="369.92"/>
    <n v="0.44400000000000001"/>
    <n v="65.91"/>
    <x v="5"/>
    <n v="5"/>
    <b v="0"/>
    <s v="Delivered"/>
    <x v="1"/>
    <x v="9"/>
    <n v="9"/>
    <x v="4"/>
    <x v="57"/>
    <s v="36-45"/>
    <x v="1"/>
    <x v="0"/>
    <n v="0"/>
    <n v="1"/>
    <n v="0"/>
    <n v="1"/>
  </r>
  <r>
    <s v="ORD-00175"/>
    <d v="2020-03-18T00:00:00"/>
    <d v="2020-03-18T00:00:00"/>
    <s v="CUST47786"/>
    <s v="Nisha Rao"/>
    <n v="35"/>
    <n v="35"/>
    <s v="Male"/>
    <s v="Male"/>
    <s v="West"/>
    <s v="Ahmedabad"/>
    <x v="0"/>
    <x v="19"/>
    <n v="9"/>
    <n v="9"/>
    <n v="2028.03"/>
    <n v="0.12"/>
    <n v="15078.05"/>
    <n v="8126.73"/>
    <n v="0.53900000000000003"/>
    <n v="55.01"/>
    <x v="4"/>
    <n v="4"/>
    <b v="0"/>
    <s v="Delivered"/>
    <x v="1"/>
    <x v="9"/>
    <n v="9"/>
    <x v="4"/>
    <x v="57"/>
    <s v="26-35"/>
    <x v="3"/>
    <x v="0"/>
    <n v="0"/>
    <n v="1"/>
    <n v="0"/>
    <n v="1"/>
  </r>
  <r>
    <s v="ORD-00176"/>
    <d v="2020-03-18T00:00:00"/>
    <d v="2020-03-18T00:00:00"/>
    <s v="CUST81366"/>
    <s v="Vikram Sharma"/>
    <n v="15"/>
    <n v="15"/>
    <s v="Female"/>
    <s v="Female"/>
    <s v="East"/>
    <s v="Patna"/>
    <x v="1"/>
    <x v="28"/>
    <n v="6"/>
    <n v="6"/>
    <n v="14217.54"/>
    <n v="0.36"/>
    <n v="54182.97"/>
    <n v="16528.59"/>
    <n v="0.30499999999999999"/>
    <n v="65.56"/>
    <x v="0"/>
    <n v="5"/>
    <b v="0"/>
    <s v="Pending"/>
    <x v="2"/>
    <x v="9"/>
    <n v="9"/>
    <x v="4"/>
    <x v="57"/>
    <s v="&lt;18"/>
    <x v="1"/>
    <x v="0"/>
    <n v="0"/>
    <n v="0"/>
    <n v="0"/>
    <n v="1"/>
  </r>
  <r>
    <s v="ORD-00177"/>
    <d v="2020-03-18T00:00:00"/>
    <d v="2020-03-18T00:00:00"/>
    <s v="CUST74936"/>
    <s v="Aditya Sharma"/>
    <n v="49"/>
    <n v="49"/>
    <s v="Female"/>
    <s v="Female"/>
    <s v="West"/>
    <s v="Mumbai"/>
    <x v="6"/>
    <x v="21"/>
    <n v="9"/>
    <n v="9"/>
    <n v="2298.37"/>
    <m/>
    <n v="20461.060000000001"/>
    <n v="7107.09"/>
    <n v="0.34699999999999998"/>
    <n v="64.34"/>
    <x v="5"/>
    <n v="3"/>
    <b v="0"/>
    <s v="Delivered"/>
    <x v="1"/>
    <x v="10"/>
    <n v="2"/>
    <x v="4"/>
    <x v="57"/>
    <s v="46-60"/>
    <x v="5"/>
    <x v="0"/>
    <n v="0"/>
    <n v="1"/>
    <n v="0"/>
    <n v="1"/>
  </r>
  <r>
    <s v="ORD-00174"/>
    <d v="2020-03-16T00:00:00"/>
    <d v="2020-03-16T00:00:00"/>
    <s v="CUST91348"/>
    <s v="Meera Reddy"/>
    <n v="35"/>
    <n v="35"/>
    <s v="Other"/>
    <s v="Other"/>
    <s v="North"/>
    <s v="Chandigarh"/>
    <x v="3"/>
    <x v="14"/>
    <n v="9"/>
    <n v="9"/>
    <n v="167.67"/>
    <n v="0.25"/>
    <n v="1072.27"/>
    <n v="93.59"/>
    <n v="8.6999999999999994E-2"/>
    <n v="68.23"/>
    <x v="1"/>
    <n v="1"/>
    <b v="0"/>
    <s v="Delivered"/>
    <x v="1"/>
    <x v="8"/>
    <n v="7"/>
    <x v="4"/>
    <x v="57"/>
    <s v="26-35"/>
    <x v="0"/>
    <x v="0"/>
    <n v="0"/>
    <n v="1"/>
    <n v="0"/>
    <n v="1"/>
  </r>
  <r>
    <s v="ORD-00173"/>
    <d v="2020-03-16T00:00:00"/>
    <d v="2020-03-16T00:00:00"/>
    <s v="CUST46878"/>
    <s v="Sunita Mishra"/>
    <n v="33"/>
    <n v="33"/>
    <s v="Female"/>
    <s v="Female"/>
    <s v="East"/>
    <s v="Bhubaneswar"/>
    <x v="4"/>
    <x v="7"/>
    <n v="8"/>
    <n v="8"/>
    <n v="1355.07"/>
    <n v="0.25"/>
    <n v="7286.92"/>
    <n v="3585.8"/>
    <n v="0.49199999999999999"/>
    <n v="86.98"/>
    <x v="5"/>
    <n v="4"/>
    <b v="0"/>
    <s v="Shipped"/>
    <x v="4"/>
    <x v="1"/>
    <n v="5"/>
    <x v="4"/>
    <x v="57"/>
    <s v="26-35"/>
    <x v="0"/>
    <x v="0"/>
    <n v="0"/>
    <n v="0"/>
    <n v="0"/>
    <n v="1"/>
  </r>
  <r>
    <s v="ORD-00170"/>
    <d v="2020-03-15T00:00:00"/>
    <d v="2020-03-15T00:00:00"/>
    <s v="CUST53622"/>
    <s v="Aditya Chatterjee"/>
    <n v="31"/>
    <n v="31"/>
    <s v="Male"/>
    <s v="Male"/>
    <s v="South"/>
    <s v="Bangalore"/>
    <x v="3"/>
    <x v="5"/>
    <n v="9"/>
    <n v="9"/>
    <n v="236.54"/>
    <n v="0.19"/>
    <n v="1658.66"/>
    <n v="140.16"/>
    <n v="8.5000000000000006E-2"/>
    <n v="101.07"/>
    <x v="2"/>
    <n v="3"/>
    <b v="1"/>
    <s v="Returned"/>
    <x v="0"/>
    <x v="2"/>
    <n v="1"/>
    <x v="4"/>
    <x v="57"/>
    <s v="26-35"/>
    <x v="3"/>
    <x v="0"/>
    <n v="1"/>
    <n v="1"/>
    <n v="0"/>
    <n v="1"/>
  </r>
  <r>
    <s v="ORD-00172"/>
    <d v="2020-03-15T00:00:00"/>
    <d v="2020-03-15T00:00:00"/>
    <s v="CUST40704"/>
    <s v="Aarav Rao"/>
    <n v="16"/>
    <n v="16"/>
    <s v="Other"/>
    <s v="Other"/>
    <s v="East"/>
    <s v="Guwahati"/>
    <x v="6"/>
    <x v="35"/>
    <n v="2"/>
    <n v="2"/>
    <n v="2448.31"/>
    <n v="0.35"/>
    <n v="3584.88"/>
    <n v="1270.1600000000001"/>
    <n v="0.35399999999999998"/>
    <n v="79.97"/>
    <x v="2"/>
    <n v="4"/>
    <b v="0"/>
    <s v="Delivered"/>
    <x v="1"/>
    <x v="8"/>
    <n v="7"/>
    <x v="4"/>
    <x v="57"/>
    <s v="&lt;18"/>
    <x v="1"/>
    <x v="0"/>
    <n v="0"/>
    <n v="1"/>
    <n v="0"/>
    <n v="1"/>
  </r>
  <r>
    <s v="ORD-00169"/>
    <d v="2020-03-15T00:00:00"/>
    <d v="2020-03-15T00:00:00"/>
    <s v="CUST14141"/>
    <s v="Nikhil Das"/>
    <n v="43"/>
    <n v="43"/>
    <s v="Male"/>
    <s v="Male"/>
    <s v="Central"/>
    <s v="Raipur"/>
    <x v="6"/>
    <x v="24"/>
    <n v="2"/>
    <n v="2"/>
    <n v="3471.87"/>
    <n v="0.15"/>
    <n v="5928.17"/>
    <n v="1972.09"/>
    <n v="0.33300000000000002"/>
    <n v="48.98"/>
    <x v="2"/>
    <n v="1"/>
    <b v="0"/>
    <s v="Shipped"/>
    <x v="4"/>
    <x v="4"/>
    <n v="4"/>
    <x v="4"/>
    <x v="57"/>
    <s v="36-45"/>
    <x v="3"/>
    <x v="0"/>
    <n v="0"/>
    <n v="0"/>
    <n v="0"/>
    <n v="1"/>
  </r>
  <r>
    <s v="ORD-00168"/>
    <d v="2020-03-15T00:00:00"/>
    <d v="2020-03-15T00:00:00"/>
    <s v="CUST93790"/>
    <s v="Nisha Singh"/>
    <n v="33"/>
    <n v="33"/>
    <s v="Female"/>
    <s v="Female"/>
    <s v="Central"/>
    <s v="Indore"/>
    <x v="6"/>
    <x v="23"/>
    <n v="2"/>
    <n v="2"/>
    <n v="344.95"/>
    <n v="0.01"/>
    <n v="675.21"/>
    <n v="315.70999999999998"/>
    <n v="0.46800000000000003"/>
    <n v="45.42"/>
    <x v="3"/>
    <n v="3"/>
    <b v="0"/>
    <s v="Delivered"/>
    <x v="1"/>
    <x v="0"/>
    <n v="3"/>
    <x v="4"/>
    <x v="57"/>
    <s v="26-35"/>
    <x v="2"/>
    <x v="0"/>
    <n v="0"/>
    <n v="1"/>
    <n v="0"/>
    <n v="1"/>
  </r>
  <r>
    <s v="ORD-00171"/>
    <d v="2020-03-15T00:00:00"/>
    <d v="2020-03-15T00:00:00"/>
    <s v="CUST76866"/>
    <s v="Rohan Pillai"/>
    <n v="42"/>
    <n v="42"/>
    <s v="F"/>
    <s v="Female"/>
    <s v="Central"/>
    <s v="Indore"/>
    <x v="5"/>
    <x v="12"/>
    <n v="7"/>
    <n v="7"/>
    <n v="3287.47"/>
    <n v="0.13"/>
    <n v="20381.48"/>
    <n v="5046.53"/>
    <n v="0.248"/>
    <n v="38.67"/>
    <x v="0"/>
    <m/>
    <b v="0"/>
    <s v="Delivered"/>
    <x v="1"/>
    <x v="8"/>
    <n v="7"/>
    <x v="4"/>
    <x v="57"/>
    <s v="36-45"/>
    <x v="3"/>
    <x v="0"/>
    <n v="0"/>
    <n v="1"/>
    <n v="0"/>
    <n v="1"/>
  </r>
  <r>
    <s v="ORD-00167"/>
    <d v="2020-03-13T00:00:00"/>
    <d v="2020-03-13T00:00:00"/>
    <s v="CUST51864"/>
    <s v="Amit Mishra"/>
    <n v="27"/>
    <n v="27"/>
    <s v="Female"/>
    <s v="Female"/>
    <s v="West"/>
    <s v="Surat"/>
    <x v="6"/>
    <x v="37"/>
    <n v="4"/>
    <n v="4"/>
    <n v="2696.21"/>
    <n v="0.22"/>
    <n v="8113.08"/>
    <n v="2313.16"/>
    <n v="0.28499999999999998"/>
    <n v="51.64"/>
    <x v="3"/>
    <n v="1"/>
    <b v="0"/>
    <s v="Delivered"/>
    <x v="1"/>
    <x v="0"/>
    <n v="3"/>
    <x v="4"/>
    <x v="57"/>
    <s v="26-35"/>
    <x v="0"/>
    <x v="0"/>
    <n v="0"/>
    <n v="1"/>
    <n v="0"/>
    <n v="1"/>
  </r>
  <r>
    <s v="ORD-00165"/>
    <d v="2020-03-13T00:00:00"/>
    <d v="2020-03-13T00:00:00"/>
    <s v="CUST08515"/>
    <s v="Amit Mishra"/>
    <n v="25"/>
    <n v="25"/>
    <s v="Male"/>
    <s v="Male"/>
    <s v="East"/>
    <s v="Bhubaneswar"/>
    <x v="2"/>
    <x v="4"/>
    <n v="3"/>
    <n v="3"/>
    <n v="21835.15"/>
    <n v="0.3"/>
    <n v="48564.04"/>
    <n v="6796.88"/>
    <n v="0.14000000000000001"/>
    <n v="108.99"/>
    <x v="4"/>
    <n v="1"/>
    <b v="1"/>
    <s v="Returned"/>
    <x v="0"/>
    <x v="0"/>
    <n v="3"/>
    <x v="4"/>
    <x v="57"/>
    <s v="18-25"/>
    <x v="0"/>
    <x v="0"/>
    <n v="1"/>
    <n v="1"/>
    <n v="0"/>
    <n v="1"/>
  </r>
  <r>
    <s v="ORD-00166"/>
    <d v="2020-03-13T00:00:00"/>
    <d v="2020-03-13T00:00:00"/>
    <s v="CUST75367"/>
    <s v="Nisha Patel"/>
    <n v="45"/>
    <n v="45"/>
    <s v="Female"/>
    <s v="Female"/>
    <s v="East"/>
    <s v="Kolkata"/>
    <x v="4"/>
    <x v="27"/>
    <n v="8"/>
    <n v="8"/>
    <n v="518.20000000000005"/>
    <n v="0.01"/>
    <n v="4524.5200000000004"/>
    <n v="1853.7"/>
    <n v="0.41"/>
    <n v="90.45"/>
    <x v="5"/>
    <m/>
    <b v="0"/>
    <s v="Delivered"/>
    <x v="1"/>
    <x v="6"/>
    <n v="6"/>
    <x v="4"/>
    <x v="57"/>
    <s v="36-45"/>
    <x v="2"/>
    <x v="0"/>
    <n v="0"/>
    <n v="1"/>
    <n v="0"/>
    <n v="1"/>
  </r>
  <r>
    <s v="ORD-00164"/>
    <d v="2020-03-12T00:00:00"/>
    <d v="2020-03-12T00:00:00"/>
    <s v="CUST97663"/>
    <s v="Aarav Singh"/>
    <m/>
    <m/>
    <s v="m"/>
    <s v="Male"/>
    <s v="North"/>
    <s v="Ludhiana"/>
    <x v="6"/>
    <x v="13"/>
    <n v="9"/>
    <n v="9"/>
    <n v="3971.91"/>
    <n v="0.18"/>
    <n v="32366.71"/>
    <n v="14702.14"/>
    <n v="0.45400000000000001"/>
    <n v="47.38"/>
    <x v="1"/>
    <n v="3"/>
    <b v="0"/>
    <s v="Pending"/>
    <x v="2"/>
    <x v="4"/>
    <n v="4"/>
    <x v="4"/>
    <x v="57"/>
    <s v="Unknown"/>
    <x v="3"/>
    <x v="0"/>
    <n v="0"/>
    <n v="0"/>
    <n v="0"/>
    <n v="1"/>
  </r>
  <r>
    <s v="ORD-00161"/>
    <d v="2020-03-09T00:00:00"/>
    <d v="2020-03-09T00:00:00"/>
    <s v="CUST18225"/>
    <s v="Deepa Chatterjee"/>
    <n v="33"/>
    <n v="33"/>
    <s v="Male"/>
    <s v="Male"/>
    <s v="South"/>
    <s v="Hyderabad"/>
    <x v="4"/>
    <x v="32"/>
    <n v="6"/>
    <n v="6"/>
    <n v="997.06"/>
    <n v="0.35"/>
    <n v="3628.96"/>
    <n v="1433.29"/>
    <n v="0.39500000000000002"/>
    <n v="49.84"/>
    <x v="1"/>
    <m/>
    <b v="0"/>
    <s v="Delivered"/>
    <x v="1"/>
    <x v="4"/>
    <n v="4"/>
    <x v="4"/>
    <x v="57"/>
    <s v="26-35"/>
    <x v="1"/>
    <x v="0"/>
    <n v="0"/>
    <n v="1"/>
    <n v="0"/>
    <n v="1"/>
  </r>
  <r>
    <s v="ORD-00163"/>
    <d v="2020-03-09T00:00:00"/>
    <d v="2020-03-09T00:00:00"/>
    <s v="CUST31561"/>
    <s v="Meera Bhat"/>
    <n v="23"/>
    <n v="23"/>
    <s v="Female"/>
    <s v="Female"/>
    <s v="West"/>
    <s v="Pune"/>
    <x v="3"/>
    <x v="25"/>
    <n v="6"/>
    <n v="6"/>
    <n v="160.66"/>
    <n v="0.35"/>
    <n v="572.84"/>
    <n v="60.63"/>
    <n v="0.106"/>
    <n v="42.02"/>
    <x v="3"/>
    <m/>
    <b v="0"/>
    <s v="Shipped"/>
    <x v="4"/>
    <x v="9"/>
    <n v="9"/>
    <x v="4"/>
    <x v="57"/>
    <s v="18-25"/>
    <x v="1"/>
    <x v="0"/>
    <n v="0"/>
    <n v="0"/>
    <n v="0"/>
    <n v="1"/>
  </r>
  <r>
    <s v="ORD-00162"/>
    <d v="2020-03-09T00:00:00"/>
    <d v="2020-03-09T00:00:00"/>
    <s v="CUST45896"/>
    <s v="Aditya Reddy"/>
    <n v="26"/>
    <n v="26"/>
    <s v="Male"/>
    <s v="Male"/>
    <s v="Central"/>
    <s v="Indore"/>
    <x v="2"/>
    <x v="30"/>
    <n v="6"/>
    <n v="6"/>
    <n v="79957.919999999998"/>
    <n v="0.21"/>
    <n v="431664.73"/>
    <n v="54036.34"/>
    <n v="0.125"/>
    <n v="51.2"/>
    <x v="1"/>
    <n v="3"/>
    <b v="0"/>
    <s v="Delivered"/>
    <x v="1"/>
    <x v="3"/>
    <n v="10"/>
    <x v="4"/>
    <x v="57"/>
    <s v="26-35"/>
    <x v="0"/>
    <x v="0"/>
    <n v="0"/>
    <n v="1"/>
    <n v="0"/>
    <n v="1"/>
  </r>
  <r>
    <s v="ORD-00160"/>
    <d v="2020-03-08T00:00:00"/>
    <d v="2020-03-08T00:00:00"/>
    <s v="CUST53976"/>
    <s v="Sanjay Kapoor"/>
    <n v="35"/>
    <n v="35"/>
    <s v="Female"/>
    <s v="Female"/>
    <s v="South"/>
    <s v="Kochi"/>
    <x v="3"/>
    <x v="25"/>
    <n v="1"/>
    <n v="1"/>
    <n v="430.25"/>
    <n v="0.17"/>
    <n v="361.14"/>
    <n v="25.31"/>
    <n v="7.0000000000000007E-2"/>
    <n v="56.91"/>
    <x v="2"/>
    <n v="2"/>
    <b v="1"/>
    <s v="Returned"/>
    <x v="0"/>
    <x v="1"/>
    <n v="5"/>
    <x v="4"/>
    <x v="57"/>
    <s v="26-35"/>
    <x v="3"/>
    <x v="0"/>
    <n v="1"/>
    <n v="1"/>
    <n v="0"/>
    <n v="1"/>
  </r>
  <r>
    <s v="ORD-00158"/>
    <d v="2020-03-07T00:00:00"/>
    <d v="2020-03-07T00:00:00"/>
    <s v="CUST56042"/>
    <s v="Deepa Rao"/>
    <n v="35"/>
    <n v="35"/>
    <s v="Female"/>
    <s v="Female"/>
    <s v="East"/>
    <s v="Bhubaneswar"/>
    <x v="1"/>
    <x v="3"/>
    <n v="8"/>
    <n v="8"/>
    <n v="25624.31"/>
    <n v="0.12"/>
    <n v="188109.47"/>
    <n v="45753.79"/>
    <n v="0.24299999999999999"/>
    <n v="65.63"/>
    <x v="2"/>
    <n v="1"/>
    <b v="0"/>
    <s v="Delivered"/>
    <x v="1"/>
    <x v="0"/>
    <n v="3"/>
    <x v="4"/>
    <x v="57"/>
    <s v="26-35"/>
    <x v="3"/>
    <x v="0"/>
    <n v="0"/>
    <n v="1"/>
    <n v="0"/>
    <n v="1"/>
  </r>
  <r>
    <s v="ORD-00159"/>
    <d v="2020-03-07T00:00:00"/>
    <d v="2020-03-07T00:00:00"/>
    <s v="CUST53040"/>
    <s v="Rahul Joshi"/>
    <n v="32"/>
    <n v="32"/>
    <s v="Other"/>
    <s v="Other"/>
    <s v="Central"/>
    <s v="Bhopal"/>
    <x v="5"/>
    <x v="41"/>
    <n v="8"/>
    <n v="8"/>
    <n v="6252.97"/>
    <n v="0.2"/>
    <n v="42140.22"/>
    <n v="7612.27"/>
    <n v="0.18099999999999999"/>
    <n v="48.73"/>
    <x v="2"/>
    <n v="3"/>
    <b v="0"/>
    <s v="Delivered"/>
    <x v="1"/>
    <x v="0"/>
    <n v="3"/>
    <x v="4"/>
    <x v="57"/>
    <s v="26-35"/>
    <x v="3"/>
    <x v="0"/>
    <n v="0"/>
    <n v="1"/>
    <n v="0"/>
    <n v="1"/>
  </r>
  <r>
    <s v="ORD-00157"/>
    <d v="2020-03-06T00:00:00"/>
    <d v="2020-03-06T00:00:00"/>
    <s v="CUST32598"/>
    <s v="Meera Mishra"/>
    <n v="52"/>
    <n v="52"/>
    <s v="Other"/>
    <s v="Other"/>
    <s v="North"/>
    <s v="Delhi"/>
    <x v="5"/>
    <x v="10"/>
    <n v="1"/>
    <n v="1"/>
    <n v="6367.24"/>
    <n v="0.33"/>
    <n v="4149.57"/>
    <n v="1071.43"/>
    <n v="0.25800000000000001"/>
    <n v="62.13"/>
    <x v="4"/>
    <n v="5"/>
    <b v="0"/>
    <s v="Shipped"/>
    <x v="4"/>
    <x v="7"/>
    <m/>
    <x v="4"/>
    <x v="57"/>
    <s v="46-60"/>
    <x v="1"/>
    <x v="0"/>
    <n v="0"/>
    <n v="0"/>
    <n v="0"/>
    <n v="1"/>
  </r>
  <r>
    <s v="ORD-00156"/>
    <d v="2020-03-06T00:00:00"/>
    <d v="2020-03-06T00:00:00"/>
    <s v="CUST57074"/>
    <s v="Priya Singh"/>
    <n v="32"/>
    <n v="32"/>
    <s v="Male"/>
    <s v="Male"/>
    <s v="Central"/>
    <s v="Indore"/>
    <x v="6"/>
    <x v="24"/>
    <n v="7"/>
    <n v="7"/>
    <n v="634.01"/>
    <n v="0.35"/>
    <n v="2632.38"/>
    <n v="1034.24"/>
    <n v="0.39300000000000002"/>
    <n v="76.53"/>
    <x v="3"/>
    <n v="4"/>
    <b v="0"/>
    <s v="Delivered"/>
    <x v="1"/>
    <x v="9"/>
    <n v="9"/>
    <x v="4"/>
    <x v="57"/>
    <s v="26-35"/>
    <x v="1"/>
    <x v="0"/>
    <n v="0"/>
    <n v="1"/>
    <n v="0"/>
    <n v="1"/>
  </r>
  <r>
    <s v="ORD-00155"/>
    <d v="2020-03-05T00:00:00"/>
    <d v="2020-03-05T00:00:00"/>
    <s v="CUST46589"/>
    <s v="Sanjay Singh"/>
    <n v="29"/>
    <n v="29"/>
    <s v="F"/>
    <s v="Female"/>
    <s v="West"/>
    <s v="Mumbai"/>
    <x v="3"/>
    <x v="33"/>
    <n v="7"/>
    <n v="7"/>
    <n v="363.04"/>
    <n v="0.17"/>
    <n v="1919.38"/>
    <n v="104.66"/>
    <n v="5.5E-2"/>
    <n v="54.23"/>
    <x v="0"/>
    <n v="5"/>
    <b v="0"/>
    <s v="Delivered"/>
    <x v="1"/>
    <x v="1"/>
    <n v="5"/>
    <x v="4"/>
    <x v="57"/>
    <s v="26-35"/>
    <x v="3"/>
    <x v="0"/>
    <n v="0"/>
    <n v="1"/>
    <n v="0"/>
    <n v="1"/>
  </r>
  <r>
    <s v="ORD-00154"/>
    <d v="2020-03-05T00:00:00"/>
    <d v="2020-03-05T00:00:00"/>
    <s v="CUST48876"/>
    <s v="Sunita Singh"/>
    <n v="42"/>
    <n v="42"/>
    <s v="Male"/>
    <s v="Male"/>
    <s v="South"/>
    <s v="Bangalore"/>
    <x v="0"/>
    <x v="15"/>
    <n v="6"/>
    <n v="6"/>
    <n v="1391.35"/>
    <n v="0.11"/>
    <n v="7920.74"/>
    <n v="3630.28"/>
    <n v="0.45800000000000002"/>
    <n v="103.09"/>
    <x v="2"/>
    <n v="5"/>
    <b v="1"/>
    <s v="Returned"/>
    <x v="0"/>
    <x v="2"/>
    <n v="1"/>
    <x v="4"/>
    <x v="57"/>
    <s v="36-45"/>
    <x v="3"/>
    <x v="0"/>
    <n v="1"/>
    <n v="1"/>
    <n v="0"/>
    <n v="1"/>
  </r>
  <r>
    <s v="ORD-00153"/>
    <d v="2020-03-03T00:00:00"/>
    <d v="2020-03-03T00:00:00"/>
    <s v="CUST65087"/>
    <s v="Sunita Reddy"/>
    <n v="35"/>
    <n v="35"/>
    <s v="Female"/>
    <s v="Female"/>
    <s v="East"/>
    <s v="Kolkata"/>
    <x v="4"/>
    <x v="29"/>
    <n v="1"/>
    <n v="1"/>
    <n v="928.19"/>
    <n v="0.28999999999999998"/>
    <n v="699.17"/>
    <n v="249.77"/>
    <n v="0.35699999999999998"/>
    <n v="65.349999999999994"/>
    <x v="4"/>
    <n v="5"/>
    <b v="0"/>
    <s v="Cancelled"/>
    <x v="3"/>
    <x v="9"/>
    <n v="9"/>
    <x v="4"/>
    <x v="57"/>
    <s v="26-35"/>
    <x v="0"/>
    <x v="0"/>
    <n v="0"/>
    <n v="0"/>
    <n v="1"/>
    <n v="1"/>
  </r>
  <r>
    <s v="ORD-00152"/>
    <d v="2020-03-03T00:00:00"/>
    <d v="2020-03-03T00:00:00"/>
    <s v="CUST55982"/>
    <s v="Meera Bose"/>
    <n v="33"/>
    <n v="33"/>
    <s v="Male"/>
    <s v="Male"/>
    <s v="Central"/>
    <s v="Nagpur"/>
    <x v="5"/>
    <x v="41"/>
    <n v="3"/>
    <n v="3"/>
    <n v="13678.04"/>
    <n v="0.12"/>
    <n v="35996.57"/>
    <n v="7972.68"/>
    <n v="0.221"/>
    <n v="67.88"/>
    <x v="2"/>
    <n v="4"/>
    <b v="0"/>
    <s v="Delivered"/>
    <x v="1"/>
    <x v="5"/>
    <n v="8"/>
    <x v="4"/>
    <x v="57"/>
    <s v="26-35"/>
    <x v="3"/>
    <x v="0"/>
    <n v="0"/>
    <n v="1"/>
    <n v="0"/>
    <n v="1"/>
  </r>
  <r>
    <s v="ORD-00150"/>
    <d v="2020-03-02T00:00:00"/>
    <d v="2020-03-02T00:00:00"/>
    <s v="CUST65041"/>
    <s v="Sunita Shah"/>
    <n v="28"/>
    <n v="28"/>
    <s v="Other"/>
    <s v="Other"/>
    <s v="North"/>
    <s v="Delhi"/>
    <x v="0"/>
    <x v="16"/>
    <n v="8"/>
    <n v="8"/>
    <n v="2402.3000000000002"/>
    <n v="0.14000000000000001"/>
    <n v="17325.759999999998"/>
    <n v="7864.22"/>
    <n v="0.45400000000000001"/>
    <n v="28.34"/>
    <x v="2"/>
    <n v="2"/>
    <b v="0"/>
    <s v="Delivered"/>
    <x v="1"/>
    <x v="1"/>
    <n v="5"/>
    <x v="4"/>
    <x v="57"/>
    <s v="26-35"/>
    <x v="3"/>
    <x v="0"/>
    <n v="0"/>
    <n v="1"/>
    <n v="0"/>
    <n v="1"/>
  </r>
  <r>
    <s v="ORD-00151"/>
    <d v="2020-03-02T00:00:00"/>
    <d v="2020-03-02T00:00:00"/>
    <s v="CUST17244"/>
    <s v="Pooja Verma"/>
    <n v="36"/>
    <n v="36"/>
    <s v="Male"/>
    <s v="Male"/>
    <s v="Central"/>
    <s v="Raipur"/>
    <x v="1"/>
    <x v="2"/>
    <n v="3"/>
    <n v="3"/>
    <n v="5678.86"/>
    <n v="0.33"/>
    <n v="10585.41"/>
    <n v="3430.87"/>
    <n v="0.32400000000000001"/>
    <n v="66.63"/>
    <x v="5"/>
    <n v="5"/>
    <b v="0"/>
    <s v="Delivered"/>
    <x v="1"/>
    <x v="6"/>
    <n v="6"/>
    <x v="4"/>
    <x v="57"/>
    <s v="36-45"/>
    <x v="1"/>
    <x v="0"/>
    <n v="0"/>
    <n v="1"/>
    <n v="0"/>
    <n v="1"/>
  </r>
  <r>
    <s v="ORD-00147"/>
    <d v="2020-03-01T00:00:00"/>
    <d v="2020-03-01T00:00:00"/>
    <s v="CUST66395"/>
    <s v="Arjun Sharma"/>
    <n v="15"/>
    <n v="15"/>
    <s v="Male"/>
    <s v="Male"/>
    <s v="South"/>
    <s v="Hyderabad"/>
    <x v="0"/>
    <x v="6"/>
    <n v="3"/>
    <n v="3"/>
    <n v="584.36"/>
    <n v="0.36"/>
    <n v="1260.05"/>
    <n v="445.33"/>
    <n v="0.35299999999999998"/>
    <n v="92.76"/>
    <x v="2"/>
    <n v="4"/>
    <b v="0"/>
    <s v="Shipped"/>
    <x v="4"/>
    <x v="4"/>
    <n v="4"/>
    <x v="4"/>
    <x v="57"/>
    <s v="&lt;18"/>
    <x v="1"/>
    <x v="0"/>
    <n v="0"/>
    <n v="0"/>
    <n v="0"/>
    <n v="1"/>
  </r>
  <r>
    <s v="ORD-00148"/>
    <d v="2020-03-01T00:00:00"/>
    <d v="2020-03-01T00:00:00"/>
    <s v="CUST87452"/>
    <s v="Rohan Verma"/>
    <n v="15"/>
    <n v="15"/>
    <s v="Other"/>
    <s v="Other"/>
    <s v="Central"/>
    <s v="Bhopal"/>
    <x v="0"/>
    <x v="38"/>
    <n v="6"/>
    <n v="6"/>
    <n v="1264.54"/>
    <n v="0.34"/>
    <n v="5200.08"/>
    <n v="2565.09"/>
    <n v="0.49299999999999999"/>
    <n v="30.54"/>
    <x v="3"/>
    <n v="2"/>
    <b v="0"/>
    <s v="Delivered"/>
    <x v="1"/>
    <x v="1"/>
    <n v="5"/>
    <x v="4"/>
    <x v="57"/>
    <s v="&lt;18"/>
    <x v="1"/>
    <x v="0"/>
    <n v="0"/>
    <n v="1"/>
    <n v="0"/>
    <n v="1"/>
  </r>
  <r>
    <s v="ORD-00149"/>
    <d v="2020-03-01T00:00:00"/>
    <d v="2020-03-01T00:00:00"/>
    <s v="CUST13333"/>
    <s v="Deepa Iyer"/>
    <n v="32"/>
    <n v="32"/>
    <s v="Male"/>
    <s v="Male"/>
    <s v="West"/>
    <s v="Pune"/>
    <x v="1"/>
    <x v="28"/>
    <n v="5"/>
    <n v="5"/>
    <n v="31560.75"/>
    <n v="0.37"/>
    <n v="117876.02"/>
    <n v="35282.21"/>
    <n v="0.29899999999999999"/>
    <n v="38.479999999999997"/>
    <x v="1"/>
    <n v="4"/>
    <b v="0"/>
    <s v="Delivered"/>
    <x v="1"/>
    <x v="1"/>
    <n v="5"/>
    <x v="4"/>
    <x v="57"/>
    <s v="26-35"/>
    <x v="1"/>
    <x v="0"/>
    <n v="0"/>
    <n v="1"/>
    <n v="0"/>
    <n v="1"/>
  </r>
  <r>
    <s v="ORD-00146"/>
    <d v="2020-02-29T00:00:00"/>
    <d v="2020-02-29T00:00:00"/>
    <s v="CUST63156"/>
    <s v="Ritu Singh"/>
    <n v="34"/>
    <n v="34"/>
    <s v="Other"/>
    <s v="Other"/>
    <s v="East"/>
    <s v="Kolkata"/>
    <x v="5"/>
    <x v="18"/>
    <n v="2"/>
    <n v="2"/>
    <n v="9772.39"/>
    <n v="0.14000000000000001"/>
    <n v="17471.63"/>
    <n v="4749.58"/>
    <n v="0.27200000000000002"/>
    <n v="90.49"/>
    <x v="4"/>
    <m/>
    <b v="0"/>
    <s v="Delivered"/>
    <x v="1"/>
    <x v="5"/>
    <n v="8"/>
    <x v="4"/>
    <x v="58"/>
    <s v="26-35"/>
    <x v="3"/>
    <x v="0"/>
    <n v="0"/>
    <n v="1"/>
    <n v="0"/>
    <n v="1"/>
  </r>
  <r>
    <s v="ORD-00145"/>
    <d v="2020-02-28T00:00:00"/>
    <d v="2020-02-28T00:00:00"/>
    <s v="CUST49284"/>
    <s v="Meera Bhat"/>
    <n v="25"/>
    <n v="25"/>
    <s v="Male"/>
    <s v="Male"/>
    <s v="South"/>
    <s v="Kochi"/>
    <x v="2"/>
    <x v="26"/>
    <n v="6"/>
    <n v="6"/>
    <n v="35454.89"/>
    <n v="0.15"/>
    <n v="175411.87"/>
    <n v="19968.599999999999"/>
    <n v="0.114"/>
    <n v="54.28"/>
    <x v="2"/>
    <n v="5"/>
    <b v="0"/>
    <s v="Delivered"/>
    <x v="1"/>
    <x v="2"/>
    <n v="1"/>
    <x v="4"/>
    <x v="58"/>
    <s v="18-25"/>
    <x v="3"/>
    <x v="0"/>
    <n v="0"/>
    <n v="1"/>
    <n v="0"/>
    <n v="1"/>
  </r>
  <r>
    <s v="ORD-00142"/>
    <d v="2020-02-27T00:00:00"/>
    <d v="2020-02-27T00:00:00"/>
    <s v="CUST82516"/>
    <s v="Ritu Joshi"/>
    <n v="40"/>
    <n v="40"/>
    <s v="Female"/>
    <s v="Female"/>
    <s v="East"/>
    <s v="Bhubaneswar"/>
    <x v="5"/>
    <x v="12"/>
    <n v="1"/>
    <n v="1"/>
    <n v="11227.96"/>
    <n v="0.31"/>
    <n v="6220.68"/>
    <n v="1706.13"/>
    <n v="0.27400000000000002"/>
    <n v="87.6"/>
    <x v="4"/>
    <n v="2"/>
    <b v="0"/>
    <s v="Shipped"/>
    <x v="4"/>
    <x v="0"/>
    <n v="3"/>
    <x v="4"/>
    <x v="58"/>
    <s v="36-45"/>
    <x v="1"/>
    <x v="0"/>
    <n v="0"/>
    <n v="0"/>
    <n v="0"/>
    <n v="1"/>
  </r>
  <r>
    <s v="ORD-00144"/>
    <d v="2020-02-27T00:00:00"/>
    <d v="2020-02-27T00:00:00"/>
    <s v="CUST57714"/>
    <s v="Shreya Kumar"/>
    <n v="37"/>
    <n v="37"/>
    <s v="Female"/>
    <s v="Female"/>
    <s v="South"/>
    <s v="Chennai"/>
    <x v="1"/>
    <x v="2"/>
    <n v="5"/>
    <n v="5"/>
    <n v="32167.65"/>
    <m/>
    <n v="138458.15"/>
    <n v="39811.269999999997"/>
    <n v="0.28799999999999998"/>
    <n v="58.32"/>
    <x v="1"/>
    <n v="5"/>
    <b v="0"/>
    <s v="Delivered"/>
    <x v="1"/>
    <x v="6"/>
    <n v="6"/>
    <x v="4"/>
    <x v="58"/>
    <s v="36-45"/>
    <x v="5"/>
    <x v="0"/>
    <n v="0"/>
    <n v="1"/>
    <n v="0"/>
    <n v="1"/>
  </r>
  <r>
    <s v="ORD-00143"/>
    <d v="2020-02-27T00:00:00"/>
    <d v="2020-02-27T00:00:00"/>
    <s v="CUST29473"/>
    <s v="Amit Reddy"/>
    <n v="25"/>
    <n v="25"/>
    <s v="Other"/>
    <s v="Other"/>
    <s v="East"/>
    <s v="Kolkata"/>
    <x v="0"/>
    <x v="16"/>
    <n v="1"/>
    <n v="1"/>
    <n v="859"/>
    <m/>
    <n v="788.32"/>
    <n v="385.42"/>
    <n v="0.48899999999999999"/>
    <n v="82.74"/>
    <x v="3"/>
    <n v="3"/>
    <b v="0"/>
    <s v="Delivered"/>
    <x v="1"/>
    <x v="4"/>
    <n v="4"/>
    <x v="4"/>
    <x v="58"/>
    <s v="18-25"/>
    <x v="5"/>
    <x v="0"/>
    <n v="0"/>
    <n v="1"/>
    <n v="0"/>
    <n v="1"/>
  </r>
  <r>
    <s v="ORD-00141"/>
    <d v="2020-02-25T00:00:00"/>
    <d v="2020-02-25T00:00:00"/>
    <s v="CUST83686"/>
    <s v="Ananya Iyer"/>
    <n v="42"/>
    <n v="42"/>
    <s v="Other"/>
    <s v="Other"/>
    <s v="East"/>
    <s v="Guwahati"/>
    <x v="0"/>
    <x v="0"/>
    <n v="9"/>
    <n v="9"/>
    <n v="900.37"/>
    <n v="0.12"/>
    <n v="6635.38"/>
    <n v="2823.39"/>
    <n v="0.42599999999999999"/>
    <n v="81.17"/>
    <x v="1"/>
    <n v="5"/>
    <b v="0"/>
    <s v="Delivered"/>
    <x v="1"/>
    <x v="10"/>
    <n v="2"/>
    <x v="4"/>
    <x v="58"/>
    <s v="36-45"/>
    <x v="3"/>
    <x v="0"/>
    <n v="0"/>
    <n v="1"/>
    <n v="0"/>
    <n v="1"/>
  </r>
  <r>
    <s v="ORD-00138"/>
    <d v="2020-02-24T00:00:00"/>
    <d v="2020-02-24T00:00:00"/>
    <s v="CUST54691"/>
    <s v="Priya Shah"/>
    <n v="27"/>
    <n v="27"/>
    <s v="Female"/>
    <s v="Female"/>
    <s v="East"/>
    <s v="Patna"/>
    <x v="0"/>
    <x v="15"/>
    <n v="3"/>
    <n v="3"/>
    <n v="1655.54"/>
    <n v="0.25"/>
    <n v="2825.92"/>
    <n v="1777.23"/>
    <n v="0.629"/>
    <n v="81.69"/>
    <x v="3"/>
    <n v="3"/>
    <b v="0"/>
    <s v="Delivered"/>
    <x v="1"/>
    <x v="1"/>
    <n v="5"/>
    <x v="4"/>
    <x v="58"/>
    <s v="26-35"/>
    <x v="0"/>
    <x v="0"/>
    <n v="0"/>
    <n v="1"/>
    <n v="0"/>
    <n v="1"/>
  </r>
  <r>
    <s v="ORD-00137"/>
    <s v="February 24, 2020"/>
    <d v="2020-02-24T00:00:00"/>
    <s v="CUST00764"/>
    <s v="Karan Bose"/>
    <n v="40"/>
    <n v="40"/>
    <s v="Male"/>
    <s v="Male"/>
    <s v="West"/>
    <s v="Surat"/>
    <x v="6"/>
    <x v="23"/>
    <n v="7"/>
    <n v="7"/>
    <n v="2365.37"/>
    <n v="0.23"/>
    <n v="11584.23"/>
    <n v="4400.45"/>
    <n v="0.38"/>
    <n v="58.83"/>
    <x v="4"/>
    <n v="5"/>
    <b v="0"/>
    <s v="Delivered"/>
    <x v="1"/>
    <x v="0"/>
    <n v="3"/>
    <x v="4"/>
    <x v="58"/>
    <s v="36-45"/>
    <x v="0"/>
    <x v="0"/>
    <n v="0"/>
    <n v="1"/>
    <n v="0"/>
    <n v="1"/>
  </r>
  <r>
    <s v="ORD-00139"/>
    <d v="2020-02-24T00:00:00"/>
    <d v="2020-02-24T00:00:00"/>
    <s v="CUST35429"/>
    <s v="Ritu Nair"/>
    <n v="43"/>
    <n v="43"/>
    <s v="Female"/>
    <s v="Female"/>
    <s v="South"/>
    <s v="Chennai"/>
    <x v="4"/>
    <x v="36"/>
    <m/>
    <m/>
    <n v="1179.07"/>
    <n v="0.24"/>
    <n v="807.42"/>
    <n v="455.49"/>
    <n v="0.56399999999999995"/>
    <n v="77.92"/>
    <x v="1"/>
    <n v="1"/>
    <b v="0"/>
    <s v="Cancelled"/>
    <x v="3"/>
    <x v="0"/>
    <n v="3"/>
    <x v="4"/>
    <x v="58"/>
    <s v="36-45"/>
    <x v="0"/>
    <x v="0"/>
    <n v="0"/>
    <n v="0"/>
    <n v="1"/>
    <n v="1"/>
  </r>
  <r>
    <s v="ORD-00140"/>
    <d v="2020-02-24T00:00:00"/>
    <d v="2020-02-24T00:00:00"/>
    <s v="CUST51057"/>
    <s v="Rohan Verma"/>
    <n v="49"/>
    <n v="49"/>
    <s v="Female"/>
    <s v="Female"/>
    <s v="Central"/>
    <s v="Bhopal"/>
    <x v="0"/>
    <x v="16"/>
    <n v="3"/>
    <n v="3"/>
    <n v="2127.17"/>
    <n v="0.32"/>
    <n v="3803.64"/>
    <n v="1419.85"/>
    <n v="0.373"/>
    <n v="67.56"/>
    <x v="3"/>
    <n v="1"/>
    <b v="0"/>
    <s v="Delivered"/>
    <x v="1"/>
    <x v="2"/>
    <n v="1"/>
    <x v="4"/>
    <x v="58"/>
    <s v="46-60"/>
    <x v="1"/>
    <x v="0"/>
    <n v="0"/>
    <n v="1"/>
    <n v="0"/>
    <n v="1"/>
  </r>
  <r>
    <s v="ORD-00135"/>
    <d v="2020-02-23T00:00:00"/>
    <d v="2020-02-23T00:00:00"/>
    <s v="CUST09673"/>
    <s v="Ritu Nair"/>
    <n v="41"/>
    <n v="41"/>
    <s v="Male"/>
    <s v="Male"/>
    <s v="West"/>
    <s v="Mumbai"/>
    <x v="2"/>
    <x v="30"/>
    <n v="9"/>
    <n v="9"/>
    <n v="39365.339999999997"/>
    <n v="0.15"/>
    <n v="210085.4"/>
    <n v="19908.38"/>
    <n v="9.5000000000000001E-2"/>
    <n v="56.84"/>
    <x v="5"/>
    <n v="4"/>
    <b v="0"/>
    <s v="Delivered"/>
    <x v="1"/>
    <x v="5"/>
    <n v="8"/>
    <x v="4"/>
    <x v="58"/>
    <s v="36-45"/>
    <x v="3"/>
    <x v="0"/>
    <n v="0"/>
    <n v="1"/>
    <n v="0"/>
    <n v="1"/>
  </r>
  <r>
    <s v="ORD-00136"/>
    <d v="2020-02-23T00:00:00"/>
    <d v="2020-02-23T00:00:00"/>
    <s v="CUST28013"/>
    <s v="Sunita Joshi"/>
    <n v="43"/>
    <n v="43"/>
    <s v="Other"/>
    <s v="Other"/>
    <s v="Central"/>
    <s v="Nagpur"/>
    <x v="4"/>
    <x v="32"/>
    <n v="3"/>
    <n v="3"/>
    <n v="1198.96"/>
    <n v="0.03"/>
    <n v="2966.96"/>
    <n v="747.26"/>
    <n v="0.252"/>
    <n v="90.86"/>
    <x v="2"/>
    <m/>
    <b v="0"/>
    <s v="Cancelled"/>
    <x v="3"/>
    <x v="1"/>
    <n v="5"/>
    <x v="4"/>
    <x v="58"/>
    <s v="36-45"/>
    <x v="2"/>
    <x v="0"/>
    <n v="0"/>
    <n v="0"/>
    <n v="1"/>
    <n v="1"/>
  </r>
  <r>
    <s v="ORD-00134"/>
    <d v="2020-02-22T00:00:00"/>
    <d v="2020-02-22T00:00:00"/>
    <s v="CUST26802"/>
    <s v="Sunita Nair"/>
    <n v="45"/>
    <n v="45"/>
    <s v="Female"/>
    <s v="Female"/>
    <s v="North"/>
    <s v="Chandigarh"/>
    <x v="6"/>
    <x v="21"/>
    <n v="5"/>
    <n v="5"/>
    <n v="1949.23"/>
    <n v="0.3"/>
    <n v="6061.73"/>
    <n v="1667.61"/>
    <n v="0.27500000000000002"/>
    <n v="64.709999999999994"/>
    <x v="5"/>
    <n v="5"/>
    <b v="0"/>
    <s v="Delivered"/>
    <x v="1"/>
    <x v="9"/>
    <n v="9"/>
    <x v="4"/>
    <x v="58"/>
    <s v="36-45"/>
    <x v="0"/>
    <x v="0"/>
    <n v="0"/>
    <n v="1"/>
    <n v="0"/>
    <n v="1"/>
  </r>
  <r>
    <s v="ORD-00130"/>
    <d v="2020-02-20T00:00:00"/>
    <d v="2020-02-20T00:00:00"/>
    <s v="CUST73625"/>
    <s v="Nisha Bose"/>
    <n v="28"/>
    <n v="28"/>
    <s v="Other"/>
    <s v="Other"/>
    <s v="East"/>
    <s v="Guwahati"/>
    <x v="4"/>
    <x v="32"/>
    <n v="10"/>
    <n v="10"/>
    <n v="327.54000000000002"/>
    <n v="0.15"/>
    <n v="2755.17"/>
    <n v="1528.85"/>
    <n v="0.55500000000000005"/>
    <n v="80.58"/>
    <x v="5"/>
    <n v="5"/>
    <b v="1"/>
    <s v="Returned"/>
    <x v="0"/>
    <x v="10"/>
    <n v="2"/>
    <x v="4"/>
    <x v="58"/>
    <s v="26-35"/>
    <x v="3"/>
    <x v="0"/>
    <n v="1"/>
    <n v="1"/>
    <n v="0"/>
    <n v="1"/>
  </r>
  <r>
    <s v="ORD-00132"/>
    <s v="February 20, 2020"/>
    <d v="2020-02-20T00:00:00"/>
    <s v="CUST20387"/>
    <s v="Ritu Mishra"/>
    <n v="26"/>
    <n v="26"/>
    <s v="Female"/>
    <s v="Female"/>
    <s v="South"/>
    <s v="Kochi"/>
    <x v="0"/>
    <x v="19"/>
    <n v="2"/>
    <n v="2"/>
    <n v="959.97"/>
    <n v="0.05"/>
    <n v="1563.91"/>
    <n v="630.51"/>
    <n v="0.40300000000000002"/>
    <n v="71.849999999999994"/>
    <x v="0"/>
    <n v="4"/>
    <b v="0"/>
    <s v="Delivered"/>
    <x v="1"/>
    <x v="10"/>
    <n v="2"/>
    <x v="4"/>
    <x v="58"/>
    <s v="26-35"/>
    <x v="2"/>
    <x v="0"/>
    <n v="0"/>
    <n v="1"/>
    <n v="0"/>
    <n v="1"/>
  </r>
  <r>
    <s v="ORD-00133"/>
    <d v="2020-02-20T00:00:00"/>
    <d v="2020-02-20T00:00:00"/>
    <s v="CUST06416"/>
    <s v="Aditya Iyer"/>
    <n v="28"/>
    <n v="28"/>
    <s v="Male"/>
    <s v="Male"/>
    <s v="West"/>
    <s v="Pune"/>
    <x v="4"/>
    <x v="32"/>
    <n v="9"/>
    <n v="9"/>
    <n v="657.44"/>
    <n v="0"/>
    <n v="5550.8"/>
    <n v="1842.41"/>
    <n v="0.33200000000000002"/>
    <n v="53.36"/>
    <x v="0"/>
    <n v="1"/>
    <b v="0"/>
    <s v="Cancelled"/>
    <x v="3"/>
    <x v="9"/>
    <n v="9"/>
    <x v="4"/>
    <x v="58"/>
    <s v="26-35"/>
    <x v="4"/>
    <x v="0"/>
    <n v="0"/>
    <n v="0"/>
    <n v="1"/>
    <n v="1"/>
  </r>
  <r>
    <s v="ORD-00131"/>
    <d v="2020-02-20T00:00:00"/>
    <d v="2020-02-20T00:00:00"/>
    <s v="CUST95462"/>
    <s v="Pooja Iyer"/>
    <n v="24"/>
    <n v="24"/>
    <s v="Female"/>
    <s v="Female"/>
    <s v="North"/>
    <s v="Delhi"/>
    <x v="3"/>
    <x v="25"/>
    <n v="10"/>
    <n v="10"/>
    <n v="378.08"/>
    <n v="0.08"/>
    <n v="2872.67"/>
    <n v="204.71"/>
    <n v="7.0999999999999994E-2"/>
    <n v="40.81"/>
    <x v="5"/>
    <n v="1"/>
    <b v="0"/>
    <s v="Cancelled"/>
    <x v="3"/>
    <x v="10"/>
    <n v="2"/>
    <x v="4"/>
    <x v="58"/>
    <s v="18-25"/>
    <x v="2"/>
    <x v="0"/>
    <n v="0"/>
    <n v="0"/>
    <n v="1"/>
    <n v="1"/>
  </r>
  <r>
    <s v="ORD-00129"/>
    <d v="2020-02-19T00:00:00"/>
    <d v="2020-02-19T00:00:00"/>
    <s v="CUST20302"/>
    <s v="Aditya Gupta"/>
    <n v="48"/>
    <n v="48"/>
    <s v="Other"/>
    <s v="Other"/>
    <s v="South"/>
    <s v="Bangalore"/>
    <x v="6"/>
    <x v="35"/>
    <n v="8"/>
    <n v="8"/>
    <n v="967.73"/>
    <n v="0.36"/>
    <n v="4117.6000000000004"/>
    <n v="1596.92"/>
    <n v="0.38800000000000001"/>
    <n v="73.930000000000007"/>
    <x v="2"/>
    <n v="3"/>
    <b v="1"/>
    <s v="Returned"/>
    <x v="0"/>
    <x v="6"/>
    <n v="6"/>
    <x v="4"/>
    <x v="58"/>
    <s v="46-60"/>
    <x v="1"/>
    <x v="0"/>
    <n v="1"/>
    <n v="1"/>
    <n v="0"/>
    <n v="1"/>
  </r>
  <r>
    <s v="ORD-00128"/>
    <d v="2020-02-19T00:00:00"/>
    <d v="2020-02-19T00:00:00"/>
    <s v="CUST31223"/>
    <s v="Vikram Chatterjee"/>
    <n v="26"/>
    <n v="26"/>
    <s v="Female"/>
    <s v="Female"/>
    <s v="North"/>
    <s v="Ludhiana"/>
    <x v="3"/>
    <x v="14"/>
    <m/>
    <m/>
    <n v="458.64"/>
    <n v="0.35"/>
    <n v="273.05"/>
    <n v="23.39"/>
    <n v="8.5999999999999993E-2"/>
    <n v="42.91"/>
    <x v="1"/>
    <n v="5"/>
    <b v="0"/>
    <s v="Delivered"/>
    <x v="1"/>
    <x v="4"/>
    <n v="4"/>
    <x v="4"/>
    <x v="58"/>
    <s v="26-35"/>
    <x v="1"/>
    <x v="0"/>
    <n v="0"/>
    <n v="1"/>
    <n v="0"/>
    <n v="1"/>
  </r>
  <r>
    <s v="ORD-00127"/>
    <d v="2020-02-18T00:00:00"/>
    <d v="2020-02-18T00:00:00"/>
    <s v="CUST88548"/>
    <s v="Shreya Mishra"/>
    <n v="30"/>
    <n v="30"/>
    <s v="Other"/>
    <s v="Other"/>
    <s v="East"/>
    <s v="Guwahati"/>
    <x v="0"/>
    <x v="38"/>
    <n v="3"/>
    <n v="3"/>
    <n v="1886.27"/>
    <n v="0.33"/>
    <n v="3436.09"/>
    <n v="1565.04"/>
    <n v="0.45500000000000002"/>
    <n v="95.79"/>
    <x v="4"/>
    <n v="2"/>
    <b v="0"/>
    <s v="Delivered"/>
    <x v="1"/>
    <x v="0"/>
    <n v="3"/>
    <x v="4"/>
    <x v="58"/>
    <s v="26-35"/>
    <x v="1"/>
    <x v="0"/>
    <n v="0"/>
    <n v="1"/>
    <n v="0"/>
    <n v="1"/>
  </r>
  <r>
    <s v="ORD-00126"/>
    <d v="2020-02-18T00:00:00"/>
    <d v="2020-02-18T00:00:00"/>
    <s v="CUST76844"/>
    <s v="Aarav Sharma"/>
    <n v="48"/>
    <n v="48"/>
    <s v="Female"/>
    <s v="Female"/>
    <s v="South"/>
    <s v="Chennai"/>
    <x v="5"/>
    <x v="9"/>
    <n v="10"/>
    <n v="10"/>
    <n v="14132.86"/>
    <n v="0.19"/>
    <n v="102974.46"/>
    <n v="27604.9"/>
    <n v="0.26800000000000002"/>
    <n v="90.34"/>
    <x v="1"/>
    <m/>
    <b v="0"/>
    <s v="Delivered"/>
    <x v="1"/>
    <x v="9"/>
    <n v="9"/>
    <x v="4"/>
    <x v="58"/>
    <s v="46-60"/>
    <x v="3"/>
    <x v="0"/>
    <n v="0"/>
    <n v="1"/>
    <n v="0"/>
    <n v="1"/>
  </r>
  <r>
    <s v="ORD-00125"/>
    <d v="2020-02-17T00:00:00"/>
    <d v="2020-02-17T00:00:00"/>
    <s v="CUST87260"/>
    <s v="Aarav Chatterjee"/>
    <n v="46"/>
    <n v="46"/>
    <s v="Other"/>
    <s v="Other"/>
    <s v="East"/>
    <s v="Kolkata"/>
    <x v="3"/>
    <x v="5"/>
    <n v="5"/>
    <n v="5"/>
    <n v="308.01"/>
    <n v="0.04"/>
    <n v="1315.86"/>
    <n v="56.05"/>
    <n v="4.2999999999999997E-2"/>
    <n v="55.47"/>
    <x v="1"/>
    <n v="2"/>
    <b v="0"/>
    <s v="Delivered"/>
    <x v="1"/>
    <x v="10"/>
    <n v="2"/>
    <x v="4"/>
    <x v="58"/>
    <s v="46-60"/>
    <x v="2"/>
    <x v="0"/>
    <n v="0"/>
    <n v="1"/>
    <n v="0"/>
    <n v="1"/>
  </r>
  <r>
    <s v="ORD-00120"/>
    <d v="2020-02-16T00:00:00"/>
    <d v="2020-02-16T00:00:00"/>
    <s v="CUST90788"/>
    <s v="Karan Singh"/>
    <n v="47"/>
    <n v="47"/>
    <s v="Other"/>
    <s v="Other"/>
    <s v="North"/>
    <s v="Ludhiana"/>
    <x v="5"/>
    <x v="9"/>
    <n v="4"/>
    <n v="4"/>
    <n v="2203.36"/>
    <n v="0.17"/>
    <n v="7194.38"/>
    <n v="1176.3599999999999"/>
    <n v="0.16400000000000001"/>
    <n v="73.930000000000007"/>
    <x v="2"/>
    <n v="1"/>
    <b v="0"/>
    <s v="Cancelled"/>
    <x v="3"/>
    <x v="2"/>
    <n v="1"/>
    <x v="4"/>
    <x v="58"/>
    <s v="46-60"/>
    <x v="3"/>
    <x v="0"/>
    <n v="0"/>
    <n v="0"/>
    <n v="1"/>
    <n v="1"/>
  </r>
  <r>
    <s v="ORD-00123"/>
    <d v="2020-02-16T00:00:00"/>
    <d v="2020-02-16T00:00:00"/>
    <s v="CUST54173"/>
    <s v="Meera Chatterjee"/>
    <n v="58"/>
    <n v="58"/>
    <s v="Other"/>
    <s v="Other"/>
    <s v="West"/>
    <s v="Ahmedabad"/>
    <x v="3"/>
    <x v="5"/>
    <n v="1"/>
    <n v="1"/>
    <n v="373.23"/>
    <n v="0.32"/>
    <n v="203.4"/>
    <n v="19.53"/>
    <n v="9.6000000000000002E-2"/>
    <n v="44.95"/>
    <x v="0"/>
    <m/>
    <b v="0"/>
    <s v="Delivered"/>
    <x v="1"/>
    <x v="6"/>
    <n v="6"/>
    <x v="4"/>
    <x v="58"/>
    <s v="46-60"/>
    <x v="1"/>
    <x v="0"/>
    <n v="0"/>
    <n v="1"/>
    <n v="0"/>
    <n v="1"/>
  </r>
  <r>
    <s v="ORD-00124"/>
    <d v="2020-02-16T00:00:00"/>
    <d v="2020-02-16T00:00:00"/>
    <s v="CUST06506"/>
    <s v="Vikram Mishra"/>
    <n v="32"/>
    <n v="32"/>
    <s v="Female"/>
    <s v="Female"/>
    <s v="West"/>
    <s v="Mumbai"/>
    <x v="2"/>
    <x v="30"/>
    <n v="10"/>
    <n v="10"/>
    <n v="53531.64"/>
    <n v="0.13"/>
    <n v="400722.8"/>
    <n v="51938.51"/>
    <n v="0.13"/>
    <n v="58.35"/>
    <x v="1"/>
    <n v="4"/>
    <b v="1"/>
    <s v="Returned"/>
    <x v="0"/>
    <x v="3"/>
    <n v="10"/>
    <x v="4"/>
    <x v="58"/>
    <s v="26-35"/>
    <x v="3"/>
    <x v="0"/>
    <n v="1"/>
    <n v="1"/>
    <n v="0"/>
    <n v="1"/>
  </r>
  <r>
    <s v="ORD-00122"/>
    <d v="2020-02-16T00:00:00"/>
    <d v="2020-02-16T00:00:00"/>
    <s v="CUST06829"/>
    <s v="Amit Bhat"/>
    <n v="37"/>
    <n v="37"/>
    <s v="Male"/>
    <s v="Male"/>
    <s v="West"/>
    <s v="Ahmedabad"/>
    <x v="4"/>
    <x v="29"/>
    <n v="7"/>
    <n v="7"/>
    <n v="1374.83"/>
    <m/>
    <n v="7510.29"/>
    <n v="3464.94"/>
    <n v="0.46100000000000002"/>
    <n v="67.73"/>
    <x v="4"/>
    <n v="5"/>
    <b v="0"/>
    <s v="Delivered"/>
    <x v="1"/>
    <x v="8"/>
    <n v="7"/>
    <x v="4"/>
    <x v="58"/>
    <s v="36-45"/>
    <x v="5"/>
    <x v="0"/>
    <n v="0"/>
    <n v="1"/>
    <n v="0"/>
    <n v="1"/>
  </r>
  <r>
    <s v="ORD-00121"/>
    <d v="2020-02-16T00:00:00"/>
    <d v="2020-02-16T00:00:00"/>
    <s v="CUST87494"/>
    <s v="Deepa Verma"/>
    <n v="62"/>
    <n v="62"/>
    <s v="Male"/>
    <s v="Male"/>
    <s v="South"/>
    <s v="Hyderabad"/>
    <x v="0"/>
    <x v="16"/>
    <n v="4"/>
    <n v="4"/>
    <n v="965.04"/>
    <n v="0.32"/>
    <n v="2121.23"/>
    <n v="1209.8800000000001"/>
    <n v="0.56999999999999995"/>
    <n v="58.85"/>
    <x v="0"/>
    <n v="1"/>
    <b v="1"/>
    <s v="Returned"/>
    <x v="0"/>
    <x v="6"/>
    <n v="6"/>
    <x v="4"/>
    <x v="58"/>
    <s v="60+"/>
    <x v="1"/>
    <x v="0"/>
    <n v="1"/>
    <n v="1"/>
    <n v="0"/>
    <n v="1"/>
  </r>
  <r>
    <s v="ORD-00117"/>
    <d v="2020-02-12T00:00:00"/>
    <d v="2020-02-12T00:00:00"/>
    <s v="CUST33188"/>
    <s v="Sanjay Joshi"/>
    <n v="48"/>
    <n v="48"/>
    <s v="Female"/>
    <s v="Female"/>
    <s v="South"/>
    <s v="Kochi"/>
    <x v="5"/>
    <x v="10"/>
    <n v="3"/>
    <n v="3"/>
    <n v="6047.51"/>
    <n v="0.08"/>
    <n v="13365.94"/>
    <n v="2741.49"/>
    <n v="0.20499999999999999"/>
    <n v="36.15"/>
    <x v="5"/>
    <n v="4"/>
    <b v="0"/>
    <s v="Delivered"/>
    <x v="1"/>
    <x v="0"/>
    <n v="3"/>
    <x v="4"/>
    <x v="58"/>
    <s v="46-60"/>
    <x v="2"/>
    <x v="0"/>
    <n v="0"/>
    <n v="1"/>
    <n v="0"/>
    <n v="1"/>
  </r>
  <r>
    <s v="ORD-00115"/>
    <d v="2020-02-12T00:00:00"/>
    <d v="2020-02-12T00:00:00"/>
    <s v="CUST05374"/>
    <s v="Aditya Chatterjee"/>
    <n v="39"/>
    <n v="39"/>
    <s v="F"/>
    <s v="Female"/>
    <s v="South"/>
    <s v="Chennai"/>
    <x v="0"/>
    <x v="38"/>
    <n v="6"/>
    <n v="6"/>
    <n v="1270.3599999999999"/>
    <n v="0.06"/>
    <n v="5747.77"/>
    <n v="2669"/>
    <n v="0.46400000000000002"/>
    <n v="62.46"/>
    <x v="0"/>
    <n v="3"/>
    <b v="0"/>
    <s v="Delivered"/>
    <x v="1"/>
    <x v="5"/>
    <n v="8"/>
    <x v="4"/>
    <x v="58"/>
    <s v="36-45"/>
    <x v="2"/>
    <x v="0"/>
    <n v="0"/>
    <n v="1"/>
    <n v="0"/>
    <n v="1"/>
  </r>
  <r>
    <s v="ORD-00116"/>
    <d v="2020-02-12T00:00:00"/>
    <d v="2020-02-12T00:00:00"/>
    <s v="CUST51634"/>
    <s v="Sunita Bose"/>
    <n v="52"/>
    <n v="52"/>
    <s v="Male"/>
    <s v="Male"/>
    <s v="East"/>
    <s v="Patna"/>
    <x v="5"/>
    <x v="12"/>
    <n v="4"/>
    <n v="4"/>
    <n v="5949.42"/>
    <n v="0.34"/>
    <n v="11315.53"/>
    <n v="2670.63"/>
    <n v="0.23599999999999999"/>
    <n v="82.54"/>
    <x v="0"/>
    <n v="5"/>
    <b v="0"/>
    <s v="Delivered"/>
    <x v="1"/>
    <x v="4"/>
    <n v="4"/>
    <x v="4"/>
    <x v="58"/>
    <s v="46-60"/>
    <x v="1"/>
    <x v="0"/>
    <n v="0"/>
    <n v="1"/>
    <n v="0"/>
    <n v="1"/>
  </r>
  <r>
    <s v="ORD-00119"/>
    <d v="2020-02-12T00:00:00"/>
    <d v="2020-02-12T00:00:00"/>
    <s v="CUST18259"/>
    <s v="Shreya Patel"/>
    <n v="33"/>
    <n v="33"/>
    <s v="Other"/>
    <s v="Other"/>
    <s v="North"/>
    <s v="Chandigarh"/>
    <x v="0"/>
    <x v="38"/>
    <n v="4"/>
    <n v="4"/>
    <n v="2389.73"/>
    <n v="0.01"/>
    <n v="8141.15"/>
    <n v="3856.93"/>
    <n v="0.47399999999999998"/>
    <n v="52.24"/>
    <x v="0"/>
    <n v="1"/>
    <b v="1"/>
    <s v="Returned"/>
    <x v="0"/>
    <x v="4"/>
    <n v="4"/>
    <x v="4"/>
    <x v="58"/>
    <s v="26-35"/>
    <x v="2"/>
    <x v="0"/>
    <n v="1"/>
    <n v="1"/>
    <n v="0"/>
    <n v="1"/>
  </r>
  <r>
    <s v="ORD-00118"/>
    <d v="2020-02-12T00:00:00"/>
    <d v="2020-02-12T00:00:00"/>
    <s v="CUST27542"/>
    <s v="Rahul Shah"/>
    <n v="32"/>
    <n v="32"/>
    <s v="Female"/>
    <s v="Female"/>
    <s v="North"/>
    <s v="Chandigarh"/>
    <x v="5"/>
    <x v="9"/>
    <n v="2"/>
    <n v="2"/>
    <n v="9059.9699999999993"/>
    <n v="0.28000000000000003"/>
    <n v="10634.92"/>
    <n v="2775.6"/>
    <n v="0.26100000000000001"/>
    <n v="59.56"/>
    <x v="0"/>
    <n v="3"/>
    <b v="0"/>
    <s v="Delivered"/>
    <x v="1"/>
    <x v="8"/>
    <n v="7"/>
    <x v="4"/>
    <x v="58"/>
    <s v="26-35"/>
    <x v="0"/>
    <x v="0"/>
    <n v="0"/>
    <n v="1"/>
    <n v="0"/>
    <n v="1"/>
  </r>
  <r>
    <s v="ORD-00112"/>
    <d v="2020-02-11T00:00:00"/>
    <d v="2020-02-11T00:00:00"/>
    <s v="CUST64249"/>
    <s v="Kavya Kumar"/>
    <n v="31"/>
    <n v="31"/>
    <s v="Female"/>
    <s v="Female"/>
    <s v="South"/>
    <s v="Hyderabad"/>
    <x v="4"/>
    <x v="36"/>
    <n v="4"/>
    <n v="4"/>
    <n v="514.80999999999995"/>
    <n v="0.28999999999999998"/>
    <n v="1258.03"/>
    <n v="506.71"/>
    <n v="0.40300000000000002"/>
    <n v="90.95"/>
    <x v="4"/>
    <n v="3"/>
    <b v="1"/>
    <s v="Returned"/>
    <x v="0"/>
    <x v="5"/>
    <n v="8"/>
    <x v="4"/>
    <x v="58"/>
    <s v="26-35"/>
    <x v="0"/>
    <x v="0"/>
    <n v="1"/>
    <n v="1"/>
    <n v="0"/>
    <n v="1"/>
  </r>
  <r>
    <s v="ORD-00113"/>
    <d v="2020-02-11T00:00:00"/>
    <d v="2020-02-11T00:00:00"/>
    <s v="CUST93734"/>
    <s v="Meera Das"/>
    <n v="49"/>
    <n v="49"/>
    <s v="Other"/>
    <s v="Other"/>
    <s v="North"/>
    <s v="Chandigarh"/>
    <x v="3"/>
    <x v="31"/>
    <n v="7"/>
    <n v="7"/>
    <n v="315.99"/>
    <n v="0.13"/>
    <n v="1630.03"/>
    <n v="123.62"/>
    <n v="7.5999999999999998E-2"/>
    <n v="76.22"/>
    <x v="2"/>
    <n v="1"/>
    <b v="0"/>
    <s v="Delivered"/>
    <x v="1"/>
    <x v="4"/>
    <n v="4"/>
    <x v="4"/>
    <x v="58"/>
    <s v="46-60"/>
    <x v="3"/>
    <x v="0"/>
    <n v="0"/>
    <n v="1"/>
    <n v="0"/>
    <n v="1"/>
  </r>
  <r>
    <s v="ORD-00114"/>
    <d v="2020-02-11T00:00:00"/>
    <d v="2020-02-11T00:00:00"/>
    <s v="CUST09240"/>
    <s v="Ananya Das"/>
    <n v="30"/>
    <n v="30"/>
    <s v="Male"/>
    <s v="Male"/>
    <s v="North"/>
    <s v="Delhi"/>
    <x v="4"/>
    <x v="32"/>
    <n v="9"/>
    <n v="9"/>
    <n v="334.26"/>
    <n v="0.33"/>
    <n v="1656.41"/>
    <n v="547.21"/>
    <n v="0.33"/>
    <n v="64.37"/>
    <x v="2"/>
    <n v="3"/>
    <b v="1"/>
    <s v="Returned"/>
    <x v="0"/>
    <x v="9"/>
    <n v="9"/>
    <x v="4"/>
    <x v="58"/>
    <s v="26-35"/>
    <x v="1"/>
    <x v="0"/>
    <n v="1"/>
    <n v="1"/>
    <n v="0"/>
    <n v="1"/>
  </r>
  <r>
    <s v="ORD-00109"/>
    <d v="2020-02-10T00:00:00"/>
    <d v="2020-02-10T00:00:00"/>
    <s v="CUST69131"/>
    <s v="Karan Reddy"/>
    <n v="37"/>
    <n v="37"/>
    <s v="Male"/>
    <s v="Male"/>
    <s v="North"/>
    <s v="Ludhiana"/>
    <x v="1"/>
    <x v="34"/>
    <n v="8"/>
    <n v="8"/>
    <n v="18758.18"/>
    <n v="0.11"/>
    <n v="112518.3"/>
    <n v="31415.21"/>
    <n v="0.27900000000000003"/>
    <n v="56.55"/>
    <x v="4"/>
    <n v="5"/>
    <b v="0"/>
    <s v="Cancelled"/>
    <x v="3"/>
    <x v="6"/>
    <n v="6"/>
    <x v="4"/>
    <x v="58"/>
    <s v="36-45"/>
    <x v="3"/>
    <x v="0"/>
    <n v="0"/>
    <n v="0"/>
    <n v="1"/>
    <n v="1"/>
  </r>
  <r>
    <s v="ORD-00110"/>
    <d v="2020-02-10T00:00:00"/>
    <d v="2020-02-10T00:00:00"/>
    <s v="CUST80843"/>
    <s v="Vikram Mishra"/>
    <n v="5"/>
    <n v="5"/>
    <s v="Other"/>
    <s v="Other"/>
    <s v="Central"/>
    <s v="Raipur"/>
    <x v="3"/>
    <x v="14"/>
    <n v="8"/>
    <n v="8"/>
    <n v="426.33"/>
    <n v="0.16"/>
    <n v="2378.41"/>
    <n v="182.8"/>
    <n v="7.6999999999999999E-2"/>
    <n v="70.06"/>
    <x v="5"/>
    <n v="2"/>
    <b v="0"/>
    <s v="Cancelled"/>
    <x v="3"/>
    <x v="5"/>
    <n v="8"/>
    <x v="4"/>
    <x v="58"/>
    <s v="&lt;18"/>
    <x v="3"/>
    <x v="0"/>
    <n v="0"/>
    <n v="0"/>
    <n v="1"/>
    <n v="1"/>
  </r>
  <r>
    <s v="ORD-00108"/>
    <d v="2020-02-10T00:00:00"/>
    <d v="2020-02-10T00:00:00"/>
    <s v="CUST71620"/>
    <s v="Sunita Pillai"/>
    <n v="26"/>
    <n v="26"/>
    <s v="Male"/>
    <s v="Male"/>
    <s v="South"/>
    <s v="Hyderabad"/>
    <x v="1"/>
    <x v="34"/>
    <n v="10"/>
    <n v="10"/>
    <n v="26170.61"/>
    <n v="0.14000000000000001"/>
    <n v="206121.15"/>
    <n v="64822.6"/>
    <n v="0.314"/>
    <n v="51.37"/>
    <x v="1"/>
    <n v="5"/>
    <b v="0"/>
    <s v="Cancelled"/>
    <x v="3"/>
    <x v="3"/>
    <n v="10"/>
    <x v="4"/>
    <x v="58"/>
    <s v="26-35"/>
    <x v="3"/>
    <x v="0"/>
    <n v="0"/>
    <n v="0"/>
    <n v="1"/>
    <n v="1"/>
  </r>
  <r>
    <s v="ORD-00107"/>
    <d v="2020-02-10T00:00:00"/>
    <d v="2020-02-10T00:00:00"/>
    <s v="CUST65665"/>
    <s v="Aarav Reddy"/>
    <n v="42"/>
    <n v="42"/>
    <s v="Male"/>
    <s v="Male"/>
    <s v="North"/>
    <s v="Chandigarh"/>
    <x v="4"/>
    <x v="8"/>
    <n v="6"/>
    <n v="6"/>
    <n v="1324.58"/>
    <n v="0.04"/>
    <n v="5636.59"/>
    <n v="2151.6799999999998"/>
    <n v="0.38200000000000001"/>
    <n v="32.81"/>
    <x v="4"/>
    <n v="1"/>
    <b v="0"/>
    <s v="Delivered"/>
    <x v="1"/>
    <x v="1"/>
    <n v="5"/>
    <x v="4"/>
    <x v="58"/>
    <s v="36-45"/>
    <x v="2"/>
    <x v="0"/>
    <n v="0"/>
    <n v="1"/>
    <n v="0"/>
    <n v="1"/>
  </r>
  <r>
    <s v="ORD-00106"/>
    <d v="2020-02-10T00:00:00"/>
    <d v="2020-02-10T00:00:00"/>
    <s v="CUST55820"/>
    <s v="Deepa Reddy"/>
    <n v="24"/>
    <n v="24"/>
    <s v="Other"/>
    <s v="Other"/>
    <s v="West"/>
    <s v="Pune"/>
    <x v="4"/>
    <x v="36"/>
    <n v="1"/>
    <n v="1"/>
    <n v="747.6"/>
    <n v="0.35"/>
    <n v="467.87"/>
    <n v="188.11"/>
    <n v="0.40200000000000002"/>
    <n v="49.6"/>
    <x v="5"/>
    <n v="1"/>
    <b v="0"/>
    <s v="Delivered"/>
    <x v="1"/>
    <x v="9"/>
    <n v="9"/>
    <x v="4"/>
    <x v="58"/>
    <s v="18-25"/>
    <x v="1"/>
    <x v="0"/>
    <n v="0"/>
    <n v="1"/>
    <n v="0"/>
    <n v="1"/>
  </r>
  <r>
    <s v="ORD-00111"/>
    <d v="2020-02-10T00:00:00"/>
    <d v="2020-02-10T00:00:00"/>
    <s v="CUST10397"/>
    <s v="Pooja Chatterjee"/>
    <n v="67"/>
    <n v="67"/>
    <s v="Female"/>
    <s v="Female"/>
    <s v="East"/>
    <s v="Guwahati"/>
    <x v="1"/>
    <x v="2"/>
    <n v="7"/>
    <n v="7"/>
    <n v="2426.56"/>
    <n v="0.27"/>
    <n v="10073.57"/>
    <n v="2367.69"/>
    <n v="0.23499999999999999"/>
    <n v="93.56"/>
    <x v="2"/>
    <m/>
    <b v="0"/>
    <s v="Delivered"/>
    <x v="1"/>
    <x v="5"/>
    <n v="8"/>
    <x v="4"/>
    <x v="58"/>
    <s v="60+"/>
    <x v="0"/>
    <x v="0"/>
    <n v="0"/>
    <n v="1"/>
    <n v="0"/>
    <n v="1"/>
  </r>
  <r>
    <s v="ORD-00105"/>
    <d v="2020-02-09T00:00:00"/>
    <d v="2020-02-09T00:00:00"/>
    <s v="CUST75337"/>
    <s v="Arjun Das"/>
    <n v="17"/>
    <n v="17"/>
    <s v="Female"/>
    <s v="Female"/>
    <s v="East"/>
    <s v="Patna"/>
    <x v="6"/>
    <x v="13"/>
    <n v="9"/>
    <n v="9"/>
    <n v="2128.77"/>
    <n v="0.1"/>
    <n v="14568.16"/>
    <n v="4173.45"/>
    <n v="0.28599999999999998"/>
    <n v="75.33"/>
    <x v="3"/>
    <n v="3"/>
    <b v="0"/>
    <s v="Delivered"/>
    <x v="1"/>
    <x v="5"/>
    <n v="8"/>
    <x v="4"/>
    <x v="58"/>
    <s v="&lt;18"/>
    <x v="2"/>
    <x v="0"/>
    <n v="0"/>
    <n v="1"/>
    <n v="0"/>
    <n v="1"/>
  </r>
  <r>
    <s v="ORD-00103"/>
    <d v="2020-02-09T00:00:00"/>
    <d v="2020-02-09T00:00:00"/>
    <s v="CUST60692"/>
    <s v="Sunita Kumar"/>
    <n v="38"/>
    <n v="38"/>
    <s v="Other"/>
    <s v="Other"/>
    <s v="West"/>
    <s v="Pune"/>
    <x v="2"/>
    <x v="17"/>
    <n v="5"/>
    <n v="5"/>
    <n v="79820.399999999994"/>
    <n v="0.39"/>
    <n v="221917.54"/>
    <n v="22317.55"/>
    <n v="0.10100000000000001"/>
    <n v="38.44"/>
    <x v="4"/>
    <n v="1"/>
    <b v="0"/>
    <s v="Pending"/>
    <x v="2"/>
    <x v="5"/>
    <n v="8"/>
    <x v="4"/>
    <x v="58"/>
    <s v="36-45"/>
    <x v="1"/>
    <x v="0"/>
    <n v="0"/>
    <n v="0"/>
    <n v="0"/>
    <n v="1"/>
  </r>
  <r>
    <s v="ORD-00104"/>
    <d v="2020-02-09T00:00:00"/>
    <d v="2020-02-09T00:00:00"/>
    <s v="CUST30691"/>
    <s v="Ritu Mishra"/>
    <n v="47"/>
    <n v="47"/>
    <s v="Other"/>
    <s v="Other"/>
    <s v="Central"/>
    <s v="Indore"/>
    <x v="5"/>
    <x v="12"/>
    <n v="9"/>
    <n v="9"/>
    <n v="13043.73"/>
    <n v="0.25"/>
    <n v="74033.850000000006"/>
    <n v="18187.78"/>
    <n v="0.246"/>
    <n v="74.92"/>
    <x v="5"/>
    <n v="3"/>
    <b v="0"/>
    <s v="Delivered"/>
    <x v="1"/>
    <x v="0"/>
    <n v="3"/>
    <x v="4"/>
    <x v="58"/>
    <s v="46-60"/>
    <x v="0"/>
    <x v="0"/>
    <n v="0"/>
    <n v="1"/>
    <n v="0"/>
    <n v="1"/>
  </r>
  <r>
    <s v="ORD-00099"/>
    <d v="2020-02-08T00:00:00"/>
    <d v="2020-02-08T00:00:00"/>
    <s v="CUST15599"/>
    <s v="Karan Shah"/>
    <n v="33"/>
    <n v="33"/>
    <s v="Other"/>
    <s v="Other"/>
    <s v="West"/>
    <s v="Pune"/>
    <x v="1"/>
    <x v="2"/>
    <n v="9"/>
    <n v="9"/>
    <n v="22687.65"/>
    <n v="0.33"/>
    <n v="117568.37"/>
    <n v="33050.92"/>
    <n v="0.28100000000000003"/>
    <n v="45.04"/>
    <x v="4"/>
    <m/>
    <b v="0"/>
    <s v="Delivered"/>
    <x v="1"/>
    <x v="10"/>
    <n v="2"/>
    <x v="4"/>
    <x v="58"/>
    <s v="26-35"/>
    <x v="1"/>
    <x v="0"/>
    <n v="0"/>
    <n v="1"/>
    <n v="0"/>
    <n v="1"/>
  </r>
  <r>
    <s v="ORD-00101"/>
    <d v="2020-02-08T00:00:00"/>
    <d v="2020-02-08T00:00:00"/>
    <s v="CUST45487"/>
    <s v="Sunita Joshi"/>
    <n v="34"/>
    <n v="34"/>
    <s v="Other"/>
    <s v="Other"/>
    <s v="West"/>
    <s v="Pune"/>
    <x v="4"/>
    <x v="29"/>
    <n v="8"/>
    <n v="8"/>
    <n v="1325.02"/>
    <n v="0.09"/>
    <n v="8717.89"/>
    <n v="3265.49"/>
    <n v="0.375"/>
    <n v="41.67"/>
    <x v="5"/>
    <n v="2"/>
    <b v="0"/>
    <s v="Cancelled"/>
    <x v="3"/>
    <x v="1"/>
    <n v="5"/>
    <x v="4"/>
    <x v="58"/>
    <s v="26-35"/>
    <x v="2"/>
    <x v="0"/>
    <n v="0"/>
    <n v="0"/>
    <n v="1"/>
    <n v="1"/>
  </r>
  <r>
    <s v="ORD-00102"/>
    <d v="2020-02-08T00:00:00"/>
    <d v="2020-02-08T00:00:00"/>
    <s v="CUST59146"/>
    <s v="Nikhil Kapoor"/>
    <n v="39"/>
    <n v="39"/>
    <s v="Other"/>
    <s v="Other"/>
    <s v="East"/>
    <s v="Kolkata"/>
    <x v="3"/>
    <x v="40"/>
    <n v="4"/>
    <n v="4"/>
    <n v="151.09"/>
    <n v="0.02"/>
    <n v="515.74"/>
    <n v="42.51"/>
    <n v="8.2000000000000003E-2"/>
    <n v="80.209999999999994"/>
    <x v="5"/>
    <n v="2"/>
    <b v="0"/>
    <s v="Delivered"/>
    <x v="1"/>
    <x v="3"/>
    <n v="10"/>
    <x v="4"/>
    <x v="58"/>
    <s v="36-45"/>
    <x v="2"/>
    <x v="0"/>
    <n v="0"/>
    <n v="1"/>
    <n v="0"/>
    <n v="1"/>
  </r>
  <r>
    <s v="ORD-00100"/>
    <d v="2020-02-08T00:00:00"/>
    <d v="2020-02-08T00:00:00"/>
    <s v="CUST38913"/>
    <s v="Rohan Nair"/>
    <n v="20"/>
    <n v="20"/>
    <s v="Male"/>
    <s v="Male"/>
    <s v="South"/>
    <s v="Kochi"/>
    <x v="3"/>
    <x v="33"/>
    <n v="9"/>
    <n v="9"/>
    <n v="125.81"/>
    <n v="0.24"/>
    <n v="845.95"/>
    <n v="45.94"/>
    <n v="5.3999999999999999E-2"/>
    <n v="75.38"/>
    <x v="5"/>
    <n v="1"/>
    <b v="0"/>
    <s v="Shipped"/>
    <x v="4"/>
    <x v="0"/>
    <n v="3"/>
    <x v="4"/>
    <x v="58"/>
    <s v="18-25"/>
    <x v="0"/>
    <x v="0"/>
    <n v="0"/>
    <n v="0"/>
    <n v="0"/>
    <n v="1"/>
  </r>
  <r>
    <s v="ORD-00097"/>
    <d v="2020-02-07T00:00:00"/>
    <d v="2020-02-07T00:00:00"/>
    <s v="CUST92061"/>
    <s v="Aditya Kumar"/>
    <n v="27"/>
    <n v="27"/>
    <s v="Other"/>
    <s v="Other"/>
    <s v="South"/>
    <s v="Kochi"/>
    <x v="0"/>
    <x v="38"/>
    <n v="1"/>
    <n v="1"/>
    <n v="918.65"/>
    <n v="0.09"/>
    <n v="643.64"/>
    <n v="333.85"/>
    <n v="0.51900000000000002"/>
    <n v="73.92"/>
    <x v="2"/>
    <n v="3"/>
    <b v="0"/>
    <s v="Shipped"/>
    <x v="4"/>
    <x v="3"/>
    <n v="10"/>
    <x v="4"/>
    <x v="58"/>
    <s v="26-35"/>
    <x v="2"/>
    <x v="0"/>
    <n v="0"/>
    <n v="0"/>
    <n v="0"/>
    <n v="1"/>
  </r>
  <r>
    <s v="ORD-00096"/>
    <d v="2020-02-07T00:00:00"/>
    <d v="2020-02-07T00:00:00"/>
    <s v="CUST66932"/>
    <s v="Shreya Reddy"/>
    <n v="38"/>
    <n v="38"/>
    <s v="Other"/>
    <s v="Other"/>
    <s v="North"/>
    <s v="Amritsar"/>
    <x v="5"/>
    <x v="18"/>
    <n v="3"/>
    <n v="3"/>
    <n v="2728.31"/>
    <n v="0.24"/>
    <n v="5207.6400000000003"/>
    <n v="802.54"/>
    <n v="0.154"/>
    <n v="36.26"/>
    <x v="2"/>
    <n v="1"/>
    <b v="1"/>
    <s v="Returned"/>
    <x v="0"/>
    <x v="3"/>
    <n v="10"/>
    <x v="4"/>
    <x v="58"/>
    <s v="36-45"/>
    <x v="0"/>
    <x v="0"/>
    <n v="1"/>
    <n v="1"/>
    <n v="0"/>
    <n v="1"/>
  </r>
  <r>
    <s v="ORD-00098"/>
    <d v="2020-02-07T00:00:00"/>
    <d v="2020-02-07T00:00:00"/>
    <s v="CUST47981"/>
    <s v="Arjun Kumar"/>
    <n v="45"/>
    <n v="45"/>
    <s v="Female"/>
    <s v="Female"/>
    <s v="Central"/>
    <s v="Raipur"/>
    <x v="1"/>
    <x v="2"/>
    <n v="4"/>
    <n v="4"/>
    <n v="14589.56"/>
    <m/>
    <n v="50502.400000000001"/>
    <n v="18143.47"/>
    <n v="0.35899999999999999"/>
    <n v="60.59"/>
    <x v="1"/>
    <n v="5"/>
    <b v="0"/>
    <s v="Delivered"/>
    <x v="1"/>
    <x v="7"/>
    <m/>
    <x v="4"/>
    <x v="58"/>
    <s v="36-45"/>
    <x v="5"/>
    <x v="0"/>
    <n v="0"/>
    <n v="1"/>
    <n v="0"/>
    <n v="1"/>
  </r>
  <r>
    <s v="ORD-00093"/>
    <d v="2020-02-06T00:00:00"/>
    <d v="2020-02-06T00:00:00"/>
    <s v="CUST28742"/>
    <s v="Kavya Bhat"/>
    <n v="38"/>
    <n v="38"/>
    <s v="Female"/>
    <s v="Female"/>
    <s v="East"/>
    <s v="Kolkata"/>
    <x v="0"/>
    <x v="38"/>
    <n v="3"/>
    <n v="3"/>
    <n v="1535.87"/>
    <n v="0.04"/>
    <n v="3186.03"/>
    <n v="1346.8"/>
    <n v="0.42299999999999999"/>
    <n v="86.51"/>
    <x v="1"/>
    <n v="5"/>
    <b v="1"/>
    <s v="Returned"/>
    <x v="0"/>
    <x v="8"/>
    <n v="7"/>
    <x v="4"/>
    <x v="58"/>
    <s v="36-45"/>
    <x v="2"/>
    <x v="0"/>
    <n v="1"/>
    <n v="1"/>
    <n v="0"/>
    <n v="1"/>
  </r>
  <r>
    <s v="ORD-00095"/>
    <s v="February 06, 2020"/>
    <d v="2020-02-06T00:00:00"/>
    <s v="CUST17595"/>
    <s v="Ritu Iyer"/>
    <n v="30"/>
    <n v="30"/>
    <s v="Male"/>
    <s v="Male"/>
    <s v="Central"/>
    <s v="Nagpur"/>
    <x v="0"/>
    <x v="0"/>
    <n v="5"/>
    <n v="5"/>
    <n v="1398.56"/>
    <n v="0.11"/>
    <n v="5755.36"/>
    <n v="2371.83"/>
    <n v="0.41199999999999998"/>
    <n v="41.33"/>
    <x v="1"/>
    <n v="1"/>
    <b v="0"/>
    <s v="Delivered"/>
    <x v="1"/>
    <x v="10"/>
    <n v="2"/>
    <x v="4"/>
    <x v="58"/>
    <s v="26-35"/>
    <x v="3"/>
    <x v="0"/>
    <n v="0"/>
    <n v="1"/>
    <n v="0"/>
    <n v="1"/>
  </r>
  <r>
    <s v="ORD-00094"/>
    <d v="2020-02-06T00:00:00"/>
    <d v="2020-02-06T00:00:00"/>
    <s v="CUST12581"/>
    <s v="Sanjay Gupta"/>
    <n v="56"/>
    <n v="56"/>
    <s v="Female"/>
    <s v="Female"/>
    <s v="West"/>
    <s v="Ahmedabad"/>
    <x v="6"/>
    <x v="13"/>
    <n v="5"/>
    <n v="5"/>
    <n v="1920.61"/>
    <n v="0.27"/>
    <n v="5697.27"/>
    <n v="2295.66"/>
    <n v="0.40300000000000002"/>
    <n v="69.180000000000007"/>
    <x v="2"/>
    <n v="5"/>
    <b v="0"/>
    <s v="Delivered"/>
    <x v="1"/>
    <x v="3"/>
    <n v="10"/>
    <x v="4"/>
    <x v="58"/>
    <s v="46-60"/>
    <x v="0"/>
    <x v="0"/>
    <n v="0"/>
    <n v="1"/>
    <n v="0"/>
    <n v="1"/>
  </r>
  <r>
    <s v="ORD-00091"/>
    <d v="2020-02-05T00:00:00"/>
    <d v="2020-02-05T00:00:00"/>
    <s v="CUST57456"/>
    <s v="Sanjay Chatterjee"/>
    <n v="16"/>
    <n v="16"/>
    <s v="Female"/>
    <s v="Female"/>
    <s v="West"/>
    <s v="Mumbai"/>
    <x v="1"/>
    <x v="2"/>
    <n v="2"/>
    <n v="2"/>
    <n v="23012.97"/>
    <n v="0.03"/>
    <n v="33590.83"/>
    <n v="8197.84"/>
    <n v="0.24399999999999999"/>
    <n v="60.46"/>
    <x v="5"/>
    <n v="5"/>
    <b v="0"/>
    <s v="Delivered"/>
    <x v="1"/>
    <x v="9"/>
    <n v="9"/>
    <x v="4"/>
    <x v="58"/>
    <s v="&lt;18"/>
    <x v="2"/>
    <x v="0"/>
    <n v="0"/>
    <n v="1"/>
    <n v="0"/>
    <n v="1"/>
  </r>
  <r>
    <s v="ORD-00092"/>
    <d v="2020-02-05T00:00:00"/>
    <d v="2020-02-05T00:00:00"/>
    <s v="CUST33858"/>
    <s v="Sunita Bose"/>
    <n v="37"/>
    <n v="37"/>
    <s v="Male"/>
    <s v="Male"/>
    <s v="West"/>
    <s v="Surat"/>
    <x v="5"/>
    <x v="41"/>
    <n v="10"/>
    <n v="10"/>
    <n v="8101.49"/>
    <n v="0.21"/>
    <n v="51880.09"/>
    <n v="7573.04"/>
    <n v="0.14599999999999999"/>
    <n v="83.71"/>
    <x v="4"/>
    <n v="2"/>
    <b v="1"/>
    <s v="Returned"/>
    <x v="0"/>
    <x v="8"/>
    <n v="7"/>
    <x v="4"/>
    <x v="58"/>
    <s v="36-45"/>
    <x v="0"/>
    <x v="0"/>
    <n v="1"/>
    <n v="1"/>
    <n v="0"/>
    <n v="1"/>
  </r>
  <r>
    <s v="ORD-00090"/>
    <s v="February 05, 2020"/>
    <d v="2020-02-05T00:00:00"/>
    <s v="CUST87850"/>
    <s v="Ananya Joshi"/>
    <m/>
    <m/>
    <s v="Female"/>
    <s v="Female"/>
    <s v="East"/>
    <s v="Patna"/>
    <x v="6"/>
    <x v="13"/>
    <n v="7"/>
    <n v="7"/>
    <n v="1318.24"/>
    <n v="0.06"/>
    <n v="6767.09"/>
    <n v="2866.08"/>
    <n v="0.42399999999999999"/>
    <n v="77.900000000000006"/>
    <x v="4"/>
    <n v="5"/>
    <b v="0"/>
    <s v="Delivered"/>
    <x v="1"/>
    <x v="7"/>
    <m/>
    <x v="4"/>
    <x v="58"/>
    <s v="Unknown"/>
    <x v="2"/>
    <x v="0"/>
    <n v="0"/>
    <n v="1"/>
    <n v="0"/>
    <n v="1"/>
  </r>
  <r>
    <s v="ORD-00087"/>
    <d v="2020-02-04T00:00:00"/>
    <d v="2020-02-04T00:00:00"/>
    <s v="CUST92405"/>
    <s v="Aditya Nair"/>
    <n v="19"/>
    <n v="19"/>
    <s v="Female"/>
    <s v="Female"/>
    <s v="South"/>
    <s v="Hyderabad"/>
    <x v="1"/>
    <x v="3"/>
    <n v="9"/>
    <n v="9"/>
    <n v="31457.07"/>
    <n v="0.1"/>
    <n v="190620.36"/>
    <n v="52175.19"/>
    <n v="0.27400000000000002"/>
    <n v="103.27"/>
    <x v="1"/>
    <n v="3"/>
    <b v="0"/>
    <s v="Delivered"/>
    <x v="1"/>
    <x v="6"/>
    <n v="6"/>
    <x v="4"/>
    <x v="58"/>
    <s v="18-25"/>
    <x v="2"/>
    <x v="0"/>
    <n v="0"/>
    <n v="1"/>
    <n v="0"/>
    <n v="1"/>
  </r>
  <r>
    <s v="ORD-00089"/>
    <d v="2020-02-04T00:00:00"/>
    <d v="2020-02-04T00:00:00"/>
    <s v="CUST25767"/>
    <s v="Nisha Sharma"/>
    <n v="28"/>
    <n v="28"/>
    <s v="Female"/>
    <s v="Female"/>
    <s v="Central"/>
    <s v="Nagpur"/>
    <x v="4"/>
    <x v="27"/>
    <n v="8"/>
    <n v="8"/>
    <n v="466.79"/>
    <n v="0.13"/>
    <n v="2614.7399999999998"/>
    <n v="1118.74"/>
    <n v="0.42799999999999999"/>
    <n v="75.510000000000005"/>
    <x v="4"/>
    <n v="1"/>
    <b v="1"/>
    <s v="Returned"/>
    <x v="0"/>
    <x v="3"/>
    <n v="10"/>
    <x v="4"/>
    <x v="58"/>
    <s v="26-35"/>
    <x v="3"/>
    <x v="0"/>
    <n v="1"/>
    <n v="1"/>
    <n v="0"/>
    <n v="1"/>
  </r>
  <r>
    <s v="ORD-00088"/>
    <d v="2020-02-04T00:00:00"/>
    <d v="2020-02-04T00:00:00"/>
    <s v="CUST25625"/>
    <s v="Meera Kapoor"/>
    <n v="34"/>
    <n v="34"/>
    <s v="Other"/>
    <s v="Other"/>
    <s v="North"/>
    <s v="Delhi"/>
    <x v="2"/>
    <x v="26"/>
    <n v="7"/>
    <n v="7"/>
    <n v="60474.12"/>
    <n v="0.04"/>
    <n v="377022.96"/>
    <n v="37668.94"/>
    <n v="0.1"/>
    <n v="62.96"/>
    <x v="4"/>
    <n v="4"/>
    <b v="0"/>
    <s v="Shipped"/>
    <x v="4"/>
    <x v="8"/>
    <n v="7"/>
    <x v="4"/>
    <x v="58"/>
    <s v="26-35"/>
    <x v="2"/>
    <x v="0"/>
    <n v="0"/>
    <n v="0"/>
    <n v="0"/>
    <n v="1"/>
  </r>
  <r>
    <s v="ORD-00086"/>
    <d v="2020-02-03T00:00:00"/>
    <d v="2020-02-03T00:00:00"/>
    <s v="CUST63884"/>
    <s v="Amit Das"/>
    <n v="29"/>
    <n v="29"/>
    <s v="Female"/>
    <s v="Female"/>
    <s v="West"/>
    <s v="Ahmedabad"/>
    <x v="1"/>
    <x v="2"/>
    <n v="10"/>
    <n v="10"/>
    <n v="9468.07"/>
    <n v="0.32"/>
    <n v="57174.239999999998"/>
    <n v="15202.22"/>
    <n v="0.26600000000000001"/>
    <n v="40.98"/>
    <x v="0"/>
    <m/>
    <b v="0"/>
    <s v="Delivered"/>
    <x v="1"/>
    <x v="10"/>
    <n v="2"/>
    <x v="4"/>
    <x v="58"/>
    <s v="26-35"/>
    <x v="1"/>
    <x v="0"/>
    <n v="0"/>
    <n v="1"/>
    <n v="0"/>
    <n v="1"/>
  </r>
  <r>
    <s v="ORD-00084"/>
    <d v="2020-02-03T00:00:00"/>
    <d v="2020-02-03T00:00:00"/>
    <s v="CUST43984"/>
    <s v="Meera Kumar"/>
    <n v="58"/>
    <n v="58"/>
    <s v="Male"/>
    <s v="Male"/>
    <s v="North"/>
    <s v="Ludhiana"/>
    <x v="6"/>
    <x v="13"/>
    <n v="2"/>
    <n v="2"/>
    <n v="1849.33"/>
    <n v="0.36"/>
    <n v="2115.12"/>
    <n v="453.68"/>
    <n v="0.214"/>
    <n v="31.92"/>
    <x v="3"/>
    <n v="5"/>
    <b v="0"/>
    <s v="Delivered"/>
    <x v="1"/>
    <x v="1"/>
    <n v="5"/>
    <x v="4"/>
    <x v="58"/>
    <s v="46-60"/>
    <x v="1"/>
    <x v="0"/>
    <n v="0"/>
    <n v="1"/>
    <n v="0"/>
    <n v="1"/>
  </r>
  <r>
    <s v="ORD-00085"/>
    <d v="2020-02-03T00:00:00"/>
    <d v="2020-02-03T00:00:00"/>
    <s v="CUST18248"/>
    <s v="Ananya Mehta"/>
    <n v="48"/>
    <n v="48"/>
    <s v="Other"/>
    <s v="Other"/>
    <s v="East"/>
    <s v="Patna"/>
    <x v="5"/>
    <x v="22"/>
    <n v="2"/>
    <n v="2"/>
    <n v="4104.3100000000004"/>
    <n v="0.08"/>
    <n v="5892.6"/>
    <n v="1384.77"/>
    <n v="0.23499999999999999"/>
    <n v="72.459999999999994"/>
    <x v="0"/>
    <n v="1"/>
    <b v="0"/>
    <s v="Delivered"/>
    <x v="1"/>
    <x v="6"/>
    <n v="6"/>
    <x v="4"/>
    <x v="58"/>
    <s v="46-60"/>
    <x v="2"/>
    <x v="0"/>
    <n v="0"/>
    <n v="1"/>
    <n v="0"/>
    <n v="1"/>
  </r>
  <r>
    <s v="ORD-00082"/>
    <d v="2020-02-01T00:00:00"/>
    <d v="2020-02-01T00:00:00"/>
    <s v="CUST20826"/>
    <s v="Ananya Bose"/>
    <n v="38"/>
    <n v="38"/>
    <s v="Female"/>
    <s v="Female"/>
    <s v="East"/>
    <s v="Guwahati"/>
    <x v="6"/>
    <x v="23"/>
    <n v="2"/>
    <n v="2"/>
    <n v="2078.4499999999998"/>
    <n v="0.17"/>
    <n v="2642.47"/>
    <n v="1089.57"/>
    <n v="0.41199999999999998"/>
    <n v="80.23"/>
    <x v="5"/>
    <n v="5"/>
    <b v="0"/>
    <s v="Delivered"/>
    <x v="1"/>
    <x v="4"/>
    <n v="4"/>
    <x v="4"/>
    <x v="58"/>
    <s v="36-45"/>
    <x v="3"/>
    <x v="0"/>
    <n v="0"/>
    <n v="1"/>
    <n v="0"/>
    <n v="1"/>
  </r>
  <r>
    <s v="ORD-00083"/>
    <d v="2020-02-01T00:00:00"/>
    <d v="2020-02-01T00:00:00"/>
    <s v="CUST84754"/>
    <s v="Meera Shah"/>
    <n v="45"/>
    <n v="45"/>
    <s v="Other"/>
    <s v="Other"/>
    <s v="Central"/>
    <s v="Nagpur"/>
    <x v="6"/>
    <x v="23"/>
    <n v="8"/>
    <n v="8"/>
    <n v="1746.58"/>
    <n v="0.14000000000000001"/>
    <n v="9981.19"/>
    <n v="3692.11"/>
    <n v="0.37"/>
    <n v="25.32"/>
    <x v="5"/>
    <n v="3"/>
    <b v="0"/>
    <s v="Shipped"/>
    <x v="4"/>
    <x v="0"/>
    <n v="3"/>
    <x v="4"/>
    <x v="58"/>
    <s v="36-45"/>
    <x v="3"/>
    <x v="0"/>
    <n v="0"/>
    <n v="0"/>
    <n v="0"/>
    <n v="1"/>
  </r>
  <r>
    <s v="ORD-00078"/>
    <d v="2020-01-29T00:00:00"/>
    <d v="2020-01-29T00:00:00"/>
    <s v="CUST03970"/>
    <s v="Arjun Kumar"/>
    <n v="21"/>
    <n v="21"/>
    <s v="Other"/>
    <s v="Other"/>
    <s v="South"/>
    <s v="Bangalore"/>
    <x v="1"/>
    <x v="2"/>
    <n v="7"/>
    <n v="7"/>
    <n v="4470.7299999999996"/>
    <n v="0.09"/>
    <n v="22350.68"/>
    <n v="8417.6200000000008"/>
    <n v="0.377"/>
    <n v="45.52"/>
    <x v="1"/>
    <n v="4"/>
    <b v="0"/>
    <s v="Delivered"/>
    <x v="1"/>
    <x v="6"/>
    <n v="6"/>
    <x v="4"/>
    <x v="59"/>
    <s v="18-25"/>
    <x v="2"/>
    <x v="0"/>
    <n v="0"/>
    <n v="1"/>
    <n v="0"/>
    <n v="1"/>
  </r>
  <r>
    <s v="ORD-00077"/>
    <d v="2020-01-29T00:00:00"/>
    <d v="2020-01-29T00:00:00"/>
    <s v="CUST29476"/>
    <s v="Pooja Mishra"/>
    <n v="32"/>
    <n v="32"/>
    <s v="Female"/>
    <s v="Female"/>
    <s v="Central"/>
    <s v="Raipur"/>
    <x v="3"/>
    <x v="40"/>
    <n v="3"/>
    <n v="3"/>
    <n v="111.25"/>
    <n v="0.34"/>
    <n v="169.55"/>
    <n v="14.81"/>
    <n v="8.6999999999999994E-2"/>
    <n v="67.44"/>
    <x v="4"/>
    <n v="4"/>
    <b v="1"/>
    <s v="Returned"/>
    <x v="0"/>
    <x v="10"/>
    <n v="2"/>
    <x v="4"/>
    <x v="59"/>
    <s v="26-35"/>
    <x v="1"/>
    <x v="0"/>
    <n v="1"/>
    <n v="1"/>
    <n v="0"/>
    <n v="1"/>
  </r>
  <r>
    <s v="ORD-00079"/>
    <d v="2020-01-29T00:00:00"/>
    <d v="2020-01-29T00:00:00"/>
    <s v="CUST80503"/>
    <s v="Sunita Bhat"/>
    <n v="32"/>
    <n v="32"/>
    <s v="Other"/>
    <s v="Other"/>
    <s v="Central"/>
    <s v="Raipur"/>
    <x v="4"/>
    <x v="7"/>
    <n v="10"/>
    <n v="10"/>
    <n v="1068.22"/>
    <n v="0.28000000000000003"/>
    <n v="6120.48"/>
    <n v="1959.21"/>
    <n v="0.32"/>
    <n v="71.19"/>
    <x v="4"/>
    <n v="5"/>
    <b v="0"/>
    <s v="Delivered"/>
    <x v="1"/>
    <x v="3"/>
    <n v="10"/>
    <x v="4"/>
    <x v="59"/>
    <s v="26-35"/>
    <x v="0"/>
    <x v="0"/>
    <n v="0"/>
    <n v="1"/>
    <n v="0"/>
    <n v="1"/>
  </r>
  <r>
    <s v="ORD-00081"/>
    <d v="2020-01-29T00:00:00"/>
    <d v="2020-01-29T00:00:00"/>
    <s v="CUST60867"/>
    <s v="Deepa Sharma"/>
    <m/>
    <m/>
    <s v="Male"/>
    <s v="Male"/>
    <s v="Central"/>
    <s v="Indore"/>
    <x v="2"/>
    <x v="17"/>
    <n v="9"/>
    <n v="9"/>
    <n v="61637.72"/>
    <n v="0.28999999999999998"/>
    <n v="298694.87"/>
    <n v="29985.13"/>
    <n v="0.1"/>
    <n v="20.79"/>
    <x v="0"/>
    <n v="4"/>
    <b v="0"/>
    <s v="Cancelled"/>
    <x v="3"/>
    <x v="1"/>
    <n v="5"/>
    <x v="4"/>
    <x v="59"/>
    <s v="Unknown"/>
    <x v="0"/>
    <x v="0"/>
    <n v="0"/>
    <n v="0"/>
    <n v="1"/>
    <n v="1"/>
  </r>
  <r>
    <s v="ORD-00076"/>
    <d v="2020-01-29T00:00:00"/>
    <d v="2020-01-29T00:00:00"/>
    <s v="CUST67944"/>
    <s v="Vikram Singh"/>
    <n v="13"/>
    <n v="13"/>
    <s v="Other"/>
    <s v="Other"/>
    <s v="Central"/>
    <s v="Indore"/>
    <x v="5"/>
    <x v="18"/>
    <n v="2"/>
    <n v="2"/>
    <n v="13459.3"/>
    <n v="0.24"/>
    <n v="17258.310000000001"/>
    <n v="2829"/>
    <n v="0.16400000000000001"/>
    <n v="42.24"/>
    <x v="3"/>
    <n v="1"/>
    <b v="0"/>
    <s v="Delivered"/>
    <x v="1"/>
    <x v="4"/>
    <n v="4"/>
    <x v="4"/>
    <x v="59"/>
    <s v="&lt;18"/>
    <x v="0"/>
    <x v="0"/>
    <n v="0"/>
    <n v="1"/>
    <n v="0"/>
    <n v="1"/>
  </r>
  <r>
    <s v="ORD-00080"/>
    <d v="2020-01-29T00:00:00"/>
    <d v="2020-01-29T00:00:00"/>
    <s v="CUST06153"/>
    <s v="Nisha Iyer"/>
    <n v="63"/>
    <n v="63"/>
    <s v="Female"/>
    <s v="Female"/>
    <s v="Central"/>
    <s v="Raipur"/>
    <x v="6"/>
    <x v="13"/>
    <n v="8"/>
    <n v="8"/>
    <n v="2567.5300000000002"/>
    <n v="0.19"/>
    <n v="11109.98"/>
    <n v="3121.39"/>
    <n v="0.28100000000000003"/>
    <n v="65.38"/>
    <x v="2"/>
    <n v="3"/>
    <b v="0"/>
    <s v="Delivered"/>
    <x v="1"/>
    <x v="10"/>
    <n v="2"/>
    <x v="4"/>
    <x v="59"/>
    <s v="60+"/>
    <x v="3"/>
    <x v="0"/>
    <n v="0"/>
    <n v="1"/>
    <n v="0"/>
    <n v="1"/>
  </r>
  <r>
    <s v="ORD-00073"/>
    <d v="2020-01-28T00:00:00"/>
    <d v="2020-01-28T00:00:00"/>
    <s v="CUST44662"/>
    <s v="Ananya Nair"/>
    <n v="999"/>
    <m/>
    <s v="m"/>
    <s v="Male"/>
    <s v="North"/>
    <s v="Delhi"/>
    <x v="5"/>
    <x v="18"/>
    <n v="4"/>
    <n v="4"/>
    <n v="12945.28"/>
    <n v="0.13"/>
    <n v="31129.56"/>
    <n v="7042.29"/>
    <n v="0.22600000000000001"/>
    <n v="65.38"/>
    <x v="2"/>
    <n v="5"/>
    <b v="0"/>
    <s v="Delivered"/>
    <x v="1"/>
    <x v="4"/>
    <n v="4"/>
    <x v="4"/>
    <x v="59"/>
    <s v="Unknown"/>
    <x v="3"/>
    <x v="0"/>
    <n v="0"/>
    <n v="1"/>
    <n v="0"/>
    <n v="1"/>
  </r>
  <r>
    <s v="ORD-00075"/>
    <d v="2020-01-28T00:00:00"/>
    <d v="2020-01-28T00:00:00"/>
    <s v="CUST92174"/>
    <s v="Amit Iyer"/>
    <n v="46"/>
    <n v="46"/>
    <s v="Male"/>
    <s v="Male"/>
    <s v="West"/>
    <s v="Surat"/>
    <x v="3"/>
    <x v="40"/>
    <n v="9"/>
    <n v="9"/>
    <n v="225.4"/>
    <n v="0.26"/>
    <n v="1125.8599999999999"/>
    <n v="112.52"/>
    <n v="0.1"/>
    <n v="48.11"/>
    <x v="4"/>
    <n v="1"/>
    <b v="1"/>
    <s v="Returned"/>
    <x v="0"/>
    <x v="10"/>
    <n v="2"/>
    <x v="4"/>
    <x v="59"/>
    <s v="46-60"/>
    <x v="0"/>
    <x v="0"/>
    <n v="1"/>
    <n v="1"/>
    <n v="0"/>
    <n v="1"/>
  </r>
  <r>
    <s v="ORD-00072"/>
    <d v="2020-01-28T00:00:00"/>
    <d v="2020-01-28T00:00:00"/>
    <s v="CUST86139"/>
    <s v="Nisha Mishra"/>
    <n v="35"/>
    <n v="35"/>
    <s v="Male"/>
    <s v="Male"/>
    <s v="South"/>
    <s v="Bangalore"/>
    <x v="0"/>
    <x v="38"/>
    <n v="3"/>
    <n v="3"/>
    <n v="464.07"/>
    <n v="0.37"/>
    <n v="595.39"/>
    <n v="342.46"/>
    <n v="0.57499999999999996"/>
    <n v="60.75"/>
    <x v="3"/>
    <n v="5"/>
    <b v="0"/>
    <s v="Delivered"/>
    <x v="1"/>
    <x v="1"/>
    <n v="5"/>
    <x v="4"/>
    <x v="59"/>
    <s v="26-35"/>
    <x v="1"/>
    <x v="0"/>
    <n v="0"/>
    <n v="1"/>
    <n v="0"/>
    <n v="1"/>
  </r>
  <r>
    <s v="ORD-00074"/>
    <d v="2020-01-28T00:00:00"/>
    <d v="2020-01-28T00:00:00"/>
    <s v="CUST91087"/>
    <s v="Meera Shah"/>
    <n v="40"/>
    <n v="40"/>
    <s v="Female"/>
    <s v="Female"/>
    <s v="East"/>
    <s v="Patna"/>
    <x v="1"/>
    <x v="2"/>
    <n v="8"/>
    <n v="8"/>
    <n v="33648.870000000003"/>
    <n v="0.27"/>
    <n v="165959.54999999999"/>
    <n v="58848.22"/>
    <n v="0.35499999999999998"/>
    <n v="90.58"/>
    <x v="4"/>
    <n v="4"/>
    <b v="1"/>
    <s v="Returned"/>
    <x v="0"/>
    <x v="9"/>
    <n v="9"/>
    <x v="4"/>
    <x v="59"/>
    <s v="36-45"/>
    <x v="0"/>
    <x v="0"/>
    <n v="1"/>
    <n v="1"/>
    <n v="0"/>
    <n v="1"/>
  </r>
  <r>
    <s v="ORD-00070"/>
    <d v="2020-01-27T00:00:00"/>
    <d v="2020-01-27T00:00:00"/>
    <s v="CUST26658"/>
    <s v="Pooja Kapoor"/>
    <n v="19"/>
    <n v="19"/>
    <s v="Other"/>
    <s v="Other"/>
    <s v="South"/>
    <s v="Hyderabad"/>
    <x v="2"/>
    <x v="26"/>
    <n v="4"/>
    <n v="4"/>
    <n v="17422.66"/>
    <n v="7.0000000000000007E-2"/>
    <n v="52626.5"/>
    <n v="6738.52"/>
    <n v="0.128"/>
    <n v="87.09"/>
    <x v="0"/>
    <n v="2"/>
    <b v="1"/>
    <s v="Returned"/>
    <x v="0"/>
    <x v="10"/>
    <n v="2"/>
    <x v="4"/>
    <x v="59"/>
    <s v="18-25"/>
    <x v="2"/>
    <x v="0"/>
    <n v="1"/>
    <n v="1"/>
    <n v="0"/>
    <n v="1"/>
  </r>
  <r>
    <s v="ORD-00071"/>
    <d v="2020-01-27T00:00:00"/>
    <d v="2020-01-27T00:00:00"/>
    <s v="CUST06330"/>
    <s v="Priya Kapoor"/>
    <n v="24"/>
    <n v="24"/>
    <s v="Female"/>
    <s v="Female"/>
    <s v="West"/>
    <s v="Pune"/>
    <x v="4"/>
    <x v="7"/>
    <n v="8"/>
    <n v="8"/>
    <n v="493.36"/>
    <n v="0.34"/>
    <n v="1942.7"/>
    <n v="742.64"/>
    <n v="0.38200000000000001"/>
    <n v="52.85"/>
    <x v="2"/>
    <n v="4"/>
    <b v="0"/>
    <s v="Delivered"/>
    <x v="1"/>
    <x v="6"/>
    <n v="6"/>
    <x v="4"/>
    <x v="59"/>
    <s v="18-25"/>
    <x v="1"/>
    <x v="0"/>
    <n v="0"/>
    <n v="1"/>
    <n v="0"/>
    <n v="1"/>
  </r>
  <r>
    <s v="ORD-00069"/>
    <d v="2020-01-26T00:00:00"/>
    <d v="2020-01-26T00:00:00"/>
    <s v="CUST27522"/>
    <s v="Deepa Chatterjee"/>
    <n v="24"/>
    <n v="24"/>
    <s v="Other"/>
    <s v="Other"/>
    <s v="East"/>
    <s v="Bhubaneswar"/>
    <x v="5"/>
    <x v="22"/>
    <m/>
    <m/>
    <n v="5929.85"/>
    <n v="0"/>
    <n v="4745.09"/>
    <n v="1518.74"/>
    <n v="0.32"/>
    <n v="78.48"/>
    <x v="2"/>
    <n v="5"/>
    <b v="0"/>
    <s v="Delivered"/>
    <x v="1"/>
    <x v="8"/>
    <n v="7"/>
    <x v="4"/>
    <x v="59"/>
    <s v="18-25"/>
    <x v="4"/>
    <x v="0"/>
    <n v="0"/>
    <n v="1"/>
    <n v="0"/>
    <n v="1"/>
  </r>
  <r>
    <s v="ORD-00068"/>
    <d v="2020-01-25T00:00:00"/>
    <d v="2020-01-25T00:00:00"/>
    <s v="CUST52906"/>
    <s v="Rohan Bose"/>
    <n v="22"/>
    <n v="22"/>
    <s v="Other"/>
    <s v="Other"/>
    <s v="North"/>
    <s v="Ludhiana"/>
    <x v="6"/>
    <x v="13"/>
    <n v="9"/>
    <n v="9"/>
    <n v="3803.5"/>
    <n v="0.19"/>
    <n v="20906.55"/>
    <n v="4385.49"/>
    <n v="0.21"/>
    <n v="29.15"/>
    <x v="3"/>
    <n v="5"/>
    <b v="0"/>
    <s v="Delivered"/>
    <x v="1"/>
    <x v="3"/>
    <n v="10"/>
    <x v="4"/>
    <x v="59"/>
    <s v="18-25"/>
    <x v="3"/>
    <x v="0"/>
    <n v="0"/>
    <n v="1"/>
    <n v="0"/>
    <n v="1"/>
  </r>
  <r>
    <s v="ORD-00067"/>
    <d v="2020-01-25T00:00:00"/>
    <d v="2020-01-25T00:00:00"/>
    <s v="CUST86021"/>
    <s v="Vikram Rao"/>
    <n v="49"/>
    <n v="49"/>
    <s v="Female"/>
    <s v="Female"/>
    <s v="Central"/>
    <s v="Nagpur"/>
    <x v="0"/>
    <x v="15"/>
    <n v="4"/>
    <n v="4"/>
    <n v="969.74"/>
    <m/>
    <n v="2975.27"/>
    <n v="1113.6500000000001"/>
    <n v="0.374"/>
    <n v="41.6"/>
    <x v="3"/>
    <n v="2"/>
    <b v="0"/>
    <s v="Delivered"/>
    <x v="1"/>
    <x v="6"/>
    <n v="6"/>
    <x v="4"/>
    <x v="59"/>
    <s v="46-60"/>
    <x v="5"/>
    <x v="0"/>
    <n v="0"/>
    <n v="1"/>
    <n v="0"/>
    <n v="1"/>
  </r>
  <r>
    <s v="ORD-00066"/>
    <d v="2020-01-25T00:00:00"/>
    <d v="2020-01-25T00:00:00"/>
    <s v="CUST42917"/>
    <s v="Vikram Mehta"/>
    <n v="32"/>
    <n v="32"/>
    <s v="F"/>
    <s v="Female"/>
    <s v="North"/>
    <s v="Amritsar"/>
    <x v="5"/>
    <x v="12"/>
    <m/>
    <m/>
    <n v="8113.16"/>
    <n v="0.23"/>
    <n v="4179.58"/>
    <n v="1043.1400000000001"/>
    <n v="0.25"/>
    <n v="76.45"/>
    <x v="2"/>
    <n v="1"/>
    <b v="1"/>
    <s v="Returned"/>
    <x v="0"/>
    <x v="4"/>
    <n v="4"/>
    <x v="4"/>
    <x v="59"/>
    <s v="26-35"/>
    <x v="0"/>
    <x v="0"/>
    <n v="1"/>
    <n v="1"/>
    <n v="0"/>
    <n v="1"/>
  </r>
  <r>
    <s v="ORD-00065"/>
    <d v="2020-01-24T00:00:00"/>
    <d v="2020-01-24T00:00:00"/>
    <s v="CUST46511"/>
    <s v="Aditya Mehta"/>
    <n v="38"/>
    <n v="38"/>
    <s v="Male"/>
    <s v="Male"/>
    <s v="Central"/>
    <s v="Bhopal"/>
    <x v="5"/>
    <x v="12"/>
    <n v="7"/>
    <n v="7"/>
    <n v="11809.1"/>
    <n v="0.37"/>
    <n v="39451.25"/>
    <n v="8489.59"/>
    <n v="0.215"/>
    <n v="52.58"/>
    <x v="3"/>
    <n v="1"/>
    <b v="1"/>
    <s v="Returned"/>
    <x v="0"/>
    <x v="1"/>
    <n v="5"/>
    <x v="4"/>
    <x v="59"/>
    <s v="36-45"/>
    <x v="1"/>
    <x v="0"/>
    <n v="1"/>
    <n v="1"/>
    <n v="0"/>
    <n v="1"/>
  </r>
  <r>
    <s v="ORD-00064"/>
    <d v="2020-01-23T00:00:00"/>
    <d v="2020-01-23T00:00:00"/>
    <s v="CUST37898"/>
    <s v="Shreya Patel"/>
    <n v="53"/>
    <n v="53"/>
    <s v="Female"/>
    <s v="Female"/>
    <s v="North"/>
    <s v="Ludhiana"/>
    <x v="6"/>
    <x v="13"/>
    <n v="1"/>
    <n v="1"/>
    <n v="3054"/>
    <n v="0.03"/>
    <n v="2217.29"/>
    <n v="558.25"/>
    <n v="0.252"/>
    <n v="82.49"/>
    <x v="0"/>
    <n v="4"/>
    <b v="0"/>
    <s v="Delivered"/>
    <x v="1"/>
    <x v="9"/>
    <n v="9"/>
    <x v="4"/>
    <x v="59"/>
    <s v="46-60"/>
    <x v="2"/>
    <x v="0"/>
    <n v="0"/>
    <n v="1"/>
    <n v="0"/>
    <n v="1"/>
  </r>
  <r>
    <s v="ORD-00063"/>
    <d v="2020-01-23T00:00:00"/>
    <d v="2020-01-23T00:00:00"/>
    <s v="CUST82089"/>
    <s v="Ritu Gupta"/>
    <n v="20"/>
    <n v="20"/>
    <s v="Female"/>
    <s v="Female"/>
    <s v="West"/>
    <s v="Mumbai"/>
    <x v="4"/>
    <x v="27"/>
    <n v="4"/>
    <n v="4"/>
    <n v="1208.46"/>
    <n v="0.01"/>
    <n v="3212.12"/>
    <n v="1192.21"/>
    <n v="0.371"/>
    <n v="60.86"/>
    <x v="2"/>
    <m/>
    <b v="0"/>
    <s v="Delivered"/>
    <x v="1"/>
    <x v="3"/>
    <n v="10"/>
    <x v="4"/>
    <x v="59"/>
    <s v="18-25"/>
    <x v="2"/>
    <x v="0"/>
    <n v="0"/>
    <n v="1"/>
    <n v="0"/>
    <n v="1"/>
  </r>
  <r>
    <s v="ORD-00062"/>
    <d v="2020-01-23T00:00:00"/>
    <d v="2020-01-23T00:00:00"/>
    <s v="CUST64715"/>
    <s v="Aarav Rao"/>
    <n v="37"/>
    <n v="37"/>
    <s v="Female"/>
    <s v="Female"/>
    <s v="North"/>
    <s v="Delhi"/>
    <x v="5"/>
    <x v="22"/>
    <n v="1"/>
    <n v="1"/>
    <n v="2554.77"/>
    <n v="7.0000000000000007E-2"/>
    <n v="1705.43"/>
    <n v="376.62"/>
    <n v="0.221"/>
    <n v="65.44"/>
    <x v="2"/>
    <n v="2"/>
    <b v="0"/>
    <s v="Delivered"/>
    <x v="1"/>
    <x v="10"/>
    <n v="2"/>
    <x v="4"/>
    <x v="59"/>
    <s v="36-45"/>
    <x v="2"/>
    <x v="0"/>
    <n v="0"/>
    <n v="1"/>
    <n v="0"/>
    <n v="1"/>
  </r>
  <r>
    <s v="ORD-00058"/>
    <d v="2020-01-22T00:00:00"/>
    <d v="2020-01-22T00:00:00"/>
    <s v="CUST60127"/>
    <s v="Ritu Kapoor"/>
    <n v="16"/>
    <n v="16"/>
    <s v="Other"/>
    <s v="Other"/>
    <s v="South"/>
    <s v="Bangalore"/>
    <x v="4"/>
    <x v="32"/>
    <n v="4"/>
    <n v="4"/>
    <n v="363.32"/>
    <n v="7.0000000000000007E-2"/>
    <n v="1026.5"/>
    <n v="410.28"/>
    <n v="0.4"/>
    <n v="89.93"/>
    <x v="0"/>
    <n v="5"/>
    <b v="0"/>
    <s v="Shipped"/>
    <x v="4"/>
    <x v="1"/>
    <n v="5"/>
    <x v="4"/>
    <x v="59"/>
    <s v="&lt;18"/>
    <x v="2"/>
    <x v="0"/>
    <n v="0"/>
    <n v="0"/>
    <n v="0"/>
    <n v="1"/>
  </r>
  <r>
    <s v="ORD-00059"/>
    <d v="2020-01-22T00:00:00"/>
    <d v="2020-01-22T00:00:00"/>
    <s v="CUST44752"/>
    <s v="Rahul Chatterjee"/>
    <n v="17"/>
    <n v="17"/>
    <s v="Male"/>
    <s v="Male"/>
    <s v="East"/>
    <s v="Kolkata"/>
    <x v="1"/>
    <x v="1"/>
    <n v="8"/>
    <n v="8"/>
    <n v="16934.64"/>
    <n v="0.35"/>
    <n v="65194.48"/>
    <n v="16163.86"/>
    <n v="0.248"/>
    <n v="73.23"/>
    <x v="5"/>
    <n v="5"/>
    <b v="1"/>
    <s v="Returned"/>
    <x v="0"/>
    <x v="4"/>
    <n v="4"/>
    <x v="4"/>
    <x v="59"/>
    <s v="&lt;18"/>
    <x v="1"/>
    <x v="0"/>
    <n v="1"/>
    <n v="1"/>
    <n v="0"/>
    <n v="1"/>
  </r>
  <r>
    <s v="ORD-00061"/>
    <d v="2020-01-22T00:00:00"/>
    <d v="2020-01-22T00:00:00"/>
    <s v="CUST42186"/>
    <s v="Priya Mehta"/>
    <n v="10"/>
    <n v="10"/>
    <s v="Female"/>
    <s v="Female"/>
    <s v="West"/>
    <s v="Mumbai"/>
    <x v="5"/>
    <x v="22"/>
    <n v="9"/>
    <n v="9"/>
    <n v="6264.59"/>
    <n v="0.37"/>
    <n v="26063.19"/>
    <n v="6986.91"/>
    <n v="0.26800000000000002"/>
    <n v="56.65"/>
    <x v="4"/>
    <n v="2"/>
    <b v="1"/>
    <s v="Returned"/>
    <x v="0"/>
    <x v="4"/>
    <n v="4"/>
    <x v="4"/>
    <x v="59"/>
    <s v="&lt;18"/>
    <x v="1"/>
    <x v="0"/>
    <n v="1"/>
    <n v="1"/>
    <n v="0"/>
    <n v="1"/>
  </r>
  <r>
    <s v="ORD-00060"/>
    <d v="2020-01-22T00:00:00"/>
    <d v="2020-01-22T00:00:00"/>
    <s v="CUST06516"/>
    <s v="Pooja Das"/>
    <n v="41"/>
    <n v="41"/>
    <s v="Female"/>
    <s v="Female"/>
    <s v="South"/>
    <s v="Bangalore"/>
    <x v="5"/>
    <x v="9"/>
    <n v="3"/>
    <n v="3"/>
    <n v="14511.24"/>
    <m/>
    <n v="36886.86"/>
    <n v="8351.7800000000007"/>
    <n v="0.22600000000000001"/>
    <n v="63.58"/>
    <x v="0"/>
    <n v="3"/>
    <b v="0"/>
    <s v="Delivered"/>
    <x v="1"/>
    <x v="0"/>
    <n v="3"/>
    <x v="4"/>
    <x v="59"/>
    <s v="36-45"/>
    <x v="5"/>
    <x v="0"/>
    <n v="0"/>
    <n v="1"/>
    <n v="0"/>
    <n v="1"/>
  </r>
  <r>
    <s v="ORD-00053"/>
    <d v="2020-01-21T00:00:00"/>
    <d v="2020-01-21T00:00:00"/>
    <s v="CUST07190"/>
    <s v="Deepa Kapoor"/>
    <n v="33"/>
    <n v="33"/>
    <s v="Other"/>
    <s v="Other"/>
    <s v="East"/>
    <s v="Guwahati"/>
    <x v="0"/>
    <x v="19"/>
    <n v="9"/>
    <n v="9"/>
    <n v="1931.61"/>
    <n v="0.35"/>
    <n v="10532.18"/>
    <n v="5257.88"/>
    <n v="0.499"/>
    <n v="98.73"/>
    <x v="4"/>
    <n v="5"/>
    <b v="0"/>
    <s v="Delivered"/>
    <x v="1"/>
    <x v="0"/>
    <n v="3"/>
    <x v="4"/>
    <x v="59"/>
    <s v="26-35"/>
    <x v="1"/>
    <x v="0"/>
    <n v="0"/>
    <n v="1"/>
    <n v="0"/>
    <n v="1"/>
  </r>
  <r>
    <s v="ORD-00054"/>
    <d v="2020-01-21T00:00:00"/>
    <d v="2020-01-21T00:00:00"/>
    <s v="CUST65539"/>
    <s v="Meera Patel"/>
    <n v="37"/>
    <n v="37"/>
    <s v="Other"/>
    <s v="Other"/>
    <s v="East"/>
    <s v="Guwahati"/>
    <x v="1"/>
    <x v="2"/>
    <n v="5"/>
    <n v="5"/>
    <n v="27804.49"/>
    <n v="0.3"/>
    <n v="77191.05"/>
    <n v="24198.91"/>
    <n v="0.313"/>
    <n v="77.819999999999993"/>
    <x v="3"/>
    <n v="3"/>
    <b v="0"/>
    <s v="Delivered"/>
    <x v="1"/>
    <x v="4"/>
    <n v="4"/>
    <x v="4"/>
    <x v="59"/>
    <s v="36-45"/>
    <x v="0"/>
    <x v="0"/>
    <n v="0"/>
    <n v="1"/>
    <n v="0"/>
    <n v="1"/>
  </r>
  <r>
    <s v="ORD-00057"/>
    <d v="2020-01-21T00:00:00"/>
    <d v="2020-01-21T00:00:00"/>
    <s v="CUST26450"/>
    <s v="Pooja Joshi"/>
    <m/>
    <m/>
    <s v="Other"/>
    <s v="Other"/>
    <s v="South"/>
    <s v="Chennai"/>
    <x v="3"/>
    <x v="25"/>
    <n v="10"/>
    <n v="10"/>
    <n v="104.12"/>
    <n v="0.32"/>
    <n v="491.8"/>
    <n v="20.12"/>
    <n v="4.1000000000000002E-2"/>
    <n v="81.05"/>
    <x v="5"/>
    <n v="4"/>
    <b v="0"/>
    <s v="Shipped"/>
    <x v="4"/>
    <x v="8"/>
    <n v="7"/>
    <x v="4"/>
    <x v="59"/>
    <s v="Unknown"/>
    <x v="1"/>
    <x v="0"/>
    <n v="0"/>
    <n v="0"/>
    <n v="0"/>
    <n v="1"/>
  </r>
  <r>
    <s v="ORD-00055"/>
    <d v="2020-01-21T00:00:00"/>
    <d v="2020-01-21T00:00:00"/>
    <s v="CUST98423"/>
    <s v="Arjun Kumar"/>
    <n v="37"/>
    <n v="37"/>
    <s v="Other"/>
    <s v="Other"/>
    <s v="East"/>
    <s v="Guwahati"/>
    <x v="3"/>
    <x v="14"/>
    <n v="2"/>
    <n v="2"/>
    <n v="61.44"/>
    <n v="0.12"/>
    <n v="83.9"/>
    <n v="6.89"/>
    <n v="8.2000000000000003E-2"/>
    <n v="72.83"/>
    <x v="3"/>
    <n v="2"/>
    <b v="0"/>
    <s v="Delivered"/>
    <x v="1"/>
    <x v="2"/>
    <n v="1"/>
    <x v="4"/>
    <x v="59"/>
    <s v="36-45"/>
    <x v="3"/>
    <x v="0"/>
    <n v="0"/>
    <n v="1"/>
    <n v="0"/>
    <n v="1"/>
  </r>
  <r>
    <s v="ORD-00052"/>
    <d v="2020-01-21T00:00:00"/>
    <d v="2020-01-21T00:00:00"/>
    <s v="CUST08694"/>
    <s v="Shreya Nair"/>
    <n v="30"/>
    <n v="30"/>
    <s v="Other"/>
    <s v="Other"/>
    <s v="East"/>
    <s v="Patna"/>
    <x v="3"/>
    <x v="14"/>
    <n v="8"/>
    <n v="8"/>
    <n v="93.43"/>
    <n v="0.03"/>
    <n v="527.34"/>
    <n v="58.06"/>
    <n v="0.11"/>
    <n v="67.75"/>
    <x v="2"/>
    <n v="5"/>
    <b v="0"/>
    <s v="Shipped"/>
    <x v="4"/>
    <x v="0"/>
    <n v="3"/>
    <x v="4"/>
    <x v="59"/>
    <s v="26-35"/>
    <x v="2"/>
    <x v="0"/>
    <n v="0"/>
    <n v="0"/>
    <n v="0"/>
    <n v="1"/>
  </r>
  <r>
    <s v="ORD-00056"/>
    <d v="2020-01-21T00:00:00"/>
    <d v="2020-01-21T00:00:00"/>
    <s v="CUST85136"/>
    <s v="Sanjay Sharma"/>
    <n v="45"/>
    <n v="45"/>
    <s v="F"/>
    <s v="Female"/>
    <s v="West"/>
    <s v="Pune"/>
    <x v="5"/>
    <x v="22"/>
    <n v="6"/>
    <n v="6"/>
    <n v="1871.46"/>
    <n v="0.22"/>
    <n v="6895.34"/>
    <n v="1811.03"/>
    <n v="0.26300000000000001"/>
    <n v="62.59"/>
    <x v="0"/>
    <m/>
    <b v="1"/>
    <s v="Returned"/>
    <x v="0"/>
    <x v="9"/>
    <n v="9"/>
    <x v="4"/>
    <x v="59"/>
    <s v="36-45"/>
    <x v="0"/>
    <x v="0"/>
    <n v="1"/>
    <n v="1"/>
    <n v="0"/>
    <n v="1"/>
  </r>
  <r>
    <s v="ORD-00051"/>
    <d v="2020-01-20T00:00:00"/>
    <d v="2020-01-20T00:00:00"/>
    <s v="CUST27973"/>
    <s v="Shreya Pillai"/>
    <n v="13"/>
    <n v="13"/>
    <s v="Male"/>
    <s v="Male"/>
    <s v="South"/>
    <s v="Hyderabad"/>
    <x v="0"/>
    <x v="6"/>
    <n v="6"/>
    <n v="6"/>
    <n v="1952.59"/>
    <n v="0.14000000000000001"/>
    <n v="6658.21"/>
    <n v="3867.94"/>
    <n v="0.58099999999999996"/>
    <n v="38.17"/>
    <x v="2"/>
    <n v="1"/>
    <b v="0"/>
    <s v="Shipped"/>
    <x v="4"/>
    <x v="5"/>
    <n v="8"/>
    <x v="4"/>
    <x v="59"/>
    <s v="&lt;18"/>
    <x v="3"/>
    <x v="0"/>
    <n v="0"/>
    <n v="0"/>
    <n v="0"/>
    <n v="1"/>
  </r>
  <r>
    <s v="ORD-00049"/>
    <d v="2020-01-19T00:00:00"/>
    <d v="2020-01-19T00:00:00"/>
    <s v="CUST43401"/>
    <s v="Sanjay Bose"/>
    <n v="21"/>
    <n v="21"/>
    <s v="Other"/>
    <s v="Other"/>
    <s v="North"/>
    <s v="Delhi"/>
    <x v="1"/>
    <x v="1"/>
    <n v="3"/>
    <n v="3"/>
    <n v="34890.629999999997"/>
    <n v="0.28999999999999998"/>
    <n v="64727.53"/>
    <n v="18067.63"/>
    <n v="0.27900000000000003"/>
    <n v="40.97"/>
    <x v="4"/>
    <n v="5"/>
    <b v="0"/>
    <s v="Shipped"/>
    <x v="4"/>
    <x v="0"/>
    <n v="3"/>
    <x v="4"/>
    <x v="59"/>
    <s v="18-25"/>
    <x v="0"/>
    <x v="0"/>
    <n v="0"/>
    <n v="0"/>
    <n v="0"/>
    <n v="1"/>
  </r>
  <r>
    <s v="ORD-00050"/>
    <d v="2020-01-19T00:00:00"/>
    <d v="2020-01-19T00:00:00"/>
    <s v="CUST20234"/>
    <s v="Rahul Patel"/>
    <n v="30"/>
    <n v="30"/>
    <s v="Other"/>
    <s v="Other"/>
    <s v="South"/>
    <s v="Hyderabad"/>
    <x v="6"/>
    <x v="21"/>
    <n v="9"/>
    <n v="9"/>
    <n v="1560.64"/>
    <n v="0.03"/>
    <n v="9605.16"/>
    <n v="2702.45"/>
    <n v="0.28100000000000003"/>
    <n v="71.03"/>
    <x v="1"/>
    <n v="5"/>
    <b v="0"/>
    <s v="Delivered"/>
    <x v="1"/>
    <x v="4"/>
    <n v="4"/>
    <x v="4"/>
    <x v="59"/>
    <s v="26-35"/>
    <x v="2"/>
    <x v="0"/>
    <n v="0"/>
    <n v="1"/>
    <n v="0"/>
    <n v="1"/>
  </r>
  <r>
    <s v="ORD-00048"/>
    <d v="2020-01-19T00:00:00"/>
    <d v="2020-01-19T00:00:00"/>
    <s v="CUST66040"/>
    <s v="Amit Chatterjee"/>
    <n v="39"/>
    <n v="39"/>
    <s v="Female"/>
    <s v="Female"/>
    <s v="West"/>
    <s v="Surat"/>
    <x v="1"/>
    <x v="34"/>
    <n v="2"/>
    <n v="2"/>
    <n v="27360.86"/>
    <n v="0.37"/>
    <n v="23527.01"/>
    <n v="6855.56"/>
    <n v="0.29099999999999998"/>
    <n v="58.81"/>
    <x v="3"/>
    <n v="4"/>
    <b v="0"/>
    <s v="Cancelled"/>
    <x v="3"/>
    <x v="4"/>
    <n v="4"/>
    <x v="4"/>
    <x v="59"/>
    <s v="36-45"/>
    <x v="1"/>
    <x v="0"/>
    <n v="0"/>
    <n v="0"/>
    <n v="1"/>
    <n v="1"/>
  </r>
  <r>
    <s v="ORD-00047"/>
    <d v="2020-01-19T00:00:00"/>
    <d v="2020-01-19T00:00:00"/>
    <s v="CUST03104"/>
    <s v="Nisha Shah"/>
    <n v="33"/>
    <n v="33"/>
    <s v="Female"/>
    <s v="Female"/>
    <s v="South"/>
    <s v="Hyderabad"/>
    <x v="5"/>
    <x v="18"/>
    <n v="3"/>
    <n v="3"/>
    <n v="2208.38"/>
    <n v="0.02"/>
    <n v="5472.63"/>
    <n v="1191.19"/>
    <n v="0.218"/>
    <n v="87.33"/>
    <x v="4"/>
    <n v="2"/>
    <b v="0"/>
    <s v="Delivered"/>
    <x v="1"/>
    <x v="1"/>
    <n v="5"/>
    <x v="4"/>
    <x v="59"/>
    <s v="26-35"/>
    <x v="2"/>
    <x v="0"/>
    <n v="0"/>
    <n v="1"/>
    <n v="0"/>
    <n v="1"/>
  </r>
  <r>
    <s v="ORD-00046"/>
    <d v="2020-01-18T00:00:00"/>
    <d v="2020-01-18T00:00:00"/>
    <s v="CUST01705"/>
    <s v="Priya Iyer"/>
    <n v="29"/>
    <n v="29"/>
    <s v="F"/>
    <s v="Female"/>
    <s v="West"/>
    <s v="Pune"/>
    <x v="6"/>
    <x v="37"/>
    <n v="1"/>
    <n v="1"/>
    <n v="2597.86"/>
    <n v="0.22"/>
    <n v="1513.98"/>
    <n v="537.04999999999995"/>
    <n v="0.35499999999999998"/>
    <n v="56.63"/>
    <x v="1"/>
    <n v="4"/>
    <b v="0"/>
    <s v="Cancelled"/>
    <x v="3"/>
    <x v="5"/>
    <n v="8"/>
    <x v="4"/>
    <x v="59"/>
    <s v="26-35"/>
    <x v="0"/>
    <x v="0"/>
    <n v="0"/>
    <n v="0"/>
    <n v="1"/>
    <n v="1"/>
  </r>
  <r>
    <s v="ORD-00045"/>
    <d v="2020-01-18T00:00:00"/>
    <d v="2020-01-18T00:00:00"/>
    <s v="CUST28149"/>
    <s v="Amit Nair"/>
    <n v="35"/>
    <n v="35"/>
    <s v="Male"/>
    <s v="Male"/>
    <s v="West"/>
    <s v="Ahmedabad"/>
    <x v="0"/>
    <x v="15"/>
    <n v="4"/>
    <n v="4"/>
    <n v="1072.98"/>
    <n v="0.33"/>
    <n v="2172.2399999999998"/>
    <n v="728.67"/>
    <n v="0.33500000000000002"/>
    <n v="54.1"/>
    <x v="4"/>
    <n v="2"/>
    <b v="0"/>
    <s v="Delivered"/>
    <x v="1"/>
    <x v="5"/>
    <n v="8"/>
    <x v="4"/>
    <x v="59"/>
    <s v="26-35"/>
    <x v="1"/>
    <x v="0"/>
    <n v="0"/>
    <n v="1"/>
    <n v="0"/>
    <n v="1"/>
  </r>
  <r>
    <s v="ORD-00042"/>
    <s v="January 17, 2020"/>
    <d v="2020-01-17T00:00:00"/>
    <s v="CUST56144"/>
    <s v="Shreya Singh"/>
    <n v="29"/>
    <n v="29"/>
    <s v="Male"/>
    <s v="Male"/>
    <s v="East"/>
    <s v="Patna"/>
    <x v="0"/>
    <x v="16"/>
    <n v="4"/>
    <n v="4"/>
    <n v="487.69"/>
    <n v="0.27"/>
    <n v="999.41"/>
    <n v="440.68"/>
    <n v="0.441"/>
    <n v="86.54"/>
    <x v="2"/>
    <n v="3"/>
    <b v="0"/>
    <s v="Delivered"/>
    <x v="1"/>
    <x v="6"/>
    <n v="6"/>
    <x v="4"/>
    <x v="59"/>
    <s v="26-35"/>
    <x v="0"/>
    <x v="0"/>
    <n v="0"/>
    <n v="1"/>
    <n v="0"/>
    <n v="1"/>
  </r>
  <r>
    <s v="ORD-00043"/>
    <d v="2020-01-17T00:00:00"/>
    <d v="2020-01-17T00:00:00"/>
    <s v="CUST34094"/>
    <s v="Ananya Pillai"/>
    <n v="34"/>
    <n v="34"/>
    <s v="Other"/>
    <s v="Other"/>
    <s v="East"/>
    <s v="Guwahati"/>
    <x v="1"/>
    <x v="2"/>
    <n v="9"/>
    <n v="9"/>
    <n v="20878.86"/>
    <n v="0"/>
    <n v="146912.47"/>
    <n v="46428.4"/>
    <n v="0.316"/>
    <n v="74.599999999999994"/>
    <x v="2"/>
    <n v="2"/>
    <b v="0"/>
    <s v="Cancelled"/>
    <x v="3"/>
    <x v="4"/>
    <n v="4"/>
    <x v="4"/>
    <x v="59"/>
    <s v="26-35"/>
    <x v="4"/>
    <x v="0"/>
    <n v="0"/>
    <n v="0"/>
    <n v="1"/>
    <n v="1"/>
  </r>
  <r>
    <s v="ORD-00044"/>
    <d v="2020-01-17T00:00:00"/>
    <d v="2020-01-17T00:00:00"/>
    <s v="CUST88344"/>
    <s v="Arjun Nair"/>
    <n v="21"/>
    <n v="21"/>
    <s v="Other"/>
    <s v="Other"/>
    <s v="West"/>
    <s v="Mumbai"/>
    <x v="3"/>
    <x v="40"/>
    <n v="7"/>
    <n v="7"/>
    <n v="134.49"/>
    <n v="0.17"/>
    <n v="553.96"/>
    <n v="54.43"/>
    <n v="9.8000000000000004E-2"/>
    <n v="58.18"/>
    <x v="0"/>
    <n v="1"/>
    <b v="1"/>
    <s v="Returned"/>
    <x v="0"/>
    <x v="9"/>
    <n v="9"/>
    <x v="4"/>
    <x v="59"/>
    <s v="18-25"/>
    <x v="3"/>
    <x v="0"/>
    <n v="1"/>
    <n v="1"/>
    <n v="0"/>
    <n v="1"/>
  </r>
  <r>
    <s v="ORD-00041"/>
    <d v="2020-01-16T00:00:00"/>
    <d v="2020-01-16T00:00:00"/>
    <s v="CUST87348"/>
    <s v="Karan Patel"/>
    <n v="57"/>
    <n v="57"/>
    <s v="F"/>
    <s v="Female"/>
    <s v="Central"/>
    <s v="Nagpur"/>
    <x v="2"/>
    <x v="39"/>
    <n v="7"/>
    <n v="7"/>
    <n v="52597.3"/>
    <n v="0.26"/>
    <n v="203835.56"/>
    <n v="25641.97"/>
    <n v="0.126"/>
    <n v="41.61"/>
    <x v="3"/>
    <n v="2"/>
    <b v="0"/>
    <s v="Delivered"/>
    <x v="1"/>
    <x v="2"/>
    <n v="1"/>
    <x v="4"/>
    <x v="59"/>
    <s v="46-60"/>
    <x v="0"/>
    <x v="0"/>
    <n v="0"/>
    <n v="1"/>
    <n v="0"/>
    <n v="1"/>
  </r>
  <r>
    <s v="ORD-00040"/>
    <d v="2020-01-15T00:00:00"/>
    <d v="2020-01-15T00:00:00"/>
    <s v="CUST53328"/>
    <s v="Shreya Gupta"/>
    <n v="50"/>
    <n v="50"/>
    <s v="Male"/>
    <s v="Male"/>
    <s v="East"/>
    <s v="Bhubaneswar"/>
    <x v="0"/>
    <x v="16"/>
    <n v="8"/>
    <n v="8"/>
    <n v="2450.85"/>
    <n v="0.02"/>
    <n v="13737.04"/>
    <n v="5401.03"/>
    <n v="0.39300000000000002"/>
    <n v="95.73"/>
    <x v="4"/>
    <n v="2"/>
    <b v="0"/>
    <s v="Delivered"/>
    <x v="1"/>
    <x v="7"/>
    <m/>
    <x v="4"/>
    <x v="59"/>
    <s v="46-60"/>
    <x v="2"/>
    <x v="0"/>
    <n v="0"/>
    <n v="1"/>
    <n v="0"/>
    <n v="1"/>
  </r>
  <r>
    <s v="ORD-00039"/>
    <d v="2020-01-15T00:00:00"/>
    <d v="2020-01-15T00:00:00"/>
    <s v="CUST51057"/>
    <s v="Aarav Pillai"/>
    <n v="15"/>
    <n v="15"/>
    <s v="Male"/>
    <s v="Male"/>
    <s v="West"/>
    <s v="Mumbai"/>
    <x v="0"/>
    <x v="6"/>
    <n v="6"/>
    <n v="6"/>
    <n v="1616.14"/>
    <n v="0.37"/>
    <n v="4074.48"/>
    <n v="1744.23"/>
    <n v="0.42799999999999999"/>
    <n v="70.31"/>
    <x v="4"/>
    <n v="2"/>
    <b v="0"/>
    <s v="Delivered"/>
    <x v="1"/>
    <x v="0"/>
    <n v="3"/>
    <x v="4"/>
    <x v="59"/>
    <s v="&lt;18"/>
    <x v="1"/>
    <x v="0"/>
    <n v="0"/>
    <n v="1"/>
    <n v="0"/>
    <n v="1"/>
  </r>
  <r>
    <s v="ORD-00038"/>
    <d v="2020-01-14T00:00:00"/>
    <d v="2020-01-14T00:00:00"/>
    <s v="CUST79223"/>
    <s v="Sunita Reddy"/>
    <n v="20"/>
    <n v="20"/>
    <s v="Male"/>
    <s v="Male"/>
    <s v="East"/>
    <s v="Kolkata"/>
    <x v="4"/>
    <x v="8"/>
    <n v="1"/>
    <n v="1"/>
    <n v="1172.06"/>
    <n v="0.18"/>
    <n v="613.66"/>
    <n v="243.99"/>
    <n v="0.39800000000000002"/>
    <n v="62.05"/>
    <x v="1"/>
    <n v="4"/>
    <b v="0"/>
    <s v="Delivered"/>
    <x v="1"/>
    <x v="2"/>
    <n v="1"/>
    <x v="4"/>
    <x v="59"/>
    <s v="18-25"/>
    <x v="3"/>
    <x v="0"/>
    <n v="0"/>
    <n v="1"/>
    <n v="0"/>
    <n v="1"/>
  </r>
  <r>
    <s v="ORD-00037"/>
    <d v="2020-01-14T00:00:00"/>
    <d v="2020-01-14T00:00:00"/>
    <s v="CUST89513"/>
    <s v="Nisha Sharma"/>
    <n v="48"/>
    <n v="48"/>
    <s v="Female"/>
    <s v="Female"/>
    <s v="East"/>
    <s v="Patna"/>
    <x v="1"/>
    <x v="34"/>
    <n v="7"/>
    <n v="7"/>
    <n v="6792.29"/>
    <n v="0.32"/>
    <n v="21828"/>
    <n v="4870.2"/>
    <n v="0.223"/>
    <n v="107.06"/>
    <x v="1"/>
    <n v="1"/>
    <b v="0"/>
    <s v="Shipped"/>
    <x v="4"/>
    <x v="1"/>
    <n v="5"/>
    <x v="4"/>
    <x v="59"/>
    <s v="46-60"/>
    <x v="1"/>
    <x v="0"/>
    <n v="0"/>
    <n v="0"/>
    <n v="0"/>
    <n v="1"/>
  </r>
  <r>
    <s v="ORD-00036"/>
    <d v="2020-01-14T00:00:00"/>
    <d v="2020-01-14T00:00:00"/>
    <s v="CUST38423"/>
    <s v="Kavya Nair"/>
    <n v="26"/>
    <n v="26"/>
    <s v="F"/>
    <s v="Female"/>
    <s v="East"/>
    <s v="Patna"/>
    <x v="1"/>
    <x v="3"/>
    <n v="3"/>
    <n v="3"/>
    <n v="12822.15"/>
    <n v="0.01"/>
    <n v="29713.41"/>
    <n v="10599.17"/>
    <n v="0.35699999999999998"/>
    <n v="86.21"/>
    <x v="3"/>
    <n v="2"/>
    <b v="1"/>
    <s v="Returned"/>
    <x v="0"/>
    <x v="9"/>
    <n v="9"/>
    <x v="4"/>
    <x v="59"/>
    <s v="26-35"/>
    <x v="2"/>
    <x v="0"/>
    <n v="1"/>
    <n v="1"/>
    <n v="0"/>
    <n v="1"/>
  </r>
  <r>
    <s v="ORD-00035"/>
    <d v="2020-01-13T00:00:00"/>
    <d v="2020-01-13T00:00:00"/>
    <s v="CUST07419"/>
    <s v="Priya Nair"/>
    <n v="33"/>
    <n v="33"/>
    <s v="Female"/>
    <s v="Female"/>
    <s v="West"/>
    <s v="Ahmedabad"/>
    <x v="5"/>
    <x v="12"/>
    <n v="3"/>
    <n v="3"/>
    <n v="14820.82"/>
    <n v="0.39"/>
    <n v="21635.72"/>
    <n v="4987.3"/>
    <n v="0.23100000000000001"/>
    <n v="45"/>
    <x v="5"/>
    <n v="3"/>
    <b v="0"/>
    <s v="Delivered"/>
    <x v="1"/>
    <x v="1"/>
    <n v="5"/>
    <x v="4"/>
    <x v="59"/>
    <s v="26-35"/>
    <x v="1"/>
    <x v="0"/>
    <n v="0"/>
    <n v="1"/>
    <n v="0"/>
    <n v="1"/>
  </r>
  <r>
    <s v="ORD-00034"/>
    <d v="2020-01-12T00:00:00"/>
    <d v="2020-01-12T00:00:00"/>
    <s v="CUST21613"/>
    <s v="Arjun Das"/>
    <n v="49"/>
    <n v="49"/>
    <s v="Other"/>
    <s v="Other"/>
    <s v="West"/>
    <s v="Mumbai"/>
    <x v="3"/>
    <x v="14"/>
    <n v="0"/>
    <m/>
    <n v="315.85000000000002"/>
    <n v="0.13"/>
    <n v="203.41"/>
    <n v="13.82"/>
    <n v="6.8000000000000005E-2"/>
    <n v="60.46"/>
    <x v="1"/>
    <n v="5"/>
    <b v="0"/>
    <s v="Delivered"/>
    <x v="1"/>
    <x v="3"/>
    <n v="10"/>
    <x v="4"/>
    <x v="59"/>
    <s v="46-60"/>
    <x v="3"/>
    <x v="0"/>
    <n v="0"/>
    <n v="1"/>
    <n v="0"/>
    <n v="1"/>
  </r>
  <r>
    <s v="ORD-00031"/>
    <d v="2020-01-12T00:00:00"/>
    <d v="2020-01-12T00:00:00"/>
    <s v="CUST59076"/>
    <s v="Nisha Shah"/>
    <m/>
    <m/>
    <s v="Male"/>
    <s v="Male"/>
    <s v="West"/>
    <s v="Mumbai"/>
    <x v="1"/>
    <x v="20"/>
    <n v="9"/>
    <n v="9"/>
    <n v="5472.53"/>
    <n v="0.02"/>
    <n v="34892.589999999997"/>
    <n v="10855.26"/>
    <n v="0.311"/>
    <n v="69.37"/>
    <x v="4"/>
    <n v="2"/>
    <b v="0"/>
    <s v="Delivered"/>
    <x v="1"/>
    <x v="0"/>
    <n v="3"/>
    <x v="4"/>
    <x v="59"/>
    <s v="Unknown"/>
    <x v="2"/>
    <x v="0"/>
    <n v="0"/>
    <n v="1"/>
    <n v="0"/>
    <n v="1"/>
  </r>
  <r>
    <s v="ORD-00033"/>
    <d v="2020-01-12T00:00:00"/>
    <d v="2020-01-12T00:00:00"/>
    <s v="CUST74345"/>
    <s v="Shreya Patel"/>
    <n v="18"/>
    <n v="18"/>
    <s v="Male"/>
    <s v="Male"/>
    <s v="South"/>
    <s v="Hyderabad"/>
    <x v="4"/>
    <x v="32"/>
    <n v="2"/>
    <n v="2"/>
    <n v="626.54"/>
    <n v="0.21"/>
    <n v="805.43"/>
    <n v="364.25"/>
    <n v="0.45200000000000001"/>
    <n v="56.69"/>
    <x v="3"/>
    <n v="3"/>
    <b v="0"/>
    <s v="Delivered"/>
    <x v="1"/>
    <x v="5"/>
    <n v="8"/>
    <x v="4"/>
    <x v="59"/>
    <s v="18-25"/>
    <x v="0"/>
    <x v="0"/>
    <n v="0"/>
    <n v="1"/>
    <n v="0"/>
    <n v="1"/>
  </r>
  <r>
    <s v="ORD-00032"/>
    <d v="2020-01-12T00:00:00"/>
    <d v="2020-01-12T00:00:00"/>
    <s v="CUST11636"/>
    <s v="Deepa Rao"/>
    <n v="33"/>
    <n v="33"/>
    <s v="F"/>
    <s v="Female"/>
    <s v="South"/>
    <s v="Chennai"/>
    <x v="6"/>
    <x v="21"/>
    <n v="5"/>
    <n v="5"/>
    <n v="982.12"/>
    <n v="0.14000000000000001"/>
    <n v="3024.95"/>
    <n v="1479.25"/>
    <n v="0.48899999999999999"/>
    <n v="87.03"/>
    <x v="5"/>
    <n v="1"/>
    <b v="0"/>
    <s v="Cancelled"/>
    <x v="3"/>
    <x v="6"/>
    <n v="6"/>
    <x v="4"/>
    <x v="59"/>
    <s v="26-35"/>
    <x v="3"/>
    <x v="0"/>
    <n v="0"/>
    <n v="0"/>
    <n v="1"/>
    <n v="1"/>
  </r>
  <r>
    <s v="ORD-00028"/>
    <d v="2020-01-11T00:00:00"/>
    <d v="2020-01-11T00:00:00"/>
    <s v="CUST03400"/>
    <s v="Karan Mishra"/>
    <n v="23"/>
    <n v="23"/>
    <s v="Male"/>
    <s v="Male"/>
    <s v="Central"/>
    <s v="Indore"/>
    <x v="5"/>
    <x v="22"/>
    <n v="7"/>
    <n v="7"/>
    <n v="12178.99"/>
    <n v="0.01"/>
    <n v="66009.55"/>
    <n v="17076.439999999999"/>
    <n v="0.25900000000000001"/>
    <n v="51.51"/>
    <x v="3"/>
    <n v="5"/>
    <b v="0"/>
    <s v="Cancelled"/>
    <x v="3"/>
    <x v="3"/>
    <n v="10"/>
    <x v="4"/>
    <x v="59"/>
    <s v="18-25"/>
    <x v="2"/>
    <x v="0"/>
    <n v="0"/>
    <n v="0"/>
    <n v="1"/>
    <n v="1"/>
  </r>
  <r>
    <s v="ORD-00029"/>
    <d v="2020-01-11T00:00:00"/>
    <d v="2020-01-11T00:00:00"/>
    <s v="CUST78062"/>
    <s v="Arjun Bhat"/>
    <n v="29"/>
    <n v="29"/>
    <s v="Other"/>
    <s v="Other"/>
    <s v="West"/>
    <s v="Ahmedabad"/>
    <x v="6"/>
    <x v="23"/>
    <n v="8"/>
    <n v="8"/>
    <n v="2738.08"/>
    <n v="0.04"/>
    <n v="15129.46"/>
    <n v="7413.18"/>
    <n v="0.49"/>
    <n v="61.16"/>
    <x v="5"/>
    <n v="1"/>
    <b v="0"/>
    <s v="Delivered"/>
    <x v="1"/>
    <x v="9"/>
    <n v="9"/>
    <x v="4"/>
    <x v="59"/>
    <s v="26-35"/>
    <x v="2"/>
    <x v="0"/>
    <n v="0"/>
    <n v="1"/>
    <n v="0"/>
    <n v="1"/>
  </r>
  <r>
    <s v="ORD-00027"/>
    <d v="2020-01-11T00:00:00"/>
    <d v="2020-01-11T00:00:00"/>
    <s v="CUST34383"/>
    <s v="Kavya Chatterjee"/>
    <n v="20"/>
    <n v="20"/>
    <s v="Female"/>
    <s v="Female"/>
    <s v="West"/>
    <s v="Pune"/>
    <x v="5"/>
    <x v="22"/>
    <n v="5"/>
    <n v="5"/>
    <n v="2324.58"/>
    <n v="0.2"/>
    <n v="8032.2"/>
    <n v="1662.26"/>
    <n v="0.20699999999999999"/>
    <n v="52.62"/>
    <x v="0"/>
    <n v="3"/>
    <b v="0"/>
    <s v="Cancelled"/>
    <x v="3"/>
    <x v="4"/>
    <n v="4"/>
    <x v="4"/>
    <x v="59"/>
    <s v="18-25"/>
    <x v="3"/>
    <x v="0"/>
    <n v="0"/>
    <n v="0"/>
    <n v="1"/>
    <n v="1"/>
  </r>
  <r>
    <s v="ORD-00030"/>
    <d v="2020-01-11T00:00:00"/>
    <d v="2020-01-11T00:00:00"/>
    <s v="CUST05185"/>
    <s v="Sanjay Rao"/>
    <n v="35"/>
    <n v="35"/>
    <s v="Other"/>
    <s v="Other"/>
    <s v="East"/>
    <s v="Kolkata"/>
    <x v="4"/>
    <x v="8"/>
    <n v="2"/>
    <n v="2"/>
    <n v="1132.17"/>
    <n v="0.12"/>
    <n v="1451.01"/>
    <n v="458.01"/>
    <n v="0.316"/>
    <n v="90.46"/>
    <x v="3"/>
    <n v="5"/>
    <b v="0"/>
    <s v="Cancelled"/>
    <x v="3"/>
    <x v="6"/>
    <n v="6"/>
    <x v="4"/>
    <x v="59"/>
    <s v="26-35"/>
    <x v="3"/>
    <x v="0"/>
    <n v="0"/>
    <n v="0"/>
    <n v="1"/>
    <n v="1"/>
  </r>
  <r>
    <s v="ORD-00025"/>
    <d v="2020-01-10T00:00:00"/>
    <d v="2020-01-10T00:00:00"/>
    <s v="CUST91373"/>
    <s v="Karan Iyer"/>
    <n v="52"/>
    <n v="52"/>
    <s v="Female"/>
    <s v="Female"/>
    <s v="West"/>
    <s v="Mumbai"/>
    <x v="4"/>
    <x v="29"/>
    <n v="10"/>
    <n v="10"/>
    <n v="324.41000000000003"/>
    <n v="0.32"/>
    <n v="1810.18"/>
    <n v="903.99"/>
    <n v="0.499"/>
    <n v="48.24"/>
    <x v="3"/>
    <n v="3"/>
    <b v="0"/>
    <s v="Delivered"/>
    <x v="1"/>
    <x v="4"/>
    <n v="4"/>
    <x v="4"/>
    <x v="59"/>
    <s v="46-60"/>
    <x v="1"/>
    <x v="0"/>
    <n v="0"/>
    <n v="1"/>
    <n v="0"/>
    <n v="1"/>
  </r>
  <r>
    <s v="ORD-00026"/>
    <d v="2020-01-10T00:00:00"/>
    <d v="2020-01-10T00:00:00"/>
    <s v="CUST14542"/>
    <s v="Kavya Chatterjee"/>
    <n v="31"/>
    <n v="31"/>
    <s v="Female"/>
    <s v="Female"/>
    <s v="South"/>
    <s v="Kochi"/>
    <x v="3"/>
    <x v="14"/>
    <n v="7"/>
    <n v="7"/>
    <n v="423.99"/>
    <n v="0.21"/>
    <n v="1984.26"/>
    <n v="189.37"/>
    <n v="9.5000000000000001E-2"/>
    <n v="45.05"/>
    <x v="1"/>
    <n v="1"/>
    <b v="0"/>
    <s v="Delivered"/>
    <x v="1"/>
    <x v="5"/>
    <n v="8"/>
    <x v="4"/>
    <x v="59"/>
    <s v="26-35"/>
    <x v="0"/>
    <x v="0"/>
    <n v="0"/>
    <n v="1"/>
    <n v="0"/>
    <n v="1"/>
  </r>
  <r>
    <s v="ORD-00024"/>
    <d v="2020-01-10T00:00:00"/>
    <d v="2020-01-10T00:00:00"/>
    <s v="CUST27593"/>
    <s v="Nikhil Mehta"/>
    <n v="23"/>
    <n v="23"/>
    <s v="Male"/>
    <s v="Male"/>
    <s v="South"/>
    <s v="Bangalore"/>
    <x v="5"/>
    <x v="41"/>
    <n v="9"/>
    <n v="9"/>
    <n v="14375.13"/>
    <n v="0.19"/>
    <n v="85772.89"/>
    <n v="14206.15"/>
    <n v="0.16600000000000001"/>
    <n v="58.57"/>
    <x v="4"/>
    <n v="5"/>
    <b v="0"/>
    <s v="Delivered"/>
    <x v="1"/>
    <x v="10"/>
    <n v="2"/>
    <x v="4"/>
    <x v="59"/>
    <s v="18-25"/>
    <x v="3"/>
    <x v="0"/>
    <n v="0"/>
    <n v="1"/>
    <n v="0"/>
    <n v="1"/>
  </r>
  <r>
    <s v="ORD-00023"/>
    <d v="2020-01-09T00:00:00"/>
    <d v="2020-01-09T00:00:00"/>
    <s v="CUST78914"/>
    <s v="Ritu Rao"/>
    <n v="44"/>
    <n v="44"/>
    <s v="Female"/>
    <s v="Female"/>
    <s v="West"/>
    <s v="Pune"/>
    <x v="1"/>
    <x v="3"/>
    <n v="8"/>
    <n v="8"/>
    <n v="12654.92"/>
    <n v="0.37"/>
    <n v="44039.5"/>
    <n v="13136.75"/>
    <n v="0.29799999999999999"/>
    <n v="75.7"/>
    <x v="1"/>
    <n v="1"/>
    <b v="0"/>
    <s v="Delivered"/>
    <x v="1"/>
    <x v="2"/>
    <n v="1"/>
    <x v="4"/>
    <x v="59"/>
    <s v="36-45"/>
    <x v="1"/>
    <x v="0"/>
    <n v="0"/>
    <n v="1"/>
    <n v="0"/>
    <n v="1"/>
  </r>
  <r>
    <s v="ORD-00022"/>
    <d v="2020-01-09T00:00:00"/>
    <d v="2020-01-09T00:00:00"/>
    <s v="CUST85754"/>
    <s v="Meera Bose"/>
    <n v="54"/>
    <n v="54"/>
    <s v="Male"/>
    <s v="Male"/>
    <s v="South"/>
    <s v="Kochi"/>
    <x v="3"/>
    <x v="5"/>
    <n v="1"/>
    <n v="1"/>
    <n v="454.8"/>
    <n v="0.36"/>
    <n v="220.25"/>
    <n v="21.68"/>
    <n v="9.8000000000000004E-2"/>
    <n v="67.900000000000006"/>
    <x v="1"/>
    <n v="2"/>
    <b v="0"/>
    <s v="Delivered"/>
    <x v="1"/>
    <x v="6"/>
    <n v="6"/>
    <x v="4"/>
    <x v="59"/>
    <s v="46-60"/>
    <x v="1"/>
    <x v="0"/>
    <n v="0"/>
    <n v="1"/>
    <n v="0"/>
    <n v="1"/>
  </r>
  <r>
    <s v="ORD-00020"/>
    <d v="2020-01-08T00:00:00"/>
    <d v="2020-01-08T00:00:00"/>
    <s v="CUST05879"/>
    <s v="Nisha Nair"/>
    <n v="12"/>
    <n v="12"/>
    <s v="Other"/>
    <s v="Other"/>
    <s v="Central"/>
    <s v="Nagpur"/>
    <x v="5"/>
    <x v="18"/>
    <n v="2"/>
    <n v="2"/>
    <n v="2448.88"/>
    <n v="0.08"/>
    <n v="3192.22"/>
    <n v="355.63"/>
    <n v="0.111"/>
    <n v="47.54"/>
    <x v="1"/>
    <n v="3"/>
    <b v="0"/>
    <s v="Delivered"/>
    <x v="1"/>
    <x v="9"/>
    <n v="9"/>
    <x v="4"/>
    <x v="59"/>
    <s v="&lt;18"/>
    <x v="2"/>
    <x v="0"/>
    <n v="0"/>
    <n v="1"/>
    <n v="0"/>
    <n v="1"/>
  </r>
  <r>
    <s v="ORD-00021"/>
    <d v="2020-01-08T00:00:00"/>
    <d v="2020-01-08T00:00:00"/>
    <s v="CUST80727"/>
    <s v="Shreya Pillai"/>
    <n v="49"/>
    <n v="49"/>
    <s v="Other"/>
    <s v="Other"/>
    <s v="North"/>
    <s v="Amritsar"/>
    <x v="5"/>
    <x v="10"/>
    <n v="10"/>
    <n v="10"/>
    <n v="510.46"/>
    <n v="0.33"/>
    <n v="3117.15"/>
    <n v="595.15"/>
    <n v="0.191"/>
    <n v="69.010000000000005"/>
    <x v="0"/>
    <n v="4"/>
    <b v="0"/>
    <s v="Delivered"/>
    <x v="1"/>
    <x v="0"/>
    <n v="3"/>
    <x v="4"/>
    <x v="59"/>
    <s v="46-60"/>
    <x v="1"/>
    <x v="0"/>
    <n v="0"/>
    <n v="1"/>
    <n v="0"/>
    <n v="1"/>
  </r>
  <r>
    <s v="ORD-00019"/>
    <d v="2020-01-07T00:00:00"/>
    <d v="2020-01-07T00:00:00"/>
    <s v="CUST27279"/>
    <s v="Sunita Iyer"/>
    <n v="26"/>
    <n v="26"/>
    <s v="Male"/>
    <s v="Male"/>
    <s v="Central"/>
    <s v="Nagpur"/>
    <x v="3"/>
    <x v="5"/>
    <n v="6"/>
    <n v="6"/>
    <n v="435.26"/>
    <n v="0.24"/>
    <n v="1450.57"/>
    <n v="128.4"/>
    <n v="8.8999999999999996E-2"/>
    <n v="57.95"/>
    <x v="4"/>
    <n v="5"/>
    <b v="0"/>
    <s v="Pending"/>
    <x v="2"/>
    <x v="0"/>
    <n v="3"/>
    <x v="4"/>
    <x v="59"/>
    <s v="26-35"/>
    <x v="0"/>
    <x v="0"/>
    <n v="0"/>
    <n v="0"/>
    <n v="0"/>
    <n v="1"/>
  </r>
  <r>
    <s v="ORD-00017"/>
    <d v="2020-01-07T00:00:00"/>
    <d v="2020-01-07T00:00:00"/>
    <s v="CUST24691"/>
    <s v="Pooja Reddy"/>
    <n v="40"/>
    <n v="40"/>
    <s v="Female"/>
    <s v="Female"/>
    <s v="West"/>
    <s v="Ahmedabad"/>
    <x v="1"/>
    <x v="3"/>
    <n v="5"/>
    <n v="5"/>
    <n v="5040.09"/>
    <n v="0.17"/>
    <n v="16406.419999999998"/>
    <n v="4616.87"/>
    <n v="0.28100000000000003"/>
    <n v="51.71"/>
    <x v="3"/>
    <n v="3"/>
    <b v="0"/>
    <s v="Delivered"/>
    <x v="1"/>
    <x v="9"/>
    <n v="9"/>
    <x v="4"/>
    <x v="59"/>
    <s v="36-45"/>
    <x v="3"/>
    <x v="0"/>
    <n v="0"/>
    <n v="1"/>
    <n v="0"/>
    <n v="1"/>
  </r>
  <r>
    <s v="ORD-00018"/>
    <d v="2020-01-07T00:00:00"/>
    <d v="2020-01-07T00:00:00"/>
    <s v="CUST36404"/>
    <s v="Pooja Iyer"/>
    <n v="13"/>
    <n v="13"/>
    <s v="Other"/>
    <s v="Other"/>
    <s v="West"/>
    <s v="Pune"/>
    <x v="2"/>
    <x v="17"/>
    <n v="9"/>
    <n v="9"/>
    <n v="77654.78"/>
    <n v="0.22"/>
    <n v="381614.84"/>
    <n v="51058.62"/>
    <n v="0.13400000000000001"/>
    <n v="52.7"/>
    <x v="2"/>
    <n v="2"/>
    <b v="0"/>
    <s v="Cancelled"/>
    <x v="3"/>
    <x v="3"/>
    <n v="10"/>
    <x v="4"/>
    <x v="59"/>
    <s v="&lt;18"/>
    <x v="0"/>
    <x v="0"/>
    <n v="0"/>
    <n v="0"/>
    <n v="1"/>
    <n v="1"/>
  </r>
  <r>
    <s v="ORD-00016"/>
    <d v="2020-01-06T00:00:00"/>
    <d v="2020-01-06T00:00:00"/>
    <s v="CUST31154"/>
    <s v="Pooja Kapoor"/>
    <m/>
    <m/>
    <s v="Female"/>
    <s v="Female"/>
    <s v="East"/>
    <s v="Patna"/>
    <x v="6"/>
    <x v="23"/>
    <n v="5"/>
    <n v="5"/>
    <n v="669.43"/>
    <n v="0.01"/>
    <n v="2618.73"/>
    <n v="710.9"/>
    <n v="0.27100000000000002"/>
    <n v="82.42"/>
    <x v="2"/>
    <n v="4"/>
    <b v="0"/>
    <s v="Delivered"/>
    <x v="1"/>
    <x v="3"/>
    <n v="10"/>
    <x v="4"/>
    <x v="59"/>
    <s v="Unknown"/>
    <x v="2"/>
    <x v="0"/>
    <n v="0"/>
    <n v="1"/>
    <n v="0"/>
    <n v="1"/>
  </r>
  <r>
    <s v="ORD-00015"/>
    <d v="2020-01-05T00:00:00"/>
    <d v="2020-01-05T00:00:00"/>
    <s v="CUST32301"/>
    <s v="Arjun Bhat"/>
    <n v="41"/>
    <n v="41"/>
    <s v="Male"/>
    <s v="Male"/>
    <s v="South"/>
    <s v="Kochi"/>
    <x v="3"/>
    <x v="33"/>
    <n v="6"/>
    <n v="6"/>
    <n v="375.14"/>
    <n v="0.19"/>
    <n v="1288.33"/>
    <n v="89.5"/>
    <n v="6.9000000000000006E-2"/>
    <n v="54.85"/>
    <x v="5"/>
    <n v="1"/>
    <b v="0"/>
    <s v="Delivered"/>
    <x v="1"/>
    <x v="9"/>
    <n v="9"/>
    <x v="4"/>
    <x v="59"/>
    <s v="36-45"/>
    <x v="3"/>
    <x v="0"/>
    <n v="0"/>
    <n v="1"/>
    <n v="0"/>
    <n v="1"/>
  </r>
  <r>
    <s v="ORD-00014"/>
    <d v="2020-01-05T00:00:00"/>
    <d v="2020-01-05T00:00:00"/>
    <s v="CUST18131"/>
    <s v="Karan Sharma"/>
    <n v="52"/>
    <n v="52"/>
    <s v="Male"/>
    <s v="Male"/>
    <s v="West"/>
    <s v="Surat"/>
    <x v="6"/>
    <x v="37"/>
    <n v="3"/>
    <n v="3"/>
    <n v="471.05"/>
    <n v="0.16"/>
    <n v="815.57"/>
    <n v="414.35"/>
    <n v="0.50800000000000001"/>
    <n v="64.239999999999995"/>
    <x v="1"/>
    <n v="2"/>
    <b v="0"/>
    <s v="Delivered"/>
    <x v="1"/>
    <x v="6"/>
    <n v="6"/>
    <x v="4"/>
    <x v="59"/>
    <s v="46-60"/>
    <x v="3"/>
    <x v="0"/>
    <n v="0"/>
    <n v="1"/>
    <n v="0"/>
    <n v="1"/>
  </r>
  <r>
    <s v="ORD-00013"/>
    <d v="2020-01-04T00:00:00"/>
    <d v="2020-01-04T00:00:00"/>
    <s v="CUST86980"/>
    <s v="Rahul Sharma"/>
    <n v="31"/>
    <n v="31"/>
    <s v="Male"/>
    <s v="Male"/>
    <s v="East"/>
    <s v="Bhubaneswar"/>
    <x v="3"/>
    <x v="25"/>
    <n v="5"/>
    <n v="5"/>
    <n v="380.73"/>
    <n v="0.38"/>
    <n v="891.35"/>
    <n v="63.05"/>
    <n v="7.0999999999999994E-2"/>
    <n v="69.349999999999994"/>
    <x v="3"/>
    <n v="5"/>
    <b v="0"/>
    <s v="Shipped"/>
    <x v="4"/>
    <x v="4"/>
    <n v="4"/>
    <x v="4"/>
    <x v="59"/>
    <s v="26-35"/>
    <x v="1"/>
    <x v="0"/>
    <n v="0"/>
    <n v="0"/>
    <n v="0"/>
    <n v="1"/>
  </r>
  <r>
    <s v="ORD-00012"/>
    <d v="2020-01-04T00:00:00"/>
    <d v="2020-01-04T00:00:00"/>
    <s v="CUST61608"/>
    <s v="Karan Singh"/>
    <n v="21"/>
    <n v="21"/>
    <s v="Male"/>
    <s v="Male"/>
    <s v="West"/>
    <s v="Ahmedabad"/>
    <x v="2"/>
    <x v="17"/>
    <n v="9"/>
    <n v="9"/>
    <n v="29868.65"/>
    <n v="0.32"/>
    <n v="117822.65"/>
    <n v="12480.5"/>
    <n v="0.106"/>
    <n v="51.76"/>
    <x v="3"/>
    <n v="1"/>
    <b v="0"/>
    <s v="Delivered"/>
    <x v="1"/>
    <x v="9"/>
    <n v="9"/>
    <x v="4"/>
    <x v="59"/>
    <s v="18-25"/>
    <x v="1"/>
    <x v="0"/>
    <n v="0"/>
    <n v="1"/>
    <n v="0"/>
    <n v="1"/>
  </r>
  <r>
    <s v="ORD-00011"/>
    <d v="2020-01-03T00:00:00"/>
    <d v="2020-01-03T00:00:00"/>
    <s v="CUST64950"/>
    <s v="Nisha Mehta"/>
    <n v="23"/>
    <n v="23"/>
    <s v="Female"/>
    <s v="Female"/>
    <s v="South"/>
    <s v="Hyderabad"/>
    <x v="1"/>
    <x v="1"/>
    <n v="8"/>
    <n v="8"/>
    <n v="22523.15"/>
    <n v="0.34"/>
    <n v="95036.79"/>
    <n v="29818.97"/>
    <n v="0.314"/>
    <n v="65.72"/>
    <x v="0"/>
    <n v="2"/>
    <b v="0"/>
    <s v="Delivered"/>
    <x v="1"/>
    <x v="1"/>
    <n v="5"/>
    <x v="4"/>
    <x v="59"/>
    <s v="18-25"/>
    <x v="1"/>
    <x v="0"/>
    <n v="0"/>
    <n v="1"/>
    <n v="0"/>
    <n v="1"/>
  </r>
  <r>
    <s v="ORD-00010"/>
    <d v="2020-01-03T00:00:00"/>
    <d v="2020-01-03T00:00:00"/>
    <s v="CUST07407"/>
    <s v="Amit Bose"/>
    <n v="26"/>
    <n v="26"/>
    <s v="Other"/>
    <s v="Other"/>
    <s v="South"/>
    <s v="Hyderabad"/>
    <x v="6"/>
    <x v="21"/>
    <n v="1"/>
    <n v="1"/>
    <n v="1792.52"/>
    <n v="0.38"/>
    <n v="862.61"/>
    <n v="322.56"/>
    <n v="0.374"/>
    <n v="69.84"/>
    <x v="0"/>
    <n v="4"/>
    <b v="1"/>
    <s v="Returned"/>
    <x v="0"/>
    <x v="5"/>
    <n v="8"/>
    <x v="4"/>
    <x v="59"/>
    <s v="26-35"/>
    <x v="1"/>
    <x v="0"/>
    <n v="1"/>
    <n v="1"/>
    <n v="0"/>
    <n v="1"/>
  </r>
  <r>
    <s v="ORD-00005"/>
    <d v="2020-01-02T00:00:00"/>
    <d v="2020-01-02T00:00:00"/>
    <s v="CUST66045"/>
    <s v="Aditya Singh"/>
    <n v="45"/>
    <n v="45"/>
    <s v="Other"/>
    <s v="Other"/>
    <s v="East"/>
    <s v="Kolkata"/>
    <x v="4"/>
    <x v="32"/>
    <n v="6"/>
    <n v="6"/>
    <n v="682.59"/>
    <n v="0.22"/>
    <n v="2460.25"/>
    <n v="680.71"/>
    <n v="0.27700000000000002"/>
    <n v="76.22"/>
    <x v="5"/>
    <n v="1"/>
    <b v="1"/>
    <s v="Returned"/>
    <x v="0"/>
    <x v="0"/>
    <n v="3"/>
    <x v="4"/>
    <x v="59"/>
    <s v="36-45"/>
    <x v="0"/>
    <x v="0"/>
    <n v="1"/>
    <n v="1"/>
    <n v="0"/>
    <n v="1"/>
  </r>
  <r>
    <s v="ORD-00007"/>
    <d v="2020-01-02T00:00:00"/>
    <d v="2020-01-02T00:00:00"/>
    <s v="CUST36722"/>
    <s v="Pooja Nair"/>
    <n v="40"/>
    <n v="40"/>
    <s v="Male"/>
    <s v="Male"/>
    <s v="West"/>
    <s v="Mumbai"/>
    <x v="6"/>
    <x v="35"/>
    <n v="8"/>
    <n v="8"/>
    <n v="3870.61"/>
    <n v="0.06"/>
    <n v="21825.83"/>
    <n v="9142"/>
    <n v="0.41899999999999998"/>
    <n v="72.61"/>
    <x v="4"/>
    <n v="1"/>
    <b v="1"/>
    <s v="Returned"/>
    <x v="0"/>
    <x v="10"/>
    <n v="2"/>
    <x v="4"/>
    <x v="59"/>
    <s v="36-45"/>
    <x v="2"/>
    <x v="0"/>
    <n v="1"/>
    <n v="1"/>
    <n v="0"/>
    <n v="1"/>
  </r>
  <r>
    <s v="ORD-00009"/>
    <d v="2020-01-02T00:00:00"/>
    <d v="2020-01-02T00:00:00"/>
    <s v="CUST92855"/>
    <s v="Rahul Chatterjee"/>
    <n v="57"/>
    <n v="57"/>
    <s v="Female"/>
    <s v="Female"/>
    <s v="Central"/>
    <s v="Indore"/>
    <x v="2"/>
    <x v="39"/>
    <n v="7"/>
    <n v="7"/>
    <n v="7248.51"/>
    <n v="0.04"/>
    <n v="35721.050000000003"/>
    <n v="2520.31"/>
    <n v="7.0999999999999994E-2"/>
    <n v="54.45"/>
    <x v="1"/>
    <n v="1"/>
    <b v="0"/>
    <s v="Cancelled"/>
    <x v="3"/>
    <x v="0"/>
    <n v="3"/>
    <x v="4"/>
    <x v="59"/>
    <s v="46-60"/>
    <x v="2"/>
    <x v="0"/>
    <n v="0"/>
    <n v="0"/>
    <n v="1"/>
    <n v="1"/>
  </r>
  <r>
    <s v="ORD-00006"/>
    <d v="2020-01-02T00:00:00"/>
    <d v="2020-01-02T00:00:00"/>
    <s v="CUST13639"/>
    <s v="Karan Bose"/>
    <n v="50"/>
    <n v="50"/>
    <s v="F"/>
    <s v="Female"/>
    <s v="North"/>
    <s v="Chandigarh"/>
    <x v="3"/>
    <x v="31"/>
    <n v="7"/>
    <n v="7"/>
    <n v="238.66"/>
    <n v="0.05"/>
    <n v="1361.86"/>
    <n v="110.98"/>
    <n v="8.1000000000000003E-2"/>
    <n v="46.42"/>
    <x v="5"/>
    <n v="4"/>
    <b v="0"/>
    <s v="Delivered"/>
    <x v="1"/>
    <x v="10"/>
    <n v="2"/>
    <x v="4"/>
    <x v="59"/>
    <s v="46-60"/>
    <x v="2"/>
    <x v="0"/>
    <n v="0"/>
    <n v="1"/>
    <n v="0"/>
    <n v="1"/>
  </r>
  <r>
    <s v="ORD-00008"/>
    <d v="2020-01-02T00:00:00"/>
    <d v="2020-01-02T00:00:00"/>
    <s v="CUST27101"/>
    <s v="Shreya Kumar"/>
    <n v="45"/>
    <n v="45"/>
    <s v="Male"/>
    <s v="Male"/>
    <s v="East"/>
    <s v="Patna"/>
    <x v="4"/>
    <x v="29"/>
    <n v="2"/>
    <n v="2"/>
    <n v="435.28"/>
    <n v="0.32"/>
    <n v="400.93"/>
    <n v="152.9"/>
    <n v="0.38100000000000001"/>
    <n v="54.81"/>
    <x v="1"/>
    <n v="2"/>
    <b v="0"/>
    <s v="Cancelled"/>
    <x v="3"/>
    <x v="9"/>
    <n v="9"/>
    <x v="4"/>
    <x v="59"/>
    <s v="36-45"/>
    <x v="1"/>
    <x v="0"/>
    <n v="0"/>
    <n v="0"/>
    <n v="1"/>
    <n v="1"/>
  </r>
  <r>
    <s v="ORD-00003"/>
    <d v="2020-01-01T00:00:00"/>
    <d v="2020-01-01T00:00:00"/>
    <s v="CUST37770"/>
    <s v="Aditya Singh"/>
    <n v="11"/>
    <n v="11"/>
    <s v="Female"/>
    <s v="Female"/>
    <s v="West"/>
    <s v="Mumbai"/>
    <x v="0"/>
    <x v="0"/>
    <n v="9"/>
    <n v="9"/>
    <n v="245.9"/>
    <n v="0.24"/>
    <n v="1205.28"/>
    <n v="560.95000000000005"/>
    <n v="0.46500000000000002"/>
    <n v="45.22"/>
    <x v="4"/>
    <n v="1"/>
    <b v="1"/>
    <s v="Returned"/>
    <x v="0"/>
    <x v="7"/>
    <m/>
    <x v="4"/>
    <x v="59"/>
    <s v="&lt;18"/>
    <x v="0"/>
    <x v="0"/>
    <n v="1"/>
    <n v="1"/>
    <n v="0"/>
    <n v="1"/>
  </r>
  <r>
    <s v="ORD-00002"/>
    <d v="2020-01-01T00:00:00"/>
    <d v="2020-01-01T00:00:00"/>
    <s v="CUST51802"/>
    <s v="Sunita Das"/>
    <n v="29"/>
    <n v="29"/>
    <s v="Male"/>
    <s v="Male"/>
    <s v="West"/>
    <s v="Pune"/>
    <x v="6"/>
    <x v="23"/>
    <n v="4"/>
    <n v="4"/>
    <n v="2870.76"/>
    <n v="0.08"/>
    <n v="7950.72"/>
    <n v="2135.16"/>
    <n v="0.26900000000000002"/>
    <n v="55.33"/>
    <x v="3"/>
    <n v="3"/>
    <b v="0"/>
    <s v="Cancelled"/>
    <x v="3"/>
    <x v="2"/>
    <n v="1"/>
    <x v="4"/>
    <x v="59"/>
    <s v="26-35"/>
    <x v="2"/>
    <x v="0"/>
    <n v="0"/>
    <n v="0"/>
    <n v="1"/>
    <n v="1"/>
  </r>
  <r>
    <s v="ORD-00004"/>
    <d v="2020-01-01T00:00:00"/>
    <d v="2020-01-01T00:00:00"/>
    <s v="CUST59539"/>
    <s v="Aarav Rao"/>
    <n v="43"/>
    <n v="43"/>
    <s v="m"/>
    <s v="Male"/>
    <s v="Central"/>
    <s v="Raipur"/>
    <x v="0"/>
    <x v="16"/>
    <n v="1"/>
    <n v="1"/>
    <n v="2179.09"/>
    <n v="0.26"/>
    <n v="1240"/>
    <n v="548.45000000000005"/>
    <n v="0.442"/>
    <n v="71"/>
    <x v="5"/>
    <n v="5"/>
    <b v="0"/>
    <s v="Pending"/>
    <x v="2"/>
    <x v="9"/>
    <n v="9"/>
    <x v="4"/>
    <x v="59"/>
    <s v="36-45"/>
    <x v="0"/>
    <x v="0"/>
    <n v="0"/>
    <n v="0"/>
    <n v="0"/>
    <n v="1"/>
  </r>
  <r>
    <s v="ORD-00001"/>
    <d v="2020-01-01T00:00:00"/>
    <d v="2020-01-01T00:00:00"/>
    <s v="CUST20767"/>
    <s v="Amit Mishra"/>
    <n v="67"/>
    <n v="67"/>
    <s v="Female"/>
    <s v="Female"/>
    <s v="Central"/>
    <s v="Indore"/>
    <x v="5"/>
    <x v="9"/>
    <n v="4"/>
    <n v="4"/>
    <n v="2355.25"/>
    <n v="0.33"/>
    <n v="5079.04"/>
    <n v="1080.08"/>
    <n v="0.21299999999999999"/>
    <n v="44.79"/>
    <x v="2"/>
    <n v="3"/>
    <b v="0"/>
    <s v="Delivered"/>
    <x v="1"/>
    <x v="5"/>
    <n v="8"/>
    <x v="4"/>
    <x v="59"/>
    <s v="60+"/>
    <x v="1"/>
    <x v="0"/>
    <n v="0"/>
    <n v="1"/>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A6D28E-633C-40F9-B720-887181A03DFD}"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1" firstHeaderRow="0" firstDataRow="1" firstDataCol="1"/>
  <pivotFields count="39">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x="0"/>
        <item x="4"/>
        <item x="6"/>
        <item x="2"/>
        <item x="1"/>
        <item x="3"/>
        <item x="5"/>
        <item t="default"/>
      </items>
    </pivotField>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dataField="1" showAll="0"/>
    <pivotField dataField="1" showAll="0"/>
    <pivotField showAll="0"/>
    <pivotField showAll="0"/>
    <pivotField dragToRow="0" dragToCol="0" dragToPage="0" showAll="0" defaultSubtotal="0"/>
    <pivotField dataField="1" dragToRow="0" dragToCol="0" dragToPage="0" showAll="0" defaultSubtotal="0"/>
  </pivotFields>
  <rowFields count="1">
    <field x="11"/>
  </rowFields>
  <rowItems count="8">
    <i>
      <x/>
    </i>
    <i>
      <x v="1"/>
    </i>
    <i>
      <x v="2"/>
    </i>
    <i>
      <x v="3"/>
    </i>
    <i>
      <x v="4"/>
    </i>
    <i>
      <x v="5"/>
    </i>
    <i>
      <x v="6"/>
    </i>
    <i t="grand">
      <x/>
    </i>
  </rowItems>
  <colFields count="1">
    <field x="-2"/>
  </colFields>
  <colItems count="3">
    <i>
      <x/>
    </i>
    <i i="1">
      <x v="1"/>
    </i>
    <i i="2">
      <x v="2"/>
    </i>
  </colItems>
  <dataFields count="3">
    <dataField name="Sum of returned" fld="33" baseField="0" baseItem="0"/>
    <dataField name="Sum of final_order" fld="34" baseField="0" baseItem="0"/>
    <dataField name="Sum of Return Rate" fld="3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8FCCB-9250-4700-905B-7BD387E52179}" name="PivotTable1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39">
    <pivotField showAll="0"/>
    <pivotField showAll="0"/>
    <pivotField numFmtId="14" showAll="0"/>
    <pivotField showAll="0"/>
    <pivotField showAll="0"/>
    <pivotField showAll="0"/>
    <pivotField showAll="0"/>
    <pivotField showAll="0"/>
    <pivotField showAll="0"/>
    <pivotField showAll="0"/>
    <pivotField showAll="0"/>
    <pivotField showAll="0">
      <items count="8">
        <item x="0"/>
        <item x="4"/>
        <item x="6"/>
        <item x="2"/>
        <item x="1"/>
        <item x="3"/>
        <item x="5"/>
        <item t="default"/>
      </items>
    </pivotField>
    <pivotField showAll="0"/>
    <pivotField showAll="0"/>
    <pivotField showAll="0"/>
    <pivotField showAll="0"/>
    <pivotField showAll="0"/>
    <pivotField showAll="0"/>
    <pivotField showAll="0"/>
    <pivotField numFmtId="10" showAll="0"/>
    <pivotField showAll="0"/>
    <pivotField showAll="0"/>
    <pivotField dataField="1" showAll="0"/>
    <pivotField showAll="0"/>
    <pivotField showAll="0"/>
    <pivotField axis="axisRow" showAll="0">
      <items count="6">
        <item x="3"/>
        <item x="1"/>
        <item x="2"/>
        <item x="0"/>
        <item x="4"/>
        <item t="default"/>
      </items>
    </pivotField>
    <pivotField showAll="0"/>
    <pivotField showAll="0"/>
    <pivotField showAll="0"/>
    <pivotField numFmtId="14"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5"/>
  </rowFields>
  <rowItems count="6">
    <i>
      <x/>
    </i>
    <i>
      <x v="1"/>
    </i>
    <i>
      <x v="2"/>
    </i>
    <i>
      <x v="3"/>
    </i>
    <i>
      <x v="4"/>
    </i>
    <i t="grand">
      <x/>
    </i>
  </rowItems>
  <colFields count="1">
    <field x="-2"/>
  </colFields>
  <colItems count="2">
    <i>
      <x/>
    </i>
    <i i="1">
      <x v="1"/>
    </i>
  </colItems>
  <dataFields count="2">
    <dataField name="Rata-rata Kepuasan" fld="22" subtotal="average" baseField="25" baseItem="0" numFmtId="4"/>
    <dataField name="Jumlah Rating" fld="22" subtotal="count" baseField="25"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029F2B-1C14-4D18-BECA-9752240E3752}"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B12" firstHeaderRow="1" firstDataRow="1" firstDataCol="1" rowPageCount="2" colPageCount="1"/>
  <pivotFields count="40">
    <pivotField showAll="0"/>
    <pivotField showAll="0"/>
    <pivotField numFmtId="14" showAll="0"/>
    <pivotField showAll="0"/>
    <pivotField showAll="0"/>
    <pivotField showAll="0"/>
    <pivotField showAll="0"/>
    <pivotField showAll="0"/>
    <pivotField showAll="0"/>
    <pivotField showAll="0"/>
    <pivotField showAll="0"/>
    <pivotField axis="axisRow" showAll="0" sortType="descending">
      <items count="9">
        <item x="0"/>
        <item x="4"/>
        <item x="6"/>
        <item x="2"/>
        <item x="1"/>
        <item x="3"/>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7">
        <item h="1" x="3"/>
        <item h="1" x="1"/>
        <item h="1" x="2"/>
        <item x="0"/>
        <item h="1" x="4"/>
        <item h="1" x="5"/>
        <item t="default"/>
      </items>
    </pivotField>
    <pivotField showAll="0"/>
    <pivotField showAll="0"/>
    <pivotField showAll="0">
      <items count="7">
        <item x="4"/>
        <item x="3"/>
        <item x="2"/>
        <item x="1"/>
        <item x="0"/>
        <item x="5"/>
        <item t="default"/>
      </items>
    </pivotField>
    <pivotField numFmtId="14" showAll="0"/>
    <pivotField showAll="0"/>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8">
    <i>
      <x v="3"/>
    </i>
    <i>
      <x v="4"/>
    </i>
    <i>
      <x v="6"/>
    </i>
    <i>
      <x v="2"/>
    </i>
    <i>
      <x/>
    </i>
    <i>
      <x v="1"/>
    </i>
    <i>
      <x v="5"/>
    </i>
    <i t="grand">
      <x/>
    </i>
  </rowItems>
  <colItems count="1">
    <i/>
  </colItems>
  <pageFields count="2">
    <pageField fld="25" hier="-1"/>
    <pageField fld="32" hier="-1"/>
  </pageFields>
  <dataFields count="1">
    <dataField name="Sum of sales_amount" fld="17" baseField="0" baseItem="0" numFmtId="3"/>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1" count="1" selected="0">
            <x v="3"/>
          </reference>
        </references>
      </pivotArea>
    </chartFormat>
    <chartFormat chart="3" format="11">
      <pivotArea type="data" outline="0" fieldPosition="0">
        <references count="2">
          <reference field="4294967294" count="1" selected="0">
            <x v="0"/>
          </reference>
          <reference field="11" count="1" selected="0">
            <x v="4"/>
          </reference>
        </references>
      </pivotArea>
    </chartFormat>
    <chartFormat chart="3" format="12">
      <pivotArea type="data" outline="0" fieldPosition="0">
        <references count="2">
          <reference field="4294967294" count="1" selected="0">
            <x v="0"/>
          </reference>
          <reference field="11" count="1" selected="0">
            <x v="6"/>
          </reference>
        </references>
      </pivotArea>
    </chartFormat>
    <chartFormat chart="3" format="13">
      <pivotArea type="data" outline="0" fieldPosition="0">
        <references count="2">
          <reference field="4294967294" count="1" selected="0">
            <x v="0"/>
          </reference>
          <reference field="11" count="1" selected="0">
            <x v="2"/>
          </reference>
        </references>
      </pivotArea>
    </chartFormat>
    <chartFormat chart="3" format="14">
      <pivotArea type="data" outline="0" fieldPosition="0">
        <references count="2">
          <reference field="4294967294" count="1" selected="0">
            <x v="0"/>
          </reference>
          <reference field="11" count="1" selected="0">
            <x v="0"/>
          </reference>
        </references>
      </pivotArea>
    </chartFormat>
    <chartFormat chart="3" format="15">
      <pivotArea type="data" outline="0" fieldPosition="0">
        <references count="2">
          <reference field="4294967294" count="1" selected="0">
            <x v="0"/>
          </reference>
          <reference field="11" count="1" selected="0">
            <x v="1"/>
          </reference>
        </references>
      </pivotArea>
    </chartFormat>
    <chartFormat chart="3" format="16">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273B1D-4DC3-47EB-BF65-CD4A25E13BD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D11" firstHeaderRow="0"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0"/>
        <item x="4"/>
        <item x="6"/>
        <item x="2"/>
        <item x="1"/>
        <item x="3"/>
        <item x="5"/>
        <item h="1" x="7"/>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1"/>
  </rowFields>
  <rowItems count="8">
    <i>
      <x v="3"/>
    </i>
    <i>
      <x v="5"/>
    </i>
    <i>
      <x v="6"/>
    </i>
    <i>
      <x/>
    </i>
    <i>
      <x v="2"/>
    </i>
    <i>
      <x v="1"/>
    </i>
    <i>
      <x v="4"/>
    </i>
    <i t="grand">
      <x/>
    </i>
  </rowItems>
  <colFields count="1">
    <field x="-2"/>
  </colFields>
  <colItems count="3">
    <i>
      <x/>
    </i>
    <i i="1">
      <x v="1"/>
    </i>
    <i i="2">
      <x v="2"/>
    </i>
  </colItems>
  <dataFields count="3">
    <dataField name="Sum of returned" fld="33" baseField="0" baseItem="0"/>
    <dataField name="Sum of final_order" fld="34" baseField="0" baseItem="0"/>
    <dataField name="Return Rate" fld="39" baseField="11" baseItem="0" numFmtId="164"/>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851C10-611C-4B49-9FDA-060568AE68A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1"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0"/>
        <item x="4"/>
        <item x="6"/>
        <item x="2"/>
        <item x="1"/>
        <item x="3"/>
        <item x="5"/>
        <item h="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4"/>
        <item x="3"/>
        <item x="2"/>
        <item x="1"/>
        <item x="0"/>
        <item x="5"/>
        <item t="default"/>
      </items>
    </pivotField>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11"/>
  </rowFields>
  <rowItems count="8">
    <i>
      <x v="3"/>
    </i>
    <i>
      <x v="5"/>
    </i>
    <i>
      <x v="6"/>
    </i>
    <i>
      <x/>
    </i>
    <i>
      <x v="2"/>
    </i>
    <i>
      <x v="1"/>
    </i>
    <i>
      <x v="4"/>
    </i>
    <i t="grand">
      <x/>
    </i>
  </rowItems>
  <colItems count="1">
    <i/>
  </colItems>
  <dataFields count="1">
    <dataField name="Return Rate" fld="39" baseField="11" baseItem="0" numFmtId="164"/>
  </dataFields>
  <chartFormats count="2">
    <chartFormat chart="0" format="2"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C10" firstHeaderRow="0" firstDataRow="1" firstDataCol="1" rowPageCount="2" colPageCount="1"/>
  <pivotFields count="3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axis="axisRow" showAll="0">
      <items count="6">
        <item x="4"/>
        <item x="3"/>
        <item x="2"/>
        <item x="1"/>
        <item x="0"/>
        <item t="default"/>
      </items>
    </pivotField>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8"/>
  </rowFields>
  <rowItems count="6">
    <i>
      <x/>
    </i>
    <i>
      <x v="1"/>
    </i>
    <i>
      <x v="2"/>
    </i>
    <i>
      <x v="3"/>
    </i>
    <i>
      <x v="4"/>
    </i>
    <i t="grand">
      <x/>
    </i>
  </rowItems>
  <colFields count="1">
    <field x="-2"/>
  </colFields>
  <colItems count="2">
    <i>
      <x/>
    </i>
    <i i="1">
      <x v="1"/>
    </i>
  </colItems>
  <pageFields count="2">
    <pageField fld="25" hier="-1"/>
    <pageField fld="32" hier="-1"/>
  </pageFields>
  <dataFields count="2">
    <dataField name="Sum of sales_amount" fld="17" baseField="0" baseItem="0" numFmtId="3"/>
    <dataField name="Sum of profit" fld="1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BA973A-0077-4E87-B831-B0B585B5964C}"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B65" firstHeaderRow="1" firstDataRow="1" firstDataCol="1" rowPageCount="2" colPageCount="1"/>
  <pivotFields count="40">
    <pivotField showAll="0"/>
    <pivotField showAll="0"/>
    <pivotField numFmtId="14" showAll="0"/>
    <pivotField showAll="0"/>
    <pivotField showAll="0"/>
    <pivotField showAll="0"/>
    <pivotField showAll="0"/>
    <pivotField showAll="0"/>
    <pivotField showAll="0"/>
    <pivotField showAll="0"/>
    <pivotField showAll="0"/>
    <pivotField showAll="0">
      <items count="9">
        <item x="0"/>
        <item x="4"/>
        <item x="6"/>
        <item x="2"/>
        <item x="1"/>
        <item x="3"/>
        <item x="5"/>
        <item x="7"/>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7">
        <item h="1" x="3"/>
        <item x="1"/>
        <item h="1" x="2"/>
        <item h="1" x="0"/>
        <item h="1" x="4"/>
        <item h="1" x="5"/>
        <item t="default"/>
      </items>
    </pivotField>
    <pivotField showAll="0"/>
    <pivotField showAll="0"/>
    <pivotField showAll="0">
      <items count="7">
        <item x="4"/>
        <item x="3"/>
        <item x="2"/>
        <item x="1"/>
        <item x="0"/>
        <item x="5"/>
        <item t="default"/>
      </items>
    </pivotField>
    <pivotField axis="axisRow" numFmtId="17" showAll="0">
      <items count="62">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60"/>
        <item t="default"/>
      </items>
    </pivotField>
    <pivotField showAll="0"/>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9"/>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pageFields count="2">
    <pageField fld="25" hier="-1"/>
    <pageField fld="32" hier="-1"/>
  </pageFields>
  <dataFields count="1">
    <dataField name="Sum of sales_amount" fld="1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D471F4-8C52-4453-90DA-07D9A06AB84C}"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C12" firstHeaderRow="0" firstDataRow="1" firstDataCol="1" rowPageCount="2" colPageCount="1"/>
  <pivotFields count="40">
    <pivotField showAll="0"/>
    <pivotField showAll="0"/>
    <pivotField numFmtId="14" showAll="0"/>
    <pivotField showAll="0"/>
    <pivotField showAll="0"/>
    <pivotField showAll="0"/>
    <pivotField showAll="0"/>
    <pivotField showAll="0"/>
    <pivotField showAll="0"/>
    <pivotField showAll="0"/>
    <pivotField showAll="0"/>
    <pivotField axis="axisRow" showAll="0" sortType="descending">
      <items count="9">
        <item x="0"/>
        <item x="4"/>
        <item x="6"/>
        <item x="2"/>
        <item x="1"/>
        <item x="3"/>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7">
        <item h="1" x="3"/>
        <item x="1"/>
        <item h="1" x="2"/>
        <item h="1" x="0"/>
        <item h="1" x="4"/>
        <item h="1" x="5"/>
        <item t="default"/>
      </items>
    </pivotField>
    <pivotField showAll="0"/>
    <pivotField showAll="0"/>
    <pivotField showAll="0">
      <items count="7">
        <item x="4"/>
        <item x="3"/>
        <item x="2"/>
        <item x="1"/>
        <item x="0"/>
        <item x="5"/>
        <item t="default"/>
      </items>
    </pivotField>
    <pivotField numFmtId="14" showAll="0"/>
    <pivotField showAll="0"/>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11"/>
  </rowFields>
  <rowItems count="8">
    <i>
      <x v="3"/>
    </i>
    <i>
      <x v="4"/>
    </i>
    <i>
      <x v="6"/>
    </i>
    <i>
      <x v="2"/>
    </i>
    <i>
      <x/>
    </i>
    <i>
      <x v="1"/>
    </i>
    <i>
      <x v="5"/>
    </i>
    <i t="grand">
      <x/>
    </i>
  </rowItems>
  <colFields count="1">
    <field x="-2"/>
  </colFields>
  <colItems count="2">
    <i>
      <x/>
    </i>
    <i i="1">
      <x v="1"/>
    </i>
  </colItems>
  <pageFields count="2">
    <pageField fld="25" hier="-1"/>
    <pageField fld="32" hier="-1"/>
  </pageFields>
  <dataFields count="2">
    <dataField name="Penjualan" fld="17" baseField="11" baseItem="3" numFmtId="3"/>
    <dataField name="Margin %" fld="38" baseField="0" baseItem="718866707" numFmtId="164"/>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G13" firstHeaderRow="1" firstDataRow="2" firstDataCol="1" rowPageCount="2" colPageCount="1"/>
  <pivotFields count="39">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x="0"/>
        <item x="4"/>
        <item x="6"/>
        <item x="2"/>
        <item x="1"/>
        <item x="3"/>
        <item x="5"/>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axis="axisCol" showAll="0">
      <items count="6">
        <item x="4"/>
        <item x="3"/>
        <item x="2"/>
        <item x="1"/>
        <item x="0"/>
        <item t="default"/>
      </items>
    </pivotField>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8">
    <i>
      <x/>
    </i>
    <i>
      <x v="1"/>
    </i>
    <i>
      <x v="2"/>
    </i>
    <i>
      <x v="3"/>
    </i>
    <i>
      <x v="4"/>
    </i>
    <i>
      <x v="5"/>
    </i>
    <i>
      <x v="6"/>
    </i>
    <i t="grand">
      <x/>
    </i>
  </rowItems>
  <colFields count="1">
    <field x="28"/>
  </colFields>
  <colItems count="6">
    <i>
      <x/>
    </i>
    <i>
      <x v="1"/>
    </i>
    <i>
      <x v="2"/>
    </i>
    <i>
      <x v="3"/>
    </i>
    <i>
      <x v="4"/>
    </i>
    <i t="grand">
      <x/>
    </i>
  </colItems>
  <pageFields count="2">
    <pageField fld="25" hier="-1"/>
    <pageField fld="32" hier="-1"/>
  </pageFields>
  <dataFields count="1">
    <dataField name="Sum of sales_amount" fld="1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C30" firstHeaderRow="1" firstDataRow="1" firstDataCol="0"/>
  <pivotFields count="3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D11" firstHeaderRow="0" firstDataRow="1" firstDataCol="1" rowPageCount="3" colPageCount="1"/>
  <pivotFields count="39">
    <pivotField dataField="1" showAll="0"/>
    <pivotField showAll="0"/>
    <pivotField numFmtId="14" showAll="0"/>
    <pivotField showAll="0"/>
    <pivotField showAll="0"/>
    <pivotField showAll="0"/>
    <pivotField showAll="0"/>
    <pivotField showAll="0"/>
    <pivotField showAll="0"/>
    <pivotField showAll="0"/>
    <pivotField showAll="0"/>
    <pivotField axis="axisPage" multipleItemSelectionAllowed="1" showAll="0">
      <items count="8">
        <item h="1" x="0"/>
        <item h="1" x="4"/>
        <item h="1" x="6"/>
        <item h="1" x="2"/>
        <item h="1" x="1"/>
        <item h="1" x="3"/>
        <item x="5"/>
        <item t="default"/>
      </items>
    </pivotField>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axis="axisRow" showAll="0">
      <items count="6">
        <item x="4"/>
        <item x="3"/>
        <item x="2"/>
        <item x="1"/>
        <item x="0"/>
        <item t="default"/>
      </items>
    </pivotField>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28"/>
  </rowFields>
  <rowItems count="6">
    <i>
      <x/>
    </i>
    <i>
      <x v="1"/>
    </i>
    <i>
      <x v="2"/>
    </i>
    <i>
      <x v="3"/>
    </i>
    <i>
      <x v="4"/>
    </i>
    <i t="grand">
      <x/>
    </i>
  </rowItems>
  <colFields count="1">
    <field x="-2"/>
  </colFields>
  <colItems count="3">
    <i>
      <x/>
    </i>
    <i i="1">
      <x v="1"/>
    </i>
    <i i="2">
      <x v="2"/>
    </i>
  </colItems>
  <pageFields count="3">
    <pageField fld="11" hier="-1"/>
    <pageField fld="25" hier="-1"/>
    <pageField fld="32" hier="-1"/>
  </pageFields>
  <dataFields count="3">
    <dataField name="Count of order_id" fld="0" subtotal="count" baseField="0" baseItem="0"/>
    <dataField name="Sum of sales_amount" fld="17" baseField="0" baseItem="0" numFmtId="3"/>
    <dataField name="Average of sales_amount2" fld="17" subtotal="average" baseField="28"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5:G13" firstHeaderRow="1" firstDataRow="2" firstDataCol="1" rowPageCount="3" colPageCount="1"/>
  <pivotFields count="39">
    <pivotField showAll="0"/>
    <pivotField showAll="0"/>
    <pivotField numFmtId="14" showAll="0"/>
    <pivotField showAll="0"/>
    <pivotField showAll="0"/>
    <pivotField showAll="0"/>
    <pivotField showAll="0"/>
    <pivotField showAll="0"/>
    <pivotField showAll="0"/>
    <pivotField showAll="0"/>
    <pivotField showAll="0"/>
    <pivotField axis="axisPage" multipleItemSelectionAllowed="1" showAll="0">
      <items count="8">
        <item h="1" x="0"/>
        <item h="1" x="4"/>
        <item h="1" x="6"/>
        <item h="1" x="2"/>
        <item h="1" x="1"/>
        <item h="1" x="3"/>
        <item x="5"/>
        <item t="default"/>
      </items>
    </pivotField>
    <pivotField axis="axisRow" showAll="0">
      <items count="43">
        <item x="20"/>
        <item x="7"/>
        <item x="28"/>
        <item x="26"/>
        <item x="2"/>
        <item x="36"/>
        <item x="29"/>
        <item x="40"/>
        <item x="9"/>
        <item x="10"/>
        <item x="31"/>
        <item x="3"/>
        <item x="37"/>
        <item x="18"/>
        <item x="0"/>
        <item x="8"/>
        <item x="14"/>
        <item x="22"/>
        <item x="38"/>
        <item x="4"/>
        <item x="21"/>
        <item x="23"/>
        <item x="13"/>
        <item x="17"/>
        <item x="19"/>
        <item x="6"/>
        <item x="25"/>
        <item x="35"/>
        <item x="27"/>
        <item x="16"/>
        <item x="39"/>
        <item x="11"/>
        <item x="1"/>
        <item x="5"/>
        <item x="15"/>
        <item x="30"/>
        <item x="33"/>
        <item x="12"/>
        <item x="32"/>
        <item x="24"/>
        <item x="34"/>
        <item x="41"/>
        <item t="default"/>
      </items>
    </pivotField>
    <pivotField showAll="0"/>
    <pivotField showAll="0"/>
    <pivotField showAll="0"/>
    <pivotField showAll="0"/>
    <pivotField dataField="1" showAll="0"/>
    <pivotField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axis="axisCol" showAll="0">
      <items count="6">
        <item x="4"/>
        <item x="3"/>
        <item x="2"/>
        <item x="1"/>
        <item x="0"/>
        <item t="default"/>
      </items>
    </pivotField>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12"/>
  </rowFields>
  <rowItems count="7">
    <i>
      <x v="8"/>
    </i>
    <i>
      <x v="9"/>
    </i>
    <i>
      <x v="13"/>
    </i>
    <i>
      <x v="17"/>
    </i>
    <i>
      <x v="37"/>
    </i>
    <i>
      <x v="41"/>
    </i>
    <i t="grand">
      <x/>
    </i>
  </rowItems>
  <colFields count="1">
    <field x="28"/>
  </colFields>
  <colItems count="6">
    <i>
      <x/>
    </i>
    <i>
      <x v="1"/>
    </i>
    <i>
      <x v="2"/>
    </i>
    <i>
      <x v="3"/>
    </i>
    <i>
      <x v="4"/>
    </i>
    <i t="grand">
      <x/>
    </i>
  </colItems>
  <pageFields count="3">
    <pageField fld="25" hier="-1"/>
    <pageField fld="11" hier="-1"/>
    <pageField fld="32" hier="-1"/>
  </pageFields>
  <dataFields count="1">
    <dataField name="Sum of sales_amount" fld="17"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595120-B494-4686-B438-9F726D971E9E}"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E11" firstHeaderRow="0" firstDataRow="1" firstDataCol="1" rowPageCount="2" colPageCount="1"/>
  <pivotFields count="39">
    <pivotField dataField="1"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showAll="0"/>
    <pivotField numFmtId="14" showAll="0"/>
    <pivotField showAll="0"/>
    <pivotField axis="axisRow" showAll="0">
      <items count="7">
        <item x="4"/>
        <item x="2"/>
        <item x="3"/>
        <item x="0"/>
        <item x="1"/>
        <item x="5"/>
        <item t="default"/>
      </items>
    </pivotField>
    <pivotField axis="axisPage" multipleItemSelectionAllowed="1" showAll="0">
      <items count="3">
        <item h="1" x="1"/>
        <item x="0"/>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31"/>
  </rowFields>
  <rowItems count="7">
    <i>
      <x/>
    </i>
    <i>
      <x v="1"/>
    </i>
    <i>
      <x v="2"/>
    </i>
    <i>
      <x v="3"/>
    </i>
    <i>
      <x v="4"/>
    </i>
    <i>
      <x v="5"/>
    </i>
    <i t="grand">
      <x/>
    </i>
  </rowItems>
  <colFields count="1">
    <field x="-2"/>
  </colFields>
  <colItems count="4">
    <i>
      <x/>
    </i>
    <i i="1">
      <x v="1"/>
    </i>
    <i i="2">
      <x v="2"/>
    </i>
    <i i="3">
      <x v="3"/>
    </i>
  </colItems>
  <pageFields count="2">
    <pageField fld="25" hier="-1"/>
    <pageField fld="32" hier="-1"/>
  </pageFields>
  <dataFields count="4">
    <dataField name="Count of order_id" fld="0" subtotal="count" baseField="0" baseItem="0" numFmtId="3"/>
    <dataField name="Sum of sales_amount" fld="17" baseField="0" baseItem="0" numFmtId="3"/>
    <dataField name="Sum of profit" fld="18" baseField="0" baseItem="0" numFmtId="3"/>
    <dataField name="Sum of Margin" fld="3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53FA4A-3CEC-4148-AE14-E2BA40E3DB3D}"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B11" firstHeaderRow="1" firstDataRow="1" firstDataCol="1" rowPageCount="2" colPageCount="1"/>
  <pivotFields count="40">
    <pivotField dataField="1" showAll="0"/>
    <pivotField showAll="0"/>
    <pivotField numFmtId="14" showAll="0"/>
    <pivotField showAll="0"/>
    <pivotField showAll="0"/>
    <pivotField showAll="0"/>
    <pivotField showAll="0"/>
    <pivotField showAll="0"/>
    <pivotField showAll="0"/>
    <pivotField showAll="0"/>
    <pivotField showAll="0"/>
    <pivotField showAll="0">
      <items count="9">
        <item x="0"/>
        <item x="4"/>
        <item x="6"/>
        <item x="2"/>
        <item x="1"/>
        <item x="3"/>
        <item x="5"/>
        <item x="7"/>
        <item t="default"/>
      </items>
    </pivotField>
    <pivotField showAll="0"/>
    <pivotField showAll="0"/>
    <pivotField showAll="0"/>
    <pivotField showAll="0"/>
    <pivotField showAll="0"/>
    <pivotField showAll="0"/>
    <pivotField showAll="0"/>
    <pivotField numFmtId="10" showAll="0"/>
    <pivotField showAll="0"/>
    <pivotField axis="axisRow" showAll="0" sortType="descending">
      <items count="8">
        <item x="1"/>
        <item x="2"/>
        <item x="5"/>
        <item x="0"/>
        <item x="4"/>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Page" multipleItemSelectionAllowed="1" showAll="0">
      <items count="7">
        <item h="1" x="3"/>
        <item x="1"/>
        <item h="1" x="2"/>
        <item h="1" x="0"/>
        <item h="1" x="4"/>
        <item h="1" x="5"/>
        <item t="default"/>
      </items>
    </pivotField>
    <pivotField showAll="0"/>
    <pivotField showAll="0"/>
    <pivotField showAll="0">
      <items count="7">
        <item x="4"/>
        <item x="3"/>
        <item x="2"/>
        <item x="1"/>
        <item x="0"/>
        <item x="5"/>
        <item t="default"/>
      </items>
    </pivotField>
    <pivotField numFmtId="14" showAll="0"/>
    <pivotField showAll="0"/>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1"/>
  </rowFields>
  <rowItems count="7">
    <i>
      <x v="5"/>
    </i>
    <i>
      <x v="1"/>
    </i>
    <i>
      <x/>
    </i>
    <i>
      <x v="3"/>
    </i>
    <i>
      <x v="4"/>
    </i>
    <i>
      <x v="2"/>
    </i>
    <i t="grand">
      <x/>
    </i>
  </rowItems>
  <colItems count="1">
    <i/>
  </colItems>
  <pageFields count="2">
    <pageField fld="25" hier="-1"/>
    <pageField fld="32" hier="-1"/>
  </pageFields>
  <dataFields count="1">
    <dataField name="Count of order_id" fld="0" subtotal="count"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0D662E-18B4-478F-8017-44F5B77F5671}"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E15" firstHeaderRow="0" firstDataRow="1" firstDataCol="1" rowPageCount="2" colPageCount="1"/>
  <pivotFields count="39">
    <pivotField dataField="1" showAll="0"/>
    <pivotField showAll="0"/>
    <pivotField numFmtId="14" showAll="0"/>
    <pivotField showAll="0"/>
    <pivotField showAll="0"/>
    <pivotField showAll="0"/>
    <pivotField showAll="0"/>
    <pivotField showAll="0"/>
    <pivotField showAll="0"/>
    <pivotField showAll="0"/>
    <pivotField showAll="0"/>
    <pivotField showAll="0"/>
    <pivotField axis="axisRow" showAll="0" measureFilter="1" sortType="descending">
      <items count="43">
        <item x="20"/>
        <item x="7"/>
        <item x="28"/>
        <item x="26"/>
        <item x="2"/>
        <item x="36"/>
        <item x="29"/>
        <item x="40"/>
        <item x="9"/>
        <item x="10"/>
        <item x="31"/>
        <item x="3"/>
        <item x="37"/>
        <item x="18"/>
        <item x="0"/>
        <item x="8"/>
        <item x="14"/>
        <item x="22"/>
        <item x="38"/>
        <item x="4"/>
        <item x="21"/>
        <item x="23"/>
        <item x="13"/>
        <item x="17"/>
        <item x="19"/>
        <item x="6"/>
        <item x="25"/>
        <item x="35"/>
        <item x="27"/>
        <item x="16"/>
        <item x="39"/>
        <item x="11"/>
        <item x="1"/>
        <item x="5"/>
        <item x="15"/>
        <item x="30"/>
        <item x="33"/>
        <item x="12"/>
        <item x="32"/>
        <item x="24"/>
        <item x="34"/>
        <item x="4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dataField="1"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showAll="0"/>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12"/>
  </rowFields>
  <rowItems count="11">
    <i>
      <x v="19"/>
    </i>
    <i>
      <x v="11"/>
    </i>
    <i>
      <x v="40"/>
    </i>
    <i>
      <x v="23"/>
    </i>
    <i>
      <x v="32"/>
    </i>
    <i>
      <x v="31"/>
    </i>
    <i>
      <x/>
    </i>
    <i>
      <x v="4"/>
    </i>
    <i>
      <x v="3"/>
    </i>
    <i>
      <x v="2"/>
    </i>
    <i t="grand">
      <x/>
    </i>
  </rowItems>
  <colFields count="1">
    <field x="-2"/>
  </colFields>
  <colItems count="4">
    <i>
      <x/>
    </i>
    <i i="1">
      <x v="1"/>
    </i>
    <i i="2">
      <x v="2"/>
    </i>
    <i i="3">
      <x v="3"/>
    </i>
  </colItems>
  <pageFields count="2">
    <pageField fld="25" hier="-1"/>
    <pageField fld="32" hier="-1"/>
  </pageFields>
  <dataFields count="4">
    <dataField name="Count of order_id" fld="0" subtotal="count" baseField="0" baseItem="0" numFmtId="3"/>
    <dataField name="Sum of sales_amount" fld="17" baseField="0" baseItem="0" numFmtId="3"/>
    <dataField name="Sum of profit" fld="18" baseField="0" baseItem="0" numFmtId="3"/>
    <dataField name="Sum of Margin" fld="37" baseField="0" baseItem="0" numFmtId="164"/>
  </dataFields>
  <pivotTableStyleInfo name="PivotStyleLight16" showRowHeaders="1" showColHeaders="1" showRowStripes="0" showColStripes="0" showLastColumn="1"/>
  <filters count="1">
    <filter fld="12"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8114D79-BC6F-4197-BA61-0C685C8C7322}"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E15" firstHeaderRow="0" firstDataRow="1" firstDataCol="1" rowPageCount="2" colPageCount="1"/>
  <pivotFields count="39">
    <pivotField dataField="1" showAll="0"/>
    <pivotField showAll="0"/>
    <pivotField numFmtId="14" showAll="0"/>
    <pivotField showAll="0"/>
    <pivotField showAll="0"/>
    <pivotField showAll="0"/>
    <pivotField showAll="0"/>
    <pivotField showAll="0"/>
    <pivotField showAll="0"/>
    <pivotField showAll="0"/>
    <pivotField showAll="0"/>
    <pivotField showAll="0"/>
    <pivotField axis="axisRow" showAll="0" measureFilter="1" sortType="ascending">
      <items count="43">
        <item x="20"/>
        <item x="7"/>
        <item x="28"/>
        <item x="26"/>
        <item x="2"/>
        <item x="36"/>
        <item x="29"/>
        <item x="40"/>
        <item x="9"/>
        <item x="10"/>
        <item x="31"/>
        <item x="3"/>
        <item x="37"/>
        <item x="18"/>
        <item x="0"/>
        <item x="8"/>
        <item x="14"/>
        <item x="22"/>
        <item x="38"/>
        <item x="4"/>
        <item x="21"/>
        <item x="23"/>
        <item x="13"/>
        <item x="17"/>
        <item x="19"/>
        <item x="6"/>
        <item x="25"/>
        <item x="35"/>
        <item x="27"/>
        <item x="16"/>
        <item x="39"/>
        <item x="11"/>
        <item x="1"/>
        <item x="5"/>
        <item x="15"/>
        <item x="30"/>
        <item x="33"/>
        <item x="12"/>
        <item x="32"/>
        <item x="24"/>
        <item x="34"/>
        <item x="4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dataField="1" showAll="0"/>
    <pivotField dataField="1"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showAll="0"/>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12"/>
  </rowFields>
  <rowItems count="11">
    <i>
      <x v="26"/>
    </i>
    <i>
      <x v="10"/>
    </i>
    <i>
      <x v="16"/>
    </i>
    <i>
      <x v="33"/>
    </i>
    <i>
      <x v="7"/>
    </i>
    <i>
      <x v="36"/>
    </i>
    <i>
      <x v="6"/>
    </i>
    <i>
      <x v="28"/>
    </i>
    <i>
      <x v="1"/>
    </i>
    <i>
      <x v="15"/>
    </i>
    <i t="grand">
      <x/>
    </i>
  </rowItems>
  <colFields count="1">
    <field x="-2"/>
  </colFields>
  <colItems count="4">
    <i>
      <x/>
    </i>
    <i i="1">
      <x v="1"/>
    </i>
    <i i="2">
      <x v="2"/>
    </i>
    <i i="3">
      <x v="3"/>
    </i>
  </colItems>
  <pageFields count="2">
    <pageField fld="25" hier="-1"/>
    <pageField fld="32" hier="-1"/>
  </pageFields>
  <dataFields count="4">
    <dataField name="Count of order_id" fld="0" subtotal="count" baseField="0" baseItem="0" numFmtId="3"/>
    <dataField name="Sum of sales_amount" fld="17" baseField="0" baseItem="0" numFmtId="3"/>
    <dataField name="Sum of profit" fld="18" baseField="0" baseItem="0" numFmtId="3"/>
    <dataField name="Sum of Margin" fld="37" baseField="0" baseItem="0" numFmtId="164"/>
  </dataFields>
  <pivotTableStyleInfo name="PivotStyleLight16" showRowHeaders="1" showColHeaders="1" showRowStripes="0" showColStripes="0" showLastColumn="1"/>
  <filters count="1">
    <filter fld="12" type="count" evalOrder="-1" id="5" iMeasureFld="2">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84D761B-C4C5-4E27-B117-E1B8A8A5E47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11" firstHeaderRow="0"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items count="9">
        <item x="0"/>
        <item x="4"/>
        <item x="6"/>
        <item x="2"/>
        <item x="1"/>
        <item x="3"/>
        <item x="5"/>
        <item x="7"/>
        <item t="default"/>
      </items>
    </pivotField>
    <pivotField showAll="0"/>
    <pivotField showAll="0"/>
    <pivotField showAll="0"/>
    <pivotField showAll="0"/>
    <pivotField showAll="0"/>
    <pivotField showAll="0"/>
    <pivotField showAll="0"/>
    <pivotField showAll="0"/>
    <pivotField showAll="0"/>
    <pivotField axis="axisRow" showAll="0">
      <items count="8">
        <item x="1"/>
        <item x="2"/>
        <item x="5"/>
        <item x="0"/>
        <item x="4"/>
        <item x="3"/>
        <item x="6"/>
        <item t="default"/>
      </items>
    </pivotField>
    <pivotField showAll="0"/>
    <pivotField showAll="0"/>
    <pivotField showAll="0"/>
    <pivotField showAll="0"/>
    <pivotField showAll="0"/>
    <pivotField showAll="0"/>
    <pivotField showAll="0">
      <items count="7">
        <item h="1" x="4"/>
        <item h="1" x="3"/>
        <item h="1" x="2"/>
        <item x="1"/>
        <item h="1" x="0"/>
        <item h="1" x="5"/>
        <item t="default"/>
      </items>
    </pivotField>
    <pivotField showAll="0"/>
    <pivotField showAll="0"/>
    <pivotField showAll="0"/>
    <pivotField showAll="0"/>
    <pivotField showAll="0"/>
    <pivotField showAll="0"/>
    <pivotField dataField="1" showAll="0"/>
    <pivotField dataField="1" showAll="0"/>
    <pivotField dataField="1" dragToRow="0" dragToCol="0" dragToPage="0" showAll="0" defaultSubtotal="0"/>
    <pivotField dragToRow="0" dragToCol="0" dragToPage="0" showAll="0" defaultSubtotal="0"/>
    <pivotField dragToRow="0" dragToCol="0" dragToPage="0" showAll="0" defaultSubtotal="0"/>
  </pivotFields>
  <rowFields count="1">
    <field x="21"/>
  </rowFields>
  <rowItems count="8">
    <i>
      <x/>
    </i>
    <i>
      <x v="1"/>
    </i>
    <i>
      <x v="2"/>
    </i>
    <i>
      <x v="3"/>
    </i>
    <i>
      <x v="4"/>
    </i>
    <i>
      <x v="5"/>
    </i>
    <i>
      <x v="6"/>
    </i>
    <i t="grand">
      <x/>
    </i>
  </rowItems>
  <colFields count="1">
    <field x="-2"/>
  </colFields>
  <colItems count="3">
    <i>
      <x/>
    </i>
    <i i="1">
      <x v="1"/>
    </i>
    <i i="2">
      <x v="2"/>
    </i>
  </colItems>
  <dataFields count="3">
    <dataField name="Sum of cancelled" fld="35" baseField="0" baseItem="0"/>
    <dataField name="Sum of orders_count" fld="36" baseField="0" baseItem="0"/>
    <dataField name="Sum of Cancel Rate" fld="3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6861CC5-3F2A-4958-9490-1AEC69C03923}"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E12" firstHeaderRow="0" firstDataRow="1" firstDataCol="1" rowPageCount="2" colPageCount="1"/>
  <pivotFields count="40">
    <pivotField dataField="1" showAll="0"/>
    <pivotField showAll="0"/>
    <pivotField showAll="0"/>
    <pivotField showAll="0"/>
    <pivotField showAll="0"/>
    <pivotField showAll="0"/>
    <pivotField showAll="0"/>
    <pivotField showAll="0"/>
    <pivotField showAll="0"/>
    <pivotField showAll="0"/>
    <pivotField showAll="0"/>
    <pivotField showAll="0">
      <items count="9">
        <item x="0"/>
        <item x="4"/>
        <item x="6"/>
        <item x="2"/>
        <item x="1"/>
        <item x="3"/>
        <item x="5"/>
        <item x="7"/>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axis="axisPage" multipleItemSelectionAllowed="1" showAll="0">
      <items count="7">
        <item h="1" x="3"/>
        <item x="1"/>
        <item h="1" x="2"/>
        <item h="1" x="0"/>
        <item h="1" x="4"/>
        <item h="1" x="5"/>
        <item t="default"/>
      </items>
    </pivotField>
    <pivotField showAll="0"/>
    <pivotField showAll="0"/>
    <pivotField showAll="0">
      <items count="7">
        <item h="1" x="4"/>
        <item h="1" x="3"/>
        <item h="1" x="2"/>
        <item x="1"/>
        <item h="1" x="0"/>
        <item h="1" x="5"/>
        <item t="default"/>
      </items>
    </pivotField>
    <pivotField showAll="0"/>
    <pivotField axis="axisRow" showAll="0">
      <items count="9">
        <item x="0"/>
        <item x="1"/>
        <item x="3"/>
        <item x="2"/>
        <item x="4"/>
        <item x="6"/>
        <item x="5"/>
        <item x="7"/>
        <item t="default"/>
      </items>
    </pivotField>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30"/>
  </rowFields>
  <rowItems count="8">
    <i>
      <x/>
    </i>
    <i>
      <x v="1"/>
    </i>
    <i>
      <x v="2"/>
    </i>
    <i>
      <x v="3"/>
    </i>
    <i>
      <x v="4"/>
    </i>
    <i>
      <x v="5"/>
    </i>
    <i>
      <x v="6"/>
    </i>
    <i t="grand">
      <x/>
    </i>
  </rowItems>
  <colFields count="1">
    <field x="-2"/>
  </colFields>
  <colItems count="4">
    <i>
      <x/>
    </i>
    <i i="1">
      <x v="1"/>
    </i>
    <i i="2">
      <x v="2"/>
    </i>
    <i i="3">
      <x v="3"/>
    </i>
  </colItems>
  <pageFields count="2">
    <pageField fld="25" hier="-1"/>
    <pageField fld="32" hier="-1"/>
  </pageFields>
  <dataFields count="4">
    <dataField name="Count of order_id" fld="0" subtotal="count" baseField="0" baseItem="0" numFmtId="3"/>
    <dataField name="Sum of sales_amount" fld="17" baseField="0" baseItem="0" numFmtId="3"/>
    <dataField name="Sum of profit" fld="18" baseField="0" baseItem="0" numFmtId="3"/>
    <dataField name="Sum of margin" fld="3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0C42D71-BAC1-49A3-84EF-0140FED0A586}"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5" firstHeaderRow="0" firstDataRow="1" firstDataCol="1" rowPageCount="1" colPageCount="1"/>
  <pivotFields count="39">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dataField="1" showAll="0"/>
    <pivotField showAll="0"/>
    <pivotField showAll="0"/>
    <pivotField axis="axisPage" multipleItemSelectionAllowed="1" showAll="0">
      <items count="6">
        <item h="1" x="3"/>
        <item x="1"/>
        <item h="1" x="2"/>
        <item h="1" x="0"/>
        <item h="1" x="4"/>
        <item t="default"/>
      </items>
    </pivotField>
    <pivotField axis="axisRow" showAll="0">
      <items count="12">
        <item x="2"/>
        <item x="10"/>
        <item x="0"/>
        <item x="4"/>
        <item x="1"/>
        <item x="6"/>
        <item x="8"/>
        <item x="5"/>
        <item x="9"/>
        <item x="3"/>
        <item x="7"/>
        <item t="default"/>
      </items>
    </pivotField>
    <pivotField showAll="0"/>
    <pivotField showAll="0"/>
    <pivotField numFmtId="14"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6"/>
  </rowFields>
  <rowItems count="12">
    <i>
      <x/>
    </i>
    <i>
      <x v="1"/>
    </i>
    <i>
      <x v="2"/>
    </i>
    <i>
      <x v="3"/>
    </i>
    <i>
      <x v="4"/>
    </i>
    <i>
      <x v="5"/>
    </i>
    <i>
      <x v="6"/>
    </i>
    <i>
      <x v="7"/>
    </i>
    <i>
      <x v="8"/>
    </i>
    <i>
      <x v="9"/>
    </i>
    <i>
      <x v="10"/>
    </i>
    <i t="grand">
      <x/>
    </i>
  </rowItems>
  <colFields count="1">
    <field x="-2"/>
  </colFields>
  <colItems count="2">
    <i>
      <x/>
    </i>
    <i i="1">
      <x v="1"/>
    </i>
  </colItems>
  <pageFields count="1">
    <pageField fld="25" hier="-1"/>
  </pageFields>
  <dataFields count="2">
    <dataField name="Rata-rata Kepuasan" fld="22" subtotal="average" baseField="26" baseItem="0" numFmtId="165"/>
    <dataField name="Jumlah Rating" fld="22" subtotal="count"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3C87AC-F2BB-4EC9-9EF6-1A2C3AFA6D2D}"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G5" firstHeaderRow="0" firstDataRow="1" firstDataCol="0" rowPageCount="2" colPageCount="1"/>
  <pivotFields count="40">
    <pivotField dataField="1" showAll="0"/>
    <pivotField showAll="0"/>
    <pivotField showAll="0"/>
    <pivotField showAll="0"/>
    <pivotField showAll="0"/>
    <pivotField showAll="0"/>
    <pivotField showAll="0"/>
    <pivotField showAll="0"/>
    <pivotField showAll="0"/>
    <pivotField showAll="0"/>
    <pivotField showAll="0"/>
    <pivotField showAll="0">
      <items count="9">
        <item x="0"/>
        <item x="4"/>
        <item x="6"/>
        <item x="2"/>
        <item x="1"/>
        <item x="3"/>
        <item x="5"/>
        <item x="7"/>
        <item t="default"/>
      </items>
    </pivotField>
    <pivotField showAll="0"/>
    <pivotField showAll="0"/>
    <pivotField showAll="0"/>
    <pivotField showAll="0"/>
    <pivotField showAll="0"/>
    <pivotField dataField="1" showAll="0"/>
    <pivotField dataField="1" showAll="0"/>
    <pivotField showAll="0"/>
    <pivotField showAll="0"/>
    <pivotField showAll="0"/>
    <pivotField dataField="1" showAll="0"/>
    <pivotField showAll="0"/>
    <pivotField showAll="0"/>
    <pivotField axis="axisPage" multipleItemSelectionAllowed="1" showAll="0">
      <items count="7">
        <item h="1" x="3"/>
        <item x="1"/>
        <item h="1" x="2"/>
        <item h="1" x="0"/>
        <item h="1" x="4"/>
        <item h="1" x="5"/>
        <item t="default"/>
      </items>
    </pivotField>
    <pivotField showAll="0"/>
    <pivotField showAll="0"/>
    <pivotField showAll="0">
      <items count="7">
        <item x="4"/>
        <item x="3"/>
        <item x="2"/>
        <item x="1"/>
        <item x="0"/>
        <item x="5"/>
        <item t="default"/>
      </items>
    </pivotField>
    <pivotField showAll="0"/>
    <pivotField showAll="0"/>
    <pivotField showAll="0"/>
    <pivotField axis="axisPage" multipleItemSelectionAllowed="1" showAll="0">
      <items count="4">
        <item h="1" x="1"/>
        <item x="0"/>
        <item h="1" x="2"/>
        <item t="default"/>
      </items>
    </pivotField>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7">
    <i>
      <x/>
    </i>
    <i i="1">
      <x v="1"/>
    </i>
    <i i="2">
      <x v="2"/>
    </i>
    <i i="3">
      <x v="3"/>
    </i>
    <i i="4">
      <x v="4"/>
    </i>
    <i i="5">
      <x v="5"/>
    </i>
    <i i="6">
      <x v="6"/>
    </i>
  </colItems>
  <pageFields count="2">
    <pageField fld="25" hier="-1"/>
    <pageField fld="32" hier="-1"/>
  </pageFields>
  <dataFields count="7">
    <dataField name="Jumlah Order" fld="0" subtotal="count" baseField="0" baseItem="8"/>
    <dataField name="Total Penjualan" fld="17" baseField="0" baseItem="1" numFmtId="3"/>
    <dataField name="Total Profit" fld="18" baseField="0" baseItem="2" numFmtId="3"/>
    <dataField name="Rata-rata Per Order" fld="17" subtotal="average" baseField="0" baseItem="3" numFmtId="3"/>
    <dataField name="Sum of margin" fld="38" baseField="0" baseItem="0" numFmtId="10"/>
    <dataField name="Rata-Rata Kepuasan" fld="22" subtotal="average" baseField="0" baseItem="5" numFmtId="2"/>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6ECA051-B55B-4101-9081-D1C691C5F692}"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4:D12" firstHeaderRow="0" firstDataRow="1" firstDataCol="1" rowPageCount="2" colPageCount="1"/>
  <pivotFields count="39">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x="0"/>
        <item x="4"/>
        <item x="6"/>
        <item x="2"/>
        <item x="1"/>
        <item x="3"/>
        <item x="5"/>
        <item t="default"/>
      </items>
    </pivotField>
    <pivotField showAll="0"/>
    <pivotField showAll="0"/>
    <pivotField showAll="0"/>
    <pivotField showAll="0"/>
    <pivotField showAll="0"/>
    <pivotField dataField="1" showAll="0"/>
    <pivotField dataField="1" showAll="0"/>
    <pivotField numFmtId="10" showAll="0"/>
    <pivotField showAll="0"/>
    <pivotField showAll="0"/>
    <pivotField showAll="0"/>
    <pivotField showAll="0"/>
    <pivotField showAll="0"/>
    <pivotField axis="axisPage" multipleItemSelectionAllowed="1" showAll="0">
      <items count="6">
        <item h="1" x="3"/>
        <item x="1"/>
        <item h="1" x="2"/>
        <item h="1" x="0"/>
        <item h="1" x="4"/>
        <item t="default"/>
      </items>
    </pivotField>
    <pivotField showAll="0"/>
    <pivotField showAll="0"/>
    <pivotField showAll="0"/>
    <pivotField numFmtId="14" showAll="0"/>
    <pivotField showAll="0"/>
    <pivotField showAll="0"/>
    <pivotField axis="axisPage" multipleItemSelectionAllowed="1" showAll="0">
      <items count="3">
        <item h="1" x="1"/>
        <item x="0"/>
        <item t="default"/>
      </items>
    </pivotField>
    <pivotField showAll="0"/>
    <pivotField showAll="0"/>
    <pivotField showAll="0"/>
    <pivotField showAll="0"/>
    <pivotField dataField="1" dragToRow="0" dragToCol="0" dragToPage="0" showAll="0" defaultSubtotal="0"/>
    <pivotField dragToRow="0" dragToCol="0" dragToPage="0" showAll="0" defaultSubtotal="0"/>
  </pivotFields>
  <rowFields count="1">
    <field x="11"/>
  </rowFields>
  <rowItems count="8">
    <i>
      <x/>
    </i>
    <i>
      <x v="1"/>
    </i>
    <i>
      <x v="2"/>
    </i>
    <i>
      <x v="3"/>
    </i>
    <i>
      <x v="4"/>
    </i>
    <i>
      <x v="5"/>
    </i>
    <i>
      <x v="6"/>
    </i>
    <i t="grand">
      <x/>
    </i>
  </rowItems>
  <colFields count="1">
    <field x="-2"/>
  </colFields>
  <colItems count="3">
    <i>
      <x/>
    </i>
    <i i="1">
      <x v="1"/>
    </i>
    <i i="2">
      <x v="2"/>
    </i>
  </colItems>
  <pageFields count="2">
    <pageField fld="25" hier="-1"/>
    <pageField fld="32" hier="-1"/>
  </pageFields>
  <dataFields count="3">
    <dataField name="Penjualan" fld="17" baseField="11" baseItem="0" numFmtId="3"/>
    <dataField name="Sum of profit" fld="18" baseField="0" baseItem="0"/>
    <dataField name="Sum of Margin" fld="3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A6C8F49-4FEA-4B30-81D3-18428B4CF5B8}" sourceName="year">
  <pivotTables>
    <pivotTable tabId="32" name="PivotTable13"/>
    <pivotTable tabId="3" name="PivotTable2"/>
    <pivotTable tabId="5" name="PivotTable4"/>
    <pivotTable tabId="41" name="PivotTable14"/>
    <pivotTable tabId="4" name="PivotTable3"/>
    <pivotTable tabId="44" name="PivotTable1"/>
  </pivotTables>
  <data>
    <tabular pivotCacheId="1607029028">
      <items count="6">
        <i x="4" s="1"/>
        <i x="3" s="1"/>
        <i x="2" s="1"/>
        <i x="1"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69C67D1-6A85-4C09-B615-362363F5D62E}" sourceName="product_category">
  <pivotTables>
    <pivotTable tabId="32" name="PivotTable13"/>
    <pivotTable tabId="24" name="PivotTable9"/>
    <pivotTable tabId="25" name="PivotTable10"/>
    <pivotTable tabId="3" name="PivotTable2"/>
    <pivotTable tabId="5" name="PivotTable4"/>
  </pivotTables>
  <data>
    <tabular pivotCacheId="1607029028">
      <items count="8">
        <i x="0" s="1"/>
        <i x="4" s="1"/>
        <i x="6" s="1"/>
        <i x="2" s="1"/>
        <i x="1" s="1"/>
        <i x="3" s="1"/>
        <i x="5" s="1"/>
        <i x="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B1EE52-5354-4669-B5FC-68502741E684}" cache="Slicer_year" caption="Tahun" rowHeight="241300"/>
  <slicer name="product_category" xr10:uid="{FE7352AB-2F77-4C0F-992A-F9E167883464}" cache="Slicer_product_category" caption="Kategori Produk"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K4201" totalsRowShown="0">
  <autoFilter ref="A1:AK4201" xr:uid="{00000000-0009-0000-0100-000001000000}"/>
  <tableColumns count="37">
    <tableColumn id="1" xr3:uid="{00000000-0010-0000-0000-000001000000}" name="order_id"/>
    <tableColumn id="2" xr3:uid="{00000000-0010-0000-0000-000002000000}" name="order_date" dataDxfId="8"/>
    <tableColumn id="3" xr3:uid="{00000000-0010-0000-0000-000003000000}" name="order_date_clean" dataDxfId="7"/>
    <tableColumn id="4" xr3:uid="{00000000-0010-0000-0000-000004000000}" name="customer_id"/>
    <tableColumn id="5" xr3:uid="{00000000-0010-0000-0000-000005000000}" name="customer_name"/>
    <tableColumn id="6" xr3:uid="{00000000-0010-0000-0000-000006000000}" name="age"/>
    <tableColumn id="7" xr3:uid="{00000000-0010-0000-0000-000007000000}" name="age_clean"/>
    <tableColumn id="8" xr3:uid="{00000000-0010-0000-0000-000008000000}" name="gender"/>
    <tableColumn id="9" xr3:uid="{00000000-0010-0000-0000-000009000000}" name="gender (clean)"/>
    <tableColumn id="10" xr3:uid="{00000000-0010-0000-0000-00000A000000}" name="region"/>
    <tableColumn id="11" xr3:uid="{00000000-0010-0000-0000-00000B000000}" name="city"/>
    <tableColumn id="12" xr3:uid="{00000000-0010-0000-0000-00000C000000}" name="product_category"/>
    <tableColumn id="13" xr3:uid="{00000000-0010-0000-0000-00000D000000}" name="product_name"/>
    <tableColumn id="14" xr3:uid="{00000000-0010-0000-0000-00000E000000}" name="quantity"/>
    <tableColumn id="15" xr3:uid="{00000000-0010-0000-0000-00000F000000}" name="quantity_clean"/>
    <tableColumn id="16" xr3:uid="{00000000-0010-0000-0000-000010000000}" name="unit_price"/>
    <tableColumn id="17" xr3:uid="{00000000-0010-0000-0000-000011000000}" name="discount_pct" dataDxfId="6"/>
    <tableColumn id="18" xr3:uid="{00000000-0010-0000-0000-000012000000}" name="sales_amount"/>
    <tableColumn id="19" xr3:uid="{00000000-0010-0000-0000-000013000000}" name="profit"/>
    <tableColumn id="20" xr3:uid="{00000000-0010-0000-0000-000014000000}" name="profit_margin" dataDxfId="5"/>
    <tableColumn id="21" xr3:uid="{00000000-0010-0000-0000-000015000000}" name="shipping_cost"/>
    <tableColumn id="22" xr3:uid="{00000000-0010-0000-0000-000016000000}" name="payment_method"/>
    <tableColumn id="23" xr3:uid="{00000000-0010-0000-0000-000017000000}" name="customer_satisfaction"/>
    <tableColumn id="24" xr3:uid="{00000000-0010-0000-0000-000018000000}" name="return_flag"/>
    <tableColumn id="25" xr3:uid="{00000000-0010-0000-0000-000019000000}" name="order_status"/>
    <tableColumn id="26" xr3:uid="{00000000-0010-0000-0000-00001A000000}" name="order_status_clean"/>
    <tableColumn id="27" xr3:uid="{00000000-0010-0000-0000-00001B000000}" name="days_clean"/>
    <tableColumn id="28" xr3:uid="{00000000-0010-0000-0000-00001C000000}" name="days_to_ship"/>
    <tableColumn id="29" xr3:uid="{00000000-0010-0000-0000-00001D000000}" name="year"/>
    <tableColumn id="30" xr3:uid="{00000000-0010-0000-0000-00001E000000}" name="year_month" dataDxfId="4"/>
    <tableColumn id="31" xr3:uid="{00000000-0010-0000-0000-00001F000000}" name="age_group"/>
    <tableColumn id="32" xr3:uid="{00000000-0010-0000-0000-000020000000}" name="discount_band"/>
    <tableColumn id="33" xr3:uid="{00000000-0010-0000-0000-000021000000}" name="sales_flag">
      <calculatedColumnFormula>IF(N2=999,"Exclude","Include")</calculatedColumnFormula>
    </tableColumn>
    <tableColumn id="34" xr3:uid="{AC9A747D-F1A6-4758-9855-EC4AFDB37E31}" name="returned" dataDxfId="3">
      <calculatedColumnFormula>IF(Z2="Returned",1,0)</calculatedColumnFormula>
    </tableColumn>
    <tableColumn id="35" xr3:uid="{3B342FD5-191F-49CF-A00C-DA50617AAFD9}" name="final_order" dataDxfId="2">
      <calculatedColumnFormula>IF(OR(Z2="Delivered",Z2="Returned"),1,0)</calculatedColumnFormula>
    </tableColumn>
    <tableColumn id="36" xr3:uid="{6AE80AFA-220F-44D5-A699-0DC81C56DA92}" name="cancelled" dataDxfId="1">
      <calculatedColumnFormula>IF(Z2="Cancelled",1,0)</calculatedColumnFormula>
    </tableColumn>
    <tableColumn id="37" xr3:uid="{4DCA41EA-DFDB-4E13-9599-E88A6D588664}" name="orders_count" dataDxfId="0">
      <calculatedColumnFormula>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0.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08962-16D2-4DC0-8817-0DA8A8F1BA3A}">
  <dimension ref="A3:D11"/>
  <sheetViews>
    <sheetView workbookViewId="0">
      <selection activeCell="X20" sqref="X20"/>
    </sheetView>
  </sheetViews>
  <sheetFormatPr defaultRowHeight="16.5" x14ac:dyDescent="0.3"/>
  <cols>
    <col min="1" max="1" width="13" customWidth="1"/>
    <col min="2" max="2" width="15.5" customWidth="1"/>
    <col min="3" max="3" width="17.625" customWidth="1"/>
    <col min="4" max="4" width="18.25" customWidth="1"/>
  </cols>
  <sheetData>
    <row r="3" spans="1:4" x14ac:dyDescent="0.3">
      <c r="A3" s="13" t="s">
        <v>8976</v>
      </c>
      <c r="B3" t="s">
        <v>9002</v>
      </c>
      <c r="C3" t="s">
        <v>9001</v>
      </c>
      <c r="D3" t="s">
        <v>9003</v>
      </c>
    </row>
    <row r="4" spans="1:4" x14ac:dyDescent="0.3">
      <c r="A4" s="14" t="s">
        <v>38</v>
      </c>
      <c r="B4" s="15">
        <v>83</v>
      </c>
      <c r="C4" s="15">
        <v>472</v>
      </c>
      <c r="D4" s="18">
        <v>0.17584745762711865</v>
      </c>
    </row>
    <row r="5" spans="1:4" x14ac:dyDescent="0.3">
      <c r="A5" s="14" t="s">
        <v>97</v>
      </c>
      <c r="B5" s="15">
        <v>76</v>
      </c>
      <c r="C5" s="15">
        <v>446</v>
      </c>
      <c r="D5" s="18">
        <v>0.17040358744394618</v>
      </c>
    </row>
    <row r="6" spans="1:4" x14ac:dyDescent="0.3">
      <c r="A6" s="14" t="s">
        <v>140</v>
      </c>
      <c r="B6" s="15">
        <v>88</v>
      </c>
      <c r="C6" s="15">
        <v>507</v>
      </c>
      <c r="D6" s="18">
        <v>0.17357001972386588</v>
      </c>
    </row>
    <row r="7" spans="1:4" x14ac:dyDescent="0.3">
      <c r="A7" s="14" t="s">
        <v>74</v>
      </c>
      <c r="B7" s="15">
        <v>96</v>
      </c>
      <c r="C7" s="15">
        <v>474</v>
      </c>
      <c r="D7" s="18">
        <v>0.20253164556962025</v>
      </c>
    </row>
    <row r="8" spans="1:4" x14ac:dyDescent="0.3">
      <c r="A8" s="14" t="s">
        <v>50</v>
      </c>
      <c r="B8" s="15">
        <v>79</v>
      </c>
      <c r="C8" s="15">
        <v>465</v>
      </c>
      <c r="D8" s="18">
        <v>0.16989247311827957</v>
      </c>
    </row>
    <row r="9" spans="1:4" x14ac:dyDescent="0.3">
      <c r="A9" s="14" t="s">
        <v>84</v>
      </c>
      <c r="B9" s="15">
        <v>95</v>
      </c>
      <c r="C9" s="15">
        <v>471</v>
      </c>
      <c r="D9" s="18">
        <v>0.20169851380042464</v>
      </c>
    </row>
    <row r="10" spans="1:4" x14ac:dyDescent="0.3">
      <c r="A10" s="14" t="s">
        <v>111</v>
      </c>
      <c r="B10" s="15">
        <v>95</v>
      </c>
      <c r="C10" s="15">
        <v>508</v>
      </c>
      <c r="D10" s="18">
        <v>0.18700787401574803</v>
      </c>
    </row>
    <row r="11" spans="1:4" x14ac:dyDescent="0.3">
      <c r="A11" s="14" t="s">
        <v>8977</v>
      </c>
      <c r="B11" s="15">
        <v>612</v>
      </c>
      <c r="C11" s="15">
        <v>3343</v>
      </c>
      <c r="D11" s="18">
        <v>0.18306909961112772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AAF81-AE94-45C4-881D-9B959E721006}">
  <dimension ref="A3:C9"/>
  <sheetViews>
    <sheetView workbookViewId="0">
      <selection activeCell="X20" sqref="X20"/>
    </sheetView>
  </sheetViews>
  <sheetFormatPr defaultRowHeight="16.5" x14ac:dyDescent="0.3"/>
  <cols>
    <col min="1" max="1" width="13" customWidth="1"/>
    <col min="2" max="2" width="18.25" customWidth="1"/>
    <col min="3" max="3" width="13.375" customWidth="1"/>
    <col min="4" max="4" width="27.5" customWidth="1"/>
    <col min="5" max="5" width="24.125" bestFit="1" customWidth="1"/>
  </cols>
  <sheetData>
    <row r="3" spans="1:3" x14ac:dyDescent="0.3">
      <c r="A3" s="13" t="s">
        <v>8976</v>
      </c>
      <c r="B3" t="s">
        <v>8994</v>
      </c>
      <c r="C3" t="s">
        <v>8995</v>
      </c>
    </row>
    <row r="4" spans="1:3" x14ac:dyDescent="0.3">
      <c r="A4" s="14" t="s">
        <v>100</v>
      </c>
      <c r="B4" s="21">
        <v>2.9230769230769229</v>
      </c>
      <c r="C4" s="16">
        <v>325</v>
      </c>
    </row>
    <row r="5" spans="1:3" x14ac:dyDescent="0.3">
      <c r="A5" s="14" t="s">
        <v>60</v>
      </c>
      <c r="B5" s="21">
        <v>3.1306432281262486</v>
      </c>
      <c r="C5" s="16">
        <v>2503</v>
      </c>
    </row>
    <row r="6" spans="1:3" x14ac:dyDescent="0.3">
      <c r="A6" s="14" t="s">
        <v>86</v>
      </c>
      <c r="B6" s="21">
        <v>3.0935672514619883</v>
      </c>
      <c r="C6" s="16">
        <v>171</v>
      </c>
    </row>
    <row r="7" spans="1:3" x14ac:dyDescent="0.3">
      <c r="A7" s="14" t="s">
        <v>41</v>
      </c>
      <c r="B7" s="21">
        <v>2.4601449275362319</v>
      </c>
      <c r="C7" s="16">
        <v>552</v>
      </c>
    </row>
    <row r="8" spans="1:3" x14ac:dyDescent="0.3">
      <c r="A8" s="14" t="s">
        <v>142</v>
      </c>
      <c r="B8" s="21">
        <v>3.1617161716171616</v>
      </c>
      <c r="C8" s="16">
        <v>303</v>
      </c>
    </row>
    <row r="9" spans="1:3" x14ac:dyDescent="0.3">
      <c r="A9" s="14" t="s">
        <v>8977</v>
      </c>
      <c r="B9" s="21">
        <v>3.0179034769071094</v>
      </c>
      <c r="C9" s="16">
        <v>3854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91A03-59E1-48BF-BCF8-A389F38AAB74}">
  <dimension ref="A1:B12"/>
  <sheetViews>
    <sheetView workbookViewId="0">
      <selection activeCell="X20" sqref="X20"/>
    </sheetView>
  </sheetViews>
  <sheetFormatPr defaultRowHeight="16.5" x14ac:dyDescent="0.3"/>
  <cols>
    <col min="1" max="1" width="18.5" bestFit="1" customWidth="1"/>
    <col min="2" max="2" width="20.25" bestFit="1" customWidth="1"/>
    <col min="3" max="3" width="13.375" customWidth="1"/>
    <col min="4" max="4" width="17.625" bestFit="1" customWidth="1"/>
    <col min="5" max="5" width="24.125" bestFit="1" customWidth="1"/>
  </cols>
  <sheetData>
    <row r="1" spans="1:2" x14ac:dyDescent="0.3">
      <c r="A1" s="13" t="s">
        <v>25</v>
      </c>
      <c r="B1" t="s">
        <v>41</v>
      </c>
    </row>
    <row r="2" spans="1:2" x14ac:dyDescent="0.3">
      <c r="A2" s="13" t="s">
        <v>8975</v>
      </c>
      <c r="B2" t="s">
        <v>8980</v>
      </c>
    </row>
    <row r="4" spans="1:2" x14ac:dyDescent="0.3">
      <c r="A4" s="13" t="s">
        <v>8976</v>
      </c>
      <c r="B4" t="s">
        <v>8978</v>
      </c>
    </row>
    <row r="5" spans="1:2" x14ac:dyDescent="0.3">
      <c r="A5" s="14" t="s">
        <v>74</v>
      </c>
      <c r="B5" s="16">
        <v>20029868.150000002</v>
      </c>
    </row>
    <row r="6" spans="1:2" x14ac:dyDescent="0.3">
      <c r="A6" s="14" t="s">
        <v>50</v>
      </c>
      <c r="B6" s="16">
        <v>6970993.5700000003</v>
      </c>
    </row>
    <row r="7" spans="1:2" x14ac:dyDescent="0.3">
      <c r="A7" s="14" t="s">
        <v>111</v>
      </c>
      <c r="B7" s="16">
        <v>3534929.9199999995</v>
      </c>
    </row>
    <row r="8" spans="1:2" x14ac:dyDescent="0.3">
      <c r="A8" s="14" t="s">
        <v>140</v>
      </c>
      <c r="B8" s="16">
        <v>873313.81</v>
      </c>
    </row>
    <row r="9" spans="1:2" x14ac:dyDescent="0.3">
      <c r="A9" s="14" t="s">
        <v>38</v>
      </c>
      <c r="B9" s="16">
        <v>499254.57</v>
      </c>
    </row>
    <row r="10" spans="1:2" x14ac:dyDescent="0.3">
      <c r="A10" s="14" t="s">
        <v>97</v>
      </c>
      <c r="B10" s="16">
        <v>340159.07</v>
      </c>
    </row>
    <row r="11" spans="1:2" x14ac:dyDescent="0.3">
      <c r="A11" s="14" t="s">
        <v>84</v>
      </c>
      <c r="B11" s="16">
        <v>146963.61999999997</v>
      </c>
    </row>
    <row r="12" spans="1:2" x14ac:dyDescent="0.3">
      <c r="A12" s="14" t="s">
        <v>8977</v>
      </c>
      <c r="B12" s="16">
        <v>32395482.710000001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FFFD-A05E-4AE1-AC71-6C20B847636C}">
  <dimension ref="A3:D11"/>
  <sheetViews>
    <sheetView workbookViewId="0">
      <selection activeCell="X20" sqref="X20"/>
    </sheetView>
  </sheetViews>
  <sheetFormatPr defaultRowHeight="16.5" x14ac:dyDescent="0.3"/>
  <cols>
    <col min="1" max="1" width="13.125" bestFit="1" customWidth="1"/>
    <col min="2" max="2" width="15.375" bestFit="1" customWidth="1"/>
    <col min="3" max="3" width="17.625" bestFit="1" customWidth="1"/>
    <col min="4" max="4" width="11.25" bestFit="1" customWidth="1"/>
  </cols>
  <sheetData>
    <row r="3" spans="1:4" x14ac:dyDescent="0.3">
      <c r="A3" s="13" t="s">
        <v>8976</v>
      </c>
      <c r="B3" t="s">
        <v>9002</v>
      </c>
      <c r="C3" t="s">
        <v>9001</v>
      </c>
      <c r="D3" t="s">
        <v>9006</v>
      </c>
    </row>
    <row r="4" spans="1:4" x14ac:dyDescent="0.3">
      <c r="A4" s="14" t="s">
        <v>74</v>
      </c>
      <c r="B4" s="15">
        <v>96</v>
      </c>
      <c r="C4" s="15">
        <v>474</v>
      </c>
      <c r="D4" s="18">
        <v>0.20253164556962025</v>
      </c>
    </row>
    <row r="5" spans="1:4" x14ac:dyDescent="0.3">
      <c r="A5" s="14" t="s">
        <v>84</v>
      </c>
      <c r="B5" s="15">
        <v>95</v>
      </c>
      <c r="C5" s="15">
        <v>471</v>
      </c>
      <c r="D5" s="18">
        <v>0.20169851380042464</v>
      </c>
    </row>
    <row r="6" spans="1:4" x14ac:dyDescent="0.3">
      <c r="A6" s="14" t="s">
        <v>111</v>
      </c>
      <c r="B6" s="15">
        <v>95</v>
      </c>
      <c r="C6" s="15">
        <v>508</v>
      </c>
      <c r="D6" s="18">
        <v>0.18700787401574803</v>
      </c>
    </row>
    <row r="7" spans="1:4" x14ac:dyDescent="0.3">
      <c r="A7" s="14" t="s">
        <v>38</v>
      </c>
      <c r="B7" s="15">
        <v>83</v>
      </c>
      <c r="C7" s="15">
        <v>472</v>
      </c>
      <c r="D7" s="18">
        <v>0.17584745762711865</v>
      </c>
    </row>
    <row r="8" spans="1:4" x14ac:dyDescent="0.3">
      <c r="A8" s="14" t="s">
        <v>140</v>
      </c>
      <c r="B8" s="15">
        <v>88</v>
      </c>
      <c r="C8" s="15">
        <v>507</v>
      </c>
      <c r="D8" s="18">
        <v>0.17357001972386588</v>
      </c>
    </row>
    <row r="9" spans="1:4" x14ac:dyDescent="0.3">
      <c r="A9" s="14" t="s">
        <v>97</v>
      </c>
      <c r="B9" s="15">
        <v>76</v>
      </c>
      <c r="C9" s="15">
        <v>446</v>
      </c>
      <c r="D9" s="18">
        <v>0.17040358744394618</v>
      </c>
    </row>
    <row r="10" spans="1:4" x14ac:dyDescent="0.3">
      <c r="A10" s="14" t="s">
        <v>50</v>
      </c>
      <c r="B10" s="15">
        <v>79</v>
      </c>
      <c r="C10" s="15">
        <v>465</v>
      </c>
      <c r="D10" s="18">
        <v>0.16989247311827957</v>
      </c>
    </row>
    <row r="11" spans="1:4" x14ac:dyDescent="0.3">
      <c r="A11" s="14" t="s">
        <v>8977</v>
      </c>
      <c r="B11" s="15">
        <v>612</v>
      </c>
      <c r="C11" s="15">
        <v>3343</v>
      </c>
      <c r="D11" s="18">
        <v>0.18306909961112772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C7FC0-48DB-4EFC-B68D-4FB3C9B22F1F}">
  <dimension ref="A3:B11"/>
  <sheetViews>
    <sheetView workbookViewId="0">
      <selection activeCell="X20" sqref="X20"/>
    </sheetView>
  </sheetViews>
  <sheetFormatPr defaultRowHeight="16.5" x14ac:dyDescent="0.3"/>
  <cols>
    <col min="1" max="1" width="13.125" bestFit="1" customWidth="1"/>
    <col min="2" max="4" width="11.25" bestFit="1" customWidth="1"/>
  </cols>
  <sheetData>
    <row r="3" spans="1:2" x14ac:dyDescent="0.3">
      <c r="A3" s="13" t="s">
        <v>8976</v>
      </c>
      <c r="B3" t="s">
        <v>9006</v>
      </c>
    </row>
    <row r="4" spans="1:2" x14ac:dyDescent="0.3">
      <c r="A4" s="14" t="s">
        <v>74</v>
      </c>
      <c r="B4" s="18">
        <v>0.20253164556962025</v>
      </c>
    </row>
    <row r="5" spans="1:2" x14ac:dyDescent="0.3">
      <c r="A5" s="14" t="s">
        <v>84</v>
      </c>
      <c r="B5" s="18">
        <v>0.20169851380042464</v>
      </c>
    </row>
    <row r="6" spans="1:2" x14ac:dyDescent="0.3">
      <c r="A6" s="14" t="s">
        <v>111</v>
      </c>
      <c r="B6" s="18">
        <v>0.18700787401574803</v>
      </c>
    </row>
    <row r="7" spans="1:2" x14ac:dyDescent="0.3">
      <c r="A7" s="14" t="s">
        <v>38</v>
      </c>
      <c r="B7" s="18">
        <v>0.17584745762711865</v>
      </c>
    </row>
    <row r="8" spans="1:2" x14ac:dyDescent="0.3">
      <c r="A8" s="14" t="s">
        <v>140</v>
      </c>
      <c r="B8" s="18">
        <v>0.17357001972386588</v>
      </c>
    </row>
    <row r="9" spans="1:2" x14ac:dyDescent="0.3">
      <c r="A9" s="14" t="s">
        <v>97</v>
      </c>
      <c r="B9" s="18">
        <v>0.17040358744394618</v>
      </c>
    </row>
    <row r="10" spans="1:2" x14ac:dyDescent="0.3">
      <c r="A10" s="14" t="s">
        <v>50</v>
      </c>
      <c r="B10" s="18">
        <v>0.16989247311827957</v>
      </c>
    </row>
    <row r="11" spans="1:2" x14ac:dyDescent="0.3">
      <c r="A11" s="14" t="s">
        <v>8977</v>
      </c>
      <c r="B11" s="18">
        <v>0.18306909961112772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4201"/>
  <sheetViews>
    <sheetView topLeftCell="A2" workbookViewId="0">
      <selection activeCell="X20" sqref="X20"/>
    </sheetView>
  </sheetViews>
  <sheetFormatPr defaultRowHeight="16.5" x14ac:dyDescent="0.3"/>
  <cols>
    <col min="1" max="1" width="10.75" customWidth="1"/>
    <col min="2" max="2" width="18.5" customWidth="1"/>
    <col min="3" max="3" width="18.875" customWidth="1"/>
    <col min="4" max="4" width="14.25" customWidth="1"/>
    <col min="5" max="5" width="17.625" customWidth="1"/>
    <col min="6" max="6" width="6.375" customWidth="1"/>
    <col min="7" max="7" width="12" customWidth="1"/>
    <col min="8" max="8" width="9.5" customWidth="1"/>
    <col min="9" max="9" width="16.25" customWidth="1"/>
    <col min="10" max="10" width="8.875" customWidth="1"/>
    <col min="11" max="11" width="13" customWidth="1"/>
    <col min="12" max="12" width="18.75" customWidth="1"/>
    <col min="13" max="13" width="16.25" customWidth="1"/>
    <col min="14" max="14" width="10.625" customWidth="1"/>
    <col min="15" max="15" width="16.5" customWidth="1"/>
    <col min="16" max="16" width="12.25" customWidth="1"/>
    <col min="17" max="17" width="14.5" customWidth="1"/>
    <col min="18" max="18" width="15.625" customWidth="1"/>
    <col min="19" max="19" width="10.875" customWidth="1"/>
    <col min="20" max="21" width="15.5" customWidth="1"/>
    <col min="22" max="22" width="19.25" customWidth="1"/>
    <col min="23" max="23" width="22.875" customWidth="1"/>
    <col min="24" max="24" width="13" customWidth="1"/>
    <col min="25" max="25" width="14.375" customWidth="1"/>
    <col min="26" max="26" width="20.375" customWidth="1"/>
    <col min="27" max="27" width="12.875" customWidth="1"/>
    <col min="28" max="28" width="14.75" customWidth="1"/>
    <col min="29" max="29" width="7" customWidth="1"/>
    <col min="30" max="30" width="13.875" customWidth="1"/>
    <col min="31" max="31" width="12.5" customWidth="1"/>
    <col min="32" max="32" width="16.375" customWidth="1"/>
    <col min="33" max="33" width="11.875" customWidth="1"/>
    <col min="34" max="34" width="11" customWidth="1"/>
    <col min="35" max="35" width="13" customWidth="1"/>
    <col min="36" max="36" width="11.625" customWidth="1"/>
    <col min="37" max="37" width="14.875"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8975</v>
      </c>
      <c r="AH1" t="s">
        <v>8986</v>
      </c>
      <c r="AI1" t="s">
        <v>8987</v>
      </c>
      <c r="AJ1" t="s">
        <v>392</v>
      </c>
      <c r="AK1" t="s">
        <v>8988</v>
      </c>
    </row>
    <row r="2" spans="1:37" x14ac:dyDescent="0.3">
      <c r="A2" t="s">
        <v>32</v>
      </c>
      <c r="B2" s="1">
        <v>45656</v>
      </c>
      <c r="C2" s="1">
        <v>45656</v>
      </c>
      <c r="D2" t="s">
        <v>33</v>
      </c>
      <c r="E2" t="s">
        <v>34</v>
      </c>
      <c r="F2">
        <v>15</v>
      </c>
      <c r="G2">
        <v>15</v>
      </c>
      <c r="H2" t="s">
        <v>35</v>
      </c>
      <c r="I2" t="s">
        <v>35</v>
      </c>
      <c r="J2" t="s">
        <v>36</v>
      </c>
      <c r="K2" t="s">
        <v>37</v>
      </c>
      <c r="L2" t="s">
        <v>38</v>
      </c>
      <c r="M2" t="s">
        <v>39</v>
      </c>
      <c r="N2">
        <v>9</v>
      </c>
      <c r="O2">
        <v>9</v>
      </c>
      <c r="P2">
        <v>1820.1</v>
      </c>
      <c r="Q2" s="2">
        <v>0.28000000000000003</v>
      </c>
      <c r="R2">
        <v>9661.83</v>
      </c>
      <c r="S2">
        <v>5675.66</v>
      </c>
      <c r="T2" s="3">
        <v>0.58699999999999997</v>
      </c>
      <c r="U2">
        <v>46.9</v>
      </c>
      <c r="V2" t="s">
        <v>40</v>
      </c>
      <c r="W2">
        <v>2</v>
      </c>
      <c r="X2" t="b">
        <v>1</v>
      </c>
      <c r="Y2" t="s">
        <v>41</v>
      </c>
      <c r="Z2" t="s">
        <v>41</v>
      </c>
      <c r="AA2">
        <v>3</v>
      </c>
      <c r="AB2">
        <v>3</v>
      </c>
      <c r="AC2">
        <v>2024</v>
      </c>
      <c r="AD2" s="1">
        <v>45627</v>
      </c>
      <c r="AE2" t="s">
        <v>42</v>
      </c>
      <c r="AF2" t="s">
        <v>43</v>
      </c>
      <c r="AG2" t="str">
        <f>IF(N2=999,"Exclude","Include")</f>
        <v>Include</v>
      </c>
      <c r="AH2">
        <f t="shared" ref="AH2:AH65" si="0">IF(Z2="Returned",1,0)</f>
        <v>1</v>
      </c>
      <c r="AI2">
        <f t="shared" ref="AI2:AI65" si="1">IF(OR(Z2="Delivered",Z2="Returned"),1,0)</f>
        <v>1</v>
      </c>
      <c r="AJ2">
        <f t="shared" ref="AJ2:AJ65" si="2">IF(Z2="Cancelled",1,0)</f>
        <v>0</v>
      </c>
      <c r="AK2" s="15">
        <f>1</f>
        <v>1</v>
      </c>
    </row>
    <row r="3" spans="1:37" x14ac:dyDescent="0.3">
      <c r="A3" t="s">
        <v>44</v>
      </c>
      <c r="B3" s="1">
        <v>45656</v>
      </c>
      <c r="C3" s="1">
        <v>45656</v>
      </c>
      <c r="D3" t="s">
        <v>45</v>
      </c>
      <c r="E3" t="s">
        <v>46</v>
      </c>
      <c r="F3">
        <v>22</v>
      </c>
      <c r="G3">
        <v>22</v>
      </c>
      <c r="H3" t="s">
        <v>47</v>
      </c>
      <c r="I3" t="s">
        <v>47</v>
      </c>
      <c r="J3" t="s">
        <v>48</v>
      </c>
      <c r="K3" t="s">
        <v>49</v>
      </c>
      <c r="L3" t="s">
        <v>50</v>
      </c>
      <c r="M3" t="s">
        <v>51</v>
      </c>
      <c r="N3">
        <v>6</v>
      </c>
      <c r="O3">
        <v>6</v>
      </c>
      <c r="P3">
        <v>5868.58</v>
      </c>
      <c r="Q3" s="2">
        <v>0.28999999999999998</v>
      </c>
      <c r="R3">
        <v>27272.26</v>
      </c>
      <c r="S3">
        <v>8506.9599999999991</v>
      </c>
      <c r="T3" s="3">
        <v>0.312</v>
      </c>
      <c r="U3">
        <v>61.17</v>
      </c>
      <c r="V3" t="s">
        <v>52</v>
      </c>
      <c r="W3">
        <v>3</v>
      </c>
      <c r="X3" t="b">
        <v>1</v>
      </c>
      <c r="Y3" t="s">
        <v>41</v>
      </c>
      <c r="Z3" t="s">
        <v>41</v>
      </c>
      <c r="AA3">
        <v>5</v>
      </c>
      <c r="AB3">
        <v>5</v>
      </c>
      <c r="AC3">
        <v>2024</v>
      </c>
      <c r="AD3" s="1">
        <v>45627</v>
      </c>
      <c r="AE3" t="s">
        <v>53</v>
      </c>
      <c r="AF3" t="s">
        <v>43</v>
      </c>
      <c r="AG3" t="str">
        <f>IF(N3=999,"Exclude","Include")</f>
        <v>Include</v>
      </c>
      <c r="AH3">
        <f t="shared" si="0"/>
        <v>1</v>
      </c>
      <c r="AI3">
        <f t="shared" si="1"/>
        <v>1</v>
      </c>
      <c r="AJ3">
        <f t="shared" si="2"/>
        <v>0</v>
      </c>
      <c r="AK3" s="15">
        <f>1</f>
        <v>1</v>
      </c>
    </row>
    <row r="4" spans="1:37" x14ac:dyDescent="0.3">
      <c r="A4" t="s">
        <v>54</v>
      </c>
      <c r="B4" s="1">
        <v>45655</v>
      </c>
      <c r="C4" s="1">
        <v>45655</v>
      </c>
      <c r="D4" t="s">
        <v>55</v>
      </c>
      <c r="E4" t="s">
        <v>56</v>
      </c>
      <c r="F4">
        <v>36</v>
      </c>
      <c r="G4">
        <v>36</v>
      </c>
      <c r="H4" t="s">
        <v>47</v>
      </c>
      <c r="I4" t="s">
        <v>47</v>
      </c>
      <c r="J4" t="s">
        <v>57</v>
      </c>
      <c r="K4" t="s">
        <v>58</v>
      </c>
      <c r="L4" t="s">
        <v>50</v>
      </c>
      <c r="M4" t="s">
        <v>59</v>
      </c>
      <c r="N4">
        <v>6</v>
      </c>
      <c r="O4">
        <v>6</v>
      </c>
      <c r="P4">
        <v>21398.46</v>
      </c>
      <c r="Q4" s="2">
        <v>0.34</v>
      </c>
      <c r="R4">
        <v>75488.55</v>
      </c>
      <c r="S4">
        <v>18648.21</v>
      </c>
      <c r="T4" s="3">
        <v>0.247</v>
      </c>
      <c r="U4">
        <v>99.52</v>
      </c>
      <c r="V4" t="s">
        <v>40</v>
      </c>
      <c r="W4">
        <v>4</v>
      </c>
      <c r="X4" t="b">
        <v>0</v>
      </c>
      <c r="Y4" t="s">
        <v>60</v>
      </c>
      <c r="Z4" t="s">
        <v>60</v>
      </c>
      <c r="AA4">
        <v>1</v>
      </c>
      <c r="AB4">
        <v>1</v>
      </c>
      <c r="AC4">
        <v>2024</v>
      </c>
      <c r="AD4" s="1">
        <v>45627</v>
      </c>
      <c r="AE4" t="s">
        <v>61</v>
      </c>
      <c r="AF4" t="s">
        <v>62</v>
      </c>
      <c r="AG4" t="str">
        <f t="shared" ref="AG4:AG66" si="3">IF(N4=999,"Exclude","Include")</f>
        <v>Include</v>
      </c>
      <c r="AH4">
        <f t="shared" si="0"/>
        <v>0</v>
      </c>
      <c r="AI4">
        <f t="shared" si="1"/>
        <v>1</v>
      </c>
      <c r="AJ4">
        <f t="shared" si="2"/>
        <v>0</v>
      </c>
      <c r="AK4" s="15">
        <f>1</f>
        <v>1</v>
      </c>
    </row>
    <row r="5" spans="1:37" x14ac:dyDescent="0.3">
      <c r="A5" t="s">
        <v>63</v>
      </c>
      <c r="B5" s="1">
        <v>45654</v>
      </c>
      <c r="C5" s="1">
        <v>45654</v>
      </c>
      <c r="D5" t="s">
        <v>64</v>
      </c>
      <c r="E5" t="s">
        <v>65</v>
      </c>
      <c r="F5">
        <v>36</v>
      </c>
      <c r="G5">
        <v>36</v>
      </c>
      <c r="H5" t="s">
        <v>47</v>
      </c>
      <c r="I5" t="s">
        <v>47</v>
      </c>
      <c r="J5" t="s">
        <v>57</v>
      </c>
      <c r="K5" t="s">
        <v>66</v>
      </c>
      <c r="L5" t="s">
        <v>50</v>
      </c>
      <c r="M5" t="s">
        <v>67</v>
      </c>
      <c r="N5">
        <v>9</v>
      </c>
      <c r="O5">
        <v>9</v>
      </c>
      <c r="P5">
        <v>21875.15</v>
      </c>
      <c r="Q5" s="2">
        <v>0.01</v>
      </c>
      <c r="R5">
        <v>161990.01</v>
      </c>
      <c r="S5">
        <v>51700.42</v>
      </c>
      <c r="T5" s="3">
        <v>0.31900000000000001</v>
      </c>
      <c r="U5">
        <v>87.08</v>
      </c>
      <c r="V5" t="s">
        <v>68</v>
      </c>
      <c r="W5">
        <v>4</v>
      </c>
      <c r="X5" t="b">
        <v>0</v>
      </c>
      <c r="Y5" t="s">
        <v>60</v>
      </c>
      <c r="Z5" t="s">
        <v>60</v>
      </c>
      <c r="AA5">
        <v>10</v>
      </c>
      <c r="AB5">
        <v>10</v>
      </c>
      <c r="AC5">
        <v>2024</v>
      </c>
      <c r="AD5" s="1">
        <v>45627</v>
      </c>
      <c r="AE5" t="s">
        <v>61</v>
      </c>
      <c r="AF5" t="s">
        <v>69</v>
      </c>
      <c r="AG5" t="str">
        <f t="shared" si="3"/>
        <v>Include</v>
      </c>
      <c r="AH5">
        <f t="shared" si="0"/>
        <v>0</v>
      </c>
      <c r="AI5">
        <f t="shared" si="1"/>
        <v>1</v>
      </c>
      <c r="AJ5">
        <f t="shared" si="2"/>
        <v>0</v>
      </c>
      <c r="AK5" s="15">
        <f>1</f>
        <v>1</v>
      </c>
    </row>
    <row r="6" spans="1:37" x14ac:dyDescent="0.3">
      <c r="A6" t="s">
        <v>70</v>
      </c>
      <c r="B6" s="1">
        <v>45654</v>
      </c>
      <c r="C6" s="1">
        <v>45654</v>
      </c>
      <c r="D6" t="s">
        <v>71</v>
      </c>
      <c r="E6" t="s">
        <v>72</v>
      </c>
      <c r="F6">
        <v>40</v>
      </c>
      <c r="G6">
        <v>40</v>
      </c>
      <c r="H6" t="s">
        <v>35</v>
      </c>
      <c r="I6" t="s">
        <v>35</v>
      </c>
      <c r="J6" t="s">
        <v>36</v>
      </c>
      <c r="K6" t="s">
        <v>73</v>
      </c>
      <c r="L6" t="s">
        <v>74</v>
      </c>
      <c r="M6" t="s">
        <v>75</v>
      </c>
      <c r="N6">
        <v>5</v>
      </c>
      <c r="O6">
        <v>5</v>
      </c>
      <c r="P6">
        <v>8516.83</v>
      </c>
      <c r="Q6" s="2">
        <v>0.34</v>
      </c>
      <c r="R6">
        <v>25126</v>
      </c>
      <c r="S6">
        <v>3420.94</v>
      </c>
      <c r="T6" s="3">
        <v>0.13600000000000001</v>
      </c>
      <c r="U6">
        <v>56.78</v>
      </c>
      <c r="V6" t="s">
        <v>76</v>
      </c>
      <c r="W6">
        <v>4</v>
      </c>
      <c r="X6" t="b">
        <v>0</v>
      </c>
      <c r="Y6" t="s">
        <v>60</v>
      </c>
      <c r="Z6" t="s">
        <v>60</v>
      </c>
      <c r="AA6">
        <v>4</v>
      </c>
      <c r="AB6">
        <v>4</v>
      </c>
      <c r="AC6">
        <v>2024</v>
      </c>
      <c r="AD6" s="1">
        <v>45627</v>
      </c>
      <c r="AE6" t="s">
        <v>61</v>
      </c>
      <c r="AF6" t="s">
        <v>62</v>
      </c>
      <c r="AG6" t="str">
        <f t="shared" si="3"/>
        <v>Include</v>
      </c>
      <c r="AH6">
        <f t="shared" si="0"/>
        <v>0</v>
      </c>
      <c r="AI6">
        <f t="shared" si="1"/>
        <v>1</v>
      </c>
      <c r="AJ6">
        <f t="shared" si="2"/>
        <v>0</v>
      </c>
      <c r="AK6" s="15">
        <f>1</f>
        <v>1</v>
      </c>
    </row>
    <row r="7" spans="1:37" x14ac:dyDescent="0.3">
      <c r="A7" t="s">
        <v>77</v>
      </c>
      <c r="B7" t="s">
        <v>78</v>
      </c>
      <c r="C7" s="1">
        <v>45654</v>
      </c>
      <c r="D7" t="s">
        <v>79</v>
      </c>
      <c r="E7" t="s">
        <v>80</v>
      </c>
      <c r="F7">
        <v>33</v>
      </c>
      <c r="G7">
        <v>33</v>
      </c>
      <c r="H7" t="s">
        <v>81</v>
      </c>
      <c r="I7" t="s">
        <v>81</v>
      </c>
      <c r="J7" t="s">
        <v>82</v>
      </c>
      <c r="K7" t="s">
        <v>83</v>
      </c>
      <c r="L7" t="s">
        <v>84</v>
      </c>
      <c r="M7" t="s">
        <v>85</v>
      </c>
      <c r="N7">
        <v>1</v>
      </c>
      <c r="O7">
        <v>1</v>
      </c>
      <c r="P7">
        <v>51.21</v>
      </c>
      <c r="Q7" s="2">
        <v>0.14000000000000001</v>
      </c>
      <c r="R7">
        <v>42.95</v>
      </c>
      <c r="S7">
        <v>2.98</v>
      </c>
      <c r="T7" s="3">
        <v>6.9000000000000006E-2</v>
      </c>
      <c r="U7">
        <v>49.87</v>
      </c>
      <c r="V7" t="s">
        <v>40</v>
      </c>
      <c r="W7">
        <v>4</v>
      </c>
      <c r="X7" t="b">
        <v>0</v>
      </c>
      <c r="Y7" t="s">
        <v>86</v>
      </c>
      <c r="Z7" t="s">
        <v>86</v>
      </c>
      <c r="AA7">
        <v>8</v>
      </c>
      <c r="AB7">
        <v>8</v>
      </c>
      <c r="AC7">
        <v>2024</v>
      </c>
      <c r="AD7" s="1">
        <v>45627</v>
      </c>
      <c r="AE7" t="s">
        <v>87</v>
      </c>
      <c r="AF7" t="s">
        <v>88</v>
      </c>
      <c r="AG7" t="str">
        <f t="shared" si="3"/>
        <v>Include</v>
      </c>
      <c r="AH7">
        <f t="shared" si="0"/>
        <v>0</v>
      </c>
      <c r="AI7">
        <f t="shared" si="1"/>
        <v>0</v>
      </c>
      <c r="AJ7">
        <f t="shared" si="2"/>
        <v>0</v>
      </c>
      <c r="AK7" s="15">
        <f>1</f>
        <v>1</v>
      </c>
    </row>
    <row r="8" spans="1:37" x14ac:dyDescent="0.3">
      <c r="A8" t="s">
        <v>89</v>
      </c>
      <c r="B8" s="1">
        <v>45654</v>
      </c>
      <c r="C8" s="1">
        <v>45654</v>
      </c>
      <c r="D8" t="s">
        <v>90</v>
      </c>
      <c r="E8" t="s">
        <v>91</v>
      </c>
      <c r="F8">
        <v>25</v>
      </c>
      <c r="G8">
        <v>25</v>
      </c>
      <c r="H8" t="s">
        <v>92</v>
      </c>
      <c r="I8" t="s">
        <v>81</v>
      </c>
      <c r="J8" t="s">
        <v>57</v>
      </c>
      <c r="K8" t="s">
        <v>58</v>
      </c>
      <c r="L8" t="s">
        <v>38</v>
      </c>
      <c r="M8" t="s">
        <v>93</v>
      </c>
      <c r="N8">
        <v>5</v>
      </c>
      <c r="O8">
        <v>5</v>
      </c>
      <c r="P8">
        <v>724.63</v>
      </c>
      <c r="Q8" s="2">
        <v>0.1</v>
      </c>
      <c r="R8">
        <v>3163.89</v>
      </c>
      <c r="S8">
        <v>1918.69</v>
      </c>
      <c r="T8" s="3">
        <v>0.60599999999999998</v>
      </c>
      <c r="U8">
        <v>48.49</v>
      </c>
      <c r="V8" t="s">
        <v>68</v>
      </c>
      <c r="W8">
        <v>5</v>
      </c>
      <c r="X8" t="b">
        <v>0</v>
      </c>
      <c r="Y8" t="s">
        <v>60</v>
      </c>
      <c r="Z8" t="s">
        <v>60</v>
      </c>
      <c r="AA8">
        <v>6</v>
      </c>
      <c r="AB8">
        <v>6</v>
      </c>
      <c r="AC8">
        <v>2024</v>
      </c>
      <c r="AD8" s="1">
        <v>45627</v>
      </c>
      <c r="AE8" t="s">
        <v>53</v>
      </c>
      <c r="AF8" t="s">
        <v>69</v>
      </c>
      <c r="AG8" t="str">
        <f t="shared" si="3"/>
        <v>Include</v>
      </c>
      <c r="AH8">
        <f t="shared" si="0"/>
        <v>0</v>
      </c>
      <c r="AI8">
        <f t="shared" si="1"/>
        <v>1</v>
      </c>
      <c r="AJ8">
        <f t="shared" si="2"/>
        <v>0</v>
      </c>
      <c r="AK8" s="15">
        <f>1</f>
        <v>1</v>
      </c>
    </row>
    <row r="9" spans="1:37" x14ac:dyDescent="0.3">
      <c r="A9" t="s">
        <v>94</v>
      </c>
      <c r="B9" s="1">
        <v>45654</v>
      </c>
      <c r="C9" s="1">
        <v>45654</v>
      </c>
      <c r="D9" t="s">
        <v>95</v>
      </c>
      <c r="E9" t="s">
        <v>96</v>
      </c>
      <c r="F9">
        <v>56</v>
      </c>
      <c r="G9">
        <v>56</v>
      </c>
      <c r="H9" t="s">
        <v>35</v>
      </c>
      <c r="I9" t="s">
        <v>35</v>
      </c>
      <c r="J9" t="s">
        <v>36</v>
      </c>
      <c r="K9" t="s">
        <v>73</v>
      </c>
      <c r="L9" t="s">
        <v>97</v>
      </c>
      <c r="M9" t="s">
        <v>98</v>
      </c>
      <c r="N9">
        <v>2</v>
      </c>
      <c r="O9">
        <v>2</v>
      </c>
      <c r="P9">
        <v>709.51</v>
      </c>
      <c r="Q9" s="2">
        <v>0.08</v>
      </c>
      <c r="R9">
        <v>1228.8699999999999</v>
      </c>
      <c r="S9">
        <v>481.53</v>
      </c>
      <c r="T9" s="3">
        <v>0.39200000000000002</v>
      </c>
      <c r="U9">
        <v>18.48</v>
      </c>
      <c r="V9" t="s">
        <v>99</v>
      </c>
      <c r="W9">
        <v>5</v>
      </c>
      <c r="X9" t="b">
        <v>0</v>
      </c>
      <c r="Y9" t="s">
        <v>100</v>
      </c>
      <c r="Z9" t="s">
        <v>100</v>
      </c>
      <c r="AA9">
        <v>5</v>
      </c>
      <c r="AB9">
        <v>5</v>
      </c>
      <c r="AC9">
        <v>2024</v>
      </c>
      <c r="AD9" s="1">
        <v>45627</v>
      </c>
      <c r="AE9" t="s">
        <v>101</v>
      </c>
      <c r="AF9" t="s">
        <v>69</v>
      </c>
      <c r="AG9" t="str">
        <f t="shared" si="3"/>
        <v>Include</v>
      </c>
      <c r="AH9">
        <f t="shared" si="0"/>
        <v>0</v>
      </c>
      <c r="AI9">
        <f t="shared" si="1"/>
        <v>0</v>
      </c>
      <c r="AJ9">
        <f t="shared" si="2"/>
        <v>1</v>
      </c>
      <c r="AK9" s="15">
        <f>1</f>
        <v>1</v>
      </c>
    </row>
    <row r="10" spans="1:37" x14ac:dyDescent="0.3">
      <c r="A10" t="s">
        <v>102</v>
      </c>
      <c r="B10" s="1">
        <v>45653</v>
      </c>
      <c r="C10" s="1">
        <v>45653</v>
      </c>
      <c r="D10" t="s">
        <v>103</v>
      </c>
      <c r="E10" t="s">
        <v>104</v>
      </c>
      <c r="F10">
        <v>33</v>
      </c>
      <c r="G10">
        <v>33</v>
      </c>
      <c r="H10" t="s">
        <v>105</v>
      </c>
      <c r="I10" t="s">
        <v>35</v>
      </c>
      <c r="J10" t="s">
        <v>36</v>
      </c>
      <c r="K10" t="s">
        <v>106</v>
      </c>
      <c r="L10" t="s">
        <v>97</v>
      </c>
      <c r="M10" t="s">
        <v>107</v>
      </c>
      <c r="P10">
        <v>616.57000000000005</v>
      </c>
      <c r="Q10" s="2">
        <v>0.36</v>
      </c>
      <c r="R10">
        <v>344.18</v>
      </c>
      <c r="S10">
        <v>145.51</v>
      </c>
      <c r="T10" s="3">
        <v>0.42299999999999999</v>
      </c>
      <c r="U10">
        <v>35.22</v>
      </c>
      <c r="V10" t="s">
        <v>76</v>
      </c>
      <c r="W10">
        <v>4</v>
      </c>
      <c r="X10" t="b">
        <v>0</v>
      </c>
      <c r="Y10" t="s">
        <v>86</v>
      </c>
      <c r="Z10" t="s">
        <v>86</v>
      </c>
      <c r="AC10">
        <v>2024</v>
      </c>
      <c r="AD10" s="1">
        <v>45627</v>
      </c>
      <c r="AE10" t="s">
        <v>87</v>
      </c>
      <c r="AF10" t="s">
        <v>62</v>
      </c>
      <c r="AG10" t="str">
        <f t="shared" si="3"/>
        <v>Include</v>
      </c>
      <c r="AH10">
        <f t="shared" si="0"/>
        <v>0</v>
      </c>
      <c r="AI10">
        <f t="shared" si="1"/>
        <v>0</v>
      </c>
      <c r="AJ10">
        <f t="shared" si="2"/>
        <v>0</v>
      </c>
      <c r="AK10" s="15">
        <f>1</f>
        <v>1</v>
      </c>
    </row>
    <row r="11" spans="1:37" x14ac:dyDescent="0.3">
      <c r="A11" t="s">
        <v>108</v>
      </c>
      <c r="B11" s="1">
        <v>45652</v>
      </c>
      <c r="C11" s="1">
        <v>45652</v>
      </c>
      <c r="D11" t="s">
        <v>109</v>
      </c>
      <c r="E11" t="s">
        <v>110</v>
      </c>
      <c r="F11">
        <v>21</v>
      </c>
      <c r="G11">
        <v>21</v>
      </c>
      <c r="H11" t="s">
        <v>47</v>
      </c>
      <c r="I11" t="s">
        <v>47</v>
      </c>
      <c r="J11" t="s">
        <v>36</v>
      </c>
      <c r="K11" t="s">
        <v>73</v>
      </c>
      <c r="L11" t="s">
        <v>111</v>
      </c>
      <c r="M11" t="s">
        <v>112</v>
      </c>
      <c r="N11">
        <v>6</v>
      </c>
      <c r="O11">
        <v>6</v>
      </c>
      <c r="P11">
        <v>5492.54</v>
      </c>
      <c r="Q11" s="2">
        <v>0.09</v>
      </c>
      <c r="R11">
        <v>25243.43</v>
      </c>
      <c r="S11">
        <v>6104.49</v>
      </c>
      <c r="T11" s="3">
        <v>0.24199999999999999</v>
      </c>
      <c r="U11">
        <v>71.5</v>
      </c>
      <c r="V11" t="s">
        <v>40</v>
      </c>
      <c r="W11">
        <v>5</v>
      </c>
      <c r="X11" t="b">
        <v>0</v>
      </c>
      <c r="Y11" t="s">
        <v>60</v>
      </c>
      <c r="Z11" t="s">
        <v>60</v>
      </c>
      <c r="AA11">
        <v>1</v>
      </c>
      <c r="AB11">
        <v>1</v>
      </c>
      <c r="AC11">
        <v>2024</v>
      </c>
      <c r="AD11" s="1">
        <v>45627</v>
      </c>
      <c r="AE11" t="s">
        <v>53</v>
      </c>
      <c r="AF11" t="s">
        <v>69</v>
      </c>
      <c r="AG11" t="str">
        <f t="shared" si="3"/>
        <v>Include</v>
      </c>
      <c r="AH11">
        <f t="shared" si="0"/>
        <v>0</v>
      </c>
      <c r="AI11">
        <f t="shared" si="1"/>
        <v>1</v>
      </c>
      <c r="AJ11">
        <f t="shared" si="2"/>
        <v>0</v>
      </c>
      <c r="AK11" s="15">
        <f>1</f>
        <v>1</v>
      </c>
    </row>
    <row r="12" spans="1:37" x14ac:dyDescent="0.3">
      <c r="A12" t="s">
        <v>113</v>
      </c>
      <c r="B12" s="1">
        <v>45652</v>
      </c>
      <c r="C12" s="1">
        <v>45652</v>
      </c>
      <c r="D12" t="s">
        <v>114</v>
      </c>
      <c r="E12" t="s">
        <v>115</v>
      </c>
      <c r="H12" t="s">
        <v>47</v>
      </c>
      <c r="I12" t="s">
        <v>47</v>
      </c>
      <c r="J12" t="s">
        <v>116</v>
      </c>
      <c r="K12" t="s">
        <v>117</v>
      </c>
      <c r="L12" t="s">
        <v>50</v>
      </c>
      <c r="M12" t="s">
        <v>59</v>
      </c>
      <c r="N12">
        <v>10</v>
      </c>
      <c r="O12">
        <v>10</v>
      </c>
      <c r="P12">
        <v>21965.61</v>
      </c>
      <c r="Q12" s="2">
        <v>0.25</v>
      </c>
      <c r="R12">
        <v>142471.67999999999</v>
      </c>
      <c r="S12">
        <v>51299.09</v>
      </c>
      <c r="T12" s="3">
        <v>0.36</v>
      </c>
      <c r="U12">
        <v>54.26</v>
      </c>
      <c r="V12" t="s">
        <v>99</v>
      </c>
      <c r="W12">
        <v>1</v>
      </c>
      <c r="X12" t="b">
        <v>1</v>
      </c>
      <c r="Y12" t="s">
        <v>41</v>
      </c>
      <c r="Z12" t="s">
        <v>41</v>
      </c>
      <c r="AA12">
        <v>10</v>
      </c>
      <c r="AB12">
        <v>10</v>
      </c>
      <c r="AC12">
        <v>2024</v>
      </c>
      <c r="AD12" s="1">
        <v>45627</v>
      </c>
      <c r="AE12" t="s">
        <v>118</v>
      </c>
      <c r="AF12" t="s">
        <v>43</v>
      </c>
      <c r="AG12" t="str">
        <f t="shared" si="3"/>
        <v>Include</v>
      </c>
      <c r="AH12">
        <f t="shared" si="0"/>
        <v>1</v>
      </c>
      <c r="AI12">
        <f t="shared" si="1"/>
        <v>1</v>
      </c>
      <c r="AJ12">
        <f t="shared" si="2"/>
        <v>0</v>
      </c>
      <c r="AK12" s="15">
        <f>1</f>
        <v>1</v>
      </c>
    </row>
    <row r="13" spans="1:37" x14ac:dyDescent="0.3">
      <c r="A13" t="s">
        <v>119</v>
      </c>
      <c r="B13" s="1">
        <v>45652</v>
      </c>
      <c r="C13" s="1">
        <v>45652</v>
      </c>
      <c r="D13" t="s">
        <v>120</v>
      </c>
      <c r="E13" t="s">
        <v>121</v>
      </c>
      <c r="F13">
        <v>4</v>
      </c>
      <c r="G13">
        <v>4</v>
      </c>
      <c r="H13" t="s">
        <v>81</v>
      </c>
      <c r="I13" t="s">
        <v>81</v>
      </c>
      <c r="J13" t="s">
        <v>82</v>
      </c>
      <c r="K13" t="s">
        <v>122</v>
      </c>
      <c r="L13" t="s">
        <v>111</v>
      </c>
      <c r="M13" t="s">
        <v>123</v>
      </c>
      <c r="N13">
        <v>8</v>
      </c>
      <c r="O13">
        <v>8</v>
      </c>
      <c r="P13">
        <v>1646.28</v>
      </c>
      <c r="Q13" s="2">
        <v>0.25</v>
      </c>
      <c r="R13">
        <v>7889.98</v>
      </c>
      <c r="S13">
        <v>1643.93</v>
      </c>
      <c r="T13" s="3">
        <v>0.20799999999999999</v>
      </c>
      <c r="U13">
        <v>58.56</v>
      </c>
      <c r="V13" t="s">
        <v>52</v>
      </c>
      <c r="W13">
        <v>4</v>
      </c>
      <c r="X13" t="b">
        <v>0</v>
      </c>
      <c r="Y13" t="s">
        <v>60</v>
      </c>
      <c r="Z13" t="s">
        <v>60</v>
      </c>
      <c r="AA13">
        <v>10</v>
      </c>
      <c r="AB13">
        <v>10</v>
      </c>
      <c r="AC13">
        <v>2024</v>
      </c>
      <c r="AD13" s="1">
        <v>45627</v>
      </c>
      <c r="AE13" t="s">
        <v>42</v>
      </c>
      <c r="AF13" t="s">
        <v>43</v>
      </c>
      <c r="AG13" t="str">
        <f t="shared" si="3"/>
        <v>Include</v>
      </c>
      <c r="AH13">
        <f t="shared" si="0"/>
        <v>0</v>
      </c>
      <c r="AI13">
        <f t="shared" si="1"/>
        <v>1</v>
      </c>
      <c r="AJ13">
        <f t="shared" si="2"/>
        <v>0</v>
      </c>
      <c r="AK13" s="15">
        <f>1</f>
        <v>1</v>
      </c>
    </row>
    <row r="14" spans="1:37" x14ac:dyDescent="0.3">
      <c r="A14" t="s">
        <v>124</v>
      </c>
      <c r="B14" s="1">
        <v>45652</v>
      </c>
      <c r="C14" s="1">
        <v>45652</v>
      </c>
      <c r="D14" t="s">
        <v>125</v>
      </c>
      <c r="E14" t="s">
        <v>126</v>
      </c>
      <c r="F14">
        <v>32</v>
      </c>
      <c r="G14">
        <v>32</v>
      </c>
      <c r="H14" t="s">
        <v>47</v>
      </c>
      <c r="I14" t="s">
        <v>47</v>
      </c>
      <c r="J14" t="s">
        <v>82</v>
      </c>
      <c r="K14" t="s">
        <v>83</v>
      </c>
      <c r="L14" t="s">
        <v>74</v>
      </c>
      <c r="M14" t="s">
        <v>127</v>
      </c>
      <c r="N14">
        <v>4</v>
      </c>
      <c r="O14">
        <v>4</v>
      </c>
      <c r="P14">
        <v>64608.94</v>
      </c>
      <c r="Q14" s="2">
        <v>0.17</v>
      </c>
      <c r="R14">
        <v>191352.59</v>
      </c>
      <c r="S14">
        <v>27372.68</v>
      </c>
      <c r="T14" s="3">
        <v>0.14299999999999999</v>
      </c>
      <c r="U14">
        <v>79.41</v>
      </c>
      <c r="V14" t="s">
        <v>68</v>
      </c>
      <c r="W14">
        <v>4</v>
      </c>
      <c r="X14" t="b">
        <v>1</v>
      </c>
      <c r="Y14" t="s">
        <v>41</v>
      </c>
      <c r="Z14" t="s">
        <v>41</v>
      </c>
      <c r="AA14">
        <v>5</v>
      </c>
      <c r="AB14">
        <v>5</v>
      </c>
      <c r="AC14">
        <v>2024</v>
      </c>
      <c r="AD14" s="1">
        <v>45627</v>
      </c>
      <c r="AE14" t="s">
        <v>87</v>
      </c>
      <c r="AF14" t="s">
        <v>88</v>
      </c>
      <c r="AG14" t="str">
        <f t="shared" si="3"/>
        <v>Include</v>
      </c>
      <c r="AH14">
        <f t="shared" si="0"/>
        <v>1</v>
      </c>
      <c r="AI14">
        <f t="shared" si="1"/>
        <v>1</v>
      </c>
      <c r="AJ14">
        <f t="shared" si="2"/>
        <v>0</v>
      </c>
      <c r="AK14" s="15">
        <f>1</f>
        <v>1</v>
      </c>
    </row>
    <row r="15" spans="1:37" x14ac:dyDescent="0.3">
      <c r="A15" t="s">
        <v>128</v>
      </c>
      <c r="B15" s="1">
        <v>45651</v>
      </c>
      <c r="C15" s="1">
        <v>45651</v>
      </c>
      <c r="D15" t="s">
        <v>129</v>
      </c>
      <c r="E15" t="s">
        <v>130</v>
      </c>
      <c r="H15" t="s">
        <v>47</v>
      </c>
      <c r="I15" t="s">
        <v>47</v>
      </c>
      <c r="J15" t="s">
        <v>82</v>
      </c>
      <c r="K15" t="s">
        <v>131</v>
      </c>
      <c r="L15" t="s">
        <v>50</v>
      </c>
      <c r="M15" t="s">
        <v>51</v>
      </c>
      <c r="N15">
        <v>8</v>
      </c>
      <c r="O15">
        <v>8</v>
      </c>
      <c r="P15">
        <v>14656.38</v>
      </c>
      <c r="Q15" s="2">
        <v>0.05</v>
      </c>
      <c r="R15">
        <v>100424.49</v>
      </c>
      <c r="S15">
        <v>22861.06</v>
      </c>
      <c r="T15" s="3">
        <v>0.22800000000000001</v>
      </c>
      <c r="U15">
        <v>54.81</v>
      </c>
      <c r="V15" t="s">
        <v>132</v>
      </c>
      <c r="W15">
        <v>1</v>
      </c>
      <c r="X15" t="b">
        <v>0</v>
      </c>
      <c r="Y15" t="s">
        <v>60</v>
      </c>
      <c r="Z15" t="s">
        <v>60</v>
      </c>
      <c r="AA15">
        <v>6</v>
      </c>
      <c r="AB15">
        <v>6</v>
      </c>
      <c r="AC15">
        <v>2024</v>
      </c>
      <c r="AD15" s="1">
        <v>45627</v>
      </c>
      <c r="AE15" t="s">
        <v>118</v>
      </c>
      <c r="AF15" t="s">
        <v>69</v>
      </c>
      <c r="AG15" t="str">
        <f t="shared" si="3"/>
        <v>Include</v>
      </c>
      <c r="AH15">
        <f t="shared" si="0"/>
        <v>0</v>
      </c>
      <c r="AI15">
        <f t="shared" si="1"/>
        <v>1</v>
      </c>
      <c r="AJ15">
        <f t="shared" si="2"/>
        <v>0</v>
      </c>
      <c r="AK15" s="15">
        <f>1</f>
        <v>1</v>
      </c>
    </row>
    <row r="16" spans="1:37" x14ac:dyDescent="0.3">
      <c r="A16" t="s">
        <v>133</v>
      </c>
      <c r="B16" s="1">
        <v>45651</v>
      </c>
      <c r="C16" s="1">
        <v>45651</v>
      </c>
      <c r="D16" t="s">
        <v>134</v>
      </c>
      <c r="E16" t="s">
        <v>135</v>
      </c>
      <c r="F16">
        <v>26</v>
      </c>
      <c r="G16">
        <v>26</v>
      </c>
      <c r="H16" t="s">
        <v>47</v>
      </c>
      <c r="I16" t="s">
        <v>47</v>
      </c>
      <c r="J16" t="s">
        <v>36</v>
      </c>
      <c r="K16" t="s">
        <v>106</v>
      </c>
      <c r="L16" t="s">
        <v>111</v>
      </c>
      <c r="M16" t="s">
        <v>136</v>
      </c>
      <c r="N16">
        <v>1</v>
      </c>
      <c r="O16">
        <v>1</v>
      </c>
      <c r="P16">
        <v>5533.14</v>
      </c>
      <c r="Q16" s="2">
        <v>0.17</v>
      </c>
      <c r="R16">
        <v>4162.6899999999996</v>
      </c>
      <c r="S16">
        <v>628.33000000000004</v>
      </c>
      <c r="T16" s="3">
        <v>0.151</v>
      </c>
      <c r="U16">
        <v>62.44</v>
      </c>
      <c r="V16" t="s">
        <v>40</v>
      </c>
      <c r="W16">
        <v>4</v>
      </c>
      <c r="X16" t="b">
        <v>0</v>
      </c>
      <c r="Y16" t="s">
        <v>100</v>
      </c>
      <c r="Z16" t="s">
        <v>100</v>
      </c>
      <c r="AA16">
        <v>6</v>
      </c>
      <c r="AB16">
        <v>6</v>
      </c>
      <c r="AC16">
        <v>2024</v>
      </c>
      <c r="AD16" s="1">
        <v>45627</v>
      </c>
      <c r="AE16" t="s">
        <v>87</v>
      </c>
      <c r="AF16" t="s">
        <v>88</v>
      </c>
      <c r="AG16" t="str">
        <f t="shared" si="3"/>
        <v>Include</v>
      </c>
      <c r="AH16">
        <f t="shared" si="0"/>
        <v>0</v>
      </c>
      <c r="AI16">
        <f t="shared" si="1"/>
        <v>0</v>
      </c>
      <c r="AJ16">
        <f t="shared" si="2"/>
        <v>1</v>
      </c>
      <c r="AK16" s="15">
        <f>1</f>
        <v>1</v>
      </c>
    </row>
    <row r="17" spans="1:37" x14ac:dyDescent="0.3">
      <c r="A17" t="s">
        <v>137</v>
      </c>
      <c r="B17" s="1">
        <v>45651</v>
      </c>
      <c r="C17" s="1">
        <v>45651</v>
      </c>
      <c r="D17" t="s">
        <v>138</v>
      </c>
      <c r="E17" t="s">
        <v>139</v>
      </c>
      <c r="F17">
        <v>11</v>
      </c>
      <c r="G17">
        <v>11</v>
      </c>
      <c r="H17" t="s">
        <v>35</v>
      </c>
      <c r="I17" t="s">
        <v>35</v>
      </c>
      <c r="J17" t="s">
        <v>48</v>
      </c>
      <c r="K17" t="s">
        <v>49</v>
      </c>
      <c r="L17" t="s">
        <v>140</v>
      </c>
      <c r="M17" t="s">
        <v>141</v>
      </c>
      <c r="N17">
        <v>6</v>
      </c>
      <c r="O17">
        <v>6</v>
      </c>
      <c r="P17">
        <v>914.9</v>
      </c>
      <c r="Q17" s="2">
        <v>0.28999999999999998</v>
      </c>
      <c r="R17">
        <v>3583.35</v>
      </c>
      <c r="S17">
        <v>1511.38</v>
      </c>
      <c r="T17" s="3">
        <v>0.42199999999999999</v>
      </c>
      <c r="U17">
        <v>91.61</v>
      </c>
      <c r="V17" t="s">
        <v>68</v>
      </c>
      <c r="W17">
        <v>5</v>
      </c>
      <c r="X17" t="b">
        <v>0</v>
      </c>
      <c r="Y17" t="s">
        <v>142</v>
      </c>
      <c r="Z17" t="s">
        <v>142</v>
      </c>
      <c r="AA17">
        <v>6</v>
      </c>
      <c r="AB17">
        <v>6</v>
      </c>
      <c r="AC17">
        <v>2024</v>
      </c>
      <c r="AD17" s="1">
        <v>45627</v>
      </c>
      <c r="AE17" t="s">
        <v>42</v>
      </c>
      <c r="AF17" t="s">
        <v>43</v>
      </c>
      <c r="AG17" t="str">
        <f t="shared" si="3"/>
        <v>Include</v>
      </c>
      <c r="AH17">
        <f t="shared" si="0"/>
        <v>0</v>
      </c>
      <c r="AI17">
        <f t="shared" si="1"/>
        <v>0</v>
      </c>
      <c r="AJ17">
        <f t="shared" si="2"/>
        <v>0</v>
      </c>
      <c r="AK17" s="15">
        <f>1</f>
        <v>1</v>
      </c>
    </row>
    <row r="18" spans="1:37" x14ac:dyDescent="0.3">
      <c r="A18" t="s">
        <v>143</v>
      </c>
      <c r="B18" s="1">
        <v>45650</v>
      </c>
      <c r="C18" s="1">
        <v>45650</v>
      </c>
      <c r="D18" t="s">
        <v>144</v>
      </c>
      <c r="E18" t="s">
        <v>145</v>
      </c>
      <c r="F18">
        <v>38</v>
      </c>
      <c r="G18">
        <v>38</v>
      </c>
      <c r="H18" t="s">
        <v>47</v>
      </c>
      <c r="I18" t="s">
        <v>47</v>
      </c>
      <c r="J18" t="s">
        <v>36</v>
      </c>
      <c r="K18" t="s">
        <v>73</v>
      </c>
      <c r="L18" t="s">
        <v>84</v>
      </c>
      <c r="M18" t="s">
        <v>146</v>
      </c>
      <c r="N18">
        <v>9</v>
      </c>
      <c r="O18">
        <v>9</v>
      </c>
      <c r="P18">
        <v>65.349999999999994</v>
      </c>
      <c r="Q18" s="2">
        <v>0</v>
      </c>
      <c r="R18">
        <v>550.66999999999996</v>
      </c>
      <c r="S18">
        <v>52.12</v>
      </c>
      <c r="T18" s="3">
        <v>9.5000000000000001E-2</v>
      </c>
      <c r="U18">
        <v>35.68</v>
      </c>
      <c r="V18" t="s">
        <v>99</v>
      </c>
      <c r="W18">
        <v>5</v>
      </c>
      <c r="X18" t="b">
        <v>0</v>
      </c>
      <c r="Y18" t="s">
        <v>60</v>
      </c>
      <c r="Z18" t="s">
        <v>60</v>
      </c>
      <c r="AC18">
        <v>2024</v>
      </c>
      <c r="AD18" s="1">
        <v>45627</v>
      </c>
      <c r="AE18" t="s">
        <v>61</v>
      </c>
      <c r="AF18" s="2">
        <v>0</v>
      </c>
      <c r="AG18" t="str">
        <f t="shared" si="3"/>
        <v>Include</v>
      </c>
      <c r="AH18">
        <f t="shared" si="0"/>
        <v>0</v>
      </c>
      <c r="AI18">
        <f t="shared" si="1"/>
        <v>1</v>
      </c>
      <c r="AJ18">
        <f t="shared" si="2"/>
        <v>0</v>
      </c>
      <c r="AK18" s="15">
        <f>1</f>
        <v>1</v>
      </c>
    </row>
    <row r="19" spans="1:37" x14ac:dyDescent="0.3">
      <c r="A19" t="s">
        <v>147</v>
      </c>
      <c r="B19" s="1">
        <v>45650</v>
      </c>
      <c r="C19" s="1">
        <v>45650</v>
      </c>
      <c r="D19" t="s">
        <v>148</v>
      </c>
      <c r="E19" t="s">
        <v>149</v>
      </c>
      <c r="F19">
        <v>60</v>
      </c>
      <c r="G19">
        <v>60</v>
      </c>
      <c r="H19" t="s">
        <v>81</v>
      </c>
      <c r="I19" t="s">
        <v>81</v>
      </c>
      <c r="J19" t="s">
        <v>116</v>
      </c>
      <c r="K19" t="s">
        <v>150</v>
      </c>
      <c r="L19" t="s">
        <v>97</v>
      </c>
      <c r="M19" t="s">
        <v>98</v>
      </c>
      <c r="N19">
        <v>1</v>
      </c>
      <c r="O19">
        <v>1</v>
      </c>
      <c r="P19">
        <v>1309.19</v>
      </c>
      <c r="Q19" s="2">
        <v>0.23</v>
      </c>
      <c r="R19">
        <v>976.81</v>
      </c>
      <c r="S19">
        <v>529.27</v>
      </c>
      <c r="T19" s="3">
        <v>0.54200000000000004</v>
      </c>
      <c r="U19">
        <v>64.44</v>
      </c>
      <c r="V19" t="s">
        <v>132</v>
      </c>
      <c r="W19">
        <v>2</v>
      </c>
      <c r="X19" t="b">
        <v>0</v>
      </c>
      <c r="Y19" t="s">
        <v>60</v>
      </c>
      <c r="Z19" t="s">
        <v>60</v>
      </c>
      <c r="AA19">
        <v>7</v>
      </c>
      <c r="AB19">
        <v>7</v>
      </c>
      <c r="AC19">
        <v>2024</v>
      </c>
      <c r="AD19" s="1">
        <v>45627</v>
      </c>
      <c r="AE19" t="s">
        <v>101</v>
      </c>
      <c r="AF19" t="s">
        <v>43</v>
      </c>
      <c r="AG19" t="str">
        <f t="shared" si="3"/>
        <v>Include</v>
      </c>
      <c r="AH19">
        <f t="shared" si="0"/>
        <v>0</v>
      </c>
      <c r="AI19">
        <f t="shared" si="1"/>
        <v>1</v>
      </c>
      <c r="AJ19">
        <f t="shared" si="2"/>
        <v>0</v>
      </c>
      <c r="AK19" s="15">
        <f>1</f>
        <v>1</v>
      </c>
    </row>
    <row r="20" spans="1:37" x14ac:dyDescent="0.3">
      <c r="A20" t="s">
        <v>151</v>
      </c>
      <c r="B20" t="s">
        <v>152</v>
      </c>
      <c r="C20" s="1">
        <v>45650</v>
      </c>
      <c r="D20" t="s">
        <v>153</v>
      </c>
      <c r="E20" t="s">
        <v>154</v>
      </c>
      <c r="F20">
        <v>34</v>
      </c>
      <c r="G20">
        <v>34</v>
      </c>
      <c r="H20" t="s">
        <v>105</v>
      </c>
      <c r="I20" t="s">
        <v>35</v>
      </c>
      <c r="J20" t="s">
        <v>57</v>
      </c>
      <c r="K20" t="s">
        <v>155</v>
      </c>
      <c r="L20" t="s">
        <v>50</v>
      </c>
      <c r="M20" t="s">
        <v>59</v>
      </c>
      <c r="N20">
        <v>9</v>
      </c>
      <c r="O20">
        <v>9</v>
      </c>
      <c r="P20">
        <v>17949.599999999999</v>
      </c>
      <c r="Q20" s="2">
        <v>0.08</v>
      </c>
      <c r="R20">
        <v>129636.87</v>
      </c>
      <c r="S20">
        <v>41301.730000000003</v>
      </c>
      <c r="T20" s="3">
        <v>0.31900000000000001</v>
      </c>
      <c r="U20">
        <v>79.91</v>
      </c>
      <c r="V20" t="s">
        <v>76</v>
      </c>
      <c r="W20">
        <v>5</v>
      </c>
      <c r="X20" t="b">
        <v>0</v>
      </c>
      <c r="Y20" t="s">
        <v>60</v>
      </c>
      <c r="Z20" t="s">
        <v>60</v>
      </c>
      <c r="AA20">
        <v>3</v>
      </c>
      <c r="AB20">
        <v>3</v>
      </c>
      <c r="AC20">
        <v>2024</v>
      </c>
      <c r="AD20" s="1">
        <v>45627</v>
      </c>
      <c r="AE20" t="s">
        <v>87</v>
      </c>
      <c r="AF20" t="s">
        <v>69</v>
      </c>
      <c r="AG20" t="str">
        <f t="shared" si="3"/>
        <v>Include</v>
      </c>
      <c r="AH20">
        <f t="shared" si="0"/>
        <v>0</v>
      </c>
      <c r="AI20">
        <f t="shared" si="1"/>
        <v>1</v>
      </c>
      <c r="AJ20">
        <f t="shared" si="2"/>
        <v>0</v>
      </c>
      <c r="AK20" s="15">
        <f>1</f>
        <v>1</v>
      </c>
    </row>
    <row r="21" spans="1:37" x14ac:dyDescent="0.3">
      <c r="A21" t="s">
        <v>156</v>
      </c>
      <c r="B21" s="1">
        <v>45649</v>
      </c>
      <c r="C21" s="1">
        <v>45649</v>
      </c>
      <c r="D21" t="s">
        <v>157</v>
      </c>
      <c r="E21" t="s">
        <v>158</v>
      </c>
      <c r="F21">
        <v>5</v>
      </c>
      <c r="G21">
        <v>5</v>
      </c>
      <c r="H21" t="s">
        <v>35</v>
      </c>
      <c r="I21" t="s">
        <v>35</v>
      </c>
      <c r="J21" t="s">
        <v>48</v>
      </c>
      <c r="K21" t="s">
        <v>49</v>
      </c>
      <c r="L21" t="s">
        <v>38</v>
      </c>
      <c r="M21" t="s">
        <v>159</v>
      </c>
      <c r="N21">
        <v>4</v>
      </c>
      <c r="O21">
        <v>4</v>
      </c>
      <c r="P21">
        <v>270.17</v>
      </c>
      <c r="Q21" s="2">
        <v>0.27</v>
      </c>
      <c r="R21">
        <v>766.64</v>
      </c>
      <c r="S21">
        <v>297.01</v>
      </c>
      <c r="T21" s="3">
        <v>0.38700000000000001</v>
      </c>
      <c r="U21">
        <v>54.45</v>
      </c>
      <c r="V21" t="s">
        <v>76</v>
      </c>
      <c r="W21">
        <v>2</v>
      </c>
      <c r="X21" t="b">
        <v>0</v>
      </c>
      <c r="Y21" t="s">
        <v>86</v>
      </c>
      <c r="Z21" t="s">
        <v>86</v>
      </c>
      <c r="AA21">
        <v>3</v>
      </c>
      <c r="AB21">
        <v>3</v>
      </c>
      <c r="AC21">
        <v>2024</v>
      </c>
      <c r="AD21" s="1">
        <v>45627</v>
      </c>
      <c r="AE21" t="s">
        <v>42</v>
      </c>
      <c r="AF21" t="s">
        <v>43</v>
      </c>
      <c r="AG21" t="str">
        <f t="shared" si="3"/>
        <v>Include</v>
      </c>
      <c r="AH21">
        <f t="shared" si="0"/>
        <v>0</v>
      </c>
      <c r="AI21">
        <f t="shared" si="1"/>
        <v>0</v>
      </c>
      <c r="AJ21">
        <f t="shared" si="2"/>
        <v>0</v>
      </c>
      <c r="AK21" s="15">
        <f>1</f>
        <v>1</v>
      </c>
    </row>
    <row r="22" spans="1:37" x14ac:dyDescent="0.3">
      <c r="A22" t="s">
        <v>160</v>
      </c>
      <c r="B22" s="1">
        <v>45648</v>
      </c>
      <c r="C22" s="1">
        <v>45648</v>
      </c>
      <c r="D22" t="s">
        <v>161</v>
      </c>
      <c r="E22" t="s">
        <v>162</v>
      </c>
      <c r="F22">
        <v>53</v>
      </c>
      <c r="G22">
        <v>53</v>
      </c>
      <c r="H22" t="s">
        <v>35</v>
      </c>
      <c r="I22" t="s">
        <v>35</v>
      </c>
      <c r="J22" t="s">
        <v>82</v>
      </c>
      <c r="K22" t="s">
        <v>83</v>
      </c>
      <c r="L22" t="s">
        <v>38</v>
      </c>
      <c r="M22" t="s">
        <v>163</v>
      </c>
      <c r="N22">
        <v>3</v>
      </c>
      <c r="O22">
        <v>3</v>
      </c>
      <c r="P22">
        <v>855.83</v>
      </c>
      <c r="Q22" s="2">
        <v>0.14000000000000001</v>
      </c>
      <c r="R22">
        <v>2047.13</v>
      </c>
      <c r="S22">
        <v>587.72</v>
      </c>
      <c r="T22" s="3">
        <v>0.28699999999999998</v>
      </c>
      <c r="U22">
        <v>59.05</v>
      </c>
      <c r="V22" t="s">
        <v>99</v>
      </c>
      <c r="W22">
        <v>4</v>
      </c>
      <c r="X22" t="b">
        <v>0</v>
      </c>
      <c r="Y22" t="s">
        <v>86</v>
      </c>
      <c r="Z22" t="s">
        <v>86</v>
      </c>
      <c r="AA22">
        <v>6</v>
      </c>
      <c r="AB22">
        <v>6</v>
      </c>
      <c r="AC22">
        <v>2024</v>
      </c>
      <c r="AD22" s="1">
        <v>45627</v>
      </c>
      <c r="AE22" t="s">
        <v>101</v>
      </c>
      <c r="AF22" t="s">
        <v>88</v>
      </c>
      <c r="AG22" t="str">
        <f t="shared" si="3"/>
        <v>Include</v>
      </c>
      <c r="AH22">
        <f t="shared" si="0"/>
        <v>0</v>
      </c>
      <c r="AI22">
        <f t="shared" si="1"/>
        <v>0</v>
      </c>
      <c r="AJ22">
        <f t="shared" si="2"/>
        <v>0</v>
      </c>
      <c r="AK22" s="15">
        <f>1</f>
        <v>1</v>
      </c>
    </row>
    <row r="23" spans="1:37" x14ac:dyDescent="0.3">
      <c r="A23" t="s">
        <v>164</v>
      </c>
      <c r="B23" s="1">
        <v>45648</v>
      </c>
      <c r="C23" s="1">
        <v>45648</v>
      </c>
      <c r="D23" t="s">
        <v>165</v>
      </c>
      <c r="E23" t="s">
        <v>166</v>
      </c>
      <c r="F23">
        <v>28</v>
      </c>
      <c r="G23">
        <v>28</v>
      </c>
      <c r="H23" t="s">
        <v>81</v>
      </c>
      <c r="I23" t="s">
        <v>81</v>
      </c>
      <c r="J23" t="s">
        <v>116</v>
      </c>
      <c r="K23" t="s">
        <v>117</v>
      </c>
      <c r="L23" t="s">
        <v>84</v>
      </c>
      <c r="M23" t="s">
        <v>85</v>
      </c>
      <c r="N23">
        <v>10</v>
      </c>
      <c r="O23">
        <v>10</v>
      </c>
      <c r="P23">
        <v>194.61</v>
      </c>
      <c r="Q23" s="2">
        <v>0.27</v>
      </c>
      <c r="R23">
        <v>1329.87</v>
      </c>
      <c r="S23">
        <v>143.25</v>
      </c>
      <c r="T23" s="3">
        <v>0.108</v>
      </c>
      <c r="U23">
        <v>23.86</v>
      </c>
      <c r="V23" t="s">
        <v>40</v>
      </c>
      <c r="W23">
        <v>2</v>
      </c>
      <c r="X23" t="b">
        <v>0</v>
      </c>
      <c r="Y23" t="s">
        <v>60</v>
      </c>
      <c r="Z23" t="s">
        <v>60</v>
      </c>
      <c r="AA23">
        <v>5</v>
      </c>
      <c r="AB23">
        <v>5</v>
      </c>
      <c r="AC23">
        <v>2024</v>
      </c>
      <c r="AD23" s="1">
        <v>45627</v>
      </c>
      <c r="AE23" t="s">
        <v>87</v>
      </c>
      <c r="AF23" t="s">
        <v>43</v>
      </c>
      <c r="AG23" t="str">
        <f t="shared" si="3"/>
        <v>Include</v>
      </c>
      <c r="AH23">
        <f t="shared" si="0"/>
        <v>0</v>
      </c>
      <c r="AI23">
        <f t="shared" si="1"/>
        <v>1</v>
      </c>
      <c r="AJ23">
        <f t="shared" si="2"/>
        <v>0</v>
      </c>
      <c r="AK23" s="15">
        <f>1</f>
        <v>1</v>
      </c>
    </row>
    <row r="24" spans="1:37" x14ac:dyDescent="0.3">
      <c r="A24" t="s">
        <v>167</v>
      </c>
      <c r="B24" s="1">
        <v>45648</v>
      </c>
      <c r="C24" s="1">
        <v>45648</v>
      </c>
      <c r="D24" t="s">
        <v>168</v>
      </c>
      <c r="E24" t="s">
        <v>169</v>
      </c>
      <c r="F24">
        <v>47</v>
      </c>
      <c r="G24">
        <v>47</v>
      </c>
      <c r="H24" t="s">
        <v>35</v>
      </c>
      <c r="I24" t="s">
        <v>35</v>
      </c>
      <c r="J24" t="s">
        <v>36</v>
      </c>
      <c r="K24" t="s">
        <v>37</v>
      </c>
      <c r="L24" t="s">
        <v>74</v>
      </c>
      <c r="M24" t="s">
        <v>170</v>
      </c>
      <c r="N24">
        <v>10</v>
      </c>
      <c r="O24">
        <v>10</v>
      </c>
      <c r="P24">
        <v>56887.12</v>
      </c>
      <c r="Q24" s="2">
        <v>0.33</v>
      </c>
      <c r="R24">
        <v>320072.27</v>
      </c>
      <c r="S24">
        <v>41433.480000000003</v>
      </c>
      <c r="T24" s="3">
        <v>0.129</v>
      </c>
      <c r="U24">
        <v>58.41</v>
      </c>
      <c r="V24" t="s">
        <v>99</v>
      </c>
      <c r="W24">
        <v>1</v>
      </c>
      <c r="X24" t="b">
        <v>0</v>
      </c>
      <c r="Y24" t="s">
        <v>60</v>
      </c>
      <c r="Z24" t="s">
        <v>60</v>
      </c>
      <c r="AA24">
        <v>6</v>
      </c>
      <c r="AB24">
        <v>6</v>
      </c>
      <c r="AC24">
        <v>2024</v>
      </c>
      <c r="AD24" s="1">
        <v>45627</v>
      </c>
      <c r="AE24" t="s">
        <v>101</v>
      </c>
      <c r="AF24" t="s">
        <v>62</v>
      </c>
      <c r="AG24" t="str">
        <f t="shared" si="3"/>
        <v>Include</v>
      </c>
      <c r="AH24">
        <f t="shared" si="0"/>
        <v>0</v>
      </c>
      <c r="AI24">
        <f t="shared" si="1"/>
        <v>1</v>
      </c>
      <c r="AJ24">
        <f t="shared" si="2"/>
        <v>0</v>
      </c>
      <c r="AK24" s="15">
        <f>1</f>
        <v>1</v>
      </c>
    </row>
    <row r="25" spans="1:37" x14ac:dyDescent="0.3">
      <c r="A25" t="s">
        <v>171</v>
      </c>
      <c r="B25" s="1">
        <v>45647</v>
      </c>
      <c r="C25" s="1">
        <v>45647</v>
      </c>
      <c r="D25" t="s">
        <v>172</v>
      </c>
      <c r="E25" t="s">
        <v>162</v>
      </c>
      <c r="F25">
        <v>49</v>
      </c>
      <c r="G25">
        <v>49</v>
      </c>
      <c r="H25" t="s">
        <v>173</v>
      </c>
      <c r="I25" t="s">
        <v>81</v>
      </c>
      <c r="J25" t="s">
        <v>48</v>
      </c>
      <c r="K25" t="s">
        <v>49</v>
      </c>
      <c r="L25" t="s">
        <v>111</v>
      </c>
      <c r="M25" t="s">
        <v>174</v>
      </c>
      <c r="N25">
        <v>2</v>
      </c>
      <c r="O25">
        <v>2</v>
      </c>
      <c r="P25">
        <v>13057.02</v>
      </c>
      <c r="Q25" s="2">
        <v>0.35</v>
      </c>
      <c r="R25">
        <v>14206.67</v>
      </c>
      <c r="S25">
        <v>3578.76</v>
      </c>
      <c r="T25" s="3">
        <v>0.252</v>
      </c>
      <c r="U25">
        <v>69.31</v>
      </c>
      <c r="V25" t="s">
        <v>68</v>
      </c>
      <c r="W25">
        <v>5</v>
      </c>
      <c r="X25" t="b">
        <v>0</v>
      </c>
      <c r="Y25" t="s">
        <v>60</v>
      </c>
      <c r="Z25" t="s">
        <v>60</v>
      </c>
      <c r="AA25">
        <v>10</v>
      </c>
      <c r="AB25">
        <v>10</v>
      </c>
      <c r="AC25">
        <v>2024</v>
      </c>
      <c r="AD25" s="1">
        <v>45627</v>
      </c>
      <c r="AE25" t="s">
        <v>101</v>
      </c>
      <c r="AF25" t="s">
        <v>62</v>
      </c>
      <c r="AG25" t="str">
        <f t="shared" si="3"/>
        <v>Include</v>
      </c>
      <c r="AH25">
        <f t="shared" si="0"/>
        <v>0</v>
      </c>
      <c r="AI25">
        <f t="shared" si="1"/>
        <v>1</v>
      </c>
      <c r="AJ25">
        <f t="shared" si="2"/>
        <v>0</v>
      </c>
      <c r="AK25" s="15">
        <f>1</f>
        <v>1</v>
      </c>
    </row>
    <row r="26" spans="1:37" x14ac:dyDescent="0.3">
      <c r="A26" t="s">
        <v>175</v>
      </c>
      <c r="B26" s="1">
        <v>45647</v>
      </c>
      <c r="C26" s="1">
        <v>45647</v>
      </c>
      <c r="D26" t="s">
        <v>176</v>
      </c>
      <c r="E26" t="s">
        <v>177</v>
      </c>
      <c r="F26">
        <v>30</v>
      </c>
      <c r="G26">
        <v>30</v>
      </c>
      <c r="H26" t="s">
        <v>47</v>
      </c>
      <c r="I26" t="s">
        <v>47</v>
      </c>
      <c r="J26" t="s">
        <v>82</v>
      </c>
      <c r="K26" t="s">
        <v>122</v>
      </c>
      <c r="L26" t="s">
        <v>74</v>
      </c>
      <c r="M26" t="s">
        <v>75</v>
      </c>
      <c r="N26">
        <v>6</v>
      </c>
      <c r="O26">
        <v>6</v>
      </c>
      <c r="P26">
        <v>61234.43</v>
      </c>
      <c r="Q26" s="2">
        <v>0.24</v>
      </c>
      <c r="R26">
        <v>268632.52</v>
      </c>
      <c r="S26">
        <v>31422.9</v>
      </c>
      <c r="T26" s="3">
        <v>0.11700000000000001</v>
      </c>
      <c r="U26">
        <v>48.82</v>
      </c>
      <c r="V26" t="s">
        <v>68</v>
      </c>
      <c r="X26" t="b">
        <v>0</v>
      </c>
      <c r="Y26" t="s">
        <v>60</v>
      </c>
      <c r="Z26" t="s">
        <v>60</v>
      </c>
      <c r="AA26">
        <v>4</v>
      </c>
      <c r="AB26">
        <v>4</v>
      </c>
      <c r="AC26">
        <v>2024</v>
      </c>
      <c r="AD26" s="1">
        <v>45627</v>
      </c>
      <c r="AE26" t="s">
        <v>87</v>
      </c>
      <c r="AF26" t="s">
        <v>43</v>
      </c>
      <c r="AG26" t="str">
        <f t="shared" si="3"/>
        <v>Include</v>
      </c>
      <c r="AH26">
        <f t="shared" si="0"/>
        <v>0</v>
      </c>
      <c r="AI26">
        <f t="shared" si="1"/>
        <v>1</v>
      </c>
      <c r="AJ26">
        <f t="shared" si="2"/>
        <v>0</v>
      </c>
      <c r="AK26" s="15">
        <f>1</f>
        <v>1</v>
      </c>
    </row>
    <row r="27" spans="1:37" x14ac:dyDescent="0.3">
      <c r="A27" t="s">
        <v>178</v>
      </c>
      <c r="B27" s="1">
        <v>45646</v>
      </c>
      <c r="C27" s="1">
        <v>45646</v>
      </c>
      <c r="D27" t="s">
        <v>179</v>
      </c>
      <c r="E27" t="s">
        <v>180</v>
      </c>
      <c r="F27">
        <v>48</v>
      </c>
      <c r="G27">
        <v>48</v>
      </c>
      <c r="H27" t="s">
        <v>47</v>
      </c>
      <c r="I27" t="s">
        <v>47</v>
      </c>
      <c r="J27" t="s">
        <v>36</v>
      </c>
      <c r="K27" t="s">
        <v>73</v>
      </c>
      <c r="L27" t="s">
        <v>38</v>
      </c>
      <c r="M27" t="s">
        <v>181</v>
      </c>
      <c r="N27">
        <v>5</v>
      </c>
      <c r="O27">
        <v>5</v>
      </c>
      <c r="P27">
        <v>1283.6099999999999</v>
      </c>
      <c r="Q27" s="2">
        <v>0.36</v>
      </c>
      <c r="R27">
        <v>3770.64</v>
      </c>
      <c r="S27">
        <v>2025.41</v>
      </c>
      <c r="T27" s="3">
        <v>0.53700000000000003</v>
      </c>
      <c r="U27">
        <v>50.14</v>
      </c>
      <c r="V27" t="s">
        <v>68</v>
      </c>
      <c r="W27">
        <v>4</v>
      </c>
      <c r="X27" t="b">
        <v>0</v>
      </c>
      <c r="Y27" t="s">
        <v>60</v>
      </c>
      <c r="Z27" t="s">
        <v>60</v>
      </c>
      <c r="AA27">
        <v>8</v>
      </c>
      <c r="AB27">
        <v>8</v>
      </c>
      <c r="AC27">
        <v>2024</v>
      </c>
      <c r="AD27" s="1">
        <v>45627</v>
      </c>
      <c r="AE27" t="s">
        <v>101</v>
      </c>
      <c r="AF27" t="s">
        <v>62</v>
      </c>
      <c r="AG27" t="str">
        <f t="shared" si="3"/>
        <v>Include</v>
      </c>
      <c r="AH27">
        <f t="shared" si="0"/>
        <v>0</v>
      </c>
      <c r="AI27">
        <f t="shared" si="1"/>
        <v>1</v>
      </c>
      <c r="AJ27">
        <f t="shared" si="2"/>
        <v>0</v>
      </c>
      <c r="AK27" s="15">
        <f>1</f>
        <v>1</v>
      </c>
    </row>
    <row r="28" spans="1:37" x14ac:dyDescent="0.3">
      <c r="A28" t="s">
        <v>182</v>
      </c>
      <c r="B28" s="1">
        <v>45645</v>
      </c>
      <c r="C28" s="1">
        <v>45645</v>
      </c>
      <c r="D28" t="s">
        <v>183</v>
      </c>
      <c r="E28" t="s">
        <v>184</v>
      </c>
      <c r="F28">
        <v>17</v>
      </c>
      <c r="G28">
        <v>17</v>
      </c>
      <c r="H28" t="s">
        <v>47</v>
      </c>
      <c r="I28" t="s">
        <v>47</v>
      </c>
      <c r="J28" t="s">
        <v>48</v>
      </c>
      <c r="K28" t="s">
        <v>185</v>
      </c>
      <c r="L28" t="s">
        <v>50</v>
      </c>
      <c r="M28" t="s">
        <v>186</v>
      </c>
      <c r="N28">
        <v>5</v>
      </c>
      <c r="O28">
        <v>5</v>
      </c>
      <c r="P28">
        <v>22094.81</v>
      </c>
      <c r="Q28" s="2">
        <v>0.05</v>
      </c>
      <c r="R28">
        <v>95653.07</v>
      </c>
      <c r="S28">
        <v>32975.78</v>
      </c>
      <c r="T28" s="3">
        <v>0.34499999999999997</v>
      </c>
      <c r="U28">
        <v>89.18</v>
      </c>
      <c r="V28" t="s">
        <v>99</v>
      </c>
      <c r="W28">
        <v>3</v>
      </c>
      <c r="X28" t="b">
        <v>0</v>
      </c>
      <c r="Y28" t="s">
        <v>60</v>
      </c>
      <c r="Z28" t="s">
        <v>60</v>
      </c>
      <c r="AA28">
        <v>3</v>
      </c>
      <c r="AB28">
        <v>3</v>
      </c>
      <c r="AC28">
        <v>2024</v>
      </c>
      <c r="AD28" s="1">
        <v>45627</v>
      </c>
      <c r="AE28" t="s">
        <v>42</v>
      </c>
      <c r="AF28" t="s">
        <v>69</v>
      </c>
      <c r="AG28" t="str">
        <f t="shared" si="3"/>
        <v>Include</v>
      </c>
      <c r="AH28">
        <f t="shared" si="0"/>
        <v>0</v>
      </c>
      <c r="AI28">
        <f t="shared" si="1"/>
        <v>1</v>
      </c>
      <c r="AJ28">
        <f t="shared" si="2"/>
        <v>0</v>
      </c>
      <c r="AK28" s="15">
        <f>1</f>
        <v>1</v>
      </c>
    </row>
    <row r="29" spans="1:37" x14ac:dyDescent="0.3">
      <c r="A29" t="s">
        <v>187</v>
      </c>
      <c r="B29" s="1">
        <v>45643</v>
      </c>
      <c r="C29" s="1">
        <v>45643</v>
      </c>
      <c r="D29" t="s">
        <v>188</v>
      </c>
      <c r="E29" t="s">
        <v>189</v>
      </c>
      <c r="F29">
        <v>43</v>
      </c>
      <c r="G29">
        <v>43</v>
      </c>
      <c r="H29" t="s">
        <v>35</v>
      </c>
      <c r="I29" t="s">
        <v>35</v>
      </c>
      <c r="J29" t="s">
        <v>48</v>
      </c>
      <c r="K29" t="s">
        <v>185</v>
      </c>
      <c r="L29" t="s">
        <v>140</v>
      </c>
      <c r="M29" t="s">
        <v>190</v>
      </c>
      <c r="N29">
        <v>5</v>
      </c>
      <c r="O29">
        <v>5</v>
      </c>
      <c r="P29">
        <v>3006.52</v>
      </c>
      <c r="Q29" s="2">
        <v>0.12</v>
      </c>
      <c r="R29">
        <v>10622.32</v>
      </c>
      <c r="S29">
        <v>4837.79</v>
      </c>
      <c r="T29" s="3">
        <v>0.45500000000000002</v>
      </c>
      <c r="U29">
        <v>75.97</v>
      </c>
      <c r="V29" t="s">
        <v>68</v>
      </c>
      <c r="W29">
        <v>1</v>
      </c>
      <c r="X29" t="b">
        <v>0</v>
      </c>
      <c r="Y29" t="s">
        <v>60</v>
      </c>
      <c r="Z29" t="s">
        <v>60</v>
      </c>
      <c r="AA29">
        <v>5</v>
      </c>
      <c r="AB29">
        <v>5</v>
      </c>
      <c r="AC29">
        <v>2024</v>
      </c>
      <c r="AD29" s="1">
        <v>45627</v>
      </c>
      <c r="AE29" t="s">
        <v>61</v>
      </c>
      <c r="AF29" t="s">
        <v>88</v>
      </c>
      <c r="AG29" t="str">
        <f t="shared" si="3"/>
        <v>Include</v>
      </c>
      <c r="AH29">
        <f t="shared" si="0"/>
        <v>0</v>
      </c>
      <c r="AI29">
        <f t="shared" si="1"/>
        <v>1</v>
      </c>
      <c r="AJ29">
        <f t="shared" si="2"/>
        <v>0</v>
      </c>
      <c r="AK29" s="15">
        <f>1</f>
        <v>1</v>
      </c>
    </row>
    <row r="30" spans="1:37" x14ac:dyDescent="0.3">
      <c r="A30" t="s">
        <v>191</v>
      </c>
      <c r="B30" s="1">
        <v>45643</v>
      </c>
      <c r="C30" s="1">
        <v>45643</v>
      </c>
      <c r="D30" t="s">
        <v>192</v>
      </c>
      <c r="E30" t="s">
        <v>193</v>
      </c>
      <c r="F30">
        <v>32</v>
      </c>
      <c r="G30">
        <v>32</v>
      </c>
      <c r="H30" t="s">
        <v>105</v>
      </c>
      <c r="I30" t="s">
        <v>35</v>
      </c>
      <c r="J30" t="s">
        <v>36</v>
      </c>
      <c r="K30" t="s">
        <v>73</v>
      </c>
      <c r="L30" t="s">
        <v>38</v>
      </c>
      <c r="M30" t="s">
        <v>181</v>
      </c>
      <c r="N30">
        <v>5</v>
      </c>
      <c r="O30">
        <v>5</v>
      </c>
      <c r="P30">
        <v>2144.13</v>
      </c>
      <c r="Q30" s="2">
        <v>0.1</v>
      </c>
      <c r="R30">
        <v>9449.3700000000008</v>
      </c>
      <c r="S30">
        <v>4541.29</v>
      </c>
      <c r="T30" s="3">
        <v>0.48099999999999998</v>
      </c>
      <c r="U30">
        <v>19.04</v>
      </c>
      <c r="V30" t="s">
        <v>132</v>
      </c>
      <c r="X30" t="b">
        <v>0</v>
      </c>
      <c r="Y30" t="s">
        <v>60</v>
      </c>
      <c r="Z30" t="s">
        <v>60</v>
      </c>
      <c r="AA30">
        <v>5</v>
      </c>
      <c r="AB30">
        <v>5</v>
      </c>
      <c r="AC30">
        <v>2024</v>
      </c>
      <c r="AD30" s="1">
        <v>45627</v>
      </c>
      <c r="AE30" t="s">
        <v>87</v>
      </c>
      <c r="AF30" t="s">
        <v>69</v>
      </c>
      <c r="AG30" t="str">
        <f t="shared" si="3"/>
        <v>Include</v>
      </c>
      <c r="AH30">
        <f t="shared" si="0"/>
        <v>0</v>
      </c>
      <c r="AI30">
        <f t="shared" si="1"/>
        <v>1</v>
      </c>
      <c r="AJ30">
        <f t="shared" si="2"/>
        <v>0</v>
      </c>
      <c r="AK30" s="15">
        <f>1</f>
        <v>1</v>
      </c>
    </row>
    <row r="31" spans="1:37" x14ac:dyDescent="0.3">
      <c r="A31" t="s">
        <v>194</v>
      </c>
      <c r="B31" s="1">
        <v>45643</v>
      </c>
      <c r="C31" s="1">
        <v>45643</v>
      </c>
      <c r="D31" t="s">
        <v>195</v>
      </c>
      <c r="E31" t="s">
        <v>196</v>
      </c>
      <c r="F31">
        <v>18</v>
      </c>
      <c r="G31">
        <v>18</v>
      </c>
      <c r="H31" t="s">
        <v>81</v>
      </c>
      <c r="I31" t="s">
        <v>81</v>
      </c>
      <c r="J31" t="s">
        <v>36</v>
      </c>
      <c r="K31" t="s">
        <v>73</v>
      </c>
      <c r="L31" t="s">
        <v>50</v>
      </c>
      <c r="M31" t="s">
        <v>51</v>
      </c>
      <c r="N31">
        <v>6</v>
      </c>
      <c r="O31">
        <v>6</v>
      </c>
      <c r="P31">
        <v>29938.75</v>
      </c>
      <c r="Q31" s="2">
        <v>0.17</v>
      </c>
      <c r="R31">
        <v>139138.9</v>
      </c>
      <c r="S31">
        <v>44922.96</v>
      </c>
      <c r="T31" s="3">
        <v>0.32300000000000001</v>
      </c>
      <c r="U31">
        <v>34.46</v>
      </c>
      <c r="V31" t="s">
        <v>52</v>
      </c>
      <c r="W31">
        <v>1</v>
      </c>
      <c r="X31" t="b">
        <v>0</v>
      </c>
      <c r="Y31" t="s">
        <v>60</v>
      </c>
      <c r="Z31" t="s">
        <v>60</v>
      </c>
      <c r="AA31">
        <v>9</v>
      </c>
      <c r="AB31">
        <v>9</v>
      </c>
      <c r="AC31">
        <v>2024</v>
      </c>
      <c r="AD31" s="1">
        <v>45627</v>
      </c>
      <c r="AE31" t="s">
        <v>53</v>
      </c>
      <c r="AF31" t="s">
        <v>88</v>
      </c>
      <c r="AG31" t="str">
        <f t="shared" si="3"/>
        <v>Include</v>
      </c>
      <c r="AH31">
        <f t="shared" si="0"/>
        <v>0</v>
      </c>
      <c r="AI31">
        <f t="shared" si="1"/>
        <v>1</v>
      </c>
      <c r="AJ31">
        <f t="shared" si="2"/>
        <v>0</v>
      </c>
      <c r="AK31" s="15">
        <f>1</f>
        <v>1</v>
      </c>
    </row>
    <row r="32" spans="1:37" x14ac:dyDescent="0.3">
      <c r="A32" t="s">
        <v>197</v>
      </c>
      <c r="B32" s="1">
        <v>45642</v>
      </c>
      <c r="C32" s="1">
        <v>45642</v>
      </c>
      <c r="D32" t="s">
        <v>198</v>
      </c>
      <c r="E32" t="s">
        <v>199</v>
      </c>
      <c r="F32">
        <v>33</v>
      </c>
      <c r="G32">
        <v>33</v>
      </c>
      <c r="H32" t="s">
        <v>81</v>
      </c>
      <c r="I32" t="s">
        <v>81</v>
      </c>
      <c r="J32" t="s">
        <v>48</v>
      </c>
      <c r="K32" t="s">
        <v>49</v>
      </c>
      <c r="L32" t="s">
        <v>111</v>
      </c>
      <c r="M32" t="s">
        <v>200</v>
      </c>
      <c r="N32">
        <v>9</v>
      </c>
      <c r="O32">
        <v>9</v>
      </c>
      <c r="P32">
        <v>7976.73</v>
      </c>
      <c r="R32">
        <v>57905.39</v>
      </c>
      <c r="S32">
        <v>13844.42</v>
      </c>
      <c r="T32" s="3">
        <v>0.23899999999999999</v>
      </c>
      <c r="U32">
        <v>69.849999999999994</v>
      </c>
      <c r="V32" t="s">
        <v>40</v>
      </c>
      <c r="W32">
        <v>1</v>
      </c>
      <c r="X32" t="b">
        <v>0</v>
      </c>
      <c r="Y32" t="s">
        <v>60</v>
      </c>
      <c r="Z32" t="s">
        <v>60</v>
      </c>
      <c r="AA32">
        <v>8</v>
      </c>
      <c r="AB32">
        <v>8</v>
      </c>
      <c r="AC32">
        <v>2024</v>
      </c>
      <c r="AD32" s="1">
        <v>45627</v>
      </c>
      <c r="AE32" t="s">
        <v>87</v>
      </c>
      <c r="AF32" t="s">
        <v>201</v>
      </c>
      <c r="AG32" t="str">
        <f t="shared" si="3"/>
        <v>Include</v>
      </c>
      <c r="AH32">
        <f t="shared" si="0"/>
        <v>0</v>
      </c>
      <c r="AI32">
        <f t="shared" si="1"/>
        <v>1</v>
      </c>
      <c r="AJ32">
        <f t="shared" si="2"/>
        <v>0</v>
      </c>
      <c r="AK32" s="15">
        <f>1</f>
        <v>1</v>
      </c>
    </row>
    <row r="33" spans="1:37" x14ac:dyDescent="0.3">
      <c r="A33" t="s">
        <v>202</v>
      </c>
      <c r="B33" s="1">
        <v>45642</v>
      </c>
      <c r="C33" s="1">
        <v>45642</v>
      </c>
      <c r="D33" t="s">
        <v>203</v>
      </c>
      <c r="E33" t="s">
        <v>204</v>
      </c>
      <c r="F33">
        <v>14</v>
      </c>
      <c r="G33">
        <v>14</v>
      </c>
      <c r="H33" t="s">
        <v>35</v>
      </c>
      <c r="I33" t="s">
        <v>35</v>
      </c>
      <c r="J33" t="s">
        <v>57</v>
      </c>
      <c r="K33" t="s">
        <v>205</v>
      </c>
      <c r="L33" t="s">
        <v>140</v>
      </c>
      <c r="M33" t="s">
        <v>206</v>
      </c>
      <c r="N33">
        <v>4</v>
      </c>
      <c r="O33">
        <v>4</v>
      </c>
      <c r="P33">
        <v>1999.6</v>
      </c>
      <c r="Q33" s="2">
        <v>0.4</v>
      </c>
      <c r="R33">
        <v>4690.45</v>
      </c>
      <c r="S33">
        <v>1146.5999999999999</v>
      </c>
      <c r="T33" s="3">
        <v>0.24399999999999999</v>
      </c>
      <c r="U33">
        <v>66.84</v>
      </c>
      <c r="V33" t="s">
        <v>99</v>
      </c>
      <c r="X33" t="b">
        <v>0</v>
      </c>
      <c r="Y33" t="s">
        <v>60</v>
      </c>
      <c r="Z33" t="s">
        <v>60</v>
      </c>
      <c r="AC33">
        <v>2024</v>
      </c>
      <c r="AD33" s="1">
        <v>45627</v>
      </c>
      <c r="AE33" t="s">
        <v>42</v>
      </c>
      <c r="AF33" t="s">
        <v>62</v>
      </c>
      <c r="AG33" t="str">
        <f t="shared" si="3"/>
        <v>Include</v>
      </c>
      <c r="AH33">
        <f t="shared" si="0"/>
        <v>0</v>
      </c>
      <c r="AI33">
        <f t="shared" si="1"/>
        <v>1</v>
      </c>
      <c r="AJ33">
        <f t="shared" si="2"/>
        <v>0</v>
      </c>
      <c r="AK33" s="15">
        <f>1</f>
        <v>1</v>
      </c>
    </row>
    <row r="34" spans="1:37" x14ac:dyDescent="0.3">
      <c r="A34" t="s">
        <v>207</v>
      </c>
      <c r="B34" s="1">
        <v>45641</v>
      </c>
      <c r="C34" s="1">
        <v>45641</v>
      </c>
      <c r="D34" t="s">
        <v>208</v>
      </c>
      <c r="E34" t="s">
        <v>149</v>
      </c>
      <c r="F34">
        <v>29</v>
      </c>
      <c r="G34">
        <v>29</v>
      </c>
      <c r="H34" t="s">
        <v>47</v>
      </c>
      <c r="I34" t="s">
        <v>47</v>
      </c>
      <c r="J34" t="s">
        <v>57</v>
      </c>
      <c r="K34" t="s">
        <v>66</v>
      </c>
      <c r="L34" t="s">
        <v>50</v>
      </c>
      <c r="M34" t="s">
        <v>186</v>
      </c>
      <c r="N34">
        <v>9</v>
      </c>
      <c r="O34">
        <v>9</v>
      </c>
      <c r="P34">
        <v>26558.959999999999</v>
      </c>
      <c r="Q34" s="2">
        <v>0.12</v>
      </c>
      <c r="R34">
        <v>191023.49</v>
      </c>
      <c r="S34">
        <v>41485.81</v>
      </c>
      <c r="T34" s="3">
        <v>0.217</v>
      </c>
      <c r="U34">
        <v>110.49</v>
      </c>
      <c r="V34" t="s">
        <v>99</v>
      </c>
      <c r="W34">
        <v>3</v>
      </c>
      <c r="X34" t="b">
        <v>1</v>
      </c>
      <c r="Y34" t="s">
        <v>41</v>
      </c>
      <c r="Z34" t="s">
        <v>41</v>
      </c>
      <c r="AA34">
        <v>6</v>
      </c>
      <c r="AB34">
        <v>6</v>
      </c>
      <c r="AC34">
        <v>2024</v>
      </c>
      <c r="AD34" s="1">
        <v>45627</v>
      </c>
      <c r="AE34" t="s">
        <v>87</v>
      </c>
      <c r="AF34" t="s">
        <v>88</v>
      </c>
      <c r="AG34" t="str">
        <f t="shared" si="3"/>
        <v>Include</v>
      </c>
      <c r="AH34">
        <f t="shared" si="0"/>
        <v>1</v>
      </c>
      <c r="AI34">
        <f t="shared" si="1"/>
        <v>1</v>
      </c>
      <c r="AJ34">
        <f t="shared" si="2"/>
        <v>0</v>
      </c>
      <c r="AK34" s="15">
        <f>1</f>
        <v>1</v>
      </c>
    </row>
    <row r="35" spans="1:37" x14ac:dyDescent="0.3">
      <c r="A35" t="s">
        <v>209</v>
      </c>
      <c r="B35" s="1">
        <v>45641</v>
      </c>
      <c r="C35" s="1">
        <v>45641</v>
      </c>
      <c r="D35" t="s">
        <v>210</v>
      </c>
      <c r="E35" t="s">
        <v>211</v>
      </c>
      <c r="F35">
        <v>38</v>
      </c>
      <c r="G35">
        <v>38</v>
      </c>
      <c r="H35" t="s">
        <v>212</v>
      </c>
      <c r="I35" t="s">
        <v>35</v>
      </c>
      <c r="J35" t="s">
        <v>57</v>
      </c>
      <c r="K35" t="s">
        <v>66</v>
      </c>
      <c r="L35" t="s">
        <v>74</v>
      </c>
      <c r="M35" t="s">
        <v>127</v>
      </c>
      <c r="N35">
        <v>4</v>
      </c>
      <c r="O35">
        <v>4</v>
      </c>
      <c r="P35">
        <v>62134.64</v>
      </c>
      <c r="Q35" s="2">
        <v>0.31</v>
      </c>
      <c r="R35">
        <v>151708.44</v>
      </c>
      <c r="S35">
        <v>17375.7</v>
      </c>
      <c r="T35" s="3">
        <v>0.115</v>
      </c>
      <c r="U35">
        <v>66.2</v>
      </c>
      <c r="V35" t="s">
        <v>99</v>
      </c>
      <c r="X35" t="b">
        <v>0</v>
      </c>
      <c r="Y35" t="s">
        <v>60</v>
      </c>
      <c r="Z35" t="s">
        <v>60</v>
      </c>
      <c r="AA35">
        <v>1</v>
      </c>
      <c r="AB35">
        <v>1</v>
      </c>
      <c r="AC35">
        <v>2024</v>
      </c>
      <c r="AD35" s="1">
        <v>45627</v>
      </c>
      <c r="AE35" t="s">
        <v>61</v>
      </c>
      <c r="AF35" t="s">
        <v>62</v>
      </c>
      <c r="AG35" t="str">
        <f t="shared" si="3"/>
        <v>Include</v>
      </c>
      <c r="AH35">
        <f t="shared" si="0"/>
        <v>0</v>
      </c>
      <c r="AI35">
        <f t="shared" si="1"/>
        <v>1</v>
      </c>
      <c r="AJ35">
        <f t="shared" si="2"/>
        <v>0</v>
      </c>
      <c r="AK35" s="15">
        <f>1</f>
        <v>1</v>
      </c>
    </row>
    <row r="36" spans="1:37" x14ac:dyDescent="0.3">
      <c r="A36" t="s">
        <v>213</v>
      </c>
      <c r="B36" s="1">
        <v>45641</v>
      </c>
      <c r="C36" s="1">
        <v>45641</v>
      </c>
      <c r="D36" t="s">
        <v>214</v>
      </c>
      <c r="E36" t="s">
        <v>215</v>
      </c>
      <c r="H36" t="s">
        <v>81</v>
      </c>
      <c r="I36" t="s">
        <v>81</v>
      </c>
      <c r="J36" t="s">
        <v>82</v>
      </c>
      <c r="K36" t="s">
        <v>131</v>
      </c>
      <c r="L36" t="s">
        <v>111</v>
      </c>
      <c r="M36" t="s">
        <v>136</v>
      </c>
      <c r="N36">
        <v>2</v>
      </c>
      <c r="O36">
        <v>2</v>
      </c>
      <c r="P36">
        <v>10972.39</v>
      </c>
      <c r="Q36" s="2">
        <v>0.3</v>
      </c>
      <c r="R36">
        <v>11894.53</v>
      </c>
      <c r="S36">
        <v>2981.58</v>
      </c>
      <c r="T36" s="3">
        <v>0.251</v>
      </c>
      <c r="U36">
        <v>43.93</v>
      </c>
      <c r="V36" t="s">
        <v>40</v>
      </c>
      <c r="W36">
        <v>2</v>
      </c>
      <c r="X36" t="b">
        <v>0</v>
      </c>
      <c r="Y36" t="s">
        <v>60</v>
      </c>
      <c r="Z36" t="s">
        <v>60</v>
      </c>
      <c r="AA36">
        <v>10</v>
      </c>
      <c r="AB36">
        <v>10</v>
      </c>
      <c r="AC36">
        <v>2024</v>
      </c>
      <c r="AD36" s="1">
        <v>45627</v>
      </c>
      <c r="AE36" t="s">
        <v>118</v>
      </c>
      <c r="AF36" t="s">
        <v>43</v>
      </c>
      <c r="AG36" t="str">
        <f t="shared" si="3"/>
        <v>Include</v>
      </c>
      <c r="AH36">
        <f t="shared" si="0"/>
        <v>0</v>
      </c>
      <c r="AI36">
        <f t="shared" si="1"/>
        <v>1</v>
      </c>
      <c r="AJ36">
        <f t="shared" si="2"/>
        <v>0</v>
      </c>
      <c r="AK36" s="15">
        <f>1</f>
        <v>1</v>
      </c>
    </row>
    <row r="37" spans="1:37" x14ac:dyDescent="0.3">
      <c r="A37" t="s">
        <v>216</v>
      </c>
      <c r="B37" s="1">
        <v>45641</v>
      </c>
      <c r="C37" s="1">
        <v>45641</v>
      </c>
      <c r="D37" t="s">
        <v>217</v>
      </c>
      <c r="E37" t="s">
        <v>218</v>
      </c>
      <c r="F37">
        <v>18</v>
      </c>
      <c r="G37">
        <v>18</v>
      </c>
      <c r="H37" t="s">
        <v>81</v>
      </c>
      <c r="I37" t="s">
        <v>81</v>
      </c>
      <c r="J37" t="s">
        <v>48</v>
      </c>
      <c r="K37" t="s">
        <v>49</v>
      </c>
      <c r="L37" t="s">
        <v>140</v>
      </c>
      <c r="M37" t="s">
        <v>219</v>
      </c>
      <c r="N37">
        <v>6</v>
      </c>
      <c r="O37">
        <v>6</v>
      </c>
      <c r="P37">
        <v>841.47</v>
      </c>
      <c r="Q37" s="2">
        <v>0.12</v>
      </c>
      <c r="R37">
        <v>4321.42</v>
      </c>
      <c r="S37">
        <v>1728.55</v>
      </c>
      <c r="T37" s="3">
        <v>0.4</v>
      </c>
      <c r="U37">
        <v>70.62</v>
      </c>
      <c r="V37" t="s">
        <v>76</v>
      </c>
      <c r="W37">
        <v>1</v>
      </c>
      <c r="X37" t="b">
        <v>0</v>
      </c>
      <c r="Y37" t="s">
        <v>60</v>
      </c>
      <c r="Z37" t="s">
        <v>60</v>
      </c>
      <c r="AA37">
        <v>2</v>
      </c>
      <c r="AB37">
        <v>2</v>
      </c>
      <c r="AC37">
        <v>2024</v>
      </c>
      <c r="AD37" s="1">
        <v>45627</v>
      </c>
      <c r="AE37" t="s">
        <v>53</v>
      </c>
      <c r="AF37" t="s">
        <v>88</v>
      </c>
      <c r="AG37" t="str">
        <f t="shared" si="3"/>
        <v>Include</v>
      </c>
      <c r="AH37">
        <f t="shared" si="0"/>
        <v>0</v>
      </c>
      <c r="AI37">
        <f t="shared" si="1"/>
        <v>1</v>
      </c>
      <c r="AJ37">
        <f t="shared" si="2"/>
        <v>0</v>
      </c>
      <c r="AK37" s="15">
        <f>1</f>
        <v>1</v>
      </c>
    </row>
    <row r="38" spans="1:37" x14ac:dyDescent="0.3">
      <c r="A38" t="s">
        <v>220</v>
      </c>
      <c r="B38" s="1">
        <v>45640</v>
      </c>
      <c r="C38" s="1">
        <v>45640</v>
      </c>
      <c r="D38" t="s">
        <v>221</v>
      </c>
      <c r="E38" t="s">
        <v>222</v>
      </c>
      <c r="F38">
        <v>46</v>
      </c>
      <c r="G38">
        <v>46</v>
      </c>
      <c r="H38" t="s">
        <v>47</v>
      </c>
      <c r="I38" t="s">
        <v>47</v>
      </c>
      <c r="J38" t="s">
        <v>36</v>
      </c>
      <c r="K38" t="s">
        <v>106</v>
      </c>
      <c r="L38" t="s">
        <v>50</v>
      </c>
      <c r="M38" t="s">
        <v>59</v>
      </c>
      <c r="N38">
        <v>1</v>
      </c>
      <c r="O38">
        <v>1</v>
      </c>
      <c r="P38">
        <v>9449.94</v>
      </c>
      <c r="Q38" s="2">
        <v>0.15</v>
      </c>
      <c r="R38">
        <v>7223.61</v>
      </c>
      <c r="S38">
        <v>2224.5100000000002</v>
      </c>
      <c r="T38" s="3">
        <v>0.308</v>
      </c>
      <c r="U38">
        <v>32.57</v>
      </c>
      <c r="V38" t="s">
        <v>76</v>
      </c>
      <c r="W38">
        <v>1</v>
      </c>
      <c r="X38" t="b">
        <v>1</v>
      </c>
      <c r="Y38" t="s">
        <v>41</v>
      </c>
      <c r="Z38" t="s">
        <v>41</v>
      </c>
      <c r="AA38">
        <v>2</v>
      </c>
      <c r="AB38">
        <v>2</v>
      </c>
      <c r="AC38">
        <v>2024</v>
      </c>
      <c r="AD38" s="1">
        <v>45627</v>
      </c>
      <c r="AE38" t="s">
        <v>101</v>
      </c>
      <c r="AF38" t="s">
        <v>88</v>
      </c>
      <c r="AG38" t="str">
        <f t="shared" si="3"/>
        <v>Include</v>
      </c>
      <c r="AH38">
        <f t="shared" si="0"/>
        <v>1</v>
      </c>
      <c r="AI38">
        <f t="shared" si="1"/>
        <v>1</v>
      </c>
      <c r="AJ38">
        <f t="shared" si="2"/>
        <v>0</v>
      </c>
      <c r="AK38" s="15">
        <f>1</f>
        <v>1</v>
      </c>
    </row>
    <row r="39" spans="1:37" x14ac:dyDescent="0.3">
      <c r="A39" t="s">
        <v>223</v>
      </c>
      <c r="B39" s="1">
        <v>45637</v>
      </c>
      <c r="C39" s="1">
        <v>45637</v>
      </c>
      <c r="D39" t="s">
        <v>224</v>
      </c>
      <c r="E39" t="s">
        <v>225</v>
      </c>
      <c r="F39">
        <v>36</v>
      </c>
      <c r="G39">
        <v>36</v>
      </c>
      <c r="H39" t="s">
        <v>35</v>
      </c>
      <c r="I39" t="s">
        <v>35</v>
      </c>
      <c r="J39" t="s">
        <v>48</v>
      </c>
      <c r="K39" t="s">
        <v>226</v>
      </c>
      <c r="L39" t="s">
        <v>97</v>
      </c>
      <c r="M39" t="s">
        <v>98</v>
      </c>
      <c r="N39">
        <v>7</v>
      </c>
      <c r="O39">
        <v>7</v>
      </c>
      <c r="P39">
        <v>609.79</v>
      </c>
      <c r="Q39" s="2">
        <v>0.25</v>
      </c>
      <c r="R39">
        <v>2905.61</v>
      </c>
      <c r="S39">
        <v>1079.08</v>
      </c>
      <c r="T39" s="3">
        <v>0.371</v>
      </c>
      <c r="U39">
        <v>68.86</v>
      </c>
      <c r="V39" t="s">
        <v>76</v>
      </c>
      <c r="W39">
        <v>3</v>
      </c>
      <c r="X39" t="b">
        <v>0</v>
      </c>
      <c r="Y39" t="s">
        <v>60</v>
      </c>
      <c r="Z39" t="s">
        <v>60</v>
      </c>
      <c r="AA39">
        <v>7</v>
      </c>
      <c r="AB39">
        <v>7</v>
      </c>
      <c r="AC39">
        <v>2024</v>
      </c>
      <c r="AD39" s="1">
        <v>45627</v>
      </c>
      <c r="AE39" t="s">
        <v>61</v>
      </c>
      <c r="AF39" t="s">
        <v>43</v>
      </c>
      <c r="AG39" t="str">
        <f t="shared" si="3"/>
        <v>Include</v>
      </c>
      <c r="AH39">
        <f t="shared" si="0"/>
        <v>0</v>
      </c>
      <c r="AI39">
        <f t="shared" si="1"/>
        <v>1</v>
      </c>
      <c r="AJ39">
        <f t="shared" si="2"/>
        <v>0</v>
      </c>
      <c r="AK39" s="15">
        <f>1</f>
        <v>1</v>
      </c>
    </row>
    <row r="40" spans="1:37" x14ac:dyDescent="0.3">
      <c r="A40" t="s">
        <v>227</v>
      </c>
      <c r="B40" s="1">
        <v>45637</v>
      </c>
      <c r="C40" s="1">
        <v>45637</v>
      </c>
      <c r="D40" t="s">
        <v>228</v>
      </c>
      <c r="E40" t="s">
        <v>229</v>
      </c>
      <c r="F40">
        <v>22</v>
      </c>
      <c r="G40">
        <v>22</v>
      </c>
      <c r="H40" t="s">
        <v>35</v>
      </c>
      <c r="I40" t="s">
        <v>35</v>
      </c>
      <c r="J40" t="s">
        <v>48</v>
      </c>
      <c r="K40" t="s">
        <v>230</v>
      </c>
      <c r="L40" t="s">
        <v>84</v>
      </c>
      <c r="M40" t="s">
        <v>231</v>
      </c>
      <c r="N40">
        <v>3</v>
      </c>
      <c r="O40">
        <v>3</v>
      </c>
      <c r="P40">
        <v>55.73</v>
      </c>
      <c r="Q40" s="2">
        <v>0.25</v>
      </c>
      <c r="R40">
        <v>132.26</v>
      </c>
      <c r="S40">
        <v>9.16</v>
      </c>
      <c r="T40" s="3">
        <v>6.9000000000000006E-2</v>
      </c>
      <c r="U40">
        <v>67.069999999999993</v>
      </c>
      <c r="V40" t="s">
        <v>68</v>
      </c>
      <c r="W40">
        <v>4</v>
      </c>
      <c r="X40" t="b">
        <v>1</v>
      </c>
      <c r="Y40" t="s">
        <v>41</v>
      </c>
      <c r="Z40" t="s">
        <v>41</v>
      </c>
      <c r="AA40">
        <v>9</v>
      </c>
      <c r="AB40">
        <v>9</v>
      </c>
      <c r="AC40">
        <v>2024</v>
      </c>
      <c r="AD40" s="1">
        <v>45627</v>
      </c>
      <c r="AE40" t="s">
        <v>53</v>
      </c>
      <c r="AF40" t="s">
        <v>43</v>
      </c>
      <c r="AG40" t="str">
        <f t="shared" si="3"/>
        <v>Include</v>
      </c>
      <c r="AH40">
        <f t="shared" si="0"/>
        <v>1</v>
      </c>
      <c r="AI40">
        <f t="shared" si="1"/>
        <v>1</v>
      </c>
      <c r="AJ40">
        <f t="shared" si="2"/>
        <v>0</v>
      </c>
      <c r="AK40" s="15">
        <f>1</f>
        <v>1</v>
      </c>
    </row>
    <row r="41" spans="1:37" x14ac:dyDescent="0.3">
      <c r="A41" t="s">
        <v>232</v>
      </c>
      <c r="B41" s="1">
        <v>45637</v>
      </c>
      <c r="C41" s="1">
        <v>45637</v>
      </c>
      <c r="D41" t="s">
        <v>233</v>
      </c>
      <c r="E41" t="s">
        <v>234</v>
      </c>
      <c r="F41">
        <v>19</v>
      </c>
      <c r="G41">
        <v>19</v>
      </c>
      <c r="H41" t="s">
        <v>35</v>
      </c>
      <c r="I41" t="s">
        <v>35</v>
      </c>
      <c r="J41" t="s">
        <v>48</v>
      </c>
      <c r="K41" t="s">
        <v>49</v>
      </c>
      <c r="L41" t="s">
        <v>74</v>
      </c>
      <c r="M41" t="s">
        <v>235</v>
      </c>
      <c r="N41">
        <v>10</v>
      </c>
      <c r="O41">
        <v>10</v>
      </c>
      <c r="P41">
        <v>19562.84</v>
      </c>
      <c r="Q41" s="2">
        <v>0.24</v>
      </c>
      <c r="R41">
        <v>159763.82</v>
      </c>
      <c r="S41">
        <v>22214.02</v>
      </c>
      <c r="T41" s="3">
        <v>0.13900000000000001</v>
      </c>
      <c r="U41">
        <v>80.650000000000006</v>
      </c>
      <c r="V41" t="s">
        <v>40</v>
      </c>
      <c r="W41">
        <v>5</v>
      </c>
      <c r="X41" t="b">
        <v>0</v>
      </c>
      <c r="Y41" t="s">
        <v>142</v>
      </c>
      <c r="Z41" t="s">
        <v>142</v>
      </c>
      <c r="AA41">
        <v>10</v>
      </c>
      <c r="AB41">
        <v>10</v>
      </c>
      <c r="AC41">
        <v>2024</v>
      </c>
      <c r="AD41" s="1">
        <v>45627</v>
      </c>
      <c r="AE41" t="s">
        <v>53</v>
      </c>
      <c r="AF41" t="s">
        <v>43</v>
      </c>
      <c r="AG41" t="str">
        <f t="shared" si="3"/>
        <v>Include</v>
      </c>
      <c r="AH41">
        <f t="shared" si="0"/>
        <v>0</v>
      </c>
      <c r="AI41">
        <f t="shared" si="1"/>
        <v>0</v>
      </c>
      <c r="AJ41">
        <f t="shared" si="2"/>
        <v>0</v>
      </c>
      <c r="AK41" s="15">
        <f>1</f>
        <v>1</v>
      </c>
    </row>
    <row r="42" spans="1:37" x14ac:dyDescent="0.3">
      <c r="A42" t="s">
        <v>236</v>
      </c>
      <c r="B42" s="1">
        <v>45637</v>
      </c>
      <c r="C42" s="1">
        <v>45637</v>
      </c>
      <c r="D42" t="s">
        <v>237</v>
      </c>
      <c r="E42" t="s">
        <v>238</v>
      </c>
      <c r="F42">
        <v>15</v>
      </c>
      <c r="G42">
        <v>15</v>
      </c>
      <c r="H42" t="s">
        <v>47</v>
      </c>
      <c r="I42" t="s">
        <v>47</v>
      </c>
      <c r="J42" t="s">
        <v>36</v>
      </c>
      <c r="K42" t="s">
        <v>239</v>
      </c>
      <c r="L42" t="s">
        <v>84</v>
      </c>
      <c r="M42" t="s">
        <v>85</v>
      </c>
      <c r="N42">
        <v>10</v>
      </c>
      <c r="O42">
        <v>10</v>
      </c>
      <c r="P42">
        <v>273.14</v>
      </c>
      <c r="Q42" s="2">
        <v>0.28000000000000003</v>
      </c>
      <c r="R42">
        <v>1532.4</v>
      </c>
      <c r="S42">
        <v>100.08</v>
      </c>
      <c r="T42" s="3">
        <v>6.5000000000000002E-2</v>
      </c>
      <c r="U42">
        <v>54.94</v>
      </c>
      <c r="V42" t="s">
        <v>40</v>
      </c>
      <c r="W42">
        <v>4</v>
      </c>
      <c r="X42" t="b">
        <v>0</v>
      </c>
      <c r="Y42" t="s">
        <v>60</v>
      </c>
      <c r="Z42" t="s">
        <v>60</v>
      </c>
      <c r="AA42">
        <v>5</v>
      </c>
      <c r="AB42">
        <v>5</v>
      </c>
      <c r="AC42">
        <v>2024</v>
      </c>
      <c r="AD42" s="1">
        <v>45627</v>
      </c>
      <c r="AE42" t="s">
        <v>42</v>
      </c>
      <c r="AF42" t="s">
        <v>43</v>
      </c>
      <c r="AG42" t="str">
        <f t="shared" si="3"/>
        <v>Include</v>
      </c>
      <c r="AH42">
        <f t="shared" si="0"/>
        <v>0</v>
      </c>
      <c r="AI42">
        <f t="shared" si="1"/>
        <v>1</v>
      </c>
      <c r="AJ42">
        <f t="shared" si="2"/>
        <v>0</v>
      </c>
      <c r="AK42" s="15">
        <f>1</f>
        <v>1</v>
      </c>
    </row>
    <row r="43" spans="1:37" x14ac:dyDescent="0.3">
      <c r="A43" t="s">
        <v>240</v>
      </c>
      <c r="B43" s="1">
        <v>45637</v>
      </c>
      <c r="C43" s="1">
        <v>45637</v>
      </c>
      <c r="D43" t="s">
        <v>241</v>
      </c>
      <c r="E43" t="s">
        <v>242</v>
      </c>
      <c r="F43">
        <v>29</v>
      </c>
      <c r="G43">
        <v>29</v>
      </c>
      <c r="H43" t="s">
        <v>81</v>
      </c>
      <c r="I43" t="s">
        <v>81</v>
      </c>
      <c r="J43" t="s">
        <v>48</v>
      </c>
      <c r="K43" t="s">
        <v>226</v>
      </c>
      <c r="L43" t="s">
        <v>97</v>
      </c>
      <c r="M43" t="s">
        <v>243</v>
      </c>
      <c r="P43">
        <v>294.33</v>
      </c>
      <c r="Q43" s="2">
        <v>0.19</v>
      </c>
      <c r="R43">
        <v>222.9</v>
      </c>
      <c r="S43">
        <v>77.47</v>
      </c>
      <c r="T43" s="3">
        <v>0.34799999999999998</v>
      </c>
      <c r="U43">
        <v>95.45</v>
      </c>
      <c r="V43" t="s">
        <v>99</v>
      </c>
      <c r="W43">
        <v>2</v>
      </c>
      <c r="X43" t="b">
        <v>0</v>
      </c>
      <c r="Y43" t="s">
        <v>60</v>
      </c>
      <c r="Z43" t="s">
        <v>60</v>
      </c>
      <c r="AA43">
        <v>2</v>
      </c>
      <c r="AB43">
        <v>2</v>
      </c>
      <c r="AC43">
        <v>2024</v>
      </c>
      <c r="AD43" s="1">
        <v>45627</v>
      </c>
      <c r="AE43" t="s">
        <v>87</v>
      </c>
      <c r="AF43" t="s">
        <v>88</v>
      </c>
      <c r="AG43" t="str">
        <f t="shared" si="3"/>
        <v>Include</v>
      </c>
      <c r="AH43">
        <f t="shared" si="0"/>
        <v>0</v>
      </c>
      <c r="AI43">
        <f t="shared" si="1"/>
        <v>1</v>
      </c>
      <c r="AJ43">
        <f t="shared" si="2"/>
        <v>0</v>
      </c>
      <c r="AK43" s="15">
        <f>1</f>
        <v>1</v>
      </c>
    </row>
    <row r="44" spans="1:37" x14ac:dyDescent="0.3">
      <c r="A44" t="s">
        <v>244</v>
      </c>
      <c r="B44" s="1">
        <v>45636</v>
      </c>
      <c r="C44" s="1">
        <v>45636</v>
      </c>
      <c r="D44" t="s">
        <v>245</v>
      </c>
      <c r="E44" t="s">
        <v>246</v>
      </c>
      <c r="F44">
        <v>44</v>
      </c>
      <c r="G44">
        <v>44</v>
      </c>
      <c r="H44" t="s">
        <v>81</v>
      </c>
      <c r="I44" t="s">
        <v>81</v>
      </c>
      <c r="J44" t="s">
        <v>116</v>
      </c>
      <c r="K44" t="s">
        <v>247</v>
      </c>
      <c r="L44" t="s">
        <v>97</v>
      </c>
      <c r="M44" t="s">
        <v>243</v>
      </c>
      <c r="N44">
        <v>7</v>
      </c>
      <c r="O44">
        <v>7</v>
      </c>
      <c r="P44">
        <v>612.70000000000005</v>
      </c>
      <c r="Q44" s="2">
        <v>0.22</v>
      </c>
      <c r="R44">
        <v>3224.82</v>
      </c>
      <c r="S44">
        <v>991.03</v>
      </c>
      <c r="T44" s="3">
        <v>0.307</v>
      </c>
      <c r="U44">
        <v>55.8</v>
      </c>
      <c r="V44" t="s">
        <v>68</v>
      </c>
      <c r="W44">
        <v>5</v>
      </c>
      <c r="X44" t="b">
        <v>0</v>
      </c>
      <c r="Y44" t="s">
        <v>60</v>
      </c>
      <c r="Z44" t="s">
        <v>60</v>
      </c>
      <c r="AA44">
        <v>4</v>
      </c>
      <c r="AB44">
        <v>4</v>
      </c>
      <c r="AC44">
        <v>2024</v>
      </c>
      <c r="AD44" s="1">
        <v>45627</v>
      </c>
      <c r="AE44" t="s">
        <v>61</v>
      </c>
      <c r="AF44" t="s">
        <v>43</v>
      </c>
      <c r="AG44" t="str">
        <f t="shared" si="3"/>
        <v>Include</v>
      </c>
      <c r="AH44">
        <f t="shared" si="0"/>
        <v>0</v>
      </c>
      <c r="AI44">
        <f t="shared" si="1"/>
        <v>1</v>
      </c>
      <c r="AJ44">
        <f t="shared" si="2"/>
        <v>0</v>
      </c>
      <c r="AK44" s="15">
        <f>1</f>
        <v>1</v>
      </c>
    </row>
    <row r="45" spans="1:37" x14ac:dyDescent="0.3">
      <c r="A45" t="s">
        <v>248</v>
      </c>
      <c r="B45" s="1">
        <v>45636</v>
      </c>
      <c r="C45" s="1">
        <v>45636</v>
      </c>
      <c r="D45" t="s">
        <v>249</v>
      </c>
      <c r="E45" t="s">
        <v>250</v>
      </c>
      <c r="F45">
        <v>56</v>
      </c>
      <c r="G45">
        <v>56</v>
      </c>
      <c r="H45" t="s">
        <v>35</v>
      </c>
      <c r="I45" t="s">
        <v>35</v>
      </c>
      <c r="J45" t="s">
        <v>48</v>
      </c>
      <c r="K45" t="s">
        <v>226</v>
      </c>
      <c r="L45" t="s">
        <v>50</v>
      </c>
      <c r="M45" t="s">
        <v>251</v>
      </c>
      <c r="N45">
        <v>6</v>
      </c>
      <c r="O45">
        <v>6</v>
      </c>
      <c r="P45">
        <v>10501.71</v>
      </c>
      <c r="Q45" s="2">
        <v>0.38</v>
      </c>
      <c r="R45">
        <v>35801.199999999997</v>
      </c>
      <c r="S45">
        <v>13056.43</v>
      </c>
      <c r="T45" s="3">
        <v>0.36499999999999999</v>
      </c>
      <c r="U45">
        <v>75.180000000000007</v>
      </c>
      <c r="V45" t="s">
        <v>68</v>
      </c>
      <c r="W45">
        <v>1</v>
      </c>
      <c r="X45" t="b">
        <v>0</v>
      </c>
      <c r="Y45" t="s">
        <v>100</v>
      </c>
      <c r="Z45" t="s">
        <v>100</v>
      </c>
      <c r="AA45">
        <v>6</v>
      </c>
      <c r="AB45">
        <v>6</v>
      </c>
      <c r="AC45">
        <v>2024</v>
      </c>
      <c r="AD45" s="1">
        <v>45627</v>
      </c>
      <c r="AE45" t="s">
        <v>101</v>
      </c>
      <c r="AF45" t="s">
        <v>62</v>
      </c>
      <c r="AG45" t="str">
        <f t="shared" si="3"/>
        <v>Include</v>
      </c>
      <c r="AH45">
        <f t="shared" si="0"/>
        <v>0</v>
      </c>
      <c r="AI45">
        <f t="shared" si="1"/>
        <v>0</v>
      </c>
      <c r="AJ45">
        <f t="shared" si="2"/>
        <v>1</v>
      </c>
      <c r="AK45" s="15">
        <f>1</f>
        <v>1</v>
      </c>
    </row>
    <row r="46" spans="1:37" x14ac:dyDescent="0.3">
      <c r="A46" t="s">
        <v>252</v>
      </c>
      <c r="B46" s="1">
        <v>45635</v>
      </c>
      <c r="C46" s="1">
        <v>45635</v>
      </c>
      <c r="D46" t="s">
        <v>253</v>
      </c>
      <c r="E46" t="s">
        <v>91</v>
      </c>
      <c r="F46">
        <v>18</v>
      </c>
      <c r="G46">
        <v>18</v>
      </c>
      <c r="H46" t="s">
        <v>47</v>
      </c>
      <c r="I46" t="s">
        <v>47</v>
      </c>
      <c r="J46" t="s">
        <v>57</v>
      </c>
      <c r="K46" t="s">
        <v>66</v>
      </c>
      <c r="L46" t="s">
        <v>97</v>
      </c>
      <c r="M46" t="s">
        <v>254</v>
      </c>
      <c r="N46">
        <v>2</v>
      </c>
      <c r="O46">
        <v>2</v>
      </c>
      <c r="P46">
        <v>1034.18</v>
      </c>
      <c r="Q46" s="2">
        <v>0.33</v>
      </c>
      <c r="R46">
        <v>1184.8</v>
      </c>
      <c r="S46">
        <v>369.59</v>
      </c>
      <c r="T46" s="3">
        <v>0.312</v>
      </c>
      <c r="U46">
        <v>65.48</v>
      </c>
      <c r="V46" t="s">
        <v>68</v>
      </c>
      <c r="W46">
        <v>5</v>
      </c>
      <c r="X46" t="b">
        <v>0</v>
      </c>
      <c r="Y46" t="s">
        <v>60</v>
      </c>
      <c r="Z46" t="s">
        <v>60</v>
      </c>
      <c r="AA46">
        <v>3</v>
      </c>
      <c r="AB46">
        <v>3</v>
      </c>
      <c r="AC46">
        <v>2024</v>
      </c>
      <c r="AD46" s="1">
        <v>45627</v>
      </c>
      <c r="AE46" t="s">
        <v>53</v>
      </c>
      <c r="AF46" t="s">
        <v>62</v>
      </c>
      <c r="AG46" t="str">
        <f t="shared" si="3"/>
        <v>Include</v>
      </c>
      <c r="AH46">
        <f t="shared" si="0"/>
        <v>0</v>
      </c>
      <c r="AI46">
        <f t="shared" si="1"/>
        <v>1</v>
      </c>
      <c r="AJ46">
        <f t="shared" si="2"/>
        <v>0</v>
      </c>
      <c r="AK46" s="15">
        <f>1</f>
        <v>1</v>
      </c>
    </row>
    <row r="47" spans="1:37" x14ac:dyDescent="0.3">
      <c r="A47" t="s">
        <v>255</v>
      </c>
      <c r="B47" s="1">
        <v>45635</v>
      </c>
      <c r="C47" s="1">
        <v>45635</v>
      </c>
      <c r="D47" t="s">
        <v>256</v>
      </c>
      <c r="E47" t="s">
        <v>177</v>
      </c>
      <c r="F47">
        <v>49</v>
      </c>
      <c r="G47">
        <v>49</v>
      </c>
      <c r="H47" t="s">
        <v>47</v>
      </c>
      <c r="I47" t="s">
        <v>47</v>
      </c>
      <c r="J47" t="s">
        <v>116</v>
      </c>
      <c r="K47" t="s">
        <v>150</v>
      </c>
      <c r="L47" t="s">
        <v>38</v>
      </c>
      <c r="M47" t="s">
        <v>181</v>
      </c>
      <c r="N47">
        <v>7</v>
      </c>
      <c r="O47">
        <v>7</v>
      </c>
      <c r="P47">
        <v>2138.83</v>
      </c>
      <c r="Q47" s="2">
        <v>0.26</v>
      </c>
      <c r="R47">
        <v>10637.74</v>
      </c>
      <c r="S47">
        <v>4567.68</v>
      </c>
      <c r="T47" s="3">
        <v>0.42899999999999999</v>
      </c>
      <c r="U47">
        <v>39.39</v>
      </c>
      <c r="V47" t="s">
        <v>132</v>
      </c>
      <c r="W47">
        <v>2</v>
      </c>
      <c r="X47" t="b">
        <v>0</v>
      </c>
      <c r="Y47" t="s">
        <v>100</v>
      </c>
      <c r="Z47" t="s">
        <v>100</v>
      </c>
      <c r="AA47">
        <v>7</v>
      </c>
      <c r="AB47">
        <v>7</v>
      </c>
      <c r="AC47">
        <v>2024</v>
      </c>
      <c r="AD47" s="1">
        <v>45627</v>
      </c>
      <c r="AE47" t="s">
        <v>101</v>
      </c>
      <c r="AF47" t="s">
        <v>43</v>
      </c>
      <c r="AG47" t="str">
        <f t="shared" si="3"/>
        <v>Include</v>
      </c>
      <c r="AH47">
        <f t="shared" si="0"/>
        <v>0</v>
      </c>
      <c r="AI47">
        <f t="shared" si="1"/>
        <v>0</v>
      </c>
      <c r="AJ47">
        <f t="shared" si="2"/>
        <v>1</v>
      </c>
      <c r="AK47" s="15">
        <f>1</f>
        <v>1</v>
      </c>
    </row>
    <row r="48" spans="1:37" x14ac:dyDescent="0.3">
      <c r="A48" t="s">
        <v>257</v>
      </c>
      <c r="B48" s="1">
        <v>45635</v>
      </c>
      <c r="C48" s="1">
        <v>45635</v>
      </c>
      <c r="D48" t="s">
        <v>258</v>
      </c>
      <c r="E48" t="s">
        <v>259</v>
      </c>
      <c r="F48">
        <v>40</v>
      </c>
      <c r="G48">
        <v>40</v>
      </c>
      <c r="H48" t="s">
        <v>47</v>
      </c>
      <c r="I48" t="s">
        <v>47</v>
      </c>
      <c r="J48" t="s">
        <v>116</v>
      </c>
      <c r="K48" t="s">
        <v>260</v>
      </c>
      <c r="L48" t="s">
        <v>74</v>
      </c>
      <c r="M48" t="s">
        <v>261</v>
      </c>
      <c r="N48">
        <v>4</v>
      </c>
      <c r="O48">
        <v>4</v>
      </c>
      <c r="P48">
        <v>23593.16</v>
      </c>
      <c r="Q48" s="2">
        <v>0.39</v>
      </c>
      <c r="R48">
        <v>50867.37</v>
      </c>
      <c r="S48">
        <v>6623.39</v>
      </c>
      <c r="T48" s="3">
        <v>0.13</v>
      </c>
      <c r="U48">
        <v>41.37</v>
      </c>
      <c r="V48" t="s">
        <v>99</v>
      </c>
      <c r="W48">
        <v>4</v>
      </c>
      <c r="X48" t="b">
        <v>0</v>
      </c>
      <c r="Y48" t="s">
        <v>60</v>
      </c>
      <c r="Z48" t="s">
        <v>60</v>
      </c>
      <c r="AA48">
        <v>9</v>
      </c>
      <c r="AB48">
        <v>9</v>
      </c>
      <c r="AC48">
        <v>2024</v>
      </c>
      <c r="AD48" s="1">
        <v>45627</v>
      </c>
      <c r="AE48" t="s">
        <v>61</v>
      </c>
      <c r="AF48" t="s">
        <v>62</v>
      </c>
      <c r="AG48" t="str">
        <f t="shared" si="3"/>
        <v>Include</v>
      </c>
      <c r="AH48">
        <f t="shared" si="0"/>
        <v>0</v>
      </c>
      <c r="AI48">
        <f t="shared" si="1"/>
        <v>1</v>
      </c>
      <c r="AJ48">
        <f t="shared" si="2"/>
        <v>0</v>
      </c>
      <c r="AK48" s="15">
        <f>1</f>
        <v>1</v>
      </c>
    </row>
    <row r="49" spans="1:37" x14ac:dyDescent="0.3">
      <c r="A49" t="s">
        <v>262</v>
      </c>
      <c r="B49" s="1">
        <v>45634</v>
      </c>
      <c r="C49" s="1">
        <v>45634</v>
      </c>
      <c r="D49" t="s">
        <v>263</v>
      </c>
      <c r="E49" t="s">
        <v>264</v>
      </c>
      <c r="F49">
        <v>24</v>
      </c>
      <c r="G49">
        <v>24</v>
      </c>
      <c r="H49" t="s">
        <v>265</v>
      </c>
      <c r="I49" t="s">
        <v>35</v>
      </c>
      <c r="J49" t="s">
        <v>82</v>
      </c>
      <c r="K49" t="s">
        <v>266</v>
      </c>
      <c r="L49" t="s">
        <v>84</v>
      </c>
      <c r="M49" t="s">
        <v>267</v>
      </c>
      <c r="N49">
        <v>10</v>
      </c>
      <c r="O49">
        <v>10</v>
      </c>
      <c r="P49">
        <v>390.96</v>
      </c>
      <c r="Q49" s="2">
        <v>0.37</v>
      </c>
      <c r="R49">
        <v>2025.46</v>
      </c>
      <c r="S49">
        <v>195.36</v>
      </c>
      <c r="T49" s="3">
        <v>9.6000000000000002E-2</v>
      </c>
      <c r="U49">
        <v>83.81</v>
      </c>
      <c r="V49" t="s">
        <v>68</v>
      </c>
      <c r="W49">
        <v>2</v>
      </c>
      <c r="X49" t="b">
        <v>0</v>
      </c>
      <c r="Y49" t="s">
        <v>60</v>
      </c>
      <c r="Z49" t="s">
        <v>60</v>
      </c>
      <c r="AA49">
        <v>1</v>
      </c>
      <c r="AB49">
        <v>1</v>
      </c>
      <c r="AC49">
        <v>2024</v>
      </c>
      <c r="AD49" s="1">
        <v>45627</v>
      </c>
      <c r="AE49" t="s">
        <v>53</v>
      </c>
      <c r="AF49" t="s">
        <v>62</v>
      </c>
      <c r="AG49" t="str">
        <f t="shared" si="3"/>
        <v>Include</v>
      </c>
      <c r="AH49">
        <f t="shared" si="0"/>
        <v>0</v>
      </c>
      <c r="AI49">
        <f t="shared" si="1"/>
        <v>1</v>
      </c>
      <c r="AJ49">
        <f t="shared" si="2"/>
        <v>0</v>
      </c>
      <c r="AK49" s="15">
        <f>1</f>
        <v>1</v>
      </c>
    </row>
    <row r="50" spans="1:37" x14ac:dyDescent="0.3">
      <c r="A50" t="s">
        <v>268</v>
      </c>
      <c r="B50" s="1">
        <v>45633</v>
      </c>
      <c r="C50" s="1">
        <v>45633</v>
      </c>
      <c r="D50" t="s">
        <v>269</v>
      </c>
      <c r="E50" t="s">
        <v>270</v>
      </c>
      <c r="F50">
        <v>23</v>
      </c>
      <c r="G50">
        <v>23</v>
      </c>
      <c r="H50" t="s">
        <v>47</v>
      </c>
      <c r="I50" t="s">
        <v>47</v>
      </c>
      <c r="J50" t="s">
        <v>36</v>
      </c>
      <c r="K50" t="s">
        <v>239</v>
      </c>
      <c r="L50" t="s">
        <v>84</v>
      </c>
      <c r="M50" t="s">
        <v>231</v>
      </c>
      <c r="N50">
        <v>4</v>
      </c>
      <c r="O50">
        <v>4</v>
      </c>
      <c r="P50">
        <v>471.4</v>
      </c>
      <c r="Q50" s="2">
        <v>0.3</v>
      </c>
      <c r="R50">
        <v>1216.57</v>
      </c>
      <c r="S50">
        <v>70.680000000000007</v>
      </c>
      <c r="T50" s="3">
        <v>5.8000000000000003E-2</v>
      </c>
      <c r="U50">
        <v>52.55</v>
      </c>
      <c r="V50" t="s">
        <v>40</v>
      </c>
      <c r="W50">
        <v>4</v>
      </c>
      <c r="X50" t="b">
        <v>0</v>
      </c>
      <c r="Y50" t="s">
        <v>60</v>
      </c>
      <c r="Z50" t="s">
        <v>60</v>
      </c>
      <c r="AA50">
        <v>9</v>
      </c>
      <c r="AB50">
        <v>9</v>
      </c>
      <c r="AC50">
        <v>2024</v>
      </c>
      <c r="AD50" s="1">
        <v>45627</v>
      </c>
      <c r="AE50" t="s">
        <v>53</v>
      </c>
      <c r="AF50" t="s">
        <v>43</v>
      </c>
      <c r="AG50" t="str">
        <f t="shared" si="3"/>
        <v>Include</v>
      </c>
      <c r="AH50">
        <f t="shared" si="0"/>
        <v>0</v>
      </c>
      <c r="AI50">
        <f t="shared" si="1"/>
        <v>1</v>
      </c>
      <c r="AJ50">
        <f t="shared" si="2"/>
        <v>0</v>
      </c>
      <c r="AK50" s="15">
        <f>1</f>
        <v>1</v>
      </c>
    </row>
    <row r="51" spans="1:37" x14ac:dyDescent="0.3">
      <c r="A51" t="s">
        <v>271</v>
      </c>
      <c r="B51" s="1">
        <v>45633</v>
      </c>
      <c r="C51" s="1">
        <v>45633</v>
      </c>
      <c r="D51" t="s">
        <v>272</v>
      </c>
      <c r="E51" t="s">
        <v>273</v>
      </c>
      <c r="F51">
        <v>37</v>
      </c>
      <c r="G51">
        <v>37</v>
      </c>
      <c r="H51" t="s">
        <v>274</v>
      </c>
      <c r="I51" t="s">
        <v>81</v>
      </c>
      <c r="J51" t="s">
        <v>116</v>
      </c>
      <c r="K51" t="s">
        <v>150</v>
      </c>
      <c r="L51" t="s">
        <v>97</v>
      </c>
      <c r="M51" t="s">
        <v>275</v>
      </c>
      <c r="N51">
        <v>8</v>
      </c>
      <c r="O51">
        <v>8</v>
      </c>
      <c r="P51">
        <v>519.04999999999995</v>
      </c>
      <c r="Q51" s="2">
        <v>0.33</v>
      </c>
      <c r="R51">
        <v>2627.87</v>
      </c>
      <c r="S51">
        <v>1117.94</v>
      </c>
      <c r="T51" s="3">
        <v>0.42499999999999999</v>
      </c>
      <c r="U51">
        <v>51.28</v>
      </c>
      <c r="V51" t="s">
        <v>132</v>
      </c>
      <c r="W51">
        <v>2</v>
      </c>
      <c r="X51" t="b">
        <v>0</v>
      </c>
      <c r="Y51" t="s">
        <v>60</v>
      </c>
      <c r="Z51" t="s">
        <v>60</v>
      </c>
      <c r="AA51">
        <v>10</v>
      </c>
      <c r="AB51">
        <v>10</v>
      </c>
      <c r="AC51">
        <v>2024</v>
      </c>
      <c r="AD51" s="1">
        <v>45627</v>
      </c>
      <c r="AE51" t="s">
        <v>61</v>
      </c>
      <c r="AF51" t="s">
        <v>62</v>
      </c>
      <c r="AG51" t="str">
        <f t="shared" si="3"/>
        <v>Include</v>
      </c>
      <c r="AH51">
        <f t="shared" si="0"/>
        <v>0</v>
      </c>
      <c r="AI51">
        <f t="shared" si="1"/>
        <v>1</v>
      </c>
      <c r="AJ51">
        <f t="shared" si="2"/>
        <v>0</v>
      </c>
      <c r="AK51" s="15">
        <f>1</f>
        <v>1</v>
      </c>
    </row>
    <row r="52" spans="1:37" x14ac:dyDescent="0.3">
      <c r="A52" t="s">
        <v>276</v>
      </c>
      <c r="B52" s="1">
        <v>45633</v>
      </c>
      <c r="C52" s="1">
        <v>45633</v>
      </c>
      <c r="D52" t="s">
        <v>277</v>
      </c>
      <c r="E52" t="s">
        <v>278</v>
      </c>
      <c r="F52">
        <v>39</v>
      </c>
      <c r="G52">
        <v>39</v>
      </c>
      <c r="H52" t="s">
        <v>47</v>
      </c>
      <c r="I52" t="s">
        <v>47</v>
      </c>
      <c r="J52" t="s">
        <v>48</v>
      </c>
      <c r="K52" t="s">
        <v>226</v>
      </c>
      <c r="L52" t="s">
        <v>84</v>
      </c>
      <c r="M52" t="s">
        <v>279</v>
      </c>
      <c r="N52">
        <v>6</v>
      </c>
      <c r="O52">
        <v>6</v>
      </c>
      <c r="P52">
        <v>199.94</v>
      </c>
      <c r="Q52" s="2">
        <v>7.0000000000000007E-2</v>
      </c>
      <c r="R52">
        <v>1058.44</v>
      </c>
      <c r="S52">
        <v>90.06</v>
      </c>
      <c r="T52" s="3">
        <v>8.5000000000000006E-2</v>
      </c>
      <c r="U52">
        <v>70.92</v>
      </c>
      <c r="V52" t="s">
        <v>68</v>
      </c>
      <c r="W52">
        <v>3</v>
      </c>
      <c r="X52" t="b">
        <v>0</v>
      </c>
      <c r="Y52" t="s">
        <v>142</v>
      </c>
      <c r="Z52" t="s">
        <v>142</v>
      </c>
      <c r="AA52">
        <v>10</v>
      </c>
      <c r="AB52">
        <v>10</v>
      </c>
      <c r="AC52">
        <v>2024</v>
      </c>
      <c r="AD52" s="1">
        <v>45627</v>
      </c>
      <c r="AE52" t="s">
        <v>61</v>
      </c>
      <c r="AF52" t="s">
        <v>69</v>
      </c>
      <c r="AG52" t="str">
        <f t="shared" si="3"/>
        <v>Include</v>
      </c>
      <c r="AH52">
        <f t="shared" si="0"/>
        <v>0</v>
      </c>
      <c r="AI52">
        <f t="shared" si="1"/>
        <v>0</v>
      </c>
      <c r="AJ52">
        <f t="shared" si="2"/>
        <v>0</v>
      </c>
      <c r="AK52" s="15">
        <f>1</f>
        <v>1</v>
      </c>
    </row>
    <row r="53" spans="1:37" x14ac:dyDescent="0.3">
      <c r="A53" t="s">
        <v>280</v>
      </c>
      <c r="B53" s="1">
        <v>45633</v>
      </c>
      <c r="C53" s="1">
        <v>45633</v>
      </c>
      <c r="D53" t="s">
        <v>281</v>
      </c>
      <c r="E53" t="s">
        <v>282</v>
      </c>
      <c r="F53">
        <v>26</v>
      </c>
      <c r="G53">
        <v>26</v>
      </c>
      <c r="H53" t="s">
        <v>81</v>
      </c>
      <c r="I53" t="s">
        <v>81</v>
      </c>
      <c r="J53" t="s">
        <v>36</v>
      </c>
      <c r="K53" t="s">
        <v>73</v>
      </c>
      <c r="L53" t="s">
        <v>74</v>
      </c>
      <c r="M53" t="s">
        <v>75</v>
      </c>
      <c r="N53">
        <v>2</v>
      </c>
      <c r="O53">
        <v>2</v>
      </c>
      <c r="P53">
        <v>51176.53</v>
      </c>
      <c r="Q53" s="2">
        <v>0.12</v>
      </c>
      <c r="R53">
        <v>72400.09</v>
      </c>
      <c r="S53">
        <v>8619.1299999999992</v>
      </c>
      <c r="T53" s="3">
        <v>0.11899999999999999</v>
      </c>
      <c r="U53">
        <v>59.77</v>
      </c>
      <c r="V53" t="s">
        <v>52</v>
      </c>
      <c r="W53">
        <v>2</v>
      </c>
      <c r="X53" t="b">
        <v>0</v>
      </c>
      <c r="Y53" t="s">
        <v>60</v>
      </c>
      <c r="Z53" t="s">
        <v>60</v>
      </c>
      <c r="AA53">
        <v>3</v>
      </c>
      <c r="AB53">
        <v>3</v>
      </c>
      <c r="AC53">
        <v>2024</v>
      </c>
      <c r="AD53" s="1">
        <v>45627</v>
      </c>
      <c r="AE53" t="s">
        <v>87</v>
      </c>
      <c r="AF53" t="s">
        <v>88</v>
      </c>
      <c r="AG53" t="str">
        <f t="shared" si="3"/>
        <v>Include</v>
      </c>
      <c r="AH53">
        <f t="shared" si="0"/>
        <v>0</v>
      </c>
      <c r="AI53">
        <f t="shared" si="1"/>
        <v>1</v>
      </c>
      <c r="AJ53">
        <f t="shared" si="2"/>
        <v>0</v>
      </c>
      <c r="AK53" s="15">
        <f>1</f>
        <v>1</v>
      </c>
    </row>
    <row r="54" spans="1:37" x14ac:dyDescent="0.3">
      <c r="A54" t="s">
        <v>283</v>
      </c>
      <c r="B54" s="1">
        <v>45633</v>
      </c>
      <c r="C54" s="1">
        <v>45633</v>
      </c>
      <c r="D54" t="s">
        <v>284</v>
      </c>
      <c r="E54" t="s">
        <v>285</v>
      </c>
      <c r="F54">
        <v>33</v>
      </c>
      <c r="G54">
        <v>33</v>
      </c>
      <c r="H54" t="s">
        <v>81</v>
      </c>
      <c r="I54" t="s">
        <v>81</v>
      </c>
      <c r="J54" t="s">
        <v>36</v>
      </c>
      <c r="K54" t="s">
        <v>73</v>
      </c>
      <c r="L54" t="s">
        <v>140</v>
      </c>
      <c r="M54" t="s">
        <v>219</v>
      </c>
      <c r="N54">
        <v>5</v>
      </c>
      <c r="O54">
        <v>5</v>
      </c>
      <c r="P54">
        <v>614.15</v>
      </c>
      <c r="Q54" s="2">
        <v>0.17</v>
      </c>
      <c r="R54">
        <v>2315.9</v>
      </c>
      <c r="S54">
        <v>981.99</v>
      </c>
      <c r="T54" s="3">
        <v>0.42399999999999999</v>
      </c>
      <c r="U54">
        <v>65.63</v>
      </c>
      <c r="V54" t="s">
        <v>76</v>
      </c>
      <c r="W54">
        <v>1</v>
      </c>
      <c r="X54" t="b">
        <v>1</v>
      </c>
      <c r="Y54" t="s">
        <v>41</v>
      </c>
      <c r="Z54" t="s">
        <v>41</v>
      </c>
      <c r="AA54">
        <v>8</v>
      </c>
      <c r="AB54">
        <v>8</v>
      </c>
      <c r="AC54">
        <v>2024</v>
      </c>
      <c r="AD54" s="1">
        <v>45627</v>
      </c>
      <c r="AE54" t="s">
        <v>87</v>
      </c>
      <c r="AF54" t="s">
        <v>88</v>
      </c>
      <c r="AG54" t="str">
        <f t="shared" si="3"/>
        <v>Include</v>
      </c>
      <c r="AH54">
        <f t="shared" si="0"/>
        <v>1</v>
      </c>
      <c r="AI54">
        <f t="shared" si="1"/>
        <v>1</v>
      </c>
      <c r="AJ54">
        <f t="shared" si="2"/>
        <v>0</v>
      </c>
      <c r="AK54" s="15">
        <f>1</f>
        <v>1</v>
      </c>
    </row>
    <row r="55" spans="1:37" x14ac:dyDescent="0.3">
      <c r="A55" t="s">
        <v>286</v>
      </c>
      <c r="B55" s="1">
        <v>45632</v>
      </c>
      <c r="C55" s="1">
        <v>45632</v>
      </c>
      <c r="D55" t="s">
        <v>287</v>
      </c>
      <c r="E55" t="s">
        <v>288</v>
      </c>
      <c r="F55">
        <v>32</v>
      </c>
      <c r="G55">
        <v>32</v>
      </c>
      <c r="H55" t="s">
        <v>47</v>
      </c>
      <c r="I55" t="s">
        <v>47</v>
      </c>
      <c r="J55" t="s">
        <v>82</v>
      </c>
      <c r="K55" t="s">
        <v>122</v>
      </c>
      <c r="L55" t="s">
        <v>38</v>
      </c>
      <c r="M55" t="s">
        <v>181</v>
      </c>
      <c r="N55">
        <v>8</v>
      </c>
      <c r="O55">
        <v>8</v>
      </c>
      <c r="P55">
        <v>1064.92</v>
      </c>
      <c r="Q55" s="2">
        <v>0.37</v>
      </c>
      <c r="R55">
        <v>5754.84</v>
      </c>
      <c r="S55">
        <v>2941.97</v>
      </c>
      <c r="T55" s="3">
        <v>0.51100000000000001</v>
      </c>
      <c r="U55">
        <v>55.05</v>
      </c>
      <c r="V55" t="s">
        <v>52</v>
      </c>
      <c r="W55">
        <v>5</v>
      </c>
      <c r="X55" t="b">
        <v>0</v>
      </c>
      <c r="Y55" t="s">
        <v>60</v>
      </c>
      <c r="Z55" t="s">
        <v>60</v>
      </c>
      <c r="AA55">
        <v>5</v>
      </c>
      <c r="AB55">
        <v>5</v>
      </c>
      <c r="AC55">
        <v>2024</v>
      </c>
      <c r="AD55" s="1">
        <v>45627</v>
      </c>
      <c r="AE55" t="s">
        <v>87</v>
      </c>
      <c r="AF55" t="s">
        <v>62</v>
      </c>
      <c r="AG55" t="str">
        <f t="shared" si="3"/>
        <v>Include</v>
      </c>
      <c r="AH55">
        <f t="shared" si="0"/>
        <v>0</v>
      </c>
      <c r="AI55">
        <f t="shared" si="1"/>
        <v>1</v>
      </c>
      <c r="AJ55">
        <f t="shared" si="2"/>
        <v>0</v>
      </c>
      <c r="AK55" s="15">
        <f>1</f>
        <v>1</v>
      </c>
    </row>
    <row r="56" spans="1:37" x14ac:dyDescent="0.3">
      <c r="A56" t="s">
        <v>289</v>
      </c>
      <c r="B56" s="1">
        <v>45632</v>
      </c>
      <c r="C56" s="1">
        <v>45632</v>
      </c>
      <c r="D56" t="s">
        <v>290</v>
      </c>
      <c r="E56" t="s">
        <v>291</v>
      </c>
      <c r="F56">
        <v>18</v>
      </c>
      <c r="G56">
        <v>18</v>
      </c>
      <c r="H56" t="s">
        <v>35</v>
      </c>
      <c r="I56" t="s">
        <v>35</v>
      </c>
      <c r="J56" t="s">
        <v>48</v>
      </c>
      <c r="K56" t="s">
        <v>226</v>
      </c>
      <c r="L56" t="s">
        <v>38</v>
      </c>
      <c r="M56" t="s">
        <v>39</v>
      </c>
      <c r="N56">
        <v>2</v>
      </c>
      <c r="O56">
        <v>2</v>
      </c>
      <c r="P56">
        <v>1657.33</v>
      </c>
      <c r="Q56" s="2">
        <v>0.02</v>
      </c>
      <c r="R56">
        <v>3020.21</v>
      </c>
      <c r="S56">
        <v>1521.99</v>
      </c>
      <c r="T56" s="3">
        <v>0.504</v>
      </c>
      <c r="U56">
        <v>48.9</v>
      </c>
      <c r="V56" t="s">
        <v>76</v>
      </c>
      <c r="W56">
        <v>5</v>
      </c>
      <c r="X56" t="b">
        <v>0</v>
      </c>
      <c r="Y56" t="s">
        <v>142</v>
      </c>
      <c r="Z56" t="s">
        <v>142</v>
      </c>
      <c r="AA56">
        <v>4</v>
      </c>
      <c r="AB56">
        <v>4</v>
      </c>
      <c r="AC56">
        <v>2024</v>
      </c>
      <c r="AD56" s="1">
        <v>45627</v>
      </c>
      <c r="AE56" t="s">
        <v>53</v>
      </c>
      <c r="AF56" t="s">
        <v>69</v>
      </c>
      <c r="AG56" t="str">
        <f t="shared" si="3"/>
        <v>Include</v>
      </c>
      <c r="AH56">
        <f t="shared" si="0"/>
        <v>0</v>
      </c>
      <c r="AI56">
        <f t="shared" si="1"/>
        <v>0</v>
      </c>
      <c r="AJ56">
        <f t="shared" si="2"/>
        <v>0</v>
      </c>
      <c r="AK56" s="15">
        <f>1</f>
        <v>1</v>
      </c>
    </row>
    <row r="57" spans="1:37" x14ac:dyDescent="0.3">
      <c r="A57" t="s">
        <v>292</v>
      </c>
      <c r="B57" t="s">
        <v>293</v>
      </c>
      <c r="C57" s="1">
        <v>45631</v>
      </c>
      <c r="D57" t="s">
        <v>294</v>
      </c>
      <c r="E57" t="s">
        <v>295</v>
      </c>
      <c r="F57">
        <v>999</v>
      </c>
      <c r="H57" t="s">
        <v>35</v>
      </c>
      <c r="I57" t="s">
        <v>35</v>
      </c>
      <c r="J57" t="s">
        <v>57</v>
      </c>
      <c r="K57" t="s">
        <v>205</v>
      </c>
      <c r="L57" t="s">
        <v>111</v>
      </c>
      <c r="M57" t="s">
        <v>136</v>
      </c>
      <c r="N57">
        <v>7</v>
      </c>
      <c r="O57">
        <v>7</v>
      </c>
      <c r="P57">
        <v>13857.65</v>
      </c>
      <c r="Q57" s="2">
        <v>0.09</v>
      </c>
      <c r="R57">
        <v>81878.899999999994</v>
      </c>
      <c r="S57">
        <v>20918.310000000001</v>
      </c>
      <c r="T57" s="3">
        <v>0.255</v>
      </c>
      <c r="U57">
        <v>72.38</v>
      </c>
      <c r="V57" t="s">
        <v>132</v>
      </c>
      <c r="W57">
        <v>5</v>
      </c>
      <c r="X57" t="b">
        <v>0</v>
      </c>
      <c r="Y57" t="s">
        <v>86</v>
      </c>
      <c r="Z57" t="s">
        <v>86</v>
      </c>
      <c r="AA57">
        <v>8</v>
      </c>
      <c r="AB57">
        <v>8</v>
      </c>
      <c r="AC57">
        <v>2024</v>
      </c>
      <c r="AD57" s="1">
        <v>45627</v>
      </c>
      <c r="AE57" t="s">
        <v>118</v>
      </c>
      <c r="AF57" t="s">
        <v>69</v>
      </c>
      <c r="AG57" t="str">
        <f t="shared" si="3"/>
        <v>Include</v>
      </c>
      <c r="AH57">
        <f t="shared" si="0"/>
        <v>0</v>
      </c>
      <c r="AI57">
        <f t="shared" si="1"/>
        <v>0</v>
      </c>
      <c r="AJ57">
        <f t="shared" si="2"/>
        <v>0</v>
      </c>
      <c r="AK57" s="15">
        <f>1</f>
        <v>1</v>
      </c>
    </row>
    <row r="58" spans="1:37" x14ac:dyDescent="0.3">
      <c r="A58" t="s">
        <v>296</v>
      </c>
      <c r="B58" s="1">
        <v>45631</v>
      </c>
      <c r="C58" s="1">
        <v>45631</v>
      </c>
      <c r="D58" t="s">
        <v>297</v>
      </c>
      <c r="E58" t="s">
        <v>298</v>
      </c>
      <c r="F58">
        <v>46</v>
      </c>
      <c r="G58">
        <v>46</v>
      </c>
      <c r="H58" t="s">
        <v>47</v>
      </c>
      <c r="I58" t="s">
        <v>47</v>
      </c>
      <c r="J58" t="s">
        <v>82</v>
      </c>
      <c r="K58" t="s">
        <v>266</v>
      </c>
      <c r="L58" t="s">
        <v>84</v>
      </c>
      <c r="M58" t="s">
        <v>267</v>
      </c>
      <c r="N58">
        <v>3</v>
      </c>
      <c r="O58">
        <v>3</v>
      </c>
      <c r="P58">
        <v>461.92</v>
      </c>
      <c r="Q58" s="2">
        <v>0.09</v>
      </c>
      <c r="R58">
        <v>1136.17</v>
      </c>
      <c r="S58">
        <v>111.05</v>
      </c>
      <c r="T58" s="3">
        <v>9.8000000000000004E-2</v>
      </c>
      <c r="U58">
        <v>92.19</v>
      </c>
      <c r="V58" t="s">
        <v>99</v>
      </c>
      <c r="X58" t="b">
        <v>0</v>
      </c>
      <c r="Y58" t="s">
        <v>100</v>
      </c>
      <c r="Z58" t="s">
        <v>100</v>
      </c>
      <c r="AA58">
        <v>1</v>
      </c>
      <c r="AB58">
        <v>1</v>
      </c>
      <c r="AC58">
        <v>2024</v>
      </c>
      <c r="AD58" s="1">
        <v>45627</v>
      </c>
      <c r="AE58" t="s">
        <v>101</v>
      </c>
      <c r="AF58" t="s">
        <v>69</v>
      </c>
      <c r="AG58" t="str">
        <f t="shared" si="3"/>
        <v>Include</v>
      </c>
      <c r="AH58">
        <f t="shared" si="0"/>
        <v>0</v>
      </c>
      <c r="AI58">
        <f t="shared" si="1"/>
        <v>0</v>
      </c>
      <c r="AJ58">
        <f t="shared" si="2"/>
        <v>1</v>
      </c>
      <c r="AK58" s="15">
        <f>1</f>
        <v>1</v>
      </c>
    </row>
    <row r="59" spans="1:37" x14ac:dyDescent="0.3">
      <c r="A59" t="s">
        <v>299</v>
      </c>
      <c r="B59" s="1">
        <v>45630</v>
      </c>
      <c r="C59" s="1">
        <v>45630</v>
      </c>
      <c r="D59" t="s">
        <v>300</v>
      </c>
      <c r="E59" t="s">
        <v>301</v>
      </c>
      <c r="F59">
        <v>5</v>
      </c>
      <c r="G59">
        <v>5</v>
      </c>
      <c r="H59" t="s">
        <v>47</v>
      </c>
      <c r="I59" t="s">
        <v>47</v>
      </c>
      <c r="J59" t="s">
        <v>116</v>
      </c>
      <c r="K59" t="s">
        <v>117</v>
      </c>
      <c r="L59" t="s">
        <v>74</v>
      </c>
      <c r="M59" t="s">
        <v>261</v>
      </c>
      <c r="N59">
        <v>4</v>
      </c>
      <c r="O59">
        <v>4</v>
      </c>
      <c r="P59">
        <v>51581.35</v>
      </c>
      <c r="Q59" s="2">
        <v>0.38</v>
      </c>
      <c r="R59">
        <v>131067.26</v>
      </c>
      <c r="S59">
        <v>15238.43</v>
      </c>
      <c r="T59" s="3">
        <v>0.11600000000000001</v>
      </c>
      <c r="U59">
        <v>72.66</v>
      </c>
      <c r="V59" t="s">
        <v>99</v>
      </c>
      <c r="W59">
        <v>4</v>
      </c>
      <c r="X59" t="b">
        <v>1</v>
      </c>
      <c r="Y59" t="s">
        <v>41</v>
      </c>
      <c r="Z59" t="s">
        <v>41</v>
      </c>
      <c r="AA59">
        <v>8</v>
      </c>
      <c r="AB59">
        <v>8</v>
      </c>
      <c r="AC59">
        <v>2024</v>
      </c>
      <c r="AD59" s="1">
        <v>45627</v>
      </c>
      <c r="AE59" t="s">
        <v>42</v>
      </c>
      <c r="AF59" t="s">
        <v>62</v>
      </c>
      <c r="AG59" t="str">
        <f t="shared" si="3"/>
        <v>Include</v>
      </c>
      <c r="AH59">
        <f t="shared" si="0"/>
        <v>1</v>
      </c>
      <c r="AI59">
        <f t="shared" si="1"/>
        <v>1</v>
      </c>
      <c r="AJ59">
        <f t="shared" si="2"/>
        <v>0</v>
      </c>
      <c r="AK59" s="15">
        <f>1</f>
        <v>1</v>
      </c>
    </row>
    <row r="60" spans="1:37" x14ac:dyDescent="0.3">
      <c r="A60" t="s">
        <v>302</v>
      </c>
      <c r="B60" s="1">
        <v>45630</v>
      </c>
      <c r="C60" s="1">
        <v>45630</v>
      </c>
      <c r="D60" t="s">
        <v>303</v>
      </c>
      <c r="E60" t="s">
        <v>304</v>
      </c>
      <c r="H60" t="s">
        <v>105</v>
      </c>
      <c r="I60" t="s">
        <v>35</v>
      </c>
      <c r="J60" t="s">
        <v>116</v>
      </c>
      <c r="K60" t="s">
        <v>247</v>
      </c>
      <c r="L60" t="s">
        <v>84</v>
      </c>
      <c r="M60" t="s">
        <v>85</v>
      </c>
      <c r="N60">
        <v>4</v>
      </c>
      <c r="O60">
        <v>4</v>
      </c>
      <c r="P60">
        <v>242.65</v>
      </c>
      <c r="R60">
        <v>854.73</v>
      </c>
      <c r="S60">
        <v>91.72</v>
      </c>
      <c r="T60" s="3">
        <v>0.107</v>
      </c>
      <c r="U60">
        <v>48.21</v>
      </c>
      <c r="V60" t="s">
        <v>99</v>
      </c>
      <c r="W60">
        <v>1</v>
      </c>
      <c r="X60" t="b">
        <v>1</v>
      </c>
      <c r="Y60" t="s">
        <v>41</v>
      </c>
      <c r="Z60" t="s">
        <v>41</v>
      </c>
      <c r="AA60">
        <v>1</v>
      </c>
      <c r="AB60">
        <v>1</v>
      </c>
      <c r="AC60">
        <v>2024</v>
      </c>
      <c r="AD60" s="1">
        <v>45627</v>
      </c>
      <c r="AE60" t="s">
        <v>118</v>
      </c>
      <c r="AF60" t="s">
        <v>201</v>
      </c>
      <c r="AG60" t="str">
        <f t="shared" si="3"/>
        <v>Include</v>
      </c>
      <c r="AH60">
        <f t="shared" si="0"/>
        <v>1</v>
      </c>
      <c r="AI60">
        <f t="shared" si="1"/>
        <v>1</v>
      </c>
      <c r="AJ60">
        <f t="shared" si="2"/>
        <v>0</v>
      </c>
      <c r="AK60" s="15">
        <f>1</f>
        <v>1</v>
      </c>
    </row>
    <row r="61" spans="1:37" x14ac:dyDescent="0.3">
      <c r="A61" t="s">
        <v>305</v>
      </c>
      <c r="B61" s="1">
        <v>45630</v>
      </c>
      <c r="C61" s="1">
        <v>45630</v>
      </c>
      <c r="D61" t="s">
        <v>306</v>
      </c>
      <c r="E61" t="s">
        <v>307</v>
      </c>
      <c r="F61">
        <v>31</v>
      </c>
      <c r="G61">
        <v>31</v>
      </c>
      <c r="H61" t="s">
        <v>35</v>
      </c>
      <c r="I61" t="s">
        <v>35</v>
      </c>
      <c r="J61" t="s">
        <v>116</v>
      </c>
      <c r="K61" t="s">
        <v>117</v>
      </c>
      <c r="L61" t="s">
        <v>111</v>
      </c>
      <c r="M61" t="s">
        <v>200</v>
      </c>
      <c r="P61">
        <v>3886.22</v>
      </c>
      <c r="Q61" s="2">
        <v>0.24</v>
      </c>
      <c r="R61">
        <v>2473</v>
      </c>
      <c r="S61">
        <v>489.55</v>
      </c>
      <c r="T61" s="3">
        <v>0.19800000000000001</v>
      </c>
      <c r="U61">
        <v>40.869999999999997</v>
      </c>
      <c r="V61" t="s">
        <v>132</v>
      </c>
      <c r="W61">
        <v>4</v>
      </c>
      <c r="X61" t="b">
        <v>1</v>
      </c>
      <c r="Y61" t="s">
        <v>41</v>
      </c>
      <c r="Z61" t="s">
        <v>41</v>
      </c>
      <c r="AA61">
        <v>4</v>
      </c>
      <c r="AB61">
        <v>4</v>
      </c>
      <c r="AC61">
        <v>2024</v>
      </c>
      <c r="AD61" s="1">
        <v>45627</v>
      </c>
      <c r="AE61" t="s">
        <v>87</v>
      </c>
      <c r="AF61" t="s">
        <v>43</v>
      </c>
      <c r="AG61" t="str">
        <f t="shared" si="3"/>
        <v>Include</v>
      </c>
      <c r="AH61">
        <f t="shared" si="0"/>
        <v>1</v>
      </c>
      <c r="AI61">
        <f t="shared" si="1"/>
        <v>1</v>
      </c>
      <c r="AJ61">
        <f t="shared" si="2"/>
        <v>0</v>
      </c>
      <c r="AK61" s="15">
        <f>1</f>
        <v>1</v>
      </c>
    </row>
    <row r="62" spans="1:37" x14ac:dyDescent="0.3">
      <c r="A62" t="s">
        <v>308</v>
      </c>
      <c r="B62" s="1">
        <v>45630</v>
      </c>
      <c r="C62" s="1">
        <v>45630</v>
      </c>
      <c r="D62" t="s">
        <v>309</v>
      </c>
      <c r="E62" t="s">
        <v>310</v>
      </c>
      <c r="F62">
        <v>47</v>
      </c>
      <c r="G62">
        <v>47</v>
      </c>
      <c r="H62" t="s">
        <v>35</v>
      </c>
      <c r="I62" t="s">
        <v>35</v>
      </c>
      <c r="J62" t="s">
        <v>116</v>
      </c>
      <c r="K62" t="s">
        <v>260</v>
      </c>
      <c r="L62" t="s">
        <v>38</v>
      </c>
      <c r="M62" t="s">
        <v>163</v>
      </c>
      <c r="N62">
        <v>9</v>
      </c>
      <c r="O62">
        <v>9</v>
      </c>
      <c r="P62">
        <v>173.38</v>
      </c>
      <c r="Q62" s="2">
        <v>0.35</v>
      </c>
      <c r="R62">
        <v>967.63</v>
      </c>
      <c r="S62">
        <v>355.07</v>
      </c>
      <c r="T62" s="3">
        <v>0.36699999999999999</v>
      </c>
      <c r="U62">
        <v>33.17</v>
      </c>
      <c r="V62" t="s">
        <v>52</v>
      </c>
      <c r="W62">
        <v>5</v>
      </c>
      <c r="X62" t="b">
        <v>0</v>
      </c>
      <c r="Y62" t="s">
        <v>100</v>
      </c>
      <c r="Z62" t="s">
        <v>100</v>
      </c>
      <c r="AA62">
        <v>10</v>
      </c>
      <c r="AB62">
        <v>10</v>
      </c>
      <c r="AC62">
        <v>2024</v>
      </c>
      <c r="AD62" s="1">
        <v>45627</v>
      </c>
      <c r="AE62" t="s">
        <v>101</v>
      </c>
      <c r="AF62" t="s">
        <v>62</v>
      </c>
      <c r="AG62" t="str">
        <f t="shared" si="3"/>
        <v>Include</v>
      </c>
      <c r="AH62">
        <f t="shared" si="0"/>
        <v>0</v>
      </c>
      <c r="AI62">
        <f t="shared" si="1"/>
        <v>0</v>
      </c>
      <c r="AJ62">
        <f t="shared" si="2"/>
        <v>1</v>
      </c>
      <c r="AK62" s="15">
        <f>1</f>
        <v>1</v>
      </c>
    </row>
    <row r="63" spans="1:37" x14ac:dyDescent="0.3">
      <c r="A63" t="s">
        <v>311</v>
      </c>
      <c r="B63" s="1">
        <v>45630</v>
      </c>
      <c r="C63" s="1">
        <v>45630</v>
      </c>
      <c r="D63" t="s">
        <v>312</v>
      </c>
      <c r="E63" t="s">
        <v>313</v>
      </c>
      <c r="F63">
        <v>19</v>
      </c>
      <c r="G63">
        <v>19</v>
      </c>
      <c r="H63" t="s">
        <v>47</v>
      </c>
      <c r="I63" t="s">
        <v>47</v>
      </c>
      <c r="J63" t="s">
        <v>36</v>
      </c>
      <c r="K63" t="s">
        <v>73</v>
      </c>
      <c r="L63" t="s">
        <v>38</v>
      </c>
      <c r="M63" t="s">
        <v>39</v>
      </c>
      <c r="N63">
        <v>9</v>
      </c>
      <c r="O63">
        <v>9</v>
      </c>
      <c r="P63">
        <v>1593.35</v>
      </c>
      <c r="Q63" s="2">
        <v>0.06</v>
      </c>
      <c r="R63">
        <v>10203.459999999999</v>
      </c>
      <c r="S63">
        <v>4094.58</v>
      </c>
      <c r="T63" s="3">
        <v>0.40100000000000002</v>
      </c>
      <c r="U63">
        <v>42.17</v>
      </c>
      <c r="V63" t="s">
        <v>68</v>
      </c>
      <c r="W63">
        <v>3</v>
      </c>
      <c r="X63" t="b">
        <v>0</v>
      </c>
      <c r="Y63" t="s">
        <v>60</v>
      </c>
      <c r="Z63" t="s">
        <v>60</v>
      </c>
      <c r="AA63">
        <v>2</v>
      </c>
      <c r="AB63">
        <v>2</v>
      </c>
      <c r="AC63">
        <v>2024</v>
      </c>
      <c r="AD63" s="1">
        <v>45627</v>
      </c>
      <c r="AE63" t="s">
        <v>53</v>
      </c>
      <c r="AF63" t="s">
        <v>69</v>
      </c>
      <c r="AG63" t="str">
        <f t="shared" si="3"/>
        <v>Include</v>
      </c>
      <c r="AH63">
        <f t="shared" si="0"/>
        <v>0</v>
      </c>
      <c r="AI63">
        <f t="shared" si="1"/>
        <v>1</v>
      </c>
      <c r="AJ63">
        <f t="shared" si="2"/>
        <v>0</v>
      </c>
      <c r="AK63" s="15">
        <f>1</f>
        <v>1</v>
      </c>
    </row>
    <row r="64" spans="1:37" x14ac:dyDescent="0.3">
      <c r="A64" t="s">
        <v>314</v>
      </c>
      <c r="B64" s="1">
        <v>45630</v>
      </c>
      <c r="C64" s="1">
        <v>45630</v>
      </c>
      <c r="D64" t="s">
        <v>315</v>
      </c>
      <c r="E64" t="s">
        <v>316</v>
      </c>
      <c r="F64">
        <v>20</v>
      </c>
      <c r="G64">
        <v>20</v>
      </c>
      <c r="H64" t="s">
        <v>35</v>
      </c>
      <c r="I64" t="s">
        <v>35</v>
      </c>
      <c r="J64" t="s">
        <v>57</v>
      </c>
      <c r="K64" t="s">
        <v>155</v>
      </c>
      <c r="L64" t="s">
        <v>50</v>
      </c>
      <c r="M64" t="s">
        <v>186</v>
      </c>
      <c r="N64">
        <v>9</v>
      </c>
      <c r="O64">
        <v>9</v>
      </c>
      <c r="P64">
        <v>31889.55</v>
      </c>
      <c r="Q64" s="2">
        <v>0.03</v>
      </c>
      <c r="R64">
        <v>231659.35</v>
      </c>
      <c r="S64">
        <v>73647.320000000007</v>
      </c>
      <c r="T64" s="3">
        <v>0.318</v>
      </c>
      <c r="U64">
        <v>82.21</v>
      </c>
      <c r="V64" t="s">
        <v>68</v>
      </c>
      <c r="W64">
        <v>4</v>
      </c>
      <c r="X64" t="b">
        <v>0</v>
      </c>
      <c r="Y64" t="s">
        <v>60</v>
      </c>
      <c r="Z64" t="s">
        <v>60</v>
      </c>
      <c r="AA64">
        <v>3</v>
      </c>
      <c r="AB64">
        <v>3</v>
      </c>
      <c r="AC64">
        <v>2024</v>
      </c>
      <c r="AD64" s="1">
        <v>45627</v>
      </c>
      <c r="AE64" t="s">
        <v>53</v>
      </c>
      <c r="AF64" t="s">
        <v>69</v>
      </c>
      <c r="AG64" t="str">
        <f t="shared" si="3"/>
        <v>Include</v>
      </c>
      <c r="AH64">
        <f t="shared" si="0"/>
        <v>0</v>
      </c>
      <c r="AI64">
        <f t="shared" si="1"/>
        <v>1</v>
      </c>
      <c r="AJ64">
        <f t="shared" si="2"/>
        <v>0</v>
      </c>
      <c r="AK64" s="15">
        <f>1</f>
        <v>1</v>
      </c>
    </row>
    <row r="65" spans="1:37" x14ac:dyDescent="0.3">
      <c r="A65" t="s">
        <v>317</v>
      </c>
      <c r="B65" s="1">
        <v>45630</v>
      </c>
      <c r="C65" s="1">
        <v>45630</v>
      </c>
      <c r="D65" t="s">
        <v>318</v>
      </c>
      <c r="E65" t="s">
        <v>177</v>
      </c>
      <c r="F65">
        <v>25</v>
      </c>
      <c r="G65">
        <v>25</v>
      </c>
      <c r="H65" t="s">
        <v>35</v>
      </c>
      <c r="I65" t="s">
        <v>35</v>
      </c>
      <c r="J65" t="s">
        <v>116</v>
      </c>
      <c r="K65" t="s">
        <v>247</v>
      </c>
      <c r="L65" t="s">
        <v>97</v>
      </c>
      <c r="M65" t="s">
        <v>254</v>
      </c>
      <c r="N65">
        <v>1</v>
      </c>
      <c r="O65">
        <v>1</v>
      </c>
      <c r="P65">
        <v>395.88</v>
      </c>
      <c r="Q65" s="2">
        <v>0.05</v>
      </c>
      <c r="R65">
        <v>323.02999999999997</v>
      </c>
      <c r="S65">
        <v>152.9</v>
      </c>
      <c r="T65" s="3">
        <v>0.47299999999999998</v>
      </c>
      <c r="U65">
        <v>52.45</v>
      </c>
      <c r="V65" t="s">
        <v>52</v>
      </c>
      <c r="W65">
        <v>3</v>
      </c>
      <c r="X65" t="b">
        <v>0</v>
      </c>
      <c r="Y65" t="s">
        <v>60</v>
      </c>
      <c r="Z65" t="s">
        <v>60</v>
      </c>
      <c r="AA65">
        <v>5</v>
      </c>
      <c r="AB65">
        <v>5</v>
      </c>
      <c r="AC65">
        <v>2024</v>
      </c>
      <c r="AD65" s="1">
        <v>45627</v>
      </c>
      <c r="AE65" t="s">
        <v>53</v>
      </c>
      <c r="AF65" t="s">
        <v>69</v>
      </c>
      <c r="AG65" t="str">
        <f t="shared" si="3"/>
        <v>Include</v>
      </c>
      <c r="AH65">
        <f t="shared" si="0"/>
        <v>0</v>
      </c>
      <c r="AI65">
        <f t="shared" si="1"/>
        <v>1</v>
      </c>
      <c r="AJ65">
        <f t="shared" si="2"/>
        <v>0</v>
      </c>
      <c r="AK65" s="15">
        <f>1</f>
        <v>1</v>
      </c>
    </row>
    <row r="66" spans="1:37" x14ac:dyDescent="0.3">
      <c r="A66" t="s">
        <v>319</v>
      </c>
      <c r="B66" s="1">
        <v>45629</v>
      </c>
      <c r="C66" s="1">
        <v>45629</v>
      </c>
      <c r="D66" t="s">
        <v>320</v>
      </c>
      <c r="E66" t="s">
        <v>321</v>
      </c>
      <c r="F66">
        <v>24</v>
      </c>
      <c r="G66">
        <v>24</v>
      </c>
      <c r="H66" t="s">
        <v>81</v>
      </c>
      <c r="I66" t="s">
        <v>81</v>
      </c>
      <c r="J66" t="s">
        <v>116</v>
      </c>
      <c r="K66" t="s">
        <v>117</v>
      </c>
      <c r="L66" t="s">
        <v>97</v>
      </c>
      <c r="M66" t="s">
        <v>243</v>
      </c>
      <c r="N66">
        <v>2</v>
      </c>
      <c r="O66">
        <v>2</v>
      </c>
      <c r="P66">
        <v>585.20000000000005</v>
      </c>
      <c r="Q66" s="2">
        <v>0.28000000000000003</v>
      </c>
      <c r="R66">
        <v>801.85</v>
      </c>
      <c r="S66">
        <v>375.39</v>
      </c>
      <c r="T66" s="3">
        <v>0.46800000000000003</v>
      </c>
      <c r="U66">
        <v>29.42</v>
      </c>
      <c r="V66" t="s">
        <v>132</v>
      </c>
      <c r="W66">
        <v>1</v>
      </c>
      <c r="X66" t="b">
        <v>0</v>
      </c>
      <c r="Y66" t="s">
        <v>100</v>
      </c>
      <c r="Z66" t="s">
        <v>100</v>
      </c>
      <c r="AA66">
        <v>2</v>
      </c>
      <c r="AB66">
        <v>2</v>
      </c>
      <c r="AC66">
        <v>2024</v>
      </c>
      <c r="AD66" s="1">
        <v>45627</v>
      </c>
      <c r="AE66" t="s">
        <v>53</v>
      </c>
      <c r="AF66" t="s">
        <v>43</v>
      </c>
      <c r="AG66" t="str">
        <f t="shared" si="3"/>
        <v>Include</v>
      </c>
      <c r="AH66">
        <f t="shared" ref="AH66:AH129" si="4">IF(Z66="Returned",1,0)</f>
        <v>0</v>
      </c>
      <c r="AI66">
        <f t="shared" ref="AI66:AI129" si="5">IF(OR(Z66="Delivered",Z66="Returned"),1,0)</f>
        <v>0</v>
      </c>
      <c r="AJ66">
        <f t="shared" ref="AJ66:AJ129" si="6">IF(Z66="Cancelled",1,0)</f>
        <v>1</v>
      </c>
      <c r="AK66" s="15">
        <f>1</f>
        <v>1</v>
      </c>
    </row>
    <row r="67" spans="1:37" x14ac:dyDescent="0.3">
      <c r="A67" t="s">
        <v>322</v>
      </c>
      <c r="B67" s="1">
        <v>45628</v>
      </c>
      <c r="C67" s="1">
        <v>45628</v>
      </c>
      <c r="D67" t="s">
        <v>323</v>
      </c>
      <c r="E67" t="s">
        <v>324</v>
      </c>
      <c r="F67">
        <v>24</v>
      </c>
      <c r="G67">
        <v>24</v>
      </c>
      <c r="H67" t="s">
        <v>81</v>
      </c>
      <c r="I67" t="s">
        <v>81</v>
      </c>
      <c r="J67" t="s">
        <v>57</v>
      </c>
      <c r="K67" t="s">
        <v>58</v>
      </c>
      <c r="L67" t="s">
        <v>50</v>
      </c>
      <c r="M67" t="s">
        <v>325</v>
      </c>
      <c r="N67">
        <v>5</v>
      </c>
      <c r="O67">
        <v>5</v>
      </c>
      <c r="P67">
        <v>14663.57</v>
      </c>
      <c r="Q67" s="2">
        <v>0.39</v>
      </c>
      <c r="R67">
        <v>43871.43</v>
      </c>
      <c r="S67">
        <v>8682.18</v>
      </c>
      <c r="T67" s="3">
        <v>0.19800000000000001</v>
      </c>
      <c r="U67">
        <v>101.24</v>
      </c>
      <c r="V67" t="s">
        <v>68</v>
      </c>
      <c r="W67">
        <v>4</v>
      </c>
      <c r="X67" t="b">
        <v>0</v>
      </c>
      <c r="Y67" t="s">
        <v>60</v>
      </c>
      <c r="Z67" t="s">
        <v>60</v>
      </c>
      <c r="AA67">
        <v>3</v>
      </c>
      <c r="AB67">
        <v>3</v>
      </c>
      <c r="AC67">
        <v>2024</v>
      </c>
      <c r="AD67" s="1">
        <v>45627</v>
      </c>
      <c r="AE67" t="s">
        <v>53</v>
      </c>
      <c r="AF67" t="s">
        <v>62</v>
      </c>
      <c r="AG67" t="str">
        <f t="shared" ref="AG67:AG130" si="7">IF(N67=999,"Exclude","Include")</f>
        <v>Include</v>
      </c>
      <c r="AH67">
        <f t="shared" si="4"/>
        <v>0</v>
      </c>
      <c r="AI67">
        <f t="shared" si="5"/>
        <v>1</v>
      </c>
      <c r="AJ67">
        <f t="shared" si="6"/>
        <v>0</v>
      </c>
      <c r="AK67" s="15">
        <f>1</f>
        <v>1</v>
      </c>
    </row>
    <row r="68" spans="1:37" x14ac:dyDescent="0.3">
      <c r="A68" t="s">
        <v>326</v>
      </c>
      <c r="B68" s="1">
        <v>45628</v>
      </c>
      <c r="C68" s="1">
        <v>45628</v>
      </c>
      <c r="D68" t="s">
        <v>327</v>
      </c>
      <c r="E68" t="s">
        <v>328</v>
      </c>
      <c r="H68" t="s">
        <v>35</v>
      </c>
      <c r="I68" t="s">
        <v>35</v>
      </c>
      <c r="J68" t="s">
        <v>36</v>
      </c>
      <c r="K68" t="s">
        <v>106</v>
      </c>
      <c r="L68" t="s">
        <v>84</v>
      </c>
      <c r="M68" t="s">
        <v>267</v>
      </c>
      <c r="P68">
        <v>64.930000000000007</v>
      </c>
      <c r="Q68" s="2">
        <v>0.31</v>
      </c>
      <c r="R68">
        <v>43.37</v>
      </c>
      <c r="S68">
        <v>2.91</v>
      </c>
      <c r="T68" s="3">
        <v>6.7000000000000004E-2</v>
      </c>
      <c r="U68">
        <v>55.14</v>
      </c>
      <c r="V68" t="s">
        <v>68</v>
      </c>
      <c r="W68">
        <v>4</v>
      </c>
      <c r="X68" t="b">
        <v>0</v>
      </c>
      <c r="Y68" t="s">
        <v>142</v>
      </c>
      <c r="Z68" t="s">
        <v>142</v>
      </c>
      <c r="AA68">
        <v>3</v>
      </c>
      <c r="AB68">
        <v>3</v>
      </c>
      <c r="AC68">
        <v>2024</v>
      </c>
      <c r="AD68" s="1">
        <v>45627</v>
      </c>
      <c r="AE68" t="s">
        <v>118</v>
      </c>
      <c r="AF68" t="s">
        <v>62</v>
      </c>
      <c r="AG68" t="str">
        <f t="shared" si="7"/>
        <v>Include</v>
      </c>
      <c r="AH68">
        <f t="shared" si="4"/>
        <v>0</v>
      </c>
      <c r="AI68">
        <f t="shared" si="5"/>
        <v>0</v>
      </c>
      <c r="AJ68">
        <f t="shared" si="6"/>
        <v>0</v>
      </c>
      <c r="AK68" s="15">
        <f>1</f>
        <v>1</v>
      </c>
    </row>
    <row r="69" spans="1:37" x14ac:dyDescent="0.3">
      <c r="A69" t="s">
        <v>329</v>
      </c>
      <c r="B69" s="1">
        <v>45628</v>
      </c>
      <c r="C69" s="1">
        <v>45628</v>
      </c>
      <c r="D69" t="s">
        <v>330</v>
      </c>
      <c r="E69" t="s">
        <v>331</v>
      </c>
      <c r="F69">
        <v>53</v>
      </c>
      <c r="G69">
        <v>53</v>
      </c>
      <c r="H69" t="s">
        <v>35</v>
      </c>
      <c r="I69" t="s">
        <v>35</v>
      </c>
      <c r="J69" t="s">
        <v>36</v>
      </c>
      <c r="K69" t="s">
        <v>239</v>
      </c>
      <c r="L69" t="s">
        <v>140</v>
      </c>
      <c r="M69" t="s">
        <v>141</v>
      </c>
      <c r="N69">
        <v>9</v>
      </c>
      <c r="O69">
        <v>9</v>
      </c>
      <c r="P69">
        <v>3206.85</v>
      </c>
      <c r="Q69" s="2">
        <v>0.36</v>
      </c>
      <c r="R69">
        <v>16832.810000000001</v>
      </c>
      <c r="S69">
        <v>7356.75</v>
      </c>
      <c r="T69" s="3">
        <v>0.437</v>
      </c>
      <c r="U69">
        <v>78.400000000000006</v>
      </c>
      <c r="V69" t="s">
        <v>40</v>
      </c>
      <c r="W69">
        <v>2</v>
      </c>
      <c r="X69" t="b">
        <v>0</v>
      </c>
      <c r="Y69" t="s">
        <v>60</v>
      </c>
      <c r="Z69" t="s">
        <v>60</v>
      </c>
      <c r="AA69">
        <v>9</v>
      </c>
      <c r="AB69">
        <v>9</v>
      </c>
      <c r="AC69">
        <v>2024</v>
      </c>
      <c r="AD69" s="1">
        <v>45627</v>
      </c>
      <c r="AE69" t="s">
        <v>101</v>
      </c>
      <c r="AF69" t="s">
        <v>62</v>
      </c>
      <c r="AG69" t="str">
        <f t="shared" si="7"/>
        <v>Include</v>
      </c>
      <c r="AH69">
        <f t="shared" si="4"/>
        <v>0</v>
      </c>
      <c r="AI69">
        <f t="shared" si="5"/>
        <v>1</v>
      </c>
      <c r="AJ69">
        <f t="shared" si="6"/>
        <v>0</v>
      </c>
      <c r="AK69" s="15">
        <f>1</f>
        <v>1</v>
      </c>
    </row>
    <row r="70" spans="1:37" x14ac:dyDescent="0.3">
      <c r="A70" t="s">
        <v>332</v>
      </c>
      <c r="B70" s="1">
        <v>45628</v>
      </c>
      <c r="C70" s="1">
        <v>45628</v>
      </c>
      <c r="D70" t="s">
        <v>333</v>
      </c>
      <c r="E70" t="s">
        <v>56</v>
      </c>
      <c r="F70">
        <v>42</v>
      </c>
      <c r="G70">
        <v>42</v>
      </c>
      <c r="H70" t="s">
        <v>81</v>
      </c>
      <c r="I70" t="s">
        <v>81</v>
      </c>
      <c r="J70" t="s">
        <v>116</v>
      </c>
      <c r="K70" t="s">
        <v>260</v>
      </c>
      <c r="L70" t="s">
        <v>111</v>
      </c>
      <c r="M70" t="s">
        <v>136</v>
      </c>
      <c r="N70">
        <v>5</v>
      </c>
      <c r="O70">
        <v>5</v>
      </c>
      <c r="P70">
        <v>6804.29</v>
      </c>
      <c r="Q70" s="2">
        <v>0.19</v>
      </c>
      <c r="R70">
        <v>29844.9</v>
      </c>
      <c r="S70">
        <v>8007.3</v>
      </c>
      <c r="T70" s="3">
        <v>0.26800000000000002</v>
      </c>
      <c r="U70">
        <v>38.07</v>
      </c>
      <c r="V70" t="s">
        <v>40</v>
      </c>
      <c r="W70">
        <v>5</v>
      </c>
      <c r="X70" t="b">
        <v>0</v>
      </c>
      <c r="Y70" t="s">
        <v>60</v>
      </c>
      <c r="Z70" t="s">
        <v>60</v>
      </c>
      <c r="AA70">
        <v>6</v>
      </c>
      <c r="AB70">
        <v>6</v>
      </c>
      <c r="AC70">
        <v>2024</v>
      </c>
      <c r="AD70" s="1">
        <v>45627</v>
      </c>
      <c r="AE70" t="s">
        <v>61</v>
      </c>
      <c r="AF70" t="s">
        <v>88</v>
      </c>
      <c r="AG70" t="str">
        <f t="shared" si="7"/>
        <v>Include</v>
      </c>
      <c r="AH70">
        <f t="shared" si="4"/>
        <v>0</v>
      </c>
      <c r="AI70">
        <f t="shared" si="5"/>
        <v>1</v>
      </c>
      <c r="AJ70">
        <f t="shared" si="6"/>
        <v>0</v>
      </c>
      <c r="AK70" s="15">
        <f>1</f>
        <v>1</v>
      </c>
    </row>
    <row r="71" spans="1:37" x14ac:dyDescent="0.3">
      <c r="A71" t="s">
        <v>334</v>
      </c>
      <c r="B71" s="1">
        <v>45627</v>
      </c>
      <c r="C71" s="1">
        <v>45627</v>
      </c>
      <c r="D71" t="s">
        <v>335</v>
      </c>
      <c r="E71" t="s">
        <v>336</v>
      </c>
      <c r="F71">
        <v>24</v>
      </c>
      <c r="G71">
        <v>24</v>
      </c>
      <c r="H71" t="s">
        <v>81</v>
      </c>
      <c r="I71" t="s">
        <v>81</v>
      </c>
      <c r="J71" t="s">
        <v>36</v>
      </c>
      <c r="K71" t="s">
        <v>73</v>
      </c>
      <c r="L71" t="s">
        <v>140</v>
      </c>
      <c r="M71" t="s">
        <v>141</v>
      </c>
      <c r="N71">
        <v>1</v>
      </c>
      <c r="O71">
        <v>1</v>
      </c>
      <c r="P71">
        <v>3420.38</v>
      </c>
      <c r="Q71" s="2">
        <v>0.01</v>
      </c>
      <c r="R71">
        <v>3473.11</v>
      </c>
      <c r="S71">
        <v>1562.14</v>
      </c>
      <c r="T71" s="3">
        <v>0.45</v>
      </c>
      <c r="U71">
        <v>63.61</v>
      </c>
      <c r="V71" t="s">
        <v>132</v>
      </c>
      <c r="X71" t="b">
        <v>0</v>
      </c>
      <c r="Y71" t="s">
        <v>60</v>
      </c>
      <c r="Z71" t="s">
        <v>60</v>
      </c>
      <c r="AA71">
        <v>4</v>
      </c>
      <c r="AB71">
        <v>4</v>
      </c>
      <c r="AC71">
        <v>2024</v>
      </c>
      <c r="AD71" s="1">
        <v>45627</v>
      </c>
      <c r="AE71" t="s">
        <v>53</v>
      </c>
      <c r="AF71" t="s">
        <v>69</v>
      </c>
      <c r="AG71" t="str">
        <f t="shared" si="7"/>
        <v>Include</v>
      </c>
      <c r="AH71">
        <f t="shared" si="4"/>
        <v>0</v>
      </c>
      <c r="AI71">
        <f t="shared" si="5"/>
        <v>1</v>
      </c>
      <c r="AJ71">
        <f t="shared" si="6"/>
        <v>0</v>
      </c>
      <c r="AK71" s="15">
        <f>1</f>
        <v>1</v>
      </c>
    </row>
    <row r="72" spans="1:37" x14ac:dyDescent="0.3">
      <c r="A72" t="s">
        <v>337</v>
      </c>
      <c r="B72" s="1">
        <v>45627</v>
      </c>
      <c r="C72" s="1">
        <v>45627</v>
      </c>
      <c r="D72" t="s">
        <v>338</v>
      </c>
      <c r="E72" t="s">
        <v>339</v>
      </c>
      <c r="F72">
        <v>39</v>
      </c>
      <c r="G72">
        <v>39</v>
      </c>
      <c r="H72" t="s">
        <v>340</v>
      </c>
      <c r="I72" t="s">
        <v>35</v>
      </c>
      <c r="J72" t="s">
        <v>116</v>
      </c>
      <c r="K72" t="s">
        <v>150</v>
      </c>
      <c r="L72" t="s">
        <v>38</v>
      </c>
      <c r="M72" t="s">
        <v>159</v>
      </c>
      <c r="N72">
        <v>8</v>
      </c>
      <c r="O72">
        <v>8</v>
      </c>
      <c r="P72">
        <v>1289.19</v>
      </c>
      <c r="Q72" s="2">
        <v>0.15</v>
      </c>
      <c r="R72">
        <v>9301.9500000000007</v>
      </c>
      <c r="S72">
        <v>4080.67</v>
      </c>
      <c r="T72" s="3">
        <v>0.439</v>
      </c>
      <c r="U72">
        <v>43.57</v>
      </c>
      <c r="V72" t="s">
        <v>40</v>
      </c>
      <c r="W72">
        <v>1</v>
      </c>
      <c r="X72" t="b">
        <v>0</v>
      </c>
      <c r="Y72" t="s">
        <v>100</v>
      </c>
      <c r="Z72" t="s">
        <v>100</v>
      </c>
      <c r="AA72">
        <v>2</v>
      </c>
      <c r="AB72">
        <v>2</v>
      </c>
      <c r="AC72">
        <v>2024</v>
      </c>
      <c r="AD72" s="1">
        <v>45627</v>
      </c>
      <c r="AE72" t="s">
        <v>61</v>
      </c>
      <c r="AF72" t="s">
        <v>88</v>
      </c>
      <c r="AG72" t="str">
        <f t="shared" si="7"/>
        <v>Include</v>
      </c>
      <c r="AH72">
        <f t="shared" si="4"/>
        <v>0</v>
      </c>
      <c r="AI72">
        <f t="shared" si="5"/>
        <v>0</v>
      </c>
      <c r="AJ72">
        <f t="shared" si="6"/>
        <v>1</v>
      </c>
      <c r="AK72" s="15">
        <f>1</f>
        <v>1</v>
      </c>
    </row>
    <row r="73" spans="1:37" x14ac:dyDescent="0.3">
      <c r="A73" t="s">
        <v>341</v>
      </c>
      <c r="B73" s="1">
        <v>45626</v>
      </c>
      <c r="C73" s="1">
        <v>45626</v>
      </c>
      <c r="D73" t="s">
        <v>342</v>
      </c>
      <c r="E73" t="s">
        <v>343</v>
      </c>
      <c r="F73">
        <v>30</v>
      </c>
      <c r="G73">
        <v>30</v>
      </c>
      <c r="H73" t="s">
        <v>81</v>
      </c>
      <c r="I73" t="s">
        <v>81</v>
      </c>
      <c r="J73" t="s">
        <v>48</v>
      </c>
      <c r="K73" t="s">
        <v>230</v>
      </c>
      <c r="L73" t="s">
        <v>97</v>
      </c>
      <c r="M73" t="s">
        <v>243</v>
      </c>
      <c r="N73">
        <v>10</v>
      </c>
      <c r="O73">
        <v>10</v>
      </c>
      <c r="P73">
        <v>1308.6300000000001</v>
      </c>
      <c r="Q73" s="2">
        <v>0.39</v>
      </c>
      <c r="R73">
        <v>8038.79</v>
      </c>
      <c r="S73">
        <v>3691.88</v>
      </c>
      <c r="T73" s="3">
        <v>0.45900000000000002</v>
      </c>
      <c r="U73">
        <v>59.74</v>
      </c>
      <c r="V73" t="s">
        <v>40</v>
      </c>
      <c r="W73">
        <v>5</v>
      </c>
      <c r="X73" t="b">
        <v>0</v>
      </c>
      <c r="Y73" t="s">
        <v>60</v>
      </c>
      <c r="Z73" t="s">
        <v>60</v>
      </c>
      <c r="AA73">
        <v>9</v>
      </c>
      <c r="AB73">
        <v>9</v>
      </c>
      <c r="AC73">
        <v>2024</v>
      </c>
      <c r="AD73" s="1">
        <v>45597</v>
      </c>
      <c r="AE73" t="s">
        <v>87</v>
      </c>
      <c r="AF73" t="s">
        <v>62</v>
      </c>
      <c r="AG73" t="str">
        <f t="shared" si="7"/>
        <v>Include</v>
      </c>
      <c r="AH73">
        <f t="shared" si="4"/>
        <v>0</v>
      </c>
      <c r="AI73">
        <f t="shared" si="5"/>
        <v>1</v>
      </c>
      <c r="AJ73">
        <f t="shared" si="6"/>
        <v>0</v>
      </c>
      <c r="AK73" s="15">
        <f>1</f>
        <v>1</v>
      </c>
    </row>
    <row r="74" spans="1:37" x14ac:dyDescent="0.3">
      <c r="A74" t="s">
        <v>344</v>
      </c>
      <c r="B74" s="1">
        <v>45626</v>
      </c>
      <c r="C74" s="1">
        <v>45626</v>
      </c>
      <c r="D74" t="s">
        <v>345</v>
      </c>
      <c r="E74" t="s">
        <v>346</v>
      </c>
      <c r="F74">
        <v>50</v>
      </c>
      <c r="G74">
        <v>50</v>
      </c>
      <c r="H74" t="s">
        <v>81</v>
      </c>
      <c r="I74" t="s">
        <v>81</v>
      </c>
      <c r="J74" t="s">
        <v>82</v>
      </c>
      <c r="K74" t="s">
        <v>122</v>
      </c>
      <c r="L74" t="s">
        <v>111</v>
      </c>
      <c r="M74" t="s">
        <v>112</v>
      </c>
      <c r="N74">
        <v>1</v>
      </c>
      <c r="O74">
        <v>1</v>
      </c>
      <c r="P74">
        <v>3657.04</v>
      </c>
      <c r="R74">
        <v>3446.01</v>
      </c>
      <c r="S74">
        <v>616.92999999999995</v>
      </c>
      <c r="T74" s="3">
        <v>0.17899999999999999</v>
      </c>
      <c r="U74">
        <v>48.37</v>
      </c>
      <c r="V74" t="s">
        <v>132</v>
      </c>
      <c r="W74">
        <v>3</v>
      </c>
      <c r="X74" t="b">
        <v>0</v>
      </c>
      <c r="Y74" t="s">
        <v>60</v>
      </c>
      <c r="Z74" t="s">
        <v>60</v>
      </c>
      <c r="AA74">
        <v>1</v>
      </c>
      <c r="AB74">
        <v>1</v>
      </c>
      <c r="AC74">
        <v>2024</v>
      </c>
      <c r="AD74" s="1">
        <v>45597</v>
      </c>
      <c r="AE74" t="s">
        <v>101</v>
      </c>
      <c r="AF74" t="s">
        <v>201</v>
      </c>
      <c r="AG74" t="str">
        <f t="shared" si="7"/>
        <v>Include</v>
      </c>
      <c r="AH74">
        <f t="shared" si="4"/>
        <v>0</v>
      </c>
      <c r="AI74">
        <f t="shared" si="5"/>
        <v>1</v>
      </c>
      <c r="AJ74">
        <f t="shared" si="6"/>
        <v>0</v>
      </c>
      <c r="AK74" s="15">
        <f>1</f>
        <v>1</v>
      </c>
    </row>
    <row r="75" spans="1:37" x14ac:dyDescent="0.3">
      <c r="A75" t="s">
        <v>347</v>
      </c>
      <c r="B75" s="1">
        <v>45626</v>
      </c>
      <c r="C75" s="1">
        <v>45626</v>
      </c>
      <c r="D75" t="s">
        <v>348</v>
      </c>
      <c r="E75" t="s">
        <v>349</v>
      </c>
      <c r="F75">
        <v>12</v>
      </c>
      <c r="G75">
        <v>12</v>
      </c>
      <c r="H75" t="s">
        <v>35</v>
      </c>
      <c r="I75" t="s">
        <v>35</v>
      </c>
      <c r="J75" t="s">
        <v>36</v>
      </c>
      <c r="K75" t="s">
        <v>239</v>
      </c>
      <c r="L75" t="s">
        <v>74</v>
      </c>
      <c r="M75" t="s">
        <v>170</v>
      </c>
      <c r="N75">
        <v>2</v>
      </c>
      <c r="O75">
        <v>2</v>
      </c>
      <c r="P75">
        <v>20309.39</v>
      </c>
      <c r="Q75" s="2">
        <v>0.15</v>
      </c>
      <c r="R75">
        <v>30407.42</v>
      </c>
      <c r="S75">
        <v>3438.98</v>
      </c>
      <c r="T75" s="3">
        <v>0.113</v>
      </c>
      <c r="U75">
        <v>38.43</v>
      </c>
      <c r="V75" t="s">
        <v>132</v>
      </c>
      <c r="W75">
        <v>2</v>
      </c>
      <c r="X75" t="b">
        <v>0</v>
      </c>
      <c r="Y75" t="s">
        <v>60</v>
      </c>
      <c r="Z75" t="s">
        <v>60</v>
      </c>
      <c r="AA75">
        <v>4</v>
      </c>
      <c r="AB75">
        <v>4</v>
      </c>
      <c r="AC75">
        <v>2024</v>
      </c>
      <c r="AD75" s="1">
        <v>45597</v>
      </c>
      <c r="AE75" t="s">
        <v>42</v>
      </c>
      <c r="AF75" t="s">
        <v>88</v>
      </c>
      <c r="AG75" t="str">
        <f t="shared" si="7"/>
        <v>Include</v>
      </c>
      <c r="AH75">
        <f t="shared" si="4"/>
        <v>0</v>
      </c>
      <c r="AI75">
        <f t="shared" si="5"/>
        <v>1</v>
      </c>
      <c r="AJ75">
        <f t="shared" si="6"/>
        <v>0</v>
      </c>
      <c r="AK75" s="15">
        <f>1</f>
        <v>1</v>
      </c>
    </row>
    <row r="76" spans="1:37" x14ac:dyDescent="0.3">
      <c r="A76" t="s">
        <v>350</v>
      </c>
      <c r="B76" s="1">
        <v>45626</v>
      </c>
      <c r="C76" s="1">
        <v>45626</v>
      </c>
      <c r="D76" t="s">
        <v>351</v>
      </c>
      <c r="E76" t="s">
        <v>352</v>
      </c>
      <c r="F76">
        <v>34</v>
      </c>
      <c r="G76">
        <v>34</v>
      </c>
      <c r="H76" t="s">
        <v>35</v>
      </c>
      <c r="I76" t="s">
        <v>35</v>
      </c>
      <c r="J76" t="s">
        <v>82</v>
      </c>
      <c r="K76" t="s">
        <v>122</v>
      </c>
      <c r="L76" t="s">
        <v>38</v>
      </c>
      <c r="M76" t="s">
        <v>181</v>
      </c>
      <c r="N76">
        <v>4</v>
      </c>
      <c r="O76">
        <v>4</v>
      </c>
      <c r="P76">
        <v>1854.35</v>
      </c>
      <c r="Q76" s="2">
        <v>0.04</v>
      </c>
      <c r="R76">
        <v>6462.23</v>
      </c>
      <c r="S76">
        <v>3552.01</v>
      </c>
      <c r="T76" s="3">
        <v>0.55000000000000004</v>
      </c>
      <c r="U76">
        <v>32.770000000000003</v>
      </c>
      <c r="V76" t="s">
        <v>99</v>
      </c>
      <c r="W76">
        <v>5</v>
      </c>
      <c r="X76" t="b">
        <v>0</v>
      </c>
      <c r="Y76" t="s">
        <v>60</v>
      </c>
      <c r="Z76" t="s">
        <v>60</v>
      </c>
      <c r="AA76">
        <v>2</v>
      </c>
      <c r="AB76">
        <v>2</v>
      </c>
      <c r="AC76">
        <v>2024</v>
      </c>
      <c r="AD76" s="1">
        <v>45597</v>
      </c>
      <c r="AE76" t="s">
        <v>87</v>
      </c>
      <c r="AF76" t="s">
        <v>69</v>
      </c>
      <c r="AG76" t="str">
        <f t="shared" si="7"/>
        <v>Include</v>
      </c>
      <c r="AH76">
        <f t="shared" si="4"/>
        <v>0</v>
      </c>
      <c r="AI76">
        <f t="shared" si="5"/>
        <v>1</v>
      </c>
      <c r="AJ76">
        <f t="shared" si="6"/>
        <v>0</v>
      </c>
      <c r="AK76" s="15">
        <f>1</f>
        <v>1</v>
      </c>
    </row>
    <row r="77" spans="1:37" x14ac:dyDescent="0.3">
      <c r="A77" t="s">
        <v>353</v>
      </c>
      <c r="B77" s="1">
        <v>45625</v>
      </c>
      <c r="C77" s="1">
        <v>45625</v>
      </c>
      <c r="D77" t="s">
        <v>354</v>
      </c>
      <c r="E77" t="s">
        <v>246</v>
      </c>
      <c r="F77">
        <v>15</v>
      </c>
      <c r="G77">
        <v>15</v>
      </c>
      <c r="H77" t="s">
        <v>105</v>
      </c>
      <c r="I77" t="s">
        <v>35</v>
      </c>
      <c r="J77" t="s">
        <v>57</v>
      </c>
      <c r="K77" t="s">
        <v>205</v>
      </c>
      <c r="L77" t="s">
        <v>74</v>
      </c>
      <c r="M77" t="s">
        <v>261</v>
      </c>
      <c r="N77">
        <v>5</v>
      </c>
      <c r="O77">
        <v>5</v>
      </c>
      <c r="P77">
        <v>60589.34</v>
      </c>
      <c r="Q77" s="2">
        <v>0</v>
      </c>
      <c r="R77">
        <v>289044.77</v>
      </c>
      <c r="S77">
        <v>32628.880000000001</v>
      </c>
      <c r="T77" s="3">
        <v>0.113</v>
      </c>
      <c r="U77">
        <v>117.75</v>
      </c>
      <c r="V77" t="s">
        <v>52</v>
      </c>
      <c r="W77">
        <v>1</v>
      </c>
      <c r="X77" t="b">
        <v>0</v>
      </c>
      <c r="Y77" t="s">
        <v>60</v>
      </c>
      <c r="Z77" t="s">
        <v>60</v>
      </c>
      <c r="AA77">
        <v>6</v>
      </c>
      <c r="AB77">
        <v>6</v>
      </c>
      <c r="AC77">
        <v>2024</v>
      </c>
      <c r="AD77" s="1">
        <v>45597</v>
      </c>
      <c r="AE77" t="s">
        <v>42</v>
      </c>
      <c r="AF77" s="2">
        <v>0</v>
      </c>
      <c r="AG77" t="str">
        <f t="shared" si="7"/>
        <v>Include</v>
      </c>
      <c r="AH77">
        <f t="shared" si="4"/>
        <v>0</v>
      </c>
      <c r="AI77">
        <f t="shared" si="5"/>
        <v>1</v>
      </c>
      <c r="AJ77">
        <f t="shared" si="6"/>
        <v>0</v>
      </c>
      <c r="AK77" s="15">
        <f>1</f>
        <v>1</v>
      </c>
    </row>
    <row r="78" spans="1:37" x14ac:dyDescent="0.3">
      <c r="A78" t="s">
        <v>355</v>
      </c>
      <c r="B78" s="1">
        <v>45625</v>
      </c>
      <c r="C78" s="1">
        <v>45625</v>
      </c>
      <c r="D78" t="s">
        <v>356</v>
      </c>
      <c r="E78" t="s">
        <v>357</v>
      </c>
      <c r="F78">
        <v>57</v>
      </c>
      <c r="G78">
        <v>57</v>
      </c>
      <c r="H78" t="s">
        <v>47</v>
      </c>
      <c r="I78" t="s">
        <v>47</v>
      </c>
      <c r="J78" t="s">
        <v>48</v>
      </c>
      <c r="K78" t="s">
        <v>226</v>
      </c>
      <c r="L78" t="s">
        <v>140</v>
      </c>
      <c r="M78" t="s">
        <v>358</v>
      </c>
      <c r="N78">
        <v>7</v>
      </c>
      <c r="O78">
        <v>7</v>
      </c>
      <c r="P78">
        <v>2979.19</v>
      </c>
      <c r="Q78" s="2">
        <v>0.27</v>
      </c>
      <c r="R78">
        <v>16150.97</v>
      </c>
      <c r="S78">
        <v>6112.46</v>
      </c>
      <c r="T78" s="3">
        <v>0.378</v>
      </c>
      <c r="U78">
        <v>84.04</v>
      </c>
      <c r="V78" t="s">
        <v>52</v>
      </c>
      <c r="W78">
        <v>1</v>
      </c>
      <c r="X78" t="b">
        <v>0</v>
      </c>
      <c r="Y78" t="s">
        <v>60</v>
      </c>
      <c r="Z78" t="s">
        <v>60</v>
      </c>
      <c r="AA78">
        <v>7</v>
      </c>
      <c r="AB78">
        <v>7</v>
      </c>
      <c r="AC78">
        <v>2024</v>
      </c>
      <c r="AD78" s="1">
        <v>45597</v>
      </c>
      <c r="AE78" t="s">
        <v>101</v>
      </c>
      <c r="AF78" t="s">
        <v>43</v>
      </c>
      <c r="AG78" t="str">
        <f t="shared" si="7"/>
        <v>Include</v>
      </c>
      <c r="AH78">
        <f t="shared" si="4"/>
        <v>0</v>
      </c>
      <c r="AI78">
        <f t="shared" si="5"/>
        <v>1</v>
      </c>
      <c r="AJ78">
        <f t="shared" si="6"/>
        <v>0</v>
      </c>
      <c r="AK78" s="15">
        <f>1</f>
        <v>1</v>
      </c>
    </row>
    <row r="79" spans="1:37" x14ac:dyDescent="0.3">
      <c r="A79" t="s">
        <v>359</v>
      </c>
      <c r="B79" s="1">
        <v>45624</v>
      </c>
      <c r="C79" s="1">
        <v>45624</v>
      </c>
      <c r="D79" t="s">
        <v>360</v>
      </c>
      <c r="E79" t="s">
        <v>301</v>
      </c>
      <c r="F79">
        <v>17</v>
      </c>
      <c r="G79">
        <v>17</v>
      </c>
      <c r="H79" t="s">
        <v>47</v>
      </c>
      <c r="I79" t="s">
        <v>47</v>
      </c>
      <c r="J79" t="s">
        <v>57</v>
      </c>
      <c r="K79" t="s">
        <v>58</v>
      </c>
      <c r="L79" t="s">
        <v>97</v>
      </c>
      <c r="M79" t="s">
        <v>361</v>
      </c>
      <c r="N79">
        <v>9</v>
      </c>
      <c r="O79">
        <v>9</v>
      </c>
      <c r="P79">
        <v>1408.86</v>
      </c>
      <c r="Q79" s="2">
        <v>0.16</v>
      </c>
      <c r="R79">
        <v>10070.83</v>
      </c>
      <c r="S79">
        <v>3795.39</v>
      </c>
      <c r="T79" s="3">
        <v>0.377</v>
      </c>
      <c r="U79">
        <v>79.06</v>
      </c>
      <c r="V79" t="s">
        <v>40</v>
      </c>
      <c r="W79">
        <v>4</v>
      </c>
      <c r="X79" t="b">
        <v>0</v>
      </c>
      <c r="Y79" t="s">
        <v>60</v>
      </c>
      <c r="Z79" t="s">
        <v>60</v>
      </c>
      <c r="AA79">
        <v>2</v>
      </c>
      <c r="AB79">
        <v>2</v>
      </c>
      <c r="AC79">
        <v>2024</v>
      </c>
      <c r="AD79" s="1">
        <v>45597</v>
      </c>
      <c r="AE79" t="s">
        <v>42</v>
      </c>
      <c r="AF79" t="s">
        <v>88</v>
      </c>
      <c r="AG79" t="str">
        <f t="shared" si="7"/>
        <v>Include</v>
      </c>
      <c r="AH79">
        <f t="shared" si="4"/>
        <v>0</v>
      </c>
      <c r="AI79">
        <f t="shared" si="5"/>
        <v>1</v>
      </c>
      <c r="AJ79">
        <f t="shared" si="6"/>
        <v>0</v>
      </c>
      <c r="AK79" s="15">
        <f>1</f>
        <v>1</v>
      </c>
    </row>
    <row r="80" spans="1:37" x14ac:dyDescent="0.3">
      <c r="A80" t="s">
        <v>362</v>
      </c>
      <c r="B80" s="1">
        <v>45623</v>
      </c>
      <c r="C80" s="1">
        <v>45623</v>
      </c>
      <c r="D80" t="s">
        <v>363</v>
      </c>
      <c r="E80" t="s">
        <v>364</v>
      </c>
      <c r="F80">
        <v>42</v>
      </c>
      <c r="G80">
        <v>42</v>
      </c>
      <c r="H80" t="s">
        <v>35</v>
      </c>
      <c r="I80" t="s">
        <v>35</v>
      </c>
      <c r="J80" t="s">
        <v>57</v>
      </c>
      <c r="K80" t="s">
        <v>155</v>
      </c>
      <c r="L80" t="s">
        <v>74</v>
      </c>
      <c r="M80" t="s">
        <v>170</v>
      </c>
      <c r="N80">
        <v>7</v>
      </c>
      <c r="O80">
        <v>7</v>
      </c>
      <c r="P80">
        <v>26719.46</v>
      </c>
      <c r="Q80" s="2">
        <v>0.32</v>
      </c>
      <c r="R80">
        <v>125839.81</v>
      </c>
      <c r="S80">
        <v>16743.79</v>
      </c>
      <c r="T80" s="3">
        <v>0.13300000000000001</v>
      </c>
      <c r="U80">
        <v>87.4</v>
      </c>
      <c r="V80" t="s">
        <v>68</v>
      </c>
      <c r="W80">
        <v>1</v>
      </c>
      <c r="X80" t="b">
        <v>0</v>
      </c>
      <c r="Y80" t="s">
        <v>60</v>
      </c>
      <c r="Z80" t="s">
        <v>60</v>
      </c>
      <c r="AA80">
        <v>9</v>
      </c>
      <c r="AB80">
        <v>9</v>
      </c>
      <c r="AC80">
        <v>2024</v>
      </c>
      <c r="AD80" s="1">
        <v>45597</v>
      </c>
      <c r="AE80" t="s">
        <v>61</v>
      </c>
      <c r="AF80" t="s">
        <v>62</v>
      </c>
      <c r="AG80" t="str">
        <f t="shared" si="7"/>
        <v>Include</v>
      </c>
      <c r="AH80">
        <f t="shared" si="4"/>
        <v>0</v>
      </c>
      <c r="AI80">
        <f t="shared" si="5"/>
        <v>1</v>
      </c>
      <c r="AJ80">
        <f t="shared" si="6"/>
        <v>0</v>
      </c>
      <c r="AK80" s="15">
        <f>1</f>
        <v>1</v>
      </c>
    </row>
    <row r="81" spans="1:37" x14ac:dyDescent="0.3">
      <c r="A81" t="s">
        <v>365</v>
      </c>
      <c r="B81" s="1">
        <v>45623</v>
      </c>
      <c r="C81" s="1">
        <v>45623</v>
      </c>
      <c r="D81" t="s">
        <v>366</v>
      </c>
      <c r="E81" t="s">
        <v>367</v>
      </c>
      <c r="F81">
        <v>21</v>
      </c>
      <c r="G81">
        <v>21</v>
      </c>
      <c r="H81" t="s">
        <v>47</v>
      </c>
      <c r="I81" t="s">
        <v>47</v>
      </c>
      <c r="J81" t="s">
        <v>48</v>
      </c>
      <c r="K81" t="s">
        <v>185</v>
      </c>
      <c r="L81" t="s">
        <v>74</v>
      </c>
      <c r="M81" t="s">
        <v>235</v>
      </c>
      <c r="N81">
        <v>10</v>
      </c>
      <c r="O81">
        <v>10</v>
      </c>
      <c r="P81">
        <v>78416.649999999994</v>
      </c>
      <c r="Q81" s="2">
        <v>0.19</v>
      </c>
      <c r="R81">
        <v>598247.4</v>
      </c>
      <c r="S81">
        <v>76981.5</v>
      </c>
      <c r="T81" s="3">
        <v>0.129</v>
      </c>
      <c r="U81">
        <v>47.97</v>
      </c>
      <c r="V81" t="s">
        <v>76</v>
      </c>
      <c r="W81">
        <v>3</v>
      </c>
      <c r="X81" t="b">
        <v>0</v>
      </c>
      <c r="Y81" t="s">
        <v>100</v>
      </c>
      <c r="Z81" t="s">
        <v>100</v>
      </c>
      <c r="AA81">
        <v>8</v>
      </c>
      <c r="AB81">
        <v>8</v>
      </c>
      <c r="AC81">
        <v>2024</v>
      </c>
      <c r="AD81" s="1">
        <v>45597</v>
      </c>
      <c r="AE81" t="s">
        <v>53</v>
      </c>
      <c r="AF81" t="s">
        <v>88</v>
      </c>
      <c r="AG81" t="str">
        <f t="shared" si="7"/>
        <v>Include</v>
      </c>
      <c r="AH81">
        <f t="shared" si="4"/>
        <v>0</v>
      </c>
      <c r="AI81">
        <f t="shared" si="5"/>
        <v>0</v>
      </c>
      <c r="AJ81">
        <f t="shared" si="6"/>
        <v>1</v>
      </c>
      <c r="AK81" s="15">
        <f>1</f>
        <v>1</v>
      </c>
    </row>
    <row r="82" spans="1:37" x14ac:dyDescent="0.3">
      <c r="A82" t="s">
        <v>368</v>
      </c>
      <c r="B82" s="1">
        <v>45623</v>
      </c>
      <c r="C82" s="1">
        <v>45623</v>
      </c>
      <c r="D82" t="s">
        <v>369</v>
      </c>
      <c r="E82" t="s">
        <v>370</v>
      </c>
      <c r="F82">
        <v>20</v>
      </c>
      <c r="G82">
        <v>20</v>
      </c>
      <c r="H82" t="s">
        <v>371</v>
      </c>
      <c r="I82" t="s">
        <v>81</v>
      </c>
      <c r="J82" t="s">
        <v>48</v>
      </c>
      <c r="K82" t="s">
        <v>49</v>
      </c>
      <c r="L82" t="s">
        <v>140</v>
      </c>
      <c r="M82" t="s">
        <v>372</v>
      </c>
      <c r="N82">
        <v>1</v>
      </c>
      <c r="O82">
        <v>1</v>
      </c>
      <c r="P82">
        <v>335.42</v>
      </c>
      <c r="Q82" s="2">
        <v>0.23</v>
      </c>
      <c r="R82">
        <v>247.75</v>
      </c>
      <c r="S82">
        <v>88.1</v>
      </c>
      <c r="T82" s="3">
        <v>0.35599999999999998</v>
      </c>
      <c r="U82">
        <v>73.88</v>
      </c>
      <c r="V82" t="s">
        <v>132</v>
      </c>
      <c r="W82">
        <v>3</v>
      </c>
      <c r="X82" t="b">
        <v>0</v>
      </c>
      <c r="Y82" t="s">
        <v>60</v>
      </c>
      <c r="Z82" t="s">
        <v>60</v>
      </c>
      <c r="AA82">
        <v>3</v>
      </c>
      <c r="AB82">
        <v>3</v>
      </c>
      <c r="AC82">
        <v>2024</v>
      </c>
      <c r="AD82" s="1">
        <v>45597</v>
      </c>
      <c r="AE82" t="s">
        <v>53</v>
      </c>
      <c r="AF82" t="s">
        <v>43</v>
      </c>
      <c r="AG82" t="str">
        <f t="shared" si="7"/>
        <v>Include</v>
      </c>
      <c r="AH82">
        <f t="shared" si="4"/>
        <v>0</v>
      </c>
      <c r="AI82">
        <f t="shared" si="5"/>
        <v>1</v>
      </c>
      <c r="AJ82">
        <f t="shared" si="6"/>
        <v>0</v>
      </c>
      <c r="AK82" s="15">
        <f>1</f>
        <v>1</v>
      </c>
    </row>
    <row r="83" spans="1:37" x14ac:dyDescent="0.3">
      <c r="A83" t="s">
        <v>373</v>
      </c>
      <c r="B83" s="1">
        <v>45623</v>
      </c>
      <c r="C83" s="1">
        <v>45623</v>
      </c>
      <c r="D83" t="s">
        <v>374</v>
      </c>
      <c r="E83" t="s">
        <v>375</v>
      </c>
      <c r="F83">
        <v>14</v>
      </c>
      <c r="G83">
        <v>14</v>
      </c>
      <c r="H83" t="s">
        <v>81</v>
      </c>
      <c r="I83" t="s">
        <v>81</v>
      </c>
      <c r="J83" t="s">
        <v>57</v>
      </c>
      <c r="K83" t="s">
        <v>155</v>
      </c>
      <c r="L83" t="s">
        <v>140</v>
      </c>
      <c r="M83" t="s">
        <v>358</v>
      </c>
      <c r="N83">
        <v>8</v>
      </c>
      <c r="O83">
        <v>8</v>
      </c>
      <c r="P83">
        <v>612.16</v>
      </c>
      <c r="Q83" s="2">
        <v>0.05</v>
      </c>
      <c r="R83">
        <v>4471.04</v>
      </c>
      <c r="S83">
        <v>845.36</v>
      </c>
      <c r="T83" s="3">
        <v>0.189</v>
      </c>
      <c r="U83">
        <v>119.57</v>
      </c>
      <c r="V83" t="s">
        <v>76</v>
      </c>
      <c r="W83">
        <v>2</v>
      </c>
      <c r="X83" t="b">
        <v>0</v>
      </c>
      <c r="Y83" t="s">
        <v>60</v>
      </c>
      <c r="Z83" t="s">
        <v>60</v>
      </c>
      <c r="AC83">
        <v>2024</v>
      </c>
      <c r="AD83" s="1">
        <v>45597</v>
      </c>
      <c r="AE83" t="s">
        <v>42</v>
      </c>
      <c r="AF83" t="s">
        <v>69</v>
      </c>
      <c r="AG83" t="str">
        <f t="shared" si="7"/>
        <v>Include</v>
      </c>
      <c r="AH83">
        <f t="shared" si="4"/>
        <v>0</v>
      </c>
      <c r="AI83">
        <f t="shared" si="5"/>
        <v>1</v>
      </c>
      <c r="AJ83">
        <f t="shared" si="6"/>
        <v>0</v>
      </c>
      <c r="AK83" s="15">
        <f>1</f>
        <v>1</v>
      </c>
    </row>
    <row r="84" spans="1:37" x14ac:dyDescent="0.3">
      <c r="A84" t="s">
        <v>376</v>
      </c>
      <c r="B84" s="1">
        <v>45622</v>
      </c>
      <c r="C84" s="1">
        <v>45622</v>
      </c>
      <c r="D84" t="s">
        <v>377</v>
      </c>
      <c r="E84" t="s">
        <v>378</v>
      </c>
      <c r="F84">
        <v>42</v>
      </c>
      <c r="G84">
        <v>42</v>
      </c>
      <c r="H84" t="s">
        <v>81</v>
      </c>
      <c r="I84" t="s">
        <v>81</v>
      </c>
      <c r="J84" t="s">
        <v>116</v>
      </c>
      <c r="K84" t="s">
        <v>150</v>
      </c>
      <c r="L84" t="s">
        <v>38</v>
      </c>
      <c r="M84" t="s">
        <v>181</v>
      </c>
      <c r="N84">
        <v>4</v>
      </c>
      <c r="O84">
        <v>4</v>
      </c>
      <c r="P84">
        <v>2248.41</v>
      </c>
      <c r="Q84" s="2">
        <v>0.28999999999999998</v>
      </c>
      <c r="R84">
        <v>6511.18</v>
      </c>
      <c r="S84">
        <v>3980.78</v>
      </c>
      <c r="T84" s="3">
        <v>0.61099999999999999</v>
      </c>
      <c r="U84">
        <v>20.27</v>
      </c>
      <c r="V84" t="s">
        <v>40</v>
      </c>
      <c r="W84">
        <v>3</v>
      </c>
      <c r="X84" t="b">
        <v>0</v>
      </c>
      <c r="Y84" t="s">
        <v>100</v>
      </c>
      <c r="Z84" t="s">
        <v>100</v>
      </c>
      <c r="AA84">
        <v>1</v>
      </c>
      <c r="AB84">
        <v>1</v>
      </c>
      <c r="AC84">
        <v>2024</v>
      </c>
      <c r="AD84" s="1">
        <v>45597</v>
      </c>
      <c r="AE84" t="s">
        <v>61</v>
      </c>
      <c r="AF84" t="s">
        <v>43</v>
      </c>
      <c r="AG84" t="str">
        <f t="shared" si="7"/>
        <v>Include</v>
      </c>
      <c r="AH84">
        <f t="shared" si="4"/>
        <v>0</v>
      </c>
      <c r="AI84">
        <f t="shared" si="5"/>
        <v>0</v>
      </c>
      <c r="AJ84">
        <f t="shared" si="6"/>
        <v>1</v>
      </c>
      <c r="AK84" s="15">
        <f>1</f>
        <v>1</v>
      </c>
    </row>
    <row r="85" spans="1:37" x14ac:dyDescent="0.3">
      <c r="A85" t="s">
        <v>379</v>
      </c>
      <c r="B85" s="1">
        <v>45622</v>
      </c>
      <c r="C85" s="1">
        <v>45622</v>
      </c>
      <c r="D85" t="s">
        <v>380</v>
      </c>
      <c r="E85" t="s">
        <v>381</v>
      </c>
      <c r="F85">
        <v>43</v>
      </c>
      <c r="G85">
        <v>43</v>
      </c>
      <c r="H85" t="s">
        <v>173</v>
      </c>
      <c r="I85" t="s">
        <v>81</v>
      </c>
      <c r="J85" t="s">
        <v>36</v>
      </c>
      <c r="K85" t="s">
        <v>37</v>
      </c>
      <c r="L85" t="s">
        <v>38</v>
      </c>
      <c r="M85" t="s">
        <v>163</v>
      </c>
      <c r="N85">
        <v>9</v>
      </c>
      <c r="O85">
        <v>9</v>
      </c>
      <c r="P85">
        <v>328.65</v>
      </c>
      <c r="Q85" s="2">
        <v>0.3</v>
      </c>
      <c r="R85">
        <v>1975.97</v>
      </c>
      <c r="S85">
        <v>543.25</v>
      </c>
      <c r="T85" s="3">
        <v>0.27500000000000002</v>
      </c>
      <c r="U85">
        <v>41.68</v>
      </c>
      <c r="V85" t="s">
        <v>68</v>
      </c>
      <c r="W85">
        <v>4</v>
      </c>
      <c r="X85" t="b">
        <v>0</v>
      </c>
      <c r="Y85" t="s">
        <v>382</v>
      </c>
      <c r="Z85" t="s">
        <v>60</v>
      </c>
      <c r="AA85">
        <v>9</v>
      </c>
      <c r="AB85">
        <v>9</v>
      </c>
      <c r="AC85">
        <v>2024</v>
      </c>
      <c r="AD85" s="1">
        <v>45597</v>
      </c>
      <c r="AE85" t="s">
        <v>61</v>
      </c>
      <c r="AF85" t="s">
        <v>43</v>
      </c>
      <c r="AG85" t="str">
        <f t="shared" si="7"/>
        <v>Include</v>
      </c>
      <c r="AH85">
        <f t="shared" si="4"/>
        <v>0</v>
      </c>
      <c r="AI85">
        <f t="shared" si="5"/>
        <v>1</v>
      </c>
      <c r="AJ85">
        <f t="shared" si="6"/>
        <v>0</v>
      </c>
      <c r="AK85" s="15">
        <f>1</f>
        <v>1</v>
      </c>
    </row>
    <row r="86" spans="1:37" x14ac:dyDescent="0.3">
      <c r="A86" t="s">
        <v>383</v>
      </c>
      <c r="B86" s="1">
        <v>45622</v>
      </c>
      <c r="C86" s="1">
        <v>45622</v>
      </c>
      <c r="D86" t="s">
        <v>384</v>
      </c>
      <c r="E86" t="s">
        <v>385</v>
      </c>
      <c r="F86">
        <v>56</v>
      </c>
      <c r="G86">
        <v>56</v>
      </c>
      <c r="H86" t="s">
        <v>47</v>
      </c>
      <c r="I86" t="s">
        <v>47</v>
      </c>
      <c r="J86" t="s">
        <v>36</v>
      </c>
      <c r="K86" t="s">
        <v>106</v>
      </c>
      <c r="L86" t="s">
        <v>140</v>
      </c>
      <c r="M86" t="s">
        <v>358</v>
      </c>
      <c r="N86">
        <v>9</v>
      </c>
      <c r="O86">
        <v>9</v>
      </c>
      <c r="P86">
        <v>2252.16</v>
      </c>
      <c r="Q86" s="2">
        <v>0.09</v>
      </c>
      <c r="R86">
        <v>17908.2</v>
      </c>
      <c r="S86">
        <v>4417.3500000000004</v>
      </c>
      <c r="T86" s="3">
        <v>0.247</v>
      </c>
      <c r="U86">
        <v>42.65</v>
      </c>
      <c r="V86" t="s">
        <v>99</v>
      </c>
      <c r="W86">
        <v>5</v>
      </c>
      <c r="X86" t="b">
        <v>0</v>
      </c>
      <c r="Y86" t="s">
        <v>142</v>
      </c>
      <c r="Z86" t="s">
        <v>142</v>
      </c>
      <c r="AA86">
        <v>5</v>
      </c>
      <c r="AB86">
        <v>5</v>
      </c>
      <c r="AC86">
        <v>2024</v>
      </c>
      <c r="AD86" s="1">
        <v>45597</v>
      </c>
      <c r="AE86" t="s">
        <v>101</v>
      </c>
      <c r="AF86" t="s">
        <v>69</v>
      </c>
      <c r="AG86" t="str">
        <f t="shared" si="7"/>
        <v>Include</v>
      </c>
      <c r="AH86">
        <f t="shared" si="4"/>
        <v>0</v>
      </c>
      <c r="AI86">
        <f t="shared" si="5"/>
        <v>0</v>
      </c>
      <c r="AJ86">
        <f t="shared" si="6"/>
        <v>0</v>
      </c>
      <c r="AK86" s="15">
        <f>1</f>
        <v>1</v>
      </c>
    </row>
    <row r="87" spans="1:37" x14ac:dyDescent="0.3">
      <c r="A87" t="s">
        <v>386</v>
      </c>
      <c r="B87" s="1">
        <v>45621</v>
      </c>
      <c r="C87" s="1">
        <v>45621</v>
      </c>
      <c r="D87" t="s">
        <v>387</v>
      </c>
      <c r="E87" t="s">
        <v>388</v>
      </c>
      <c r="F87">
        <v>38</v>
      </c>
      <c r="G87">
        <v>38</v>
      </c>
      <c r="H87" t="s">
        <v>47</v>
      </c>
      <c r="I87" t="s">
        <v>47</v>
      </c>
      <c r="J87" t="s">
        <v>57</v>
      </c>
      <c r="K87" t="s">
        <v>58</v>
      </c>
      <c r="L87" t="s">
        <v>74</v>
      </c>
      <c r="M87" t="s">
        <v>127</v>
      </c>
      <c r="N87">
        <v>9</v>
      </c>
      <c r="O87">
        <v>9</v>
      </c>
      <c r="P87">
        <v>76064.53</v>
      </c>
      <c r="Q87" s="2">
        <v>0.25</v>
      </c>
      <c r="R87">
        <v>473255.79</v>
      </c>
      <c r="S87">
        <v>56343.87</v>
      </c>
      <c r="T87" s="3">
        <v>0.11899999999999999</v>
      </c>
      <c r="U87">
        <v>79.709999999999994</v>
      </c>
      <c r="V87" t="s">
        <v>52</v>
      </c>
      <c r="W87">
        <v>3</v>
      </c>
      <c r="X87" t="b">
        <v>0</v>
      </c>
      <c r="Y87" t="s">
        <v>60</v>
      </c>
      <c r="Z87" t="s">
        <v>60</v>
      </c>
      <c r="AA87">
        <v>1</v>
      </c>
      <c r="AB87">
        <v>1</v>
      </c>
      <c r="AC87">
        <v>2024</v>
      </c>
      <c r="AD87" s="1">
        <v>45597</v>
      </c>
      <c r="AE87" t="s">
        <v>61</v>
      </c>
      <c r="AF87" t="s">
        <v>43</v>
      </c>
      <c r="AG87" t="str">
        <f t="shared" si="7"/>
        <v>Include</v>
      </c>
      <c r="AH87">
        <f t="shared" si="4"/>
        <v>0</v>
      </c>
      <c r="AI87">
        <f t="shared" si="5"/>
        <v>1</v>
      </c>
      <c r="AJ87">
        <f t="shared" si="6"/>
        <v>0</v>
      </c>
      <c r="AK87" s="15">
        <f>1</f>
        <v>1</v>
      </c>
    </row>
    <row r="88" spans="1:37" x14ac:dyDescent="0.3">
      <c r="A88" t="s">
        <v>389</v>
      </c>
      <c r="B88" s="1">
        <v>45621</v>
      </c>
      <c r="C88" s="1">
        <v>45621</v>
      </c>
      <c r="D88" t="s">
        <v>390</v>
      </c>
      <c r="E88" t="s">
        <v>391</v>
      </c>
      <c r="F88">
        <v>38</v>
      </c>
      <c r="G88">
        <v>38</v>
      </c>
      <c r="H88" t="s">
        <v>47</v>
      </c>
      <c r="I88" t="s">
        <v>47</v>
      </c>
      <c r="J88" t="s">
        <v>82</v>
      </c>
      <c r="K88" t="s">
        <v>266</v>
      </c>
      <c r="L88" t="s">
        <v>140</v>
      </c>
      <c r="M88" t="s">
        <v>190</v>
      </c>
      <c r="N88">
        <v>8</v>
      </c>
      <c r="O88">
        <v>8</v>
      </c>
      <c r="P88">
        <v>2242.21</v>
      </c>
      <c r="Q88" s="2">
        <v>0.08</v>
      </c>
      <c r="R88">
        <v>15849.85</v>
      </c>
      <c r="S88">
        <v>5745.26</v>
      </c>
      <c r="T88" s="3">
        <v>0.36199999999999999</v>
      </c>
      <c r="U88">
        <v>58.08</v>
      </c>
      <c r="V88" t="s">
        <v>76</v>
      </c>
      <c r="W88">
        <v>3</v>
      </c>
      <c r="X88" t="b">
        <v>0</v>
      </c>
      <c r="Y88" t="s">
        <v>392</v>
      </c>
      <c r="Z88" t="s">
        <v>100</v>
      </c>
      <c r="AA88">
        <v>5</v>
      </c>
      <c r="AB88">
        <v>5</v>
      </c>
      <c r="AC88">
        <v>2024</v>
      </c>
      <c r="AD88" s="1">
        <v>45597</v>
      </c>
      <c r="AE88" t="s">
        <v>61</v>
      </c>
      <c r="AF88" t="s">
        <v>69</v>
      </c>
      <c r="AG88" t="str">
        <f t="shared" si="7"/>
        <v>Include</v>
      </c>
      <c r="AH88">
        <f t="shared" si="4"/>
        <v>0</v>
      </c>
      <c r="AI88">
        <f t="shared" si="5"/>
        <v>0</v>
      </c>
      <c r="AJ88">
        <f t="shared" si="6"/>
        <v>1</v>
      </c>
      <c r="AK88" s="15">
        <f>1</f>
        <v>1</v>
      </c>
    </row>
    <row r="89" spans="1:37" x14ac:dyDescent="0.3">
      <c r="A89" t="s">
        <v>393</v>
      </c>
      <c r="B89" t="s">
        <v>394</v>
      </c>
      <c r="C89" s="1">
        <v>45618</v>
      </c>
      <c r="D89" t="s">
        <v>395</v>
      </c>
      <c r="E89" t="s">
        <v>396</v>
      </c>
      <c r="F89">
        <v>57</v>
      </c>
      <c r="G89">
        <v>57</v>
      </c>
      <c r="H89" t="s">
        <v>81</v>
      </c>
      <c r="I89" t="s">
        <v>81</v>
      </c>
      <c r="J89" t="s">
        <v>116</v>
      </c>
      <c r="K89" t="s">
        <v>150</v>
      </c>
      <c r="L89" t="s">
        <v>97</v>
      </c>
      <c r="M89" t="s">
        <v>361</v>
      </c>
      <c r="N89">
        <v>7</v>
      </c>
      <c r="O89">
        <v>7</v>
      </c>
      <c r="P89">
        <v>785.67</v>
      </c>
      <c r="Q89" s="2">
        <v>0.12</v>
      </c>
      <c r="R89">
        <v>4582.79</v>
      </c>
      <c r="S89">
        <v>2037.5</v>
      </c>
      <c r="T89" s="3">
        <v>0.44500000000000001</v>
      </c>
      <c r="U89">
        <v>63.64</v>
      </c>
      <c r="V89" t="s">
        <v>68</v>
      </c>
      <c r="W89">
        <v>3</v>
      </c>
      <c r="X89" t="b">
        <v>0</v>
      </c>
      <c r="Y89" t="s">
        <v>60</v>
      </c>
      <c r="Z89" t="s">
        <v>60</v>
      </c>
      <c r="AA89">
        <v>2</v>
      </c>
      <c r="AB89">
        <v>2</v>
      </c>
      <c r="AC89">
        <v>2024</v>
      </c>
      <c r="AD89" s="1">
        <v>45597</v>
      </c>
      <c r="AE89" t="s">
        <v>101</v>
      </c>
      <c r="AF89" t="s">
        <v>88</v>
      </c>
      <c r="AG89" t="str">
        <f t="shared" si="7"/>
        <v>Include</v>
      </c>
      <c r="AH89">
        <f t="shared" si="4"/>
        <v>0</v>
      </c>
      <c r="AI89">
        <f t="shared" si="5"/>
        <v>1</v>
      </c>
      <c r="AJ89">
        <f t="shared" si="6"/>
        <v>0</v>
      </c>
      <c r="AK89" s="15">
        <f>1</f>
        <v>1</v>
      </c>
    </row>
    <row r="90" spans="1:37" x14ac:dyDescent="0.3">
      <c r="A90" t="s">
        <v>397</v>
      </c>
      <c r="B90" s="1">
        <v>45618</v>
      </c>
      <c r="C90" s="1">
        <v>45618</v>
      </c>
      <c r="D90" t="s">
        <v>398</v>
      </c>
      <c r="E90" t="s">
        <v>399</v>
      </c>
      <c r="F90">
        <v>23</v>
      </c>
      <c r="G90">
        <v>23</v>
      </c>
      <c r="H90" t="s">
        <v>47</v>
      </c>
      <c r="I90" t="s">
        <v>47</v>
      </c>
      <c r="J90" t="s">
        <v>116</v>
      </c>
      <c r="K90" t="s">
        <v>247</v>
      </c>
      <c r="L90" t="s">
        <v>140</v>
      </c>
      <c r="M90" t="s">
        <v>190</v>
      </c>
      <c r="N90">
        <v>8</v>
      </c>
      <c r="O90">
        <v>8</v>
      </c>
      <c r="P90">
        <v>3689.55</v>
      </c>
      <c r="Q90" s="2">
        <v>0.36</v>
      </c>
      <c r="R90">
        <v>22365.27</v>
      </c>
      <c r="S90">
        <v>6339.32</v>
      </c>
      <c r="T90" s="3">
        <v>0.28299999999999997</v>
      </c>
      <c r="U90">
        <v>82.16</v>
      </c>
      <c r="V90" t="s">
        <v>132</v>
      </c>
      <c r="W90">
        <v>4</v>
      </c>
      <c r="X90" t="b">
        <v>0</v>
      </c>
      <c r="Y90" t="s">
        <v>86</v>
      </c>
      <c r="Z90" t="s">
        <v>86</v>
      </c>
      <c r="AA90">
        <v>4</v>
      </c>
      <c r="AB90">
        <v>4</v>
      </c>
      <c r="AC90">
        <v>2024</v>
      </c>
      <c r="AD90" s="1">
        <v>45597</v>
      </c>
      <c r="AE90" t="s">
        <v>53</v>
      </c>
      <c r="AF90" t="s">
        <v>62</v>
      </c>
      <c r="AG90" t="str">
        <f t="shared" si="7"/>
        <v>Include</v>
      </c>
      <c r="AH90">
        <f t="shared" si="4"/>
        <v>0</v>
      </c>
      <c r="AI90">
        <f t="shared" si="5"/>
        <v>0</v>
      </c>
      <c r="AJ90">
        <f t="shared" si="6"/>
        <v>0</v>
      </c>
      <c r="AK90" s="15">
        <f>1</f>
        <v>1</v>
      </c>
    </row>
    <row r="91" spans="1:37" x14ac:dyDescent="0.3">
      <c r="A91" t="s">
        <v>400</v>
      </c>
      <c r="B91" s="1">
        <v>45618</v>
      </c>
      <c r="C91" s="1">
        <v>45618</v>
      </c>
      <c r="D91" t="s">
        <v>401</v>
      </c>
      <c r="E91" t="s">
        <v>402</v>
      </c>
      <c r="F91">
        <v>13</v>
      </c>
      <c r="G91">
        <v>13</v>
      </c>
      <c r="H91" t="s">
        <v>47</v>
      </c>
      <c r="I91" t="s">
        <v>47</v>
      </c>
      <c r="J91" t="s">
        <v>116</v>
      </c>
      <c r="K91" t="s">
        <v>117</v>
      </c>
      <c r="L91" t="s">
        <v>84</v>
      </c>
      <c r="M91" t="s">
        <v>231</v>
      </c>
      <c r="N91">
        <v>8</v>
      </c>
      <c r="O91">
        <v>8</v>
      </c>
      <c r="P91">
        <v>185.5</v>
      </c>
      <c r="Q91" s="2">
        <v>0.28999999999999998</v>
      </c>
      <c r="R91">
        <v>1001.02</v>
      </c>
      <c r="S91">
        <v>79.89</v>
      </c>
      <c r="T91" s="3">
        <v>0.08</v>
      </c>
      <c r="U91">
        <v>48.43</v>
      </c>
      <c r="V91" t="s">
        <v>132</v>
      </c>
      <c r="W91">
        <v>5</v>
      </c>
      <c r="X91" t="b">
        <v>0</v>
      </c>
      <c r="Y91" t="s">
        <v>86</v>
      </c>
      <c r="Z91" t="s">
        <v>86</v>
      </c>
      <c r="AA91">
        <v>6</v>
      </c>
      <c r="AB91">
        <v>6</v>
      </c>
      <c r="AC91">
        <v>2024</v>
      </c>
      <c r="AD91" s="1">
        <v>45597</v>
      </c>
      <c r="AE91" t="s">
        <v>42</v>
      </c>
      <c r="AF91" t="s">
        <v>43</v>
      </c>
      <c r="AG91" t="str">
        <f t="shared" si="7"/>
        <v>Include</v>
      </c>
      <c r="AH91">
        <f t="shared" si="4"/>
        <v>0</v>
      </c>
      <c r="AI91">
        <f t="shared" si="5"/>
        <v>0</v>
      </c>
      <c r="AJ91">
        <f t="shared" si="6"/>
        <v>0</v>
      </c>
      <c r="AK91" s="15">
        <f>1</f>
        <v>1</v>
      </c>
    </row>
    <row r="92" spans="1:37" x14ac:dyDescent="0.3">
      <c r="A92" t="s">
        <v>403</v>
      </c>
      <c r="B92" s="1">
        <v>45616</v>
      </c>
      <c r="C92" s="1">
        <v>45616</v>
      </c>
      <c r="D92" t="s">
        <v>404</v>
      </c>
      <c r="E92" t="s">
        <v>405</v>
      </c>
      <c r="F92">
        <v>27</v>
      </c>
      <c r="G92">
        <v>27</v>
      </c>
      <c r="H92" t="s">
        <v>47</v>
      </c>
      <c r="I92" t="s">
        <v>47</v>
      </c>
      <c r="J92" t="s">
        <v>57</v>
      </c>
      <c r="K92" t="s">
        <v>155</v>
      </c>
      <c r="L92" t="s">
        <v>97</v>
      </c>
      <c r="M92" t="s">
        <v>361</v>
      </c>
      <c r="N92">
        <v>9</v>
      </c>
      <c r="O92">
        <v>9</v>
      </c>
      <c r="P92">
        <v>1324.57</v>
      </c>
      <c r="Q92" s="2">
        <v>0.38</v>
      </c>
      <c r="R92">
        <v>7683.45</v>
      </c>
      <c r="S92">
        <v>2086.59</v>
      </c>
      <c r="T92" s="3">
        <v>0.27200000000000002</v>
      </c>
      <c r="U92">
        <v>82.14</v>
      </c>
      <c r="V92" t="s">
        <v>76</v>
      </c>
      <c r="W92">
        <v>4</v>
      </c>
      <c r="X92" t="b">
        <v>0</v>
      </c>
      <c r="Y92" t="s">
        <v>60</v>
      </c>
      <c r="Z92" t="s">
        <v>60</v>
      </c>
      <c r="AA92">
        <v>4</v>
      </c>
      <c r="AB92">
        <v>4</v>
      </c>
      <c r="AC92">
        <v>2024</v>
      </c>
      <c r="AD92" s="1">
        <v>45597</v>
      </c>
      <c r="AE92" t="s">
        <v>87</v>
      </c>
      <c r="AF92" t="s">
        <v>62</v>
      </c>
      <c r="AG92" t="str">
        <f t="shared" si="7"/>
        <v>Include</v>
      </c>
      <c r="AH92">
        <f t="shared" si="4"/>
        <v>0</v>
      </c>
      <c r="AI92">
        <f t="shared" si="5"/>
        <v>1</v>
      </c>
      <c r="AJ92">
        <f t="shared" si="6"/>
        <v>0</v>
      </c>
      <c r="AK92" s="15">
        <f>1</f>
        <v>1</v>
      </c>
    </row>
    <row r="93" spans="1:37" x14ac:dyDescent="0.3">
      <c r="A93" t="s">
        <v>406</v>
      </c>
      <c r="B93" s="1">
        <v>45616</v>
      </c>
      <c r="C93" s="1">
        <v>45616</v>
      </c>
      <c r="D93" t="s">
        <v>407</v>
      </c>
      <c r="E93" t="s">
        <v>408</v>
      </c>
      <c r="F93">
        <v>31</v>
      </c>
      <c r="G93">
        <v>31</v>
      </c>
      <c r="H93" t="s">
        <v>81</v>
      </c>
      <c r="I93" t="s">
        <v>81</v>
      </c>
      <c r="J93" t="s">
        <v>48</v>
      </c>
      <c r="K93" t="s">
        <v>49</v>
      </c>
      <c r="L93" t="s">
        <v>84</v>
      </c>
      <c r="M93" t="s">
        <v>279</v>
      </c>
      <c r="N93">
        <v>1</v>
      </c>
      <c r="O93">
        <v>1</v>
      </c>
      <c r="P93">
        <v>281.64999999999998</v>
      </c>
      <c r="Q93" s="2">
        <v>0.11</v>
      </c>
      <c r="R93">
        <v>268.27</v>
      </c>
      <c r="S93">
        <v>27.01</v>
      </c>
      <c r="T93" s="3">
        <v>0.10100000000000001</v>
      </c>
      <c r="U93">
        <v>73.959999999999994</v>
      </c>
      <c r="V93" t="s">
        <v>76</v>
      </c>
      <c r="W93">
        <v>1</v>
      </c>
      <c r="X93" t="b">
        <v>1</v>
      </c>
      <c r="Y93" t="s">
        <v>41</v>
      </c>
      <c r="Z93" t="s">
        <v>41</v>
      </c>
      <c r="AA93">
        <v>7</v>
      </c>
      <c r="AB93">
        <v>7</v>
      </c>
      <c r="AC93">
        <v>2024</v>
      </c>
      <c r="AD93" s="1">
        <v>45597</v>
      </c>
      <c r="AE93" t="s">
        <v>87</v>
      </c>
      <c r="AF93" t="s">
        <v>88</v>
      </c>
      <c r="AG93" t="str">
        <f t="shared" si="7"/>
        <v>Include</v>
      </c>
      <c r="AH93">
        <f t="shared" si="4"/>
        <v>1</v>
      </c>
      <c r="AI93">
        <f t="shared" si="5"/>
        <v>1</v>
      </c>
      <c r="AJ93">
        <f t="shared" si="6"/>
        <v>0</v>
      </c>
      <c r="AK93" s="15">
        <f>1</f>
        <v>1</v>
      </c>
    </row>
    <row r="94" spans="1:37" x14ac:dyDescent="0.3">
      <c r="A94" t="s">
        <v>409</v>
      </c>
      <c r="B94" s="1">
        <v>45614</v>
      </c>
      <c r="C94" s="1">
        <v>45614</v>
      </c>
      <c r="D94" t="s">
        <v>410</v>
      </c>
      <c r="E94" t="s">
        <v>411</v>
      </c>
      <c r="F94">
        <v>24</v>
      </c>
      <c r="G94">
        <v>24</v>
      </c>
      <c r="H94" t="s">
        <v>35</v>
      </c>
      <c r="I94" t="s">
        <v>35</v>
      </c>
      <c r="J94" t="s">
        <v>82</v>
      </c>
      <c r="K94" t="s">
        <v>131</v>
      </c>
      <c r="L94" t="s">
        <v>140</v>
      </c>
      <c r="M94" t="s">
        <v>358</v>
      </c>
      <c r="N94">
        <v>6</v>
      </c>
      <c r="O94">
        <v>6</v>
      </c>
      <c r="P94">
        <v>3683.81</v>
      </c>
      <c r="Q94" s="2">
        <v>0.14000000000000001</v>
      </c>
      <c r="R94">
        <v>18294.23</v>
      </c>
      <c r="S94">
        <v>6945.87</v>
      </c>
      <c r="T94" s="3">
        <v>0.38</v>
      </c>
      <c r="U94">
        <v>62.15</v>
      </c>
      <c r="V94" t="s">
        <v>68</v>
      </c>
      <c r="W94">
        <v>3</v>
      </c>
      <c r="X94" t="b">
        <v>0</v>
      </c>
      <c r="Y94" t="s">
        <v>60</v>
      </c>
      <c r="Z94" t="s">
        <v>60</v>
      </c>
      <c r="AA94">
        <v>7</v>
      </c>
      <c r="AB94">
        <v>7</v>
      </c>
      <c r="AC94">
        <v>2024</v>
      </c>
      <c r="AD94" s="1">
        <v>45597</v>
      </c>
      <c r="AE94" t="s">
        <v>53</v>
      </c>
      <c r="AF94" t="s">
        <v>88</v>
      </c>
      <c r="AG94" t="str">
        <f t="shared" si="7"/>
        <v>Include</v>
      </c>
      <c r="AH94">
        <f t="shared" si="4"/>
        <v>0</v>
      </c>
      <c r="AI94">
        <f t="shared" si="5"/>
        <v>1</v>
      </c>
      <c r="AJ94">
        <f t="shared" si="6"/>
        <v>0</v>
      </c>
      <c r="AK94" s="15">
        <f>1</f>
        <v>1</v>
      </c>
    </row>
    <row r="95" spans="1:37" x14ac:dyDescent="0.3">
      <c r="A95" t="s">
        <v>412</v>
      </c>
      <c r="B95" s="1">
        <v>45614</v>
      </c>
      <c r="C95" s="1">
        <v>45614</v>
      </c>
      <c r="D95" t="s">
        <v>413</v>
      </c>
      <c r="E95" t="s">
        <v>414</v>
      </c>
      <c r="F95">
        <v>42</v>
      </c>
      <c r="G95">
        <v>42</v>
      </c>
      <c r="H95" t="s">
        <v>35</v>
      </c>
      <c r="I95" t="s">
        <v>35</v>
      </c>
      <c r="J95" t="s">
        <v>48</v>
      </c>
      <c r="K95" t="s">
        <v>230</v>
      </c>
      <c r="L95" t="s">
        <v>140</v>
      </c>
      <c r="M95" t="s">
        <v>190</v>
      </c>
      <c r="N95">
        <v>-1</v>
      </c>
      <c r="P95">
        <v>3079.53</v>
      </c>
      <c r="Q95" s="2">
        <v>0.11</v>
      </c>
      <c r="R95">
        <v>2711.38</v>
      </c>
      <c r="S95">
        <v>987.61</v>
      </c>
      <c r="T95" s="3">
        <v>0.36399999999999999</v>
      </c>
      <c r="U95">
        <v>68.17</v>
      </c>
      <c r="V95" t="s">
        <v>68</v>
      </c>
      <c r="W95">
        <v>5</v>
      </c>
      <c r="X95" t="b">
        <v>0</v>
      </c>
      <c r="Y95" t="s">
        <v>100</v>
      </c>
      <c r="Z95" t="s">
        <v>100</v>
      </c>
      <c r="AA95">
        <v>1</v>
      </c>
      <c r="AB95">
        <v>1</v>
      </c>
      <c r="AC95">
        <v>2024</v>
      </c>
      <c r="AD95" s="1">
        <v>45597</v>
      </c>
      <c r="AE95" t="s">
        <v>61</v>
      </c>
      <c r="AF95" t="s">
        <v>88</v>
      </c>
      <c r="AG95" t="str">
        <f t="shared" si="7"/>
        <v>Include</v>
      </c>
      <c r="AH95">
        <f t="shared" si="4"/>
        <v>0</v>
      </c>
      <c r="AI95">
        <f t="shared" si="5"/>
        <v>0</v>
      </c>
      <c r="AJ95">
        <f t="shared" si="6"/>
        <v>1</v>
      </c>
      <c r="AK95" s="15">
        <f>1</f>
        <v>1</v>
      </c>
    </row>
    <row r="96" spans="1:37" x14ac:dyDescent="0.3">
      <c r="A96" t="s">
        <v>415</v>
      </c>
      <c r="B96" s="1">
        <v>45614</v>
      </c>
      <c r="C96" s="1">
        <v>45614</v>
      </c>
      <c r="D96" t="s">
        <v>416</v>
      </c>
      <c r="E96" t="s">
        <v>417</v>
      </c>
      <c r="F96">
        <v>57</v>
      </c>
      <c r="G96">
        <v>57</v>
      </c>
      <c r="H96" t="s">
        <v>81</v>
      </c>
      <c r="I96" t="s">
        <v>81</v>
      </c>
      <c r="J96" t="s">
        <v>36</v>
      </c>
      <c r="K96" t="s">
        <v>73</v>
      </c>
      <c r="L96" t="s">
        <v>111</v>
      </c>
      <c r="M96" t="s">
        <v>123</v>
      </c>
      <c r="N96">
        <v>6</v>
      </c>
      <c r="O96">
        <v>6</v>
      </c>
      <c r="P96">
        <v>8448.34</v>
      </c>
      <c r="Q96" s="2">
        <v>0.28999999999999998</v>
      </c>
      <c r="R96">
        <v>37263.519999999997</v>
      </c>
      <c r="S96">
        <v>8591.2000000000007</v>
      </c>
      <c r="T96" s="3">
        <v>0.23100000000000001</v>
      </c>
      <c r="U96">
        <v>72.430000000000007</v>
      </c>
      <c r="V96" t="s">
        <v>52</v>
      </c>
      <c r="W96">
        <v>5</v>
      </c>
      <c r="X96" t="b">
        <v>0</v>
      </c>
      <c r="Y96" t="s">
        <v>60</v>
      </c>
      <c r="Z96" t="s">
        <v>60</v>
      </c>
      <c r="AA96">
        <v>10</v>
      </c>
      <c r="AB96">
        <v>10</v>
      </c>
      <c r="AC96">
        <v>2024</v>
      </c>
      <c r="AD96" s="1">
        <v>45597</v>
      </c>
      <c r="AE96" t="s">
        <v>101</v>
      </c>
      <c r="AF96" t="s">
        <v>43</v>
      </c>
      <c r="AG96" t="str">
        <f t="shared" si="7"/>
        <v>Include</v>
      </c>
      <c r="AH96">
        <f t="shared" si="4"/>
        <v>0</v>
      </c>
      <c r="AI96">
        <f t="shared" si="5"/>
        <v>1</v>
      </c>
      <c r="AJ96">
        <f t="shared" si="6"/>
        <v>0</v>
      </c>
      <c r="AK96" s="15">
        <f>1</f>
        <v>1</v>
      </c>
    </row>
    <row r="97" spans="1:37" x14ac:dyDescent="0.3">
      <c r="A97" t="s">
        <v>418</v>
      </c>
      <c r="B97" s="1">
        <v>45613</v>
      </c>
      <c r="C97" s="1">
        <v>45613</v>
      </c>
      <c r="D97" t="s">
        <v>419</v>
      </c>
      <c r="E97" t="s">
        <v>420</v>
      </c>
      <c r="F97">
        <v>14</v>
      </c>
      <c r="G97">
        <v>14</v>
      </c>
      <c r="H97" t="s">
        <v>35</v>
      </c>
      <c r="I97" t="s">
        <v>35</v>
      </c>
      <c r="J97" t="s">
        <v>36</v>
      </c>
      <c r="K97" t="s">
        <v>106</v>
      </c>
      <c r="L97" t="s">
        <v>140</v>
      </c>
      <c r="M97" t="s">
        <v>190</v>
      </c>
      <c r="N97">
        <v>8</v>
      </c>
      <c r="O97">
        <v>8</v>
      </c>
      <c r="P97">
        <v>1693.73</v>
      </c>
      <c r="Q97" s="2">
        <v>0.03</v>
      </c>
      <c r="R97">
        <v>12090.22</v>
      </c>
      <c r="S97">
        <v>3498.38</v>
      </c>
      <c r="T97" s="3">
        <v>0.28899999999999998</v>
      </c>
      <c r="U97">
        <v>36.04</v>
      </c>
      <c r="V97" t="s">
        <v>68</v>
      </c>
      <c r="X97" t="b">
        <v>0</v>
      </c>
      <c r="Y97" t="s">
        <v>100</v>
      </c>
      <c r="Z97" t="s">
        <v>100</v>
      </c>
      <c r="AA97">
        <v>5</v>
      </c>
      <c r="AB97">
        <v>5</v>
      </c>
      <c r="AC97">
        <v>2024</v>
      </c>
      <c r="AD97" s="1">
        <v>45597</v>
      </c>
      <c r="AE97" t="s">
        <v>42</v>
      </c>
      <c r="AF97" t="s">
        <v>69</v>
      </c>
      <c r="AG97" t="str">
        <f t="shared" si="7"/>
        <v>Include</v>
      </c>
      <c r="AH97">
        <f t="shared" si="4"/>
        <v>0</v>
      </c>
      <c r="AI97">
        <f t="shared" si="5"/>
        <v>0</v>
      </c>
      <c r="AJ97">
        <f t="shared" si="6"/>
        <v>1</v>
      </c>
      <c r="AK97" s="15">
        <f>1</f>
        <v>1</v>
      </c>
    </row>
    <row r="98" spans="1:37" x14ac:dyDescent="0.3">
      <c r="A98" t="s">
        <v>421</v>
      </c>
      <c r="B98" s="1">
        <v>45613</v>
      </c>
      <c r="C98" s="1">
        <v>45613</v>
      </c>
      <c r="D98" t="s">
        <v>422</v>
      </c>
      <c r="E98" t="s">
        <v>46</v>
      </c>
      <c r="F98">
        <v>33</v>
      </c>
      <c r="G98">
        <v>33</v>
      </c>
      <c r="H98" t="s">
        <v>47</v>
      </c>
      <c r="I98" t="s">
        <v>47</v>
      </c>
      <c r="J98" t="s">
        <v>57</v>
      </c>
      <c r="K98" t="s">
        <v>58</v>
      </c>
      <c r="L98" t="s">
        <v>111</v>
      </c>
      <c r="M98" t="s">
        <v>136</v>
      </c>
      <c r="N98">
        <v>8</v>
      </c>
      <c r="O98">
        <v>8</v>
      </c>
      <c r="P98">
        <v>10030.91</v>
      </c>
      <c r="Q98" s="2">
        <v>0.02</v>
      </c>
      <c r="R98">
        <v>67222.600000000006</v>
      </c>
      <c r="S98">
        <v>15466.13</v>
      </c>
      <c r="T98" s="3">
        <v>0.23</v>
      </c>
      <c r="U98">
        <v>100.02</v>
      </c>
      <c r="V98" t="s">
        <v>40</v>
      </c>
      <c r="W98">
        <v>3</v>
      </c>
      <c r="X98" t="b">
        <v>0</v>
      </c>
      <c r="Y98" t="s">
        <v>60</v>
      </c>
      <c r="Z98" t="s">
        <v>60</v>
      </c>
      <c r="AA98">
        <v>3</v>
      </c>
      <c r="AB98">
        <v>3</v>
      </c>
      <c r="AC98">
        <v>2024</v>
      </c>
      <c r="AD98" s="1">
        <v>45597</v>
      </c>
      <c r="AE98" t="s">
        <v>87</v>
      </c>
      <c r="AF98" t="s">
        <v>69</v>
      </c>
      <c r="AG98" t="str">
        <f t="shared" si="7"/>
        <v>Include</v>
      </c>
      <c r="AH98">
        <f t="shared" si="4"/>
        <v>0</v>
      </c>
      <c r="AI98">
        <f t="shared" si="5"/>
        <v>1</v>
      </c>
      <c r="AJ98">
        <f t="shared" si="6"/>
        <v>0</v>
      </c>
      <c r="AK98" s="15">
        <f>1</f>
        <v>1</v>
      </c>
    </row>
    <row r="99" spans="1:37" x14ac:dyDescent="0.3">
      <c r="A99" t="s">
        <v>423</v>
      </c>
      <c r="B99" s="1">
        <v>45612</v>
      </c>
      <c r="C99" s="1">
        <v>45612</v>
      </c>
      <c r="D99" t="s">
        <v>424</v>
      </c>
      <c r="E99" t="s">
        <v>349</v>
      </c>
      <c r="F99">
        <v>35</v>
      </c>
      <c r="G99">
        <v>35</v>
      </c>
      <c r="H99" t="s">
        <v>81</v>
      </c>
      <c r="I99" t="s">
        <v>81</v>
      </c>
      <c r="J99" t="s">
        <v>82</v>
      </c>
      <c r="K99" t="s">
        <v>266</v>
      </c>
      <c r="L99" t="s">
        <v>74</v>
      </c>
      <c r="M99" t="s">
        <v>75</v>
      </c>
      <c r="N99">
        <v>3</v>
      </c>
      <c r="O99">
        <v>3</v>
      </c>
      <c r="P99">
        <v>36271.47</v>
      </c>
      <c r="Q99" s="2">
        <v>0.08</v>
      </c>
      <c r="R99">
        <v>106383.22</v>
      </c>
      <c r="S99">
        <v>8562.92</v>
      </c>
      <c r="T99" s="3">
        <v>0.08</v>
      </c>
      <c r="U99">
        <v>64.31</v>
      </c>
      <c r="V99" t="s">
        <v>68</v>
      </c>
      <c r="W99">
        <v>2</v>
      </c>
      <c r="X99" t="b">
        <v>1</v>
      </c>
      <c r="Y99" t="s">
        <v>41</v>
      </c>
      <c r="Z99" t="s">
        <v>41</v>
      </c>
      <c r="AA99">
        <v>10</v>
      </c>
      <c r="AB99">
        <v>10</v>
      </c>
      <c r="AC99">
        <v>2024</v>
      </c>
      <c r="AD99" s="1">
        <v>45597</v>
      </c>
      <c r="AE99" t="s">
        <v>87</v>
      </c>
      <c r="AF99" t="s">
        <v>69</v>
      </c>
      <c r="AG99" t="str">
        <f t="shared" si="7"/>
        <v>Include</v>
      </c>
      <c r="AH99">
        <f t="shared" si="4"/>
        <v>1</v>
      </c>
      <c r="AI99">
        <f t="shared" si="5"/>
        <v>1</v>
      </c>
      <c r="AJ99">
        <f t="shared" si="6"/>
        <v>0</v>
      </c>
      <c r="AK99" s="15">
        <f>1</f>
        <v>1</v>
      </c>
    </row>
    <row r="100" spans="1:37" x14ac:dyDescent="0.3">
      <c r="A100" t="s">
        <v>425</v>
      </c>
      <c r="B100" s="1">
        <v>45612</v>
      </c>
      <c r="C100" s="1">
        <v>45612</v>
      </c>
      <c r="D100" t="s">
        <v>426</v>
      </c>
      <c r="E100" t="s">
        <v>427</v>
      </c>
      <c r="F100">
        <v>53</v>
      </c>
      <c r="G100">
        <v>53</v>
      </c>
      <c r="H100" t="s">
        <v>173</v>
      </c>
      <c r="I100" t="s">
        <v>81</v>
      </c>
      <c r="J100" t="s">
        <v>36</v>
      </c>
      <c r="K100" t="s">
        <v>239</v>
      </c>
      <c r="L100" t="s">
        <v>111</v>
      </c>
      <c r="M100" t="s">
        <v>136</v>
      </c>
      <c r="N100">
        <v>6</v>
      </c>
      <c r="O100">
        <v>6</v>
      </c>
      <c r="P100">
        <v>6418.63</v>
      </c>
      <c r="Q100" s="2">
        <v>0.12</v>
      </c>
      <c r="R100">
        <v>31683.87</v>
      </c>
      <c r="S100">
        <v>6743.34</v>
      </c>
      <c r="T100" s="3">
        <v>0.21299999999999999</v>
      </c>
      <c r="U100">
        <v>60.52</v>
      </c>
      <c r="V100" t="s">
        <v>68</v>
      </c>
      <c r="W100">
        <v>3</v>
      </c>
      <c r="X100" t="b">
        <v>0</v>
      </c>
      <c r="Y100" t="s">
        <v>60</v>
      </c>
      <c r="Z100" t="s">
        <v>60</v>
      </c>
      <c r="AA100">
        <v>5</v>
      </c>
      <c r="AB100">
        <v>5</v>
      </c>
      <c r="AC100">
        <v>2024</v>
      </c>
      <c r="AD100" s="1">
        <v>45597</v>
      </c>
      <c r="AE100" t="s">
        <v>101</v>
      </c>
      <c r="AF100" t="s">
        <v>88</v>
      </c>
      <c r="AG100" t="str">
        <f t="shared" si="7"/>
        <v>Include</v>
      </c>
      <c r="AH100">
        <f t="shared" si="4"/>
        <v>0</v>
      </c>
      <c r="AI100">
        <f t="shared" si="5"/>
        <v>1</v>
      </c>
      <c r="AJ100">
        <f t="shared" si="6"/>
        <v>0</v>
      </c>
      <c r="AK100" s="15">
        <f>1</f>
        <v>1</v>
      </c>
    </row>
    <row r="101" spans="1:37" x14ac:dyDescent="0.3">
      <c r="A101" t="s">
        <v>428</v>
      </c>
      <c r="B101" s="1">
        <v>45612</v>
      </c>
      <c r="C101" s="1">
        <v>45612</v>
      </c>
      <c r="D101" t="s">
        <v>429</v>
      </c>
      <c r="E101" t="s">
        <v>430</v>
      </c>
      <c r="F101">
        <v>25</v>
      </c>
      <c r="G101">
        <v>25</v>
      </c>
      <c r="H101" t="s">
        <v>47</v>
      </c>
      <c r="I101" t="s">
        <v>47</v>
      </c>
      <c r="J101" t="s">
        <v>57</v>
      </c>
      <c r="K101" t="s">
        <v>155</v>
      </c>
      <c r="L101" t="s">
        <v>74</v>
      </c>
      <c r="M101" t="s">
        <v>75</v>
      </c>
      <c r="N101">
        <v>6</v>
      </c>
      <c r="O101">
        <v>6</v>
      </c>
      <c r="P101">
        <v>76147.08</v>
      </c>
      <c r="Q101" s="2">
        <v>0.3</v>
      </c>
      <c r="R101">
        <v>275656.14</v>
      </c>
      <c r="S101">
        <v>33935.620000000003</v>
      </c>
      <c r="T101" s="3">
        <v>0.123</v>
      </c>
      <c r="U101">
        <v>79.39</v>
      </c>
      <c r="V101" t="s">
        <v>99</v>
      </c>
      <c r="W101">
        <v>4</v>
      </c>
      <c r="X101" t="b">
        <v>0</v>
      </c>
      <c r="Y101" t="s">
        <v>86</v>
      </c>
      <c r="Z101" t="s">
        <v>86</v>
      </c>
      <c r="AA101">
        <v>5</v>
      </c>
      <c r="AB101">
        <v>5</v>
      </c>
      <c r="AC101">
        <v>2024</v>
      </c>
      <c r="AD101" s="1">
        <v>45597</v>
      </c>
      <c r="AE101" t="s">
        <v>53</v>
      </c>
      <c r="AF101" t="s">
        <v>43</v>
      </c>
      <c r="AG101" t="str">
        <f t="shared" si="7"/>
        <v>Include</v>
      </c>
      <c r="AH101">
        <f t="shared" si="4"/>
        <v>0</v>
      </c>
      <c r="AI101">
        <f t="shared" si="5"/>
        <v>0</v>
      </c>
      <c r="AJ101">
        <f t="shared" si="6"/>
        <v>0</v>
      </c>
      <c r="AK101" s="15">
        <f>1</f>
        <v>1</v>
      </c>
    </row>
    <row r="102" spans="1:37" x14ac:dyDescent="0.3">
      <c r="A102" t="s">
        <v>431</v>
      </c>
      <c r="B102" s="1">
        <v>45611</v>
      </c>
      <c r="C102" s="1">
        <v>45611</v>
      </c>
      <c r="D102" t="s">
        <v>432</v>
      </c>
      <c r="E102" t="s">
        <v>433</v>
      </c>
      <c r="F102">
        <v>23</v>
      </c>
      <c r="G102">
        <v>23</v>
      </c>
      <c r="H102" t="s">
        <v>35</v>
      </c>
      <c r="I102" t="s">
        <v>35</v>
      </c>
      <c r="J102" t="s">
        <v>48</v>
      </c>
      <c r="K102" t="s">
        <v>226</v>
      </c>
      <c r="L102" t="s">
        <v>50</v>
      </c>
      <c r="M102" t="s">
        <v>67</v>
      </c>
      <c r="N102">
        <v>9</v>
      </c>
      <c r="O102">
        <v>9</v>
      </c>
      <c r="P102">
        <v>21959.46</v>
      </c>
      <c r="Q102" s="2">
        <v>0.26</v>
      </c>
      <c r="R102">
        <v>157002.59</v>
      </c>
      <c r="S102">
        <v>28723.82</v>
      </c>
      <c r="T102" s="3">
        <v>0.183</v>
      </c>
      <c r="U102">
        <v>58.03</v>
      </c>
      <c r="V102" t="s">
        <v>132</v>
      </c>
      <c r="W102">
        <v>1</v>
      </c>
      <c r="X102" t="b">
        <v>0</v>
      </c>
      <c r="Y102" t="s">
        <v>60</v>
      </c>
      <c r="Z102" t="s">
        <v>60</v>
      </c>
      <c r="AA102">
        <v>3</v>
      </c>
      <c r="AB102">
        <v>3</v>
      </c>
      <c r="AC102">
        <v>2024</v>
      </c>
      <c r="AD102" s="1">
        <v>45597</v>
      </c>
      <c r="AE102" t="s">
        <v>53</v>
      </c>
      <c r="AF102" t="s">
        <v>43</v>
      </c>
      <c r="AG102" t="str">
        <f t="shared" si="7"/>
        <v>Include</v>
      </c>
      <c r="AH102">
        <f t="shared" si="4"/>
        <v>0</v>
      </c>
      <c r="AI102">
        <f t="shared" si="5"/>
        <v>1</v>
      </c>
      <c r="AJ102">
        <f t="shared" si="6"/>
        <v>0</v>
      </c>
      <c r="AK102" s="15">
        <f>1</f>
        <v>1</v>
      </c>
    </row>
    <row r="103" spans="1:37" x14ac:dyDescent="0.3">
      <c r="A103" t="s">
        <v>434</v>
      </c>
      <c r="B103" s="1">
        <v>45611</v>
      </c>
      <c r="C103" s="1">
        <v>45611</v>
      </c>
      <c r="D103" t="s">
        <v>435</v>
      </c>
      <c r="E103" t="s">
        <v>436</v>
      </c>
      <c r="H103" t="s">
        <v>81</v>
      </c>
      <c r="I103" t="s">
        <v>81</v>
      </c>
      <c r="J103" t="s">
        <v>82</v>
      </c>
      <c r="K103" t="s">
        <v>122</v>
      </c>
      <c r="L103" t="s">
        <v>84</v>
      </c>
      <c r="M103" t="s">
        <v>267</v>
      </c>
      <c r="N103">
        <v>3</v>
      </c>
      <c r="O103">
        <v>3</v>
      </c>
      <c r="P103">
        <v>124.6</v>
      </c>
      <c r="Q103" s="2">
        <v>0.33</v>
      </c>
      <c r="R103">
        <v>224.85</v>
      </c>
      <c r="S103">
        <v>18.07</v>
      </c>
      <c r="T103" s="3">
        <v>0.08</v>
      </c>
      <c r="U103">
        <v>79.099999999999994</v>
      </c>
      <c r="V103" t="s">
        <v>68</v>
      </c>
      <c r="X103" t="b">
        <v>0</v>
      </c>
      <c r="Y103" t="s">
        <v>60</v>
      </c>
      <c r="Z103" t="s">
        <v>60</v>
      </c>
      <c r="AA103">
        <v>8</v>
      </c>
      <c r="AB103">
        <v>8</v>
      </c>
      <c r="AC103">
        <v>2024</v>
      </c>
      <c r="AD103" s="1">
        <v>45597</v>
      </c>
      <c r="AE103" t="s">
        <v>118</v>
      </c>
      <c r="AF103" t="s">
        <v>62</v>
      </c>
      <c r="AG103" t="str">
        <f t="shared" si="7"/>
        <v>Include</v>
      </c>
      <c r="AH103">
        <f t="shared" si="4"/>
        <v>0</v>
      </c>
      <c r="AI103">
        <f t="shared" si="5"/>
        <v>1</v>
      </c>
      <c r="AJ103">
        <f t="shared" si="6"/>
        <v>0</v>
      </c>
      <c r="AK103" s="15">
        <f>1</f>
        <v>1</v>
      </c>
    </row>
    <row r="104" spans="1:37" x14ac:dyDescent="0.3">
      <c r="A104" t="s">
        <v>437</v>
      </c>
      <c r="B104" s="1">
        <v>45611</v>
      </c>
      <c r="C104" s="1">
        <v>45611</v>
      </c>
      <c r="D104" t="s">
        <v>438</v>
      </c>
      <c r="E104" t="s">
        <v>439</v>
      </c>
      <c r="F104">
        <v>38</v>
      </c>
      <c r="G104">
        <v>38</v>
      </c>
      <c r="H104" t="s">
        <v>47</v>
      </c>
      <c r="I104" t="s">
        <v>47</v>
      </c>
      <c r="J104" t="s">
        <v>36</v>
      </c>
      <c r="K104" t="s">
        <v>73</v>
      </c>
      <c r="L104" t="s">
        <v>84</v>
      </c>
      <c r="M104" t="s">
        <v>279</v>
      </c>
      <c r="N104">
        <v>4</v>
      </c>
      <c r="O104">
        <v>4</v>
      </c>
      <c r="P104">
        <v>328.95</v>
      </c>
      <c r="Q104" s="2">
        <v>0.08</v>
      </c>
      <c r="R104">
        <v>1116.81</v>
      </c>
      <c r="S104">
        <v>67.2</v>
      </c>
      <c r="T104" s="3">
        <v>0.06</v>
      </c>
      <c r="U104">
        <v>60.46</v>
      </c>
      <c r="V104" t="s">
        <v>76</v>
      </c>
      <c r="W104">
        <v>5</v>
      </c>
      <c r="X104" t="b">
        <v>0</v>
      </c>
      <c r="Y104" t="s">
        <v>440</v>
      </c>
      <c r="Z104" t="s">
        <v>86</v>
      </c>
      <c r="AA104">
        <v>3</v>
      </c>
      <c r="AB104">
        <v>3</v>
      </c>
      <c r="AC104">
        <v>2024</v>
      </c>
      <c r="AD104" s="1">
        <v>45597</v>
      </c>
      <c r="AE104" t="s">
        <v>61</v>
      </c>
      <c r="AF104" t="s">
        <v>69</v>
      </c>
      <c r="AG104" t="str">
        <f t="shared" si="7"/>
        <v>Include</v>
      </c>
      <c r="AH104">
        <f t="shared" si="4"/>
        <v>0</v>
      </c>
      <c r="AI104">
        <f t="shared" si="5"/>
        <v>0</v>
      </c>
      <c r="AJ104">
        <f t="shared" si="6"/>
        <v>0</v>
      </c>
      <c r="AK104" s="15">
        <f>1</f>
        <v>1</v>
      </c>
    </row>
    <row r="105" spans="1:37" x14ac:dyDescent="0.3">
      <c r="A105" t="s">
        <v>441</v>
      </c>
      <c r="B105" s="1">
        <v>45609</v>
      </c>
      <c r="C105" s="1">
        <v>45609</v>
      </c>
      <c r="D105" t="s">
        <v>442</v>
      </c>
      <c r="E105" t="s">
        <v>443</v>
      </c>
      <c r="F105">
        <v>38</v>
      </c>
      <c r="G105">
        <v>38</v>
      </c>
      <c r="H105" t="s">
        <v>81</v>
      </c>
      <c r="I105" t="s">
        <v>81</v>
      </c>
      <c r="J105" t="s">
        <v>36</v>
      </c>
      <c r="K105" t="s">
        <v>37</v>
      </c>
      <c r="L105" t="s">
        <v>140</v>
      </c>
      <c r="M105" t="s">
        <v>141</v>
      </c>
      <c r="N105">
        <v>4</v>
      </c>
      <c r="O105">
        <v>4</v>
      </c>
      <c r="P105">
        <v>485.84</v>
      </c>
      <c r="Q105" s="2">
        <v>0.21</v>
      </c>
      <c r="R105">
        <v>1531.45</v>
      </c>
      <c r="S105">
        <v>454.16</v>
      </c>
      <c r="T105" s="3">
        <v>0.29699999999999999</v>
      </c>
      <c r="U105">
        <v>69.77</v>
      </c>
      <c r="V105" t="s">
        <v>40</v>
      </c>
      <c r="W105">
        <v>3</v>
      </c>
      <c r="X105" t="b">
        <v>0</v>
      </c>
      <c r="Y105" t="s">
        <v>142</v>
      </c>
      <c r="Z105" t="s">
        <v>142</v>
      </c>
      <c r="AA105">
        <v>1</v>
      </c>
      <c r="AB105">
        <v>1</v>
      </c>
      <c r="AC105">
        <v>2024</v>
      </c>
      <c r="AD105" s="1">
        <v>45597</v>
      </c>
      <c r="AE105" t="s">
        <v>61</v>
      </c>
      <c r="AF105" t="s">
        <v>43</v>
      </c>
      <c r="AG105" t="str">
        <f t="shared" si="7"/>
        <v>Include</v>
      </c>
      <c r="AH105">
        <f t="shared" si="4"/>
        <v>0</v>
      </c>
      <c r="AI105">
        <f t="shared" si="5"/>
        <v>0</v>
      </c>
      <c r="AJ105">
        <f t="shared" si="6"/>
        <v>0</v>
      </c>
      <c r="AK105" s="15">
        <f>1</f>
        <v>1</v>
      </c>
    </row>
    <row r="106" spans="1:37" x14ac:dyDescent="0.3">
      <c r="A106" t="s">
        <v>444</v>
      </c>
      <c r="B106" s="1">
        <v>45609</v>
      </c>
      <c r="C106" s="1">
        <v>45609</v>
      </c>
      <c r="D106" t="s">
        <v>445</v>
      </c>
      <c r="E106" t="s">
        <v>446</v>
      </c>
      <c r="F106">
        <v>25</v>
      </c>
      <c r="G106">
        <v>25</v>
      </c>
      <c r="H106" t="s">
        <v>47</v>
      </c>
      <c r="I106" t="s">
        <v>47</v>
      </c>
      <c r="J106" t="s">
        <v>57</v>
      </c>
      <c r="K106" t="s">
        <v>205</v>
      </c>
      <c r="L106" t="s">
        <v>38</v>
      </c>
      <c r="M106" t="s">
        <v>447</v>
      </c>
      <c r="P106">
        <v>2272.1</v>
      </c>
      <c r="Q106" s="2">
        <v>0.15</v>
      </c>
      <c r="R106">
        <v>1972.43</v>
      </c>
      <c r="S106">
        <v>936.13</v>
      </c>
      <c r="T106" s="3">
        <v>0.47499999999999998</v>
      </c>
      <c r="U106">
        <v>54.4</v>
      </c>
      <c r="V106" t="s">
        <v>52</v>
      </c>
      <c r="W106">
        <v>2</v>
      </c>
      <c r="X106" t="b">
        <v>0</v>
      </c>
      <c r="Y106" t="s">
        <v>60</v>
      </c>
      <c r="Z106" t="s">
        <v>60</v>
      </c>
      <c r="AC106">
        <v>2024</v>
      </c>
      <c r="AD106" s="1">
        <v>45597</v>
      </c>
      <c r="AE106" t="s">
        <v>53</v>
      </c>
      <c r="AF106" t="s">
        <v>88</v>
      </c>
      <c r="AG106" t="str">
        <f t="shared" si="7"/>
        <v>Include</v>
      </c>
      <c r="AH106">
        <f t="shared" si="4"/>
        <v>0</v>
      </c>
      <c r="AI106">
        <f t="shared" si="5"/>
        <v>1</v>
      </c>
      <c r="AJ106">
        <f t="shared" si="6"/>
        <v>0</v>
      </c>
      <c r="AK106" s="15">
        <f>1</f>
        <v>1</v>
      </c>
    </row>
    <row r="107" spans="1:37" x14ac:dyDescent="0.3">
      <c r="A107" t="s">
        <v>448</v>
      </c>
      <c r="B107" s="1">
        <v>45607</v>
      </c>
      <c r="C107" s="1">
        <v>45607</v>
      </c>
      <c r="D107" t="s">
        <v>449</v>
      </c>
      <c r="E107" t="s">
        <v>402</v>
      </c>
      <c r="F107">
        <v>43</v>
      </c>
      <c r="G107">
        <v>43</v>
      </c>
      <c r="H107" t="s">
        <v>81</v>
      </c>
      <c r="I107" t="s">
        <v>81</v>
      </c>
      <c r="J107" t="s">
        <v>48</v>
      </c>
      <c r="K107" t="s">
        <v>185</v>
      </c>
      <c r="L107" t="s">
        <v>50</v>
      </c>
      <c r="M107" t="s">
        <v>186</v>
      </c>
      <c r="N107">
        <v>2</v>
      </c>
      <c r="O107">
        <v>2</v>
      </c>
      <c r="P107">
        <v>28947.69</v>
      </c>
      <c r="Q107" s="2">
        <v>0.39</v>
      </c>
      <c r="R107">
        <v>35266.769999999997</v>
      </c>
      <c r="S107">
        <v>8167.38</v>
      </c>
      <c r="T107" s="3">
        <v>0.23200000000000001</v>
      </c>
      <c r="U107">
        <v>63.11</v>
      </c>
      <c r="V107" t="s">
        <v>76</v>
      </c>
      <c r="X107" t="b">
        <v>0</v>
      </c>
      <c r="Y107" t="s">
        <v>60</v>
      </c>
      <c r="Z107" t="s">
        <v>60</v>
      </c>
      <c r="AA107">
        <v>1</v>
      </c>
      <c r="AB107">
        <v>1</v>
      </c>
      <c r="AC107">
        <v>2024</v>
      </c>
      <c r="AD107" s="1">
        <v>45597</v>
      </c>
      <c r="AE107" t="s">
        <v>61</v>
      </c>
      <c r="AF107" t="s">
        <v>62</v>
      </c>
      <c r="AG107" t="str">
        <f t="shared" si="7"/>
        <v>Include</v>
      </c>
      <c r="AH107">
        <f t="shared" si="4"/>
        <v>0</v>
      </c>
      <c r="AI107">
        <f t="shared" si="5"/>
        <v>1</v>
      </c>
      <c r="AJ107">
        <f t="shared" si="6"/>
        <v>0</v>
      </c>
      <c r="AK107" s="15">
        <f>1</f>
        <v>1</v>
      </c>
    </row>
    <row r="108" spans="1:37" x14ac:dyDescent="0.3">
      <c r="A108" t="s">
        <v>450</v>
      </c>
      <c r="B108" s="1">
        <v>45607</v>
      </c>
      <c r="C108" s="1">
        <v>45607</v>
      </c>
      <c r="D108" t="s">
        <v>451</v>
      </c>
      <c r="E108" t="s">
        <v>452</v>
      </c>
      <c r="F108">
        <v>38</v>
      </c>
      <c r="G108">
        <v>38</v>
      </c>
      <c r="H108" t="s">
        <v>47</v>
      </c>
      <c r="I108" t="s">
        <v>47</v>
      </c>
      <c r="J108" t="s">
        <v>116</v>
      </c>
      <c r="K108" t="s">
        <v>247</v>
      </c>
      <c r="L108" t="s">
        <v>74</v>
      </c>
      <c r="M108" t="s">
        <v>453</v>
      </c>
      <c r="P108">
        <v>32962.49</v>
      </c>
      <c r="Q108" s="2">
        <v>0.19</v>
      </c>
      <c r="R108">
        <v>24684.25</v>
      </c>
      <c r="S108">
        <v>2696.36</v>
      </c>
      <c r="T108" s="3">
        <v>0.109</v>
      </c>
      <c r="U108">
        <v>60.59</v>
      </c>
      <c r="V108" t="s">
        <v>40</v>
      </c>
      <c r="W108">
        <v>2</v>
      </c>
      <c r="X108" t="b">
        <v>0</v>
      </c>
      <c r="Y108" t="s">
        <v>100</v>
      </c>
      <c r="Z108" t="s">
        <v>100</v>
      </c>
      <c r="AA108">
        <v>2</v>
      </c>
      <c r="AB108">
        <v>2</v>
      </c>
      <c r="AC108">
        <v>2024</v>
      </c>
      <c r="AD108" s="1">
        <v>45597</v>
      </c>
      <c r="AE108" t="s">
        <v>61</v>
      </c>
      <c r="AF108" t="s">
        <v>88</v>
      </c>
      <c r="AG108" t="str">
        <f t="shared" si="7"/>
        <v>Include</v>
      </c>
      <c r="AH108">
        <f t="shared" si="4"/>
        <v>0</v>
      </c>
      <c r="AI108">
        <f t="shared" si="5"/>
        <v>0</v>
      </c>
      <c r="AJ108">
        <f t="shared" si="6"/>
        <v>1</v>
      </c>
      <c r="AK108" s="15">
        <f>1</f>
        <v>1</v>
      </c>
    </row>
    <row r="109" spans="1:37" x14ac:dyDescent="0.3">
      <c r="A109" t="s">
        <v>454</v>
      </c>
      <c r="B109" s="1">
        <v>45606</v>
      </c>
      <c r="C109" s="1">
        <v>45606</v>
      </c>
      <c r="D109" t="s">
        <v>455</v>
      </c>
      <c r="E109" t="s">
        <v>307</v>
      </c>
      <c r="F109">
        <v>19</v>
      </c>
      <c r="G109">
        <v>19</v>
      </c>
      <c r="H109" t="s">
        <v>47</v>
      </c>
      <c r="I109" t="s">
        <v>47</v>
      </c>
      <c r="J109" t="s">
        <v>57</v>
      </c>
      <c r="K109" t="s">
        <v>155</v>
      </c>
      <c r="L109" t="s">
        <v>84</v>
      </c>
      <c r="M109" t="s">
        <v>279</v>
      </c>
      <c r="N109">
        <v>5</v>
      </c>
      <c r="O109">
        <v>5</v>
      </c>
      <c r="P109">
        <v>398.96</v>
      </c>
      <c r="Q109" s="2">
        <v>0.3</v>
      </c>
      <c r="R109">
        <v>1473.23</v>
      </c>
      <c r="S109">
        <v>123.43</v>
      </c>
      <c r="T109" s="3">
        <v>8.4000000000000005E-2</v>
      </c>
      <c r="U109">
        <v>103.58</v>
      </c>
      <c r="V109" t="s">
        <v>52</v>
      </c>
      <c r="X109" t="b">
        <v>1</v>
      </c>
      <c r="Y109" t="s">
        <v>41</v>
      </c>
      <c r="Z109" t="s">
        <v>41</v>
      </c>
      <c r="AA109">
        <v>1</v>
      </c>
      <c r="AB109">
        <v>1</v>
      </c>
      <c r="AC109">
        <v>2024</v>
      </c>
      <c r="AD109" s="1">
        <v>45597</v>
      </c>
      <c r="AE109" t="s">
        <v>53</v>
      </c>
      <c r="AF109" t="s">
        <v>43</v>
      </c>
      <c r="AG109" t="str">
        <f t="shared" si="7"/>
        <v>Include</v>
      </c>
      <c r="AH109">
        <f t="shared" si="4"/>
        <v>1</v>
      </c>
      <c r="AI109">
        <f t="shared" si="5"/>
        <v>1</v>
      </c>
      <c r="AJ109">
        <f t="shared" si="6"/>
        <v>0</v>
      </c>
      <c r="AK109" s="15">
        <f>1</f>
        <v>1</v>
      </c>
    </row>
    <row r="110" spans="1:37" x14ac:dyDescent="0.3">
      <c r="A110" t="s">
        <v>456</v>
      </c>
      <c r="B110" s="1">
        <v>45606</v>
      </c>
      <c r="C110" s="1">
        <v>45606</v>
      </c>
      <c r="D110" t="s">
        <v>457</v>
      </c>
      <c r="E110" t="s">
        <v>443</v>
      </c>
      <c r="F110">
        <v>38</v>
      </c>
      <c r="G110">
        <v>38</v>
      </c>
      <c r="H110" t="s">
        <v>81</v>
      </c>
      <c r="I110" t="s">
        <v>81</v>
      </c>
      <c r="J110" t="s">
        <v>82</v>
      </c>
      <c r="K110" t="s">
        <v>131</v>
      </c>
      <c r="L110" t="s">
        <v>111</v>
      </c>
      <c r="M110" t="s">
        <v>174</v>
      </c>
      <c r="N110">
        <v>10</v>
      </c>
      <c r="O110">
        <v>10</v>
      </c>
      <c r="P110">
        <v>4613.71</v>
      </c>
      <c r="Q110" s="2">
        <v>0.17</v>
      </c>
      <c r="R110">
        <v>37689.699999999997</v>
      </c>
      <c r="S110">
        <v>8096.33</v>
      </c>
      <c r="T110" s="3">
        <v>0.215</v>
      </c>
      <c r="U110">
        <v>57.21</v>
      </c>
      <c r="V110" t="s">
        <v>68</v>
      </c>
      <c r="W110">
        <v>1</v>
      </c>
      <c r="X110" t="b">
        <v>0</v>
      </c>
      <c r="Y110" t="s">
        <v>60</v>
      </c>
      <c r="Z110" t="s">
        <v>60</v>
      </c>
      <c r="AA110">
        <v>8</v>
      </c>
      <c r="AB110">
        <v>8</v>
      </c>
      <c r="AC110">
        <v>2024</v>
      </c>
      <c r="AD110" s="1">
        <v>45597</v>
      </c>
      <c r="AE110" t="s">
        <v>61</v>
      </c>
      <c r="AF110" t="s">
        <v>88</v>
      </c>
      <c r="AG110" t="str">
        <f t="shared" si="7"/>
        <v>Include</v>
      </c>
      <c r="AH110">
        <f t="shared" si="4"/>
        <v>0</v>
      </c>
      <c r="AI110">
        <f t="shared" si="5"/>
        <v>1</v>
      </c>
      <c r="AJ110">
        <f t="shared" si="6"/>
        <v>0</v>
      </c>
      <c r="AK110" s="15">
        <f>1</f>
        <v>1</v>
      </c>
    </row>
    <row r="111" spans="1:37" x14ac:dyDescent="0.3">
      <c r="A111" t="s">
        <v>458</v>
      </c>
      <c r="B111" s="1">
        <v>45605</v>
      </c>
      <c r="C111" s="1">
        <v>45605</v>
      </c>
      <c r="D111" t="s">
        <v>459</v>
      </c>
      <c r="E111" t="s">
        <v>460</v>
      </c>
      <c r="F111">
        <v>33</v>
      </c>
      <c r="G111">
        <v>33</v>
      </c>
      <c r="H111" t="s">
        <v>35</v>
      </c>
      <c r="I111" t="s">
        <v>35</v>
      </c>
      <c r="J111" t="s">
        <v>57</v>
      </c>
      <c r="K111" t="s">
        <v>58</v>
      </c>
      <c r="L111" t="s">
        <v>140</v>
      </c>
      <c r="M111" t="s">
        <v>206</v>
      </c>
      <c r="N111">
        <v>4</v>
      </c>
      <c r="O111">
        <v>4</v>
      </c>
      <c r="P111">
        <v>1153.04</v>
      </c>
      <c r="Q111" s="2">
        <v>0.23</v>
      </c>
      <c r="R111">
        <v>3508.11</v>
      </c>
      <c r="S111">
        <v>1237.0899999999999</v>
      </c>
      <c r="T111" s="3">
        <v>0.35299999999999998</v>
      </c>
      <c r="U111">
        <v>67.930000000000007</v>
      </c>
      <c r="V111" t="s">
        <v>68</v>
      </c>
      <c r="W111">
        <v>2</v>
      </c>
      <c r="X111" t="b">
        <v>0</v>
      </c>
      <c r="Y111" t="s">
        <v>60</v>
      </c>
      <c r="Z111" t="s">
        <v>60</v>
      </c>
      <c r="AA111">
        <v>1</v>
      </c>
      <c r="AB111">
        <v>1</v>
      </c>
      <c r="AC111">
        <v>2024</v>
      </c>
      <c r="AD111" s="1">
        <v>45597</v>
      </c>
      <c r="AE111" t="s">
        <v>87</v>
      </c>
      <c r="AF111" t="s">
        <v>43</v>
      </c>
      <c r="AG111" t="str">
        <f t="shared" si="7"/>
        <v>Include</v>
      </c>
      <c r="AH111">
        <f t="shared" si="4"/>
        <v>0</v>
      </c>
      <c r="AI111">
        <f t="shared" si="5"/>
        <v>1</v>
      </c>
      <c r="AJ111">
        <f t="shared" si="6"/>
        <v>0</v>
      </c>
      <c r="AK111" s="15">
        <f>1</f>
        <v>1</v>
      </c>
    </row>
    <row r="112" spans="1:37" x14ac:dyDescent="0.3">
      <c r="A112" t="s">
        <v>461</v>
      </c>
      <c r="B112" s="1">
        <v>45605</v>
      </c>
      <c r="C112" s="1">
        <v>45605</v>
      </c>
      <c r="D112" t="s">
        <v>462</v>
      </c>
      <c r="E112" t="s">
        <v>463</v>
      </c>
      <c r="F112">
        <v>6</v>
      </c>
      <c r="G112">
        <v>6</v>
      </c>
      <c r="H112" t="s">
        <v>35</v>
      </c>
      <c r="I112" t="s">
        <v>35</v>
      </c>
      <c r="J112" t="s">
        <v>57</v>
      </c>
      <c r="K112" t="s">
        <v>205</v>
      </c>
      <c r="L112" t="s">
        <v>74</v>
      </c>
      <c r="M112" t="s">
        <v>75</v>
      </c>
      <c r="N112">
        <v>4</v>
      </c>
      <c r="O112">
        <v>4</v>
      </c>
      <c r="P112">
        <v>35242.410000000003</v>
      </c>
      <c r="Q112" s="2">
        <v>0.19</v>
      </c>
      <c r="R112">
        <v>119306.63</v>
      </c>
      <c r="S112">
        <v>11262.26</v>
      </c>
      <c r="T112" s="3">
        <v>9.4E-2</v>
      </c>
      <c r="U112">
        <v>105.94</v>
      </c>
      <c r="V112" t="s">
        <v>52</v>
      </c>
      <c r="W112">
        <v>2</v>
      </c>
      <c r="X112" t="b">
        <v>0</v>
      </c>
      <c r="Y112" t="s">
        <v>60</v>
      </c>
      <c r="Z112" t="s">
        <v>60</v>
      </c>
      <c r="AA112">
        <v>9</v>
      </c>
      <c r="AB112">
        <v>9</v>
      </c>
      <c r="AC112">
        <v>2024</v>
      </c>
      <c r="AD112" s="1">
        <v>45597</v>
      </c>
      <c r="AE112" t="s">
        <v>42</v>
      </c>
      <c r="AF112" t="s">
        <v>88</v>
      </c>
      <c r="AG112" t="str">
        <f t="shared" si="7"/>
        <v>Include</v>
      </c>
      <c r="AH112">
        <f t="shared" si="4"/>
        <v>0</v>
      </c>
      <c r="AI112">
        <f t="shared" si="5"/>
        <v>1</v>
      </c>
      <c r="AJ112">
        <f t="shared" si="6"/>
        <v>0</v>
      </c>
      <c r="AK112" s="15">
        <f>1</f>
        <v>1</v>
      </c>
    </row>
    <row r="113" spans="1:37" x14ac:dyDescent="0.3">
      <c r="A113" t="s">
        <v>464</v>
      </c>
      <c r="B113" s="1">
        <v>45605</v>
      </c>
      <c r="C113" s="1">
        <v>45605</v>
      </c>
      <c r="D113" t="s">
        <v>465</v>
      </c>
      <c r="E113" t="s">
        <v>56</v>
      </c>
      <c r="F113">
        <v>49</v>
      </c>
      <c r="G113">
        <v>49</v>
      </c>
      <c r="H113" t="s">
        <v>81</v>
      </c>
      <c r="I113" t="s">
        <v>81</v>
      </c>
      <c r="J113" t="s">
        <v>48</v>
      </c>
      <c r="K113" t="s">
        <v>49</v>
      </c>
      <c r="L113" t="s">
        <v>97</v>
      </c>
      <c r="M113" t="s">
        <v>361</v>
      </c>
      <c r="N113">
        <v>5</v>
      </c>
      <c r="O113">
        <v>5</v>
      </c>
      <c r="P113">
        <v>733.86</v>
      </c>
      <c r="Q113" s="2">
        <v>0.28000000000000003</v>
      </c>
      <c r="R113">
        <v>2368.12</v>
      </c>
      <c r="S113">
        <v>846.43</v>
      </c>
      <c r="T113" s="3">
        <v>0.35699999999999998</v>
      </c>
      <c r="U113">
        <v>68.42</v>
      </c>
      <c r="V113" t="s">
        <v>76</v>
      </c>
      <c r="W113">
        <v>5</v>
      </c>
      <c r="X113" t="b">
        <v>0</v>
      </c>
      <c r="Y113" t="s">
        <v>60</v>
      </c>
      <c r="Z113" t="s">
        <v>60</v>
      </c>
      <c r="AA113">
        <v>1</v>
      </c>
      <c r="AB113">
        <v>1</v>
      </c>
      <c r="AC113">
        <v>2024</v>
      </c>
      <c r="AD113" s="1">
        <v>45597</v>
      </c>
      <c r="AE113" t="s">
        <v>101</v>
      </c>
      <c r="AF113" t="s">
        <v>43</v>
      </c>
      <c r="AG113" t="str">
        <f t="shared" si="7"/>
        <v>Include</v>
      </c>
      <c r="AH113">
        <f t="shared" si="4"/>
        <v>0</v>
      </c>
      <c r="AI113">
        <f t="shared" si="5"/>
        <v>1</v>
      </c>
      <c r="AJ113">
        <f t="shared" si="6"/>
        <v>0</v>
      </c>
      <c r="AK113" s="15">
        <f>1</f>
        <v>1</v>
      </c>
    </row>
    <row r="114" spans="1:37" x14ac:dyDescent="0.3">
      <c r="A114" t="s">
        <v>466</v>
      </c>
      <c r="B114" s="1">
        <v>45604</v>
      </c>
      <c r="C114" s="1">
        <v>45604</v>
      </c>
      <c r="D114" t="s">
        <v>467</v>
      </c>
      <c r="E114" t="s">
        <v>468</v>
      </c>
      <c r="F114">
        <v>34</v>
      </c>
      <c r="G114">
        <v>34</v>
      </c>
      <c r="H114" t="s">
        <v>47</v>
      </c>
      <c r="I114" t="s">
        <v>47</v>
      </c>
      <c r="J114" t="s">
        <v>57</v>
      </c>
      <c r="K114" t="s">
        <v>205</v>
      </c>
      <c r="L114" t="s">
        <v>140</v>
      </c>
      <c r="M114" t="s">
        <v>358</v>
      </c>
      <c r="N114">
        <v>9</v>
      </c>
      <c r="O114">
        <v>9</v>
      </c>
      <c r="P114">
        <v>1665.92</v>
      </c>
      <c r="Q114" s="2">
        <v>0.18</v>
      </c>
      <c r="R114">
        <v>11063</v>
      </c>
      <c r="S114">
        <v>2273.36</v>
      </c>
      <c r="T114" s="3">
        <v>0.20499999999999999</v>
      </c>
      <c r="U114">
        <v>91.64</v>
      </c>
      <c r="V114" t="s">
        <v>68</v>
      </c>
      <c r="W114">
        <v>3</v>
      </c>
      <c r="X114" t="b">
        <v>0</v>
      </c>
      <c r="Y114" t="s">
        <v>60</v>
      </c>
      <c r="Z114" t="s">
        <v>60</v>
      </c>
      <c r="AA114">
        <v>1</v>
      </c>
      <c r="AB114">
        <v>1</v>
      </c>
      <c r="AC114">
        <v>2024</v>
      </c>
      <c r="AD114" s="1">
        <v>45597</v>
      </c>
      <c r="AE114" t="s">
        <v>87</v>
      </c>
      <c r="AF114" t="s">
        <v>88</v>
      </c>
      <c r="AG114" t="str">
        <f t="shared" si="7"/>
        <v>Include</v>
      </c>
      <c r="AH114">
        <f t="shared" si="4"/>
        <v>0</v>
      </c>
      <c r="AI114">
        <f t="shared" si="5"/>
        <v>1</v>
      </c>
      <c r="AJ114">
        <f t="shared" si="6"/>
        <v>0</v>
      </c>
      <c r="AK114" s="15">
        <f>1</f>
        <v>1</v>
      </c>
    </row>
    <row r="115" spans="1:37" x14ac:dyDescent="0.3">
      <c r="A115" t="s">
        <v>469</v>
      </c>
      <c r="B115" s="1">
        <v>45603</v>
      </c>
      <c r="C115" s="1">
        <v>45603</v>
      </c>
      <c r="D115" t="s">
        <v>470</v>
      </c>
      <c r="E115" t="s">
        <v>471</v>
      </c>
      <c r="F115">
        <v>57</v>
      </c>
      <c r="G115">
        <v>57</v>
      </c>
      <c r="H115" t="s">
        <v>47</v>
      </c>
      <c r="I115" t="s">
        <v>47</v>
      </c>
      <c r="J115" t="s">
        <v>82</v>
      </c>
      <c r="K115" t="s">
        <v>131</v>
      </c>
      <c r="L115" t="s">
        <v>74</v>
      </c>
      <c r="M115" t="s">
        <v>261</v>
      </c>
      <c r="N115">
        <v>9</v>
      </c>
      <c r="O115">
        <v>9</v>
      </c>
      <c r="P115">
        <v>70570.87</v>
      </c>
      <c r="Q115" s="2">
        <v>0.27</v>
      </c>
      <c r="R115">
        <v>436166.56</v>
      </c>
      <c r="S115">
        <v>54481.93</v>
      </c>
      <c r="T115" s="3">
        <v>0.125</v>
      </c>
      <c r="U115">
        <v>66.680000000000007</v>
      </c>
      <c r="V115" t="s">
        <v>132</v>
      </c>
      <c r="W115">
        <v>2</v>
      </c>
      <c r="X115" t="b">
        <v>0</v>
      </c>
      <c r="Y115" t="s">
        <v>60</v>
      </c>
      <c r="Z115" t="s">
        <v>60</v>
      </c>
      <c r="AA115">
        <v>3</v>
      </c>
      <c r="AB115">
        <v>3</v>
      </c>
      <c r="AC115">
        <v>2024</v>
      </c>
      <c r="AD115" s="1">
        <v>45597</v>
      </c>
      <c r="AE115" t="s">
        <v>101</v>
      </c>
      <c r="AF115" t="s">
        <v>43</v>
      </c>
      <c r="AG115" t="str">
        <f t="shared" si="7"/>
        <v>Include</v>
      </c>
      <c r="AH115">
        <f t="shared" si="4"/>
        <v>0</v>
      </c>
      <c r="AI115">
        <f t="shared" si="5"/>
        <v>1</v>
      </c>
      <c r="AJ115">
        <f t="shared" si="6"/>
        <v>0</v>
      </c>
      <c r="AK115" s="15">
        <f>1</f>
        <v>1</v>
      </c>
    </row>
    <row r="116" spans="1:37" x14ac:dyDescent="0.3">
      <c r="A116" t="s">
        <v>472</v>
      </c>
      <c r="B116" s="1">
        <v>45603</v>
      </c>
      <c r="C116" s="1">
        <v>45603</v>
      </c>
      <c r="D116" t="s">
        <v>473</v>
      </c>
      <c r="E116" t="s">
        <v>474</v>
      </c>
      <c r="F116">
        <v>8</v>
      </c>
      <c r="G116">
        <v>8</v>
      </c>
      <c r="H116" t="s">
        <v>81</v>
      </c>
      <c r="I116" t="s">
        <v>81</v>
      </c>
      <c r="J116" t="s">
        <v>48</v>
      </c>
      <c r="K116" t="s">
        <v>185</v>
      </c>
      <c r="L116" t="s">
        <v>111</v>
      </c>
      <c r="M116" t="s">
        <v>174</v>
      </c>
      <c r="N116">
        <v>1</v>
      </c>
      <c r="O116">
        <v>1</v>
      </c>
      <c r="P116">
        <v>14972.12</v>
      </c>
      <c r="Q116" s="2">
        <v>0.02</v>
      </c>
      <c r="R116">
        <v>14887.84</v>
      </c>
      <c r="S116">
        <v>3707.49</v>
      </c>
      <c r="T116" s="3">
        <v>0.249</v>
      </c>
      <c r="U116">
        <v>63.98</v>
      </c>
      <c r="V116" t="s">
        <v>40</v>
      </c>
      <c r="W116">
        <v>5</v>
      </c>
      <c r="X116" t="b">
        <v>0</v>
      </c>
      <c r="Y116" t="s">
        <v>142</v>
      </c>
      <c r="Z116" t="s">
        <v>142</v>
      </c>
      <c r="AA116">
        <v>7</v>
      </c>
      <c r="AB116">
        <v>7</v>
      </c>
      <c r="AC116">
        <v>2024</v>
      </c>
      <c r="AD116" s="1">
        <v>45597</v>
      </c>
      <c r="AE116" t="s">
        <v>42</v>
      </c>
      <c r="AF116" t="s">
        <v>69</v>
      </c>
      <c r="AG116" t="str">
        <f t="shared" si="7"/>
        <v>Include</v>
      </c>
      <c r="AH116">
        <f t="shared" si="4"/>
        <v>0</v>
      </c>
      <c r="AI116">
        <f t="shared" si="5"/>
        <v>0</v>
      </c>
      <c r="AJ116">
        <f t="shared" si="6"/>
        <v>0</v>
      </c>
      <c r="AK116" s="15">
        <f>1</f>
        <v>1</v>
      </c>
    </row>
    <row r="117" spans="1:37" x14ac:dyDescent="0.3">
      <c r="A117" t="s">
        <v>475</v>
      </c>
      <c r="B117" s="1">
        <v>45603</v>
      </c>
      <c r="C117" s="1">
        <v>45603</v>
      </c>
      <c r="D117" t="s">
        <v>476</v>
      </c>
      <c r="E117" t="s">
        <v>477</v>
      </c>
      <c r="F117">
        <v>43</v>
      </c>
      <c r="G117">
        <v>43</v>
      </c>
      <c r="H117" t="s">
        <v>81</v>
      </c>
      <c r="I117" t="s">
        <v>81</v>
      </c>
      <c r="J117" t="s">
        <v>82</v>
      </c>
      <c r="K117" t="s">
        <v>83</v>
      </c>
      <c r="L117" t="s">
        <v>50</v>
      </c>
      <c r="M117" t="s">
        <v>186</v>
      </c>
      <c r="N117">
        <v>2</v>
      </c>
      <c r="O117">
        <v>2</v>
      </c>
      <c r="P117">
        <v>20043.88</v>
      </c>
      <c r="Q117" s="2">
        <v>0.36</v>
      </c>
      <c r="R117">
        <v>23212.41</v>
      </c>
      <c r="S117">
        <v>5160.18</v>
      </c>
      <c r="T117" s="3">
        <v>0.222</v>
      </c>
      <c r="U117">
        <v>25.71</v>
      </c>
      <c r="V117" t="s">
        <v>68</v>
      </c>
      <c r="W117">
        <v>3</v>
      </c>
      <c r="X117" t="b">
        <v>0</v>
      </c>
      <c r="Y117" t="s">
        <v>60</v>
      </c>
      <c r="Z117" t="s">
        <v>60</v>
      </c>
      <c r="AA117">
        <v>10</v>
      </c>
      <c r="AB117">
        <v>10</v>
      </c>
      <c r="AC117">
        <v>2024</v>
      </c>
      <c r="AD117" s="1">
        <v>45597</v>
      </c>
      <c r="AE117" t="s">
        <v>61</v>
      </c>
      <c r="AF117" t="s">
        <v>62</v>
      </c>
      <c r="AG117" t="str">
        <f t="shared" si="7"/>
        <v>Include</v>
      </c>
      <c r="AH117">
        <f t="shared" si="4"/>
        <v>0</v>
      </c>
      <c r="AI117">
        <f t="shared" si="5"/>
        <v>1</v>
      </c>
      <c r="AJ117">
        <f t="shared" si="6"/>
        <v>0</v>
      </c>
      <c r="AK117" s="15">
        <f>1</f>
        <v>1</v>
      </c>
    </row>
    <row r="118" spans="1:37" x14ac:dyDescent="0.3">
      <c r="A118" t="s">
        <v>478</v>
      </c>
      <c r="B118" s="1">
        <v>45603</v>
      </c>
      <c r="C118" s="1">
        <v>45603</v>
      </c>
      <c r="D118" t="s">
        <v>479</v>
      </c>
      <c r="E118" t="s">
        <v>480</v>
      </c>
      <c r="F118">
        <v>39</v>
      </c>
      <c r="G118">
        <v>39</v>
      </c>
      <c r="H118" t="s">
        <v>81</v>
      </c>
      <c r="I118" t="s">
        <v>81</v>
      </c>
      <c r="J118" t="s">
        <v>82</v>
      </c>
      <c r="K118" t="s">
        <v>83</v>
      </c>
      <c r="L118" t="s">
        <v>140</v>
      </c>
      <c r="M118" t="s">
        <v>372</v>
      </c>
      <c r="N118">
        <v>9</v>
      </c>
      <c r="O118">
        <v>9</v>
      </c>
      <c r="P118">
        <v>3359.16</v>
      </c>
      <c r="Q118" s="2">
        <v>0.06</v>
      </c>
      <c r="R118">
        <v>30905.25</v>
      </c>
      <c r="S118">
        <v>7947.77</v>
      </c>
      <c r="T118" s="3">
        <v>0.25700000000000001</v>
      </c>
      <c r="U118">
        <v>64.84</v>
      </c>
      <c r="V118" t="s">
        <v>76</v>
      </c>
      <c r="W118">
        <v>5</v>
      </c>
      <c r="X118" t="b">
        <v>0</v>
      </c>
      <c r="Y118" t="s">
        <v>60</v>
      </c>
      <c r="Z118" t="s">
        <v>60</v>
      </c>
      <c r="AA118">
        <v>6</v>
      </c>
      <c r="AB118">
        <v>6</v>
      </c>
      <c r="AC118">
        <v>2024</v>
      </c>
      <c r="AD118" s="1">
        <v>45597</v>
      </c>
      <c r="AE118" t="s">
        <v>61</v>
      </c>
      <c r="AF118" t="s">
        <v>69</v>
      </c>
      <c r="AG118" t="str">
        <f t="shared" si="7"/>
        <v>Include</v>
      </c>
      <c r="AH118">
        <f t="shared" si="4"/>
        <v>0</v>
      </c>
      <c r="AI118">
        <f t="shared" si="5"/>
        <v>1</v>
      </c>
      <c r="AJ118">
        <f t="shared" si="6"/>
        <v>0</v>
      </c>
      <c r="AK118" s="15">
        <f>1</f>
        <v>1</v>
      </c>
    </row>
    <row r="119" spans="1:37" x14ac:dyDescent="0.3">
      <c r="A119" t="s">
        <v>481</v>
      </c>
      <c r="B119" s="1">
        <v>45602</v>
      </c>
      <c r="C119" s="1">
        <v>45602</v>
      </c>
      <c r="D119" t="s">
        <v>482</v>
      </c>
      <c r="E119" t="s">
        <v>483</v>
      </c>
      <c r="F119">
        <v>37</v>
      </c>
      <c r="G119">
        <v>37</v>
      </c>
      <c r="H119" t="s">
        <v>212</v>
      </c>
      <c r="I119" t="s">
        <v>35</v>
      </c>
      <c r="J119" t="s">
        <v>116</v>
      </c>
      <c r="K119" t="s">
        <v>260</v>
      </c>
      <c r="L119" t="s">
        <v>50</v>
      </c>
      <c r="M119" t="s">
        <v>325</v>
      </c>
      <c r="N119">
        <v>5</v>
      </c>
      <c r="O119">
        <v>5</v>
      </c>
      <c r="P119">
        <v>2536.86</v>
      </c>
      <c r="Q119" s="2">
        <v>0.36</v>
      </c>
      <c r="R119">
        <v>7801.91</v>
      </c>
      <c r="S119">
        <v>1900.47</v>
      </c>
      <c r="T119" s="3">
        <v>0.24399999999999999</v>
      </c>
      <c r="U119">
        <v>68.13</v>
      </c>
      <c r="V119" t="s">
        <v>132</v>
      </c>
      <c r="W119">
        <v>2</v>
      </c>
      <c r="X119" t="b">
        <v>0</v>
      </c>
      <c r="Y119" t="s">
        <v>100</v>
      </c>
      <c r="Z119" t="s">
        <v>100</v>
      </c>
      <c r="AA119">
        <v>7</v>
      </c>
      <c r="AB119">
        <v>7</v>
      </c>
      <c r="AC119">
        <v>2024</v>
      </c>
      <c r="AD119" s="1">
        <v>45597</v>
      </c>
      <c r="AE119" t="s">
        <v>61</v>
      </c>
      <c r="AF119" t="s">
        <v>62</v>
      </c>
      <c r="AG119" t="str">
        <f t="shared" si="7"/>
        <v>Include</v>
      </c>
      <c r="AH119">
        <f t="shared" si="4"/>
        <v>0</v>
      </c>
      <c r="AI119">
        <f t="shared" si="5"/>
        <v>0</v>
      </c>
      <c r="AJ119">
        <f t="shared" si="6"/>
        <v>1</v>
      </c>
      <c r="AK119" s="15">
        <f>1</f>
        <v>1</v>
      </c>
    </row>
    <row r="120" spans="1:37" x14ac:dyDescent="0.3">
      <c r="A120" t="s">
        <v>484</v>
      </c>
      <c r="B120" s="1">
        <v>45601</v>
      </c>
      <c r="C120" s="1">
        <v>45601</v>
      </c>
      <c r="D120" t="s">
        <v>485</v>
      </c>
      <c r="E120" t="s">
        <v>486</v>
      </c>
      <c r="F120">
        <v>27</v>
      </c>
      <c r="G120">
        <v>27</v>
      </c>
      <c r="H120" t="s">
        <v>47</v>
      </c>
      <c r="I120" t="s">
        <v>47</v>
      </c>
      <c r="J120" t="s">
        <v>57</v>
      </c>
      <c r="K120" t="s">
        <v>155</v>
      </c>
      <c r="L120" t="s">
        <v>74</v>
      </c>
      <c r="M120" t="s">
        <v>235</v>
      </c>
      <c r="N120">
        <v>3</v>
      </c>
      <c r="O120">
        <v>3</v>
      </c>
      <c r="P120">
        <v>44959.14</v>
      </c>
      <c r="Q120" s="2">
        <v>0.09</v>
      </c>
      <c r="R120">
        <v>118547.82</v>
      </c>
      <c r="S120">
        <v>8051.31</v>
      </c>
      <c r="T120" s="3">
        <v>6.8000000000000005E-2</v>
      </c>
      <c r="U120">
        <v>75.400000000000006</v>
      </c>
      <c r="V120" t="s">
        <v>68</v>
      </c>
      <c r="W120">
        <v>1</v>
      </c>
      <c r="X120" t="b">
        <v>0</v>
      </c>
      <c r="Y120" t="s">
        <v>60</v>
      </c>
      <c r="Z120" t="s">
        <v>60</v>
      </c>
      <c r="AA120">
        <v>6</v>
      </c>
      <c r="AB120">
        <v>6</v>
      </c>
      <c r="AC120">
        <v>2024</v>
      </c>
      <c r="AD120" s="1">
        <v>45597</v>
      </c>
      <c r="AE120" t="s">
        <v>87</v>
      </c>
      <c r="AF120" t="s">
        <v>69</v>
      </c>
      <c r="AG120" t="str">
        <f t="shared" si="7"/>
        <v>Include</v>
      </c>
      <c r="AH120">
        <f t="shared" si="4"/>
        <v>0</v>
      </c>
      <c r="AI120">
        <f t="shared" si="5"/>
        <v>1</v>
      </c>
      <c r="AJ120">
        <f t="shared" si="6"/>
        <v>0</v>
      </c>
      <c r="AK120" s="15">
        <f>1</f>
        <v>1</v>
      </c>
    </row>
    <row r="121" spans="1:37" x14ac:dyDescent="0.3">
      <c r="A121" t="s">
        <v>487</v>
      </c>
      <c r="B121" s="1">
        <v>45601</v>
      </c>
      <c r="C121" s="1">
        <v>45601</v>
      </c>
      <c r="D121" t="s">
        <v>488</v>
      </c>
      <c r="E121" t="s">
        <v>489</v>
      </c>
      <c r="F121">
        <v>19</v>
      </c>
      <c r="G121">
        <v>19</v>
      </c>
      <c r="H121" t="s">
        <v>81</v>
      </c>
      <c r="I121" t="s">
        <v>81</v>
      </c>
      <c r="J121" t="s">
        <v>57</v>
      </c>
      <c r="K121" t="s">
        <v>155</v>
      </c>
      <c r="L121" t="s">
        <v>84</v>
      </c>
      <c r="M121" t="s">
        <v>490</v>
      </c>
      <c r="N121">
        <v>10</v>
      </c>
      <c r="O121">
        <v>10</v>
      </c>
      <c r="P121">
        <v>400.5</v>
      </c>
      <c r="Q121" s="2">
        <v>0.32</v>
      </c>
      <c r="R121">
        <v>2696.95</v>
      </c>
      <c r="S121">
        <v>174.53</v>
      </c>
      <c r="T121" s="3">
        <v>6.5000000000000002E-2</v>
      </c>
      <c r="U121">
        <v>55.61</v>
      </c>
      <c r="V121" t="s">
        <v>40</v>
      </c>
      <c r="W121">
        <v>4</v>
      </c>
      <c r="X121" t="b">
        <v>0</v>
      </c>
      <c r="Y121" t="s">
        <v>60</v>
      </c>
      <c r="Z121" t="s">
        <v>60</v>
      </c>
      <c r="AA121">
        <v>9</v>
      </c>
      <c r="AB121">
        <v>9</v>
      </c>
      <c r="AC121">
        <v>2024</v>
      </c>
      <c r="AD121" s="1">
        <v>45597</v>
      </c>
      <c r="AE121" t="s">
        <v>53</v>
      </c>
      <c r="AF121" t="s">
        <v>62</v>
      </c>
      <c r="AG121" t="str">
        <f t="shared" si="7"/>
        <v>Include</v>
      </c>
      <c r="AH121">
        <f t="shared" si="4"/>
        <v>0</v>
      </c>
      <c r="AI121">
        <f t="shared" si="5"/>
        <v>1</v>
      </c>
      <c r="AJ121">
        <f t="shared" si="6"/>
        <v>0</v>
      </c>
      <c r="AK121" s="15">
        <f>1</f>
        <v>1</v>
      </c>
    </row>
    <row r="122" spans="1:37" x14ac:dyDescent="0.3">
      <c r="A122" t="s">
        <v>491</v>
      </c>
      <c r="B122" s="1">
        <v>45599</v>
      </c>
      <c r="C122" s="1">
        <v>45599</v>
      </c>
      <c r="D122" t="s">
        <v>492</v>
      </c>
      <c r="E122" t="s">
        <v>493</v>
      </c>
      <c r="F122">
        <v>40</v>
      </c>
      <c r="G122">
        <v>40</v>
      </c>
      <c r="H122" t="s">
        <v>35</v>
      </c>
      <c r="I122" t="s">
        <v>35</v>
      </c>
      <c r="J122" t="s">
        <v>48</v>
      </c>
      <c r="K122" t="s">
        <v>226</v>
      </c>
      <c r="L122" t="s">
        <v>50</v>
      </c>
      <c r="M122" t="s">
        <v>67</v>
      </c>
      <c r="N122">
        <v>4</v>
      </c>
      <c r="O122">
        <v>4</v>
      </c>
      <c r="P122">
        <v>25047.24</v>
      </c>
      <c r="Q122" s="2">
        <v>0.06</v>
      </c>
      <c r="R122">
        <v>86856.88</v>
      </c>
      <c r="S122">
        <v>33882.26</v>
      </c>
      <c r="T122" s="3">
        <v>0.39</v>
      </c>
      <c r="U122">
        <v>83.32</v>
      </c>
      <c r="V122" t="s">
        <v>40</v>
      </c>
      <c r="W122">
        <v>5</v>
      </c>
      <c r="X122" t="b">
        <v>0</v>
      </c>
      <c r="Y122" t="s">
        <v>60</v>
      </c>
      <c r="Z122" t="s">
        <v>60</v>
      </c>
      <c r="AA122">
        <v>4</v>
      </c>
      <c r="AB122">
        <v>4</v>
      </c>
      <c r="AC122">
        <v>2024</v>
      </c>
      <c r="AD122" s="1">
        <v>45597</v>
      </c>
      <c r="AE122" t="s">
        <v>61</v>
      </c>
      <c r="AF122" t="s">
        <v>69</v>
      </c>
      <c r="AG122" t="str">
        <f t="shared" si="7"/>
        <v>Include</v>
      </c>
      <c r="AH122">
        <f t="shared" si="4"/>
        <v>0</v>
      </c>
      <c r="AI122">
        <f t="shared" si="5"/>
        <v>1</v>
      </c>
      <c r="AJ122">
        <f t="shared" si="6"/>
        <v>0</v>
      </c>
      <c r="AK122" s="15">
        <f>1</f>
        <v>1</v>
      </c>
    </row>
    <row r="123" spans="1:37" x14ac:dyDescent="0.3">
      <c r="A123" t="s">
        <v>494</v>
      </c>
      <c r="B123" s="1">
        <v>45599</v>
      </c>
      <c r="C123" s="1">
        <v>45599</v>
      </c>
      <c r="D123" t="s">
        <v>495</v>
      </c>
      <c r="E123" t="s">
        <v>496</v>
      </c>
      <c r="F123">
        <v>34</v>
      </c>
      <c r="G123">
        <v>34</v>
      </c>
      <c r="H123" t="s">
        <v>47</v>
      </c>
      <c r="I123" t="s">
        <v>47</v>
      </c>
      <c r="J123" t="s">
        <v>57</v>
      </c>
      <c r="K123" t="s">
        <v>58</v>
      </c>
      <c r="L123" t="s">
        <v>84</v>
      </c>
      <c r="M123" t="s">
        <v>490</v>
      </c>
      <c r="N123">
        <v>2</v>
      </c>
      <c r="O123">
        <v>2</v>
      </c>
      <c r="P123">
        <v>275.55</v>
      </c>
      <c r="Q123" s="2">
        <v>0.02</v>
      </c>
      <c r="R123">
        <v>545.95000000000005</v>
      </c>
      <c r="S123">
        <v>40.630000000000003</v>
      </c>
      <c r="T123" s="3">
        <v>7.3999999999999996E-2</v>
      </c>
      <c r="U123">
        <v>75.84</v>
      </c>
      <c r="V123" t="s">
        <v>132</v>
      </c>
      <c r="W123">
        <v>4</v>
      </c>
      <c r="X123" t="b">
        <v>0</v>
      </c>
      <c r="Y123" t="s">
        <v>60</v>
      </c>
      <c r="Z123" t="s">
        <v>60</v>
      </c>
      <c r="AA123">
        <v>3</v>
      </c>
      <c r="AB123">
        <v>3</v>
      </c>
      <c r="AC123">
        <v>2024</v>
      </c>
      <c r="AD123" s="1">
        <v>45597</v>
      </c>
      <c r="AE123" t="s">
        <v>87</v>
      </c>
      <c r="AF123" t="s">
        <v>69</v>
      </c>
      <c r="AG123" t="str">
        <f t="shared" si="7"/>
        <v>Include</v>
      </c>
      <c r="AH123">
        <f t="shared" si="4"/>
        <v>0</v>
      </c>
      <c r="AI123">
        <f t="shared" si="5"/>
        <v>1</v>
      </c>
      <c r="AJ123">
        <f t="shared" si="6"/>
        <v>0</v>
      </c>
      <c r="AK123" s="15">
        <f>1</f>
        <v>1</v>
      </c>
    </row>
    <row r="124" spans="1:37" x14ac:dyDescent="0.3">
      <c r="A124" t="s">
        <v>497</v>
      </c>
      <c r="B124" s="1">
        <v>45599</v>
      </c>
      <c r="C124" s="1">
        <v>45599</v>
      </c>
      <c r="D124" t="s">
        <v>498</v>
      </c>
      <c r="E124" t="s">
        <v>499</v>
      </c>
      <c r="F124">
        <v>32</v>
      </c>
      <c r="G124">
        <v>32</v>
      </c>
      <c r="H124" t="s">
        <v>81</v>
      </c>
      <c r="I124" t="s">
        <v>81</v>
      </c>
      <c r="J124" t="s">
        <v>57</v>
      </c>
      <c r="K124" t="s">
        <v>58</v>
      </c>
      <c r="L124" t="s">
        <v>97</v>
      </c>
      <c r="M124" t="s">
        <v>275</v>
      </c>
      <c r="N124">
        <v>4</v>
      </c>
      <c r="O124">
        <v>4</v>
      </c>
      <c r="P124">
        <v>253.68</v>
      </c>
      <c r="Q124" s="2">
        <v>0.16</v>
      </c>
      <c r="R124">
        <v>778.21</v>
      </c>
      <c r="S124">
        <v>386.42</v>
      </c>
      <c r="T124" s="3">
        <v>0.497</v>
      </c>
      <c r="U124">
        <v>76.22</v>
      </c>
      <c r="V124" t="s">
        <v>76</v>
      </c>
      <c r="W124">
        <v>4</v>
      </c>
      <c r="X124" t="b">
        <v>0</v>
      </c>
      <c r="Y124" t="s">
        <v>142</v>
      </c>
      <c r="Z124" t="s">
        <v>142</v>
      </c>
      <c r="AA124">
        <v>9</v>
      </c>
      <c r="AB124">
        <v>9</v>
      </c>
      <c r="AC124">
        <v>2024</v>
      </c>
      <c r="AD124" s="1">
        <v>45597</v>
      </c>
      <c r="AE124" t="s">
        <v>87</v>
      </c>
      <c r="AF124" t="s">
        <v>88</v>
      </c>
      <c r="AG124" t="str">
        <f t="shared" si="7"/>
        <v>Include</v>
      </c>
      <c r="AH124">
        <f t="shared" si="4"/>
        <v>0</v>
      </c>
      <c r="AI124">
        <f t="shared" si="5"/>
        <v>0</v>
      </c>
      <c r="AJ124">
        <f t="shared" si="6"/>
        <v>0</v>
      </c>
      <c r="AK124" s="15">
        <f>1</f>
        <v>1</v>
      </c>
    </row>
    <row r="125" spans="1:37" x14ac:dyDescent="0.3">
      <c r="A125" t="s">
        <v>500</v>
      </c>
      <c r="B125" t="s">
        <v>501</v>
      </c>
      <c r="C125" s="1">
        <v>45599</v>
      </c>
      <c r="D125" t="s">
        <v>502</v>
      </c>
      <c r="E125" t="s">
        <v>503</v>
      </c>
      <c r="F125">
        <v>31</v>
      </c>
      <c r="G125">
        <v>31</v>
      </c>
      <c r="H125" t="s">
        <v>47</v>
      </c>
      <c r="I125" t="s">
        <v>47</v>
      </c>
      <c r="J125" t="s">
        <v>57</v>
      </c>
      <c r="K125" t="s">
        <v>155</v>
      </c>
      <c r="L125" t="s">
        <v>50</v>
      </c>
      <c r="M125" t="s">
        <v>67</v>
      </c>
      <c r="N125">
        <v>8</v>
      </c>
      <c r="O125">
        <v>8</v>
      </c>
      <c r="P125">
        <v>29867.23</v>
      </c>
      <c r="Q125" s="2">
        <v>0.2</v>
      </c>
      <c r="R125">
        <v>199689.27</v>
      </c>
      <c r="S125">
        <v>42863.03</v>
      </c>
      <c r="T125" s="3">
        <v>0.215</v>
      </c>
      <c r="U125">
        <v>81.97</v>
      </c>
      <c r="V125" t="s">
        <v>68</v>
      </c>
      <c r="W125">
        <v>2</v>
      </c>
      <c r="X125" t="b">
        <v>1</v>
      </c>
      <c r="Y125" t="s">
        <v>41</v>
      </c>
      <c r="Z125" t="s">
        <v>41</v>
      </c>
      <c r="AA125">
        <v>6</v>
      </c>
      <c r="AB125">
        <v>6</v>
      </c>
      <c r="AC125">
        <v>2024</v>
      </c>
      <c r="AD125" s="1">
        <v>45597</v>
      </c>
      <c r="AE125" t="s">
        <v>87</v>
      </c>
      <c r="AF125" t="s">
        <v>88</v>
      </c>
      <c r="AG125" t="str">
        <f t="shared" si="7"/>
        <v>Include</v>
      </c>
      <c r="AH125">
        <f t="shared" si="4"/>
        <v>1</v>
      </c>
      <c r="AI125">
        <f t="shared" si="5"/>
        <v>1</v>
      </c>
      <c r="AJ125">
        <f t="shared" si="6"/>
        <v>0</v>
      </c>
      <c r="AK125" s="15">
        <f>1</f>
        <v>1</v>
      </c>
    </row>
    <row r="126" spans="1:37" x14ac:dyDescent="0.3">
      <c r="A126" t="s">
        <v>504</v>
      </c>
      <c r="B126" s="1">
        <v>45597</v>
      </c>
      <c r="C126" s="1">
        <v>45597</v>
      </c>
      <c r="D126" t="s">
        <v>505</v>
      </c>
      <c r="E126" t="s">
        <v>506</v>
      </c>
      <c r="F126">
        <v>57</v>
      </c>
      <c r="G126">
        <v>57</v>
      </c>
      <c r="H126" t="s">
        <v>81</v>
      </c>
      <c r="I126" t="s">
        <v>81</v>
      </c>
      <c r="J126" t="s">
        <v>57</v>
      </c>
      <c r="K126" t="s">
        <v>66</v>
      </c>
      <c r="L126" t="s">
        <v>38</v>
      </c>
      <c r="M126" t="s">
        <v>181</v>
      </c>
      <c r="N126">
        <v>7</v>
      </c>
      <c r="O126">
        <v>7</v>
      </c>
      <c r="P126">
        <v>680.72</v>
      </c>
      <c r="Q126" s="2">
        <v>0.08</v>
      </c>
      <c r="R126">
        <v>3896.02</v>
      </c>
      <c r="S126">
        <v>1700.03</v>
      </c>
      <c r="T126" s="3">
        <v>0.436</v>
      </c>
      <c r="U126">
        <v>71.25</v>
      </c>
      <c r="V126" t="s">
        <v>99</v>
      </c>
      <c r="W126">
        <v>5</v>
      </c>
      <c r="X126" t="b">
        <v>0</v>
      </c>
      <c r="Y126" t="s">
        <v>60</v>
      </c>
      <c r="Z126" t="s">
        <v>60</v>
      </c>
      <c r="AA126">
        <v>2</v>
      </c>
      <c r="AB126">
        <v>2</v>
      </c>
      <c r="AC126">
        <v>2024</v>
      </c>
      <c r="AD126" s="1">
        <v>45597</v>
      </c>
      <c r="AE126" t="s">
        <v>101</v>
      </c>
      <c r="AF126" t="s">
        <v>69</v>
      </c>
      <c r="AG126" t="str">
        <f t="shared" si="7"/>
        <v>Include</v>
      </c>
      <c r="AH126">
        <f t="shared" si="4"/>
        <v>0</v>
      </c>
      <c r="AI126">
        <f t="shared" si="5"/>
        <v>1</v>
      </c>
      <c r="AJ126">
        <f t="shared" si="6"/>
        <v>0</v>
      </c>
      <c r="AK126" s="15">
        <f>1</f>
        <v>1</v>
      </c>
    </row>
    <row r="127" spans="1:37" x14ac:dyDescent="0.3">
      <c r="A127" t="s">
        <v>507</v>
      </c>
      <c r="B127" s="1">
        <v>45597</v>
      </c>
      <c r="C127" s="1">
        <v>45597</v>
      </c>
      <c r="D127" t="s">
        <v>508</v>
      </c>
      <c r="E127" t="s">
        <v>509</v>
      </c>
      <c r="F127">
        <v>14</v>
      </c>
      <c r="G127">
        <v>14</v>
      </c>
      <c r="H127" t="s">
        <v>35</v>
      </c>
      <c r="I127" t="s">
        <v>35</v>
      </c>
      <c r="J127" t="s">
        <v>116</v>
      </c>
      <c r="K127" t="s">
        <v>260</v>
      </c>
      <c r="L127" t="s">
        <v>84</v>
      </c>
      <c r="M127" t="s">
        <v>231</v>
      </c>
      <c r="N127">
        <v>8</v>
      </c>
      <c r="O127">
        <v>8</v>
      </c>
      <c r="P127">
        <v>109.34</v>
      </c>
      <c r="Q127" s="2">
        <v>0.02</v>
      </c>
      <c r="R127">
        <v>835.1</v>
      </c>
      <c r="S127">
        <v>59.29</v>
      </c>
      <c r="T127" s="3">
        <v>7.0999999999999994E-2</v>
      </c>
      <c r="U127">
        <v>46.15</v>
      </c>
      <c r="V127" t="s">
        <v>76</v>
      </c>
      <c r="W127">
        <v>4</v>
      </c>
      <c r="X127" t="b">
        <v>0</v>
      </c>
      <c r="Y127" t="s">
        <v>382</v>
      </c>
      <c r="Z127" t="s">
        <v>60</v>
      </c>
      <c r="AA127">
        <v>3</v>
      </c>
      <c r="AB127">
        <v>3</v>
      </c>
      <c r="AC127">
        <v>2024</v>
      </c>
      <c r="AD127" s="1">
        <v>45597</v>
      </c>
      <c r="AE127" t="s">
        <v>42</v>
      </c>
      <c r="AF127" t="s">
        <v>69</v>
      </c>
      <c r="AG127" t="str">
        <f t="shared" si="7"/>
        <v>Include</v>
      </c>
      <c r="AH127">
        <f t="shared" si="4"/>
        <v>0</v>
      </c>
      <c r="AI127">
        <f t="shared" si="5"/>
        <v>1</v>
      </c>
      <c r="AJ127">
        <f t="shared" si="6"/>
        <v>0</v>
      </c>
      <c r="AK127" s="15">
        <f>1</f>
        <v>1</v>
      </c>
    </row>
    <row r="128" spans="1:37" x14ac:dyDescent="0.3">
      <c r="A128" t="s">
        <v>510</v>
      </c>
      <c r="B128" s="1">
        <v>45596</v>
      </c>
      <c r="C128" s="1">
        <v>45596</v>
      </c>
      <c r="D128" t="s">
        <v>511</v>
      </c>
      <c r="E128" t="s">
        <v>512</v>
      </c>
      <c r="F128">
        <v>31</v>
      </c>
      <c r="G128">
        <v>31</v>
      </c>
      <c r="H128" t="s">
        <v>47</v>
      </c>
      <c r="I128" t="s">
        <v>47</v>
      </c>
      <c r="J128" t="s">
        <v>57</v>
      </c>
      <c r="K128" t="s">
        <v>155</v>
      </c>
      <c r="L128" t="s">
        <v>111</v>
      </c>
      <c r="M128" t="s">
        <v>174</v>
      </c>
      <c r="N128">
        <v>9</v>
      </c>
      <c r="O128">
        <v>9</v>
      </c>
      <c r="P128">
        <v>9910.8700000000008</v>
      </c>
      <c r="Q128" s="2">
        <v>0.36</v>
      </c>
      <c r="R128">
        <v>65829.48</v>
      </c>
      <c r="S128">
        <v>17622.75</v>
      </c>
      <c r="T128" s="3">
        <v>0.26800000000000002</v>
      </c>
      <c r="U128">
        <v>89.02</v>
      </c>
      <c r="V128" t="s">
        <v>132</v>
      </c>
      <c r="W128">
        <v>4</v>
      </c>
      <c r="X128" t="b">
        <v>0</v>
      </c>
      <c r="Y128" t="s">
        <v>60</v>
      </c>
      <c r="Z128" t="s">
        <v>60</v>
      </c>
      <c r="AA128">
        <v>9</v>
      </c>
      <c r="AB128">
        <v>9</v>
      </c>
      <c r="AC128">
        <v>2024</v>
      </c>
      <c r="AD128" s="1">
        <v>45566</v>
      </c>
      <c r="AE128" t="s">
        <v>87</v>
      </c>
      <c r="AF128" t="s">
        <v>62</v>
      </c>
      <c r="AG128" t="str">
        <f t="shared" si="7"/>
        <v>Include</v>
      </c>
      <c r="AH128">
        <f t="shared" si="4"/>
        <v>0</v>
      </c>
      <c r="AI128">
        <f t="shared" si="5"/>
        <v>1</v>
      </c>
      <c r="AJ128">
        <f t="shared" si="6"/>
        <v>0</v>
      </c>
      <c r="AK128" s="15">
        <f>1</f>
        <v>1</v>
      </c>
    </row>
    <row r="129" spans="1:37" x14ac:dyDescent="0.3">
      <c r="A129" t="s">
        <v>513</v>
      </c>
      <c r="B129" s="1">
        <v>45595</v>
      </c>
      <c r="C129" s="1">
        <v>45595</v>
      </c>
      <c r="D129" t="s">
        <v>514</v>
      </c>
      <c r="E129" t="s">
        <v>80</v>
      </c>
      <c r="F129">
        <v>24</v>
      </c>
      <c r="G129">
        <v>24</v>
      </c>
      <c r="H129" t="s">
        <v>35</v>
      </c>
      <c r="I129" t="s">
        <v>35</v>
      </c>
      <c r="J129" t="s">
        <v>57</v>
      </c>
      <c r="K129" t="s">
        <v>66</v>
      </c>
      <c r="L129" t="s">
        <v>140</v>
      </c>
      <c r="M129" t="s">
        <v>206</v>
      </c>
      <c r="P129">
        <v>1995.56</v>
      </c>
      <c r="Q129" s="2">
        <v>0.39</v>
      </c>
      <c r="R129">
        <v>1555.54</v>
      </c>
      <c r="S129">
        <v>614.77</v>
      </c>
      <c r="T129" s="3">
        <v>0.39500000000000002</v>
      </c>
      <c r="U129">
        <v>64.19</v>
      </c>
      <c r="V129" t="s">
        <v>132</v>
      </c>
      <c r="W129">
        <v>2</v>
      </c>
      <c r="X129" t="b">
        <v>0</v>
      </c>
      <c r="Y129" t="s">
        <v>60</v>
      </c>
      <c r="Z129" t="s">
        <v>60</v>
      </c>
      <c r="AA129">
        <v>3</v>
      </c>
      <c r="AB129">
        <v>3</v>
      </c>
      <c r="AC129">
        <v>2024</v>
      </c>
      <c r="AD129" s="1">
        <v>45566</v>
      </c>
      <c r="AE129" t="s">
        <v>53</v>
      </c>
      <c r="AF129" t="s">
        <v>62</v>
      </c>
      <c r="AG129" t="str">
        <f t="shared" si="7"/>
        <v>Include</v>
      </c>
      <c r="AH129">
        <f t="shared" si="4"/>
        <v>0</v>
      </c>
      <c r="AI129">
        <f t="shared" si="5"/>
        <v>1</v>
      </c>
      <c r="AJ129">
        <f t="shared" si="6"/>
        <v>0</v>
      </c>
      <c r="AK129" s="15">
        <f>1</f>
        <v>1</v>
      </c>
    </row>
    <row r="130" spans="1:37" x14ac:dyDescent="0.3">
      <c r="A130" t="s">
        <v>515</v>
      </c>
      <c r="B130" s="1">
        <v>45595</v>
      </c>
      <c r="C130" s="1">
        <v>45595</v>
      </c>
      <c r="D130" t="s">
        <v>516</v>
      </c>
      <c r="E130" t="s">
        <v>517</v>
      </c>
      <c r="F130">
        <v>6</v>
      </c>
      <c r="G130">
        <v>6</v>
      </c>
      <c r="H130" t="s">
        <v>81</v>
      </c>
      <c r="I130" t="s">
        <v>81</v>
      </c>
      <c r="J130" t="s">
        <v>48</v>
      </c>
      <c r="K130" t="s">
        <v>49</v>
      </c>
      <c r="L130" t="s">
        <v>50</v>
      </c>
      <c r="M130" t="s">
        <v>186</v>
      </c>
      <c r="N130">
        <v>0</v>
      </c>
      <c r="P130">
        <v>16894.52</v>
      </c>
      <c r="Q130" s="2">
        <v>0.27</v>
      </c>
      <c r="R130">
        <v>14763.33</v>
      </c>
      <c r="S130">
        <v>5236.34</v>
      </c>
      <c r="T130" s="3">
        <v>0.35499999999999998</v>
      </c>
      <c r="U130">
        <v>80.599999999999994</v>
      </c>
      <c r="V130" t="s">
        <v>52</v>
      </c>
      <c r="W130">
        <v>5</v>
      </c>
      <c r="X130" t="b">
        <v>0</v>
      </c>
      <c r="Y130" t="s">
        <v>100</v>
      </c>
      <c r="Z130" t="s">
        <v>100</v>
      </c>
      <c r="AA130">
        <v>10</v>
      </c>
      <c r="AB130">
        <v>10</v>
      </c>
      <c r="AC130">
        <v>2024</v>
      </c>
      <c r="AD130" s="1">
        <v>45566</v>
      </c>
      <c r="AE130" t="s">
        <v>42</v>
      </c>
      <c r="AF130" t="s">
        <v>43</v>
      </c>
      <c r="AG130" t="str">
        <f t="shared" si="7"/>
        <v>Include</v>
      </c>
      <c r="AH130">
        <f t="shared" ref="AH130:AH193" si="8">IF(Z130="Returned",1,0)</f>
        <v>0</v>
      </c>
      <c r="AI130">
        <f t="shared" ref="AI130:AI193" si="9">IF(OR(Z130="Delivered",Z130="Returned"),1,0)</f>
        <v>0</v>
      </c>
      <c r="AJ130">
        <f t="shared" ref="AJ130:AJ193" si="10">IF(Z130="Cancelled",1,0)</f>
        <v>1</v>
      </c>
      <c r="AK130" s="15">
        <f>1</f>
        <v>1</v>
      </c>
    </row>
    <row r="131" spans="1:37" x14ac:dyDescent="0.3">
      <c r="A131" t="s">
        <v>518</v>
      </c>
      <c r="B131" s="1">
        <v>45595</v>
      </c>
      <c r="C131" s="1">
        <v>45595</v>
      </c>
      <c r="D131" t="s">
        <v>519</v>
      </c>
      <c r="E131" t="s">
        <v>301</v>
      </c>
      <c r="F131">
        <v>68</v>
      </c>
      <c r="G131">
        <v>68</v>
      </c>
      <c r="H131" t="s">
        <v>81</v>
      </c>
      <c r="I131" t="s">
        <v>81</v>
      </c>
      <c r="J131" t="s">
        <v>48</v>
      </c>
      <c r="K131" t="s">
        <v>185</v>
      </c>
      <c r="L131" t="s">
        <v>140</v>
      </c>
      <c r="M131" t="s">
        <v>219</v>
      </c>
      <c r="N131">
        <v>6</v>
      </c>
      <c r="O131">
        <v>6</v>
      </c>
      <c r="P131">
        <v>974.77</v>
      </c>
      <c r="Q131" s="2">
        <v>0.36</v>
      </c>
      <c r="R131">
        <v>4398.5600000000004</v>
      </c>
      <c r="S131">
        <v>1906.51</v>
      </c>
      <c r="T131" s="3">
        <v>0.433</v>
      </c>
      <c r="U131">
        <v>61.51</v>
      </c>
      <c r="V131" t="s">
        <v>76</v>
      </c>
      <c r="W131">
        <v>2</v>
      </c>
      <c r="X131" t="b">
        <v>0</v>
      </c>
      <c r="Y131" t="s">
        <v>60</v>
      </c>
      <c r="Z131" t="s">
        <v>60</v>
      </c>
      <c r="AA131">
        <v>10</v>
      </c>
      <c r="AB131">
        <v>10</v>
      </c>
      <c r="AC131">
        <v>2024</v>
      </c>
      <c r="AD131" s="1">
        <v>45566</v>
      </c>
      <c r="AE131" t="s">
        <v>520</v>
      </c>
      <c r="AF131" t="s">
        <v>62</v>
      </c>
      <c r="AG131" t="str">
        <f t="shared" ref="AG131:AG194" si="11">IF(N131=999,"Exclude","Include")</f>
        <v>Include</v>
      </c>
      <c r="AH131">
        <f t="shared" si="8"/>
        <v>0</v>
      </c>
      <c r="AI131">
        <f t="shared" si="9"/>
        <v>1</v>
      </c>
      <c r="AJ131">
        <f t="shared" si="10"/>
        <v>0</v>
      </c>
      <c r="AK131" s="15">
        <f>1</f>
        <v>1</v>
      </c>
    </row>
    <row r="132" spans="1:37" x14ac:dyDescent="0.3">
      <c r="A132" t="s">
        <v>521</v>
      </c>
      <c r="B132" s="1">
        <v>45595</v>
      </c>
      <c r="C132" s="1">
        <v>45595</v>
      </c>
      <c r="D132" t="s">
        <v>522</v>
      </c>
      <c r="E132" t="s">
        <v>523</v>
      </c>
      <c r="H132" t="s">
        <v>81</v>
      </c>
      <c r="I132" t="s">
        <v>81</v>
      </c>
      <c r="J132" t="s">
        <v>116</v>
      </c>
      <c r="K132" t="s">
        <v>247</v>
      </c>
      <c r="L132" t="s">
        <v>38</v>
      </c>
      <c r="M132" t="s">
        <v>447</v>
      </c>
      <c r="N132">
        <v>1</v>
      </c>
      <c r="O132">
        <v>1</v>
      </c>
      <c r="P132">
        <v>240.18</v>
      </c>
      <c r="Q132" s="2">
        <v>0.12</v>
      </c>
      <c r="R132">
        <v>217.16</v>
      </c>
      <c r="S132">
        <v>104.3</v>
      </c>
      <c r="T132" s="3">
        <v>0.48</v>
      </c>
      <c r="U132">
        <v>65.14</v>
      </c>
      <c r="V132" t="s">
        <v>68</v>
      </c>
      <c r="W132">
        <v>3</v>
      </c>
      <c r="X132" t="b">
        <v>0</v>
      </c>
      <c r="Y132" t="s">
        <v>60</v>
      </c>
      <c r="Z132" t="s">
        <v>60</v>
      </c>
      <c r="AA132">
        <v>7</v>
      </c>
      <c r="AB132">
        <v>7</v>
      </c>
      <c r="AC132">
        <v>2024</v>
      </c>
      <c r="AD132" s="1">
        <v>45566</v>
      </c>
      <c r="AE132" t="s">
        <v>118</v>
      </c>
      <c r="AF132" t="s">
        <v>88</v>
      </c>
      <c r="AG132" t="str">
        <f t="shared" si="11"/>
        <v>Include</v>
      </c>
      <c r="AH132">
        <f t="shared" si="8"/>
        <v>0</v>
      </c>
      <c r="AI132">
        <f t="shared" si="9"/>
        <v>1</v>
      </c>
      <c r="AJ132">
        <f t="shared" si="10"/>
        <v>0</v>
      </c>
      <c r="AK132" s="15">
        <f>1</f>
        <v>1</v>
      </c>
    </row>
    <row r="133" spans="1:37" x14ac:dyDescent="0.3">
      <c r="A133" t="s">
        <v>524</v>
      </c>
      <c r="B133" s="1">
        <v>45594</v>
      </c>
      <c r="C133" s="1">
        <v>45594</v>
      </c>
      <c r="D133" t="s">
        <v>525</v>
      </c>
      <c r="E133" t="s">
        <v>526</v>
      </c>
      <c r="F133">
        <v>35</v>
      </c>
      <c r="G133">
        <v>35</v>
      </c>
      <c r="H133" t="s">
        <v>35</v>
      </c>
      <c r="I133" t="s">
        <v>35</v>
      </c>
      <c r="J133" t="s">
        <v>116</v>
      </c>
      <c r="K133" t="s">
        <v>247</v>
      </c>
      <c r="L133" t="s">
        <v>50</v>
      </c>
      <c r="M133" t="s">
        <v>67</v>
      </c>
      <c r="N133">
        <v>1</v>
      </c>
      <c r="O133">
        <v>1</v>
      </c>
      <c r="P133">
        <v>15458.12</v>
      </c>
      <c r="Q133" s="2">
        <v>0.11</v>
      </c>
      <c r="R133">
        <v>13583.09</v>
      </c>
      <c r="S133">
        <v>3718.13</v>
      </c>
      <c r="T133" s="3">
        <v>0.27400000000000002</v>
      </c>
      <c r="U133">
        <v>49.57</v>
      </c>
      <c r="V133" t="s">
        <v>40</v>
      </c>
      <c r="W133">
        <v>2</v>
      </c>
      <c r="X133" t="b">
        <v>1</v>
      </c>
      <c r="Y133" t="s">
        <v>41</v>
      </c>
      <c r="Z133" t="s">
        <v>41</v>
      </c>
      <c r="AA133">
        <v>5</v>
      </c>
      <c r="AB133">
        <v>5</v>
      </c>
      <c r="AC133">
        <v>2024</v>
      </c>
      <c r="AD133" s="1">
        <v>45566</v>
      </c>
      <c r="AE133" t="s">
        <v>87</v>
      </c>
      <c r="AF133" t="s">
        <v>88</v>
      </c>
      <c r="AG133" t="str">
        <f t="shared" si="11"/>
        <v>Include</v>
      </c>
      <c r="AH133">
        <f t="shared" si="8"/>
        <v>1</v>
      </c>
      <c r="AI133">
        <f t="shared" si="9"/>
        <v>1</v>
      </c>
      <c r="AJ133">
        <f t="shared" si="10"/>
        <v>0</v>
      </c>
      <c r="AK133" s="15">
        <f>1</f>
        <v>1</v>
      </c>
    </row>
    <row r="134" spans="1:37" x14ac:dyDescent="0.3">
      <c r="A134" t="s">
        <v>527</v>
      </c>
      <c r="B134" s="1">
        <v>45594</v>
      </c>
      <c r="C134" s="1">
        <v>45594</v>
      </c>
      <c r="D134" t="s">
        <v>528</v>
      </c>
      <c r="E134" t="s">
        <v>529</v>
      </c>
      <c r="F134">
        <v>43</v>
      </c>
      <c r="G134">
        <v>43</v>
      </c>
      <c r="H134" t="s">
        <v>81</v>
      </c>
      <c r="I134" t="s">
        <v>81</v>
      </c>
      <c r="J134" t="s">
        <v>36</v>
      </c>
      <c r="K134" t="s">
        <v>106</v>
      </c>
      <c r="L134" t="s">
        <v>140</v>
      </c>
      <c r="M134" t="s">
        <v>190</v>
      </c>
      <c r="N134">
        <v>2</v>
      </c>
      <c r="O134">
        <v>2</v>
      </c>
      <c r="P134">
        <v>899.53</v>
      </c>
      <c r="Q134" s="2">
        <v>0.23</v>
      </c>
      <c r="R134">
        <v>1788.88</v>
      </c>
      <c r="S134">
        <v>523.65</v>
      </c>
      <c r="T134" s="3">
        <v>0.29299999999999998</v>
      </c>
      <c r="U134">
        <v>68.44</v>
      </c>
      <c r="V134" t="s">
        <v>52</v>
      </c>
      <c r="W134">
        <v>5</v>
      </c>
      <c r="X134" t="b">
        <v>0</v>
      </c>
      <c r="Y134" t="s">
        <v>142</v>
      </c>
      <c r="Z134" t="s">
        <v>142</v>
      </c>
      <c r="AA134">
        <v>10</v>
      </c>
      <c r="AB134">
        <v>10</v>
      </c>
      <c r="AC134">
        <v>2024</v>
      </c>
      <c r="AD134" s="1">
        <v>45566</v>
      </c>
      <c r="AE134" t="s">
        <v>61</v>
      </c>
      <c r="AF134" t="s">
        <v>43</v>
      </c>
      <c r="AG134" t="str">
        <f t="shared" si="11"/>
        <v>Include</v>
      </c>
      <c r="AH134">
        <f t="shared" si="8"/>
        <v>0</v>
      </c>
      <c r="AI134">
        <f t="shared" si="9"/>
        <v>0</v>
      </c>
      <c r="AJ134">
        <f t="shared" si="10"/>
        <v>0</v>
      </c>
      <c r="AK134" s="15">
        <f>1</f>
        <v>1</v>
      </c>
    </row>
    <row r="135" spans="1:37" x14ac:dyDescent="0.3">
      <c r="A135" t="s">
        <v>530</v>
      </c>
      <c r="B135" s="1">
        <v>45594</v>
      </c>
      <c r="C135" s="1">
        <v>45594</v>
      </c>
      <c r="D135" t="s">
        <v>531</v>
      </c>
      <c r="E135" t="s">
        <v>378</v>
      </c>
      <c r="F135">
        <v>54</v>
      </c>
      <c r="G135">
        <v>54</v>
      </c>
      <c r="H135" t="s">
        <v>47</v>
      </c>
      <c r="I135" t="s">
        <v>47</v>
      </c>
      <c r="J135" t="s">
        <v>116</v>
      </c>
      <c r="K135" t="s">
        <v>247</v>
      </c>
      <c r="L135" t="s">
        <v>74</v>
      </c>
      <c r="M135" t="s">
        <v>127</v>
      </c>
      <c r="N135">
        <v>2</v>
      </c>
      <c r="O135">
        <v>2</v>
      </c>
      <c r="P135">
        <v>11751.86</v>
      </c>
      <c r="Q135" s="2">
        <v>0.26</v>
      </c>
      <c r="R135">
        <v>19687.8</v>
      </c>
      <c r="S135">
        <v>2001.28</v>
      </c>
      <c r="T135" s="3">
        <v>0.10199999999999999</v>
      </c>
      <c r="U135">
        <v>73.23</v>
      </c>
      <c r="V135" t="s">
        <v>99</v>
      </c>
      <c r="W135">
        <v>4</v>
      </c>
      <c r="X135" t="b">
        <v>0</v>
      </c>
      <c r="Y135" t="s">
        <v>60</v>
      </c>
      <c r="Z135" t="s">
        <v>60</v>
      </c>
      <c r="AA135">
        <v>5</v>
      </c>
      <c r="AB135">
        <v>5</v>
      </c>
      <c r="AC135">
        <v>2024</v>
      </c>
      <c r="AD135" s="1">
        <v>45566</v>
      </c>
      <c r="AE135" t="s">
        <v>101</v>
      </c>
      <c r="AF135" t="s">
        <v>43</v>
      </c>
      <c r="AG135" t="str">
        <f t="shared" si="11"/>
        <v>Include</v>
      </c>
      <c r="AH135">
        <f t="shared" si="8"/>
        <v>0</v>
      </c>
      <c r="AI135">
        <f t="shared" si="9"/>
        <v>1</v>
      </c>
      <c r="AJ135">
        <f t="shared" si="10"/>
        <v>0</v>
      </c>
      <c r="AK135" s="15">
        <f>1</f>
        <v>1</v>
      </c>
    </row>
    <row r="136" spans="1:37" x14ac:dyDescent="0.3">
      <c r="A136" t="s">
        <v>532</v>
      </c>
      <c r="B136" s="1">
        <v>45593</v>
      </c>
      <c r="C136" s="1">
        <v>45593</v>
      </c>
      <c r="D136" t="s">
        <v>533</v>
      </c>
      <c r="E136" t="s">
        <v>534</v>
      </c>
      <c r="F136">
        <v>39</v>
      </c>
      <c r="G136">
        <v>39</v>
      </c>
      <c r="H136" t="s">
        <v>47</v>
      </c>
      <c r="I136" t="s">
        <v>47</v>
      </c>
      <c r="J136" t="s">
        <v>57</v>
      </c>
      <c r="K136" t="s">
        <v>66</v>
      </c>
      <c r="L136" t="s">
        <v>97</v>
      </c>
      <c r="M136" t="s">
        <v>243</v>
      </c>
      <c r="N136">
        <v>7</v>
      </c>
      <c r="O136">
        <v>7</v>
      </c>
      <c r="P136">
        <v>1034.1400000000001</v>
      </c>
      <c r="Q136" s="2">
        <v>0.16</v>
      </c>
      <c r="R136">
        <v>6020</v>
      </c>
      <c r="S136">
        <v>2601.0500000000002</v>
      </c>
      <c r="T136" s="3">
        <v>0.432</v>
      </c>
      <c r="U136">
        <v>80.959999999999994</v>
      </c>
      <c r="V136" t="s">
        <v>52</v>
      </c>
      <c r="W136">
        <v>5</v>
      </c>
      <c r="X136" t="b">
        <v>0</v>
      </c>
      <c r="Y136" t="s">
        <v>60</v>
      </c>
      <c r="Z136" t="s">
        <v>60</v>
      </c>
      <c r="AA136">
        <v>9</v>
      </c>
      <c r="AB136">
        <v>9</v>
      </c>
      <c r="AC136">
        <v>2024</v>
      </c>
      <c r="AD136" s="1">
        <v>45566</v>
      </c>
      <c r="AE136" t="s">
        <v>61</v>
      </c>
      <c r="AF136" t="s">
        <v>88</v>
      </c>
      <c r="AG136" t="str">
        <f t="shared" si="11"/>
        <v>Include</v>
      </c>
      <c r="AH136">
        <f t="shared" si="8"/>
        <v>0</v>
      </c>
      <c r="AI136">
        <f t="shared" si="9"/>
        <v>1</v>
      </c>
      <c r="AJ136">
        <f t="shared" si="10"/>
        <v>0</v>
      </c>
      <c r="AK136" s="15">
        <f>1</f>
        <v>1</v>
      </c>
    </row>
    <row r="137" spans="1:37" x14ac:dyDescent="0.3">
      <c r="A137" t="s">
        <v>535</v>
      </c>
      <c r="B137" s="1">
        <v>45593</v>
      </c>
      <c r="C137" s="1">
        <v>45593</v>
      </c>
      <c r="D137" t="s">
        <v>536</v>
      </c>
      <c r="E137" t="s">
        <v>537</v>
      </c>
      <c r="F137">
        <v>38</v>
      </c>
      <c r="G137">
        <v>38</v>
      </c>
      <c r="H137" t="s">
        <v>81</v>
      </c>
      <c r="I137" t="s">
        <v>81</v>
      </c>
      <c r="J137" t="s">
        <v>48</v>
      </c>
      <c r="K137" t="s">
        <v>49</v>
      </c>
      <c r="L137" t="s">
        <v>84</v>
      </c>
      <c r="M137" t="s">
        <v>231</v>
      </c>
      <c r="N137">
        <v>10</v>
      </c>
      <c r="O137">
        <v>10</v>
      </c>
      <c r="P137">
        <v>86.55</v>
      </c>
      <c r="Q137" s="2">
        <v>0.27</v>
      </c>
      <c r="R137">
        <v>746.03</v>
      </c>
      <c r="S137">
        <v>63.53</v>
      </c>
      <c r="T137" s="3">
        <v>8.5000000000000006E-2</v>
      </c>
      <c r="U137">
        <v>71.97</v>
      </c>
      <c r="V137" t="s">
        <v>52</v>
      </c>
      <c r="W137">
        <v>3</v>
      </c>
      <c r="X137" t="b">
        <v>0</v>
      </c>
      <c r="Y137" t="s">
        <v>60</v>
      </c>
      <c r="Z137" t="s">
        <v>60</v>
      </c>
      <c r="AA137">
        <v>5</v>
      </c>
      <c r="AB137">
        <v>5</v>
      </c>
      <c r="AC137">
        <v>2024</v>
      </c>
      <c r="AD137" s="1">
        <v>45566</v>
      </c>
      <c r="AE137" t="s">
        <v>61</v>
      </c>
      <c r="AF137" t="s">
        <v>43</v>
      </c>
      <c r="AG137" t="str">
        <f t="shared" si="11"/>
        <v>Include</v>
      </c>
      <c r="AH137">
        <f t="shared" si="8"/>
        <v>0</v>
      </c>
      <c r="AI137">
        <f t="shared" si="9"/>
        <v>1</v>
      </c>
      <c r="AJ137">
        <f t="shared" si="10"/>
        <v>0</v>
      </c>
      <c r="AK137" s="15">
        <f>1</f>
        <v>1</v>
      </c>
    </row>
    <row r="138" spans="1:37" x14ac:dyDescent="0.3">
      <c r="A138" t="s">
        <v>538</v>
      </c>
      <c r="B138" s="1">
        <v>45593</v>
      </c>
      <c r="C138" s="1">
        <v>45593</v>
      </c>
      <c r="D138" t="s">
        <v>539</v>
      </c>
      <c r="E138" t="s">
        <v>540</v>
      </c>
      <c r="F138">
        <v>8</v>
      </c>
      <c r="G138">
        <v>8</v>
      </c>
      <c r="H138" t="s">
        <v>81</v>
      </c>
      <c r="I138" t="s">
        <v>81</v>
      </c>
      <c r="J138" t="s">
        <v>48</v>
      </c>
      <c r="K138" t="s">
        <v>230</v>
      </c>
      <c r="L138" t="s">
        <v>50</v>
      </c>
      <c r="M138" t="s">
        <v>186</v>
      </c>
      <c r="N138">
        <v>8</v>
      </c>
      <c r="O138">
        <v>8</v>
      </c>
      <c r="P138">
        <v>24455.4</v>
      </c>
      <c r="Q138" s="2">
        <v>0.02</v>
      </c>
      <c r="R138">
        <v>218854.99</v>
      </c>
      <c r="S138">
        <v>70450.23</v>
      </c>
      <c r="T138" s="3">
        <v>0.32200000000000001</v>
      </c>
      <c r="U138">
        <v>72.02</v>
      </c>
      <c r="V138" t="s">
        <v>40</v>
      </c>
      <c r="W138">
        <v>2</v>
      </c>
      <c r="X138" t="b">
        <v>0</v>
      </c>
      <c r="Y138" t="s">
        <v>60</v>
      </c>
      <c r="Z138" t="s">
        <v>60</v>
      </c>
      <c r="AA138">
        <v>5</v>
      </c>
      <c r="AB138">
        <v>5</v>
      </c>
      <c r="AC138">
        <v>2024</v>
      </c>
      <c r="AD138" s="1">
        <v>45566</v>
      </c>
      <c r="AE138" t="s">
        <v>42</v>
      </c>
      <c r="AF138" t="s">
        <v>69</v>
      </c>
      <c r="AG138" t="str">
        <f t="shared" si="11"/>
        <v>Include</v>
      </c>
      <c r="AH138">
        <f t="shared" si="8"/>
        <v>0</v>
      </c>
      <c r="AI138">
        <f t="shared" si="9"/>
        <v>1</v>
      </c>
      <c r="AJ138">
        <f t="shared" si="10"/>
        <v>0</v>
      </c>
      <c r="AK138" s="15">
        <f>1</f>
        <v>1</v>
      </c>
    </row>
    <row r="139" spans="1:37" x14ac:dyDescent="0.3">
      <c r="A139" t="s">
        <v>541</v>
      </c>
      <c r="B139" s="1">
        <v>45593</v>
      </c>
      <c r="C139" s="1">
        <v>45593</v>
      </c>
      <c r="D139" t="s">
        <v>542</v>
      </c>
      <c r="E139" t="s">
        <v>196</v>
      </c>
      <c r="F139">
        <v>45</v>
      </c>
      <c r="G139">
        <v>45</v>
      </c>
      <c r="H139" t="s">
        <v>81</v>
      </c>
      <c r="I139" t="s">
        <v>81</v>
      </c>
      <c r="J139" t="s">
        <v>57</v>
      </c>
      <c r="K139" t="s">
        <v>58</v>
      </c>
      <c r="L139" t="s">
        <v>74</v>
      </c>
      <c r="M139" t="s">
        <v>235</v>
      </c>
      <c r="N139">
        <v>1</v>
      </c>
      <c r="O139">
        <v>1</v>
      </c>
      <c r="P139">
        <v>60978.400000000001</v>
      </c>
      <c r="Q139" s="2">
        <v>0.18</v>
      </c>
      <c r="R139">
        <v>58454.57</v>
      </c>
      <c r="S139">
        <v>4430.2700000000004</v>
      </c>
      <c r="T139" s="3">
        <v>7.5999999999999998E-2</v>
      </c>
      <c r="U139">
        <v>89.37</v>
      </c>
      <c r="V139" t="s">
        <v>52</v>
      </c>
      <c r="W139">
        <v>3</v>
      </c>
      <c r="X139" t="b">
        <v>0</v>
      </c>
      <c r="Y139" t="s">
        <v>60</v>
      </c>
      <c r="Z139" t="s">
        <v>60</v>
      </c>
      <c r="AC139">
        <v>2024</v>
      </c>
      <c r="AD139" s="1">
        <v>45566</v>
      </c>
      <c r="AE139" t="s">
        <v>61</v>
      </c>
      <c r="AF139" t="s">
        <v>88</v>
      </c>
      <c r="AG139" t="str">
        <f t="shared" si="11"/>
        <v>Include</v>
      </c>
      <c r="AH139">
        <f t="shared" si="8"/>
        <v>0</v>
      </c>
      <c r="AI139">
        <f t="shared" si="9"/>
        <v>1</v>
      </c>
      <c r="AJ139">
        <f t="shared" si="10"/>
        <v>0</v>
      </c>
      <c r="AK139" s="15">
        <f>1</f>
        <v>1</v>
      </c>
    </row>
    <row r="140" spans="1:37" x14ac:dyDescent="0.3">
      <c r="A140" t="s">
        <v>543</v>
      </c>
      <c r="B140" s="1">
        <v>45593</v>
      </c>
      <c r="C140" s="1">
        <v>45593</v>
      </c>
      <c r="D140" t="s">
        <v>544</v>
      </c>
      <c r="E140" t="s">
        <v>545</v>
      </c>
      <c r="F140">
        <v>19</v>
      </c>
      <c r="G140">
        <v>19</v>
      </c>
      <c r="H140" t="s">
        <v>173</v>
      </c>
      <c r="I140" t="s">
        <v>81</v>
      </c>
      <c r="J140" t="s">
        <v>57</v>
      </c>
      <c r="K140" t="s">
        <v>155</v>
      </c>
      <c r="L140" t="s">
        <v>38</v>
      </c>
      <c r="M140" t="s">
        <v>447</v>
      </c>
      <c r="N140">
        <v>4</v>
      </c>
      <c r="O140">
        <v>4</v>
      </c>
      <c r="P140">
        <v>2333</v>
      </c>
      <c r="Q140" s="2">
        <v>0.37</v>
      </c>
      <c r="R140">
        <v>6101.49</v>
      </c>
      <c r="S140">
        <v>1874.65</v>
      </c>
      <c r="T140" s="3">
        <v>0.307</v>
      </c>
      <c r="U140">
        <v>119.62</v>
      </c>
      <c r="V140" t="s">
        <v>68</v>
      </c>
      <c r="W140">
        <v>3</v>
      </c>
      <c r="X140" t="b">
        <v>0</v>
      </c>
      <c r="Y140" t="s">
        <v>60</v>
      </c>
      <c r="Z140" t="s">
        <v>60</v>
      </c>
      <c r="AA140">
        <v>3</v>
      </c>
      <c r="AB140">
        <v>3</v>
      </c>
      <c r="AC140">
        <v>2024</v>
      </c>
      <c r="AD140" s="1">
        <v>45566</v>
      </c>
      <c r="AE140" t="s">
        <v>53</v>
      </c>
      <c r="AF140" t="s">
        <v>62</v>
      </c>
      <c r="AG140" t="str">
        <f t="shared" si="11"/>
        <v>Include</v>
      </c>
      <c r="AH140">
        <f t="shared" si="8"/>
        <v>0</v>
      </c>
      <c r="AI140">
        <f t="shared" si="9"/>
        <v>1</v>
      </c>
      <c r="AJ140">
        <f t="shared" si="10"/>
        <v>0</v>
      </c>
      <c r="AK140" s="15">
        <f>1</f>
        <v>1</v>
      </c>
    </row>
    <row r="141" spans="1:37" x14ac:dyDescent="0.3">
      <c r="A141" t="s">
        <v>546</v>
      </c>
      <c r="B141" s="1">
        <v>45592</v>
      </c>
      <c r="C141" s="1">
        <v>45592</v>
      </c>
      <c r="D141" t="s">
        <v>547</v>
      </c>
      <c r="E141" t="s">
        <v>548</v>
      </c>
      <c r="F141">
        <v>18</v>
      </c>
      <c r="G141">
        <v>18</v>
      </c>
      <c r="H141" t="s">
        <v>81</v>
      </c>
      <c r="I141" t="s">
        <v>81</v>
      </c>
      <c r="J141" t="s">
        <v>36</v>
      </c>
      <c r="K141" t="s">
        <v>73</v>
      </c>
      <c r="L141" t="s">
        <v>50</v>
      </c>
      <c r="M141" t="s">
        <v>186</v>
      </c>
      <c r="N141">
        <v>1</v>
      </c>
      <c r="O141">
        <v>1</v>
      </c>
      <c r="P141">
        <v>14589.01</v>
      </c>
      <c r="Q141" s="2">
        <v>0.2</v>
      </c>
      <c r="R141">
        <v>13208.25</v>
      </c>
      <c r="S141">
        <v>3174.45</v>
      </c>
      <c r="T141" s="3">
        <v>0.24</v>
      </c>
      <c r="U141">
        <v>52.97</v>
      </c>
      <c r="V141" t="s">
        <v>68</v>
      </c>
      <c r="W141">
        <v>3</v>
      </c>
      <c r="X141" t="b">
        <v>0</v>
      </c>
      <c r="Y141" t="s">
        <v>60</v>
      </c>
      <c r="Z141" t="s">
        <v>60</v>
      </c>
      <c r="AA141">
        <v>1</v>
      </c>
      <c r="AB141">
        <v>1</v>
      </c>
      <c r="AC141">
        <v>2024</v>
      </c>
      <c r="AD141" s="1">
        <v>45566</v>
      </c>
      <c r="AE141" t="s">
        <v>53</v>
      </c>
      <c r="AF141" t="s">
        <v>88</v>
      </c>
      <c r="AG141" t="str">
        <f t="shared" si="11"/>
        <v>Include</v>
      </c>
      <c r="AH141">
        <f t="shared" si="8"/>
        <v>0</v>
      </c>
      <c r="AI141">
        <f t="shared" si="9"/>
        <v>1</v>
      </c>
      <c r="AJ141">
        <f t="shared" si="10"/>
        <v>0</v>
      </c>
      <c r="AK141" s="15">
        <f>1</f>
        <v>1</v>
      </c>
    </row>
    <row r="142" spans="1:37" x14ac:dyDescent="0.3">
      <c r="A142" t="s">
        <v>549</v>
      </c>
      <c r="B142" s="1">
        <v>45591</v>
      </c>
      <c r="C142" s="1">
        <v>45591</v>
      </c>
      <c r="D142" t="s">
        <v>550</v>
      </c>
      <c r="E142" t="s">
        <v>551</v>
      </c>
      <c r="F142">
        <v>42</v>
      </c>
      <c r="G142">
        <v>42</v>
      </c>
      <c r="H142" t="s">
        <v>47</v>
      </c>
      <c r="I142" t="s">
        <v>47</v>
      </c>
      <c r="J142" t="s">
        <v>82</v>
      </c>
      <c r="K142" t="s">
        <v>131</v>
      </c>
      <c r="L142" t="s">
        <v>50</v>
      </c>
      <c r="M142" t="s">
        <v>51</v>
      </c>
      <c r="N142">
        <v>4</v>
      </c>
      <c r="O142">
        <v>4</v>
      </c>
      <c r="P142">
        <v>10887.68</v>
      </c>
      <c r="Q142" s="2">
        <v>0.14000000000000001</v>
      </c>
      <c r="R142">
        <v>46926.73</v>
      </c>
      <c r="S142">
        <v>14349.22</v>
      </c>
      <c r="T142" s="3">
        <v>0.30599999999999999</v>
      </c>
      <c r="U142">
        <v>57.18</v>
      </c>
      <c r="V142" t="s">
        <v>40</v>
      </c>
      <c r="W142">
        <v>3</v>
      </c>
      <c r="X142" t="b">
        <v>0</v>
      </c>
      <c r="Y142" t="s">
        <v>60</v>
      </c>
      <c r="Z142" t="s">
        <v>60</v>
      </c>
      <c r="AA142">
        <v>6</v>
      </c>
      <c r="AB142">
        <v>6</v>
      </c>
      <c r="AC142">
        <v>2024</v>
      </c>
      <c r="AD142" s="1">
        <v>45566</v>
      </c>
      <c r="AE142" t="s">
        <v>61</v>
      </c>
      <c r="AF142" t="s">
        <v>88</v>
      </c>
      <c r="AG142" t="str">
        <f t="shared" si="11"/>
        <v>Include</v>
      </c>
      <c r="AH142">
        <f t="shared" si="8"/>
        <v>0</v>
      </c>
      <c r="AI142">
        <f t="shared" si="9"/>
        <v>1</v>
      </c>
      <c r="AJ142">
        <f t="shared" si="10"/>
        <v>0</v>
      </c>
      <c r="AK142" s="15">
        <f>1</f>
        <v>1</v>
      </c>
    </row>
    <row r="143" spans="1:37" x14ac:dyDescent="0.3">
      <c r="A143" t="s">
        <v>552</v>
      </c>
      <c r="B143" s="1">
        <v>45591</v>
      </c>
      <c r="C143" s="1">
        <v>45591</v>
      </c>
      <c r="D143" t="s">
        <v>553</v>
      </c>
      <c r="E143" t="s">
        <v>554</v>
      </c>
      <c r="F143">
        <v>27</v>
      </c>
      <c r="G143">
        <v>27</v>
      </c>
      <c r="H143" t="s">
        <v>212</v>
      </c>
      <c r="I143" t="s">
        <v>35</v>
      </c>
      <c r="J143" t="s">
        <v>82</v>
      </c>
      <c r="K143" t="s">
        <v>266</v>
      </c>
      <c r="L143" t="s">
        <v>38</v>
      </c>
      <c r="M143" t="s">
        <v>163</v>
      </c>
      <c r="N143">
        <v>6</v>
      </c>
      <c r="O143">
        <v>6</v>
      </c>
      <c r="P143">
        <v>2486.23</v>
      </c>
      <c r="Q143" s="2">
        <v>0.11</v>
      </c>
      <c r="R143">
        <v>13804.56</v>
      </c>
      <c r="S143">
        <v>6763.76</v>
      </c>
      <c r="T143" s="3">
        <v>0.49</v>
      </c>
      <c r="U143">
        <v>65.88</v>
      </c>
      <c r="V143" t="s">
        <v>52</v>
      </c>
      <c r="W143">
        <v>4</v>
      </c>
      <c r="X143" t="b">
        <v>1</v>
      </c>
      <c r="Y143" t="s">
        <v>41</v>
      </c>
      <c r="Z143" t="s">
        <v>41</v>
      </c>
      <c r="AA143">
        <v>8</v>
      </c>
      <c r="AB143">
        <v>8</v>
      </c>
      <c r="AC143">
        <v>2024</v>
      </c>
      <c r="AD143" s="1">
        <v>45566</v>
      </c>
      <c r="AE143" t="s">
        <v>87</v>
      </c>
      <c r="AF143" t="s">
        <v>88</v>
      </c>
      <c r="AG143" t="str">
        <f t="shared" si="11"/>
        <v>Include</v>
      </c>
      <c r="AH143">
        <f t="shared" si="8"/>
        <v>1</v>
      </c>
      <c r="AI143">
        <f t="shared" si="9"/>
        <v>1</v>
      </c>
      <c r="AJ143">
        <f t="shared" si="10"/>
        <v>0</v>
      </c>
      <c r="AK143" s="15">
        <f>1</f>
        <v>1</v>
      </c>
    </row>
    <row r="144" spans="1:37" x14ac:dyDescent="0.3">
      <c r="A144" t="s">
        <v>555</v>
      </c>
      <c r="B144" s="1">
        <v>45591</v>
      </c>
      <c r="C144" s="1">
        <v>45591</v>
      </c>
      <c r="D144" t="s">
        <v>556</v>
      </c>
      <c r="E144" t="s">
        <v>517</v>
      </c>
      <c r="F144">
        <v>25</v>
      </c>
      <c r="G144">
        <v>25</v>
      </c>
      <c r="H144" t="s">
        <v>81</v>
      </c>
      <c r="I144" t="s">
        <v>81</v>
      </c>
      <c r="J144" t="s">
        <v>48</v>
      </c>
      <c r="K144" t="s">
        <v>230</v>
      </c>
      <c r="L144" t="s">
        <v>84</v>
      </c>
      <c r="M144" t="s">
        <v>267</v>
      </c>
      <c r="N144">
        <v>7</v>
      </c>
      <c r="O144">
        <v>7</v>
      </c>
      <c r="P144">
        <v>352.63</v>
      </c>
      <c r="Q144" s="2">
        <v>0.25</v>
      </c>
      <c r="R144">
        <v>1976.85</v>
      </c>
      <c r="S144">
        <v>173.35</v>
      </c>
      <c r="T144" s="3">
        <v>8.7999999999999995E-2</v>
      </c>
      <c r="U144">
        <v>62.95</v>
      </c>
      <c r="V144" t="s">
        <v>99</v>
      </c>
      <c r="W144">
        <v>3</v>
      </c>
      <c r="X144" t="b">
        <v>1</v>
      </c>
      <c r="Y144" t="s">
        <v>41</v>
      </c>
      <c r="Z144" t="s">
        <v>41</v>
      </c>
      <c r="AA144">
        <v>5</v>
      </c>
      <c r="AB144">
        <v>5</v>
      </c>
      <c r="AC144">
        <v>2024</v>
      </c>
      <c r="AD144" s="1">
        <v>45566</v>
      </c>
      <c r="AE144" t="s">
        <v>53</v>
      </c>
      <c r="AF144" t="s">
        <v>43</v>
      </c>
      <c r="AG144" t="str">
        <f t="shared" si="11"/>
        <v>Include</v>
      </c>
      <c r="AH144">
        <f t="shared" si="8"/>
        <v>1</v>
      </c>
      <c r="AI144">
        <f t="shared" si="9"/>
        <v>1</v>
      </c>
      <c r="AJ144">
        <f t="shared" si="10"/>
        <v>0</v>
      </c>
      <c r="AK144" s="15">
        <f>1</f>
        <v>1</v>
      </c>
    </row>
    <row r="145" spans="1:37" x14ac:dyDescent="0.3">
      <c r="A145" t="s">
        <v>557</v>
      </c>
      <c r="B145" s="1">
        <v>45590</v>
      </c>
      <c r="C145" s="1">
        <v>45590</v>
      </c>
      <c r="D145" t="s">
        <v>558</v>
      </c>
      <c r="E145" t="s">
        <v>139</v>
      </c>
      <c r="F145">
        <v>28</v>
      </c>
      <c r="G145">
        <v>28</v>
      </c>
      <c r="H145" t="s">
        <v>81</v>
      </c>
      <c r="I145" t="s">
        <v>81</v>
      </c>
      <c r="J145" t="s">
        <v>116</v>
      </c>
      <c r="K145" t="s">
        <v>260</v>
      </c>
      <c r="L145" t="s">
        <v>74</v>
      </c>
      <c r="M145" t="s">
        <v>75</v>
      </c>
      <c r="N145">
        <v>3</v>
      </c>
      <c r="O145">
        <v>3</v>
      </c>
      <c r="P145">
        <v>9261.39</v>
      </c>
      <c r="Q145" s="2">
        <v>0.24</v>
      </c>
      <c r="R145">
        <v>25255.17</v>
      </c>
      <c r="S145">
        <v>3570.94</v>
      </c>
      <c r="T145" s="3">
        <v>0.14099999999999999</v>
      </c>
      <c r="U145">
        <v>42.63</v>
      </c>
      <c r="V145" t="s">
        <v>40</v>
      </c>
      <c r="W145">
        <v>3</v>
      </c>
      <c r="X145" t="b">
        <v>0</v>
      </c>
      <c r="Y145" t="s">
        <v>100</v>
      </c>
      <c r="Z145" t="s">
        <v>100</v>
      </c>
      <c r="AA145">
        <v>4</v>
      </c>
      <c r="AB145">
        <v>4</v>
      </c>
      <c r="AC145">
        <v>2024</v>
      </c>
      <c r="AD145" s="1">
        <v>45566</v>
      </c>
      <c r="AE145" t="s">
        <v>87</v>
      </c>
      <c r="AF145" t="s">
        <v>43</v>
      </c>
      <c r="AG145" t="str">
        <f t="shared" si="11"/>
        <v>Include</v>
      </c>
      <c r="AH145">
        <f t="shared" si="8"/>
        <v>0</v>
      </c>
      <c r="AI145">
        <f t="shared" si="9"/>
        <v>0</v>
      </c>
      <c r="AJ145">
        <f t="shared" si="10"/>
        <v>1</v>
      </c>
      <c r="AK145" s="15">
        <f>1</f>
        <v>1</v>
      </c>
    </row>
    <row r="146" spans="1:37" x14ac:dyDescent="0.3">
      <c r="A146" t="s">
        <v>559</v>
      </c>
      <c r="B146" s="1">
        <v>45590</v>
      </c>
      <c r="C146" s="1">
        <v>45590</v>
      </c>
      <c r="D146" t="s">
        <v>560</v>
      </c>
      <c r="E146" t="s">
        <v>177</v>
      </c>
      <c r="F146">
        <v>37</v>
      </c>
      <c r="G146">
        <v>37</v>
      </c>
      <c r="H146" t="s">
        <v>81</v>
      </c>
      <c r="I146" t="s">
        <v>81</v>
      </c>
      <c r="J146" t="s">
        <v>36</v>
      </c>
      <c r="K146" t="s">
        <v>106</v>
      </c>
      <c r="L146" t="s">
        <v>140</v>
      </c>
      <c r="M146" t="s">
        <v>219</v>
      </c>
      <c r="N146">
        <v>3</v>
      </c>
      <c r="O146">
        <v>3</v>
      </c>
      <c r="P146">
        <v>1187.4000000000001</v>
      </c>
      <c r="Q146" s="2">
        <v>0.35</v>
      </c>
      <c r="R146">
        <v>2772.19</v>
      </c>
      <c r="S146">
        <v>1166.8800000000001</v>
      </c>
      <c r="T146" s="3">
        <v>0.42099999999999999</v>
      </c>
      <c r="U146">
        <v>39.79</v>
      </c>
      <c r="V146" t="s">
        <v>52</v>
      </c>
      <c r="W146">
        <v>5</v>
      </c>
      <c r="X146" t="b">
        <v>0</v>
      </c>
      <c r="Y146" t="s">
        <v>60</v>
      </c>
      <c r="Z146" t="s">
        <v>60</v>
      </c>
      <c r="AA146">
        <v>7</v>
      </c>
      <c r="AB146">
        <v>7</v>
      </c>
      <c r="AC146">
        <v>2024</v>
      </c>
      <c r="AD146" s="1">
        <v>45566</v>
      </c>
      <c r="AE146" t="s">
        <v>61</v>
      </c>
      <c r="AF146" t="s">
        <v>62</v>
      </c>
      <c r="AG146" t="str">
        <f t="shared" si="11"/>
        <v>Include</v>
      </c>
      <c r="AH146">
        <f t="shared" si="8"/>
        <v>0</v>
      </c>
      <c r="AI146">
        <f t="shared" si="9"/>
        <v>1</v>
      </c>
      <c r="AJ146">
        <f t="shared" si="10"/>
        <v>0</v>
      </c>
      <c r="AK146" s="15">
        <f>1</f>
        <v>1</v>
      </c>
    </row>
    <row r="147" spans="1:37" x14ac:dyDescent="0.3">
      <c r="A147" t="s">
        <v>561</v>
      </c>
      <c r="B147" s="1">
        <v>45590</v>
      </c>
      <c r="C147" s="1">
        <v>45590</v>
      </c>
      <c r="D147" t="s">
        <v>562</v>
      </c>
      <c r="E147" t="s">
        <v>563</v>
      </c>
      <c r="F147">
        <v>69</v>
      </c>
      <c r="G147">
        <v>69</v>
      </c>
      <c r="H147" t="s">
        <v>47</v>
      </c>
      <c r="I147" t="s">
        <v>47</v>
      </c>
      <c r="J147" t="s">
        <v>82</v>
      </c>
      <c r="K147" t="s">
        <v>83</v>
      </c>
      <c r="L147" t="s">
        <v>84</v>
      </c>
      <c r="M147" t="s">
        <v>85</v>
      </c>
      <c r="N147">
        <v>4</v>
      </c>
      <c r="O147">
        <v>4</v>
      </c>
      <c r="P147">
        <v>226.36</v>
      </c>
      <c r="Q147" s="2">
        <v>0.27</v>
      </c>
      <c r="R147">
        <v>801.8</v>
      </c>
      <c r="S147">
        <v>89.81</v>
      </c>
      <c r="T147" s="3">
        <v>0.112</v>
      </c>
      <c r="U147">
        <v>59.7</v>
      </c>
      <c r="V147" t="s">
        <v>132</v>
      </c>
      <c r="W147">
        <v>2</v>
      </c>
      <c r="X147" t="b">
        <v>0</v>
      </c>
      <c r="Y147" t="s">
        <v>142</v>
      </c>
      <c r="Z147" t="s">
        <v>142</v>
      </c>
      <c r="AA147">
        <v>5</v>
      </c>
      <c r="AB147">
        <v>5</v>
      </c>
      <c r="AC147">
        <v>2024</v>
      </c>
      <c r="AD147" s="1">
        <v>45566</v>
      </c>
      <c r="AE147" t="s">
        <v>520</v>
      </c>
      <c r="AF147" t="s">
        <v>43</v>
      </c>
      <c r="AG147" t="str">
        <f t="shared" si="11"/>
        <v>Include</v>
      </c>
      <c r="AH147">
        <f t="shared" si="8"/>
        <v>0</v>
      </c>
      <c r="AI147">
        <f t="shared" si="9"/>
        <v>0</v>
      </c>
      <c r="AJ147">
        <f t="shared" si="10"/>
        <v>0</v>
      </c>
      <c r="AK147" s="15">
        <f>1</f>
        <v>1</v>
      </c>
    </row>
    <row r="148" spans="1:37" x14ac:dyDescent="0.3">
      <c r="A148" t="s">
        <v>564</v>
      </c>
      <c r="B148" s="1">
        <v>45590</v>
      </c>
      <c r="C148" s="1">
        <v>45590</v>
      </c>
      <c r="D148" t="s">
        <v>565</v>
      </c>
      <c r="E148" t="s">
        <v>566</v>
      </c>
      <c r="F148">
        <v>30</v>
      </c>
      <c r="G148">
        <v>30</v>
      </c>
      <c r="H148" t="s">
        <v>81</v>
      </c>
      <c r="I148" t="s">
        <v>81</v>
      </c>
      <c r="J148" t="s">
        <v>48</v>
      </c>
      <c r="K148" t="s">
        <v>185</v>
      </c>
      <c r="L148" t="s">
        <v>74</v>
      </c>
      <c r="M148" t="s">
        <v>127</v>
      </c>
      <c r="N148">
        <v>9</v>
      </c>
      <c r="O148">
        <v>9</v>
      </c>
      <c r="P148">
        <v>7482.02</v>
      </c>
      <c r="Q148" s="2">
        <v>0.01</v>
      </c>
      <c r="R148">
        <v>79475.61</v>
      </c>
      <c r="S148">
        <v>9278.4500000000007</v>
      </c>
      <c r="T148" s="3">
        <v>0.11700000000000001</v>
      </c>
      <c r="U148">
        <v>68.05</v>
      </c>
      <c r="V148" t="s">
        <v>132</v>
      </c>
      <c r="X148" t="b">
        <v>1</v>
      </c>
      <c r="Y148" t="s">
        <v>41</v>
      </c>
      <c r="Z148" t="s">
        <v>41</v>
      </c>
      <c r="AA148">
        <v>10</v>
      </c>
      <c r="AB148">
        <v>10</v>
      </c>
      <c r="AC148">
        <v>2024</v>
      </c>
      <c r="AD148" s="1">
        <v>45566</v>
      </c>
      <c r="AE148" t="s">
        <v>87</v>
      </c>
      <c r="AF148" t="s">
        <v>69</v>
      </c>
      <c r="AG148" t="str">
        <f t="shared" si="11"/>
        <v>Include</v>
      </c>
      <c r="AH148">
        <f t="shared" si="8"/>
        <v>1</v>
      </c>
      <c r="AI148">
        <f t="shared" si="9"/>
        <v>1</v>
      </c>
      <c r="AJ148">
        <f t="shared" si="10"/>
        <v>0</v>
      </c>
      <c r="AK148" s="15">
        <f>1</f>
        <v>1</v>
      </c>
    </row>
    <row r="149" spans="1:37" x14ac:dyDescent="0.3">
      <c r="A149" t="s">
        <v>567</v>
      </c>
      <c r="B149" s="1">
        <v>45589</v>
      </c>
      <c r="C149" s="1">
        <v>45589</v>
      </c>
      <c r="D149" t="s">
        <v>568</v>
      </c>
      <c r="E149" t="s">
        <v>569</v>
      </c>
      <c r="F149">
        <v>26</v>
      </c>
      <c r="G149">
        <v>26</v>
      </c>
      <c r="H149" t="s">
        <v>35</v>
      </c>
      <c r="I149" t="s">
        <v>35</v>
      </c>
      <c r="J149" t="s">
        <v>116</v>
      </c>
      <c r="K149" t="s">
        <v>247</v>
      </c>
      <c r="L149" t="s">
        <v>84</v>
      </c>
      <c r="M149" t="s">
        <v>279</v>
      </c>
      <c r="N149">
        <v>6</v>
      </c>
      <c r="O149">
        <v>6</v>
      </c>
      <c r="P149">
        <v>358.44</v>
      </c>
      <c r="Q149" s="2">
        <v>0.33</v>
      </c>
      <c r="R149">
        <v>1597.57</v>
      </c>
      <c r="S149">
        <v>154.69</v>
      </c>
      <c r="T149" s="3">
        <v>9.7000000000000003E-2</v>
      </c>
      <c r="U149">
        <v>55.56</v>
      </c>
      <c r="V149" t="s">
        <v>40</v>
      </c>
      <c r="W149">
        <v>5</v>
      </c>
      <c r="X149" t="b">
        <v>0</v>
      </c>
      <c r="Y149" t="s">
        <v>60</v>
      </c>
      <c r="Z149" t="s">
        <v>60</v>
      </c>
      <c r="AA149">
        <v>8</v>
      </c>
      <c r="AB149">
        <v>8</v>
      </c>
      <c r="AC149">
        <v>2024</v>
      </c>
      <c r="AD149" s="1">
        <v>45566</v>
      </c>
      <c r="AE149" t="s">
        <v>87</v>
      </c>
      <c r="AF149" t="s">
        <v>62</v>
      </c>
      <c r="AG149" t="str">
        <f t="shared" si="11"/>
        <v>Include</v>
      </c>
      <c r="AH149">
        <f t="shared" si="8"/>
        <v>0</v>
      </c>
      <c r="AI149">
        <f t="shared" si="9"/>
        <v>1</v>
      </c>
      <c r="AJ149">
        <f t="shared" si="10"/>
        <v>0</v>
      </c>
      <c r="AK149" s="15">
        <f>1</f>
        <v>1</v>
      </c>
    </row>
    <row r="150" spans="1:37" x14ac:dyDescent="0.3">
      <c r="A150" t="s">
        <v>570</v>
      </c>
      <c r="B150" s="1">
        <v>45589</v>
      </c>
      <c r="C150" s="1">
        <v>45589</v>
      </c>
      <c r="D150" t="s">
        <v>571</v>
      </c>
      <c r="E150" t="s">
        <v>572</v>
      </c>
      <c r="F150">
        <v>16</v>
      </c>
      <c r="G150">
        <v>16</v>
      </c>
      <c r="H150" t="s">
        <v>35</v>
      </c>
      <c r="I150" t="s">
        <v>35</v>
      </c>
      <c r="J150" t="s">
        <v>116</v>
      </c>
      <c r="K150" t="s">
        <v>150</v>
      </c>
      <c r="L150" t="s">
        <v>84</v>
      </c>
      <c r="M150" t="s">
        <v>231</v>
      </c>
      <c r="N150">
        <v>5</v>
      </c>
      <c r="O150">
        <v>5</v>
      </c>
      <c r="P150">
        <v>127.17</v>
      </c>
      <c r="Q150" s="2">
        <v>0.13</v>
      </c>
      <c r="R150">
        <v>579.76</v>
      </c>
      <c r="S150">
        <v>51.77</v>
      </c>
      <c r="T150" s="3">
        <v>8.8999999999999996E-2</v>
      </c>
      <c r="U150">
        <v>79.36</v>
      </c>
      <c r="V150" t="s">
        <v>132</v>
      </c>
      <c r="W150">
        <v>5</v>
      </c>
      <c r="X150" t="b">
        <v>0</v>
      </c>
      <c r="Y150" t="s">
        <v>100</v>
      </c>
      <c r="Z150" t="s">
        <v>100</v>
      </c>
      <c r="AA150">
        <v>8</v>
      </c>
      <c r="AB150">
        <v>8</v>
      </c>
      <c r="AC150">
        <v>2024</v>
      </c>
      <c r="AD150" s="1">
        <v>45566</v>
      </c>
      <c r="AE150" t="s">
        <v>42</v>
      </c>
      <c r="AF150" t="s">
        <v>88</v>
      </c>
      <c r="AG150" t="str">
        <f t="shared" si="11"/>
        <v>Include</v>
      </c>
      <c r="AH150">
        <f t="shared" si="8"/>
        <v>0</v>
      </c>
      <c r="AI150">
        <f t="shared" si="9"/>
        <v>0</v>
      </c>
      <c r="AJ150">
        <f t="shared" si="10"/>
        <v>1</v>
      </c>
      <c r="AK150" s="15">
        <f>1</f>
        <v>1</v>
      </c>
    </row>
    <row r="151" spans="1:37" x14ac:dyDescent="0.3">
      <c r="A151" t="s">
        <v>573</v>
      </c>
      <c r="B151" s="1">
        <v>45589</v>
      </c>
      <c r="C151" s="1">
        <v>45589</v>
      </c>
      <c r="D151" t="s">
        <v>574</v>
      </c>
      <c r="E151" t="s">
        <v>563</v>
      </c>
      <c r="F151">
        <v>58</v>
      </c>
      <c r="G151">
        <v>58</v>
      </c>
      <c r="H151" t="s">
        <v>47</v>
      </c>
      <c r="I151" t="s">
        <v>47</v>
      </c>
      <c r="J151" t="s">
        <v>57</v>
      </c>
      <c r="K151" t="s">
        <v>58</v>
      </c>
      <c r="L151" t="s">
        <v>97</v>
      </c>
      <c r="M151" t="s">
        <v>98</v>
      </c>
      <c r="N151">
        <v>5</v>
      </c>
      <c r="O151">
        <v>5</v>
      </c>
      <c r="P151">
        <v>1349.81</v>
      </c>
      <c r="Q151" s="2">
        <v>0.08</v>
      </c>
      <c r="R151">
        <v>6739.7</v>
      </c>
      <c r="S151">
        <v>3176.85</v>
      </c>
      <c r="T151" s="3">
        <v>0.47099999999999997</v>
      </c>
      <c r="U151">
        <v>79.58</v>
      </c>
      <c r="V151" t="s">
        <v>99</v>
      </c>
      <c r="W151">
        <v>2</v>
      </c>
      <c r="X151" t="b">
        <v>0</v>
      </c>
      <c r="Y151" t="s">
        <v>100</v>
      </c>
      <c r="Z151" t="s">
        <v>100</v>
      </c>
      <c r="AA151">
        <v>10</v>
      </c>
      <c r="AB151">
        <v>10</v>
      </c>
      <c r="AC151">
        <v>2024</v>
      </c>
      <c r="AD151" s="1">
        <v>45566</v>
      </c>
      <c r="AE151" t="s">
        <v>101</v>
      </c>
      <c r="AF151" t="s">
        <v>69</v>
      </c>
      <c r="AG151" t="str">
        <f t="shared" si="11"/>
        <v>Include</v>
      </c>
      <c r="AH151">
        <f t="shared" si="8"/>
        <v>0</v>
      </c>
      <c r="AI151">
        <f t="shared" si="9"/>
        <v>0</v>
      </c>
      <c r="AJ151">
        <f t="shared" si="10"/>
        <v>1</v>
      </c>
      <c r="AK151" s="15">
        <f>1</f>
        <v>1</v>
      </c>
    </row>
    <row r="152" spans="1:37" x14ac:dyDescent="0.3">
      <c r="A152" t="s">
        <v>575</v>
      </c>
      <c r="B152" s="1">
        <v>45588</v>
      </c>
      <c r="C152" s="1">
        <v>45588</v>
      </c>
      <c r="D152" t="s">
        <v>576</v>
      </c>
      <c r="E152" t="s">
        <v>563</v>
      </c>
      <c r="H152" t="s">
        <v>81</v>
      </c>
      <c r="I152" t="s">
        <v>81</v>
      </c>
      <c r="J152" t="s">
        <v>57</v>
      </c>
      <c r="K152" t="s">
        <v>155</v>
      </c>
      <c r="L152" t="s">
        <v>111</v>
      </c>
      <c r="M152" t="s">
        <v>200</v>
      </c>
      <c r="N152">
        <v>4</v>
      </c>
      <c r="O152">
        <v>4</v>
      </c>
      <c r="P152">
        <v>9803</v>
      </c>
      <c r="Q152" s="2">
        <v>0.33</v>
      </c>
      <c r="R152">
        <v>32120.84</v>
      </c>
      <c r="S152">
        <v>6215.4</v>
      </c>
      <c r="T152" s="3">
        <v>0.19400000000000001</v>
      </c>
      <c r="U152">
        <v>88.57</v>
      </c>
      <c r="V152" t="s">
        <v>76</v>
      </c>
      <c r="W152">
        <v>4</v>
      </c>
      <c r="X152" t="b">
        <v>0</v>
      </c>
      <c r="Y152" t="s">
        <v>100</v>
      </c>
      <c r="Z152" t="s">
        <v>100</v>
      </c>
      <c r="AA152">
        <v>6</v>
      </c>
      <c r="AB152">
        <v>6</v>
      </c>
      <c r="AC152">
        <v>2024</v>
      </c>
      <c r="AD152" s="1">
        <v>45566</v>
      </c>
      <c r="AE152" t="s">
        <v>118</v>
      </c>
      <c r="AF152" t="s">
        <v>62</v>
      </c>
      <c r="AG152" t="str">
        <f t="shared" si="11"/>
        <v>Include</v>
      </c>
      <c r="AH152">
        <f t="shared" si="8"/>
        <v>0</v>
      </c>
      <c r="AI152">
        <f t="shared" si="9"/>
        <v>0</v>
      </c>
      <c r="AJ152">
        <f t="shared" si="10"/>
        <v>1</v>
      </c>
      <c r="AK152" s="15">
        <f>1</f>
        <v>1</v>
      </c>
    </row>
    <row r="153" spans="1:37" x14ac:dyDescent="0.3">
      <c r="A153" t="s">
        <v>577</v>
      </c>
      <c r="B153" s="1">
        <v>45588</v>
      </c>
      <c r="C153" s="1">
        <v>45588</v>
      </c>
      <c r="D153" t="s">
        <v>578</v>
      </c>
      <c r="E153" t="s">
        <v>121</v>
      </c>
      <c r="F153">
        <v>27</v>
      </c>
      <c r="G153">
        <v>27</v>
      </c>
      <c r="H153" t="s">
        <v>47</v>
      </c>
      <c r="I153" t="s">
        <v>47</v>
      </c>
      <c r="J153" t="s">
        <v>116</v>
      </c>
      <c r="K153" t="s">
        <v>150</v>
      </c>
      <c r="L153" t="s">
        <v>84</v>
      </c>
      <c r="M153" t="s">
        <v>146</v>
      </c>
      <c r="N153">
        <v>8</v>
      </c>
      <c r="O153">
        <v>8</v>
      </c>
      <c r="P153">
        <v>174.02</v>
      </c>
      <c r="Q153" s="2">
        <v>0.14000000000000001</v>
      </c>
      <c r="R153">
        <v>1362</v>
      </c>
      <c r="S153">
        <v>107.89</v>
      </c>
      <c r="T153" s="3">
        <v>7.9000000000000001E-2</v>
      </c>
      <c r="U153">
        <v>40.35</v>
      </c>
      <c r="V153" t="s">
        <v>52</v>
      </c>
      <c r="W153">
        <v>5</v>
      </c>
      <c r="X153" t="b">
        <v>0</v>
      </c>
      <c r="Y153" t="s">
        <v>60</v>
      </c>
      <c r="Z153" t="s">
        <v>60</v>
      </c>
      <c r="AA153">
        <v>10</v>
      </c>
      <c r="AB153">
        <v>10</v>
      </c>
      <c r="AC153">
        <v>2024</v>
      </c>
      <c r="AD153" s="1">
        <v>45566</v>
      </c>
      <c r="AE153" t="s">
        <v>87</v>
      </c>
      <c r="AF153" t="s">
        <v>88</v>
      </c>
      <c r="AG153" t="str">
        <f t="shared" si="11"/>
        <v>Include</v>
      </c>
      <c r="AH153">
        <f t="shared" si="8"/>
        <v>0</v>
      </c>
      <c r="AI153">
        <f t="shared" si="9"/>
        <v>1</v>
      </c>
      <c r="AJ153">
        <f t="shared" si="10"/>
        <v>0</v>
      </c>
      <c r="AK153" s="15">
        <f>1</f>
        <v>1</v>
      </c>
    </row>
    <row r="154" spans="1:37" x14ac:dyDescent="0.3">
      <c r="A154" t="s">
        <v>579</v>
      </c>
      <c r="B154" s="1">
        <v>45588</v>
      </c>
      <c r="C154" s="1">
        <v>45588</v>
      </c>
      <c r="D154" t="s">
        <v>580</v>
      </c>
      <c r="E154" t="s">
        <v>121</v>
      </c>
      <c r="F154">
        <v>38</v>
      </c>
      <c r="G154">
        <v>38</v>
      </c>
      <c r="H154" t="s">
        <v>35</v>
      </c>
      <c r="I154" t="s">
        <v>35</v>
      </c>
      <c r="J154" t="s">
        <v>82</v>
      </c>
      <c r="K154" t="s">
        <v>266</v>
      </c>
      <c r="L154" t="s">
        <v>97</v>
      </c>
      <c r="M154" t="s">
        <v>98</v>
      </c>
      <c r="N154">
        <v>3</v>
      </c>
      <c r="O154">
        <v>3</v>
      </c>
      <c r="P154">
        <v>1455.69</v>
      </c>
      <c r="Q154" s="2">
        <v>0.31</v>
      </c>
      <c r="R154">
        <v>3171.19</v>
      </c>
      <c r="S154">
        <v>1460.04</v>
      </c>
      <c r="T154" s="3">
        <v>0.46</v>
      </c>
      <c r="U154">
        <v>68.989999999999995</v>
      </c>
      <c r="V154" t="s">
        <v>99</v>
      </c>
      <c r="W154">
        <v>1</v>
      </c>
      <c r="X154" t="b">
        <v>0</v>
      </c>
      <c r="Y154" t="s">
        <v>60</v>
      </c>
      <c r="Z154" t="s">
        <v>60</v>
      </c>
      <c r="AA154">
        <v>1</v>
      </c>
      <c r="AB154">
        <v>1</v>
      </c>
      <c r="AC154">
        <v>2024</v>
      </c>
      <c r="AD154" s="1">
        <v>45566</v>
      </c>
      <c r="AE154" t="s">
        <v>61</v>
      </c>
      <c r="AF154" t="s">
        <v>62</v>
      </c>
      <c r="AG154" t="str">
        <f t="shared" si="11"/>
        <v>Include</v>
      </c>
      <c r="AH154">
        <f t="shared" si="8"/>
        <v>0</v>
      </c>
      <c r="AI154">
        <f t="shared" si="9"/>
        <v>1</v>
      </c>
      <c r="AJ154">
        <f t="shared" si="10"/>
        <v>0</v>
      </c>
      <c r="AK154" s="15">
        <f>1</f>
        <v>1</v>
      </c>
    </row>
    <row r="155" spans="1:37" x14ac:dyDescent="0.3">
      <c r="A155" t="s">
        <v>581</v>
      </c>
      <c r="B155" s="1">
        <v>45588</v>
      </c>
      <c r="C155" s="1">
        <v>45588</v>
      </c>
      <c r="D155" t="s">
        <v>582</v>
      </c>
      <c r="E155" t="s">
        <v>417</v>
      </c>
      <c r="F155">
        <v>32</v>
      </c>
      <c r="G155">
        <v>32</v>
      </c>
      <c r="H155" t="s">
        <v>81</v>
      </c>
      <c r="I155" t="s">
        <v>81</v>
      </c>
      <c r="J155" t="s">
        <v>57</v>
      </c>
      <c r="K155" t="s">
        <v>58</v>
      </c>
      <c r="L155" t="s">
        <v>74</v>
      </c>
      <c r="M155" t="s">
        <v>75</v>
      </c>
      <c r="N155">
        <v>9</v>
      </c>
      <c r="O155">
        <v>9</v>
      </c>
      <c r="P155">
        <v>45487.77</v>
      </c>
      <c r="Q155" s="2">
        <v>0.17</v>
      </c>
      <c r="R155">
        <v>355300.24</v>
      </c>
      <c r="S155">
        <v>48057.8</v>
      </c>
      <c r="T155" s="3">
        <v>0.13500000000000001</v>
      </c>
      <c r="U155">
        <v>81.010000000000005</v>
      </c>
      <c r="V155" t="s">
        <v>132</v>
      </c>
      <c r="W155">
        <v>5</v>
      </c>
      <c r="X155" t="b">
        <v>0</v>
      </c>
      <c r="Y155" t="s">
        <v>60</v>
      </c>
      <c r="Z155" t="s">
        <v>60</v>
      </c>
      <c r="AA155">
        <v>10</v>
      </c>
      <c r="AB155">
        <v>10</v>
      </c>
      <c r="AC155">
        <v>2024</v>
      </c>
      <c r="AD155" s="1">
        <v>45566</v>
      </c>
      <c r="AE155" t="s">
        <v>87</v>
      </c>
      <c r="AF155" t="s">
        <v>88</v>
      </c>
      <c r="AG155" t="str">
        <f t="shared" si="11"/>
        <v>Include</v>
      </c>
      <c r="AH155">
        <f t="shared" si="8"/>
        <v>0</v>
      </c>
      <c r="AI155">
        <f t="shared" si="9"/>
        <v>1</v>
      </c>
      <c r="AJ155">
        <f t="shared" si="10"/>
        <v>0</v>
      </c>
      <c r="AK155" s="15">
        <f>1</f>
        <v>1</v>
      </c>
    </row>
    <row r="156" spans="1:37" x14ac:dyDescent="0.3">
      <c r="A156" t="s">
        <v>583</v>
      </c>
      <c r="B156" s="1">
        <v>45587</v>
      </c>
      <c r="C156" s="1">
        <v>45587</v>
      </c>
      <c r="D156" t="s">
        <v>584</v>
      </c>
      <c r="E156" t="s">
        <v>585</v>
      </c>
      <c r="F156">
        <v>26</v>
      </c>
      <c r="G156">
        <v>26</v>
      </c>
      <c r="H156" t="s">
        <v>47</v>
      </c>
      <c r="I156" t="s">
        <v>47</v>
      </c>
      <c r="J156" t="s">
        <v>36</v>
      </c>
      <c r="K156" t="s">
        <v>106</v>
      </c>
      <c r="L156" t="s">
        <v>74</v>
      </c>
      <c r="M156" t="s">
        <v>235</v>
      </c>
      <c r="N156">
        <v>3</v>
      </c>
      <c r="O156">
        <v>3</v>
      </c>
      <c r="P156">
        <v>68799.42</v>
      </c>
      <c r="Q156" s="2">
        <v>7.0000000000000007E-2</v>
      </c>
      <c r="R156">
        <v>232621.97</v>
      </c>
      <c r="S156">
        <v>36091.769999999997</v>
      </c>
      <c r="T156" s="3">
        <v>0.155</v>
      </c>
      <c r="U156">
        <v>48.01</v>
      </c>
      <c r="V156" t="s">
        <v>76</v>
      </c>
      <c r="W156">
        <v>1</v>
      </c>
      <c r="X156" t="b">
        <v>0</v>
      </c>
      <c r="Y156" t="s">
        <v>382</v>
      </c>
      <c r="Z156" t="s">
        <v>60</v>
      </c>
      <c r="AA156">
        <v>7</v>
      </c>
      <c r="AB156">
        <v>7</v>
      </c>
      <c r="AC156">
        <v>2024</v>
      </c>
      <c r="AD156" s="1">
        <v>45566</v>
      </c>
      <c r="AE156" t="s">
        <v>87</v>
      </c>
      <c r="AF156" t="s">
        <v>69</v>
      </c>
      <c r="AG156" t="str">
        <f t="shared" si="11"/>
        <v>Include</v>
      </c>
      <c r="AH156">
        <f t="shared" si="8"/>
        <v>0</v>
      </c>
      <c r="AI156">
        <f t="shared" si="9"/>
        <v>1</v>
      </c>
      <c r="AJ156">
        <f t="shared" si="10"/>
        <v>0</v>
      </c>
      <c r="AK156" s="15">
        <f>1</f>
        <v>1</v>
      </c>
    </row>
    <row r="157" spans="1:37" x14ac:dyDescent="0.3">
      <c r="A157" t="s">
        <v>586</v>
      </c>
      <c r="B157" s="1">
        <v>45587</v>
      </c>
      <c r="C157" s="1">
        <v>45587</v>
      </c>
      <c r="D157" t="s">
        <v>587</v>
      </c>
      <c r="E157" t="s">
        <v>588</v>
      </c>
      <c r="F157">
        <v>12</v>
      </c>
      <c r="G157">
        <v>12</v>
      </c>
      <c r="H157" t="s">
        <v>81</v>
      </c>
      <c r="I157" t="s">
        <v>81</v>
      </c>
      <c r="J157" t="s">
        <v>82</v>
      </c>
      <c r="K157" t="s">
        <v>131</v>
      </c>
      <c r="L157" t="s">
        <v>84</v>
      </c>
      <c r="M157" t="s">
        <v>267</v>
      </c>
      <c r="N157">
        <v>1</v>
      </c>
      <c r="O157">
        <v>1</v>
      </c>
      <c r="P157">
        <v>282.35000000000002</v>
      </c>
      <c r="Q157" s="2">
        <v>0.23</v>
      </c>
      <c r="R157">
        <v>235.01</v>
      </c>
      <c r="S157">
        <v>22.26</v>
      </c>
      <c r="T157" s="3">
        <v>9.5000000000000001E-2</v>
      </c>
      <c r="U157">
        <v>48.98</v>
      </c>
      <c r="V157" t="s">
        <v>132</v>
      </c>
      <c r="W157">
        <v>5</v>
      </c>
      <c r="X157" t="b">
        <v>0</v>
      </c>
      <c r="Y157" t="s">
        <v>60</v>
      </c>
      <c r="Z157" t="s">
        <v>60</v>
      </c>
      <c r="AA157">
        <v>7</v>
      </c>
      <c r="AB157">
        <v>7</v>
      </c>
      <c r="AC157">
        <v>2024</v>
      </c>
      <c r="AD157" s="1">
        <v>45566</v>
      </c>
      <c r="AE157" t="s">
        <v>42</v>
      </c>
      <c r="AF157" t="s">
        <v>43</v>
      </c>
      <c r="AG157" t="str">
        <f t="shared" si="11"/>
        <v>Include</v>
      </c>
      <c r="AH157">
        <f t="shared" si="8"/>
        <v>0</v>
      </c>
      <c r="AI157">
        <f t="shared" si="9"/>
        <v>1</v>
      </c>
      <c r="AJ157">
        <f t="shared" si="10"/>
        <v>0</v>
      </c>
      <c r="AK157" s="15">
        <f>1</f>
        <v>1</v>
      </c>
    </row>
    <row r="158" spans="1:37" x14ac:dyDescent="0.3">
      <c r="A158" t="s">
        <v>589</v>
      </c>
      <c r="B158" s="1">
        <v>45586</v>
      </c>
      <c r="C158" s="1">
        <v>45586</v>
      </c>
      <c r="D158" t="s">
        <v>590</v>
      </c>
      <c r="E158" t="s">
        <v>591</v>
      </c>
      <c r="F158">
        <v>46</v>
      </c>
      <c r="G158">
        <v>46</v>
      </c>
      <c r="H158" t="s">
        <v>81</v>
      </c>
      <c r="I158" t="s">
        <v>81</v>
      </c>
      <c r="J158" t="s">
        <v>48</v>
      </c>
      <c r="K158" t="s">
        <v>185</v>
      </c>
      <c r="L158" t="s">
        <v>38</v>
      </c>
      <c r="M158" t="s">
        <v>159</v>
      </c>
      <c r="N158">
        <v>1</v>
      </c>
      <c r="O158">
        <v>1</v>
      </c>
      <c r="P158">
        <v>882.32</v>
      </c>
      <c r="Q158" s="2">
        <v>0.25</v>
      </c>
      <c r="R158">
        <v>860.81</v>
      </c>
      <c r="S158">
        <v>531.17999999999995</v>
      </c>
      <c r="T158" s="3">
        <v>0.61699999999999999</v>
      </c>
      <c r="U158">
        <v>92.13</v>
      </c>
      <c r="V158" t="s">
        <v>99</v>
      </c>
      <c r="W158">
        <v>5</v>
      </c>
      <c r="X158" t="b">
        <v>0</v>
      </c>
      <c r="Y158" t="s">
        <v>100</v>
      </c>
      <c r="Z158" t="s">
        <v>100</v>
      </c>
      <c r="AA158">
        <v>4</v>
      </c>
      <c r="AB158">
        <v>4</v>
      </c>
      <c r="AC158">
        <v>2024</v>
      </c>
      <c r="AD158" s="1">
        <v>45566</v>
      </c>
      <c r="AE158" t="s">
        <v>101</v>
      </c>
      <c r="AF158" t="s">
        <v>43</v>
      </c>
      <c r="AG158" t="str">
        <f t="shared" si="11"/>
        <v>Include</v>
      </c>
      <c r="AH158">
        <f t="shared" si="8"/>
        <v>0</v>
      </c>
      <c r="AI158">
        <f t="shared" si="9"/>
        <v>0</v>
      </c>
      <c r="AJ158">
        <f t="shared" si="10"/>
        <v>1</v>
      </c>
      <c r="AK158" s="15">
        <f>1</f>
        <v>1</v>
      </c>
    </row>
    <row r="159" spans="1:37" x14ac:dyDescent="0.3">
      <c r="A159" t="s">
        <v>592</v>
      </c>
      <c r="B159" s="1">
        <v>45585</v>
      </c>
      <c r="C159" s="1">
        <v>45585</v>
      </c>
      <c r="D159" t="s">
        <v>593</v>
      </c>
      <c r="E159" t="s">
        <v>357</v>
      </c>
      <c r="F159">
        <v>15</v>
      </c>
      <c r="G159">
        <v>15</v>
      </c>
      <c r="H159" t="s">
        <v>47</v>
      </c>
      <c r="I159" t="s">
        <v>47</v>
      </c>
      <c r="J159" t="s">
        <v>116</v>
      </c>
      <c r="K159" t="s">
        <v>260</v>
      </c>
      <c r="L159" t="s">
        <v>111</v>
      </c>
      <c r="M159" t="s">
        <v>174</v>
      </c>
      <c r="N159">
        <v>7</v>
      </c>
      <c r="O159">
        <v>7</v>
      </c>
      <c r="P159">
        <v>8478.8799999999992</v>
      </c>
      <c r="Q159" s="2">
        <v>0.28000000000000003</v>
      </c>
      <c r="R159">
        <v>51799.45</v>
      </c>
      <c r="S159">
        <v>12429.32</v>
      </c>
      <c r="T159" s="3">
        <v>0.24</v>
      </c>
      <c r="U159">
        <v>63.81</v>
      </c>
      <c r="V159" t="s">
        <v>52</v>
      </c>
      <c r="X159" t="b">
        <v>0</v>
      </c>
      <c r="Y159" t="s">
        <v>382</v>
      </c>
      <c r="Z159" t="s">
        <v>60</v>
      </c>
      <c r="AA159">
        <v>10</v>
      </c>
      <c r="AB159">
        <v>10</v>
      </c>
      <c r="AC159">
        <v>2024</v>
      </c>
      <c r="AD159" s="1">
        <v>45566</v>
      </c>
      <c r="AE159" t="s">
        <v>42</v>
      </c>
      <c r="AF159" t="s">
        <v>43</v>
      </c>
      <c r="AG159" t="str">
        <f t="shared" si="11"/>
        <v>Include</v>
      </c>
      <c r="AH159">
        <f t="shared" si="8"/>
        <v>0</v>
      </c>
      <c r="AI159">
        <f t="shared" si="9"/>
        <v>1</v>
      </c>
      <c r="AJ159">
        <f t="shared" si="10"/>
        <v>0</v>
      </c>
      <c r="AK159" s="15">
        <f>1</f>
        <v>1</v>
      </c>
    </row>
    <row r="160" spans="1:37" x14ac:dyDescent="0.3">
      <c r="A160" t="s">
        <v>594</v>
      </c>
      <c r="B160" s="1">
        <v>45585</v>
      </c>
      <c r="C160" s="1">
        <v>45585</v>
      </c>
      <c r="D160" t="s">
        <v>595</v>
      </c>
      <c r="E160" t="s">
        <v>596</v>
      </c>
      <c r="F160">
        <v>28</v>
      </c>
      <c r="G160">
        <v>28</v>
      </c>
      <c r="H160" t="s">
        <v>47</v>
      </c>
      <c r="I160" t="s">
        <v>47</v>
      </c>
      <c r="J160" t="s">
        <v>36</v>
      </c>
      <c r="K160" t="s">
        <v>73</v>
      </c>
      <c r="L160" t="s">
        <v>97</v>
      </c>
      <c r="M160" t="s">
        <v>275</v>
      </c>
      <c r="N160">
        <v>2</v>
      </c>
      <c r="O160">
        <v>2</v>
      </c>
      <c r="P160">
        <v>1282.6300000000001</v>
      </c>
      <c r="Q160" s="2">
        <v>0.28999999999999998</v>
      </c>
      <c r="R160">
        <v>1929.76</v>
      </c>
      <c r="S160">
        <v>782.47</v>
      </c>
      <c r="T160" s="3">
        <v>0.40500000000000003</v>
      </c>
      <c r="U160">
        <v>19.68</v>
      </c>
      <c r="V160" t="s">
        <v>132</v>
      </c>
      <c r="W160">
        <v>4</v>
      </c>
      <c r="X160" t="b">
        <v>0</v>
      </c>
      <c r="Y160" t="s">
        <v>60</v>
      </c>
      <c r="Z160" t="s">
        <v>60</v>
      </c>
      <c r="AA160">
        <v>6</v>
      </c>
      <c r="AB160">
        <v>6</v>
      </c>
      <c r="AC160">
        <v>2024</v>
      </c>
      <c r="AD160" s="1">
        <v>45566</v>
      </c>
      <c r="AE160" t="s">
        <v>87</v>
      </c>
      <c r="AF160" t="s">
        <v>43</v>
      </c>
      <c r="AG160" t="str">
        <f t="shared" si="11"/>
        <v>Include</v>
      </c>
      <c r="AH160">
        <f t="shared" si="8"/>
        <v>0</v>
      </c>
      <c r="AI160">
        <f t="shared" si="9"/>
        <v>1</v>
      </c>
      <c r="AJ160">
        <f t="shared" si="10"/>
        <v>0</v>
      </c>
      <c r="AK160" s="15">
        <f>1</f>
        <v>1</v>
      </c>
    </row>
    <row r="161" spans="1:37" x14ac:dyDescent="0.3">
      <c r="A161" t="s">
        <v>597</v>
      </c>
      <c r="B161" s="1">
        <v>45584</v>
      </c>
      <c r="C161" s="1">
        <v>45584</v>
      </c>
      <c r="D161" t="s">
        <v>598</v>
      </c>
      <c r="E161" t="s">
        <v>599</v>
      </c>
      <c r="F161">
        <v>24</v>
      </c>
      <c r="G161">
        <v>24</v>
      </c>
      <c r="H161" t="s">
        <v>81</v>
      </c>
      <c r="I161" t="s">
        <v>81</v>
      </c>
      <c r="J161" t="s">
        <v>116</v>
      </c>
      <c r="K161" t="s">
        <v>260</v>
      </c>
      <c r="L161" t="s">
        <v>38</v>
      </c>
      <c r="M161" t="s">
        <v>39</v>
      </c>
      <c r="N161">
        <v>1</v>
      </c>
      <c r="O161">
        <v>1</v>
      </c>
      <c r="P161">
        <v>1189.68</v>
      </c>
      <c r="Q161" s="2">
        <v>0.38</v>
      </c>
      <c r="R161">
        <v>883.05</v>
      </c>
      <c r="S161">
        <v>476.12</v>
      </c>
      <c r="T161" s="3">
        <v>0.53900000000000003</v>
      </c>
      <c r="U161">
        <v>61.72</v>
      </c>
      <c r="V161" t="s">
        <v>76</v>
      </c>
      <c r="W161">
        <v>3</v>
      </c>
      <c r="X161" t="b">
        <v>0</v>
      </c>
      <c r="Y161" t="s">
        <v>60</v>
      </c>
      <c r="Z161" t="s">
        <v>60</v>
      </c>
      <c r="AA161">
        <v>7</v>
      </c>
      <c r="AB161">
        <v>7</v>
      </c>
      <c r="AC161">
        <v>2024</v>
      </c>
      <c r="AD161" s="1">
        <v>45566</v>
      </c>
      <c r="AE161" t="s">
        <v>53</v>
      </c>
      <c r="AF161" t="s">
        <v>62</v>
      </c>
      <c r="AG161" t="str">
        <f t="shared" si="11"/>
        <v>Include</v>
      </c>
      <c r="AH161">
        <f t="shared" si="8"/>
        <v>0</v>
      </c>
      <c r="AI161">
        <f t="shared" si="9"/>
        <v>1</v>
      </c>
      <c r="AJ161">
        <f t="shared" si="10"/>
        <v>0</v>
      </c>
      <c r="AK161" s="15">
        <f>1</f>
        <v>1</v>
      </c>
    </row>
    <row r="162" spans="1:37" x14ac:dyDescent="0.3">
      <c r="A162" t="s">
        <v>600</v>
      </c>
      <c r="B162" s="1">
        <v>45584</v>
      </c>
      <c r="C162" s="1">
        <v>45584</v>
      </c>
      <c r="D162" t="s">
        <v>601</v>
      </c>
      <c r="E162" t="s">
        <v>391</v>
      </c>
      <c r="F162">
        <v>39</v>
      </c>
      <c r="G162">
        <v>39</v>
      </c>
      <c r="H162" t="s">
        <v>81</v>
      </c>
      <c r="I162" t="s">
        <v>81</v>
      </c>
      <c r="J162" t="s">
        <v>57</v>
      </c>
      <c r="K162" t="s">
        <v>205</v>
      </c>
      <c r="L162" t="s">
        <v>84</v>
      </c>
      <c r="M162" t="s">
        <v>267</v>
      </c>
      <c r="N162">
        <v>6</v>
      </c>
      <c r="O162">
        <v>6</v>
      </c>
      <c r="P162">
        <v>287.91000000000003</v>
      </c>
      <c r="Q162" s="2">
        <v>0.05</v>
      </c>
      <c r="R162">
        <v>2083.21</v>
      </c>
      <c r="S162">
        <v>185.74</v>
      </c>
      <c r="T162" s="3">
        <v>8.8999999999999996E-2</v>
      </c>
      <c r="U162">
        <v>79.81</v>
      </c>
      <c r="V162" t="s">
        <v>99</v>
      </c>
      <c r="X162" t="b">
        <v>1</v>
      </c>
      <c r="Y162" t="s">
        <v>41</v>
      </c>
      <c r="Z162" t="s">
        <v>41</v>
      </c>
      <c r="AA162">
        <v>3</v>
      </c>
      <c r="AB162">
        <v>3</v>
      </c>
      <c r="AC162">
        <v>2024</v>
      </c>
      <c r="AD162" s="1">
        <v>45566</v>
      </c>
      <c r="AE162" t="s">
        <v>61</v>
      </c>
      <c r="AF162" t="s">
        <v>69</v>
      </c>
      <c r="AG162" t="str">
        <f t="shared" si="11"/>
        <v>Include</v>
      </c>
      <c r="AH162">
        <f t="shared" si="8"/>
        <v>1</v>
      </c>
      <c r="AI162">
        <f t="shared" si="9"/>
        <v>1</v>
      </c>
      <c r="AJ162">
        <f t="shared" si="10"/>
        <v>0</v>
      </c>
      <c r="AK162" s="15">
        <f>1</f>
        <v>1</v>
      </c>
    </row>
    <row r="163" spans="1:37" x14ac:dyDescent="0.3">
      <c r="A163" t="s">
        <v>602</v>
      </c>
      <c r="B163" s="1">
        <v>45583</v>
      </c>
      <c r="C163" s="1">
        <v>45583</v>
      </c>
      <c r="D163" t="s">
        <v>603</v>
      </c>
      <c r="E163" t="s">
        <v>250</v>
      </c>
      <c r="F163">
        <v>32</v>
      </c>
      <c r="G163">
        <v>32</v>
      </c>
      <c r="H163" t="s">
        <v>35</v>
      </c>
      <c r="I163" t="s">
        <v>35</v>
      </c>
      <c r="J163" t="s">
        <v>116</v>
      </c>
      <c r="K163" t="s">
        <v>247</v>
      </c>
      <c r="L163" t="s">
        <v>111</v>
      </c>
      <c r="M163" t="s">
        <v>123</v>
      </c>
      <c r="N163">
        <v>1</v>
      </c>
      <c r="O163">
        <v>1</v>
      </c>
      <c r="P163">
        <v>13524.69</v>
      </c>
      <c r="Q163" s="2">
        <v>0.16</v>
      </c>
      <c r="R163">
        <v>12066.97</v>
      </c>
      <c r="S163">
        <v>2590.87</v>
      </c>
      <c r="T163" s="3">
        <v>0.215</v>
      </c>
      <c r="U163">
        <v>66.760000000000005</v>
      </c>
      <c r="V163" t="s">
        <v>76</v>
      </c>
      <c r="W163">
        <v>5</v>
      </c>
      <c r="X163" t="b">
        <v>0</v>
      </c>
      <c r="Y163" t="s">
        <v>60</v>
      </c>
      <c r="Z163" t="s">
        <v>60</v>
      </c>
      <c r="AA163">
        <v>6</v>
      </c>
      <c r="AB163">
        <v>6</v>
      </c>
      <c r="AC163">
        <v>2024</v>
      </c>
      <c r="AD163" s="1">
        <v>45566</v>
      </c>
      <c r="AE163" t="s">
        <v>87</v>
      </c>
      <c r="AF163" t="s">
        <v>88</v>
      </c>
      <c r="AG163" t="str">
        <f t="shared" si="11"/>
        <v>Include</v>
      </c>
      <c r="AH163">
        <f t="shared" si="8"/>
        <v>0</v>
      </c>
      <c r="AI163">
        <f t="shared" si="9"/>
        <v>1</v>
      </c>
      <c r="AJ163">
        <f t="shared" si="10"/>
        <v>0</v>
      </c>
      <c r="AK163" s="15">
        <f>1</f>
        <v>1</v>
      </c>
    </row>
    <row r="164" spans="1:37" x14ac:dyDescent="0.3">
      <c r="A164" t="s">
        <v>604</v>
      </c>
      <c r="B164" s="1">
        <v>45582</v>
      </c>
      <c r="C164" s="1">
        <v>45582</v>
      </c>
      <c r="D164" t="s">
        <v>605</v>
      </c>
      <c r="E164" t="s">
        <v>606</v>
      </c>
      <c r="F164">
        <v>999</v>
      </c>
      <c r="H164" t="s">
        <v>47</v>
      </c>
      <c r="I164" t="s">
        <v>47</v>
      </c>
      <c r="J164" t="s">
        <v>36</v>
      </c>
      <c r="K164" t="s">
        <v>73</v>
      </c>
      <c r="L164" t="s">
        <v>84</v>
      </c>
      <c r="M164" t="s">
        <v>146</v>
      </c>
      <c r="N164">
        <v>8</v>
      </c>
      <c r="O164">
        <v>8</v>
      </c>
      <c r="P164">
        <v>184.25</v>
      </c>
      <c r="Q164" s="2">
        <v>0.21</v>
      </c>
      <c r="R164">
        <v>1215.29</v>
      </c>
      <c r="S164">
        <v>77.92</v>
      </c>
      <c r="T164" s="3">
        <v>6.4000000000000001E-2</v>
      </c>
      <c r="U164">
        <v>46.09</v>
      </c>
      <c r="V164" t="s">
        <v>68</v>
      </c>
      <c r="X164" t="b">
        <v>0</v>
      </c>
      <c r="Y164" t="s">
        <v>142</v>
      </c>
      <c r="Z164" t="s">
        <v>142</v>
      </c>
      <c r="AA164">
        <v>6</v>
      </c>
      <c r="AB164">
        <v>6</v>
      </c>
      <c r="AC164">
        <v>2024</v>
      </c>
      <c r="AD164" s="1">
        <v>45566</v>
      </c>
      <c r="AE164" t="s">
        <v>118</v>
      </c>
      <c r="AF164" t="s">
        <v>43</v>
      </c>
      <c r="AG164" t="str">
        <f t="shared" si="11"/>
        <v>Include</v>
      </c>
      <c r="AH164">
        <f t="shared" si="8"/>
        <v>0</v>
      </c>
      <c r="AI164">
        <f t="shared" si="9"/>
        <v>0</v>
      </c>
      <c r="AJ164">
        <f t="shared" si="10"/>
        <v>0</v>
      </c>
      <c r="AK164" s="15">
        <f>1</f>
        <v>1</v>
      </c>
    </row>
    <row r="165" spans="1:37" x14ac:dyDescent="0.3">
      <c r="A165" t="s">
        <v>607</v>
      </c>
      <c r="B165" s="1">
        <v>45582</v>
      </c>
      <c r="C165" s="1">
        <v>45582</v>
      </c>
      <c r="D165" t="s">
        <v>608</v>
      </c>
      <c r="E165" t="s">
        <v>104</v>
      </c>
      <c r="F165">
        <v>34</v>
      </c>
      <c r="G165">
        <v>34</v>
      </c>
      <c r="H165" t="s">
        <v>81</v>
      </c>
      <c r="I165" t="s">
        <v>81</v>
      </c>
      <c r="J165" t="s">
        <v>36</v>
      </c>
      <c r="K165" t="s">
        <v>73</v>
      </c>
      <c r="L165" t="s">
        <v>84</v>
      </c>
      <c r="M165" t="s">
        <v>231</v>
      </c>
      <c r="N165">
        <v>1</v>
      </c>
      <c r="O165">
        <v>1</v>
      </c>
      <c r="P165">
        <v>141.61000000000001</v>
      </c>
      <c r="Q165" s="2">
        <v>0.11</v>
      </c>
      <c r="R165">
        <v>141.61000000000001</v>
      </c>
      <c r="S165">
        <v>11.5</v>
      </c>
      <c r="T165" s="3">
        <v>8.1000000000000003E-2</v>
      </c>
      <c r="U165">
        <v>52.28</v>
      </c>
      <c r="V165" t="s">
        <v>76</v>
      </c>
      <c r="W165">
        <v>4</v>
      </c>
      <c r="X165" t="b">
        <v>0</v>
      </c>
      <c r="Y165" t="s">
        <v>60</v>
      </c>
      <c r="Z165" t="s">
        <v>60</v>
      </c>
      <c r="AA165">
        <v>9</v>
      </c>
      <c r="AB165">
        <v>9</v>
      </c>
      <c r="AC165">
        <v>2024</v>
      </c>
      <c r="AD165" s="1">
        <v>45566</v>
      </c>
      <c r="AE165" t="s">
        <v>87</v>
      </c>
      <c r="AF165" t="s">
        <v>88</v>
      </c>
      <c r="AG165" t="str">
        <f t="shared" si="11"/>
        <v>Include</v>
      </c>
      <c r="AH165">
        <f t="shared" si="8"/>
        <v>0</v>
      </c>
      <c r="AI165">
        <f t="shared" si="9"/>
        <v>1</v>
      </c>
      <c r="AJ165">
        <f t="shared" si="10"/>
        <v>0</v>
      </c>
      <c r="AK165" s="15">
        <f>1</f>
        <v>1</v>
      </c>
    </row>
    <row r="166" spans="1:37" x14ac:dyDescent="0.3">
      <c r="A166" t="s">
        <v>609</v>
      </c>
      <c r="B166" s="1">
        <v>45582</v>
      </c>
      <c r="C166" s="1">
        <v>45582</v>
      </c>
      <c r="D166" t="s">
        <v>610</v>
      </c>
      <c r="E166" t="s">
        <v>480</v>
      </c>
      <c r="F166">
        <v>7</v>
      </c>
      <c r="G166">
        <v>7</v>
      </c>
      <c r="H166" t="s">
        <v>47</v>
      </c>
      <c r="I166" t="s">
        <v>47</v>
      </c>
      <c r="J166" t="s">
        <v>48</v>
      </c>
      <c r="K166" t="s">
        <v>230</v>
      </c>
      <c r="L166" t="s">
        <v>111</v>
      </c>
      <c r="M166" t="s">
        <v>123</v>
      </c>
      <c r="N166">
        <v>5</v>
      </c>
      <c r="O166">
        <v>5</v>
      </c>
      <c r="P166">
        <v>8321.61</v>
      </c>
      <c r="Q166" s="2">
        <v>0.28999999999999998</v>
      </c>
      <c r="R166">
        <v>32551.279999999999</v>
      </c>
      <c r="S166">
        <v>7415.49</v>
      </c>
      <c r="T166" s="3">
        <v>0.22800000000000001</v>
      </c>
      <c r="U166">
        <v>82.48</v>
      </c>
      <c r="V166" t="s">
        <v>40</v>
      </c>
      <c r="W166">
        <v>2</v>
      </c>
      <c r="X166" t="b">
        <v>0</v>
      </c>
      <c r="Y166" t="s">
        <v>60</v>
      </c>
      <c r="Z166" t="s">
        <v>60</v>
      </c>
      <c r="AA166">
        <v>2</v>
      </c>
      <c r="AB166">
        <v>2</v>
      </c>
      <c r="AC166">
        <v>2024</v>
      </c>
      <c r="AD166" s="1">
        <v>45566</v>
      </c>
      <c r="AE166" t="s">
        <v>42</v>
      </c>
      <c r="AF166" t="s">
        <v>43</v>
      </c>
      <c r="AG166" t="str">
        <f t="shared" si="11"/>
        <v>Include</v>
      </c>
      <c r="AH166">
        <f t="shared" si="8"/>
        <v>0</v>
      </c>
      <c r="AI166">
        <f t="shared" si="9"/>
        <v>1</v>
      </c>
      <c r="AJ166">
        <f t="shared" si="10"/>
        <v>0</v>
      </c>
      <c r="AK166" s="15">
        <f>1</f>
        <v>1</v>
      </c>
    </row>
    <row r="167" spans="1:37" x14ac:dyDescent="0.3">
      <c r="A167" t="s">
        <v>611</v>
      </c>
      <c r="B167" s="1">
        <v>45581</v>
      </c>
      <c r="C167" s="1">
        <v>45581</v>
      </c>
      <c r="D167" t="s">
        <v>612</v>
      </c>
      <c r="E167" t="s">
        <v>613</v>
      </c>
      <c r="F167">
        <v>20</v>
      </c>
      <c r="G167">
        <v>20</v>
      </c>
      <c r="H167" t="s">
        <v>35</v>
      </c>
      <c r="I167" t="s">
        <v>35</v>
      </c>
      <c r="J167" t="s">
        <v>48</v>
      </c>
      <c r="K167" t="s">
        <v>185</v>
      </c>
      <c r="L167" t="s">
        <v>74</v>
      </c>
      <c r="M167" t="s">
        <v>127</v>
      </c>
      <c r="N167">
        <v>1</v>
      </c>
      <c r="O167">
        <v>1</v>
      </c>
      <c r="P167">
        <v>78299.490000000005</v>
      </c>
      <c r="Q167" s="2">
        <v>0.18</v>
      </c>
      <c r="R167">
        <v>76494.58</v>
      </c>
      <c r="S167">
        <v>10883.34</v>
      </c>
      <c r="T167" s="3">
        <v>0.14199999999999999</v>
      </c>
      <c r="U167">
        <v>80.12</v>
      </c>
      <c r="V167" t="s">
        <v>68</v>
      </c>
      <c r="W167">
        <v>3</v>
      </c>
      <c r="X167" t="b">
        <v>0</v>
      </c>
      <c r="Y167" t="s">
        <v>60</v>
      </c>
      <c r="Z167" t="s">
        <v>60</v>
      </c>
      <c r="AA167">
        <v>9</v>
      </c>
      <c r="AB167">
        <v>9</v>
      </c>
      <c r="AC167">
        <v>2024</v>
      </c>
      <c r="AD167" s="1">
        <v>45566</v>
      </c>
      <c r="AE167" t="s">
        <v>53</v>
      </c>
      <c r="AF167" t="s">
        <v>88</v>
      </c>
      <c r="AG167" t="str">
        <f t="shared" si="11"/>
        <v>Include</v>
      </c>
      <c r="AH167">
        <f t="shared" si="8"/>
        <v>0</v>
      </c>
      <c r="AI167">
        <f t="shared" si="9"/>
        <v>1</v>
      </c>
      <c r="AJ167">
        <f t="shared" si="10"/>
        <v>0</v>
      </c>
      <c r="AK167" s="15">
        <f>1</f>
        <v>1</v>
      </c>
    </row>
    <row r="168" spans="1:37" x14ac:dyDescent="0.3">
      <c r="A168" t="s">
        <v>614</v>
      </c>
      <c r="B168" s="1">
        <v>45581</v>
      </c>
      <c r="C168" s="1">
        <v>45581</v>
      </c>
      <c r="D168" t="s">
        <v>615</v>
      </c>
      <c r="E168" t="s">
        <v>616</v>
      </c>
      <c r="F168">
        <v>40</v>
      </c>
      <c r="G168">
        <v>40</v>
      </c>
      <c r="H168" t="s">
        <v>47</v>
      </c>
      <c r="I168" t="s">
        <v>47</v>
      </c>
      <c r="J168" t="s">
        <v>116</v>
      </c>
      <c r="K168" t="s">
        <v>117</v>
      </c>
      <c r="L168" t="s">
        <v>50</v>
      </c>
      <c r="M168" t="s">
        <v>59</v>
      </c>
      <c r="N168">
        <v>2</v>
      </c>
      <c r="O168">
        <v>2</v>
      </c>
      <c r="P168">
        <v>8590.5300000000007</v>
      </c>
      <c r="Q168" s="2">
        <v>0.23</v>
      </c>
      <c r="R168">
        <v>12705.04</v>
      </c>
      <c r="S168">
        <v>3529.2</v>
      </c>
      <c r="T168" s="3">
        <v>0.27800000000000002</v>
      </c>
      <c r="U168">
        <v>40.590000000000003</v>
      </c>
      <c r="V168" t="s">
        <v>68</v>
      </c>
      <c r="W168">
        <v>5</v>
      </c>
      <c r="X168" t="b">
        <v>0</v>
      </c>
      <c r="Y168" t="s">
        <v>60</v>
      </c>
      <c r="Z168" t="s">
        <v>60</v>
      </c>
      <c r="AA168">
        <v>6</v>
      </c>
      <c r="AB168">
        <v>6</v>
      </c>
      <c r="AC168">
        <v>2024</v>
      </c>
      <c r="AD168" s="1">
        <v>45566</v>
      </c>
      <c r="AE168" t="s">
        <v>61</v>
      </c>
      <c r="AF168" t="s">
        <v>43</v>
      </c>
      <c r="AG168" t="str">
        <f t="shared" si="11"/>
        <v>Include</v>
      </c>
      <c r="AH168">
        <f t="shared" si="8"/>
        <v>0</v>
      </c>
      <c r="AI168">
        <f t="shared" si="9"/>
        <v>1</v>
      </c>
      <c r="AJ168">
        <f t="shared" si="10"/>
        <v>0</v>
      </c>
      <c r="AK168" s="15">
        <f>1</f>
        <v>1</v>
      </c>
    </row>
    <row r="169" spans="1:37" x14ac:dyDescent="0.3">
      <c r="A169" t="s">
        <v>617</v>
      </c>
      <c r="B169" s="1">
        <v>45581</v>
      </c>
      <c r="C169" s="1">
        <v>45581</v>
      </c>
      <c r="D169" t="s">
        <v>618</v>
      </c>
      <c r="E169" t="s">
        <v>619</v>
      </c>
      <c r="F169">
        <v>44</v>
      </c>
      <c r="G169">
        <v>44</v>
      </c>
      <c r="H169" t="s">
        <v>47</v>
      </c>
      <c r="I169" t="s">
        <v>47</v>
      </c>
      <c r="J169" t="s">
        <v>57</v>
      </c>
      <c r="K169" t="s">
        <v>205</v>
      </c>
      <c r="L169" t="s">
        <v>84</v>
      </c>
      <c r="M169" t="s">
        <v>231</v>
      </c>
      <c r="N169">
        <v>9</v>
      </c>
      <c r="O169">
        <v>9</v>
      </c>
      <c r="P169">
        <v>101.5</v>
      </c>
      <c r="Q169" s="2">
        <v>0.18</v>
      </c>
      <c r="R169">
        <v>814.46</v>
      </c>
      <c r="S169">
        <v>55.74</v>
      </c>
      <c r="T169" s="3">
        <v>6.8000000000000005E-2</v>
      </c>
      <c r="U169">
        <v>85.93</v>
      </c>
      <c r="V169" t="s">
        <v>68</v>
      </c>
      <c r="W169">
        <v>3</v>
      </c>
      <c r="X169" t="b">
        <v>0</v>
      </c>
      <c r="Y169" t="s">
        <v>142</v>
      </c>
      <c r="Z169" t="s">
        <v>142</v>
      </c>
      <c r="AA169">
        <v>9</v>
      </c>
      <c r="AB169">
        <v>9</v>
      </c>
      <c r="AC169">
        <v>2024</v>
      </c>
      <c r="AD169" s="1">
        <v>45566</v>
      </c>
      <c r="AE169" t="s">
        <v>61</v>
      </c>
      <c r="AF169" t="s">
        <v>88</v>
      </c>
      <c r="AG169" t="str">
        <f t="shared" si="11"/>
        <v>Include</v>
      </c>
      <c r="AH169">
        <f t="shared" si="8"/>
        <v>0</v>
      </c>
      <c r="AI169">
        <f t="shared" si="9"/>
        <v>0</v>
      </c>
      <c r="AJ169">
        <f t="shared" si="10"/>
        <v>0</v>
      </c>
      <c r="AK169" s="15">
        <f>1</f>
        <v>1</v>
      </c>
    </row>
    <row r="170" spans="1:37" x14ac:dyDescent="0.3">
      <c r="A170" t="s">
        <v>620</v>
      </c>
      <c r="B170" s="1">
        <v>45581</v>
      </c>
      <c r="C170" s="1">
        <v>45581</v>
      </c>
      <c r="D170" t="s">
        <v>621</v>
      </c>
      <c r="E170" t="s">
        <v>622</v>
      </c>
      <c r="F170">
        <v>34</v>
      </c>
      <c r="G170">
        <v>34</v>
      </c>
      <c r="H170" t="s">
        <v>35</v>
      </c>
      <c r="I170" t="s">
        <v>35</v>
      </c>
      <c r="J170" t="s">
        <v>82</v>
      </c>
      <c r="K170" t="s">
        <v>83</v>
      </c>
      <c r="L170" t="s">
        <v>38</v>
      </c>
      <c r="M170" t="s">
        <v>447</v>
      </c>
      <c r="N170">
        <v>8</v>
      </c>
      <c r="O170">
        <v>8</v>
      </c>
      <c r="P170">
        <v>1325.92</v>
      </c>
      <c r="Q170" s="2">
        <v>0.36</v>
      </c>
      <c r="R170">
        <v>7101.14</v>
      </c>
      <c r="S170">
        <v>3668.15</v>
      </c>
      <c r="T170" s="3">
        <v>0.51700000000000002</v>
      </c>
      <c r="U170">
        <v>75.44</v>
      </c>
      <c r="V170" t="s">
        <v>68</v>
      </c>
      <c r="W170">
        <v>2</v>
      </c>
      <c r="X170" t="b">
        <v>0</v>
      </c>
      <c r="Y170" t="s">
        <v>60</v>
      </c>
      <c r="Z170" t="s">
        <v>60</v>
      </c>
      <c r="AA170">
        <v>10</v>
      </c>
      <c r="AB170">
        <v>10</v>
      </c>
      <c r="AC170">
        <v>2024</v>
      </c>
      <c r="AD170" s="1">
        <v>45566</v>
      </c>
      <c r="AE170" t="s">
        <v>87</v>
      </c>
      <c r="AF170" t="s">
        <v>62</v>
      </c>
      <c r="AG170" t="str">
        <f t="shared" si="11"/>
        <v>Include</v>
      </c>
      <c r="AH170">
        <f t="shared" si="8"/>
        <v>0</v>
      </c>
      <c r="AI170">
        <f t="shared" si="9"/>
        <v>1</v>
      </c>
      <c r="AJ170">
        <f t="shared" si="10"/>
        <v>0</v>
      </c>
      <c r="AK170" s="15">
        <f>1</f>
        <v>1</v>
      </c>
    </row>
    <row r="171" spans="1:37" x14ac:dyDescent="0.3">
      <c r="A171" t="s">
        <v>623</v>
      </c>
      <c r="B171" s="1">
        <v>45581</v>
      </c>
      <c r="C171" s="1">
        <v>45581</v>
      </c>
      <c r="D171" t="s">
        <v>624</v>
      </c>
      <c r="E171" t="s">
        <v>625</v>
      </c>
      <c r="F171">
        <v>36</v>
      </c>
      <c r="G171">
        <v>36</v>
      </c>
      <c r="H171" t="s">
        <v>47</v>
      </c>
      <c r="I171" t="s">
        <v>47</v>
      </c>
      <c r="J171" t="s">
        <v>116</v>
      </c>
      <c r="K171" t="s">
        <v>260</v>
      </c>
      <c r="L171" t="s">
        <v>111</v>
      </c>
      <c r="M171" t="s">
        <v>123</v>
      </c>
      <c r="N171">
        <v>4</v>
      </c>
      <c r="O171">
        <v>4</v>
      </c>
      <c r="P171">
        <v>10043.459999999999</v>
      </c>
      <c r="Q171" s="2">
        <v>0.01</v>
      </c>
      <c r="R171">
        <v>42595.96</v>
      </c>
      <c r="S171">
        <v>8765.23</v>
      </c>
      <c r="T171" s="3">
        <v>0.20599999999999999</v>
      </c>
      <c r="U171">
        <v>45.62</v>
      </c>
      <c r="V171" t="s">
        <v>40</v>
      </c>
      <c r="W171">
        <v>4</v>
      </c>
      <c r="X171" t="b">
        <v>0</v>
      </c>
      <c r="Y171" t="s">
        <v>100</v>
      </c>
      <c r="Z171" t="s">
        <v>100</v>
      </c>
      <c r="AA171">
        <v>2</v>
      </c>
      <c r="AB171">
        <v>2</v>
      </c>
      <c r="AC171">
        <v>2024</v>
      </c>
      <c r="AD171" s="1">
        <v>45566</v>
      </c>
      <c r="AE171" t="s">
        <v>61</v>
      </c>
      <c r="AF171" t="s">
        <v>69</v>
      </c>
      <c r="AG171" t="str">
        <f t="shared" si="11"/>
        <v>Include</v>
      </c>
      <c r="AH171">
        <f t="shared" si="8"/>
        <v>0</v>
      </c>
      <c r="AI171">
        <f t="shared" si="9"/>
        <v>0</v>
      </c>
      <c r="AJ171">
        <f t="shared" si="10"/>
        <v>1</v>
      </c>
      <c r="AK171" s="15">
        <f>1</f>
        <v>1</v>
      </c>
    </row>
    <row r="172" spans="1:37" x14ac:dyDescent="0.3">
      <c r="A172" t="s">
        <v>626</v>
      </c>
      <c r="B172" s="1">
        <v>45580</v>
      </c>
      <c r="C172" s="1">
        <v>45580</v>
      </c>
      <c r="D172" t="s">
        <v>627</v>
      </c>
      <c r="E172" t="s">
        <v>628</v>
      </c>
      <c r="H172" t="s">
        <v>35</v>
      </c>
      <c r="I172" t="s">
        <v>35</v>
      </c>
      <c r="J172" t="s">
        <v>36</v>
      </c>
      <c r="K172" t="s">
        <v>37</v>
      </c>
      <c r="L172" t="s">
        <v>38</v>
      </c>
      <c r="M172" t="s">
        <v>39</v>
      </c>
      <c r="N172">
        <v>2</v>
      </c>
      <c r="O172">
        <v>2</v>
      </c>
      <c r="P172">
        <v>346.2</v>
      </c>
      <c r="Q172" s="2">
        <v>0.18</v>
      </c>
      <c r="R172">
        <v>627.35</v>
      </c>
      <c r="S172">
        <v>286.41000000000003</v>
      </c>
      <c r="T172" s="3">
        <v>0.45700000000000002</v>
      </c>
      <c r="U172">
        <v>60.58</v>
      </c>
      <c r="V172" t="s">
        <v>76</v>
      </c>
      <c r="W172">
        <v>4</v>
      </c>
      <c r="X172" t="b">
        <v>0</v>
      </c>
      <c r="Y172" t="s">
        <v>60</v>
      </c>
      <c r="Z172" t="s">
        <v>60</v>
      </c>
      <c r="AA172">
        <v>4</v>
      </c>
      <c r="AB172">
        <v>4</v>
      </c>
      <c r="AC172">
        <v>2024</v>
      </c>
      <c r="AD172" s="1">
        <v>45566</v>
      </c>
      <c r="AE172" t="s">
        <v>118</v>
      </c>
      <c r="AF172" t="s">
        <v>88</v>
      </c>
      <c r="AG172" t="str">
        <f t="shared" si="11"/>
        <v>Include</v>
      </c>
      <c r="AH172">
        <f t="shared" si="8"/>
        <v>0</v>
      </c>
      <c r="AI172">
        <f t="shared" si="9"/>
        <v>1</v>
      </c>
      <c r="AJ172">
        <f t="shared" si="10"/>
        <v>0</v>
      </c>
      <c r="AK172" s="15">
        <f>1</f>
        <v>1</v>
      </c>
    </row>
    <row r="173" spans="1:37" x14ac:dyDescent="0.3">
      <c r="A173" t="s">
        <v>629</v>
      </c>
      <c r="B173" s="1">
        <v>45580</v>
      </c>
      <c r="C173" s="1">
        <v>45580</v>
      </c>
      <c r="D173" t="s">
        <v>630</v>
      </c>
      <c r="E173" t="s">
        <v>631</v>
      </c>
      <c r="F173">
        <v>38</v>
      </c>
      <c r="G173">
        <v>38</v>
      </c>
      <c r="H173" t="s">
        <v>47</v>
      </c>
      <c r="I173" t="s">
        <v>47</v>
      </c>
      <c r="J173" t="s">
        <v>48</v>
      </c>
      <c r="K173" t="s">
        <v>49</v>
      </c>
      <c r="L173" t="s">
        <v>97</v>
      </c>
      <c r="M173" t="s">
        <v>275</v>
      </c>
      <c r="P173">
        <v>1347.11</v>
      </c>
      <c r="Q173" s="2">
        <v>0.05</v>
      </c>
      <c r="R173">
        <v>1522.28</v>
      </c>
      <c r="S173">
        <v>738.02</v>
      </c>
      <c r="T173" s="3">
        <v>0.48499999999999999</v>
      </c>
      <c r="U173">
        <v>52.55</v>
      </c>
      <c r="V173" t="s">
        <v>99</v>
      </c>
      <c r="W173">
        <v>5</v>
      </c>
      <c r="X173" t="b">
        <v>0</v>
      </c>
      <c r="Y173" t="s">
        <v>60</v>
      </c>
      <c r="Z173" t="s">
        <v>60</v>
      </c>
      <c r="AA173">
        <v>4</v>
      </c>
      <c r="AB173">
        <v>4</v>
      </c>
      <c r="AC173">
        <v>2024</v>
      </c>
      <c r="AD173" s="1">
        <v>45566</v>
      </c>
      <c r="AE173" t="s">
        <v>61</v>
      </c>
      <c r="AF173" t="s">
        <v>69</v>
      </c>
      <c r="AG173" t="str">
        <f t="shared" si="11"/>
        <v>Include</v>
      </c>
      <c r="AH173">
        <f t="shared" si="8"/>
        <v>0</v>
      </c>
      <c r="AI173">
        <f t="shared" si="9"/>
        <v>1</v>
      </c>
      <c r="AJ173">
        <f t="shared" si="10"/>
        <v>0</v>
      </c>
      <c r="AK173" s="15">
        <f>1</f>
        <v>1</v>
      </c>
    </row>
    <row r="174" spans="1:37" x14ac:dyDescent="0.3">
      <c r="A174" t="s">
        <v>632</v>
      </c>
      <c r="B174" s="1">
        <v>45579</v>
      </c>
      <c r="C174" s="1">
        <v>45579</v>
      </c>
      <c r="D174" t="s">
        <v>633</v>
      </c>
      <c r="E174" t="s">
        <v>215</v>
      </c>
      <c r="F174">
        <v>41</v>
      </c>
      <c r="G174">
        <v>41</v>
      </c>
      <c r="H174" t="s">
        <v>81</v>
      </c>
      <c r="I174" t="s">
        <v>81</v>
      </c>
      <c r="J174" t="s">
        <v>36</v>
      </c>
      <c r="K174" t="s">
        <v>37</v>
      </c>
      <c r="L174" t="s">
        <v>140</v>
      </c>
      <c r="M174" t="s">
        <v>141</v>
      </c>
      <c r="N174">
        <v>5</v>
      </c>
      <c r="O174">
        <v>5</v>
      </c>
      <c r="P174">
        <v>720.42</v>
      </c>
      <c r="Q174" s="2">
        <v>0.21</v>
      </c>
      <c r="R174">
        <v>3357.38</v>
      </c>
      <c r="S174">
        <v>988.15</v>
      </c>
      <c r="T174" s="3">
        <v>0.29399999999999998</v>
      </c>
      <c r="U174">
        <v>51.08</v>
      </c>
      <c r="V174" t="s">
        <v>76</v>
      </c>
      <c r="W174">
        <v>1</v>
      </c>
      <c r="X174" t="b">
        <v>1</v>
      </c>
      <c r="Y174" t="s">
        <v>41</v>
      </c>
      <c r="Z174" t="s">
        <v>41</v>
      </c>
      <c r="AA174">
        <v>8</v>
      </c>
      <c r="AB174">
        <v>8</v>
      </c>
      <c r="AC174">
        <v>2024</v>
      </c>
      <c r="AD174" s="1">
        <v>45566</v>
      </c>
      <c r="AE174" t="s">
        <v>61</v>
      </c>
      <c r="AF174" t="s">
        <v>43</v>
      </c>
      <c r="AG174" t="str">
        <f t="shared" si="11"/>
        <v>Include</v>
      </c>
      <c r="AH174">
        <f t="shared" si="8"/>
        <v>1</v>
      </c>
      <c r="AI174">
        <f t="shared" si="9"/>
        <v>1</v>
      </c>
      <c r="AJ174">
        <f t="shared" si="10"/>
        <v>0</v>
      </c>
      <c r="AK174" s="15">
        <f>1</f>
        <v>1</v>
      </c>
    </row>
    <row r="175" spans="1:37" x14ac:dyDescent="0.3">
      <c r="A175" t="s">
        <v>634</v>
      </c>
      <c r="B175" s="1">
        <v>45579</v>
      </c>
      <c r="C175" s="1">
        <v>45579</v>
      </c>
      <c r="D175" t="s">
        <v>635</v>
      </c>
      <c r="E175" t="s">
        <v>636</v>
      </c>
      <c r="F175">
        <v>72</v>
      </c>
      <c r="G175">
        <v>72</v>
      </c>
      <c r="H175" t="s">
        <v>35</v>
      </c>
      <c r="I175" t="s">
        <v>35</v>
      </c>
      <c r="J175" t="s">
        <v>116</v>
      </c>
      <c r="K175" t="s">
        <v>150</v>
      </c>
      <c r="L175" t="s">
        <v>97</v>
      </c>
      <c r="M175" t="s">
        <v>98</v>
      </c>
      <c r="N175">
        <v>8</v>
      </c>
      <c r="O175">
        <v>8</v>
      </c>
      <c r="P175">
        <v>953.45</v>
      </c>
      <c r="Q175" s="2">
        <v>0.12</v>
      </c>
      <c r="R175">
        <v>6937.28</v>
      </c>
      <c r="S175">
        <v>3146.46</v>
      </c>
      <c r="T175" s="3">
        <v>0.45400000000000001</v>
      </c>
      <c r="U175">
        <v>74.989999999999995</v>
      </c>
      <c r="V175" t="s">
        <v>40</v>
      </c>
      <c r="W175">
        <v>1</v>
      </c>
      <c r="X175" t="b">
        <v>0</v>
      </c>
      <c r="Y175" t="s">
        <v>60</v>
      </c>
      <c r="Z175" t="s">
        <v>60</v>
      </c>
      <c r="AA175">
        <v>9</v>
      </c>
      <c r="AB175">
        <v>9</v>
      </c>
      <c r="AC175">
        <v>2024</v>
      </c>
      <c r="AD175" s="1">
        <v>45566</v>
      </c>
      <c r="AE175" t="s">
        <v>520</v>
      </c>
      <c r="AF175" t="s">
        <v>88</v>
      </c>
      <c r="AG175" t="str">
        <f t="shared" si="11"/>
        <v>Include</v>
      </c>
      <c r="AH175">
        <f t="shared" si="8"/>
        <v>0</v>
      </c>
      <c r="AI175">
        <f t="shared" si="9"/>
        <v>1</v>
      </c>
      <c r="AJ175">
        <f t="shared" si="10"/>
        <v>0</v>
      </c>
      <c r="AK175" s="15">
        <f>1</f>
        <v>1</v>
      </c>
    </row>
    <row r="176" spans="1:37" x14ac:dyDescent="0.3">
      <c r="A176" t="s">
        <v>637</v>
      </c>
      <c r="B176" s="1">
        <v>45579</v>
      </c>
      <c r="C176" s="1">
        <v>45579</v>
      </c>
      <c r="D176" t="s">
        <v>638</v>
      </c>
      <c r="E176" t="s">
        <v>616</v>
      </c>
      <c r="F176">
        <v>20</v>
      </c>
      <c r="G176">
        <v>20</v>
      </c>
      <c r="H176" t="s">
        <v>35</v>
      </c>
      <c r="I176" t="s">
        <v>35</v>
      </c>
      <c r="J176" t="s">
        <v>36</v>
      </c>
      <c r="K176" t="s">
        <v>37</v>
      </c>
      <c r="L176" t="s">
        <v>84</v>
      </c>
      <c r="M176" t="s">
        <v>146</v>
      </c>
      <c r="N176">
        <v>10</v>
      </c>
      <c r="O176">
        <v>10</v>
      </c>
      <c r="P176">
        <v>171.99</v>
      </c>
      <c r="Q176" s="2">
        <v>0.18</v>
      </c>
      <c r="R176">
        <v>1542.88</v>
      </c>
      <c r="S176">
        <v>98.26</v>
      </c>
      <c r="T176" s="3">
        <v>6.4000000000000001E-2</v>
      </c>
      <c r="U176">
        <v>65.88</v>
      </c>
      <c r="V176" t="s">
        <v>132</v>
      </c>
      <c r="W176">
        <v>4</v>
      </c>
      <c r="X176" t="b">
        <v>1</v>
      </c>
      <c r="Y176" t="s">
        <v>41</v>
      </c>
      <c r="Z176" t="s">
        <v>41</v>
      </c>
      <c r="AA176">
        <v>3</v>
      </c>
      <c r="AB176">
        <v>3</v>
      </c>
      <c r="AC176">
        <v>2024</v>
      </c>
      <c r="AD176" s="1">
        <v>45566</v>
      </c>
      <c r="AE176" t="s">
        <v>53</v>
      </c>
      <c r="AF176" t="s">
        <v>88</v>
      </c>
      <c r="AG176" t="str">
        <f t="shared" si="11"/>
        <v>Include</v>
      </c>
      <c r="AH176">
        <f t="shared" si="8"/>
        <v>1</v>
      </c>
      <c r="AI176">
        <f t="shared" si="9"/>
        <v>1</v>
      </c>
      <c r="AJ176">
        <f t="shared" si="10"/>
        <v>0</v>
      </c>
      <c r="AK176" s="15">
        <f>1</f>
        <v>1</v>
      </c>
    </row>
    <row r="177" spans="1:37" x14ac:dyDescent="0.3">
      <c r="A177" t="s">
        <v>639</v>
      </c>
      <c r="B177" s="1">
        <v>45578</v>
      </c>
      <c r="C177" s="1">
        <v>45578</v>
      </c>
      <c r="D177" t="s">
        <v>640</v>
      </c>
      <c r="E177" t="s">
        <v>512</v>
      </c>
      <c r="F177">
        <v>58</v>
      </c>
      <c r="G177">
        <v>58</v>
      </c>
      <c r="H177" t="s">
        <v>47</v>
      </c>
      <c r="I177" t="s">
        <v>47</v>
      </c>
      <c r="J177" t="s">
        <v>116</v>
      </c>
      <c r="K177" t="s">
        <v>150</v>
      </c>
      <c r="L177" t="s">
        <v>38</v>
      </c>
      <c r="M177" t="s">
        <v>39</v>
      </c>
      <c r="N177">
        <v>10</v>
      </c>
      <c r="O177">
        <v>10</v>
      </c>
      <c r="P177">
        <v>1026.6600000000001</v>
      </c>
      <c r="Q177" s="2">
        <v>0.13</v>
      </c>
      <c r="R177">
        <v>9081.4500000000007</v>
      </c>
      <c r="S177">
        <v>4511.59</v>
      </c>
      <c r="T177" s="3">
        <v>0.497</v>
      </c>
      <c r="U177">
        <v>101.7</v>
      </c>
      <c r="V177" t="s">
        <v>132</v>
      </c>
      <c r="W177">
        <v>2</v>
      </c>
      <c r="X177" t="b">
        <v>0</v>
      </c>
      <c r="Y177" t="s">
        <v>142</v>
      </c>
      <c r="Z177" t="s">
        <v>142</v>
      </c>
      <c r="AA177">
        <v>8</v>
      </c>
      <c r="AB177">
        <v>8</v>
      </c>
      <c r="AC177">
        <v>2024</v>
      </c>
      <c r="AD177" s="1">
        <v>45566</v>
      </c>
      <c r="AE177" t="s">
        <v>101</v>
      </c>
      <c r="AF177" t="s">
        <v>88</v>
      </c>
      <c r="AG177" t="str">
        <f t="shared" si="11"/>
        <v>Include</v>
      </c>
      <c r="AH177">
        <f t="shared" si="8"/>
        <v>0</v>
      </c>
      <c r="AI177">
        <f t="shared" si="9"/>
        <v>0</v>
      </c>
      <c r="AJ177">
        <f t="shared" si="10"/>
        <v>0</v>
      </c>
      <c r="AK177" s="15">
        <f>1</f>
        <v>1</v>
      </c>
    </row>
    <row r="178" spans="1:37" x14ac:dyDescent="0.3">
      <c r="A178" t="s">
        <v>641</v>
      </c>
      <c r="B178" s="1">
        <v>45577</v>
      </c>
      <c r="C178" s="1">
        <v>45577</v>
      </c>
      <c r="D178" t="s">
        <v>642</v>
      </c>
      <c r="E178" t="s">
        <v>234</v>
      </c>
      <c r="F178">
        <v>50</v>
      </c>
      <c r="G178">
        <v>50</v>
      </c>
      <c r="H178" t="s">
        <v>81</v>
      </c>
      <c r="I178" t="s">
        <v>81</v>
      </c>
      <c r="J178" t="s">
        <v>116</v>
      </c>
      <c r="K178" t="s">
        <v>150</v>
      </c>
      <c r="L178" t="s">
        <v>74</v>
      </c>
      <c r="M178" t="s">
        <v>75</v>
      </c>
      <c r="N178">
        <v>4</v>
      </c>
      <c r="O178">
        <v>4</v>
      </c>
      <c r="P178">
        <v>40360.699999999997</v>
      </c>
      <c r="Q178" s="2">
        <v>0.05</v>
      </c>
      <c r="R178">
        <v>182429.15</v>
      </c>
      <c r="S178">
        <v>25030.400000000001</v>
      </c>
      <c r="T178" s="3">
        <v>0.13700000000000001</v>
      </c>
      <c r="U178">
        <v>36.28</v>
      </c>
      <c r="V178" t="s">
        <v>132</v>
      </c>
      <c r="W178">
        <v>1</v>
      </c>
      <c r="X178" t="b">
        <v>0</v>
      </c>
      <c r="Y178" t="s">
        <v>60</v>
      </c>
      <c r="Z178" t="s">
        <v>60</v>
      </c>
      <c r="AA178">
        <v>10</v>
      </c>
      <c r="AB178">
        <v>10</v>
      </c>
      <c r="AC178">
        <v>2024</v>
      </c>
      <c r="AD178" s="1">
        <v>45566</v>
      </c>
      <c r="AE178" t="s">
        <v>101</v>
      </c>
      <c r="AF178" t="s">
        <v>69</v>
      </c>
      <c r="AG178" t="str">
        <f t="shared" si="11"/>
        <v>Include</v>
      </c>
      <c r="AH178">
        <f t="shared" si="8"/>
        <v>0</v>
      </c>
      <c r="AI178">
        <f t="shared" si="9"/>
        <v>1</v>
      </c>
      <c r="AJ178">
        <f t="shared" si="10"/>
        <v>0</v>
      </c>
      <c r="AK178" s="15">
        <f>1</f>
        <v>1</v>
      </c>
    </row>
    <row r="179" spans="1:37" x14ac:dyDescent="0.3">
      <c r="A179" t="s">
        <v>643</v>
      </c>
      <c r="B179" s="1">
        <v>45576</v>
      </c>
      <c r="C179" s="1">
        <v>45576</v>
      </c>
      <c r="D179" t="s">
        <v>644</v>
      </c>
      <c r="E179" t="s">
        <v>645</v>
      </c>
      <c r="F179">
        <v>30</v>
      </c>
      <c r="G179">
        <v>30</v>
      </c>
      <c r="H179" t="s">
        <v>47</v>
      </c>
      <c r="I179" t="s">
        <v>47</v>
      </c>
      <c r="J179" t="s">
        <v>48</v>
      </c>
      <c r="K179" t="s">
        <v>230</v>
      </c>
      <c r="L179" t="s">
        <v>74</v>
      </c>
      <c r="M179" t="s">
        <v>75</v>
      </c>
      <c r="N179">
        <v>9</v>
      </c>
      <c r="O179">
        <v>9</v>
      </c>
      <c r="P179">
        <v>59350.94</v>
      </c>
      <c r="Q179" s="2">
        <v>0.39</v>
      </c>
      <c r="R179">
        <v>398128.01</v>
      </c>
      <c r="S179">
        <v>49023.97</v>
      </c>
      <c r="T179" s="3">
        <v>0.123</v>
      </c>
      <c r="U179">
        <v>67.319999999999993</v>
      </c>
      <c r="V179" t="s">
        <v>68</v>
      </c>
      <c r="W179">
        <v>2</v>
      </c>
      <c r="X179" t="b">
        <v>0</v>
      </c>
      <c r="Y179" t="s">
        <v>86</v>
      </c>
      <c r="Z179" t="s">
        <v>86</v>
      </c>
      <c r="AA179">
        <v>3</v>
      </c>
      <c r="AB179">
        <v>3</v>
      </c>
      <c r="AC179">
        <v>2024</v>
      </c>
      <c r="AD179" s="1">
        <v>45566</v>
      </c>
      <c r="AE179" t="s">
        <v>87</v>
      </c>
      <c r="AF179" t="s">
        <v>62</v>
      </c>
      <c r="AG179" t="str">
        <f t="shared" si="11"/>
        <v>Include</v>
      </c>
      <c r="AH179">
        <f t="shared" si="8"/>
        <v>0</v>
      </c>
      <c r="AI179">
        <f t="shared" si="9"/>
        <v>0</v>
      </c>
      <c r="AJ179">
        <f t="shared" si="10"/>
        <v>0</v>
      </c>
      <c r="AK179" s="15">
        <f>1</f>
        <v>1</v>
      </c>
    </row>
    <row r="180" spans="1:37" x14ac:dyDescent="0.3">
      <c r="A180" t="s">
        <v>646</v>
      </c>
      <c r="B180" s="1">
        <v>45574</v>
      </c>
      <c r="C180" s="1">
        <v>45574</v>
      </c>
      <c r="D180" t="s">
        <v>647</v>
      </c>
      <c r="E180" t="s">
        <v>229</v>
      </c>
      <c r="H180" t="s">
        <v>35</v>
      </c>
      <c r="I180" t="s">
        <v>35</v>
      </c>
      <c r="J180" t="s">
        <v>48</v>
      </c>
      <c r="K180" t="s">
        <v>185</v>
      </c>
      <c r="L180" t="s">
        <v>97</v>
      </c>
      <c r="M180" t="s">
        <v>254</v>
      </c>
      <c r="N180">
        <v>8</v>
      </c>
      <c r="O180">
        <v>8</v>
      </c>
      <c r="P180">
        <v>1268.46</v>
      </c>
      <c r="Q180" s="2">
        <v>0.05</v>
      </c>
      <c r="R180">
        <v>12103.46</v>
      </c>
      <c r="S180">
        <v>3618.98</v>
      </c>
      <c r="T180" s="3">
        <v>0.29899999999999999</v>
      </c>
      <c r="U180">
        <v>30.55</v>
      </c>
      <c r="V180" t="s">
        <v>40</v>
      </c>
      <c r="W180">
        <v>2</v>
      </c>
      <c r="X180" t="b">
        <v>0</v>
      </c>
      <c r="Y180" t="s">
        <v>60</v>
      </c>
      <c r="Z180" t="s">
        <v>60</v>
      </c>
      <c r="AA180">
        <v>10</v>
      </c>
      <c r="AB180">
        <v>10</v>
      </c>
      <c r="AC180">
        <v>2024</v>
      </c>
      <c r="AD180" s="1">
        <v>45566</v>
      </c>
      <c r="AE180" t="s">
        <v>118</v>
      </c>
      <c r="AF180" t="s">
        <v>69</v>
      </c>
      <c r="AG180" t="str">
        <f t="shared" si="11"/>
        <v>Include</v>
      </c>
      <c r="AH180">
        <f t="shared" si="8"/>
        <v>0</v>
      </c>
      <c r="AI180">
        <f t="shared" si="9"/>
        <v>1</v>
      </c>
      <c r="AJ180">
        <f t="shared" si="10"/>
        <v>0</v>
      </c>
      <c r="AK180" s="15">
        <f>1</f>
        <v>1</v>
      </c>
    </row>
    <row r="181" spans="1:37" x14ac:dyDescent="0.3">
      <c r="A181" t="s">
        <v>648</v>
      </c>
      <c r="B181" s="1">
        <v>45573</v>
      </c>
      <c r="C181" s="1">
        <v>45573</v>
      </c>
      <c r="D181" t="s">
        <v>649</v>
      </c>
      <c r="E181" t="s">
        <v>650</v>
      </c>
      <c r="F181">
        <v>37</v>
      </c>
      <c r="G181">
        <v>37</v>
      </c>
      <c r="H181" t="s">
        <v>35</v>
      </c>
      <c r="I181" t="s">
        <v>35</v>
      </c>
      <c r="J181" t="s">
        <v>48</v>
      </c>
      <c r="K181" t="s">
        <v>49</v>
      </c>
      <c r="L181" t="s">
        <v>97</v>
      </c>
      <c r="M181" t="s">
        <v>243</v>
      </c>
      <c r="N181">
        <v>5</v>
      </c>
      <c r="O181">
        <v>5</v>
      </c>
      <c r="P181">
        <v>1217.44</v>
      </c>
      <c r="Q181" s="2">
        <v>0.33</v>
      </c>
      <c r="R181">
        <v>4363.93</v>
      </c>
      <c r="S181">
        <v>1440</v>
      </c>
      <c r="T181" s="3">
        <v>0.33</v>
      </c>
      <c r="U181">
        <v>66.03</v>
      </c>
      <c r="V181" t="s">
        <v>52</v>
      </c>
      <c r="W181">
        <v>5</v>
      </c>
      <c r="X181" t="b">
        <v>0</v>
      </c>
      <c r="Y181" t="s">
        <v>60</v>
      </c>
      <c r="Z181" t="s">
        <v>60</v>
      </c>
      <c r="AA181">
        <v>4</v>
      </c>
      <c r="AB181">
        <v>4</v>
      </c>
      <c r="AC181">
        <v>2024</v>
      </c>
      <c r="AD181" s="1">
        <v>45566</v>
      </c>
      <c r="AE181" t="s">
        <v>61</v>
      </c>
      <c r="AF181" t="s">
        <v>62</v>
      </c>
      <c r="AG181" t="str">
        <f t="shared" si="11"/>
        <v>Include</v>
      </c>
      <c r="AH181">
        <f t="shared" si="8"/>
        <v>0</v>
      </c>
      <c r="AI181">
        <f t="shared" si="9"/>
        <v>1</v>
      </c>
      <c r="AJ181">
        <f t="shared" si="10"/>
        <v>0</v>
      </c>
      <c r="AK181" s="15">
        <f>1</f>
        <v>1</v>
      </c>
    </row>
    <row r="182" spans="1:37" x14ac:dyDescent="0.3">
      <c r="A182" t="s">
        <v>651</v>
      </c>
      <c r="B182" s="1">
        <v>45572</v>
      </c>
      <c r="C182" s="1">
        <v>45572</v>
      </c>
      <c r="D182" t="s">
        <v>652</v>
      </c>
      <c r="E182" t="s">
        <v>653</v>
      </c>
      <c r="F182">
        <v>43</v>
      </c>
      <c r="G182">
        <v>43</v>
      </c>
      <c r="H182" t="s">
        <v>47</v>
      </c>
      <c r="I182" t="s">
        <v>47</v>
      </c>
      <c r="J182" t="s">
        <v>48</v>
      </c>
      <c r="K182" t="s">
        <v>226</v>
      </c>
      <c r="L182" t="s">
        <v>97</v>
      </c>
      <c r="M182" t="s">
        <v>243</v>
      </c>
      <c r="N182">
        <v>7</v>
      </c>
      <c r="O182">
        <v>7</v>
      </c>
      <c r="P182">
        <v>1255.05</v>
      </c>
      <c r="Q182" s="2">
        <v>0.06</v>
      </c>
      <c r="R182">
        <v>10208.81</v>
      </c>
      <c r="S182">
        <v>4389.6099999999997</v>
      </c>
      <c r="T182" s="3">
        <v>0.43</v>
      </c>
      <c r="U182">
        <v>46.86</v>
      </c>
      <c r="V182" t="s">
        <v>132</v>
      </c>
      <c r="W182">
        <v>5</v>
      </c>
      <c r="X182" t="b">
        <v>0</v>
      </c>
      <c r="Y182" t="s">
        <v>100</v>
      </c>
      <c r="Z182" t="s">
        <v>100</v>
      </c>
      <c r="AA182">
        <v>10</v>
      </c>
      <c r="AB182">
        <v>10</v>
      </c>
      <c r="AC182">
        <v>2024</v>
      </c>
      <c r="AD182" s="1">
        <v>45566</v>
      </c>
      <c r="AE182" t="s">
        <v>61</v>
      </c>
      <c r="AF182" t="s">
        <v>69</v>
      </c>
      <c r="AG182" t="str">
        <f t="shared" si="11"/>
        <v>Include</v>
      </c>
      <c r="AH182">
        <f t="shared" si="8"/>
        <v>0</v>
      </c>
      <c r="AI182">
        <f t="shared" si="9"/>
        <v>0</v>
      </c>
      <c r="AJ182">
        <f t="shared" si="10"/>
        <v>1</v>
      </c>
      <c r="AK182" s="15">
        <f>1</f>
        <v>1</v>
      </c>
    </row>
    <row r="183" spans="1:37" x14ac:dyDescent="0.3">
      <c r="A183" t="s">
        <v>654</v>
      </c>
      <c r="B183" s="1">
        <v>45572</v>
      </c>
      <c r="C183" s="1">
        <v>45572</v>
      </c>
      <c r="D183" t="s">
        <v>655</v>
      </c>
      <c r="E183" t="s">
        <v>656</v>
      </c>
      <c r="F183">
        <v>30</v>
      </c>
      <c r="G183">
        <v>30</v>
      </c>
      <c r="H183" t="s">
        <v>173</v>
      </c>
      <c r="I183" t="s">
        <v>81</v>
      </c>
      <c r="J183" t="s">
        <v>116</v>
      </c>
      <c r="K183" t="s">
        <v>247</v>
      </c>
      <c r="L183" t="s">
        <v>111</v>
      </c>
      <c r="M183" t="s">
        <v>123</v>
      </c>
      <c r="N183">
        <v>8</v>
      </c>
      <c r="O183">
        <v>8</v>
      </c>
      <c r="P183">
        <v>11748.72</v>
      </c>
      <c r="Q183" s="2">
        <v>0.34</v>
      </c>
      <c r="R183">
        <v>67592.289999999994</v>
      </c>
      <c r="S183">
        <v>16805.64</v>
      </c>
      <c r="T183" s="3">
        <v>0.249</v>
      </c>
      <c r="U183">
        <v>44.93</v>
      </c>
      <c r="V183" t="s">
        <v>76</v>
      </c>
      <c r="X183" t="b">
        <v>1</v>
      </c>
      <c r="Y183" t="s">
        <v>41</v>
      </c>
      <c r="Z183" t="s">
        <v>41</v>
      </c>
      <c r="AA183">
        <v>10</v>
      </c>
      <c r="AB183">
        <v>10</v>
      </c>
      <c r="AC183">
        <v>2024</v>
      </c>
      <c r="AD183" s="1">
        <v>45566</v>
      </c>
      <c r="AE183" t="s">
        <v>87</v>
      </c>
      <c r="AF183" t="s">
        <v>62</v>
      </c>
      <c r="AG183" t="str">
        <f t="shared" si="11"/>
        <v>Include</v>
      </c>
      <c r="AH183">
        <f t="shared" si="8"/>
        <v>1</v>
      </c>
      <c r="AI183">
        <f t="shared" si="9"/>
        <v>1</v>
      </c>
      <c r="AJ183">
        <f t="shared" si="10"/>
        <v>0</v>
      </c>
      <c r="AK183" s="15">
        <f>1</f>
        <v>1</v>
      </c>
    </row>
    <row r="184" spans="1:37" x14ac:dyDescent="0.3">
      <c r="A184" t="s">
        <v>657</v>
      </c>
      <c r="B184" s="1">
        <v>45571</v>
      </c>
      <c r="C184" s="1">
        <v>45571</v>
      </c>
      <c r="D184" t="s">
        <v>658</v>
      </c>
      <c r="E184" t="s">
        <v>659</v>
      </c>
      <c r="F184">
        <v>30</v>
      </c>
      <c r="G184">
        <v>30</v>
      </c>
      <c r="H184" t="s">
        <v>47</v>
      </c>
      <c r="I184" t="s">
        <v>47</v>
      </c>
      <c r="J184" t="s">
        <v>36</v>
      </c>
      <c r="K184" t="s">
        <v>73</v>
      </c>
      <c r="L184" t="s">
        <v>50</v>
      </c>
      <c r="M184" t="s">
        <v>67</v>
      </c>
      <c r="N184">
        <v>3</v>
      </c>
      <c r="O184">
        <v>3</v>
      </c>
      <c r="P184">
        <v>20526.57</v>
      </c>
      <c r="Q184" s="2">
        <v>0.39</v>
      </c>
      <c r="R184">
        <v>39110.300000000003</v>
      </c>
      <c r="S184">
        <v>5636.16</v>
      </c>
      <c r="T184" s="3">
        <v>0.14399999999999999</v>
      </c>
      <c r="U184">
        <v>58.12</v>
      </c>
      <c r="V184" t="s">
        <v>40</v>
      </c>
      <c r="W184">
        <v>5</v>
      </c>
      <c r="X184" t="b">
        <v>0</v>
      </c>
      <c r="Y184" t="s">
        <v>60</v>
      </c>
      <c r="Z184" t="s">
        <v>60</v>
      </c>
      <c r="AA184">
        <v>5</v>
      </c>
      <c r="AB184">
        <v>5</v>
      </c>
      <c r="AC184">
        <v>2024</v>
      </c>
      <c r="AD184" s="1">
        <v>45566</v>
      </c>
      <c r="AE184" t="s">
        <v>87</v>
      </c>
      <c r="AF184" t="s">
        <v>62</v>
      </c>
      <c r="AG184" t="str">
        <f t="shared" si="11"/>
        <v>Include</v>
      </c>
      <c r="AH184">
        <f t="shared" si="8"/>
        <v>0</v>
      </c>
      <c r="AI184">
        <f t="shared" si="9"/>
        <v>1</v>
      </c>
      <c r="AJ184">
        <f t="shared" si="10"/>
        <v>0</v>
      </c>
      <c r="AK184" s="15">
        <f>1</f>
        <v>1</v>
      </c>
    </row>
    <row r="185" spans="1:37" x14ac:dyDescent="0.3">
      <c r="A185" t="s">
        <v>660</v>
      </c>
      <c r="B185" s="1">
        <v>45568</v>
      </c>
      <c r="C185" s="1">
        <v>45568</v>
      </c>
      <c r="D185" t="s">
        <v>661</v>
      </c>
      <c r="E185" t="s">
        <v>662</v>
      </c>
      <c r="F185">
        <v>34</v>
      </c>
      <c r="G185">
        <v>34</v>
      </c>
      <c r="H185" t="s">
        <v>35</v>
      </c>
      <c r="I185" t="s">
        <v>35</v>
      </c>
      <c r="J185" t="s">
        <v>57</v>
      </c>
      <c r="K185" t="s">
        <v>205</v>
      </c>
      <c r="L185" t="s">
        <v>111</v>
      </c>
      <c r="M185" t="s">
        <v>136</v>
      </c>
      <c r="N185">
        <v>2</v>
      </c>
      <c r="O185">
        <v>2</v>
      </c>
      <c r="P185">
        <v>2854.89</v>
      </c>
      <c r="Q185" s="2">
        <v>0.06</v>
      </c>
      <c r="R185">
        <v>6360.16</v>
      </c>
      <c r="S185">
        <v>1203.75</v>
      </c>
      <c r="T185" s="3">
        <v>0.189</v>
      </c>
      <c r="U185">
        <v>86.84</v>
      </c>
      <c r="V185" t="s">
        <v>76</v>
      </c>
      <c r="W185">
        <v>3</v>
      </c>
      <c r="X185" t="b">
        <v>0</v>
      </c>
      <c r="Y185" t="s">
        <v>60</v>
      </c>
      <c r="Z185" t="s">
        <v>60</v>
      </c>
      <c r="AA185">
        <v>9</v>
      </c>
      <c r="AB185">
        <v>9</v>
      </c>
      <c r="AC185">
        <v>2024</v>
      </c>
      <c r="AD185" s="1">
        <v>45566</v>
      </c>
      <c r="AE185" t="s">
        <v>87</v>
      </c>
      <c r="AF185" t="s">
        <v>69</v>
      </c>
      <c r="AG185" t="str">
        <f t="shared" si="11"/>
        <v>Include</v>
      </c>
      <c r="AH185">
        <f t="shared" si="8"/>
        <v>0</v>
      </c>
      <c r="AI185">
        <f t="shared" si="9"/>
        <v>1</v>
      </c>
      <c r="AJ185">
        <f t="shared" si="10"/>
        <v>0</v>
      </c>
      <c r="AK185" s="15">
        <f>1</f>
        <v>1</v>
      </c>
    </row>
    <row r="186" spans="1:37" x14ac:dyDescent="0.3">
      <c r="A186" t="s">
        <v>663</v>
      </c>
      <c r="B186" s="1">
        <v>45567</v>
      </c>
      <c r="C186" s="1">
        <v>45567</v>
      </c>
      <c r="D186" t="s">
        <v>664</v>
      </c>
      <c r="E186" t="s">
        <v>665</v>
      </c>
      <c r="F186">
        <v>39</v>
      </c>
      <c r="G186">
        <v>39</v>
      </c>
      <c r="H186" t="s">
        <v>35</v>
      </c>
      <c r="I186" t="s">
        <v>35</v>
      </c>
      <c r="J186" t="s">
        <v>116</v>
      </c>
      <c r="K186" t="s">
        <v>117</v>
      </c>
      <c r="L186" t="s">
        <v>74</v>
      </c>
      <c r="M186" t="s">
        <v>261</v>
      </c>
      <c r="N186">
        <v>2</v>
      </c>
      <c r="O186">
        <v>2</v>
      </c>
      <c r="P186">
        <v>24384.77</v>
      </c>
      <c r="Q186" s="2">
        <v>0.4</v>
      </c>
      <c r="R186">
        <v>33639.93</v>
      </c>
      <c r="S186">
        <v>4904.58</v>
      </c>
      <c r="T186" s="3">
        <v>0.14599999999999999</v>
      </c>
      <c r="U186">
        <v>40.950000000000003</v>
      </c>
      <c r="V186" t="s">
        <v>68</v>
      </c>
      <c r="W186">
        <v>3</v>
      </c>
      <c r="X186" t="b">
        <v>0</v>
      </c>
      <c r="Y186" t="s">
        <v>60</v>
      </c>
      <c r="Z186" t="s">
        <v>60</v>
      </c>
      <c r="AA186">
        <v>9</v>
      </c>
      <c r="AB186">
        <v>9</v>
      </c>
      <c r="AC186">
        <v>2024</v>
      </c>
      <c r="AD186" s="1">
        <v>45566</v>
      </c>
      <c r="AE186" t="s">
        <v>61</v>
      </c>
      <c r="AF186" t="s">
        <v>62</v>
      </c>
      <c r="AG186" t="str">
        <f t="shared" si="11"/>
        <v>Include</v>
      </c>
      <c r="AH186">
        <f t="shared" si="8"/>
        <v>0</v>
      </c>
      <c r="AI186">
        <f t="shared" si="9"/>
        <v>1</v>
      </c>
      <c r="AJ186">
        <f t="shared" si="10"/>
        <v>0</v>
      </c>
      <c r="AK186" s="15">
        <f>1</f>
        <v>1</v>
      </c>
    </row>
    <row r="187" spans="1:37" x14ac:dyDescent="0.3">
      <c r="A187" t="s">
        <v>666</v>
      </c>
      <c r="B187" s="1">
        <v>45566</v>
      </c>
      <c r="C187" s="1">
        <v>45566</v>
      </c>
      <c r="D187" t="s">
        <v>667</v>
      </c>
      <c r="E187" t="s">
        <v>668</v>
      </c>
      <c r="F187">
        <v>36</v>
      </c>
      <c r="G187">
        <v>36</v>
      </c>
      <c r="H187" t="s">
        <v>212</v>
      </c>
      <c r="I187" t="s">
        <v>35</v>
      </c>
      <c r="J187" t="s">
        <v>36</v>
      </c>
      <c r="K187" t="s">
        <v>106</v>
      </c>
      <c r="L187" t="s">
        <v>50</v>
      </c>
      <c r="M187" t="s">
        <v>186</v>
      </c>
      <c r="N187">
        <v>5</v>
      </c>
      <c r="O187">
        <v>5</v>
      </c>
      <c r="P187">
        <v>16493.240000000002</v>
      </c>
      <c r="Q187" s="2">
        <v>0.1</v>
      </c>
      <c r="R187">
        <v>95102.09</v>
      </c>
      <c r="S187">
        <v>29222.3</v>
      </c>
      <c r="T187" s="3">
        <v>0.307</v>
      </c>
      <c r="U187">
        <v>63.55</v>
      </c>
      <c r="V187" t="s">
        <v>52</v>
      </c>
      <c r="W187">
        <v>5</v>
      </c>
      <c r="X187" t="b">
        <v>0</v>
      </c>
      <c r="Y187" t="s">
        <v>60</v>
      </c>
      <c r="Z187" t="s">
        <v>60</v>
      </c>
      <c r="AB187">
        <v>-1</v>
      </c>
      <c r="AC187">
        <v>2024</v>
      </c>
      <c r="AD187" s="1">
        <v>45566</v>
      </c>
      <c r="AE187" t="s">
        <v>61</v>
      </c>
      <c r="AF187" t="s">
        <v>69</v>
      </c>
      <c r="AG187" t="str">
        <f t="shared" si="11"/>
        <v>Include</v>
      </c>
      <c r="AH187">
        <f t="shared" si="8"/>
        <v>0</v>
      </c>
      <c r="AI187">
        <f t="shared" si="9"/>
        <v>1</v>
      </c>
      <c r="AJ187">
        <f t="shared" si="10"/>
        <v>0</v>
      </c>
      <c r="AK187" s="15">
        <f>1</f>
        <v>1</v>
      </c>
    </row>
    <row r="188" spans="1:37" x14ac:dyDescent="0.3">
      <c r="A188" t="s">
        <v>669</v>
      </c>
      <c r="B188" s="1">
        <v>45565</v>
      </c>
      <c r="C188" s="1">
        <v>45565</v>
      </c>
      <c r="D188" t="s">
        <v>670</v>
      </c>
      <c r="E188" t="s">
        <v>509</v>
      </c>
      <c r="F188">
        <v>21</v>
      </c>
      <c r="G188">
        <v>21</v>
      </c>
      <c r="H188" t="s">
        <v>35</v>
      </c>
      <c r="I188" t="s">
        <v>35</v>
      </c>
      <c r="J188" t="s">
        <v>36</v>
      </c>
      <c r="K188" t="s">
        <v>73</v>
      </c>
      <c r="L188" t="s">
        <v>111</v>
      </c>
      <c r="M188" t="s">
        <v>200</v>
      </c>
      <c r="N188">
        <v>7</v>
      </c>
      <c r="O188">
        <v>7</v>
      </c>
      <c r="P188">
        <v>1420.89</v>
      </c>
      <c r="Q188" s="2">
        <v>0.01</v>
      </c>
      <c r="R188">
        <v>14785.98</v>
      </c>
      <c r="S188">
        <v>3969.68</v>
      </c>
      <c r="T188" s="3">
        <v>0.26800000000000002</v>
      </c>
      <c r="U188">
        <v>38.840000000000003</v>
      </c>
      <c r="V188" t="s">
        <v>132</v>
      </c>
      <c r="W188">
        <v>2</v>
      </c>
      <c r="X188" t="b">
        <v>0</v>
      </c>
      <c r="Y188" t="s">
        <v>60</v>
      </c>
      <c r="Z188" t="s">
        <v>60</v>
      </c>
      <c r="AA188">
        <v>7</v>
      </c>
      <c r="AB188">
        <v>7</v>
      </c>
      <c r="AC188">
        <v>2024</v>
      </c>
      <c r="AD188" s="1">
        <v>45536</v>
      </c>
      <c r="AE188" t="s">
        <v>53</v>
      </c>
      <c r="AF188" t="s">
        <v>69</v>
      </c>
      <c r="AG188" t="str">
        <f t="shared" si="11"/>
        <v>Include</v>
      </c>
      <c r="AH188">
        <f t="shared" si="8"/>
        <v>0</v>
      </c>
      <c r="AI188">
        <f t="shared" si="9"/>
        <v>1</v>
      </c>
      <c r="AJ188">
        <f t="shared" si="10"/>
        <v>0</v>
      </c>
      <c r="AK188" s="15">
        <f>1</f>
        <v>1</v>
      </c>
    </row>
    <row r="189" spans="1:37" x14ac:dyDescent="0.3">
      <c r="A189" t="s">
        <v>671</v>
      </c>
      <c r="B189" s="1">
        <v>45565</v>
      </c>
      <c r="C189" s="1">
        <v>45565</v>
      </c>
      <c r="D189" t="s">
        <v>672</v>
      </c>
      <c r="E189" t="s">
        <v>307</v>
      </c>
      <c r="F189">
        <v>18</v>
      </c>
      <c r="G189">
        <v>18</v>
      </c>
      <c r="H189" t="s">
        <v>35</v>
      </c>
      <c r="I189" t="s">
        <v>35</v>
      </c>
      <c r="J189" t="s">
        <v>48</v>
      </c>
      <c r="K189" t="s">
        <v>226</v>
      </c>
      <c r="L189" t="s">
        <v>84</v>
      </c>
      <c r="M189" t="s">
        <v>231</v>
      </c>
      <c r="N189">
        <v>4</v>
      </c>
      <c r="O189">
        <v>4</v>
      </c>
      <c r="P189">
        <v>497.25</v>
      </c>
      <c r="Q189" s="2">
        <v>0.32</v>
      </c>
      <c r="R189">
        <v>1775.14</v>
      </c>
      <c r="S189">
        <v>168.64</v>
      </c>
      <c r="T189" s="3">
        <v>9.5000000000000001E-2</v>
      </c>
      <c r="U189">
        <v>81.5</v>
      </c>
      <c r="V189" t="s">
        <v>68</v>
      </c>
      <c r="W189">
        <v>1</v>
      </c>
      <c r="X189" t="b">
        <v>0</v>
      </c>
      <c r="Y189" t="s">
        <v>86</v>
      </c>
      <c r="Z189" t="s">
        <v>86</v>
      </c>
      <c r="AA189">
        <v>3</v>
      </c>
      <c r="AB189">
        <v>3</v>
      </c>
      <c r="AC189">
        <v>2024</v>
      </c>
      <c r="AD189" s="1">
        <v>45536</v>
      </c>
      <c r="AE189" t="s">
        <v>53</v>
      </c>
      <c r="AF189" t="s">
        <v>62</v>
      </c>
      <c r="AG189" t="str">
        <f t="shared" si="11"/>
        <v>Include</v>
      </c>
      <c r="AH189">
        <f t="shared" si="8"/>
        <v>0</v>
      </c>
      <c r="AI189">
        <f t="shared" si="9"/>
        <v>0</v>
      </c>
      <c r="AJ189">
        <f t="shared" si="10"/>
        <v>0</v>
      </c>
      <c r="AK189" s="15">
        <f>1</f>
        <v>1</v>
      </c>
    </row>
    <row r="190" spans="1:37" x14ac:dyDescent="0.3">
      <c r="A190" t="s">
        <v>673</v>
      </c>
      <c r="B190" t="s">
        <v>674</v>
      </c>
      <c r="C190" s="1">
        <v>45564</v>
      </c>
      <c r="D190" t="s">
        <v>675</v>
      </c>
      <c r="E190" t="s">
        <v>676</v>
      </c>
      <c r="F190">
        <v>31</v>
      </c>
      <c r="G190">
        <v>31</v>
      </c>
      <c r="H190" t="s">
        <v>47</v>
      </c>
      <c r="I190" t="s">
        <v>47</v>
      </c>
      <c r="J190" t="s">
        <v>116</v>
      </c>
      <c r="K190" t="s">
        <v>117</v>
      </c>
      <c r="L190" t="s">
        <v>74</v>
      </c>
      <c r="M190" t="s">
        <v>261</v>
      </c>
      <c r="N190">
        <v>8</v>
      </c>
      <c r="O190">
        <v>8</v>
      </c>
      <c r="P190">
        <v>31909.439999999999</v>
      </c>
      <c r="Q190" s="2">
        <v>0.22</v>
      </c>
      <c r="R190">
        <v>265931.19</v>
      </c>
      <c r="S190">
        <v>40509.78</v>
      </c>
      <c r="T190" s="3">
        <v>0.152</v>
      </c>
      <c r="U190">
        <v>54.88</v>
      </c>
      <c r="V190" t="s">
        <v>76</v>
      </c>
      <c r="W190">
        <v>4</v>
      </c>
      <c r="X190" t="b">
        <v>0</v>
      </c>
      <c r="Y190" t="s">
        <v>60</v>
      </c>
      <c r="Z190" t="s">
        <v>60</v>
      </c>
      <c r="AA190">
        <v>6</v>
      </c>
      <c r="AB190">
        <v>6</v>
      </c>
      <c r="AC190">
        <v>2024</v>
      </c>
      <c r="AD190" s="1">
        <v>45536</v>
      </c>
      <c r="AE190" t="s">
        <v>87</v>
      </c>
      <c r="AF190" t="s">
        <v>43</v>
      </c>
      <c r="AG190" t="str">
        <f t="shared" si="11"/>
        <v>Include</v>
      </c>
      <c r="AH190">
        <f t="shared" si="8"/>
        <v>0</v>
      </c>
      <c r="AI190">
        <f t="shared" si="9"/>
        <v>1</v>
      </c>
      <c r="AJ190">
        <f t="shared" si="10"/>
        <v>0</v>
      </c>
      <c r="AK190" s="15">
        <f>1</f>
        <v>1</v>
      </c>
    </row>
    <row r="191" spans="1:37" x14ac:dyDescent="0.3">
      <c r="A191" t="s">
        <v>677</v>
      </c>
      <c r="B191" s="1">
        <v>45564</v>
      </c>
      <c r="C191" s="1">
        <v>45564</v>
      </c>
      <c r="D191" t="s">
        <v>678</v>
      </c>
      <c r="E191" t="s">
        <v>316</v>
      </c>
      <c r="F191">
        <v>22</v>
      </c>
      <c r="G191">
        <v>22</v>
      </c>
      <c r="H191" t="s">
        <v>81</v>
      </c>
      <c r="I191" t="s">
        <v>81</v>
      </c>
      <c r="J191" t="s">
        <v>82</v>
      </c>
      <c r="K191" t="s">
        <v>122</v>
      </c>
      <c r="L191" t="s">
        <v>97</v>
      </c>
      <c r="M191" t="s">
        <v>98</v>
      </c>
      <c r="N191">
        <v>2</v>
      </c>
      <c r="O191">
        <v>2</v>
      </c>
      <c r="P191">
        <v>1099.72</v>
      </c>
      <c r="Q191" s="2">
        <v>0.22</v>
      </c>
      <c r="R191">
        <v>2033.79</v>
      </c>
      <c r="S191">
        <v>869.03</v>
      </c>
      <c r="T191" s="3">
        <v>0.42699999999999999</v>
      </c>
      <c r="U191">
        <v>61.35</v>
      </c>
      <c r="V191" t="s">
        <v>76</v>
      </c>
      <c r="W191">
        <v>3</v>
      </c>
      <c r="X191" t="b">
        <v>0</v>
      </c>
      <c r="Y191" t="s">
        <v>60</v>
      </c>
      <c r="Z191" t="s">
        <v>60</v>
      </c>
      <c r="AA191">
        <v>4</v>
      </c>
      <c r="AB191">
        <v>4</v>
      </c>
      <c r="AC191">
        <v>2024</v>
      </c>
      <c r="AD191" s="1">
        <v>45536</v>
      </c>
      <c r="AE191" t="s">
        <v>53</v>
      </c>
      <c r="AF191" t="s">
        <v>43</v>
      </c>
      <c r="AG191" t="str">
        <f t="shared" si="11"/>
        <v>Include</v>
      </c>
      <c r="AH191">
        <f t="shared" si="8"/>
        <v>0</v>
      </c>
      <c r="AI191">
        <f t="shared" si="9"/>
        <v>1</v>
      </c>
      <c r="AJ191">
        <f t="shared" si="10"/>
        <v>0</v>
      </c>
      <c r="AK191" s="15">
        <f>1</f>
        <v>1</v>
      </c>
    </row>
    <row r="192" spans="1:37" x14ac:dyDescent="0.3">
      <c r="A192" t="s">
        <v>679</v>
      </c>
      <c r="B192" s="1">
        <v>45564</v>
      </c>
      <c r="C192" s="1">
        <v>45564</v>
      </c>
      <c r="D192" t="s">
        <v>680</v>
      </c>
      <c r="E192" t="s">
        <v>681</v>
      </c>
      <c r="F192">
        <v>6</v>
      </c>
      <c r="G192">
        <v>6</v>
      </c>
      <c r="H192" t="s">
        <v>47</v>
      </c>
      <c r="I192" t="s">
        <v>47</v>
      </c>
      <c r="J192" t="s">
        <v>116</v>
      </c>
      <c r="K192" t="s">
        <v>247</v>
      </c>
      <c r="L192" t="s">
        <v>111</v>
      </c>
      <c r="M192" t="s">
        <v>136</v>
      </c>
      <c r="N192">
        <v>2</v>
      </c>
      <c r="O192">
        <v>2</v>
      </c>
      <c r="P192">
        <v>14686.72</v>
      </c>
      <c r="Q192" s="2">
        <v>0.25</v>
      </c>
      <c r="R192">
        <v>30972.880000000001</v>
      </c>
      <c r="S192">
        <v>7672.73</v>
      </c>
      <c r="T192" s="3">
        <v>0.248</v>
      </c>
      <c r="U192">
        <v>59.7</v>
      </c>
      <c r="V192" t="s">
        <v>99</v>
      </c>
      <c r="W192">
        <v>2</v>
      </c>
      <c r="X192" t="b">
        <v>0</v>
      </c>
      <c r="Y192" t="s">
        <v>60</v>
      </c>
      <c r="Z192" t="s">
        <v>60</v>
      </c>
      <c r="AA192">
        <v>8</v>
      </c>
      <c r="AB192">
        <v>8</v>
      </c>
      <c r="AC192">
        <v>2024</v>
      </c>
      <c r="AD192" s="1">
        <v>45536</v>
      </c>
      <c r="AE192" t="s">
        <v>42</v>
      </c>
      <c r="AF192" t="s">
        <v>43</v>
      </c>
      <c r="AG192" t="str">
        <f t="shared" si="11"/>
        <v>Include</v>
      </c>
      <c r="AH192">
        <f t="shared" si="8"/>
        <v>0</v>
      </c>
      <c r="AI192">
        <f t="shared" si="9"/>
        <v>1</v>
      </c>
      <c r="AJ192">
        <f t="shared" si="10"/>
        <v>0</v>
      </c>
      <c r="AK192" s="15">
        <f>1</f>
        <v>1</v>
      </c>
    </row>
    <row r="193" spans="1:37" x14ac:dyDescent="0.3">
      <c r="A193" t="s">
        <v>682</v>
      </c>
      <c r="B193" s="1">
        <v>45562</v>
      </c>
      <c r="C193" s="1">
        <v>45562</v>
      </c>
      <c r="D193" t="s">
        <v>683</v>
      </c>
      <c r="E193" t="s">
        <v>684</v>
      </c>
      <c r="F193">
        <v>150</v>
      </c>
      <c r="H193" t="s">
        <v>35</v>
      </c>
      <c r="I193" t="s">
        <v>35</v>
      </c>
      <c r="J193" t="s">
        <v>48</v>
      </c>
      <c r="K193" t="s">
        <v>226</v>
      </c>
      <c r="L193" t="s">
        <v>97</v>
      </c>
      <c r="M193" t="s">
        <v>243</v>
      </c>
      <c r="N193">
        <v>4</v>
      </c>
      <c r="O193">
        <v>4</v>
      </c>
      <c r="P193">
        <v>1464.19</v>
      </c>
      <c r="Q193" s="2">
        <v>0.04</v>
      </c>
      <c r="R193">
        <v>7046.17</v>
      </c>
      <c r="S193">
        <v>3076.89</v>
      </c>
      <c r="T193" s="3">
        <v>0.437</v>
      </c>
      <c r="U193">
        <v>76.930000000000007</v>
      </c>
      <c r="V193" t="s">
        <v>40</v>
      </c>
      <c r="W193">
        <v>4</v>
      </c>
      <c r="X193" t="b">
        <v>0</v>
      </c>
      <c r="Y193" t="s">
        <v>60</v>
      </c>
      <c r="Z193" t="s">
        <v>60</v>
      </c>
      <c r="AA193">
        <v>8</v>
      </c>
      <c r="AB193">
        <v>8</v>
      </c>
      <c r="AC193">
        <v>2024</v>
      </c>
      <c r="AD193" s="1">
        <v>45536</v>
      </c>
      <c r="AE193" t="s">
        <v>118</v>
      </c>
      <c r="AF193" t="s">
        <v>69</v>
      </c>
      <c r="AG193" t="str">
        <f t="shared" si="11"/>
        <v>Include</v>
      </c>
      <c r="AH193">
        <f t="shared" si="8"/>
        <v>0</v>
      </c>
      <c r="AI193">
        <f t="shared" si="9"/>
        <v>1</v>
      </c>
      <c r="AJ193">
        <f t="shared" si="10"/>
        <v>0</v>
      </c>
      <c r="AK193" s="15">
        <f>1</f>
        <v>1</v>
      </c>
    </row>
    <row r="194" spans="1:37" x14ac:dyDescent="0.3">
      <c r="A194" t="s">
        <v>685</v>
      </c>
      <c r="B194" s="1">
        <v>45562</v>
      </c>
      <c r="C194" s="1">
        <v>45562</v>
      </c>
      <c r="D194" t="s">
        <v>686</v>
      </c>
      <c r="E194" t="s">
        <v>687</v>
      </c>
      <c r="F194">
        <v>41</v>
      </c>
      <c r="G194">
        <v>41</v>
      </c>
      <c r="H194" t="s">
        <v>47</v>
      </c>
      <c r="I194" t="s">
        <v>47</v>
      </c>
      <c r="J194" t="s">
        <v>48</v>
      </c>
      <c r="K194" t="s">
        <v>226</v>
      </c>
      <c r="L194" t="s">
        <v>50</v>
      </c>
      <c r="M194" t="s">
        <v>51</v>
      </c>
      <c r="N194">
        <v>10</v>
      </c>
      <c r="O194">
        <v>10</v>
      </c>
      <c r="P194">
        <v>24673.9</v>
      </c>
      <c r="Q194" s="2">
        <v>0.26</v>
      </c>
      <c r="R194">
        <v>227656.87</v>
      </c>
      <c r="S194">
        <v>85641.84</v>
      </c>
      <c r="T194" s="3">
        <v>0.376</v>
      </c>
      <c r="U194">
        <v>82.09</v>
      </c>
      <c r="V194" t="s">
        <v>132</v>
      </c>
      <c r="X194" t="b">
        <v>0</v>
      </c>
      <c r="Y194" t="s">
        <v>60</v>
      </c>
      <c r="Z194" t="s">
        <v>60</v>
      </c>
      <c r="AA194">
        <v>8</v>
      </c>
      <c r="AB194">
        <v>8</v>
      </c>
      <c r="AC194">
        <v>2024</v>
      </c>
      <c r="AD194" s="1">
        <v>45536</v>
      </c>
      <c r="AE194" t="s">
        <v>61</v>
      </c>
      <c r="AF194" t="s">
        <v>43</v>
      </c>
      <c r="AG194" t="str">
        <f t="shared" si="11"/>
        <v>Include</v>
      </c>
      <c r="AH194">
        <f t="shared" ref="AH194:AH257" si="12">IF(Z194="Returned",1,0)</f>
        <v>0</v>
      </c>
      <c r="AI194">
        <f t="shared" ref="AI194:AI257" si="13">IF(OR(Z194="Delivered",Z194="Returned"),1,0)</f>
        <v>1</v>
      </c>
      <c r="AJ194">
        <f t="shared" ref="AJ194:AJ257" si="14">IF(Z194="Cancelled",1,0)</f>
        <v>0</v>
      </c>
      <c r="AK194" s="15">
        <f>1</f>
        <v>1</v>
      </c>
    </row>
    <row r="195" spans="1:37" x14ac:dyDescent="0.3">
      <c r="A195" t="s">
        <v>688</v>
      </c>
      <c r="B195" s="1">
        <v>45562</v>
      </c>
      <c r="C195" s="1">
        <v>45562</v>
      </c>
      <c r="D195" t="s">
        <v>689</v>
      </c>
      <c r="E195" t="s">
        <v>690</v>
      </c>
      <c r="F195">
        <v>30</v>
      </c>
      <c r="G195">
        <v>30</v>
      </c>
      <c r="H195" t="s">
        <v>35</v>
      </c>
      <c r="I195" t="s">
        <v>35</v>
      </c>
      <c r="J195" t="s">
        <v>116</v>
      </c>
      <c r="K195" t="s">
        <v>117</v>
      </c>
      <c r="L195" t="s">
        <v>74</v>
      </c>
      <c r="M195" t="s">
        <v>235</v>
      </c>
      <c r="N195">
        <v>8</v>
      </c>
      <c r="O195">
        <v>8</v>
      </c>
      <c r="P195">
        <v>62831.199999999997</v>
      </c>
      <c r="Q195" s="2">
        <v>0.12</v>
      </c>
      <c r="R195">
        <v>537551.85</v>
      </c>
      <c r="S195">
        <v>74470.320000000007</v>
      </c>
      <c r="T195" s="3">
        <v>0.13900000000000001</v>
      </c>
      <c r="U195">
        <v>76.77</v>
      </c>
      <c r="V195" t="s">
        <v>68</v>
      </c>
      <c r="W195">
        <v>3</v>
      </c>
      <c r="X195" t="b">
        <v>0</v>
      </c>
      <c r="Y195" t="s">
        <v>60</v>
      </c>
      <c r="Z195" t="s">
        <v>60</v>
      </c>
      <c r="AA195">
        <v>3</v>
      </c>
      <c r="AB195">
        <v>3</v>
      </c>
      <c r="AC195">
        <v>2024</v>
      </c>
      <c r="AD195" s="1">
        <v>45536</v>
      </c>
      <c r="AE195" t="s">
        <v>87</v>
      </c>
      <c r="AF195" t="s">
        <v>88</v>
      </c>
      <c r="AG195" t="str">
        <f t="shared" ref="AG195:AG258" si="15">IF(N195=999,"Exclude","Include")</f>
        <v>Include</v>
      </c>
      <c r="AH195">
        <f t="shared" si="12"/>
        <v>0</v>
      </c>
      <c r="AI195">
        <f t="shared" si="13"/>
        <v>1</v>
      </c>
      <c r="AJ195">
        <f t="shared" si="14"/>
        <v>0</v>
      </c>
      <c r="AK195" s="15">
        <f>1</f>
        <v>1</v>
      </c>
    </row>
    <row r="196" spans="1:37" x14ac:dyDescent="0.3">
      <c r="A196" t="s">
        <v>691</v>
      </c>
      <c r="B196" s="1">
        <v>45561</v>
      </c>
      <c r="C196" s="1">
        <v>45561</v>
      </c>
      <c r="D196" t="s">
        <v>692</v>
      </c>
      <c r="E196" t="s">
        <v>693</v>
      </c>
      <c r="F196">
        <v>15</v>
      </c>
      <c r="G196">
        <v>15</v>
      </c>
      <c r="H196" t="s">
        <v>35</v>
      </c>
      <c r="I196" t="s">
        <v>35</v>
      </c>
      <c r="J196" t="s">
        <v>48</v>
      </c>
      <c r="K196" t="s">
        <v>49</v>
      </c>
      <c r="L196" t="s">
        <v>97</v>
      </c>
      <c r="M196" t="s">
        <v>98</v>
      </c>
      <c r="N196">
        <v>3</v>
      </c>
      <c r="O196">
        <v>3</v>
      </c>
      <c r="P196">
        <v>895.77</v>
      </c>
      <c r="Q196" s="2">
        <v>0.21</v>
      </c>
      <c r="R196">
        <v>2973.34</v>
      </c>
      <c r="S196">
        <v>895.93</v>
      </c>
      <c r="T196" s="3">
        <v>0.30099999999999999</v>
      </c>
      <c r="U196">
        <v>71.180000000000007</v>
      </c>
      <c r="V196" t="s">
        <v>132</v>
      </c>
      <c r="W196">
        <v>4</v>
      </c>
      <c r="X196" t="b">
        <v>0</v>
      </c>
      <c r="Y196" t="s">
        <v>60</v>
      </c>
      <c r="Z196" t="s">
        <v>60</v>
      </c>
      <c r="AA196">
        <v>8</v>
      </c>
      <c r="AB196">
        <v>8</v>
      </c>
      <c r="AC196">
        <v>2024</v>
      </c>
      <c r="AD196" s="1">
        <v>45536</v>
      </c>
      <c r="AE196" t="s">
        <v>42</v>
      </c>
      <c r="AF196" t="s">
        <v>43</v>
      </c>
      <c r="AG196" t="str">
        <f t="shared" si="15"/>
        <v>Include</v>
      </c>
      <c r="AH196">
        <f t="shared" si="12"/>
        <v>0</v>
      </c>
      <c r="AI196">
        <f t="shared" si="13"/>
        <v>1</v>
      </c>
      <c r="AJ196">
        <f t="shared" si="14"/>
        <v>0</v>
      </c>
      <c r="AK196" s="15">
        <f>1</f>
        <v>1</v>
      </c>
    </row>
    <row r="197" spans="1:37" x14ac:dyDescent="0.3">
      <c r="A197" t="s">
        <v>694</v>
      </c>
      <c r="B197" s="1">
        <v>45561</v>
      </c>
      <c r="C197" s="1">
        <v>45561</v>
      </c>
      <c r="D197" t="s">
        <v>695</v>
      </c>
      <c r="E197" t="s">
        <v>696</v>
      </c>
      <c r="F197">
        <v>35</v>
      </c>
      <c r="G197">
        <v>35</v>
      </c>
      <c r="H197" t="s">
        <v>35</v>
      </c>
      <c r="I197" t="s">
        <v>35</v>
      </c>
      <c r="J197" t="s">
        <v>48</v>
      </c>
      <c r="K197" t="s">
        <v>226</v>
      </c>
      <c r="L197" t="s">
        <v>140</v>
      </c>
      <c r="M197" t="s">
        <v>219</v>
      </c>
      <c r="N197">
        <v>7</v>
      </c>
      <c r="O197">
        <v>7</v>
      </c>
      <c r="P197">
        <v>1062.1099999999999</v>
      </c>
      <c r="Q197" s="2">
        <v>0.24</v>
      </c>
      <c r="R197">
        <v>8280.1299999999992</v>
      </c>
      <c r="S197">
        <v>1296.33</v>
      </c>
      <c r="T197" s="3">
        <v>0.157</v>
      </c>
      <c r="U197">
        <v>57.64</v>
      </c>
      <c r="V197" t="s">
        <v>76</v>
      </c>
      <c r="X197" t="b">
        <v>1</v>
      </c>
      <c r="Y197" t="s">
        <v>41</v>
      </c>
      <c r="Z197" t="s">
        <v>41</v>
      </c>
      <c r="AA197">
        <v>3</v>
      </c>
      <c r="AB197">
        <v>3</v>
      </c>
      <c r="AC197">
        <v>2024</v>
      </c>
      <c r="AD197" s="1">
        <v>45536</v>
      </c>
      <c r="AE197" t="s">
        <v>87</v>
      </c>
      <c r="AF197" t="s">
        <v>43</v>
      </c>
      <c r="AG197" t="str">
        <f t="shared" si="15"/>
        <v>Include</v>
      </c>
      <c r="AH197">
        <f t="shared" si="12"/>
        <v>1</v>
      </c>
      <c r="AI197">
        <f t="shared" si="13"/>
        <v>1</v>
      </c>
      <c r="AJ197">
        <f t="shared" si="14"/>
        <v>0</v>
      </c>
      <c r="AK197" s="15">
        <f>1</f>
        <v>1</v>
      </c>
    </row>
    <row r="198" spans="1:37" x14ac:dyDescent="0.3">
      <c r="A198" t="s">
        <v>697</v>
      </c>
      <c r="B198" s="1">
        <v>45560</v>
      </c>
      <c r="C198" s="1">
        <v>45560</v>
      </c>
      <c r="D198" t="s">
        <v>698</v>
      </c>
      <c r="E198" t="s">
        <v>189</v>
      </c>
      <c r="F198">
        <v>27</v>
      </c>
      <c r="G198">
        <v>27</v>
      </c>
      <c r="H198" t="s">
        <v>47</v>
      </c>
      <c r="I198" t="s">
        <v>47</v>
      </c>
      <c r="J198" t="s">
        <v>36</v>
      </c>
      <c r="K198" t="s">
        <v>106</v>
      </c>
      <c r="L198" t="s">
        <v>140</v>
      </c>
      <c r="M198" t="s">
        <v>372</v>
      </c>
      <c r="N198">
        <v>1</v>
      </c>
      <c r="O198">
        <v>1</v>
      </c>
      <c r="P198">
        <v>2472.06</v>
      </c>
      <c r="Q198" s="2">
        <v>0.23</v>
      </c>
      <c r="R198">
        <v>2559.11</v>
      </c>
      <c r="S198">
        <v>756.36</v>
      </c>
      <c r="T198" s="3">
        <v>0.29599999999999999</v>
      </c>
      <c r="U198">
        <v>57.21</v>
      </c>
      <c r="V198" t="s">
        <v>99</v>
      </c>
      <c r="W198">
        <v>5</v>
      </c>
      <c r="X198" t="b">
        <v>0</v>
      </c>
      <c r="Y198" t="s">
        <v>60</v>
      </c>
      <c r="Z198" t="s">
        <v>60</v>
      </c>
      <c r="AA198">
        <v>10</v>
      </c>
      <c r="AB198">
        <v>10</v>
      </c>
      <c r="AC198">
        <v>2024</v>
      </c>
      <c r="AD198" s="1">
        <v>45536</v>
      </c>
      <c r="AE198" t="s">
        <v>87</v>
      </c>
      <c r="AF198" t="s">
        <v>43</v>
      </c>
      <c r="AG198" t="str">
        <f t="shared" si="15"/>
        <v>Include</v>
      </c>
      <c r="AH198">
        <f t="shared" si="12"/>
        <v>0</v>
      </c>
      <c r="AI198">
        <f t="shared" si="13"/>
        <v>1</v>
      </c>
      <c r="AJ198">
        <f t="shared" si="14"/>
        <v>0</v>
      </c>
      <c r="AK198" s="15">
        <f>1</f>
        <v>1</v>
      </c>
    </row>
    <row r="199" spans="1:37" x14ac:dyDescent="0.3">
      <c r="A199" t="s">
        <v>699</v>
      </c>
      <c r="B199" s="1">
        <v>45559</v>
      </c>
      <c r="C199" s="1">
        <v>45559</v>
      </c>
      <c r="D199" t="s">
        <v>700</v>
      </c>
      <c r="E199" t="s">
        <v>701</v>
      </c>
      <c r="F199">
        <v>42</v>
      </c>
      <c r="G199">
        <v>42</v>
      </c>
      <c r="H199" t="s">
        <v>81</v>
      </c>
      <c r="I199" t="s">
        <v>81</v>
      </c>
      <c r="J199" t="s">
        <v>82</v>
      </c>
      <c r="K199" t="s">
        <v>83</v>
      </c>
      <c r="L199" t="s">
        <v>38</v>
      </c>
      <c r="M199" t="s">
        <v>181</v>
      </c>
      <c r="N199">
        <v>7</v>
      </c>
      <c r="O199">
        <v>7</v>
      </c>
      <c r="P199">
        <v>1565.4</v>
      </c>
      <c r="Q199" s="2">
        <v>0.05</v>
      </c>
      <c r="R199">
        <v>13028.24</v>
      </c>
      <c r="S199">
        <v>6557.25</v>
      </c>
      <c r="T199" s="3">
        <v>0.503</v>
      </c>
      <c r="U199">
        <v>48.19</v>
      </c>
      <c r="V199" t="s">
        <v>99</v>
      </c>
      <c r="X199" t="b">
        <v>0</v>
      </c>
      <c r="Y199" t="s">
        <v>60</v>
      </c>
      <c r="Z199" t="s">
        <v>60</v>
      </c>
      <c r="AA199">
        <v>2</v>
      </c>
      <c r="AB199">
        <v>2</v>
      </c>
      <c r="AC199">
        <v>2024</v>
      </c>
      <c r="AD199" s="1">
        <v>45536</v>
      </c>
      <c r="AE199" t="s">
        <v>61</v>
      </c>
      <c r="AF199" t="s">
        <v>69</v>
      </c>
      <c r="AG199" t="str">
        <f t="shared" si="15"/>
        <v>Include</v>
      </c>
      <c r="AH199">
        <f t="shared" si="12"/>
        <v>0</v>
      </c>
      <c r="AI199">
        <f t="shared" si="13"/>
        <v>1</v>
      </c>
      <c r="AJ199">
        <f t="shared" si="14"/>
        <v>0</v>
      </c>
      <c r="AK199" s="15">
        <f>1</f>
        <v>1</v>
      </c>
    </row>
    <row r="200" spans="1:37" x14ac:dyDescent="0.3">
      <c r="A200" t="s">
        <v>702</v>
      </c>
      <c r="B200" s="1">
        <v>45558</v>
      </c>
      <c r="C200" s="1">
        <v>45558</v>
      </c>
      <c r="D200" t="s">
        <v>703</v>
      </c>
      <c r="E200" t="s">
        <v>704</v>
      </c>
      <c r="F200">
        <v>38</v>
      </c>
      <c r="G200">
        <v>38</v>
      </c>
      <c r="H200" t="s">
        <v>35</v>
      </c>
      <c r="I200" t="s">
        <v>35</v>
      </c>
      <c r="J200" t="s">
        <v>116</v>
      </c>
      <c r="K200" t="s">
        <v>150</v>
      </c>
      <c r="L200" t="s">
        <v>84</v>
      </c>
      <c r="M200" t="s">
        <v>146</v>
      </c>
      <c r="N200">
        <v>5</v>
      </c>
      <c r="O200">
        <v>5</v>
      </c>
      <c r="P200">
        <v>195.29</v>
      </c>
      <c r="Q200" s="2">
        <v>0.16</v>
      </c>
      <c r="R200">
        <v>1055.0999999999999</v>
      </c>
      <c r="S200">
        <v>81.38</v>
      </c>
      <c r="T200" s="3">
        <v>7.6999999999999999E-2</v>
      </c>
      <c r="U200">
        <v>32.28</v>
      </c>
      <c r="V200" t="s">
        <v>68</v>
      </c>
      <c r="W200">
        <v>3</v>
      </c>
      <c r="X200" t="b">
        <v>0</v>
      </c>
      <c r="Y200" t="s">
        <v>100</v>
      </c>
      <c r="Z200" t="s">
        <v>100</v>
      </c>
      <c r="AA200">
        <v>5</v>
      </c>
      <c r="AB200">
        <v>5</v>
      </c>
      <c r="AC200">
        <v>2024</v>
      </c>
      <c r="AD200" s="1">
        <v>45536</v>
      </c>
      <c r="AE200" t="s">
        <v>61</v>
      </c>
      <c r="AF200" t="s">
        <v>88</v>
      </c>
      <c r="AG200" t="str">
        <f t="shared" si="15"/>
        <v>Include</v>
      </c>
      <c r="AH200">
        <f t="shared" si="12"/>
        <v>0</v>
      </c>
      <c r="AI200">
        <f t="shared" si="13"/>
        <v>0</v>
      </c>
      <c r="AJ200">
        <f t="shared" si="14"/>
        <v>1</v>
      </c>
      <c r="AK200" s="15">
        <f>1</f>
        <v>1</v>
      </c>
    </row>
    <row r="201" spans="1:37" x14ac:dyDescent="0.3">
      <c r="A201" t="s">
        <v>705</v>
      </c>
      <c r="B201" s="1">
        <v>45558</v>
      </c>
      <c r="C201" s="1">
        <v>45558</v>
      </c>
      <c r="D201" t="s">
        <v>706</v>
      </c>
      <c r="E201" t="s">
        <v>707</v>
      </c>
      <c r="F201">
        <v>31</v>
      </c>
      <c r="G201">
        <v>31</v>
      </c>
      <c r="H201" t="s">
        <v>81</v>
      </c>
      <c r="I201" t="s">
        <v>81</v>
      </c>
      <c r="J201" t="s">
        <v>48</v>
      </c>
      <c r="K201" t="s">
        <v>185</v>
      </c>
      <c r="L201" t="s">
        <v>97</v>
      </c>
      <c r="M201" t="s">
        <v>107</v>
      </c>
      <c r="N201">
        <v>5</v>
      </c>
      <c r="O201">
        <v>5</v>
      </c>
      <c r="P201">
        <v>893.6</v>
      </c>
      <c r="Q201" s="2">
        <v>0.03</v>
      </c>
      <c r="R201">
        <v>5604.17</v>
      </c>
      <c r="S201">
        <v>1918.52</v>
      </c>
      <c r="T201" s="3">
        <v>0.34200000000000003</v>
      </c>
      <c r="U201">
        <v>70.92</v>
      </c>
      <c r="V201" t="s">
        <v>132</v>
      </c>
      <c r="W201">
        <v>1</v>
      </c>
      <c r="X201" t="b">
        <v>0</v>
      </c>
      <c r="Y201" t="s">
        <v>60</v>
      </c>
      <c r="Z201" t="s">
        <v>60</v>
      </c>
      <c r="AA201">
        <v>2</v>
      </c>
      <c r="AB201">
        <v>2</v>
      </c>
      <c r="AC201">
        <v>2024</v>
      </c>
      <c r="AD201" s="1">
        <v>45536</v>
      </c>
      <c r="AE201" t="s">
        <v>87</v>
      </c>
      <c r="AF201" t="s">
        <v>69</v>
      </c>
      <c r="AG201" t="str">
        <f t="shared" si="15"/>
        <v>Include</v>
      </c>
      <c r="AH201">
        <f t="shared" si="12"/>
        <v>0</v>
      </c>
      <c r="AI201">
        <f t="shared" si="13"/>
        <v>1</v>
      </c>
      <c r="AJ201">
        <f t="shared" si="14"/>
        <v>0</v>
      </c>
      <c r="AK201" s="15">
        <f>1</f>
        <v>1</v>
      </c>
    </row>
    <row r="202" spans="1:37" x14ac:dyDescent="0.3">
      <c r="A202" t="s">
        <v>708</v>
      </c>
      <c r="B202" s="1">
        <v>45558</v>
      </c>
      <c r="C202" s="1">
        <v>45558</v>
      </c>
      <c r="D202" t="s">
        <v>709</v>
      </c>
      <c r="E202" t="s">
        <v>408</v>
      </c>
      <c r="F202">
        <v>39</v>
      </c>
      <c r="G202">
        <v>39</v>
      </c>
      <c r="H202" t="s">
        <v>35</v>
      </c>
      <c r="I202" t="s">
        <v>35</v>
      </c>
      <c r="J202" t="s">
        <v>48</v>
      </c>
      <c r="K202" t="s">
        <v>185</v>
      </c>
      <c r="L202" t="s">
        <v>140</v>
      </c>
      <c r="M202" t="s">
        <v>372</v>
      </c>
      <c r="N202">
        <v>6</v>
      </c>
      <c r="O202">
        <v>6</v>
      </c>
      <c r="P202">
        <v>633.62</v>
      </c>
      <c r="Q202" s="2">
        <v>0.11</v>
      </c>
      <c r="R202">
        <v>4634.74</v>
      </c>
      <c r="S202">
        <v>1771.15</v>
      </c>
      <c r="T202" s="3">
        <v>0.38200000000000001</v>
      </c>
      <c r="U202">
        <v>66.09</v>
      </c>
      <c r="V202" t="s">
        <v>132</v>
      </c>
      <c r="W202">
        <v>2</v>
      </c>
      <c r="X202" t="b">
        <v>0</v>
      </c>
      <c r="Y202" t="s">
        <v>60</v>
      </c>
      <c r="Z202" t="s">
        <v>60</v>
      </c>
      <c r="AA202">
        <v>3</v>
      </c>
      <c r="AB202">
        <v>3</v>
      </c>
      <c r="AC202">
        <v>2024</v>
      </c>
      <c r="AD202" s="1">
        <v>45536</v>
      </c>
      <c r="AE202" t="s">
        <v>61</v>
      </c>
      <c r="AF202" t="s">
        <v>88</v>
      </c>
      <c r="AG202" t="str">
        <f t="shared" si="15"/>
        <v>Include</v>
      </c>
      <c r="AH202">
        <f t="shared" si="12"/>
        <v>0</v>
      </c>
      <c r="AI202">
        <f t="shared" si="13"/>
        <v>1</v>
      </c>
      <c r="AJ202">
        <f t="shared" si="14"/>
        <v>0</v>
      </c>
      <c r="AK202" s="15">
        <f>1</f>
        <v>1</v>
      </c>
    </row>
    <row r="203" spans="1:37" x14ac:dyDescent="0.3">
      <c r="A203" t="s">
        <v>710</v>
      </c>
      <c r="B203" s="1">
        <v>45558</v>
      </c>
      <c r="C203" s="1">
        <v>45558</v>
      </c>
      <c r="D203" t="s">
        <v>711</v>
      </c>
      <c r="E203" t="s">
        <v>712</v>
      </c>
      <c r="F203">
        <v>32</v>
      </c>
      <c r="G203">
        <v>32</v>
      </c>
      <c r="H203" t="s">
        <v>35</v>
      </c>
      <c r="I203" t="s">
        <v>35</v>
      </c>
      <c r="J203" t="s">
        <v>82</v>
      </c>
      <c r="K203" t="s">
        <v>122</v>
      </c>
      <c r="L203" t="s">
        <v>38</v>
      </c>
      <c r="M203" t="s">
        <v>163</v>
      </c>
      <c r="N203">
        <v>7</v>
      </c>
      <c r="O203">
        <v>7</v>
      </c>
      <c r="P203">
        <v>1954.05</v>
      </c>
      <c r="Q203" s="2">
        <v>0.2</v>
      </c>
      <c r="R203">
        <v>15069.06</v>
      </c>
      <c r="S203">
        <v>8691.86</v>
      </c>
      <c r="T203" s="3">
        <v>0.57699999999999996</v>
      </c>
      <c r="U203">
        <v>65.77</v>
      </c>
      <c r="V203" t="s">
        <v>52</v>
      </c>
      <c r="W203">
        <v>4</v>
      </c>
      <c r="X203" t="b">
        <v>1</v>
      </c>
      <c r="Y203" t="s">
        <v>41</v>
      </c>
      <c r="Z203" t="s">
        <v>41</v>
      </c>
      <c r="AA203">
        <v>6</v>
      </c>
      <c r="AB203">
        <v>6</v>
      </c>
      <c r="AC203">
        <v>2024</v>
      </c>
      <c r="AD203" s="1">
        <v>45536</v>
      </c>
      <c r="AE203" t="s">
        <v>87</v>
      </c>
      <c r="AF203" t="s">
        <v>88</v>
      </c>
      <c r="AG203" t="str">
        <f t="shared" si="15"/>
        <v>Include</v>
      </c>
      <c r="AH203">
        <f t="shared" si="12"/>
        <v>1</v>
      </c>
      <c r="AI203">
        <f t="shared" si="13"/>
        <v>1</v>
      </c>
      <c r="AJ203">
        <f t="shared" si="14"/>
        <v>0</v>
      </c>
      <c r="AK203" s="15">
        <f>1</f>
        <v>1</v>
      </c>
    </row>
    <row r="204" spans="1:37" x14ac:dyDescent="0.3">
      <c r="A204" t="s">
        <v>713</v>
      </c>
      <c r="B204" s="1">
        <v>45558</v>
      </c>
      <c r="C204" s="1">
        <v>45558</v>
      </c>
      <c r="D204" t="s">
        <v>714</v>
      </c>
      <c r="E204" t="s">
        <v>715</v>
      </c>
      <c r="F204">
        <v>39</v>
      </c>
      <c r="G204">
        <v>39</v>
      </c>
      <c r="H204" t="s">
        <v>35</v>
      </c>
      <c r="I204" t="s">
        <v>35</v>
      </c>
      <c r="J204" t="s">
        <v>116</v>
      </c>
      <c r="K204" t="s">
        <v>150</v>
      </c>
      <c r="L204" t="s">
        <v>84</v>
      </c>
      <c r="M204" t="s">
        <v>231</v>
      </c>
      <c r="N204">
        <v>9</v>
      </c>
      <c r="O204">
        <v>9</v>
      </c>
      <c r="P204">
        <v>302.83</v>
      </c>
      <c r="Q204" s="2">
        <v>0.35</v>
      </c>
      <c r="R204">
        <v>2144.87</v>
      </c>
      <c r="S204">
        <v>127.02</v>
      </c>
      <c r="T204" s="3">
        <v>5.8999999999999997E-2</v>
      </c>
      <c r="U204">
        <v>50.82</v>
      </c>
      <c r="V204" t="s">
        <v>132</v>
      </c>
      <c r="X204" t="b">
        <v>0</v>
      </c>
      <c r="Y204" t="s">
        <v>60</v>
      </c>
      <c r="Z204" t="s">
        <v>60</v>
      </c>
      <c r="AA204">
        <v>1</v>
      </c>
      <c r="AB204">
        <v>1</v>
      </c>
      <c r="AC204">
        <v>2024</v>
      </c>
      <c r="AD204" s="1">
        <v>45536</v>
      </c>
      <c r="AE204" t="s">
        <v>61</v>
      </c>
      <c r="AF204" t="s">
        <v>62</v>
      </c>
      <c r="AG204" t="str">
        <f t="shared" si="15"/>
        <v>Include</v>
      </c>
      <c r="AH204">
        <f t="shared" si="12"/>
        <v>0</v>
      </c>
      <c r="AI204">
        <f t="shared" si="13"/>
        <v>1</v>
      </c>
      <c r="AJ204">
        <f t="shared" si="14"/>
        <v>0</v>
      </c>
      <c r="AK204" s="15">
        <f>1</f>
        <v>1</v>
      </c>
    </row>
    <row r="205" spans="1:37" x14ac:dyDescent="0.3">
      <c r="A205" t="s">
        <v>716</v>
      </c>
      <c r="B205" s="1">
        <v>45557</v>
      </c>
      <c r="C205" s="1">
        <v>45557</v>
      </c>
      <c r="D205" t="s">
        <v>717</v>
      </c>
      <c r="E205" t="s">
        <v>381</v>
      </c>
      <c r="F205">
        <v>36</v>
      </c>
      <c r="G205">
        <v>36</v>
      </c>
      <c r="H205" t="s">
        <v>35</v>
      </c>
      <c r="I205" t="s">
        <v>35</v>
      </c>
      <c r="J205" t="s">
        <v>57</v>
      </c>
      <c r="K205" t="s">
        <v>66</v>
      </c>
      <c r="L205" t="s">
        <v>38</v>
      </c>
      <c r="M205" t="s">
        <v>159</v>
      </c>
      <c r="N205">
        <v>4</v>
      </c>
      <c r="O205">
        <v>4</v>
      </c>
      <c r="P205">
        <v>2333.1</v>
      </c>
      <c r="Q205" s="2">
        <v>0.22</v>
      </c>
      <c r="R205">
        <v>11296.75</v>
      </c>
      <c r="S205">
        <v>4828.37</v>
      </c>
      <c r="T205" s="3">
        <v>0.42699999999999999</v>
      </c>
      <c r="U205">
        <v>72.08</v>
      </c>
      <c r="V205" t="s">
        <v>76</v>
      </c>
      <c r="W205">
        <v>3</v>
      </c>
      <c r="X205" t="b">
        <v>1</v>
      </c>
      <c r="Y205" t="s">
        <v>41</v>
      </c>
      <c r="Z205" t="s">
        <v>41</v>
      </c>
      <c r="AA205">
        <v>10</v>
      </c>
      <c r="AB205">
        <v>10</v>
      </c>
      <c r="AC205">
        <v>2024</v>
      </c>
      <c r="AD205" s="1">
        <v>45536</v>
      </c>
      <c r="AE205" t="s">
        <v>61</v>
      </c>
      <c r="AF205" t="s">
        <v>43</v>
      </c>
      <c r="AG205" t="str">
        <f t="shared" si="15"/>
        <v>Include</v>
      </c>
      <c r="AH205">
        <f t="shared" si="12"/>
        <v>1</v>
      </c>
      <c r="AI205">
        <f t="shared" si="13"/>
        <v>1</v>
      </c>
      <c r="AJ205">
        <f t="shared" si="14"/>
        <v>0</v>
      </c>
      <c r="AK205" s="15">
        <f>1</f>
        <v>1</v>
      </c>
    </row>
    <row r="206" spans="1:37" x14ac:dyDescent="0.3">
      <c r="A206" t="s">
        <v>718</v>
      </c>
      <c r="B206" s="1">
        <v>45556</v>
      </c>
      <c r="C206" s="1">
        <v>45556</v>
      </c>
      <c r="D206" t="s">
        <v>719</v>
      </c>
      <c r="E206" t="s">
        <v>720</v>
      </c>
      <c r="F206">
        <v>30</v>
      </c>
      <c r="G206">
        <v>30</v>
      </c>
      <c r="H206" t="s">
        <v>35</v>
      </c>
      <c r="I206" t="s">
        <v>35</v>
      </c>
      <c r="J206" t="s">
        <v>116</v>
      </c>
      <c r="K206" t="s">
        <v>260</v>
      </c>
      <c r="L206" t="s">
        <v>38</v>
      </c>
      <c r="M206" t="s">
        <v>159</v>
      </c>
      <c r="N206">
        <v>7</v>
      </c>
      <c r="O206">
        <v>7</v>
      </c>
      <c r="P206">
        <v>2114.17</v>
      </c>
      <c r="Q206" s="2">
        <v>0.39</v>
      </c>
      <c r="R206">
        <v>13036.59</v>
      </c>
      <c r="S206">
        <v>6081.67</v>
      </c>
      <c r="T206" s="3">
        <v>0.46700000000000003</v>
      </c>
      <c r="U206">
        <v>26.71</v>
      </c>
      <c r="V206" t="s">
        <v>132</v>
      </c>
      <c r="W206">
        <v>3</v>
      </c>
      <c r="X206" t="b">
        <v>0</v>
      </c>
      <c r="Y206" t="s">
        <v>382</v>
      </c>
      <c r="Z206" t="s">
        <v>60</v>
      </c>
      <c r="AC206">
        <v>2024</v>
      </c>
      <c r="AD206" s="1">
        <v>45536</v>
      </c>
      <c r="AE206" t="s">
        <v>87</v>
      </c>
      <c r="AF206" t="s">
        <v>62</v>
      </c>
      <c r="AG206" t="str">
        <f t="shared" si="15"/>
        <v>Include</v>
      </c>
      <c r="AH206">
        <f t="shared" si="12"/>
        <v>0</v>
      </c>
      <c r="AI206">
        <f t="shared" si="13"/>
        <v>1</v>
      </c>
      <c r="AJ206">
        <f t="shared" si="14"/>
        <v>0</v>
      </c>
      <c r="AK206" s="15">
        <f>1</f>
        <v>1</v>
      </c>
    </row>
    <row r="207" spans="1:37" x14ac:dyDescent="0.3">
      <c r="A207" t="s">
        <v>721</v>
      </c>
      <c r="B207" s="1">
        <v>45556</v>
      </c>
      <c r="C207" s="1">
        <v>45556</v>
      </c>
      <c r="D207" t="s">
        <v>722</v>
      </c>
      <c r="E207" t="s">
        <v>723</v>
      </c>
      <c r="F207">
        <v>33</v>
      </c>
      <c r="G207">
        <v>33</v>
      </c>
      <c r="H207" t="s">
        <v>47</v>
      </c>
      <c r="I207" t="s">
        <v>47</v>
      </c>
      <c r="J207" t="s">
        <v>82</v>
      </c>
      <c r="K207" t="s">
        <v>266</v>
      </c>
      <c r="L207" t="s">
        <v>74</v>
      </c>
      <c r="M207" t="s">
        <v>235</v>
      </c>
      <c r="N207">
        <v>2</v>
      </c>
      <c r="O207">
        <v>2</v>
      </c>
      <c r="P207">
        <v>79639.72</v>
      </c>
      <c r="Q207" s="2">
        <v>0.34</v>
      </c>
      <c r="R207">
        <v>134225.29</v>
      </c>
      <c r="S207">
        <v>11600.84</v>
      </c>
      <c r="T207" s="3">
        <v>8.5999999999999993E-2</v>
      </c>
      <c r="U207">
        <v>87.92</v>
      </c>
      <c r="V207" t="s">
        <v>99</v>
      </c>
      <c r="W207">
        <v>3</v>
      </c>
      <c r="X207" t="b">
        <v>0</v>
      </c>
      <c r="Y207" t="s">
        <v>60</v>
      </c>
      <c r="Z207" t="s">
        <v>60</v>
      </c>
      <c r="AA207">
        <v>4</v>
      </c>
      <c r="AB207">
        <v>4</v>
      </c>
      <c r="AC207">
        <v>2024</v>
      </c>
      <c r="AD207" s="1">
        <v>45536</v>
      </c>
      <c r="AE207" t="s">
        <v>87</v>
      </c>
      <c r="AF207" t="s">
        <v>62</v>
      </c>
      <c r="AG207" t="str">
        <f t="shared" si="15"/>
        <v>Include</v>
      </c>
      <c r="AH207">
        <f t="shared" si="12"/>
        <v>0</v>
      </c>
      <c r="AI207">
        <f t="shared" si="13"/>
        <v>1</v>
      </c>
      <c r="AJ207">
        <f t="shared" si="14"/>
        <v>0</v>
      </c>
      <c r="AK207" s="15">
        <f>1</f>
        <v>1</v>
      </c>
    </row>
    <row r="208" spans="1:37" x14ac:dyDescent="0.3">
      <c r="A208" t="s">
        <v>724</v>
      </c>
      <c r="B208" s="1">
        <v>45555</v>
      </c>
      <c r="C208" s="1">
        <v>45555</v>
      </c>
      <c r="D208" t="s">
        <v>725</v>
      </c>
      <c r="E208" t="s">
        <v>158</v>
      </c>
      <c r="F208">
        <v>38</v>
      </c>
      <c r="G208">
        <v>38</v>
      </c>
      <c r="H208" t="s">
        <v>371</v>
      </c>
      <c r="I208" t="s">
        <v>81</v>
      </c>
      <c r="J208" t="s">
        <v>48</v>
      </c>
      <c r="K208" t="s">
        <v>230</v>
      </c>
      <c r="L208" t="s">
        <v>97</v>
      </c>
      <c r="M208" t="s">
        <v>107</v>
      </c>
      <c r="N208">
        <v>9</v>
      </c>
      <c r="O208">
        <v>9</v>
      </c>
      <c r="P208">
        <v>816.41</v>
      </c>
      <c r="Q208" s="2">
        <v>0.35</v>
      </c>
      <c r="R208">
        <v>5054.28</v>
      </c>
      <c r="S208">
        <v>2136.9</v>
      </c>
      <c r="T208" s="3">
        <v>0.42299999999999999</v>
      </c>
      <c r="U208">
        <v>42.16</v>
      </c>
      <c r="V208" t="s">
        <v>76</v>
      </c>
      <c r="W208">
        <v>2</v>
      </c>
      <c r="X208" t="b">
        <v>0</v>
      </c>
      <c r="Y208" t="s">
        <v>60</v>
      </c>
      <c r="Z208" t="s">
        <v>60</v>
      </c>
      <c r="AA208">
        <v>5</v>
      </c>
      <c r="AB208">
        <v>5</v>
      </c>
      <c r="AC208">
        <v>2024</v>
      </c>
      <c r="AD208" s="1">
        <v>45536</v>
      </c>
      <c r="AE208" t="s">
        <v>61</v>
      </c>
      <c r="AF208" t="s">
        <v>62</v>
      </c>
      <c r="AG208" t="str">
        <f t="shared" si="15"/>
        <v>Include</v>
      </c>
      <c r="AH208">
        <f t="shared" si="12"/>
        <v>0</v>
      </c>
      <c r="AI208">
        <f t="shared" si="13"/>
        <v>1</v>
      </c>
      <c r="AJ208">
        <f t="shared" si="14"/>
        <v>0</v>
      </c>
      <c r="AK208" s="15">
        <f>1</f>
        <v>1</v>
      </c>
    </row>
    <row r="209" spans="1:37" x14ac:dyDescent="0.3">
      <c r="A209" t="s">
        <v>726</v>
      </c>
      <c r="B209" s="1">
        <v>45555</v>
      </c>
      <c r="C209" s="1">
        <v>45555</v>
      </c>
      <c r="D209" t="s">
        <v>727</v>
      </c>
      <c r="E209" t="s">
        <v>728</v>
      </c>
      <c r="F209">
        <v>36</v>
      </c>
      <c r="G209">
        <v>36</v>
      </c>
      <c r="H209" t="s">
        <v>47</v>
      </c>
      <c r="I209" t="s">
        <v>47</v>
      </c>
      <c r="J209" t="s">
        <v>57</v>
      </c>
      <c r="K209" t="s">
        <v>58</v>
      </c>
      <c r="L209" t="s">
        <v>38</v>
      </c>
      <c r="M209" t="s">
        <v>159</v>
      </c>
      <c r="N209">
        <v>3</v>
      </c>
      <c r="O209">
        <v>3</v>
      </c>
      <c r="P209">
        <v>1494.83</v>
      </c>
      <c r="Q209" s="2">
        <v>0.26</v>
      </c>
      <c r="R209">
        <v>3664.34</v>
      </c>
      <c r="S209">
        <v>2210.9299999999998</v>
      </c>
      <c r="T209" s="3">
        <v>0.60299999999999998</v>
      </c>
      <c r="U209">
        <v>96.38</v>
      </c>
      <c r="V209" t="s">
        <v>99</v>
      </c>
      <c r="W209">
        <v>1</v>
      </c>
      <c r="X209" t="b">
        <v>0</v>
      </c>
      <c r="Y209" t="s">
        <v>60</v>
      </c>
      <c r="Z209" t="s">
        <v>60</v>
      </c>
      <c r="AA209">
        <v>8</v>
      </c>
      <c r="AB209">
        <v>8</v>
      </c>
      <c r="AC209">
        <v>2024</v>
      </c>
      <c r="AD209" s="1">
        <v>45536</v>
      </c>
      <c r="AE209" t="s">
        <v>61</v>
      </c>
      <c r="AF209" t="s">
        <v>43</v>
      </c>
      <c r="AG209" t="str">
        <f t="shared" si="15"/>
        <v>Include</v>
      </c>
      <c r="AH209">
        <f t="shared" si="12"/>
        <v>0</v>
      </c>
      <c r="AI209">
        <f t="shared" si="13"/>
        <v>1</v>
      </c>
      <c r="AJ209">
        <f t="shared" si="14"/>
        <v>0</v>
      </c>
      <c r="AK209" s="15">
        <f>1</f>
        <v>1</v>
      </c>
    </row>
    <row r="210" spans="1:37" x14ac:dyDescent="0.3">
      <c r="A210" t="s">
        <v>729</v>
      </c>
      <c r="B210" s="1">
        <v>45555</v>
      </c>
      <c r="C210" s="1">
        <v>45555</v>
      </c>
      <c r="D210" t="s">
        <v>730</v>
      </c>
      <c r="E210" t="s">
        <v>731</v>
      </c>
      <c r="F210">
        <v>13</v>
      </c>
      <c r="G210">
        <v>13</v>
      </c>
      <c r="H210" t="s">
        <v>81</v>
      </c>
      <c r="I210" t="s">
        <v>81</v>
      </c>
      <c r="J210" t="s">
        <v>48</v>
      </c>
      <c r="K210" t="s">
        <v>226</v>
      </c>
      <c r="L210" t="s">
        <v>140</v>
      </c>
      <c r="M210" t="s">
        <v>358</v>
      </c>
      <c r="N210">
        <v>2</v>
      </c>
      <c r="O210">
        <v>2</v>
      </c>
      <c r="P210">
        <v>3743.45</v>
      </c>
      <c r="Q210" s="2">
        <v>0.09</v>
      </c>
      <c r="R210">
        <v>9311.2199999999993</v>
      </c>
      <c r="S210">
        <v>3378.19</v>
      </c>
      <c r="T210" s="3">
        <v>0.36299999999999999</v>
      </c>
      <c r="U210">
        <v>53.74</v>
      </c>
      <c r="V210" t="s">
        <v>76</v>
      </c>
      <c r="W210">
        <v>5</v>
      </c>
      <c r="X210" t="b">
        <v>0</v>
      </c>
      <c r="Y210" t="s">
        <v>60</v>
      </c>
      <c r="Z210" t="s">
        <v>60</v>
      </c>
      <c r="AA210">
        <v>7</v>
      </c>
      <c r="AB210">
        <v>7</v>
      </c>
      <c r="AC210">
        <v>2024</v>
      </c>
      <c r="AD210" s="1">
        <v>45536</v>
      </c>
      <c r="AE210" t="s">
        <v>42</v>
      </c>
      <c r="AF210" t="s">
        <v>69</v>
      </c>
      <c r="AG210" t="str">
        <f t="shared" si="15"/>
        <v>Include</v>
      </c>
      <c r="AH210">
        <f t="shared" si="12"/>
        <v>0</v>
      </c>
      <c r="AI210">
        <f t="shared" si="13"/>
        <v>1</v>
      </c>
      <c r="AJ210">
        <f t="shared" si="14"/>
        <v>0</v>
      </c>
      <c r="AK210" s="15">
        <f>1</f>
        <v>1</v>
      </c>
    </row>
    <row r="211" spans="1:37" x14ac:dyDescent="0.3">
      <c r="A211" t="s">
        <v>732</v>
      </c>
      <c r="B211" s="1">
        <v>45554</v>
      </c>
      <c r="C211" s="1">
        <v>45554</v>
      </c>
      <c r="D211" t="s">
        <v>733</v>
      </c>
      <c r="E211" t="s">
        <v>599</v>
      </c>
      <c r="F211">
        <v>31</v>
      </c>
      <c r="G211">
        <v>31</v>
      </c>
      <c r="H211" t="s">
        <v>81</v>
      </c>
      <c r="I211" t="s">
        <v>81</v>
      </c>
      <c r="J211" t="s">
        <v>48</v>
      </c>
      <c r="K211" t="s">
        <v>230</v>
      </c>
      <c r="L211" t="s">
        <v>38</v>
      </c>
      <c r="M211" t="s">
        <v>39</v>
      </c>
      <c r="N211">
        <v>10</v>
      </c>
      <c r="O211">
        <v>10</v>
      </c>
      <c r="P211">
        <v>1064.73</v>
      </c>
      <c r="Q211" s="2">
        <v>0.23</v>
      </c>
      <c r="R211">
        <v>9344.7099999999991</v>
      </c>
      <c r="S211">
        <v>3730.48</v>
      </c>
      <c r="T211" s="3">
        <v>0.39900000000000002</v>
      </c>
      <c r="U211">
        <v>58.78</v>
      </c>
      <c r="V211" t="s">
        <v>68</v>
      </c>
      <c r="W211">
        <v>2</v>
      </c>
      <c r="X211" t="b">
        <v>0</v>
      </c>
      <c r="Y211" t="s">
        <v>100</v>
      </c>
      <c r="Z211" t="s">
        <v>100</v>
      </c>
      <c r="AA211">
        <v>2</v>
      </c>
      <c r="AB211">
        <v>2</v>
      </c>
      <c r="AC211">
        <v>2024</v>
      </c>
      <c r="AD211" s="1">
        <v>45536</v>
      </c>
      <c r="AE211" t="s">
        <v>87</v>
      </c>
      <c r="AF211" t="s">
        <v>43</v>
      </c>
      <c r="AG211" t="str">
        <f t="shared" si="15"/>
        <v>Include</v>
      </c>
      <c r="AH211">
        <f t="shared" si="12"/>
        <v>0</v>
      </c>
      <c r="AI211">
        <f t="shared" si="13"/>
        <v>0</v>
      </c>
      <c r="AJ211">
        <f t="shared" si="14"/>
        <v>1</v>
      </c>
      <c r="AK211" s="15">
        <f>1</f>
        <v>1</v>
      </c>
    </row>
    <row r="212" spans="1:37" x14ac:dyDescent="0.3">
      <c r="A212" t="s">
        <v>734</v>
      </c>
      <c r="B212" s="1">
        <v>45553</v>
      </c>
      <c r="C212" s="1">
        <v>45553</v>
      </c>
      <c r="D212" t="s">
        <v>735</v>
      </c>
      <c r="E212" t="s">
        <v>736</v>
      </c>
      <c r="F212">
        <v>50</v>
      </c>
      <c r="G212">
        <v>50</v>
      </c>
      <c r="H212" t="s">
        <v>47</v>
      </c>
      <c r="I212" t="s">
        <v>47</v>
      </c>
      <c r="J212" t="s">
        <v>82</v>
      </c>
      <c r="K212" t="s">
        <v>131</v>
      </c>
      <c r="L212" t="s">
        <v>140</v>
      </c>
      <c r="M212" t="s">
        <v>206</v>
      </c>
      <c r="N212">
        <v>10</v>
      </c>
      <c r="O212">
        <v>10</v>
      </c>
      <c r="P212">
        <v>3403.06</v>
      </c>
      <c r="Q212" s="2">
        <v>0.39</v>
      </c>
      <c r="R212">
        <v>22886.16</v>
      </c>
      <c r="S212">
        <v>4900.0200000000004</v>
      </c>
      <c r="T212" s="3">
        <v>0.214</v>
      </c>
      <c r="U212">
        <v>44.69</v>
      </c>
      <c r="V212" t="s">
        <v>40</v>
      </c>
      <c r="X212" t="b">
        <v>0</v>
      </c>
      <c r="Y212" t="s">
        <v>142</v>
      </c>
      <c r="Z212" t="s">
        <v>142</v>
      </c>
      <c r="AA212">
        <v>1</v>
      </c>
      <c r="AB212">
        <v>1</v>
      </c>
      <c r="AC212">
        <v>2024</v>
      </c>
      <c r="AD212" s="1">
        <v>45536</v>
      </c>
      <c r="AE212" t="s">
        <v>101</v>
      </c>
      <c r="AF212" t="s">
        <v>62</v>
      </c>
      <c r="AG212" t="str">
        <f t="shared" si="15"/>
        <v>Include</v>
      </c>
      <c r="AH212">
        <f t="shared" si="12"/>
        <v>0</v>
      </c>
      <c r="AI212">
        <f t="shared" si="13"/>
        <v>0</v>
      </c>
      <c r="AJ212">
        <f t="shared" si="14"/>
        <v>0</v>
      </c>
      <c r="AK212" s="15">
        <f>1</f>
        <v>1</v>
      </c>
    </row>
    <row r="213" spans="1:37" x14ac:dyDescent="0.3">
      <c r="A213" t="s">
        <v>737</v>
      </c>
      <c r="B213" s="1">
        <v>45552</v>
      </c>
      <c r="C213" s="1">
        <v>45552</v>
      </c>
      <c r="D213" t="s">
        <v>738</v>
      </c>
      <c r="E213" t="s">
        <v>739</v>
      </c>
      <c r="F213">
        <v>45</v>
      </c>
      <c r="G213">
        <v>45</v>
      </c>
      <c r="H213" t="s">
        <v>35</v>
      </c>
      <c r="I213" t="s">
        <v>35</v>
      </c>
      <c r="J213" t="s">
        <v>116</v>
      </c>
      <c r="K213" t="s">
        <v>150</v>
      </c>
      <c r="L213" t="s">
        <v>84</v>
      </c>
      <c r="M213" t="s">
        <v>231</v>
      </c>
      <c r="N213">
        <v>2</v>
      </c>
      <c r="O213">
        <v>2</v>
      </c>
      <c r="P213">
        <v>233.21</v>
      </c>
      <c r="Q213" s="2">
        <v>0.33</v>
      </c>
      <c r="R213">
        <v>470.15</v>
      </c>
      <c r="S213">
        <v>27.24</v>
      </c>
      <c r="T213" s="3">
        <v>5.8000000000000003E-2</v>
      </c>
      <c r="U213">
        <v>48.63</v>
      </c>
      <c r="V213" t="s">
        <v>40</v>
      </c>
      <c r="W213">
        <v>2</v>
      </c>
      <c r="X213" t="b">
        <v>0</v>
      </c>
      <c r="Y213" t="s">
        <v>60</v>
      </c>
      <c r="Z213" t="s">
        <v>60</v>
      </c>
      <c r="AA213">
        <v>7</v>
      </c>
      <c r="AB213">
        <v>7</v>
      </c>
      <c r="AC213">
        <v>2024</v>
      </c>
      <c r="AD213" s="1">
        <v>45536</v>
      </c>
      <c r="AE213" t="s">
        <v>61</v>
      </c>
      <c r="AF213" t="s">
        <v>62</v>
      </c>
      <c r="AG213" t="str">
        <f t="shared" si="15"/>
        <v>Include</v>
      </c>
      <c r="AH213">
        <f t="shared" si="12"/>
        <v>0</v>
      </c>
      <c r="AI213">
        <f t="shared" si="13"/>
        <v>1</v>
      </c>
      <c r="AJ213">
        <f t="shared" si="14"/>
        <v>0</v>
      </c>
      <c r="AK213" s="15">
        <f>1</f>
        <v>1</v>
      </c>
    </row>
    <row r="214" spans="1:37" x14ac:dyDescent="0.3">
      <c r="A214" t="s">
        <v>740</v>
      </c>
      <c r="B214" s="1">
        <v>45550</v>
      </c>
      <c r="C214" s="1">
        <v>45550</v>
      </c>
      <c r="D214" t="s">
        <v>741</v>
      </c>
      <c r="E214" t="s">
        <v>56</v>
      </c>
      <c r="F214">
        <v>39</v>
      </c>
      <c r="G214">
        <v>39</v>
      </c>
      <c r="H214" t="s">
        <v>35</v>
      </c>
      <c r="I214" t="s">
        <v>35</v>
      </c>
      <c r="J214" t="s">
        <v>48</v>
      </c>
      <c r="K214" t="s">
        <v>49</v>
      </c>
      <c r="L214" t="s">
        <v>111</v>
      </c>
      <c r="M214" t="s">
        <v>174</v>
      </c>
      <c r="N214">
        <v>2</v>
      </c>
      <c r="O214">
        <v>2</v>
      </c>
      <c r="P214">
        <v>10400.51</v>
      </c>
      <c r="Q214" s="2">
        <v>0.39</v>
      </c>
      <c r="R214">
        <v>16571.32</v>
      </c>
      <c r="S214">
        <v>3945.31</v>
      </c>
      <c r="T214" s="3">
        <v>0.23799999999999999</v>
      </c>
      <c r="U214">
        <v>79.88</v>
      </c>
      <c r="V214" t="s">
        <v>40</v>
      </c>
      <c r="W214">
        <v>2</v>
      </c>
      <c r="X214" t="b">
        <v>0</v>
      </c>
      <c r="Y214" t="s">
        <v>60</v>
      </c>
      <c r="Z214" t="s">
        <v>60</v>
      </c>
      <c r="AA214">
        <v>5</v>
      </c>
      <c r="AB214">
        <v>5</v>
      </c>
      <c r="AC214">
        <v>2024</v>
      </c>
      <c r="AD214" s="1">
        <v>45536</v>
      </c>
      <c r="AE214" t="s">
        <v>61</v>
      </c>
      <c r="AF214" t="s">
        <v>62</v>
      </c>
      <c r="AG214" t="str">
        <f t="shared" si="15"/>
        <v>Include</v>
      </c>
      <c r="AH214">
        <f t="shared" si="12"/>
        <v>0</v>
      </c>
      <c r="AI214">
        <f t="shared" si="13"/>
        <v>1</v>
      </c>
      <c r="AJ214">
        <f t="shared" si="14"/>
        <v>0</v>
      </c>
      <c r="AK214" s="15">
        <f>1</f>
        <v>1</v>
      </c>
    </row>
    <row r="215" spans="1:37" x14ac:dyDescent="0.3">
      <c r="A215" t="s">
        <v>742</v>
      </c>
      <c r="B215" s="1">
        <v>45550</v>
      </c>
      <c r="C215" s="1">
        <v>45550</v>
      </c>
      <c r="D215" t="s">
        <v>743</v>
      </c>
      <c r="E215" t="s">
        <v>115</v>
      </c>
      <c r="F215">
        <v>28</v>
      </c>
      <c r="G215">
        <v>28</v>
      </c>
      <c r="H215" t="s">
        <v>35</v>
      </c>
      <c r="I215" t="s">
        <v>35</v>
      </c>
      <c r="J215" t="s">
        <v>57</v>
      </c>
      <c r="K215" t="s">
        <v>66</v>
      </c>
      <c r="L215" t="s">
        <v>84</v>
      </c>
      <c r="M215" t="s">
        <v>146</v>
      </c>
      <c r="N215">
        <v>10</v>
      </c>
      <c r="O215">
        <v>10</v>
      </c>
      <c r="P215">
        <v>394.18</v>
      </c>
      <c r="Q215" s="2">
        <v>0.11</v>
      </c>
      <c r="R215">
        <v>4349.83</v>
      </c>
      <c r="S215">
        <v>380.98</v>
      </c>
      <c r="T215" s="3">
        <v>8.7999999999999995E-2</v>
      </c>
      <c r="U215">
        <v>90.1</v>
      </c>
      <c r="V215" t="s">
        <v>76</v>
      </c>
      <c r="W215">
        <v>3</v>
      </c>
      <c r="X215" t="b">
        <v>0</v>
      </c>
      <c r="Y215" t="s">
        <v>60</v>
      </c>
      <c r="Z215" t="s">
        <v>60</v>
      </c>
      <c r="AA215">
        <v>3</v>
      </c>
      <c r="AB215">
        <v>3</v>
      </c>
      <c r="AC215">
        <v>2024</v>
      </c>
      <c r="AD215" s="1">
        <v>45536</v>
      </c>
      <c r="AE215" t="s">
        <v>87</v>
      </c>
      <c r="AF215" t="s">
        <v>88</v>
      </c>
      <c r="AG215" t="str">
        <f t="shared" si="15"/>
        <v>Include</v>
      </c>
      <c r="AH215">
        <f t="shared" si="12"/>
        <v>0</v>
      </c>
      <c r="AI215">
        <f t="shared" si="13"/>
        <v>1</v>
      </c>
      <c r="AJ215">
        <f t="shared" si="14"/>
        <v>0</v>
      </c>
      <c r="AK215" s="15">
        <f>1</f>
        <v>1</v>
      </c>
    </row>
    <row r="216" spans="1:37" x14ac:dyDescent="0.3">
      <c r="A216" t="s">
        <v>744</v>
      </c>
      <c r="B216" s="1">
        <v>45550</v>
      </c>
      <c r="C216" s="1">
        <v>45550</v>
      </c>
      <c r="D216" t="s">
        <v>745</v>
      </c>
      <c r="E216" t="s">
        <v>746</v>
      </c>
      <c r="F216">
        <v>63</v>
      </c>
      <c r="G216">
        <v>63</v>
      </c>
      <c r="H216" t="s">
        <v>92</v>
      </c>
      <c r="I216" t="s">
        <v>81</v>
      </c>
      <c r="J216" t="s">
        <v>82</v>
      </c>
      <c r="K216" t="s">
        <v>122</v>
      </c>
      <c r="L216" t="s">
        <v>50</v>
      </c>
      <c r="M216" t="s">
        <v>325</v>
      </c>
      <c r="N216">
        <v>1</v>
      </c>
      <c r="O216">
        <v>1</v>
      </c>
      <c r="P216">
        <v>30262.77</v>
      </c>
      <c r="Q216" s="2">
        <v>0.22</v>
      </c>
      <c r="R216">
        <v>35090.43</v>
      </c>
      <c r="S216">
        <v>5627.29</v>
      </c>
      <c r="T216" s="3">
        <v>0.16</v>
      </c>
      <c r="U216">
        <v>62.47</v>
      </c>
      <c r="V216" t="s">
        <v>40</v>
      </c>
      <c r="W216">
        <v>1</v>
      </c>
      <c r="X216" t="b">
        <v>0</v>
      </c>
      <c r="Y216" t="s">
        <v>60</v>
      </c>
      <c r="Z216" t="s">
        <v>60</v>
      </c>
      <c r="AA216">
        <v>10</v>
      </c>
      <c r="AB216">
        <v>10</v>
      </c>
      <c r="AC216">
        <v>2024</v>
      </c>
      <c r="AD216" s="1">
        <v>45536</v>
      </c>
      <c r="AE216" t="s">
        <v>520</v>
      </c>
      <c r="AF216" t="s">
        <v>43</v>
      </c>
      <c r="AG216" t="str">
        <f t="shared" si="15"/>
        <v>Include</v>
      </c>
      <c r="AH216">
        <f t="shared" si="12"/>
        <v>0</v>
      </c>
      <c r="AI216">
        <f t="shared" si="13"/>
        <v>1</v>
      </c>
      <c r="AJ216">
        <f t="shared" si="14"/>
        <v>0</v>
      </c>
      <c r="AK216" s="15">
        <f>1</f>
        <v>1</v>
      </c>
    </row>
    <row r="217" spans="1:37" x14ac:dyDescent="0.3">
      <c r="A217" t="s">
        <v>747</v>
      </c>
      <c r="B217" s="1">
        <v>45549</v>
      </c>
      <c r="C217" s="1">
        <v>45549</v>
      </c>
      <c r="D217" t="s">
        <v>748</v>
      </c>
      <c r="E217" t="s">
        <v>749</v>
      </c>
      <c r="F217">
        <v>41</v>
      </c>
      <c r="G217">
        <v>41</v>
      </c>
      <c r="H217" t="s">
        <v>47</v>
      </c>
      <c r="I217" t="s">
        <v>47</v>
      </c>
      <c r="J217" t="s">
        <v>48</v>
      </c>
      <c r="K217" t="s">
        <v>226</v>
      </c>
      <c r="L217" t="s">
        <v>74</v>
      </c>
      <c r="M217" t="s">
        <v>235</v>
      </c>
      <c r="N217">
        <v>1</v>
      </c>
      <c r="O217">
        <v>1</v>
      </c>
      <c r="P217">
        <v>39155.85</v>
      </c>
      <c r="Q217" s="2">
        <v>0.34</v>
      </c>
      <c r="R217">
        <v>30626</v>
      </c>
      <c r="S217">
        <v>4110.3500000000004</v>
      </c>
      <c r="T217" s="3">
        <v>0.13400000000000001</v>
      </c>
      <c r="U217">
        <v>83.36</v>
      </c>
      <c r="V217" t="s">
        <v>68</v>
      </c>
      <c r="W217">
        <v>4</v>
      </c>
      <c r="X217" t="b">
        <v>1</v>
      </c>
      <c r="Y217" t="s">
        <v>41</v>
      </c>
      <c r="Z217" t="s">
        <v>41</v>
      </c>
      <c r="AA217">
        <v>9</v>
      </c>
      <c r="AB217">
        <v>9</v>
      </c>
      <c r="AC217">
        <v>2024</v>
      </c>
      <c r="AD217" s="1">
        <v>45536</v>
      </c>
      <c r="AE217" t="s">
        <v>61</v>
      </c>
      <c r="AF217" t="s">
        <v>62</v>
      </c>
      <c r="AG217" t="str">
        <f t="shared" si="15"/>
        <v>Include</v>
      </c>
      <c r="AH217">
        <f t="shared" si="12"/>
        <v>1</v>
      </c>
      <c r="AI217">
        <f t="shared" si="13"/>
        <v>1</v>
      </c>
      <c r="AJ217">
        <f t="shared" si="14"/>
        <v>0</v>
      </c>
      <c r="AK217" s="15">
        <f>1</f>
        <v>1</v>
      </c>
    </row>
    <row r="218" spans="1:37" x14ac:dyDescent="0.3">
      <c r="A218" t="s">
        <v>750</v>
      </c>
      <c r="B218" s="1">
        <v>45547</v>
      </c>
      <c r="C218" s="1">
        <v>45547</v>
      </c>
      <c r="D218" t="s">
        <v>751</v>
      </c>
      <c r="E218" t="s">
        <v>427</v>
      </c>
      <c r="F218">
        <v>34</v>
      </c>
      <c r="G218">
        <v>34</v>
      </c>
      <c r="H218" t="s">
        <v>81</v>
      </c>
      <c r="I218" t="s">
        <v>81</v>
      </c>
      <c r="J218" t="s">
        <v>116</v>
      </c>
      <c r="K218" t="s">
        <v>150</v>
      </c>
      <c r="L218" t="s">
        <v>84</v>
      </c>
      <c r="M218" t="s">
        <v>231</v>
      </c>
      <c r="N218">
        <v>8</v>
      </c>
      <c r="O218">
        <v>8</v>
      </c>
      <c r="P218">
        <v>383.85</v>
      </c>
      <c r="Q218" s="2">
        <v>0.39</v>
      </c>
      <c r="R218">
        <v>2308.0500000000002</v>
      </c>
      <c r="S218">
        <v>155.62</v>
      </c>
      <c r="T218" s="3">
        <v>6.7000000000000004E-2</v>
      </c>
      <c r="U218">
        <v>57.65</v>
      </c>
      <c r="V218" t="s">
        <v>52</v>
      </c>
      <c r="W218">
        <v>1</v>
      </c>
      <c r="X218" t="b">
        <v>0</v>
      </c>
      <c r="Y218" t="s">
        <v>60</v>
      </c>
      <c r="Z218" t="s">
        <v>60</v>
      </c>
      <c r="AA218">
        <v>10</v>
      </c>
      <c r="AB218">
        <v>10</v>
      </c>
      <c r="AC218">
        <v>2024</v>
      </c>
      <c r="AD218" s="1">
        <v>45536</v>
      </c>
      <c r="AE218" t="s">
        <v>87</v>
      </c>
      <c r="AF218" t="s">
        <v>62</v>
      </c>
      <c r="AG218" t="str">
        <f t="shared" si="15"/>
        <v>Include</v>
      </c>
      <c r="AH218">
        <f t="shared" si="12"/>
        <v>0</v>
      </c>
      <c r="AI218">
        <f t="shared" si="13"/>
        <v>1</v>
      </c>
      <c r="AJ218">
        <f t="shared" si="14"/>
        <v>0</v>
      </c>
      <c r="AK218" s="15">
        <f>1</f>
        <v>1</v>
      </c>
    </row>
    <row r="219" spans="1:37" x14ac:dyDescent="0.3">
      <c r="A219" t="s">
        <v>752</v>
      </c>
      <c r="B219" s="1">
        <v>45547</v>
      </c>
      <c r="C219" s="1">
        <v>45547</v>
      </c>
      <c r="D219" t="s">
        <v>753</v>
      </c>
      <c r="E219" t="s">
        <v>616</v>
      </c>
      <c r="F219">
        <v>10</v>
      </c>
      <c r="G219">
        <v>10</v>
      </c>
      <c r="H219" t="s">
        <v>47</v>
      </c>
      <c r="I219" t="s">
        <v>47</v>
      </c>
      <c r="J219" t="s">
        <v>57</v>
      </c>
      <c r="K219" t="s">
        <v>58</v>
      </c>
      <c r="L219" t="s">
        <v>111</v>
      </c>
      <c r="M219" t="s">
        <v>200</v>
      </c>
      <c r="N219">
        <v>9</v>
      </c>
      <c r="O219">
        <v>9</v>
      </c>
      <c r="P219">
        <v>2515.48</v>
      </c>
      <c r="Q219" s="2">
        <v>0.28000000000000003</v>
      </c>
      <c r="R219">
        <v>22131.200000000001</v>
      </c>
      <c r="S219">
        <v>4682.26</v>
      </c>
      <c r="T219" s="3">
        <v>0.21199999999999999</v>
      </c>
      <c r="U219">
        <v>80.27</v>
      </c>
      <c r="V219" t="s">
        <v>40</v>
      </c>
      <c r="W219">
        <v>5</v>
      </c>
      <c r="X219" t="b">
        <v>0</v>
      </c>
      <c r="Y219" t="s">
        <v>142</v>
      </c>
      <c r="Z219" t="s">
        <v>142</v>
      </c>
      <c r="AA219">
        <v>1</v>
      </c>
      <c r="AB219">
        <v>1</v>
      </c>
      <c r="AC219">
        <v>2024</v>
      </c>
      <c r="AD219" s="1">
        <v>45536</v>
      </c>
      <c r="AE219" t="s">
        <v>42</v>
      </c>
      <c r="AF219" t="s">
        <v>43</v>
      </c>
      <c r="AG219" t="str">
        <f t="shared" si="15"/>
        <v>Include</v>
      </c>
      <c r="AH219">
        <f t="shared" si="12"/>
        <v>0</v>
      </c>
      <c r="AI219">
        <f t="shared" si="13"/>
        <v>0</v>
      </c>
      <c r="AJ219">
        <f t="shared" si="14"/>
        <v>0</v>
      </c>
      <c r="AK219" s="15">
        <f>1</f>
        <v>1</v>
      </c>
    </row>
    <row r="220" spans="1:37" x14ac:dyDescent="0.3">
      <c r="A220" t="s">
        <v>754</v>
      </c>
      <c r="B220" s="1">
        <v>45547</v>
      </c>
      <c r="C220" s="1">
        <v>45547</v>
      </c>
      <c r="D220" t="s">
        <v>755</v>
      </c>
      <c r="E220" t="s">
        <v>756</v>
      </c>
      <c r="F220">
        <v>34</v>
      </c>
      <c r="G220">
        <v>34</v>
      </c>
      <c r="H220" t="s">
        <v>47</v>
      </c>
      <c r="I220" t="s">
        <v>47</v>
      </c>
      <c r="J220" t="s">
        <v>57</v>
      </c>
      <c r="K220" t="s">
        <v>58</v>
      </c>
      <c r="L220" t="s">
        <v>74</v>
      </c>
      <c r="M220" t="s">
        <v>235</v>
      </c>
      <c r="N220">
        <v>1</v>
      </c>
      <c r="O220">
        <v>1</v>
      </c>
      <c r="P220">
        <v>52760.05</v>
      </c>
      <c r="Q220" s="2">
        <v>0.27</v>
      </c>
      <c r="R220">
        <v>53395.11</v>
      </c>
      <c r="S220">
        <v>6374.3</v>
      </c>
      <c r="T220" s="3">
        <v>0.11899999999999999</v>
      </c>
      <c r="U220">
        <v>69.78</v>
      </c>
      <c r="V220" t="s">
        <v>52</v>
      </c>
      <c r="X220" t="b">
        <v>0</v>
      </c>
      <c r="Y220" t="s">
        <v>60</v>
      </c>
      <c r="Z220" t="s">
        <v>60</v>
      </c>
      <c r="AA220">
        <v>5</v>
      </c>
      <c r="AB220">
        <v>5</v>
      </c>
      <c r="AC220">
        <v>2024</v>
      </c>
      <c r="AD220" s="1">
        <v>45536</v>
      </c>
      <c r="AE220" t="s">
        <v>87</v>
      </c>
      <c r="AF220" t="s">
        <v>43</v>
      </c>
      <c r="AG220" t="str">
        <f t="shared" si="15"/>
        <v>Include</v>
      </c>
      <c r="AH220">
        <f t="shared" si="12"/>
        <v>0</v>
      </c>
      <c r="AI220">
        <f t="shared" si="13"/>
        <v>1</v>
      </c>
      <c r="AJ220">
        <f t="shared" si="14"/>
        <v>0</v>
      </c>
      <c r="AK220" s="15">
        <f>1</f>
        <v>1</v>
      </c>
    </row>
    <row r="221" spans="1:37" x14ac:dyDescent="0.3">
      <c r="A221" t="s">
        <v>757</v>
      </c>
      <c r="B221" s="1">
        <v>45547</v>
      </c>
      <c r="C221" s="1">
        <v>45547</v>
      </c>
      <c r="D221" t="s">
        <v>758</v>
      </c>
      <c r="E221" t="s">
        <v>378</v>
      </c>
      <c r="F221">
        <v>27</v>
      </c>
      <c r="G221">
        <v>27</v>
      </c>
      <c r="H221" t="s">
        <v>81</v>
      </c>
      <c r="I221" t="s">
        <v>81</v>
      </c>
      <c r="J221" t="s">
        <v>36</v>
      </c>
      <c r="K221" t="s">
        <v>37</v>
      </c>
      <c r="L221" t="s">
        <v>50</v>
      </c>
      <c r="M221" t="s">
        <v>325</v>
      </c>
      <c r="N221">
        <v>8</v>
      </c>
      <c r="O221">
        <v>8</v>
      </c>
      <c r="P221">
        <v>12647.54</v>
      </c>
      <c r="Q221" s="2">
        <v>0.19</v>
      </c>
      <c r="R221">
        <v>102341.78</v>
      </c>
      <c r="S221">
        <v>35160.81</v>
      </c>
      <c r="T221" s="3">
        <v>0.34399999999999997</v>
      </c>
      <c r="U221">
        <v>69.62</v>
      </c>
      <c r="V221" t="s">
        <v>132</v>
      </c>
      <c r="W221">
        <v>5</v>
      </c>
      <c r="X221" t="b">
        <v>0</v>
      </c>
      <c r="Y221" t="s">
        <v>382</v>
      </c>
      <c r="Z221" t="s">
        <v>60</v>
      </c>
      <c r="AA221">
        <v>6</v>
      </c>
      <c r="AB221">
        <v>6</v>
      </c>
      <c r="AC221">
        <v>2024</v>
      </c>
      <c r="AD221" s="1">
        <v>45536</v>
      </c>
      <c r="AE221" t="s">
        <v>87</v>
      </c>
      <c r="AF221" t="s">
        <v>88</v>
      </c>
      <c r="AG221" t="str">
        <f t="shared" si="15"/>
        <v>Include</v>
      </c>
      <c r="AH221">
        <f t="shared" si="12"/>
        <v>0</v>
      </c>
      <c r="AI221">
        <f t="shared" si="13"/>
        <v>1</v>
      </c>
      <c r="AJ221">
        <f t="shared" si="14"/>
        <v>0</v>
      </c>
      <c r="AK221" s="15">
        <f>1</f>
        <v>1</v>
      </c>
    </row>
    <row r="222" spans="1:37" x14ac:dyDescent="0.3">
      <c r="A222" t="s">
        <v>759</v>
      </c>
      <c r="B222" s="1">
        <v>45546</v>
      </c>
      <c r="C222" s="1">
        <v>45546</v>
      </c>
      <c r="D222" t="s">
        <v>760</v>
      </c>
      <c r="E222" t="s">
        <v>761</v>
      </c>
      <c r="F222">
        <v>33</v>
      </c>
      <c r="G222">
        <v>33</v>
      </c>
      <c r="H222" t="s">
        <v>81</v>
      </c>
      <c r="I222" t="s">
        <v>81</v>
      </c>
      <c r="J222" t="s">
        <v>48</v>
      </c>
      <c r="K222" t="s">
        <v>49</v>
      </c>
      <c r="L222" t="s">
        <v>38</v>
      </c>
      <c r="M222" t="s">
        <v>159</v>
      </c>
      <c r="P222">
        <v>1914.01</v>
      </c>
      <c r="Q222" s="2">
        <v>0.13</v>
      </c>
      <c r="R222">
        <v>2301.14</v>
      </c>
      <c r="S222">
        <v>974.62</v>
      </c>
      <c r="T222" s="3">
        <v>0.42399999999999999</v>
      </c>
      <c r="U222">
        <v>78.05</v>
      </c>
      <c r="V222" t="s">
        <v>76</v>
      </c>
      <c r="W222">
        <v>1</v>
      </c>
      <c r="X222" t="b">
        <v>1</v>
      </c>
      <c r="Y222" t="s">
        <v>41</v>
      </c>
      <c r="Z222" t="s">
        <v>41</v>
      </c>
      <c r="AA222">
        <v>2</v>
      </c>
      <c r="AB222">
        <v>2</v>
      </c>
      <c r="AC222">
        <v>2024</v>
      </c>
      <c r="AD222" s="1">
        <v>45536</v>
      </c>
      <c r="AE222" t="s">
        <v>87</v>
      </c>
      <c r="AF222" t="s">
        <v>88</v>
      </c>
      <c r="AG222" t="str">
        <f t="shared" si="15"/>
        <v>Include</v>
      </c>
      <c r="AH222">
        <f t="shared" si="12"/>
        <v>1</v>
      </c>
      <c r="AI222">
        <f t="shared" si="13"/>
        <v>1</v>
      </c>
      <c r="AJ222">
        <f t="shared" si="14"/>
        <v>0</v>
      </c>
      <c r="AK222" s="15">
        <f>1</f>
        <v>1</v>
      </c>
    </row>
    <row r="223" spans="1:37" x14ac:dyDescent="0.3">
      <c r="A223" t="s">
        <v>762</v>
      </c>
      <c r="B223" s="1">
        <v>45546</v>
      </c>
      <c r="C223" s="1">
        <v>45546</v>
      </c>
      <c r="D223" t="s">
        <v>763</v>
      </c>
      <c r="E223" t="s">
        <v>764</v>
      </c>
      <c r="F223">
        <v>31</v>
      </c>
      <c r="G223">
        <v>31</v>
      </c>
      <c r="H223" t="s">
        <v>81</v>
      </c>
      <c r="I223" t="s">
        <v>81</v>
      </c>
      <c r="J223" t="s">
        <v>116</v>
      </c>
      <c r="K223" t="s">
        <v>117</v>
      </c>
      <c r="L223" t="s">
        <v>97</v>
      </c>
      <c r="M223" t="s">
        <v>98</v>
      </c>
      <c r="N223">
        <v>10</v>
      </c>
      <c r="O223">
        <v>10</v>
      </c>
      <c r="P223">
        <v>1101.3699999999999</v>
      </c>
      <c r="Q223" s="2">
        <v>0.36</v>
      </c>
      <c r="R223">
        <v>8920.66</v>
      </c>
      <c r="S223">
        <v>4181.57</v>
      </c>
      <c r="T223" s="3">
        <v>0.46899999999999997</v>
      </c>
      <c r="U223">
        <v>53.45</v>
      </c>
      <c r="V223" t="s">
        <v>40</v>
      </c>
      <c r="W223">
        <v>5</v>
      </c>
      <c r="X223" t="b">
        <v>0</v>
      </c>
      <c r="Y223" t="s">
        <v>60</v>
      </c>
      <c r="Z223" t="s">
        <v>60</v>
      </c>
      <c r="AA223">
        <v>10</v>
      </c>
      <c r="AB223">
        <v>10</v>
      </c>
      <c r="AC223">
        <v>2024</v>
      </c>
      <c r="AD223" s="1">
        <v>45536</v>
      </c>
      <c r="AE223" t="s">
        <v>87</v>
      </c>
      <c r="AF223" t="s">
        <v>62</v>
      </c>
      <c r="AG223" t="str">
        <f t="shared" si="15"/>
        <v>Include</v>
      </c>
      <c r="AH223">
        <f t="shared" si="12"/>
        <v>0</v>
      </c>
      <c r="AI223">
        <f t="shared" si="13"/>
        <v>1</v>
      </c>
      <c r="AJ223">
        <f t="shared" si="14"/>
        <v>0</v>
      </c>
      <c r="AK223" s="15">
        <f>1</f>
        <v>1</v>
      </c>
    </row>
    <row r="224" spans="1:37" x14ac:dyDescent="0.3">
      <c r="A224" t="s">
        <v>765</v>
      </c>
      <c r="B224" s="1">
        <v>45546</v>
      </c>
      <c r="C224" s="1">
        <v>45546</v>
      </c>
      <c r="D224" t="s">
        <v>766</v>
      </c>
      <c r="E224" t="s">
        <v>591</v>
      </c>
      <c r="F224">
        <v>30</v>
      </c>
      <c r="G224">
        <v>30</v>
      </c>
      <c r="H224" t="s">
        <v>47</v>
      </c>
      <c r="I224" t="s">
        <v>47</v>
      </c>
      <c r="J224" t="s">
        <v>82</v>
      </c>
      <c r="K224" t="s">
        <v>131</v>
      </c>
      <c r="L224" t="s">
        <v>140</v>
      </c>
      <c r="M224" t="s">
        <v>358</v>
      </c>
      <c r="N224">
        <v>5</v>
      </c>
      <c r="O224">
        <v>5</v>
      </c>
      <c r="P224">
        <v>1833.43</v>
      </c>
      <c r="Q224" s="2">
        <v>0.25</v>
      </c>
      <c r="R224">
        <v>9194.56</v>
      </c>
      <c r="S224">
        <v>2732.97</v>
      </c>
      <c r="T224" s="3">
        <v>0.29699999999999999</v>
      </c>
      <c r="U224">
        <v>67.540000000000006</v>
      </c>
      <c r="V224" t="s">
        <v>40</v>
      </c>
      <c r="W224">
        <v>2</v>
      </c>
      <c r="X224" t="b">
        <v>1</v>
      </c>
      <c r="Y224" t="s">
        <v>41</v>
      </c>
      <c r="Z224" t="s">
        <v>41</v>
      </c>
      <c r="AA224">
        <v>2</v>
      </c>
      <c r="AB224">
        <v>2</v>
      </c>
      <c r="AC224">
        <v>2024</v>
      </c>
      <c r="AD224" s="1">
        <v>45536</v>
      </c>
      <c r="AE224" t="s">
        <v>87</v>
      </c>
      <c r="AF224" t="s">
        <v>43</v>
      </c>
      <c r="AG224" t="str">
        <f t="shared" si="15"/>
        <v>Include</v>
      </c>
      <c r="AH224">
        <f t="shared" si="12"/>
        <v>1</v>
      </c>
      <c r="AI224">
        <f t="shared" si="13"/>
        <v>1</v>
      </c>
      <c r="AJ224">
        <f t="shared" si="14"/>
        <v>0</v>
      </c>
      <c r="AK224" s="15">
        <f>1</f>
        <v>1</v>
      </c>
    </row>
    <row r="225" spans="1:37" x14ac:dyDescent="0.3">
      <c r="A225" t="s">
        <v>767</v>
      </c>
      <c r="B225" s="1">
        <v>45546</v>
      </c>
      <c r="C225" s="1">
        <v>45546</v>
      </c>
      <c r="D225" t="s">
        <v>768</v>
      </c>
      <c r="E225" t="s">
        <v>769</v>
      </c>
      <c r="F225">
        <v>42</v>
      </c>
      <c r="G225">
        <v>42</v>
      </c>
      <c r="H225" t="s">
        <v>47</v>
      </c>
      <c r="I225" t="s">
        <v>47</v>
      </c>
      <c r="J225" t="s">
        <v>116</v>
      </c>
      <c r="K225" t="s">
        <v>150</v>
      </c>
      <c r="L225" t="s">
        <v>50</v>
      </c>
      <c r="M225" t="s">
        <v>325</v>
      </c>
      <c r="N225">
        <v>10</v>
      </c>
      <c r="O225">
        <v>10</v>
      </c>
      <c r="P225">
        <v>28835.81</v>
      </c>
      <c r="Q225" s="2">
        <v>0.22</v>
      </c>
      <c r="R225">
        <v>303195.21999999997</v>
      </c>
      <c r="S225">
        <v>85826.18</v>
      </c>
      <c r="T225" s="3">
        <v>0.28299999999999997</v>
      </c>
      <c r="U225">
        <v>55.16</v>
      </c>
      <c r="V225" t="s">
        <v>76</v>
      </c>
      <c r="W225">
        <v>2</v>
      </c>
      <c r="X225" t="b">
        <v>1</v>
      </c>
      <c r="Y225" t="s">
        <v>41</v>
      </c>
      <c r="Z225" t="s">
        <v>41</v>
      </c>
      <c r="AA225">
        <v>3</v>
      </c>
      <c r="AB225">
        <v>3</v>
      </c>
      <c r="AC225">
        <v>2024</v>
      </c>
      <c r="AD225" s="1">
        <v>45536</v>
      </c>
      <c r="AE225" t="s">
        <v>61</v>
      </c>
      <c r="AF225" t="s">
        <v>43</v>
      </c>
      <c r="AG225" t="str">
        <f t="shared" si="15"/>
        <v>Include</v>
      </c>
      <c r="AH225">
        <f t="shared" si="12"/>
        <v>1</v>
      </c>
      <c r="AI225">
        <f t="shared" si="13"/>
        <v>1</v>
      </c>
      <c r="AJ225">
        <f t="shared" si="14"/>
        <v>0</v>
      </c>
      <c r="AK225" s="15">
        <f>1</f>
        <v>1</v>
      </c>
    </row>
    <row r="226" spans="1:37" x14ac:dyDescent="0.3">
      <c r="A226" t="s">
        <v>770</v>
      </c>
      <c r="B226" s="1">
        <v>45545</v>
      </c>
      <c r="C226" s="1">
        <v>45545</v>
      </c>
      <c r="D226" t="s">
        <v>771</v>
      </c>
      <c r="E226" t="s">
        <v>772</v>
      </c>
      <c r="F226">
        <v>28</v>
      </c>
      <c r="G226">
        <v>28</v>
      </c>
      <c r="H226" t="s">
        <v>105</v>
      </c>
      <c r="I226" t="s">
        <v>35</v>
      </c>
      <c r="J226" t="s">
        <v>82</v>
      </c>
      <c r="K226" t="s">
        <v>131</v>
      </c>
      <c r="L226" t="s">
        <v>74</v>
      </c>
      <c r="M226" t="s">
        <v>75</v>
      </c>
      <c r="N226">
        <v>1</v>
      </c>
      <c r="O226">
        <v>1</v>
      </c>
      <c r="P226">
        <v>40304.61</v>
      </c>
      <c r="Q226" s="2">
        <v>0.04</v>
      </c>
      <c r="R226">
        <v>54475.55</v>
      </c>
      <c r="S226">
        <v>5497.55</v>
      </c>
      <c r="T226" s="3">
        <v>0.10100000000000001</v>
      </c>
      <c r="U226">
        <v>73.05</v>
      </c>
      <c r="V226" t="s">
        <v>76</v>
      </c>
      <c r="W226">
        <v>2</v>
      </c>
      <c r="X226" t="b">
        <v>0</v>
      </c>
      <c r="Y226" t="s">
        <v>100</v>
      </c>
      <c r="Z226" t="s">
        <v>100</v>
      </c>
      <c r="AA226">
        <v>5</v>
      </c>
      <c r="AB226">
        <v>5</v>
      </c>
      <c r="AC226">
        <v>2024</v>
      </c>
      <c r="AD226" s="1">
        <v>45536</v>
      </c>
      <c r="AE226" t="s">
        <v>87</v>
      </c>
      <c r="AF226" t="s">
        <v>69</v>
      </c>
      <c r="AG226" t="str">
        <f t="shared" si="15"/>
        <v>Include</v>
      </c>
      <c r="AH226">
        <f t="shared" si="12"/>
        <v>0</v>
      </c>
      <c r="AI226">
        <f t="shared" si="13"/>
        <v>0</v>
      </c>
      <c r="AJ226">
        <f t="shared" si="14"/>
        <v>1</v>
      </c>
      <c r="AK226" s="15">
        <f>1</f>
        <v>1</v>
      </c>
    </row>
    <row r="227" spans="1:37" x14ac:dyDescent="0.3">
      <c r="A227" t="s">
        <v>773</v>
      </c>
      <c r="B227" s="1">
        <v>45545</v>
      </c>
      <c r="C227" s="1">
        <v>45545</v>
      </c>
      <c r="D227" t="s">
        <v>774</v>
      </c>
      <c r="E227" t="s">
        <v>775</v>
      </c>
      <c r="F227">
        <v>38</v>
      </c>
      <c r="G227">
        <v>38</v>
      </c>
      <c r="H227" t="s">
        <v>81</v>
      </c>
      <c r="I227" t="s">
        <v>81</v>
      </c>
      <c r="J227" t="s">
        <v>48</v>
      </c>
      <c r="K227" t="s">
        <v>226</v>
      </c>
      <c r="L227" t="s">
        <v>140</v>
      </c>
      <c r="M227" t="s">
        <v>358</v>
      </c>
      <c r="N227">
        <v>2</v>
      </c>
      <c r="O227">
        <v>2</v>
      </c>
      <c r="P227">
        <v>3110.73</v>
      </c>
      <c r="Q227" s="2">
        <v>0.31</v>
      </c>
      <c r="R227">
        <v>5626.31</v>
      </c>
      <c r="S227">
        <v>2678.85</v>
      </c>
      <c r="T227" s="3">
        <v>0.47599999999999998</v>
      </c>
      <c r="U227">
        <v>48.57</v>
      </c>
      <c r="V227" t="s">
        <v>52</v>
      </c>
      <c r="W227">
        <v>2</v>
      </c>
      <c r="X227" t="b">
        <v>0</v>
      </c>
      <c r="Y227" t="s">
        <v>60</v>
      </c>
      <c r="Z227" t="s">
        <v>60</v>
      </c>
      <c r="AA227">
        <v>3</v>
      </c>
      <c r="AB227">
        <v>3</v>
      </c>
      <c r="AC227">
        <v>2024</v>
      </c>
      <c r="AD227" s="1">
        <v>45536</v>
      </c>
      <c r="AE227" t="s">
        <v>61</v>
      </c>
      <c r="AF227" t="s">
        <v>62</v>
      </c>
      <c r="AG227" t="str">
        <f t="shared" si="15"/>
        <v>Include</v>
      </c>
      <c r="AH227">
        <f t="shared" si="12"/>
        <v>0</v>
      </c>
      <c r="AI227">
        <f t="shared" si="13"/>
        <v>1</v>
      </c>
      <c r="AJ227">
        <f t="shared" si="14"/>
        <v>0</v>
      </c>
      <c r="AK227" s="15">
        <f>1</f>
        <v>1</v>
      </c>
    </row>
    <row r="228" spans="1:37" x14ac:dyDescent="0.3">
      <c r="A228" t="s">
        <v>776</v>
      </c>
      <c r="B228" s="1">
        <v>45545</v>
      </c>
      <c r="C228" s="1">
        <v>45545</v>
      </c>
      <c r="D228" t="s">
        <v>777</v>
      </c>
      <c r="E228" t="s">
        <v>778</v>
      </c>
      <c r="F228">
        <v>36</v>
      </c>
      <c r="G228">
        <v>36</v>
      </c>
      <c r="H228" t="s">
        <v>47</v>
      </c>
      <c r="I228" t="s">
        <v>47</v>
      </c>
      <c r="J228" t="s">
        <v>57</v>
      </c>
      <c r="K228" t="s">
        <v>58</v>
      </c>
      <c r="L228" t="s">
        <v>97</v>
      </c>
      <c r="M228" t="s">
        <v>98</v>
      </c>
      <c r="N228">
        <v>2</v>
      </c>
      <c r="O228">
        <v>2</v>
      </c>
      <c r="P228">
        <v>1250.6500000000001</v>
      </c>
      <c r="Q228" s="2">
        <v>0.19</v>
      </c>
      <c r="R228">
        <v>2194.66</v>
      </c>
      <c r="S228">
        <v>1031.95</v>
      </c>
      <c r="T228" s="3">
        <v>0.47</v>
      </c>
      <c r="U228">
        <v>96.46</v>
      </c>
      <c r="V228" t="s">
        <v>40</v>
      </c>
      <c r="W228">
        <v>5</v>
      </c>
      <c r="X228" t="b">
        <v>0</v>
      </c>
      <c r="Y228" t="s">
        <v>60</v>
      </c>
      <c r="Z228" t="s">
        <v>60</v>
      </c>
      <c r="AA228">
        <v>3</v>
      </c>
      <c r="AB228">
        <v>3</v>
      </c>
      <c r="AC228">
        <v>2024</v>
      </c>
      <c r="AD228" s="1">
        <v>45536</v>
      </c>
      <c r="AE228" t="s">
        <v>61</v>
      </c>
      <c r="AF228" t="s">
        <v>88</v>
      </c>
      <c r="AG228" t="str">
        <f t="shared" si="15"/>
        <v>Include</v>
      </c>
      <c r="AH228">
        <f t="shared" si="12"/>
        <v>0</v>
      </c>
      <c r="AI228">
        <f t="shared" si="13"/>
        <v>1</v>
      </c>
      <c r="AJ228">
        <f t="shared" si="14"/>
        <v>0</v>
      </c>
      <c r="AK228" s="15">
        <f>1</f>
        <v>1</v>
      </c>
    </row>
    <row r="229" spans="1:37" x14ac:dyDescent="0.3">
      <c r="A229" t="s">
        <v>779</v>
      </c>
      <c r="B229" s="1">
        <v>45544</v>
      </c>
      <c r="C229" s="1">
        <v>45544</v>
      </c>
      <c r="D229" t="s">
        <v>780</v>
      </c>
      <c r="E229" t="s">
        <v>781</v>
      </c>
      <c r="F229">
        <v>59</v>
      </c>
      <c r="G229">
        <v>59</v>
      </c>
      <c r="H229" t="s">
        <v>35</v>
      </c>
      <c r="I229" t="s">
        <v>35</v>
      </c>
      <c r="J229" t="s">
        <v>82</v>
      </c>
      <c r="K229" t="s">
        <v>122</v>
      </c>
      <c r="L229" t="s">
        <v>97</v>
      </c>
      <c r="M229" t="s">
        <v>98</v>
      </c>
      <c r="N229">
        <v>3</v>
      </c>
      <c r="O229">
        <v>3</v>
      </c>
      <c r="P229">
        <v>759.61</v>
      </c>
      <c r="Q229" s="2">
        <v>0.09</v>
      </c>
      <c r="R229">
        <v>2679.11</v>
      </c>
      <c r="S229">
        <v>696.15</v>
      </c>
      <c r="T229" s="3">
        <v>0.26</v>
      </c>
      <c r="U229">
        <v>32.82</v>
      </c>
      <c r="V229" t="s">
        <v>132</v>
      </c>
      <c r="W229">
        <v>5</v>
      </c>
      <c r="X229" t="b">
        <v>0</v>
      </c>
      <c r="Y229" t="s">
        <v>60</v>
      </c>
      <c r="Z229" t="s">
        <v>60</v>
      </c>
      <c r="AA229">
        <v>6</v>
      </c>
      <c r="AB229">
        <v>6</v>
      </c>
      <c r="AC229">
        <v>2024</v>
      </c>
      <c r="AD229" s="1">
        <v>45536</v>
      </c>
      <c r="AE229" t="s">
        <v>101</v>
      </c>
      <c r="AF229" t="s">
        <v>69</v>
      </c>
      <c r="AG229" t="str">
        <f t="shared" si="15"/>
        <v>Include</v>
      </c>
      <c r="AH229">
        <f t="shared" si="12"/>
        <v>0</v>
      </c>
      <c r="AI229">
        <f t="shared" si="13"/>
        <v>1</v>
      </c>
      <c r="AJ229">
        <f t="shared" si="14"/>
        <v>0</v>
      </c>
      <c r="AK229" s="15">
        <f>1</f>
        <v>1</v>
      </c>
    </row>
    <row r="230" spans="1:37" x14ac:dyDescent="0.3">
      <c r="A230" t="s">
        <v>782</v>
      </c>
      <c r="B230" s="1">
        <v>45544</v>
      </c>
      <c r="C230" s="1">
        <v>45544</v>
      </c>
      <c r="D230" t="s">
        <v>783</v>
      </c>
      <c r="E230" t="s">
        <v>225</v>
      </c>
      <c r="F230">
        <v>49</v>
      </c>
      <c r="G230">
        <v>49</v>
      </c>
      <c r="H230" t="s">
        <v>81</v>
      </c>
      <c r="I230" t="s">
        <v>81</v>
      </c>
      <c r="J230" t="s">
        <v>57</v>
      </c>
      <c r="K230" t="s">
        <v>205</v>
      </c>
      <c r="L230" t="s">
        <v>38</v>
      </c>
      <c r="M230" t="s">
        <v>159</v>
      </c>
      <c r="N230">
        <v>8</v>
      </c>
      <c r="O230">
        <v>8</v>
      </c>
      <c r="P230">
        <v>1184.54</v>
      </c>
      <c r="Q230" s="2">
        <v>0.21</v>
      </c>
      <c r="R230">
        <v>9116.76</v>
      </c>
      <c r="S230">
        <v>2742.19</v>
      </c>
      <c r="T230" s="3">
        <v>0.30099999999999999</v>
      </c>
      <c r="U230">
        <v>101.81</v>
      </c>
      <c r="V230" t="s">
        <v>76</v>
      </c>
      <c r="W230">
        <v>2</v>
      </c>
      <c r="X230" t="b">
        <v>0</v>
      </c>
      <c r="Y230" t="s">
        <v>60</v>
      </c>
      <c r="Z230" t="s">
        <v>60</v>
      </c>
      <c r="AA230">
        <v>8</v>
      </c>
      <c r="AB230">
        <v>8</v>
      </c>
      <c r="AC230">
        <v>2024</v>
      </c>
      <c r="AD230" s="1">
        <v>45536</v>
      </c>
      <c r="AE230" t="s">
        <v>101</v>
      </c>
      <c r="AF230" t="s">
        <v>43</v>
      </c>
      <c r="AG230" t="str">
        <f t="shared" si="15"/>
        <v>Include</v>
      </c>
      <c r="AH230">
        <f t="shared" si="12"/>
        <v>0</v>
      </c>
      <c r="AI230">
        <f t="shared" si="13"/>
        <v>1</v>
      </c>
      <c r="AJ230">
        <f t="shared" si="14"/>
        <v>0</v>
      </c>
      <c r="AK230" s="15">
        <f>1</f>
        <v>1</v>
      </c>
    </row>
    <row r="231" spans="1:37" x14ac:dyDescent="0.3">
      <c r="A231" t="s">
        <v>784</v>
      </c>
      <c r="B231" s="1">
        <v>45543</v>
      </c>
      <c r="C231" s="1">
        <v>45543</v>
      </c>
      <c r="D231" t="s">
        <v>785</v>
      </c>
      <c r="E231" t="s">
        <v>65</v>
      </c>
      <c r="F231">
        <v>28</v>
      </c>
      <c r="G231">
        <v>28</v>
      </c>
      <c r="H231" t="s">
        <v>47</v>
      </c>
      <c r="I231" t="s">
        <v>47</v>
      </c>
      <c r="J231" t="s">
        <v>82</v>
      </c>
      <c r="K231" t="s">
        <v>131</v>
      </c>
      <c r="L231" t="s">
        <v>140</v>
      </c>
      <c r="M231" t="s">
        <v>206</v>
      </c>
      <c r="N231">
        <v>1</v>
      </c>
      <c r="O231">
        <v>1</v>
      </c>
      <c r="P231">
        <v>3018.11</v>
      </c>
      <c r="Q231" s="2">
        <v>0</v>
      </c>
      <c r="R231">
        <v>3776.1</v>
      </c>
      <c r="S231">
        <v>922.32</v>
      </c>
      <c r="T231" s="3">
        <v>0.24399999999999999</v>
      </c>
      <c r="U231">
        <v>65.86</v>
      </c>
      <c r="V231" t="s">
        <v>132</v>
      </c>
      <c r="W231">
        <v>3</v>
      </c>
      <c r="X231" t="b">
        <v>0</v>
      </c>
      <c r="Y231" t="s">
        <v>100</v>
      </c>
      <c r="Z231" t="s">
        <v>100</v>
      </c>
      <c r="AA231">
        <v>3</v>
      </c>
      <c r="AB231">
        <v>3</v>
      </c>
      <c r="AC231">
        <v>2024</v>
      </c>
      <c r="AD231" s="1">
        <v>45536</v>
      </c>
      <c r="AE231" t="s">
        <v>87</v>
      </c>
      <c r="AF231" s="2">
        <v>0</v>
      </c>
      <c r="AG231" t="str">
        <f t="shared" si="15"/>
        <v>Include</v>
      </c>
      <c r="AH231">
        <f t="shared" si="12"/>
        <v>0</v>
      </c>
      <c r="AI231">
        <f t="shared" si="13"/>
        <v>0</v>
      </c>
      <c r="AJ231">
        <f t="shared" si="14"/>
        <v>1</v>
      </c>
      <c r="AK231" s="15">
        <f>1</f>
        <v>1</v>
      </c>
    </row>
    <row r="232" spans="1:37" x14ac:dyDescent="0.3">
      <c r="A232" t="s">
        <v>786</v>
      </c>
      <c r="B232" s="1">
        <v>45543</v>
      </c>
      <c r="C232" s="1">
        <v>45543</v>
      </c>
      <c r="D232" t="s">
        <v>787</v>
      </c>
      <c r="E232" t="s">
        <v>436</v>
      </c>
      <c r="F232">
        <v>25</v>
      </c>
      <c r="G232">
        <v>25</v>
      </c>
      <c r="H232" t="s">
        <v>81</v>
      </c>
      <c r="I232" t="s">
        <v>81</v>
      </c>
      <c r="J232" t="s">
        <v>48</v>
      </c>
      <c r="K232" t="s">
        <v>49</v>
      </c>
      <c r="L232" t="s">
        <v>84</v>
      </c>
      <c r="M232" t="s">
        <v>85</v>
      </c>
      <c r="N232">
        <v>3</v>
      </c>
      <c r="O232">
        <v>3</v>
      </c>
      <c r="P232">
        <v>449.53</v>
      </c>
      <c r="Q232" s="2">
        <v>0.2</v>
      </c>
      <c r="R232">
        <v>1417.4</v>
      </c>
      <c r="S232">
        <v>70.52</v>
      </c>
      <c r="T232" s="3">
        <v>0.05</v>
      </c>
      <c r="U232">
        <v>77.45</v>
      </c>
      <c r="V232" t="s">
        <v>76</v>
      </c>
      <c r="W232">
        <v>4</v>
      </c>
      <c r="X232" t="b">
        <v>0</v>
      </c>
      <c r="Y232" t="s">
        <v>86</v>
      </c>
      <c r="Z232" t="s">
        <v>86</v>
      </c>
      <c r="AA232">
        <v>10</v>
      </c>
      <c r="AB232">
        <v>10</v>
      </c>
      <c r="AC232">
        <v>2024</v>
      </c>
      <c r="AD232" s="1">
        <v>45536</v>
      </c>
      <c r="AE232" t="s">
        <v>53</v>
      </c>
      <c r="AF232" t="s">
        <v>88</v>
      </c>
      <c r="AG232" t="str">
        <f t="shared" si="15"/>
        <v>Include</v>
      </c>
      <c r="AH232">
        <f t="shared" si="12"/>
        <v>0</v>
      </c>
      <c r="AI232">
        <f t="shared" si="13"/>
        <v>0</v>
      </c>
      <c r="AJ232">
        <f t="shared" si="14"/>
        <v>0</v>
      </c>
      <c r="AK232" s="15">
        <f>1</f>
        <v>1</v>
      </c>
    </row>
    <row r="233" spans="1:37" x14ac:dyDescent="0.3">
      <c r="A233" t="s">
        <v>788</v>
      </c>
      <c r="B233" s="1">
        <v>45543</v>
      </c>
      <c r="C233" s="1">
        <v>45543</v>
      </c>
      <c r="D233" t="s">
        <v>789</v>
      </c>
      <c r="E233" t="s">
        <v>158</v>
      </c>
      <c r="F233">
        <v>52</v>
      </c>
      <c r="G233">
        <v>52</v>
      </c>
      <c r="H233" t="s">
        <v>81</v>
      </c>
      <c r="I233" t="s">
        <v>81</v>
      </c>
      <c r="J233" t="s">
        <v>48</v>
      </c>
      <c r="K233" t="s">
        <v>226</v>
      </c>
      <c r="L233" t="s">
        <v>38</v>
      </c>
      <c r="M233" t="s">
        <v>39</v>
      </c>
      <c r="N233">
        <v>10</v>
      </c>
      <c r="O233">
        <v>10</v>
      </c>
      <c r="P233">
        <v>1414.73</v>
      </c>
      <c r="Q233" s="2">
        <v>0.32</v>
      </c>
      <c r="R233">
        <v>12821.19</v>
      </c>
      <c r="S233">
        <v>7374.35</v>
      </c>
      <c r="T233" s="3">
        <v>0.57499999999999996</v>
      </c>
      <c r="U233">
        <v>58.56</v>
      </c>
      <c r="V233" t="s">
        <v>76</v>
      </c>
      <c r="W233">
        <v>2</v>
      </c>
      <c r="X233" t="b">
        <v>0</v>
      </c>
      <c r="Y233" t="s">
        <v>60</v>
      </c>
      <c r="Z233" t="s">
        <v>60</v>
      </c>
      <c r="AA233">
        <v>5</v>
      </c>
      <c r="AB233">
        <v>5</v>
      </c>
      <c r="AC233">
        <v>2024</v>
      </c>
      <c r="AD233" s="1">
        <v>45536</v>
      </c>
      <c r="AE233" t="s">
        <v>101</v>
      </c>
      <c r="AF233" t="s">
        <v>62</v>
      </c>
      <c r="AG233" t="str">
        <f t="shared" si="15"/>
        <v>Include</v>
      </c>
      <c r="AH233">
        <f t="shared" si="12"/>
        <v>0</v>
      </c>
      <c r="AI233">
        <f t="shared" si="13"/>
        <v>1</v>
      </c>
      <c r="AJ233">
        <f t="shared" si="14"/>
        <v>0</v>
      </c>
      <c r="AK233" s="15">
        <f>1</f>
        <v>1</v>
      </c>
    </row>
    <row r="234" spans="1:37" x14ac:dyDescent="0.3">
      <c r="A234" t="s">
        <v>790</v>
      </c>
      <c r="B234" s="1">
        <v>45543</v>
      </c>
      <c r="C234" s="1">
        <v>45543</v>
      </c>
      <c r="D234" t="s">
        <v>791</v>
      </c>
      <c r="E234" t="s">
        <v>154</v>
      </c>
      <c r="F234">
        <v>35</v>
      </c>
      <c r="G234">
        <v>35</v>
      </c>
      <c r="H234" t="s">
        <v>47</v>
      </c>
      <c r="I234" t="s">
        <v>47</v>
      </c>
      <c r="J234" t="s">
        <v>57</v>
      </c>
      <c r="K234" t="s">
        <v>205</v>
      </c>
      <c r="L234" t="s">
        <v>38</v>
      </c>
      <c r="M234" t="s">
        <v>39</v>
      </c>
      <c r="N234">
        <v>2</v>
      </c>
      <c r="O234">
        <v>2</v>
      </c>
      <c r="P234">
        <v>1573.95</v>
      </c>
      <c r="Q234" s="2">
        <v>0.28999999999999998</v>
      </c>
      <c r="R234">
        <v>3007.27</v>
      </c>
      <c r="S234">
        <v>1137.44</v>
      </c>
      <c r="T234" s="3">
        <v>0.378</v>
      </c>
      <c r="U234">
        <v>97.85</v>
      </c>
      <c r="V234" t="s">
        <v>52</v>
      </c>
      <c r="W234">
        <v>5</v>
      </c>
      <c r="X234" t="b">
        <v>0</v>
      </c>
      <c r="Y234" t="s">
        <v>60</v>
      </c>
      <c r="Z234" t="s">
        <v>60</v>
      </c>
      <c r="AA234">
        <v>3</v>
      </c>
      <c r="AB234">
        <v>3</v>
      </c>
      <c r="AC234">
        <v>2024</v>
      </c>
      <c r="AD234" s="1">
        <v>45536</v>
      </c>
      <c r="AE234" t="s">
        <v>87</v>
      </c>
      <c r="AF234" t="s">
        <v>43</v>
      </c>
      <c r="AG234" t="str">
        <f t="shared" si="15"/>
        <v>Include</v>
      </c>
      <c r="AH234">
        <f t="shared" si="12"/>
        <v>0</v>
      </c>
      <c r="AI234">
        <f t="shared" si="13"/>
        <v>1</v>
      </c>
      <c r="AJ234">
        <f t="shared" si="14"/>
        <v>0</v>
      </c>
      <c r="AK234" s="15">
        <f>1</f>
        <v>1</v>
      </c>
    </row>
    <row r="235" spans="1:37" x14ac:dyDescent="0.3">
      <c r="A235" t="s">
        <v>792</v>
      </c>
      <c r="B235" s="1">
        <v>45543</v>
      </c>
      <c r="C235" s="1">
        <v>45543</v>
      </c>
      <c r="D235" t="s">
        <v>793</v>
      </c>
      <c r="E235" t="s">
        <v>225</v>
      </c>
      <c r="F235">
        <v>20</v>
      </c>
      <c r="G235">
        <v>20</v>
      </c>
      <c r="H235" t="s">
        <v>35</v>
      </c>
      <c r="I235" t="s">
        <v>35</v>
      </c>
      <c r="J235" t="s">
        <v>82</v>
      </c>
      <c r="K235" t="s">
        <v>266</v>
      </c>
      <c r="L235" t="s">
        <v>84</v>
      </c>
      <c r="M235" t="s">
        <v>279</v>
      </c>
      <c r="N235">
        <v>3</v>
      </c>
      <c r="O235">
        <v>3</v>
      </c>
      <c r="P235">
        <v>339.07</v>
      </c>
      <c r="Q235" s="2">
        <v>0.26</v>
      </c>
      <c r="R235">
        <v>997.35</v>
      </c>
      <c r="S235">
        <v>101.3</v>
      </c>
      <c r="T235" s="3">
        <v>0.10199999999999999</v>
      </c>
      <c r="U235">
        <v>52.75</v>
      </c>
      <c r="V235" t="s">
        <v>99</v>
      </c>
      <c r="W235">
        <v>2</v>
      </c>
      <c r="X235" t="b">
        <v>0</v>
      </c>
      <c r="Y235" t="s">
        <v>60</v>
      </c>
      <c r="Z235" t="s">
        <v>60</v>
      </c>
      <c r="AA235">
        <v>2</v>
      </c>
      <c r="AB235">
        <v>2</v>
      </c>
      <c r="AC235">
        <v>2024</v>
      </c>
      <c r="AD235" s="1">
        <v>45536</v>
      </c>
      <c r="AE235" t="s">
        <v>53</v>
      </c>
      <c r="AF235" t="s">
        <v>43</v>
      </c>
      <c r="AG235" t="str">
        <f t="shared" si="15"/>
        <v>Include</v>
      </c>
      <c r="AH235">
        <f t="shared" si="12"/>
        <v>0</v>
      </c>
      <c r="AI235">
        <f t="shared" si="13"/>
        <v>1</v>
      </c>
      <c r="AJ235">
        <f t="shared" si="14"/>
        <v>0</v>
      </c>
      <c r="AK235" s="15">
        <f>1</f>
        <v>1</v>
      </c>
    </row>
    <row r="236" spans="1:37" x14ac:dyDescent="0.3">
      <c r="A236" t="s">
        <v>794</v>
      </c>
      <c r="B236" s="1">
        <v>45542</v>
      </c>
      <c r="C236" s="1">
        <v>45542</v>
      </c>
      <c r="D236" t="s">
        <v>795</v>
      </c>
      <c r="E236" t="s">
        <v>796</v>
      </c>
      <c r="F236">
        <v>32</v>
      </c>
      <c r="G236">
        <v>32</v>
      </c>
      <c r="H236" t="s">
        <v>47</v>
      </c>
      <c r="I236" t="s">
        <v>47</v>
      </c>
      <c r="J236" t="s">
        <v>57</v>
      </c>
      <c r="K236" t="s">
        <v>205</v>
      </c>
      <c r="L236" t="s">
        <v>38</v>
      </c>
      <c r="M236" t="s">
        <v>93</v>
      </c>
      <c r="N236">
        <v>3</v>
      </c>
      <c r="O236">
        <v>3</v>
      </c>
      <c r="P236">
        <v>1229.8800000000001</v>
      </c>
      <c r="Q236" s="2">
        <v>0.16</v>
      </c>
      <c r="R236">
        <v>4385.2700000000004</v>
      </c>
      <c r="S236">
        <v>2310.7399999999998</v>
      </c>
      <c r="T236" s="3">
        <v>0.52700000000000002</v>
      </c>
      <c r="U236">
        <v>75.88</v>
      </c>
      <c r="V236" t="s">
        <v>68</v>
      </c>
      <c r="W236">
        <v>5</v>
      </c>
      <c r="X236" t="b">
        <v>0</v>
      </c>
      <c r="Y236" t="s">
        <v>86</v>
      </c>
      <c r="Z236" t="s">
        <v>86</v>
      </c>
      <c r="AA236">
        <v>4</v>
      </c>
      <c r="AB236">
        <v>4</v>
      </c>
      <c r="AC236">
        <v>2024</v>
      </c>
      <c r="AD236" s="1">
        <v>45536</v>
      </c>
      <c r="AE236" t="s">
        <v>87</v>
      </c>
      <c r="AF236" t="s">
        <v>88</v>
      </c>
      <c r="AG236" t="str">
        <f t="shared" si="15"/>
        <v>Include</v>
      </c>
      <c r="AH236">
        <f t="shared" si="12"/>
        <v>0</v>
      </c>
      <c r="AI236">
        <f t="shared" si="13"/>
        <v>0</v>
      </c>
      <c r="AJ236">
        <f t="shared" si="14"/>
        <v>0</v>
      </c>
      <c r="AK236" s="15">
        <f>1</f>
        <v>1</v>
      </c>
    </row>
    <row r="237" spans="1:37" x14ac:dyDescent="0.3">
      <c r="A237" t="s">
        <v>797</v>
      </c>
      <c r="B237" s="1">
        <v>45541</v>
      </c>
      <c r="C237" s="1">
        <v>45541</v>
      </c>
      <c r="D237" t="s">
        <v>798</v>
      </c>
      <c r="E237" t="s">
        <v>799</v>
      </c>
      <c r="F237">
        <v>14</v>
      </c>
      <c r="G237">
        <v>14</v>
      </c>
      <c r="H237" t="s">
        <v>47</v>
      </c>
      <c r="I237" t="s">
        <v>47</v>
      </c>
      <c r="J237" t="s">
        <v>82</v>
      </c>
      <c r="K237" t="s">
        <v>83</v>
      </c>
      <c r="L237" t="s">
        <v>74</v>
      </c>
      <c r="M237" t="s">
        <v>75</v>
      </c>
      <c r="N237">
        <v>2</v>
      </c>
      <c r="O237">
        <v>2</v>
      </c>
      <c r="P237">
        <v>41228.519999999997</v>
      </c>
      <c r="Q237" s="2">
        <v>0.11</v>
      </c>
      <c r="R237">
        <v>103175.92</v>
      </c>
      <c r="S237">
        <v>12285.24</v>
      </c>
      <c r="T237" s="3">
        <v>0.11899999999999999</v>
      </c>
      <c r="U237">
        <v>37.79</v>
      </c>
      <c r="V237" t="s">
        <v>132</v>
      </c>
      <c r="W237">
        <v>4</v>
      </c>
      <c r="X237" t="b">
        <v>1</v>
      </c>
      <c r="Y237" t="s">
        <v>41</v>
      </c>
      <c r="Z237" t="s">
        <v>41</v>
      </c>
      <c r="AA237">
        <v>8</v>
      </c>
      <c r="AB237">
        <v>8</v>
      </c>
      <c r="AC237">
        <v>2024</v>
      </c>
      <c r="AD237" s="1">
        <v>45536</v>
      </c>
      <c r="AE237" t="s">
        <v>42</v>
      </c>
      <c r="AF237" t="s">
        <v>88</v>
      </c>
      <c r="AG237" t="str">
        <f t="shared" si="15"/>
        <v>Include</v>
      </c>
      <c r="AH237">
        <f t="shared" si="12"/>
        <v>1</v>
      </c>
      <c r="AI237">
        <f t="shared" si="13"/>
        <v>1</v>
      </c>
      <c r="AJ237">
        <f t="shared" si="14"/>
        <v>0</v>
      </c>
      <c r="AK237" s="15">
        <f>1</f>
        <v>1</v>
      </c>
    </row>
    <row r="238" spans="1:37" x14ac:dyDescent="0.3">
      <c r="A238" t="s">
        <v>800</v>
      </c>
      <c r="B238" s="1">
        <v>45541</v>
      </c>
      <c r="C238" s="1">
        <v>45541</v>
      </c>
      <c r="D238" t="s">
        <v>801</v>
      </c>
      <c r="E238" t="s">
        <v>802</v>
      </c>
      <c r="F238">
        <v>18</v>
      </c>
      <c r="G238">
        <v>18</v>
      </c>
      <c r="H238" t="s">
        <v>47</v>
      </c>
      <c r="I238" t="s">
        <v>47</v>
      </c>
      <c r="J238" t="s">
        <v>36</v>
      </c>
      <c r="K238" t="s">
        <v>37</v>
      </c>
      <c r="L238" t="s">
        <v>84</v>
      </c>
      <c r="M238" t="s">
        <v>146</v>
      </c>
      <c r="N238">
        <v>8</v>
      </c>
      <c r="O238">
        <v>8</v>
      </c>
      <c r="P238">
        <v>144.94999999999999</v>
      </c>
      <c r="Q238" s="2">
        <v>0.02</v>
      </c>
      <c r="R238">
        <v>1586.94</v>
      </c>
      <c r="S238">
        <v>135.22999999999999</v>
      </c>
      <c r="T238" s="3">
        <v>8.5000000000000006E-2</v>
      </c>
      <c r="U238">
        <v>33.74</v>
      </c>
      <c r="V238" t="s">
        <v>99</v>
      </c>
      <c r="W238">
        <v>5</v>
      </c>
      <c r="X238" t="b">
        <v>0</v>
      </c>
      <c r="Y238" t="s">
        <v>60</v>
      </c>
      <c r="Z238" t="s">
        <v>60</v>
      </c>
      <c r="AA238">
        <v>2</v>
      </c>
      <c r="AB238">
        <v>2</v>
      </c>
      <c r="AC238">
        <v>2024</v>
      </c>
      <c r="AD238" s="1">
        <v>45536</v>
      </c>
      <c r="AE238" t="s">
        <v>53</v>
      </c>
      <c r="AF238" t="s">
        <v>69</v>
      </c>
      <c r="AG238" t="str">
        <f t="shared" si="15"/>
        <v>Include</v>
      </c>
      <c r="AH238">
        <f t="shared" si="12"/>
        <v>0</v>
      </c>
      <c r="AI238">
        <f t="shared" si="13"/>
        <v>1</v>
      </c>
      <c r="AJ238">
        <f t="shared" si="14"/>
        <v>0</v>
      </c>
      <c r="AK238" s="15">
        <f>1</f>
        <v>1</v>
      </c>
    </row>
    <row r="239" spans="1:37" x14ac:dyDescent="0.3">
      <c r="A239" t="s">
        <v>803</v>
      </c>
      <c r="B239" s="1">
        <v>45540</v>
      </c>
      <c r="C239" s="1">
        <v>45540</v>
      </c>
      <c r="D239" t="s">
        <v>804</v>
      </c>
      <c r="E239" t="s">
        <v>569</v>
      </c>
      <c r="H239" t="s">
        <v>35</v>
      </c>
      <c r="I239" t="s">
        <v>35</v>
      </c>
      <c r="J239" t="s">
        <v>116</v>
      </c>
      <c r="K239" t="s">
        <v>260</v>
      </c>
      <c r="L239" t="s">
        <v>111</v>
      </c>
      <c r="M239" t="s">
        <v>136</v>
      </c>
      <c r="P239">
        <v>4061.88</v>
      </c>
      <c r="Q239" s="2">
        <v>0.18</v>
      </c>
      <c r="R239">
        <v>4315.2700000000004</v>
      </c>
      <c r="S239">
        <v>1050.3399999999999</v>
      </c>
      <c r="T239" s="3">
        <v>0.24299999999999999</v>
      </c>
      <c r="U239">
        <v>67.959999999999994</v>
      </c>
      <c r="V239" t="s">
        <v>132</v>
      </c>
      <c r="W239">
        <v>1</v>
      </c>
      <c r="X239" t="b">
        <v>0</v>
      </c>
      <c r="Y239" t="s">
        <v>60</v>
      </c>
      <c r="Z239" t="s">
        <v>60</v>
      </c>
      <c r="AA239">
        <v>2</v>
      </c>
      <c r="AB239">
        <v>2</v>
      </c>
      <c r="AC239">
        <v>2024</v>
      </c>
      <c r="AD239" s="1">
        <v>45536</v>
      </c>
      <c r="AE239" t="s">
        <v>118</v>
      </c>
      <c r="AF239" t="s">
        <v>88</v>
      </c>
      <c r="AG239" t="str">
        <f t="shared" si="15"/>
        <v>Include</v>
      </c>
      <c r="AH239">
        <f t="shared" si="12"/>
        <v>0</v>
      </c>
      <c r="AI239">
        <f t="shared" si="13"/>
        <v>1</v>
      </c>
      <c r="AJ239">
        <f t="shared" si="14"/>
        <v>0</v>
      </c>
      <c r="AK239" s="15">
        <f>1</f>
        <v>1</v>
      </c>
    </row>
    <row r="240" spans="1:37" x14ac:dyDescent="0.3">
      <c r="A240" t="s">
        <v>805</v>
      </c>
      <c r="B240" s="1">
        <v>45540</v>
      </c>
      <c r="C240" s="1">
        <v>45540</v>
      </c>
      <c r="D240" t="s">
        <v>806</v>
      </c>
      <c r="E240" t="s">
        <v>807</v>
      </c>
      <c r="F240">
        <v>26</v>
      </c>
      <c r="G240">
        <v>26</v>
      </c>
      <c r="H240" t="s">
        <v>81</v>
      </c>
      <c r="I240" t="s">
        <v>81</v>
      </c>
      <c r="J240" t="s">
        <v>57</v>
      </c>
      <c r="K240" t="s">
        <v>155</v>
      </c>
      <c r="L240" t="s">
        <v>84</v>
      </c>
      <c r="M240" t="s">
        <v>490</v>
      </c>
      <c r="N240">
        <v>7</v>
      </c>
      <c r="O240">
        <v>7</v>
      </c>
      <c r="P240">
        <v>461.68</v>
      </c>
      <c r="R240">
        <v>3878.43</v>
      </c>
      <c r="S240">
        <v>381.32</v>
      </c>
      <c r="T240" s="3">
        <v>9.8000000000000004E-2</v>
      </c>
      <c r="U240">
        <v>109.75</v>
      </c>
      <c r="V240" t="s">
        <v>132</v>
      </c>
      <c r="W240">
        <v>1</v>
      </c>
      <c r="X240" t="b">
        <v>0</v>
      </c>
      <c r="Y240" t="s">
        <v>86</v>
      </c>
      <c r="Z240" t="s">
        <v>86</v>
      </c>
      <c r="AA240">
        <v>7</v>
      </c>
      <c r="AB240">
        <v>7</v>
      </c>
      <c r="AC240">
        <v>2024</v>
      </c>
      <c r="AD240" s="1">
        <v>45536</v>
      </c>
      <c r="AE240" t="s">
        <v>87</v>
      </c>
      <c r="AF240" t="s">
        <v>201</v>
      </c>
      <c r="AG240" t="str">
        <f t="shared" si="15"/>
        <v>Include</v>
      </c>
      <c r="AH240">
        <f t="shared" si="12"/>
        <v>0</v>
      </c>
      <c r="AI240">
        <f t="shared" si="13"/>
        <v>0</v>
      </c>
      <c r="AJ240">
        <f t="shared" si="14"/>
        <v>0</v>
      </c>
      <c r="AK240" s="15">
        <f>1</f>
        <v>1</v>
      </c>
    </row>
    <row r="241" spans="1:37" x14ac:dyDescent="0.3">
      <c r="A241" t="s">
        <v>808</v>
      </c>
      <c r="B241" s="1">
        <v>45539</v>
      </c>
      <c r="C241" s="1">
        <v>45539</v>
      </c>
      <c r="D241" t="s">
        <v>809</v>
      </c>
      <c r="E241" t="s">
        <v>810</v>
      </c>
      <c r="F241">
        <v>35</v>
      </c>
      <c r="G241">
        <v>35</v>
      </c>
      <c r="H241" t="s">
        <v>47</v>
      </c>
      <c r="I241" t="s">
        <v>47</v>
      </c>
      <c r="J241" t="s">
        <v>82</v>
      </c>
      <c r="K241" t="s">
        <v>122</v>
      </c>
      <c r="L241" t="s">
        <v>140</v>
      </c>
      <c r="M241" t="s">
        <v>190</v>
      </c>
      <c r="N241">
        <v>10</v>
      </c>
      <c r="O241">
        <v>10</v>
      </c>
      <c r="P241">
        <v>1823.02</v>
      </c>
      <c r="Q241" s="2">
        <v>0.19</v>
      </c>
      <c r="R241">
        <v>21680.07</v>
      </c>
      <c r="S241">
        <v>11667.37</v>
      </c>
      <c r="T241" s="3">
        <v>0.53800000000000003</v>
      </c>
      <c r="U241">
        <v>63.11</v>
      </c>
      <c r="V241" t="s">
        <v>76</v>
      </c>
      <c r="W241">
        <v>5</v>
      </c>
      <c r="X241" t="b">
        <v>0</v>
      </c>
      <c r="Y241" t="s">
        <v>60</v>
      </c>
      <c r="Z241" t="s">
        <v>60</v>
      </c>
      <c r="AA241">
        <v>6</v>
      </c>
      <c r="AB241">
        <v>6</v>
      </c>
      <c r="AC241">
        <v>2024</v>
      </c>
      <c r="AD241" s="1">
        <v>45536</v>
      </c>
      <c r="AE241" t="s">
        <v>87</v>
      </c>
      <c r="AF241" t="s">
        <v>88</v>
      </c>
      <c r="AG241" t="str">
        <f t="shared" si="15"/>
        <v>Include</v>
      </c>
      <c r="AH241">
        <f t="shared" si="12"/>
        <v>0</v>
      </c>
      <c r="AI241">
        <f t="shared" si="13"/>
        <v>1</v>
      </c>
      <c r="AJ241">
        <f t="shared" si="14"/>
        <v>0</v>
      </c>
      <c r="AK241" s="15">
        <f>1</f>
        <v>1</v>
      </c>
    </row>
    <row r="242" spans="1:37" x14ac:dyDescent="0.3">
      <c r="A242" t="s">
        <v>811</v>
      </c>
      <c r="B242" t="s">
        <v>812</v>
      </c>
      <c r="C242" s="1">
        <v>45539</v>
      </c>
      <c r="D242" t="s">
        <v>813</v>
      </c>
      <c r="E242" t="s">
        <v>616</v>
      </c>
      <c r="F242">
        <v>28</v>
      </c>
      <c r="G242">
        <v>28</v>
      </c>
      <c r="H242" t="s">
        <v>265</v>
      </c>
      <c r="I242" t="s">
        <v>35</v>
      </c>
      <c r="J242" t="s">
        <v>82</v>
      </c>
      <c r="K242" t="s">
        <v>83</v>
      </c>
      <c r="L242" t="s">
        <v>74</v>
      </c>
      <c r="M242" t="s">
        <v>453</v>
      </c>
      <c r="N242">
        <v>3</v>
      </c>
      <c r="O242">
        <v>3</v>
      </c>
      <c r="P242">
        <v>57941.59</v>
      </c>
      <c r="Q242" s="2">
        <v>0.17</v>
      </c>
      <c r="R242">
        <v>202708.19</v>
      </c>
      <c r="S242">
        <v>27362.05</v>
      </c>
      <c r="T242" s="3">
        <v>0.13500000000000001</v>
      </c>
      <c r="U242">
        <v>70.62</v>
      </c>
      <c r="V242" t="s">
        <v>68</v>
      </c>
      <c r="W242">
        <v>2</v>
      </c>
      <c r="X242" t="b">
        <v>1</v>
      </c>
      <c r="Y242" t="s">
        <v>41</v>
      </c>
      <c r="Z242" t="s">
        <v>41</v>
      </c>
      <c r="AA242">
        <v>5</v>
      </c>
      <c r="AB242">
        <v>5</v>
      </c>
      <c r="AC242">
        <v>2024</v>
      </c>
      <c r="AD242" s="1">
        <v>45536</v>
      </c>
      <c r="AE242" t="s">
        <v>87</v>
      </c>
      <c r="AF242" t="s">
        <v>88</v>
      </c>
      <c r="AG242" t="str">
        <f t="shared" si="15"/>
        <v>Include</v>
      </c>
      <c r="AH242">
        <f t="shared" si="12"/>
        <v>1</v>
      </c>
      <c r="AI242">
        <f t="shared" si="13"/>
        <v>1</v>
      </c>
      <c r="AJ242">
        <f t="shared" si="14"/>
        <v>0</v>
      </c>
      <c r="AK242" s="15">
        <f>1</f>
        <v>1</v>
      </c>
    </row>
    <row r="243" spans="1:37" x14ac:dyDescent="0.3">
      <c r="A243" t="s">
        <v>814</v>
      </c>
      <c r="B243" s="1">
        <v>45539</v>
      </c>
      <c r="C243" s="1">
        <v>45539</v>
      </c>
      <c r="D243" t="s">
        <v>815</v>
      </c>
      <c r="E243" t="s">
        <v>816</v>
      </c>
      <c r="F243">
        <v>41</v>
      </c>
      <c r="G243">
        <v>41</v>
      </c>
      <c r="H243" t="s">
        <v>47</v>
      </c>
      <c r="I243" t="s">
        <v>47</v>
      </c>
      <c r="J243" t="s">
        <v>116</v>
      </c>
      <c r="K243" t="s">
        <v>117</v>
      </c>
      <c r="L243" t="s">
        <v>111</v>
      </c>
      <c r="M243" t="s">
        <v>174</v>
      </c>
      <c r="N243">
        <v>9</v>
      </c>
      <c r="O243">
        <v>9</v>
      </c>
      <c r="P243">
        <v>796.29</v>
      </c>
      <c r="Q243" s="2">
        <v>0.21</v>
      </c>
      <c r="R243">
        <v>7659.05</v>
      </c>
      <c r="S243">
        <v>1887.36</v>
      </c>
      <c r="T243" s="3">
        <v>0.246</v>
      </c>
      <c r="U243">
        <v>52.86</v>
      </c>
      <c r="V243" t="s">
        <v>76</v>
      </c>
      <c r="W243">
        <v>2</v>
      </c>
      <c r="X243" t="b">
        <v>0</v>
      </c>
      <c r="Y243" t="s">
        <v>60</v>
      </c>
      <c r="Z243" t="s">
        <v>60</v>
      </c>
      <c r="AA243">
        <v>2</v>
      </c>
      <c r="AB243">
        <v>2</v>
      </c>
      <c r="AC243">
        <v>2024</v>
      </c>
      <c r="AD243" s="1">
        <v>45536</v>
      </c>
      <c r="AE243" t="s">
        <v>61</v>
      </c>
      <c r="AF243" t="s">
        <v>43</v>
      </c>
      <c r="AG243" t="str">
        <f t="shared" si="15"/>
        <v>Include</v>
      </c>
      <c r="AH243">
        <f t="shared" si="12"/>
        <v>0</v>
      </c>
      <c r="AI243">
        <f t="shared" si="13"/>
        <v>1</v>
      </c>
      <c r="AJ243">
        <f t="shared" si="14"/>
        <v>0</v>
      </c>
      <c r="AK243" s="15">
        <f>1</f>
        <v>1</v>
      </c>
    </row>
    <row r="244" spans="1:37" x14ac:dyDescent="0.3">
      <c r="A244" t="s">
        <v>817</v>
      </c>
      <c r="B244" s="1">
        <v>45539</v>
      </c>
      <c r="C244" s="1">
        <v>45539</v>
      </c>
      <c r="D244" t="s">
        <v>818</v>
      </c>
      <c r="E244" t="s">
        <v>819</v>
      </c>
      <c r="F244">
        <v>21</v>
      </c>
      <c r="G244">
        <v>21</v>
      </c>
      <c r="H244" t="s">
        <v>47</v>
      </c>
      <c r="I244" t="s">
        <v>47</v>
      </c>
      <c r="J244" t="s">
        <v>36</v>
      </c>
      <c r="K244" t="s">
        <v>106</v>
      </c>
      <c r="L244" t="s">
        <v>84</v>
      </c>
      <c r="M244" t="s">
        <v>231</v>
      </c>
      <c r="N244">
        <v>9</v>
      </c>
      <c r="O244">
        <v>9</v>
      </c>
      <c r="P244">
        <v>201.86</v>
      </c>
      <c r="Q244" s="2">
        <v>0.01</v>
      </c>
      <c r="R244">
        <v>2456.41</v>
      </c>
      <c r="S244">
        <v>221.64</v>
      </c>
      <c r="T244" s="3">
        <v>0.09</v>
      </c>
      <c r="U244">
        <v>57.28</v>
      </c>
      <c r="V244" t="s">
        <v>40</v>
      </c>
      <c r="X244" t="b">
        <v>0</v>
      </c>
      <c r="Y244" t="s">
        <v>60</v>
      </c>
      <c r="Z244" t="s">
        <v>60</v>
      </c>
      <c r="AA244">
        <v>4</v>
      </c>
      <c r="AB244">
        <v>4</v>
      </c>
      <c r="AC244">
        <v>2024</v>
      </c>
      <c r="AD244" s="1">
        <v>45536</v>
      </c>
      <c r="AE244" t="s">
        <v>53</v>
      </c>
      <c r="AF244" t="s">
        <v>69</v>
      </c>
      <c r="AG244" t="str">
        <f t="shared" si="15"/>
        <v>Include</v>
      </c>
      <c r="AH244">
        <f t="shared" si="12"/>
        <v>0</v>
      </c>
      <c r="AI244">
        <f t="shared" si="13"/>
        <v>1</v>
      </c>
      <c r="AJ244">
        <f t="shared" si="14"/>
        <v>0</v>
      </c>
      <c r="AK244" s="15">
        <f>1</f>
        <v>1</v>
      </c>
    </row>
    <row r="245" spans="1:37" x14ac:dyDescent="0.3">
      <c r="A245" t="s">
        <v>820</v>
      </c>
      <c r="B245" s="1">
        <v>45538</v>
      </c>
      <c r="C245" s="1">
        <v>45538</v>
      </c>
      <c r="D245" t="s">
        <v>821</v>
      </c>
      <c r="E245" t="s">
        <v>822</v>
      </c>
      <c r="F245">
        <v>33</v>
      </c>
      <c r="G245">
        <v>33</v>
      </c>
      <c r="H245" t="s">
        <v>47</v>
      </c>
      <c r="I245" t="s">
        <v>47</v>
      </c>
      <c r="J245" t="s">
        <v>116</v>
      </c>
      <c r="K245" t="s">
        <v>117</v>
      </c>
      <c r="L245" t="s">
        <v>84</v>
      </c>
      <c r="M245" t="s">
        <v>146</v>
      </c>
      <c r="N245">
        <v>3</v>
      </c>
      <c r="O245">
        <v>3</v>
      </c>
      <c r="P245">
        <v>428.57</v>
      </c>
      <c r="Q245" s="2">
        <v>0.38</v>
      </c>
      <c r="R245">
        <v>1124.8</v>
      </c>
      <c r="S245">
        <v>97.77</v>
      </c>
      <c r="T245" s="3">
        <v>8.6999999999999994E-2</v>
      </c>
      <c r="U245">
        <v>52.97</v>
      </c>
      <c r="V245" t="s">
        <v>40</v>
      </c>
      <c r="W245">
        <v>4</v>
      </c>
      <c r="X245" t="b">
        <v>0</v>
      </c>
      <c r="Y245" t="s">
        <v>100</v>
      </c>
      <c r="Z245" t="s">
        <v>100</v>
      </c>
      <c r="AA245">
        <v>6</v>
      </c>
      <c r="AB245">
        <v>6</v>
      </c>
      <c r="AC245">
        <v>2024</v>
      </c>
      <c r="AD245" s="1">
        <v>45536</v>
      </c>
      <c r="AE245" t="s">
        <v>87</v>
      </c>
      <c r="AF245" t="s">
        <v>62</v>
      </c>
      <c r="AG245" t="str">
        <f t="shared" si="15"/>
        <v>Include</v>
      </c>
      <c r="AH245">
        <f t="shared" si="12"/>
        <v>0</v>
      </c>
      <c r="AI245">
        <f t="shared" si="13"/>
        <v>0</v>
      </c>
      <c r="AJ245">
        <f t="shared" si="14"/>
        <v>1</v>
      </c>
      <c r="AK245" s="15">
        <f>1</f>
        <v>1</v>
      </c>
    </row>
    <row r="246" spans="1:37" x14ac:dyDescent="0.3">
      <c r="A246" t="s">
        <v>823</v>
      </c>
      <c r="B246" s="1">
        <v>45538</v>
      </c>
      <c r="C246" s="1">
        <v>45538</v>
      </c>
      <c r="D246" t="s">
        <v>824</v>
      </c>
      <c r="E246" t="s">
        <v>825</v>
      </c>
      <c r="F246">
        <v>36</v>
      </c>
      <c r="G246">
        <v>36</v>
      </c>
      <c r="H246" t="s">
        <v>81</v>
      </c>
      <c r="I246" t="s">
        <v>81</v>
      </c>
      <c r="J246" t="s">
        <v>82</v>
      </c>
      <c r="K246" t="s">
        <v>131</v>
      </c>
      <c r="L246" t="s">
        <v>50</v>
      </c>
      <c r="M246" t="s">
        <v>51</v>
      </c>
      <c r="N246">
        <v>10</v>
      </c>
      <c r="O246">
        <v>10</v>
      </c>
      <c r="P246">
        <v>3353.32</v>
      </c>
      <c r="Q246" s="2">
        <v>0.24</v>
      </c>
      <c r="R246">
        <v>34535.760000000002</v>
      </c>
      <c r="S246">
        <v>8625.6200000000008</v>
      </c>
      <c r="T246" s="3">
        <v>0.25</v>
      </c>
      <c r="U246">
        <v>64.38</v>
      </c>
      <c r="V246" t="s">
        <v>68</v>
      </c>
      <c r="W246">
        <v>4</v>
      </c>
      <c r="X246" t="b">
        <v>0</v>
      </c>
      <c r="Y246" t="s">
        <v>60</v>
      </c>
      <c r="Z246" t="s">
        <v>60</v>
      </c>
      <c r="AA246">
        <v>1</v>
      </c>
      <c r="AB246">
        <v>1</v>
      </c>
      <c r="AC246">
        <v>2024</v>
      </c>
      <c r="AD246" s="1">
        <v>45536</v>
      </c>
      <c r="AE246" t="s">
        <v>61</v>
      </c>
      <c r="AF246" t="s">
        <v>43</v>
      </c>
      <c r="AG246" t="str">
        <f t="shared" si="15"/>
        <v>Include</v>
      </c>
      <c r="AH246">
        <f t="shared" si="12"/>
        <v>0</v>
      </c>
      <c r="AI246">
        <f t="shared" si="13"/>
        <v>1</v>
      </c>
      <c r="AJ246">
        <f t="shared" si="14"/>
        <v>0</v>
      </c>
      <c r="AK246" s="15">
        <f>1</f>
        <v>1</v>
      </c>
    </row>
    <row r="247" spans="1:37" x14ac:dyDescent="0.3">
      <c r="A247" t="s">
        <v>826</v>
      </c>
      <c r="B247" s="1">
        <v>45537</v>
      </c>
      <c r="C247" s="1">
        <v>45537</v>
      </c>
      <c r="D247" t="s">
        <v>827</v>
      </c>
      <c r="E247" t="s">
        <v>828</v>
      </c>
      <c r="F247">
        <v>29</v>
      </c>
      <c r="G247">
        <v>29</v>
      </c>
      <c r="H247" t="s">
        <v>35</v>
      </c>
      <c r="I247" t="s">
        <v>35</v>
      </c>
      <c r="J247" t="s">
        <v>82</v>
      </c>
      <c r="K247" t="s">
        <v>122</v>
      </c>
      <c r="L247" t="s">
        <v>97</v>
      </c>
      <c r="M247" t="s">
        <v>243</v>
      </c>
      <c r="N247">
        <v>2</v>
      </c>
      <c r="O247">
        <v>2</v>
      </c>
      <c r="P247">
        <v>949.5</v>
      </c>
      <c r="Q247" s="2">
        <v>0.22</v>
      </c>
      <c r="R247">
        <v>2202.33</v>
      </c>
      <c r="S247">
        <v>964.66</v>
      </c>
      <c r="T247" s="3">
        <v>0.438</v>
      </c>
      <c r="U247">
        <v>62.42</v>
      </c>
      <c r="V247" t="s">
        <v>52</v>
      </c>
      <c r="W247">
        <v>2</v>
      </c>
      <c r="X247" t="b">
        <v>1</v>
      </c>
      <c r="Y247" t="s">
        <v>41</v>
      </c>
      <c r="Z247" t="s">
        <v>41</v>
      </c>
      <c r="AA247">
        <v>8</v>
      </c>
      <c r="AB247">
        <v>8</v>
      </c>
      <c r="AC247">
        <v>2024</v>
      </c>
      <c r="AD247" s="1">
        <v>45536</v>
      </c>
      <c r="AE247" t="s">
        <v>87</v>
      </c>
      <c r="AF247" t="s">
        <v>43</v>
      </c>
      <c r="AG247" t="str">
        <f t="shared" si="15"/>
        <v>Include</v>
      </c>
      <c r="AH247">
        <f t="shared" si="12"/>
        <v>1</v>
      </c>
      <c r="AI247">
        <f t="shared" si="13"/>
        <v>1</v>
      </c>
      <c r="AJ247">
        <f t="shared" si="14"/>
        <v>0</v>
      </c>
      <c r="AK247" s="15">
        <f>1</f>
        <v>1</v>
      </c>
    </row>
    <row r="248" spans="1:37" x14ac:dyDescent="0.3">
      <c r="A248" t="s">
        <v>829</v>
      </c>
      <c r="B248" t="s">
        <v>830</v>
      </c>
      <c r="C248" s="1">
        <v>45537</v>
      </c>
      <c r="D248" t="s">
        <v>831</v>
      </c>
      <c r="E248" t="s">
        <v>832</v>
      </c>
      <c r="F248">
        <v>21</v>
      </c>
      <c r="G248">
        <v>21</v>
      </c>
      <c r="H248" t="s">
        <v>47</v>
      </c>
      <c r="I248" t="s">
        <v>47</v>
      </c>
      <c r="J248" t="s">
        <v>82</v>
      </c>
      <c r="K248" t="s">
        <v>83</v>
      </c>
      <c r="L248" t="s">
        <v>74</v>
      </c>
      <c r="M248" t="s">
        <v>170</v>
      </c>
      <c r="N248">
        <v>5</v>
      </c>
      <c r="O248">
        <v>5</v>
      </c>
      <c r="P248">
        <v>63280.32</v>
      </c>
      <c r="Q248" s="2">
        <v>0.01</v>
      </c>
      <c r="R248">
        <v>478410.73</v>
      </c>
      <c r="S248">
        <v>55973.13</v>
      </c>
      <c r="T248" s="3">
        <v>0.11700000000000001</v>
      </c>
      <c r="U248">
        <v>51.92</v>
      </c>
      <c r="V248" t="s">
        <v>40</v>
      </c>
      <c r="X248" t="b">
        <v>0</v>
      </c>
      <c r="Y248" t="s">
        <v>60</v>
      </c>
      <c r="Z248" t="s">
        <v>60</v>
      </c>
      <c r="AA248">
        <v>10</v>
      </c>
      <c r="AB248">
        <v>10</v>
      </c>
      <c r="AC248">
        <v>2024</v>
      </c>
      <c r="AD248" s="1">
        <v>45536</v>
      </c>
      <c r="AE248" t="s">
        <v>53</v>
      </c>
      <c r="AF248" t="s">
        <v>69</v>
      </c>
      <c r="AG248" t="str">
        <f t="shared" si="15"/>
        <v>Include</v>
      </c>
      <c r="AH248">
        <f t="shared" si="12"/>
        <v>0</v>
      </c>
      <c r="AI248">
        <f t="shared" si="13"/>
        <v>1</v>
      </c>
      <c r="AJ248">
        <f t="shared" si="14"/>
        <v>0</v>
      </c>
      <c r="AK248" s="15">
        <f>1</f>
        <v>1</v>
      </c>
    </row>
    <row r="249" spans="1:37" x14ac:dyDescent="0.3">
      <c r="A249" t="s">
        <v>833</v>
      </c>
      <c r="B249" s="1">
        <v>45536</v>
      </c>
      <c r="C249" s="1">
        <v>45536</v>
      </c>
      <c r="D249" t="s">
        <v>834</v>
      </c>
      <c r="E249" t="s">
        <v>756</v>
      </c>
      <c r="F249">
        <v>40</v>
      </c>
      <c r="G249">
        <v>40</v>
      </c>
      <c r="H249" t="s">
        <v>81</v>
      </c>
      <c r="I249" t="s">
        <v>81</v>
      </c>
      <c r="J249" t="s">
        <v>36</v>
      </c>
      <c r="K249" t="s">
        <v>239</v>
      </c>
      <c r="L249" t="s">
        <v>140</v>
      </c>
      <c r="M249" t="s">
        <v>372</v>
      </c>
      <c r="N249">
        <v>1</v>
      </c>
      <c r="O249">
        <v>1</v>
      </c>
      <c r="P249">
        <v>2057.9</v>
      </c>
      <c r="Q249" s="2">
        <v>0.33</v>
      </c>
      <c r="R249">
        <v>1980.21</v>
      </c>
      <c r="S249">
        <v>615.19000000000005</v>
      </c>
      <c r="T249" s="3">
        <v>0.311</v>
      </c>
      <c r="U249">
        <v>42.69</v>
      </c>
      <c r="V249" t="s">
        <v>76</v>
      </c>
      <c r="X249" t="b">
        <v>0</v>
      </c>
      <c r="Y249" t="s">
        <v>142</v>
      </c>
      <c r="Z249" t="s">
        <v>142</v>
      </c>
      <c r="AA249">
        <v>10</v>
      </c>
      <c r="AB249">
        <v>10</v>
      </c>
      <c r="AC249">
        <v>2024</v>
      </c>
      <c r="AD249" s="1">
        <v>45536</v>
      </c>
      <c r="AE249" t="s">
        <v>61</v>
      </c>
      <c r="AF249" t="s">
        <v>62</v>
      </c>
      <c r="AG249" t="str">
        <f t="shared" si="15"/>
        <v>Include</v>
      </c>
      <c r="AH249">
        <f t="shared" si="12"/>
        <v>0</v>
      </c>
      <c r="AI249">
        <f t="shared" si="13"/>
        <v>0</v>
      </c>
      <c r="AJ249">
        <f t="shared" si="14"/>
        <v>0</v>
      </c>
      <c r="AK249" s="15">
        <f>1</f>
        <v>1</v>
      </c>
    </row>
    <row r="250" spans="1:37" x14ac:dyDescent="0.3">
      <c r="A250" t="s">
        <v>835</v>
      </c>
      <c r="B250" s="1">
        <v>45536</v>
      </c>
      <c r="C250" s="1">
        <v>45536</v>
      </c>
      <c r="D250" t="s">
        <v>836</v>
      </c>
      <c r="E250" t="s">
        <v>486</v>
      </c>
      <c r="F250">
        <v>-7</v>
      </c>
      <c r="H250" t="s">
        <v>81</v>
      </c>
      <c r="I250" t="s">
        <v>81</v>
      </c>
      <c r="J250" t="s">
        <v>82</v>
      </c>
      <c r="K250" t="s">
        <v>83</v>
      </c>
      <c r="L250" t="s">
        <v>111</v>
      </c>
      <c r="M250" t="s">
        <v>112</v>
      </c>
      <c r="N250">
        <v>1</v>
      </c>
      <c r="O250">
        <v>1</v>
      </c>
      <c r="P250">
        <v>14106.55</v>
      </c>
      <c r="Q250" s="2">
        <v>0.03</v>
      </c>
      <c r="R250">
        <v>17029.82</v>
      </c>
      <c r="S250">
        <v>4828.67</v>
      </c>
      <c r="T250" s="3">
        <v>0.28399999999999997</v>
      </c>
      <c r="U250">
        <v>41.95</v>
      </c>
      <c r="V250" t="s">
        <v>132</v>
      </c>
      <c r="W250">
        <v>2</v>
      </c>
      <c r="X250" t="b">
        <v>0</v>
      </c>
      <c r="Y250" t="s">
        <v>60</v>
      </c>
      <c r="Z250" t="s">
        <v>60</v>
      </c>
      <c r="AA250">
        <v>10</v>
      </c>
      <c r="AB250">
        <v>10</v>
      </c>
      <c r="AC250">
        <v>2024</v>
      </c>
      <c r="AD250" s="1">
        <v>45536</v>
      </c>
      <c r="AE250" t="s">
        <v>118</v>
      </c>
      <c r="AF250" t="s">
        <v>69</v>
      </c>
      <c r="AG250" t="str">
        <f t="shared" si="15"/>
        <v>Include</v>
      </c>
      <c r="AH250">
        <f t="shared" si="12"/>
        <v>0</v>
      </c>
      <c r="AI250">
        <f t="shared" si="13"/>
        <v>1</v>
      </c>
      <c r="AJ250">
        <f t="shared" si="14"/>
        <v>0</v>
      </c>
      <c r="AK250" s="15">
        <f>1</f>
        <v>1</v>
      </c>
    </row>
    <row r="251" spans="1:37" x14ac:dyDescent="0.3">
      <c r="A251" t="s">
        <v>837</v>
      </c>
      <c r="B251" s="1">
        <v>45535</v>
      </c>
      <c r="C251" s="1">
        <v>45535</v>
      </c>
      <c r="D251" t="s">
        <v>838</v>
      </c>
      <c r="E251" t="s">
        <v>250</v>
      </c>
      <c r="F251">
        <v>6</v>
      </c>
      <c r="G251">
        <v>6</v>
      </c>
      <c r="H251" t="s">
        <v>47</v>
      </c>
      <c r="I251" t="s">
        <v>47</v>
      </c>
      <c r="J251" t="s">
        <v>48</v>
      </c>
      <c r="K251" t="s">
        <v>49</v>
      </c>
      <c r="L251" t="s">
        <v>84</v>
      </c>
      <c r="M251" t="s">
        <v>267</v>
      </c>
      <c r="N251">
        <v>1</v>
      </c>
      <c r="O251">
        <v>1</v>
      </c>
      <c r="P251">
        <v>231.86</v>
      </c>
      <c r="Q251" s="2">
        <v>0.05</v>
      </c>
      <c r="R251">
        <v>371.3</v>
      </c>
      <c r="S251">
        <v>34.56</v>
      </c>
      <c r="T251" s="3">
        <v>9.2999999999999999E-2</v>
      </c>
      <c r="U251">
        <v>71.709999999999994</v>
      </c>
      <c r="V251" t="s">
        <v>52</v>
      </c>
      <c r="W251">
        <v>2</v>
      </c>
      <c r="X251" t="b">
        <v>0</v>
      </c>
      <c r="Y251" t="s">
        <v>142</v>
      </c>
      <c r="Z251" t="s">
        <v>142</v>
      </c>
      <c r="AA251">
        <v>7</v>
      </c>
      <c r="AB251">
        <v>7</v>
      </c>
      <c r="AC251">
        <v>2024</v>
      </c>
      <c r="AD251" s="1">
        <v>45505</v>
      </c>
      <c r="AE251" t="s">
        <v>42</v>
      </c>
      <c r="AF251" t="s">
        <v>69</v>
      </c>
      <c r="AG251" t="str">
        <f t="shared" si="15"/>
        <v>Include</v>
      </c>
      <c r="AH251">
        <f t="shared" si="12"/>
        <v>0</v>
      </c>
      <c r="AI251">
        <f t="shared" si="13"/>
        <v>0</v>
      </c>
      <c r="AJ251">
        <f t="shared" si="14"/>
        <v>0</v>
      </c>
      <c r="AK251" s="15">
        <f>1</f>
        <v>1</v>
      </c>
    </row>
    <row r="252" spans="1:37" x14ac:dyDescent="0.3">
      <c r="A252" t="s">
        <v>839</v>
      </c>
      <c r="B252" s="1">
        <v>45535</v>
      </c>
      <c r="C252" s="1">
        <v>45535</v>
      </c>
      <c r="D252" t="s">
        <v>840</v>
      </c>
      <c r="E252" t="s">
        <v>301</v>
      </c>
      <c r="F252">
        <v>59</v>
      </c>
      <c r="G252">
        <v>59</v>
      </c>
      <c r="H252" t="s">
        <v>81</v>
      </c>
      <c r="I252" t="s">
        <v>81</v>
      </c>
      <c r="J252" t="s">
        <v>116</v>
      </c>
      <c r="K252" t="s">
        <v>150</v>
      </c>
      <c r="L252" t="s">
        <v>50</v>
      </c>
      <c r="M252" t="s">
        <v>325</v>
      </c>
      <c r="N252">
        <v>10</v>
      </c>
      <c r="O252">
        <v>10</v>
      </c>
      <c r="P252">
        <v>4875.22</v>
      </c>
      <c r="Q252" s="2">
        <v>0.39</v>
      </c>
      <c r="R252">
        <v>49256.25</v>
      </c>
      <c r="S252">
        <v>15655.19</v>
      </c>
      <c r="T252" s="3">
        <v>0.318</v>
      </c>
      <c r="U252">
        <v>54.49</v>
      </c>
      <c r="V252" t="s">
        <v>76</v>
      </c>
      <c r="W252">
        <v>1</v>
      </c>
      <c r="X252" t="b">
        <v>0</v>
      </c>
      <c r="Y252" t="s">
        <v>60</v>
      </c>
      <c r="Z252" t="s">
        <v>60</v>
      </c>
      <c r="AA252">
        <v>10</v>
      </c>
      <c r="AB252">
        <v>10</v>
      </c>
      <c r="AC252">
        <v>2024</v>
      </c>
      <c r="AD252" s="1">
        <v>45505</v>
      </c>
      <c r="AE252" t="s">
        <v>101</v>
      </c>
      <c r="AF252" t="s">
        <v>62</v>
      </c>
      <c r="AG252" t="str">
        <f t="shared" si="15"/>
        <v>Include</v>
      </c>
      <c r="AH252">
        <f t="shared" si="12"/>
        <v>0</v>
      </c>
      <c r="AI252">
        <f t="shared" si="13"/>
        <v>1</v>
      </c>
      <c r="AJ252">
        <f t="shared" si="14"/>
        <v>0</v>
      </c>
      <c r="AK252" s="15">
        <f>1</f>
        <v>1</v>
      </c>
    </row>
    <row r="253" spans="1:37" x14ac:dyDescent="0.3">
      <c r="A253" t="s">
        <v>841</v>
      </c>
      <c r="B253" s="1">
        <v>45535</v>
      </c>
      <c r="C253" s="1">
        <v>45535</v>
      </c>
      <c r="D253" t="s">
        <v>842</v>
      </c>
      <c r="E253" t="s">
        <v>405</v>
      </c>
      <c r="F253">
        <v>50</v>
      </c>
      <c r="G253">
        <v>50</v>
      </c>
      <c r="H253" t="s">
        <v>47</v>
      </c>
      <c r="I253" t="s">
        <v>47</v>
      </c>
      <c r="J253" t="s">
        <v>48</v>
      </c>
      <c r="K253" t="s">
        <v>49</v>
      </c>
      <c r="L253" t="s">
        <v>50</v>
      </c>
      <c r="M253" t="s">
        <v>186</v>
      </c>
      <c r="N253">
        <v>10</v>
      </c>
      <c r="O253">
        <v>10</v>
      </c>
      <c r="P253">
        <v>26635.98</v>
      </c>
      <c r="Q253" s="2">
        <v>0.06</v>
      </c>
      <c r="R253">
        <v>367560.6</v>
      </c>
      <c r="S253">
        <v>78146.62</v>
      </c>
      <c r="T253" s="3">
        <v>0.21299999999999999</v>
      </c>
      <c r="U253">
        <v>68.75</v>
      </c>
      <c r="V253" t="s">
        <v>76</v>
      </c>
      <c r="X253" t="b">
        <v>0</v>
      </c>
      <c r="Y253" t="s">
        <v>86</v>
      </c>
      <c r="Z253" t="s">
        <v>86</v>
      </c>
      <c r="AA253">
        <v>1</v>
      </c>
      <c r="AB253">
        <v>1</v>
      </c>
      <c r="AC253">
        <v>2024</v>
      </c>
      <c r="AD253" s="1">
        <v>45505</v>
      </c>
      <c r="AE253" t="s">
        <v>101</v>
      </c>
      <c r="AF253" t="s">
        <v>69</v>
      </c>
      <c r="AG253" t="str">
        <f t="shared" si="15"/>
        <v>Include</v>
      </c>
      <c r="AH253">
        <f t="shared" si="12"/>
        <v>0</v>
      </c>
      <c r="AI253">
        <f t="shared" si="13"/>
        <v>0</v>
      </c>
      <c r="AJ253">
        <f t="shared" si="14"/>
        <v>0</v>
      </c>
      <c r="AK253" s="15">
        <f>1</f>
        <v>1</v>
      </c>
    </row>
    <row r="254" spans="1:37" x14ac:dyDescent="0.3">
      <c r="A254" t="s">
        <v>843</v>
      </c>
      <c r="B254" s="1">
        <v>45535</v>
      </c>
      <c r="C254" s="1">
        <v>45535</v>
      </c>
      <c r="D254" t="s">
        <v>844</v>
      </c>
      <c r="E254" t="s">
        <v>246</v>
      </c>
      <c r="F254">
        <v>49</v>
      </c>
      <c r="G254">
        <v>49</v>
      </c>
      <c r="H254" t="s">
        <v>81</v>
      </c>
      <c r="I254" t="s">
        <v>81</v>
      </c>
      <c r="J254" t="s">
        <v>82</v>
      </c>
      <c r="K254" t="s">
        <v>83</v>
      </c>
      <c r="L254" t="s">
        <v>38</v>
      </c>
      <c r="M254" t="s">
        <v>39</v>
      </c>
      <c r="N254">
        <v>7</v>
      </c>
      <c r="O254">
        <v>7</v>
      </c>
      <c r="P254">
        <v>981.95</v>
      </c>
      <c r="Q254" s="2">
        <v>0.06</v>
      </c>
      <c r="R254">
        <v>9774.56</v>
      </c>
      <c r="S254">
        <v>4480.42</v>
      </c>
      <c r="T254" s="3">
        <v>0.45800000000000002</v>
      </c>
      <c r="U254">
        <v>63.36</v>
      </c>
      <c r="V254" t="s">
        <v>76</v>
      </c>
      <c r="W254">
        <v>5</v>
      </c>
      <c r="X254" t="b">
        <v>0</v>
      </c>
      <c r="Y254" t="s">
        <v>60</v>
      </c>
      <c r="Z254" t="s">
        <v>60</v>
      </c>
      <c r="AA254">
        <v>9</v>
      </c>
      <c r="AB254">
        <v>9</v>
      </c>
      <c r="AC254">
        <v>2024</v>
      </c>
      <c r="AD254" s="1">
        <v>45505</v>
      </c>
      <c r="AE254" t="s">
        <v>101</v>
      </c>
      <c r="AF254" t="s">
        <v>69</v>
      </c>
      <c r="AG254" t="str">
        <f t="shared" si="15"/>
        <v>Include</v>
      </c>
      <c r="AH254">
        <f t="shared" si="12"/>
        <v>0</v>
      </c>
      <c r="AI254">
        <f t="shared" si="13"/>
        <v>1</v>
      </c>
      <c r="AJ254">
        <f t="shared" si="14"/>
        <v>0</v>
      </c>
      <c r="AK254" s="15">
        <f>1</f>
        <v>1</v>
      </c>
    </row>
    <row r="255" spans="1:37" x14ac:dyDescent="0.3">
      <c r="A255" t="s">
        <v>845</v>
      </c>
      <c r="B255" s="1">
        <v>45533</v>
      </c>
      <c r="C255" s="1">
        <v>45533</v>
      </c>
      <c r="D255" t="s">
        <v>846</v>
      </c>
      <c r="E255" t="s">
        <v>628</v>
      </c>
      <c r="F255">
        <v>35</v>
      </c>
      <c r="G255">
        <v>35</v>
      </c>
      <c r="H255" t="s">
        <v>47</v>
      </c>
      <c r="I255" t="s">
        <v>47</v>
      </c>
      <c r="J255" t="s">
        <v>116</v>
      </c>
      <c r="K255" t="s">
        <v>260</v>
      </c>
      <c r="L255" t="s">
        <v>84</v>
      </c>
      <c r="M255" t="s">
        <v>85</v>
      </c>
      <c r="N255">
        <v>3</v>
      </c>
      <c r="O255">
        <v>3</v>
      </c>
      <c r="P255">
        <v>109.12</v>
      </c>
      <c r="Q255" s="2">
        <v>0.03</v>
      </c>
      <c r="R255">
        <v>524.34</v>
      </c>
      <c r="S255">
        <v>36.82</v>
      </c>
      <c r="T255" s="3">
        <v>7.0000000000000007E-2</v>
      </c>
      <c r="U255">
        <v>55.62</v>
      </c>
      <c r="V255" t="s">
        <v>52</v>
      </c>
      <c r="W255">
        <v>4</v>
      </c>
      <c r="X255" t="b">
        <v>0</v>
      </c>
      <c r="Y255" t="s">
        <v>60</v>
      </c>
      <c r="Z255" t="s">
        <v>60</v>
      </c>
      <c r="AA255">
        <v>9</v>
      </c>
      <c r="AB255">
        <v>9</v>
      </c>
      <c r="AC255">
        <v>2024</v>
      </c>
      <c r="AD255" s="1">
        <v>45505</v>
      </c>
      <c r="AE255" t="s">
        <v>87</v>
      </c>
      <c r="AF255" t="s">
        <v>69</v>
      </c>
      <c r="AG255" t="str">
        <f t="shared" si="15"/>
        <v>Include</v>
      </c>
      <c r="AH255">
        <f t="shared" si="12"/>
        <v>0</v>
      </c>
      <c r="AI255">
        <f t="shared" si="13"/>
        <v>1</v>
      </c>
      <c r="AJ255">
        <f t="shared" si="14"/>
        <v>0</v>
      </c>
      <c r="AK255" s="15">
        <f>1</f>
        <v>1</v>
      </c>
    </row>
    <row r="256" spans="1:37" x14ac:dyDescent="0.3">
      <c r="A256" t="s">
        <v>847</v>
      </c>
      <c r="B256" s="1">
        <v>45532</v>
      </c>
      <c r="C256" s="1">
        <v>45532</v>
      </c>
      <c r="D256" t="s">
        <v>848</v>
      </c>
      <c r="E256" t="s">
        <v>849</v>
      </c>
      <c r="F256">
        <v>36</v>
      </c>
      <c r="G256">
        <v>36</v>
      </c>
      <c r="H256" t="s">
        <v>81</v>
      </c>
      <c r="I256" t="s">
        <v>81</v>
      </c>
      <c r="J256" t="s">
        <v>48</v>
      </c>
      <c r="K256" t="s">
        <v>185</v>
      </c>
      <c r="L256" t="s">
        <v>84</v>
      </c>
      <c r="M256" t="s">
        <v>146</v>
      </c>
      <c r="N256">
        <v>2</v>
      </c>
      <c r="O256">
        <v>2</v>
      </c>
      <c r="P256">
        <v>483.36</v>
      </c>
      <c r="Q256" s="2">
        <v>0.14000000000000001</v>
      </c>
      <c r="R256">
        <v>1284.6300000000001</v>
      </c>
      <c r="S256">
        <v>91.4</v>
      </c>
      <c r="T256" s="3">
        <v>7.0999999999999994E-2</v>
      </c>
      <c r="U256">
        <v>55.77</v>
      </c>
      <c r="V256" t="s">
        <v>76</v>
      </c>
      <c r="W256">
        <v>4</v>
      </c>
      <c r="X256" t="b">
        <v>0</v>
      </c>
      <c r="Y256" t="s">
        <v>60</v>
      </c>
      <c r="Z256" t="s">
        <v>60</v>
      </c>
      <c r="AA256">
        <v>8</v>
      </c>
      <c r="AB256">
        <v>8</v>
      </c>
      <c r="AC256">
        <v>2024</v>
      </c>
      <c r="AD256" s="1">
        <v>45505</v>
      </c>
      <c r="AE256" t="s">
        <v>61</v>
      </c>
      <c r="AF256" t="s">
        <v>88</v>
      </c>
      <c r="AG256" t="str">
        <f t="shared" si="15"/>
        <v>Include</v>
      </c>
      <c r="AH256">
        <f t="shared" si="12"/>
        <v>0</v>
      </c>
      <c r="AI256">
        <f t="shared" si="13"/>
        <v>1</v>
      </c>
      <c r="AJ256">
        <f t="shared" si="14"/>
        <v>0</v>
      </c>
      <c r="AK256" s="15">
        <f>1</f>
        <v>1</v>
      </c>
    </row>
    <row r="257" spans="1:37" x14ac:dyDescent="0.3">
      <c r="A257" t="s">
        <v>850</v>
      </c>
      <c r="B257" s="1">
        <v>45532</v>
      </c>
      <c r="C257" s="1">
        <v>45532</v>
      </c>
      <c r="D257" t="s">
        <v>851</v>
      </c>
      <c r="E257" t="s">
        <v>796</v>
      </c>
      <c r="F257">
        <v>43</v>
      </c>
      <c r="G257">
        <v>43</v>
      </c>
      <c r="H257" t="s">
        <v>265</v>
      </c>
      <c r="I257" t="s">
        <v>35</v>
      </c>
      <c r="J257" t="s">
        <v>82</v>
      </c>
      <c r="K257" t="s">
        <v>266</v>
      </c>
      <c r="L257" t="s">
        <v>50</v>
      </c>
      <c r="M257" t="s">
        <v>251</v>
      </c>
      <c r="N257">
        <v>5</v>
      </c>
      <c r="O257">
        <v>5</v>
      </c>
      <c r="P257">
        <v>10461.44</v>
      </c>
      <c r="Q257" s="2">
        <v>0.36</v>
      </c>
      <c r="R257">
        <v>47377.21</v>
      </c>
      <c r="S257">
        <v>9996.02</v>
      </c>
      <c r="T257" s="3">
        <v>0.21099999999999999</v>
      </c>
      <c r="U257">
        <v>42.47</v>
      </c>
      <c r="V257" t="s">
        <v>132</v>
      </c>
      <c r="W257">
        <v>3</v>
      </c>
      <c r="X257" t="b">
        <v>0</v>
      </c>
      <c r="Y257" t="s">
        <v>60</v>
      </c>
      <c r="Z257" t="s">
        <v>60</v>
      </c>
      <c r="AA257">
        <v>8</v>
      </c>
      <c r="AB257">
        <v>8</v>
      </c>
      <c r="AC257">
        <v>2024</v>
      </c>
      <c r="AD257" s="1">
        <v>45505</v>
      </c>
      <c r="AE257" t="s">
        <v>61</v>
      </c>
      <c r="AF257" t="s">
        <v>62</v>
      </c>
      <c r="AG257" t="str">
        <f t="shared" si="15"/>
        <v>Include</v>
      </c>
      <c r="AH257">
        <f t="shared" si="12"/>
        <v>0</v>
      </c>
      <c r="AI257">
        <f t="shared" si="13"/>
        <v>1</v>
      </c>
      <c r="AJ257">
        <f t="shared" si="14"/>
        <v>0</v>
      </c>
      <c r="AK257" s="15">
        <f>1</f>
        <v>1</v>
      </c>
    </row>
    <row r="258" spans="1:37" x14ac:dyDescent="0.3">
      <c r="A258" t="s">
        <v>852</v>
      </c>
      <c r="B258" s="1">
        <v>45532</v>
      </c>
      <c r="C258" s="1">
        <v>45532</v>
      </c>
      <c r="D258" t="s">
        <v>853</v>
      </c>
      <c r="E258" t="s">
        <v>346</v>
      </c>
      <c r="F258">
        <v>43</v>
      </c>
      <c r="G258">
        <v>43</v>
      </c>
      <c r="H258" t="s">
        <v>47</v>
      </c>
      <c r="I258" t="s">
        <v>47</v>
      </c>
      <c r="J258" t="s">
        <v>36</v>
      </c>
      <c r="K258" t="s">
        <v>239</v>
      </c>
      <c r="L258" t="s">
        <v>84</v>
      </c>
      <c r="M258" t="s">
        <v>231</v>
      </c>
      <c r="N258">
        <v>6</v>
      </c>
      <c r="O258">
        <v>6</v>
      </c>
      <c r="P258">
        <v>294</v>
      </c>
      <c r="Q258" s="2">
        <v>0.01</v>
      </c>
      <c r="R258">
        <v>2476.75</v>
      </c>
      <c r="S258">
        <v>189.51</v>
      </c>
      <c r="T258" s="3">
        <v>7.6999999999999999E-2</v>
      </c>
      <c r="U258">
        <v>46.01</v>
      </c>
      <c r="V258" t="s">
        <v>68</v>
      </c>
      <c r="W258">
        <v>3</v>
      </c>
      <c r="X258" t="b">
        <v>0</v>
      </c>
      <c r="Y258" t="s">
        <v>60</v>
      </c>
      <c r="Z258" t="s">
        <v>60</v>
      </c>
      <c r="AA258">
        <v>10</v>
      </c>
      <c r="AB258">
        <v>10</v>
      </c>
      <c r="AC258">
        <v>2024</v>
      </c>
      <c r="AD258" s="1">
        <v>45505</v>
      </c>
      <c r="AE258" t="s">
        <v>61</v>
      </c>
      <c r="AF258" t="s">
        <v>69</v>
      </c>
      <c r="AG258" t="str">
        <f t="shared" si="15"/>
        <v>Include</v>
      </c>
      <c r="AH258">
        <f t="shared" ref="AH258:AH321" si="16">IF(Z258="Returned",1,0)</f>
        <v>0</v>
      </c>
      <c r="AI258">
        <f t="shared" ref="AI258:AI321" si="17">IF(OR(Z258="Delivered",Z258="Returned"),1,0)</f>
        <v>1</v>
      </c>
      <c r="AJ258">
        <f t="shared" ref="AJ258:AJ321" si="18">IF(Z258="Cancelled",1,0)</f>
        <v>0</v>
      </c>
      <c r="AK258" s="15">
        <f>1</f>
        <v>1</v>
      </c>
    </row>
    <row r="259" spans="1:37" x14ac:dyDescent="0.3">
      <c r="A259" t="s">
        <v>854</v>
      </c>
      <c r="B259" s="1">
        <v>45531</v>
      </c>
      <c r="C259" s="1">
        <v>45531</v>
      </c>
      <c r="D259" t="s">
        <v>855</v>
      </c>
      <c r="E259" t="s">
        <v>548</v>
      </c>
      <c r="F259">
        <v>29</v>
      </c>
      <c r="G259">
        <v>29</v>
      </c>
      <c r="H259" t="s">
        <v>35</v>
      </c>
      <c r="I259" t="s">
        <v>35</v>
      </c>
      <c r="J259" t="s">
        <v>48</v>
      </c>
      <c r="K259" t="s">
        <v>226</v>
      </c>
      <c r="L259" t="s">
        <v>111</v>
      </c>
      <c r="M259" t="s">
        <v>856</v>
      </c>
      <c r="N259">
        <v>9</v>
      </c>
      <c r="O259">
        <v>9</v>
      </c>
      <c r="P259">
        <v>4499.21</v>
      </c>
      <c r="Q259" s="2">
        <v>0.06</v>
      </c>
      <c r="R259">
        <v>57299.76</v>
      </c>
      <c r="S259">
        <v>12249.26</v>
      </c>
      <c r="T259" s="3">
        <v>0.214</v>
      </c>
      <c r="U259">
        <v>66.59</v>
      </c>
      <c r="V259" t="s">
        <v>99</v>
      </c>
      <c r="W259">
        <v>2</v>
      </c>
      <c r="X259" t="b">
        <v>0</v>
      </c>
      <c r="Y259" t="s">
        <v>60</v>
      </c>
      <c r="Z259" t="s">
        <v>60</v>
      </c>
      <c r="AA259">
        <v>4</v>
      </c>
      <c r="AB259">
        <v>4</v>
      </c>
      <c r="AC259">
        <v>2024</v>
      </c>
      <c r="AD259" s="1">
        <v>45505</v>
      </c>
      <c r="AE259" t="s">
        <v>87</v>
      </c>
      <c r="AF259" t="s">
        <v>69</v>
      </c>
      <c r="AG259" t="str">
        <f t="shared" ref="AG259:AG322" si="19">IF(N259=999,"Exclude","Include")</f>
        <v>Include</v>
      </c>
      <c r="AH259">
        <f t="shared" si="16"/>
        <v>0</v>
      </c>
      <c r="AI259">
        <f t="shared" si="17"/>
        <v>1</v>
      </c>
      <c r="AJ259">
        <f t="shared" si="18"/>
        <v>0</v>
      </c>
      <c r="AK259" s="15">
        <f>1</f>
        <v>1</v>
      </c>
    </row>
    <row r="260" spans="1:37" x14ac:dyDescent="0.3">
      <c r="A260" t="s">
        <v>857</v>
      </c>
      <c r="B260" s="1">
        <v>45531</v>
      </c>
      <c r="C260" s="1">
        <v>45531</v>
      </c>
      <c r="D260" t="s">
        <v>858</v>
      </c>
      <c r="E260" t="s">
        <v>859</v>
      </c>
      <c r="F260">
        <v>26</v>
      </c>
      <c r="G260">
        <v>26</v>
      </c>
      <c r="H260" t="s">
        <v>81</v>
      </c>
      <c r="I260" t="s">
        <v>81</v>
      </c>
      <c r="J260" t="s">
        <v>48</v>
      </c>
      <c r="K260" t="s">
        <v>226</v>
      </c>
      <c r="L260" t="s">
        <v>84</v>
      </c>
      <c r="M260" t="s">
        <v>231</v>
      </c>
      <c r="N260">
        <v>5</v>
      </c>
      <c r="O260">
        <v>5</v>
      </c>
      <c r="P260">
        <v>228.28</v>
      </c>
      <c r="Q260" s="2">
        <v>0.28999999999999998</v>
      </c>
      <c r="R260">
        <v>1160.5</v>
      </c>
      <c r="S260">
        <v>93.76</v>
      </c>
      <c r="T260" s="3">
        <v>8.1000000000000003E-2</v>
      </c>
      <c r="U260">
        <v>62.68</v>
      </c>
      <c r="V260" t="s">
        <v>99</v>
      </c>
      <c r="W260">
        <v>4</v>
      </c>
      <c r="X260" t="b">
        <v>0</v>
      </c>
      <c r="Y260" t="s">
        <v>60</v>
      </c>
      <c r="Z260" t="s">
        <v>60</v>
      </c>
      <c r="AA260">
        <v>8</v>
      </c>
      <c r="AB260">
        <v>8</v>
      </c>
      <c r="AC260">
        <v>2024</v>
      </c>
      <c r="AD260" s="1">
        <v>45505</v>
      </c>
      <c r="AE260" t="s">
        <v>87</v>
      </c>
      <c r="AF260" t="s">
        <v>43</v>
      </c>
      <c r="AG260" t="str">
        <f t="shared" si="19"/>
        <v>Include</v>
      </c>
      <c r="AH260">
        <f t="shared" si="16"/>
        <v>0</v>
      </c>
      <c r="AI260">
        <f t="shared" si="17"/>
        <v>1</v>
      </c>
      <c r="AJ260">
        <f t="shared" si="18"/>
        <v>0</v>
      </c>
      <c r="AK260" s="15">
        <f>1</f>
        <v>1</v>
      </c>
    </row>
    <row r="261" spans="1:37" x14ac:dyDescent="0.3">
      <c r="A261" t="s">
        <v>860</v>
      </c>
      <c r="B261" s="1">
        <v>45530</v>
      </c>
      <c r="C261" s="1">
        <v>45530</v>
      </c>
      <c r="D261" t="s">
        <v>861</v>
      </c>
      <c r="E261" t="s">
        <v>701</v>
      </c>
      <c r="F261">
        <v>35</v>
      </c>
      <c r="G261">
        <v>35</v>
      </c>
      <c r="H261" t="s">
        <v>81</v>
      </c>
      <c r="I261" t="s">
        <v>81</v>
      </c>
      <c r="J261" t="s">
        <v>57</v>
      </c>
      <c r="K261" t="s">
        <v>66</v>
      </c>
      <c r="L261" t="s">
        <v>97</v>
      </c>
      <c r="M261" t="s">
        <v>361</v>
      </c>
      <c r="N261">
        <v>2</v>
      </c>
      <c r="O261">
        <v>2</v>
      </c>
      <c r="P261">
        <v>1157.8900000000001</v>
      </c>
      <c r="Q261" s="2">
        <v>0.35</v>
      </c>
      <c r="R261">
        <v>2443.04</v>
      </c>
      <c r="S261">
        <v>649.16</v>
      </c>
      <c r="T261" s="3">
        <v>0.26600000000000001</v>
      </c>
      <c r="U261">
        <v>56.27</v>
      </c>
      <c r="V261" t="s">
        <v>132</v>
      </c>
      <c r="W261">
        <v>1</v>
      </c>
      <c r="X261" t="b">
        <v>0</v>
      </c>
      <c r="Y261" t="s">
        <v>60</v>
      </c>
      <c r="Z261" t="s">
        <v>60</v>
      </c>
      <c r="AA261">
        <v>9</v>
      </c>
      <c r="AB261">
        <v>9</v>
      </c>
      <c r="AC261">
        <v>2024</v>
      </c>
      <c r="AD261" s="1">
        <v>45505</v>
      </c>
      <c r="AE261" t="s">
        <v>87</v>
      </c>
      <c r="AF261" t="s">
        <v>62</v>
      </c>
      <c r="AG261" t="str">
        <f t="shared" si="19"/>
        <v>Include</v>
      </c>
      <c r="AH261">
        <f t="shared" si="16"/>
        <v>0</v>
      </c>
      <c r="AI261">
        <f t="shared" si="17"/>
        <v>1</v>
      </c>
      <c r="AJ261">
        <f t="shared" si="18"/>
        <v>0</v>
      </c>
      <c r="AK261" s="15">
        <f>1</f>
        <v>1</v>
      </c>
    </row>
    <row r="262" spans="1:37" x14ac:dyDescent="0.3">
      <c r="A262" t="s">
        <v>862</v>
      </c>
      <c r="B262" s="1">
        <v>45530</v>
      </c>
      <c r="C262" s="1">
        <v>45530</v>
      </c>
      <c r="D262" t="s">
        <v>863</v>
      </c>
      <c r="E262" t="s">
        <v>864</v>
      </c>
      <c r="F262">
        <v>51</v>
      </c>
      <c r="G262">
        <v>51</v>
      </c>
      <c r="H262" t="s">
        <v>47</v>
      </c>
      <c r="I262" t="s">
        <v>47</v>
      </c>
      <c r="J262" t="s">
        <v>48</v>
      </c>
      <c r="K262" t="s">
        <v>185</v>
      </c>
      <c r="L262" t="s">
        <v>50</v>
      </c>
      <c r="M262" t="s">
        <v>67</v>
      </c>
      <c r="N262">
        <v>2</v>
      </c>
      <c r="O262">
        <v>2</v>
      </c>
      <c r="P262">
        <v>17035.150000000001</v>
      </c>
      <c r="Q262" s="2">
        <v>0.2</v>
      </c>
      <c r="R262">
        <v>43451.64</v>
      </c>
      <c r="S262">
        <v>9088.2999999999993</v>
      </c>
      <c r="T262" s="3">
        <v>0.20899999999999999</v>
      </c>
      <c r="U262">
        <v>103.64</v>
      </c>
      <c r="V262" t="s">
        <v>132</v>
      </c>
      <c r="W262">
        <v>1</v>
      </c>
      <c r="X262" t="b">
        <v>0</v>
      </c>
      <c r="Y262" t="s">
        <v>60</v>
      </c>
      <c r="Z262" t="s">
        <v>60</v>
      </c>
      <c r="AA262">
        <v>3</v>
      </c>
      <c r="AB262">
        <v>3</v>
      </c>
      <c r="AC262">
        <v>2024</v>
      </c>
      <c r="AD262" s="1">
        <v>45505</v>
      </c>
      <c r="AE262" t="s">
        <v>101</v>
      </c>
      <c r="AF262" t="s">
        <v>88</v>
      </c>
      <c r="AG262" t="str">
        <f t="shared" si="19"/>
        <v>Include</v>
      </c>
      <c r="AH262">
        <f t="shared" si="16"/>
        <v>0</v>
      </c>
      <c r="AI262">
        <f t="shared" si="17"/>
        <v>1</v>
      </c>
      <c r="AJ262">
        <f t="shared" si="18"/>
        <v>0</v>
      </c>
      <c r="AK262" s="15">
        <f>1</f>
        <v>1</v>
      </c>
    </row>
    <row r="263" spans="1:37" x14ac:dyDescent="0.3">
      <c r="A263" t="s">
        <v>865</v>
      </c>
      <c r="B263" s="1">
        <v>45530</v>
      </c>
      <c r="C263" s="1">
        <v>45530</v>
      </c>
      <c r="D263" t="s">
        <v>866</v>
      </c>
      <c r="E263" t="s">
        <v>867</v>
      </c>
      <c r="F263">
        <v>34</v>
      </c>
      <c r="G263">
        <v>34</v>
      </c>
      <c r="H263" t="s">
        <v>47</v>
      </c>
      <c r="I263" t="s">
        <v>47</v>
      </c>
      <c r="J263" t="s">
        <v>36</v>
      </c>
      <c r="K263" t="s">
        <v>106</v>
      </c>
      <c r="L263" t="s">
        <v>38</v>
      </c>
      <c r="M263" t="s">
        <v>39</v>
      </c>
      <c r="N263">
        <v>10</v>
      </c>
      <c r="O263">
        <v>10</v>
      </c>
      <c r="P263">
        <v>1495.3</v>
      </c>
      <c r="Q263" s="2">
        <v>0.02</v>
      </c>
      <c r="R263">
        <v>21442.1</v>
      </c>
      <c r="S263">
        <v>8864.0400000000009</v>
      </c>
      <c r="T263" s="3">
        <v>0.41299999999999998</v>
      </c>
      <c r="U263">
        <v>49.29</v>
      </c>
      <c r="V263" t="s">
        <v>99</v>
      </c>
      <c r="W263">
        <v>5</v>
      </c>
      <c r="X263" t="b">
        <v>0</v>
      </c>
      <c r="Y263" t="s">
        <v>60</v>
      </c>
      <c r="Z263" t="s">
        <v>60</v>
      </c>
      <c r="AA263">
        <v>3</v>
      </c>
      <c r="AB263">
        <v>3</v>
      </c>
      <c r="AC263">
        <v>2024</v>
      </c>
      <c r="AD263" s="1">
        <v>45505</v>
      </c>
      <c r="AE263" t="s">
        <v>87</v>
      </c>
      <c r="AF263" t="s">
        <v>69</v>
      </c>
      <c r="AG263" t="str">
        <f t="shared" si="19"/>
        <v>Include</v>
      </c>
      <c r="AH263">
        <f t="shared" si="16"/>
        <v>0</v>
      </c>
      <c r="AI263">
        <f t="shared" si="17"/>
        <v>1</v>
      </c>
      <c r="AJ263">
        <f t="shared" si="18"/>
        <v>0</v>
      </c>
      <c r="AK263" s="15">
        <f>1</f>
        <v>1</v>
      </c>
    </row>
    <row r="264" spans="1:37" x14ac:dyDescent="0.3">
      <c r="A264" t="s">
        <v>868</v>
      </c>
      <c r="B264" s="1">
        <v>45530</v>
      </c>
      <c r="C264" s="1">
        <v>45530</v>
      </c>
      <c r="D264" t="s">
        <v>869</v>
      </c>
      <c r="E264" t="s">
        <v>72</v>
      </c>
      <c r="F264">
        <v>42</v>
      </c>
      <c r="G264">
        <v>42</v>
      </c>
      <c r="H264" t="s">
        <v>371</v>
      </c>
      <c r="I264" t="s">
        <v>81</v>
      </c>
      <c r="J264" t="s">
        <v>116</v>
      </c>
      <c r="K264" t="s">
        <v>247</v>
      </c>
      <c r="L264" t="s">
        <v>50</v>
      </c>
      <c r="M264" t="s">
        <v>325</v>
      </c>
      <c r="N264">
        <v>4</v>
      </c>
      <c r="O264">
        <v>4</v>
      </c>
      <c r="P264">
        <v>16102.25</v>
      </c>
      <c r="Q264" s="2">
        <v>0.05</v>
      </c>
      <c r="R264">
        <v>99545.13</v>
      </c>
      <c r="S264">
        <v>31612.91</v>
      </c>
      <c r="T264" s="3">
        <v>0.318</v>
      </c>
      <c r="U264">
        <v>51.44</v>
      </c>
      <c r="V264" t="s">
        <v>99</v>
      </c>
      <c r="W264">
        <v>3</v>
      </c>
      <c r="X264" t="b">
        <v>0</v>
      </c>
      <c r="Y264" t="s">
        <v>60</v>
      </c>
      <c r="Z264" t="s">
        <v>60</v>
      </c>
      <c r="AA264">
        <v>3</v>
      </c>
      <c r="AB264">
        <v>3</v>
      </c>
      <c r="AC264">
        <v>2024</v>
      </c>
      <c r="AD264" s="1">
        <v>45505</v>
      </c>
      <c r="AE264" t="s">
        <v>61</v>
      </c>
      <c r="AF264" t="s">
        <v>69</v>
      </c>
      <c r="AG264" t="str">
        <f t="shared" si="19"/>
        <v>Include</v>
      </c>
      <c r="AH264">
        <f t="shared" si="16"/>
        <v>0</v>
      </c>
      <c r="AI264">
        <f t="shared" si="17"/>
        <v>1</v>
      </c>
      <c r="AJ264">
        <f t="shared" si="18"/>
        <v>0</v>
      </c>
      <c r="AK264" s="15">
        <f>1</f>
        <v>1</v>
      </c>
    </row>
    <row r="265" spans="1:37" x14ac:dyDescent="0.3">
      <c r="A265" t="s">
        <v>870</v>
      </c>
      <c r="B265" s="1">
        <v>45530</v>
      </c>
      <c r="C265" s="1">
        <v>45530</v>
      </c>
      <c r="D265" t="s">
        <v>871</v>
      </c>
      <c r="E265" t="s">
        <v>872</v>
      </c>
      <c r="F265">
        <v>15</v>
      </c>
      <c r="G265">
        <v>15</v>
      </c>
      <c r="H265" t="s">
        <v>35</v>
      </c>
      <c r="I265" t="s">
        <v>35</v>
      </c>
      <c r="J265" t="s">
        <v>48</v>
      </c>
      <c r="K265" t="s">
        <v>185</v>
      </c>
      <c r="L265" t="s">
        <v>50</v>
      </c>
      <c r="M265" t="s">
        <v>251</v>
      </c>
      <c r="N265">
        <v>2</v>
      </c>
      <c r="O265">
        <v>2</v>
      </c>
      <c r="P265">
        <v>29932.19</v>
      </c>
      <c r="R265">
        <v>83916.22</v>
      </c>
      <c r="S265">
        <v>32124.06</v>
      </c>
      <c r="T265" s="3">
        <v>0.38300000000000001</v>
      </c>
      <c r="U265">
        <v>76.91</v>
      </c>
      <c r="V265" t="s">
        <v>99</v>
      </c>
      <c r="W265">
        <v>2</v>
      </c>
      <c r="X265" t="b">
        <v>1</v>
      </c>
      <c r="Y265" t="s">
        <v>41</v>
      </c>
      <c r="Z265" t="s">
        <v>41</v>
      </c>
      <c r="AA265">
        <v>10</v>
      </c>
      <c r="AB265">
        <v>10</v>
      </c>
      <c r="AC265">
        <v>2024</v>
      </c>
      <c r="AD265" s="1">
        <v>45505</v>
      </c>
      <c r="AE265" t="s">
        <v>42</v>
      </c>
      <c r="AF265" t="s">
        <v>201</v>
      </c>
      <c r="AG265" t="str">
        <f t="shared" si="19"/>
        <v>Include</v>
      </c>
      <c r="AH265">
        <f t="shared" si="16"/>
        <v>1</v>
      </c>
      <c r="AI265">
        <f t="shared" si="17"/>
        <v>1</v>
      </c>
      <c r="AJ265">
        <f t="shared" si="18"/>
        <v>0</v>
      </c>
      <c r="AK265" s="15">
        <f>1</f>
        <v>1</v>
      </c>
    </row>
    <row r="266" spans="1:37" x14ac:dyDescent="0.3">
      <c r="A266" t="s">
        <v>873</v>
      </c>
      <c r="B266" s="1">
        <v>45530</v>
      </c>
      <c r="C266" s="1">
        <v>45530</v>
      </c>
      <c r="D266" t="s">
        <v>874</v>
      </c>
      <c r="E266" t="s">
        <v>778</v>
      </c>
      <c r="F266">
        <v>26</v>
      </c>
      <c r="G266">
        <v>26</v>
      </c>
      <c r="H266" t="s">
        <v>81</v>
      </c>
      <c r="I266" t="s">
        <v>81</v>
      </c>
      <c r="J266" t="s">
        <v>36</v>
      </c>
      <c r="K266" t="s">
        <v>73</v>
      </c>
      <c r="L266" t="s">
        <v>140</v>
      </c>
      <c r="M266" t="s">
        <v>372</v>
      </c>
      <c r="N266">
        <v>2</v>
      </c>
      <c r="O266">
        <v>2</v>
      </c>
      <c r="P266">
        <v>2273.4299999999998</v>
      </c>
      <c r="Q266" s="2">
        <v>0.19</v>
      </c>
      <c r="R266">
        <v>6399.63</v>
      </c>
      <c r="S266">
        <v>2166.56</v>
      </c>
      <c r="T266" s="3">
        <v>0.33900000000000002</v>
      </c>
      <c r="U266">
        <v>65.89</v>
      </c>
      <c r="V266" t="s">
        <v>68</v>
      </c>
      <c r="W266">
        <v>1</v>
      </c>
      <c r="X266" t="b">
        <v>0</v>
      </c>
      <c r="Y266" t="s">
        <v>60</v>
      </c>
      <c r="Z266" t="s">
        <v>60</v>
      </c>
      <c r="AA266">
        <v>5</v>
      </c>
      <c r="AB266">
        <v>5</v>
      </c>
      <c r="AC266">
        <v>2024</v>
      </c>
      <c r="AD266" s="1">
        <v>45505</v>
      </c>
      <c r="AE266" t="s">
        <v>87</v>
      </c>
      <c r="AF266" t="s">
        <v>88</v>
      </c>
      <c r="AG266" t="str">
        <f t="shared" si="19"/>
        <v>Include</v>
      </c>
      <c r="AH266">
        <f t="shared" si="16"/>
        <v>0</v>
      </c>
      <c r="AI266">
        <f t="shared" si="17"/>
        <v>1</v>
      </c>
      <c r="AJ266">
        <f t="shared" si="18"/>
        <v>0</v>
      </c>
      <c r="AK266" s="15">
        <f>1</f>
        <v>1</v>
      </c>
    </row>
    <row r="267" spans="1:37" x14ac:dyDescent="0.3">
      <c r="A267" t="s">
        <v>875</v>
      </c>
      <c r="B267" s="1">
        <v>45529</v>
      </c>
      <c r="C267" s="1">
        <v>45529</v>
      </c>
      <c r="D267" t="s">
        <v>876</v>
      </c>
      <c r="E267" t="s">
        <v>645</v>
      </c>
      <c r="F267">
        <v>37</v>
      </c>
      <c r="G267">
        <v>37</v>
      </c>
      <c r="H267" t="s">
        <v>35</v>
      </c>
      <c r="I267" t="s">
        <v>35</v>
      </c>
      <c r="J267" t="s">
        <v>116</v>
      </c>
      <c r="K267" t="s">
        <v>247</v>
      </c>
      <c r="L267" t="s">
        <v>97</v>
      </c>
      <c r="M267" t="s">
        <v>275</v>
      </c>
      <c r="N267">
        <v>4</v>
      </c>
      <c r="O267">
        <v>4</v>
      </c>
      <c r="P267">
        <v>504.03</v>
      </c>
      <c r="Q267" s="2">
        <v>0.09</v>
      </c>
      <c r="R267">
        <v>2819.84</v>
      </c>
      <c r="S267">
        <v>1074.69</v>
      </c>
      <c r="T267" s="3">
        <v>0.38100000000000001</v>
      </c>
      <c r="U267">
        <v>58.2</v>
      </c>
      <c r="V267" t="s">
        <v>40</v>
      </c>
      <c r="W267">
        <v>5</v>
      </c>
      <c r="X267" t="b">
        <v>0</v>
      </c>
      <c r="Y267" t="s">
        <v>60</v>
      </c>
      <c r="Z267" t="s">
        <v>60</v>
      </c>
      <c r="AA267">
        <v>1</v>
      </c>
      <c r="AB267">
        <v>1</v>
      </c>
      <c r="AC267">
        <v>2024</v>
      </c>
      <c r="AD267" s="1">
        <v>45505</v>
      </c>
      <c r="AE267" t="s">
        <v>61</v>
      </c>
      <c r="AF267" t="s">
        <v>69</v>
      </c>
      <c r="AG267" t="str">
        <f t="shared" si="19"/>
        <v>Include</v>
      </c>
      <c r="AH267">
        <f t="shared" si="16"/>
        <v>0</v>
      </c>
      <c r="AI267">
        <f t="shared" si="17"/>
        <v>1</v>
      </c>
      <c r="AJ267">
        <f t="shared" si="18"/>
        <v>0</v>
      </c>
      <c r="AK267" s="15">
        <f>1</f>
        <v>1</v>
      </c>
    </row>
    <row r="268" spans="1:37" x14ac:dyDescent="0.3">
      <c r="A268" t="s">
        <v>877</v>
      </c>
      <c r="B268" s="1">
        <v>45529</v>
      </c>
      <c r="C268" s="1">
        <v>45529</v>
      </c>
      <c r="D268" t="s">
        <v>878</v>
      </c>
      <c r="E268" t="s">
        <v>619</v>
      </c>
      <c r="F268">
        <v>30</v>
      </c>
      <c r="G268">
        <v>30</v>
      </c>
      <c r="H268" t="s">
        <v>81</v>
      </c>
      <c r="I268" t="s">
        <v>81</v>
      </c>
      <c r="J268" t="s">
        <v>36</v>
      </c>
      <c r="K268" t="s">
        <v>106</v>
      </c>
      <c r="L268" t="s">
        <v>50</v>
      </c>
      <c r="M268" t="s">
        <v>67</v>
      </c>
      <c r="N268">
        <v>5</v>
      </c>
      <c r="O268">
        <v>5</v>
      </c>
      <c r="P268">
        <v>5015.22</v>
      </c>
      <c r="Q268" s="2">
        <v>0.23</v>
      </c>
      <c r="R268">
        <v>28243.5</v>
      </c>
      <c r="S268">
        <v>9170.82</v>
      </c>
      <c r="T268" s="3">
        <v>0.32500000000000001</v>
      </c>
      <c r="U268">
        <v>35.020000000000003</v>
      </c>
      <c r="V268" t="s">
        <v>40</v>
      </c>
      <c r="X268" t="b">
        <v>0</v>
      </c>
      <c r="Y268" t="s">
        <v>60</v>
      </c>
      <c r="Z268" t="s">
        <v>60</v>
      </c>
      <c r="AA268">
        <v>10</v>
      </c>
      <c r="AB268">
        <v>10</v>
      </c>
      <c r="AC268">
        <v>2024</v>
      </c>
      <c r="AD268" s="1">
        <v>45505</v>
      </c>
      <c r="AE268" t="s">
        <v>87</v>
      </c>
      <c r="AF268" t="s">
        <v>43</v>
      </c>
      <c r="AG268" t="str">
        <f t="shared" si="19"/>
        <v>Include</v>
      </c>
      <c r="AH268">
        <f t="shared" si="16"/>
        <v>0</v>
      </c>
      <c r="AI268">
        <f t="shared" si="17"/>
        <v>1</v>
      </c>
      <c r="AJ268">
        <f t="shared" si="18"/>
        <v>0</v>
      </c>
      <c r="AK268" s="15">
        <f>1</f>
        <v>1</v>
      </c>
    </row>
    <row r="269" spans="1:37" x14ac:dyDescent="0.3">
      <c r="A269" t="s">
        <v>879</v>
      </c>
      <c r="B269" s="1">
        <v>45529</v>
      </c>
      <c r="C269" s="1">
        <v>45529</v>
      </c>
      <c r="D269" t="s">
        <v>880</v>
      </c>
      <c r="E269" t="s">
        <v>301</v>
      </c>
      <c r="F269">
        <v>37</v>
      </c>
      <c r="G269">
        <v>37</v>
      </c>
      <c r="H269" t="s">
        <v>92</v>
      </c>
      <c r="I269" t="s">
        <v>81</v>
      </c>
      <c r="J269" t="s">
        <v>48</v>
      </c>
      <c r="K269" t="s">
        <v>185</v>
      </c>
      <c r="L269" t="s">
        <v>38</v>
      </c>
      <c r="M269" t="s">
        <v>159</v>
      </c>
      <c r="N269">
        <v>3</v>
      </c>
      <c r="O269">
        <v>3</v>
      </c>
      <c r="P269">
        <v>1547.78</v>
      </c>
      <c r="Q269" s="2">
        <v>0.27</v>
      </c>
      <c r="R269">
        <v>4796.68</v>
      </c>
      <c r="S269">
        <v>2149.21</v>
      </c>
      <c r="T269" s="3">
        <v>0.44800000000000001</v>
      </c>
      <c r="U269">
        <v>79.739999999999995</v>
      </c>
      <c r="V269" t="s">
        <v>132</v>
      </c>
      <c r="W269">
        <v>4</v>
      </c>
      <c r="X269" t="b">
        <v>0</v>
      </c>
      <c r="Y269" t="s">
        <v>60</v>
      </c>
      <c r="Z269" t="s">
        <v>60</v>
      </c>
      <c r="AA269">
        <v>6</v>
      </c>
      <c r="AB269">
        <v>6</v>
      </c>
      <c r="AC269">
        <v>2024</v>
      </c>
      <c r="AD269" s="1">
        <v>45505</v>
      </c>
      <c r="AE269" t="s">
        <v>61</v>
      </c>
      <c r="AF269" t="s">
        <v>43</v>
      </c>
      <c r="AG269" t="str">
        <f t="shared" si="19"/>
        <v>Include</v>
      </c>
      <c r="AH269">
        <f t="shared" si="16"/>
        <v>0</v>
      </c>
      <c r="AI269">
        <f t="shared" si="17"/>
        <v>1</v>
      </c>
      <c r="AJ269">
        <f t="shared" si="18"/>
        <v>0</v>
      </c>
      <c r="AK269" s="15">
        <f>1</f>
        <v>1</v>
      </c>
    </row>
    <row r="270" spans="1:37" x14ac:dyDescent="0.3">
      <c r="A270" t="s">
        <v>881</v>
      </c>
      <c r="B270" s="1">
        <v>45529</v>
      </c>
      <c r="C270" s="1">
        <v>45529</v>
      </c>
      <c r="D270" t="s">
        <v>882</v>
      </c>
      <c r="E270" t="s">
        <v>569</v>
      </c>
      <c r="F270">
        <v>45</v>
      </c>
      <c r="G270">
        <v>45</v>
      </c>
      <c r="H270" t="s">
        <v>81</v>
      </c>
      <c r="I270" t="s">
        <v>81</v>
      </c>
      <c r="J270" t="s">
        <v>116</v>
      </c>
      <c r="K270" t="s">
        <v>260</v>
      </c>
      <c r="L270" t="s">
        <v>50</v>
      </c>
      <c r="M270" t="s">
        <v>251</v>
      </c>
      <c r="N270">
        <v>7</v>
      </c>
      <c r="O270">
        <v>7</v>
      </c>
      <c r="P270">
        <v>26483.31</v>
      </c>
      <c r="Q270" s="2">
        <v>0.19</v>
      </c>
      <c r="R270">
        <v>218498.09</v>
      </c>
      <c r="S270">
        <v>59352.07</v>
      </c>
      <c r="T270" s="3">
        <v>0.27200000000000002</v>
      </c>
      <c r="U270">
        <v>51.56</v>
      </c>
      <c r="V270" t="s">
        <v>132</v>
      </c>
      <c r="W270">
        <v>2</v>
      </c>
      <c r="X270" t="b">
        <v>0</v>
      </c>
      <c r="Y270" t="s">
        <v>60</v>
      </c>
      <c r="Z270" t="s">
        <v>60</v>
      </c>
      <c r="AA270">
        <v>8</v>
      </c>
      <c r="AB270">
        <v>8</v>
      </c>
      <c r="AC270">
        <v>2024</v>
      </c>
      <c r="AD270" s="1">
        <v>45505</v>
      </c>
      <c r="AE270" t="s">
        <v>61</v>
      </c>
      <c r="AF270" t="s">
        <v>88</v>
      </c>
      <c r="AG270" t="str">
        <f t="shared" si="19"/>
        <v>Include</v>
      </c>
      <c r="AH270">
        <f t="shared" si="16"/>
        <v>0</v>
      </c>
      <c r="AI270">
        <f t="shared" si="17"/>
        <v>1</v>
      </c>
      <c r="AJ270">
        <f t="shared" si="18"/>
        <v>0</v>
      </c>
      <c r="AK270" s="15">
        <f>1</f>
        <v>1</v>
      </c>
    </row>
    <row r="271" spans="1:37" x14ac:dyDescent="0.3">
      <c r="A271" t="s">
        <v>883</v>
      </c>
      <c r="B271" s="1">
        <v>45527</v>
      </c>
      <c r="C271" s="1">
        <v>45527</v>
      </c>
      <c r="D271" t="s">
        <v>884</v>
      </c>
      <c r="E271" t="s">
        <v>885</v>
      </c>
      <c r="F271">
        <v>31</v>
      </c>
      <c r="G271">
        <v>31</v>
      </c>
      <c r="H271" t="s">
        <v>47</v>
      </c>
      <c r="I271" t="s">
        <v>47</v>
      </c>
      <c r="J271" t="s">
        <v>48</v>
      </c>
      <c r="K271" t="s">
        <v>230</v>
      </c>
      <c r="L271" t="s">
        <v>111</v>
      </c>
      <c r="M271" t="s">
        <v>856</v>
      </c>
      <c r="N271">
        <v>6</v>
      </c>
      <c r="O271">
        <v>6</v>
      </c>
      <c r="P271">
        <v>9574.41</v>
      </c>
      <c r="Q271" s="2">
        <v>0.02</v>
      </c>
      <c r="R271">
        <v>81951.13</v>
      </c>
      <c r="S271">
        <v>15952.26</v>
      </c>
      <c r="T271" s="3">
        <v>0.19500000000000001</v>
      </c>
      <c r="U271">
        <v>75.33</v>
      </c>
      <c r="V271" t="s">
        <v>40</v>
      </c>
      <c r="W271">
        <v>4</v>
      </c>
      <c r="X271" t="b">
        <v>0</v>
      </c>
      <c r="Y271" t="s">
        <v>60</v>
      </c>
      <c r="Z271" t="s">
        <v>60</v>
      </c>
      <c r="AA271">
        <v>6</v>
      </c>
      <c r="AB271">
        <v>6</v>
      </c>
      <c r="AC271">
        <v>2024</v>
      </c>
      <c r="AD271" s="1">
        <v>45505</v>
      </c>
      <c r="AE271" t="s">
        <v>87</v>
      </c>
      <c r="AF271" t="s">
        <v>69</v>
      </c>
      <c r="AG271" t="str">
        <f t="shared" si="19"/>
        <v>Include</v>
      </c>
      <c r="AH271">
        <f t="shared" si="16"/>
        <v>0</v>
      </c>
      <c r="AI271">
        <f t="shared" si="17"/>
        <v>1</v>
      </c>
      <c r="AJ271">
        <f t="shared" si="18"/>
        <v>0</v>
      </c>
      <c r="AK271" s="15">
        <f>1</f>
        <v>1</v>
      </c>
    </row>
    <row r="272" spans="1:37" x14ac:dyDescent="0.3">
      <c r="A272" t="s">
        <v>886</v>
      </c>
      <c r="B272" s="1">
        <v>45527</v>
      </c>
      <c r="C272" s="1">
        <v>45527</v>
      </c>
      <c r="D272" t="s">
        <v>887</v>
      </c>
      <c r="E272" t="s">
        <v>569</v>
      </c>
      <c r="F272">
        <v>33</v>
      </c>
      <c r="G272">
        <v>33</v>
      </c>
      <c r="H272" t="s">
        <v>35</v>
      </c>
      <c r="I272" t="s">
        <v>35</v>
      </c>
      <c r="J272" t="s">
        <v>48</v>
      </c>
      <c r="K272" t="s">
        <v>230</v>
      </c>
      <c r="L272" t="s">
        <v>97</v>
      </c>
      <c r="M272" t="s">
        <v>107</v>
      </c>
      <c r="N272">
        <v>1</v>
      </c>
      <c r="O272">
        <v>1</v>
      </c>
      <c r="P272">
        <v>1473.01</v>
      </c>
      <c r="Q272" s="2">
        <v>0.35</v>
      </c>
      <c r="R272">
        <v>1432.65</v>
      </c>
      <c r="S272">
        <v>578.62</v>
      </c>
      <c r="T272" s="3">
        <v>0.40400000000000003</v>
      </c>
      <c r="U272">
        <v>72.78</v>
      </c>
      <c r="V272" t="s">
        <v>76</v>
      </c>
      <c r="W272">
        <v>3</v>
      </c>
      <c r="X272" t="b">
        <v>0</v>
      </c>
      <c r="Y272" t="s">
        <v>60</v>
      </c>
      <c r="Z272" t="s">
        <v>60</v>
      </c>
      <c r="AA272">
        <v>1</v>
      </c>
      <c r="AB272">
        <v>1</v>
      </c>
      <c r="AC272">
        <v>2024</v>
      </c>
      <c r="AD272" s="1">
        <v>45505</v>
      </c>
      <c r="AE272" t="s">
        <v>87</v>
      </c>
      <c r="AF272" t="s">
        <v>62</v>
      </c>
      <c r="AG272" t="str">
        <f t="shared" si="19"/>
        <v>Include</v>
      </c>
      <c r="AH272">
        <f t="shared" si="16"/>
        <v>0</v>
      </c>
      <c r="AI272">
        <f t="shared" si="17"/>
        <v>1</v>
      </c>
      <c r="AJ272">
        <f t="shared" si="18"/>
        <v>0</v>
      </c>
      <c r="AK272" s="15">
        <f>1</f>
        <v>1</v>
      </c>
    </row>
    <row r="273" spans="1:37" x14ac:dyDescent="0.3">
      <c r="A273" t="s">
        <v>888</v>
      </c>
      <c r="B273" s="1">
        <v>45527</v>
      </c>
      <c r="C273" s="1">
        <v>45527</v>
      </c>
      <c r="D273" t="s">
        <v>889</v>
      </c>
      <c r="E273" t="s">
        <v>890</v>
      </c>
      <c r="H273" t="s">
        <v>81</v>
      </c>
      <c r="I273" t="s">
        <v>81</v>
      </c>
      <c r="J273" t="s">
        <v>82</v>
      </c>
      <c r="K273" t="s">
        <v>122</v>
      </c>
      <c r="L273" t="s">
        <v>97</v>
      </c>
      <c r="M273" t="s">
        <v>254</v>
      </c>
      <c r="N273">
        <v>9</v>
      </c>
      <c r="O273">
        <v>9</v>
      </c>
      <c r="P273">
        <v>545.35</v>
      </c>
      <c r="Q273" s="2">
        <v>0.1</v>
      </c>
      <c r="R273">
        <v>6681.19</v>
      </c>
      <c r="S273">
        <v>2838.94</v>
      </c>
      <c r="T273" s="3">
        <v>0.42499999999999999</v>
      </c>
      <c r="U273">
        <v>63.95</v>
      </c>
      <c r="V273" t="s">
        <v>132</v>
      </c>
      <c r="W273">
        <v>2</v>
      </c>
      <c r="X273" t="b">
        <v>1</v>
      </c>
      <c r="Y273" t="s">
        <v>41</v>
      </c>
      <c r="Z273" t="s">
        <v>41</v>
      </c>
      <c r="AA273">
        <v>4</v>
      </c>
      <c r="AB273">
        <v>4</v>
      </c>
      <c r="AC273">
        <v>2024</v>
      </c>
      <c r="AD273" s="1">
        <v>45505</v>
      </c>
      <c r="AE273" t="s">
        <v>118</v>
      </c>
      <c r="AF273" t="s">
        <v>69</v>
      </c>
      <c r="AG273" t="str">
        <f t="shared" si="19"/>
        <v>Include</v>
      </c>
      <c r="AH273">
        <f t="shared" si="16"/>
        <v>1</v>
      </c>
      <c r="AI273">
        <f t="shared" si="17"/>
        <v>1</v>
      </c>
      <c r="AJ273">
        <f t="shared" si="18"/>
        <v>0</v>
      </c>
      <c r="AK273" s="15">
        <f>1</f>
        <v>1</v>
      </c>
    </row>
    <row r="274" spans="1:37" x14ac:dyDescent="0.3">
      <c r="A274" t="s">
        <v>891</v>
      </c>
      <c r="B274" s="1">
        <v>45527</v>
      </c>
      <c r="C274" s="1">
        <v>45527</v>
      </c>
      <c r="D274" t="s">
        <v>892</v>
      </c>
      <c r="E274" t="s">
        <v>196</v>
      </c>
      <c r="F274">
        <v>15</v>
      </c>
      <c r="G274">
        <v>15</v>
      </c>
      <c r="H274" t="s">
        <v>81</v>
      </c>
      <c r="I274" t="s">
        <v>81</v>
      </c>
      <c r="J274" t="s">
        <v>116</v>
      </c>
      <c r="K274" t="s">
        <v>247</v>
      </c>
      <c r="L274" t="s">
        <v>74</v>
      </c>
      <c r="M274" t="s">
        <v>127</v>
      </c>
      <c r="N274">
        <v>10</v>
      </c>
      <c r="O274">
        <v>10</v>
      </c>
      <c r="P274">
        <v>30417.77</v>
      </c>
      <c r="Q274" s="2">
        <v>0.12</v>
      </c>
      <c r="R274">
        <v>407424.79</v>
      </c>
      <c r="S274">
        <v>59491.68</v>
      </c>
      <c r="T274" s="3">
        <v>0.14599999999999999</v>
      </c>
      <c r="U274">
        <v>54</v>
      </c>
      <c r="V274" t="s">
        <v>132</v>
      </c>
      <c r="W274">
        <v>3</v>
      </c>
      <c r="X274" t="b">
        <v>0</v>
      </c>
      <c r="Y274" t="s">
        <v>142</v>
      </c>
      <c r="Z274" t="s">
        <v>142</v>
      </c>
      <c r="AC274">
        <v>2024</v>
      </c>
      <c r="AD274" s="1">
        <v>45505</v>
      </c>
      <c r="AE274" t="s">
        <v>42</v>
      </c>
      <c r="AF274" t="s">
        <v>88</v>
      </c>
      <c r="AG274" t="str">
        <f t="shared" si="19"/>
        <v>Include</v>
      </c>
      <c r="AH274">
        <f t="shared" si="16"/>
        <v>0</v>
      </c>
      <c r="AI274">
        <f t="shared" si="17"/>
        <v>0</v>
      </c>
      <c r="AJ274">
        <f t="shared" si="18"/>
        <v>0</v>
      </c>
      <c r="AK274" s="15">
        <f>1</f>
        <v>1</v>
      </c>
    </row>
    <row r="275" spans="1:37" x14ac:dyDescent="0.3">
      <c r="A275" t="s">
        <v>893</v>
      </c>
      <c r="B275" s="1">
        <v>45526</v>
      </c>
      <c r="C275" s="1">
        <v>45526</v>
      </c>
      <c r="D275" t="s">
        <v>894</v>
      </c>
      <c r="E275" t="s">
        <v>895</v>
      </c>
      <c r="F275">
        <v>31</v>
      </c>
      <c r="G275">
        <v>31</v>
      </c>
      <c r="H275" t="s">
        <v>35</v>
      </c>
      <c r="I275" t="s">
        <v>35</v>
      </c>
      <c r="J275" t="s">
        <v>116</v>
      </c>
      <c r="K275" t="s">
        <v>260</v>
      </c>
      <c r="L275" t="s">
        <v>140</v>
      </c>
      <c r="M275" t="s">
        <v>206</v>
      </c>
      <c r="N275">
        <v>3</v>
      </c>
      <c r="O275">
        <v>3</v>
      </c>
      <c r="P275">
        <v>2207.16</v>
      </c>
      <c r="Q275" s="2">
        <v>0.2</v>
      </c>
      <c r="R275">
        <v>7894.09</v>
      </c>
      <c r="S275">
        <v>2384.5700000000002</v>
      </c>
      <c r="T275" s="3">
        <v>0.30199999999999999</v>
      </c>
      <c r="U275">
        <v>30.61</v>
      </c>
      <c r="V275" t="s">
        <v>68</v>
      </c>
      <c r="W275">
        <v>3</v>
      </c>
      <c r="X275" t="b">
        <v>0</v>
      </c>
      <c r="Y275" t="s">
        <v>60</v>
      </c>
      <c r="Z275" t="s">
        <v>60</v>
      </c>
      <c r="AA275">
        <v>2</v>
      </c>
      <c r="AB275">
        <v>2</v>
      </c>
      <c r="AC275">
        <v>2024</v>
      </c>
      <c r="AD275" s="1">
        <v>45505</v>
      </c>
      <c r="AE275" t="s">
        <v>87</v>
      </c>
      <c r="AF275" t="s">
        <v>88</v>
      </c>
      <c r="AG275" t="str">
        <f t="shared" si="19"/>
        <v>Include</v>
      </c>
      <c r="AH275">
        <f t="shared" si="16"/>
        <v>0</v>
      </c>
      <c r="AI275">
        <f t="shared" si="17"/>
        <v>1</v>
      </c>
      <c r="AJ275">
        <f t="shared" si="18"/>
        <v>0</v>
      </c>
      <c r="AK275" s="15">
        <f>1</f>
        <v>1</v>
      </c>
    </row>
    <row r="276" spans="1:37" x14ac:dyDescent="0.3">
      <c r="A276" t="s">
        <v>896</v>
      </c>
      <c r="B276" s="1">
        <v>45526</v>
      </c>
      <c r="C276" s="1">
        <v>45526</v>
      </c>
      <c r="D276" t="s">
        <v>897</v>
      </c>
      <c r="E276" t="s">
        <v>898</v>
      </c>
      <c r="F276">
        <v>47</v>
      </c>
      <c r="G276">
        <v>47</v>
      </c>
      <c r="H276" t="s">
        <v>35</v>
      </c>
      <c r="I276" t="s">
        <v>35</v>
      </c>
      <c r="J276" t="s">
        <v>82</v>
      </c>
      <c r="K276" t="s">
        <v>266</v>
      </c>
      <c r="L276" t="s">
        <v>140</v>
      </c>
      <c r="M276" t="s">
        <v>372</v>
      </c>
      <c r="N276">
        <v>5</v>
      </c>
      <c r="O276">
        <v>5</v>
      </c>
      <c r="P276">
        <v>2368.8200000000002</v>
      </c>
      <c r="R276">
        <v>18598.330000000002</v>
      </c>
      <c r="S276">
        <v>5184.45</v>
      </c>
      <c r="T276" s="3">
        <v>0.27900000000000003</v>
      </c>
      <c r="U276">
        <v>68.400000000000006</v>
      </c>
      <c r="V276" t="s">
        <v>52</v>
      </c>
      <c r="W276">
        <v>3</v>
      </c>
      <c r="X276" t="b">
        <v>0</v>
      </c>
      <c r="Y276" t="s">
        <v>100</v>
      </c>
      <c r="Z276" t="s">
        <v>100</v>
      </c>
      <c r="AA276">
        <v>1</v>
      </c>
      <c r="AB276">
        <v>1</v>
      </c>
      <c r="AC276">
        <v>2024</v>
      </c>
      <c r="AD276" s="1">
        <v>45505</v>
      </c>
      <c r="AE276" t="s">
        <v>101</v>
      </c>
      <c r="AF276" t="s">
        <v>201</v>
      </c>
      <c r="AG276" t="str">
        <f t="shared" si="19"/>
        <v>Include</v>
      </c>
      <c r="AH276">
        <f t="shared" si="16"/>
        <v>0</v>
      </c>
      <c r="AI276">
        <f t="shared" si="17"/>
        <v>0</v>
      </c>
      <c r="AJ276">
        <f t="shared" si="18"/>
        <v>1</v>
      </c>
      <c r="AK276" s="15">
        <f>1</f>
        <v>1</v>
      </c>
    </row>
    <row r="277" spans="1:37" x14ac:dyDescent="0.3">
      <c r="A277" t="s">
        <v>899</v>
      </c>
      <c r="B277" s="1">
        <v>45526</v>
      </c>
      <c r="C277" s="1">
        <v>45526</v>
      </c>
      <c r="D277" t="s">
        <v>900</v>
      </c>
      <c r="E277" t="s">
        <v>901</v>
      </c>
      <c r="F277">
        <v>14</v>
      </c>
      <c r="G277">
        <v>14</v>
      </c>
      <c r="H277" t="s">
        <v>47</v>
      </c>
      <c r="I277" t="s">
        <v>47</v>
      </c>
      <c r="J277" t="s">
        <v>36</v>
      </c>
      <c r="K277" t="s">
        <v>73</v>
      </c>
      <c r="L277" t="s">
        <v>74</v>
      </c>
      <c r="M277" t="s">
        <v>261</v>
      </c>
      <c r="N277">
        <v>7</v>
      </c>
      <c r="O277">
        <v>7</v>
      </c>
      <c r="P277">
        <v>56616.08</v>
      </c>
      <c r="Q277" s="2">
        <v>0.37</v>
      </c>
      <c r="R277">
        <v>409146.2</v>
      </c>
      <c r="S277">
        <v>52669.59</v>
      </c>
      <c r="T277" s="3">
        <v>0.129</v>
      </c>
      <c r="U277">
        <v>72.56</v>
      </c>
      <c r="V277" t="s">
        <v>99</v>
      </c>
      <c r="W277">
        <v>1</v>
      </c>
      <c r="X277" t="b">
        <v>0</v>
      </c>
      <c r="Y277" t="s">
        <v>60</v>
      </c>
      <c r="Z277" t="s">
        <v>60</v>
      </c>
      <c r="AA277">
        <v>9</v>
      </c>
      <c r="AB277">
        <v>9</v>
      </c>
      <c r="AC277">
        <v>2024</v>
      </c>
      <c r="AD277" s="1">
        <v>45505</v>
      </c>
      <c r="AE277" t="s">
        <v>42</v>
      </c>
      <c r="AF277" t="s">
        <v>62</v>
      </c>
      <c r="AG277" t="str">
        <f t="shared" si="19"/>
        <v>Include</v>
      </c>
      <c r="AH277">
        <f t="shared" si="16"/>
        <v>0</v>
      </c>
      <c r="AI277">
        <f t="shared" si="17"/>
        <v>1</v>
      </c>
      <c r="AJ277">
        <f t="shared" si="18"/>
        <v>0</v>
      </c>
      <c r="AK277" s="15">
        <f>1</f>
        <v>1</v>
      </c>
    </row>
    <row r="278" spans="1:37" x14ac:dyDescent="0.3">
      <c r="A278" t="s">
        <v>902</v>
      </c>
      <c r="B278" s="1">
        <v>45524</v>
      </c>
      <c r="C278" s="1">
        <v>45524</v>
      </c>
      <c r="D278" t="s">
        <v>903</v>
      </c>
      <c r="E278" t="s">
        <v>904</v>
      </c>
      <c r="F278">
        <v>54</v>
      </c>
      <c r="G278">
        <v>54</v>
      </c>
      <c r="H278" t="s">
        <v>47</v>
      </c>
      <c r="I278" t="s">
        <v>47</v>
      </c>
      <c r="J278" t="s">
        <v>82</v>
      </c>
      <c r="K278" t="s">
        <v>122</v>
      </c>
      <c r="L278" t="s">
        <v>111</v>
      </c>
      <c r="M278" t="s">
        <v>174</v>
      </c>
      <c r="N278">
        <v>8</v>
      </c>
      <c r="O278">
        <v>8</v>
      </c>
      <c r="P278">
        <v>8802.69</v>
      </c>
      <c r="Q278" s="2">
        <v>0.36</v>
      </c>
      <c r="R278">
        <v>54768.47</v>
      </c>
      <c r="S278">
        <v>12390.55</v>
      </c>
      <c r="T278" s="3">
        <v>0.22600000000000001</v>
      </c>
      <c r="U278">
        <v>76.209999999999994</v>
      </c>
      <c r="V278" t="s">
        <v>68</v>
      </c>
      <c r="W278">
        <v>5</v>
      </c>
      <c r="X278" t="b">
        <v>0</v>
      </c>
      <c r="Y278" t="s">
        <v>60</v>
      </c>
      <c r="Z278" t="s">
        <v>60</v>
      </c>
      <c r="AC278">
        <v>2024</v>
      </c>
      <c r="AD278" s="1">
        <v>45505</v>
      </c>
      <c r="AE278" t="s">
        <v>101</v>
      </c>
      <c r="AF278" t="s">
        <v>62</v>
      </c>
      <c r="AG278" t="str">
        <f t="shared" si="19"/>
        <v>Include</v>
      </c>
      <c r="AH278">
        <f t="shared" si="16"/>
        <v>0</v>
      </c>
      <c r="AI278">
        <f t="shared" si="17"/>
        <v>1</v>
      </c>
      <c r="AJ278">
        <f t="shared" si="18"/>
        <v>0</v>
      </c>
      <c r="AK278" s="15">
        <f>1</f>
        <v>1</v>
      </c>
    </row>
    <row r="279" spans="1:37" x14ac:dyDescent="0.3">
      <c r="A279" t="s">
        <v>905</v>
      </c>
      <c r="B279" s="1">
        <v>45524</v>
      </c>
      <c r="C279" s="1">
        <v>45524</v>
      </c>
      <c r="D279" t="s">
        <v>906</v>
      </c>
      <c r="E279" t="s">
        <v>736</v>
      </c>
      <c r="F279">
        <v>20</v>
      </c>
      <c r="G279">
        <v>20</v>
      </c>
      <c r="H279" t="s">
        <v>81</v>
      </c>
      <c r="I279" t="s">
        <v>81</v>
      </c>
      <c r="J279" t="s">
        <v>82</v>
      </c>
      <c r="K279" t="s">
        <v>131</v>
      </c>
      <c r="L279" t="s">
        <v>50</v>
      </c>
      <c r="M279" t="s">
        <v>186</v>
      </c>
      <c r="N279">
        <v>7</v>
      </c>
      <c r="O279">
        <v>7</v>
      </c>
      <c r="P279">
        <v>14200.86</v>
      </c>
      <c r="Q279" s="2">
        <v>0.14000000000000001</v>
      </c>
      <c r="R279">
        <v>123743.08</v>
      </c>
      <c r="S279">
        <v>37065.68</v>
      </c>
      <c r="T279" s="3">
        <v>0.3</v>
      </c>
      <c r="U279">
        <v>54.52</v>
      </c>
      <c r="V279" t="s">
        <v>132</v>
      </c>
      <c r="W279">
        <v>2</v>
      </c>
      <c r="X279" t="b">
        <v>0</v>
      </c>
      <c r="Y279" t="s">
        <v>60</v>
      </c>
      <c r="Z279" t="s">
        <v>60</v>
      </c>
      <c r="AA279">
        <v>10</v>
      </c>
      <c r="AB279">
        <v>10</v>
      </c>
      <c r="AC279">
        <v>2024</v>
      </c>
      <c r="AD279" s="1">
        <v>45505</v>
      </c>
      <c r="AE279" t="s">
        <v>53</v>
      </c>
      <c r="AF279" t="s">
        <v>88</v>
      </c>
      <c r="AG279" t="str">
        <f t="shared" si="19"/>
        <v>Include</v>
      </c>
      <c r="AH279">
        <f t="shared" si="16"/>
        <v>0</v>
      </c>
      <c r="AI279">
        <f t="shared" si="17"/>
        <v>1</v>
      </c>
      <c r="AJ279">
        <f t="shared" si="18"/>
        <v>0</v>
      </c>
      <c r="AK279" s="15">
        <f>1</f>
        <v>1</v>
      </c>
    </row>
    <row r="280" spans="1:37" x14ac:dyDescent="0.3">
      <c r="A280" t="s">
        <v>907</v>
      </c>
      <c r="B280" s="1">
        <v>45524</v>
      </c>
      <c r="C280" s="1">
        <v>45524</v>
      </c>
      <c r="D280" t="s">
        <v>908</v>
      </c>
      <c r="E280" t="s">
        <v>825</v>
      </c>
      <c r="F280">
        <v>30</v>
      </c>
      <c r="G280">
        <v>30</v>
      </c>
      <c r="H280" t="s">
        <v>35</v>
      </c>
      <c r="I280" t="s">
        <v>35</v>
      </c>
      <c r="J280" t="s">
        <v>116</v>
      </c>
      <c r="K280" t="s">
        <v>260</v>
      </c>
      <c r="L280" t="s">
        <v>140</v>
      </c>
      <c r="M280" t="s">
        <v>206</v>
      </c>
      <c r="N280">
        <v>5</v>
      </c>
      <c r="O280">
        <v>5</v>
      </c>
      <c r="P280">
        <v>1293.07</v>
      </c>
      <c r="Q280" s="2">
        <v>0.37</v>
      </c>
      <c r="R280">
        <v>6223.33</v>
      </c>
      <c r="S280">
        <v>2335.41</v>
      </c>
      <c r="T280" s="3">
        <v>0.375</v>
      </c>
      <c r="U280">
        <v>34.43</v>
      </c>
      <c r="V280" t="s">
        <v>76</v>
      </c>
      <c r="W280">
        <v>4</v>
      </c>
      <c r="X280" t="b">
        <v>0</v>
      </c>
      <c r="Y280" t="s">
        <v>60</v>
      </c>
      <c r="Z280" t="s">
        <v>60</v>
      </c>
      <c r="AA280">
        <v>9</v>
      </c>
      <c r="AB280">
        <v>9</v>
      </c>
      <c r="AC280">
        <v>2024</v>
      </c>
      <c r="AD280" s="1">
        <v>45505</v>
      </c>
      <c r="AE280" t="s">
        <v>87</v>
      </c>
      <c r="AF280" t="s">
        <v>62</v>
      </c>
      <c r="AG280" t="str">
        <f t="shared" si="19"/>
        <v>Include</v>
      </c>
      <c r="AH280">
        <f t="shared" si="16"/>
        <v>0</v>
      </c>
      <c r="AI280">
        <f t="shared" si="17"/>
        <v>1</v>
      </c>
      <c r="AJ280">
        <f t="shared" si="18"/>
        <v>0</v>
      </c>
      <c r="AK280" s="15">
        <f>1</f>
        <v>1</v>
      </c>
    </row>
    <row r="281" spans="1:37" x14ac:dyDescent="0.3">
      <c r="A281" t="s">
        <v>909</v>
      </c>
      <c r="B281" s="1">
        <v>45524</v>
      </c>
      <c r="C281" s="1">
        <v>45524</v>
      </c>
      <c r="D281" t="s">
        <v>910</v>
      </c>
      <c r="E281" t="s">
        <v>911</v>
      </c>
      <c r="H281" t="s">
        <v>47</v>
      </c>
      <c r="I281" t="s">
        <v>47</v>
      </c>
      <c r="J281" t="s">
        <v>48</v>
      </c>
      <c r="K281" t="s">
        <v>185</v>
      </c>
      <c r="L281" t="s">
        <v>84</v>
      </c>
      <c r="M281" t="s">
        <v>490</v>
      </c>
      <c r="N281">
        <v>3</v>
      </c>
      <c r="O281">
        <v>3</v>
      </c>
      <c r="P281">
        <v>408.26</v>
      </c>
      <c r="Q281" s="2">
        <v>0.03</v>
      </c>
      <c r="R281">
        <v>1632.98</v>
      </c>
      <c r="S281">
        <v>170</v>
      </c>
      <c r="T281" s="3">
        <v>0.104</v>
      </c>
      <c r="U281">
        <v>70.48</v>
      </c>
      <c r="V281" t="s">
        <v>52</v>
      </c>
      <c r="W281">
        <v>4</v>
      </c>
      <c r="X281" t="b">
        <v>0</v>
      </c>
      <c r="Y281" t="s">
        <v>60</v>
      </c>
      <c r="Z281" t="s">
        <v>60</v>
      </c>
      <c r="AA281">
        <v>1</v>
      </c>
      <c r="AB281">
        <v>1</v>
      </c>
      <c r="AC281">
        <v>2024</v>
      </c>
      <c r="AD281" s="1">
        <v>45505</v>
      </c>
      <c r="AE281" t="s">
        <v>118</v>
      </c>
      <c r="AF281" t="s">
        <v>69</v>
      </c>
      <c r="AG281" t="str">
        <f t="shared" si="19"/>
        <v>Include</v>
      </c>
      <c r="AH281">
        <f t="shared" si="16"/>
        <v>0</v>
      </c>
      <c r="AI281">
        <f t="shared" si="17"/>
        <v>1</v>
      </c>
      <c r="AJ281">
        <f t="shared" si="18"/>
        <v>0</v>
      </c>
      <c r="AK281" s="15">
        <f>1</f>
        <v>1</v>
      </c>
    </row>
    <row r="282" spans="1:37" x14ac:dyDescent="0.3">
      <c r="A282" t="s">
        <v>912</v>
      </c>
      <c r="B282" s="1">
        <v>45524</v>
      </c>
      <c r="C282" s="1">
        <v>45524</v>
      </c>
      <c r="D282" t="s">
        <v>913</v>
      </c>
      <c r="E282" t="s">
        <v>436</v>
      </c>
      <c r="F282">
        <v>11</v>
      </c>
      <c r="G282">
        <v>11</v>
      </c>
      <c r="H282" t="s">
        <v>81</v>
      </c>
      <c r="I282" t="s">
        <v>81</v>
      </c>
      <c r="J282" t="s">
        <v>36</v>
      </c>
      <c r="K282" t="s">
        <v>106</v>
      </c>
      <c r="L282" t="s">
        <v>50</v>
      </c>
      <c r="M282" t="s">
        <v>59</v>
      </c>
      <c r="N282">
        <v>9</v>
      </c>
      <c r="O282">
        <v>9</v>
      </c>
      <c r="P282">
        <v>27363.22</v>
      </c>
      <c r="Q282" s="2">
        <v>0.28999999999999998</v>
      </c>
      <c r="R282">
        <v>296392</v>
      </c>
      <c r="S282">
        <v>50443.65</v>
      </c>
      <c r="T282" s="3">
        <v>0.17</v>
      </c>
      <c r="U282">
        <v>53.56</v>
      </c>
      <c r="V282" t="s">
        <v>76</v>
      </c>
      <c r="W282">
        <v>3</v>
      </c>
      <c r="X282" t="b">
        <v>0</v>
      </c>
      <c r="Y282" t="s">
        <v>60</v>
      </c>
      <c r="Z282" t="s">
        <v>60</v>
      </c>
      <c r="AA282">
        <v>5</v>
      </c>
      <c r="AB282">
        <v>5</v>
      </c>
      <c r="AC282">
        <v>2024</v>
      </c>
      <c r="AD282" s="1">
        <v>45505</v>
      </c>
      <c r="AE282" t="s">
        <v>42</v>
      </c>
      <c r="AF282" t="s">
        <v>43</v>
      </c>
      <c r="AG282" t="str">
        <f t="shared" si="19"/>
        <v>Include</v>
      </c>
      <c r="AH282">
        <f t="shared" si="16"/>
        <v>0</v>
      </c>
      <c r="AI282">
        <f t="shared" si="17"/>
        <v>1</v>
      </c>
      <c r="AJ282">
        <f t="shared" si="18"/>
        <v>0</v>
      </c>
      <c r="AK282" s="15">
        <f>1</f>
        <v>1</v>
      </c>
    </row>
    <row r="283" spans="1:37" x14ac:dyDescent="0.3">
      <c r="A283" t="s">
        <v>914</v>
      </c>
      <c r="B283" s="1">
        <v>45524</v>
      </c>
      <c r="C283" s="1">
        <v>45524</v>
      </c>
      <c r="D283" t="s">
        <v>915</v>
      </c>
      <c r="E283" t="s">
        <v>916</v>
      </c>
      <c r="F283">
        <v>41</v>
      </c>
      <c r="G283">
        <v>41</v>
      </c>
      <c r="H283" t="s">
        <v>47</v>
      </c>
      <c r="I283" t="s">
        <v>47</v>
      </c>
      <c r="J283" t="s">
        <v>57</v>
      </c>
      <c r="K283" t="s">
        <v>155</v>
      </c>
      <c r="L283" t="s">
        <v>84</v>
      </c>
      <c r="M283" t="s">
        <v>279</v>
      </c>
      <c r="N283">
        <v>3</v>
      </c>
      <c r="O283">
        <v>3</v>
      </c>
      <c r="P283">
        <v>392.38</v>
      </c>
      <c r="Q283" s="2">
        <v>0.12</v>
      </c>
      <c r="R283">
        <v>1567.64</v>
      </c>
      <c r="S283">
        <v>108.65</v>
      </c>
      <c r="T283" s="3">
        <v>6.9000000000000006E-2</v>
      </c>
      <c r="U283">
        <v>81.44</v>
      </c>
      <c r="V283" t="s">
        <v>52</v>
      </c>
      <c r="W283">
        <v>4</v>
      </c>
      <c r="X283" t="b">
        <v>0</v>
      </c>
      <c r="Y283" t="s">
        <v>86</v>
      </c>
      <c r="Z283" t="s">
        <v>86</v>
      </c>
      <c r="AA283">
        <v>5</v>
      </c>
      <c r="AB283">
        <v>5</v>
      </c>
      <c r="AC283">
        <v>2024</v>
      </c>
      <c r="AD283" s="1">
        <v>45505</v>
      </c>
      <c r="AE283" t="s">
        <v>61</v>
      </c>
      <c r="AF283" t="s">
        <v>88</v>
      </c>
      <c r="AG283" t="str">
        <f t="shared" si="19"/>
        <v>Include</v>
      </c>
      <c r="AH283">
        <f t="shared" si="16"/>
        <v>0</v>
      </c>
      <c r="AI283">
        <f t="shared" si="17"/>
        <v>0</v>
      </c>
      <c r="AJ283">
        <f t="shared" si="18"/>
        <v>0</v>
      </c>
      <c r="AK283" s="15">
        <f>1</f>
        <v>1</v>
      </c>
    </row>
    <row r="284" spans="1:37" x14ac:dyDescent="0.3">
      <c r="A284" t="s">
        <v>917</v>
      </c>
      <c r="B284" s="1">
        <v>45524</v>
      </c>
      <c r="C284" s="1">
        <v>45524</v>
      </c>
      <c r="D284" t="s">
        <v>918</v>
      </c>
      <c r="E284" t="s">
        <v>919</v>
      </c>
      <c r="F284">
        <v>47</v>
      </c>
      <c r="G284">
        <v>47</v>
      </c>
      <c r="H284" t="s">
        <v>35</v>
      </c>
      <c r="I284" t="s">
        <v>35</v>
      </c>
      <c r="J284" t="s">
        <v>36</v>
      </c>
      <c r="K284" t="s">
        <v>106</v>
      </c>
      <c r="L284" t="s">
        <v>140</v>
      </c>
      <c r="M284" t="s">
        <v>372</v>
      </c>
      <c r="N284">
        <v>10</v>
      </c>
      <c r="O284">
        <v>10</v>
      </c>
      <c r="P284">
        <v>3414.65</v>
      </c>
      <c r="Q284" s="2">
        <v>0.11</v>
      </c>
      <c r="R284">
        <v>46633.37</v>
      </c>
      <c r="S284">
        <v>16823.060000000001</v>
      </c>
      <c r="T284" s="3">
        <v>0.36099999999999999</v>
      </c>
      <c r="U284">
        <v>54.44</v>
      </c>
      <c r="V284" t="s">
        <v>132</v>
      </c>
      <c r="W284">
        <v>1</v>
      </c>
      <c r="X284" t="b">
        <v>0</v>
      </c>
      <c r="Y284" t="s">
        <v>60</v>
      </c>
      <c r="Z284" t="s">
        <v>60</v>
      </c>
      <c r="AA284">
        <v>4</v>
      </c>
      <c r="AB284">
        <v>4</v>
      </c>
      <c r="AC284">
        <v>2024</v>
      </c>
      <c r="AD284" s="1">
        <v>45505</v>
      </c>
      <c r="AE284" t="s">
        <v>101</v>
      </c>
      <c r="AF284" t="s">
        <v>88</v>
      </c>
      <c r="AG284" t="str">
        <f t="shared" si="19"/>
        <v>Include</v>
      </c>
      <c r="AH284">
        <f t="shared" si="16"/>
        <v>0</v>
      </c>
      <c r="AI284">
        <f t="shared" si="17"/>
        <v>1</v>
      </c>
      <c r="AJ284">
        <f t="shared" si="18"/>
        <v>0</v>
      </c>
      <c r="AK284" s="15">
        <f>1</f>
        <v>1</v>
      </c>
    </row>
    <row r="285" spans="1:37" x14ac:dyDescent="0.3">
      <c r="A285" t="s">
        <v>920</v>
      </c>
      <c r="B285" s="1">
        <v>45524</v>
      </c>
      <c r="C285" s="1">
        <v>45524</v>
      </c>
      <c r="D285" t="s">
        <v>921</v>
      </c>
      <c r="E285" t="s">
        <v>537</v>
      </c>
      <c r="F285">
        <v>56</v>
      </c>
      <c r="G285">
        <v>56</v>
      </c>
      <c r="H285" t="s">
        <v>35</v>
      </c>
      <c r="I285" t="s">
        <v>35</v>
      </c>
      <c r="J285" t="s">
        <v>48</v>
      </c>
      <c r="K285" t="s">
        <v>49</v>
      </c>
      <c r="L285" t="s">
        <v>74</v>
      </c>
      <c r="M285" t="s">
        <v>453</v>
      </c>
      <c r="N285">
        <v>9</v>
      </c>
      <c r="O285">
        <v>9</v>
      </c>
      <c r="P285">
        <v>31920.16</v>
      </c>
      <c r="Q285" s="2">
        <v>0.01</v>
      </c>
      <c r="R285">
        <v>440371.93</v>
      </c>
      <c r="S285">
        <v>65871.22</v>
      </c>
      <c r="T285" s="3">
        <v>0.15</v>
      </c>
      <c r="U285">
        <v>59.99</v>
      </c>
      <c r="V285" t="s">
        <v>99</v>
      </c>
      <c r="W285">
        <v>3</v>
      </c>
      <c r="X285" t="b">
        <v>0</v>
      </c>
      <c r="Y285" t="s">
        <v>382</v>
      </c>
      <c r="Z285" t="s">
        <v>60</v>
      </c>
      <c r="AA285">
        <v>9</v>
      </c>
      <c r="AB285">
        <v>9</v>
      </c>
      <c r="AC285">
        <v>2024</v>
      </c>
      <c r="AD285" s="1">
        <v>45505</v>
      </c>
      <c r="AE285" t="s">
        <v>101</v>
      </c>
      <c r="AF285" t="s">
        <v>69</v>
      </c>
      <c r="AG285" t="str">
        <f t="shared" si="19"/>
        <v>Include</v>
      </c>
      <c r="AH285">
        <f t="shared" si="16"/>
        <v>0</v>
      </c>
      <c r="AI285">
        <f t="shared" si="17"/>
        <v>1</v>
      </c>
      <c r="AJ285">
        <f t="shared" si="18"/>
        <v>0</v>
      </c>
      <c r="AK285" s="15">
        <f>1</f>
        <v>1</v>
      </c>
    </row>
    <row r="286" spans="1:37" x14ac:dyDescent="0.3">
      <c r="A286" t="s">
        <v>922</v>
      </c>
      <c r="B286" s="1">
        <v>45523</v>
      </c>
      <c r="C286" s="1">
        <v>45523</v>
      </c>
      <c r="D286" t="s">
        <v>923</v>
      </c>
      <c r="E286" t="s">
        <v>339</v>
      </c>
      <c r="F286">
        <v>41</v>
      </c>
      <c r="G286">
        <v>41</v>
      </c>
      <c r="H286" t="s">
        <v>81</v>
      </c>
      <c r="I286" t="s">
        <v>81</v>
      </c>
      <c r="J286" t="s">
        <v>57</v>
      </c>
      <c r="K286" t="s">
        <v>66</v>
      </c>
      <c r="L286" t="s">
        <v>97</v>
      </c>
      <c r="M286" t="s">
        <v>243</v>
      </c>
      <c r="N286">
        <v>9</v>
      </c>
      <c r="O286">
        <v>9</v>
      </c>
      <c r="P286">
        <v>252.57</v>
      </c>
      <c r="Q286" s="2">
        <v>0.22</v>
      </c>
      <c r="R286">
        <v>3014.3</v>
      </c>
      <c r="S286">
        <v>1540.74</v>
      </c>
      <c r="T286" s="3">
        <v>0.51100000000000001</v>
      </c>
      <c r="U286">
        <v>68.92</v>
      </c>
      <c r="V286" t="s">
        <v>99</v>
      </c>
      <c r="W286">
        <v>5</v>
      </c>
      <c r="X286" t="b">
        <v>0</v>
      </c>
      <c r="Y286" t="s">
        <v>60</v>
      </c>
      <c r="Z286" t="s">
        <v>60</v>
      </c>
      <c r="AA286">
        <v>4</v>
      </c>
      <c r="AB286">
        <v>4</v>
      </c>
      <c r="AC286">
        <v>2024</v>
      </c>
      <c r="AD286" s="1">
        <v>45505</v>
      </c>
      <c r="AE286" t="s">
        <v>61</v>
      </c>
      <c r="AF286" t="s">
        <v>43</v>
      </c>
      <c r="AG286" t="str">
        <f t="shared" si="19"/>
        <v>Include</v>
      </c>
      <c r="AH286">
        <f t="shared" si="16"/>
        <v>0</v>
      </c>
      <c r="AI286">
        <f t="shared" si="17"/>
        <v>1</v>
      </c>
      <c r="AJ286">
        <f t="shared" si="18"/>
        <v>0</v>
      </c>
      <c r="AK286" s="15">
        <f>1</f>
        <v>1</v>
      </c>
    </row>
    <row r="287" spans="1:37" x14ac:dyDescent="0.3">
      <c r="A287" t="s">
        <v>924</v>
      </c>
      <c r="B287" s="1">
        <v>45523</v>
      </c>
      <c r="C287" s="1">
        <v>45523</v>
      </c>
      <c r="D287" t="s">
        <v>925</v>
      </c>
      <c r="E287" t="s">
        <v>420</v>
      </c>
      <c r="F287">
        <v>35</v>
      </c>
      <c r="G287">
        <v>35</v>
      </c>
      <c r="H287" t="s">
        <v>81</v>
      </c>
      <c r="I287" t="s">
        <v>81</v>
      </c>
      <c r="J287" t="s">
        <v>82</v>
      </c>
      <c r="K287" t="s">
        <v>131</v>
      </c>
      <c r="L287" t="s">
        <v>140</v>
      </c>
      <c r="M287" t="s">
        <v>190</v>
      </c>
      <c r="N287">
        <v>1</v>
      </c>
      <c r="O287">
        <v>1</v>
      </c>
      <c r="P287">
        <v>2372.34</v>
      </c>
      <c r="Q287" s="2">
        <v>0.22</v>
      </c>
      <c r="R287">
        <v>2718.27</v>
      </c>
      <c r="S287">
        <v>745.68</v>
      </c>
      <c r="T287" s="3">
        <v>0.27400000000000002</v>
      </c>
      <c r="U287">
        <v>55.26</v>
      </c>
      <c r="V287" t="s">
        <v>76</v>
      </c>
      <c r="W287">
        <v>3</v>
      </c>
      <c r="X287" t="b">
        <v>1</v>
      </c>
      <c r="Y287" t="s">
        <v>41</v>
      </c>
      <c r="Z287" t="s">
        <v>41</v>
      </c>
      <c r="AA287">
        <v>3</v>
      </c>
      <c r="AB287">
        <v>3</v>
      </c>
      <c r="AC287">
        <v>2024</v>
      </c>
      <c r="AD287" s="1">
        <v>45505</v>
      </c>
      <c r="AE287" t="s">
        <v>87</v>
      </c>
      <c r="AF287" t="s">
        <v>43</v>
      </c>
      <c r="AG287" t="str">
        <f t="shared" si="19"/>
        <v>Include</v>
      </c>
      <c r="AH287">
        <f t="shared" si="16"/>
        <v>1</v>
      </c>
      <c r="AI287">
        <f t="shared" si="17"/>
        <v>1</v>
      </c>
      <c r="AJ287">
        <f t="shared" si="18"/>
        <v>0</v>
      </c>
      <c r="AK287" s="15">
        <f>1</f>
        <v>1</v>
      </c>
    </row>
    <row r="288" spans="1:37" x14ac:dyDescent="0.3">
      <c r="A288" t="s">
        <v>926</v>
      </c>
      <c r="B288" s="1">
        <v>45523</v>
      </c>
      <c r="C288" s="1">
        <v>45523</v>
      </c>
      <c r="D288" t="s">
        <v>927</v>
      </c>
      <c r="E288" t="s">
        <v>328</v>
      </c>
      <c r="F288">
        <v>50</v>
      </c>
      <c r="G288">
        <v>50</v>
      </c>
      <c r="H288" t="s">
        <v>35</v>
      </c>
      <c r="I288" t="s">
        <v>35</v>
      </c>
      <c r="J288" t="s">
        <v>57</v>
      </c>
      <c r="K288" t="s">
        <v>58</v>
      </c>
      <c r="L288" t="s">
        <v>84</v>
      </c>
      <c r="M288" t="s">
        <v>490</v>
      </c>
      <c r="N288">
        <v>4</v>
      </c>
      <c r="O288">
        <v>4</v>
      </c>
      <c r="P288">
        <v>169.97</v>
      </c>
      <c r="Q288" s="2">
        <v>0.11</v>
      </c>
      <c r="R288">
        <v>978.94</v>
      </c>
      <c r="S288">
        <v>86.75</v>
      </c>
      <c r="T288" s="3">
        <v>8.8999999999999996E-2</v>
      </c>
      <c r="U288">
        <v>73.040000000000006</v>
      </c>
      <c r="V288" t="s">
        <v>132</v>
      </c>
      <c r="W288">
        <v>1</v>
      </c>
      <c r="X288" t="b">
        <v>0</v>
      </c>
      <c r="Y288" t="s">
        <v>60</v>
      </c>
      <c r="Z288" t="s">
        <v>60</v>
      </c>
      <c r="AA288">
        <v>9</v>
      </c>
      <c r="AB288">
        <v>9</v>
      </c>
      <c r="AC288">
        <v>2024</v>
      </c>
      <c r="AD288" s="1">
        <v>45505</v>
      </c>
      <c r="AE288" t="s">
        <v>101</v>
      </c>
      <c r="AF288" t="s">
        <v>88</v>
      </c>
      <c r="AG288" t="str">
        <f t="shared" si="19"/>
        <v>Include</v>
      </c>
      <c r="AH288">
        <f t="shared" si="16"/>
        <v>0</v>
      </c>
      <c r="AI288">
        <f t="shared" si="17"/>
        <v>1</v>
      </c>
      <c r="AJ288">
        <f t="shared" si="18"/>
        <v>0</v>
      </c>
      <c r="AK288" s="15">
        <f>1</f>
        <v>1</v>
      </c>
    </row>
    <row r="289" spans="1:37" x14ac:dyDescent="0.3">
      <c r="A289" t="s">
        <v>928</v>
      </c>
      <c r="B289" t="s">
        <v>929</v>
      </c>
      <c r="C289" s="1">
        <v>45521</v>
      </c>
      <c r="D289" t="s">
        <v>930</v>
      </c>
      <c r="E289" t="s">
        <v>566</v>
      </c>
      <c r="F289">
        <v>31</v>
      </c>
      <c r="G289">
        <v>31</v>
      </c>
      <c r="H289" t="s">
        <v>47</v>
      </c>
      <c r="I289" t="s">
        <v>47</v>
      </c>
      <c r="J289" t="s">
        <v>82</v>
      </c>
      <c r="K289" t="s">
        <v>122</v>
      </c>
      <c r="L289" t="s">
        <v>111</v>
      </c>
      <c r="M289" t="s">
        <v>200</v>
      </c>
      <c r="N289">
        <v>9</v>
      </c>
      <c r="O289">
        <v>9</v>
      </c>
      <c r="P289">
        <v>3000.32</v>
      </c>
      <c r="Q289" s="2">
        <v>0.21</v>
      </c>
      <c r="R289">
        <v>29267.25</v>
      </c>
      <c r="S289">
        <v>6330.95</v>
      </c>
      <c r="T289" s="3">
        <v>0.216</v>
      </c>
      <c r="U289">
        <v>68.5</v>
      </c>
      <c r="V289" t="s">
        <v>76</v>
      </c>
      <c r="W289">
        <v>4</v>
      </c>
      <c r="X289" t="b">
        <v>0</v>
      </c>
      <c r="Y289" t="s">
        <v>60</v>
      </c>
      <c r="Z289" t="s">
        <v>60</v>
      </c>
      <c r="AA289">
        <v>9</v>
      </c>
      <c r="AB289">
        <v>9</v>
      </c>
      <c r="AC289">
        <v>2024</v>
      </c>
      <c r="AD289" s="1">
        <v>45505</v>
      </c>
      <c r="AE289" t="s">
        <v>87</v>
      </c>
      <c r="AF289" t="s">
        <v>43</v>
      </c>
      <c r="AG289" t="str">
        <f t="shared" si="19"/>
        <v>Include</v>
      </c>
      <c r="AH289">
        <f t="shared" si="16"/>
        <v>0</v>
      </c>
      <c r="AI289">
        <f t="shared" si="17"/>
        <v>1</v>
      </c>
      <c r="AJ289">
        <f t="shared" si="18"/>
        <v>0</v>
      </c>
      <c r="AK289" s="15">
        <f>1</f>
        <v>1</v>
      </c>
    </row>
    <row r="290" spans="1:37" x14ac:dyDescent="0.3">
      <c r="A290" t="s">
        <v>931</v>
      </c>
      <c r="B290" s="1">
        <v>45521</v>
      </c>
      <c r="C290" s="1">
        <v>45521</v>
      </c>
      <c r="D290" t="s">
        <v>932</v>
      </c>
      <c r="E290" t="s">
        <v>65</v>
      </c>
      <c r="F290">
        <v>41</v>
      </c>
      <c r="G290">
        <v>41</v>
      </c>
      <c r="H290" t="s">
        <v>371</v>
      </c>
      <c r="I290" t="s">
        <v>81</v>
      </c>
      <c r="J290" t="s">
        <v>48</v>
      </c>
      <c r="K290" t="s">
        <v>49</v>
      </c>
      <c r="L290" t="s">
        <v>74</v>
      </c>
      <c r="M290" t="s">
        <v>75</v>
      </c>
      <c r="N290">
        <v>3</v>
      </c>
      <c r="O290">
        <v>3</v>
      </c>
      <c r="P290">
        <v>51479.19</v>
      </c>
      <c r="Q290" s="2">
        <v>0.25</v>
      </c>
      <c r="R290">
        <v>182018.37</v>
      </c>
      <c r="S290">
        <v>19016.37</v>
      </c>
      <c r="T290" s="3">
        <v>0.104</v>
      </c>
      <c r="U290">
        <v>55.15</v>
      </c>
      <c r="V290" t="s">
        <v>76</v>
      </c>
      <c r="X290" t="b">
        <v>0</v>
      </c>
      <c r="Y290" t="s">
        <v>86</v>
      </c>
      <c r="Z290" t="s">
        <v>86</v>
      </c>
      <c r="AA290">
        <v>3</v>
      </c>
      <c r="AB290">
        <v>3</v>
      </c>
      <c r="AC290">
        <v>2024</v>
      </c>
      <c r="AD290" s="1">
        <v>45505</v>
      </c>
      <c r="AE290" t="s">
        <v>61</v>
      </c>
      <c r="AF290" t="s">
        <v>43</v>
      </c>
      <c r="AG290" t="str">
        <f t="shared" si="19"/>
        <v>Include</v>
      </c>
      <c r="AH290">
        <f t="shared" si="16"/>
        <v>0</v>
      </c>
      <c r="AI290">
        <f t="shared" si="17"/>
        <v>0</v>
      </c>
      <c r="AJ290">
        <f t="shared" si="18"/>
        <v>0</v>
      </c>
      <c r="AK290" s="15">
        <f>1</f>
        <v>1</v>
      </c>
    </row>
    <row r="291" spans="1:37" x14ac:dyDescent="0.3">
      <c r="A291" t="s">
        <v>933</v>
      </c>
      <c r="B291" t="s">
        <v>934</v>
      </c>
      <c r="C291" s="1">
        <v>45520</v>
      </c>
      <c r="D291" t="s">
        <v>935</v>
      </c>
      <c r="E291" t="s">
        <v>381</v>
      </c>
      <c r="F291">
        <v>46</v>
      </c>
      <c r="G291">
        <v>46</v>
      </c>
      <c r="H291" t="s">
        <v>81</v>
      </c>
      <c r="I291" t="s">
        <v>81</v>
      </c>
      <c r="J291" t="s">
        <v>116</v>
      </c>
      <c r="K291" t="s">
        <v>247</v>
      </c>
      <c r="L291" t="s">
        <v>111</v>
      </c>
      <c r="M291" t="s">
        <v>856</v>
      </c>
      <c r="N291">
        <v>9</v>
      </c>
      <c r="O291">
        <v>9</v>
      </c>
      <c r="P291">
        <v>3110.88</v>
      </c>
      <c r="Q291" s="2">
        <v>0.28000000000000003</v>
      </c>
      <c r="R291">
        <v>29090.53</v>
      </c>
      <c r="S291">
        <v>4498.07</v>
      </c>
      <c r="T291" s="3">
        <v>0.155</v>
      </c>
      <c r="U291">
        <v>43.42</v>
      </c>
      <c r="V291" t="s">
        <v>40</v>
      </c>
      <c r="W291">
        <v>2</v>
      </c>
      <c r="X291" t="b">
        <v>0</v>
      </c>
      <c r="Y291" t="s">
        <v>60</v>
      </c>
      <c r="Z291" t="s">
        <v>60</v>
      </c>
      <c r="AA291">
        <v>8</v>
      </c>
      <c r="AB291">
        <v>8</v>
      </c>
      <c r="AC291">
        <v>2024</v>
      </c>
      <c r="AD291" s="1">
        <v>45505</v>
      </c>
      <c r="AE291" t="s">
        <v>101</v>
      </c>
      <c r="AF291" t="s">
        <v>43</v>
      </c>
      <c r="AG291" t="str">
        <f t="shared" si="19"/>
        <v>Include</v>
      </c>
      <c r="AH291">
        <f t="shared" si="16"/>
        <v>0</v>
      </c>
      <c r="AI291">
        <f t="shared" si="17"/>
        <v>1</v>
      </c>
      <c r="AJ291">
        <f t="shared" si="18"/>
        <v>0</v>
      </c>
      <c r="AK291" s="15">
        <f>1</f>
        <v>1</v>
      </c>
    </row>
    <row r="292" spans="1:37" x14ac:dyDescent="0.3">
      <c r="A292" t="s">
        <v>936</v>
      </c>
      <c r="B292" s="1">
        <v>45520</v>
      </c>
      <c r="C292" s="1">
        <v>45520</v>
      </c>
      <c r="D292" t="s">
        <v>937</v>
      </c>
      <c r="E292" t="s">
        <v>938</v>
      </c>
      <c r="F292">
        <v>31</v>
      </c>
      <c r="G292">
        <v>31</v>
      </c>
      <c r="H292" t="s">
        <v>35</v>
      </c>
      <c r="I292" t="s">
        <v>35</v>
      </c>
      <c r="J292" t="s">
        <v>36</v>
      </c>
      <c r="K292" t="s">
        <v>73</v>
      </c>
      <c r="L292" t="s">
        <v>38</v>
      </c>
      <c r="M292" t="s">
        <v>39</v>
      </c>
      <c r="N292">
        <v>2</v>
      </c>
      <c r="O292">
        <v>2</v>
      </c>
      <c r="P292">
        <v>1235.5899999999999</v>
      </c>
      <c r="Q292" s="2">
        <v>0.05</v>
      </c>
      <c r="R292">
        <v>4007.33</v>
      </c>
      <c r="S292">
        <v>1780.2</v>
      </c>
      <c r="T292" s="3">
        <v>0.44400000000000001</v>
      </c>
      <c r="U292">
        <v>44.87</v>
      </c>
      <c r="V292" t="s">
        <v>68</v>
      </c>
      <c r="W292">
        <v>1</v>
      </c>
      <c r="X292" t="b">
        <v>0</v>
      </c>
      <c r="Y292" t="s">
        <v>60</v>
      </c>
      <c r="Z292" t="s">
        <v>60</v>
      </c>
      <c r="AC292">
        <v>2024</v>
      </c>
      <c r="AD292" s="1">
        <v>45505</v>
      </c>
      <c r="AE292" t="s">
        <v>87</v>
      </c>
      <c r="AF292" t="s">
        <v>69</v>
      </c>
      <c r="AG292" t="str">
        <f t="shared" si="19"/>
        <v>Include</v>
      </c>
      <c r="AH292">
        <f t="shared" si="16"/>
        <v>0</v>
      </c>
      <c r="AI292">
        <f t="shared" si="17"/>
        <v>1</v>
      </c>
      <c r="AJ292">
        <f t="shared" si="18"/>
        <v>0</v>
      </c>
      <c r="AK292" s="15">
        <f>1</f>
        <v>1</v>
      </c>
    </row>
    <row r="293" spans="1:37" x14ac:dyDescent="0.3">
      <c r="A293" t="s">
        <v>939</v>
      </c>
      <c r="B293" s="1">
        <v>45520</v>
      </c>
      <c r="C293" s="1">
        <v>45520</v>
      </c>
      <c r="D293" t="s">
        <v>940</v>
      </c>
      <c r="E293" t="s">
        <v>554</v>
      </c>
      <c r="F293">
        <v>17</v>
      </c>
      <c r="G293">
        <v>17</v>
      </c>
      <c r="H293" t="s">
        <v>47</v>
      </c>
      <c r="I293" t="s">
        <v>47</v>
      </c>
      <c r="J293" t="s">
        <v>48</v>
      </c>
      <c r="K293" t="s">
        <v>49</v>
      </c>
      <c r="L293" t="s">
        <v>38</v>
      </c>
      <c r="M293" t="s">
        <v>181</v>
      </c>
      <c r="N293">
        <v>2</v>
      </c>
      <c r="O293">
        <v>2</v>
      </c>
      <c r="P293">
        <v>339.31</v>
      </c>
      <c r="Q293" s="2">
        <v>0.14000000000000001</v>
      </c>
      <c r="R293">
        <v>903.41</v>
      </c>
      <c r="S293">
        <v>266.52</v>
      </c>
      <c r="T293" s="3">
        <v>0.29499999999999998</v>
      </c>
      <c r="U293">
        <v>77.849999999999994</v>
      </c>
      <c r="V293" t="s">
        <v>68</v>
      </c>
      <c r="X293" t="b">
        <v>0</v>
      </c>
      <c r="Y293" t="s">
        <v>60</v>
      </c>
      <c r="Z293" t="s">
        <v>60</v>
      </c>
      <c r="AA293">
        <v>2</v>
      </c>
      <c r="AB293">
        <v>2</v>
      </c>
      <c r="AC293">
        <v>2024</v>
      </c>
      <c r="AD293" s="1">
        <v>45505</v>
      </c>
      <c r="AE293" t="s">
        <v>42</v>
      </c>
      <c r="AF293" t="s">
        <v>88</v>
      </c>
      <c r="AG293" t="str">
        <f t="shared" si="19"/>
        <v>Include</v>
      </c>
      <c r="AH293">
        <f t="shared" si="16"/>
        <v>0</v>
      </c>
      <c r="AI293">
        <f t="shared" si="17"/>
        <v>1</v>
      </c>
      <c r="AJ293">
        <f t="shared" si="18"/>
        <v>0</v>
      </c>
      <c r="AK293" s="15">
        <f>1</f>
        <v>1</v>
      </c>
    </row>
    <row r="294" spans="1:37" x14ac:dyDescent="0.3">
      <c r="A294" t="s">
        <v>941</v>
      </c>
      <c r="B294" s="1">
        <v>45520</v>
      </c>
      <c r="C294" s="1">
        <v>45520</v>
      </c>
      <c r="D294" t="s">
        <v>942</v>
      </c>
      <c r="E294" t="s">
        <v>162</v>
      </c>
      <c r="F294">
        <v>44</v>
      </c>
      <c r="G294">
        <v>44</v>
      </c>
      <c r="H294" t="s">
        <v>47</v>
      </c>
      <c r="I294" t="s">
        <v>47</v>
      </c>
      <c r="J294" t="s">
        <v>82</v>
      </c>
      <c r="K294" t="s">
        <v>83</v>
      </c>
      <c r="L294" t="s">
        <v>74</v>
      </c>
      <c r="M294" t="s">
        <v>261</v>
      </c>
      <c r="N294">
        <v>10</v>
      </c>
      <c r="O294">
        <v>10</v>
      </c>
      <c r="P294">
        <v>70999.960000000006</v>
      </c>
      <c r="Q294" s="2">
        <v>0.37</v>
      </c>
      <c r="R294">
        <v>619186.18000000005</v>
      </c>
      <c r="S294">
        <v>80911.12</v>
      </c>
      <c r="T294" s="3">
        <v>0.13100000000000001</v>
      </c>
      <c r="U294">
        <v>58.51</v>
      </c>
      <c r="V294" t="s">
        <v>40</v>
      </c>
      <c r="W294">
        <v>5</v>
      </c>
      <c r="X294" t="b">
        <v>0</v>
      </c>
      <c r="Y294" t="s">
        <v>142</v>
      </c>
      <c r="Z294" t="s">
        <v>142</v>
      </c>
      <c r="AA294">
        <v>6</v>
      </c>
      <c r="AB294">
        <v>6</v>
      </c>
      <c r="AC294">
        <v>2024</v>
      </c>
      <c r="AD294" s="1">
        <v>45505</v>
      </c>
      <c r="AE294" t="s">
        <v>61</v>
      </c>
      <c r="AF294" t="s">
        <v>62</v>
      </c>
      <c r="AG294" t="str">
        <f t="shared" si="19"/>
        <v>Include</v>
      </c>
      <c r="AH294">
        <f t="shared" si="16"/>
        <v>0</v>
      </c>
      <c r="AI294">
        <f t="shared" si="17"/>
        <v>0</v>
      </c>
      <c r="AJ294">
        <f t="shared" si="18"/>
        <v>0</v>
      </c>
      <c r="AK294" s="15">
        <f>1</f>
        <v>1</v>
      </c>
    </row>
    <row r="295" spans="1:37" x14ac:dyDescent="0.3">
      <c r="A295" t="s">
        <v>943</v>
      </c>
      <c r="B295" s="1">
        <v>45520</v>
      </c>
      <c r="C295" s="1">
        <v>45520</v>
      </c>
      <c r="D295" t="s">
        <v>944</v>
      </c>
      <c r="E295" t="s">
        <v>548</v>
      </c>
      <c r="F295">
        <v>51</v>
      </c>
      <c r="G295">
        <v>51</v>
      </c>
      <c r="H295" t="s">
        <v>340</v>
      </c>
      <c r="I295" t="s">
        <v>35</v>
      </c>
      <c r="J295" t="s">
        <v>36</v>
      </c>
      <c r="K295" t="s">
        <v>106</v>
      </c>
      <c r="L295" t="s">
        <v>111</v>
      </c>
      <c r="M295" t="s">
        <v>174</v>
      </c>
      <c r="N295">
        <v>10</v>
      </c>
      <c r="O295">
        <v>10</v>
      </c>
      <c r="P295">
        <v>786.71</v>
      </c>
      <c r="Q295" s="2">
        <v>0.03</v>
      </c>
      <c r="R295">
        <v>11951.87</v>
      </c>
      <c r="S295">
        <v>1750.05</v>
      </c>
      <c r="T295" s="3">
        <v>0.14599999999999999</v>
      </c>
      <c r="U295">
        <v>48.55</v>
      </c>
      <c r="V295" t="s">
        <v>99</v>
      </c>
      <c r="W295">
        <v>1</v>
      </c>
      <c r="X295" t="b">
        <v>0</v>
      </c>
      <c r="Y295" t="s">
        <v>382</v>
      </c>
      <c r="Z295" t="s">
        <v>60</v>
      </c>
      <c r="AA295">
        <v>8</v>
      </c>
      <c r="AB295">
        <v>8</v>
      </c>
      <c r="AC295">
        <v>2024</v>
      </c>
      <c r="AD295" s="1">
        <v>45505</v>
      </c>
      <c r="AE295" t="s">
        <v>101</v>
      </c>
      <c r="AF295" t="s">
        <v>69</v>
      </c>
      <c r="AG295" t="str">
        <f t="shared" si="19"/>
        <v>Include</v>
      </c>
      <c r="AH295">
        <f t="shared" si="16"/>
        <v>0</v>
      </c>
      <c r="AI295">
        <f t="shared" si="17"/>
        <v>1</v>
      </c>
      <c r="AJ295">
        <f t="shared" si="18"/>
        <v>0</v>
      </c>
      <c r="AK295" s="15">
        <f>1</f>
        <v>1</v>
      </c>
    </row>
    <row r="296" spans="1:37" x14ac:dyDescent="0.3">
      <c r="A296" t="s">
        <v>945</v>
      </c>
      <c r="B296" s="1">
        <v>45519</v>
      </c>
      <c r="C296" s="1">
        <v>45519</v>
      </c>
      <c r="D296" t="s">
        <v>946</v>
      </c>
      <c r="E296" t="s">
        <v>947</v>
      </c>
      <c r="F296">
        <v>39</v>
      </c>
      <c r="G296">
        <v>39</v>
      </c>
      <c r="H296" t="s">
        <v>47</v>
      </c>
      <c r="I296" t="s">
        <v>47</v>
      </c>
      <c r="J296" t="s">
        <v>116</v>
      </c>
      <c r="K296" t="s">
        <v>260</v>
      </c>
      <c r="L296" t="s">
        <v>84</v>
      </c>
      <c r="M296" t="s">
        <v>85</v>
      </c>
      <c r="N296">
        <v>8</v>
      </c>
      <c r="O296">
        <v>8</v>
      </c>
      <c r="P296">
        <v>346.32</v>
      </c>
      <c r="R296">
        <v>4043.14</v>
      </c>
      <c r="S296">
        <v>289.18</v>
      </c>
      <c r="T296" s="3">
        <v>7.1999999999999995E-2</v>
      </c>
      <c r="U296">
        <v>56.04</v>
      </c>
      <c r="V296" t="s">
        <v>132</v>
      </c>
      <c r="X296" t="b">
        <v>1</v>
      </c>
      <c r="Y296" t="s">
        <v>41</v>
      </c>
      <c r="Z296" t="s">
        <v>41</v>
      </c>
      <c r="AA296">
        <v>7</v>
      </c>
      <c r="AB296">
        <v>7</v>
      </c>
      <c r="AC296">
        <v>2024</v>
      </c>
      <c r="AD296" s="1">
        <v>45505</v>
      </c>
      <c r="AE296" t="s">
        <v>61</v>
      </c>
      <c r="AF296" t="s">
        <v>201</v>
      </c>
      <c r="AG296" t="str">
        <f t="shared" si="19"/>
        <v>Include</v>
      </c>
      <c r="AH296">
        <f t="shared" si="16"/>
        <v>1</v>
      </c>
      <c r="AI296">
        <f t="shared" si="17"/>
        <v>1</v>
      </c>
      <c r="AJ296">
        <f t="shared" si="18"/>
        <v>0</v>
      </c>
      <c r="AK296" s="15">
        <f>1</f>
        <v>1</v>
      </c>
    </row>
    <row r="297" spans="1:37" x14ac:dyDescent="0.3">
      <c r="A297" t="s">
        <v>948</v>
      </c>
      <c r="B297" t="s">
        <v>949</v>
      </c>
      <c r="C297" s="1">
        <v>45519</v>
      </c>
      <c r="D297" t="s">
        <v>950</v>
      </c>
      <c r="E297" t="s">
        <v>951</v>
      </c>
      <c r="F297">
        <v>37</v>
      </c>
      <c r="G297">
        <v>37</v>
      </c>
      <c r="H297" t="s">
        <v>35</v>
      </c>
      <c r="I297" t="s">
        <v>35</v>
      </c>
      <c r="J297" t="s">
        <v>57</v>
      </c>
      <c r="K297" t="s">
        <v>155</v>
      </c>
      <c r="L297" t="s">
        <v>84</v>
      </c>
      <c r="M297" t="s">
        <v>231</v>
      </c>
      <c r="N297">
        <v>9</v>
      </c>
      <c r="O297">
        <v>9</v>
      </c>
      <c r="P297">
        <v>239.9</v>
      </c>
      <c r="Q297" s="2">
        <v>0.31</v>
      </c>
      <c r="R297">
        <v>2368.54</v>
      </c>
      <c r="S297">
        <v>226.16</v>
      </c>
      <c r="T297" s="3">
        <v>9.5000000000000001E-2</v>
      </c>
      <c r="U297">
        <v>93.43</v>
      </c>
      <c r="V297" t="s">
        <v>52</v>
      </c>
      <c r="W297">
        <v>5</v>
      </c>
      <c r="X297" t="b">
        <v>0</v>
      </c>
      <c r="Y297" t="s">
        <v>60</v>
      </c>
      <c r="Z297" t="s">
        <v>60</v>
      </c>
      <c r="AA297">
        <v>1</v>
      </c>
      <c r="AB297">
        <v>1</v>
      </c>
      <c r="AC297">
        <v>2024</v>
      </c>
      <c r="AD297" s="1">
        <v>45505</v>
      </c>
      <c r="AE297" t="s">
        <v>61</v>
      </c>
      <c r="AF297" t="s">
        <v>62</v>
      </c>
      <c r="AG297" t="str">
        <f t="shared" si="19"/>
        <v>Include</v>
      </c>
      <c r="AH297">
        <f t="shared" si="16"/>
        <v>0</v>
      </c>
      <c r="AI297">
        <f t="shared" si="17"/>
        <v>1</v>
      </c>
      <c r="AJ297">
        <f t="shared" si="18"/>
        <v>0</v>
      </c>
      <c r="AK297" s="15">
        <f>1</f>
        <v>1</v>
      </c>
    </row>
    <row r="298" spans="1:37" x14ac:dyDescent="0.3">
      <c r="A298" t="s">
        <v>952</v>
      </c>
      <c r="B298" s="1">
        <v>45519</v>
      </c>
      <c r="C298" s="1">
        <v>45519</v>
      </c>
      <c r="D298" t="s">
        <v>953</v>
      </c>
      <c r="E298" t="s">
        <v>278</v>
      </c>
      <c r="F298">
        <v>33</v>
      </c>
      <c r="G298">
        <v>33</v>
      </c>
      <c r="H298" t="s">
        <v>35</v>
      </c>
      <c r="I298" t="s">
        <v>35</v>
      </c>
      <c r="J298" t="s">
        <v>48</v>
      </c>
      <c r="K298" t="s">
        <v>185</v>
      </c>
      <c r="L298" t="s">
        <v>97</v>
      </c>
      <c r="M298" t="s">
        <v>243</v>
      </c>
      <c r="N298">
        <v>8</v>
      </c>
      <c r="O298">
        <v>8</v>
      </c>
      <c r="P298">
        <v>1226.8399999999999</v>
      </c>
      <c r="Q298" s="2">
        <v>0.23</v>
      </c>
      <c r="R298">
        <v>11994.58</v>
      </c>
      <c r="S298">
        <v>3912.8</v>
      </c>
      <c r="T298" s="3">
        <v>0.32600000000000001</v>
      </c>
      <c r="U298">
        <v>69.45</v>
      </c>
      <c r="V298" t="s">
        <v>40</v>
      </c>
      <c r="W298">
        <v>4</v>
      </c>
      <c r="X298" t="b">
        <v>0</v>
      </c>
      <c r="Y298" t="s">
        <v>60</v>
      </c>
      <c r="Z298" t="s">
        <v>60</v>
      </c>
      <c r="AA298">
        <v>6</v>
      </c>
      <c r="AB298">
        <v>6</v>
      </c>
      <c r="AC298">
        <v>2024</v>
      </c>
      <c r="AD298" s="1">
        <v>45505</v>
      </c>
      <c r="AE298" t="s">
        <v>87</v>
      </c>
      <c r="AF298" t="s">
        <v>43</v>
      </c>
      <c r="AG298" t="str">
        <f t="shared" si="19"/>
        <v>Include</v>
      </c>
      <c r="AH298">
        <f t="shared" si="16"/>
        <v>0</v>
      </c>
      <c r="AI298">
        <f t="shared" si="17"/>
        <v>1</v>
      </c>
      <c r="AJ298">
        <f t="shared" si="18"/>
        <v>0</v>
      </c>
      <c r="AK298" s="15">
        <f>1</f>
        <v>1</v>
      </c>
    </row>
    <row r="299" spans="1:37" x14ac:dyDescent="0.3">
      <c r="A299" t="s">
        <v>954</v>
      </c>
      <c r="B299" s="1">
        <v>45519</v>
      </c>
      <c r="C299" s="1">
        <v>45519</v>
      </c>
      <c r="D299" t="s">
        <v>955</v>
      </c>
      <c r="E299" t="s">
        <v>135</v>
      </c>
      <c r="F299">
        <v>29</v>
      </c>
      <c r="G299">
        <v>29</v>
      </c>
      <c r="H299" t="s">
        <v>47</v>
      </c>
      <c r="I299" t="s">
        <v>47</v>
      </c>
      <c r="J299" t="s">
        <v>82</v>
      </c>
      <c r="K299" t="s">
        <v>83</v>
      </c>
      <c r="L299" t="s">
        <v>84</v>
      </c>
      <c r="M299" t="s">
        <v>279</v>
      </c>
      <c r="N299">
        <v>6</v>
      </c>
      <c r="O299">
        <v>6</v>
      </c>
      <c r="P299">
        <v>212.91</v>
      </c>
      <c r="Q299" s="2">
        <v>0.28000000000000003</v>
      </c>
      <c r="R299">
        <v>1250.1199999999999</v>
      </c>
      <c r="S299">
        <v>97.83</v>
      </c>
      <c r="T299" s="3">
        <v>7.8E-2</v>
      </c>
      <c r="U299">
        <v>63.02</v>
      </c>
      <c r="V299" t="s">
        <v>132</v>
      </c>
      <c r="W299">
        <v>3</v>
      </c>
      <c r="X299" t="b">
        <v>0</v>
      </c>
      <c r="Y299" t="s">
        <v>60</v>
      </c>
      <c r="Z299" t="s">
        <v>60</v>
      </c>
      <c r="AA299">
        <v>10</v>
      </c>
      <c r="AB299">
        <v>10</v>
      </c>
      <c r="AC299">
        <v>2024</v>
      </c>
      <c r="AD299" s="1">
        <v>45505</v>
      </c>
      <c r="AE299" t="s">
        <v>87</v>
      </c>
      <c r="AF299" t="s">
        <v>43</v>
      </c>
      <c r="AG299" t="str">
        <f t="shared" si="19"/>
        <v>Include</v>
      </c>
      <c r="AH299">
        <f t="shared" si="16"/>
        <v>0</v>
      </c>
      <c r="AI299">
        <f t="shared" si="17"/>
        <v>1</v>
      </c>
      <c r="AJ299">
        <f t="shared" si="18"/>
        <v>0</v>
      </c>
      <c r="AK299" s="15">
        <f>1</f>
        <v>1</v>
      </c>
    </row>
    <row r="300" spans="1:37" x14ac:dyDescent="0.3">
      <c r="A300" t="s">
        <v>956</v>
      </c>
      <c r="B300" s="1">
        <v>45518</v>
      </c>
      <c r="C300" s="1">
        <v>45518</v>
      </c>
      <c r="D300" t="s">
        <v>957</v>
      </c>
      <c r="E300" t="s">
        <v>958</v>
      </c>
      <c r="F300">
        <v>48</v>
      </c>
      <c r="G300">
        <v>48</v>
      </c>
      <c r="H300" t="s">
        <v>47</v>
      </c>
      <c r="I300" t="s">
        <v>47</v>
      </c>
      <c r="J300" t="s">
        <v>116</v>
      </c>
      <c r="K300" t="s">
        <v>150</v>
      </c>
      <c r="L300" t="s">
        <v>97</v>
      </c>
      <c r="M300" t="s">
        <v>243</v>
      </c>
      <c r="N300">
        <v>6</v>
      </c>
      <c r="O300">
        <v>6</v>
      </c>
      <c r="P300">
        <v>797.16</v>
      </c>
      <c r="Q300" s="2">
        <v>0.34</v>
      </c>
      <c r="R300">
        <v>4735.21</v>
      </c>
      <c r="S300">
        <v>1174.5899999999999</v>
      </c>
      <c r="T300" s="3">
        <v>0.248</v>
      </c>
      <c r="U300">
        <v>15.7</v>
      </c>
      <c r="V300" t="s">
        <v>52</v>
      </c>
      <c r="W300">
        <v>4</v>
      </c>
      <c r="X300" t="b">
        <v>0</v>
      </c>
      <c r="Y300" t="s">
        <v>142</v>
      </c>
      <c r="Z300" t="s">
        <v>142</v>
      </c>
      <c r="AA300">
        <v>2</v>
      </c>
      <c r="AB300">
        <v>2</v>
      </c>
      <c r="AC300">
        <v>2024</v>
      </c>
      <c r="AD300" s="1">
        <v>45505</v>
      </c>
      <c r="AE300" t="s">
        <v>101</v>
      </c>
      <c r="AF300" t="s">
        <v>62</v>
      </c>
      <c r="AG300" t="str">
        <f t="shared" si="19"/>
        <v>Include</v>
      </c>
      <c r="AH300">
        <f t="shared" si="16"/>
        <v>0</v>
      </c>
      <c r="AI300">
        <f t="shared" si="17"/>
        <v>0</v>
      </c>
      <c r="AJ300">
        <f t="shared" si="18"/>
        <v>0</v>
      </c>
      <c r="AK300" s="15">
        <f>1</f>
        <v>1</v>
      </c>
    </row>
    <row r="301" spans="1:37" x14ac:dyDescent="0.3">
      <c r="A301" t="s">
        <v>959</v>
      </c>
      <c r="B301" s="1">
        <v>45518</v>
      </c>
      <c r="C301" s="1">
        <v>45518</v>
      </c>
      <c r="D301" t="s">
        <v>960</v>
      </c>
      <c r="E301" t="s">
        <v>493</v>
      </c>
      <c r="F301">
        <v>39</v>
      </c>
      <c r="G301">
        <v>39</v>
      </c>
      <c r="H301" t="s">
        <v>81</v>
      </c>
      <c r="I301" t="s">
        <v>81</v>
      </c>
      <c r="J301" t="s">
        <v>82</v>
      </c>
      <c r="K301" t="s">
        <v>83</v>
      </c>
      <c r="L301" t="s">
        <v>97</v>
      </c>
      <c r="M301" t="s">
        <v>107</v>
      </c>
      <c r="N301">
        <v>3</v>
      </c>
      <c r="O301">
        <v>3</v>
      </c>
      <c r="P301">
        <v>705.21</v>
      </c>
      <c r="Q301" s="2">
        <v>0.14000000000000001</v>
      </c>
      <c r="R301">
        <v>2873.31</v>
      </c>
      <c r="S301">
        <v>1040.42</v>
      </c>
      <c r="T301" s="3">
        <v>0.36199999999999999</v>
      </c>
      <c r="U301">
        <v>76.63</v>
      </c>
      <c r="V301" t="s">
        <v>40</v>
      </c>
      <c r="W301">
        <v>1</v>
      </c>
      <c r="X301" t="b">
        <v>0</v>
      </c>
      <c r="Y301" t="s">
        <v>60</v>
      </c>
      <c r="Z301" t="s">
        <v>60</v>
      </c>
      <c r="AA301">
        <v>8</v>
      </c>
      <c r="AB301">
        <v>8</v>
      </c>
      <c r="AC301">
        <v>2024</v>
      </c>
      <c r="AD301" s="1">
        <v>45505</v>
      </c>
      <c r="AE301" t="s">
        <v>61</v>
      </c>
      <c r="AF301" t="s">
        <v>88</v>
      </c>
      <c r="AG301" t="str">
        <f t="shared" si="19"/>
        <v>Include</v>
      </c>
      <c r="AH301">
        <f t="shared" si="16"/>
        <v>0</v>
      </c>
      <c r="AI301">
        <f t="shared" si="17"/>
        <v>1</v>
      </c>
      <c r="AJ301">
        <f t="shared" si="18"/>
        <v>0</v>
      </c>
      <c r="AK301" s="15">
        <f>1</f>
        <v>1</v>
      </c>
    </row>
    <row r="302" spans="1:37" x14ac:dyDescent="0.3">
      <c r="A302" t="s">
        <v>961</v>
      </c>
      <c r="B302" s="1">
        <v>45518</v>
      </c>
      <c r="C302" s="1">
        <v>45518</v>
      </c>
      <c r="D302" t="s">
        <v>962</v>
      </c>
      <c r="E302" t="s">
        <v>370</v>
      </c>
      <c r="F302">
        <v>42</v>
      </c>
      <c r="G302">
        <v>42</v>
      </c>
      <c r="H302" t="s">
        <v>47</v>
      </c>
      <c r="I302" t="s">
        <v>47</v>
      </c>
      <c r="J302" t="s">
        <v>57</v>
      </c>
      <c r="K302" t="s">
        <v>155</v>
      </c>
      <c r="L302" t="s">
        <v>50</v>
      </c>
      <c r="M302" t="s">
        <v>67</v>
      </c>
      <c r="N302">
        <v>8</v>
      </c>
      <c r="O302">
        <v>8</v>
      </c>
      <c r="P302">
        <v>32976.81</v>
      </c>
      <c r="Q302" s="2">
        <v>0.11</v>
      </c>
      <c r="R302">
        <v>345009.69</v>
      </c>
      <c r="S302">
        <v>104290.26</v>
      </c>
      <c r="T302" s="3">
        <v>0.30199999999999999</v>
      </c>
      <c r="U302">
        <v>89.17</v>
      </c>
      <c r="V302" t="s">
        <v>132</v>
      </c>
      <c r="W302">
        <v>4</v>
      </c>
      <c r="X302" t="b">
        <v>1</v>
      </c>
      <c r="Y302" t="s">
        <v>41</v>
      </c>
      <c r="Z302" t="s">
        <v>41</v>
      </c>
      <c r="AA302">
        <v>2</v>
      </c>
      <c r="AB302">
        <v>2</v>
      </c>
      <c r="AC302">
        <v>2024</v>
      </c>
      <c r="AD302" s="1">
        <v>45505</v>
      </c>
      <c r="AE302" t="s">
        <v>61</v>
      </c>
      <c r="AF302" t="s">
        <v>88</v>
      </c>
      <c r="AG302" t="str">
        <f t="shared" si="19"/>
        <v>Include</v>
      </c>
      <c r="AH302">
        <f t="shared" si="16"/>
        <v>1</v>
      </c>
      <c r="AI302">
        <f t="shared" si="17"/>
        <v>1</v>
      </c>
      <c r="AJ302">
        <f t="shared" si="18"/>
        <v>0</v>
      </c>
      <c r="AK302" s="15">
        <f>1</f>
        <v>1</v>
      </c>
    </row>
    <row r="303" spans="1:37" x14ac:dyDescent="0.3">
      <c r="A303" t="s">
        <v>963</v>
      </c>
      <c r="B303" s="1">
        <v>45518</v>
      </c>
      <c r="C303" s="1">
        <v>45518</v>
      </c>
      <c r="D303" t="s">
        <v>964</v>
      </c>
      <c r="E303" t="s">
        <v>965</v>
      </c>
      <c r="F303">
        <v>34</v>
      </c>
      <c r="G303">
        <v>34</v>
      </c>
      <c r="H303" t="s">
        <v>47</v>
      </c>
      <c r="I303" t="s">
        <v>47</v>
      </c>
      <c r="J303" t="s">
        <v>116</v>
      </c>
      <c r="K303" t="s">
        <v>150</v>
      </c>
      <c r="L303" t="s">
        <v>38</v>
      </c>
      <c r="M303" t="s">
        <v>159</v>
      </c>
      <c r="N303">
        <v>3</v>
      </c>
      <c r="O303">
        <v>3</v>
      </c>
      <c r="P303">
        <v>720.8</v>
      </c>
      <c r="Q303" s="2">
        <v>0.24</v>
      </c>
      <c r="R303">
        <v>2212.27</v>
      </c>
      <c r="S303">
        <v>892.22</v>
      </c>
      <c r="T303" s="3">
        <v>0.40300000000000002</v>
      </c>
      <c r="U303">
        <v>47.4</v>
      </c>
      <c r="V303" t="s">
        <v>52</v>
      </c>
      <c r="W303">
        <v>1</v>
      </c>
      <c r="X303" t="b">
        <v>0</v>
      </c>
      <c r="Y303" t="s">
        <v>60</v>
      </c>
      <c r="Z303" t="s">
        <v>60</v>
      </c>
      <c r="AA303">
        <v>2</v>
      </c>
      <c r="AB303">
        <v>2</v>
      </c>
      <c r="AC303">
        <v>2024</v>
      </c>
      <c r="AD303" s="1">
        <v>45505</v>
      </c>
      <c r="AE303" t="s">
        <v>87</v>
      </c>
      <c r="AF303" t="s">
        <v>43</v>
      </c>
      <c r="AG303" t="str">
        <f t="shared" si="19"/>
        <v>Include</v>
      </c>
      <c r="AH303">
        <f t="shared" si="16"/>
        <v>0</v>
      </c>
      <c r="AI303">
        <f t="shared" si="17"/>
        <v>1</v>
      </c>
      <c r="AJ303">
        <f t="shared" si="18"/>
        <v>0</v>
      </c>
      <c r="AK303" s="15">
        <f>1</f>
        <v>1</v>
      </c>
    </row>
    <row r="304" spans="1:37" x14ac:dyDescent="0.3">
      <c r="A304" t="s">
        <v>966</v>
      </c>
      <c r="B304" s="1">
        <v>45518</v>
      </c>
      <c r="C304" s="1">
        <v>45518</v>
      </c>
      <c r="D304" t="s">
        <v>967</v>
      </c>
      <c r="E304" t="s">
        <v>968</v>
      </c>
      <c r="F304">
        <v>19</v>
      </c>
      <c r="G304">
        <v>19</v>
      </c>
      <c r="H304" t="s">
        <v>212</v>
      </c>
      <c r="I304" t="s">
        <v>35</v>
      </c>
      <c r="J304" t="s">
        <v>57</v>
      </c>
      <c r="K304" t="s">
        <v>58</v>
      </c>
      <c r="L304" t="s">
        <v>97</v>
      </c>
      <c r="M304" t="s">
        <v>107</v>
      </c>
      <c r="N304">
        <v>9</v>
      </c>
      <c r="O304">
        <v>9</v>
      </c>
      <c r="P304">
        <v>1454.46</v>
      </c>
      <c r="Q304" s="2">
        <v>0.33</v>
      </c>
      <c r="R304">
        <v>12482.39</v>
      </c>
      <c r="S304">
        <v>4160.5600000000004</v>
      </c>
      <c r="T304" s="3">
        <v>0.33300000000000002</v>
      </c>
      <c r="U304">
        <v>105.23</v>
      </c>
      <c r="V304" t="s">
        <v>132</v>
      </c>
      <c r="W304">
        <v>3</v>
      </c>
      <c r="X304" t="b">
        <v>0</v>
      </c>
      <c r="Y304" t="s">
        <v>142</v>
      </c>
      <c r="Z304" t="s">
        <v>142</v>
      </c>
      <c r="AA304">
        <v>1</v>
      </c>
      <c r="AB304">
        <v>1</v>
      </c>
      <c r="AC304">
        <v>2024</v>
      </c>
      <c r="AD304" s="1">
        <v>45505</v>
      </c>
      <c r="AE304" t="s">
        <v>53</v>
      </c>
      <c r="AF304" t="s">
        <v>62</v>
      </c>
      <c r="AG304" t="str">
        <f t="shared" si="19"/>
        <v>Include</v>
      </c>
      <c r="AH304">
        <f t="shared" si="16"/>
        <v>0</v>
      </c>
      <c r="AI304">
        <f t="shared" si="17"/>
        <v>0</v>
      </c>
      <c r="AJ304">
        <f t="shared" si="18"/>
        <v>0</v>
      </c>
      <c r="AK304" s="15">
        <f>1</f>
        <v>1</v>
      </c>
    </row>
    <row r="305" spans="1:37" x14ac:dyDescent="0.3">
      <c r="A305" t="s">
        <v>969</v>
      </c>
      <c r="B305" s="1">
        <v>45518</v>
      </c>
      <c r="C305" s="1">
        <v>45518</v>
      </c>
      <c r="D305" t="s">
        <v>970</v>
      </c>
      <c r="E305" t="s">
        <v>756</v>
      </c>
      <c r="F305">
        <v>52</v>
      </c>
      <c r="G305">
        <v>52</v>
      </c>
      <c r="H305" t="s">
        <v>81</v>
      </c>
      <c r="I305" t="s">
        <v>81</v>
      </c>
      <c r="J305" t="s">
        <v>48</v>
      </c>
      <c r="K305" t="s">
        <v>49</v>
      </c>
      <c r="L305" t="s">
        <v>50</v>
      </c>
      <c r="M305" t="s">
        <v>51</v>
      </c>
      <c r="N305">
        <v>10</v>
      </c>
      <c r="O305">
        <v>10</v>
      </c>
      <c r="P305">
        <v>5838.04</v>
      </c>
      <c r="Q305" s="2">
        <v>7.0000000000000007E-2</v>
      </c>
      <c r="R305">
        <v>82953.5</v>
      </c>
      <c r="S305">
        <v>23848.22</v>
      </c>
      <c r="T305" s="3">
        <v>0.28699999999999998</v>
      </c>
      <c r="U305">
        <v>71.75</v>
      </c>
      <c r="V305" t="s">
        <v>132</v>
      </c>
      <c r="W305">
        <v>4</v>
      </c>
      <c r="X305" t="b">
        <v>1</v>
      </c>
      <c r="Y305" t="s">
        <v>41</v>
      </c>
      <c r="Z305" t="s">
        <v>41</v>
      </c>
      <c r="AA305">
        <v>3</v>
      </c>
      <c r="AB305">
        <v>3</v>
      </c>
      <c r="AC305">
        <v>2024</v>
      </c>
      <c r="AD305" s="1">
        <v>45505</v>
      </c>
      <c r="AE305" t="s">
        <v>101</v>
      </c>
      <c r="AF305" t="s">
        <v>69</v>
      </c>
      <c r="AG305" t="str">
        <f t="shared" si="19"/>
        <v>Include</v>
      </c>
      <c r="AH305">
        <f t="shared" si="16"/>
        <v>1</v>
      </c>
      <c r="AI305">
        <f t="shared" si="17"/>
        <v>1</v>
      </c>
      <c r="AJ305">
        <f t="shared" si="18"/>
        <v>0</v>
      </c>
      <c r="AK305" s="15">
        <f>1</f>
        <v>1</v>
      </c>
    </row>
    <row r="306" spans="1:37" x14ac:dyDescent="0.3">
      <c r="A306" t="s">
        <v>971</v>
      </c>
      <c r="B306" s="1">
        <v>45517</v>
      </c>
      <c r="C306" s="1">
        <v>45517</v>
      </c>
      <c r="D306" t="s">
        <v>972</v>
      </c>
      <c r="E306" t="s">
        <v>177</v>
      </c>
      <c r="F306">
        <v>58</v>
      </c>
      <c r="G306">
        <v>58</v>
      </c>
      <c r="H306" t="s">
        <v>81</v>
      </c>
      <c r="I306" t="s">
        <v>81</v>
      </c>
      <c r="J306" t="s">
        <v>82</v>
      </c>
      <c r="K306" t="s">
        <v>131</v>
      </c>
      <c r="L306" t="s">
        <v>140</v>
      </c>
      <c r="M306" t="s">
        <v>206</v>
      </c>
      <c r="N306">
        <v>3</v>
      </c>
      <c r="O306">
        <v>3</v>
      </c>
      <c r="P306">
        <v>3209.05</v>
      </c>
      <c r="Q306" s="2">
        <v>0.24</v>
      </c>
      <c r="R306">
        <v>10071.36</v>
      </c>
      <c r="S306">
        <v>4002.87</v>
      </c>
      <c r="T306" s="3">
        <v>0.39700000000000002</v>
      </c>
      <c r="U306">
        <v>53.21</v>
      </c>
      <c r="V306" t="s">
        <v>68</v>
      </c>
      <c r="X306" t="b">
        <v>1</v>
      </c>
      <c r="Y306" t="s">
        <v>41</v>
      </c>
      <c r="Z306" t="s">
        <v>41</v>
      </c>
      <c r="AA306">
        <v>7</v>
      </c>
      <c r="AB306">
        <v>7</v>
      </c>
      <c r="AC306">
        <v>2024</v>
      </c>
      <c r="AD306" s="1">
        <v>45505</v>
      </c>
      <c r="AE306" t="s">
        <v>101</v>
      </c>
      <c r="AF306" t="s">
        <v>43</v>
      </c>
      <c r="AG306" t="str">
        <f t="shared" si="19"/>
        <v>Include</v>
      </c>
      <c r="AH306">
        <f t="shared" si="16"/>
        <v>1</v>
      </c>
      <c r="AI306">
        <f t="shared" si="17"/>
        <v>1</v>
      </c>
      <c r="AJ306">
        <f t="shared" si="18"/>
        <v>0</v>
      </c>
      <c r="AK306" s="15">
        <f>1</f>
        <v>1</v>
      </c>
    </row>
    <row r="307" spans="1:37" x14ac:dyDescent="0.3">
      <c r="A307" t="s">
        <v>973</v>
      </c>
      <c r="B307" s="1">
        <v>45517</v>
      </c>
      <c r="C307" s="1">
        <v>45517</v>
      </c>
      <c r="D307" t="s">
        <v>974</v>
      </c>
      <c r="E307" t="s">
        <v>975</v>
      </c>
      <c r="F307">
        <v>37</v>
      </c>
      <c r="G307">
        <v>37</v>
      </c>
      <c r="H307" t="s">
        <v>105</v>
      </c>
      <c r="I307" t="s">
        <v>35</v>
      </c>
      <c r="J307" t="s">
        <v>116</v>
      </c>
      <c r="K307" t="s">
        <v>117</v>
      </c>
      <c r="L307" t="s">
        <v>38</v>
      </c>
      <c r="M307" t="s">
        <v>163</v>
      </c>
      <c r="N307">
        <v>2</v>
      </c>
      <c r="O307">
        <v>2</v>
      </c>
      <c r="P307">
        <v>1715.59</v>
      </c>
      <c r="Q307" s="2">
        <v>0.39</v>
      </c>
      <c r="R307">
        <v>2886.91</v>
      </c>
      <c r="S307">
        <v>1724.71</v>
      </c>
      <c r="T307" s="3">
        <v>0.59699999999999998</v>
      </c>
      <c r="U307">
        <v>47.41</v>
      </c>
      <c r="V307" t="s">
        <v>52</v>
      </c>
      <c r="W307">
        <v>2</v>
      </c>
      <c r="X307" t="b">
        <v>0</v>
      </c>
      <c r="Y307" t="s">
        <v>976</v>
      </c>
      <c r="Z307" t="s">
        <v>142</v>
      </c>
      <c r="AA307">
        <v>7</v>
      </c>
      <c r="AB307">
        <v>7</v>
      </c>
      <c r="AC307">
        <v>2024</v>
      </c>
      <c r="AD307" s="1">
        <v>45505</v>
      </c>
      <c r="AE307" t="s">
        <v>61</v>
      </c>
      <c r="AF307" t="s">
        <v>62</v>
      </c>
      <c r="AG307" t="str">
        <f t="shared" si="19"/>
        <v>Include</v>
      </c>
      <c r="AH307">
        <f t="shared" si="16"/>
        <v>0</v>
      </c>
      <c r="AI307">
        <f t="shared" si="17"/>
        <v>0</v>
      </c>
      <c r="AJ307">
        <f t="shared" si="18"/>
        <v>0</v>
      </c>
      <c r="AK307" s="15">
        <f>1</f>
        <v>1</v>
      </c>
    </row>
    <row r="308" spans="1:37" x14ac:dyDescent="0.3">
      <c r="A308" t="s">
        <v>977</v>
      </c>
      <c r="B308" s="1">
        <v>45517</v>
      </c>
      <c r="C308" s="1">
        <v>45517</v>
      </c>
      <c r="D308" t="s">
        <v>978</v>
      </c>
      <c r="E308" t="s">
        <v>979</v>
      </c>
      <c r="F308">
        <v>29</v>
      </c>
      <c r="G308">
        <v>29</v>
      </c>
      <c r="H308" t="s">
        <v>35</v>
      </c>
      <c r="I308" t="s">
        <v>35</v>
      </c>
      <c r="J308" t="s">
        <v>36</v>
      </c>
      <c r="K308" t="s">
        <v>37</v>
      </c>
      <c r="L308" t="s">
        <v>74</v>
      </c>
      <c r="M308" t="s">
        <v>170</v>
      </c>
      <c r="N308">
        <v>10</v>
      </c>
      <c r="O308">
        <v>10</v>
      </c>
      <c r="P308">
        <v>53218.559999999998</v>
      </c>
      <c r="Q308" s="2">
        <v>0.27</v>
      </c>
      <c r="R308">
        <v>560937.53</v>
      </c>
      <c r="S308">
        <v>68296.39</v>
      </c>
      <c r="T308" s="3">
        <v>0.122</v>
      </c>
      <c r="U308">
        <v>20.81</v>
      </c>
      <c r="V308" t="s">
        <v>52</v>
      </c>
      <c r="W308">
        <v>3</v>
      </c>
      <c r="X308" t="b">
        <v>0</v>
      </c>
      <c r="Y308" t="s">
        <v>60</v>
      </c>
      <c r="Z308" t="s">
        <v>60</v>
      </c>
      <c r="AA308">
        <v>6</v>
      </c>
      <c r="AB308">
        <v>6</v>
      </c>
      <c r="AC308">
        <v>2024</v>
      </c>
      <c r="AD308" s="1">
        <v>45505</v>
      </c>
      <c r="AE308" t="s">
        <v>87</v>
      </c>
      <c r="AF308" t="s">
        <v>43</v>
      </c>
      <c r="AG308" t="str">
        <f t="shared" si="19"/>
        <v>Include</v>
      </c>
      <c r="AH308">
        <f t="shared" si="16"/>
        <v>0</v>
      </c>
      <c r="AI308">
        <f t="shared" si="17"/>
        <v>1</v>
      </c>
      <c r="AJ308">
        <f t="shared" si="18"/>
        <v>0</v>
      </c>
      <c r="AK308" s="15">
        <f>1</f>
        <v>1</v>
      </c>
    </row>
    <row r="309" spans="1:37" x14ac:dyDescent="0.3">
      <c r="A309" t="s">
        <v>980</v>
      </c>
      <c r="B309" s="1">
        <v>45516</v>
      </c>
      <c r="C309" s="1">
        <v>45516</v>
      </c>
      <c r="D309" t="s">
        <v>981</v>
      </c>
      <c r="E309" t="s">
        <v>982</v>
      </c>
      <c r="F309">
        <v>20</v>
      </c>
      <c r="G309">
        <v>20</v>
      </c>
      <c r="H309" t="s">
        <v>47</v>
      </c>
      <c r="I309" t="s">
        <v>47</v>
      </c>
      <c r="J309" t="s">
        <v>82</v>
      </c>
      <c r="K309" t="s">
        <v>131</v>
      </c>
      <c r="L309" t="s">
        <v>140</v>
      </c>
      <c r="M309" t="s">
        <v>190</v>
      </c>
      <c r="N309">
        <v>10</v>
      </c>
      <c r="O309">
        <v>10</v>
      </c>
      <c r="P309">
        <v>1866.54</v>
      </c>
      <c r="Q309" s="2">
        <v>0.06</v>
      </c>
      <c r="R309">
        <v>28793.88</v>
      </c>
      <c r="S309">
        <v>10235.469999999999</v>
      </c>
      <c r="T309" s="3">
        <v>0.35499999999999998</v>
      </c>
      <c r="U309">
        <v>39.49</v>
      </c>
      <c r="V309" t="s">
        <v>68</v>
      </c>
      <c r="W309">
        <v>5</v>
      </c>
      <c r="X309" t="b">
        <v>0</v>
      </c>
      <c r="Y309" t="s">
        <v>100</v>
      </c>
      <c r="Z309" t="s">
        <v>100</v>
      </c>
      <c r="AA309">
        <v>7</v>
      </c>
      <c r="AB309">
        <v>7</v>
      </c>
      <c r="AC309">
        <v>2024</v>
      </c>
      <c r="AD309" s="1">
        <v>45505</v>
      </c>
      <c r="AE309" t="s">
        <v>53</v>
      </c>
      <c r="AF309" t="s">
        <v>69</v>
      </c>
      <c r="AG309" t="str">
        <f t="shared" si="19"/>
        <v>Include</v>
      </c>
      <c r="AH309">
        <f t="shared" si="16"/>
        <v>0</v>
      </c>
      <c r="AI309">
        <f t="shared" si="17"/>
        <v>0</v>
      </c>
      <c r="AJ309">
        <f t="shared" si="18"/>
        <v>1</v>
      </c>
      <c r="AK309" s="15">
        <f>1</f>
        <v>1</v>
      </c>
    </row>
    <row r="310" spans="1:37" x14ac:dyDescent="0.3">
      <c r="A310" t="s">
        <v>983</v>
      </c>
      <c r="B310" s="1">
        <v>45516</v>
      </c>
      <c r="C310" s="1">
        <v>45516</v>
      </c>
      <c r="D310" t="s">
        <v>984</v>
      </c>
      <c r="E310" t="s">
        <v>832</v>
      </c>
      <c r="F310">
        <v>33</v>
      </c>
      <c r="G310">
        <v>33</v>
      </c>
      <c r="H310" t="s">
        <v>81</v>
      </c>
      <c r="I310" t="s">
        <v>81</v>
      </c>
      <c r="J310" t="s">
        <v>82</v>
      </c>
      <c r="K310" t="s">
        <v>83</v>
      </c>
      <c r="L310" t="s">
        <v>84</v>
      </c>
      <c r="M310" t="s">
        <v>85</v>
      </c>
      <c r="N310">
        <v>9</v>
      </c>
      <c r="O310">
        <v>9</v>
      </c>
      <c r="P310">
        <v>346.57</v>
      </c>
      <c r="R310">
        <v>5197.6099999999997</v>
      </c>
      <c r="S310">
        <v>352.44</v>
      </c>
      <c r="T310" s="3">
        <v>6.8000000000000005E-2</v>
      </c>
      <c r="U310">
        <v>77.75</v>
      </c>
      <c r="V310" t="s">
        <v>68</v>
      </c>
      <c r="W310">
        <v>4</v>
      </c>
      <c r="X310" t="b">
        <v>0</v>
      </c>
      <c r="Y310" t="s">
        <v>60</v>
      </c>
      <c r="Z310" t="s">
        <v>60</v>
      </c>
      <c r="AA310">
        <v>6</v>
      </c>
      <c r="AB310">
        <v>6</v>
      </c>
      <c r="AC310">
        <v>2024</v>
      </c>
      <c r="AD310" s="1">
        <v>45505</v>
      </c>
      <c r="AE310" t="s">
        <v>87</v>
      </c>
      <c r="AF310" t="s">
        <v>201</v>
      </c>
      <c r="AG310" t="str">
        <f t="shared" si="19"/>
        <v>Include</v>
      </c>
      <c r="AH310">
        <f t="shared" si="16"/>
        <v>0</v>
      </c>
      <c r="AI310">
        <f t="shared" si="17"/>
        <v>1</v>
      </c>
      <c r="AJ310">
        <f t="shared" si="18"/>
        <v>0</v>
      </c>
      <c r="AK310" s="15">
        <f>1</f>
        <v>1</v>
      </c>
    </row>
    <row r="311" spans="1:37" x14ac:dyDescent="0.3">
      <c r="A311" t="s">
        <v>985</v>
      </c>
      <c r="B311" s="1">
        <v>45514</v>
      </c>
      <c r="C311" s="1">
        <v>45514</v>
      </c>
      <c r="D311" t="s">
        <v>986</v>
      </c>
      <c r="E311" t="s">
        <v>987</v>
      </c>
      <c r="F311">
        <v>32</v>
      </c>
      <c r="G311">
        <v>32</v>
      </c>
      <c r="H311" t="s">
        <v>212</v>
      </c>
      <c r="I311" t="s">
        <v>35</v>
      </c>
      <c r="J311" t="s">
        <v>57</v>
      </c>
      <c r="K311" t="s">
        <v>58</v>
      </c>
      <c r="L311" t="s">
        <v>38</v>
      </c>
      <c r="M311" t="s">
        <v>39</v>
      </c>
      <c r="N311">
        <v>6</v>
      </c>
      <c r="O311">
        <v>6</v>
      </c>
      <c r="P311">
        <v>1237.08</v>
      </c>
      <c r="Q311" s="2">
        <v>0.08</v>
      </c>
      <c r="R311">
        <v>10495.02</v>
      </c>
      <c r="S311">
        <v>5178.08</v>
      </c>
      <c r="T311" s="3">
        <v>0.49299999999999999</v>
      </c>
      <c r="U311">
        <v>78.37</v>
      </c>
      <c r="V311" t="s">
        <v>40</v>
      </c>
      <c r="W311">
        <v>3</v>
      </c>
      <c r="X311" t="b">
        <v>0</v>
      </c>
      <c r="Y311" t="s">
        <v>60</v>
      </c>
      <c r="Z311" t="s">
        <v>60</v>
      </c>
      <c r="AA311">
        <v>10</v>
      </c>
      <c r="AB311">
        <v>10</v>
      </c>
      <c r="AC311">
        <v>2024</v>
      </c>
      <c r="AD311" s="1">
        <v>45505</v>
      </c>
      <c r="AE311" t="s">
        <v>87</v>
      </c>
      <c r="AF311" t="s">
        <v>69</v>
      </c>
      <c r="AG311" t="str">
        <f t="shared" si="19"/>
        <v>Include</v>
      </c>
      <c r="AH311">
        <f t="shared" si="16"/>
        <v>0</v>
      </c>
      <c r="AI311">
        <f t="shared" si="17"/>
        <v>1</v>
      </c>
      <c r="AJ311">
        <f t="shared" si="18"/>
        <v>0</v>
      </c>
      <c r="AK311" s="15">
        <f>1</f>
        <v>1</v>
      </c>
    </row>
    <row r="312" spans="1:37" x14ac:dyDescent="0.3">
      <c r="A312" t="s">
        <v>988</v>
      </c>
      <c r="B312" s="1">
        <v>45514</v>
      </c>
      <c r="C312" s="1">
        <v>45514</v>
      </c>
      <c r="D312" t="s">
        <v>989</v>
      </c>
      <c r="E312" t="s">
        <v>990</v>
      </c>
      <c r="F312">
        <v>46</v>
      </c>
      <c r="G312">
        <v>46</v>
      </c>
      <c r="H312" t="s">
        <v>371</v>
      </c>
      <c r="I312" t="s">
        <v>81</v>
      </c>
      <c r="J312" t="s">
        <v>57</v>
      </c>
      <c r="K312" t="s">
        <v>58</v>
      </c>
      <c r="L312" t="s">
        <v>84</v>
      </c>
      <c r="M312" t="s">
        <v>267</v>
      </c>
      <c r="N312">
        <v>2</v>
      </c>
      <c r="O312">
        <v>2</v>
      </c>
      <c r="P312">
        <v>225.92</v>
      </c>
      <c r="R312">
        <v>625.44000000000005</v>
      </c>
      <c r="S312">
        <v>56.74</v>
      </c>
      <c r="T312" s="3">
        <v>9.0999999999999998E-2</v>
      </c>
      <c r="U312">
        <v>90.55</v>
      </c>
      <c r="V312" t="s">
        <v>99</v>
      </c>
      <c r="X312" t="b">
        <v>0</v>
      </c>
      <c r="Y312" t="s">
        <v>60</v>
      </c>
      <c r="Z312" t="s">
        <v>60</v>
      </c>
      <c r="AA312">
        <v>6</v>
      </c>
      <c r="AB312">
        <v>6</v>
      </c>
      <c r="AC312">
        <v>2024</v>
      </c>
      <c r="AD312" s="1">
        <v>45505</v>
      </c>
      <c r="AE312" t="s">
        <v>101</v>
      </c>
      <c r="AF312" t="s">
        <v>201</v>
      </c>
      <c r="AG312" t="str">
        <f t="shared" si="19"/>
        <v>Include</v>
      </c>
      <c r="AH312">
        <f t="shared" si="16"/>
        <v>0</v>
      </c>
      <c r="AI312">
        <f t="shared" si="17"/>
        <v>1</v>
      </c>
      <c r="AJ312">
        <f t="shared" si="18"/>
        <v>0</v>
      </c>
      <c r="AK312" s="15">
        <f>1</f>
        <v>1</v>
      </c>
    </row>
    <row r="313" spans="1:37" x14ac:dyDescent="0.3">
      <c r="A313" t="s">
        <v>991</v>
      </c>
      <c r="B313" s="1">
        <v>45514</v>
      </c>
      <c r="C313" s="1">
        <v>45514</v>
      </c>
      <c r="D313" t="s">
        <v>992</v>
      </c>
      <c r="E313" t="s">
        <v>993</v>
      </c>
      <c r="F313">
        <v>23</v>
      </c>
      <c r="G313">
        <v>23</v>
      </c>
      <c r="H313" t="s">
        <v>47</v>
      </c>
      <c r="I313" t="s">
        <v>47</v>
      </c>
      <c r="J313" t="s">
        <v>48</v>
      </c>
      <c r="K313" t="s">
        <v>49</v>
      </c>
      <c r="L313" t="s">
        <v>50</v>
      </c>
      <c r="M313" t="s">
        <v>67</v>
      </c>
      <c r="N313">
        <v>1</v>
      </c>
      <c r="O313">
        <v>1</v>
      </c>
      <c r="P313">
        <v>17279.95</v>
      </c>
      <c r="Q313" s="2">
        <v>0.36</v>
      </c>
      <c r="R313">
        <v>15219.05</v>
      </c>
      <c r="S313">
        <v>4268.25</v>
      </c>
      <c r="T313" s="3">
        <v>0.28000000000000003</v>
      </c>
      <c r="U313">
        <v>69.91</v>
      </c>
      <c r="V313" t="s">
        <v>40</v>
      </c>
      <c r="W313">
        <v>4</v>
      </c>
      <c r="X313" t="b">
        <v>0</v>
      </c>
      <c r="Y313" t="s">
        <v>100</v>
      </c>
      <c r="Z313" t="s">
        <v>100</v>
      </c>
      <c r="AA313">
        <v>4</v>
      </c>
      <c r="AB313">
        <v>4</v>
      </c>
      <c r="AC313">
        <v>2024</v>
      </c>
      <c r="AD313" s="1">
        <v>45505</v>
      </c>
      <c r="AE313" t="s">
        <v>53</v>
      </c>
      <c r="AF313" t="s">
        <v>62</v>
      </c>
      <c r="AG313" t="str">
        <f t="shared" si="19"/>
        <v>Include</v>
      </c>
      <c r="AH313">
        <f t="shared" si="16"/>
        <v>0</v>
      </c>
      <c r="AI313">
        <f t="shared" si="17"/>
        <v>0</v>
      </c>
      <c r="AJ313">
        <f t="shared" si="18"/>
        <v>1</v>
      </c>
      <c r="AK313" s="15">
        <f>1</f>
        <v>1</v>
      </c>
    </row>
    <row r="314" spans="1:37" x14ac:dyDescent="0.3">
      <c r="A314" t="s">
        <v>994</v>
      </c>
      <c r="B314" s="1">
        <v>45514</v>
      </c>
      <c r="C314" s="1">
        <v>45514</v>
      </c>
      <c r="D314" t="s">
        <v>995</v>
      </c>
      <c r="E314" t="s">
        <v>996</v>
      </c>
      <c r="F314">
        <v>25</v>
      </c>
      <c r="G314">
        <v>25</v>
      </c>
      <c r="H314" t="s">
        <v>35</v>
      </c>
      <c r="I314" t="s">
        <v>35</v>
      </c>
      <c r="J314" t="s">
        <v>82</v>
      </c>
      <c r="K314" t="s">
        <v>266</v>
      </c>
      <c r="L314" t="s">
        <v>140</v>
      </c>
      <c r="M314" t="s">
        <v>141</v>
      </c>
      <c r="N314">
        <v>3</v>
      </c>
      <c r="O314">
        <v>3</v>
      </c>
      <c r="P314">
        <v>2244.17</v>
      </c>
      <c r="Q314" s="2">
        <v>0.28000000000000003</v>
      </c>
      <c r="R314">
        <v>8279.0400000000009</v>
      </c>
      <c r="S314">
        <v>2388.36</v>
      </c>
      <c r="T314" s="3">
        <v>0.28799999999999998</v>
      </c>
      <c r="U314">
        <v>62.4</v>
      </c>
      <c r="V314" t="s">
        <v>68</v>
      </c>
      <c r="W314">
        <v>2</v>
      </c>
      <c r="X314" t="b">
        <v>0</v>
      </c>
      <c r="Y314" t="s">
        <v>60</v>
      </c>
      <c r="Z314" t="s">
        <v>60</v>
      </c>
      <c r="AA314">
        <v>3</v>
      </c>
      <c r="AB314">
        <v>3</v>
      </c>
      <c r="AC314">
        <v>2024</v>
      </c>
      <c r="AD314" s="1">
        <v>45505</v>
      </c>
      <c r="AE314" t="s">
        <v>53</v>
      </c>
      <c r="AF314" t="s">
        <v>43</v>
      </c>
      <c r="AG314" t="str">
        <f t="shared" si="19"/>
        <v>Include</v>
      </c>
      <c r="AH314">
        <f t="shared" si="16"/>
        <v>0</v>
      </c>
      <c r="AI314">
        <f t="shared" si="17"/>
        <v>1</v>
      </c>
      <c r="AJ314">
        <f t="shared" si="18"/>
        <v>0</v>
      </c>
      <c r="AK314" s="15">
        <f>1</f>
        <v>1</v>
      </c>
    </row>
    <row r="315" spans="1:37" x14ac:dyDescent="0.3">
      <c r="A315" t="s">
        <v>997</v>
      </c>
      <c r="B315" s="1">
        <v>45514</v>
      </c>
      <c r="C315" s="1">
        <v>45514</v>
      </c>
      <c r="D315" t="s">
        <v>998</v>
      </c>
      <c r="E315" t="s">
        <v>999</v>
      </c>
      <c r="F315">
        <v>34</v>
      </c>
      <c r="G315">
        <v>34</v>
      </c>
      <c r="H315" t="s">
        <v>47</v>
      </c>
      <c r="I315" t="s">
        <v>47</v>
      </c>
      <c r="J315" t="s">
        <v>82</v>
      </c>
      <c r="K315" t="s">
        <v>122</v>
      </c>
      <c r="L315" t="s">
        <v>50</v>
      </c>
      <c r="M315" t="s">
        <v>59</v>
      </c>
      <c r="N315">
        <v>10</v>
      </c>
      <c r="O315">
        <v>10</v>
      </c>
      <c r="P315">
        <v>2485.94</v>
      </c>
      <c r="Q315" s="2">
        <v>0.21</v>
      </c>
      <c r="R315">
        <v>31724.99</v>
      </c>
      <c r="S315">
        <v>8743.0499999999993</v>
      </c>
      <c r="T315" s="3">
        <v>0.27600000000000002</v>
      </c>
      <c r="U315">
        <v>48.62</v>
      </c>
      <c r="V315" t="s">
        <v>76</v>
      </c>
      <c r="W315">
        <v>4</v>
      </c>
      <c r="X315" t="b">
        <v>0</v>
      </c>
      <c r="Y315" t="s">
        <v>60</v>
      </c>
      <c r="Z315" t="s">
        <v>60</v>
      </c>
      <c r="AA315">
        <v>10</v>
      </c>
      <c r="AB315">
        <v>10</v>
      </c>
      <c r="AC315">
        <v>2024</v>
      </c>
      <c r="AD315" s="1">
        <v>45505</v>
      </c>
      <c r="AE315" t="s">
        <v>87</v>
      </c>
      <c r="AF315" t="s">
        <v>43</v>
      </c>
      <c r="AG315" t="str">
        <f t="shared" si="19"/>
        <v>Include</v>
      </c>
      <c r="AH315">
        <f t="shared" si="16"/>
        <v>0</v>
      </c>
      <c r="AI315">
        <f t="shared" si="17"/>
        <v>1</v>
      </c>
      <c r="AJ315">
        <f t="shared" si="18"/>
        <v>0</v>
      </c>
      <c r="AK315" s="15">
        <f>1</f>
        <v>1</v>
      </c>
    </row>
    <row r="316" spans="1:37" x14ac:dyDescent="0.3">
      <c r="A316" t="s">
        <v>1000</v>
      </c>
      <c r="B316" s="1">
        <v>45513</v>
      </c>
      <c r="C316" s="1">
        <v>45513</v>
      </c>
      <c r="D316" t="s">
        <v>1001</v>
      </c>
      <c r="E316" t="s">
        <v>1002</v>
      </c>
      <c r="F316">
        <v>22</v>
      </c>
      <c r="G316">
        <v>22</v>
      </c>
      <c r="H316" t="s">
        <v>47</v>
      </c>
      <c r="I316" t="s">
        <v>47</v>
      </c>
      <c r="J316" t="s">
        <v>82</v>
      </c>
      <c r="K316" t="s">
        <v>83</v>
      </c>
      <c r="L316" t="s">
        <v>97</v>
      </c>
      <c r="M316" t="s">
        <v>254</v>
      </c>
      <c r="N316">
        <v>10</v>
      </c>
      <c r="O316">
        <v>10</v>
      </c>
      <c r="P316">
        <v>742.8</v>
      </c>
      <c r="Q316" s="2">
        <v>0.27</v>
      </c>
      <c r="R316">
        <v>7769.9</v>
      </c>
      <c r="S316">
        <v>2273.34</v>
      </c>
      <c r="T316" s="3">
        <v>0.29299999999999998</v>
      </c>
      <c r="U316">
        <v>49.53</v>
      </c>
      <c r="V316" t="s">
        <v>52</v>
      </c>
      <c r="W316">
        <v>5</v>
      </c>
      <c r="X316" t="b">
        <v>0</v>
      </c>
      <c r="Y316" t="s">
        <v>60</v>
      </c>
      <c r="Z316" t="s">
        <v>60</v>
      </c>
      <c r="AA316">
        <v>2</v>
      </c>
      <c r="AB316">
        <v>2</v>
      </c>
      <c r="AC316">
        <v>2024</v>
      </c>
      <c r="AD316" s="1">
        <v>45505</v>
      </c>
      <c r="AE316" t="s">
        <v>53</v>
      </c>
      <c r="AF316" t="s">
        <v>43</v>
      </c>
      <c r="AG316" t="str">
        <f t="shared" si="19"/>
        <v>Include</v>
      </c>
      <c r="AH316">
        <f t="shared" si="16"/>
        <v>0</v>
      </c>
      <c r="AI316">
        <f t="shared" si="17"/>
        <v>1</v>
      </c>
      <c r="AJ316">
        <f t="shared" si="18"/>
        <v>0</v>
      </c>
      <c r="AK316" s="15">
        <f>1</f>
        <v>1</v>
      </c>
    </row>
    <row r="317" spans="1:37" x14ac:dyDescent="0.3">
      <c r="A317" t="s">
        <v>1003</v>
      </c>
      <c r="B317" s="1">
        <v>45513</v>
      </c>
      <c r="C317" s="1">
        <v>45513</v>
      </c>
      <c r="D317" t="s">
        <v>1004</v>
      </c>
      <c r="E317" t="s">
        <v>999</v>
      </c>
      <c r="H317" t="s">
        <v>212</v>
      </c>
      <c r="I317" t="s">
        <v>35</v>
      </c>
      <c r="J317" t="s">
        <v>57</v>
      </c>
      <c r="K317" t="s">
        <v>66</v>
      </c>
      <c r="L317" t="s">
        <v>38</v>
      </c>
      <c r="M317" t="s">
        <v>93</v>
      </c>
      <c r="N317">
        <v>10</v>
      </c>
      <c r="O317">
        <v>10</v>
      </c>
      <c r="P317">
        <v>323.83999999999997</v>
      </c>
      <c r="Q317" s="2">
        <v>0.18</v>
      </c>
      <c r="R317">
        <v>3695.81</v>
      </c>
      <c r="S317">
        <v>1548.57</v>
      </c>
      <c r="T317" s="3">
        <v>0.41899999999999998</v>
      </c>
      <c r="U317">
        <v>79.930000000000007</v>
      </c>
      <c r="V317" t="s">
        <v>68</v>
      </c>
      <c r="W317">
        <v>5</v>
      </c>
      <c r="X317" t="b">
        <v>0</v>
      </c>
      <c r="Y317" t="s">
        <v>60</v>
      </c>
      <c r="Z317" t="s">
        <v>60</v>
      </c>
      <c r="AA317">
        <v>7</v>
      </c>
      <c r="AB317">
        <v>7</v>
      </c>
      <c r="AC317">
        <v>2024</v>
      </c>
      <c r="AD317" s="1">
        <v>45505</v>
      </c>
      <c r="AE317" t="s">
        <v>118</v>
      </c>
      <c r="AF317" t="s">
        <v>88</v>
      </c>
      <c r="AG317" t="str">
        <f t="shared" si="19"/>
        <v>Include</v>
      </c>
      <c r="AH317">
        <f t="shared" si="16"/>
        <v>0</v>
      </c>
      <c r="AI317">
        <f t="shared" si="17"/>
        <v>1</v>
      </c>
      <c r="AJ317">
        <f t="shared" si="18"/>
        <v>0</v>
      </c>
      <c r="AK317" s="15">
        <f>1</f>
        <v>1</v>
      </c>
    </row>
    <row r="318" spans="1:37" x14ac:dyDescent="0.3">
      <c r="A318" t="s">
        <v>1005</v>
      </c>
      <c r="B318" s="1">
        <v>45513</v>
      </c>
      <c r="C318" s="1">
        <v>45513</v>
      </c>
      <c r="D318" t="s">
        <v>1006</v>
      </c>
      <c r="E318" t="s">
        <v>439</v>
      </c>
      <c r="F318">
        <v>18</v>
      </c>
      <c r="G318">
        <v>18</v>
      </c>
      <c r="H318" t="s">
        <v>35</v>
      </c>
      <c r="I318" t="s">
        <v>35</v>
      </c>
      <c r="J318" t="s">
        <v>48</v>
      </c>
      <c r="K318" t="s">
        <v>230</v>
      </c>
      <c r="L318" t="s">
        <v>140</v>
      </c>
      <c r="M318" t="s">
        <v>206</v>
      </c>
      <c r="N318">
        <v>9</v>
      </c>
      <c r="O318">
        <v>9</v>
      </c>
      <c r="P318">
        <v>892.19</v>
      </c>
      <c r="Q318" s="2">
        <v>0.28999999999999998</v>
      </c>
      <c r="R318">
        <v>6933.33</v>
      </c>
      <c r="S318">
        <v>3107.54</v>
      </c>
      <c r="T318" s="3">
        <v>0.44800000000000001</v>
      </c>
      <c r="U318">
        <v>67.17</v>
      </c>
      <c r="V318" t="s">
        <v>40</v>
      </c>
      <c r="W318">
        <v>2</v>
      </c>
      <c r="X318" t="b">
        <v>0</v>
      </c>
      <c r="Y318" t="s">
        <v>60</v>
      </c>
      <c r="Z318" t="s">
        <v>60</v>
      </c>
      <c r="AA318">
        <v>10</v>
      </c>
      <c r="AB318">
        <v>10</v>
      </c>
      <c r="AC318">
        <v>2024</v>
      </c>
      <c r="AD318" s="1">
        <v>45505</v>
      </c>
      <c r="AE318" t="s">
        <v>53</v>
      </c>
      <c r="AF318" t="s">
        <v>43</v>
      </c>
      <c r="AG318" t="str">
        <f t="shared" si="19"/>
        <v>Include</v>
      </c>
      <c r="AH318">
        <f t="shared" si="16"/>
        <v>0</v>
      </c>
      <c r="AI318">
        <f t="shared" si="17"/>
        <v>1</v>
      </c>
      <c r="AJ318">
        <f t="shared" si="18"/>
        <v>0</v>
      </c>
      <c r="AK318" s="15">
        <f>1</f>
        <v>1</v>
      </c>
    </row>
    <row r="319" spans="1:37" x14ac:dyDescent="0.3">
      <c r="A319" t="s">
        <v>1007</v>
      </c>
      <c r="B319" s="1">
        <v>45513</v>
      </c>
      <c r="C319" s="1">
        <v>45513</v>
      </c>
      <c r="D319" t="s">
        <v>1008</v>
      </c>
      <c r="E319" t="s">
        <v>499</v>
      </c>
      <c r="F319">
        <v>37</v>
      </c>
      <c r="G319">
        <v>37</v>
      </c>
      <c r="H319" t="s">
        <v>47</v>
      </c>
      <c r="I319" t="s">
        <v>47</v>
      </c>
      <c r="J319" t="s">
        <v>36</v>
      </c>
      <c r="K319" t="s">
        <v>106</v>
      </c>
      <c r="L319" t="s">
        <v>111</v>
      </c>
      <c r="M319" t="s">
        <v>200</v>
      </c>
      <c r="N319">
        <v>9</v>
      </c>
      <c r="O319">
        <v>9</v>
      </c>
      <c r="P319">
        <v>6043.66</v>
      </c>
      <c r="Q319" s="2">
        <v>0.35</v>
      </c>
      <c r="R319">
        <v>50068.82</v>
      </c>
      <c r="S319">
        <v>12593.51</v>
      </c>
      <c r="T319" s="3">
        <v>0.252</v>
      </c>
      <c r="U319">
        <v>35.57</v>
      </c>
      <c r="V319" t="s">
        <v>132</v>
      </c>
      <c r="W319">
        <v>2</v>
      </c>
      <c r="X319" t="b">
        <v>0</v>
      </c>
      <c r="Y319" t="s">
        <v>100</v>
      </c>
      <c r="Z319" t="s">
        <v>100</v>
      </c>
      <c r="AA319">
        <v>1</v>
      </c>
      <c r="AB319">
        <v>1</v>
      </c>
      <c r="AC319">
        <v>2024</v>
      </c>
      <c r="AD319" s="1">
        <v>45505</v>
      </c>
      <c r="AE319" t="s">
        <v>61</v>
      </c>
      <c r="AF319" t="s">
        <v>62</v>
      </c>
      <c r="AG319" t="str">
        <f t="shared" si="19"/>
        <v>Include</v>
      </c>
      <c r="AH319">
        <f t="shared" si="16"/>
        <v>0</v>
      </c>
      <c r="AI319">
        <f t="shared" si="17"/>
        <v>0</v>
      </c>
      <c r="AJ319">
        <f t="shared" si="18"/>
        <v>1</v>
      </c>
      <c r="AK319" s="15">
        <f>1</f>
        <v>1</v>
      </c>
    </row>
    <row r="320" spans="1:37" x14ac:dyDescent="0.3">
      <c r="A320" t="s">
        <v>1009</v>
      </c>
      <c r="B320" s="1">
        <v>45513</v>
      </c>
      <c r="C320" s="1">
        <v>45513</v>
      </c>
      <c r="D320" t="s">
        <v>1010</v>
      </c>
      <c r="E320" t="s">
        <v>1011</v>
      </c>
      <c r="F320">
        <v>36</v>
      </c>
      <c r="G320">
        <v>36</v>
      </c>
      <c r="H320" t="s">
        <v>47</v>
      </c>
      <c r="I320" t="s">
        <v>47</v>
      </c>
      <c r="J320" t="s">
        <v>116</v>
      </c>
      <c r="K320" t="s">
        <v>150</v>
      </c>
      <c r="L320" t="s">
        <v>84</v>
      </c>
      <c r="M320" t="s">
        <v>146</v>
      </c>
      <c r="N320">
        <v>2</v>
      </c>
      <c r="O320">
        <v>2</v>
      </c>
      <c r="P320">
        <v>66.77</v>
      </c>
      <c r="Q320" s="2">
        <v>0.01</v>
      </c>
      <c r="R320">
        <v>216.47</v>
      </c>
      <c r="S320">
        <v>11.57</v>
      </c>
      <c r="T320" s="3">
        <v>5.2999999999999999E-2</v>
      </c>
      <c r="U320">
        <v>50.95</v>
      </c>
      <c r="V320" t="s">
        <v>52</v>
      </c>
      <c r="W320">
        <v>3</v>
      </c>
      <c r="X320" t="b">
        <v>0</v>
      </c>
      <c r="Y320" t="s">
        <v>60</v>
      </c>
      <c r="Z320" t="s">
        <v>60</v>
      </c>
      <c r="AA320">
        <v>8</v>
      </c>
      <c r="AB320">
        <v>8</v>
      </c>
      <c r="AC320">
        <v>2024</v>
      </c>
      <c r="AD320" s="1">
        <v>45505</v>
      </c>
      <c r="AE320" t="s">
        <v>61</v>
      </c>
      <c r="AF320" t="s">
        <v>69</v>
      </c>
      <c r="AG320" t="str">
        <f t="shared" si="19"/>
        <v>Include</v>
      </c>
      <c r="AH320">
        <f t="shared" si="16"/>
        <v>0</v>
      </c>
      <c r="AI320">
        <f t="shared" si="17"/>
        <v>1</v>
      </c>
      <c r="AJ320">
        <f t="shared" si="18"/>
        <v>0</v>
      </c>
      <c r="AK320" s="15">
        <f>1</f>
        <v>1</v>
      </c>
    </row>
    <row r="321" spans="1:37" x14ac:dyDescent="0.3">
      <c r="A321" t="s">
        <v>1012</v>
      </c>
      <c r="B321" s="1">
        <v>45513</v>
      </c>
      <c r="C321" s="1">
        <v>45513</v>
      </c>
      <c r="D321" t="s">
        <v>1013</v>
      </c>
      <c r="E321" t="s">
        <v>1014</v>
      </c>
      <c r="F321">
        <v>45</v>
      </c>
      <c r="G321">
        <v>45</v>
      </c>
      <c r="H321" t="s">
        <v>81</v>
      </c>
      <c r="I321" t="s">
        <v>81</v>
      </c>
      <c r="J321" t="s">
        <v>116</v>
      </c>
      <c r="K321" t="s">
        <v>260</v>
      </c>
      <c r="L321" t="s">
        <v>74</v>
      </c>
      <c r="M321" t="s">
        <v>127</v>
      </c>
      <c r="N321">
        <v>9</v>
      </c>
      <c r="O321">
        <v>9</v>
      </c>
      <c r="P321">
        <v>15767.46</v>
      </c>
      <c r="Q321" s="2">
        <v>0.02</v>
      </c>
      <c r="R321">
        <v>198910.86</v>
      </c>
      <c r="S321">
        <v>22958.1</v>
      </c>
      <c r="T321" s="3">
        <v>0.115</v>
      </c>
      <c r="U321">
        <v>44.62</v>
      </c>
      <c r="V321" t="s">
        <v>68</v>
      </c>
      <c r="W321">
        <v>3</v>
      </c>
      <c r="X321" t="b">
        <v>1</v>
      </c>
      <c r="Y321" t="s">
        <v>41</v>
      </c>
      <c r="Z321" t="s">
        <v>41</v>
      </c>
      <c r="AA321">
        <v>6</v>
      </c>
      <c r="AB321">
        <v>6</v>
      </c>
      <c r="AC321">
        <v>2024</v>
      </c>
      <c r="AD321" s="1">
        <v>45505</v>
      </c>
      <c r="AE321" t="s">
        <v>61</v>
      </c>
      <c r="AF321" t="s">
        <v>69</v>
      </c>
      <c r="AG321" t="str">
        <f t="shared" si="19"/>
        <v>Include</v>
      </c>
      <c r="AH321">
        <f t="shared" si="16"/>
        <v>1</v>
      </c>
      <c r="AI321">
        <f t="shared" si="17"/>
        <v>1</v>
      </c>
      <c r="AJ321">
        <f t="shared" si="18"/>
        <v>0</v>
      </c>
      <c r="AK321" s="15">
        <f>1</f>
        <v>1</v>
      </c>
    </row>
    <row r="322" spans="1:37" x14ac:dyDescent="0.3">
      <c r="A322" t="s">
        <v>1015</v>
      </c>
      <c r="B322" s="1">
        <v>45513</v>
      </c>
      <c r="C322" s="1">
        <v>45513</v>
      </c>
      <c r="D322" t="s">
        <v>1016</v>
      </c>
      <c r="E322" t="s">
        <v>295</v>
      </c>
      <c r="F322">
        <v>36</v>
      </c>
      <c r="G322">
        <v>36</v>
      </c>
      <c r="H322" t="s">
        <v>47</v>
      </c>
      <c r="I322" t="s">
        <v>47</v>
      </c>
      <c r="J322" t="s">
        <v>116</v>
      </c>
      <c r="K322" t="s">
        <v>260</v>
      </c>
      <c r="L322" t="s">
        <v>84</v>
      </c>
      <c r="M322" t="s">
        <v>490</v>
      </c>
      <c r="N322">
        <v>5</v>
      </c>
      <c r="O322">
        <v>5</v>
      </c>
      <c r="P322">
        <v>230.1</v>
      </c>
      <c r="Q322" s="2">
        <v>0.23</v>
      </c>
      <c r="R322">
        <v>1261.3800000000001</v>
      </c>
      <c r="S322">
        <v>74.150000000000006</v>
      </c>
      <c r="T322" s="3">
        <v>5.8999999999999997E-2</v>
      </c>
      <c r="U322">
        <v>44.66</v>
      </c>
      <c r="V322" t="s">
        <v>132</v>
      </c>
      <c r="W322">
        <v>5</v>
      </c>
      <c r="X322" t="b">
        <v>0</v>
      </c>
      <c r="Y322" t="s">
        <v>60</v>
      </c>
      <c r="Z322" t="s">
        <v>60</v>
      </c>
      <c r="AA322">
        <v>1</v>
      </c>
      <c r="AB322">
        <v>1</v>
      </c>
      <c r="AC322">
        <v>2024</v>
      </c>
      <c r="AD322" s="1">
        <v>45505</v>
      </c>
      <c r="AE322" t="s">
        <v>61</v>
      </c>
      <c r="AF322" t="s">
        <v>43</v>
      </c>
      <c r="AG322" t="str">
        <f t="shared" si="19"/>
        <v>Include</v>
      </c>
      <c r="AH322">
        <f t="shared" ref="AH322:AH385" si="20">IF(Z322="Returned",1,0)</f>
        <v>0</v>
      </c>
      <c r="AI322">
        <f t="shared" ref="AI322:AI385" si="21">IF(OR(Z322="Delivered",Z322="Returned"),1,0)</f>
        <v>1</v>
      </c>
      <c r="AJ322">
        <f t="shared" ref="AJ322:AJ385" si="22">IF(Z322="Cancelled",1,0)</f>
        <v>0</v>
      </c>
      <c r="AK322" s="15">
        <f>1</f>
        <v>1</v>
      </c>
    </row>
    <row r="323" spans="1:37" x14ac:dyDescent="0.3">
      <c r="A323" t="s">
        <v>1017</v>
      </c>
      <c r="B323" s="1">
        <v>45513</v>
      </c>
      <c r="C323" s="1">
        <v>45513</v>
      </c>
      <c r="D323" t="s">
        <v>1018</v>
      </c>
      <c r="E323" t="s">
        <v>1019</v>
      </c>
      <c r="F323">
        <v>30</v>
      </c>
      <c r="G323">
        <v>30</v>
      </c>
      <c r="H323" t="s">
        <v>81</v>
      </c>
      <c r="I323" t="s">
        <v>81</v>
      </c>
      <c r="J323" t="s">
        <v>116</v>
      </c>
      <c r="K323" t="s">
        <v>260</v>
      </c>
      <c r="L323" t="s">
        <v>74</v>
      </c>
      <c r="M323" t="s">
        <v>235</v>
      </c>
      <c r="N323">
        <v>1</v>
      </c>
      <c r="O323">
        <v>1</v>
      </c>
      <c r="P323">
        <v>8508.27</v>
      </c>
      <c r="Q323" s="2">
        <v>0.12</v>
      </c>
      <c r="R323">
        <v>10874.57</v>
      </c>
      <c r="S323">
        <v>1416.52</v>
      </c>
      <c r="T323" s="3">
        <v>0.13</v>
      </c>
      <c r="U323">
        <v>82.74</v>
      </c>
      <c r="V323" t="s">
        <v>76</v>
      </c>
      <c r="W323">
        <v>3</v>
      </c>
      <c r="X323" t="b">
        <v>0</v>
      </c>
      <c r="Y323" t="s">
        <v>86</v>
      </c>
      <c r="Z323" t="s">
        <v>86</v>
      </c>
      <c r="AA323">
        <v>1</v>
      </c>
      <c r="AB323">
        <v>1</v>
      </c>
      <c r="AC323">
        <v>2024</v>
      </c>
      <c r="AD323" s="1">
        <v>45505</v>
      </c>
      <c r="AE323" t="s">
        <v>87</v>
      </c>
      <c r="AF323" t="s">
        <v>88</v>
      </c>
      <c r="AG323" t="str">
        <f t="shared" ref="AG323:AG386" si="23">IF(N323=999,"Exclude","Include")</f>
        <v>Include</v>
      </c>
      <c r="AH323">
        <f t="shared" si="20"/>
        <v>0</v>
      </c>
      <c r="AI323">
        <f t="shared" si="21"/>
        <v>0</v>
      </c>
      <c r="AJ323">
        <f t="shared" si="22"/>
        <v>0</v>
      </c>
      <c r="AK323" s="15">
        <f>1</f>
        <v>1</v>
      </c>
    </row>
    <row r="324" spans="1:37" x14ac:dyDescent="0.3">
      <c r="A324" t="s">
        <v>1020</v>
      </c>
      <c r="B324" s="1">
        <v>45512</v>
      </c>
      <c r="C324" s="1">
        <v>45512</v>
      </c>
      <c r="D324" t="s">
        <v>1021</v>
      </c>
      <c r="E324" t="s">
        <v>1022</v>
      </c>
      <c r="F324">
        <v>32</v>
      </c>
      <c r="G324">
        <v>32</v>
      </c>
      <c r="H324" t="s">
        <v>81</v>
      </c>
      <c r="I324" t="s">
        <v>81</v>
      </c>
      <c r="J324" t="s">
        <v>57</v>
      </c>
      <c r="K324" t="s">
        <v>155</v>
      </c>
      <c r="L324" t="s">
        <v>74</v>
      </c>
      <c r="M324" t="s">
        <v>170</v>
      </c>
      <c r="N324">
        <v>0</v>
      </c>
      <c r="P324">
        <v>60299.29</v>
      </c>
      <c r="Q324" s="2">
        <v>7.0000000000000007E-2</v>
      </c>
      <c r="R324">
        <v>91325.87</v>
      </c>
      <c r="S324">
        <v>12487.67</v>
      </c>
      <c r="T324" s="3">
        <v>0.13700000000000001</v>
      </c>
      <c r="U324">
        <v>49.76</v>
      </c>
      <c r="V324" t="s">
        <v>76</v>
      </c>
      <c r="W324">
        <v>1</v>
      </c>
      <c r="X324" t="b">
        <v>0</v>
      </c>
      <c r="Y324" t="s">
        <v>60</v>
      </c>
      <c r="Z324" t="s">
        <v>60</v>
      </c>
      <c r="AA324">
        <v>4</v>
      </c>
      <c r="AB324">
        <v>4</v>
      </c>
      <c r="AC324">
        <v>2024</v>
      </c>
      <c r="AD324" s="1">
        <v>45505</v>
      </c>
      <c r="AE324" t="s">
        <v>87</v>
      </c>
      <c r="AF324" t="s">
        <v>69</v>
      </c>
      <c r="AG324" t="str">
        <f t="shared" si="23"/>
        <v>Include</v>
      </c>
      <c r="AH324">
        <f t="shared" si="20"/>
        <v>0</v>
      </c>
      <c r="AI324">
        <f t="shared" si="21"/>
        <v>1</v>
      </c>
      <c r="AJ324">
        <f t="shared" si="22"/>
        <v>0</v>
      </c>
      <c r="AK324" s="15">
        <f>1</f>
        <v>1</v>
      </c>
    </row>
    <row r="325" spans="1:37" x14ac:dyDescent="0.3">
      <c r="A325" t="s">
        <v>1023</v>
      </c>
      <c r="B325" s="1">
        <v>45512</v>
      </c>
      <c r="C325" s="1">
        <v>45512</v>
      </c>
      <c r="D325" t="s">
        <v>1024</v>
      </c>
      <c r="E325" t="s">
        <v>1025</v>
      </c>
      <c r="F325">
        <v>35</v>
      </c>
      <c r="G325">
        <v>35</v>
      </c>
      <c r="H325" t="s">
        <v>35</v>
      </c>
      <c r="I325" t="s">
        <v>35</v>
      </c>
      <c r="J325" t="s">
        <v>36</v>
      </c>
      <c r="K325" t="s">
        <v>37</v>
      </c>
      <c r="L325" t="s">
        <v>50</v>
      </c>
      <c r="M325" t="s">
        <v>67</v>
      </c>
      <c r="N325">
        <v>3</v>
      </c>
      <c r="O325">
        <v>3</v>
      </c>
      <c r="P325">
        <v>19778.53</v>
      </c>
      <c r="Q325" s="2">
        <v>0.22</v>
      </c>
      <c r="R325">
        <v>67218.58</v>
      </c>
      <c r="S325">
        <v>15015.41</v>
      </c>
      <c r="T325" s="3">
        <v>0.223</v>
      </c>
      <c r="U325">
        <v>30.24</v>
      </c>
      <c r="V325" t="s">
        <v>76</v>
      </c>
      <c r="W325">
        <v>3</v>
      </c>
      <c r="X325" t="b">
        <v>0</v>
      </c>
      <c r="Y325" t="s">
        <v>60</v>
      </c>
      <c r="Z325" t="s">
        <v>60</v>
      </c>
      <c r="AA325">
        <v>5</v>
      </c>
      <c r="AB325">
        <v>5</v>
      </c>
      <c r="AC325">
        <v>2024</v>
      </c>
      <c r="AD325" s="1">
        <v>45505</v>
      </c>
      <c r="AE325" t="s">
        <v>87</v>
      </c>
      <c r="AF325" t="s">
        <v>43</v>
      </c>
      <c r="AG325" t="str">
        <f t="shared" si="23"/>
        <v>Include</v>
      </c>
      <c r="AH325">
        <f t="shared" si="20"/>
        <v>0</v>
      </c>
      <c r="AI325">
        <f t="shared" si="21"/>
        <v>1</v>
      </c>
      <c r="AJ325">
        <f t="shared" si="22"/>
        <v>0</v>
      </c>
      <c r="AK325" s="15">
        <f>1</f>
        <v>1</v>
      </c>
    </row>
    <row r="326" spans="1:37" x14ac:dyDescent="0.3">
      <c r="A326" t="s">
        <v>1026</v>
      </c>
      <c r="B326" s="1">
        <v>45512</v>
      </c>
      <c r="C326" s="1">
        <v>45512</v>
      </c>
      <c r="D326" t="s">
        <v>1027</v>
      </c>
      <c r="E326" t="s">
        <v>537</v>
      </c>
      <c r="F326">
        <v>27</v>
      </c>
      <c r="G326">
        <v>27</v>
      </c>
      <c r="H326" t="s">
        <v>81</v>
      </c>
      <c r="I326" t="s">
        <v>81</v>
      </c>
      <c r="J326" t="s">
        <v>48</v>
      </c>
      <c r="K326" t="s">
        <v>226</v>
      </c>
      <c r="L326" t="s">
        <v>74</v>
      </c>
      <c r="M326" t="s">
        <v>235</v>
      </c>
      <c r="N326">
        <v>2</v>
      </c>
      <c r="O326">
        <v>2</v>
      </c>
      <c r="P326">
        <v>22369.95</v>
      </c>
      <c r="Q326" s="2">
        <v>0.35</v>
      </c>
      <c r="R326">
        <v>42121.15</v>
      </c>
      <c r="S326">
        <v>3831.16</v>
      </c>
      <c r="T326" s="3">
        <v>9.0999999999999998E-2</v>
      </c>
      <c r="U326">
        <v>69.95</v>
      </c>
      <c r="V326" t="s">
        <v>68</v>
      </c>
      <c r="W326">
        <v>5</v>
      </c>
      <c r="X326" t="b">
        <v>0</v>
      </c>
      <c r="Y326" t="s">
        <v>60</v>
      </c>
      <c r="Z326" t="s">
        <v>60</v>
      </c>
      <c r="AA326">
        <v>7</v>
      </c>
      <c r="AB326">
        <v>7</v>
      </c>
      <c r="AC326">
        <v>2024</v>
      </c>
      <c r="AD326" s="1">
        <v>45505</v>
      </c>
      <c r="AE326" t="s">
        <v>87</v>
      </c>
      <c r="AF326" t="s">
        <v>62</v>
      </c>
      <c r="AG326" t="str">
        <f t="shared" si="23"/>
        <v>Include</v>
      </c>
      <c r="AH326">
        <f t="shared" si="20"/>
        <v>0</v>
      </c>
      <c r="AI326">
        <f t="shared" si="21"/>
        <v>1</v>
      </c>
      <c r="AJ326">
        <f t="shared" si="22"/>
        <v>0</v>
      </c>
      <c r="AK326" s="15">
        <f>1</f>
        <v>1</v>
      </c>
    </row>
    <row r="327" spans="1:37" x14ac:dyDescent="0.3">
      <c r="A327" t="s">
        <v>1028</v>
      </c>
      <c r="B327" s="1">
        <v>45512</v>
      </c>
      <c r="C327" s="1">
        <v>45512</v>
      </c>
      <c r="D327" t="s">
        <v>1029</v>
      </c>
      <c r="E327" t="s">
        <v>126</v>
      </c>
      <c r="F327">
        <v>44</v>
      </c>
      <c r="G327">
        <v>44</v>
      </c>
      <c r="H327" t="s">
        <v>47</v>
      </c>
      <c r="I327" t="s">
        <v>47</v>
      </c>
      <c r="J327" t="s">
        <v>116</v>
      </c>
      <c r="K327" t="s">
        <v>150</v>
      </c>
      <c r="L327" t="s">
        <v>74</v>
      </c>
      <c r="M327" t="s">
        <v>127</v>
      </c>
      <c r="N327">
        <v>3</v>
      </c>
      <c r="O327">
        <v>3</v>
      </c>
      <c r="P327">
        <v>21470.45</v>
      </c>
      <c r="Q327" s="2">
        <v>0.02</v>
      </c>
      <c r="R327">
        <v>92585</v>
      </c>
      <c r="S327">
        <v>5457.16</v>
      </c>
      <c r="T327" s="3">
        <v>5.8999999999999997E-2</v>
      </c>
      <c r="U327">
        <v>77.05</v>
      </c>
      <c r="V327" t="s">
        <v>68</v>
      </c>
      <c r="W327">
        <v>5</v>
      </c>
      <c r="X327" t="b">
        <v>0</v>
      </c>
      <c r="Y327" t="s">
        <v>60</v>
      </c>
      <c r="Z327" t="s">
        <v>60</v>
      </c>
      <c r="AA327">
        <v>9</v>
      </c>
      <c r="AB327">
        <v>9</v>
      </c>
      <c r="AC327">
        <v>2024</v>
      </c>
      <c r="AD327" s="1">
        <v>45505</v>
      </c>
      <c r="AE327" t="s">
        <v>61</v>
      </c>
      <c r="AF327" t="s">
        <v>69</v>
      </c>
      <c r="AG327" t="str">
        <f t="shared" si="23"/>
        <v>Include</v>
      </c>
      <c r="AH327">
        <f t="shared" si="20"/>
        <v>0</v>
      </c>
      <c r="AI327">
        <f t="shared" si="21"/>
        <v>1</v>
      </c>
      <c r="AJ327">
        <f t="shared" si="22"/>
        <v>0</v>
      </c>
      <c r="AK327" s="15">
        <f>1</f>
        <v>1</v>
      </c>
    </row>
    <row r="328" spans="1:37" x14ac:dyDescent="0.3">
      <c r="A328" t="s">
        <v>1030</v>
      </c>
      <c r="B328" s="1">
        <v>45511</v>
      </c>
      <c r="C328" s="1">
        <v>45511</v>
      </c>
      <c r="D328" t="s">
        <v>1031</v>
      </c>
      <c r="E328" t="s">
        <v>496</v>
      </c>
      <c r="F328">
        <v>54</v>
      </c>
      <c r="G328">
        <v>54</v>
      </c>
      <c r="H328" t="s">
        <v>47</v>
      </c>
      <c r="I328" t="s">
        <v>47</v>
      </c>
      <c r="J328" t="s">
        <v>82</v>
      </c>
      <c r="K328" t="s">
        <v>266</v>
      </c>
      <c r="L328" t="s">
        <v>140</v>
      </c>
      <c r="M328" t="s">
        <v>206</v>
      </c>
      <c r="P328">
        <v>545.99</v>
      </c>
      <c r="Q328" s="2">
        <v>0.34</v>
      </c>
      <c r="R328">
        <v>578.97</v>
      </c>
      <c r="S328">
        <v>183.45</v>
      </c>
      <c r="T328" s="3">
        <v>0.317</v>
      </c>
      <c r="U328">
        <v>68.2</v>
      </c>
      <c r="V328" t="s">
        <v>68</v>
      </c>
      <c r="W328">
        <v>1</v>
      </c>
      <c r="X328" t="b">
        <v>0</v>
      </c>
      <c r="Y328" t="s">
        <v>60</v>
      </c>
      <c r="Z328" t="s">
        <v>60</v>
      </c>
      <c r="AA328">
        <v>9</v>
      </c>
      <c r="AB328">
        <v>9</v>
      </c>
      <c r="AC328">
        <v>2024</v>
      </c>
      <c r="AD328" s="1">
        <v>45505</v>
      </c>
      <c r="AE328" t="s">
        <v>101</v>
      </c>
      <c r="AF328" t="s">
        <v>62</v>
      </c>
      <c r="AG328" t="str">
        <f t="shared" si="23"/>
        <v>Include</v>
      </c>
      <c r="AH328">
        <f t="shared" si="20"/>
        <v>0</v>
      </c>
      <c r="AI328">
        <f t="shared" si="21"/>
        <v>1</v>
      </c>
      <c r="AJ328">
        <f t="shared" si="22"/>
        <v>0</v>
      </c>
      <c r="AK328" s="15">
        <f>1</f>
        <v>1</v>
      </c>
    </row>
    <row r="329" spans="1:37" x14ac:dyDescent="0.3">
      <c r="A329" t="s">
        <v>1032</v>
      </c>
      <c r="B329" s="1">
        <v>45511</v>
      </c>
      <c r="C329" s="1">
        <v>45511</v>
      </c>
      <c r="D329" t="s">
        <v>1033</v>
      </c>
      <c r="E329" t="s">
        <v>769</v>
      </c>
      <c r="H329" t="s">
        <v>81</v>
      </c>
      <c r="I329" t="s">
        <v>81</v>
      </c>
      <c r="J329" t="s">
        <v>36</v>
      </c>
      <c r="K329" t="s">
        <v>73</v>
      </c>
      <c r="L329" t="s">
        <v>38</v>
      </c>
      <c r="M329" t="s">
        <v>181</v>
      </c>
      <c r="N329">
        <v>8</v>
      </c>
      <c r="O329">
        <v>8</v>
      </c>
      <c r="P329">
        <v>1652.49</v>
      </c>
      <c r="Q329" s="2">
        <v>0.27</v>
      </c>
      <c r="R329">
        <v>14214.4</v>
      </c>
      <c r="S329">
        <v>5014</v>
      </c>
      <c r="T329" s="3">
        <v>0.35299999999999998</v>
      </c>
      <c r="U329">
        <v>26.94</v>
      </c>
      <c r="V329" t="s">
        <v>99</v>
      </c>
      <c r="W329">
        <v>1</v>
      </c>
      <c r="X329" t="b">
        <v>0</v>
      </c>
      <c r="Y329" t="s">
        <v>382</v>
      </c>
      <c r="Z329" t="s">
        <v>60</v>
      </c>
      <c r="AA329">
        <v>2</v>
      </c>
      <c r="AB329">
        <v>2</v>
      </c>
      <c r="AC329">
        <v>2024</v>
      </c>
      <c r="AD329" s="1">
        <v>45505</v>
      </c>
      <c r="AE329" t="s">
        <v>118</v>
      </c>
      <c r="AF329" t="s">
        <v>43</v>
      </c>
      <c r="AG329" t="str">
        <f t="shared" si="23"/>
        <v>Include</v>
      </c>
      <c r="AH329">
        <f t="shared" si="20"/>
        <v>0</v>
      </c>
      <c r="AI329">
        <f t="shared" si="21"/>
        <v>1</v>
      </c>
      <c r="AJ329">
        <f t="shared" si="22"/>
        <v>0</v>
      </c>
      <c r="AK329" s="15">
        <f>1</f>
        <v>1</v>
      </c>
    </row>
    <row r="330" spans="1:37" x14ac:dyDescent="0.3">
      <c r="A330" t="s">
        <v>1034</v>
      </c>
      <c r="B330" s="1">
        <v>45510</v>
      </c>
      <c r="C330" s="1">
        <v>45510</v>
      </c>
      <c r="D330" t="s">
        <v>1035</v>
      </c>
      <c r="E330" t="s">
        <v>696</v>
      </c>
      <c r="F330">
        <v>40</v>
      </c>
      <c r="G330">
        <v>40</v>
      </c>
      <c r="H330" t="s">
        <v>35</v>
      </c>
      <c r="I330" t="s">
        <v>35</v>
      </c>
      <c r="J330" t="s">
        <v>48</v>
      </c>
      <c r="K330" t="s">
        <v>226</v>
      </c>
      <c r="L330" t="s">
        <v>50</v>
      </c>
      <c r="M330" t="s">
        <v>51</v>
      </c>
      <c r="N330">
        <v>8</v>
      </c>
      <c r="O330">
        <v>8</v>
      </c>
      <c r="P330">
        <v>29325.03</v>
      </c>
      <c r="Q330" s="2">
        <v>0.33</v>
      </c>
      <c r="R330">
        <v>238669.42</v>
      </c>
      <c r="S330">
        <v>54334.41</v>
      </c>
      <c r="T330" s="3">
        <v>0.22800000000000001</v>
      </c>
      <c r="U330">
        <v>57.12</v>
      </c>
      <c r="V330" t="s">
        <v>52</v>
      </c>
      <c r="W330">
        <v>5</v>
      </c>
      <c r="X330" t="b">
        <v>0</v>
      </c>
      <c r="Y330" t="s">
        <v>60</v>
      </c>
      <c r="Z330" t="s">
        <v>60</v>
      </c>
      <c r="AA330">
        <v>2</v>
      </c>
      <c r="AB330">
        <v>2</v>
      </c>
      <c r="AC330">
        <v>2024</v>
      </c>
      <c r="AD330" s="1">
        <v>45505</v>
      </c>
      <c r="AE330" t="s">
        <v>61</v>
      </c>
      <c r="AF330" t="s">
        <v>62</v>
      </c>
      <c r="AG330" t="str">
        <f t="shared" si="23"/>
        <v>Include</v>
      </c>
      <c r="AH330">
        <f t="shared" si="20"/>
        <v>0</v>
      </c>
      <c r="AI330">
        <f t="shared" si="21"/>
        <v>1</v>
      </c>
      <c r="AJ330">
        <f t="shared" si="22"/>
        <v>0</v>
      </c>
      <c r="AK330" s="15">
        <f>1</f>
        <v>1</v>
      </c>
    </row>
    <row r="331" spans="1:37" x14ac:dyDescent="0.3">
      <c r="A331" t="s">
        <v>1036</v>
      </c>
      <c r="B331" s="1">
        <v>45510</v>
      </c>
      <c r="C331" s="1">
        <v>45510</v>
      </c>
      <c r="D331" t="s">
        <v>1037</v>
      </c>
      <c r="E331" t="s">
        <v>1038</v>
      </c>
      <c r="F331">
        <v>31</v>
      </c>
      <c r="G331">
        <v>31</v>
      </c>
      <c r="H331" t="s">
        <v>47</v>
      </c>
      <c r="I331" t="s">
        <v>47</v>
      </c>
      <c r="J331" t="s">
        <v>57</v>
      </c>
      <c r="K331" t="s">
        <v>205</v>
      </c>
      <c r="L331" t="s">
        <v>74</v>
      </c>
      <c r="M331" t="s">
        <v>127</v>
      </c>
      <c r="N331">
        <v>1</v>
      </c>
      <c r="O331">
        <v>1</v>
      </c>
      <c r="P331">
        <v>32097.99</v>
      </c>
      <c r="Q331" s="2">
        <v>0.19</v>
      </c>
      <c r="R331">
        <v>38771.85</v>
      </c>
      <c r="S331">
        <v>5312.93</v>
      </c>
      <c r="T331" s="3">
        <v>0.13700000000000001</v>
      </c>
      <c r="U331">
        <v>86.5</v>
      </c>
      <c r="V331" t="s">
        <v>99</v>
      </c>
      <c r="W331">
        <v>5</v>
      </c>
      <c r="X331" t="b">
        <v>0</v>
      </c>
      <c r="Y331" t="s">
        <v>60</v>
      </c>
      <c r="Z331" t="s">
        <v>60</v>
      </c>
      <c r="AA331">
        <v>10</v>
      </c>
      <c r="AB331">
        <v>10</v>
      </c>
      <c r="AC331">
        <v>2024</v>
      </c>
      <c r="AD331" s="1">
        <v>45505</v>
      </c>
      <c r="AE331" t="s">
        <v>87</v>
      </c>
      <c r="AF331" t="s">
        <v>88</v>
      </c>
      <c r="AG331" t="str">
        <f t="shared" si="23"/>
        <v>Include</v>
      </c>
      <c r="AH331">
        <f t="shared" si="20"/>
        <v>0</v>
      </c>
      <c r="AI331">
        <f t="shared" si="21"/>
        <v>1</v>
      </c>
      <c r="AJ331">
        <f t="shared" si="22"/>
        <v>0</v>
      </c>
      <c r="AK331" s="15">
        <f>1</f>
        <v>1</v>
      </c>
    </row>
    <row r="332" spans="1:37" x14ac:dyDescent="0.3">
      <c r="A332" t="s">
        <v>1039</v>
      </c>
      <c r="B332" s="1">
        <v>45510</v>
      </c>
      <c r="C332" s="1">
        <v>45510</v>
      </c>
      <c r="D332" t="s">
        <v>1040</v>
      </c>
      <c r="E332" t="s">
        <v>427</v>
      </c>
      <c r="F332">
        <v>43</v>
      </c>
      <c r="G332">
        <v>43</v>
      </c>
      <c r="H332" t="s">
        <v>35</v>
      </c>
      <c r="I332" t="s">
        <v>35</v>
      </c>
      <c r="J332" t="s">
        <v>116</v>
      </c>
      <c r="K332" t="s">
        <v>260</v>
      </c>
      <c r="L332" t="s">
        <v>140</v>
      </c>
      <c r="M332" t="s">
        <v>372</v>
      </c>
      <c r="N332">
        <v>3</v>
      </c>
      <c r="O332">
        <v>3</v>
      </c>
      <c r="P332">
        <v>1773.46</v>
      </c>
      <c r="Q332" s="2">
        <v>0.35</v>
      </c>
      <c r="R332">
        <v>5117.18</v>
      </c>
      <c r="S332">
        <v>1728.27</v>
      </c>
      <c r="T332" s="3">
        <v>0.33800000000000002</v>
      </c>
      <c r="U332">
        <v>68.900000000000006</v>
      </c>
      <c r="V332" t="s">
        <v>76</v>
      </c>
      <c r="W332">
        <v>4</v>
      </c>
      <c r="X332" t="b">
        <v>0</v>
      </c>
      <c r="Y332" t="s">
        <v>100</v>
      </c>
      <c r="Z332" t="s">
        <v>100</v>
      </c>
      <c r="AA332">
        <v>3</v>
      </c>
      <c r="AB332">
        <v>3</v>
      </c>
      <c r="AC332">
        <v>2024</v>
      </c>
      <c r="AD332" s="1">
        <v>45505</v>
      </c>
      <c r="AE332" t="s">
        <v>61</v>
      </c>
      <c r="AF332" t="s">
        <v>62</v>
      </c>
      <c r="AG332" t="str">
        <f t="shared" si="23"/>
        <v>Include</v>
      </c>
      <c r="AH332">
        <f t="shared" si="20"/>
        <v>0</v>
      </c>
      <c r="AI332">
        <f t="shared" si="21"/>
        <v>0</v>
      </c>
      <c r="AJ332">
        <f t="shared" si="22"/>
        <v>1</v>
      </c>
      <c r="AK332" s="15">
        <f>1</f>
        <v>1</v>
      </c>
    </row>
    <row r="333" spans="1:37" x14ac:dyDescent="0.3">
      <c r="A333" t="s">
        <v>1041</v>
      </c>
      <c r="B333" s="1">
        <v>45509</v>
      </c>
      <c r="C333" s="1">
        <v>45509</v>
      </c>
      <c r="D333" t="s">
        <v>1042</v>
      </c>
      <c r="E333" t="s">
        <v>321</v>
      </c>
      <c r="F333">
        <v>48</v>
      </c>
      <c r="G333">
        <v>48</v>
      </c>
      <c r="H333" t="s">
        <v>35</v>
      </c>
      <c r="I333" t="s">
        <v>35</v>
      </c>
      <c r="J333" t="s">
        <v>48</v>
      </c>
      <c r="K333" t="s">
        <v>185</v>
      </c>
      <c r="L333" t="s">
        <v>74</v>
      </c>
      <c r="M333" t="s">
        <v>170</v>
      </c>
      <c r="N333">
        <v>8</v>
      </c>
      <c r="O333">
        <v>8</v>
      </c>
      <c r="P333">
        <v>50411.34</v>
      </c>
      <c r="Q333" s="2">
        <v>0.17</v>
      </c>
      <c r="R333">
        <v>538833.63</v>
      </c>
      <c r="S333">
        <v>74291.94</v>
      </c>
      <c r="T333" s="3">
        <v>0.13800000000000001</v>
      </c>
      <c r="U333">
        <v>56.86</v>
      </c>
      <c r="V333" t="s">
        <v>76</v>
      </c>
      <c r="W333">
        <v>2</v>
      </c>
      <c r="X333" t="b">
        <v>0</v>
      </c>
      <c r="Y333" t="s">
        <v>60</v>
      </c>
      <c r="Z333" t="s">
        <v>60</v>
      </c>
      <c r="AA333">
        <v>7</v>
      </c>
      <c r="AB333">
        <v>7</v>
      </c>
      <c r="AC333">
        <v>2024</v>
      </c>
      <c r="AD333" s="1">
        <v>45505</v>
      </c>
      <c r="AE333" t="s">
        <v>101</v>
      </c>
      <c r="AF333" t="s">
        <v>88</v>
      </c>
      <c r="AG333" t="str">
        <f t="shared" si="23"/>
        <v>Include</v>
      </c>
      <c r="AH333">
        <f t="shared" si="20"/>
        <v>0</v>
      </c>
      <c r="AI333">
        <f t="shared" si="21"/>
        <v>1</v>
      </c>
      <c r="AJ333">
        <f t="shared" si="22"/>
        <v>0</v>
      </c>
      <c r="AK333" s="15">
        <f>1</f>
        <v>1</v>
      </c>
    </row>
    <row r="334" spans="1:37" x14ac:dyDescent="0.3">
      <c r="A334" t="s">
        <v>1043</v>
      </c>
      <c r="B334" s="1">
        <v>45509</v>
      </c>
      <c r="C334" s="1">
        <v>45509</v>
      </c>
      <c r="D334" t="s">
        <v>1044</v>
      </c>
      <c r="E334" t="s">
        <v>938</v>
      </c>
      <c r="F334">
        <v>38</v>
      </c>
      <c r="G334">
        <v>38</v>
      </c>
      <c r="H334" t="s">
        <v>81</v>
      </c>
      <c r="I334" t="s">
        <v>81</v>
      </c>
      <c r="J334" t="s">
        <v>57</v>
      </c>
      <c r="K334" t="s">
        <v>66</v>
      </c>
      <c r="L334" t="s">
        <v>97</v>
      </c>
      <c r="M334" t="s">
        <v>361</v>
      </c>
      <c r="N334">
        <v>10</v>
      </c>
      <c r="O334">
        <v>10</v>
      </c>
      <c r="P334">
        <v>712.14</v>
      </c>
      <c r="R334">
        <v>10991.18</v>
      </c>
      <c r="S334">
        <v>3414.32</v>
      </c>
      <c r="T334" s="3">
        <v>0.311</v>
      </c>
      <c r="U334">
        <v>90.89</v>
      </c>
      <c r="V334" t="s">
        <v>132</v>
      </c>
      <c r="W334">
        <v>3</v>
      </c>
      <c r="X334" t="b">
        <v>0</v>
      </c>
      <c r="Y334" t="s">
        <v>142</v>
      </c>
      <c r="Z334" t="s">
        <v>142</v>
      </c>
      <c r="AA334">
        <v>6</v>
      </c>
      <c r="AB334">
        <v>6</v>
      </c>
      <c r="AC334">
        <v>2024</v>
      </c>
      <c r="AD334" s="1">
        <v>45505</v>
      </c>
      <c r="AE334" t="s">
        <v>61</v>
      </c>
      <c r="AF334" t="s">
        <v>201</v>
      </c>
      <c r="AG334" t="str">
        <f t="shared" si="23"/>
        <v>Include</v>
      </c>
      <c r="AH334">
        <f t="shared" si="20"/>
        <v>0</v>
      </c>
      <c r="AI334">
        <f t="shared" si="21"/>
        <v>0</v>
      </c>
      <c r="AJ334">
        <f t="shared" si="22"/>
        <v>0</v>
      </c>
      <c r="AK334" s="15">
        <f>1</f>
        <v>1</v>
      </c>
    </row>
    <row r="335" spans="1:37" x14ac:dyDescent="0.3">
      <c r="A335" t="s">
        <v>1045</v>
      </c>
      <c r="B335" s="1">
        <v>45509</v>
      </c>
      <c r="C335" s="1">
        <v>45509</v>
      </c>
      <c r="D335" t="s">
        <v>1046</v>
      </c>
      <c r="E335" t="s">
        <v>1047</v>
      </c>
      <c r="F335">
        <v>41</v>
      </c>
      <c r="G335">
        <v>41</v>
      </c>
      <c r="H335" t="s">
        <v>47</v>
      </c>
      <c r="I335" t="s">
        <v>47</v>
      </c>
      <c r="J335" t="s">
        <v>57</v>
      </c>
      <c r="K335" t="s">
        <v>66</v>
      </c>
      <c r="L335" t="s">
        <v>74</v>
      </c>
      <c r="M335" t="s">
        <v>453</v>
      </c>
      <c r="N335">
        <v>5</v>
      </c>
      <c r="O335">
        <v>5</v>
      </c>
      <c r="P335">
        <v>64468.92</v>
      </c>
      <c r="Q335" s="2">
        <v>0.2</v>
      </c>
      <c r="R335">
        <v>374699.96</v>
      </c>
      <c r="S335">
        <v>48329.91</v>
      </c>
      <c r="T335" s="3">
        <v>0.129</v>
      </c>
      <c r="U335">
        <v>79.41</v>
      </c>
      <c r="V335" t="s">
        <v>99</v>
      </c>
      <c r="W335">
        <v>1</v>
      </c>
      <c r="X335" t="b">
        <v>0</v>
      </c>
      <c r="Y335" t="s">
        <v>142</v>
      </c>
      <c r="Z335" t="s">
        <v>142</v>
      </c>
      <c r="AA335">
        <v>10</v>
      </c>
      <c r="AB335">
        <v>10</v>
      </c>
      <c r="AC335">
        <v>2024</v>
      </c>
      <c r="AD335" s="1">
        <v>45505</v>
      </c>
      <c r="AE335" t="s">
        <v>61</v>
      </c>
      <c r="AF335" t="s">
        <v>88</v>
      </c>
      <c r="AG335" t="str">
        <f t="shared" si="23"/>
        <v>Include</v>
      </c>
      <c r="AH335">
        <f t="shared" si="20"/>
        <v>0</v>
      </c>
      <c r="AI335">
        <f t="shared" si="21"/>
        <v>0</v>
      </c>
      <c r="AJ335">
        <f t="shared" si="22"/>
        <v>0</v>
      </c>
      <c r="AK335" s="15">
        <f>1</f>
        <v>1</v>
      </c>
    </row>
    <row r="336" spans="1:37" x14ac:dyDescent="0.3">
      <c r="A336" t="s">
        <v>1048</v>
      </c>
      <c r="B336" s="1">
        <v>45509</v>
      </c>
      <c r="C336" s="1">
        <v>45509</v>
      </c>
      <c r="D336" t="s">
        <v>1049</v>
      </c>
      <c r="E336" t="s">
        <v>588</v>
      </c>
      <c r="F336">
        <v>30</v>
      </c>
      <c r="G336">
        <v>30</v>
      </c>
      <c r="H336" t="s">
        <v>35</v>
      </c>
      <c r="I336" t="s">
        <v>35</v>
      </c>
      <c r="J336" t="s">
        <v>36</v>
      </c>
      <c r="K336" t="s">
        <v>106</v>
      </c>
      <c r="L336" t="s">
        <v>140</v>
      </c>
      <c r="M336" t="s">
        <v>190</v>
      </c>
      <c r="N336">
        <v>8</v>
      </c>
      <c r="O336">
        <v>8</v>
      </c>
      <c r="P336">
        <v>621.6</v>
      </c>
      <c r="Q336" s="2">
        <v>0.38</v>
      </c>
      <c r="R336">
        <v>4928.83</v>
      </c>
      <c r="S336">
        <v>1949.33</v>
      </c>
      <c r="T336" s="3">
        <v>0.39500000000000002</v>
      </c>
      <c r="U336">
        <v>65.22</v>
      </c>
      <c r="V336" t="s">
        <v>132</v>
      </c>
      <c r="W336">
        <v>5</v>
      </c>
      <c r="X336" t="b">
        <v>0</v>
      </c>
      <c r="Y336" t="s">
        <v>60</v>
      </c>
      <c r="Z336" t="s">
        <v>60</v>
      </c>
      <c r="AA336">
        <v>3</v>
      </c>
      <c r="AB336">
        <v>3</v>
      </c>
      <c r="AC336">
        <v>2024</v>
      </c>
      <c r="AD336" s="1">
        <v>45505</v>
      </c>
      <c r="AE336" t="s">
        <v>87</v>
      </c>
      <c r="AF336" t="s">
        <v>62</v>
      </c>
      <c r="AG336" t="str">
        <f t="shared" si="23"/>
        <v>Include</v>
      </c>
      <c r="AH336">
        <f t="shared" si="20"/>
        <v>0</v>
      </c>
      <c r="AI336">
        <f t="shared" si="21"/>
        <v>1</v>
      </c>
      <c r="AJ336">
        <f t="shared" si="22"/>
        <v>0</v>
      </c>
      <c r="AK336" s="15">
        <f>1</f>
        <v>1</v>
      </c>
    </row>
    <row r="337" spans="1:37" x14ac:dyDescent="0.3">
      <c r="A337" t="s">
        <v>1050</v>
      </c>
      <c r="B337" s="1">
        <v>45509</v>
      </c>
      <c r="C337" s="1">
        <v>45509</v>
      </c>
      <c r="D337" t="s">
        <v>1051</v>
      </c>
      <c r="E337" t="s">
        <v>958</v>
      </c>
      <c r="F337">
        <v>17</v>
      </c>
      <c r="G337">
        <v>17</v>
      </c>
      <c r="H337" t="s">
        <v>35</v>
      </c>
      <c r="I337" t="s">
        <v>35</v>
      </c>
      <c r="J337" t="s">
        <v>57</v>
      </c>
      <c r="K337" t="s">
        <v>205</v>
      </c>
      <c r="L337" t="s">
        <v>38</v>
      </c>
      <c r="M337" t="s">
        <v>447</v>
      </c>
      <c r="N337">
        <v>3</v>
      </c>
      <c r="O337">
        <v>3</v>
      </c>
      <c r="P337">
        <v>1163.57</v>
      </c>
      <c r="Q337" s="2">
        <v>0.3</v>
      </c>
      <c r="R337">
        <v>3576.96</v>
      </c>
      <c r="S337">
        <v>1296.23</v>
      </c>
      <c r="T337" s="3">
        <v>0.36199999999999999</v>
      </c>
      <c r="U337">
        <v>79.7</v>
      </c>
      <c r="V337" t="s">
        <v>68</v>
      </c>
      <c r="W337">
        <v>1</v>
      </c>
      <c r="X337" t="b">
        <v>0</v>
      </c>
      <c r="Y337" t="s">
        <v>60</v>
      </c>
      <c r="Z337" t="s">
        <v>60</v>
      </c>
      <c r="AA337">
        <v>7</v>
      </c>
      <c r="AB337">
        <v>7</v>
      </c>
      <c r="AC337">
        <v>2024</v>
      </c>
      <c r="AD337" s="1">
        <v>45505</v>
      </c>
      <c r="AE337" t="s">
        <v>42</v>
      </c>
      <c r="AF337" t="s">
        <v>43</v>
      </c>
      <c r="AG337" t="str">
        <f t="shared" si="23"/>
        <v>Include</v>
      </c>
      <c r="AH337">
        <f t="shared" si="20"/>
        <v>0</v>
      </c>
      <c r="AI337">
        <f t="shared" si="21"/>
        <v>1</v>
      </c>
      <c r="AJ337">
        <f t="shared" si="22"/>
        <v>0</v>
      </c>
      <c r="AK337" s="15">
        <f>1</f>
        <v>1</v>
      </c>
    </row>
    <row r="338" spans="1:37" x14ac:dyDescent="0.3">
      <c r="A338" t="s">
        <v>1052</v>
      </c>
      <c r="B338" s="1">
        <v>45509</v>
      </c>
      <c r="C338" s="1">
        <v>45509</v>
      </c>
      <c r="D338" t="s">
        <v>1053</v>
      </c>
      <c r="E338" t="s">
        <v>1054</v>
      </c>
      <c r="F338">
        <v>24</v>
      </c>
      <c r="G338">
        <v>24</v>
      </c>
      <c r="H338" t="s">
        <v>81</v>
      </c>
      <c r="I338" t="s">
        <v>81</v>
      </c>
      <c r="J338" t="s">
        <v>116</v>
      </c>
      <c r="K338" t="s">
        <v>260</v>
      </c>
      <c r="L338" t="s">
        <v>111</v>
      </c>
      <c r="M338" t="s">
        <v>136</v>
      </c>
      <c r="N338">
        <v>1</v>
      </c>
      <c r="O338">
        <v>1</v>
      </c>
      <c r="P338">
        <v>3037.55</v>
      </c>
      <c r="Q338" s="2">
        <v>0.19</v>
      </c>
      <c r="R338">
        <v>3582.58</v>
      </c>
      <c r="S338">
        <v>700.96</v>
      </c>
      <c r="T338" s="3">
        <v>0.19600000000000001</v>
      </c>
      <c r="U338">
        <v>40.82</v>
      </c>
      <c r="V338" t="s">
        <v>68</v>
      </c>
      <c r="W338">
        <v>4</v>
      </c>
      <c r="X338" t="b">
        <v>0</v>
      </c>
      <c r="Y338" t="s">
        <v>60</v>
      </c>
      <c r="Z338" t="s">
        <v>60</v>
      </c>
      <c r="AA338">
        <v>3</v>
      </c>
      <c r="AB338">
        <v>3</v>
      </c>
      <c r="AC338">
        <v>2024</v>
      </c>
      <c r="AD338" s="1">
        <v>45505</v>
      </c>
      <c r="AE338" t="s">
        <v>53</v>
      </c>
      <c r="AF338" t="s">
        <v>88</v>
      </c>
      <c r="AG338" t="str">
        <f t="shared" si="23"/>
        <v>Include</v>
      </c>
      <c r="AH338">
        <f t="shared" si="20"/>
        <v>0</v>
      </c>
      <c r="AI338">
        <f t="shared" si="21"/>
        <v>1</v>
      </c>
      <c r="AJ338">
        <f t="shared" si="22"/>
        <v>0</v>
      </c>
      <c r="AK338" s="15">
        <f>1</f>
        <v>1</v>
      </c>
    </row>
    <row r="339" spans="1:37" x14ac:dyDescent="0.3">
      <c r="A339" t="s">
        <v>1055</v>
      </c>
      <c r="B339" s="1">
        <v>45508</v>
      </c>
      <c r="C339" s="1">
        <v>45508</v>
      </c>
      <c r="D339" t="s">
        <v>1056</v>
      </c>
      <c r="E339" t="s">
        <v>420</v>
      </c>
      <c r="H339" t="s">
        <v>81</v>
      </c>
      <c r="I339" t="s">
        <v>81</v>
      </c>
      <c r="J339" t="s">
        <v>48</v>
      </c>
      <c r="K339" t="s">
        <v>226</v>
      </c>
      <c r="L339" t="s">
        <v>50</v>
      </c>
      <c r="M339" t="s">
        <v>67</v>
      </c>
      <c r="N339">
        <v>7</v>
      </c>
      <c r="O339">
        <v>7</v>
      </c>
      <c r="P339">
        <v>23321.93</v>
      </c>
      <c r="Q339" s="2">
        <v>0.25</v>
      </c>
      <c r="R339">
        <v>170809.51</v>
      </c>
      <c r="S339">
        <v>57631.73</v>
      </c>
      <c r="T339" s="3">
        <v>0.33700000000000002</v>
      </c>
      <c r="U339">
        <v>81.16</v>
      </c>
      <c r="V339" t="s">
        <v>76</v>
      </c>
      <c r="W339">
        <v>1</v>
      </c>
      <c r="X339" t="b">
        <v>0</v>
      </c>
      <c r="Y339" t="s">
        <v>60</v>
      </c>
      <c r="Z339" t="s">
        <v>60</v>
      </c>
      <c r="AA339">
        <v>6</v>
      </c>
      <c r="AB339">
        <v>6</v>
      </c>
      <c r="AC339">
        <v>2024</v>
      </c>
      <c r="AD339" s="1">
        <v>45505</v>
      </c>
      <c r="AE339" t="s">
        <v>118</v>
      </c>
      <c r="AF339" t="s">
        <v>43</v>
      </c>
      <c r="AG339" t="str">
        <f t="shared" si="23"/>
        <v>Include</v>
      </c>
      <c r="AH339">
        <f t="shared" si="20"/>
        <v>0</v>
      </c>
      <c r="AI339">
        <f t="shared" si="21"/>
        <v>1</v>
      </c>
      <c r="AJ339">
        <f t="shared" si="22"/>
        <v>0</v>
      </c>
      <c r="AK339" s="15">
        <f>1</f>
        <v>1</v>
      </c>
    </row>
    <row r="340" spans="1:37" x14ac:dyDescent="0.3">
      <c r="A340" t="s">
        <v>1057</v>
      </c>
      <c r="B340" s="1">
        <v>45508</v>
      </c>
      <c r="C340" s="1">
        <v>45508</v>
      </c>
      <c r="D340" t="s">
        <v>1058</v>
      </c>
      <c r="E340" t="s">
        <v>1059</v>
      </c>
      <c r="F340">
        <v>16</v>
      </c>
      <c r="G340">
        <v>16</v>
      </c>
      <c r="H340" t="s">
        <v>35</v>
      </c>
      <c r="I340" t="s">
        <v>35</v>
      </c>
      <c r="J340" t="s">
        <v>36</v>
      </c>
      <c r="K340" t="s">
        <v>37</v>
      </c>
      <c r="L340" t="s">
        <v>84</v>
      </c>
      <c r="M340" t="s">
        <v>267</v>
      </c>
      <c r="N340">
        <v>5</v>
      </c>
      <c r="O340">
        <v>5</v>
      </c>
      <c r="P340">
        <v>390.62</v>
      </c>
      <c r="Q340" s="2">
        <v>0.13</v>
      </c>
      <c r="R340">
        <v>2661.75</v>
      </c>
      <c r="S340">
        <v>149.41</v>
      </c>
      <c r="T340" s="3">
        <v>5.6000000000000001E-2</v>
      </c>
      <c r="U340">
        <v>72.2</v>
      </c>
      <c r="V340" t="s">
        <v>76</v>
      </c>
      <c r="W340">
        <v>5</v>
      </c>
      <c r="X340" t="b">
        <v>0</v>
      </c>
      <c r="Y340" t="s">
        <v>60</v>
      </c>
      <c r="Z340" t="s">
        <v>60</v>
      </c>
      <c r="AA340">
        <v>5</v>
      </c>
      <c r="AB340">
        <v>5</v>
      </c>
      <c r="AC340">
        <v>2024</v>
      </c>
      <c r="AD340" s="1">
        <v>45505</v>
      </c>
      <c r="AE340" t="s">
        <v>42</v>
      </c>
      <c r="AF340" t="s">
        <v>88</v>
      </c>
      <c r="AG340" t="str">
        <f t="shared" si="23"/>
        <v>Include</v>
      </c>
      <c r="AH340">
        <f t="shared" si="20"/>
        <v>0</v>
      </c>
      <c r="AI340">
        <f t="shared" si="21"/>
        <v>1</v>
      </c>
      <c r="AJ340">
        <f t="shared" si="22"/>
        <v>0</v>
      </c>
      <c r="AK340" s="15">
        <f>1</f>
        <v>1</v>
      </c>
    </row>
    <row r="341" spans="1:37" x14ac:dyDescent="0.3">
      <c r="A341" t="s">
        <v>1060</v>
      </c>
      <c r="B341" s="1">
        <v>45508</v>
      </c>
      <c r="C341" s="1">
        <v>45508</v>
      </c>
      <c r="D341" t="s">
        <v>1061</v>
      </c>
      <c r="E341" t="s">
        <v>548</v>
      </c>
      <c r="F341">
        <v>37</v>
      </c>
      <c r="G341">
        <v>37</v>
      </c>
      <c r="H341" t="s">
        <v>81</v>
      </c>
      <c r="I341" t="s">
        <v>81</v>
      </c>
      <c r="J341" t="s">
        <v>82</v>
      </c>
      <c r="K341" t="s">
        <v>83</v>
      </c>
      <c r="L341" t="s">
        <v>84</v>
      </c>
      <c r="M341" t="s">
        <v>267</v>
      </c>
      <c r="N341">
        <v>4</v>
      </c>
      <c r="O341">
        <v>4</v>
      </c>
      <c r="P341">
        <v>315.04000000000002</v>
      </c>
      <c r="Q341" s="2">
        <v>0.14000000000000001</v>
      </c>
      <c r="R341">
        <v>1725.71</v>
      </c>
      <c r="S341">
        <v>108.93</v>
      </c>
      <c r="T341" s="3">
        <v>6.3E-2</v>
      </c>
      <c r="U341">
        <v>49.89</v>
      </c>
      <c r="V341" t="s">
        <v>68</v>
      </c>
      <c r="W341">
        <v>3</v>
      </c>
      <c r="X341" t="b">
        <v>0</v>
      </c>
      <c r="Y341" t="s">
        <v>60</v>
      </c>
      <c r="Z341" t="s">
        <v>60</v>
      </c>
      <c r="AA341">
        <v>10</v>
      </c>
      <c r="AB341">
        <v>10</v>
      </c>
      <c r="AC341">
        <v>2024</v>
      </c>
      <c r="AD341" s="1">
        <v>45505</v>
      </c>
      <c r="AE341" t="s">
        <v>61</v>
      </c>
      <c r="AF341" t="s">
        <v>88</v>
      </c>
      <c r="AG341" t="str">
        <f t="shared" si="23"/>
        <v>Include</v>
      </c>
      <c r="AH341">
        <f t="shared" si="20"/>
        <v>0</v>
      </c>
      <c r="AI341">
        <f t="shared" si="21"/>
        <v>1</v>
      </c>
      <c r="AJ341">
        <f t="shared" si="22"/>
        <v>0</v>
      </c>
      <c r="AK341" s="15">
        <f>1</f>
        <v>1</v>
      </c>
    </row>
    <row r="342" spans="1:37" x14ac:dyDescent="0.3">
      <c r="A342" t="s">
        <v>1062</v>
      </c>
      <c r="B342" s="1">
        <v>45508</v>
      </c>
      <c r="C342" s="1">
        <v>45508</v>
      </c>
      <c r="D342" t="s">
        <v>1063</v>
      </c>
      <c r="E342" t="s">
        <v>282</v>
      </c>
      <c r="F342">
        <v>46</v>
      </c>
      <c r="G342">
        <v>46</v>
      </c>
      <c r="H342" t="s">
        <v>340</v>
      </c>
      <c r="I342" t="s">
        <v>35</v>
      </c>
      <c r="J342" t="s">
        <v>57</v>
      </c>
      <c r="K342" t="s">
        <v>205</v>
      </c>
      <c r="L342" t="s">
        <v>50</v>
      </c>
      <c r="M342" t="s">
        <v>251</v>
      </c>
      <c r="N342">
        <v>8</v>
      </c>
      <c r="O342">
        <v>8</v>
      </c>
      <c r="P342">
        <v>7679.41</v>
      </c>
      <c r="Q342" s="2">
        <v>0.39</v>
      </c>
      <c r="R342">
        <v>56785.85</v>
      </c>
      <c r="S342">
        <v>15647.23</v>
      </c>
      <c r="T342" s="3">
        <v>0.27600000000000002</v>
      </c>
      <c r="U342">
        <v>83.32</v>
      </c>
      <c r="V342" t="s">
        <v>52</v>
      </c>
      <c r="X342" t="b">
        <v>0</v>
      </c>
      <c r="Y342" t="s">
        <v>142</v>
      </c>
      <c r="Z342" t="s">
        <v>142</v>
      </c>
      <c r="AA342">
        <v>1</v>
      </c>
      <c r="AB342">
        <v>1</v>
      </c>
      <c r="AC342">
        <v>2024</v>
      </c>
      <c r="AD342" s="1">
        <v>45505</v>
      </c>
      <c r="AE342" t="s">
        <v>101</v>
      </c>
      <c r="AF342" t="s">
        <v>62</v>
      </c>
      <c r="AG342" t="str">
        <f t="shared" si="23"/>
        <v>Include</v>
      </c>
      <c r="AH342">
        <f t="shared" si="20"/>
        <v>0</v>
      </c>
      <c r="AI342">
        <f t="shared" si="21"/>
        <v>0</v>
      </c>
      <c r="AJ342">
        <f t="shared" si="22"/>
        <v>0</v>
      </c>
      <c r="AK342" s="15">
        <f>1</f>
        <v>1</v>
      </c>
    </row>
    <row r="343" spans="1:37" x14ac:dyDescent="0.3">
      <c r="A343" t="s">
        <v>1064</v>
      </c>
      <c r="B343" s="1">
        <v>45507</v>
      </c>
      <c r="C343" s="1">
        <v>45507</v>
      </c>
      <c r="D343" t="s">
        <v>1065</v>
      </c>
      <c r="E343" t="s">
        <v>145</v>
      </c>
      <c r="F343">
        <v>32</v>
      </c>
      <c r="G343">
        <v>32</v>
      </c>
      <c r="H343" t="s">
        <v>47</v>
      </c>
      <c r="I343" t="s">
        <v>47</v>
      </c>
      <c r="J343" t="s">
        <v>82</v>
      </c>
      <c r="K343" t="s">
        <v>122</v>
      </c>
      <c r="L343" t="s">
        <v>38</v>
      </c>
      <c r="M343" t="s">
        <v>447</v>
      </c>
      <c r="N343">
        <v>5</v>
      </c>
      <c r="O343">
        <v>5</v>
      </c>
      <c r="P343">
        <v>2341.12</v>
      </c>
      <c r="Q343" s="2">
        <v>7.0000000000000007E-2</v>
      </c>
      <c r="R343">
        <v>14424.73</v>
      </c>
      <c r="S343">
        <v>7388.44</v>
      </c>
      <c r="T343" s="3">
        <v>0.51200000000000001</v>
      </c>
      <c r="U343">
        <v>70.78</v>
      </c>
      <c r="V343" t="s">
        <v>68</v>
      </c>
      <c r="X343" t="b">
        <v>1</v>
      </c>
      <c r="Y343" t="s">
        <v>41</v>
      </c>
      <c r="Z343" t="s">
        <v>41</v>
      </c>
      <c r="AA343">
        <v>3</v>
      </c>
      <c r="AB343">
        <v>3</v>
      </c>
      <c r="AC343">
        <v>2024</v>
      </c>
      <c r="AD343" s="1">
        <v>45505</v>
      </c>
      <c r="AE343" t="s">
        <v>87</v>
      </c>
      <c r="AF343" t="s">
        <v>69</v>
      </c>
      <c r="AG343" t="str">
        <f t="shared" si="23"/>
        <v>Include</v>
      </c>
      <c r="AH343">
        <f t="shared" si="20"/>
        <v>1</v>
      </c>
      <c r="AI343">
        <f t="shared" si="21"/>
        <v>1</v>
      </c>
      <c r="AJ343">
        <f t="shared" si="22"/>
        <v>0</v>
      </c>
      <c r="AK343" s="15">
        <f>1</f>
        <v>1</v>
      </c>
    </row>
    <row r="344" spans="1:37" x14ac:dyDescent="0.3">
      <c r="A344" t="s">
        <v>1066</v>
      </c>
      <c r="B344" s="1">
        <v>45507</v>
      </c>
      <c r="C344" s="1">
        <v>45507</v>
      </c>
      <c r="D344" t="s">
        <v>1067</v>
      </c>
      <c r="E344" t="s">
        <v>1068</v>
      </c>
      <c r="F344">
        <v>53</v>
      </c>
      <c r="G344">
        <v>53</v>
      </c>
      <c r="H344" t="s">
        <v>81</v>
      </c>
      <c r="I344" t="s">
        <v>81</v>
      </c>
      <c r="J344" t="s">
        <v>82</v>
      </c>
      <c r="K344" t="s">
        <v>83</v>
      </c>
      <c r="L344" t="s">
        <v>50</v>
      </c>
      <c r="M344" t="s">
        <v>59</v>
      </c>
      <c r="N344">
        <v>8</v>
      </c>
      <c r="O344">
        <v>8</v>
      </c>
      <c r="P344">
        <v>26914.41</v>
      </c>
      <c r="Q344" s="2">
        <v>0.11</v>
      </c>
      <c r="R344">
        <v>255026.97</v>
      </c>
      <c r="S344">
        <v>79719.78</v>
      </c>
      <c r="T344" s="3">
        <v>0.313</v>
      </c>
      <c r="U344">
        <v>50.27</v>
      </c>
      <c r="V344" t="s">
        <v>68</v>
      </c>
      <c r="W344">
        <v>5</v>
      </c>
      <c r="X344" t="b">
        <v>0</v>
      </c>
      <c r="Y344" t="s">
        <v>60</v>
      </c>
      <c r="Z344" t="s">
        <v>60</v>
      </c>
      <c r="AA344">
        <v>4</v>
      </c>
      <c r="AB344">
        <v>4</v>
      </c>
      <c r="AC344">
        <v>2024</v>
      </c>
      <c r="AD344" s="1">
        <v>45505</v>
      </c>
      <c r="AE344" t="s">
        <v>101</v>
      </c>
      <c r="AF344" t="s">
        <v>88</v>
      </c>
      <c r="AG344" t="str">
        <f t="shared" si="23"/>
        <v>Include</v>
      </c>
      <c r="AH344">
        <f t="shared" si="20"/>
        <v>0</v>
      </c>
      <c r="AI344">
        <f t="shared" si="21"/>
        <v>1</v>
      </c>
      <c r="AJ344">
        <f t="shared" si="22"/>
        <v>0</v>
      </c>
      <c r="AK344" s="15">
        <f>1</f>
        <v>1</v>
      </c>
    </row>
    <row r="345" spans="1:37" x14ac:dyDescent="0.3">
      <c r="A345" t="s">
        <v>1069</v>
      </c>
      <c r="B345" s="1">
        <v>45507</v>
      </c>
      <c r="C345" s="1">
        <v>45507</v>
      </c>
      <c r="D345" t="s">
        <v>1070</v>
      </c>
      <c r="E345" t="s">
        <v>34</v>
      </c>
      <c r="F345">
        <v>61</v>
      </c>
      <c r="G345">
        <v>61</v>
      </c>
      <c r="H345" t="s">
        <v>92</v>
      </c>
      <c r="I345" t="s">
        <v>81</v>
      </c>
      <c r="J345" t="s">
        <v>57</v>
      </c>
      <c r="K345" t="s">
        <v>58</v>
      </c>
      <c r="L345" t="s">
        <v>111</v>
      </c>
      <c r="M345" t="s">
        <v>200</v>
      </c>
      <c r="N345">
        <v>6</v>
      </c>
      <c r="O345">
        <v>6</v>
      </c>
      <c r="P345">
        <v>5613.7</v>
      </c>
      <c r="Q345" s="2">
        <v>0.28000000000000003</v>
      </c>
      <c r="R345">
        <v>38639.599999999999</v>
      </c>
      <c r="S345">
        <v>7893.42</v>
      </c>
      <c r="T345" s="3">
        <v>0.20399999999999999</v>
      </c>
      <c r="U345">
        <v>61.84</v>
      </c>
      <c r="V345" t="s">
        <v>132</v>
      </c>
      <c r="X345" t="b">
        <v>0</v>
      </c>
      <c r="Y345" t="s">
        <v>60</v>
      </c>
      <c r="Z345" t="s">
        <v>60</v>
      </c>
      <c r="AA345">
        <v>6</v>
      </c>
      <c r="AB345">
        <v>6</v>
      </c>
      <c r="AC345">
        <v>2024</v>
      </c>
      <c r="AD345" s="1">
        <v>45505</v>
      </c>
      <c r="AE345" t="s">
        <v>520</v>
      </c>
      <c r="AF345" t="s">
        <v>43</v>
      </c>
      <c r="AG345" t="str">
        <f t="shared" si="23"/>
        <v>Include</v>
      </c>
      <c r="AH345">
        <f t="shared" si="20"/>
        <v>0</v>
      </c>
      <c r="AI345">
        <f t="shared" si="21"/>
        <v>1</v>
      </c>
      <c r="AJ345">
        <f t="shared" si="22"/>
        <v>0</v>
      </c>
      <c r="AK345" s="15">
        <f>1</f>
        <v>1</v>
      </c>
    </row>
    <row r="346" spans="1:37" x14ac:dyDescent="0.3">
      <c r="A346" t="s">
        <v>1071</v>
      </c>
      <c r="B346" s="1">
        <v>45506</v>
      </c>
      <c r="C346" s="1">
        <v>45506</v>
      </c>
      <c r="D346" t="s">
        <v>1072</v>
      </c>
      <c r="E346" t="s">
        <v>684</v>
      </c>
      <c r="F346">
        <v>30</v>
      </c>
      <c r="G346">
        <v>30</v>
      </c>
      <c r="H346" t="s">
        <v>92</v>
      </c>
      <c r="I346" t="s">
        <v>81</v>
      </c>
      <c r="J346" t="s">
        <v>116</v>
      </c>
      <c r="K346" t="s">
        <v>117</v>
      </c>
      <c r="L346" t="s">
        <v>140</v>
      </c>
      <c r="M346" t="s">
        <v>206</v>
      </c>
      <c r="N346">
        <v>10</v>
      </c>
      <c r="O346">
        <v>10</v>
      </c>
      <c r="P346">
        <v>978.2</v>
      </c>
      <c r="Q346" s="2">
        <v>0.28999999999999998</v>
      </c>
      <c r="R346">
        <v>11603.1</v>
      </c>
      <c r="S346">
        <v>4868.18</v>
      </c>
      <c r="T346" s="3">
        <v>0.42</v>
      </c>
      <c r="U346">
        <v>34.04</v>
      </c>
      <c r="V346" t="s">
        <v>132</v>
      </c>
      <c r="X346" t="b">
        <v>0</v>
      </c>
      <c r="Y346" t="s">
        <v>60</v>
      </c>
      <c r="Z346" t="s">
        <v>60</v>
      </c>
      <c r="AA346">
        <v>1</v>
      </c>
      <c r="AB346">
        <v>1</v>
      </c>
      <c r="AC346">
        <v>2024</v>
      </c>
      <c r="AD346" s="1">
        <v>45505</v>
      </c>
      <c r="AE346" t="s">
        <v>87</v>
      </c>
      <c r="AF346" t="s">
        <v>43</v>
      </c>
      <c r="AG346" t="str">
        <f t="shared" si="23"/>
        <v>Include</v>
      </c>
      <c r="AH346">
        <f t="shared" si="20"/>
        <v>0</v>
      </c>
      <c r="AI346">
        <f t="shared" si="21"/>
        <v>1</v>
      </c>
      <c r="AJ346">
        <f t="shared" si="22"/>
        <v>0</v>
      </c>
      <c r="AK346" s="15">
        <f>1</f>
        <v>1</v>
      </c>
    </row>
    <row r="347" spans="1:37" x14ac:dyDescent="0.3">
      <c r="A347" t="s">
        <v>1073</v>
      </c>
      <c r="B347" s="1">
        <v>45505</v>
      </c>
      <c r="C347" s="1">
        <v>45505</v>
      </c>
      <c r="D347" t="s">
        <v>1074</v>
      </c>
      <c r="E347" t="s">
        <v>1075</v>
      </c>
      <c r="F347">
        <v>24</v>
      </c>
      <c r="G347">
        <v>24</v>
      </c>
      <c r="H347" t="s">
        <v>35</v>
      </c>
      <c r="I347" t="s">
        <v>35</v>
      </c>
      <c r="J347" t="s">
        <v>57</v>
      </c>
      <c r="K347" t="s">
        <v>58</v>
      </c>
      <c r="L347" t="s">
        <v>97</v>
      </c>
      <c r="M347" t="s">
        <v>275</v>
      </c>
      <c r="N347">
        <v>5</v>
      </c>
      <c r="O347">
        <v>5</v>
      </c>
      <c r="P347">
        <v>303.27999999999997</v>
      </c>
      <c r="Q347" s="2">
        <v>0.24</v>
      </c>
      <c r="R347">
        <v>1696.93</v>
      </c>
      <c r="S347">
        <v>651.04</v>
      </c>
      <c r="T347" s="3">
        <v>0.38400000000000001</v>
      </c>
      <c r="U347">
        <v>68.98</v>
      </c>
      <c r="V347" t="s">
        <v>68</v>
      </c>
      <c r="W347">
        <v>5</v>
      </c>
      <c r="X347" t="b">
        <v>0</v>
      </c>
      <c r="Y347" t="s">
        <v>60</v>
      </c>
      <c r="Z347" t="s">
        <v>60</v>
      </c>
      <c r="AA347">
        <v>6</v>
      </c>
      <c r="AB347">
        <v>6</v>
      </c>
      <c r="AC347">
        <v>2024</v>
      </c>
      <c r="AD347" s="1">
        <v>45505</v>
      </c>
      <c r="AE347" t="s">
        <v>53</v>
      </c>
      <c r="AF347" t="s">
        <v>43</v>
      </c>
      <c r="AG347" t="str">
        <f t="shared" si="23"/>
        <v>Include</v>
      </c>
      <c r="AH347">
        <f t="shared" si="20"/>
        <v>0</v>
      </c>
      <c r="AI347">
        <f t="shared" si="21"/>
        <v>1</v>
      </c>
      <c r="AJ347">
        <f t="shared" si="22"/>
        <v>0</v>
      </c>
      <c r="AK347" s="15">
        <f>1</f>
        <v>1</v>
      </c>
    </row>
    <row r="348" spans="1:37" x14ac:dyDescent="0.3">
      <c r="A348" t="s">
        <v>1076</v>
      </c>
      <c r="B348" s="1">
        <v>45505</v>
      </c>
      <c r="C348" s="1">
        <v>45505</v>
      </c>
      <c r="D348" t="s">
        <v>1077</v>
      </c>
      <c r="E348" t="s">
        <v>687</v>
      </c>
      <c r="F348">
        <v>49</v>
      </c>
      <c r="G348">
        <v>49</v>
      </c>
      <c r="H348" t="s">
        <v>47</v>
      </c>
      <c r="I348" t="s">
        <v>47</v>
      </c>
      <c r="J348" t="s">
        <v>36</v>
      </c>
      <c r="K348" t="s">
        <v>37</v>
      </c>
      <c r="L348" t="s">
        <v>111</v>
      </c>
      <c r="M348" t="s">
        <v>174</v>
      </c>
      <c r="N348">
        <v>9</v>
      </c>
      <c r="O348">
        <v>9</v>
      </c>
      <c r="P348">
        <v>2947.21</v>
      </c>
      <c r="Q348" s="2">
        <v>0.21</v>
      </c>
      <c r="R348">
        <v>31412.17</v>
      </c>
      <c r="S348">
        <v>5480.32</v>
      </c>
      <c r="T348" s="3">
        <v>0.17399999999999999</v>
      </c>
      <c r="U348">
        <v>42.11</v>
      </c>
      <c r="V348" t="s">
        <v>99</v>
      </c>
      <c r="W348">
        <v>3</v>
      </c>
      <c r="X348" t="b">
        <v>0</v>
      </c>
      <c r="Y348" t="s">
        <v>60</v>
      </c>
      <c r="Z348" t="s">
        <v>60</v>
      </c>
      <c r="AA348">
        <v>7</v>
      </c>
      <c r="AB348">
        <v>7</v>
      </c>
      <c r="AC348">
        <v>2024</v>
      </c>
      <c r="AD348" s="1">
        <v>45505</v>
      </c>
      <c r="AE348" t="s">
        <v>101</v>
      </c>
      <c r="AF348" t="s">
        <v>43</v>
      </c>
      <c r="AG348" t="str">
        <f t="shared" si="23"/>
        <v>Include</v>
      </c>
      <c r="AH348">
        <f t="shared" si="20"/>
        <v>0</v>
      </c>
      <c r="AI348">
        <f t="shared" si="21"/>
        <v>1</v>
      </c>
      <c r="AJ348">
        <f t="shared" si="22"/>
        <v>0</v>
      </c>
      <c r="AK348" s="15">
        <f>1</f>
        <v>1</v>
      </c>
    </row>
    <row r="349" spans="1:37" x14ac:dyDescent="0.3">
      <c r="A349" t="s">
        <v>1078</v>
      </c>
      <c r="B349" s="1">
        <v>45504</v>
      </c>
      <c r="C349" s="1">
        <v>45504</v>
      </c>
      <c r="D349" t="s">
        <v>1079</v>
      </c>
      <c r="E349" t="s">
        <v>622</v>
      </c>
      <c r="F349">
        <v>59</v>
      </c>
      <c r="G349">
        <v>59</v>
      </c>
      <c r="H349" t="s">
        <v>47</v>
      </c>
      <c r="I349" t="s">
        <v>47</v>
      </c>
      <c r="J349" t="s">
        <v>36</v>
      </c>
      <c r="K349" t="s">
        <v>239</v>
      </c>
      <c r="L349" t="s">
        <v>140</v>
      </c>
      <c r="M349" t="s">
        <v>141</v>
      </c>
      <c r="N349">
        <v>8</v>
      </c>
      <c r="O349">
        <v>8</v>
      </c>
      <c r="P349">
        <v>3536.11</v>
      </c>
      <c r="Q349" s="2">
        <v>0.38</v>
      </c>
      <c r="R349">
        <v>33772.339999999997</v>
      </c>
      <c r="S349">
        <v>8415.7800000000007</v>
      </c>
      <c r="T349" s="3">
        <v>0.249</v>
      </c>
      <c r="U349">
        <v>42.65</v>
      </c>
      <c r="V349" t="s">
        <v>76</v>
      </c>
      <c r="W349">
        <v>1</v>
      </c>
      <c r="X349" t="b">
        <v>0</v>
      </c>
      <c r="Y349" t="s">
        <v>60</v>
      </c>
      <c r="Z349" t="s">
        <v>60</v>
      </c>
      <c r="AA349">
        <v>1</v>
      </c>
      <c r="AB349">
        <v>1</v>
      </c>
      <c r="AC349">
        <v>2024</v>
      </c>
      <c r="AD349" s="1">
        <v>45474</v>
      </c>
      <c r="AE349" t="s">
        <v>101</v>
      </c>
      <c r="AF349" t="s">
        <v>62</v>
      </c>
      <c r="AG349" t="str">
        <f t="shared" si="23"/>
        <v>Include</v>
      </c>
      <c r="AH349">
        <f t="shared" si="20"/>
        <v>0</v>
      </c>
      <c r="AI349">
        <f t="shared" si="21"/>
        <v>1</v>
      </c>
      <c r="AJ349">
        <f t="shared" si="22"/>
        <v>0</v>
      </c>
      <c r="AK349" s="15">
        <f>1</f>
        <v>1</v>
      </c>
    </row>
    <row r="350" spans="1:37" x14ac:dyDescent="0.3">
      <c r="A350" t="s">
        <v>1080</v>
      </c>
      <c r="B350" s="1">
        <v>45504</v>
      </c>
      <c r="C350" s="1">
        <v>45504</v>
      </c>
      <c r="D350" t="s">
        <v>1081</v>
      </c>
      <c r="E350" t="s">
        <v>1082</v>
      </c>
      <c r="F350">
        <v>45</v>
      </c>
      <c r="G350">
        <v>45</v>
      </c>
      <c r="H350" t="s">
        <v>35</v>
      </c>
      <c r="I350" t="s">
        <v>35</v>
      </c>
      <c r="J350" t="s">
        <v>116</v>
      </c>
      <c r="K350" t="s">
        <v>260</v>
      </c>
      <c r="L350" t="s">
        <v>140</v>
      </c>
      <c r="M350" t="s">
        <v>190</v>
      </c>
      <c r="N350">
        <v>6</v>
      </c>
      <c r="O350">
        <v>6</v>
      </c>
      <c r="P350">
        <v>1428.03</v>
      </c>
      <c r="Q350" s="2">
        <v>0.39</v>
      </c>
      <c r="R350">
        <v>8541.8700000000008</v>
      </c>
      <c r="S350">
        <v>3565.98</v>
      </c>
      <c r="T350" s="3">
        <v>0.41699999999999998</v>
      </c>
      <c r="U350">
        <v>50.49</v>
      </c>
      <c r="V350" t="s">
        <v>52</v>
      </c>
      <c r="W350">
        <v>2</v>
      </c>
      <c r="X350" t="b">
        <v>0</v>
      </c>
      <c r="Y350" t="s">
        <v>100</v>
      </c>
      <c r="Z350" t="s">
        <v>100</v>
      </c>
      <c r="AA350">
        <v>9</v>
      </c>
      <c r="AB350">
        <v>9</v>
      </c>
      <c r="AC350">
        <v>2024</v>
      </c>
      <c r="AD350" s="1">
        <v>45474</v>
      </c>
      <c r="AE350" t="s">
        <v>61</v>
      </c>
      <c r="AF350" t="s">
        <v>62</v>
      </c>
      <c r="AG350" t="str">
        <f t="shared" si="23"/>
        <v>Include</v>
      </c>
      <c r="AH350">
        <f t="shared" si="20"/>
        <v>0</v>
      </c>
      <c r="AI350">
        <f t="shared" si="21"/>
        <v>0</v>
      </c>
      <c r="AJ350">
        <f t="shared" si="22"/>
        <v>1</v>
      </c>
      <c r="AK350" s="15">
        <f>1</f>
        <v>1</v>
      </c>
    </row>
    <row r="351" spans="1:37" x14ac:dyDescent="0.3">
      <c r="A351" t="s">
        <v>1083</v>
      </c>
      <c r="B351" s="1">
        <v>45503</v>
      </c>
      <c r="C351" s="1">
        <v>45503</v>
      </c>
      <c r="D351" t="s">
        <v>1084</v>
      </c>
      <c r="E351" t="s">
        <v>832</v>
      </c>
      <c r="F351">
        <v>19</v>
      </c>
      <c r="G351">
        <v>19</v>
      </c>
      <c r="H351" t="s">
        <v>47</v>
      </c>
      <c r="I351" t="s">
        <v>47</v>
      </c>
      <c r="J351" t="s">
        <v>82</v>
      </c>
      <c r="K351" t="s">
        <v>266</v>
      </c>
      <c r="L351" t="s">
        <v>140</v>
      </c>
      <c r="M351" t="s">
        <v>141</v>
      </c>
      <c r="N351">
        <v>4</v>
      </c>
      <c r="O351">
        <v>4</v>
      </c>
      <c r="P351">
        <v>2461.65</v>
      </c>
      <c r="Q351" s="2">
        <v>0.33</v>
      </c>
      <c r="R351">
        <v>9963.8700000000008</v>
      </c>
      <c r="S351">
        <v>2386.31</v>
      </c>
      <c r="T351" s="3">
        <v>0.23899999999999999</v>
      </c>
      <c r="U351">
        <v>85.19</v>
      </c>
      <c r="V351" t="s">
        <v>99</v>
      </c>
      <c r="W351">
        <v>4</v>
      </c>
      <c r="X351" t="b">
        <v>0</v>
      </c>
      <c r="Y351" t="s">
        <v>60</v>
      </c>
      <c r="Z351" t="s">
        <v>60</v>
      </c>
      <c r="AA351">
        <v>1</v>
      </c>
      <c r="AB351">
        <v>1</v>
      </c>
      <c r="AC351">
        <v>2024</v>
      </c>
      <c r="AD351" s="1">
        <v>45474</v>
      </c>
      <c r="AE351" t="s">
        <v>53</v>
      </c>
      <c r="AF351" t="s">
        <v>62</v>
      </c>
      <c r="AG351" t="str">
        <f t="shared" si="23"/>
        <v>Include</v>
      </c>
      <c r="AH351">
        <f t="shared" si="20"/>
        <v>0</v>
      </c>
      <c r="AI351">
        <f t="shared" si="21"/>
        <v>1</v>
      </c>
      <c r="AJ351">
        <f t="shared" si="22"/>
        <v>0</v>
      </c>
      <c r="AK351" s="15">
        <f>1</f>
        <v>1</v>
      </c>
    </row>
    <row r="352" spans="1:37" x14ac:dyDescent="0.3">
      <c r="A352" t="s">
        <v>1085</v>
      </c>
      <c r="B352" s="1">
        <v>45502</v>
      </c>
      <c r="C352" s="1">
        <v>45502</v>
      </c>
      <c r="D352" t="s">
        <v>1086</v>
      </c>
      <c r="E352" t="s">
        <v>471</v>
      </c>
      <c r="F352">
        <v>29</v>
      </c>
      <c r="G352">
        <v>29</v>
      </c>
      <c r="H352" t="s">
        <v>81</v>
      </c>
      <c r="I352" t="s">
        <v>81</v>
      </c>
      <c r="J352" t="s">
        <v>57</v>
      </c>
      <c r="K352" t="s">
        <v>205</v>
      </c>
      <c r="L352" t="s">
        <v>38</v>
      </c>
      <c r="M352" t="s">
        <v>181</v>
      </c>
      <c r="N352">
        <v>3</v>
      </c>
      <c r="O352">
        <v>3</v>
      </c>
      <c r="P352">
        <v>1864.31</v>
      </c>
      <c r="R352">
        <v>9882.2000000000007</v>
      </c>
      <c r="S352">
        <v>4184.16</v>
      </c>
      <c r="T352" s="3">
        <v>0.42299999999999999</v>
      </c>
      <c r="U352">
        <v>66.81</v>
      </c>
      <c r="V352" t="s">
        <v>132</v>
      </c>
      <c r="W352">
        <v>2</v>
      </c>
      <c r="X352" t="b">
        <v>0</v>
      </c>
      <c r="Y352" t="s">
        <v>100</v>
      </c>
      <c r="Z352" t="s">
        <v>100</v>
      </c>
      <c r="AA352">
        <v>5</v>
      </c>
      <c r="AB352">
        <v>5</v>
      </c>
      <c r="AC352">
        <v>2024</v>
      </c>
      <c r="AD352" s="1">
        <v>45474</v>
      </c>
      <c r="AE352" t="s">
        <v>87</v>
      </c>
      <c r="AF352" t="s">
        <v>201</v>
      </c>
      <c r="AG352" t="str">
        <f t="shared" si="23"/>
        <v>Include</v>
      </c>
      <c r="AH352">
        <f t="shared" si="20"/>
        <v>0</v>
      </c>
      <c r="AI352">
        <f t="shared" si="21"/>
        <v>0</v>
      </c>
      <c r="AJ352">
        <f t="shared" si="22"/>
        <v>1</v>
      </c>
      <c r="AK352" s="15">
        <f>1</f>
        <v>1</v>
      </c>
    </row>
    <row r="353" spans="1:37" x14ac:dyDescent="0.3">
      <c r="A353" t="s">
        <v>1087</v>
      </c>
      <c r="B353" s="1">
        <v>45502</v>
      </c>
      <c r="C353" s="1">
        <v>45502</v>
      </c>
      <c r="D353" t="s">
        <v>1088</v>
      </c>
      <c r="E353" t="s">
        <v>746</v>
      </c>
      <c r="F353">
        <v>34</v>
      </c>
      <c r="G353">
        <v>34</v>
      </c>
      <c r="H353" t="s">
        <v>212</v>
      </c>
      <c r="I353" t="s">
        <v>35</v>
      </c>
      <c r="J353" t="s">
        <v>36</v>
      </c>
      <c r="K353" t="s">
        <v>239</v>
      </c>
      <c r="L353" t="s">
        <v>111</v>
      </c>
      <c r="M353" t="s">
        <v>856</v>
      </c>
      <c r="N353">
        <v>7</v>
      </c>
      <c r="O353">
        <v>7</v>
      </c>
      <c r="P353">
        <v>9729.83</v>
      </c>
      <c r="R353">
        <v>90858.69</v>
      </c>
      <c r="S353">
        <v>22104.58</v>
      </c>
      <c r="T353" s="3">
        <v>0.24299999999999999</v>
      </c>
      <c r="U353">
        <v>66.099999999999994</v>
      </c>
      <c r="V353" t="s">
        <v>132</v>
      </c>
      <c r="W353">
        <v>5</v>
      </c>
      <c r="X353" t="b">
        <v>1</v>
      </c>
      <c r="Y353" t="s">
        <v>41</v>
      </c>
      <c r="Z353" t="s">
        <v>41</v>
      </c>
      <c r="AA353">
        <v>5</v>
      </c>
      <c r="AB353">
        <v>5</v>
      </c>
      <c r="AC353">
        <v>2024</v>
      </c>
      <c r="AD353" s="1">
        <v>45474</v>
      </c>
      <c r="AE353" t="s">
        <v>87</v>
      </c>
      <c r="AF353" t="s">
        <v>201</v>
      </c>
      <c r="AG353" t="str">
        <f t="shared" si="23"/>
        <v>Include</v>
      </c>
      <c r="AH353">
        <f t="shared" si="20"/>
        <v>1</v>
      </c>
      <c r="AI353">
        <f t="shared" si="21"/>
        <v>1</v>
      </c>
      <c r="AJ353">
        <f t="shared" si="22"/>
        <v>0</v>
      </c>
      <c r="AK353" s="15">
        <f>1</f>
        <v>1</v>
      </c>
    </row>
    <row r="354" spans="1:37" x14ac:dyDescent="0.3">
      <c r="A354" t="s">
        <v>1089</v>
      </c>
      <c r="B354" s="1">
        <v>45502</v>
      </c>
      <c r="C354" s="1">
        <v>45502</v>
      </c>
      <c r="D354" t="s">
        <v>1090</v>
      </c>
      <c r="E354" t="s">
        <v>723</v>
      </c>
      <c r="F354">
        <v>21</v>
      </c>
      <c r="G354">
        <v>21</v>
      </c>
      <c r="H354" t="s">
        <v>47</v>
      </c>
      <c r="I354" t="s">
        <v>47</v>
      </c>
      <c r="J354" t="s">
        <v>36</v>
      </c>
      <c r="K354" t="s">
        <v>239</v>
      </c>
      <c r="L354" t="s">
        <v>50</v>
      </c>
      <c r="M354" t="s">
        <v>325</v>
      </c>
      <c r="N354">
        <v>6</v>
      </c>
      <c r="O354">
        <v>6</v>
      </c>
      <c r="P354">
        <v>16429.02</v>
      </c>
      <c r="Q354" s="2">
        <v>0.27</v>
      </c>
      <c r="R354">
        <v>133325.04999999999</v>
      </c>
      <c r="S354">
        <v>40765.64</v>
      </c>
      <c r="T354" s="3">
        <v>0.30599999999999999</v>
      </c>
      <c r="U354">
        <v>32.5</v>
      </c>
      <c r="V354" t="s">
        <v>40</v>
      </c>
      <c r="W354">
        <v>4</v>
      </c>
      <c r="X354" t="b">
        <v>0</v>
      </c>
      <c r="Y354" t="s">
        <v>60</v>
      </c>
      <c r="Z354" t="s">
        <v>60</v>
      </c>
      <c r="AA354">
        <v>5</v>
      </c>
      <c r="AB354">
        <v>5</v>
      </c>
      <c r="AC354">
        <v>2024</v>
      </c>
      <c r="AD354" s="1">
        <v>45474</v>
      </c>
      <c r="AE354" t="s">
        <v>53</v>
      </c>
      <c r="AF354" t="s">
        <v>43</v>
      </c>
      <c r="AG354" t="str">
        <f t="shared" si="23"/>
        <v>Include</v>
      </c>
      <c r="AH354">
        <f t="shared" si="20"/>
        <v>0</v>
      </c>
      <c r="AI354">
        <f t="shared" si="21"/>
        <v>1</v>
      </c>
      <c r="AJ354">
        <f t="shared" si="22"/>
        <v>0</v>
      </c>
      <c r="AK354" s="15">
        <f>1</f>
        <v>1</v>
      </c>
    </row>
    <row r="355" spans="1:37" x14ac:dyDescent="0.3">
      <c r="A355" t="s">
        <v>1091</v>
      </c>
      <c r="B355" s="1">
        <v>45502</v>
      </c>
      <c r="C355" s="1">
        <v>45502</v>
      </c>
      <c r="D355" t="s">
        <v>1092</v>
      </c>
      <c r="E355" t="s">
        <v>420</v>
      </c>
      <c r="F355">
        <v>21</v>
      </c>
      <c r="G355">
        <v>21</v>
      </c>
      <c r="H355" t="s">
        <v>35</v>
      </c>
      <c r="I355" t="s">
        <v>35</v>
      </c>
      <c r="J355" t="s">
        <v>116</v>
      </c>
      <c r="K355" t="s">
        <v>260</v>
      </c>
      <c r="L355" t="s">
        <v>111</v>
      </c>
      <c r="M355" t="s">
        <v>200</v>
      </c>
      <c r="N355">
        <v>5</v>
      </c>
      <c r="O355">
        <v>5</v>
      </c>
      <c r="P355">
        <v>12528.36</v>
      </c>
      <c r="Q355" s="2">
        <v>0.21</v>
      </c>
      <c r="R355">
        <v>80527.42</v>
      </c>
      <c r="S355">
        <v>9443.81</v>
      </c>
      <c r="T355" s="3">
        <v>0.11700000000000001</v>
      </c>
      <c r="U355">
        <v>90.11</v>
      </c>
      <c r="V355" t="s">
        <v>40</v>
      </c>
      <c r="W355">
        <v>2</v>
      </c>
      <c r="X355" t="b">
        <v>0</v>
      </c>
      <c r="Y355" t="s">
        <v>60</v>
      </c>
      <c r="Z355" t="s">
        <v>60</v>
      </c>
      <c r="AA355">
        <v>7</v>
      </c>
      <c r="AB355">
        <v>7</v>
      </c>
      <c r="AC355">
        <v>2024</v>
      </c>
      <c r="AD355" s="1">
        <v>45474</v>
      </c>
      <c r="AE355" t="s">
        <v>53</v>
      </c>
      <c r="AF355" t="s">
        <v>43</v>
      </c>
      <c r="AG355" t="str">
        <f t="shared" si="23"/>
        <v>Include</v>
      </c>
      <c r="AH355">
        <f t="shared" si="20"/>
        <v>0</v>
      </c>
      <c r="AI355">
        <f t="shared" si="21"/>
        <v>1</v>
      </c>
      <c r="AJ355">
        <f t="shared" si="22"/>
        <v>0</v>
      </c>
      <c r="AK355" s="15">
        <f>1</f>
        <v>1</v>
      </c>
    </row>
    <row r="356" spans="1:37" x14ac:dyDescent="0.3">
      <c r="A356" t="s">
        <v>1093</v>
      </c>
      <c r="B356" s="1">
        <v>45502</v>
      </c>
      <c r="C356" s="1">
        <v>45502</v>
      </c>
      <c r="D356" t="s">
        <v>1094</v>
      </c>
      <c r="E356" t="s">
        <v>1095</v>
      </c>
      <c r="F356">
        <v>38</v>
      </c>
      <c r="G356">
        <v>38</v>
      </c>
      <c r="H356" t="s">
        <v>81</v>
      </c>
      <c r="I356" t="s">
        <v>81</v>
      </c>
      <c r="J356" t="s">
        <v>57</v>
      </c>
      <c r="K356" t="s">
        <v>58</v>
      </c>
      <c r="L356" t="s">
        <v>111</v>
      </c>
      <c r="M356" t="s">
        <v>856</v>
      </c>
      <c r="N356">
        <v>3</v>
      </c>
      <c r="O356">
        <v>3</v>
      </c>
      <c r="P356">
        <v>6269.53</v>
      </c>
      <c r="Q356" s="2">
        <v>0.24</v>
      </c>
      <c r="R356">
        <v>23681.14</v>
      </c>
      <c r="S356">
        <v>4768.1099999999997</v>
      </c>
      <c r="T356" s="3">
        <v>0.20100000000000001</v>
      </c>
      <c r="U356">
        <v>85.33</v>
      </c>
      <c r="V356" t="s">
        <v>99</v>
      </c>
      <c r="W356">
        <v>4</v>
      </c>
      <c r="X356" t="b">
        <v>0</v>
      </c>
      <c r="Y356" t="s">
        <v>60</v>
      </c>
      <c r="Z356" t="s">
        <v>60</v>
      </c>
      <c r="AA356">
        <v>9</v>
      </c>
      <c r="AB356">
        <v>9</v>
      </c>
      <c r="AC356">
        <v>2024</v>
      </c>
      <c r="AD356" s="1">
        <v>45474</v>
      </c>
      <c r="AE356" t="s">
        <v>61</v>
      </c>
      <c r="AF356" t="s">
        <v>43</v>
      </c>
      <c r="AG356" t="str">
        <f t="shared" si="23"/>
        <v>Include</v>
      </c>
      <c r="AH356">
        <f t="shared" si="20"/>
        <v>0</v>
      </c>
      <c r="AI356">
        <f t="shared" si="21"/>
        <v>1</v>
      </c>
      <c r="AJ356">
        <f t="shared" si="22"/>
        <v>0</v>
      </c>
      <c r="AK356" s="15">
        <f>1</f>
        <v>1</v>
      </c>
    </row>
    <row r="357" spans="1:37" x14ac:dyDescent="0.3">
      <c r="A357" t="s">
        <v>1096</v>
      </c>
      <c r="B357" s="1">
        <v>45502</v>
      </c>
      <c r="C357" s="1">
        <v>45502</v>
      </c>
      <c r="D357" t="s">
        <v>1097</v>
      </c>
      <c r="E357" t="s">
        <v>483</v>
      </c>
      <c r="F357">
        <v>35</v>
      </c>
      <c r="G357">
        <v>35</v>
      </c>
      <c r="H357" t="s">
        <v>35</v>
      </c>
      <c r="I357" t="s">
        <v>35</v>
      </c>
      <c r="J357" t="s">
        <v>48</v>
      </c>
      <c r="K357" t="s">
        <v>49</v>
      </c>
      <c r="L357" t="s">
        <v>38</v>
      </c>
      <c r="M357" t="s">
        <v>93</v>
      </c>
      <c r="N357">
        <v>2</v>
      </c>
      <c r="O357">
        <v>2</v>
      </c>
      <c r="P357">
        <v>423.08</v>
      </c>
      <c r="Q357" s="2">
        <v>0.25</v>
      </c>
      <c r="R357">
        <v>1086.7</v>
      </c>
      <c r="S357">
        <v>513.6</v>
      </c>
      <c r="T357" s="3">
        <v>0.47299999999999998</v>
      </c>
      <c r="U357">
        <v>65.64</v>
      </c>
      <c r="V357" t="s">
        <v>52</v>
      </c>
      <c r="W357">
        <v>5</v>
      </c>
      <c r="X357" t="b">
        <v>0</v>
      </c>
      <c r="Y357" t="s">
        <v>60</v>
      </c>
      <c r="Z357" t="s">
        <v>60</v>
      </c>
      <c r="AA357">
        <v>6</v>
      </c>
      <c r="AB357">
        <v>6</v>
      </c>
      <c r="AC357">
        <v>2024</v>
      </c>
      <c r="AD357" s="1">
        <v>45474</v>
      </c>
      <c r="AE357" t="s">
        <v>87</v>
      </c>
      <c r="AF357" t="s">
        <v>43</v>
      </c>
      <c r="AG357" t="str">
        <f t="shared" si="23"/>
        <v>Include</v>
      </c>
      <c r="AH357">
        <f t="shared" si="20"/>
        <v>0</v>
      </c>
      <c r="AI357">
        <f t="shared" si="21"/>
        <v>1</v>
      </c>
      <c r="AJ357">
        <f t="shared" si="22"/>
        <v>0</v>
      </c>
      <c r="AK357" s="15">
        <f>1</f>
        <v>1</v>
      </c>
    </row>
    <row r="358" spans="1:37" x14ac:dyDescent="0.3">
      <c r="A358" t="s">
        <v>1098</v>
      </c>
      <c r="B358" s="1">
        <v>45502</v>
      </c>
      <c r="C358" s="1">
        <v>45502</v>
      </c>
      <c r="D358" t="s">
        <v>1099</v>
      </c>
      <c r="E358" t="s">
        <v>1100</v>
      </c>
      <c r="F358">
        <v>58</v>
      </c>
      <c r="G358">
        <v>58</v>
      </c>
      <c r="H358" t="s">
        <v>35</v>
      </c>
      <c r="I358" t="s">
        <v>35</v>
      </c>
      <c r="J358" t="s">
        <v>48</v>
      </c>
      <c r="K358" t="s">
        <v>49</v>
      </c>
      <c r="L358" t="s">
        <v>111</v>
      </c>
      <c r="M358" t="s">
        <v>200</v>
      </c>
      <c r="N358">
        <v>3</v>
      </c>
      <c r="O358">
        <v>3</v>
      </c>
      <c r="P358">
        <v>14603.58</v>
      </c>
      <c r="Q358" s="2">
        <v>0.26</v>
      </c>
      <c r="R358">
        <v>55450.77</v>
      </c>
      <c r="S358">
        <v>10463.09</v>
      </c>
      <c r="T358" s="3">
        <v>0.189</v>
      </c>
      <c r="U358">
        <v>56.67</v>
      </c>
      <c r="V358" t="s">
        <v>68</v>
      </c>
      <c r="W358">
        <v>2</v>
      </c>
      <c r="X358" t="b">
        <v>0</v>
      </c>
      <c r="Y358" t="s">
        <v>60</v>
      </c>
      <c r="Z358" t="s">
        <v>60</v>
      </c>
      <c r="AA358">
        <v>7</v>
      </c>
      <c r="AB358">
        <v>7</v>
      </c>
      <c r="AC358">
        <v>2024</v>
      </c>
      <c r="AD358" s="1">
        <v>45474</v>
      </c>
      <c r="AE358" t="s">
        <v>101</v>
      </c>
      <c r="AF358" t="s">
        <v>43</v>
      </c>
      <c r="AG358" t="str">
        <f t="shared" si="23"/>
        <v>Include</v>
      </c>
      <c r="AH358">
        <f t="shared" si="20"/>
        <v>0</v>
      </c>
      <c r="AI358">
        <f t="shared" si="21"/>
        <v>1</v>
      </c>
      <c r="AJ358">
        <f t="shared" si="22"/>
        <v>0</v>
      </c>
      <c r="AK358" s="15">
        <f>1</f>
        <v>1</v>
      </c>
    </row>
    <row r="359" spans="1:37" x14ac:dyDescent="0.3">
      <c r="A359" t="s">
        <v>1101</v>
      </c>
      <c r="B359" s="1">
        <v>45502</v>
      </c>
      <c r="C359" s="1">
        <v>45502</v>
      </c>
      <c r="D359" t="s">
        <v>1102</v>
      </c>
      <c r="E359" t="s">
        <v>1103</v>
      </c>
      <c r="F359">
        <v>25</v>
      </c>
      <c r="G359">
        <v>25</v>
      </c>
      <c r="H359" t="s">
        <v>35</v>
      </c>
      <c r="I359" t="s">
        <v>35</v>
      </c>
      <c r="J359" t="s">
        <v>82</v>
      </c>
      <c r="K359" t="s">
        <v>122</v>
      </c>
      <c r="L359" t="s">
        <v>38</v>
      </c>
      <c r="M359" t="s">
        <v>163</v>
      </c>
      <c r="N359">
        <v>8</v>
      </c>
      <c r="O359">
        <v>8</v>
      </c>
      <c r="P359">
        <v>142.19</v>
      </c>
      <c r="Q359" s="2">
        <v>0.04</v>
      </c>
      <c r="R359">
        <v>1840.58</v>
      </c>
      <c r="S359">
        <v>820.61</v>
      </c>
      <c r="T359" s="3">
        <v>0.44600000000000001</v>
      </c>
      <c r="U359">
        <v>75.73</v>
      </c>
      <c r="V359" t="s">
        <v>40</v>
      </c>
      <c r="W359">
        <v>3</v>
      </c>
      <c r="X359" t="b">
        <v>0</v>
      </c>
      <c r="Y359" t="s">
        <v>60</v>
      </c>
      <c r="Z359" t="s">
        <v>60</v>
      </c>
      <c r="AA359">
        <v>5</v>
      </c>
      <c r="AB359">
        <v>5</v>
      </c>
      <c r="AC359">
        <v>2024</v>
      </c>
      <c r="AD359" s="1">
        <v>45474</v>
      </c>
      <c r="AE359" t="s">
        <v>53</v>
      </c>
      <c r="AF359" t="s">
        <v>69</v>
      </c>
      <c r="AG359" t="str">
        <f t="shared" si="23"/>
        <v>Include</v>
      </c>
      <c r="AH359">
        <f t="shared" si="20"/>
        <v>0</v>
      </c>
      <c r="AI359">
        <f t="shared" si="21"/>
        <v>1</v>
      </c>
      <c r="AJ359">
        <f t="shared" si="22"/>
        <v>0</v>
      </c>
      <c r="AK359" s="15">
        <f>1</f>
        <v>1</v>
      </c>
    </row>
    <row r="360" spans="1:37" x14ac:dyDescent="0.3">
      <c r="A360" t="s">
        <v>1104</v>
      </c>
      <c r="B360" s="1">
        <v>45500</v>
      </c>
      <c r="C360" s="1">
        <v>45500</v>
      </c>
      <c r="D360" t="s">
        <v>1105</v>
      </c>
      <c r="E360" t="s">
        <v>761</v>
      </c>
      <c r="F360">
        <v>20</v>
      </c>
      <c r="G360">
        <v>20</v>
      </c>
      <c r="H360" t="s">
        <v>47</v>
      </c>
      <c r="I360" t="s">
        <v>47</v>
      </c>
      <c r="J360" t="s">
        <v>57</v>
      </c>
      <c r="K360" t="s">
        <v>58</v>
      </c>
      <c r="L360" t="s">
        <v>84</v>
      </c>
      <c r="M360" t="s">
        <v>490</v>
      </c>
      <c r="N360">
        <v>7</v>
      </c>
      <c r="O360">
        <v>7</v>
      </c>
      <c r="P360">
        <v>75.8</v>
      </c>
      <c r="Q360" s="2">
        <v>0.05</v>
      </c>
      <c r="R360">
        <v>782.05</v>
      </c>
      <c r="S360">
        <v>70.98</v>
      </c>
      <c r="T360" s="3">
        <v>9.0999999999999998E-2</v>
      </c>
      <c r="U360">
        <v>62.63</v>
      </c>
      <c r="V360" t="s">
        <v>99</v>
      </c>
      <c r="W360">
        <v>4</v>
      </c>
      <c r="X360" t="b">
        <v>0</v>
      </c>
      <c r="Y360" t="s">
        <v>60</v>
      </c>
      <c r="Z360" t="s">
        <v>60</v>
      </c>
      <c r="AA360">
        <v>8</v>
      </c>
      <c r="AB360">
        <v>8</v>
      </c>
      <c r="AC360">
        <v>2024</v>
      </c>
      <c r="AD360" s="1">
        <v>45474</v>
      </c>
      <c r="AE360" t="s">
        <v>53</v>
      </c>
      <c r="AF360" t="s">
        <v>69</v>
      </c>
      <c r="AG360" t="str">
        <f t="shared" si="23"/>
        <v>Include</v>
      </c>
      <c r="AH360">
        <f t="shared" si="20"/>
        <v>0</v>
      </c>
      <c r="AI360">
        <f t="shared" si="21"/>
        <v>1</v>
      </c>
      <c r="AJ360">
        <f t="shared" si="22"/>
        <v>0</v>
      </c>
      <c r="AK360" s="15">
        <f>1</f>
        <v>1</v>
      </c>
    </row>
    <row r="361" spans="1:37" x14ac:dyDescent="0.3">
      <c r="A361" t="s">
        <v>1106</v>
      </c>
      <c r="B361" s="1">
        <v>45500</v>
      </c>
      <c r="C361" s="1">
        <v>45500</v>
      </c>
      <c r="D361" t="s">
        <v>1107</v>
      </c>
      <c r="E361" t="s">
        <v>246</v>
      </c>
      <c r="F361">
        <v>36</v>
      </c>
      <c r="G361">
        <v>36</v>
      </c>
      <c r="H361" t="s">
        <v>81</v>
      </c>
      <c r="I361" t="s">
        <v>81</v>
      </c>
      <c r="J361" t="s">
        <v>36</v>
      </c>
      <c r="K361" t="s">
        <v>73</v>
      </c>
      <c r="L361" t="s">
        <v>111</v>
      </c>
      <c r="M361" t="s">
        <v>123</v>
      </c>
      <c r="N361">
        <v>4</v>
      </c>
      <c r="O361">
        <v>4</v>
      </c>
      <c r="P361">
        <v>4702.62</v>
      </c>
      <c r="Q361" s="2">
        <v>0.3</v>
      </c>
      <c r="R361">
        <v>23223.7</v>
      </c>
      <c r="S361">
        <v>3762.63</v>
      </c>
      <c r="T361" s="3">
        <v>0.16200000000000001</v>
      </c>
      <c r="U361">
        <v>66.86</v>
      </c>
      <c r="V361" t="s">
        <v>99</v>
      </c>
      <c r="W361">
        <v>2</v>
      </c>
      <c r="X361" t="b">
        <v>0</v>
      </c>
      <c r="Y361" t="s">
        <v>60</v>
      </c>
      <c r="Z361" t="s">
        <v>60</v>
      </c>
      <c r="AA361">
        <v>5</v>
      </c>
      <c r="AB361">
        <v>5</v>
      </c>
      <c r="AC361">
        <v>2024</v>
      </c>
      <c r="AD361" s="1">
        <v>45474</v>
      </c>
      <c r="AE361" t="s">
        <v>61</v>
      </c>
      <c r="AF361" t="s">
        <v>43</v>
      </c>
      <c r="AG361" t="str">
        <f t="shared" si="23"/>
        <v>Include</v>
      </c>
      <c r="AH361">
        <f t="shared" si="20"/>
        <v>0</v>
      </c>
      <c r="AI361">
        <f t="shared" si="21"/>
        <v>1</v>
      </c>
      <c r="AJ361">
        <f t="shared" si="22"/>
        <v>0</v>
      </c>
      <c r="AK361" s="15">
        <f>1</f>
        <v>1</v>
      </c>
    </row>
    <row r="362" spans="1:37" x14ac:dyDescent="0.3">
      <c r="A362" t="s">
        <v>1108</v>
      </c>
      <c r="B362" s="1">
        <v>45499</v>
      </c>
      <c r="C362" s="1">
        <v>45499</v>
      </c>
      <c r="D362" t="s">
        <v>1109</v>
      </c>
      <c r="E362" t="s">
        <v>1110</v>
      </c>
      <c r="F362">
        <v>39</v>
      </c>
      <c r="G362">
        <v>39</v>
      </c>
      <c r="H362" t="s">
        <v>340</v>
      </c>
      <c r="I362" t="s">
        <v>35</v>
      </c>
      <c r="J362" t="s">
        <v>36</v>
      </c>
      <c r="K362" t="s">
        <v>106</v>
      </c>
      <c r="L362" t="s">
        <v>84</v>
      </c>
      <c r="M362" t="s">
        <v>490</v>
      </c>
      <c r="N362">
        <v>2</v>
      </c>
      <c r="O362">
        <v>2</v>
      </c>
      <c r="P362">
        <v>92.87</v>
      </c>
      <c r="Q362" s="2">
        <v>0.33</v>
      </c>
      <c r="R362">
        <v>179.13</v>
      </c>
      <c r="S362">
        <v>19.37</v>
      </c>
      <c r="T362" s="3">
        <v>0.108</v>
      </c>
      <c r="U362">
        <v>36.78</v>
      </c>
      <c r="V362" t="s">
        <v>40</v>
      </c>
      <c r="W362">
        <v>3</v>
      </c>
      <c r="X362" t="b">
        <v>0</v>
      </c>
      <c r="Y362" t="s">
        <v>100</v>
      </c>
      <c r="Z362" t="s">
        <v>100</v>
      </c>
      <c r="AC362">
        <v>2024</v>
      </c>
      <c r="AD362" s="1">
        <v>45474</v>
      </c>
      <c r="AE362" t="s">
        <v>61</v>
      </c>
      <c r="AF362" t="s">
        <v>62</v>
      </c>
      <c r="AG362" t="str">
        <f t="shared" si="23"/>
        <v>Include</v>
      </c>
      <c r="AH362">
        <f t="shared" si="20"/>
        <v>0</v>
      </c>
      <c r="AI362">
        <f t="shared" si="21"/>
        <v>0</v>
      </c>
      <c r="AJ362">
        <f t="shared" si="22"/>
        <v>1</v>
      </c>
      <c r="AK362" s="15">
        <f>1</f>
        <v>1</v>
      </c>
    </row>
    <row r="363" spans="1:37" x14ac:dyDescent="0.3">
      <c r="A363" t="s">
        <v>1111</v>
      </c>
      <c r="B363" s="1">
        <v>45499</v>
      </c>
      <c r="C363" s="1">
        <v>45499</v>
      </c>
      <c r="D363" t="s">
        <v>1112</v>
      </c>
      <c r="E363" t="s">
        <v>391</v>
      </c>
      <c r="F363">
        <v>29</v>
      </c>
      <c r="G363">
        <v>29</v>
      </c>
      <c r="H363" t="s">
        <v>35</v>
      </c>
      <c r="I363" t="s">
        <v>35</v>
      </c>
      <c r="J363" t="s">
        <v>48</v>
      </c>
      <c r="K363" t="s">
        <v>226</v>
      </c>
      <c r="L363" t="s">
        <v>38</v>
      </c>
      <c r="M363" t="s">
        <v>159</v>
      </c>
      <c r="N363">
        <v>9</v>
      </c>
      <c r="O363">
        <v>9</v>
      </c>
      <c r="P363">
        <v>2362.56</v>
      </c>
      <c r="Q363" s="2">
        <v>0.24</v>
      </c>
      <c r="R363">
        <v>27141.72</v>
      </c>
      <c r="S363">
        <v>10738.54</v>
      </c>
      <c r="T363" s="3">
        <v>0.39600000000000002</v>
      </c>
      <c r="U363">
        <v>78.73</v>
      </c>
      <c r="V363" t="s">
        <v>99</v>
      </c>
      <c r="W363">
        <v>4</v>
      </c>
      <c r="X363" t="b">
        <v>0</v>
      </c>
      <c r="Y363" t="s">
        <v>60</v>
      </c>
      <c r="Z363" t="s">
        <v>60</v>
      </c>
      <c r="AA363">
        <v>2</v>
      </c>
      <c r="AB363">
        <v>2</v>
      </c>
      <c r="AC363">
        <v>2024</v>
      </c>
      <c r="AD363" s="1">
        <v>45474</v>
      </c>
      <c r="AE363" t="s">
        <v>87</v>
      </c>
      <c r="AF363" t="s">
        <v>43</v>
      </c>
      <c r="AG363" t="str">
        <f t="shared" si="23"/>
        <v>Include</v>
      </c>
      <c r="AH363">
        <f t="shared" si="20"/>
        <v>0</v>
      </c>
      <c r="AI363">
        <f t="shared" si="21"/>
        <v>1</v>
      </c>
      <c r="AJ363">
        <f t="shared" si="22"/>
        <v>0</v>
      </c>
      <c r="AK363" s="15">
        <f>1</f>
        <v>1</v>
      </c>
    </row>
    <row r="364" spans="1:37" x14ac:dyDescent="0.3">
      <c r="A364" t="s">
        <v>1113</v>
      </c>
      <c r="B364" s="1">
        <v>45499</v>
      </c>
      <c r="C364" s="1">
        <v>45499</v>
      </c>
      <c r="D364" t="s">
        <v>1114</v>
      </c>
      <c r="E364" t="s">
        <v>1115</v>
      </c>
      <c r="F364">
        <v>29</v>
      </c>
      <c r="G364">
        <v>29</v>
      </c>
      <c r="H364" t="s">
        <v>81</v>
      </c>
      <c r="I364" t="s">
        <v>81</v>
      </c>
      <c r="J364" t="s">
        <v>57</v>
      </c>
      <c r="K364" t="s">
        <v>58</v>
      </c>
      <c r="L364" t="s">
        <v>111</v>
      </c>
      <c r="M364" t="s">
        <v>136</v>
      </c>
      <c r="N364">
        <v>1</v>
      </c>
      <c r="O364">
        <v>1</v>
      </c>
      <c r="P364">
        <v>14799.57</v>
      </c>
      <c r="Q364" s="2">
        <v>0.31</v>
      </c>
      <c r="R364">
        <v>18615.04</v>
      </c>
      <c r="S364">
        <v>2577.83</v>
      </c>
      <c r="T364" s="3">
        <v>0.13800000000000001</v>
      </c>
      <c r="U364">
        <v>93.94</v>
      </c>
      <c r="V364" t="s">
        <v>99</v>
      </c>
      <c r="W364">
        <v>1</v>
      </c>
      <c r="X364" t="b">
        <v>0</v>
      </c>
      <c r="Y364" t="s">
        <v>100</v>
      </c>
      <c r="Z364" t="s">
        <v>100</v>
      </c>
      <c r="AA364">
        <v>4</v>
      </c>
      <c r="AB364">
        <v>4</v>
      </c>
      <c r="AC364">
        <v>2024</v>
      </c>
      <c r="AD364" s="1">
        <v>45474</v>
      </c>
      <c r="AE364" t="s">
        <v>87</v>
      </c>
      <c r="AF364" t="s">
        <v>62</v>
      </c>
      <c r="AG364" t="str">
        <f t="shared" si="23"/>
        <v>Include</v>
      </c>
      <c r="AH364">
        <f t="shared" si="20"/>
        <v>0</v>
      </c>
      <c r="AI364">
        <f t="shared" si="21"/>
        <v>0</v>
      </c>
      <c r="AJ364">
        <f t="shared" si="22"/>
        <v>1</v>
      </c>
      <c r="AK364" s="15">
        <f>1</f>
        <v>1</v>
      </c>
    </row>
    <row r="365" spans="1:37" x14ac:dyDescent="0.3">
      <c r="A365" t="s">
        <v>1116</v>
      </c>
      <c r="B365" s="1">
        <v>45499</v>
      </c>
      <c r="C365" s="1">
        <v>45499</v>
      </c>
      <c r="D365" t="s">
        <v>1117</v>
      </c>
      <c r="E365" t="s">
        <v>1118</v>
      </c>
      <c r="H365" t="s">
        <v>81</v>
      </c>
      <c r="I365" t="s">
        <v>81</v>
      </c>
      <c r="J365" t="s">
        <v>57</v>
      </c>
      <c r="K365" t="s">
        <v>155</v>
      </c>
      <c r="L365" t="s">
        <v>140</v>
      </c>
      <c r="M365" t="s">
        <v>190</v>
      </c>
      <c r="N365">
        <v>7</v>
      </c>
      <c r="O365">
        <v>7</v>
      </c>
      <c r="P365">
        <v>2027.9</v>
      </c>
      <c r="Q365" s="2">
        <v>0.25</v>
      </c>
      <c r="R365">
        <v>15991.92</v>
      </c>
      <c r="S365">
        <v>5222.33</v>
      </c>
      <c r="T365" s="3">
        <v>0.32700000000000001</v>
      </c>
      <c r="U365">
        <v>87.34</v>
      </c>
      <c r="V365" t="s">
        <v>68</v>
      </c>
      <c r="W365">
        <v>3</v>
      </c>
      <c r="X365" t="b">
        <v>0</v>
      </c>
      <c r="Y365" t="s">
        <v>60</v>
      </c>
      <c r="Z365" t="s">
        <v>60</v>
      </c>
      <c r="AA365">
        <v>10</v>
      </c>
      <c r="AB365">
        <v>10</v>
      </c>
      <c r="AC365">
        <v>2024</v>
      </c>
      <c r="AD365" s="1">
        <v>45474</v>
      </c>
      <c r="AE365" t="s">
        <v>118</v>
      </c>
      <c r="AF365" t="s">
        <v>43</v>
      </c>
      <c r="AG365" t="str">
        <f t="shared" si="23"/>
        <v>Include</v>
      </c>
      <c r="AH365">
        <f t="shared" si="20"/>
        <v>0</v>
      </c>
      <c r="AI365">
        <f t="shared" si="21"/>
        <v>1</v>
      </c>
      <c r="AJ365">
        <f t="shared" si="22"/>
        <v>0</v>
      </c>
      <c r="AK365" s="15">
        <f>1</f>
        <v>1</v>
      </c>
    </row>
    <row r="366" spans="1:37" x14ac:dyDescent="0.3">
      <c r="A366" t="s">
        <v>1119</v>
      </c>
      <c r="B366" s="1">
        <v>45498</v>
      </c>
      <c r="C366" s="1">
        <v>45498</v>
      </c>
      <c r="D366" t="s">
        <v>1120</v>
      </c>
      <c r="E366" t="s">
        <v>968</v>
      </c>
      <c r="F366">
        <v>37</v>
      </c>
      <c r="G366">
        <v>37</v>
      </c>
      <c r="H366" t="s">
        <v>35</v>
      </c>
      <c r="I366" t="s">
        <v>35</v>
      </c>
      <c r="J366" t="s">
        <v>57</v>
      </c>
      <c r="K366" t="s">
        <v>155</v>
      </c>
      <c r="L366" t="s">
        <v>140</v>
      </c>
      <c r="M366" t="s">
        <v>206</v>
      </c>
      <c r="N366">
        <v>6</v>
      </c>
      <c r="O366">
        <v>6</v>
      </c>
      <c r="P366">
        <v>3101.95</v>
      </c>
      <c r="Q366" s="2">
        <v>0.35</v>
      </c>
      <c r="R366">
        <v>20358.13</v>
      </c>
      <c r="S366">
        <v>7357.07</v>
      </c>
      <c r="T366" s="3">
        <v>0.36099999999999999</v>
      </c>
      <c r="U366">
        <v>89.04</v>
      </c>
      <c r="V366" t="s">
        <v>68</v>
      </c>
      <c r="W366">
        <v>3</v>
      </c>
      <c r="X366" t="b">
        <v>1</v>
      </c>
      <c r="Y366" t="s">
        <v>41</v>
      </c>
      <c r="Z366" t="s">
        <v>41</v>
      </c>
      <c r="AA366">
        <v>7</v>
      </c>
      <c r="AB366">
        <v>7</v>
      </c>
      <c r="AC366">
        <v>2024</v>
      </c>
      <c r="AD366" s="1">
        <v>45474</v>
      </c>
      <c r="AE366" t="s">
        <v>61</v>
      </c>
      <c r="AF366" t="s">
        <v>62</v>
      </c>
      <c r="AG366" t="str">
        <f t="shared" si="23"/>
        <v>Include</v>
      </c>
      <c r="AH366">
        <f t="shared" si="20"/>
        <v>1</v>
      </c>
      <c r="AI366">
        <f t="shared" si="21"/>
        <v>1</v>
      </c>
      <c r="AJ366">
        <f t="shared" si="22"/>
        <v>0</v>
      </c>
      <c r="AK366" s="15">
        <f>1</f>
        <v>1</v>
      </c>
    </row>
    <row r="367" spans="1:37" x14ac:dyDescent="0.3">
      <c r="A367" t="s">
        <v>1121</v>
      </c>
      <c r="B367" s="1">
        <v>45498</v>
      </c>
      <c r="C367" s="1">
        <v>45498</v>
      </c>
      <c r="D367" t="s">
        <v>1122</v>
      </c>
      <c r="E367" t="s">
        <v>867</v>
      </c>
      <c r="F367">
        <v>59</v>
      </c>
      <c r="G367">
        <v>59</v>
      </c>
      <c r="H367" t="s">
        <v>47</v>
      </c>
      <c r="I367" t="s">
        <v>47</v>
      </c>
      <c r="J367" t="s">
        <v>116</v>
      </c>
      <c r="K367" t="s">
        <v>150</v>
      </c>
      <c r="L367" t="s">
        <v>38</v>
      </c>
      <c r="M367" t="s">
        <v>159</v>
      </c>
      <c r="N367">
        <v>4</v>
      </c>
      <c r="O367">
        <v>4</v>
      </c>
      <c r="P367">
        <v>575.05999999999995</v>
      </c>
      <c r="Q367" s="2">
        <v>0.02</v>
      </c>
      <c r="R367">
        <v>3788.19</v>
      </c>
      <c r="S367">
        <v>1608.33</v>
      </c>
      <c r="T367" s="3">
        <v>0.42499999999999999</v>
      </c>
      <c r="U367">
        <v>74.42</v>
      </c>
      <c r="V367" t="s">
        <v>132</v>
      </c>
      <c r="W367">
        <v>2</v>
      </c>
      <c r="X367" t="b">
        <v>0</v>
      </c>
      <c r="Y367" t="s">
        <v>392</v>
      </c>
      <c r="Z367" t="s">
        <v>100</v>
      </c>
      <c r="AA367">
        <v>7</v>
      </c>
      <c r="AB367">
        <v>7</v>
      </c>
      <c r="AC367">
        <v>2024</v>
      </c>
      <c r="AD367" s="1">
        <v>45474</v>
      </c>
      <c r="AE367" t="s">
        <v>101</v>
      </c>
      <c r="AF367" t="s">
        <v>69</v>
      </c>
      <c r="AG367" t="str">
        <f t="shared" si="23"/>
        <v>Include</v>
      </c>
      <c r="AH367">
        <f t="shared" si="20"/>
        <v>0</v>
      </c>
      <c r="AI367">
        <f t="shared" si="21"/>
        <v>0</v>
      </c>
      <c r="AJ367">
        <f t="shared" si="22"/>
        <v>1</v>
      </c>
      <c r="AK367" s="15">
        <f>1</f>
        <v>1</v>
      </c>
    </row>
    <row r="368" spans="1:37" x14ac:dyDescent="0.3">
      <c r="A368" t="s">
        <v>1123</v>
      </c>
      <c r="B368" s="1">
        <v>45497</v>
      </c>
      <c r="C368" s="1">
        <v>45497</v>
      </c>
      <c r="D368" t="s">
        <v>1124</v>
      </c>
      <c r="E368" t="s">
        <v>739</v>
      </c>
      <c r="F368">
        <v>39</v>
      </c>
      <c r="G368">
        <v>39</v>
      </c>
      <c r="H368" t="s">
        <v>47</v>
      </c>
      <c r="I368" t="s">
        <v>47</v>
      </c>
      <c r="J368" t="s">
        <v>82</v>
      </c>
      <c r="K368" t="s">
        <v>122</v>
      </c>
      <c r="L368" t="s">
        <v>111</v>
      </c>
      <c r="M368" t="s">
        <v>174</v>
      </c>
      <c r="N368">
        <v>9</v>
      </c>
      <c r="O368">
        <v>9</v>
      </c>
      <c r="P368">
        <v>7643.25</v>
      </c>
      <c r="Q368" s="2">
        <v>0.12</v>
      </c>
      <c r="R368">
        <v>102057.62</v>
      </c>
      <c r="S368">
        <v>26038.27</v>
      </c>
      <c r="T368" s="3">
        <v>0.255</v>
      </c>
      <c r="U368">
        <v>62.54</v>
      </c>
      <c r="V368" t="s">
        <v>132</v>
      </c>
      <c r="W368">
        <v>3</v>
      </c>
      <c r="X368" t="b">
        <v>0</v>
      </c>
      <c r="Y368" t="s">
        <v>60</v>
      </c>
      <c r="Z368" t="s">
        <v>60</v>
      </c>
      <c r="AA368">
        <v>7</v>
      </c>
      <c r="AB368">
        <v>7</v>
      </c>
      <c r="AC368">
        <v>2024</v>
      </c>
      <c r="AD368" s="1">
        <v>45474</v>
      </c>
      <c r="AE368" t="s">
        <v>61</v>
      </c>
      <c r="AF368" t="s">
        <v>88</v>
      </c>
      <c r="AG368" t="str">
        <f t="shared" si="23"/>
        <v>Include</v>
      </c>
      <c r="AH368">
        <f t="shared" si="20"/>
        <v>0</v>
      </c>
      <c r="AI368">
        <f t="shared" si="21"/>
        <v>1</v>
      </c>
      <c r="AJ368">
        <f t="shared" si="22"/>
        <v>0</v>
      </c>
      <c r="AK368" s="15">
        <f>1</f>
        <v>1</v>
      </c>
    </row>
    <row r="369" spans="1:37" x14ac:dyDescent="0.3">
      <c r="A369" t="s">
        <v>1125</v>
      </c>
      <c r="B369" s="1">
        <v>45497</v>
      </c>
      <c r="C369" s="1">
        <v>45497</v>
      </c>
      <c r="D369" t="s">
        <v>1126</v>
      </c>
      <c r="E369" t="s">
        <v>408</v>
      </c>
      <c r="F369">
        <v>31</v>
      </c>
      <c r="G369">
        <v>31</v>
      </c>
      <c r="H369" t="s">
        <v>47</v>
      </c>
      <c r="I369" t="s">
        <v>47</v>
      </c>
      <c r="J369" t="s">
        <v>57</v>
      </c>
      <c r="K369" t="s">
        <v>205</v>
      </c>
      <c r="L369" t="s">
        <v>84</v>
      </c>
      <c r="M369" t="s">
        <v>85</v>
      </c>
      <c r="N369">
        <v>5</v>
      </c>
      <c r="O369">
        <v>5</v>
      </c>
      <c r="P369">
        <v>335.32</v>
      </c>
      <c r="Q369" s="2">
        <v>0.33</v>
      </c>
      <c r="R369">
        <v>1937.67</v>
      </c>
      <c r="S369">
        <v>171.12</v>
      </c>
      <c r="T369" s="3">
        <v>8.7999999999999995E-2</v>
      </c>
      <c r="U369">
        <v>88.98</v>
      </c>
      <c r="V369" t="s">
        <v>52</v>
      </c>
      <c r="W369">
        <v>1</v>
      </c>
      <c r="X369" t="b">
        <v>1</v>
      </c>
      <c r="Y369" t="s">
        <v>41</v>
      </c>
      <c r="Z369" t="s">
        <v>41</v>
      </c>
      <c r="AA369">
        <v>2</v>
      </c>
      <c r="AB369">
        <v>2</v>
      </c>
      <c r="AC369">
        <v>2024</v>
      </c>
      <c r="AD369" s="1">
        <v>45474</v>
      </c>
      <c r="AE369" t="s">
        <v>87</v>
      </c>
      <c r="AF369" t="s">
        <v>62</v>
      </c>
      <c r="AG369" t="str">
        <f t="shared" si="23"/>
        <v>Include</v>
      </c>
      <c r="AH369">
        <f t="shared" si="20"/>
        <v>1</v>
      </c>
      <c r="AI369">
        <f t="shared" si="21"/>
        <v>1</v>
      </c>
      <c r="AJ369">
        <f t="shared" si="22"/>
        <v>0</v>
      </c>
      <c r="AK369" s="15">
        <f>1</f>
        <v>1</v>
      </c>
    </row>
    <row r="370" spans="1:37" x14ac:dyDescent="0.3">
      <c r="A370" t="s">
        <v>1127</v>
      </c>
      <c r="B370" s="1">
        <v>45497</v>
      </c>
      <c r="C370" s="1">
        <v>45497</v>
      </c>
      <c r="D370" t="s">
        <v>1128</v>
      </c>
      <c r="E370" t="s">
        <v>1129</v>
      </c>
      <c r="F370">
        <v>31</v>
      </c>
      <c r="G370">
        <v>31</v>
      </c>
      <c r="H370" t="s">
        <v>47</v>
      </c>
      <c r="I370" t="s">
        <v>47</v>
      </c>
      <c r="J370" t="s">
        <v>36</v>
      </c>
      <c r="K370" t="s">
        <v>239</v>
      </c>
      <c r="L370" t="s">
        <v>97</v>
      </c>
      <c r="M370" t="s">
        <v>107</v>
      </c>
      <c r="N370">
        <v>9</v>
      </c>
      <c r="O370">
        <v>9</v>
      </c>
      <c r="P370">
        <v>592.57000000000005</v>
      </c>
      <c r="Q370" s="2">
        <v>0.31</v>
      </c>
      <c r="R370">
        <v>5565.17</v>
      </c>
      <c r="S370">
        <v>2593.15</v>
      </c>
      <c r="T370" s="3">
        <v>0.46600000000000003</v>
      </c>
      <c r="U370">
        <v>60.15</v>
      </c>
      <c r="V370" t="s">
        <v>99</v>
      </c>
      <c r="W370">
        <v>4</v>
      </c>
      <c r="X370" t="b">
        <v>1</v>
      </c>
      <c r="Y370" t="s">
        <v>41</v>
      </c>
      <c r="Z370" t="s">
        <v>41</v>
      </c>
      <c r="AA370">
        <v>10</v>
      </c>
      <c r="AB370">
        <v>10</v>
      </c>
      <c r="AC370">
        <v>2024</v>
      </c>
      <c r="AD370" s="1">
        <v>45474</v>
      </c>
      <c r="AE370" t="s">
        <v>87</v>
      </c>
      <c r="AF370" t="s">
        <v>62</v>
      </c>
      <c r="AG370" t="str">
        <f t="shared" si="23"/>
        <v>Include</v>
      </c>
      <c r="AH370">
        <f t="shared" si="20"/>
        <v>1</v>
      </c>
      <c r="AI370">
        <f t="shared" si="21"/>
        <v>1</v>
      </c>
      <c r="AJ370">
        <f t="shared" si="22"/>
        <v>0</v>
      </c>
      <c r="AK370" s="15">
        <f>1</f>
        <v>1</v>
      </c>
    </row>
    <row r="371" spans="1:37" x14ac:dyDescent="0.3">
      <c r="A371" t="s">
        <v>1130</v>
      </c>
      <c r="B371" s="1">
        <v>45496</v>
      </c>
      <c r="C371" s="1">
        <v>45496</v>
      </c>
      <c r="D371" t="s">
        <v>689</v>
      </c>
      <c r="E371" t="s">
        <v>1131</v>
      </c>
      <c r="F371">
        <v>12</v>
      </c>
      <c r="G371">
        <v>12</v>
      </c>
      <c r="H371" t="s">
        <v>47</v>
      </c>
      <c r="I371" t="s">
        <v>47</v>
      </c>
      <c r="J371" t="s">
        <v>48</v>
      </c>
      <c r="K371" t="s">
        <v>185</v>
      </c>
      <c r="L371" t="s">
        <v>97</v>
      </c>
      <c r="M371" t="s">
        <v>275</v>
      </c>
      <c r="N371">
        <v>9</v>
      </c>
      <c r="O371">
        <v>9</v>
      </c>
      <c r="P371">
        <v>1016.4</v>
      </c>
      <c r="Q371" s="2">
        <v>0.28000000000000003</v>
      </c>
      <c r="R371">
        <v>11448.61</v>
      </c>
      <c r="S371">
        <v>5111.04</v>
      </c>
      <c r="T371" s="3">
        <v>0.44600000000000001</v>
      </c>
      <c r="U371">
        <v>85.13</v>
      </c>
      <c r="V371" t="s">
        <v>40</v>
      </c>
      <c r="W371">
        <v>2</v>
      </c>
      <c r="X371" t="b">
        <v>0</v>
      </c>
      <c r="Y371" t="s">
        <v>60</v>
      </c>
      <c r="Z371" t="s">
        <v>60</v>
      </c>
      <c r="AA371">
        <v>5</v>
      </c>
      <c r="AB371">
        <v>5</v>
      </c>
      <c r="AC371">
        <v>2024</v>
      </c>
      <c r="AD371" s="1">
        <v>45474</v>
      </c>
      <c r="AE371" t="s">
        <v>42</v>
      </c>
      <c r="AF371" t="s">
        <v>43</v>
      </c>
      <c r="AG371" t="str">
        <f t="shared" si="23"/>
        <v>Include</v>
      </c>
      <c r="AH371">
        <f t="shared" si="20"/>
        <v>0</v>
      </c>
      <c r="AI371">
        <f t="shared" si="21"/>
        <v>1</v>
      </c>
      <c r="AJ371">
        <f t="shared" si="22"/>
        <v>0</v>
      </c>
      <c r="AK371" s="15">
        <f>1</f>
        <v>1</v>
      </c>
    </row>
    <row r="372" spans="1:37" x14ac:dyDescent="0.3">
      <c r="A372" t="s">
        <v>1132</v>
      </c>
      <c r="B372" s="1">
        <v>45496</v>
      </c>
      <c r="C372" s="1">
        <v>45496</v>
      </c>
      <c r="D372" t="s">
        <v>1133</v>
      </c>
      <c r="E372" t="s">
        <v>34</v>
      </c>
      <c r="F372">
        <v>-2</v>
      </c>
      <c r="H372" t="s">
        <v>265</v>
      </c>
      <c r="I372" t="s">
        <v>35</v>
      </c>
      <c r="J372" t="s">
        <v>82</v>
      </c>
      <c r="K372" t="s">
        <v>83</v>
      </c>
      <c r="L372" t="s">
        <v>97</v>
      </c>
      <c r="M372" t="s">
        <v>275</v>
      </c>
      <c r="N372">
        <v>4</v>
      </c>
      <c r="O372">
        <v>4</v>
      </c>
      <c r="P372">
        <v>1110.24</v>
      </c>
      <c r="Q372" s="2">
        <v>0.37</v>
      </c>
      <c r="R372">
        <v>4630.24</v>
      </c>
      <c r="S372">
        <v>2178.27</v>
      </c>
      <c r="T372" s="3">
        <v>0.47</v>
      </c>
      <c r="U372">
        <v>50.74</v>
      </c>
      <c r="V372" t="s">
        <v>132</v>
      </c>
      <c r="W372">
        <v>3</v>
      </c>
      <c r="X372" t="b">
        <v>0</v>
      </c>
      <c r="Y372" t="s">
        <v>142</v>
      </c>
      <c r="Z372" t="s">
        <v>142</v>
      </c>
      <c r="AA372">
        <v>4</v>
      </c>
      <c r="AB372">
        <v>4</v>
      </c>
      <c r="AC372">
        <v>2024</v>
      </c>
      <c r="AD372" s="1">
        <v>45474</v>
      </c>
      <c r="AE372" t="s">
        <v>118</v>
      </c>
      <c r="AF372" t="s">
        <v>62</v>
      </c>
      <c r="AG372" t="str">
        <f t="shared" si="23"/>
        <v>Include</v>
      </c>
      <c r="AH372">
        <f t="shared" si="20"/>
        <v>0</v>
      </c>
      <c r="AI372">
        <f t="shared" si="21"/>
        <v>0</v>
      </c>
      <c r="AJ372">
        <f t="shared" si="22"/>
        <v>0</v>
      </c>
      <c r="AK372" s="15">
        <f>1</f>
        <v>1</v>
      </c>
    </row>
    <row r="373" spans="1:37" x14ac:dyDescent="0.3">
      <c r="A373" t="s">
        <v>1134</v>
      </c>
      <c r="B373" s="1">
        <v>45496</v>
      </c>
      <c r="C373" s="1">
        <v>45496</v>
      </c>
      <c r="D373" t="s">
        <v>1135</v>
      </c>
      <c r="E373" t="s">
        <v>399</v>
      </c>
      <c r="F373">
        <v>37</v>
      </c>
      <c r="G373">
        <v>37</v>
      </c>
      <c r="H373" t="s">
        <v>212</v>
      </c>
      <c r="I373" t="s">
        <v>35</v>
      </c>
      <c r="J373" t="s">
        <v>82</v>
      </c>
      <c r="K373" t="s">
        <v>131</v>
      </c>
      <c r="L373" t="s">
        <v>111</v>
      </c>
      <c r="M373" t="s">
        <v>112</v>
      </c>
      <c r="N373">
        <v>1</v>
      </c>
      <c r="O373">
        <v>1</v>
      </c>
      <c r="P373">
        <v>9065.16</v>
      </c>
      <c r="Q373" s="2">
        <v>0.15</v>
      </c>
      <c r="R373">
        <v>13700.29</v>
      </c>
      <c r="S373">
        <v>2690</v>
      </c>
      <c r="T373" s="3">
        <v>0.19600000000000001</v>
      </c>
      <c r="U373">
        <v>73.709999999999994</v>
      </c>
      <c r="V373" t="s">
        <v>99</v>
      </c>
      <c r="W373">
        <v>4</v>
      </c>
      <c r="X373" t="b">
        <v>0</v>
      </c>
      <c r="Y373" t="s">
        <v>60</v>
      </c>
      <c r="Z373" t="s">
        <v>60</v>
      </c>
      <c r="AA373">
        <v>4</v>
      </c>
      <c r="AB373">
        <v>4</v>
      </c>
      <c r="AC373">
        <v>2024</v>
      </c>
      <c r="AD373" s="1">
        <v>45474</v>
      </c>
      <c r="AE373" t="s">
        <v>61</v>
      </c>
      <c r="AF373" t="s">
        <v>88</v>
      </c>
      <c r="AG373" t="str">
        <f t="shared" si="23"/>
        <v>Include</v>
      </c>
      <c r="AH373">
        <f t="shared" si="20"/>
        <v>0</v>
      </c>
      <c r="AI373">
        <f t="shared" si="21"/>
        <v>1</v>
      </c>
      <c r="AJ373">
        <f t="shared" si="22"/>
        <v>0</v>
      </c>
      <c r="AK373" s="15">
        <f>1</f>
        <v>1</v>
      </c>
    </row>
    <row r="374" spans="1:37" x14ac:dyDescent="0.3">
      <c r="A374" t="s">
        <v>1136</v>
      </c>
      <c r="B374" s="1">
        <v>45495</v>
      </c>
      <c r="C374" s="1">
        <v>45495</v>
      </c>
      <c r="D374" t="s">
        <v>1137</v>
      </c>
      <c r="E374" t="s">
        <v>1138</v>
      </c>
      <c r="F374">
        <v>35</v>
      </c>
      <c r="G374">
        <v>35</v>
      </c>
      <c r="H374" t="s">
        <v>47</v>
      </c>
      <c r="I374" t="s">
        <v>47</v>
      </c>
      <c r="J374" t="s">
        <v>116</v>
      </c>
      <c r="K374" t="s">
        <v>150</v>
      </c>
      <c r="L374" t="s">
        <v>74</v>
      </c>
      <c r="M374" t="s">
        <v>127</v>
      </c>
      <c r="N374">
        <v>3</v>
      </c>
      <c r="O374">
        <v>3</v>
      </c>
      <c r="P374">
        <v>45894.21</v>
      </c>
      <c r="Q374" s="2">
        <v>0.11</v>
      </c>
      <c r="R374">
        <v>191499.56</v>
      </c>
      <c r="S374">
        <v>29426.2</v>
      </c>
      <c r="T374" s="3">
        <v>0.154</v>
      </c>
      <c r="U374">
        <v>51.2</v>
      </c>
      <c r="V374" t="s">
        <v>76</v>
      </c>
      <c r="W374">
        <v>2</v>
      </c>
      <c r="X374" t="b">
        <v>0</v>
      </c>
      <c r="Y374" t="s">
        <v>60</v>
      </c>
      <c r="Z374" t="s">
        <v>60</v>
      </c>
      <c r="AA374">
        <v>3</v>
      </c>
      <c r="AB374">
        <v>3</v>
      </c>
      <c r="AC374">
        <v>2024</v>
      </c>
      <c r="AD374" s="1">
        <v>45474</v>
      </c>
      <c r="AE374" t="s">
        <v>87</v>
      </c>
      <c r="AF374" t="s">
        <v>88</v>
      </c>
      <c r="AG374" t="str">
        <f t="shared" si="23"/>
        <v>Include</v>
      </c>
      <c r="AH374">
        <f t="shared" si="20"/>
        <v>0</v>
      </c>
      <c r="AI374">
        <f t="shared" si="21"/>
        <v>1</v>
      </c>
      <c r="AJ374">
        <f t="shared" si="22"/>
        <v>0</v>
      </c>
      <c r="AK374" s="15">
        <f>1</f>
        <v>1</v>
      </c>
    </row>
    <row r="375" spans="1:37" x14ac:dyDescent="0.3">
      <c r="A375" t="s">
        <v>1139</v>
      </c>
      <c r="B375" t="s">
        <v>1140</v>
      </c>
      <c r="C375" s="1">
        <v>45495</v>
      </c>
      <c r="D375" t="s">
        <v>1141</v>
      </c>
      <c r="E375" t="s">
        <v>1103</v>
      </c>
      <c r="F375">
        <v>34</v>
      </c>
      <c r="G375">
        <v>34</v>
      </c>
      <c r="H375" t="s">
        <v>35</v>
      </c>
      <c r="I375" t="s">
        <v>35</v>
      </c>
      <c r="J375" t="s">
        <v>36</v>
      </c>
      <c r="K375" t="s">
        <v>37</v>
      </c>
      <c r="L375" t="s">
        <v>50</v>
      </c>
      <c r="M375" t="s">
        <v>325</v>
      </c>
      <c r="N375">
        <v>8</v>
      </c>
      <c r="O375">
        <v>8</v>
      </c>
      <c r="P375">
        <v>26461.22</v>
      </c>
      <c r="Q375" s="2">
        <v>0.33</v>
      </c>
      <c r="R375">
        <v>222317.82</v>
      </c>
      <c r="S375">
        <v>66500.31</v>
      </c>
      <c r="T375" s="3">
        <v>0.29899999999999999</v>
      </c>
      <c r="U375">
        <v>67.8</v>
      </c>
      <c r="V375" t="s">
        <v>132</v>
      </c>
      <c r="W375">
        <v>3</v>
      </c>
      <c r="X375" t="b">
        <v>0</v>
      </c>
      <c r="Y375" t="s">
        <v>60</v>
      </c>
      <c r="Z375" t="s">
        <v>60</v>
      </c>
      <c r="AA375">
        <v>7</v>
      </c>
      <c r="AB375">
        <v>7</v>
      </c>
      <c r="AC375">
        <v>2024</v>
      </c>
      <c r="AD375" s="1">
        <v>45474</v>
      </c>
      <c r="AE375" t="s">
        <v>87</v>
      </c>
      <c r="AF375" t="s">
        <v>62</v>
      </c>
      <c r="AG375" t="str">
        <f t="shared" si="23"/>
        <v>Include</v>
      </c>
      <c r="AH375">
        <f t="shared" si="20"/>
        <v>0</v>
      </c>
      <c r="AI375">
        <f t="shared" si="21"/>
        <v>1</v>
      </c>
      <c r="AJ375">
        <f t="shared" si="22"/>
        <v>0</v>
      </c>
      <c r="AK375" s="15">
        <f>1</f>
        <v>1</v>
      </c>
    </row>
    <row r="376" spans="1:37" x14ac:dyDescent="0.3">
      <c r="A376" t="s">
        <v>1142</v>
      </c>
      <c r="B376" s="1">
        <v>45495</v>
      </c>
      <c r="C376" s="1">
        <v>45495</v>
      </c>
      <c r="D376" t="s">
        <v>1143</v>
      </c>
      <c r="E376" t="s">
        <v>402</v>
      </c>
      <c r="F376">
        <v>44</v>
      </c>
      <c r="G376">
        <v>44</v>
      </c>
      <c r="H376" t="s">
        <v>35</v>
      </c>
      <c r="I376" t="s">
        <v>35</v>
      </c>
      <c r="J376" t="s">
        <v>36</v>
      </c>
      <c r="K376" t="s">
        <v>106</v>
      </c>
      <c r="L376" t="s">
        <v>38</v>
      </c>
      <c r="M376" t="s">
        <v>163</v>
      </c>
      <c r="N376">
        <v>4</v>
      </c>
      <c r="O376">
        <v>4</v>
      </c>
      <c r="P376">
        <v>467.13</v>
      </c>
      <c r="Q376" s="2">
        <v>0.35</v>
      </c>
      <c r="R376">
        <v>2125.39</v>
      </c>
      <c r="S376">
        <v>857.43</v>
      </c>
      <c r="T376" s="3">
        <v>0.40300000000000002</v>
      </c>
      <c r="U376">
        <v>18.28</v>
      </c>
      <c r="V376" t="s">
        <v>76</v>
      </c>
      <c r="W376">
        <v>4</v>
      </c>
      <c r="X376" t="b">
        <v>0</v>
      </c>
      <c r="Y376" t="s">
        <v>142</v>
      </c>
      <c r="Z376" t="s">
        <v>142</v>
      </c>
      <c r="AA376">
        <v>3</v>
      </c>
      <c r="AB376">
        <v>3</v>
      </c>
      <c r="AC376">
        <v>2024</v>
      </c>
      <c r="AD376" s="1">
        <v>45474</v>
      </c>
      <c r="AE376" t="s">
        <v>61</v>
      </c>
      <c r="AF376" t="s">
        <v>62</v>
      </c>
      <c r="AG376" t="str">
        <f t="shared" si="23"/>
        <v>Include</v>
      </c>
      <c r="AH376">
        <f t="shared" si="20"/>
        <v>0</v>
      </c>
      <c r="AI376">
        <f t="shared" si="21"/>
        <v>0</v>
      </c>
      <c r="AJ376">
        <f t="shared" si="22"/>
        <v>0</v>
      </c>
      <c r="AK376" s="15">
        <f>1</f>
        <v>1</v>
      </c>
    </row>
    <row r="377" spans="1:37" x14ac:dyDescent="0.3">
      <c r="A377" t="s">
        <v>1144</v>
      </c>
      <c r="B377" s="1">
        <v>45494</v>
      </c>
      <c r="C377" s="1">
        <v>45494</v>
      </c>
      <c r="D377" t="s">
        <v>1145</v>
      </c>
      <c r="E377" t="s">
        <v>420</v>
      </c>
      <c r="F377">
        <v>52</v>
      </c>
      <c r="G377">
        <v>52</v>
      </c>
      <c r="H377" t="s">
        <v>371</v>
      </c>
      <c r="I377" t="s">
        <v>81</v>
      </c>
      <c r="J377" t="s">
        <v>116</v>
      </c>
      <c r="K377" t="s">
        <v>150</v>
      </c>
      <c r="L377" t="s">
        <v>84</v>
      </c>
      <c r="M377" t="s">
        <v>85</v>
      </c>
      <c r="N377">
        <v>6</v>
      </c>
      <c r="O377">
        <v>6</v>
      </c>
      <c r="P377">
        <v>462.8</v>
      </c>
      <c r="Q377" s="2">
        <v>0.2</v>
      </c>
      <c r="R377">
        <v>3702.45</v>
      </c>
      <c r="S377">
        <v>265.27999999999997</v>
      </c>
      <c r="T377" s="3">
        <v>7.1999999999999995E-2</v>
      </c>
      <c r="U377">
        <v>81.010000000000005</v>
      </c>
      <c r="V377" t="s">
        <v>52</v>
      </c>
      <c r="W377">
        <v>4</v>
      </c>
      <c r="X377" t="b">
        <v>0</v>
      </c>
      <c r="Y377" t="s">
        <v>60</v>
      </c>
      <c r="Z377" t="s">
        <v>60</v>
      </c>
      <c r="AA377">
        <v>7</v>
      </c>
      <c r="AB377">
        <v>7</v>
      </c>
      <c r="AC377">
        <v>2024</v>
      </c>
      <c r="AD377" s="1">
        <v>45474</v>
      </c>
      <c r="AE377" t="s">
        <v>101</v>
      </c>
      <c r="AF377" t="s">
        <v>88</v>
      </c>
      <c r="AG377" t="str">
        <f t="shared" si="23"/>
        <v>Include</v>
      </c>
      <c r="AH377">
        <f t="shared" si="20"/>
        <v>0</v>
      </c>
      <c r="AI377">
        <f t="shared" si="21"/>
        <v>1</v>
      </c>
      <c r="AJ377">
        <f t="shared" si="22"/>
        <v>0</v>
      </c>
      <c r="AK377" s="15">
        <f>1</f>
        <v>1</v>
      </c>
    </row>
    <row r="378" spans="1:37" x14ac:dyDescent="0.3">
      <c r="A378" t="s">
        <v>1146</v>
      </c>
      <c r="B378" s="1">
        <v>45494</v>
      </c>
      <c r="C378" s="1">
        <v>45494</v>
      </c>
      <c r="D378" t="s">
        <v>1147</v>
      </c>
      <c r="E378" t="s">
        <v>1148</v>
      </c>
      <c r="F378">
        <v>26</v>
      </c>
      <c r="G378">
        <v>26</v>
      </c>
      <c r="H378" t="s">
        <v>47</v>
      </c>
      <c r="I378" t="s">
        <v>47</v>
      </c>
      <c r="J378" t="s">
        <v>36</v>
      </c>
      <c r="K378" t="s">
        <v>37</v>
      </c>
      <c r="L378" t="s">
        <v>84</v>
      </c>
      <c r="M378" t="s">
        <v>146</v>
      </c>
      <c r="N378">
        <v>6</v>
      </c>
      <c r="O378">
        <v>6</v>
      </c>
      <c r="P378">
        <v>112.85</v>
      </c>
      <c r="Q378" s="2">
        <v>0.13</v>
      </c>
      <c r="R378">
        <v>1196.1099999999999</v>
      </c>
      <c r="S378">
        <v>116.49</v>
      </c>
      <c r="T378" s="3">
        <v>9.7000000000000003E-2</v>
      </c>
      <c r="U378">
        <v>40.89</v>
      </c>
      <c r="V378" t="s">
        <v>52</v>
      </c>
      <c r="W378">
        <v>5</v>
      </c>
      <c r="X378" t="b">
        <v>1</v>
      </c>
      <c r="Y378" t="s">
        <v>41</v>
      </c>
      <c r="Z378" t="s">
        <v>41</v>
      </c>
      <c r="AA378">
        <v>8</v>
      </c>
      <c r="AB378">
        <v>8</v>
      </c>
      <c r="AC378">
        <v>2024</v>
      </c>
      <c r="AD378" s="1">
        <v>45474</v>
      </c>
      <c r="AE378" t="s">
        <v>87</v>
      </c>
      <c r="AF378" t="s">
        <v>88</v>
      </c>
      <c r="AG378" t="str">
        <f t="shared" si="23"/>
        <v>Include</v>
      </c>
      <c r="AH378">
        <f t="shared" si="20"/>
        <v>1</v>
      </c>
      <c r="AI378">
        <f t="shared" si="21"/>
        <v>1</v>
      </c>
      <c r="AJ378">
        <f t="shared" si="22"/>
        <v>0</v>
      </c>
      <c r="AK378" s="15">
        <f>1</f>
        <v>1</v>
      </c>
    </row>
    <row r="379" spans="1:37" x14ac:dyDescent="0.3">
      <c r="A379" t="s">
        <v>1149</v>
      </c>
      <c r="B379" s="1">
        <v>45494</v>
      </c>
      <c r="C379" s="1">
        <v>45494</v>
      </c>
      <c r="D379" t="s">
        <v>1150</v>
      </c>
      <c r="E379" t="s">
        <v>1054</v>
      </c>
      <c r="F379">
        <v>47</v>
      </c>
      <c r="G379">
        <v>47</v>
      </c>
      <c r="H379" t="s">
        <v>35</v>
      </c>
      <c r="I379" t="s">
        <v>35</v>
      </c>
      <c r="J379" t="s">
        <v>82</v>
      </c>
      <c r="K379" t="s">
        <v>122</v>
      </c>
      <c r="L379" t="s">
        <v>84</v>
      </c>
      <c r="M379" t="s">
        <v>279</v>
      </c>
      <c r="N379">
        <v>7</v>
      </c>
      <c r="O379">
        <v>7</v>
      </c>
      <c r="P379">
        <v>488.22</v>
      </c>
      <c r="Q379" s="2">
        <v>0.38</v>
      </c>
      <c r="R379">
        <v>2672.94</v>
      </c>
      <c r="S379">
        <v>163.37</v>
      </c>
      <c r="T379" s="3">
        <v>6.0999999999999999E-2</v>
      </c>
      <c r="U379">
        <v>60.37</v>
      </c>
      <c r="V379" t="s">
        <v>40</v>
      </c>
      <c r="W379">
        <v>1</v>
      </c>
      <c r="X379" t="b">
        <v>1</v>
      </c>
      <c r="Y379" t="s">
        <v>41</v>
      </c>
      <c r="Z379" t="s">
        <v>41</v>
      </c>
      <c r="AA379">
        <v>8</v>
      </c>
      <c r="AB379">
        <v>8</v>
      </c>
      <c r="AC379">
        <v>2024</v>
      </c>
      <c r="AD379" s="1">
        <v>45474</v>
      </c>
      <c r="AE379" t="s">
        <v>101</v>
      </c>
      <c r="AF379" t="s">
        <v>62</v>
      </c>
      <c r="AG379" t="str">
        <f t="shared" si="23"/>
        <v>Include</v>
      </c>
      <c r="AH379">
        <f t="shared" si="20"/>
        <v>1</v>
      </c>
      <c r="AI379">
        <f t="shared" si="21"/>
        <v>1</v>
      </c>
      <c r="AJ379">
        <f t="shared" si="22"/>
        <v>0</v>
      </c>
      <c r="AK379" s="15">
        <f>1</f>
        <v>1</v>
      </c>
    </row>
    <row r="380" spans="1:37" x14ac:dyDescent="0.3">
      <c r="A380" t="s">
        <v>1151</v>
      </c>
      <c r="B380" s="1">
        <v>45493</v>
      </c>
      <c r="C380" s="1">
        <v>45493</v>
      </c>
      <c r="D380" t="s">
        <v>1152</v>
      </c>
      <c r="E380" t="s">
        <v>529</v>
      </c>
      <c r="F380">
        <v>20</v>
      </c>
      <c r="G380">
        <v>20</v>
      </c>
      <c r="H380" t="s">
        <v>81</v>
      </c>
      <c r="I380" t="s">
        <v>81</v>
      </c>
      <c r="J380" t="s">
        <v>82</v>
      </c>
      <c r="K380" t="s">
        <v>131</v>
      </c>
      <c r="L380" t="s">
        <v>97</v>
      </c>
      <c r="M380" t="s">
        <v>107</v>
      </c>
      <c r="N380">
        <v>9</v>
      </c>
      <c r="O380">
        <v>9</v>
      </c>
      <c r="P380">
        <v>872.17</v>
      </c>
      <c r="Q380" s="2">
        <v>0.28000000000000003</v>
      </c>
      <c r="R380">
        <v>9875.31</v>
      </c>
      <c r="S380">
        <v>3131.98</v>
      </c>
      <c r="T380" s="3">
        <v>0.317</v>
      </c>
      <c r="U380">
        <v>23.1</v>
      </c>
      <c r="V380" t="s">
        <v>52</v>
      </c>
      <c r="W380">
        <v>2</v>
      </c>
      <c r="X380" t="b">
        <v>0</v>
      </c>
      <c r="Y380" t="s">
        <v>60</v>
      </c>
      <c r="Z380" t="s">
        <v>60</v>
      </c>
      <c r="AA380">
        <v>4</v>
      </c>
      <c r="AB380">
        <v>4</v>
      </c>
      <c r="AC380">
        <v>2024</v>
      </c>
      <c r="AD380" s="1">
        <v>45474</v>
      </c>
      <c r="AE380" t="s">
        <v>53</v>
      </c>
      <c r="AF380" t="s">
        <v>43</v>
      </c>
      <c r="AG380" t="str">
        <f t="shared" si="23"/>
        <v>Include</v>
      </c>
      <c r="AH380">
        <f t="shared" si="20"/>
        <v>0</v>
      </c>
      <c r="AI380">
        <f t="shared" si="21"/>
        <v>1</v>
      </c>
      <c r="AJ380">
        <f t="shared" si="22"/>
        <v>0</v>
      </c>
      <c r="AK380" s="15">
        <f>1</f>
        <v>1</v>
      </c>
    </row>
    <row r="381" spans="1:37" x14ac:dyDescent="0.3">
      <c r="A381" t="s">
        <v>1153</v>
      </c>
      <c r="B381" s="1">
        <v>45492</v>
      </c>
      <c r="C381" s="1">
        <v>45492</v>
      </c>
      <c r="D381" t="s">
        <v>1154</v>
      </c>
      <c r="E381" t="s">
        <v>1155</v>
      </c>
      <c r="F381">
        <v>42</v>
      </c>
      <c r="G381">
        <v>42</v>
      </c>
      <c r="H381" t="s">
        <v>35</v>
      </c>
      <c r="I381" t="s">
        <v>35</v>
      </c>
      <c r="J381" t="s">
        <v>116</v>
      </c>
      <c r="K381" t="s">
        <v>260</v>
      </c>
      <c r="L381" t="s">
        <v>97</v>
      </c>
      <c r="M381" t="s">
        <v>243</v>
      </c>
      <c r="N381">
        <v>1</v>
      </c>
      <c r="O381">
        <v>1</v>
      </c>
      <c r="P381">
        <v>329.58</v>
      </c>
      <c r="Q381" s="2">
        <v>0.11</v>
      </c>
      <c r="R381">
        <v>558.63</v>
      </c>
      <c r="S381">
        <v>235.62</v>
      </c>
      <c r="T381" s="3">
        <v>0.42199999999999999</v>
      </c>
      <c r="U381">
        <v>62.65</v>
      </c>
      <c r="V381" t="s">
        <v>99</v>
      </c>
      <c r="W381">
        <v>1</v>
      </c>
      <c r="X381" t="b">
        <v>0</v>
      </c>
      <c r="Y381" t="s">
        <v>60</v>
      </c>
      <c r="Z381" t="s">
        <v>60</v>
      </c>
      <c r="AA381">
        <v>10</v>
      </c>
      <c r="AB381">
        <v>10</v>
      </c>
      <c r="AC381">
        <v>2024</v>
      </c>
      <c r="AD381" s="1">
        <v>45474</v>
      </c>
      <c r="AE381" t="s">
        <v>61</v>
      </c>
      <c r="AF381" t="s">
        <v>88</v>
      </c>
      <c r="AG381" t="str">
        <f t="shared" si="23"/>
        <v>Include</v>
      </c>
      <c r="AH381">
        <f t="shared" si="20"/>
        <v>0</v>
      </c>
      <c r="AI381">
        <f t="shared" si="21"/>
        <v>1</v>
      </c>
      <c r="AJ381">
        <f t="shared" si="22"/>
        <v>0</v>
      </c>
      <c r="AK381" s="15">
        <f>1</f>
        <v>1</v>
      </c>
    </row>
    <row r="382" spans="1:37" x14ac:dyDescent="0.3">
      <c r="A382" t="s">
        <v>1156</v>
      </c>
      <c r="B382" s="1">
        <v>45492</v>
      </c>
      <c r="C382" s="1">
        <v>45492</v>
      </c>
      <c r="D382" t="s">
        <v>1157</v>
      </c>
      <c r="E382" t="s">
        <v>1158</v>
      </c>
      <c r="F382">
        <v>55</v>
      </c>
      <c r="G382">
        <v>55</v>
      </c>
      <c r="H382" t="s">
        <v>340</v>
      </c>
      <c r="I382" t="s">
        <v>35</v>
      </c>
      <c r="J382" t="s">
        <v>82</v>
      </c>
      <c r="K382" t="s">
        <v>83</v>
      </c>
      <c r="L382" t="s">
        <v>74</v>
      </c>
      <c r="M382" t="s">
        <v>261</v>
      </c>
      <c r="N382">
        <v>3</v>
      </c>
      <c r="O382">
        <v>3</v>
      </c>
      <c r="P382">
        <v>56831.24</v>
      </c>
      <c r="Q382" s="2">
        <v>0.19</v>
      </c>
      <c r="R382">
        <v>238477.33</v>
      </c>
      <c r="S382">
        <v>35537.620000000003</v>
      </c>
      <c r="T382" s="3">
        <v>0.14899999999999999</v>
      </c>
      <c r="U382">
        <v>65.069999999999993</v>
      </c>
      <c r="V382" t="s">
        <v>99</v>
      </c>
      <c r="W382">
        <v>1</v>
      </c>
      <c r="X382" t="b">
        <v>0</v>
      </c>
      <c r="Y382" t="s">
        <v>60</v>
      </c>
      <c r="Z382" t="s">
        <v>60</v>
      </c>
      <c r="AA382">
        <v>6</v>
      </c>
      <c r="AB382">
        <v>6</v>
      </c>
      <c r="AC382">
        <v>2024</v>
      </c>
      <c r="AD382" s="1">
        <v>45474</v>
      </c>
      <c r="AE382" t="s">
        <v>101</v>
      </c>
      <c r="AF382" t="s">
        <v>88</v>
      </c>
      <c r="AG382" t="str">
        <f t="shared" si="23"/>
        <v>Include</v>
      </c>
      <c r="AH382">
        <f t="shared" si="20"/>
        <v>0</v>
      </c>
      <c r="AI382">
        <f t="shared" si="21"/>
        <v>1</v>
      </c>
      <c r="AJ382">
        <f t="shared" si="22"/>
        <v>0</v>
      </c>
      <c r="AK382" s="15">
        <f>1</f>
        <v>1</v>
      </c>
    </row>
    <row r="383" spans="1:37" x14ac:dyDescent="0.3">
      <c r="A383" t="s">
        <v>1159</v>
      </c>
      <c r="B383" s="1">
        <v>45492</v>
      </c>
      <c r="C383" s="1">
        <v>45492</v>
      </c>
      <c r="D383" t="s">
        <v>1160</v>
      </c>
      <c r="E383" t="s">
        <v>772</v>
      </c>
      <c r="F383">
        <v>54</v>
      </c>
      <c r="G383">
        <v>54</v>
      </c>
      <c r="H383" t="s">
        <v>81</v>
      </c>
      <c r="I383" t="s">
        <v>81</v>
      </c>
      <c r="J383" t="s">
        <v>116</v>
      </c>
      <c r="K383" t="s">
        <v>150</v>
      </c>
      <c r="L383" t="s">
        <v>97</v>
      </c>
      <c r="M383" t="s">
        <v>107</v>
      </c>
      <c r="N383">
        <v>2</v>
      </c>
      <c r="O383">
        <v>2</v>
      </c>
      <c r="P383">
        <v>588.66999999999996</v>
      </c>
      <c r="Q383" s="2">
        <v>0.24</v>
      </c>
      <c r="R383">
        <v>1452.74</v>
      </c>
      <c r="S383">
        <v>631.41</v>
      </c>
      <c r="T383" s="3">
        <v>0.435</v>
      </c>
      <c r="U383">
        <v>78.55</v>
      </c>
      <c r="V383" t="s">
        <v>68</v>
      </c>
      <c r="W383">
        <v>2</v>
      </c>
      <c r="X383" t="b">
        <v>0</v>
      </c>
      <c r="Y383" t="s">
        <v>60</v>
      </c>
      <c r="Z383" t="s">
        <v>60</v>
      </c>
      <c r="AA383">
        <v>4</v>
      </c>
      <c r="AB383">
        <v>4</v>
      </c>
      <c r="AC383">
        <v>2024</v>
      </c>
      <c r="AD383" s="1">
        <v>45474</v>
      </c>
      <c r="AE383" t="s">
        <v>101</v>
      </c>
      <c r="AF383" t="s">
        <v>43</v>
      </c>
      <c r="AG383" t="str">
        <f t="shared" si="23"/>
        <v>Include</v>
      </c>
      <c r="AH383">
        <f t="shared" si="20"/>
        <v>0</v>
      </c>
      <c r="AI383">
        <f t="shared" si="21"/>
        <v>1</v>
      </c>
      <c r="AJ383">
        <f t="shared" si="22"/>
        <v>0</v>
      </c>
      <c r="AK383" s="15">
        <f>1</f>
        <v>1</v>
      </c>
    </row>
    <row r="384" spans="1:37" x14ac:dyDescent="0.3">
      <c r="A384" t="s">
        <v>1161</v>
      </c>
      <c r="B384" s="1">
        <v>45492</v>
      </c>
      <c r="C384" s="1">
        <v>45492</v>
      </c>
      <c r="D384" t="s">
        <v>1162</v>
      </c>
      <c r="E384" t="s">
        <v>1163</v>
      </c>
      <c r="F384">
        <v>7</v>
      </c>
      <c r="G384">
        <v>7</v>
      </c>
      <c r="H384" t="s">
        <v>81</v>
      </c>
      <c r="I384" t="s">
        <v>81</v>
      </c>
      <c r="J384" t="s">
        <v>57</v>
      </c>
      <c r="K384" t="s">
        <v>155</v>
      </c>
      <c r="L384" t="s">
        <v>38</v>
      </c>
      <c r="M384" t="s">
        <v>181</v>
      </c>
      <c r="N384">
        <v>6</v>
      </c>
      <c r="O384">
        <v>6</v>
      </c>
      <c r="P384">
        <v>950.46</v>
      </c>
      <c r="Q384" s="2">
        <v>0.22</v>
      </c>
      <c r="R384">
        <v>7248.48</v>
      </c>
      <c r="S384">
        <v>2666.51</v>
      </c>
      <c r="T384" s="3">
        <v>0.36799999999999999</v>
      </c>
      <c r="U384">
        <v>78.97</v>
      </c>
      <c r="V384" t="s">
        <v>68</v>
      </c>
      <c r="X384" t="b">
        <v>0</v>
      </c>
      <c r="Y384" t="s">
        <v>60</v>
      </c>
      <c r="Z384" t="s">
        <v>60</v>
      </c>
      <c r="AA384">
        <v>4</v>
      </c>
      <c r="AB384">
        <v>4</v>
      </c>
      <c r="AC384">
        <v>2024</v>
      </c>
      <c r="AD384" s="1">
        <v>45474</v>
      </c>
      <c r="AE384" t="s">
        <v>42</v>
      </c>
      <c r="AF384" t="s">
        <v>43</v>
      </c>
      <c r="AG384" t="str">
        <f t="shared" si="23"/>
        <v>Include</v>
      </c>
      <c r="AH384">
        <f t="shared" si="20"/>
        <v>0</v>
      </c>
      <c r="AI384">
        <f t="shared" si="21"/>
        <v>1</v>
      </c>
      <c r="AJ384">
        <f t="shared" si="22"/>
        <v>0</v>
      </c>
      <c r="AK384" s="15">
        <f>1</f>
        <v>1</v>
      </c>
    </row>
    <row r="385" spans="1:37" x14ac:dyDescent="0.3">
      <c r="A385" t="s">
        <v>1164</v>
      </c>
      <c r="B385" s="1">
        <v>45492</v>
      </c>
      <c r="C385" s="1">
        <v>45492</v>
      </c>
      <c r="D385" t="s">
        <v>1165</v>
      </c>
      <c r="E385" t="s">
        <v>1166</v>
      </c>
      <c r="F385">
        <v>48</v>
      </c>
      <c r="G385">
        <v>48</v>
      </c>
      <c r="H385" t="s">
        <v>35</v>
      </c>
      <c r="I385" t="s">
        <v>35</v>
      </c>
      <c r="J385" t="s">
        <v>57</v>
      </c>
      <c r="K385" t="s">
        <v>205</v>
      </c>
      <c r="L385" t="s">
        <v>50</v>
      </c>
      <c r="M385" t="s">
        <v>59</v>
      </c>
      <c r="N385">
        <v>3</v>
      </c>
      <c r="O385">
        <v>3</v>
      </c>
      <c r="P385">
        <v>10939.89</v>
      </c>
      <c r="Q385" s="2">
        <v>0.37</v>
      </c>
      <c r="R385">
        <v>35018.76</v>
      </c>
      <c r="S385">
        <v>7992.14</v>
      </c>
      <c r="T385" s="3">
        <v>0.22800000000000001</v>
      </c>
      <c r="U385">
        <v>99.95</v>
      </c>
      <c r="V385" t="s">
        <v>52</v>
      </c>
      <c r="W385">
        <v>1</v>
      </c>
      <c r="X385" t="b">
        <v>0</v>
      </c>
      <c r="Y385" t="s">
        <v>60</v>
      </c>
      <c r="Z385" t="s">
        <v>60</v>
      </c>
      <c r="AA385">
        <v>9</v>
      </c>
      <c r="AB385">
        <v>9</v>
      </c>
      <c r="AC385">
        <v>2024</v>
      </c>
      <c r="AD385" s="1">
        <v>45474</v>
      </c>
      <c r="AE385" t="s">
        <v>101</v>
      </c>
      <c r="AF385" t="s">
        <v>62</v>
      </c>
      <c r="AG385" t="str">
        <f t="shared" si="23"/>
        <v>Include</v>
      </c>
      <c r="AH385">
        <f t="shared" si="20"/>
        <v>0</v>
      </c>
      <c r="AI385">
        <f t="shared" si="21"/>
        <v>1</v>
      </c>
      <c r="AJ385">
        <f t="shared" si="22"/>
        <v>0</v>
      </c>
      <c r="AK385" s="15">
        <f>1</f>
        <v>1</v>
      </c>
    </row>
    <row r="386" spans="1:37" x14ac:dyDescent="0.3">
      <c r="A386" t="s">
        <v>1167</v>
      </c>
      <c r="B386" s="1">
        <v>45491</v>
      </c>
      <c r="C386" s="1">
        <v>45491</v>
      </c>
      <c r="D386" t="s">
        <v>1168</v>
      </c>
      <c r="E386" t="s">
        <v>1169</v>
      </c>
      <c r="F386">
        <v>43</v>
      </c>
      <c r="G386">
        <v>43</v>
      </c>
      <c r="H386" t="s">
        <v>81</v>
      </c>
      <c r="I386" t="s">
        <v>81</v>
      </c>
      <c r="J386" t="s">
        <v>82</v>
      </c>
      <c r="K386" t="s">
        <v>122</v>
      </c>
      <c r="L386" t="s">
        <v>140</v>
      </c>
      <c r="M386" t="s">
        <v>206</v>
      </c>
      <c r="N386">
        <v>4</v>
      </c>
      <c r="O386">
        <v>4</v>
      </c>
      <c r="P386">
        <v>2908.06</v>
      </c>
      <c r="Q386" s="2">
        <v>0.14000000000000001</v>
      </c>
      <c r="R386">
        <v>14896.36</v>
      </c>
      <c r="S386">
        <v>4991.17</v>
      </c>
      <c r="T386" s="3">
        <v>0.33500000000000002</v>
      </c>
      <c r="U386">
        <v>65.75</v>
      </c>
      <c r="V386" t="s">
        <v>52</v>
      </c>
      <c r="W386">
        <v>5</v>
      </c>
      <c r="X386" t="b">
        <v>0</v>
      </c>
      <c r="Y386" t="s">
        <v>60</v>
      </c>
      <c r="Z386" t="s">
        <v>60</v>
      </c>
      <c r="AA386">
        <v>8</v>
      </c>
      <c r="AB386">
        <v>8</v>
      </c>
      <c r="AC386">
        <v>2024</v>
      </c>
      <c r="AD386" s="1">
        <v>45474</v>
      </c>
      <c r="AE386" t="s">
        <v>61</v>
      </c>
      <c r="AF386" t="s">
        <v>88</v>
      </c>
      <c r="AG386" t="str">
        <f t="shared" si="23"/>
        <v>Include</v>
      </c>
      <c r="AH386">
        <f t="shared" ref="AH386:AH449" si="24">IF(Z386="Returned",1,0)</f>
        <v>0</v>
      </c>
      <c r="AI386">
        <f t="shared" ref="AI386:AI449" si="25">IF(OR(Z386="Delivered",Z386="Returned"),1,0)</f>
        <v>1</v>
      </c>
      <c r="AJ386">
        <f t="shared" ref="AJ386:AJ449" si="26">IF(Z386="Cancelled",1,0)</f>
        <v>0</v>
      </c>
      <c r="AK386" s="15">
        <f>1</f>
        <v>1</v>
      </c>
    </row>
    <row r="387" spans="1:37" x14ac:dyDescent="0.3">
      <c r="A387" t="s">
        <v>1170</v>
      </c>
      <c r="B387" s="1">
        <v>45491</v>
      </c>
      <c r="C387" s="1">
        <v>45491</v>
      </c>
      <c r="D387" t="s">
        <v>1171</v>
      </c>
      <c r="E387" t="s">
        <v>1172</v>
      </c>
      <c r="F387">
        <v>28</v>
      </c>
      <c r="G387">
        <v>28</v>
      </c>
      <c r="H387" t="s">
        <v>35</v>
      </c>
      <c r="I387" t="s">
        <v>35</v>
      </c>
      <c r="J387" t="s">
        <v>82</v>
      </c>
      <c r="K387" t="s">
        <v>83</v>
      </c>
      <c r="L387" t="s">
        <v>50</v>
      </c>
      <c r="M387" t="s">
        <v>67</v>
      </c>
      <c r="N387">
        <v>9</v>
      </c>
      <c r="O387">
        <v>9</v>
      </c>
      <c r="P387">
        <v>10925.91</v>
      </c>
      <c r="Q387" s="2">
        <v>0.33</v>
      </c>
      <c r="R387">
        <v>95157.91</v>
      </c>
      <c r="S387">
        <v>21495.8</v>
      </c>
      <c r="T387" s="3">
        <v>0.22600000000000001</v>
      </c>
      <c r="U387">
        <v>38.47</v>
      </c>
      <c r="V387" t="s">
        <v>99</v>
      </c>
      <c r="W387">
        <v>4</v>
      </c>
      <c r="X387" t="b">
        <v>0</v>
      </c>
      <c r="Y387" t="s">
        <v>60</v>
      </c>
      <c r="Z387" t="s">
        <v>60</v>
      </c>
      <c r="AA387">
        <v>9</v>
      </c>
      <c r="AB387">
        <v>9</v>
      </c>
      <c r="AC387">
        <v>2024</v>
      </c>
      <c r="AD387" s="1">
        <v>45474</v>
      </c>
      <c r="AE387" t="s">
        <v>87</v>
      </c>
      <c r="AF387" t="s">
        <v>62</v>
      </c>
      <c r="AG387" t="str">
        <f t="shared" ref="AG387:AG450" si="27">IF(N387=999,"Exclude","Include")</f>
        <v>Include</v>
      </c>
      <c r="AH387">
        <f t="shared" si="24"/>
        <v>0</v>
      </c>
      <c r="AI387">
        <f t="shared" si="25"/>
        <v>1</v>
      </c>
      <c r="AJ387">
        <f t="shared" si="26"/>
        <v>0</v>
      </c>
      <c r="AK387" s="15">
        <f>1</f>
        <v>1</v>
      </c>
    </row>
    <row r="388" spans="1:37" x14ac:dyDescent="0.3">
      <c r="A388" t="s">
        <v>1173</v>
      </c>
      <c r="B388" s="1">
        <v>45491</v>
      </c>
      <c r="C388" s="1">
        <v>45491</v>
      </c>
      <c r="D388" t="s">
        <v>1174</v>
      </c>
      <c r="E388" t="s">
        <v>439</v>
      </c>
      <c r="F388">
        <v>60</v>
      </c>
      <c r="G388">
        <v>60</v>
      </c>
      <c r="H388" t="s">
        <v>47</v>
      </c>
      <c r="I388" t="s">
        <v>47</v>
      </c>
      <c r="J388" t="s">
        <v>48</v>
      </c>
      <c r="K388" t="s">
        <v>185</v>
      </c>
      <c r="L388" t="s">
        <v>97</v>
      </c>
      <c r="M388" t="s">
        <v>98</v>
      </c>
      <c r="N388">
        <v>9</v>
      </c>
      <c r="O388">
        <v>9</v>
      </c>
      <c r="P388">
        <v>1373</v>
      </c>
      <c r="Q388" s="2">
        <v>0.06</v>
      </c>
      <c r="R388">
        <v>17944.78</v>
      </c>
      <c r="S388">
        <v>4726.75</v>
      </c>
      <c r="T388" s="3">
        <v>0.26300000000000001</v>
      </c>
      <c r="U388">
        <v>32.78</v>
      </c>
      <c r="V388" t="s">
        <v>52</v>
      </c>
      <c r="W388">
        <v>5</v>
      </c>
      <c r="X388" t="b">
        <v>0</v>
      </c>
      <c r="Y388" t="s">
        <v>60</v>
      </c>
      <c r="Z388" t="s">
        <v>60</v>
      </c>
      <c r="AA388">
        <v>8</v>
      </c>
      <c r="AB388">
        <v>8</v>
      </c>
      <c r="AC388">
        <v>2024</v>
      </c>
      <c r="AD388" s="1">
        <v>45474</v>
      </c>
      <c r="AE388" t="s">
        <v>101</v>
      </c>
      <c r="AF388" t="s">
        <v>69</v>
      </c>
      <c r="AG388" t="str">
        <f t="shared" si="27"/>
        <v>Include</v>
      </c>
      <c r="AH388">
        <f t="shared" si="24"/>
        <v>0</v>
      </c>
      <c r="AI388">
        <f t="shared" si="25"/>
        <v>1</v>
      </c>
      <c r="AJ388">
        <f t="shared" si="26"/>
        <v>0</v>
      </c>
      <c r="AK388" s="15">
        <f>1</f>
        <v>1</v>
      </c>
    </row>
    <row r="389" spans="1:37" x14ac:dyDescent="0.3">
      <c r="A389" t="s">
        <v>1175</v>
      </c>
      <c r="B389" s="1">
        <v>45490</v>
      </c>
      <c r="C389" s="1">
        <v>45490</v>
      </c>
      <c r="D389" t="s">
        <v>1176</v>
      </c>
      <c r="E389" t="s">
        <v>375</v>
      </c>
      <c r="F389">
        <v>18</v>
      </c>
      <c r="G389">
        <v>18</v>
      </c>
      <c r="H389" t="s">
        <v>47</v>
      </c>
      <c r="I389" t="s">
        <v>47</v>
      </c>
      <c r="J389" t="s">
        <v>48</v>
      </c>
      <c r="K389" t="s">
        <v>226</v>
      </c>
      <c r="L389" t="s">
        <v>111</v>
      </c>
      <c r="M389" t="s">
        <v>136</v>
      </c>
      <c r="P389">
        <v>2795.92</v>
      </c>
      <c r="Q389" s="2">
        <v>0.32</v>
      </c>
      <c r="R389">
        <v>2822.44</v>
      </c>
      <c r="S389">
        <v>697.8</v>
      </c>
      <c r="T389" s="3">
        <v>0.247</v>
      </c>
      <c r="U389">
        <v>71.72</v>
      </c>
      <c r="V389" t="s">
        <v>52</v>
      </c>
      <c r="W389">
        <v>2</v>
      </c>
      <c r="X389" t="b">
        <v>0</v>
      </c>
      <c r="Y389" t="s">
        <v>60</v>
      </c>
      <c r="Z389" t="s">
        <v>60</v>
      </c>
      <c r="AA389">
        <v>7</v>
      </c>
      <c r="AB389">
        <v>7</v>
      </c>
      <c r="AC389">
        <v>2024</v>
      </c>
      <c r="AD389" s="1">
        <v>45474</v>
      </c>
      <c r="AE389" t="s">
        <v>53</v>
      </c>
      <c r="AF389" t="s">
        <v>62</v>
      </c>
      <c r="AG389" t="str">
        <f t="shared" si="27"/>
        <v>Include</v>
      </c>
      <c r="AH389">
        <f t="shared" si="24"/>
        <v>0</v>
      </c>
      <c r="AI389">
        <f t="shared" si="25"/>
        <v>1</v>
      </c>
      <c r="AJ389">
        <f t="shared" si="26"/>
        <v>0</v>
      </c>
      <c r="AK389" s="15">
        <f>1</f>
        <v>1</v>
      </c>
    </row>
    <row r="390" spans="1:37" x14ac:dyDescent="0.3">
      <c r="A390" t="s">
        <v>1177</v>
      </c>
      <c r="B390" s="1">
        <v>45489</v>
      </c>
      <c r="C390" s="1">
        <v>45489</v>
      </c>
      <c r="D390" t="s">
        <v>1178</v>
      </c>
      <c r="E390" t="s">
        <v>526</v>
      </c>
      <c r="F390">
        <v>15</v>
      </c>
      <c r="G390">
        <v>15</v>
      </c>
      <c r="H390" t="s">
        <v>47</v>
      </c>
      <c r="I390" t="s">
        <v>47</v>
      </c>
      <c r="J390" t="s">
        <v>82</v>
      </c>
      <c r="K390" t="s">
        <v>83</v>
      </c>
      <c r="L390" t="s">
        <v>38</v>
      </c>
      <c r="M390" t="s">
        <v>163</v>
      </c>
      <c r="N390">
        <v>5</v>
      </c>
      <c r="O390">
        <v>5</v>
      </c>
      <c r="P390">
        <v>162.51</v>
      </c>
      <c r="Q390" s="2">
        <v>0.02</v>
      </c>
      <c r="R390">
        <v>1292.81</v>
      </c>
      <c r="S390">
        <v>494.7</v>
      </c>
      <c r="T390" s="3">
        <v>0.38300000000000001</v>
      </c>
      <c r="U390">
        <v>66.88</v>
      </c>
      <c r="V390" t="s">
        <v>40</v>
      </c>
      <c r="W390">
        <v>3</v>
      </c>
      <c r="X390" t="b">
        <v>0</v>
      </c>
      <c r="Y390" t="s">
        <v>60</v>
      </c>
      <c r="Z390" t="s">
        <v>60</v>
      </c>
      <c r="AA390">
        <v>8</v>
      </c>
      <c r="AB390">
        <v>8</v>
      </c>
      <c r="AC390">
        <v>2024</v>
      </c>
      <c r="AD390" s="1">
        <v>45474</v>
      </c>
      <c r="AE390" t="s">
        <v>42</v>
      </c>
      <c r="AF390" t="s">
        <v>69</v>
      </c>
      <c r="AG390" t="str">
        <f t="shared" si="27"/>
        <v>Include</v>
      </c>
      <c r="AH390">
        <f t="shared" si="24"/>
        <v>0</v>
      </c>
      <c r="AI390">
        <f t="shared" si="25"/>
        <v>1</v>
      </c>
      <c r="AJ390">
        <f t="shared" si="26"/>
        <v>0</v>
      </c>
      <c r="AK390" s="15">
        <f>1</f>
        <v>1</v>
      </c>
    </row>
    <row r="391" spans="1:37" x14ac:dyDescent="0.3">
      <c r="A391" t="s">
        <v>1179</v>
      </c>
      <c r="B391" s="1">
        <v>45487</v>
      </c>
      <c r="C391" s="1">
        <v>45487</v>
      </c>
      <c r="D391" t="s">
        <v>1180</v>
      </c>
      <c r="E391" t="s">
        <v>1181</v>
      </c>
      <c r="F391">
        <v>42</v>
      </c>
      <c r="G391">
        <v>42</v>
      </c>
      <c r="H391" t="s">
        <v>35</v>
      </c>
      <c r="I391" t="s">
        <v>35</v>
      </c>
      <c r="J391" t="s">
        <v>57</v>
      </c>
      <c r="K391" t="s">
        <v>205</v>
      </c>
      <c r="L391" t="s">
        <v>111</v>
      </c>
      <c r="M391" t="s">
        <v>174</v>
      </c>
      <c r="N391">
        <v>3</v>
      </c>
      <c r="O391">
        <v>3</v>
      </c>
      <c r="P391">
        <v>2246.75</v>
      </c>
      <c r="Q391" s="2">
        <v>0.09</v>
      </c>
      <c r="R391">
        <v>10430.01</v>
      </c>
      <c r="S391">
        <v>2923.56</v>
      </c>
      <c r="T391" s="3">
        <v>0.28000000000000003</v>
      </c>
      <c r="U391">
        <v>75.87</v>
      </c>
      <c r="V391" t="s">
        <v>99</v>
      </c>
      <c r="X391" t="b">
        <v>0</v>
      </c>
      <c r="Y391" t="s">
        <v>60</v>
      </c>
      <c r="Z391" t="s">
        <v>60</v>
      </c>
      <c r="AA391">
        <v>7</v>
      </c>
      <c r="AB391">
        <v>7</v>
      </c>
      <c r="AC391">
        <v>2024</v>
      </c>
      <c r="AD391" s="1">
        <v>45474</v>
      </c>
      <c r="AE391" t="s">
        <v>61</v>
      </c>
      <c r="AF391" t="s">
        <v>69</v>
      </c>
      <c r="AG391" t="str">
        <f t="shared" si="27"/>
        <v>Include</v>
      </c>
      <c r="AH391">
        <f t="shared" si="24"/>
        <v>0</v>
      </c>
      <c r="AI391">
        <f t="shared" si="25"/>
        <v>1</v>
      </c>
      <c r="AJ391">
        <f t="shared" si="26"/>
        <v>0</v>
      </c>
      <c r="AK391" s="15">
        <f>1</f>
        <v>1</v>
      </c>
    </row>
    <row r="392" spans="1:37" x14ac:dyDescent="0.3">
      <c r="A392" t="s">
        <v>1182</v>
      </c>
      <c r="B392" s="1">
        <v>45487</v>
      </c>
      <c r="C392" s="1">
        <v>45487</v>
      </c>
      <c r="D392" t="s">
        <v>1183</v>
      </c>
      <c r="E392" t="s">
        <v>1184</v>
      </c>
      <c r="F392">
        <v>23</v>
      </c>
      <c r="G392">
        <v>23</v>
      </c>
      <c r="H392" t="s">
        <v>81</v>
      </c>
      <c r="I392" t="s">
        <v>81</v>
      </c>
      <c r="J392" t="s">
        <v>82</v>
      </c>
      <c r="K392" t="s">
        <v>83</v>
      </c>
      <c r="L392" t="s">
        <v>74</v>
      </c>
      <c r="M392" t="s">
        <v>453</v>
      </c>
      <c r="N392">
        <v>10</v>
      </c>
      <c r="O392">
        <v>10</v>
      </c>
      <c r="P392">
        <v>57591.46</v>
      </c>
      <c r="Q392" s="2">
        <v>0.13</v>
      </c>
      <c r="R392">
        <v>797146.87</v>
      </c>
      <c r="S392">
        <v>88464.11</v>
      </c>
      <c r="T392" s="3">
        <v>0.111</v>
      </c>
      <c r="U392">
        <v>76.680000000000007</v>
      </c>
      <c r="V392" t="s">
        <v>40</v>
      </c>
      <c r="W392">
        <v>2</v>
      </c>
      <c r="X392" t="b">
        <v>1</v>
      </c>
      <c r="Y392" t="s">
        <v>41</v>
      </c>
      <c r="Z392" t="s">
        <v>41</v>
      </c>
      <c r="AA392">
        <v>6</v>
      </c>
      <c r="AB392">
        <v>6</v>
      </c>
      <c r="AC392">
        <v>2024</v>
      </c>
      <c r="AD392" s="1">
        <v>45474</v>
      </c>
      <c r="AE392" t="s">
        <v>53</v>
      </c>
      <c r="AF392" t="s">
        <v>88</v>
      </c>
      <c r="AG392" t="str">
        <f t="shared" si="27"/>
        <v>Include</v>
      </c>
      <c r="AH392">
        <f t="shared" si="24"/>
        <v>1</v>
      </c>
      <c r="AI392">
        <f t="shared" si="25"/>
        <v>1</v>
      </c>
      <c r="AJ392">
        <f t="shared" si="26"/>
        <v>0</v>
      </c>
      <c r="AK392" s="15">
        <f>1</f>
        <v>1</v>
      </c>
    </row>
    <row r="393" spans="1:37" x14ac:dyDescent="0.3">
      <c r="A393" t="s">
        <v>1185</v>
      </c>
      <c r="B393" s="1">
        <v>45487</v>
      </c>
      <c r="C393" s="1">
        <v>45487</v>
      </c>
      <c r="D393" t="s">
        <v>1186</v>
      </c>
      <c r="E393" t="s">
        <v>80</v>
      </c>
      <c r="F393">
        <v>40</v>
      </c>
      <c r="G393">
        <v>40</v>
      </c>
      <c r="H393" t="s">
        <v>35</v>
      </c>
      <c r="I393" t="s">
        <v>35</v>
      </c>
      <c r="J393" t="s">
        <v>82</v>
      </c>
      <c r="K393" t="s">
        <v>83</v>
      </c>
      <c r="L393" t="s">
        <v>97</v>
      </c>
      <c r="M393" t="s">
        <v>361</v>
      </c>
      <c r="N393">
        <v>8</v>
      </c>
      <c r="O393">
        <v>8</v>
      </c>
      <c r="P393">
        <v>526.69000000000005</v>
      </c>
      <c r="Q393" s="2">
        <v>0.25</v>
      </c>
      <c r="R393">
        <v>5310.11</v>
      </c>
      <c r="S393">
        <v>1871.66</v>
      </c>
      <c r="T393" s="3">
        <v>0.35199999999999998</v>
      </c>
      <c r="U393">
        <v>54.87</v>
      </c>
      <c r="V393" t="s">
        <v>40</v>
      </c>
      <c r="W393">
        <v>3</v>
      </c>
      <c r="X393" t="b">
        <v>1</v>
      </c>
      <c r="Y393" t="s">
        <v>41</v>
      </c>
      <c r="Z393" t="s">
        <v>41</v>
      </c>
      <c r="AA393">
        <v>7</v>
      </c>
      <c r="AB393">
        <v>7</v>
      </c>
      <c r="AC393">
        <v>2024</v>
      </c>
      <c r="AD393" s="1">
        <v>45474</v>
      </c>
      <c r="AE393" t="s">
        <v>61</v>
      </c>
      <c r="AF393" t="s">
        <v>43</v>
      </c>
      <c r="AG393" t="str">
        <f t="shared" si="27"/>
        <v>Include</v>
      </c>
      <c r="AH393">
        <f t="shared" si="24"/>
        <v>1</v>
      </c>
      <c r="AI393">
        <f t="shared" si="25"/>
        <v>1</v>
      </c>
      <c r="AJ393">
        <f t="shared" si="26"/>
        <v>0</v>
      </c>
      <c r="AK393" s="15">
        <f>1</f>
        <v>1</v>
      </c>
    </row>
    <row r="394" spans="1:37" x14ac:dyDescent="0.3">
      <c r="A394" t="s">
        <v>1187</v>
      </c>
      <c r="B394" s="1">
        <v>45486</v>
      </c>
      <c r="C394" s="1">
        <v>45486</v>
      </c>
      <c r="D394" t="s">
        <v>1188</v>
      </c>
      <c r="E394" t="s">
        <v>1189</v>
      </c>
      <c r="F394">
        <v>36</v>
      </c>
      <c r="G394">
        <v>36</v>
      </c>
      <c r="H394" t="s">
        <v>47</v>
      </c>
      <c r="I394" t="s">
        <v>47</v>
      </c>
      <c r="J394" t="s">
        <v>48</v>
      </c>
      <c r="K394" t="s">
        <v>49</v>
      </c>
      <c r="L394" t="s">
        <v>140</v>
      </c>
      <c r="M394" t="s">
        <v>141</v>
      </c>
      <c r="N394">
        <v>4</v>
      </c>
      <c r="O394">
        <v>4</v>
      </c>
      <c r="P394">
        <v>3455.27</v>
      </c>
      <c r="Q394" s="2">
        <v>0</v>
      </c>
      <c r="R394">
        <v>20334.29</v>
      </c>
      <c r="S394">
        <v>8527.59</v>
      </c>
      <c r="T394" s="3">
        <v>0.41899999999999998</v>
      </c>
      <c r="U394">
        <v>73.069999999999993</v>
      </c>
      <c r="V394" t="s">
        <v>40</v>
      </c>
      <c r="W394">
        <v>2</v>
      </c>
      <c r="X394" t="b">
        <v>0</v>
      </c>
      <c r="Y394" t="s">
        <v>60</v>
      </c>
      <c r="Z394" t="s">
        <v>60</v>
      </c>
      <c r="AA394">
        <v>9</v>
      </c>
      <c r="AB394">
        <v>9</v>
      </c>
      <c r="AC394">
        <v>2024</v>
      </c>
      <c r="AD394" s="1">
        <v>45474</v>
      </c>
      <c r="AE394" t="s">
        <v>61</v>
      </c>
      <c r="AF394" s="2">
        <v>0</v>
      </c>
      <c r="AG394" t="str">
        <f t="shared" si="27"/>
        <v>Include</v>
      </c>
      <c r="AH394">
        <f t="shared" si="24"/>
        <v>0</v>
      </c>
      <c r="AI394">
        <f t="shared" si="25"/>
        <v>1</v>
      </c>
      <c r="AJ394">
        <f t="shared" si="26"/>
        <v>0</v>
      </c>
      <c r="AK394" s="15">
        <f>1</f>
        <v>1</v>
      </c>
    </row>
    <row r="395" spans="1:37" x14ac:dyDescent="0.3">
      <c r="A395" t="s">
        <v>1190</v>
      </c>
      <c r="B395" s="1">
        <v>45486</v>
      </c>
      <c r="C395" s="1">
        <v>45486</v>
      </c>
      <c r="D395" t="s">
        <v>1191</v>
      </c>
      <c r="E395" t="s">
        <v>1192</v>
      </c>
      <c r="F395">
        <v>34</v>
      </c>
      <c r="G395">
        <v>34</v>
      </c>
      <c r="H395" t="s">
        <v>35</v>
      </c>
      <c r="I395" t="s">
        <v>35</v>
      </c>
      <c r="J395" t="s">
        <v>57</v>
      </c>
      <c r="K395" t="s">
        <v>155</v>
      </c>
      <c r="L395" t="s">
        <v>84</v>
      </c>
      <c r="M395" t="s">
        <v>490</v>
      </c>
      <c r="N395">
        <v>10</v>
      </c>
      <c r="O395">
        <v>10</v>
      </c>
      <c r="P395">
        <v>263.05</v>
      </c>
      <c r="Q395" s="2">
        <v>0.28000000000000003</v>
      </c>
      <c r="R395">
        <v>3446.63</v>
      </c>
      <c r="S395">
        <v>252.71</v>
      </c>
      <c r="T395" s="3">
        <v>7.2999999999999995E-2</v>
      </c>
      <c r="U395">
        <v>60.29</v>
      </c>
      <c r="V395" t="s">
        <v>99</v>
      </c>
      <c r="W395">
        <v>4</v>
      </c>
      <c r="X395" t="b">
        <v>0</v>
      </c>
      <c r="Y395" t="s">
        <v>60</v>
      </c>
      <c r="Z395" t="s">
        <v>60</v>
      </c>
      <c r="AA395">
        <v>9</v>
      </c>
      <c r="AB395">
        <v>9</v>
      </c>
      <c r="AC395">
        <v>2024</v>
      </c>
      <c r="AD395" s="1">
        <v>45474</v>
      </c>
      <c r="AE395" t="s">
        <v>87</v>
      </c>
      <c r="AF395" t="s">
        <v>43</v>
      </c>
      <c r="AG395" t="str">
        <f t="shared" si="27"/>
        <v>Include</v>
      </c>
      <c r="AH395">
        <f t="shared" si="24"/>
        <v>0</v>
      </c>
      <c r="AI395">
        <f t="shared" si="25"/>
        <v>1</v>
      </c>
      <c r="AJ395">
        <f t="shared" si="26"/>
        <v>0</v>
      </c>
      <c r="AK395" s="15">
        <f>1</f>
        <v>1</v>
      </c>
    </row>
    <row r="396" spans="1:37" x14ac:dyDescent="0.3">
      <c r="A396" t="s">
        <v>1193</v>
      </c>
      <c r="B396" s="1">
        <v>45485</v>
      </c>
      <c r="C396" s="1">
        <v>45485</v>
      </c>
      <c r="D396" t="s">
        <v>1194</v>
      </c>
      <c r="E396" t="s">
        <v>1195</v>
      </c>
      <c r="F396">
        <v>50</v>
      </c>
      <c r="G396">
        <v>50</v>
      </c>
      <c r="H396" t="s">
        <v>47</v>
      </c>
      <c r="I396" t="s">
        <v>47</v>
      </c>
      <c r="J396" t="s">
        <v>48</v>
      </c>
      <c r="K396" t="s">
        <v>226</v>
      </c>
      <c r="L396" t="s">
        <v>84</v>
      </c>
      <c r="M396" t="s">
        <v>85</v>
      </c>
      <c r="N396">
        <v>-1</v>
      </c>
      <c r="P396">
        <v>84.21</v>
      </c>
      <c r="Q396" s="2">
        <v>0.13</v>
      </c>
      <c r="R396">
        <v>125.78</v>
      </c>
      <c r="S396">
        <v>8.9</v>
      </c>
      <c r="T396" s="3">
        <v>7.0999999999999994E-2</v>
      </c>
      <c r="U396">
        <v>47.91</v>
      </c>
      <c r="V396" t="s">
        <v>52</v>
      </c>
      <c r="W396">
        <v>4</v>
      </c>
      <c r="X396" t="b">
        <v>0</v>
      </c>
      <c r="Y396" t="s">
        <v>60</v>
      </c>
      <c r="Z396" t="s">
        <v>60</v>
      </c>
      <c r="AA396">
        <v>2</v>
      </c>
      <c r="AB396">
        <v>2</v>
      </c>
      <c r="AC396">
        <v>2024</v>
      </c>
      <c r="AD396" s="1">
        <v>45474</v>
      </c>
      <c r="AE396" t="s">
        <v>101</v>
      </c>
      <c r="AF396" t="s">
        <v>88</v>
      </c>
      <c r="AG396" t="str">
        <f t="shared" si="27"/>
        <v>Include</v>
      </c>
      <c r="AH396">
        <f t="shared" si="24"/>
        <v>0</v>
      </c>
      <c r="AI396">
        <f t="shared" si="25"/>
        <v>1</v>
      </c>
      <c r="AJ396">
        <f t="shared" si="26"/>
        <v>0</v>
      </c>
      <c r="AK396" s="15">
        <f>1</f>
        <v>1</v>
      </c>
    </row>
    <row r="397" spans="1:37" x14ac:dyDescent="0.3">
      <c r="A397" t="s">
        <v>1196</v>
      </c>
      <c r="B397" s="1">
        <v>45485</v>
      </c>
      <c r="C397" s="1">
        <v>45485</v>
      </c>
      <c r="D397" t="s">
        <v>1197</v>
      </c>
      <c r="E397" t="s">
        <v>483</v>
      </c>
      <c r="F397">
        <v>28</v>
      </c>
      <c r="G397">
        <v>28</v>
      </c>
      <c r="H397" t="s">
        <v>81</v>
      </c>
      <c r="I397" t="s">
        <v>81</v>
      </c>
      <c r="J397" t="s">
        <v>57</v>
      </c>
      <c r="K397" t="s">
        <v>155</v>
      </c>
      <c r="L397" t="s">
        <v>140</v>
      </c>
      <c r="M397" t="s">
        <v>219</v>
      </c>
      <c r="N397">
        <v>9</v>
      </c>
      <c r="O397">
        <v>9</v>
      </c>
      <c r="P397">
        <v>2080.9899999999998</v>
      </c>
      <c r="Q397" s="2">
        <v>0.16</v>
      </c>
      <c r="R397">
        <v>29349.38</v>
      </c>
      <c r="S397">
        <v>8715.61</v>
      </c>
      <c r="T397" s="3">
        <v>0.29699999999999999</v>
      </c>
      <c r="U397">
        <v>71.25</v>
      </c>
      <c r="V397" t="s">
        <v>99</v>
      </c>
      <c r="W397">
        <v>4</v>
      </c>
      <c r="X397" t="b">
        <v>0</v>
      </c>
      <c r="Y397" t="s">
        <v>60</v>
      </c>
      <c r="Z397" t="s">
        <v>60</v>
      </c>
      <c r="AA397">
        <v>10</v>
      </c>
      <c r="AB397">
        <v>10</v>
      </c>
      <c r="AC397">
        <v>2024</v>
      </c>
      <c r="AD397" s="1">
        <v>45474</v>
      </c>
      <c r="AE397" t="s">
        <v>87</v>
      </c>
      <c r="AF397" t="s">
        <v>88</v>
      </c>
      <c r="AG397" t="str">
        <f t="shared" si="27"/>
        <v>Include</v>
      </c>
      <c r="AH397">
        <f t="shared" si="24"/>
        <v>0</v>
      </c>
      <c r="AI397">
        <f t="shared" si="25"/>
        <v>1</v>
      </c>
      <c r="AJ397">
        <f t="shared" si="26"/>
        <v>0</v>
      </c>
      <c r="AK397" s="15">
        <f>1</f>
        <v>1</v>
      </c>
    </row>
    <row r="398" spans="1:37" x14ac:dyDescent="0.3">
      <c r="A398" t="s">
        <v>1198</v>
      </c>
      <c r="B398" s="1">
        <v>45485</v>
      </c>
      <c r="C398" s="1">
        <v>45485</v>
      </c>
      <c r="D398" t="s">
        <v>1199</v>
      </c>
      <c r="E398" t="s">
        <v>1200</v>
      </c>
      <c r="F398">
        <v>34</v>
      </c>
      <c r="G398">
        <v>34</v>
      </c>
      <c r="H398" t="s">
        <v>35</v>
      </c>
      <c r="I398" t="s">
        <v>35</v>
      </c>
      <c r="J398" t="s">
        <v>82</v>
      </c>
      <c r="K398" t="s">
        <v>83</v>
      </c>
      <c r="L398" t="s">
        <v>140</v>
      </c>
      <c r="M398" t="s">
        <v>141</v>
      </c>
      <c r="N398">
        <v>9</v>
      </c>
      <c r="O398">
        <v>9</v>
      </c>
      <c r="P398">
        <v>1781.89</v>
      </c>
      <c r="Q398" s="2">
        <v>0.21</v>
      </c>
      <c r="R398">
        <v>20730.43</v>
      </c>
      <c r="S398">
        <v>4832</v>
      </c>
      <c r="T398" s="3">
        <v>0.23300000000000001</v>
      </c>
      <c r="U398">
        <v>54.08</v>
      </c>
      <c r="V398" t="s">
        <v>40</v>
      </c>
      <c r="W398">
        <v>2</v>
      </c>
      <c r="X398" t="b">
        <v>1</v>
      </c>
      <c r="Y398" t="s">
        <v>41</v>
      </c>
      <c r="Z398" t="s">
        <v>41</v>
      </c>
      <c r="AA398">
        <v>5</v>
      </c>
      <c r="AB398">
        <v>5</v>
      </c>
      <c r="AC398">
        <v>2024</v>
      </c>
      <c r="AD398" s="1">
        <v>45474</v>
      </c>
      <c r="AE398" t="s">
        <v>87</v>
      </c>
      <c r="AF398" t="s">
        <v>43</v>
      </c>
      <c r="AG398" t="str">
        <f t="shared" si="27"/>
        <v>Include</v>
      </c>
      <c r="AH398">
        <f t="shared" si="24"/>
        <v>1</v>
      </c>
      <c r="AI398">
        <f t="shared" si="25"/>
        <v>1</v>
      </c>
      <c r="AJ398">
        <f t="shared" si="26"/>
        <v>0</v>
      </c>
      <c r="AK398" s="15">
        <f>1</f>
        <v>1</v>
      </c>
    </row>
    <row r="399" spans="1:37" x14ac:dyDescent="0.3">
      <c r="A399" t="s">
        <v>1201</v>
      </c>
      <c r="B399" s="1">
        <v>45484</v>
      </c>
      <c r="C399" s="1">
        <v>45484</v>
      </c>
      <c r="D399" t="s">
        <v>1202</v>
      </c>
      <c r="E399" t="s">
        <v>585</v>
      </c>
      <c r="F399">
        <v>38</v>
      </c>
      <c r="G399">
        <v>38</v>
      </c>
      <c r="H399" t="s">
        <v>47</v>
      </c>
      <c r="I399" t="s">
        <v>47</v>
      </c>
      <c r="J399" t="s">
        <v>82</v>
      </c>
      <c r="K399" t="s">
        <v>83</v>
      </c>
      <c r="L399" t="s">
        <v>111</v>
      </c>
      <c r="M399" t="s">
        <v>200</v>
      </c>
      <c r="N399">
        <v>2</v>
      </c>
      <c r="O399">
        <v>2</v>
      </c>
      <c r="P399">
        <v>13574.46</v>
      </c>
      <c r="Q399" s="2">
        <v>0.31</v>
      </c>
      <c r="R399">
        <v>32632.91</v>
      </c>
      <c r="S399">
        <v>9812.2999999999993</v>
      </c>
      <c r="T399" s="3">
        <v>0.30099999999999999</v>
      </c>
      <c r="U399">
        <v>49.47</v>
      </c>
      <c r="V399" t="s">
        <v>99</v>
      </c>
      <c r="W399">
        <v>3</v>
      </c>
      <c r="X399" t="b">
        <v>0</v>
      </c>
      <c r="Y399" t="s">
        <v>60</v>
      </c>
      <c r="Z399" t="s">
        <v>60</v>
      </c>
      <c r="AA399">
        <v>7</v>
      </c>
      <c r="AB399">
        <v>7</v>
      </c>
      <c r="AC399">
        <v>2024</v>
      </c>
      <c r="AD399" s="1">
        <v>45474</v>
      </c>
      <c r="AE399" t="s">
        <v>61</v>
      </c>
      <c r="AF399" t="s">
        <v>62</v>
      </c>
      <c r="AG399" t="str">
        <f t="shared" si="27"/>
        <v>Include</v>
      </c>
      <c r="AH399">
        <f t="shared" si="24"/>
        <v>0</v>
      </c>
      <c r="AI399">
        <f t="shared" si="25"/>
        <v>1</v>
      </c>
      <c r="AJ399">
        <f t="shared" si="26"/>
        <v>0</v>
      </c>
      <c r="AK399" s="15">
        <f>1</f>
        <v>1</v>
      </c>
    </row>
    <row r="400" spans="1:37" x14ac:dyDescent="0.3">
      <c r="A400" t="s">
        <v>1203</v>
      </c>
      <c r="B400" s="1">
        <v>45484</v>
      </c>
      <c r="C400" s="1">
        <v>45484</v>
      </c>
      <c r="D400" t="s">
        <v>1204</v>
      </c>
      <c r="E400" t="s">
        <v>1205</v>
      </c>
      <c r="F400">
        <v>54</v>
      </c>
      <c r="G400">
        <v>54</v>
      </c>
      <c r="H400" t="s">
        <v>47</v>
      </c>
      <c r="I400" t="s">
        <v>47</v>
      </c>
      <c r="J400" t="s">
        <v>57</v>
      </c>
      <c r="K400" t="s">
        <v>155</v>
      </c>
      <c r="L400" t="s">
        <v>50</v>
      </c>
      <c r="M400" t="s">
        <v>186</v>
      </c>
      <c r="N400">
        <v>4</v>
      </c>
      <c r="O400">
        <v>4</v>
      </c>
      <c r="P400">
        <v>34537.46</v>
      </c>
      <c r="Q400" s="2">
        <v>0.05</v>
      </c>
      <c r="R400">
        <v>208628.7</v>
      </c>
      <c r="S400">
        <v>50381.67</v>
      </c>
      <c r="T400" s="3">
        <v>0.24099999999999999</v>
      </c>
      <c r="U400">
        <v>76.14</v>
      </c>
      <c r="V400" t="s">
        <v>40</v>
      </c>
      <c r="W400">
        <v>3</v>
      </c>
      <c r="X400" t="b">
        <v>0</v>
      </c>
      <c r="Y400" t="s">
        <v>60</v>
      </c>
      <c r="Z400" t="s">
        <v>60</v>
      </c>
      <c r="AA400">
        <v>8</v>
      </c>
      <c r="AB400">
        <v>8</v>
      </c>
      <c r="AC400">
        <v>2024</v>
      </c>
      <c r="AD400" s="1">
        <v>45474</v>
      </c>
      <c r="AE400" t="s">
        <v>101</v>
      </c>
      <c r="AF400" t="s">
        <v>69</v>
      </c>
      <c r="AG400" t="str">
        <f t="shared" si="27"/>
        <v>Include</v>
      </c>
      <c r="AH400">
        <f t="shared" si="24"/>
        <v>0</v>
      </c>
      <c r="AI400">
        <f t="shared" si="25"/>
        <v>1</v>
      </c>
      <c r="AJ400">
        <f t="shared" si="26"/>
        <v>0</v>
      </c>
      <c r="AK400" s="15">
        <f>1</f>
        <v>1</v>
      </c>
    </row>
    <row r="401" spans="1:37" x14ac:dyDescent="0.3">
      <c r="A401" t="s">
        <v>1206</v>
      </c>
      <c r="B401" s="1">
        <v>45484</v>
      </c>
      <c r="C401" s="1">
        <v>45484</v>
      </c>
      <c r="D401" t="s">
        <v>1207</v>
      </c>
      <c r="E401" t="s">
        <v>775</v>
      </c>
      <c r="F401">
        <v>40</v>
      </c>
      <c r="G401">
        <v>40</v>
      </c>
      <c r="H401" t="s">
        <v>47</v>
      </c>
      <c r="I401" t="s">
        <v>47</v>
      </c>
      <c r="J401" t="s">
        <v>48</v>
      </c>
      <c r="K401" t="s">
        <v>185</v>
      </c>
      <c r="L401" t="s">
        <v>74</v>
      </c>
      <c r="M401" t="s">
        <v>127</v>
      </c>
      <c r="N401">
        <v>5</v>
      </c>
      <c r="O401">
        <v>5</v>
      </c>
      <c r="P401">
        <v>14932.93</v>
      </c>
      <c r="Q401" s="2">
        <v>0.35</v>
      </c>
      <c r="R401">
        <v>77317.66</v>
      </c>
      <c r="S401">
        <v>5613.46</v>
      </c>
      <c r="T401" s="3">
        <v>7.2999999999999995E-2</v>
      </c>
      <c r="U401">
        <v>85.87</v>
      </c>
      <c r="V401" t="s">
        <v>76</v>
      </c>
      <c r="W401">
        <v>2</v>
      </c>
      <c r="X401" t="b">
        <v>0</v>
      </c>
      <c r="Y401" t="s">
        <v>60</v>
      </c>
      <c r="Z401" t="s">
        <v>60</v>
      </c>
      <c r="AA401">
        <v>9</v>
      </c>
      <c r="AB401">
        <v>9</v>
      </c>
      <c r="AC401">
        <v>2024</v>
      </c>
      <c r="AD401" s="1">
        <v>45474</v>
      </c>
      <c r="AE401" t="s">
        <v>61</v>
      </c>
      <c r="AF401" t="s">
        <v>62</v>
      </c>
      <c r="AG401" t="str">
        <f t="shared" si="27"/>
        <v>Include</v>
      </c>
      <c r="AH401">
        <f t="shared" si="24"/>
        <v>0</v>
      </c>
      <c r="AI401">
        <f t="shared" si="25"/>
        <v>1</v>
      </c>
      <c r="AJ401">
        <f t="shared" si="26"/>
        <v>0</v>
      </c>
      <c r="AK401" s="15">
        <f>1</f>
        <v>1</v>
      </c>
    </row>
    <row r="402" spans="1:37" x14ac:dyDescent="0.3">
      <c r="A402" t="s">
        <v>1208</v>
      </c>
      <c r="B402" s="1">
        <v>45483</v>
      </c>
      <c r="C402" s="1">
        <v>45483</v>
      </c>
      <c r="D402" t="s">
        <v>1209</v>
      </c>
      <c r="E402" t="s">
        <v>1210</v>
      </c>
      <c r="F402">
        <v>27</v>
      </c>
      <c r="G402">
        <v>27</v>
      </c>
      <c r="H402" t="s">
        <v>81</v>
      </c>
      <c r="I402" t="s">
        <v>81</v>
      </c>
      <c r="J402" t="s">
        <v>48</v>
      </c>
      <c r="K402" t="s">
        <v>226</v>
      </c>
      <c r="L402" t="s">
        <v>111</v>
      </c>
      <c r="M402" t="s">
        <v>856</v>
      </c>
      <c r="N402">
        <v>10</v>
      </c>
      <c r="O402">
        <v>10</v>
      </c>
      <c r="P402">
        <v>9793.2999999999993</v>
      </c>
      <c r="Q402" s="2">
        <v>0.26</v>
      </c>
      <c r="R402">
        <v>101289.99</v>
      </c>
      <c r="S402">
        <v>21064.94</v>
      </c>
      <c r="T402" s="3">
        <v>0.20799999999999999</v>
      </c>
      <c r="U402">
        <v>62.81</v>
      </c>
      <c r="V402" t="s">
        <v>52</v>
      </c>
      <c r="W402">
        <v>2</v>
      </c>
      <c r="X402" t="b">
        <v>0</v>
      </c>
      <c r="Y402" t="s">
        <v>60</v>
      </c>
      <c r="Z402" t="s">
        <v>60</v>
      </c>
      <c r="AA402">
        <v>9</v>
      </c>
      <c r="AB402">
        <v>9</v>
      </c>
      <c r="AC402">
        <v>2024</v>
      </c>
      <c r="AD402" s="1">
        <v>45474</v>
      </c>
      <c r="AE402" t="s">
        <v>87</v>
      </c>
      <c r="AF402" t="s">
        <v>43</v>
      </c>
      <c r="AG402" t="str">
        <f t="shared" si="27"/>
        <v>Include</v>
      </c>
      <c r="AH402">
        <f t="shared" si="24"/>
        <v>0</v>
      </c>
      <c r="AI402">
        <f t="shared" si="25"/>
        <v>1</v>
      </c>
      <c r="AJ402">
        <f t="shared" si="26"/>
        <v>0</v>
      </c>
      <c r="AK402" s="15">
        <f>1</f>
        <v>1</v>
      </c>
    </row>
    <row r="403" spans="1:37" x14ac:dyDescent="0.3">
      <c r="A403" t="s">
        <v>1211</v>
      </c>
      <c r="B403" s="1">
        <v>45483</v>
      </c>
      <c r="C403" s="1">
        <v>45483</v>
      </c>
      <c r="D403" t="s">
        <v>1212</v>
      </c>
      <c r="E403" t="s">
        <v>701</v>
      </c>
      <c r="F403">
        <v>32</v>
      </c>
      <c r="G403">
        <v>32</v>
      </c>
      <c r="H403" t="s">
        <v>47</v>
      </c>
      <c r="I403" t="s">
        <v>47</v>
      </c>
      <c r="J403" t="s">
        <v>48</v>
      </c>
      <c r="K403" t="s">
        <v>230</v>
      </c>
      <c r="L403" t="s">
        <v>74</v>
      </c>
      <c r="M403" t="s">
        <v>170</v>
      </c>
      <c r="N403">
        <v>6</v>
      </c>
      <c r="O403">
        <v>6</v>
      </c>
      <c r="P403">
        <v>33794.81</v>
      </c>
      <c r="Q403" s="2">
        <v>0.2</v>
      </c>
      <c r="R403">
        <v>278998.42</v>
      </c>
      <c r="S403">
        <v>47680.83</v>
      </c>
      <c r="T403" s="3">
        <v>0.17100000000000001</v>
      </c>
      <c r="U403">
        <v>53.59</v>
      </c>
      <c r="V403" t="s">
        <v>68</v>
      </c>
      <c r="W403">
        <v>5</v>
      </c>
      <c r="X403" t="b">
        <v>0</v>
      </c>
      <c r="Y403" t="s">
        <v>60</v>
      </c>
      <c r="Z403" t="s">
        <v>60</v>
      </c>
      <c r="AA403">
        <v>6</v>
      </c>
      <c r="AB403">
        <v>6</v>
      </c>
      <c r="AC403">
        <v>2024</v>
      </c>
      <c r="AD403" s="1">
        <v>45474</v>
      </c>
      <c r="AE403" t="s">
        <v>87</v>
      </c>
      <c r="AF403" t="s">
        <v>88</v>
      </c>
      <c r="AG403" t="str">
        <f t="shared" si="27"/>
        <v>Include</v>
      </c>
      <c r="AH403">
        <f t="shared" si="24"/>
        <v>0</v>
      </c>
      <c r="AI403">
        <f t="shared" si="25"/>
        <v>1</v>
      </c>
      <c r="AJ403">
        <f t="shared" si="26"/>
        <v>0</v>
      </c>
      <c r="AK403" s="15">
        <f>1</f>
        <v>1</v>
      </c>
    </row>
    <row r="404" spans="1:37" x14ac:dyDescent="0.3">
      <c r="A404" t="s">
        <v>1213</v>
      </c>
      <c r="B404" s="1">
        <v>45482</v>
      </c>
      <c r="C404" s="1">
        <v>45482</v>
      </c>
      <c r="D404" t="s">
        <v>1214</v>
      </c>
      <c r="E404" t="s">
        <v>693</v>
      </c>
      <c r="F404">
        <v>30</v>
      </c>
      <c r="G404">
        <v>30</v>
      </c>
      <c r="H404" t="s">
        <v>35</v>
      </c>
      <c r="I404" t="s">
        <v>35</v>
      </c>
      <c r="J404" t="s">
        <v>36</v>
      </c>
      <c r="K404" t="s">
        <v>37</v>
      </c>
      <c r="L404" t="s">
        <v>74</v>
      </c>
      <c r="M404" t="s">
        <v>75</v>
      </c>
      <c r="N404">
        <v>3</v>
      </c>
      <c r="O404">
        <v>3</v>
      </c>
      <c r="P404">
        <v>39483.93</v>
      </c>
      <c r="Q404" s="2">
        <v>0.01</v>
      </c>
      <c r="R404">
        <v>188221.16</v>
      </c>
      <c r="S404">
        <v>17116.650000000001</v>
      </c>
      <c r="T404" s="3">
        <v>9.0999999999999998E-2</v>
      </c>
      <c r="U404">
        <v>68.56</v>
      </c>
      <c r="V404" t="s">
        <v>76</v>
      </c>
      <c r="W404">
        <v>3</v>
      </c>
      <c r="X404" t="b">
        <v>1</v>
      </c>
      <c r="Y404" t="s">
        <v>41</v>
      </c>
      <c r="Z404" t="s">
        <v>41</v>
      </c>
      <c r="AA404">
        <v>2</v>
      </c>
      <c r="AB404">
        <v>2</v>
      </c>
      <c r="AC404">
        <v>2024</v>
      </c>
      <c r="AD404" s="1">
        <v>45474</v>
      </c>
      <c r="AE404" t="s">
        <v>87</v>
      </c>
      <c r="AF404" t="s">
        <v>69</v>
      </c>
      <c r="AG404" t="str">
        <f t="shared" si="27"/>
        <v>Include</v>
      </c>
      <c r="AH404">
        <f t="shared" si="24"/>
        <v>1</v>
      </c>
      <c r="AI404">
        <f t="shared" si="25"/>
        <v>1</v>
      </c>
      <c r="AJ404">
        <f t="shared" si="26"/>
        <v>0</v>
      </c>
      <c r="AK404" s="15">
        <f>1</f>
        <v>1</v>
      </c>
    </row>
    <row r="405" spans="1:37" x14ac:dyDescent="0.3">
      <c r="A405" t="s">
        <v>1215</v>
      </c>
      <c r="B405" s="1">
        <v>45482</v>
      </c>
      <c r="C405" s="1">
        <v>45482</v>
      </c>
      <c r="D405" t="s">
        <v>1216</v>
      </c>
      <c r="E405" t="s">
        <v>1217</v>
      </c>
      <c r="F405">
        <v>41</v>
      </c>
      <c r="G405">
        <v>41</v>
      </c>
      <c r="H405" t="s">
        <v>35</v>
      </c>
      <c r="I405" t="s">
        <v>35</v>
      </c>
      <c r="J405" t="s">
        <v>48</v>
      </c>
      <c r="K405" t="s">
        <v>185</v>
      </c>
      <c r="L405" t="s">
        <v>111</v>
      </c>
      <c r="M405" t="s">
        <v>856</v>
      </c>
      <c r="N405">
        <v>4</v>
      </c>
      <c r="O405">
        <v>4</v>
      </c>
      <c r="P405">
        <v>4528.8999999999996</v>
      </c>
      <c r="Q405" s="2">
        <v>0.09</v>
      </c>
      <c r="R405">
        <v>28783.41</v>
      </c>
      <c r="S405">
        <v>6807.19</v>
      </c>
      <c r="T405" s="3">
        <v>0.23599999999999999</v>
      </c>
      <c r="U405">
        <v>79.89</v>
      </c>
      <c r="V405" t="s">
        <v>68</v>
      </c>
      <c r="W405">
        <v>1</v>
      </c>
      <c r="X405" t="b">
        <v>0</v>
      </c>
      <c r="Y405" t="s">
        <v>60</v>
      </c>
      <c r="Z405" t="s">
        <v>60</v>
      </c>
      <c r="AC405">
        <v>2024</v>
      </c>
      <c r="AD405" s="1">
        <v>45474</v>
      </c>
      <c r="AE405" t="s">
        <v>61</v>
      </c>
      <c r="AF405" t="s">
        <v>69</v>
      </c>
      <c r="AG405" t="str">
        <f t="shared" si="27"/>
        <v>Include</v>
      </c>
      <c r="AH405">
        <f t="shared" si="24"/>
        <v>0</v>
      </c>
      <c r="AI405">
        <f t="shared" si="25"/>
        <v>1</v>
      </c>
      <c r="AJ405">
        <f t="shared" si="26"/>
        <v>0</v>
      </c>
      <c r="AK405" s="15">
        <f>1</f>
        <v>1</v>
      </c>
    </row>
    <row r="406" spans="1:37" x14ac:dyDescent="0.3">
      <c r="A406" t="s">
        <v>1218</v>
      </c>
      <c r="B406" s="1">
        <v>45480</v>
      </c>
      <c r="C406" s="1">
        <v>45480</v>
      </c>
      <c r="D406" t="s">
        <v>1219</v>
      </c>
      <c r="E406" t="s">
        <v>91</v>
      </c>
      <c r="F406">
        <v>35</v>
      </c>
      <c r="G406">
        <v>35</v>
      </c>
      <c r="H406" t="s">
        <v>81</v>
      </c>
      <c r="I406" t="s">
        <v>81</v>
      </c>
      <c r="J406" t="s">
        <v>116</v>
      </c>
      <c r="K406" t="s">
        <v>117</v>
      </c>
      <c r="L406" t="s">
        <v>140</v>
      </c>
      <c r="M406" t="s">
        <v>219</v>
      </c>
      <c r="N406">
        <v>2</v>
      </c>
      <c r="O406">
        <v>2</v>
      </c>
      <c r="P406">
        <v>735.25</v>
      </c>
      <c r="Q406" s="2">
        <v>0.03</v>
      </c>
      <c r="R406">
        <v>2477.7199999999998</v>
      </c>
      <c r="S406">
        <v>795.65</v>
      </c>
      <c r="T406" s="3">
        <v>0.32100000000000001</v>
      </c>
      <c r="U406">
        <v>74.95</v>
      </c>
      <c r="V406" t="s">
        <v>76</v>
      </c>
      <c r="W406">
        <v>5</v>
      </c>
      <c r="X406" t="b">
        <v>0</v>
      </c>
      <c r="Y406" t="s">
        <v>60</v>
      </c>
      <c r="Z406" t="s">
        <v>60</v>
      </c>
      <c r="AA406">
        <v>8</v>
      </c>
      <c r="AB406">
        <v>8</v>
      </c>
      <c r="AC406">
        <v>2024</v>
      </c>
      <c r="AD406" s="1">
        <v>45474</v>
      </c>
      <c r="AE406" t="s">
        <v>87</v>
      </c>
      <c r="AF406" t="s">
        <v>69</v>
      </c>
      <c r="AG406" t="str">
        <f t="shared" si="27"/>
        <v>Include</v>
      </c>
      <c r="AH406">
        <f t="shared" si="24"/>
        <v>0</v>
      </c>
      <c r="AI406">
        <f t="shared" si="25"/>
        <v>1</v>
      </c>
      <c r="AJ406">
        <f t="shared" si="26"/>
        <v>0</v>
      </c>
      <c r="AK406" s="15">
        <f>1</f>
        <v>1</v>
      </c>
    </row>
    <row r="407" spans="1:37" x14ac:dyDescent="0.3">
      <c r="A407" t="s">
        <v>1220</v>
      </c>
      <c r="B407" s="1">
        <v>45480</v>
      </c>
      <c r="C407" s="1">
        <v>45480</v>
      </c>
      <c r="D407" t="s">
        <v>1221</v>
      </c>
      <c r="E407" t="s">
        <v>1222</v>
      </c>
      <c r="F407">
        <v>45</v>
      </c>
      <c r="G407">
        <v>45</v>
      </c>
      <c r="H407" t="s">
        <v>47</v>
      </c>
      <c r="I407" t="s">
        <v>47</v>
      </c>
      <c r="J407" t="s">
        <v>57</v>
      </c>
      <c r="K407" t="s">
        <v>58</v>
      </c>
      <c r="L407" t="s">
        <v>38</v>
      </c>
      <c r="M407" t="s">
        <v>159</v>
      </c>
      <c r="N407">
        <v>5</v>
      </c>
      <c r="O407">
        <v>5</v>
      </c>
      <c r="P407">
        <v>1542.35</v>
      </c>
      <c r="Q407" s="2">
        <v>0.39</v>
      </c>
      <c r="R407">
        <v>8050.97</v>
      </c>
      <c r="S407">
        <v>2791.48</v>
      </c>
      <c r="T407" s="3">
        <v>0.34699999999999998</v>
      </c>
      <c r="U407">
        <v>68</v>
      </c>
      <c r="V407" t="s">
        <v>76</v>
      </c>
      <c r="W407">
        <v>3</v>
      </c>
      <c r="X407" t="b">
        <v>0</v>
      </c>
      <c r="Y407" t="s">
        <v>60</v>
      </c>
      <c r="Z407" t="s">
        <v>60</v>
      </c>
      <c r="AC407">
        <v>2024</v>
      </c>
      <c r="AD407" s="1">
        <v>45474</v>
      </c>
      <c r="AE407" t="s">
        <v>61</v>
      </c>
      <c r="AF407" t="s">
        <v>62</v>
      </c>
      <c r="AG407" t="str">
        <f t="shared" si="27"/>
        <v>Include</v>
      </c>
      <c r="AH407">
        <f t="shared" si="24"/>
        <v>0</v>
      </c>
      <c r="AI407">
        <f t="shared" si="25"/>
        <v>1</v>
      </c>
      <c r="AJ407">
        <f t="shared" si="26"/>
        <v>0</v>
      </c>
      <c r="AK407" s="15">
        <f>1</f>
        <v>1</v>
      </c>
    </row>
    <row r="408" spans="1:37" x14ac:dyDescent="0.3">
      <c r="A408" t="s">
        <v>1223</v>
      </c>
      <c r="B408" s="1">
        <v>45480</v>
      </c>
      <c r="C408" s="1">
        <v>45480</v>
      </c>
      <c r="D408" t="s">
        <v>1224</v>
      </c>
      <c r="E408" t="s">
        <v>1225</v>
      </c>
      <c r="F408">
        <v>18</v>
      </c>
      <c r="G408">
        <v>18</v>
      </c>
      <c r="H408" t="s">
        <v>47</v>
      </c>
      <c r="I408" t="s">
        <v>47</v>
      </c>
      <c r="J408" t="s">
        <v>116</v>
      </c>
      <c r="K408" t="s">
        <v>260</v>
      </c>
      <c r="L408" t="s">
        <v>140</v>
      </c>
      <c r="M408" t="s">
        <v>372</v>
      </c>
      <c r="N408">
        <v>10</v>
      </c>
      <c r="O408">
        <v>10</v>
      </c>
      <c r="P408">
        <v>1784.51</v>
      </c>
      <c r="Q408" s="2">
        <v>0.18</v>
      </c>
      <c r="R408">
        <v>22208.97</v>
      </c>
      <c r="S408">
        <v>11474.7</v>
      </c>
      <c r="T408" s="3">
        <v>0.51700000000000002</v>
      </c>
      <c r="U408">
        <v>69.08</v>
      </c>
      <c r="V408" t="s">
        <v>52</v>
      </c>
      <c r="W408">
        <v>4</v>
      </c>
      <c r="X408" t="b">
        <v>0</v>
      </c>
      <c r="Y408" t="s">
        <v>60</v>
      </c>
      <c r="Z408" t="s">
        <v>60</v>
      </c>
      <c r="AA408">
        <v>8</v>
      </c>
      <c r="AB408">
        <v>8</v>
      </c>
      <c r="AC408">
        <v>2024</v>
      </c>
      <c r="AD408" s="1">
        <v>45474</v>
      </c>
      <c r="AE408" t="s">
        <v>53</v>
      </c>
      <c r="AF408" t="s">
        <v>88</v>
      </c>
      <c r="AG408" t="str">
        <f t="shared" si="27"/>
        <v>Include</v>
      </c>
      <c r="AH408">
        <f t="shared" si="24"/>
        <v>0</v>
      </c>
      <c r="AI408">
        <f t="shared" si="25"/>
        <v>1</v>
      </c>
      <c r="AJ408">
        <f t="shared" si="26"/>
        <v>0</v>
      </c>
      <c r="AK408" s="15">
        <f>1</f>
        <v>1</v>
      </c>
    </row>
    <row r="409" spans="1:37" x14ac:dyDescent="0.3">
      <c r="A409" t="s">
        <v>1226</v>
      </c>
      <c r="B409" s="1">
        <v>45479</v>
      </c>
      <c r="C409" s="1">
        <v>45479</v>
      </c>
      <c r="D409" t="s">
        <v>1227</v>
      </c>
      <c r="E409" t="s">
        <v>1228</v>
      </c>
      <c r="F409">
        <v>27</v>
      </c>
      <c r="G409">
        <v>27</v>
      </c>
      <c r="H409" t="s">
        <v>81</v>
      </c>
      <c r="I409" t="s">
        <v>81</v>
      </c>
      <c r="J409" t="s">
        <v>48</v>
      </c>
      <c r="K409" t="s">
        <v>226</v>
      </c>
      <c r="L409" t="s">
        <v>38</v>
      </c>
      <c r="M409" t="s">
        <v>159</v>
      </c>
      <c r="N409">
        <v>7</v>
      </c>
      <c r="O409">
        <v>7</v>
      </c>
      <c r="P409">
        <v>1042.17</v>
      </c>
      <c r="Q409" s="2">
        <v>0.38</v>
      </c>
      <c r="R409">
        <v>7279.6</v>
      </c>
      <c r="S409">
        <v>3363.37</v>
      </c>
      <c r="T409" s="3">
        <v>0.46200000000000002</v>
      </c>
      <c r="U409">
        <v>71.040000000000006</v>
      </c>
      <c r="V409" t="s">
        <v>40</v>
      </c>
      <c r="W409">
        <v>5</v>
      </c>
      <c r="X409" t="b">
        <v>0</v>
      </c>
      <c r="Y409" t="s">
        <v>86</v>
      </c>
      <c r="Z409" t="s">
        <v>86</v>
      </c>
      <c r="AA409">
        <v>5</v>
      </c>
      <c r="AB409">
        <v>5</v>
      </c>
      <c r="AC409">
        <v>2024</v>
      </c>
      <c r="AD409" s="1">
        <v>45474</v>
      </c>
      <c r="AE409" t="s">
        <v>87</v>
      </c>
      <c r="AF409" t="s">
        <v>62</v>
      </c>
      <c r="AG409" t="str">
        <f t="shared" si="27"/>
        <v>Include</v>
      </c>
      <c r="AH409">
        <f t="shared" si="24"/>
        <v>0</v>
      </c>
      <c r="AI409">
        <f t="shared" si="25"/>
        <v>0</v>
      </c>
      <c r="AJ409">
        <f t="shared" si="26"/>
        <v>0</v>
      </c>
      <c r="AK409" s="15">
        <f>1</f>
        <v>1</v>
      </c>
    </row>
    <row r="410" spans="1:37" x14ac:dyDescent="0.3">
      <c r="A410" t="s">
        <v>1229</v>
      </c>
      <c r="B410" s="1">
        <v>45479</v>
      </c>
      <c r="C410" s="1">
        <v>45479</v>
      </c>
      <c r="D410" t="s">
        <v>1230</v>
      </c>
      <c r="E410" t="s">
        <v>1231</v>
      </c>
      <c r="F410">
        <v>26</v>
      </c>
      <c r="G410">
        <v>26</v>
      </c>
      <c r="H410" t="s">
        <v>81</v>
      </c>
      <c r="I410" t="s">
        <v>81</v>
      </c>
      <c r="J410" t="s">
        <v>116</v>
      </c>
      <c r="K410" t="s">
        <v>117</v>
      </c>
      <c r="L410" t="s">
        <v>74</v>
      </c>
      <c r="M410" t="s">
        <v>453</v>
      </c>
      <c r="N410">
        <v>8</v>
      </c>
      <c r="O410">
        <v>8</v>
      </c>
      <c r="P410">
        <v>70977.789999999994</v>
      </c>
      <c r="R410">
        <v>912510.56</v>
      </c>
      <c r="S410">
        <v>120414.48</v>
      </c>
      <c r="T410" s="3">
        <v>0.13200000000000001</v>
      </c>
      <c r="U410">
        <v>61.68</v>
      </c>
      <c r="V410" t="s">
        <v>52</v>
      </c>
      <c r="X410" t="b">
        <v>0</v>
      </c>
      <c r="Y410" t="s">
        <v>60</v>
      </c>
      <c r="Z410" t="s">
        <v>60</v>
      </c>
      <c r="AA410">
        <v>1</v>
      </c>
      <c r="AB410">
        <v>1</v>
      </c>
      <c r="AC410">
        <v>2024</v>
      </c>
      <c r="AD410" s="1">
        <v>45474</v>
      </c>
      <c r="AE410" t="s">
        <v>87</v>
      </c>
      <c r="AF410" t="s">
        <v>201</v>
      </c>
      <c r="AG410" t="str">
        <f t="shared" si="27"/>
        <v>Include</v>
      </c>
      <c r="AH410">
        <f t="shared" si="24"/>
        <v>0</v>
      </c>
      <c r="AI410">
        <f t="shared" si="25"/>
        <v>1</v>
      </c>
      <c r="AJ410">
        <f t="shared" si="26"/>
        <v>0</v>
      </c>
      <c r="AK410" s="15">
        <f>1</f>
        <v>1</v>
      </c>
    </row>
    <row r="411" spans="1:37" x14ac:dyDescent="0.3">
      <c r="A411" t="s">
        <v>1232</v>
      </c>
      <c r="B411" s="1">
        <v>45479</v>
      </c>
      <c r="C411" s="1">
        <v>45479</v>
      </c>
      <c r="D411" t="s">
        <v>1233</v>
      </c>
      <c r="E411" t="s">
        <v>951</v>
      </c>
      <c r="F411">
        <v>25</v>
      </c>
      <c r="G411">
        <v>25</v>
      </c>
      <c r="H411" t="s">
        <v>35</v>
      </c>
      <c r="I411" t="s">
        <v>35</v>
      </c>
      <c r="J411" t="s">
        <v>48</v>
      </c>
      <c r="K411" t="s">
        <v>49</v>
      </c>
      <c r="L411" t="s">
        <v>74</v>
      </c>
      <c r="M411" t="s">
        <v>75</v>
      </c>
      <c r="N411">
        <v>10</v>
      </c>
      <c r="O411">
        <v>10</v>
      </c>
      <c r="P411">
        <v>63505.68</v>
      </c>
      <c r="Q411" s="2">
        <v>0.16</v>
      </c>
      <c r="R411">
        <v>1033433.55</v>
      </c>
      <c r="S411">
        <v>141319.32</v>
      </c>
      <c r="T411" s="3">
        <v>0.13700000000000001</v>
      </c>
      <c r="U411">
        <v>64.819999999999993</v>
      </c>
      <c r="V411" t="s">
        <v>132</v>
      </c>
      <c r="W411">
        <v>3</v>
      </c>
      <c r="X411" t="b">
        <v>0</v>
      </c>
      <c r="Y411" t="s">
        <v>60</v>
      </c>
      <c r="Z411" t="s">
        <v>60</v>
      </c>
      <c r="AA411">
        <v>5</v>
      </c>
      <c r="AB411">
        <v>5</v>
      </c>
      <c r="AC411">
        <v>2024</v>
      </c>
      <c r="AD411" s="1">
        <v>45474</v>
      </c>
      <c r="AE411" t="s">
        <v>53</v>
      </c>
      <c r="AF411" t="s">
        <v>88</v>
      </c>
      <c r="AG411" t="str">
        <f t="shared" si="27"/>
        <v>Include</v>
      </c>
      <c r="AH411">
        <f t="shared" si="24"/>
        <v>0</v>
      </c>
      <c r="AI411">
        <f t="shared" si="25"/>
        <v>1</v>
      </c>
      <c r="AJ411">
        <f t="shared" si="26"/>
        <v>0</v>
      </c>
      <c r="AK411" s="15">
        <f>1</f>
        <v>1</v>
      </c>
    </row>
    <row r="412" spans="1:37" x14ac:dyDescent="0.3">
      <c r="A412" t="s">
        <v>1234</v>
      </c>
      <c r="B412" s="1">
        <v>45478</v>
      </c>
      <c r="C412" s="1">
        <v>45478</v>
      </c>
      <c r="D412" t="s">
        <v>1235</v>
      </c>
      <c r="E412" t="s">
        <v>1236</v>
      </c>
      <c r="F412">
        <v>7</v>
      </c>
      <c r="G412">
        <v>7</v>
      </c>
      <c r="H412" t="s">
        <v>47</v>
      </c>
      <c r="I412" t="s">
        <v>47</v>
      </c>
      <c r="J412" t="s">
        <v>57</v>
      </c>
      <c r="K412" t="s">
        <v>155</v>
      </c>
      <c r="L412" t="s">
        <v>38</v>
      </c>
      <c r="M412" t="s">
        <v>181</v>
      </c>
      <c r="N412">
        <v>3</v>
      </c>
      <c r="O412">
        <v>3</v>
      </c>
      <c r="P412">
        <v>1906.13</v>
      </c>
      <c r="Q412" s="2">
        <v>0.35</v>
      </c>
      <c r="R412">
        <v>5546.63</v>
      </c>
      <c r="S412">
        <v>2206.08</v>
      </c>
      <c r="T412" s="3">
        <v>0.39800000000000002</v>
      </c>
      <c r="U412">
        <v>75.13</v>
      </c>
      <c r="V412" t="s">
        <v>76</v>
      </c>
      <c r="W412">
        <v>5</v>
      </c>
      <c r="X412" t="b">
        <v>0</v>
      </c>
      <c r="Y412" t="s">
        <v>60</v>
      </c>
      <c r="Z412" t="s">
        <v>60</v>
      </c>
      <c r="AA412">
        <v>6</v>
      </c>
      <c r="AB412">
        <v>6</v>
      </c>
      <c r="AC412">
        <v>2024</v>
      </c>
      <c r="AD412" s="1">
        <v>45474</v>
      </c>
      <c r="AE412" t="s">
        <v>42</v>
      </c>
      <c r="AF412" t="s">
        <v>62</v>
      </c>
      <c r="AG412" t="str">
        <f t="shared" si="27"/>
        <v>Include</v>
      </c>
      <c r="AH412">
        <f t="shared" si="24"/>
        <v>0</v>
      </c>
      <c r="AI412">
        <f t="shared" si="25"/>
        <v>1</v>
      </c>
      <c r="AJ412">
        <f t="shared" si="26"/>
        <v>0</v>
      </c>
      <c r="AK412" s="15">
        <f>1</f>
        <v>1</v>
      </c>
    </row>
    <row r="413" spans="1:37" x14ac:dyDescent="0.3">
      <c r="A413" t="s">
        <v>1237</v>
      </c>
      <c r="B413" s="1">
        <v>45477</v>
      </c>
      <c r="C413" s="1">
        <v>45477</v>
      </c>
      <c r="D413" t="s">
        <v>1238</v>
      </c>
      <c r="E413" t="s">
        <v>126</v>
      </c>
      <c r="F413">
        <v>49</v>
      </c>
      <c r="G413">
        <v>49</v>
      </c>
      <c r="H413" t="s">
        <v>35</v>
      </c>
      <c r="I413" t="s">
        <v>35</v>
      </c>
      <c r="J413" t="s">
        <v>116</v>
      </c>
      <c r="K413" t="s">
        <v>260</v>
      </c>
      <c r="L413" t="s">
        <v>97</v>
      </c>
      <c r="M413" t="s">
        <v>98</v>
      </c>
      <c r="N413">
        <v>8</v>
      </c>
      <c r="O413">
        <v>8</v>
      </c>
      <c r="P413">
        <v>1499.77</v>
      </c>
      <c r="Q413" s="2">
        <v>0.37</v>
      </c>
      <c r="R413">
        <v>11632.7</v>
      </c>
      <c r="S413">
        <v>4863.95</v>
      </c>
      <c r="T413" s="3">
        <v>0.41799999999999998</v>
      </c>
      <c r="U413">
        <v>68.319999999999993</v>
      </c>
      <c r="V413" t="s">
        <v>76</v>
      </c>
      <c r="W413">
        <v>5</v>
      </c>
      <c r="X413" t="b">
        <v>0</v>
      </c>
      <c r="Y413" t="s">
        <v>60</v>
      </c>
      <c r="Z413" t="s">
        <v>60</v>
      </c>
      <c r="AC413">
        <v>2024</v>
      </c>
      <c r="AD413" s="1">
        <v>45474</v>
      </c>
      <c r="AE413" t="s">
        <v>101</v>
      </c>
      <c r="AF413" t="s">
        <v>62</v>
      </c>
      <c r="AG413" t="str">
        <f t="shared" si="27"/>
        <v>Include</v>
      </c>
      <c r="AH413">
        <f t="shared" si="24"/>
        <v>0</v>
      </c>
      <c r="AI413">
        <f t="shared" si="25"/>
        <v>1</v>
      </c>
      <c r="AJ413">
        <f t="shared" si="26"/>
        <v>0</v>
      </c>
      <c r="AK413" s="15">
        <f>1</f>
        <v>1</v>
      </c>
    </row>
    <row r="414" spans="1:37" x14ac:dyDescent="0.3">
      <c r="A414" t="s">
        <v>1239</v>
      </c>
      <c r="B414" s="1">
        <v>45477</v>
      </c>
      <c r="C414" s="1">
        <v>45477</v>
      </c>
      <c r="D414" t="s">
        <v>1240</v>
      </c>
      <c r="E414" t="s">
        <v>596</v>
      </c>
      <c r="F414">
        <v>29</v>
      </c>
      <c r="G414">
        <v>29</v>
      </c>
      <c r="H414" t="s">
        <v>35</v>
      </c>
      <c r="I414" t="s">
        <v>35</v>
      </c>
      <c r="J414" t="s">
        <v>82</v>
      </c>
      <c r="K414" t="s">
        <v>131</v>
      </c>
      <c r="L414" t="s">
        <v>140</v>
      </c>
      <c r="M414" t="s">
        <v>219</v>
      </c>
      <c r="N414">
        <v>7</v>
      </c>
      <c r="O414">
        <v>7</v>
      </c>
      <c r="P414">
        <v>3302.83</v>
      </c>
      <c r="Q414" s="2">
        <v>7.0000000000000007E-2</v>
      </c>
      <c r="R414">
        <v>35762.76</v>
      </c>
      <c r="S414">
        <v>10582.26</v>
      </c>
      <c r="T414" s="3">
        <v>0.29599999999999999</v>
      </c>
      <c r="U414">
        <v>67.27</v>
      </c>
      <c r="V414" t="s">
        <v>132</v>
      </c>
      <c r="W414">
        <v>2</v>
      </c>
      <c r="X414" t="b">
        <v>0</v>
      </c>
      <c r="Y414" t="s">
        <v>142</v>
      </c>
      <c r="Z414" t="s">
        <v>142</v>
      </c>
      <c r="AA414">
        <v>3</v>
      </c>
      <c r="AB414">
        <v>3</v>
      </c>
      <c r="AC414">
        <v>2024</v>
      </c>
      <c r="AD414" s="1">
        <v>45474</v>
      </c>
      <c r="AE414" t="s">
        <v>87</v>
      </c>
      <c r="AF414" t="s">
        <v>69</v>
      </c>
      <c r="AG414" t="str">
        <f t="shared" si="27"/>
        <v>Include</v>
      </c>
      <c r="AH414">
        <f t="shared" si="24"/>
        <v>0</v>
      </c>
      <c r="AI414">
        <f t="shared" si="25"/>
        <v>0</v>
      </c>
      <c r="AJ414">
        <f t="shared" si="26"/>
        <v>0</v>
      </c>
      <c r="AK414" s="15">
        <f>1</f>
        <v>1</v>
      </c>
    </row>
    <row r="415" spans="1:37" x14ac:dyDescent="0.3">
      <c r="A415" t="s">
        <v>1241</v>
      </c>
      <c r="B415" s="1">
        <v>45477</v>
      </c>
      <c r="C415" s="1">
        <v>45477</v>
      </c>
      <c r="D415" t="s">
        <v>1242</v>
      </c>
      <c r="E415" t="s">
        <v>1243</v>
      </c>
      <c r="F415">
        <v>40</v>
      </c>
      <c r="G415">
        <v>40</v>
      </c>
      <c r="H415" t="s">
        <v>81</v>
      </c>
      <c r="I415" t="s">
        <v>81</v>
      </c>
      <c r="J415" t="s">
        <v>57</v>
      </c>
      <c r="K415" t="s">
        <v>66</v>
      </c>
      <c r="L415" t="s">
        <v>84</v>
      </c>
      <c r="M415" t="s">
        <v>267</v>
      </c>
      <c r="N415">
        <v>3</v>
      </c>
      <c r="O415">
        <v>3</v>
      </c>
      <c r="P415">
        <v>316.44</v>
      </c>
      <c r="Q415" s="2">
        <v>0.33</v>
      </c>
      <c r="R415">
        <v>1181.33</v>
      </c>
      <c r="S415">
        <v>72.84</v>
      </c>
      <c r="T415" s="3">
        <v>6.2E-2</v>
      </c>
      <c r="U415">
        <v>95.3</v>
      </c>
      <c r="V415" t="s">
        <v>132</v>
      </c>
      <c r="W415">
        <v>3</v>
      </c>
      <c r="X415" t="b">
        <v>0</v>
      </c>
      <c r="Y415" t="s">
        <v>60</v>
      </c>
      <c r="Z415" t="s">
        <v>60</v>
      </c>
      <c r="AA415">
        <v>1</v>
      </c>
      <c r="AB415">
        <v>1</v>
      </c>
      <c r="AC415">
        <v>2024</v>
      </c>
      <c r="AD415" s="1">
        <v>45474</v>
      </c>
      <c r="AE415" t="s">
        <v>61</v>
      </c>
      <c r="AF415" t="s">
        <v>62</v>
      </c>
      <c r="AG415" t="str">
        <f t="shared" si="27"/>
        <v>Include</v>
      </c>
      <c r="AH415">
        <f t="shared" si="24"/>
        <v>0</v>
      </c>
      <c r="AI415">
        <f t="shared" si="25"/>
        <v>1</v>
      </c>
      <c r="AJ415">
        <f t="shared" si="26"/>
        <v>0</v>
      </c>
      <c r="AK415" s="15">
        <f>1</f>
        <v>1</v>
      </c>
    </row>
    <row r="416" spans="1:37" x14ac:dyDescent="0.3">
      <c r="A416" t="s">
        <v>1244</v>
      </c>
      <c r="B416" s="1">
        <v>45477</v>
      </c>
      <c r="C416" s="1">
        <v>45477</v>
      </c>
      <c r="D416" t="s">
        <v>1245</v>
      </c>
      <c r="E416" t="s">
        <v>1246</v>
      </c>
      <c r="F416">
        <v>36</v>
      </c>
      <c r="G416">
        <v>36</v>
      </c>
      <c r="H416" t="s">
        <v>47</v>
      </c>
      <c r="I416" t="s">
        <v>47</v>
      </c>
      <c r="J416" t="s">
        <v>82</v>
      </c>
      <c r="K416" t="s">
        <v>266</v>
      </c>
      <c r="L416" t="s">
        <v>140</v>
      </c>
      <c r="M416" t="s">
        <v>190</v>
      </c>
      <c r="N416">
        <v>6</v>
      </c>
      <c r="O416">
        <v>6</v>
      </c>
      <c r="P416">
        <v>3443.27</v>
      </c>
      <c r="Q416" s="2">
        <v>0.34</v>
      </c>
      <c r="R416">
        <v>23314.01</v>
      </c>
      <c r="S416">
        <v>6106.27</v>
      </c>
      <c r="T416" s="3">
        <v>0.26200000000000001</v>
      </c>
      <c r="U416">
        <v>43.69</v>
      </c>
      <c r="V416" t="s">
        <v>40</v>
      </c>
      <c r="W416">
        <v>3</v>
      </c>
      <c r="X416" t="b">
        <v>0</v>
      </c>
      <c r="Y416" t="s">
        <v>60</v>
      </c>
      <c r="Z416" t="s">
        <v>60</v>
      </c>
      <c r="AA416">
        <v>4</v>
      </c>
      <c r="AB416">
        <v>4</v>
      </c>
      <c r="AC416">
        <v>2024</v>
      </c>
      <c r="AD416" s="1">
        <v>45474</v>
      </c>
      <c r="AE416" t="s">
        <v>61</v>
      </c>
      <c r="AF416" t="s">
        <v>62</v>
      </c>
      <c r="AG416" t="str">
        <f t="shared" si="27"/>
        <v>Include</v>
      </c>
      <c r="AH416">
        <f t="shared" si="24"/>
        <v>0</v>
      </c>
      <c r="AI416">
        <f t="shared" si="25"/>
        <v>1</v>
      </c>
      <c r="AJ416">
        <f t="shared" si="26"/>
        <v>0</v>
      </c>
      <c r="AK416" s="15">
        <f>1</f>
        <v>1</v>
      </c>
    </row>
    <row r="417" spans="1:37" x14ac:dyDescent="0.3">
      <c r="A417" t="s">
        <v>1247</v>
      </c>
      <c r="B417" s="1">
        <v>45477</v>
      </c>
      <c r="C417" s="1">
        <v>45477</v>
      </c>
      <c r="D417" t="s">
        <v>1248</v>
      </c>
      <c r="E417" t="s">
        <v>704</v>
      </c>
      <c r="F417">
        <v>26</v>
      </c>
      <c r="G417">
        <v>26</v>
      </c>
      <c r="H417" t="s">
        <v>47</v>
      </c>
      <c r="I417" t="s">
        <v>47</v>
      </c>
      <c r="J417" t="s">
        <v>57</v>
      </c>
      <c r="K417" t="s">
        <v>155</v>
      </c>
      <c r="L417" t="s">
        <v>74</v>
      </c>
      <c r="M417" t="s">
        <v>261</v>
      </c>
      <c r="N417">
        <v>1</v>
      </c>
      <c r="O417">
        <v>1</v>
      </c>
      <c r="P417">
        <v>47324.800000000003</v>
      </c>
      <c r="Q417" s="2">
        <v>0.16</v>
      </c>
      <c r="R417">
        <v>68357.31</v>
      </c>
      <c r="S417">
        <v>9570.1200000000008</v>
      </c>
      <c r="T417" s="3">
        <v>0.14000000000000001</v>
      </c>
      <c r="U417">
        <v>90.13</v>
      </c>
      <c r="V417" t="s">
        <v>68</v>
      </c>
      <c r="W417">
        <v>5</v>
      </c>
      <c r="X417" t="b">
        <v>1</v>
      </c>
      <c r="Y417" t="s">
        <v>41</v>
      </c>
      <c r="Z417" t="s">
        <v>41</v>
      </c>
      <c r="AA417">
        <v>9</v>
      </c>
      <c r="AB417">
        <v>9</v>
      </c>
      <c r="AC417">
        <v>2024</v>
      </c>
      <c r="AD417" s="1">
        <v>45474</v>
      </c>
      <c r="AE417" t="s">
        <v>87</v>
      </c>
      <c r="AF417" t="s">
        <v>88</v>
      </c>
      <c r="AG417" t="str">
        <f t="shared" si="27"/>
        <v>Include</v>
      </c>
      <c r="AH417">
        <f t="shared" si="24"/>
        <v>1</v>
      </c>
      <c r="AI417">
        <f t="shared" si="25"/>
        <v>1</v>
      </c>
      <c r="AJ417">
        <f t="shared" si="26"/>
        <v>0</v>
      </c>
      <c r="AK417" s="15">
        <f>1</f>
        <v>1</v>
      </c>
    </row>
    <row r="418" spans="1:37" x14ac:dyDescent="0.3">
      <c r="A418" t="s">
        <v>1249</v>
      </c>
      <c r="B418" s="1">
        <v>45477</v>
      </c>
      <c r="C418" s="1">
        <v>45477</v>
      </c>
      <c r="D418" t="s">
        <v>1250</v>
      </c>
      <c r="E418" t="s">
        <v>154</v>
      </c>
      <c r="F418">
        <v>42</v>
      </c>
      <c r="G418">
        <v>42</v>
      </c>
      <c r="H418" t="s">
        <v>47</v>
      </c>
      <c r="I418" t="s">
        <v>47</v>
      </c>
      <c r="J418" t="s">
        <v>116</v>
      </c>
      <c r="K418" t="s">
        <v>117</v>
      </c>
      <c r="L418" t="s">
        <v>140</v>
      </c>
      <c r="M418" t="s">
        <v>219</v>
      </c>
      <c r="N418">
        <v>4</v>
      </c>
      <c r="O418">
        <v>4</v>
      </c>
      <c r="P418">
        <v>766.4</v>
      </c>
      <c r="Q418" s="2">
        <v>0.12</v>
      </c>
      <c r="R418">
        <v>4071.69</v>
      </c>
      <c r="S418">
        <v>1156.28</v>
      </c>
      <c r="T418" s="3">
        <v>0.28399999999999997</v>
      </c>
      <c r="U418">
        <v>41.96</v>
      </c>
      <c r="V418" t="s">
        <v>99</v>
      </c>
      <c r="W418">
        <v>3</v>
      </c>
      <c r="X418" t="b">
        <v>0</v>
      </c>
      <c r="Y418" t="s">
        <v>60</v>
      </c>
      <c r="Z418" t="s">
        <v>60</v>
      </c>
      <c r="AA418">
        <v>10</v>
      </c>
      <c r="AB418">
        <v>10</v>
      </c>
      <c r="AC418">
        <v>2024</v>
      </c>
      <c r="AD418" s="1">
        <v>45474</v>
      </c>
      <c r="AE418" t="s">
        <v>61</v>
      </c>
      <c r="AF418" t="s">
        <v>88</v>
      </c>
      <c r="AG418" t="str">
        <f t="shared" si="27"/>
        <v>Include</v>
      </c>
      <c r="AH418">
        <f t="shared" si="24"/>
        <v>0</v>
      </c>
      <c r="AI418">
        <f t="shared" si="25"/>
        <v>1</v>
      </c>
      <c r="AJ418">
        <f t="shared" si="26"/>
        <v>0</v>
      </c>
      <c r="AK418" s="15">
        <f>1</f>
        <v>1</v>
      </c>
    </row>
    <row r="419" spans="1:37" x14ac:dyDescent="0.3">
      <c r="A419" t="s">
        <v>1251</v>
      </c>
      <c r="B419" s="1">
        <v>45476</v>
      </c>
      <c r="C419" s="1">
        <v>45476</v>
      </c>
      <c r="D419" t="s">
        <v>1252</v>
      </c>
      <c r="E419" t="s">
        <v>701</v>
      </c>
      <c r="F419">
        <v>45</v>
      </c>
      <c r="G419">
        <v>45</v>
      </c>
      <c r="H419" t="s">
        <v>35</v>
      </c>
      <c r="I419" t="s">
        <v>35</v>
      </c>
      <c r="J419" t="s">
        <v>116</v>
      </c>
      <c r="K419" t="s">
        <v>260</v>
      </c>
      <c r="L419" t="s">
        <v>84</v>
      </c>
      <c r="M419" t="s">
        <v>279</v>
      </c>
      <c r="N419">
        <v>9</v>
      </c>
      <c r="O419">
        <v>9</v>
      </c>
      <c r="P419">
        <v>276.93</v>
      </c>
      <c r="Q419" s="2">
        <v>0.27</v>
      </c>
      <c r="R419">
        <v>3183.79</v>
      </c>
      <c r="S419">
        <v>275.45999999999998</v>
      </c>
      <c r="T419" s="3">
        <v>8.6999999999999994E-2</v>
      </c>
      <c r="U419">
        <v>47.94</v>
      </c>
      <c r="V419" t="s">
        <v>76</v>
      </c>
      <c r="X419" t="b">
        <v>0</v>
      </c>
      <c r="Y419" t="s">
        <v>60</v>
      </c>
      <c r="Z419" t="s">
        <v>60</v>
      </c>
      <c r="AA419">
        <v>6</v>
      </c>
      <c r="AB419">
        <v>6</v>
      </c>
      <c r="AC419">
        <v>2024</v>
      </c>
      <c r="AD419" s="1">
        <v>45474</v>
      </c>
      <c r="AE419" t="s">
        <v>61</v>
      </c>
      <c r="AF419" t="s">
        <v>43</v>
      </c>
      <c r="AG419" t="str">
        <f t="shared" si="27"/>
        <v>Include</v>
      </c>
      <c r="AH419">
        <f t="shared" si="24"/>
        <v>0</v>
      </c>
      <c r="AI419">
        <f t="shared" si="25"/>
        <v>1</v>
      </c>
      <c r="AJ419">
        <f t="shared" si="26"/>
        <v>0</v>
      </c>
      <c r="AK419" s="15">
        <f>1</f>
        <v>1</v>
      </c>
    </row>
    <row r="420" spans="1:37" x14ac:dyDescent="0.3">
      <c r="A420" t="s">
        <v>1253</v>
      </c>
      <c r="B420" s="1">
        <v>45476</v>
      </c>
      <c r="C420" s="1">
        <v>45476</v>
      </c>
      <c r="D420" t="s">
        <v>1254</v>
      </c>
      <c r="E420" t="s">
        <v>291</v>
      </c>
      <c r="F420">
        <v>31</v>
      </c>
      <c r="G420">
        <v>31</v>
      </c>
      <c r="H420" t="s">
        <v>265</v>
      </c>
      <c r="I420" t="s">
        <v>35</v>
      </c>
      <c r="J420" t="s">
        <v>48</v>
      </c>
      <c r="K420" t="s">
        <v>185</v>
      </c>
      <c r="L420" t="s">
        <v>111</v>
      </c>
      <c r="M420" t="s">
        <v>136</v>
      </c>
      <c r="N420">
        <v>5</v>
      </c>
      <c r="O420">
        <v>5</v>
      </c>
      <c r="P420">
        <v>4630.1400000000003</v>
      </c>
      <c r="Q420" s="2">
        <v>0.28999999999999998</v>
      </c>
      <c r="R420">
        <v>28327.7</v>
      </c>
      <c r="S420">
        <v>3969.38</v>
      </c>
      <c r="T420" s="3">
        <v>0.14000000000000001</v>
      </c>
      <c r="U420">
        <v>82.73</v>
      </c>
      <c r="V420" t="s">
        <v>132</v>
      </c>
      <c r="X420" t="b">
        <v>0</v>
      </c>
      <c r="Y420" t="s">
        <v>60</v>
      </c>
      <c r="Z420" t="s">
        <v>60</v>
      </c>
      <c r="AA420">
        <v>5</v>
      </c>
      <c r="AB420">
        <v>5</v>
      </c>
      <c r="AC420">
        <v>2024</v>
      </c>
      <c r="AD420" s="1">
        <v>45474</v>
      </c>
      <c r="AE420" t="s">
        <v>87</v>
      </c>
      <c r="AF420" t="s">
        <v>43</v>
      </c>
      <c r="AG420" t="str">
        <f t="shared" si="27"/>
        <v>Include</v>
      </c>
      <c r="AH420">
        <f t="shared" si="24"/>
        <v>0</v>
      </c>
      <c r="AI420">
        <f t="shared" si="25"/>
        <v>1</v>
      </c>
      <c r="AJ420">
        <f t="shared" si="26"/>
        <v>0</v>
      </c>
      <c r="AK420" s="15">
        <f>1</f>
        <v>1</v>
      </c>
    </row>
    <row r="421" spans="1:37" x14ac:dyDescent="0.3">
      <c r="A421" t="s">
        <v>1255</v>
      </c>
      <c r="B421" s="1">
        <v>45476</v>
      </c>
      <c r="C421" s="1">
        <v>45476</v>
      </c>
      <c r="D421" t="s">
        <v>1256</v>
      </c>
      <c r="E421" t="s">
        <v>1257</v>
      </c>
      <c r="F421">
        <v>29</v>
      </c>
      <c r="G421">
        <v>29</v>
      </c>
      <c r="H421" t="s">
        <v>47</v>
      </c>
      <c r="I421" t="s">
        <v>47</v>
      </c>
      <c r="J421" t="s">
        <v>48</v>
      </c>
      <c r="K421" t="s">
        <v>230</v>
      </c>
      <c r="L421" t="s">
        <v>38</v>
      </c>
      <c r="M421" t="s">
        <v>163</v>
      </c>
      <c r="P421">
        <v>561.79</v>
      </c>
      <c r="Q421" s="2">
        <v>0.16</v>
      </c>
      <c r="R421">
        <v>777.12</v>
      </c>
      <c r="S421">
        <v>256.7</v>
      </c>
      <c r="T421" s="3">
        <v>0.33</v>
      </c>
      <c r="U421">
        <v>65.099999999999994</v>
      </c>
      <c r="V421" t="s">
        <v>76</v>
      </c>
      <c r="W421">
        <v>1</v>
      </c>
      <c r="X421" t="b">
        <v>0</v>
      </c>
      <c r="Y421" t="s">
        <v>60</v>
      </c>
      <c r="Z421" t="s">
        <v>60</v>
      </c>
      <c r="AA421">
        <v>4</v>
      </c>
      <c r="AB421">
        <v>4</v>
      </c>
      <c r="AC421">
        <v>2024</v>
      </c>
      <c r="AD421" s="1">
        <v>45474</v>
      </c>
      <c r="AE421" t="s">
        <v>87</v>
      </c>
      <c r="AF421" t="s">
        <v>88</v>
      </c>
      <c r="AG421" t="str">
        <f t="shared" si="27"/>
        <v>Include</v>
      </c>
      <c r="AH421">
        <f t="shared" si="24"/>
        <v>0</v>
      </c>
      <c r="AI421">
        <f t="shared" si="25"/>
        <v>1</v>
      </c>
      <c r="AJ421">
        <f t="shared" si="26"/>
        <v>0</v>
      </c>
      <c r="AK421" s="15">
        <f>1</f>
        <v>1</v>
      </c>
    </row>
    <row r="422" spans="1:37" x14ac:dyDescent="0.3">
      <c r="A422" t="s">
        <v>1258</v>
      </c>
      <c r="B422" s="1">
        <v>45476</v>
      </c>
      <c r="C422" s="1">
        <v>45476</v>
      </c>
      <c r="D422" t="s">
        <v>1259</v>
      </c>
      <c r="E422" t="s">
        <v>1260</v>
      </c>
      <c r="F422">
        <v>43</v>
      </c>
      <c r="G422">
        <v>43</v>
      </c>
      <c r="H422" t="s">
        <v>47</v>
      </c>
      <c r="I422" t="s">
        <v>47</v>
      </c>
      <c r="J422" t="s">
        <v>82</v>
      </c>
      <c r="K422" t="s">
        <v>122</v>
      </c>
      <c r="L422" t="s">
        <v>38</v>
      </c>
      <c r="M422" t="s">
        <v>163</v>
      </c>
      <c r="N422">
        <v>4</v>
      </c>
      <c r="O422">
        <v>4</v>
      </c>
      <c r="P422">
        <v>1596.7</v>
      </c>
      <c r="Q422" s="2">
        <v>0.35</v>
      </c>
      <c r="R422">
        <v>6225.11</v>
      </c>
      <c r="S422">
        <v>2976.56</v>
      </c>
      <c r="T422" s="3">
        <v>0.47799999999999998</v>
      </c>
      <c r="U422">
        <v>47.58</v>
      </c>
      <c r="V422" t="s">
        <v>52</v>
      </c>
      <c r="W422">
        <v>2</v>
      </c>
      <c r="X422" t="b">
        <v>0</v>
      </c>
      <c r="Y422" t="s">
        <v>60</v>
      </c>
      <c r="Z422" t="s">
        <v>60</v>
      </c>
      <c r="AA422">
        <v>8</v>
      </c>
      <c r="AB422">
        <v>8</v>
      </c>
      <c r="AC422">
        <v>2024</v>
      </c>
      <c r="AD422" s="1">
        <v>45474</v>
      </c>
      <c r="AE422" t="s">
        <v>61</v>
      </c>
      <c r="AF422" t="s">
        <v>62</v>
      </c>
      <c r="AG422" t="str">
        <f t="shared" si="27"/>
        <v>Include</v>
      </c>
      <c r="AH422">
        <f t="shared" si="24"/>
        <v>0</v>
      </c>
      <c r="AI422">
        <f t="shared" si="25"/>
        <v>1</v>
      </c>
      <c r="AJ422">
        <f t="shared" si="26"/>
        <v>0</v>
      </c>
      <c r="AK422" s="15">
        <f>1</f>
        <v>1</v>
      </c>
    </row>
    <row r="423" spans="1:37" x14ac:dyDescent="0.3">
      <c r="A423" t="s">
        <v>1261</v>
      </c>
      <c r="B423" s="1">
        <v>45475</v>
      </c>
      <c r="C423" s="1">
        <v>45475</v>
      </c>
      <c r="D423" t="s">
        <v>1262</v>
      </c>
      <c r="E423" t="s">
        <v>509</v>
      </c>
      <c r="F423">
        <v>56</v>
      </c>
      <c r="G423">
        <v>56</v>
      </c>
      <c r="H423" t="s">
        <v>47</v>
      </c>
      <c r="I423" t="s">
        <v>47</v>
      </c>
      <c r="J423" t="s">
        <v>36</v>
      </c>
      <c r="K423" t="s">
        <v>73</v>
      </c>
      <c r="L423" t="s">
        <v>97</v>
      </c>
      <c r="M423" t="s">
        <v>107</v>
      </c>
      <c r="N423">
        <v>2</v>
      </c>
      <c r="O423">
        <v>2</v>
      </c>
      <c r="P423">
        <v>493.07</v>
      </c>
      <c r="Q423" s="2">
        <v>0.4</v>
      </c>
      <c r="R423">
        <v>1034.25</v>
      </c>
      <c r="S423">
        <v>466.16</v>
      </c>
      <c r="T423" s="3">
        <v>0.45100000000000001</v>
      </c>
      <c r="U423">
        <v>79.959999999999994</v>
      </c>
      <c r="V423" t="s">
        <v>99</v>
      </c>
      <c r="W423">
        <v>5</v>
      </c>
      <c r="X423" t="b">
        <v>0</v>
      </c>
      <c r="Y423" t="s">
        <v>60</v>
      </c>
      <c r="Z423" t="s">
        <v>60</v>
      </c>
      <c r="AA423">
        <v>5</v>
      </c>
      <c r="AB423">
        <v>5</v>
      </c>
      <c r="AC423">
        <v>2024</v>
      </c>
      <c r="AD423" s="1">
        <v>45474</v>
      </c>
      <c r="AE423" t="s">
        <v>101</v>
      </c>
      <c r="AF423" t="s">
        <v>62</v>
      </c>
      <c r="AG423" t="str">
        <f t="shared" si="27"/>
        <v>Include</v>
      </c>
      <c r="AH423">
        <f t="shared" si="24"/>
        <v>0</v>
      </c>
      <c r="AI423">
        <f t="shared" si="25"/>
        <v>1</v>
      </c>
      <c r="AJ423">
        <f t="shared" si="26"/>
        <v>0</v>
      </c>
      <c r="AK423" s="15">
        <f>1</f>
        <v>1</v>
      </c>
    </row>
    <row r="424" spans="1:37" x14ac:dyDescent="0.3">
      <c r="A424" t="s">
        <v>1263</v>
      </c>
      <c r="B424" s="1">
        <v>45475</v>
      </c>
      <c r="C424" s="1">
        <v>45475</v>
      </c>
      <c r="D424" t="s">
        <v>1264</v>
      </c>
      <c r="E424" t="s">
        <v>110</v>
      </c>
      <c r="F424">
        <v>25</v>
      </c>
      <c r="G424">
        <v>25</v>
      </c>
      <c r="H424" t="s">
        <v>47</v>
      </c>
      <c r="I424" t="s">
        <v>47</v>
      </c>
      <c r="J424" t="s">
        <v>48</v>
      </c>
      <c r="K424" t="s">
        <v>226</v>
      </c>
      <c r="L424" t="s">
        <v>50</v>
      </c>
      <c r="M424" t="s">
        <v>51</v>
      </c>
      <c r="N424">
        <v>4</v>
      </c>
      <c r="O424">
        <v>4</v>
      </c>
      <c r="P424">
        <v>28275.08</v>
      </c>
      <c r="Q424" s="2">
        <v>0.24</v>
      </c>
      <c r="R424">
        <v>147352.35</v>
      </c>
      <c r="S424">
        <v>53042.720000000001</v>
      </c>
      <c r="T424" s="3">
        <v>0.36</v>
      </c>
      <c r="U424">
        <v>97.32</v>
      </c>
      <c r="V424" t="s">
        <v>52</v>
      </c>
      <c r="W424">
        <v>2</v>
      </c>
      <c r="X424" t="b">
        <v>0</v>
      </c>
      <c r="Y424" t="s">
        <v>60</v>
      </c>
      <c r="Z424" t="s">
        <v>60</v>
      </c>
      <c r="AA424">
        <v>2</v>
      </c>
      <c r="AB424">
        <v>2</v>
      </c>
      <c r="AC424">
        <v>2024</v>
      </c>
      <c r="AD424" s="1">
        <v>45474</v>
      </c>
      <c r="AE424" t="s">
        <v>53</v>
      </c>
      <c r="AF424" t="s">
        <v>43</v>
      </c>
      <c r="AG424" t="str">
        <f t="shared" si="27"/>
        <v>Include</v>
      </c>
      <c r="AH424">
        <f t="shared" si="24"/>
        <v>0</v>
      </c>
      <c r="AI424">
        <f t="shared" si="25"/>
        <v>1</v>
      </c>
      <c r="AJ424">
        <f t="shared" si="26"/>
        <v>0</v>
      </c>
      <c r="AK424" s="15">
        <f>1</f>
        <v>1</v>
      </c>
    </row>
    <row r="425" spans="1:37" x14ac:dyDescent="0.3">
      <c r="A425" t="s">
        <v>1265</v>
      </c>
      <c r="B425" s="1">
        <v>45474</v>
      </c>
      <c r="C425" s="1">
        <v>45474</v>
      </c>
      <c r="D425" t="s">
        <v>1266</v>
      </c>
      <c r="E425" t="s">
        <v>313</v>
      </c>
      <c r="F425">
        <v>25</v>
      </c>
      <c r="G425">
        <v>25</v>
      </c>
      <c r="H425" t="s">
        <v>81</v>
      </c>
      <c r="I425" t="s">
        <v>81</v>
      </c>
      <c r="J425" t="s">
        <v>36</v>
      </c>
      <c r="K425" t="s">
        <v>73</v>
      </c>
      <c r="L425" t="s">
        <v>97</v>
      </c>
      <c r="M425" t="s">
        <v>243</v>
      </c>
      <c r="P425">
        <v>1486.09</v>
      </c>
      <c r="Q425" s="2">
        <v>0.11</v>
      </c>
      <c r="R425">
        <v>1967.1</v>
      </c>
      <c r="S425">
        <v>719.18</v>
      </c>
      <c r="T425" s="3">
        <v>0.36599999999999999</v>
      </c>
      <c r="U425">
        <v>43.92</v>
      </c>
      <c r="V425" t="s">
        <v>52</v>
      </c>
      <c r="W425">
        <v>1</v>
      </c>
      <c r="X425" t="b">
        <v>0</v>
      </c>
      <c r="Y425" t="s">
        <v>60</v>
      </c>
      <c r="Z425" t="s">
        <v>60</v>
      </c>
      <c r="AA425">
        <v>1</v>
      </c>
      <c r="AB425">
        <v>1</v>
      </c>
      <c r="AC425">
        <v>2024</v>
      </c>
      <c r="AD425" s="1">
        <v>45474</v>
      </c>
      <c r="AE425" t="s">
        <v>53</v>
      </c>
      <c r="AF425" t="s">
        <v>88</v>
      </c>
      <c r="AG425" t="str">
        <f t="shared" si="27"/>
        <v>Include</v>
      </c>
      <c r="AH425">
        <f t="shared" si="24"/>
        <v>0</v>
      </c>
      <c r="AI425">
        <f t="shared" si="25"/>
        <v>1</v>
      </c>
      <c r="AJ425">
        <f t="shared" si="26"/>
        <v>0</v>
      </c>
      <c r="AK425" s="15">
        <f>1</f>
        <v>1</v>
      </c>
    </row>
    <row r="426" spans="1:37" x14ac:dyDescent="0.3">
      <c r="A426" t="s">
        <v>1267</v>
      </c>
      <c r="B426" s="1">
        <v>45474</v>
      </c>
      <c r="C426" s="1">
        <v>45474</v>
      </c>
      <c r="D426" t="s">
        <v>1268</v>
      </c>
      <c r="E426" t="s">
        <v>1155</v>
      </c>
      <c r="F426">
        <v>33</v>
      </c>
      <c r="G426">
        <v>33</v>
      </c>
      <c r="H426" t="s">
        <v>81</v>
      </c>
      <c r="I426" t="s">
        <v>81</v>
      </c>
      <c r="J426" t="s">
        <v>48</v>
      </c>
      <c r="K426" t="s">
        <v>226</v>
      </c>
      <c r="L426" t="s">
        <v>74</v>
      </c>
      <c r="M426" t="s">
        <v>170</v>
      </c>
      <c r="N426">
        <v>7</v>
      </c>
      <c r="O426">
        <v>7</v>
      </c>
      <c r="P426">
        <v>51364.38</v>
      </c>
      <c r="Q426" s="2">
        <v>0.28999999999999998</v>
      </c>
      <c r="R426">
        <v>439744.01</v>
      </c>
      <c r="S426">
        <v>43544.12</v>
      </c>
      <c r="T426" s="3">
        <v>9.9000000000000005E-2</v>
      </c>
      <c r="U426">
        <v>63.03</v>
      </c>
      <c r="V426" t="s">
        <v>68</v>
      </c>
      <c r="W426">
        <v>4</v>
      </c>
      <c r="X426" t="b">
        <v>1</v>
      </c>
      <c r="Y426" t="s">
        <v>41</v>
      </c>
      <c r="Z426" t="s">
        <v>41</v>
      </c>
      <c r="AA426">
        <v>5</v>
      </c>
      <c r="AB426">
        <v>5</v>
      </c>
      <c r="AC426">
        <v>2024</v>
      </c>
      <c r="AD426" s="1">
        <v>45474</v>
      </c>
      <c r="AE426" t="s">
        <v>87</v>
      </c>
      <c r="AF426" t="s">
        <v>43</v>
      </c>
      <c r="AG426" t="str">
        <f t="shared" si="27"/>
        <v>Include</v>
      </c>
      <c r="AH426">
        <f t="shared" si="24"/>
        <v>1</v>
      </c>
      <c r="AI426">
        <f t="shared" si="25"/>
        <v>1</v>
      </c>
      <c r="AJ426">
        <f t="shared" si="26"/>
        <v>0</v>
      </c>
      <c r="AK426" s="15">
        <f>1</f>
        <v>1</v>
      </c>
    </row>
    <row r="427" spans="1:37" x14ac:dyDescent="0.3">
      <c r="A427" t="s">
        <v>1269</v>
      </c>
      <c r="B427" s="1">
        <v>45474</v>
      </c>
      <c r="C427" s="1">
        <v>45474</v>
      </c>
      <c r="D427" t="s">
        <v>1270</v>
      </c>
      <c r="E427" t="s">
        <v>1054</v>
      </c>
      <c r="F427">
        <v>20</v>
      </c>
      <c r="G427">
        <v>20</v>
      </c>
      <c r="H427" t="s">
        <v>340</v>
      </c>
      <c r="I427" t="s">
        <v>35</v>
      </c>
      <c r="J427" t="s">
        <v>36</v>
      </c>
      <c r="K427" t="s">
        <v>37</v>
      </c>
      <c r="L427" t="s">
        <v>97</v>
      </c>
      <c r="M427" t="s">
        <v>275</v>
      </c>
      <c r="N427">
        <v>2</v>
      </c>
      <c r="O427">
        <v>2</v>
      </c>
      <c r="P427">
        <v>646.61</v>
      </c>
      <c r="Q427" s="2">
        <v>0.22</v>
      </c>
      <c r="R427">
        <v>1668.69</v>
      </c>
      <c r="S427">
        <v>631.70000000000005</v>
      </c>
      <c r="T427" s="3">
        <v>0.379</v>
      </c>
      <c r="U427">
        <v>49.01</v>
      </c>
      <c r="V427" t="s">
        <v>68</v>
      </c>
      <c r="W427">
        <v>2</v>
      </c>
      <c r="X427" t="b">
        <v>0</v>
      </c>
      <c r="Y427" t="s">
        <v>382</v>
      </c>
      <c r="Z427" t="s">
        <v>60</v>
      </c>
      <c r="AA427">
        <v>3</v>
      </c>
      <c r="AB427">
        <v>3</v>
      </c>
      <c r="AC427">
        <v>2024</v>
      </c>
      <c r="AD427" s="1">
        <v>45474</v>
      </c>
      <c r="AE427" t="s">
        <v>53</v>
      </c>
      <c r="AF427" t="s">
        <v>43</v>
      </c>
      <c r="AG427" t="str">
        <f t="shared" si="27"/>
        <v>Include</v>
      </c>
      <c r="AH427">
        <f t="shared" si="24"/>
        <v>0</v>
      </c>
      <c r="AI427">
        <f t="shared" si="25"/>
        <v>1</v>
      </c>
      <c r="AJ427">
        <f t="shared" si="26"/>
        <v>0</v>
      </c>
      <c r="AK427" s="15">
        <f>1</f>
        <v>1</v>
      </c>
    </row>
    <row r="428" spans="1:37" x14ac:dyDescent="0.3">
      <c r="A428" t="s">
        <v>1271</v>
      </c>
      <c r="B428" s="1">
        <v>45473</v>
      </c>
      <c r="C428" s="1">
        <v>45473</v>
      </c>
      <c r="D428" t="s">
        <v>1272</v>
      </c>
      <c r="E428" t="s">
        <v>1273</v>
      </c>
      <c r="F428">
        <v>27</v>
      </c>
      <c r="G428">
        <v>27</v>
      </c>
      <c r="H428" t="s">
        <v>35</v>
      </c>
      <c r="I428" t="s">
        <v>35</v>
      </c>
      <c r="J428" t="s">
        <v>48</v>
      </c>
      <c r="K428" t="s">
        <v>49</v>
      </c>
      <c r="L428" t="s">
        <v>140</v>
      </c>
      <c r="M428" t="s">
        <v>206</v>
      </c>
      <c r="N428">
        <v>3</v>
      </c>
      <c r="O428">
        <v>3</v>
      </c>
      <c r="P428">
        <v>1621.83</v>
      </c>
      <c r="Q428" s="2">
        <v>0.4</v>
      </c>
      <c r="R428">
        <v>4851.55</v>
      </c>
      <c r="S428">
        <v>1799.06</v>
      </c>
      <c r="T428" s="3">
        <v>0.371</v>
      </c>
      <c r="U428">
        <v>67.23</v>
      </c>
      <c r="V428" t="s">
        <v>68</v>
      </c>
      <c r="W428">
        <v>2</v>
      </c>
      <c r="X428" t="b">
        <v>0</v>
      </c>
      <c r="Y428" t="s">
        <v>60</v>
      </c>
      <c r="Z428" t="s">
        <v>60</v>
      </c>
      <c r="AA428">
        <v>4</v>
      </c>
      <c r="AB428">
        <v>4</v>
      </c>
      <c r="AC428">
        <v>2024</v>
      </c>
      <c r="AD428" s="1">
        <v>45444</v>
      </c>
      <c r="AE428" t="s">
        <v>87</v>
      </c>
      <c r="AF428" t="s">
        <v>62</v>
      </c>
      <c r="AG428" t="str">
        <f t="shared" si="27"/>
        <v>Include</v>
      </c>
      <c r="AH428">
        <f t="shared" si="24"/>
        <v>0</v>
      </c>
      <c r="AI428">
        <f t="shared" si="25"/>
        <v>1</v>
      </c>
      <c r="AJ428">
        <f t="shared" si="26"/>
        <v>0</v>
      </c>
      <c r="AK428" s="15">
        <f>1</f>
        <v>1</v>
      </c>
    </row>
    <row r="429" spans="1:37" x14ac:dyDescent="0.3">
      <c r="A429" t="s">
        <v>1274</v>
      </c>
      <c r="B429" s="1">
        <v>45473</v>
      </c>
      <c r="C429" s="1">
        <v>45473</v>
      </c>
      <c r="D429" t="s">
        <v>1275</v>
      </c>
      <c r="E429" t="s">
        <v>1276</v>
      </c>
      <c r="F429">
        <v>38</v>
      </c>
      <c r="G429">
        <v>38</v>
      </c>
      <c r="H429" t="s">
        <v>81</v>
      </c>
      <c r="I429" t="s">
        <v>81</v>
      </c>
      <c r="J429" t="s">
        <v>57</v>
      </c>
      <c r="K429" t="s">
        <v>205</v>
      </c>
      <c r="L429" t="s">
        <v>140</v>
      </c>
      <c r="M429" t="s">
        <v>206</v>
      </c>
      <c r="N429">
        <v>1</v>
      </c>
      <c r="O429">
        <v>1</v>
      </c>
      <c r="P429">
        <v>940.26</v>
      </c>
      <c r="Q429" s="2">
        <v>0.15</v>
      </c>
      <c r="R429">
        <v>1246.04</v>
      </c>
      <c r="S429">
        <v>538.04</v>
      </c>
      <c r="T429" s="3">
        <v>0.432</v>
      </c>
      <c r="U429">
        <v>74.319999999999993</v>
      </c>
      <c r="V429" t="s">
        <v>132</v>
      </c>
      <c r="W429">
        <v>5</v>
      </c>
      <c r="X429" t="b">
        <v>0</v>
      </c>
      <c r="Y429" t="s">
        <v>60</v>
      </c>
      <c r="Z429" t="s">
        <v>60</v>
      </c>
      <c r="AA429">
        <v>4</v>
      </c>
      <c r="AB429">
        <v>4</v>
      </c>
      <c r="AC429">
        <v>2024</v>
      </c>
      <c r="AD429" s="1">
        <v>45444</v>
      </c>
      <c r="AE429" t="s">
        <v>61</v>
      </c>
      <c r="AF429" t="s">
        <v>88</v>
      </c>
      <c r="AG429" t="str">
        <f t="shared" si="27"/>
        <v>Include</v>
      </c>
      <c r="AH429">
        <f t="shared" si="24"/>
        <v>0</v>
      </c>
      <c r="AI429">
        <f t="shared" si="25"/>
        <v>1</v>
      </c>
      <c r="AJ429">
        <f t="shared" si="26"/>
        <v>0</v>
      </c>
      <c r="AK429" s="15">
        <f>1</f>
        <v>1</v>
      </c>
    </row>
    <row r="430" spans="1:37" x14ac:dyDescent="0.3">
      <c r="A430" t="s">
        <v>1277</v>
      </c>
      <c r="B430" s="1">
        <v>45473</v>
      </c>
      <c r="C430" s="1">
        <v>45473</v>
      </c>
      <c r="D430" t="s">
        <v>1278</v>
      </c>
      <c r="E430" t="s">
        <v>1279</v>
      </c>
      <c r="F430">
        <v>13</v>
      </c>
      <c r="G430">
        <v>13</v>
      </c>
      <c r="H430" t="s">
        <v>212</v>
      </c>
      <c r="I430" t="s">
        <v>35</v>
      </c>
      <c r="J430" t="s">
        <v>48</v>
      </c>
      <c r="K430" t="s">
        <v>185</v>
      </c>
      <c r="L430" t="s">
        <v>74</v>
      </c>
      <c r="M430" t="s">
        <v>453</v>
      </c>
      <c r="N430">
        <v>7</v>
      </c>
      <c r="O430">
        <v>7</v>
      </c>
      <c r="P430">
        <v>65719.06</v>
      </c>
      <c r="Q430" s="2">
        <v>0.19</v>
      </c>
      <c r="R430">
        <v>568045.49</v>
      </c>
      <c r="S430">
        <v>73500.33</v>
      </c>
      <c r="T430" s="3">
        <v>0.129</v>
      </c>
      <c r="U430">
        <v>74.03</v>
      </c>
      <c r="V430" t="s">
        <v>52</v>
      </c>
      <c r="W430">
        <v>4</v>
      </c>
      <c r="X430" t="b">
        <v>0</v>
      </c>
      <c r="Y430" t="s">
        <v>382</v>
      </c>
      <c r="Z430" t="s">
        <v>60</v>
      </c>
      <c r="AA430">
        <v>5</v>
      </c>
      <c r="AB430">
        <v>5</v>
      </c>
      <c r="AC430">
        <v>2024</v>
      </c>
      <c r="AD430" s="1">
        <v>45444</v>
      </c>
      <c r="AE430" t="s">
        <v>42</v>
      </c>
      <c r="AF430" t="s">
        <v>88</v>
      </c>
      <c r="AG430" t="str">
        <f t="shared" si="27"/>
        <v>Include</v>
      </c>
      <c r="AH430">
        <f t="shared" si="24"/>
        <v>0</v>
      </c>
      <c r="AI430">
        <f t="shared" si="25"/>
        <v>1</v>
      </c>
      <c r="AJ430">
        <f t="shared" si="26"/>
        <v>0</v>
      </c>
      <c r="AK430" s="15">
        <f>1</f>
        <v>1</v>
      </c>
    </row>
    <row r="431" spans="1:37" x14ac:dyDescent="0.3">
      <c r="A431" t="s">
        <v>1280</v>
      </c>
      <c r="B431" s="1">
        <v>45472</v>
      </c>
      <c r="C431" s="1">
        <v>45472</v>
      </c>
      <c r="D431" t="s">
        <v>1281</v>
      </c>
      <c r="E431" t="s">
        <v>477</v>
      </c>
      <c r="F431">
        <v>38</v>
      </c>
      <c r="G431">
        <v>38</v>
      </c>
      <c r="H431" t="s">
        <v>81</v>
      </c>
      <c r="I431" t="s">
        <v>81</v>
      </c>
      <c r="J431" t="s">
        <v>48</v>
      </c>
      <c r="K431" t="s">
        <v>226</v>
      </c>
      <c r="L431" t="s">
        <v>140</v>
      </c>
      <c r="M431" t="s">
        <v>190</v>
      </c>
      <c r="N431">
        <v>6</v>
      </c>
      <c r="O431">
        <v>6</v>
      </c>
      <c r="P431">
        <v>3840.34</v>
      </c>
      <c r="Q431" s="2">
        <v>0.23</v>
      </c>
      <c r="R431">
        <v>33201.769999999997</v>
      </c>
      <c r="S431">
        <v>12918.61</v>
      </c>
      <c r="T431" s="3">
        <v>0.38900000000000001</v>
      </c>
      <c r="U431">
        <v>69.58</v>
      </c>
      <c r="V431" t="s">
        <v>52</v>
      </c>
      <c r="W431">
        <v>3</v>
      </c>
      <c r="X431" t="b">
        <v>0</v>
      </c>
      <c r="Y431" t="s">
        <v>86</v>
      </c>
      <c r="Z431" t="s">
        <v>86</v>
      </c>
      <c r="AA431">
        <v>1</v>
      </c>
      <c r="AB431">
        <v>1</v>
      </c>
      <c r="AC431">
        <v>2024</v>
      </c>
      <c r="AD431" s="1">
        <v>45444</v>
      </c>
      <c r="AE431" t="s">
        <v>61</v>
      </c>
      <c r="AF431" t="s">
        <v>43</v>
      </c>
      <c r="AG431" t="str">
        <f t="shared" si="27"/>
        <v>Include</v>
      </c>
      <c r="AH431">
        <f t="shared" si="24"/>
        <v>0</v>
      </c>
      <c r="AI431">
        <f t="shared" si="25"/>
        <v>0</v>
      </c>
      <c r="AJ431">
        <f t="shared" si="26"/>
        <v>0</v>
      </c>
      <c r="AK431" s="15">
        <f>1</f>
        <v>1</v>
      </c>
    </row>
    <row r="432" spans="1:37" x14ac:dyDescent="0.3">
      <c r="A432" t="s">
        <v>1282</v>
      </c>
      <c r="B432" s="1">
        <v>45471</v>
      </c>
      <c r="C432" s="1">
        <v>45471</v>
      </c>
      <c r="D432" t="s">
        <v>1283</v>
      </c>
      <c r="E432" t="s">
        <v>1284</v>
      </c>
      <c r="F432">
        <v>35</v>
      </c>
      <c r="G432">
        <v>35</v>
      </c>
      <c r="H432" t="s">
        <v>47</v>
      </c>
      <c r="I432" t="s">
        <v>47</v>
      </c>
      <c r="J432" t="s">
        <v>48</v>
      </c>
      <c r="K432" t="s">
        <v>49</v>
      </c>
      <c r="L432" t="s">
        <v>74</v>
      </c>
      <c r="M432" t="s">
        <v>127</v>
      </c>
      <c r="N432">
        <v>-1</v>
      </c>
      <c r="P432">
        <v>21887.79</v>
      </c>
      <c r="Q432" s="2">
        <v>0.34</v>
      </c>
      <c r="R432">
        <v>27456.59</v>
      </c>
      <c r="S432">
        <v>3466.29</v>
      </c>
      <c r="T432" s="3">
        <v>0.126</v>
      </c>
      <c r="U432">
        <v>71.52</v>
      </c>
      <c r="V432" t="s">
        <v>132</v>
      </c>
      <c r="W432">
        <v>5</v>
      </c>
      <c r="X432" t="b">
        <v>0</v>
      </c>
      <c r="Y432" t="s">
        <v>60</v>
      </c>
      <c r="Z432" t="s">
        <v>60</v>
      </c>
      <c r="AA432">
        <v>9</v>
      </c>
      <c r="AB432">
        <v>9</v>
      </c>
      <c r="AC432">
        <v>2024</v>
      </c>
      <c r="AD432" s="1">
        <v>45444</v>
      </c>
      <c r="AE432" t="s">
        <v>87</v>
      </c>
      <c r="AF432" t="s">
        <v>62</v>
      </c>
      <c r="AG432" t="str">
        <f t="shared" si="27"/>
        <v>Include</v>
      </c>
      <c r="AH432">
        <f t="shared" si="24"/>
        <v>0</v>
      </c>
      <c r="AI432">
        <f t="shared" si="25"/>
        <v>1</v>
      </c>
      <c r="AJ432">
        <f t="shared" si="26"/>
        <v>0</v>
      </c>
      <c r="AK432" s="15">
        <f>1</f>
        <v>1</v>
      </c>
    </row>
    <row r="433" spans="1:37" x14ac:dyDescent="0.3">
      <c r="A433" t="s">
        <v>1285</v>
      </c>
      <c r="B433" s="1">
        <v>45471</v>
      </c>
      <c r="C433" s="1">
        <v>45471</v>
      </c>
      <c r="D433" t="s">
        <v>1286</v>
      </c>
      <c r="E433" t="s">
        <v>901</v>
      </c>
      <c r="F433">
        <v>43</v>
      </c>
      <c r="G433">
        <v>43</v>
      </c>
      <c r="H433" t="s">
        <v>47</v>
      </c>
      <c r="I433" t="s">
        <v>47</v>
      </c>
      <c r="J433" t="s">
        <v>82</v>
      </c>
      <c r="K433" t="s">
        <v>83</v>
      </c>
      <c r="L433" t="s">
        <v>50</v>
      </c>
      <c r="M433" t="s">
        <v>186</v>
      </c>
      <c r="N433">
        <v>3</v>
      </c>
      <c r="O433">
        <v>3</v>
      </c>
      <c r="P433">
        <v>20889.939999999999</v>
      </c>
      <c r="Q433" s="2">
        <v>0.28000000000000003</v>
      </c>
      <c r="R433">
        <v>70530.850000000006</v>
      </c>
      <c r="S433">
        <v>15914.76</v>
      </c>
      <c r="T433" s="3">
        <v>0.22600000000000001</v>
      </c>
      <c r="U433">
        <v>86.28</v>
      </c>
      <c r="V433" t="s">
        <v>76</v>
      </c>
      <c r="W433">
        <v>5</v>
      </c>
      <c r="X433" t="b">
        <v>0</v>
      </c>
      <c r="Y433" t="s">
        <v>382</v>
      </c>
      <c r="Z433" t="s">
        <v>60</v>
      </c>
      <c r="AA433">
        <v>2</v>
      </c>
      <c r="AB433">
        <v>2</v>
      </c>
      <c r="AC433">
        <v>2024</v>
      </c>
      <c r="AD433" s="1">
        <v>45444</v>
      </c>
      <c r="AE433" t="s">
        <v>61</v>
      </c>
      <c r="AF433" t="s">
        <v>43</v>
      </c>
      <c r="AG433" t="str">
        <f t="shared" si="27"/>
        <v>Include</v>
      </c>
      <c r="AH433">
        <f t="shared" si="24"/>
        <v>0</v>
      </c>
      <c r="AI433">
        <f t="shared" si="25"/>
        <v>1</v>
      </c>
      <c r="AJ433">
        <f t="shared" si="26"/>
        <v>0</v>
      </c>
      <c r="AK433" s="15">
        <f>1</f>
        <v>1</v>
      </c>
    </row>
    <row r="434" spans="1:37" x14ac:dyDescent="0.3">
      <c r="A434" t="s">
        <v>1287</v>
      </c>
      <c r="B434" s="1">
        <v>45471</v>
      </c>
      <c r="C434" s="1">
        <v>45471</v>
      </c>
      <c r="D434" t="s">
        <v>1288</v>
      </c>
      <c r="E434" t="s">
        <v>1195</v>
      </c>
      <c r="F434">
        <v>42</v>
      </c>
      <c r="G434">
        <v>42</v>
      </c>
      <c r="H434" t="s">
        <v>81</v>
      </c>
      <c r="I434" t="s">
        <v>81</v>
      </c>
      <c r="J434" t="s">
        <v>82</v>
      </c>
      <c r="K434" t="s">
        <v>266</v>
      </c>
      <c r="L434" t="s">
        <v>140</v>
      </c>
      <c r="M434" t="s">
        <v>358</v>
      </c>
      <c r="N434">
        <v>9</v>
      </c>
      <c r="O434">
        <v>9</v>
      </c>
      <c r="P434">
        <v>419.53</v>
      </c>
      <c r="Q434" s="2">
        <v>0.09</v>
      </c>
      <c r="R434">
        <v>6597.21</v>
      </c>
      <c r="S434">
        <v>2226.42</v>
      </c>
      <c r="T434" s="3">
        <v>0.33700000000000002</v>
      </c>
      <c r="U434">
        <v>55.39</v>
      </c>
      <c r="V434" t="s">
        <v>40</v>
      </c>
      <c r="W434">
        <v>1</v>
      </c>
      <c r="X434" t="b">
        <v>0</v>
      </c>
      <c r="Y434" t="s">
        <v>60</v>
      </c>
      <c r="Z434" t="s">
        <v>60</v>
      </c>
      <c r="AA434">
        <v>6</v>
      </c>
      <c r="AB434">
        <v>6</v>
      </c>
      <c r="AC434">
        <v>2024</v>
      </c>
      <c r="AD434" s="1">
        <v>45444</v>
      </c>
      <c r="AE434" t="s">
        <v>61</v>
      </c>
      <c r="AF434" t="s">
        <v>69</v>
      </c>
      <c r="AG434" t="str">
        <f t="shared" si="27"/>
        <v>Include</v>
      </c>
      <c r="AH434">
        <f t="shared" si="24"/>
        <v>0</v>
      </c>
      <c r="AI434">
        <f t="shared" si="25"/>
        <v>1</v>
      </c>
      <c r="AJ434">
        <f t="shared" si="26"/>
        <v>0</v>
      </c>
      <c r="AK434" s="15">
        <f>1</f>
        <v>1</v>
      </c>
    </row>
    <row r="435" spans="1:37" x14ac:dyDescent="0.3">
      <c r="A435" t="s">
        <v>1289</v>
      </c>
      <c r="B435" s="1">
        <v>45470</v>
      </c>
      <c r="C435" s="1">
        <v>45470</v>
      </c>
      <c r="D435" t="s">
        <v>1290</v>
      </c>
      <c r="E435" t="s">
        <v>625</v>
      </c>
      <c r="F435">
        <v>30</v>
      </c>
      <c r="G435">
        <v>30</v>
      </c>
      <c r="H435" t="s">
        <v>47</v>
      </c>
      <c r="I435" t="s">
        <v>47</v>
      </c>
      <c r="J435" t="s">
        <v>57</v>
      </c>
      <c r="K435" t="s">
        <v>66</v>
      </c>
      <c r="L435" t="s">
        <v>140</v>
      </c>
      <c r="M435" t="s">
        <v>206</v>
      </c>
      <c r="N435">
        <v>-1</v>
      </c>
      <c r="P435">
        <v>3154.09</v>
      </c>
      <c r="Q435" s="2">
        <v>0.01</v>
      </c>
      <c r="R435">
        <v>4594.66</v>
      </c>
      <c r="S435">
        <v>1520</v>
      </c>
      <c r="T435" s="3">
        <v>0.33100000000000002</v>
      </c>
      <c r="U435">
        <v>69.59</v>
      </c>
      <c r="V435" t="s">
        <v>76</v>
      </c>
      <c r="W435">
        <v>3</v>
      </c>
      <c r="X435" t="b">
        <v>0</v>
      </c>
      <c r="Y435" t="s">
        <v>60</v>
      </c>
      <c r="Z435" t="s">
        <v>60</v>
      </c>
      <c r="AA435">
        <v>9</v>
      </c>
      <c r="AB435">
        <v>9</v>
      </c>
      <c r="AC435">
        <v>2024</v>
      </c>
      <c r="AD435" s="1">
        <v>45444</v>
      </c>
      <c r="AE435" t="s">
        <v>87</v>
      </c>
      <c r="AF435" t="s">
        <v>69</v>
      </c>
      <c r="AG435" t="str">
        <f t="shared" si="27"/>
        <v>Include</v>
      </c>
      <c r="AH435">
        <f t="shared" si="24"/>
        <v>0</v>
      </c>
      <c r="AI435">
        <f t="shared" si="25"/>
        <v>1</v>
      </c>
      <c r="AJ435">
        <f t="shared" si="26"/>
        <v>0</v>
      </c>
      <c r="AK435" s="15">
        <f>1</f>
        <v>1</v>
      </c>
    </row>
    <row r="436" spans="1:37" x14ac:dyDescent="0.3">
      <c r="A436" t="s">
        <v>1291</v>
      </c>
      <c r="B436" s="1">
        <v>45470</v>
      </c>
      <c r="C436" s="1">
        <v>45470</v>
      </c>
      <c r="D436" t="s">
        <v>1292</v>
      </c>
      <c r="E436" t="s">
        <v>1118</v>
      </c>
      <c r="F436">
        <v>8</v>
      </c>
      <c r="G436">
        <v>8</v>
      </c>
      <c r="H436" t="s">
        <v>81</v>
      </c>
      <c r="I436" t="s">
        <v>81</v>
      </c>
      <c r="J436" t="s">
        <v>48</v>
      </c>
      <c r="K436" t="s">
        <v>226</v>
      </c>
      <c r="L436" t="s">
        <v>74</v>
      </c>
      <c r="M436" t="s">
        <v>127</v>
      </c>
      <c r="N436">
        <v>7</v>
      </c>
      <c r="O436">
        <v>7</v>
      </c>
      <c r="P436">
        <v>76987.289999999994</v>
      </c>
      <c r="Q436" s="2">
        <v>0.37</v>
      </c>
      <c r="R436">
        <v>593268.71</v>
      </c>
      <c r="S436">
        <v>84490.85</v>
      </c>
      <c r="T436" s="3">
        <v>0.14199999999999999</v>
      </c>
      <c r="U436">
        <v>41.74</v>
      </c>
      <c r="V436" t="s">
        <v>99</v>
      </c>
      <c r="W436">
        <v>1</v>
      </c>
      <c r="X436" t="b">
        <v>0</v>
      </c>
      <c r="Y436" t="s">
        <v>60</v>
      </c>
      <c r="Z436" t="s">
        <v>60</v>
      </c>
      <c r="AA436">
        <v>1</v>
      </c>
      <c r="AB436">
        <v>1</v>
      </c>
      <c r="AC436">
        <v>2024</v>
      </c>
      <c r="AD436" s="1">
        <v>45444</v>
      </c>
      <c r="AE436" t="s">
        <v>42</v>
      </c>
      <c r="AF436" t="s">
        <v>62</v>
      </c>
      <c r="AG436" t="str">
        <f t="shared" si="27"/>
        <v>Include</v>
      </c>
      <c r="AH436">
        <f t="shared" si="24"/>
        <v>0</v>
      </c>
      <c r="AI436">
        <f t="shared" si="25"/>
        <v>1</v>
      </c>
      <c r="AJ436">
        <f t="shared" si="26"/>
        <v>0</v>
      </c>
      <c r="AK436" s="15">
        <f>1</f>
        <v>1</v>
      </c>
    </row>
    <row r="437" spans="1:37" x14ac:dyDescent="0.3">
      <c r="A437" t="s">
        <v>1293</v>
      </c>
      <c r="B437" s="1">
        <v>45470</v>
      </c>
      <c r="C437" s="1">
        <v>45470</v>
      </c>
      <c r="D437" t="s">
        <v>1294</v>
      </c>
      <c r="E437" t="s">
        <v>1276</v>
      </c>
      <c r="F437">
        <v>53</v>
      </c>
      <c r="G437">
        <v>53</v>
      </c>
      <c r="H437" t="s">
        <v>47</v>
      </c>
      <c r="I437" t="s">
        <v>47</v>
      </c>
      <c r="J437" t="s">
        <v>36</v>
      </c>
      <c r="K437" t="s">
        <v>239</v>
      </c>
      <c r="L437" t="s">
        <v>38</v>
      </c>
      <c r="M437" t="s">
        <v>163</v>
      </c>
      <c r="P437">
        <v>1527.65</v>
      </c>
      <c r="Q437" s="2">
        <v>0.37</v>
      </c>
      <c r="R437">
        <v>1656.84</v>
      </c>
      <c r="S437">
        <v>823.79</v>
      </c>
      <c r="T437" s="3">
        <v>0.497</v>
      </c>
      <c r="U437">
        <v>46.45</v>
      </c>
      <c r="V437" t="s">
        <v>40</v>
      </c>
      <c r="W437">
        <v>4</v>
      </c>
      <c r="X437" t="b">
        <v>0</v>
      </c>
      <c r="Y437" t="s">
        <v>60</v>
      </c>
      <c r="Z437" t="s">
        <v>60</v>
      </c>
      <c r="AA437">
        <v>2</v>
      </c>
      <c r="AB437">
        <v>2</v>
      </c>
      <c r="AC437">
        <v>2024</v>
      </c>
      <c r="AD437" s="1">
        <v>45444</v>
      </c>
      <c r="AE437" t="s">
        <v>101</v>
      </c>
      <c r="AF437" t="s">
        <v>62</v>
      </c>
      <c r="AG437" t="str">
        <f t="shared" si="27"/>
        <v>Include</v>
      </c>
      <c r="AH437">
        <f t="shared" si="24"/>
        <v>0</v>
      </c>
      <c r="AI437">
        <f t="shared" si="25"/>
        <v>1</v>
      </c>
      <c r="AJ437">
        <f t="shared" si="26"/>
        <v>0</v>
      </c>
      <c r="AK437" s="15">
        <f>1</f>
        <v>1</v>
      </c>
    </row>
    <row r="438" spans="1:37" x14ac:dyDescent="0.3">
      <c r="A438" t="s">
        <v>1295</v>
      </c>
      <c r="B438" s="1">
        <v>45470</v>
      </c>
      <c r="C438" s="1">
        <v>45470</v>
      </c>
      <c r="D438" t="s">
        <v>1296</v>
      </c>
      <c r="E438" t="s">
        <v>180</v>
      </c>
      <c r="F438">
        <v>41</v>
      </c>
      <c r="G438">
        <v>41</v>
      </c>
      <c r="H438" t="s">
        <v>81</v>
      </c>
      <c r="I438" t="s">
        <v>81</v>
      </c>
      <c r="J438" t="s">
        <v>57</v>
      </c>
      <c r="K438" t="s">
        <v>155</v>
      </c>
      <c r="L438" t="s">
        <v>50</v>
      </c>
      <c r="M438" t="s">
        <v>51</v>
      </c>
      <c r="N438">
        <v>1</v>
      </c>
      <c r="O438">
        <v>1</v>
      </c>
      <c r="P438">
        <v>31109.85</v>
      </c>
      <c r="Q438" s="2">
        <v>0.22</v>
      </c>
      <c r="R438">
        <v>44220.44</v>
      </c>
      <c r="S438">
        <v>11000.78</v>
      </c>
      <c r="T438" s="3">
        <v>0.249</v>
      </c>
      <c r="U438">
        <v>97.57</v>
      </c>
      <c r="V438" t="s">
        <v>132</v>
      </c>
      <c r="W438">
        <v>3</v>
      </c>
      <c r="X438" t="b">
        <v>0</v>
      </c>
      <c r="Y438" t="s">
        <v>60</v>
      </c>
      <c r="Z438" t="s">
        <v>60</v>
      </c>
      <c r="AA438">
        <v>3</v>
      </c>
      <c r="AB438">
        <v>3</v>
      </c>
      <c r="AC438">
        <v>2024</v>
      </c>
      <c r="AD438" s="1">
        <v>45444</v>
      </c>
      <c r="AE438" t="s">
        <v>61</v>
      </c>
      <c r="AF438" t="s">
        <v>43</v>
      </c>
      <c r="AG438" t="str">
        <f t="shared" si="27"/>
        <v>Include</v>
      </c>
      <c r="AH438">
        <f t="shared" si="24"/>
        <v>0</v>
      </c>
      <c r="AI438">
        <f t="shared" si="25"/>
        <v>1</v>
      </c>
      <c r="AJ438">
        <f t="shared" si="26"/>
        <v>0</v>
      </c>
      <c r="AK438" s="15">
        <f>1</f>
        <v>1</v>
      </c>
    </row>
    <row r="439" spans="1:37" x14ac:dyDescent="0.3">
      <c r="A439" t="s">
        <v>1297</v>
      </c>
      <c r="B439" s="1">
        <v>45469</v>
      </c>
      <c r="C439" s="1">
        <v>45469</v>
      </c>
      <c r="D439" t="s">
        <v>1298</v>
      </c>
      <c r="E439" t="s">
        <v>270</v>
      </c>
      <c r="F439">
        <v>36</v>
      </c>
      <c r="G439">
        <v>36</v>
      </c>
      <c r="H439" t="s">
        <v>35</v>
      </c>
      <c r="I439" t="s">
        <v>35</v>
      </c>
      <c r="J439" t="s">
        <v>57</v>
      </c>
      <c r="K439" t="s">
        <v>66</v>
      </c>
      <c r="L439" t="s">
        <v>38</v>
      </c>
      <c r="M439" t="s">
        <v>39</v>
      </c>
      <c r="N439">
        <v>5</v>
      </c>
      <c r="O439">
        <v>5</v>
      </c>
      <c r="P439">
        <v>506.32</v>
      </c>
      <c r="Q439" s="2">
        <v>0.23</v>
      </c>
      <c r="R439">
        <v>3615.35</v>
      </c>
      <c r="S439">
        <v>1883.1</v>
      </c>
      <c r="T439" s="3">
        <v>0.52100000000000002</v>
      </c>
      <c r="U439">
        <v>101.92</v>
      </c>
      <c r="V439" t="s">
        <v>52</v>
      </c>
      <c r="W439">
        <v>3</v>
      </c>
      <c r="X439" t="b">
        <v>0</v>
      </c>
      <c r="Y439" t="s">
        <v>86</v>
      </c>
      <c r="Z439" t="s">
        <v>86</v>
      </c>
      <c r="AA439">
        <v>8</v>
      </c>
      <c r="AB439">
        <v>8</v>
      </c>
      <c r="AC439">
        <v>2024</v>
      </c>
      <c r="AD439" s="1">
        <v>45444</v>
      </c>
      <c r="AE439" t="s">
        <v>61</v>
      </c>
      <c r="AF439" t="s">
        <v>43</v>
      </c>
      <c r="AG439" t="str">
        <f t="shared" si="27"/>
        <v>Include</v>
      </c>
      <c r="AH439">
        <f t="shared" si="24"/>
        <v>0</v>
      </c>
      <c r="AI439">
        <f t="shared" si="25"/>
        <v>0</v>
      </c>
      <c r="AJ439">
        <f t="shared" si="26"/>
        <v>0</v>
      </c>
      <c r="AK439" s="15">
        <f>1</f>
        <v>1</v>
      </c>
    </row>
    <row r="440" spans="1:37" x14ac:dyDescent="0.3">
      <c r="A440" t="s">
        <v>1299</v>
      </c>
      <c r="B440" s="1">
        <v>45469</v>
      </c>
      <c r="C440" s="1">
        <v>45469</v>
      </c>
      <c r="D440" t="s">
        <v>1300</v>
      </c>
      <c r="E440" t="s">
        <v>493</v>
      </c>
      <c r="F440">
        <v>49</v>
      </c>
      <c r="G440">
        <v>49</v>
      </c>
      <c r="H440" t="s">
        <v>35</v>
      </c>
      <c r="I440" t="s">
        <v>35</v>
      </c>
      <c r="J440" t="s">
        <v>116</v>
      </c>
      <c r="K440" t="s">
        <v>247</v>
      </c>
      <c r="L440" t="s">
        <v>111</v>
      </c>
      <c r="M440" t="s">
        <v>112</v>
      </c>
      <c r="N440">
        <v>3</v>
      </c>
      <c r="O440">
        <v>3</v>
      </c>
      <c r="P440">
        <v>10144.06</v>
      </c>
      <c r="Q440" s="2">
        <v>0.02</v>
      </c>
      <c r="R440">
        <v>54236.12</v>
      </c>
      <c r="S440">
        <v>10158.299999999999</v>
      </c>
      <c r="T440" s="3">
        <v>0.187</v>
      </c>
      <c r="U440">
        <v>72.680000000000007</v>
      </c>
      <c r="V440" t="s">
        <v>132</v>
      </c>
      <c r="W440">
        <v>1</v>
      </c>
      <c r="X440" t="b">
        <v>1</v>
      </c>
      <c r="Y440" t="s">
        <v>41</v>
      </c>
      <c r="Z440" t="s">
        <v>41</v>
      </c>
      <c r="AA440">
        <v>1</v>
      </c>
      <c r="AB440">
        <v>1</v>
      </c>
      <c r="AC440">
        <v>2024</v>
      </c>
      <c r="AD440" s="1">
        <v>45444</v>
      </c>
      <c r="AE440" t="s">
        <v>101</v>
      </c>
      <c r="AF440" t="s">
        <v>69</v>
      </c>
      <c r="AG440" t="str">
        <f t="shared" si="27"/>
        <v>Include</v>
      </c>
      <c r="AH440">
        <f t="shared" si="24"/>
        <v>1</v>
      </c>
      <c r="AI440">
        <f t="shared" si="25"/>
        <v>1</v>
      </c>
      <c r="AJ440">
        <f t="shared" si="26"/>
        <v>0</v>
      </c>
      <c r="AK440" s="15">
        <f>1</f>
        <v>1</v>
      </c>
    </row>
    <row r="441" spans="1:37" x14ac:dyDescent="0.3">
      <c r="A441" t="s">
        <v>1301</v>
      </c>
      <c r="B441" s="1">
        <v>45468</v>
      </c>
      <c r="C441" s="1">
        <v>45468</v>
      </c>
      <c r="D441" t="s">
        <v>1302</v>
      </c>
      <c r="E441" t="s">
        <v>65</v>
      </c>
      <c r="F441">
        <v>27</v>
      </c>
      <c r="G441">
        <v>27</v>
      </c>
      <c r="H441" t="s">
        <v>81</v>
      </c>
      <c r="I441" t="s">
        <v>81</v>
      </c>
      <c r="J441" t="s">
        <v>48</v>
      </c>
      <c r="K441" t="s">
        <v>49</v>
      </c>
      <c r="L441" t="s">
        <v>84</v>
      </c>
      <c r="M441" t="s">
        <v>490</v>
      </c>
      <c r="N441">
        <v>1</v>
      </c>
      <c r="O441">
        <v>1</v>
      </c>
      <c r="P441">
        <v>389.09</v>
      </c>
      <c r="Q441" s="2">
        <v>0.33</v>
      </c>
      <c r="R441">
        <v>384.54</v>
      </c>
      <c r="S441">
        <v>33.54</v>
      </c>
      <c r="T441" s="3">
        <v>8.6999999999999994E-2</v>
      </c>
      <c r="U441">
        <v>93.62</v>
      </c>
      <c r="V441" t="s">
        <v>68</v>
      </c>
      <c r="W441">
        <v>5</v>
      </c>
      <c r="X441" t="b">
        <v>0</v>
      </c>
      <c r="Y441" t="s">
        <v>60</v>
      </c>
      <c r="Z441" t="s">
        <v>60</v>
      </c>
      <c r="AA441">
        <v>3</v>
      </c>
      <c r="AB441">
        <v>3</v>
      </c>
      <c r="AC441">
        <v>2024</v>
      </c>
      <c r="AD441" s="1">
        <v>45444</v>
      </c>
      <c r="AE441" t="s">
        <v>87</v>
      </c>
      <c r="AF441" t="s">
        <v>62</v>
      </c>
      <c r="AG441" t="str">
        <f t="shared" si="27"/>
        <v>Include</v>
      </c>
      <c r="AH441">
        <f t="shared" si="24"/>
        <v>0</v>
      </c>
      <c r="AI441">
        <f t="shared" si="25"/>
        <v>1</v>
      </c>
      <c r="AJ441">
        <f t="shared" si="26"/>
        <v>0</v>
      </c>
      <c r="AK441" s="15">
        <f>1</f>
        <v>1</v>
      </c>
    </row>
    <row r="442" spans="1:37" x14ac:dyDescent="0.3">
      <c r="A442" t="s">
        <v>1303</v>
      </c>
      <c r="B442" t="s">
        <v>1304</v>
      </c>
      <c r="C442" s="1">
        <v>45467</v>
      </c>
      <c r="D442" t="s">
        <v>1305</v>
      </c>
      <c r="E442" t="s">
        <v>1306</v>
      </c>
      <c r="F442">
        <v>20</v>
      </c>
      <c r="G442">
        <v>20</v>
      </c>
      <c r="H442" t="s">
        <v>81</v>
      </c>
      <c r="I442" t="s">
        <v>81</v>
      </c>
      <c r="J442" t="s">
        <v>82</v>
      </c>
      <c r="K442" t="s">
        <v>122</v>
      </c>
      <c r="L442" t="s">
        <v>74</v>
      </c>
      <c r="M442" t="s">
        <v>75</v>
      </c>
      <c r="N442">
        <v>4</v>
      </c>
      <c r="O442">
        <v>4</v>
      </c>
      <c r="P442">
        <v>59208.95</v>
      </c>
      <c r="Q442" s="2">
        <v>0.03</v>
      </c>
      <c r="R442">
        <v>400648.58</v>
      </c>
      <c r="S442">
        <v>57546.61</v>
      </c>
      <c r="T442" s="3">
        <v>0.14399999999999999</v>
      </c>
      <c r="U442">
        <v>86.75</v>
      </c>
      <c r="V442" t="s">
        <v>99</v>
      </c>
      <c r="X442" t="b">
        <v>0</v>
      </c>
      <c r="Y442" t="s">
        <v>60</v>
      </c>
      <c r="Z442" t="s">
        <v>60</v>
      </c>
      <c r="AA442">
        <v>8</v>
      </c>
      <c r="AB442">
        <v>8</v>
      </c>
      <c r="AC442">
        <v>2024</v>
      </c>
      <c r="AD442" s="1">
        <v>45444</v>
      </c>
      <c r="AE442" t="s">
        <v>53</v>
      </c>
      <c r="AF442" t="s">
        <v>69</v>
      </c>
      <c r="AG442" t="str">
        <f t="shared" si="27"/>
        <v>Include</v>
      </c>
      <c r="AH442">
        <f t="shared" si="24"/>
        <v>0</v>
      </c>
      <c r="AI442">
        <f t="shared" si="25"/>
        <v>1</v>
      </c>
      <c r="AJ442">
        <f t="shared" si="26"/>
        <v>0</v>
      </c>
      <c r="AK442" s="15">
        <f>1</f>
        <v>1</v>
      </c>
    </row>
    <row r="443" spans="1:37" x14ac:dyDescent="0.3">
      <c r="A443" t="s">
        <v>1307</v>
      </c>
      <c r="B443" s="1">
        <v>45467</v>
      </c>
      <c r="C443" s="1">
        <v>45467</v>
      </c>
      <c r="D443" t="s">
        <v>1308</v>
      </c>
      <c r="E443" t="s">
        <v>901</v>
      </c>
      <c r="F443">
        <v>51</v>
      </c>
      <c r="G443">
        <v>51</v>
      </c>
      <c r="H443" t="s">
        <v>35</v>
      </c>
      <c r="I443" t="s">
        <v>35</v>
      </c>
      <c r="J443" t="s">
        <v>48</v>
      </c>
      <c r="K443" t="s">
        <v>230</v>
      </c>
      <c r="L443" t="s">
        <v>97</v>
      </c>
      <c r="M443" t="s">
        <v>254</v>
      </c>
      <c r="N443">
        <v>5</v>
      </c>
      <c r="O443">
        <v>5</v>
      </c>
      <c r="P443">
        <v>961.89</v>
      </c>
      <c r="Q443" s="2">
        <v>0.01</v>
      </c>
      <c r="R443">
        <v>7627.11</v>
      </c>
      <c r="S443">
        <v>3502.92</v>
      </c>
      <c r="T443" s="3">
        <v>0.45900000000000002</v>
      </c>
      <c r="U443">
        <v>70.62</v>
      </c>
      <c r="V443" t="s">
        <v>68</v>
      </c>
      <c r="W443">
        <v>4</v>
      </c>
      <c r="X443" t="b">
        <v>0</v>
      </c>
      <c r="Y443" t="s">
        <v>60</v>
      </c>
      <c r="Z443" t="s">
        <v>60</v>
      </c>
      <c r="AA443">
        <v>3</v>
      </c>
      <c r="AB443">
        <v>3</v>
      </c>
      <c r="AC443">
        <v>2024</v>
      </c>
      <c r="AD443" s="1">
        <v>45444</v>
      </c>
      <c r="AE443" t="s">
        <v>101</v>
      </c>
      <c r="AF443" t="s">
        <v>69</v>
      </c>
      <c r="AG443" t="str">
        <f t="shared" si="27"/>
        <v>Include</v>
      </c>
      <c r="AH443">
        <f t="shared" si="24"/>
        <v>0</v>
      </c>
      <c r="AI443">
        <f t="shared" si="25"/>
        <v>1</v>
      </c>
      <c r="AJ443">
        <f t="shared" si="26"/>
        <v>0</v>
      </c>
      <c r="AK443" s="15">
        <f>1</f>
        <v>1</v>
      </c>
    </row>
    <row r="444" spans="1:37" x14ac:dyDescent="0.3">
      <c r="A444" t="s">
        <v>1309</v>
      </c>
      <c r="B444" s="1">
        <v>45467</v>
      </c>
      <c r="C444" s="1">
        <v>45467</v>
      </c>
      <c r="D444" t="s">
        <v>1310</v>
      </c>
      <c r="E444" t="s">
        <v>250</v>
      </c>
      <c r="F444">
        <v>18</v>
      </c>
      <c r="G444">
        <v>18</v>
      </c>
      <c r="H444" t="s">
        <v>81</v>
      </c>
      <c r="I444" t="s">
        <v>81</v>
      </c>
      <c r="J444" t="s">
        <v>57</v>
      </c>
      <c r="K444" t="s">
        <v>155</v>
      </c>
      <c r="L444" t="s">
        <v>111</v>
      </c>
      <c r="M444" t="s">
        <v>136</v>
      </c>
      <c r="N444">
        <v>4</v>
      </c>
      <c r="O444">
        <v>4</v>
      </c>
      <c r="P444">
        <v>6805.31</v>
      </c>
      <c r="Q444" s="2">
        <v>0.01</v>
      </c>
      <c r="R444">
        <v>48326.79</v>
      </c>
      <c r="S444">
        <v>11120.45</v>
      </c>
      <c r="T444" s="3">
        <v>0.23</v>
      </c>
      <c r="U444">
        <v>101.73</v>
      </c>
      <c r="V444" t="s">
        <v>40</v>
      </c>
      <c r="W444">
        <v>2</v>
      </c>
      <c r="X444" t="b">
        <v>1</v>
      </c>
      <c r="Y444" t="s">
        <v>41</v>
      </c>
      <c r="Z444" t="s">
        <v>41</v>
      </c>
      <c r="AA444">
        <v>3</v>
      </c>
      <c r="AB444">
        <v>3</v>
      </c>
      <c r="AC444">
        <v>2024</v>
      </c>
      <c r="AD444" s="1">
        <v>45444</v>
      </c>
      <c r="AE444" t="s">
        <v>53</v>
      </c>
      <c r="AF444" t="s">
        <v>69</v>
      </c>
      <c r="AG444" t="str">
        <f t="shared" si="27"/>
        <v>Include</v>
      </c>
      <c r="AH444">
        <f t="shared" si="24"/>
        <v>1</v>
      </c>
      <c r="AI444">
        <f t="shared" si="25"/>
        <v>1</v>
      </c>
      <c r="AJ444">
        <f t="shared" si="26"/>
        <v>0</v>
      </c>
      <c r="AK444" s="15">
        <f>1</f>
        <v>1</v>
      </c>
    </row>
    <row r="445" spans="1:37" x14ac:dyDescent="0.3">
      <c r="A445" t="s">
        <v>1311</v>
      </c>
      <c r="B445" s="1">
        <v>45467</v>
      </c>
      <c r="C445" s="1">
        <v>45467</v>
      </c>
      <c r="D445" t="s">
        <v>1312</v>
      </c>
      <c r="E445" t="s">
        <v>273</v>
      </c>
      <c r="F445">
        <v>46</v>
      </c>
      <c r="G445">
        <v>46</v>
      </c>
      <c r="H445" t="s">
        <v>47</v>
      </c>
      <c r="I445" t="s">
        <v>47</v>
      </c>
      <c r="J445" t="s">
        <v>57</v>
      </c>
      <c r="K445" t="s">
        <v>205</v>
      </c>
      <c r="L445" t="s">
        <v>111</v>
      </c>
      <c r="M445" t="s">
        <v>174</v>
      </c>
      <c r="N445">
        <v>2</v>
      </c>
      <c r="O445">
        <v>2</v>
      </c>
      <c r="P445">
        <v>4339.24</v>
      </c>
      <c r="Q445" s="2">
        <v>0.04</v>
      </c>
      <c r="R445">
        <v>15428.64</v>
      </c>
      <c r="S445">
        <v>2162.54</v>
      </c>
      <c r="T445" s="3">
        <v>0.14000000000000001</v>
      </c>
      <c r="U445">
        <v>103.91</v>
      </c>
      <c r="V445" t="s">
        <v>68</v>
      </c>
      <c r="W445">
        <v>5</v>
      </c>
      <c r="X445" t="b">
        <v>0</v>
      </c>
      <c r="Y445" t="s">
        <v>60</v>
      </c>
      <c r="Z445" t="s">
        <v>60</v>
      </c>
      <c r="AA445">
        <v>2</v>
      </c>
      <c r="AB445">
        <v>2</v>
      </c>
      <c r="AC445">
        <v>2024</v>
      </c>
      <c r="AD445" s="1">
        <v>45444</v>
      </c>
      <c r="AE445" t="s">
        <v>101</v>
      </c>
      <c r="AF445" t="s">
        <v>69</v>
      </c>
      <c r="AG445" t="str">
        <f t="shared" si="27"/>
        <v>Include</v>
      </c>
      <c r="AH445">
        <f t="shared" si="24"/>
        <v>0</v>
      </c>
      <c r="AI445">
        <f t="shared" si="25"/>
        <v>1</v>
      </c>
      <c r="AJ445">
        <f t="shared" si="26"/>
        <v>0</v>
      </c>
      <c r="AK445" s="15">
        <f>1</f>
        <v>1</v>
      </c>
    </row>
    <row r="446" spans="1:37" x14ac:dyDescent="0.3">
      <c r="A446" t="s">
        <v>1313</v>
      </c>
      <c r="B446" s="1">
        <v>45467</v>
      </c>
      <c r="C446" s="1">
        <v>45467</v>
      </c>
      <c r="D446" t="s">
        <v>1314</v>
      </c>
      <c r="E446" t="s">
        <v>1155</v>
      </c>
      <c r="F446">
        <v>33</v>
      </c>
      <c r="G446">
        <v>33</v>
      </c>
      <c r="H446" t="s">
        <v>47</v>
      </c>
      <c r="I446" t="s">
        <v>47</v>
      </c>
      <c r="J446" t="s">
        <v>116</v>
      </c>
      <c r="K446" t="s">
        <v>117</v>
      </c>
      <c r="L446" t="s">
        <v>38</v>
      </c>
      <c r="M446" t="s">
        <v>39</v>
      </c>
      <c r="N446">
        <v>4</v>
      </c>
      <c r="O446">
        <v>4</v>
      </c>
      <c r="P446">
        <v>1104.29</v>
      </c>
      <c r="Q446" s="2">
        <v>0.03</v>
      </c>
      <c r="R446">
        <v>7265.19</v>
      </c>
      <c r="S446">
        <v>2641.46</v>
      </c>
      <c r="T446" s="3">
        <v>0.36399999999999999</v>
      </c>
      <c r="U446">
        <v>62.74</v>
      </c>
      <c r="V446" t="s">
        <v>132</v>
      </c>
      <c r="W446">
        <v>5</v>
      </c>
      <c r="X446" t="b">
        <v>0</v>
      </c>
      <c r="Y446" t="s">
        <v>142</v>
      </c>
      <c r="Z446" t="s">
        <v>142</v>
      </c>
      <c r="AA446">
        <v>2</v>
      </c>
      <c r="AB446">
        <v>2</v>
      </c>
      <c r="AC446">
        <v>2024</v>
      </c>
      <c r="AD446" s="1">
        <v>45444</v>
      </c>
      <c r="AE446" t="s">
        <v>87</v>
      </c>
      <c r="AF446" t="s">
        <v>69</v>
      </c>
      <c r="AG446" t="str">
        <f t="shared" si="27"/>
        <v>Include</v>
      </c>
      <c r="AH446">
        <f t="shared" si="24"/>
        <v>0</v>
      </c>
      <c r="AI446">
        <f t="shared" si="25"/>
        <v>0</v>
      </c>
      <c r="AJ446">
        <f t="shared" si="26"/>
        <v>0</v>
      </c>
      <c r="AK446" s="15">
        <f>1</f>
        <v>1</v>
      </c>
    </row>
    <row r="447" spans="1:37" x14ac:dyDescent="0.3">
      <c r="A447" t="s">
        <v>1315</v>
      </c>
      <c r="B447" s="1">
        <v>45466</v>
      </c>
      <c r="C447" s="1">
        <v>45466</v>
      </c>
      <c r="D447" t="s">
        <v>1316</v>
      </c>
      <c r="E447" t="s">
        <v>1317</v>
      </c>
      <c r="F447">
        <v>33</v>
      </c>
      <c r="G447">
        <v>33</v>
      </c>
      <c r="H447" t="s">
        <v>35</v>
      </c>
      <c r="I447" t="s">
        <v>35</v>
      </c>
      <c r="J447" t="s">
        <v>57</v>
      </c>
      <c r="K447" t="s">
        <v>58</v>
      </c>
      <c r="L447" t="s">
        <v>84</v>
      </c>
      <c r="M447" t="s">
        <v>267</v>
      </c>
      <c r="N447">
        <v>9</v>
      </c>
      <c r="O447">
        <v>9</v>
      </c>
      <c r="P447">
        <v>298.83</v>
      </c>
      <c r="Q447" s="2">
        <v>0.1</v>
      </c>
      <c r="R447">
        <v>4084.65</v>
      </c>
      <c r="S447">
        <v>279.52999999999997</v>
      </c>
      <c r="T447" s="3">
        <v>6.8000000000000005E-2</v>
      </c>
      <c r="U447">
        <v>55.65</v>
      </c>
      <c r="V447" t="s">
        <v>40</v>
      </c>
      <c r="W447">
        <v>1</v>
      </c>
      <c r="X447" t="b">
        <v>1</v>
      </c>
      <c r="Y447" t="s">
        <v>41</v>
      </c>
      <c r="Z447" t="s">
        <v>41</v>
      </c>
      <c r="AA447">
        <v>1</v>
      </c>
      <c r="AB447">
        <v>1</v>
      </c>
      <c r="AC447">
        <v>2024</v>
      </c>
      <c r="AD447" s="1">
        <v>45444</v>
      </c>
      <c r="AE447" t="s">
        <v>87</v>
      </c>
      <c r="AF447" t="s">
        <v>69</v>
      </c>
      <c r="AG447" t="str">
        <f t="shared" si="27"/>
        <v>Include</v>
      </c>
      <c r="AH447">
        <f t="shared" si="24"/>
        <v>1</v>
      </c>
      <c r="AI447">
        <f t="shared" si="25"/>
        <v>1</v>
      </c>
      <c r="AJ447">
        <f t="shared" si="26"/>
        <v>0</v>
      </c>
      <c r="AK447" s="15">
        <f>1</f>
        <v>1</v>
      </c>
    </row>
    <row r="448" spans="1:37" x14ac:dyDescent="0.3">
      <c r="A448" t="s">
        <v>1318</v>
      </c>
      <c r="B448" s="1">
        <v>45466</v>
      </c>
      <c r="C448" s="1">
        <v>45466</v>
      </c>
      <c r="D448" t="s">
        <v>1319</v>
      </c>
      <c r="E448" t="s">
        <v>1014</v>
      </c>
      <c r="F448">
        <v>18</v>
      </c>
      <c r="G448">
        <v>18</v>
      </c>
      <c r="H448" t="s">
        <v>35</v>
      </c>
      <c r="I448" t="s">
        <v>35</v>
      </c>
      <c r="J448" t="s">
        <v>82</v>
      </c>
      <c r="K448" t="s">
        <v>122</v>
      </c>
      <c r="L448" t="s">
        <v>50</v>
      </c>
      <c r="M448" t="s">
        <v>51</v>
      </c>
      <c r="N448">
        <v>3</v>
      </c>
      <c r="O448">
        <v>3</v>
      </c>
      <c r="P448">
        <v>34248.61</v>
      </c>
      <c r="Q448" s="2">
        <v>0.02</v>
      </c>
      <c r="R448">
        <v>172473.24</v>
      </c>
      <c r="S448">
        <v>48852.27</v>
      </c>
      <c r="T448" s="3">
        <v>0.28299999999999997</v>
      </c>
      <c r="U448">
        <v>59.95</v>
      </c>
      <c r="V448" t="s">
        <v>132</v>
      </c>
      <c r="W448">
        <v>3</v>
      </c>
      <c r="X448" t="b">
        <v>0</v>
      </c>
      <c r="Y448" t="s">
        <v>60</v>
      </c>
      <c r="Z448" t="s">
        <v>60</v>
      </c>
      <c r="AA448">
        <v>4</v>
      </c>
      <c r="AB448">
        <v>4</v>
      </c>
      <c r="AC448">
        <v>2024</v>
      </c>
      <c r="AD448" s="1">
        <v>45444</v>
      </c>
      <c r="AE448" t="s">
        <v>53</v>
      </c>
      <c r="AF448" t="s">
        <v>69</v>
      </c>
      <c r="AG448" t="str">
        <f t="shared" si="27"/>
        <v>Include</v>
      </c>
      <c r="AH448">
        <f t="shared" si="24"/>
        <v>0</v>
      </c>
      <c r="AI448">
        <f t="shared" si="25"/>
        <v>1</v>
      </c>
      <c r="AJ448">
        <f t="shared" si="26"/>
        <v>0</v>
      </c>
      <c r="AK448" s="15">
        <f>1</f>
        <v>1</v>
      </c>
    </row>
    <row r="449" spans="1:37" x14ac:dyDescent="0.3">
      <c r="A449" t="s">
        <v>1320</v>
      </c>
      <c r="B449" s="1">
        <v>45466</v>
      </c>
      <c r="C449" s="1">
        <v>45466</v>
      </c>
      <c r="D449" t="s">
        <v>1321</v>
      </c>
      <c r="E449" t="s">
        <v>477</v>
      </c>
      <c r="F449">
        <v>41</v>
      </c>
      <c r="G449">
        <v>41</v>
      </c>
      <c r="H449" t="s">
        <v>81</v>
      </c>
      <c r="I449" t="s">
        <v>81</v>
      </c>
      <c r="J449" t="s">
        <v>48</v>
      </c>
      <c r="K449" t="s">
        <v>226</v>
      </c>
      <c r="L449" t="s">
        <v>97</v>
      </c>
      <c r="M449" t="s">
        <v>275</v>
      </c>
      <c r="N449">
        <v>10</v>
      </c>
      <c r="O449">
        <v>10</v>
      </c>
      <c r="P449">
        <v>1271.1099999999999</v>
      </c>
      <c r="Q449" s="2">
        <v>0.24</v>
      </c>
      <c r="R449">
        <v>14356.97</v>
      </c>
      <c r="S449">
        <v>5996.1</v>
      </c>
      <c r="T449" s="3">
        <v>0.41799999999999998</v>
      </c>
      <c r="U449">
        <v>47.57</v>
      </c>
      <c r="V449" t="s">
        <v>99</v>
      </c>
      <c r="W449">
        <v>5</v>
      </c>
      <c r="X449" t="b">
        <v>0</v>
      </c>
      <c r="Y449" t="s">
        <v>60</v>
      </c>
      <c r="Z449" t="s">
        <v>60</v>
      </c>
      <c r="AA449">
        <v>1</v>
      </c>
      <c r="AB449">
        <v>1</v>
      </c>
      <c r="AC449">
        <v>2024</v>
      </c>
      <c r="AD449" s="1">
        <v>45444</v>
      </c>
      <c r="AE449" t="s">
        <v>61</v>
      </c>
      <c r="AF449" t="s">
        <v>43</v>
      </c>
      <c r="AG449" t="str">
        <f t="shared" si="27"/>
        <v>Include</v>
      </c>
      <c r="AH449">
        <f t="shared" si="24"/>
        <v>0</v>
      </c>
      <c r="AI449">
        <f t="shared" si="25"/>
        <v>1</v>
      </c>
      <c r="AJ449">
        <f t="shared" si="26"/>
        <v>0</v>
      </c>
      <c r="AK449" s="15">
        <f>1</f>
        <v>1</v>
      </c>
    </row>
    <row r="450" spans="1:37" x14ac:dyDescent="0.3">
      <c r="A450" t="s">
        <v>1322</v>
      </c>
      <c r="B450" s="1">
        <v>45465</v>
      </c>
      <c r="C450" s="1">
        <v>45465</v>
      </c>
      <c r="D450" t="s">
        <v>1323</v>
      </c>
      <c r="E450" t="s">
        <v>1324</v>
      </c>
      <c r="F450">
        <v>42</v>
      </c>
      <c r="G450">
        <v>42</v>
      </c>
      <c r="H450" t="s">
        <v>47</v>
      </c>
      <c r="I450" t="s">
        <v>47</v>
      </c>
      <c r="J450" t="s">
        <v>82</v>
      </c>
      <c r="K450" t="s">
        <v>122</v>
      </c>
      <c r="L450" t="s">
        <v>97</v>
      </c>
      <c r="M450" t="s">
        <v>361</v>
      </c>
      <c r="N450">
        <v>1</v>
      </c>
      <c r="O450">
        <v>1</v>
      </c>
      <c r="P450">
        <v>787.78</v>
      </c>
      <c r="Q450" s="2">
        <v>0.15</v>
      </c>
      <c r="R450">
        <v>1146.29</v>
      </c>
      <c r="S450">
        <v>520.99</v>
      </c>
      <c r="T450" s="3">
        <v>0.45500000000000002</v>
      </c>
      <c r="U450">
        <v>47.1</v>
      </c>
      <c r="V450" t="s">
        <v>68</v>
      </c>
      <c r="W450">
        <v>2</v>
      </c>
      <c r="X450" t="b">
        <v>0</v>
      </c>
      <c r="Y450" t="s">
        <v>60</v>
      </c>
      <c r="Z450" t="s">
        <v>60</v>
      </c>
      <c r="AA450">
        <v>9</v>
      </c>
      <c r="AB450">
        <v>9</v>
      </c>
      <c r="AC450">
        <v>2024</v>
      </c>
      <c r="AD450" s="1">
        <v>45444</v>
      </c>
      <c r="AE450" t="s">
        <v>61</v>
      </c>
      <c r="AF450" t="s">
        <v>88</v>
      </c>
      <c r="AG450" t="str">
        <f t="shared" si="27"/>
        <v>Include</v>
      </c>
      <c r="AH450">
        <f t="shared" ref="AH450:AH513" si="28">IF(Z450="Returned",1,0)</f>
        <v>0</v>
      </c>
      <c r="AI450">
        <f t="shared" ref="AI450:AI513" si="29">IF(OR(Z450="Delivered",Z450="Returned"),1,0)</f>
        <v>1</v>
      </c>
      <c r="AJ450">
        <f t="shared" ref="AJ450:AJ513" si="30">IF(Z450="Cancelled",1,0)</f>
        <v>0</v>
      </c>
      <c r="AK450" s="15">
        <f>1</f>
        <v>1</v>
      </c>
    </row>
    <row r="451" spans="1:37" x14ac:dyDescent="0.3">
      <c r="A451" t="s">
        <v>1325</v>
      </c>
      <c r="B451" s="1">
        <v>45464</v>
      </c>
      <c r="C451" s="1">
        <v>45464</v>
      </c>
      <c r="D451" t="s">
        <v>1326</v>
      </c>
      <c r="E451" t="s">
        <v>1327</v>
      </c>
      <c r="F451">
        <v>49</v>
      </c>
      <c r="G451">
        <v>49</v>
      </c>
      <c r="H451" t="s">
        <v>35</v>
      </c>
      <c r="I451" t="s">
        <v>35</v>
      </c>
      <c r="J451" t="s">
        <v>36</v>
      </c>
      <c r="K451" t="s">
        <v>73</v>
      </c>
      <c r="L451" t="s">
        <v>97</v>
      </c>
      <c r="M451" t="s">
        <v>107</v>
      </c>
      <c r="N451">
        <v>6</v>
      </c>
      <c r="O451">
        <v>6</v>
      </c>
      <c r="P451">
        <v>587.29999999999995</v>
      </c>
      <c r="Q451" s="2">
        <v>0.23</v>
      </c>
      <c r="R451">
        <v>4643.97</v>
      </c>
      <c r="S451">
        <v>1923.83</v>
      </c>
      <c r="T451" s="3">
        <v>0.41399999999999998</v>
      </c>
      <c r="U451">
        <v>52.24</v>
      </c>
      <c r="V451" t="s">
        <v>99</v>
      </c>
      <c r="W451">
        <v>5</v>
      </c>
      <c r="X451" t="b">
        <v>0</v>
      </c>
      <c r="Y451" t="s">
        <v>60</v>
      </c>
      <c r="Z451" t="s">
        <v>60</v>
      </c>
      <c r="AA451">
        <v>5</v>
      </c>
      <c r="AB451">
        <v>5</v>
      </c>
      <c r="AC451">
        <v>2024</v>
      </c>
      <c r="AD451" s="1">
        <v>45444</v>
      </c>
      <c r="AE451" t="s">
        <v>101</v>
      </c>
      <c r="AF451" t="s">
        <v>43</v>
      </c>
      <c r="AG451" t="str">
        <f t="shared" ref="AG451:AG514" si="31">IF(N451=999,"Exclude","Include")</f>
        <v>Include</v>
      </c>
      <c r="AH451">
        <f t="shared" si="28"/>
        <v>0</v>
      </c>
      <c r="AI451">
        <f t="shared" si="29"/>
        <v>1</v>
      </c>
      <c r="AJ451">
        <f t="shared" si="30"/>
        <v>0</v>
      </c>
      <c r="AK451" s="15">
        <f>1</f>
        <v>1</v>
      </c>
    </row>
    <row r="452" spans="1:37" x14ac:dyDescent="0.3">
      <c r="A452" t="s">
        <v>1328</v>
      </c>
      <c r="B452" s="1">
        <v>45464</v>
      </c>
      <c r="C452" s="1">
        <v>45464</v>
      </c>
      <c r="D452" t="s">
        <v>1329</v>
      </c>
      <c r="E452" t="s">
        <v>916</v>
      </c>
      <c r="F452">
        <v>35</v>
      </c>
      <c r="G452">
        <v>35</v>
      </c>
      <c r="H452" t="s">
        <v>35</v>
      </c>
      <c r="I452" t="s">
        <v>35</v>
      </c>
      <c r="J452" t="s">
        <v>116</v>
      </c>
      <c r="K452" t="s">
        <v>260</v>
      </c>
      <c r="L452" t="s">
        <v>74</v>
      </c>
      <c r="M452" t="s">
        <v>453</v>
      </c>
      <c r="N452">
        <v>8</v>
      </c>
      <c r="O452">
        <v>8</v>
      </c>
      <c r="P452">
        <v>67283.39</v>
      </c>
      <c r="Q452" s="2">
        <v>0.11</v>
      </c>
      <c r="R452">
        <v>832824.46</v>
      </c>
      <c r="S452">
        <v>136279.91</v>
      </c>
      <c r="T452" s="3">
        <v>0.16400000000000001</v>
      </c>
      <c r="U452">
        <v>61.27</v>
      </c>
      <c r="V452" t="s">
        <v>68</v>
      </c>
      <c r="W452">
        <v>4</v>
      </c>
      <c r="X452" t="b">
        <v>0</v>
      </c>
      <c r="Y452" t="s">
        <v>60</v>
      </c>
      <c r="Z452" t="s">
        <v>60</v>
      </c>
      <c r="AA452">
        <v>4</v>
      </c>
      <c r="AB452">
        <v>4</v>
      </c>
      <c r="AC452">
        <v>2024</v>
      </c>
      <c r="AD452" s="1">
        <v>45444</v>
      </c>
      <c r="AE452" t="s">
        <v>87</v>
      </c>
      <c r="AF452" t="s">
        <v>88</v>
      </c>
      <c r="AG452" t="str">
        <f t="shared" si="31"/>
        <v>Include</v>
      </c>
      <c r="AH452">
        <f t="shared" si="28"/>
        <v>0</v>
      </c>
      <c r="AI452">
        <f t="shared" si="29"/>
        <v>1</v>
      </c>
      <c r="AJ452">
        <f t="shared" si="30"/>
        <v>0</v>
      </c>
      <c r="AK452" s="15">
        <f>1</f>
        <v>1</v>
      </c>
    </row>
    <row r="453" spans="1:37" x14ac:dyDescent="0.3">
      <c r="A453" t="s">
        <v>1330</v>
      </c>
      <c r="B453" s="1">
        <v>45464</v>
      </c>
      <c r="C453" s="1">
        <v>45464</v>
      </c>
      <c r="D453" t="s">
        <v>1331</v>
      </c>
      <c r="E453" t="s">
        <v>135</v>
      </c>
      <c r="F453">
        <v>47</v>
      </c>
      <c r="G453">
        <v>47</v>
      </c>
      <c r="H453" t="s">
        <v>47</v>
      </c>
      <c r="I453" t="s">
        <v>47</v>
      </c>
      <c r="J453" t="s">
        <v>116</v>
      </c>
      <c r="K453" t="s">
        <v>260</v>
      </c>
      <c r="L453" t="s">
        <v>38</v>
      </c>
      <c r="M453" t="s">
        <v>159</v>
      </c>
      <c r="N453">
        <v>9</v>
      </c>
      <c r="O453">
        <v>9</v>
      </c>
      <c r="P453">
        <v>2060.87</v>
      </c>
      <c r="Q453" s="2">
        <v>0.1</v>
      </c>
      <c r="R453">
        <v>28144</v>
      </c>
      <c r="S453">
        <v>10192.200000000001</v>
      </c>
      <c r="T453" s="3">
        <v>0.36199999999999999</v>
      </c>
      <c r="U453">
        <v>37.799999999999997</v>
      </c>
      <c r="V453" t="s">
        <v>52</v>
      </c>
      <c r="W453">
        <v>4</v>
      </c>
      <c r="X453" t="b">
        <v>0</v>
      </c>
      <c r="Y453" t="s">
        <v>86</v>
      </c>
      <c r="Z453" t="s">
        <v>86</v>
      </c>
      <c r="AA453">
        <v>4</v>
      </c>
      <c r="AB453">
        <v>4</v>
      </c>
      <c r="AC453">
        <v>2024</v>
      </c>
      <c r="AD453" s="1">
        <v>45444</v>
      </c>
      <c r="AE453" t="s">
        <v>101</v>
      </c>
      <c r="AF453" t="s">
        <v>69</v>
      </c>
      <c r="AG453" t="str">
        <f t="shared" si="31"/>
        <v>Include</v>
      </c>
      <c r="AH453">
        <f t="shared" si="28"/>
        <v>0</v>
      </c>
      <c r="AI453">
        <f t="shared" si="29"/>
        <v>0</v>
      </c>
      <c r="AJ453">
        <f t="shared" si="30"/>
        <v>0</v>
      </c>
      <c r="AK453" s="15">
        <f>1</f>
        <v>1</v>
      </c>
    </row>
    <row r="454" spans="1:37" x14ac:dyDescent="0.3">
      <c r="A454" t="s">
        <v>1332</v>
      </c>
      <c r="B454" s="1">
        <v>45464</v>
      </c>
      <c r="C454" s="1">
        <v>45464</v>
      </c>
      <c r="D454" t="s">
        <v>1333</v>
      </c>
      <c r="E454" t="s">
        <v>1334</v>
      </c>
      <c r="F454">
        <v>9</v>
      </c>
      <c r="G454">
        <v>9</v>
      </c>
      <c r="H454" t="s">
        <v>47</v>
      </c>
      <c r="I454" t="s">
        <v>47</v>
      </c>
      <c r="J454" t="s">
        <v>82</v>
      </c>
      <c r="K454" t="s">
        <v>266</v>
      </c>
      <c r="L454" t="s">
        <v>74</v>
      </c>
      <c r="M454" t="s">
        <v>75</v>
      </c>
      <c r="N454">
        <v>5</v>
      </c>
      <c r="O454">
        <v>5</v>
      </c>
      <c r="P454">
        <v>21665.65</v>
      </c>
      <c r="Q454" s="2">
        <v>0.39</v>
      </c>
      <c r="R454">
        <v>111295.67999999999</v>
      </c>
      <c r="S454">
        <v>16051.87</v>
      </c>
      <c r="T454" s="3">
        <v>0.14399999999999999</v>
      </c>
      <c r="U454">
        <v>62.8</v>
      </c>
      <c r="V454" t="s">
        <v>99</v>
      </c>
      <c r="W454">
        <v>2</v>
      </c>
      <c r="X454" t="b">
        <v>0</v>
      </c>
      <c r="Y454" t="s">
        <v>86</v>
      </c>
      <c r="Z454" t="s">
        <v>86</v>
      </c>
      <c r="AA454">
        <v>9</v>
      </c>
      <c r="AB454">
        <v>9</v>
      </c>
      <c r="AC454">
        <v>2024</v>
      </c>
      <c r="AD454" s="1">
        <v>45444</v>
      </c>
      <c r="AE454" t="s">
        <v>42</v>
      </c>
      <c r="AF454" t="s">
        <v>62</v>
      </c>
      <c r="AG454" t="str">
        <f t="shared" si="31"/>
        <v>Include</v>
      </c>
      <c r="AH454">
        <f t="shared" si="28"/>
        <v>0</v>
      </c>
      <c r="AI454">
        <f t="shared" si="29"/>
        <v>0</v>
      </c>
      <c r="AJ454">
        <f t="shared" si="30"/>
        <v>0</v>
      </c>
      <c r="AK454" s="15">
        <f>1</f>
        <v>1</v>
      </c>
    </row>
    <row r="455" spans="1:37" x14ac:dyDescent="0.3">
      <c r="A455" t="s">
        <v>1335</v>
      </c>
      <c r="B455" s="1">
        <v>45464</v>
      </c>
      <c r="C455" s="1">
        <v>45464</v>
      </c>
      <c r="D455" t="s">
        <v>1336</v>
      </c>
      <c r="E455" t="s">
        <v>1022</v>
      </c>
      <c r="F455">
        <v>42</v>
      </c>
      <c r="G455">
        <v>42</v>
      </c>
      <c r="H455" t="s">
        <v>35</v>
      </c>
      <c r="I455" t="s">
        <v>35</v>
      </c>
      <c r="J455" t="s">
        <v>57</v>
      </c>
      <c r="K455" t="s">
        <v>66</v>
      </c>
      <c r="L455" t="s">
        <v>74</v>
      </c>
      <c r="M455" t="s">
        <v>453</v>
      </c>
      <c r="N455">
        <v>6</v>
      </c>
      <c r="O455">
        <v>6</v>
      </c>
      <c r="P455">
        <v>72110.58</v>
      </c>
      <c r="Q455" s="2">
        <v>0.37</v>
      </c>
      <c r="R455">
        <v>450289.54</v>
      </c>
      <c r="S455">
        <v>65004.31</v>
      </c>
      <c r="T455" s="3">
        <v>0.14399999999999999</v>
      </c>
      <c r="U455">
        <v>70.739999999999995</v>
      </c>
      <c r="V455" t="s">
        <v>52</v>
      </c>
      <c r="W455">
        <v>3</v>
      </c>
      <c r="X455" t="b">
        <v>0</v>
      </c>
      <c r="Y455" t="s">
        <v>86</v>
      </c>
      <c r="Z455" t="s">
        <v>86</v>
      </c>
      <c r="AA455">
        <v>9</v>
      </c>
      <c r="AB455">
        <v>9</v>
      </c>
      <c r="AC455">
        <v>2024</v>
      </c>
      <c r="AD455" s="1">
        <v>45444</v>
      </c>
      <c r="AE455" t="s">
        <v>61</v>
      </c>
      <c r="AF455" t="s">
        <v>62</v>
      </c>
      <c r="AG455" t="str">
        <f t="shared" si="31"/>
        <v>Include</v>
      </c>
      <c r="AH455">
        <f t="shared" si="28"/>
        <v>0</v>
      </c>
      <c r="AI455">
        <f t="shared" si="29"/>
        <v>0</v>
      </c>
      <c r="AJ455">
        <f t="shared" si="30"/>
        <v>0</v>
      </c>
      <c r="AK455" s="15">
        <f>1</f>
        <v>1</v>
      </c>
    </row>
    <row r="456" spans="1:37" x14ac:dyDescent="0.3">
      <c r="A456" t="s">
        <v>1337</v>
      </c>
      <c r="B456" s="1">
        <v>45463</v>
      </c>
      <c r="C456" s="1">
        <v>45463</v>
      </c>
      <c r="D456" t="s">
        <v>1338</v>
      </c>
      <c r="E456" t="s">
        <v>285</v>
      </c>
      <c r="F456">
        <v>19</v>
      </c>
      <c r="G456">
        <v>19</v>
      </c>
      <c r="H456" t="s">
        <v>81</v>
      </c>
      <c r="I456" t="s">
        <v>81</v>
      </c>
      <c r="J456" t="s">
        <v>48</v>
      </c>
      <c r="K456" t="s">
        <v>226</v>
      </c>
      <c r="L456" t="s">
        <v>84</v>
      </c>
      <c r="M456" t="s">
        <v>267</v>
      </c>
      <c r="N456">
        <v>9</v>
      </c>
      <c r="O456">
        <v>9</v>
      </c>
      <c r="P456">
        <v>293.41000000000003</v>
      </c>
      <c r="Q456" s="2">
        <v>0.09</v>
      </c>
      <c r="R456">
        <v>4375.33</v>
      </c>
      <c r="S456">
        <v>353.37</v>
      </c>
      <c r="T456" s="3">
        <v>8.1000000000000003E-2</v>
      </c>
      <c r="U456">
        <v>78.569999999999993</v>
      </c>
      <c r="V456" t="s">
        <v>40</v>
      </c>
      <c r="W456">
        <v>5</v>
      </c>
      <c r="X456" t="b">
        <v>0</v>
      </c>
      <c r="Y456" t="s">
        <v>60</v>
      </c>
      <c r="Z456" t="s">
        <v>60</v>
      </c>
      <c r="AA456">
        <v>8</v>
      </c>
      <c r="AB456">
        <v>8</v>
      </c>
      <c r="AC456">
        <v>2024</v>
      </c>
      <c r="AD456" s="1">
        <v>45444</v>
      </c>
      <c r="AE456" t="s">
        <v>53</v>
      </c>
      <c r="AF456" t="s">
        <v>69</v>
      </c>
      <c r="AG456" t="str">
        <f t="shared" si="31"/>
        <v>Include</v>
      </c>
      <c r="AH456">
        <f t="shared" si="28"/>
        <v>0</v>
      </c>
      <c r="AI456">
        <f t="shared" si="29"/>
        <v>1</v>
      </c>
      <c r="AJ456">
        <f t="shared" si="30"/>
        <v>0</v>
      </c>
      <c r="AK456" s="15">
        <f>1</f>
        <v>1</v>
      </c>
    </row>
    <row r="457" spans="1:37" x14ac:dyDescent="0.3">
      <c r="A457" t="s">
        <v>1339</v>
      </c>
      <c r="B457" s="1">
        <v>45463</v>
      </c>
      <c r="C457" s="1">
        <v>45463</v>
      </c>
      <c r="D457" t="s">
        <v>1340</v>
      </c>
      <c r="E457" t="s">
        <v>696</v>
      </c>
      <c r="F457">
        <v>3</v>
      </c>
      <c r="G457">
        <v>3</v>
      </c>
      <c r="H457" t="s">
        <v>35</v>
      </c>
      <c r="I457" t="s">
        <v>35</v>
      </c>
      <c r="J457" t="s">
        <v>57</v>
      </c>
      <c r="K457" t="s">
        <v>205</v>
      </c>
      <c r="L457" t="s">
        <v>97</v>
      </c>
      <c r="M457" t="s">
        <v>243</v>
      </c>
      <c r="N457">
        <v>7</v>
      </c>
      <c r="O457">
        <v>7</v>
      </c>
      <c r="P457">
        <v>1488.69</v>
      </c>
      <c r="Q457" s="2">
        <v>0.23</v>
      </c>
      <c r="R457">
        <v>14606.35</v>
      </c>
      <c r="S457">
        <v>5456.52</v>
      </c>
      <c r="T457" s="3">
        <v>0.374</v>
      </c>
      <c r="U457">
        <v>50.25</v>
      </c>
      <c r="V457" t="s">
        <v>52</v>
      </c>
      <c r="W457">
        <v>5</v>
      </c>
      <c r="X457" t="b">
        <v>0</v>
      </c>
      <c r="Y457" t="s">
        <v>142</v>
      </c>
      <c r="Z457" t="s">
        <v>142</v>
      </c>
      <c r="AA457">
        <v>8</v>
      </c>
      <c r="AB457">
        <v>8</v>
      </c>
      <c r="AC457">
        <v>2024</v>
      </c>
      <c r="AD457" s="1">
        <v>45444</v>
      </c>
      <c r="AE457" t="s">
        <v>42</v>
      </c>
      <c r="AF457" t="s">
        <v>43</v>
      </c>
      <c r="AG457" t="str">
        <f t="shared" si="31"/>
        <v>Include</v>
      </c>
      <c r="AH457">
        <f t="shared" si="28"/>
        <v>0</v>
      </c>
      <c r="AI457">
        <f t="shared" si="29"/>
        <v>0</v>
      </c>
      <c r="AJ457">
        <f t="shared" si="30"/>
        <v>0</v>
      </c>
      <c r="AK457" s="15">
        <f>1</f>
        <v>1</v>
      </c>
    </row>
    <row r="458" spans="1:37" x14ac:dyDescent="0.3">
      <c r="A458" t="s">
        <v>1341</v>
      </c>
      <c r="B458" t="s">
        <v>1342</v>
      </c>
      <c r="C458" s="1">
        <v>45462</v>
      </c>
      <c r="D458" t="s">
        <v>1343</v>
      </c>
      <c r="E458" t="s">
        <v>364</v>
      </c>
      <c r="F458">
        <v>28</v>
      </c>
      <c r="G458">
        <v>28</v>
      </c>
      <c r="H458" t="s">
        <v>47</v>
      </c>
      <c r="I458" t="s">
        <v>47</v>
      </c>
      <c r="J458" t="s">
        <v>57</v>
      </c>
      <c r="K458" t="s">
        <v>205</v>
      </c>
      <c r="L458" t="s">
        <v>140</v>
      </c>
      <c r="M458" t="s">
        <v>190</v>
      </c>
      <c r="N458">
        <v>4</v>
      </c>
      <c r="O458">
        <v>4</v>
      </c>
      <c r="P458">
        <v>2577.39</v>
      </c>
      <c r="Q458" s="2">
        <v>0.11</v>
      </c>
      <c r="R458">
        <v>15407.9</v>
      </c>
      <c r="S458">
        <v>5412.09</v>
      </c>
      <c r="T458" s="3">
        <v>0.35099999999999998</v>
      </c>
      <c r="U458">
        <v>58.52</v>
      </c>
      <c r="V458" t="s">
        <v>76</v>
      </c>
      <c r="W458">
        <v>2</v>
      </c>
      <c r="X458" t="b">
        <v>0</v>
      </c>
      <c r="Y458" t="s">
        <v>60</v>
      </c>
      <c r="Z458" t="s">
        <v>60</v>
      </c>
      <c r="AA458">
        <v>1</v>
      </c>
      <c r="AB458">
        <v>1</v>
      </c>
      <c r="AC458">
        <v>2024</v>
      </c>
      <c r="AD458" s="1">
        <v>45444</v>
      </c>
      <c r="AE458" t="s">
        <v>87</v>
      </c>
      <c r="AF458" t="s">
        <v>88</v>
      </c>
      <c r="AG458" t="str">
        <f t="shared" si="31"/>
        <v>Include</v>
      </c>
      <c r="AH458">
        <f t="shared" si="28"/>
        <v>0</v>
      </c>
      <c r="AI458">
        <f t="shared" si="29"/>
        <v>1</v>
      </c>
      <c r="AJ458">
        <f t="shared" si="30"/>
        <v>0</v>
      </c>
      <c r="AK458" s="15">
        <f>1</f>
        <v>1</v>
      </c>
    </row>
    <row r="459" spans="1:37" x14ac:dyDescent="0.3">
      <c r="A459" t="s">
        <v>1344</v>
      </c>
      <c r="B459" s="1">
        <v>45462</v>
      </c>
      <c r="C459" s="1">
        <v>45462</v>
      </c>
      <c r="D459" t="s">
        <v>1345</v>
      </c>
      <c r="E459" t="s">
        <v>901</v>
      </c>
      <c r="F459">
        <v>31</v>
      </c>
      <c r="G459">
        <v>31</v>
      </c>
      <c r="H459" t="s">
        <v>35</v>
      </c>
      <c r="I459" t="s">
        <v>35</v>
      </c>
      <c r="J459" t="s">
        <v>82</v>
      </c>
      <c r="K459" t="s">
        <v>131</v>
      </c>
      <c r="L459" t="s">
        <v>111</v>
      </c>
      <c r="M459" t="s">
        <v>200</v>
      </c>
      <c r="N459">
        <v>10</v>
      </c>
      <c r="O459">
        <v>10</v>
      </c>
      <c r="P459">
        <v>2344.6999999999998</v>
      </c>
      <c r="Q459" s="2">
        <v>0.37</v>
      </c>
      <c r="R459">
        <v>24013.4</v>
      </c>
      <c r="S459">
        <v>8412.7900000000009</v>
      </c>
      <c r="T459" s="3">
        <v>0.35</v>
      </c>
      <c r="U459">
        <v>44.13</v>
      </c>
      <c r="V459" t="s">
        <v>132</v>
      </c>
      <c r="W459">
        <v>3</v>
      </c>
      <c r="X459" t="b">
        <v>0</v>
      </c>
      <c r="Y459" t="s">
        <v>60</v>
      </c>
      <c r="Z459" t="s">
        <v>60</v>
      </c>
      <c r="AA459">
        <v>1</v>
      </c>
      <c r="AB459">
        <v>1</v>
      </c>
      <c r="AC459">
        <v>2024</v>
      </c>
      <c r="AD459" s="1">
        <v>45444</v>
      </c>
      <c r="AE459" t="s">
        <v>87</v>
      </c>
      <c r="AF459" t="s">
        <v>62</v>
      </c>
      <c r="AG459" t="str">
        <f t="shared" si="31"/>
        <v>Include</v>
      </c>
      <c r="AH459">
        <f t="shared" si="28"/>
        <v>0</v>
      </c>
      <c r="AI459">
        <f t="shared" si="29"/>
        <v>1</v>
      </c>
      <c r="AJ459">
        <f t="shared" si="30"/>
        <v>0</v>
      </c>
      <c r="AK459" s="15">
        <f>1</f>
        <v>1</v>
      </c>
    </row>
    <row r="460" spans="1:37" x14ac:dyDescent="0.3">
      <c r="A460" t="s">
        <v>1346</v>
      </c>
      <c r="B460" s="1">
        <v>45462</v>
      </c>
      <c r="C460" s="1">
        <v>45462</v>
      </c>
      <c r="D460" t="s">
        <v>1347</v>
      </c>
      <c r="E460" t="s">
        <v>684</v>
      </c>
      <c r="F460">
        <v>39</v>
      </c>
      <c r="G460">
        <v>39</v>
      </c>
      <c r="H460" t="s">
        <v>265</v>
      </c>
      <c r="I460" t="s">
        <v>35</v>
      </c>
      <c r="J460" t="s">
        <v>48</v>
      </c>
      <c r="K460" t="s">
        <v>185</v>
      </c>
      <c r="L460" t="s">
        <v>97</v>
      </c>
      <c r="M460" t="s">
        <v>98</v>
      </c>
      <c r="N460">
        <v>10</v>
      </c>
      <c r="O460">
        <v>10</v>
      </c>
      <c r="P460">
        <v>483.9</v>
      </c>
      <c r="Q460" s="2">
        <v>0.06</v>
      </c>
      <c r="R460">
        <v>6763.93</v>
      </c>
      <c r="S460">
        <v>3499.59</v>
      </c>
      <c r="T460" s="3">
        <v>0.51700000000000002</v>
      </c>
      <c r="U460">
        <v>70.77</v>
      </c>
      <c r="V460" t="s">
        <v>40</v>
      </c>
      <c r="W460">
        <v>3</v>
      </c>
      <c r="X460" t="b">
        <v>0</v>
      </c>
      <c r="Y460" t="s">
        <v>142</v>
      </c>
      <c r="Z460" t="s">
        <v>142</v>
      </c>
      <c r="AC460">
        <v>2024</v>
      </c>
      <c r="AD460" s="1">
        <v>45444</v>
      </c>
      <c r="AE460" t="s">
        <v>61</v>
      </c>
      <c r="AF460" t="s">
        <v>69</v>
      </c>
      <c r="AG460" t="str">
        <f t="shared" si="31"/>
        <v>Include</v>
      </c>
      <c r="AH460">
        <f t="shared" si="28"/>
        <v>0</v>
      </c>
      <c r="AI460">
        <f t="shared" si="29"/>
        <v>0</v>
      </c>
      <c r="AJ460">
        <f t="shared" si="30"/>
        <v>0</v>
      </c>
      <c r="AK460" s="15">
        <f>1</f>
        <v>1</v>
      </c>
    </row>
    <row r="461" spans="1:37" x14ac:dyDescent="0.3">
      <c r="A461" t="s">
        <v>1348</v>
      </c>
      <c r="B461" s="1">
        <v>45462</v>
      </c>
      <c r="C461" s="1">
        <v>45462</v>
      </c>
      <c r="D461" t="s">
        <v>1349</v>
      </c>
      <c r="E461" t="s">
        <v>1158</v>
      </c>
      <c r="F461">
        <v>39</v>
      </c>
      <c r="G461">
        <v>39</v>
      </c>
      <c r="H461" t="s">
        <v>35</v>
      </c>
      <c r="I461" t="s">
        <v>35</v>
      </c>
      <c r="J461" t="s">
        <v>57</v>
      </c>
      <c r="K461" t="s">
        <v>205</v>
      </c>
      <c r="L461" t="s">
        <v>111</v>
      </c>
      <c r="M461" t="s">
        <v>136</v>
      </c>
      <c r="N461">
        <v>5</v>
      </c>
      <c r="O461">
        <v>5</v>
      </c>
      <c r="P461">
        <v>5213.22</v>
      </c>
      <c r="Q461" s="2">
        <v>0.05</v>
      </c>
      <c r="R461">
        <v>34214.43</v>
      </c>
      <c r="S461">
        <v>5897.04</v>
      </c>
      <c r="T461" s="3">
        <v>0.17199999999999999</v>
      </c>
      <c r="U461">
        <v>85.1</v>
      </c>
      <c r="V461" t="s">
        <v>52</v>
      </c>
      <c r="W461">
        <v>3</v>
      </c>
      <c r="X461" t="b">
        <v>0</v>
      </c>
      <c r="Y461" t="s">
        <v>382</v>
      </c>
      <c r="Z461" t="s">
        <v>60</v>
      </c>
      <c r="AA461">
        <v>2</v>
      </c>
      <c r="AB461">
        <v>2</v>
      </c>
      <c r="AC461">
        <v>2024</v>
      </c>
      <c r="AD461" s="1">
        <v>45444</v>
      </c>
      <c r="AE461" t="s">
        <v>61</v>
      </c>
      <c r="AF461" t="s">
        <v>69</v>
      </c>
      <c r="AG461" t="str">
        <f t="shared" si="31"/>
        <v>Include</v>
      </c>
      <c r="AH461">
        <f t="shared" si="28"/>
        <v>0</v>
      </c>
      <c r="AI461">
        <f t="shared" si="29"/>
        <v>1</v>
      </c>
      <c r="AJ461">
        <f t="shared" si="30"/>
        <v>0</v>
      </c>
      <c r="AK461" s="15">
        <f>1</f>
        <v>1</v>
      </c>
    </row>
    <row r="462" spans="1:37" x14ac:dyDescent="0.3">
      <c r="A462" t="s">
        <v>1350</v>
      </c>
      <c r="B462" s="1">
        <v>45461</v>
      </c>
      <c r="C462" s="1">
        <v>45461</v>
      </c>
      <c r="D462" t="s">
        <v>1351</v>
      </c>
      <c r="E462" t="s">
        <v>1352</v>
      </c>
      <c r="F462">
        <v>27</v>
      </c>
      <c r="G462">
        <v>27</v>
      </c>
      <c r="H462" t="s">
        <v>47</v>
      </c>
      <c r="I462" t="s">
        <v>47</v>
      </c>
      <c r="J462" t="s">
        <v>116</v>
      </c>
      <c r="K462" t="s">
        <v>117</v>
      </c>
      <c r="L462" t="s">
        <v>84</v>
      </c>
      <c r="M462" t="s">
        <v>490</v>
      </c>
      <c r="P462">
        <v>167.05</v>
      </c>
      <c r="Q462" s="2">
        <v>0.13</v>
      </c>
      <c r="R462">
        <v>268.86</v>
      </c>
      <c r="S462">
        <v>21.3</v>
      </c>
      <c r="T462" s="3">
        <v>7.9000000000000001E-2</v>
      </c>
      <c r="U462">
        <v>51.15</v>
      </c>
      <c r="V462" t="s">
        <v>99</v>
      </c>
      <c r="W462">
        <v>5</v>
      </c>
      <c r="X462" t="b">
        <v>0</v>
      </c>
      <c r="Y462" t="s">
        <v>60</v>
      </c>
      <c r="Z462" t="s">
        <v>60</v>
      </c>
      <c r="AA462">
        <v>10</v>
      </c>
      <c r="AB462">
        <v>10</v>
      </c>
      <c r="AC462">
        <v>2024</v>
      </c>
      <c r="AD462" s="1">
        <v>45444</v>
      </c>
      <c r="AE462" t="s">
        <v>87</v>
      </c>
      <c r="AF462" t="s">
        <v>88</v>
      </c>
      <c r="AG462" t="str">
        <f t="shared" si="31"/>
        <v>Include</v>
      </c>
      <c r="AH462">
        <f t="shared" si="28"/>
        <v>0</v>
      </c>
      <c r="AI462">
        <f t="shared" si="29"/>
        <v>1</v>
      </c>
      <c r="AJ462">
        <f t="shared" si="30"/>
        <v>0</v>
      </c>
      <c r="AK462" s="15">
        <f>1</f>
        <v>1</v>
      </c>
    </row>
    <row r="463" spans="1:37" x14ac:dyDescent="0.3">
      <c r="A463" t="s">
        <v>1353</v>
      </c>
      <c r="B463" s="1">
        <v>45461</v>
      </c>
      <c r="C463" s="1">
        <v>45461</v>
      </c>
      <c r="D463" t="s">
        <v>1354</v>
      </c>
      <c r="E463" t="s">
        <v>653</v>
      </c>
      <c r="F463">
        <v>36</v>
      </c>
      <c r="G463">
        <v>36</v>
      </c>
      <c r="H463" t="s">
        <v>47</v>
      </c>
      <c r="I463" t="s">
        <v>47</v>
      </c>
      <c r="J463" t="s">
        <v>57</v>
      </c>
      <c r="K463" t="s">
        <v>155</v>
      </c>
      <c r="L463" t="s">
        <v>140</v>
      </c>
      <c r="M463" t="s">
        <v>358</v>
      </c>
      <c r="N463">
        <v>2</v>
      </c>
      <c r="O463">
        <v>2</v>
      </c>
      <c r="P463">
        <v>419.29</v>
      </c>
      <c r="Q463" s="2">
        <v>0.4</v>
      </c>
      <c r="R463">
        <v>977.42</v>
      </c>
      <c r="S463">
        <v>372.17</v>
      </c>
      <c r="T463" s="3">
        <v>0.38100000000000001</v>
      </c>
      <c r="U463">
        <v>91.04</v>
      </c>
      <c r="V463" t="s">
        <v>132</v>
      </c>
      <c r="W463">
        <v>4</v>
      </c>
      <c r="X463" t="b">
        <v>0</v>
      </c>
      <c r="Y463" t="s">
        <v>60</v>
      </c>
      <c r="Z463" t="s">
        <v>60</v>
      </c>
      <c r="AA463">
        <v>6</v>
      </c>
      <c r="AB463">
        <v>6</v>
      </c>
      <c r="AC463">
        <v>2024</v>
      </c>
      <c r="AD463" s="1">
        <v>45444</v>
      </c>
      <c r="AE463" t="s">
        <v>61</v>
      </c>
      <c r="AF463" t="s">
        <v>62</v>
      </c>
      <c r="AG463" t="str">
        <f t="shared" si="31"/>
        <v>Include</v>
      </c>
      <c r="AH463">
        <f t="shared" si="28"/>
        <v>0</v>
      </c>
      <c r="AI463">
        <f t="shared" si="29"/>
        <v>1</v>
      </c>
      <c r="AJ463">
        <f t="shared" si="30"/>
        <v>0</v>
      </c>
      <c r="AK463" s="15">
        <f>1</f>
        <v>1</v>
      </c>
    </row>
    <row r="464" spans="1:37" x14ac:dyDescent="0.3">
      <c r="A464" t="s">
        <v>1355</v>
      </c>
      <c r="B464" s="1">
        <v>45461</v>
      </c>
      <c r="C464" s="1">
        <v>45461</v>
      </c>
      <c r="D464" t="s">
        <v>1356</v>
      </c>
      <c r="E464" t="s">
        <v>430</v>
      </c>
      <c r="F464">
        <v>44</v>
      </c>
      <c r="G464">
        <v>44</v>
      </c>
      <c r="H464" t="s">
        <v>81</v>
      </c>
      <c r="I464" t="s">
        <v>81</v>
      </c>
      <c r="J464" t="s">
        <v>82</v>
      </c>
      <c r="K464" t="s">
        <v>131</v>
      </c>
      <c r="L464" t="s">
        <v>140</v>
      </c>
      <c r="M464" t="s">
        <v>358</v>
      </c>
      <c r="N464">
        <v>8</v>
      </c>
      <c r="O464">
        <v>8</v>
      </c>
      <c r="P464">
        <v>318.72000000000003</v>
      </c>
      <c r="Q464" s="2">
        <v>0.2</v>
      </c>
      <c r="R464">
        <v>3315.64</v>
      </c>
      <c r="S464">
        <v>1361.66</v>
      </c>
      <c r="T464" s="3">
        <v>0.41099999999999998</v>
      </c>
      <c r="U464">
        <v>66.349999999999994</v>
      </c>
      <c r="V464" t="s">
        <v>52</v>
      </c>
      <c r="W464">
        <v>3</v>
      </c>
      <c r="X464" t="b">
        <v>0</v>
      </c>
      <c r="Y464" t="s">
        <v>60</v>
      </c>
      <c r="Z464" t="s">
        <v>60</v>
      </c>
      <c r="AA464">
        <v>6</v>
      </c>
      <c r="AB464">
        <v>6</v>
      </c>
      <c r="AC464">
        <v>2024</v>
      </c>
      <c r="AD464" s="1">
        <v>45444</v>
      </c>
      <c r="AE464" t="s">
        <v>61</v>
      </c>
      <c r="AF464" t="s">
        <v>88</v>
      </c>
      <c r="AG464" t="str">
        <f t="shared" si="31"/>
        <v>Include</v>
      </c>
      <c r="AH464">
        <f t="shared" si="28"/>
        <v>0</v>
      </c>
      <c r="AI464">
        <f t="shared" si="29"/>
        <v>1</v>
      </c>
      <c r="AJ464">
        <f t="shared" si="30"/>
        <v>0</v>
      </c>
      <c r="AK464" s="15">
        <f>1</f>
        <v>1</v>
      </c>
    </row>
    <row r="465" spans="1:37" x14ac:dyDescent="0.3">
      <c r="A465" t="s">
        <v>1357</v>
      </c>
      <c r="B465" s="1">
        <v>45460</v>
      </c>
      <c r="C465" s="1">
        <v>45460</v>
      </c>
      <c r="D465" t="s">
        <v>1358</v>
      </c>
      <c r="E465" t="s">
        <v>1359</v>
      </c>
      <c r="F465">
        <v>39</v>
      </c>
      <c r="G465">
        <v>39</v>
      </c>
      <c r="H465" t="s">
        <v>47</v>
      </c>
      <c r="I465" t="s">
        <v>47</v>
      </c>
      <c r="J465" t="s">
        <v>82</v>
      </c>
      <c r="K465" t="s">
        <v>266</v>
      </c>
      <c r="L465" t="s">
        <v>38</v>
      </c>
      <c r="M465" t="s">
        <v>93</v>
      </c>
      <c r="N465">
        <v>1</v>
      </c>
      <c r="O465">
        <v>1</v>
      </c>
      <c r="P465">
        <v>1139.19</v>
      </c>
      <c r="Q465" s="2">
        <v>0.02</v>
      </c>
      <c r="R465">
        <v>2138.54</v>
      </c>
      <c r="S465">
        <v>958.64</v>
      </c>
      <c r="T465" s="3">
        <v>0.44800000000000001</v>
      </c>
      <c r="U465">
        <v>47.9</v>
      </c>
      <c r="V465" t="s">
        <v>40</v>
      </c>
      <c r="W465">
        <v>2</v>
      </c>
      <c r="X465" t="b">
        <v>0</v>
      </c>
      <c r="Y465" t="s">
        <v>60</v>
      </c>
      <c r="Z465" t="s">
        <v>60</v>
      </c>
      <c r="AA465">
        <v>6</v>
      </c>
      <c r="AB465">
        <v>6</v>
      </c>
      <c r="AC465">
        <v>2024</v>
      </c>
      <c r="AD465" s="1">
        <v>45444</v>
      </c>
      <c r="AE465" t="s">
        <v>61</v>
      </c>
      <c r="AF465" t="s">
        <v>69</v>
      </c>
      <c r="AG465" t="str">
        <f t="shared" si="31"/>
        <v>Include</v>
      </c>
      <c r="AH465">
        <f t="shared" si="28"/>
        <v>0</v>
      </c>
      <c r="AI465">
        <f t="shared" si="29"/>
        <v>1</v>
      </c>
      <c r="AJ465">
        <f t="shared" si="30"/>
        <v>0</v>
      </c>
      <c r="AK465" s="15">
        <f>1</f>
        <v>1</v>
      </c>
    </row>
    <row r="466" spans="1:37" x14ac:dyDescent="0.3">
      <c r="A466" t="s">
        <v>1360</v>
      </c>
      <c r="B466" s="1">
        <v>45460</v>
      </c>
      <c r="C466" s="1">
        <v>45460</v>
      </c>
      <c r="D466" t="s">
        <v>1361</v>
      </c>
      <c r="E466" t="s">
        <v>1362</v>
      </c>
      <c r="F466">
        <v>28</v>
      </c>
      <c r="G466">
        <v>28</v>
      </c>
      <c r="H466" t="s">
        <v>47</v>
      </c>
      <c r="I466" t="s">
        <v>47</v>
      </c>
      <c r="J466" t="s">
        <v>116</v>
      </c>
      <c r="K466" t="s">
        <v>247</v>
      </c>
      <c r="L466" t="s">
        <v>84</v>
      </c>
      <c r="M466" t="s">
        <v>267</v>
      </c>
      <c r="N466">
        <v>5</v>
      </c>
      <c r="O466">
        <v>5</v>
      </c>
      <c r="P466">
        <v>303.44</v>
      </c>
      <c r="Q466" s="2">
        <v>0.06</v>
      </c>
      <c r="R466">
        <v>2686.06</v>
      </c>
      <c r="S466">
        <v>221.12</v>
      </c>
      <c r="T466" s="3">
        <v>8.2000000000000003E-2</v>
      </c>
      <c r="U466">
        <v>32.81</v>
      </c>
      <c r="V466" t="s">
        <v>76</v>
      </c>
      <c r="W466">
        <v>4</v>
      </c>
      <c r="X466" t="b">
        <v>0</v>
      </c>
      <c r="Y466" t="s">
        <v>60</v>
      </c>
      <c r="Z466" t="s">
        <v>60</v>
      </c>
      <c r="AA466">
        <v>9</v>
      </c>
      <c r="AB466">
        <v>9</v>
      </c>
      <c r="AC466">
        <v>2024</v>
      </c>
      <c r="AD466" s="1">
        <v>45444</v>
      </c>
      <c r="AE466" t="s">
        <v>87</v>
      </c>
      <c r="AF466" t="s">
        <v>69</v>
      </c>
      <c r="AG466" t="str">
        <f t="shared" si="31"/>
        <v>Include</v>
      </c>
      <c r="AH466">
        <f t="shared" si="28"/>
        <v>0</v>
      </c>
      <c r="AI466">
        <f t="shared" si="29"/>
        <v>1</v>
      </c>
      <c r="AJ466">
        <f t="shared" si="30"/>
        <v>0</v>
      </c>
      <c r="AK466" s="15">
        <f>1</f>
        <v>1</v>
      </c>
    </row>
    <row r="467" spans="1:37" x14ac:dyDescent="0.3">
      <c r="A467" t="s">
        <v>1363</v>
      </c>
      <c r="B467" s="1">
        <v>45459</v>
      </c>
      <c r="C467" s="1">
        <v>45459</v>
      </c>
      <c r="D467" t="s">
        <v>1364</v>
      </c>
      <c r="E467" t="s">
        <v>523</v>
      </c>
      <c r="F467">
        <v>54</v>
      </c>
      <c r="G467">
        <v>54</v>
      </c>
      <c r="H467" t="s">
        <v>35</v>
      </c>
      <c r="I467" t="s">
        <v>35</v>
      </c>
      <c r="J467" t="s">
        <v>82</v>
      </c>
      <c r="K467" t="s">
        <v>131</v>
      </c>
      <c r="L467" t="s">
        <v>50</v>
      </c>
      <c r="M467" t="s">
        <v>251</v>
      </c>
      <c r="N467">
        <v>9</v>
      </c>
      <c r="O467">
        <v>9</v>
      </c>
      <c r="P467">
        <v>21059.88</v>
      </c>
      <c r="Q467" s="2">
        <v>0.1</v>
      </c>
      <c r="R467">
        <v>255508.83</v>
      </c>
      <c r="S467">
        <v>78032.23</v>
      </c>
      <c r="T467" s="3">
        <v>0.30499999999999999</v>
      </c>
      <c r="U467">
        <v>62.82</v>
      </c>
      <c r="V467" t="s">
        <v>76</v>
      </c>
      <c r="X467" t="b">
        <v>0</v>
      </c>
      <c r="Y467" t="s">
        <v>100</v>
      </c>
      <c r="Z467" t="s">
        <v>100</v>
      </c>
      <c r="AC467">
        <v>2024</v>
      </c>
      <c r="AD467" s="1">
        <v>45444</v>
      </c>
      <c r="AE467" t="s">
        <v>101</v>
      </c>
      <c r="AF467" t="s">
        <v>69</v>
      </c>
      <c r="AG467" t="str">
        <f t="shared" si="31"/>
        <v>Include</v>
      </c>
      <c r="AH467">
        <f t="shared" si="28"/>
        <v>0</v>
      </c>
      <c r="AI467">
        <f t="shared" si="29"/>
        <v>0</v>
      </c>
      <c r="AJ467">
        <f t="shared" si="30"/>
        <v>1</v>
      </c>
      <c r="AK467" s="15">
        <f>1</f>
        <v>1</v>
      </c>
    </row>
    <row r="468" spans="1:37" x14ac:dyDescent="0.3">
      <c r="A468" t="s">
        <v>1365</v>
      </c>
      <c r="B468" s="1">
        <v>45459</v>
      </c>
      <c r="C468" s="1">
        <v>45459</v>
      </c>
      <c r="D468" t="s">
        <v>1366</v>
      </c>
      <c r="E468" t="s">
        <v>1367</v>
      </c>
      <c r="F468">
        <v>46</v>
      </c>
      <c r="G468">
        <v>46</v>
      </c>
      <c r="H468" t="s">
        <v>35</v>
      </c>
      <c r="I468" t="s">
        <v>35</v>
      </c>
      <c r="J468" t="s">
        <v>36</v>
      </c>
      <c r="K468" t="s">
        <v>239</v>
      </c>
      <c r="L468" t="s">
        <v>38</v>
      </c>
      <c r="M468" t="s">
        <v>39</v>
      </c>
      <c r="N468">
        <v>3</v>
      </c>
      <c r="O468">
        <v>3</v>
      </c>
      <c r="P468">
        <v>2171.12</v>
      </c>
      <c r="Q468" s="2">
        <v>0.37</v>
      </c>
      <c r="R468">
        <v>6476.71</v>
      </c>
      <c r="S468">
        <v>2737.34</v>
      </c>
      <c r="T468" s="3">
        <v>0.42299999999999999</v>
      </c>
      <c r="U468">
        <v>57.34</v>
      </c>
      <c r="V468" t="s">
        <v>99</v>
      </c>
      <c r="W468">
        <v>4</v>
      </c>
      <c r="X468" t="b">
        <v>1</v>
      </c>
      <c r="Y468" t="s">
        <v>41</v>
      </c>
      <c r="Z468" t="s">
        <v>41</v>
      </c>
      <c r="AA468">
        <v>2</v>
      </c>
      <c r="AB468">
        <v>2</v>
      </c>
      <c r="AC468">
        <v>2024</v>
      </c>
      <c r="AD468" s="1">
        <v>45444</v>
      </c>
      <c r="AE468" t="s">
        <v>101</v>
      </c>
      <c r="AF468" t="s">
        <v>62</v>
      </c>
      <c r="AG468" t="str">
        <f t="shared" si="31"/>
        <v>Include</v>
      </c>
      <c r="AH468">
        <f t="shared" si="28"/>
        <v>1</v>
      </c>
      <c r="AI468">
        <f t="shared" si="29"/>
        <v>1</v>
      </c>
      <c r="AJ468">
        <f t="shared" si="30"/>
        <v>0</v>
      </c>
      <c r="AK468" s="15">
        <f>1</f>
        <v>1</v>
      </c>
    </row>
    <row r="469" spans="1:37" x14ac:dyDescent="0.3">
      <c r="A469" t="s">
        <v>1368</v>
      </c>
      <c r="B469" s="1">
        <v>45459</v>
      </c>
      <c r="C469" s="1">
        <v>45459</v>
      </c>
      <c r="D469" t="s">
        <v>1369</v>
      </c>
      <c r="E469" t="s">
        <v>890</v>
      </c>
      <c r="F469">
        <v>34</v>
      </c>
      <c r="G469">
        <v>34</v>
      </c>
      <c r="H469" t="s">
        <v>81</v>
      </c>
      <c r="I469" t="s">
        <v>81</v>
      </c>
      <c r="J469" t="s">
        <v>57</v>
      </c>
      <c r="K469" t="s">
        <v>66</v>
      </c>
      <c r="L469" t="s">
        <v>84</v>
      </c>
      <c r="M469" t="s">
        <v>267</v>
      </c>
      <c r="N469">
        <v>8</v>
      </c>
      <c r="O469">
        <v>8</v>
      </c>
      <c r="P469">
        <v>164.21</v>
      </c>
      <c r="Q469" s="2">
        <v>0.25</v>
      </c>
      <c r="R469">
        <v>1864.61</v>
      </c>
      <c r="S469">
        <v>136.75</v>
      </c>
      <c r="T469" s="3">
        <v>7.2999999999999995E-2</v>
      </c>
      <c r="U469">
        <v>81.599999999999994</v>
      </c>
      <c r="V469" t="s">
        <v>132</v>
      </c>
      <c r="W469">
        <v>4</v>
      </c>
      <c r="X469" t="b">
        <v>0</v>
      </c>
      <c r="Y469" t="s">
        <v>142</v>
      </c>
      <c r="Z469" t="s">
        <v>142</v>
      </c>
      <c r="AA469">
        <v>10</v>
      </c>
      <c r="AB469">
        <v>10</v>
      </c>
      <c r="AC469">
        <v>2024</v>
      </c>
      <c r="AD469" s="1">
        <v>45444</v>
      </c>
      <c r="AE469" t="s">
        <v>87</v>
      </c>
      <c r="AF469" t="s">
        <v>43</v>
      </c>
      <c r="AG469" t="str">
        <f t="shared" si="31"/>
        <v>Include</v>
      </c>
      <c r="AH469">
        <f t="shared" si="28"/>
        <v>0</v>
      </c>
      <c r="AI469">
        <f t="shared" si="29"/>
        <v>0</v>
      </c>
      <c r="AJ469">
        <f t="shared" si="30"/>
        <v>0</v>
      </c>
      <c r="AK469" s="15">
        <f>1</f>
        <v>1</v>
      </c>
    </row>
    <row r="470" spans="1:37" x14ac:dyDescent="0.3">
      <c r="A470" t="s">
        <v>1370</v>
      </c>
      <c r="B470" s="1">
        <v>45458</v>
      </c>
      <c r="C470" s="1">
        <v>45458</v>
      </c>
      <c r="D470" t="s">
        <v>1371</v>
      </c>
      <c r="E470" t="s">
        <v>1284</v>
      </c>
      <c r="F470">
        <v>11</v>
      </c>
      <c r="G470">
        <v>11</v>
      </c>
      <c r="H470" t="s">
        <v>35</v>
      </c>
      <c r="I470" t="s">
        <v>35</v>
      </c>
      <c r="J470" t="s">
        <v>57</v>
      </c>
      <c r="K470" t="s">
        <v>58</v>
      </c>
      <c r="L470" t="s">
        <v>74</v>
      </c>
      <c r="M470" t="s">
        <v>261</v>
      </c>
      <c r="N470">
        <v>3</v>
      </c>
      <c r="O470">
        <v>3</v>
      </c>
      <c r="P470">
        <v>48747.69</v>
      </c>
      <c r="Q470" s="2">
        <v>0.28999999999999998</v>
      </c>
      <c r="R470">
        <v>172382.02</v>
      </c>
      <c r="S470">
        <v>22319.7</v>
      </c>
      <c r="T470" s="3">
        <v>0.129</v>
      </c>
      <c r="U470">
        <v>42.24</v>
      </c>
      <c r="V470" t="s">
        <v>99</v>
      </c>
      <c r="W470">
        <v>5</v>
      </c>
      <c r="X470" t="b">
        <v>0</v>
      </c>
      <c r="Y470" t="s">
        <v>60</v>
      </c>
      <c r="Z470" t="s">
        <v>60</v>
      </c>
      <c r="AA470">
        <v>6</v>
      </c>
      <c r="AB470">
        <v>6</v>
      </c>
      <c r="AC470">
        <v>2024</v>
      </c>
      <c r="AD470" s="1">
        <v>45444</v>
      </c>
      <c r="AE470" t="s">
        <v>42</v>
      </c>
      <c r="AF470" t="s">
        <v>43</v>
      </c>
      <c r="AG470" t="str">
        <f t="shared" si="31"/>
        <v>Include</v>
      </c>
      <c r="AH470">
        <f t="shared" si="28"/>
        <v>0</v>
      </c>
      <c r="AI470">
        <f t="shared" si="29"/>
        <v>1</v>
      </c>
      <c r="AJ470">
        <f t="shared" si="30"/>
        <v>0</v>
      </c>
      <c r="AK470" s="15">
        <f>1</f>
        <v>1</v>
      </c>
    </row>
    <row r="471" spans="1:37" x14ac:dyDescent="0.3">
      <c r="A471" t="s">
        <v>1372</v>
      </c>
      <c r="B471" t="s">
        <v>1373</v>
      </c>
      <c r="C471" s="1">
        <v>45458</v>
      </c>
      <c r="D471" t="s">
        <v>1374</v>
      </c>
      <c r="E471" t="s">
        <v>668</v>
      </c>
      <c r="F471">
        <v>31</v>
      </c>
      <c r="G471">
        <v>31</v>
      </c>
      <c r="H471" t="s">
        <v>371</v>
      </c>
      <c r="I471" t="s">
        <v>81</v>
      </c>
      <c r="J471" t="s">
        <v>36</v>
      </c>
      <c r="K471" t="s">
        <v>37</v>
      </c>
      <c r="L471" t="s">
        <v>140</v>
      </c>
      <c r="M471" t="s">
        <v>206</v>
      </c>
      <c r="N471">
        <v>10</v>
      </c>
      <c r="O471">
        <v>10</v>
      </c>
      <c r="P471">
        <v>1828.09</v>
      </c>
      <c r="Q471" s="2">
        <v>0.4</v>
      </c>
      <c r="R471">
        <v>18651.13</v>
      </c>
      <c r="S471">
        <v>4543.72</v>
      </c>
      <c r="T471" s="3">
        <v>0.24399999999999999</v>
      </c>
      <c r="U471">
        <v>54.66</v>
      </c>
      <c r="V471" t="s">
        <v>76</v>
      </c>
      <c r="W471">
        <v>5</v>
      </c>
      <c r="X471" t="b">
        <v>0</v>
      </c>
      <c r="Y471" t="s">
        <v>60</v>
      </c>
      <c r="Z471" t="s">
        <v>60</v>
      </c>
      <c r="AA471">
        <v>10</v>
      </c>
      <c r="AB471">
        <v>10</v>
      </c>
      <c r="AC471">
        <v>2024</v>
      </c>
      <c r="AD471" s="1">
        <v>45444</v>
      </c>
      <c r="AE471" t="s">
        <v>87</v>
      </c>
      <c r="AF471" t="s">
        <v>62</v>
      </c>
      <c r="AG471" t="str">
        <f t="shared" si="31"/>
        <v>Include</v>
      </c>
      <c r="AH471">
        <f t="shared" si="28"/>
        <v>0</v>
      </c>
      <c r="AI471">
        <f t="shared" si="29"/>
        <v>1</v>
      </c>
      <c r="AJ471">
        <f t="shared" si="30"/>
        <v>0</v>
      </c>
      <c r="AK471" s="15">
        <f>1</f>
        <v>1</v>
      </c>
    </row>
    <row r="472" spans="1:37" x14ac:dyDescent="0.3">
      <c r="A472" t="s">
        <v>1375</v>
      </c>
      <c r="B472" s="1">
        <v>45458</v>
      </c>
      <c r="C472" s="1">
        <v>45458</v>
      </c>
      <c r="D472" t="s">
        <v>1376</v>
      </c>
      <c r="E472" t="s">
        <v>987</v>
      </c>
      <c r="F472">
        <v>24</v>
      </c>
      <c r="G472">
        <v>24</v>
      </c>
      <c r="H472" t="s">
        <v>35</v>
      </c>
      <c r="I472" t="s">
        <v>35</v>
      </c>
      <c r="J472" t="s">
        <v>57</v>
      </c>
      <c r="K472" t="s">
        <v>66</v>
      </c>
      <c r="L472" t="s">
        <v>74</v>
      </c>
      <c r="M472" t="s">
        <v>261</v>
      </c>
      <c r="N472">
        <v>4</v>
      </c>
      <c r="O472">
        <v>4</v>
      </c>
      <c r="P472">
        <v>56393.82</v>
      </c>
      <c r="Q472" s="2">
        <v>0.37</v>
      </c>
      <c r="R472">
        <v>238585.21</v>
      </c>
      <c r="S472">
        <v>36073.620000000003</v>
      </c>
      <c r="T472" s="3">
        <v>0.151</v>
      </c>
      <c r="U472">
        <v>49.73</v>
      </c>
      <c r="V472" t="s">
        <v>76</v>
      </c>
      <c r="W472">
        <v>2</v>
      </c>
      <c r="X472" t="b">
        <v>0</v>
      </c>
      <c r="Y472" t="s">
        <v>60</v>
      </c>
      <c r="Z472" t="s">
        <v>60</v>
      </c>
      <c r="AA472">
        <v>10</v>
      </c>
      <c r="AB472">
        <v>10</v>
      </c>
      <c r="AC472">
        <v>2024</v>
      </c>
      <c r="AD472" s="1">
        <v>45444</v>
      </c>
      <c r="AE472" t="s">
        <v>53</v>
      </c>
      <c r="AF472" t="s">
        <v>62</v>
      </c>
      <c r="AG472" t="str">
        <f t="shared" si="31"/>
        <v>Include</v>
      </c>
      <c r="AH472">
        <f t="shared" si="28"/>
        <v>0</v>
      </c>
      <c r="AI472">
        <f t="shared" si="29"/>
        <v>1</v>
      </c>
      <c r="AJ472">
        <f t="shared" si="30"/>
        <v>0</v>
      </c>
      <c r="AK472" s="15">
        <f>1</f>
        <v>1</v>
      </c>
    </row>
    <row r="473" spans="1:37" x14ac:dyDescent="0.3">
      <c r="A473" t="s">
        <v>1377</v>
      </c>
      <c r="B473" s="1">
        <v>45457</v>
      </c>
      <c r="C473" s="1">
        <v>45457</v>
      </c>
      <c r="D473" t="s">
        <v>1378</v>
      </c>
      <c r="E473" t="s">
        <v>1379</v>
      </c>
      <c r="F473">
        <v>33</v>
      </c>
      <c r="G473">
        <v>33</v>
      </c>
      <c r="H473" t="s">
        <v>47</v>
      </c>
      <c r="I473" t="s">
        <v>47</v>
      </c>
      <c r="J473" t="s">
        <v>82</v>
      </c>
      <c r="K473" t="s">
        <v>131</v>
      </c>
      <c r="L473" t="s">
        <v>140</v>
      </c>
      <c r="M473" t="s">
        <v>372</v>
      </c>
      <c r="N473">
        <v>1</v>
      </c>
      <c r="O473">
        <v>1</v>
      </c>
      <c r="P473">
        <v>3581.25</v>
      </c>
      <c r="Q473" s="2">
        <v>0.01</v>
      </c>
      <c r="R473">
        <v>6175.08</v>
      </c>
      <c r="S473">
        <v>1771.61</v>
      </c>
      <c r="T473" s="3">
        <v>0.28699999999999998</v>
      </c>
      <c r="U473">
        <v>56.33</v>
      </c>
      <c r="V473" t="s">
        <v>68</v>
      </c>
      <c r="W473">
        <v>1</v>
      </c>
      <c r="X473" t="b">
        <v>0</v>
      </c>
      <c r="Y473" t="s">
        <v>60</v>
      </c>
      <c r="Z473" t="s">
        <v>60</v>
      </c>
      <c r="AC473">
        <v>2024</v>
      </c>
      <c r="AD473" s="1">
        <v>45444</v>
      </c>
      <c r="AE473" t="s">
        <v>87</v>
      </c>
      <c r="AF473" t="s">
        <v>69</v>
      </c>
      <c r="AG473" t="str">
        <f t="shared" si="31"/>
        <v>Include</v>
      </c>
      <c r="AH473">
        <f t="shared" si="28"/>
        <v>0</v>
      </c>
      <c r="AI473">
        <f t="shared" si="29"/>
        <v>1</v>
      </c>
      <c r="AJ473">
        <f t="shared" si="30"/>
        <v>0</v>
      </c>
      <c r="AK473" s="15">
        <f>1</f>
        <v>1</v>
      </c>
    </row>
    <row r="474" spans="1:37" x14ac:dyDescent="0.3">
      <c r="A474" t="s">
        <v>1380</v>
      </c>
      <c r="B474" s="1">
        <v>45456</v>
      </c>
      <c r="C474" s="1">
        <v>45456</v>
      </c>
      <c r="D474" t="s">
        <v>1381</v>
      </c>
      <c r="E474" t="s">
        <v>1382</v>
      </c>
      <c r="F474">
        <v>51</v>
      </c>
      <c r="G474">
        <v>51</v>
      </c>
      <c r="H474" t="s">
        <v>35</v>
      </c>
      <c r="I474" t="s">
        <v>35</v>
      </c>
      <c r="J474" t="s">
        <v>57</v>
      </c>
      <c r="K474" t="s">
        <v>155</v>
      </c>
      <c r="L474" t="s">
        <v>74</v>
      </c>
      <c r="M474" t="s">
        <v>75</v>
      </c>
      <c r="N474">
        <v>3</v>
      </c>
      <c r="O474">
        <v>3</v>
      </c>
      <c r="P474">
        <v>45977.54</v>
      </c>
      <c r="Q474" s="2">
        <v>0.4</v>
      </c>
      <c r="R474">
        <v>157351.1</v>
      </c>
      <c r="S474">
        <v>16766.5</v>
      </c>
      <c r="T474" s="3">
        <v>0.107</v>
      </c>
      <c r="U474">
        <v>89.69</v>
      </c>
      <c r="V474" t="s">
        <v>52</v>
      </c>
      <c r="W474">
        <v>5</v>
      </c>
      <c r="X474" t="b">
        <v>0</v>
      </c>
      <c r="Y474" t="s">
        <v>60</v>
      </c>
      <c r="Z474" t="s">
        <v>60</v>
      </c>
      <c r="AA474">
        <v>9</v>
      </c>
      <c r="AB474">
        <v>9</v>
      </c>
      <c r="AC474">
        <v>2024</v>
      </c>
      <c r="AD474" s="1">
        <v>45444</v>
      </c>
      <c r="AE474" t="s">
        <v>101</v>
      </c>
      <c r="AF474" t="s">
        <v>62</v>
      </c>
      <c r="AG474" t="str">
        <f t="shared" si="31"/>
        <v>Include</v>
      </c>
      <c r="AH474">
        <f t="shared" si="28"/>
        <v>0</v>
      </c>
      <c r="AI474">
        <f t="shared" si="29"/>
        <v>1</v>
      </c>
      <c r="AJ474">
        <f t="shared" si="30"/>
        <v>0</v>
      </c>
      <c r="AK474" s="15">
        <f>1</f>
        <v>1</v>
      </c>
    </row>
    <row r="475" spans="1:37" x14ac:dyDescent="0.3">
      <c r="A475" t="s">
        <v>1383</v>
      </c>
      <c r="B475" s="1">
        <v>45456</v>
      </c>
      <c r="C475" s="1">
        <v>45456</v>
      </c>
      <c r="D475" t="s">
        <v>1384</v>
      </c>
      <c r="E475" t="s">
        <v>1158</v>
      </c>
      <c r="F475">
        <v>18</v>
      </c>
      <c r="G475">
        <v>18</v>
      </c>
      <c r="H475" t="s">
        <v>47</v>
      </c>
      <c r="I475" t="s">
        <v>47</v>
      </c>
      <c r="J475" t="s">
        <v>116</v>
      </c>
      <c r="K475" t="s">
        <v>260</v>
      </c>
      <c r="L475" t="s">
        <v>38</v>
      </c>
      <c r="M475" t="s">
        <v>39</v>
      </c>
      <c r="P475">
        <v>2311.7399999999998</v>
      </c>
      <c r="Q475" s="2">
        <v>0.4</v>
      </c>
      <c r="R475">
        <v>2656.59</v>
      </c>
      <c r="S475">
        <v>685.77</v>
      </c>
      <c r="T475" s="3">
        <v>0.25800000000000001</v>
      </c>
      <c r="U475">
        <v>57.12</v>
      </c>
      <c r="V475" t="s">
        <v>132</v>
      </c>
      <c r="W475">
        <v>2</v>
      </c>
      <c r="X475" t="b">
        <v>0</v>
      </c>
      <c r="Y475" t="s">
        <v>60</v>
      </c>
      <c r="Z475" t="s">
        <v>60</v>
      </c>
      <c r="AA475">
        <v>8</v>
      </c>
      <c r="AB475">
        <v>8</v>
      </c>
      <c r="AC475">
        <v>2024</v>
      </c>
      <c r="AD475" s="1">
        <v>45444</v>
      </c>
      <c r="AE475" t="s">
        <v>53</v>
      </c>
      <c r="AF475" t="s">
        <v>62</v>
      </c>
      <c r="AG475" t="str">
        <f t="shared" si="31"/>
        <v>Include</v>
      </c>
      <c r="AH475">
        <f t="shared" si="28"/>
        <v>0</v>
      </c>
      <c r="AI475">
        <f t="shared" si="29"/>
        <v>1</v>
      </c>
      <c r="AJ475">
        <f t="shared" si="30"/>
        <v>0</v>
      </c>
      <c r="AK475" s="15">
        <f>1</f>
        <v>1</v>
      </c>
    </row>
    <row r="476" spans="1:37" x14ac:dyDescent="0.3">
      <c r="A476" t="s">
        <v>1385</v>
      </c>
      <c r="B476" s="1">
        <v>45456</v>
      </c>
      <c r="C476" s="1">
        <v>45456</v>
      </c>
      <c r="D476" t="s">
        <v>1386</v>
      </c>
      <c r="E476" t="s">
        <v>1075</v>
      </c>
      <c r="F476">
        <v>47</v>
      </c>
      <c r="G476">
        <v>47</v>
      </c>
      <c r="H476" t="s">
        <v>47</v>
      </c>
      <c r="I476" t="s">
        <v>47</v>
      </c>
      <c r="J476" t="s">
        <v>48</v>
      </c>
      <c r="K476" t="s">
        <v>230</v>
      </c>
      <c r="L476" t="s">
        <v>38</v>
      </c>
      <c r="M476" t="s">
        <v>39</v>
      </c>
      <c r="N476">
        <v>4</v>
      </c>
      <c r="O476">
        <v>4</v>
      </c>
      <c r="P476">
        <v>1180.8399999999999</v>
      </c>
      <c r="Q476" s="2">
        <v>0.39</v>
      </c>
      <c r="R476">
        <v>5917.92</v>
      </c>
      <c r="S476">
        <v>3098.15</v>
      </c>
      <c r="T476" s="3">
        <v>0.52400000000000002</v>
      </c>
      <c r="U476">
        <v>55.9</v>
      </c>
      <c r="V476" t="s">
        <v>40</v>
      </c>
      <c r="W476">
        <v>3</v>
      </c>
      <c r="X476" t="b">
        <v>0</v>
      </c>
      <c r="Y476" t="s">
        <v>60</v>
      </c>
      <c r="Z476" t="s">
        <v>60</v>
      </c>
      <c r="AA476">
        <v>6</v>
      </c>
      <c r="AB476">
        <v>6</v>
      </c>
      <c r="AC476">
        <v>2024</v>
      </c>
      <c r="AD476" s="1">
        <v>45444</v>
      </c>
      <c r="AE476" t="s">
        <v>101</v>
      </c>
      <c r="AF476" t="s">
        <v>62</v>
      </c>
      <c r="AG476" t="str">
        <f t="shared" si="31"/>
        <v>Include</v>
      </c>
      <c r="AH476">
        <f t="shared" si="28"/>
        <v>0</v>
      </c>
      <c r="AI476">
        <f t="shared" si="29"/>
        <v>1</v>
      </c>
      <c r="AJ476">
        <f t="shared" si="30"/>
        <v>0</v>
      </c>
      <c r="AK476" s="15">
        <f>1</f>
        <v>1</v>
      </c>
    </row>
    <row r="477" spans="1:37" x14ac:dyDescent="0.3">
      <c r="A477" t="s">
        <v>1387</v>
      </c>
      <c r="B477" s="1">
        <v>45456</v>
      </c>
      <c r="C477" s="1">
        <v>45456</v>
      </c>
      <c r="D477" t="s">
        <v>1388</v>
      </c>
      <c r="E477" t="s">
        <v>1054</v>
      </c>
      <c r="F477">
        <v>29</v>
      </c>
      <c r="G477">
        <v>29</v>
      </c>
      <c r="H477" t="s">
        <v>35</v>
      </c>
      <c r="I477" t="s">
        <v>35</v>
      </c>
      <c r="J477" t="s">
        <v>57</v>
      </c>
      <c r="K477" t="s">
        <v>58</v>
      </c>
      <c r="L477" t="s">
        <v>50</v>
      </c>
      <c r="M477" t="s">
        <v>251</v>
      </c>
      <c r="N477">
        <v>4</v>
      </c>
      <c r="O477">
        <v>4</v>
      </c>
      <c r="P477">
        <v>29351.23</v>
      </c>
      <c r="Q477" s="2">
        <v>0.19</v>
      </c>
      <c r="R477">
        <v>174388.71</v>
      </c>
      <c r="S477">
        <v>36069.54</v>
      </c>
      <c r="T477" s="3">
        <v>0.20699999999999999</v>
      </c>
      <c r="U477">
        <v>82.28</v>
      </c>
      <c r="V477" t="s">
        <v>99</v>
      </c>
      <c r="W477">
        <v>4</v>
      </c>
      <c r="X477" t="b">
        <v>0</v>
      </c>
      <c r="Y477" t="s">
        <v>60</v>
      </c>
      <c r="Z477" t="s">
        <v>60</v>
      </c>
      <c r="AA477">
        <v>9</v>
      </c>
      <c r="AB477">
        <v>9</v>
      </c>
      <c r="AC477">
        <v>2024</v>
      </c>
      <c r="AD477" s="1">
        <v>45444</v>
      </c>
      <c r="AE477" t="s">
        <v>87</v>
      </c>
      <c r="AF477" t="s">
        <v>88</v>
      </c>
      <c r="AG477" t="str">
        <f t="shared" si="31"/>
        <v>Include</v>
      </c>
      <c r="AH477">
        <f t="shared" si="28"/>
        <v>0</v>
      </c>
      <c r="AI477">
        <f t="shared" si="29"/>
        <v>1</v>
      </c>
      <c r="AJ477">
        <f t="shared" si="30"/>
        <v>0</v>
      </c>
      <c r="AK477" s="15">
        <f>1</f>
        <v>1</v>
      </c>
    </row>
    <row r="478" spans="1:37" x14ac:dyDescent="0.3">
      <c r="A478" t="s">
        <v>1389</v>
      </c>
      <c r="B478" s="1">
        <v>45456</v>
      </c>
      <c r="C478" s="1">
        <v>45456</v>
      </c>
      <c r="D478" t="s">
        <v>1390</v>
      </c>
      <c r="E478" t="s">
        <v>656</v>
      </c>
      <c r="F478">
        <v>48</v>
      </c>
      <c r="G478">
        <v>48</v>
      </c>
      <c r="H478" t="s">
        <v>81</v>
      </c>
      <c r="I478" t="s">
        <v>81</v>
      </c>
      <c r="J478" t="s">
        <v>48</v>
      </c>
      <c r="K478" t="s">
        <v>49</v>
      </c>
      <c r="L478" t="s">
        <v>38</v>
      </c>
      <c r="M478" t="s">
        <v>39</v>
      </c>
      <c r="N478">
        <v>3</v>
      </c>
      <c r="O478">
        <v>3</v>
      </c>
      <c r="P478">
        <v>1059.55</v>
      </c>
      <c r="Q478" s="2">
        <v>0.28999999999999998</v>
      </c>
      <c r="R478">
        <v>3720.84</v>
      </c>
      <c r="S478">
        <v>1778.64</v>
      </c>
      <c r="T478" s="3">
        <v>0.47799999999999998</v>
      </c>
      <c r="U478">
        <v>88.2</v>
      </c>
      <c r="V478" t="s">
        <v>68</v>
      </c>
      <c r="W478">
        <v>4</v>
      </c>
      <c r="X478" t="b">
        <v>0</v>
      </c>
      <c r="Y478" t="s">
        <v>142</v>
      </c>
      <c r="Z478" t="s">
        <v>142</v>
      </c>
      <c r="AA478">
        <v>6</v>
      </c>
      <c r="AB478">
        <v>6</v>
      </c>
      <c r="AC478">
        <v>2024</v>
      </c>
      <c r="AD478" s="1">
        <v>45444</v>
      </c>
      <c r="AE478" t="s">
        <v>101</v>
      </c>
      <c r="AF478" t="s">
        <v>43</v>
      </c>
      <c r="AG478" t="str">
        <f t="shared" si="31"/>
        <v>Include</v>
      </c>
      <c r="AH478">
        <f t="shared" si="28"/>
        <v>0</v>
      </c>
      <c r="AI478">
        <f t="shared" si="29"/>
        <v>0</v>
      </c>
      <c r="AJ478">
        <f t="shared" si="30"/>
        <v>0</v>
      </c>
      <c r="AK478" s="15">
        <f>1</f>
        <v>1</v>
      </c>
    </row>
    <row r="479" spans="1:37" x14ac:dyDescent="0.3">
      <c r="A479" t="s">
        <v>1391</v>
      </c>
      <c r="B479" s="1">
        <v>45455</v>
      </c>
      <c r="C479" s="1">
        <v>45455</v>
      </c>
      <c r="D479" t="s">
        <v>1392</v>
      </c>
      <c r="E479" t="s">
        <v>1393</v>
      </c>
      <c r="F479">
        <v>33</v>
      </c>
      <c r="G479">
        <v>33</v>
      </c>
      <c r="H479" t="s">
        <v>47</v>
      </c>
      <c r="I479" t="s">
        <v>47</v>
      </c>
      <c r="J479" t="s">
        <v>36</v>
      </c>
      <c r="K479" t="s">
        <v>73</v>
      </c>
      <c r="L479" t="s">
        <v>50</v>
      </c>
      <c r="M479" t="s">
        <v>67</v>
      </c>
      <c r="N479">
        <v>8</v>
      </c>
      <c r="O479">
        <v>8</v>
      </c>
      <c r="P479">
        <v>24394.07</v>
      </c>
      <c r="Q479" s="2">
        <v>0.35</v>
      </c>
      <c r="R479">
        <v>188753.55</v>
      </c>
      <c r="S479">
        <v>52364.3</v>
      </c>
      <c r="T479" s="3">
        <v>0.27700000000000002</v>
      </c>
      <c r="U479">
        <v>37.42</v>
      </c>
      <c r="V479" t="s">
        <v>52</v>
      </c>
      <c r="W479">
        <v>1</v>
      </c>
      <c r="X479" t="b">
        <v>0</v>
      </c>
      <c r="Y479" t="s">
        <v>60</v>
      </c>
      <c r="Z479" t="s">
        <v>60</v>
      </c>
      <c r="AA479">
        <v>2</v>
      </c>
      <c r="AB479">
        <v>2</v>
      </c>
      <c r="AC479">
        <v>2024</v>
      </c>
      <c r="AD479" s="1">
        <v>45444</v>
      </c>
      <c r="AE479" t="s">
        <v>87</v>
      </c>
      <c r="AF479" t="s">
        <v>62</v>
      </c>
      <c r="AG479" t="str">
        <f t="shared" si="31"/>
        <v>Include</v>
      </c>
      <c r="AH479">
        <f t="shared" si="28"/>
        <v>0</v>
      </c>
      <c r="AI479">
        <f t="shared" si="29"/>
        <v>1</v>
      </c>
      <c r="AJ479">
        <f t="shared" si="30"/>
        <v>0</v>
      </c>
      <c r="AK479" s="15">
        <f>1</f>
        <v>1</v>
      </c>
    </row>
    <row r="480" spans="1:37" x14ac:dyDescent="0.3">
      <c r="A480" t="s">
        <v>1394</v>
      </c>
      <c r="B480" s="1">
        <v>45455</v>
      </c>
      <c r="C480" s="1">
        <v>45455</v>
      </c>
      <c r="D480" t="s">
        <v>1395</v>
      </c>
      <c r="E480" t="s">
        <v>1396</v>
      </c>
      <c r="F480">
        <v>48</v>
      </c>
      <c r="G480">
        <v>48</v>
      </c>
      <c r="H480" t="s">
        <v>81</v>
      </c>
      <c r="I480" t="s">
        <v>81</v>
      </c>
      <c r="J480" t="s">
        <v>82</v>
      </c>
      <c r="K480" t="s">
        <v>131</v>
      </c>
      <c r="L480" t="s">
        <v>111</v>
      </c>
      <c r="M480" t="s">
        <v>136</v>
      </c>
      <c r="N480">
        <v>6</v>
      </c>
      <c r="O480">
        <v>6</v>
      </c>
      <c r="P480">
        <v>701.76</v>
      </c>
      <c r="Q480" s="2">
        <v>0.12</v>
      </c>
      <c r="R480">
        <v>6443.54</v>
      </c>
      <c r="S480">
        <v>1409.13</v>
      </c>
      <c r="T480" s="3">
        <v>0.219</v>
      </c>
      <c r="U480">
        <v>70.25</v>
      </c>
      <c r="V480" t="s">
        <v>99</v>
      </c>
      <c r="W480">
        <v>4</v>
      </c>
      <c r="X480" t="b">
        <v>0</v>
      </c>
      <c r="Y480" t="s">
        <v>60</v>
      </c>
      <c r="Z480" t="s">
        <v>60</v>
      </c>
      <c r="AA480">
        <v>7</v>
      </c>
      <c r="AB480">
        <v>7</v>
      </c>
      <c r="AC480">
        <v>2024</v>
      </c>
      <c r="AD480" s="1">
        <v>45444</v>
      </c>
      <c r="AE480" t="s">
        <v>101</v>
      </c>
      <c r="AF480" t="s">
        <v>88</v>
      </c>
      <c r="AG480" t="str">
        <f t="shared" si="31"/>
        <v>Include</v>
      </c>
      <c r="AH480">
        <f t="shared" si="28"/>
        <v>0</v>
      </c>
      <c r="AI480">
        <f t="shared" si="29"/>
        <v>1</v>
      </c>
      <c r="AJ480">
        <f t="shared" si="30"/>
        <v>0</v>
      </c>
      <c r="AK480" s="15">
        <f>1</f>
        <v>1</v>
      </c>
    </row>
    <row r="481" spans="1:37" x14ac:dyDescent="0.3">
      <c r="A481" t="s">
        <v>1397</v>
      </c>
      <c r="B481" s="1">
        <v>45453</v>
      </c>
      <c r="C481" s="1">
        <v>45453</v>
      </c>
      <c r="D481" t="s">
        <v>1398</v>
      </c>
      <c r="E481" t="s">
        <v>1399</v>
      </c>
      <c r="F481">
        <v>43</v>
      </c>
      <c r="G481">
        <v>43</v>
      </c>
      <c r="H481" t="s">
        <v>35</v>
      </c>
      <c r="I481" t="s">
        <v>35</v>
      </c>
      <c r="J481" t="s">
        <v>48</v>
      </c>
      <c r="K481" t="s">
        <v>226</v>
      </c>
      <c r="L481" t="s">
        <v>111</v>
      </c>
      <c r="M481" t="s">
        <v>112</v>
      </c>
      <c r="N481">
        <v>2</v>
      </c>
      <c r="O481">
        <v>2</v>
      </c>
      <c r="P481">
        <v>3506.29</v>
      </c>
      <c r="Q481" s="2">
        <v>0.28999999999999998</v>
      </c>
      <c r="R481">
        <v>9018.0300000000007</v>
      </c>
      <c r="S481">
        <v>1718.02</v>
      </c>
      <c r="T481" s="3">
        <v>0.191</v>
      </c>
      <c r="U481">
        <v>58.97</v>
      </c>
      <c r="V481" t="s">
        <v>76</v>
      </c>
      <c r="W481">
        <v>5</v>
      </c>
      <c r="X481" t="b">
        <v>0</v>
      </c>
      <c r="Y481" t="s">
        <v>142</v>
      </c>
      <c r="Z481" t="s">
        <v>142</v>
      </c>
      <c r="AA481">
        <v>4</v>
      </c>
      <c r="AB481">
        <v>4</v>
      </c>
      <c r="AC481">
        <v>2024</v>
      </c>
      <c r="AD481" s="1">
        <v>45444</v>
      </c>
      <c r="AE481" t="s">
        <v>61</v>
      </c>
      <c r="AF481" t="s">
        <v>43</v>
      </c>
      <c r="AG481" t="str">
        <f t="shared" si="31"/>
        <v>Include</v>
      </c>
      <c r="AH481">
        <f t="shared" si="28"/>
        <v>0</v>
      </c>
      <c r="AI481">
        <f t="shared" si="29"/>
        <v>0</v>
      </c>
      <c r="AJ481">
        <f t="shared" si="30"/>
        <v>0</v>
      </c>
      <c r="AK481" s="15">
        <f>1</f>
        <v>1</v>
      </c>
    </row>
    <row r="482" spans="1:37" x14ac:dyDescent="0.3">
      <c r="A482" t="s">
        <v>1400</v>
      </c>
      <c r="B482" s="1">
        <v>45453</v>
      </c>
      <c r="C482" s="1">
        <v>45453</v>
      </c>
      <c r="D482" t="s">
        <v>1401</v>
      </c>
      <c r="E482" t="s">
        <v>715</v>
      </c>
      <c r="F482">
        <v>58</v>
      </c>
      <c r="G482">
        <v>58</v>
      </c>
      <c r="H482" t="s">
        <v>47</v>
      </c>
      <c r="I482" t="s">
        <v>47</v>
      </c>
      <c r="J482" t="s">
        <v>57</v>
      </c>
      <c r="K482" t="s">
        <v>58</v>
      </c>
      <c r="L482" t="s">
        <v>140</v>
      </c>
      <c r="M482" t="s">
        <v>141</v>
      </c>
      <c r="N482">
        <v>5</v>
      </c>
      <c r="O482">
        <v>5</v>
      </c>
      <c r="P482">
        <v>1827.87</v>
      </c>
      <c r="Q482" s="2">
        <v>0.17</v>
      </c>
      <c r="R482">
        <v>14497.49</v>
      </c>
      <c r="S482">
        <v>4727.66</v>
      </c>
      <c r="T482" s="3">
        <v>0.32600000000000001</v>
      </c>
      <c r="U482">
        <v>91.8</v>
      </c>
      <c r="V482" t="s">
        <v>68</v>
      </c>
      <c r="W482">
        <v>5</v>
      </c>
      <c r="X482" t="b">
        <v>0</v>
      </c>
      <c r="Y482" t="s">
        <v>60</v>
      </c>
      <c r="Z482" t="s">
        <v>60</v>
      </c>
      <c r="AA482">
        <v>5</v>
      </c>
      <c r="AB482">
        <v>5</v>
      </c>
      <c r="AC482">
        <v>2024</v>
      </c>
      <c r="AD482" s="1">
        <v>45444</v>
      </c>
      <c r="AE482" t="s">
        <v>101</v>
      </c>
      <c r="AF482" t="s">
        <v>88</v>
      </c>
      <c r="AG482" t="str">
        <f t="shared" si="31"/>
        <v>Include</v>
      </c>
      <c r="AH482">
        <f t="shared" si="28"/>
        <v>0</v>
      </c>
      <c r="AI482">
        <f t="shared" si="29"/>
        <v>1</v>
      </c>
      <c r="AJ482">
        <f t="shared" si="30"/>
        <v>0</v>
      </c>
      <c r="AK482" s="15">
        <f>1</f>
        <v>1</v>
      </c>
    </row>
    <row r="483" spans="1:37" x14ac:dyDescent="0.3">
      <c r="A483" t="s">
        <v>1402</v>
      </c>
      <c r="B483" s="1">
        <v>45453</v>
      </c>
      <c r="C483" s="1">
        <v>45453</v>
      </c>
      <c r="D483" t="s">
        <v>1403</v>
      </c>
      <c r="E483" t="s">
        <v>1404</v>
      </c>
      <c r="F483">
        <v>33</v>
      </c>
      <c r="G483">
        <v>33</v>
      </c>
      <c r="H483" t="s">
        <v>105</v>
      </c>
      <c r="I483" t="s">
        <v>35</v>
      </c>
      <c r="J483" t="s">
        <v>48</v>
      </c>
      <c r="K483" t="s">
        <v>49</v>
      </c>
      <c r="L483" t="s">
        <v>38</v>
      </c>
      <c r="M483" t="s">
        <v>163</v>
      </c>
      <c r="N483">
        <v>8</v>
      </c>
      <c r="O483">
        <v>8</v>
      </c>
      <c r="P483">
        <v>548.41999999999996</v>
      </c>
      <c r="Q483" s="2">
        <v>0.06</v>
      </c>
      <c r="R483">
        <v>7473.19</v>
      </c>
      <c r="S483">
        <v>4783.7</v>
      </c>
      <c r="T483" s="3">
        <v>0.64</v>
      </c>
      <c r="U483">
        <v>67.67</v>
      </c>
      <c r="V483" t="s">
        <v>132</v>
      </c>
      <c r="X483" t="b">
        <v>0</v>
      </c>
      <c r="Y483" t="s">
        <v>100</v>
      </c>
      <c r="Z483" t="s">
        <v>100</v>
      </c>
      <c r="AA483">
        <v>4</v>
      </c>
      <c r="AB483">
        <v>4</v>
      </c>
      <c r="AC483">
        <v>2024</v>
      </c>
      <c r="AD483" s="1">
        <v>45444</v>
      </c>
      <c r="AE483" t="s">
        <v>87</v>
      </c>
      <c r="AF483" t="s">
        <v>69</v>
      </c>
      <c r="AG483" t="str">
        <f t="shared" si="31"/>
        <v>Include</v>
      </c>
      <c r="AH483">
        <f t="shared" si="28"/>
        <v>0</v>
      </c>
      <c r="AI483">
        <f t="shared" si="29"/>
        <v>0</v>
      </c>
      <c r="AJ483">
        <f t="shared" si="30"/>
        <v>1</v>
      </c>
      <c r="AK483" s="15">
        <f>1</f>
        <v>1</v>
      </c>
    </row>
    <row r="484" spans="1:37" x14ac:dyDescent="0.3">
      <c r="A484" t="s">
        <v>1405</v>
      </c>
      <c r="B484" s="1">
        <v>45452</v>
      </c>
      <c r="C484" s="1">
        <v>45452</v>
      </c>
      <c r="D484" t="s">
        <v>1406</v>
      </c>
      <c r="E484" t="s">
        <v>1407</v>
      </c>
      <c r="F484">
        <v>37</v>
      </c>
      <c r="G484">
        <v>37</v>
      </c>
      <c r="H484" t="s">
        <v>35</v>
      </c>
      <c r="I484" t="s">
        <v>35</v>
      </c>
      <c r="J484" t="s">
        <v>48</v>
      </c>
      <c r="K484" t="s">
        <v>226</v>
      </c>
      <c r="L484" t="s">
        <v>111</v>
      </c>
      <c r="M484" t="s">
        <v>200</v>
      </c>
      <c r="N484">
        <v>4</v>
      </c>
      <c r="O484">
        <v>4</v>
      </c>
      <c r="P484">
        <v>969.54</v>
      </c>
      <c r="Q484" s="2">
        <v>0.1</v>
      </c>
      <c r="R484">
        <v>6002.74</v>
      </c>
      <c r="S484">
        <v>476.57</v>
      </c>
      <c r="T484" s="3">
        <v>7.9000000000000001E-2</v>
      </c>
      <c r="U484">
        <v>59.53</v>
      </c>
      <c r="V484" t="s">
        <v>99</v>
      </c>
      <c r="W484">
        <v>4</v>
      </c>
      <c r="X484" t="b">
        <v>0</v>
      </c>
      <c r="Y484" t="s">
        <v>60</v>
      </c>
      <c r="Z484" t="s">
        <v>60</v>
      </c>
      <c r="AA484">
        <v>5</v>
      </c>
      <c r="AB484">
        <v>5</v>
      </c>
      <c r="AC484">
        <v>2024</v>
      </c>
      <c r="AD484" s="1">
        <v>45444</v>
      </c>
      <c r="AE484" t="s">
        <v>61</v>
      </c>
      <c r="AF484" t="s">
        <v>69</v>
      </c>
      <c r="AG484" t="str">
        <f t="shared" si="31"/>
        <v>Include</v>
      </c>
      <c r="AH484">
        <f t="shared" si="28"/>
        <v>0</v>
      </c>
      <c r="AI484">
        <f t="shared" si="29"/>
        <v>1</v>
      </c>
      <c r="AJ484">
        <f t="shared" si="30"/>
        <v>0</v>
      </c>
      <c r="AK484" s="15">
        <f>1</f>
        <v>1</v>
      </c>
    </row>
    <row r="485" spans="1:37" x14ac:dyDescent="0.3">
      <c r="A485" t="s">
        <v>1408</v>
      </c>
      <c r="B485" s="1">
        <v>45452</v>
      </c>
      <c r="C485" s="1">
        <v>45452</v>
      </c>
      <c r="D485" t="s">
        <v>1409</v>
      </c>
      <c r="E485" t="s">
        <v>712</v>
      </c>
      <c r="F485">
        <v>44</v>
      </c>
      <c r="G485">
        <v>44</v>
      </c>
      <c r="H485" t="s">
        <v>92</v>
      </c>
      <c r="I485" t="s">
        <v>81</v>
      </c>
      <c r="J485" t="s">
        <v>82</v>
      </c>
      <c r="K485" t="s">
        <v>266</v>
      </c>
      <c r="L485" t="s">
        <v>140</v>
      </c>
      <c r="M485" t="s">
        <v>219</v>
      </c>
      <c r="N485">
        <v>6</v>
      </c>
      <c r="O485">
        <v>6</v>
      </c>
      <c r="P485">
        <v>3390.52</v>
      </c>
      <c r="Q485" s="2">
        <v>0.34</v>
      </c>
      <c r="R485">
        <v>23183.14</v>
      </c>
      <c r="S485">
        <v>7689.47</v>
      </c>
      <c r="T485" s="3">
        <v>0.33200000000000002</v>
      </c>
      <c r="U485">
        <v>53.24</v>
      </c>
      <c r="V485" t="s">
        <v>40</v>
      </c>
      <c r="W485">
        <v>1</v>
      </c>
      <c r="X485" t="b">
        <v>0</v>
      </c>
      <c r="Y485" t="s">
        <v>60</v>
      </c>
      <c r="Z485" t="s">
        <v>60</v>
      </c>
      <c r="AA485">
        <v>6</v>
      </c>
      <c r="AB485">
        <v>6</v>
      </c>
      <c r="AC485">
        <v>2024</v>
      </c>
      <c r="AD485" s="1">
        <v>45444</v>
      </c>
      <c r="AE485" t="s">
        <v>61</v>
      </c>
      <c r="AF485" t="s">
        <v>62</v>
      </c>
      <c r="AG485" t="str">
        <f t="shared" si="31"/>
        <v>Include</v>
      </c>
      <c r="AH485">
        <f t="shared" si="28"/>
        <v>0</v>
      </c>
      <c r="AI485">
        <f t="shared" si="29"/>
        <v>1</v>
      </c>
      <c r="AJ485">
        <f t="shared" si="30"/>
        <v>0</v>
      </c>
      <c r="AK485" s="15">
        <f>1</f>
        <v>1</v>
      </c>
    </row>
    <row r="486" spans="1:37" x14ac:dyDescent="0.3">
      <c r="A486" t="s">
        <v>1410</v>
      </c>
      <c r="B486" s="1">
        <v>45451</v>
      </c>
      <c r="C486" s="1">
        <v>45451</v>
      </c>
      <c r="D486" t="s">
        <v>1411</v>
      </c>
      <c r="E486" t="s">
        <v>1236</v>
      </c>
      <c r="F486">
        <v>30</v>
      </c>
      <c r="G486">
        <v>30</v>
      </c>
      <c r="H486" t="s">
        <v>47</v>
      </c>
      <c r="I486" t="s">
        <v>47</v>
      </c>
      <c r="J486" t="s">
        <v>82</v>
      </c>
      <c r="K486" t="s">
        <v>131</v>
      </c>
      <c r="L486" t="s">
        <v>50</v>
      </c>
      <c r="M486" t="s">
        <v>59</v>
      </c>
      <c r="P486">
        <v>11535.35</v>
      </c>
      <c r="Q486" s="2">
        <v>0.32</v>
      </c>
      <c r="R486">
        <v>13286.27</v>
      </c>
      <c r="S486">
        <v>3991.87</v>
      </c>
      <c r="T486" s="3">
        <v>0.3</v>
      </c>
      <c r="U486">
        <v>54.19</v>
      </c>
      <c r="V486" t="s">
        <v>68</v>
      </c>
      <c r="W486">
        <v>5</v>
      </c>
      <c r="X486" t="b">
        <v>0</v>
      </c>
      <c r="Y486" t="s">
        <v>60</v>
      </c>
      <c r="Z486" t="s">
        <v>60</v>
      </c>
      <c r="AA486">
        <v>3</v>
      </c>
      <c r="AB486">
        <v>3</v>
      </c>
      <c r="AC486">
        <v>2024</v>
      </c>
      <c r="AD486" s="1">
        <v>45444</v>
      </c>
      <c r="AE486" t="s">
        <v>87</v>
      </c>
      <c r="AF486" t="s">
        <v>62</v>
      </c>
      <c r="AG486" t="str">
        <f t="shared" si="31"/>
        <v>Include</v>
      </c>
      <c r="AH486">
        <f t="shared" si="28"/>
        <v>0</v>
      </c>
      <c r="AI486">
        <f t="shared" si="29"/>
        <v>1</v>
      </c>
      <c r="AJ486">
        <f t="shared" si="30"/>
        <v>0</v>
      </c>
      <c r="AK486" s="15">
        <f>1</f>
        <v>1</v>
      </c>
    </row>
    <row r="487" spans="1:37" x14ac:dyDescent="0.3">
      <c r="A487" t="s">
        <v>1412</v>
      </c>
      <c r="B487" s="1">
        <v>45451</v>
      </c>
      <c r="C487" s="1">
        <v>45451</v>
      </c>
      <c r="D487" t="s">
        <v>1413</v>
      </c>
      <c r="E487" t="s">
        <v>704</v>
      </c>
      <c r="F487">
        <v>21</v>
      </c>
      <c r="G487">
        <v>21</v>
      </c>
      <c r="H487" t="s">
        <v>47</v>
      </c>
      <c r="I487" t="s">
        <v>47</v>
      </c>
      <c r="J487" t="s">
        <v>48</v>
      </c>
      <c r="K487" t="s">
        <v>226</v>
      </c>
      <c r="L487" t="s">
        <v>38</v>
      </c>
      <c r="M487" t="s">
        <v>159</v>
      </c>
      <c r="P487">
        <v>1069.3599999999999</v>
      </c>
      <c r="Q487" s="2">
        <v>0.28999999999999998</v>
      </c>
      <c r="R487">
        <v>1279.93</v>
      </c>
      <c r="S487">
        <v>639.85</v>
      </c>
      <c r="T487" s="3">
        <v>0.5</v>
      </c>
      <c r="U487">
        <v>62.49</v>
      </c>
      <c r="V487" t="s">
        <v>40</v>
      </c>
      <c r="W487">
        <v>2</v>
      </c>
      <c r="X487" t="b">
        <v>0</v>
      </c>
      <c r="Y487" t="s">
        <v>60</v>
      </c>
      <c r="Z487" t="s">
        <v>60</v>
      </c>
      <c r="AA487">
        <v>8</v>
      </c>
      <c r="AB487">
        <v>8</v>
      </c>
      <c r="AC487">
        <v>2024</v>
      </c>
      <c r="AD487" s="1">
        <v>45444</v>
      </c>
      <c r="AE487" t="s">
        <v>53</v>
      </c>
      <c r="AF487" t="s">
        <v>43</v>
      </c>
      <c r="AG487" t="str">
        <f t="shared" si="31"/>
        <v>Include</v>
      </c>
      <c r="AH487">
        <f t="shared" si="28"/>
        <v>0</v>
      </c>
      <c r="AI487">
        <f t="shared" si="29"/>
        <v>1</v>
      </c>
      <c r="AJ487">
        <f t="shared" si="30"/>
        <v>0</v>
      </c>
      <c r="AK487" s="15">
        <f>1</f>
        <v>1</v>
      </c>
    </row>
    <row r="488" spans="1:37" x14ac:dyDescent="0.3">
      <c r="A488" t="s">
        <v>1414</v>
      </c>
      <c r="B488" s="1">
        <v>45450</v>
      </c>
      <c r="C488" s="1">
        <v>45450</v>
      </c>
      <c r="D488" t="s">
        <v>1415</v>
      </c>
      <c r="E488" t="s">
        <v>104</v>
      </c>
      <c r="F488">
        <v>26</v>
      </c>
      <c r="G488">
        <v>26</v>
      </c>
      <c r="H488" t="s">
        <v>81</v>
      </c>
      <c r="I488" t="s">
        <v>81</v>
      </c>
      <c r="J488" t="s">
        <v>48</v>
      </c>
      <c r="K488" t="s">
        <v>49</v>
      </c>
      <c r="L488" t="s">
        <v>140</v>
      </c>
      <c r="M488" t="s">
        <v>219</v>
      </c>
      <c r="N488">
        <v>8</v>
      </c>
      <c r="O488">
        <v>8</v>
      </c>
      <c r="P488">
        <v>3182.92</v>
      </c>
      <c r="Q488" s="2">
        <v>0.17</v>
      </c>
      <c r="R488">
        <v>35409.06</v>
      </c>
      <c r="S488">
        <v>17485.080000000002</v>
      </c>
      <c r="T488" s="3">
        <v>0.49399999999999999</v>
      </c>
      <c r="U488">
        <v>81.77</v>
      </c>
      <c r="V488" t="s">
        <v>76</v>
      </c>
      <c r="W488">
        <v>5</v>
      </c>
      <c r="X488" t="b">
        <v>0</v>
      </c>
      <c r="Y488" t="s">
        <v>60</v>
      </c>
      <c r="Z488" t="s">
        <v>60</v>
      </c>
      <c r="AA488">
        <v>9</v>
      </c>
      <c r="AB488">
        <v>9</v>
      </c>
      <c r="AC488">
        <v>2024</v>
      </c>
      <c r="AD488" s="1">
        <v>45444</v>
      </c>
      <c r="AE488" t="s">
        <v>87</v>
      </c>
      <c r="AF488" t="s">
        <v>88</v>
      </c>
      <c r="AG488" t="str">
        <f t="shared" si="31"/>
        <v>Include</v>
      </c>
      <c r="AH488">
        <f t="shared" si="28"/>
        <v>0</v>
      </c>
      <c r="AI488">
        <f t="shared" si="29"/>
        <v>1</v>
      </c>
      <c r="AJ488">
        <f t="shared" si="30"/>
        <v>0</v>
      </c>
      <c r="AK488" s="15">
        <f>1</f>
        <v>1</v>
      </c>
    </row>
    <row r="489" spans="1:37" x14ac:dyDescent="0.3">
      <c r="A489" t="s">
        <v>1416</v>
      </c>
      <c r="B489" s="1">
        <v>45450</v>
      </c>
      <c r="C489" s="1">
        <v>45450</v>
      </c>
      <c r="D489" t="s">
        <v>1417</v>
      </c>
      <c r="E489" t="s">
        <v>987</v>
      </c>
      <c r="F489">
        <v>23</v>
      </c>
      <c r="G489">
        <v>23</v>
      </c>
      <c r="H489" t="s">
        <v>81</v>
      </c>
      <c r="I489" t="s">
        <v>81</v>
      </c>
      <c r="J489" t="s">
        <v>57</v>
      </c>
      <c r="K489" t="s">
        <v>205</v>
      </c>
      <c r="L489" t="s">
        <v>140</v>
      </c>
      <c r="M489" t="s">
        <v>358</v>
      </c>
      <c r="N489">
        <v>6</v>
      </c>
      <c r="O489">
        <v>6</v>
      </c>
      <c r="P489">
        <v>3566.25</v>
      </c>
      <c r="Q489" s="2">
        <v>0.19</v>
      </c>
      <c r="R489">
        <v>31426.55</v>
      </c>
      <c r="S489">
        <v>12874.37</v>
      </c>
      <c r="T489" s="3">
        <v>0.41</v>
      </c>
      <c r="U489">
        <v>94.51</v>
      </c>
      <c r="V489" t="s">
        <v>40</v>
      </c>
      <c r="W489">
        <v>5</v>
      </c>
      <c r="X489" t="b">
        <v>0</v>
      </c>
      <c r="Y489" t="s">
        <v>60</v>
      </c>
      <c r="Z489" t="s">
        <v>60</v>
      </c>
      <c r="AA489">
        <v>2</v>
      </c>
      <c r="AB489">
        <v>2</v>
      </c>
      <c r="AC489">
        <v>2024</v>
      </c>
      <c r="AD489" s="1">
        <v>45444</v>
      </c>
      <c r="AE489" t="s">
        <v>53</v>
      </c>
      <c r="AF489" t="s">
        <v>88</v>
      </c>
      <c r="AG489" t="str">
        <f t="shared" si="31"/>
        <v>Include</v>
      </c>
      <c r="AH489">
        <f t="shared" si="28"/>
        <v>0</v>
      </c>
      <c r="AI489">
        <f t="shared" si="29"/>
        <v>1</v>
      </c>
      <c r="AJ489">
        <f t="shared" si="30"/>
        <v>0</v>
      </c>
      <c r="AK489" s="15">
        <f>1</f>
        <v>1</v>
      </c>
    </row>
    <row r="490" spans="1:37" x14ac:dyDescent="0.3">
      <c r="A490" t="s">
        <v>1418</v>
      </c>
      <c r="B490" s="1">
        <v>45448</v>
      </c>
      <c r="C490" s="1">
        <v>45448</v>
      </c>
      <c r="D490" t="s">
        <v>1419</v>
      </c>
      <c r="E490" t="s">
        <v>1420</v>
      </c>
      <c r="F490">
        <v>39</v>
      </c>
      <c r="G490">
        <v>39</v>
      </c>
      <c r="H490" t="s">
        <v>35</v>
      </c>
      <c r="I490" t="s">
        <v>35</v>
      </c>
      <c r="J490" t="s">
        <v>48</v>
      </c>
      <c r="K490" t="s">
        <v>226</v>
      </c>
      <c r="L490" t="s">
        <v>38</v>
      </c>
      <c r="M490" t="s">
        <v>93</v>
      </c>
      <c r="N490">
        <v>1</v>
      </c>
      <c r="O490">
        <v>1</v>
      </c>
      <c r="P490">
        <v>2092.15</v>
      </c>
      <c r="Q490" s="2">
        <v>0.37</v>
      </c>
      <c r="R490">
        <v>1997.2</v>
      </c>
      <c r="S490">
        <v>949.86</v>
      </c>
      <c r="T490" s="3">
        <v>0.47599999999999998</v>
      </c>
      <c r="U490">
        <v>60.48</v>
      </c>
      <c r="V490" t="s">
        <v>76</v>
      </c>
      <c r="W490">
        <v>2</v>
      </c>
      <c r="X490" t="b">
        <v>1</v>
      </c>
      <c r="Y490" t="s">
        <v>41</v>
      </c>
      <c r="Z490" t="s">
        <v>41</v>
      </c>
      <c r="AA490">
        <v>8</v>
      </c>
      <c r="AB490">
        <v>8</v>
      </c>
      <c r="AC490">
        <v>2024</v>
      </c>
      <c r="AD490" s="1">
        <v>45444</v>
      </c>
      <c r="AE490" t="s">
        <v>61</v>
      </c>
      <c r="AF490" t="s">
        <v>62</v>
      </c>
      <c r="AG490" t="str">
        <f t="shared" si="31"/>
        <v>Include</v>
      </c>
      <c r="AH490">
        <f t="shared" si="28"/>
        <v>1</v>
      </c>
      <c r="AI490">
        <f t="shared" si="29"/>
        <v>1</v>
      </c>
      <c r="AJ490">
        <f t="shared" si="30"/>
        <v>0</v>
      </c>
      <c r="AK490" s="15">
        <f>1</f>
        <v>1</v>
      </c>
    </row>
    <row r="491" spans="1:37" x14ac:dyDescent="0.3">
      <c r="A491" t="s">
        <v>1421</v>
      </c>
      <c r="B491" s="1">
        <v>45448</v>
      </c>
      <c r="C491" s="1">
        <v>45448</v>
      </c>
      <c r="D491" t="s">
        <v>1422</v>
      </c>
      <c r="E491" t="s">
        <v>1423</v>
      </c>
      <c r="F491">
        <v>3</v>
      </c>
      <c r="G491">
        <v>3</v>
      </c>
      <c r="H491" t="s">
        <v>35</v>
      </c>
      <c r="I491" t="s">
        <v>35</v>
      </c>
      <c r="J491" t="s">
        <v>82</v>
      </c>
      <c r="K491" t="s">
        <v>83</v>
      </c>
      <c r="L491" t="s">
        <v>97</v>
      </c>
      <c r="M491" t="s">
        <v>361</v>
      </c>
      <c r="N491">
        <v>7</v>
      </c>
      <c r="O491">
        <v>7</v>
      </c>
      <c r="P491">
        <v>753.13</v>
      </c>
      <c r="Q491" s="2">
        <v>0.03</v>
      </c>
      <c r="R491">
        <v>8678.5</v>
      </c>
      <c r="S491">
        <v>4965.83</v>
      </c>
      <c r="T491" s="3">
        <v>0.57199999999999995</v>
      </c>
      <c r="U491">
        <v>51.61</v>
      </c>
      <c r="V491" t="s">
        <v>40</v>
      </c>
      <c r="W491">
        <v>1</v>
      </c>
      <c r="X491" t="b">
        <v>0</v>
      </c>
      <c r="Y491" t="s">
        <v>60</v>
      </c>
      <c r="Z491" t="s">
        <v>60</v>
      </c>
      <c r="AA491">
        <v>4</v>
      </c>
      <c r="AB491">
        <v>4</v>
      </c>
      <c r="AC491">
        <v>2024</v>
      </c>
      <c r="AD491" s="1">
        <v>45444</v>
      </c>
      <c r="AE491" t="s">
        <v>42</v>
      </c>
      <c r="AF491" t="s">
        <v>69</v>
      </c>
      <c r="AG491" t="str">
        <f t="shared" si="31"/>
        <v>Include</v>
      </c>
      <c r="AH491">
        <f t="shared" si="28"/>
        <v>0</v>
      </c>
      <c r="AI491">
        <f t="shared" si="29"/>
        <v>1</v>
      </c>
      <c r="AJ491">
        <f t="shared" si="30"/>
        <v>0</v>
      </c>
      <c r="AK491" s="15">
        <f>1</f>
        <v>1</v>
      </c>
    </row>
    <row r="492" spans="1:37" x14ac:dyDescent="0.3">
      <c r="A492" t="s">
        <v>1424</v>
      </c>
      <c r="B492" s="1">
        <v>45448</v>
      </c>
      <c r="C492" s="1">
        <v>45448</v>
      </c>
      <c r="D492" t="s">
        <v>1425</v>
      </c>
      <c r="E492" t="s">
        <v>474</v>
      </c>
      <c r="F492">
        <v>28</v>
      </c>
      <c r="G492">
        <v>28</v>
      </c>
      <c r="H492" t="s">
        <v>81</v>
      </c>
      <c r="I492" t="s">
        <v>81</v>
      </c>
      <c r="J492" t="s">
        <v>48</v>
      </c>
      <c r="K492" t="s">
        <v>226</v>
      </c>
      <c r="L492" t="s">
        <v>74</v>
      </c>
      <c r="M492" t="s">
        <v>75</v>
      </c>
      <c r="N492">
        <v>4</v>
      </c>
      <c r="O492">
        <v>4</v>
      </c>
      <c r="P492">
        <v>12995.6</v>
      </c>
      <c r="Q492" s="2">
        <v>0.3</v>
      </c>
      <c r="R492">
        <v>55079.39</v>
      </c>
      <c r="S492">
        <v>5983.03</v>
      </c>
      <c r="T492" s="3">
        <v>0.109</v>
      </c>
      <c r="U492">
        <v>50.54</v>
      </c>
      <c r="V492" t="s">
        <v>76</v>
      </c>
      <c r="X492" t="b">
        <v>1</v>
      </c>
      <c r="Y492" t="s">
        <v>41</v>
      </c>
      <c r="Z492" t="s">
        <v>41</v>
      </c>
      <c r="AA492">
        <v>6</v>
      </c>
      <c r="AB492">
        <v>6</v>
      </c>
      <c r="AC492">
        <v>2024</v>
      </c>
      <c r="AD492" s="1">
        <v>45444</v>
      </c>
      <c r="AE492" t="s">
        <v>87</v>
      </c>
      <c r="AF492" t="s">
        <v>43</v>
      </c>
      <c r="AG492" t="str">
        <f t="shared" si="31"/>
        <v>Include</v>
      </c>
      <c r="AH492">
        <f t="shared" si="28"/>
        <v>1</v>
      </c>
      <c r="AI492">
        <f t="shared" si="29"/>
        <v>1</v>
      </c>
      <c r="AJ492">
        <f t="shared" si="30"/>
        <v>0</v>
      </c>
      <c r="AK492" s="15">
        <f>1</f>
        <v>1</v>
      </c>
    </row>
    <row r="493" spans="1:37" x14ac:dyDescent="0.3">
      <c r="A493" t="s">
        <v>1426</v>
      </c>
      <c r="B493" s="1">
        <v>45446</v>
      </c>
      <c r="C493" s="1">
        <v>45446</v>
      </c>
      <c r="D493" t="s">
        <v>1427</v>
      </c>
      <c r="E493" t="s">
        <v>357</v>
      </c>
      <c r="F493">
        <v>40</v>
      </c>
      <c r="G493">
        <v>40</v>
      </c>
      <c r="H493" t="s">
        <v>47</v>
      </c>
      <c r="I493" t="s">
        <v>47</v>
      </c>
      <c r="J493" t="s">
        <v>48</v>
      </c>
      <c r="K493" t="s">
        <v>230</v>
      </c>
      <c r="L493" t="s">
        <v>74</v>
      </c>
      <c r="M493" t="s">
        <v>170</v>
      </c>
      <c r="N493">
        <v>9</v>
      </c>
      <c r="O493">
        <v>9</v>
      </c>
      <c r="P493">
        <v>62118.25</v>
      </c>
      <c r="Q493" s="2">
        <v>0.27</v>
      </c>
      <c r="R493">
        <v>741493.84</v>
      </c>
      <c r="S493">
        <v>88815.59</v>
      </c>
      <c r="T493" s="3">
        <v>0.12</v>
      </c>
      <c r="U493">
        <v>64.34</v>
      </c>
      <c r="V493" t="s">
        <v>40</v>
      </c>
      <c r="W493">
        <v>1</v>
      </c>
      <c r="X493" t="b">
        <v>0</v>
      </c>
      <c r="Y493" t="s">
        <v>142</v>
      </c>
      <c r="Z493" t="s">
        <v>142</v>
      </c>
      <c r="AA493">
        <v>6</v>
      </c>
      <c r="AB493">
        <v>6</v>
      </c>
      <c r="AC493">
        <v>2024</v>
      </c>
      <c r="AD493" s="1">
        <v>45444</v>
      </c>
      <c r="AE493" t="s">
        <v>61</v>
      </c>
      <c r="AF493" t="s">
        <v>43</v>
      </c>
      <c r="AG493" t="str">
        <f t="shared" si="31"/>
        <v>Include</v>
      </c>
      <c r="AH493">
        <f t="shared" si="28"/>
        <v>0</v>
      </c>
      <c r="AI493">
        <f t="shared" si="29"/>
        <v>0</v>
      </c>
      <c r="AJ493">
        <f t="shared" si="30"/>
        <v>0</v>
      </c>
      <c r="AK493" s="15">
        <f>1</f>
        <v>1</v>
      </c>
    </row>
    <row r="494" spans="1:37" x14ac:dyDescent="0.3">
      <c r="A494" t="s">
        <v>1428</v>
      </c>
      <c r="B494" s="1">
        <v>45445</v>
      </c>
      <c r="C494" s="1">
        <v>45445</v>
      </c>
      <c r="D494" t="s">
        <v>1429</v>
      </c>
      <c r="E494" t="s">
        <v>1430</v>
      </c>
      <c r="F494">
        <v>44</v>
      </c>
      <c r="G494">
        <v>44</v>
      </c>
      <c r="H494" t="s">
        <v>81</v>
      </c>
      <c r="I494" t="s">
        <v>81</v>
      </c>
      <c r="J494" t="s">
        <v>57</v>
      </c>
      <c r="K494" t="s">
        <v>205</v>
      </c>
      <c r="L494" t="s">
        <v>140</v>
      </c>
      <c r="M494" t="s">
        <v>141</v>
      </c>
      <c r="N494">
        <v>2</v>
      </c>
      <c r="O494">
        <v>2</v>
      </c>
      <c r="P494">
        <v>843.73</v>
      </c>
      <c r="Q494" s="2">
        <v>0.32</v>
      </c>
      <c r="R494">
        <v>1839.05</v>
      </c>
      <c r="S494">
        <v>660.61</v>
      </c>
      <c r="T494" s="3">
        <v>0.35899999999999999</v>
      </c>
      <c r="U494">
        <v>92.53</v>
      </c>
      <c r="V494" t="s">
        <v>76</v>
      </c>
      <c r="W494">
        <v>5</v>
      </c>
      <c r="X494" t="b">
        <v>0</v>
      </c>
      <c r="Y494" t="s">
        <v>60</v>
      </c>
      <c r="Z494" t="s">
        <v>60</v>
      </c>
      <c r="AA494">
        <v>10</v>
      </c>
      <c r="AB494">
        <v>10</v>
      </c>
      <c r="AC494">
        <v>2024</v>
      </c>
      <c r="AD494" s="1">
        <v>45444</v>
      </c>
      <c r="AE494" t="s">
        <v>61</v>
      </c>
      <c r="AF494" t="s">
        <v>62</v>
      </c>
      <c r="AG494" t="str">
        <f t="shared" si="31"/>
        <v>Include</v>
      </c>
      <c r="AH494">
        <f t="shared" si="28"/>
        <v>0</v>
      </c>
      <c r="AI494">
        <f t="shared" si="29"/>
        <v>1</v>
      </c>
      <c r="AJ494">
        <f t="shared" si="30"/>
        <v>0</v>
      </c>
      <c r="AK494" s="15">
        <f>1</f>
        <v>1</v>
      </c>
    </row>
    <row r="495" spans="1:37" x14ac:dyDescent="0.3">
      <c r="A495" t="s">
        <v>1431</v>
      </c>
      <c r="B495" s="1">
        <v>45444</v>
      </c>
      <c r="C495" s="1">
        <v>45444</v>
      </c>
      <c r="D495" t="s">
        <v>1432</v>
      </c>
      <c r="E495" t="s">
        <v>968</v>
      </c>
      <c r="F495">
        <v>19</v>
      </c>
      <c r="G495">
        <v>19</v>
      </c>
      <c r="H495" t="s">
        <v>35</v>
      </c>
      <c r="I495" t="s">
        <v>35</v>
      </c>
      <c r="J495" t="s">
        <v>36</v>
      </c>
      <c r="K495" t="s">
        <v>37</v>
      </c>
      <c r="L495" t="s">
        <v>140</v>
      </c>
      <c r="M495" t="s">
        <v>219</v>
      </c>
      <c r="N495">
        <v>4</v>
      </c>
      <c r="O495">
        <v>4</v>
      </c>
      <c r="P495">
        <v>2911.82</v>
      </c>
      <c r="Q495" s="2">
        <v>0.11</v>
      </c>
      <c r="R495">
        <v>17929.64</v>
      </c>
      <c r="S495">
        <v>6962.57</v>
      </c>
      <c r="T495" s="3">
        <v>0.38800000000000001</v>
      </c>
      <c r="U495">
        <v>69.31</v>
      </c>
      <c r="V495" t="s">
        <v>99</v>
      </c>
      <c r="W495">
        <v>4</v>
      </c>
      <c r="X495" t="b">
        <v>1</v>
      </c>
      <c r="Y495" t="s">
        <v>41</v>
      </c>
      <c r="Z495" t="s">
        <v>41</v>
      </c>
      <c r="AA495">
        <v>7</v>
      </c>
      <c r="AB495">
        <v>7</v>
      </c>
      <c r="AC495">
        <v>2024</v>
      </c>
      <c r="AD495" s="1">
        <v>45444</v>
      </c>
      <c r="AE495" t="s">
        <v>53</v>
      </c>
      <c r="AF495" t="s">
        <v>88</v>
      </c>
      <c r="AG495" t="str">
        <f t="shared" si="31"/>
        <v>Include</v>
      </c>
      <c r="AH495">
        <f t="shared" si="28"/>
        <v>1</v>
      </c>
      <c r="AI495">
        <f t="shared" si="29"/>
        <v>1</v>
      </c>
      <c r="AJ495">
        <f t="shared" si="30"/>
        <v>0</v>
      </c>
      <c r="AK495" s="15">
        <f>1</f>
        <v>1</v>
      </c>
    </row>
    <row r="496" spans="1:37" x14ac:dyDescent="0.3">
      <c r="A496" t="s">
        <v>1433</v>
      </c>
      <c r="B496" s="1">
        <v>45442</v>
      </c>
      <c r="C496" s="1">
        <v>45442</v>
      </c>
      <c r="D496" t="s">
        <v>1434</v>
      </c>
      <c r="E496" t="s">
        <v>616</v>
      </c>
      <c r="F496">
        <v>29</v>
      </c>
      <c r="G496">
        <v>29</v>
      </c>
      <c r="H496" t="s">
        <v>47</v>
      </c>
      <c r="I496" t="s">
        <v>47</v>
      </c>
      <c r="J496" t="s">
        <v>36</v>
      </c>
      <c r="K496" t="s">
        <v>37</v>
      </c>
      <c r="L496" t="s">
        <v>140</v>
      </c>
      <c r="M496" t="s">
        <v>372</v>
      </c>
      <c r="N496">
        <v>8</v>
      </c>
      <c r="O496">
        <v>8</v>
      </c>
      <c r="P496">
        <v>2994.98</v>
      </c>
      <c r="Q496" s="2">
        <v>0.2</v>
      </c>
      <c r="R496">
        <v>31403.77</v>
      </c>
      <c r="S496">
        <v>11180.42</v>
      </c>
      <c r="T496" s="3">
        <v>0.35599999999999998</v>
      </c>
      <c r="U496">
        <v>45.43</v>
      </c>
      <c r="V496" t="s">
        <v>99</v>
      </c>
      <c r="W496">
        <v>5</v>
      </c>
      <c r="X496" t="b">
        <v>0</v>
      </c>
      <c r="Y496" t="s">
        <v>60</v>
      </c>
      <c r="Z496" t="s">
        <v>60</v>
      </c>
      <c r="AA496">
        <v>5</v>
      </c>
      <c r="AB496">
        <v>5</v>
      </c>
      <c r="AC496">
        <v>2024</v>
      </c>
      <c r="AD496" s="1">
        <v>45413</v>
      </c>
      <c r="AE496" t="s">
        <v>87</v>
      </c>
      <c r="AF496" t="s">
        <v>88</v>
      </c>
      <c r="AG496" t="str">
        <f t="shared" si="31"/>
        <v>Include</v>
      </c>
      <c r="AH496">
        <f t="shared" si="28"/>
        <v>0</v>
      </c>
      <c r="AI496">
        <f t="shared" si="29"/>
        <v>1</v>
      </c>
      <c r="AJ496">
        <f t="shared" si="30"/>
        <v>0</v>
      </c>
      <c r="AK496" s="15">
        <f>1</f>
        <v>1</v>
      </c>
    </row>
    <row r="497" spans="1:37" x14ac:dyDescent="0.3">
      <c r="A497" t="s">
        <v>1435</v>
      </c>
      <c r="B497" s="1">
        <v>45440</v>
      </c>
      <c r="C497" s="1">
        <v>45440</v>
      </c>
      <c r="D497" t="s">
        <v>1436</v>
      </c>
      <c r="E497" t="s">
        <v>650</v>
      </c>
      <c r="F497">
        <v>17</v>
      </c>
      <c r="G497">
        <v>17</v>
      </c>
      <c r="H497" t="s">
        <v>35</v>
      </c>
      <c r="I497" t="s">
        <v>35</v>
      </c>
      <c r="J497" t="s">
        <v>36</v>
      </c>
      <c r="K497" t="s">
        <v>239</v>
      </c>
      <c r="L497" t="s">
        <v>38</v>
      </c>
      <c r="M497" t="s">
        <v>93</v>
      </c>
      <c r="N497">
        <v>6</v>
      </c>
      <c r="O497">
        <v>6</v>
      </c>
      <c r="P497">
        <v>1898.74</v>
      </c>
      <c r="Q497" s="2">
        <v>0.34</v>
      </c>
      <c r="R497">
        <v>10406.290000000001</v>
      </c>
      <c r="S497">
        <v>5251.12</v>
      </c>
      <c r="T497" s="3">
        <v>0.505</v>
      </c>
      <c r="U497">
        <v>29.46</v>
      </c>
      <c r="V497" t="s">
        <v>68</v>
      </c>
      <c r="W497">
        <v>3</v>
      </c>
      <c r="X497" t="b">
        <v>0</v>
      </c>
      <c r="Y497" t="s">
        <v>60</v>
      </c>
      <c r="Z497" t="s">
        <v>60</v>
      </c>
      <c r="AA497">
        <v>10</v>
      </c>
      <c r="AB497">
        <v>10</v>
      </c>
      <c r="AC497">
        <v>2024</v>
      </c>
      <c r="AD497" s="1">
        <v>45413</v>
      </c>
      <c r="AE497" t="s">
        <v>42</v>
      </c>
      <c r="AF497" t="s">
        <v>62</v>
      </c>
      <c r="AG497" t="str">
        <f t="shared" si="31"/>
        <v>Include</v>
      </c>
      <c r="AH497">
        <f t="shared" si="28"/>
        <v>0</v>
      </c>
      <c r="AI497">
        <f t="shared" si="29"/>
        <v>1</v>
      </c>
      <c r="AJ497">
        <f t="shared" si="30"/>
        <v>0</v>
      </c>
      <c r="AK497" s="15">
        <f>1</f>
        <v>1</v>
      </c>
    </row>
    <row r="498" spans="1:37" x14ac:dyDescent="0.3">
      <c r="A498" t="s">
        <v>1437</v>
      </c>
      <c r="B498" s="1">
        <v>45440</v>
      </c>
      <c r="C498" s="1">
        <v>45440</v>
      </c>
      <c r="D498" t="s">
        <v>1438</v>
      </c>
      <c r="E498" t="s">
        <v>1439</v>
      </c>
      <c r="F498">
        <v>6</v>
      </c>
      <c r="G498">
        <v>6</v>
      </c>
      <c r="H498" t="s">
        <v>81</v>
      </c>
      <c r="I498" t="s">
        <v>81</v>
      </c>
      <c r="J498" t="s">
        <v>116</v>
      </c>
      <c r="K498" t="s">
        <v>260</v>
      </c>
      <c r="L498" t="s">
        <v>38</v>
      </c>
      <c r="M498" t="s">
        <v>163</v>
      </c>
      <c r="N498">
        <v>4</v>
      </c>
      <c r="O498">
        <v>4</v>
      </c>
      <c r="P498">
        <v>1243.93</v>
      </c>
      <c r="Q498" s="2">
        <v>0.34</v>
      </c>
      <c r="R498">
        <v>5427.21</v>
      </c>
      <c r="S498">
        <v>1521.9</v>
      </c>
      <c r="T498" s="3">
        <v>0.28000000000000003</v>
      </c>
      <c r="U498">
        <v>44.57</v>
      </c>
      <c r="V498" t="s">
        <v>132</v>
      </c>
      <c r="W498">
        <v>1</v>
      </c>
      <c r="X498" t="b">
        <v>0</v>
      </c>
      <c r="Y498" t="s">
        <v>382</v>
      </c>
      <c r="Z498" t="s">
        <v>60</v>
      </c>
      <c r="AA498">
        <v>6</v>
      </c>
      <c r="AB498">
        <v>6</v>
      </c>
      <c r="AC498">
        <v>2024</v>
      </c>
      <c r="AD498" s="1">
        <v>45413</v>
      </c>
      <c r="AE498" t="s">
        <v>42</v>
      </c>
      <c r="AF498" t="s">
        <v>62</v>
      </c>
      <c r="AG498" t="str">
        <f t="shared" si="31"/>
        <v>Include</v>
      </c>
      <c r="AH498">
        <f t="shared" si="28"/>
        <v>0</v>
      </c>
      <c r="AI498">
        <f t="shared" si="29"/>
        <v>1</v>
      </c>
      <c r="AJ498">
        <f t="shared" si="30"/>
        <v>0</v>
      </c>
      <c r="AK498" s="15">
        <f>1</f>
        <v>1</v>
      </c>
    </row>
    <row r="499" spans="1:37" x14ac:dyDescent="0.3">
      <c r="A499" t="s">
        <v>1440</v>
      </c>
      <c r="B499" s="1">
        <v>45439</v>
      </c>
      <c r="C499" s="1">
        <v>45439</v>
      </c>
      <c r="D499" t="s">
        <v>1441</v>
      </c>
      <c r="E499" t="s">
        <v>282</v>
      </c>
      <c r="F499">
        <v>32</v>
      </c>
      <c r="G499">
        <v>32</v>
      </c>
      <c r="H499" t="s">
        <v>47</v>
      </c>
      <c r="I499" t="s">
        <v>47</v>
      </c>
      <c r="J499" t="s">
        <v>82</v>
      </c>
      <c r="K499" t="s">
        <v>83</v>
      </c>
      <c r="L499" t="s">
        <v>38</v>
      </c>
      <c r="M499" t="s">
        <v>159</v>
      </c>
      <c r="N499">
        <v>4</v>
      </c>
      <c r="O499">
        <v>4</v>
      </c>
      <c r="P499">
        <v>722.47</v>
      </c>
      <c r="Q499" s="2">
        <v>0.19</v>
      </c>
      <c r="R499">
        <v>4358.7299999999996</v>
      </c>
      <c r="S499">
        <v>1526.73</v>
      </c>
      <c r="T499" s="3">
        <v>0.35</v>
      </c>
      <c r="U499">
        <v>71.989999999999995</v>
      </c>
      <c r="V499" t="s">
        <v>40</v>
      </c>
      <c r="W499">
        <v>1</v>
      </c>
      <c r="X499" t="b">
        <v>0</v>
      </c>
      <c r="Y499" t="s">
        <v>100</v>
      </c>
      <c r="Z499" t="s">
        <v>100</v>
      </c>
      <c r="AA499">
        <v>7</v>
      </c>
      <c r="AB499">
        <v>7</v>
      </c>
      <c r="AC499">
        <v>2024</v>
      </c>
      <c r="AD499" s="1">
        <v>45413</v>
      </c>
      <c r="AE499" t="s">
        <v>87</v>
      </c>
      <c r="AF499" t="s">
        <v>88</v>
      </c>
      <c r="AG499" t="str">
        <f t="shared" si="31"/>
        <v>Include</v>
      </c>
      <c r="AH499">
        <f t="shared" si="28"/>
        <v>0</v>
      </c>
      <c r="AI499">
        <f t="shared" si="29"/>
        <v>0</v>
      </c>
      <c r="AJ499">
        <f t="shared" si="30"/>
        <v>1</v>
      </c>
      <c r="AK499" s="15">
        <f>1</f>
        <v>1</v>
      </c>
    </row>
    <row r="500" spans="1:37" x14ac:dyDescent="0.3">
      <c r="A500" t="s">
        <v>1442</v>
      </c>
      <c r="B500" s="1">
        <v>45438</v>
      </c>
      <c r="C500" s="1">
        <v>45438</v>
      </c>
      <c r="D500" t="s">
        <v>1443</v>
      </c>
      <c r="E500" t="s">
        <v>1444</v>
      </c>
      <c r="F500">
        <v>-1</v>
      </c>
      <c r="H500" t="s">
        <v>35</v>
      </c>
      <c r="I500" t="s">
        <v>35</v>
      </c>
      <c r="J500" t="s">
        <v>116</v>
      </c>
      <c r="K500" t="s">
        <v>150</v>
      </c>
      <c r="L500" t="s">
        <v>84</v>
      </c>
      <c r="M500" t="s">
        <v>231</v>
      </c>
      <c r="N500">
        <v>7</v>
      </c>
      <c r="O500">
        <v>7</v>
      </c>
      <c r="P500">
        <v>314.01</v>
      </c>
      <c r="Q500" s="2">
        <v>0.22</v>
      </c>
      <c r="R500">
        <v>2725.99</v>
      </c>
      <c r="S500">
        <v>279.75</v>
      </c>
      <c r="T500" s="3">
        <v>0.10299999999999999</v>
      </c>
      <c r="U500">
        <v>47.43</v>
      </c>
      <c r="V500" t="s">
        <v>76</v>
      </c>
      <c r="W500">
        <v>1</v>
      </c>
      <c r="X500" t="b">
        <v>1</v>
      </c>
      <c r="Y500" t="s">
        <v>41</v>
      </c>
      <c r="Z500" t="s">
        <v>41</v>
      </c>
      <c r="AA500">
        <v>5</v>
      </c>
      <c r="AB500">
        <v>5</v>
      </c>
      <c r="AC500">
        <v>2024</v>
      </c>
      <c r="AD500" s="1">
        <v>45413</v>
      </c>
      <c r="AE500" t="s">
        <v>118</v>
      </c>
      <c r="AF500" t="s">
        <v>43</v>
      </c>
      <c r="AG500" t="str">
        <f t="shared" si="31"/>
        <v>Include</v>
      </c>
      <c r="AH500">
        <f t="shared" si="28"/>
        <v>1</v>
      </c>
      <c r="AI500">
        <f t="shared" si="29"/>
        <v>1</v>
      </c>
      <c r="AJ500">
        <f t="shared" si="30"/>
        <v>0</v>
      </c>
      <c r="AK500" s="15">
        <f>1</f>
        <v>1</v>
      </c>
    </row>
    <row r="501" spans="1:37" x14ac:dyDescent="0.3">
      <c r="A501" t="s">
        <v>1445</v>
      </c>
      <c r="B501" s="1">
        <v>45438</v>
      </c>
      <c r="C501" s="1">
        <v>45438</v>
      </c>
      <c r="D501" t="s">
        <v>1446</v>
      </c>
      <c r="E501" t="s">
        <v>1324</v>
      </c>
      <c r="F501">
        <v>23</v>
      </c>
      <c r="G501">
        <v>23</v>
      </c>
      <c r="H501" t="s">
        <v>35</v>
      </c>
      <c r="I501" t="s">
        <v>35</v>
      </c>
      <c r="J501" t="s">
        <v>48</v>
      </c>
      <c r="K501" t="s">
        <v>230</v>
      </c>
      <c r="L501" t="s">
        <v>111</v>
      </c>
      <c r="M501" t="s">
        <v>174</v>
      </c>
      <c r="P501">
        <v>7747.27</v>
      </c>
      <c r="Q501" s="2">
        <v>0.33</v>
      </c>
      <c r="R501">
        <v>8175.82</v>
      </c>
      <c r="S501">
        <v>2263.89</v>
      </c>
      <c r="T501" s="3">
        <v>0.27700000000000002</v>
      </c>
      <c r="U501">
        <v>42.55</v>
      </c>
      <c r="V501" t="s">
        <v>132</v>
      </c>
      <c r="W501">
        <v>5</v>
      </c>
      <c r="X501" t="b">
        <v>0</v>
      </c>
      <c r="Y501" t="s">
        <v>142</v>
      </c>
      <c r="Z501" t="s">
        <v>142</v>
      </c>
      <c r="AA501">
        <v>3</v>
      </c>
      <c r="AB501">
        <v>3</v>
      </c>
      <c r="AC501">
        <v>2024</v>
      </c>
      <c r="AD501" s="1">
        <v>45413</v>
      </c>
      <c r="AE501" t="s">
        <v>53</v>
      </c>
      <c r="AF501" t="s">
        <v>62</v>
      </c>
      <c r="AG501" t="str">
        <f t="shared" si="31"/>
        <v>Include</v>
      </c>
      <c r="AH501">
        <f t="shared" si="28"/>
        <v>0</v>
      </c>
      <c r="AI501">
        <f t="shared" si="29"/>
        <v>0</v>
      </c>
      <c r="AJ501">
        <f t="shared" si="30"/>
        <v>0</v>
      </c>
      <c r="AK501" s="15">
        <f>1</f>
        <v>1</v>
      </c>
    </row>
    <row r="502" spans="1:37" x14ac:dyDescent="0.3">
      <c r="A502" t="s">
        <v>1447</v>
      </c>
      <c r="B502" s="1">
        <v>45438</v>
      </c>
      <c r="C502" s="1">
        <v>45438</v>
      </c>
      <c r="D502" t="s">
        <v>1448</v>
      </c>
      <c r="E502" t="s">
        <v>139</v>
      </c>
      <c r="F502">
        <v>44</v>
      </c>
      <c r="G502">
        <v>44</v>
      </c>
      <c r="H502" t="s">
        <v>47</v>
      </c>
      <c r="I502" t="s">
        <v>47</v>
      </c>
      <c r="J502" t="s">
        <v>36</v>
      </c>
      <c r="K502" t="s">
        <v>106</v>
      </c>
      <c r="L502" t="s">
        <v>38</v>
      </c>
      <c r="M502" t="s">
        <v>39</v>
      </c>
      <c r="N502">
        <v>5</v>
      </c>
      <c r="O502">
        <v>5</v>
      </c>
      <c r="P502">
        <v>678.22</v>
      </c>
      <c r="Q502" s="2">
        <v>0.34</v>
      </c>
      <c r="R502">
        <v>3655.87</v>
      </c>
      <c r="S502">
        <v>1361.71</v>
      </c>
      <c r="T502" s="3">
        <v>0.372</v>
      </c>
      <c r="U502">
        <v>56.46</v>
      </c>
      <c r="V502" t="s">
        <v>40</v>
      </c>
      <c r="W502">
        <v>2</v>
      </c>
      <c r="X502" t="b">
        <v>0</v>
      </c>
      <c r="Y502" t="s">
        <v>142</v>
      </c>
      <c r="Z502" t="s">
        <v>142</v>
      </c>
      <c r="AA502">
        <v>3</v>
      </c>
      <c r="AB502">
        <v>3</v>
      </c>
      <c r="AC502">
        <v>2024</v>
      </c>
      <c r="AD502" s="1">
        <v>45413</v>
      </c>
      <c r="AE502" t="s">
        <v>61</v>
      </c>
      <c r="AF502" t="s">
        <v>62</v>
      </c>
      <c r="AG502" t="str">
        <f t="shared" si="31"/>
        <v>Include</v>
      </c>
      <c r="AH502">
        <f t="shared" si="28"/>
        <v>0</v>
      </c>
      <c r="AI502">
        <f t="shared" si="29"/>
        <v>0</v>
      </c>
      <c r="AJ502">
        <f t="shared" si="30"/>
        <v>0</v>
      </c>
      <c r="AK502" s="15">
        <f>1</f>
        <v>1</v>
      </c>
    </row>
    <row r="503" spans="1:37" x14ac:dyDescent="0.3">
      <c r="A503" t="s">
        <v>1449</v>
      </c>
      <c r="B503" s="1">
        <v>45438</v>
      </c>
      <c r="C503" s="1">
        <v>45438</v>
      </c>
      <c r="D503" t="s">
        <v>1450</v>
      </c>
      <c r="E503" t="s">
        <v>110</v>
      </c>
      <c r="F503">
        <v>30</v>
      </c>
      <c r="G503">
        <v>30</v>
      </c>
      <c r="H503" t="s">
        <v>35</v>
      </c>
      <c r="I503" t="s">
        <v>35</v>
      </c>
      <c r="J503" t="s">
        <v>57</v>
      </c>
      <c r="K503" t="s">
        <v>58</v>
      </c>
      <c r="L503" t="s">
        <v>50</v>
      </c>
      <c r="M503" t="s">
        <v>51</v>
      </c>
      <c r="N503">
        <v>9</v>
      </c>
      <c r="O503">
        <v>9</v>
      </c>
      <c r="P503">
        <v>10404.799999999999</v>
      </c>
      <c r="Q503" s="2">
        <v>0.35</v>
      </c>
      <c r="R503">
        <v>103669.31</v>
      </c>
      <c r="S503">
        <v>24976.75</v>
      </c>
      <c r="T503" s="3">
        <v>0.24099999999999999</v>
      </c>
      <c r="U503">
        <v>83.45</v>
      </c>
      <c r="V503" t="s">
        <v>68</v>
      </c>
      <c r="W503">
        <v>1</v>
      </c>
      <c r="X503" t="b">
        <v>0</v>
      </c>
      <c r="Y503" t="s">
        <v>60</v>
      </c>
      <c r="Z503" t="s">
        <v>60</v>
      </c>
      <c r="AA503">
        <v>6</v>
      </c>
      <c r="AB503">
        <v>6</v>
      </c>
      <c r="AC503">
        <v>2024</v>
      </c>
      <c r="AD503" s="1">
        <v>45413</v>
      </c>
      <c r="AE503" t="s">
        <v>87</v>
      </c>
      <c r="AF503" t="s">
        <v>62</v>
      </c>
      <c r="AG503" t="str">
        <f t="shared" si="31"/>
        <v>Include</v>
      </c>
      <c r="AH503">
        <f t="shared" si="28"/>
        <v>0</v>
      </c>
      <c r="AI503">
        <f t="shared" si="29"/>
        <v>1</v>
      </c>
      <c r="AJ503">
        <f t="shared" si="30"/>
        <v>0</v>
      </c>
      <c r="AK503" s="15">
        <f>1</f>
        <v>1</v>
      </c>
    </row>
    <row r="504" spans="1:37" x14ac:dyDescent="0.3">
      <c r="A504" t="s">
        <v>1451</v>
      </c>
      <c r="B504" t="s">
        <v>1452</v>
      </c>
      <c r="C504" s="1">
        <v>45437</v>
      </c>
      <c r="D504" t="s">
        <v>221</v>
      </c>
      <c r="E504" t="s">
        <v>1453</v>
      </c>
      <c r="F504">
        <v>34</v>
      </c>
      <c r="G504">
        <v>34</v>
      </c>
      <c r="H504" t="s">
        <v>35</v>
      </c>
      <c r="I504" t="s">
        <v>35</v>
      </c>
      <c r="J504" t="s">
        <v>116</v>
      </c>
      <c r="K504" t="s">
        <v>260</v>
      </c>
      <c r="L504" t="s">
        <v>74</v>
      </c>
      <c r="M504" t="s">
        <v>235</v>
      </c>
      <c r="N504">
        <v>9</v>
      </c>
      <c r="O504">
        <v>9</v>
      </c>
      <c r="P504">
        <v>40526.75</v>
      </c>
      <c r="Q504" s="2">
        <v>0.37</v>
      </c>
      <c r="R504">
        <v>293380.84999999998</v>
      </c>
      <c r="S504">
        <v>34699.61</v>
      </c>
      <c r="T504" s="3">
        <v>0.11799999999999999</v>
      </c>
      <c r="U504">
        <v>66.27</v>
      </c>
      <c r="V504" t="s">
        <v>132</v>
      </c>
      <c r="X504" t="b">
        <v>1</v>
      </c>
      <c r="Y504" t="s">
        <v>41</v>
      </c>
      <c r="Z504" t="s">
        <v>41</v>
      </c>
      <c r="AA504">
        <v>8</v>
      </c>
      <c r="AB504">
        <v>8</v>
      </c>
      <c r="AC504">
        <v>2024</v>
      </c>
      <c r="AD504" s="1">
        <v>45413</v>
      </c>
      <c r="AE504" t="s">
        <v>87</v>
      </c>
      <c r="AF504" t="s">
        <v>62</v>
      </c>
      <c r="AG504" t="str">
        <f t="shared" si="31"/>
        <v>Include</v>
      </c>
      <c r="AH504">
        <f t="shared" si="28"/>
        <v>1</v>
      </c>
      <c r="AI504">
        <f t="shared" si="29"/>
        <v>1</v>
      </c>
      <c r="AJ504">
        <f t="shared" si="30"/>
        <v>0</v>
      </c>
      <c r="AK504" s="15">
        <f>1</f>
        <v>1</v>
      </c>
    </row>
    <row r="505" spans="1:37" x14ac:dyDescent="0.3">
      <c r="A505" t="s">
        <v>1454</v>
      </c>
      <c r="B505" s="1">
        <v>45436</v>
      </c>
      <c r="C505" s="1">
        <v>45436</v>
      </c>
      <c r="D505" t="s">
        <v>1455</v>
      </c>
      <c r="E505" t="s">
        <v>864</v>
      </c>
      <c r="F505">
        <v>43</v>
      </c>
      <c r="G505">
        <v>43</v>
      </c>
      <c r="H505" t="s">
        <v>47</v>
      </c>
      <c r="I505" t="s">
        <v>47</v>
      </c>
      <c r="J505" t="s">
        <v>116</v>
      </c>
      <c r="K505" t="s">
        <v>247</v>
      </c>
      <c r="L505" t="s">
        <v>97</v>
      </c>
      <c r="M505" t="s">
        <v>275</v>
      </c>
      <c r="N505">
        <v>8</v>
      </c>
      <c r="O505">
        <v>8</v>
      </c>
      <c r="P505">
        <v>734.35</v>
      </c>
      <c r="Q505" s="2">
        <v>0.3</v>
      </c>
      <c r="R505">
        <v>6592.36</v>
      </c>
      <c r="S505">
        <v>2327.04</v>
      </c>
      <c r="T505" s="3">
        <v>0.35299999999999998</v>
      </c>
      <c r="U505">
        <v>53.13</v>
      </c>
      <c r="V505" t="s">
        <v>76</v>
      </c>
      <c r="W505">
        <v>3</v>
      </c>
      <c r="X505" t="b">
        <v>0</v>
      </c>
      <c r="Y505" t="s">
        <v>60</v>
      </c>
      <c r="Z505" t="s">
        <v>60</v>
      </c>
      <c r="AA505">
        <v>1</v>
      </c>
      <c r="AB505">
        <v>1</v>
      </c>
      <c r="AC505">
        <v>2024</v>
      </c>
      <c r="AD505" s="1">
        <v>45413</v>
      </c>
      <c r="AE505" t="s">
        <v>61</v>
      </c>
      <c r="AF505" t="s">
        <v>43</v>
      </c>
      <c r="AG505" t="str">
        <f t="shared" si="31"/>
        <v>Include</v>
      </c>
      <c r="AH505">
        <f t="shared" si="28"/>
        <v>0</v>
      </c>
      <c r="AI505">
        <f t="shared" si="29"/>
        <v>1</v>
      </c>
      <c r="AJ505">
        <f t="shared" si="30"/>
        <v>0</v>
      </c>
      <c r="AK505" s="15">
        <f>1</f>
        <v>1</v>
      </c>
    </row>
    <row r="506" spans="1:37" x14ac:dyDescent="0.3">
      <c r="A506" t="s">
        <v>1456</v>
      </c>
      <c r="B506" s="1">
        <v>45436</v>
      </c>
      <c r="C506" s="1">
        <v>45436</v>
      </c>
      <c r="D506" t="s">
        <v>1457</v>
      </c>
      <c r="E506" t="s">
        <v>987</v>
      </c>
      <c r="F506">
        <v>22</v>
      </c>
      <c r="G506">
        <v>22</v>
      </c>
      <c r="H506" t="s">
        <v>47</v>
      </c>
      <c r="I506" t="s">
        <v>47</v>
      </c>
      <c r="J506" t="s">
        <v>36</v>
      </c>
      <c r="K506" t="s">
        <v>106</v>
      </c>
      <c r="L506" t="s">
        <v>50</v>
      </c>
      <c r="M506" t="s">
        <v>67</v>
      </c>
      <c r="N506">
        <v>1</v>
      </c>
      <c r="O506">
        <v>1</v>
      </c>
      <c r="P506">
        <v>24499.78</v>
      </c>
      <c r="Q506" s="2">
        <v>0.05</v>
      </c>
      <c r="R506">
        <v>38719.410000000003</v>
      </c>
      <c r="S506">
        <v>9078.7900000000009</v>
      </c>
      <c r="T506" s="3">
        <v>0.23400000000000001</v>
      </c>
      <c r="U506">
        <v>41.62</v>
      </c>
      <c r="V506" t="s">
        <v>52</v>
      </c>
      <c r="W506">
        <v>3</v>
      </c>
      <c r="X506" t="b">
        <v>0</v>
      </c>
      <c r="Y506" t="s">
        <v>382</v>
      </c>
      <c r="Z506" t="s">
        <v>60</v>
      </c>
      <c r="AA506">
        <v>8</v>
      </c>
      <c r="AB506">
        <v>8</v>
      </c>
      <c r="AC506">
        <v>2024</v>
      </c>
      <c r="AD506" s="1">
        <v>45413</v>
      </c>
      <c r="AE506" t="s">
        <v>53</v>
      </c>
      <c r="AF506" t="s">
        <v>69</v>
      </c>
      <c r="AG506" t="str">
        <f t="shared" si="31"/>
        <v>Include</v>
      </c>
      <c r="AH506">
        <f t="shared" si="28"/>
        <v>0</v>
      </c>
      <c r="AI506">
        <f t="shared" si="29"/>
        <v>1</v>
      </c>
      <c r="AJ506">
        <f t="shared" si="30"/>
        <v>0</v>
      </c>
      <c r="AK506" s="15">
        <f>1</f>
        <v>1</v>
      </c>
    </row>
    <row r="507" spans="1:37" x14ac:dyDescent="0.3">
      <c r="A507" t="s">
        <v>1458</v>
      </c>
      <c r="B507" s="1">
        <v>45435</v>
      </c>
      <c r="C507" s="1">
        <v>45435</v>
      </c>
      <c r="D507" t="s">
        <v>1459</v>
      </c>
      <c r="E507" t="s">
        <v>1059</v>
      </c>
      <c r="F507">
        <v>27</v>
      </c>
      <c r="G507">
        <v>27</v>
      </c>
      <c r="H507" t="s">
        <v>47</v>
      </c>
      <c r="I507" t="s">
        <v>47</v>
      </c>
      <c r="J507" t="s">
        <v>48</v>
      </c>
      <c r="K507" t="s">
        <v>185</v>
      </c>
      <c r="L507" t="s">
        <v>84</v>
      </c>
      <c r="M507" t="s">
        <v>490</v>
      </c>
      <c r="N507">
        <v>9</v>
      </c>
      <c r="O507">
        <v>9</v>
      </c>
      <c r="P507">
        <v>399.43</v>
      </c>
      <c r="Q507" s="2">
        <v>0.06</v>
      </c>
      <c r="R507">
        <v>5735.84</v>
      </c>
      <c r="S507">
        <v>223.77</v>
      </c>
      <c r="T507" s="3">
        <v>3.9E-2</v>
      </c>
      <c r="U507">
        <v>65.8</v>
      </c>
      <c r="V507" t="s">
        <v>40</v>
      </c>
      <c r="W507">
        <v>1</v>
      </c>
      <c r="X507" t="b">
        <v>0</v>
      </c>
      <c r="Y507" t="s">
        <v>60</v>
      </c>
      <c r="Z507" t="s">
        <v>60</v>
      </c>
      <c r="AA507">
        <v>4</v>
      </c>
      <c r="AB507">
        <v>4</v>
      </c>
      <c r="AC507">
        <v>2024</v>
      </c>
      <c r="AD507" s="1">
        <v>45413</v>
      </c>
      <c r="AE507" t="s">
        <v>87</v>
      </c>
      <c r="AF507" t="s">
        <v>69</v>
      </c>
      <c r="AG507" t="str">
        <f t="shared" si="31"/>
        <v>Include</v>
      </c>
      <c r="AH507">
        <f t="shared" si="28"/>
        <v>0</v>
      </c>
      <c r="AI507">
        <f t="shared" si="29"/>
        <v>1</v>
      </c>
      <c r="AJ507">
        <f t="shared" si="30"/>
        <v>0</v>
      </c>
      <c r="AK507" s="15">
        <f>1</f>
        <v>1</v>
      </c>
    </row>
    <row r="508" spans="1:37" x14ac:dyDescent="0.3">
      <c r="A508" t="s">
        <v>1460</v>
      </c>
      <c r="B508" s="1">
        <v>45435</v>
      </c>
      <c r="C508" s="1">
        <v>45435</v>
      </c>
      <c r="D508" t="s">
        <v>1461</v>
      </c>
      <c r="E508" t="s">
        <v>1462</v>
      </c>
      <c r="F508">
        <v>25</v>
      </c>
      <c r="G508">
        <v>25</v>
      </c>
      <c r="H508" t="s">
        <v>47</v>
      </c>
      <c r="I508" t="s">
        <v>47</v>
      </c>
      <c r="J508" t="s">
        <v>57</v>
      </c>
      <c r="K508" t="s">
        <v>205</v>
      </c>
      <c r="L508" t="s">
        <v>50</v>
      </c>
      <c r="M508" t="s">
        <v>186</v>
      </c>
      <c r="P508">
        <v>30173.9</v>
      </c>
      <c r="Q508" s="2">
        <v>0.19</v>
      </c>
      <c r="R508">
        <v>36271.56</v>
      </c>
      <c r="S508">
        <v>9793.25</v>
      </c>
      <c r="T508" s="3">
        <v>0.27</v>
      </c>
      <c r="U508">
        <v>81.77</v>
      </c>
      <c r="V508" t="s">
        <v>99</v>
      </c>
      <c r="W508">
        <v>1</v>
      </c>
      <c r="X508" t="b">
        <v>1</v>
      </c>
      <c r="Y508" t="s">
        <v>41</v>
      </c>
      <c r="Z508" t="s">
        <v>41</v>
      </c>
      <c r="AA508">
        <v>4</v>
      </c>
      <c r="AB508">
        <v>4</v>
      </c>
      <c r="AC508">
        <v>2024</v>
      </c>
      <c r="AD508" s="1">
        <v>45413</v>
      </c>
      <c r="AE508" t="s">
        <v>53</v>
      </c>
      <c r="AF508" t="s">
        <v>88</v>
      </c>
      <c r="AG508" t="str">
        <f t="shared" si="31"/>
        <v>Include</v>
      </c>
      <c r="AH508">
        <f t="shared" si="28"/>
        <v>1</v>
      </c>
      <c r="AI508">
        <f t="shared" si="29"/>
        <v>1</v>
      </c>
      <c r="AJ508">
        <f t="shared" si="30"/>
        <v>0</v>
      </c>
      <c r="AK508" s="15">
        <f>1</f>
        <v>1</v>
      </c>
    </row>
    <row r="509" spans="1:37" x14ac:dyDescent="0.3">
      <c r="A509" t="s">
        <v>1463</v>
      </c>
      <c r="B509" s="1">
        <v>45434</v>
      </c>
      <c r="C509" s="1">
        <v>45434</v>
      </c>
      <c r="D509" t="s">
        <v>1464</v>
      </c>
      <c r="E509" t="s">
        <v>1465</v>
      </c>
      <c r="H509" t="s">
        <v>35</v>
      </c>
      <c r="I509" t="s">
        <v>35</v>
      </c>
      <c r="J509" t="s">
        <v>36</v>
      </c>
      <c r="K509" t="s">
        <v>239</v>
      </c>
      <c r="L509" t="s">
        <v>84</v>
      </c>
      <c r="M509" t="s">
        <v>267</v>
      </c>
      <c r="N509">
        <v>5</v>
      </c>
      <c r="O509">
        <v>5</v>
      </c>
      <c r="P509">
        <v>309.97000000000003</v>
      </c>
      <c r="Q509" s="2">
        <v>0.04</v>
      </c>
      <c r="R509">
        <v>2672.61</v>
      </c>
      <c r="S509">
        <v>214.05</v>
      </c>
      <c r="T509" s="3">
        <v>0.08</v>
      </c>
      <c r="U509">
        <v>37.340000000000003</v>
      </c>
      <c r="V509" t="s">
        <v>52</v>
      </c>
      <c r="W509">
        <v>5</v>
      </c>
      <c r="X509" t="b">
        <v>0</v>
      </c>
      <c r="Y509" t="s">
        <v>142</v>
      </c>
      <c r="Z509" t="s">
        <v>142</v>
      </c>
      <c r="AA509">
        <v>4</v>
      </c>
      <c r="AB509">
        <v>4</v>
      </c>
      <c r="AC509">
        <v>2024</v>
      </c>
      <c r="AD509" s="1">
        <v>45413</v>
      </c>
      <c r="AE509" t="s">
        <v>118</v>
      </c>
      <c r="AF509" t="s">
        <v>69</v>
      </c>
      <c r="AG509" t="str">
        <f t="shared" si="31"/>
        <v>Include</v>
      </c>
      <c r="AH509">
        <f t="shared" si="28"/>
        <v>0</v>
      </c>
      <c r="AI509">
        <f t="shared" si="29"/>
        <v>0</v>
      </c>
      <c r="AJ509">
        <f t="shared" si="30"/>
        <v>0</v>
      </c>
      <c r="AK509" s="15">
        <f>1</f>
        <v>1</v>
      </c>
    </row>
    <row r="510" spans="1:37" x14ac:dyDescent="0.3">
      <c r="A510" t="s">
        <v>1466</v>
      </c>
      <c r="B510" s="1">
        <v>45434</v>
      </c>
      <c r="C510" s="1">
        <v>45434</v>
      </c>
      <c r="D510" t="s">
        <v>1467</v>
      </c>
      <c r="E510" t="s">
        <v>619</v>
      </c>
      <c r="F510">
        <v>31</v>
      </c>
      <c r="G510">
        <v>31</v>
      </c>
      <c r="H510" t="s">
        <v>81</v>
      </c>
      <c r="I510" t="s">
        <v>81</v>
      </c>
      <c r="J510" t="s">
        <v>48</v>
      </c>
      <c r="K510" t="s">
        <v>226</v>
      </c>
      <c r="L510" t="s">
        <v>50</v>
      </c>
      <c r="M510" t="s">
        <v>59</v>
      </c>
      <c r="N510">
        <v>7</v>
      </c>
      <c r="O510">
        <v>7</v>
      </c>
      <c r="P510">
        <v>13446.15</v>
      </c>
      <c r="Q510" s="2">
        <v>0.03</v>
      </c>
      <c r="R510">
        <v>147194.67000000001</v>
      </c>
      <c r="S510">
        <v>34353.53</v>
      </c>
      <c r="T510" s="3">
        <v>0.23300000000000001</v>
      </c>
      <c r="U510">
        <v>72.19</v>
      </c>
      <c r="V510" t="s">
        <v>132</v>
      </c>
      <c r="X510" t="b">
        <v>0</v>
      </c>
      <c r="Y510" t="s">
        <v>60</v>
      </c>
      <c r="Z510" t="s">
        <v>60</v>
      </c>
      <c r="AA510">
        <v>8</v>
      </c>
      <c r="AB510">
        <v>8</v>
      </c>
      <c r="AC510">
        <v>2024</v>
      </c>
      <c r="AD510" s="1">
        <v>45413</v>
      </c>
      <c r="AE510" t="s">
        <v>87</v>
      </c>
      <c r="AF510" t="s">
        <v>69</v>
      </c>
      <c r="AG510" t="str">
        <f t="shared" si="31"/>
        <v>Include</v>
      </c>
      <c r="AH510">
        <f t="shared" si="28"/>
        <v>0</v>
      </c>
      <c r="AI510">
        <f t="shared" si="29"/>
        <v>1</v>
      </c>
      <c r="AJ510">
        <f t="shared" si="30"/>
        <v>0</v>
      </c>
      <c r="AK510" s="15">
        <f>1</f>
        <v>1</v>
      </c>
    </row>
    <row r="511" spans="1:37" x14ac:dyDescent="0.3">
      <c r="A511" t="s">
        <v>1468</v>
      </c>
      <c r="B511" s="1">
        <v>45434</v>
      </c>
      <c r="C511" s="1">
        <v>45434</v>
      </c>
      <c r="D511" t="s">
        <v>1469</v>
      </c>
      <c r="E511" t="s">
        <v>436</v>
      </c>
      <c r="F511">
        <v>45</v>
      </c>
      <c r="G511">
        <v>45</v>
      </c>
      <c r="H511" t="s">
        <v>35</v>
      </c>
      <c r="I511" t="s">
        <v>35</v>
      </c>
      <c r="J511" t="s">
        <v>48</v>
      </c>
      <c r="K511" t="s">
        <v>49</v>
      </c>
      <c r="L511" t="s">
        <v>97</v>
      </c>
      <c r="M511" t="s">
        <v>107</v>
      </c>
      <c r="N511">
        <v>4</v>
      </c>
      <c r="O511">
        <v>4</v>
      </c>
      <c r="P511">
        <v>1444.05</v>
      </c>
      <c r="Q511" s="2">
        <v>0.31</v>
      </c>
      <c r="R511">
        <v>6939.46</v>
      </c>
      <c r="S511">
        <v>2386.88</v>
      </c>
      <c r="T511" s="3">
        <v>0.34399999999999997</v>
      </c>
      <c r="U511">
        <v>95.97</v>
      </c>
      <c r="V511" t="s">
        <v>76</v>
      </c>
      <c r="W511">
        <v>3</v>
      </c>
      <c r="X511" t="b">
        <v>0</v>
      </c>
      <c r="Y511" t="s">
        <v>60</v>
      </c>
      <c r="Z511" t="s">
        <v>60</v>
      </c>
      <c r="AA511">
        <v>3</v>
      </c>
      <c r="AB511">
        <v>3</v>
      </c>
      <c r="AC511">
        <v>2024</v>
      </c>
      <c r="AD511" s="1">
        <v>45413</v>
      </c>
      <c r="AE511" t="s">
        <v>61</v>
      </c>
      <c r="AF511" t="s">
        <v>62</v>
      </c>
      <c r="AG511" t="str">
        <f t="shared" si="31"/>
        <v>Include</v>
      </c>
      <c r="AH511">
        <f t="shared" si="28"/>
        <v>0</v>
      </c>
      <c r="AI511">
        <f t="shared" si="29"/>
        <v>1</v>
      </c>
      <c r="AJ511">
        <f t="shared" si="30"/>
        <v>0</v>
      </c>
      <c r="AK511" s="15">
        <f>1</f>
        <v>1</v>
      </c>
    </row>
    <row r="512" spans="1:37" x14ac:dyDescent="0.3">
      <c r="A512" t="s">
        <v>1470</v>
      </c>
      <c r="B512" s="1">
        <v>45434</v>
      </c>
      <c r="C512" s="1">
        <v>45434</v>
      </c>
      <c r="D512" t="s">
        <v>1471</v>
      </c>
      <c r="E512" t="s">
        <v>1155</v>
      </c>
      <c r="F512">
        <v>26</v>
      </c>
      <c r="G512">
        <v>26</v>
      </c>
      <c r="H512" t="s">
        <v>35</v>
      </c>
      <c r="I512" t="s">
        <v>35</v>
      </c>
      <c r="J512" t="s">
        <v>82</v>
      </c>
      <c r="K512" t="s">
        <v>122</v>
      </c>
      <c r="L512" t="s">
        <v>38</v>
      </c>
      <c r="M512" t="s">
        <v>159</v>
      </c>
      <c r="N512">
        <v>8</v>
      </c>
      <c r="O512">
        <v>8</v>
      </c>
      <c r="P512">
        <v>1952.58</v>
      </c>
      <c r="R512">
        <v>22182.07</v>
      </c>
      <c r="S512">
        <v>9202.93</v>
      </c>
      <c r="T512" s="3">
        <v>0.41499999999999998</v>
      </c>
      <c r="U512">
        <v>51.23</v>
      </c>
      <c r="V512" t="s">
        <v>132</v>
      </c>
      <c r="W512">
        <v>4</v>
      </c>
      <c r="X512" t="b">
        <v>0</v>
      </c>
      <c r="Y512" t="s">
        <v>60</v>
      </c>
      <c r="Z512" t="s">
        <v>60</v>
      </c>
      <c r="AA512">
        <v>5</v>
      </c>
      <c r="AB512">
        <v>5</v>
      </c>
      <c r="AC512">
        <v>2024</v>
      </c>
      <c r="AD512" s="1">
        <v>45413</v>
      </c>
      <c r="AE512" t="s">
        <v>87</v>
      </c>
      <c r="AF512" t="s">
        <v>201</v>
      </c>
      <c r="AG512" t="str">
        <f t="shared" si="31"/>
        <v>Include</v>
      </c>
      <c r="AH512">
        <f t="shared" si="28"/>
        <v>0</v>
      </c>
      <c r="AI512">
        <f t="shared" si="29"/>
        <v>1</v>
      </c>
      <c r="AJ512">
        <f t="shared" si="30"/>
        <v>0</v>
      </c>
      <c r="AK512" s="15">
        <f>1</f>
        <v>1</v>
      </c>
    </row>
    <row r="513" spans="1:37" x14ac:dyDescent="0.3">
      <c r="A513" t="s">
        <v>1472</v>
      </c>
      <c r="B513" s="1">
        <v>45434</v>
      </c>
      <c r="C513" s="1">
        <v>45434</v>
      </c>
      <c r="D513" t="s">
        <v>1473</v>
      </c>
      <c r="E513" t="s">
        <v>1169</v>
      </c>
      <c r="F513">
        <v>42</v>
      </c>
      <c r="G513">
        <v>42</v>
      </c>
      <c r="H513" t="s">
        <v>47</v>
      </c>
      <c r="I513" t="s">
        <v>47</v>
      </c>
      <c r="J513" t="s">
        <v>116</v>
      </c>
      <c r="K513" t="s">
        <v>117</v>
      </c>
      <c r="L513" t="s">
        <v>74</v>
      </c>
      <c r="M513" t="s">
        <v>235</v>
      </c>
      <c r="N513">
        <v>1</v>
      </c>
      <c r="O513">
        <v>1</v>
      </c>
      <c r="P513">
        <v>44361.97</v>
      </c>
      <c r="Q513" s="2">
        <v>0.28000000000000003</v>
      </c>
      <c r="R513">
        <v>54397.95</v>
      </c>
      <c r="S513">
        <v>6985.15</v>
      </c>
      <c r="T513" s="3">
        <v>0.128</v>
      </c>
      <c r="U513">
        <v>30.74</v>
      </c>
      <c r="V513" t="s">
        <v>68</v>
      </c>
      <c r="W513">
        <v>4</v>
      </c>
      <c r="X513" t="b">
        <v>0</v>
      </c>
      <c r="Y513" t="s">
        <v>60</v>
      </c>
      <c r="Z513" t="s">
        <v>60</v>
      </c>
      <c r="AA513">
        <v>2</v>
      </c>
      <c r="AB513">
        <v>2</v>
      </c>
      <c r="AC513">
        <v>2024</v>
      </c>
      <c r="AD513" s="1">
        <v>45413</v>
      </c>
      <c r="AE513" t="s">
        <v>61</v>
      </c>
      <c r="AF513" t="s">
        <v>43</v>
      </c>
      <c r="AG513" t="str">
        <f t="shared" si="31"/>
        <v>Include</v>
      </c>
      <c r="AH513">
        <f t="shared" si="28"/>
        <v>0</v>
      </c>
      <c r="AI513">
        <f t="shared" si="29"/>
        <v>1</v>
      </c>
      <c r="AJ513">
        <f t="shared" si="30"/>
        <v>0</v>
      </c>
      <c r="AK513" s="15">
        <f>1</f>
        <v>1</v>
      </c>
    </row>
    <row r="514" spans="1:37" x14ac:dyDescent="0.3">
      <c r="A514" t="s">
        <v>1474</v>
      </c>
      <c r="B514" s="1">
        <v>45433</v>
      </c>
      <c r="C514" s="1">
        <v>45433</v>
      </c>
      <c r="D514" t="s">
        <v>1475</v>
      </c>
      <c r="E514" t="s">
        <v>1476</v>
      </c>
      <c r="F514">
        <v>18</v>
      </c>
      <c r="G514">
        <v>18</v>
      </c>
      <c r="H514" t="s">
        <v>47</v>
      </c>
      <c r="I514" t="s">
        <v>47</v>
      </c>
      <c r="J514" t="s">
        <v>57</v>
      </c>
      <c r="K514" t="s">
        <v>58</v>
      </c>
      <c r="L514" t="s">
        <v>50</v>
      </c>
      <c r="M514" t="s">
        <v>51</v>
      </c>
      <c r="N514">
        <v>3</v>
      </c>
      <c r="O514">
        <v>3</v>
      </c>
      <c r="P514">
        <v>27654.89</v>
      </c>
      <c r="Q514" s="2">
        <v>7.0000000000000007E-2</v>
      </c>
      <c r="R514">
        <v>139972.32999999999</v>
      </c>
      <c r="S514">
        <v>47884.94</v>
      </c>
      <c r="T514" s="3">
        <v>0.34200000000000003</v>
      </c>
      <c r="U514">
        <v>88.4</v>
      </c>
      <c r="V514" t="s">
        <v>76</v>
      </c>
      <c r="W514">
        <v>3</v>
      </c>
      <c r="X514" t="b">
        <v>0</v>
      </c>
      <c r="Y514" t="s">
        <v>60</v>
      </c>
      <c r="Z514" t="s">
        <v>60</v>
      </c>
      <c r="AA514">
        <v>7</v>
      </c>
      <c r="AB514">
        <v>7</v>
      </c>
      <c r="AC514">
        <v>2024</v>
      </c>
      <c r="AD514" s="1">
        <v>45413</v>
      </c>
      <c r="AE514" t="s">
        <v>53</v>
      </c>
      <c r="AF514" t="s">
        <v>69</v>
      </c>
      <c r="AG514" t="str">
        <f t="shared" si="31"/>
        <v>Include</v>
      </c>
      <c r="AH514">
        <f t="shared" ref="AH514:AH577" si="32">IF(Z514="Returned",1,0)</f>
        <v>0</v>
      </c>
      <c r="AI514">
        <f t="shared" ref="AI514:AI577" si="33">IF(OR(Z514="Delivered",Z514="Returned"),1,0)</f>
        <v>1</v>
      </c>
      <c r="AJ514">
        <f t="shared" ref="AJ514:AJ577" si="34">IF(Z514="Cancelled",1,0)</f>
        <v>0</v>
      </c>
      <c r="AK514" s="15">
        <f>1</f>
        <v>1</v>
      </c>
    </row>
    <row r="515" spans="1:37" x14ac:dyDescent="0.3">
      <c r="A515" t="s">
        <v>1477</v>
      </c>
      <c r="B515" t="s">
        <v>1478</v>
      </c>
      <c r="C515" s="1">
        <v>45432</v>
      </c>
      <c r="D515" t="s">
        <v>1479</v>
      </c>
      <c r="E515" t="s">
        <v>420</v>
      </c>
      <c r="F515">
        <v>30</v>
      </c>
      <c r="G515">
        <v>30</v>
      </c>
      <c r="H515" t="s">
        <v>47</v>
      </c>
      <c r="I515" t="s">
        <v>47</v>
      </c>
      <c r="J515" t="s">
        <v>48</v>
      </c>
      <c r="K515" t="s">
        <v>230</v>
      </c>
      <c r="L515" t="s">
        <v>140</v>
      </c>
      <c r="M515" t="s">
        <v>206</v>
      </c>
      <c r="N515">
        <v>2</v>
      </c>
      <c r="O515">
        <v>2</v>
      </c>
      <c r="P515">
        <v>511.88</v>
      </c>
      <c r="Q515" s="2">
        <v>0.33</v>
      </c>
      <c r="R515">
        <v>1034.06</v>
      </c>
      <c r="S515">
        <v>311.79000000000002</v>
      </c>
      <c r="T515" s="3">
        <v>0.30199999999999999</v>
      </c>
      <c r="U515">
        <v>75.89</v>
      </c>
      <c r="V515" t="s">
        <v>99</v>
      </c>
      <c r="W515">
        <v>1</v>
      </c>
      <c r="X515" t="b">
        <v>0</v>
      </c>
      <c r="Y515" t="s">
        <v>60</v>
      </c>
      <c r="Z515" t="s">
        <v>60</v>
      </c>
      <c r="AA515">
        <v>7</v>
      </c>
      <c r="AB515">
        <v>7</v>
      </c>
      <c r="AC515">
        <v>2024</v>
      </c>
      <c r="AD515" s="1">
        <v>45413</v>
      </c>
      <c r="AE515" t="s">
        <v>87</v>
      </c>
      <c r="AF515" t="s">
        <v>62</v>
      </c>
      <c r="AG515" t="str">
        <f t="shared" ref="AG515:AG578" si="35">IF(N515=999,"Exclude","Include")</f>
        <v>Include</v>
      </c>
      <c r="AH515">
        <f t="shared" si="32"/>
        <v>0</v>
      </c>
      <c r="AI515">
        <f t="shared" si="33"/>
        <v>1</v>
      </c>
      <c r="AJ515">
        <f t="shared" si="34"/>
        <v>0</v>
      </c>
      <c r="AK515" s="15">
        <f>1</f>
        <v>1</v>
      </c>
    </row>
    <row r="516" spans="1:37" x14ac:dyDescent="0.3">
      <c r="A516" t="s">
        <v>1480</v>
      </c>
      <c r="B516" s="1">
        <v>45431</v>
      </c>
      <c r="C516" s="1">
        <v>45431</v>
      </c>
      <c r="D516" t="s">
        <v>1481</v>
      </c>
      <c r="E516" t="s">
        <v>746</v>
      </c>
      <c r="F516">
        <v>45</v>
      </c>
      <c r="G516">
        <v>45</v>
      </c>
      <c r="H516" t="s">
        <v>35</v>
      </c>
      <c r="I516" t="s">
        <v>35</v>
      </c>
      <c r="J516" t="s">
        <v>116</v>
      </c>
      <c r="K516" t="s">
        <v>150</v>
      </c>
      <c r="L516" t="s">
        <v>111</v>
      </c>
      <c r="M516" t="s">
        <v>174</v>
      </c>
      <c r="N516">
        <v>1</v>
      </c>
      <c r="O516">
        <v>1</v>
      </c>
      <c r="P516">
        <v>9074.17</v>
      </c>
      <c r="Q516" s="2">
        <v>0.08</v>
      </c>
      <c r="R516">
        <v>12971.64</v>
      </c>
      <c r="S516">
        <v>3182.4</v>
      </c>
      <c r="T516" s="3">
        <v>0.245</v>
      </c>
      <c r="U516">
        <v>43.12</v>
      </c>
      <c r="V516" t="s">
        <v>40</v>
      </c>
      <c r="W516">
        <v>4</v>
      </c>
      <c r="X516" t="b">
        <v>0</v>
      </c>
      <c r="Y516" t="s">
        <v>60</v>
      </c>
      <c r="Z516" t="s">
        <v>60</v>
      </c>
      <c r="AA516">
        <v>9</v>
      </c>
      <c r="AB516">
        <v>9</v>
      </c>
      <c r="AC516">
        <v>2024</v>
      </c>
      <c r="AD516" s="1">
        <v>45413</v>
      </c>
      <c r="AE516" t="s">
        <v>61</v>
      </c>
      <c r="AF516" t="s">
        <v>69</v>
      </c>
      <c r="AG516" t="str">
        <f t="shared" si="35"/>
        <v>Include</v>
      </c>
      <c r="AH516">
        <f t="shared" si="32"/>
        <v>0</v>
      </c>
      <c r="AI516">
        <f t="shared" si="33"/>
        <v>1</v>
      </c>
      <c r="AJ516">
        <f t="shared" si="34"/>
        <v>0</v>
      </c>
      <c r="AK516" s="15">
        <f>1</f>
        <v>1</v>
      </c>
    </row>
    <row r="517" spans="1:37" x14ac:dyDescent="0.3">
      <c r="A517" t="s">
        <v>1482</v>
      </c>
      <c r="B517" s="1">
        <v>45431</v>
      </c>
      <c r="C517" s="1">
        <v>45431</v>
      </c>
      <c r="D517" t="s">
        <v>1483</v>
      </c>
      <c r="E517" t="s">
        <v>1115</v>
      </c>
      <c r="F517">
        <v>26</v>
      </c>
      <c r="G517">
        <v>26</v>
      </c>
      <c r="H517" t="s">
        <v>47</v>
      </c>
      <c r="I517" t="s">
        <v>47</v>
      </c>
      <c r="J517" t="s">
        <v>57</v>
      </c>
      <c r="K517" t="s">
        <v>205</v>
      </c>
      <c r="L517" t="s">
        <v>38</v>
      </c>
      <c r="M517" t="s">
        <v>181</v>
      </c>
      <c r="N517">
        <v>4</v>
      </c>
      <c r="O517">
        <v>4</v>
      </c>
      <c r="P517">
        <v>1340.35</v>
      </c>
      <c r="Q517" s="2">
        <v>0.28000000000000003</v>
      </c>
      <c r="R517">
        <v>6161.42</v>
      </c>
      <c r="S517">
        <v>2285.21</v>
      </c>
      <c r="T517" s="3">
        <v>0.371</v>
      </c>
      <c r="U517">
        <v>75.459999999999994</v>
      </c>
      <c r="V517" t="s">
        <v>99</v>
      </c>
      <c r="W517">
        <v>2</v>
      </c>
      <c r="X517" t="b">
        <v>0</v>
      </c>
      <c r="Y517" t="s">
        <v>60</v>
      </c>
      <c r="Z517" t="s">
        <v>60</v>
      </c>
      <c r="AA517">
        <v>7</v>
      </c>
      <c r="AB517">
        <v>7</v>
      </c>
      <c r="AC517">
        <v>2024</v>
      </c>
      <c r="AD517" s="1">
        <v>45413</v>
      </c>
      <c r="AE517" t="s">
        <v>87</v>
      </c>
      <c r="AF517" t="s">
        <v>43</v>
      </c>
      <c r="AG517" t="str">
        <f t="shared" si="35"/>
        <v>Include</v>
      </c>
      <c r="AH517">
        <f t="shared" si="32"/>
        <v>0</v>
      </c>
      <c r="AI517">
        <f t="shared" si="33"/>
        <v>1</v>
      </c>
      <c r="AJ517">
        <f t="shared" si="34"/>
        <v>0</v>
      </c>
      <c r="AK517" s="15">
        <f>1</f>
        <v>1</v>
      </c>
    </row>
    <row r="518" spans="1:37" x14ac:dyDescent="0.3">
      <c r="A518" t="s">
        <v>1484</v>
      </c>
      <c r="B518" s="1">
        <v>45430</v>
      </c>
      <c r="C518" s="1">
        <v>45430</v>
      </c>
      <c r="D518" t="s">
        <v>1485</v>
      </c>
      <c r="E518" t="s">
        <v>433</v>
      </c>
      <c r="F518">
        <v>42</v>
      </c>
      <c r="G518">
        <v>42</v>
      </c>
      <c r="H518" t="s">
        <v>81</v>
      </c>
      <c r="I518" t="s">
        <v>81</v>
      </c>
      <c r="J518" t="s">
        <v>36</v>
      </c>
      <c r="K518" t="s">
        <v>239</v>
      </c>
      <c r="L518" t="s">
        <v>111</v>
      </c>
      <c r="M518" t="s">
        <v>174</v>
      </c>
      <c r="N518">
        <v>1</v>
      </c>
      <c r="O518">
        <v>1</v>
      </c>
      <c r="P518">
        <v>9307.0300000000007</v>
      </c>
      <c r="Q518" s="2">
        <v>0.19</v>
      </c>
      <c r="R518">
        <v>13905.79</v>
      </c>
      <c r="S518">
        <v>3331.01</v>
      </c>
      <c r="T518" s="3">
        <v>0.24</v>
      </c>
      <c r="U518">
        <v>47.05</v>
      </c>
      <c r="V518" t="s">
        <v>40</v>
      </c>
      <c r="W518">
        <v>2</v>
      </c>
      <c r="X518" t="b">
        <v>0</v>
      </c>
      <c r="Y518" t="s">
        <v>60</v>
      </c>
      <c r="Z518" t="s">
        <v>60</v>
      </c>
      <c r="AA518">
        <v>1</v>
      </c>
      <c r="AB518">
        <v>1</v>
      </c>
      <c r="AC518">
        <v>2024</v>
      </c>
      <c r="AD518" s="1">
        <v>45413</v>
      </c>
      <c r="AE518" t="s">
        <v>61</v>
      </c>
      <c r="AF518" t="s">
        <v>88</v>
      </c>
      <c r="AG518" t="str">
        <f t="shared" si="35"/>
        <v>Include</v>
      </c>
      <c r="AH518">
        <f t="shared" si="32"/>
        <v>0</v>
      </c>
      <c r="AI518">
        <f t="shared" si="33"/>
        <v>1</v>
      </c>
      <c r="AJ518">
        <f t="shared" si="34"/>
        <v>0</v>
      </c>
      <c r="AK518" s="15">
        <f>1</f>
        <v>1</v>
      </c>
    </row>
    <row r="519" spans="1:37" x14ac:dyDescent="0.3">
      <c r="A519" t="s">
        <v>1486</v>
      </c>
      <c r="B519" s="1">
        <v>45430</v>
      </c>
      <c r="C519" s="1">
        <v>45430</v>
      </c>
      <c r="D519" t="s">
        <v>1487</v>
      </c>
      <c r="E519" t="s">
        <v>1359</v>
      </c>
      <c r="F519">
        <v>37</v>
      </c>
      <c r="G519">
        <v>37</v>
      </c>
      <c r="H519" t="s">
        <v>81</v>
      </c>
      <c r="I519" t="s">
        <v>81</v>
      </c>
      <c r="J519" t="s">
        <v>82</v>
      </c>
      <c r="K519" t="s">
        <v>83</v>
      </c>
      <c r="L519" t="s">
        <v>84</v>
      </c>
      <c r="M519" t="s">
        <v>146</v>
      </c>
      <c r="N519">
        <v>9</v>
      </c>
      <c r="O519">
        <v>9</v>
      </c>
      <c r="P519">
        <v>362.34</v>
      </c>
      <c r="Q519" s="2">
        <v>0.16</v>
      </c>
      <c r="R519">
        <v>4473.38</v>
      </c>
      <c r="S519">
        <v>319.47000000000003</v>
      </c>
      <c r="T519" s="3">
        <v>7.0999999999999994E-2</v>
      </c>
      <c r="U519">
        <v>62.52</v>
      </c>
      <c r="V519" t="s">
        <v>132</v>
      </c>
      <c r="X519" t="b">
        <v>0</v>
      </c>
      <c r="Y519" t="s">
        <v>60</v>
      </c>
      <c r="Z519" t="s">
        <v>60</v>
      </c>
      <c r="AA519">
        <v>5</v>
      </c>
      <c r="AB519">
        <v>5</v>
      </c>
      <c r="AC519">
        <v>2024</v>
      </c>
      <c r="AD519" s="1">
        <v>45413</v>
      </c>
      <c r="AE519" t="s">
        <v>61</v>
      </c>
      <c r="AF519" t="s">
        <v>88</v>
      </c>
      <c r="AG519" t="str">
        <f t="shared" si="35"/>
        <v>Include</v>
      </c>
      <c r="AH519">
        <f t="shared" si="32"/>
        <v>0</v>
      </c>
      <c r="AI519">
        <f t="shared" si="33"/>
        <v>1</v>
      </c>
      <c r="AJ519">
        <f t="shared" si="34"/>
        <v>0</v>
      </c>
      <c r="AK519" s="15">
        <f>1</f>
        <v>1</v>
      </c>
    </row>
    <row r="520" spans="1:37" x14ac:dyDescent="0.3">
      <c r="A520" t="s">
        <v>1488</v>
      </c>
      <c r="B520" s="1">
        <v>45429</v>
      </c>
      <c r="C520" s="1">
        <v>45429</v>
      </c>
      <c r="D520" t="s">
        <v>1489</v>
      </c>
      <c r="E520" t="s">
        <v>1490</v>
      </c>
      <c r="H520" t="s">
        <v>47</v>
      </c>
      <c r="I520" t="s">
        <v>47</v>
      </c>
      <c r="J520" t="s">
        <v>36</v>
      </c>
      <c r="K520" t="s">
        <v>73</v>
      </c>
      <c r="L520" t="s">
        <v>140</v>
      </c>
      <c r="M520" t="s">
        <v>358</v>
      </c>
      <c r="N520">
        <v>5</v>
      </c>
      <c r="O520">
        <v>5</v>
      </c>
      <c r="P520">
        <v>1894.58</v>
      </c>
      <c r="Q520" s="2">
        <v>0.19</v>
      </c>
      <c r="R520">
        <v>13572.12</v>
      </c>
      <c r="S520">
        <v>5410.53</v>
      </c>
      <c r="T520" s="3">
        <v>0.39900000000000002</v>
      </c>
      <c r="U520">
        <v>40.74</v>
      </c>
      <c r="V520" t="s">
        <v>132</v>
      </c>
      <c r="W520">
        <v>4</v>
      </c>
      <c r="X520" t="b">
        <v>0</v>
      </c>
      <c r="Y520" t="s">
        <v>60</v>
      </c>
      <c r="Z520" t="s">
        <v>60</v>
      </c>
      <c r="AA520">
        <v>3</v>
      </c>
      <c r="AB520">
        <v>3</v>
      </c>
      <c r="AC520">
        <v>2024</v>
      </c>
      <c r="AD520" s="1">
        <v>45413</v>
      </c>
      <c r="AE520" t="s">
        <v>118</v>
      </c>
      <c r="AF520" t="s">
        <v>88</v>
      </c>
      <c r="AG520" t="str">
        <f t="shared" si="35"/>
        <v>Include</v>
      </c>
      <c r="AH520">
        <f t="shared" si="32"/>
        <v>0</v>
      </c>
      <c r="AI520">
        <f t="shared" si="33"/>
        <v>1</v>
      </c>
      <c r="AJ520">
        <f t="shared" si="34"/>
        <v>0</v>
      </c>
      <c r="AK520" s="15">
        <f>1</f>
        <v>1</v>
      </c>
    </row>
    <row r="521" spans="1:37" x14ac:dyDescent="0.3">
      <c r="A521" t="s">
        <v>1491</v>
      </c>
      <c r="B521" s="1">
        <v>45429</v>
      </c>
      <c r="C521" s="1">
        <v>45429</v>
      </c>
      <c r="D521" t="s">
        <v>1492</v>
      </c>
      <c r="E521" t="s">
        <v>1493</v>
      </c>
      <c r="F521">
        <v>35</v>
      </c>
      <c r="G521">
        <v>35</v>
      </c>
      <c r="H521" t="s">
        <v>47</v>
      </c>
      <c r="I521" t="s">
        <v>47</v>
      </c>
      <c r="J521" t="s">
        <v>48</v>
      </c>
      <c r="K521" t="s">
        <v>49</v>
      </c>
      <c r="L521" t="s">
        <v>140</v>
      </c>
      <c r="M521" t="s">
        <v>190</v>
      </c>
      <c r="N521">
        <v>2</v>
      </c>
      <c r="O521">
        <v>2</v>
      </c>
      <c r="P521">
        <v>2532.85</v>
      </c>
      <c r="Q521" s="2">
        <v>0.05</v>
      </c>
      <c r="R521">
        <v>6919.55</v>
      </c>
      <c r="S521">
        <v>2112.7800000000002</v>
      </c>
      <c r="T521" s="3">
        <v>0.30499999999999999</v>
      </c>
      <c r="U521">
        <v>67.930000000000007</v>
      </c>
      <c r="V521" t="s">
        <v>76</v>
      </c>
      <c r="W521">
        <v>5</v>
      </c>
      <c r="X521" t="b">
        <v>0</v>
      </c>
      <c r="Y521" t="s">
        <v>60</v>
      </c>
      <c r="Z521" t="s">
        <v>60</v>
      </c>
      <c r="AA521">
        <v>2</v>
      </c>
      <c r="AB521">
        <v>2</v>
      </c>
      <c r="AC521">
        <v>2024</v>
      </c>
      <c r="AD521" s="1">
        <v>45413</v>
      </c>
      <c r="AE521" t="s">
        <v>87</v>
      </c>
      <c r="AF521" t="s">
        <v>69</v>
      </c>
      <c r="AG521" t="str">
        <f t="shared" si="35"/>
        <v>Include</v>
      </c>
      <c r="AH521">
        <f t="shared" si="32"/>
        <v>0</v>
      </c>
      <c r="AI521">
        <f t="shared" si="33"/>
        <v>1</v>
      </c>
      <c r="AJ521">
        <f t="shared" si="34"/>
        <v>0</v>
      </c>
      <c r="AK521" s="15">
        <f>1</f>
        <v>1</v>
      </c>
    </row>
    <row r="522" spans="1:37" x14ac:dyDescent="0.3">
      <c r="A522" t="s">
        <v>1494</v>
      </c>
      <c r="B522" s="1">
        <v>45428</v>
      </c>
      <c r="C522" s="1">
        <v>45428</v>
      </c>
      <c r="D522" t="s">
        <v>1495</v>
      </c>
      <c r="E522" t="s">
        <v>1222</v>
      </c>
      <c r="F522">
        <v>16</v>
      </c>
      <c r="G522">
        <v>16</v>
      </c>
      <c r="H522" t="s">
        <v>35</v>
      </c>
      <c r="I522" t="s">
        <v>35</v>
      </c>
      <c r="J522" t="s">
        <v>82</v>
      </c>
      <c r="K522" t="s">
        <v>83</v>
      </c>
      <c r="L522" t="s">
        <v>74</v>
      </c>
      <c r="M522" t="s">
        <v>235</v>
      </c>
      <c r="N522">
        <v>4</v>
      </c>
      <c r="O522">
        <v>4</v>
      </c>
      <c r="P522">
        <v>20489.54</v>
      </c>
      <c r="Q522" s="2">
        <v>0.01</v>
      </c>
      <c r="R522">
        <v>161033.98000000001</v>
      </c>
      <c r="S522">
        <v>22669.85</v>
      </c>
      <c r="T522" s="3">
        <v>0.14099999999999999</v>
      </c>
      <c r="U522">
        <v>73.53</v>
      </c>
      <c r="V522" t="s">
        <v>52</v>
      </c>
      <c r="W522">
        <v>1</v>
      </c>
      <c r="X522" t="b">
        <v>0</v>
      </c>
      <c r="Y522" t="s">
        <v>86</v>
      </c>
      <c r="Z522" t="s">
        <v>86</v>
      </c>
      <c r="AA522">
        <v>4</v>
      </c>
      <c r="AB522">
        <v>4</v>
      </c>
      <c r="AC522">
        <v>2024</v>
      </c>
      <c r="AD522" s="1">
        <v>45413</v>
      </c>
      <c r="AE522" t="s">
        <v>42</v>
      </c>
      <c r="AF522" t="s">
        <v>69</v>
      </c>
      <c r="AG522" t="str">
        <f t="shared" si="35"/>
        <v>Include</v>
      </c>
      <c r="AH522">
        <f t="shared" si="32"/>
        <v>0</v>
      </c>
      <c r="AI522">
        <f t="shared" si="33"/>
        <v>0</v>
      </c>
      <c r="AJ522">
        <f t="shared" si="34"/>
        <v>0</v>
      </c>
      <c r="AK522" s="15">
        <f>1</f>
        <v>1</v>
      </c>
    </row>
    <row r="523" spans="1:37" x14ac:dyDescent="0.3">
      <c r="A523" t="s">
        <v>1496</v>
      </c>
      <c r="B523" s="1">
        <v>45428</v>
      </c>
      <c r="C523" s="1">
        <v>45428</v>
      </c>
      <c r="D523" t="s">
        <v>1497</v>
      </c>
      <c r="E523" t="s">
        <v>822</v>
      </c>
      <c r="F523">
        <v>24</v>
      </c>
      <c r="G523">
        <v>24</v>
      </c>
      <c r="H523" t="s">
        <v>81</v>
      </c>
      <c r="I523" t="s">
        <v>81</v>
      </c>
      <c r="J523" t="s">
        <v>82</v>
      </c>
      <c r="K523" t="s">
        <v>266</v>
      </c>
      <c r="L523" t="s">
        <v>97</v>
      </c>
      <c r="M523" t="s">
        <v>243</v>
      </c>
      <c r="N523">
        <v>5</v>
      </c>
      <c r="O523">
        <v>5</v>
      </c>
      <c r="P523">
        <v>386.11</v>
      </c>
      <c r="Q523" s="2">
        <v>0.05</v>
      </c>
      <c r="R523">
        <v>3102.98</v>
      </c>
      <c r="S523">
        <v>740.13</v>
      </c>
      <c r="T523" s="3">
        <v>0.23899999999999999</v>
      </c>
      <c r="U523">
        <v>71.81</v>
      </c>
      <c r="V523" t="s">
        <v>52</v>
      </c>
      <c r="W523">
        <v>3</v>
      </c>
      <c r="X523" t="b">
        <v>0</v>
      </c>
      <c r="Y523" t="s">
        <v>142</v>
      </c>
      <c r="Z523" t="s">
        <v>142</v>
      </c>
      <c r="AA523">
        <v>7</v>
      </c>
      <c r="AB523">
        <v>7</v>
      </c>
      <c r="AC523">
        <v>2024</v>
      </c>
      <c r="AD523" s="1">
        <v>45413</v>
      </c>
      <c r="AE523" t="s">
        <v>53</v>
      </c>
      <c r="AF523" t="s">
        <v>69</v>
      </c>
      <c r="AG523" t="str">
        <f t="shared" si="35"/>
        <v>Include</v>
      </c>
      <c r="AH523">
        <f t="shared" si="32"/>
        <v>0</v>
      </c>
      <c r="AI523">
        <f t="shared" si="33"/>
        <v>0</v>
      </c>
      <c r="AJ523">
        <f t="shared" si="34"/>
        <v>0</v>
      </c>
      <c r="AK523" s="15">
        <f>1</f>
        <v>1</v>
      </c>
    </row>
    <row r="524" spans="1:37" x14ac:dyDescent="0.3">
      <c r="A524" t="s">
        <v>1498</v>
      </c>
      <c r="B524" s="1">
        <v>45428</v>
      </c>
      <c r="C524" s="1">
        <v>45428</v>
      </c>
      <c r="D524" t="s">
        <v>1499</v>
      </c>
      <c r="E524" t="s">
        <v>517</v>
      </c>
      <c r="F524">
        <v>38</v>
      </c>
      <c r="G524">
        <v>38</v>
      </c>
      <c r="H524" t="s">
        <v>47</v>
      </c>
      <c r="I524" t="s">
        <v>47</v>
      </c>
      <c r="J524" t="s">
        <v>36</v>
      </c>
      <c r="K524" t="s">
        <v>106</v>
      </c>
      <c r="L524" t="s">
        <v>50</v>
      </c>
      <c r="M524" t="s">
        <v>67</v>
      </c>
      <c r="N524">
        <v>5</v>
      </c>
      <c r="O524">
        <v>5</v>
      </c>
      <c r="P524">
        <v>25978.76</v>
      </c>
      <c r="Q524" s="2">
        <v>0.11</v>
      </c>
      <c r="R524">
        <v>222707.41</v>
      </c>
      <c r="S524">
        <v>45655.25</v>
      </c>
      <c r="T524" s="3">
        <v>0.20499999999999999</v>
      </c>
      <c r="U524">
        <v>40.229999999999997</v>
      </c>
      <c r="V524" t="s">
        <v>132</v>
      </c>
      <c r="W524">
        <v>1</v>
      </c>
      <c r="X524" t="b">
        <v>0</v>
      </c>
      <c r="Y524" t="s">
        <v>60</v>
      </c>
      <c r="Z524" t="s">
        <v>60</v>
      </c>
      <c r="AA524">
        <v>4</v>
      </c>
      <c r="AB524">
        <v>4</v>
      </c>
      <c r="AC524">
        <v>2024</v>
      </c>
      <c r="AD524" s="1">
        <v>45413</v>
      </c>
      <c r="AE524" t="s">
        <v>61</v>
      </c>
      <c r="AF524" t="s">
        <v>88</v>
      </c>
      <c r="AG524" t="str">
        <f t="shared" si="35"/>
        <v>Include</v>
      </c>
      <c r="AH524">
        <f t="shared" si="32"/>
        <v>0</v>
      </c>
      <c r="AI524">
        <f t="shared" si="33"/>
        <v>1</v>
      </c>
      <c r="AJ524">
        <f t="shared" si="34"/>
        <v>0</v>
      </c>
      <c r="AK524" s="15">
        <f>1</f>
        <v>1</v>
      </c>
    </row>
    <row r="525" spans="1:37" x14ac:dyDescent="0.3">
      <c r="A525" t="s">
        <v>1500</v>
      </c>
      <c r="B525" s="1">
        <v>45428</v>
      </c>
      <c r="C525" s="1">
        <v>45428</v>
      </c>
      <c r="D525" t="s">
        <v>1501</v>
      </c>
      <c r="E525" t="s">
        <v>1502</v>
      </c>
      <c r="F525">
        <v>19</v>
      </c>
      <c r="G525">
        <v>19</v>
      </c>
      <c r="H525" t="s">
        <v>81</v>
      </c>
      <c r="I525" t="s">
        <v>81</v>
      </c>
      <c r="J525" t="s">
        <v>36</v>
      </c>
      <c r="K525" t="s">
        <v>37</v>
      </c>
      <c r="L525" t="s">
        <v>84</v>
      </c>
      <c r="M525" t="s">
        <v>85</v>
      </c>
      <c r="N525">
        <v>4</v>
      </c>
      <c r="O525">
        <v>4</v>
      </c>
      <c r="P525">
        <v>237.91</v>
      </c>
      <c r="Q525" s="2">
        <v>0.2</v>
      </c>
      <c r="R525">
        <v>1123.6099999999999</v>
      </c>
      <c r="S525">
        <v>104.78</v>
      </c>
      <c r="T525" s="3">
        <v>9.2999999999999999E-2</v>
      </c>
      <c r="U525">
        <v>61.7</v>
      </c>
      <c r="V525" t="s">
        <v>68</v>
      </c>
      <c r="W525">
        <v>5</v>
      </c>
      <c r="X525" t="b">
        <v>1</v>
      </c>
      <c r="Y525" t="s">
        <v>41</v>
      </c>
      <c r="Z525" t="s">
        <v>41</v>
      </c>
      <c r="AA525">
        <v>4</v>
      </c>
      <c r="AB525">
        <v>4</v>
      </c>
      <c r="AC525">
        <v>2024</v>
      </c>
      <c r="AD525" s="1">
        <v>45413</v>
      </c>
      <c r="AE525" t="s">
        <v>53</v>
      </c>
      <c r="AF525" t="s">
        <v>88</v>
      </c>
      <c r="AG525" t="str">
        <f t="shared" si="35"/>
        <v>Include</v>
      </c>
      <c r="AH525">
        <f t="shared" si="32"/>
        <v>1</v>
      </c>
      <c r="AI525">
        <f t="shared" si="33"/>
        <v>1</v>
      </c>
      <c r="AJ525">
        <f t="shared" si="34"/>
        <v>0</v>
      </c>
      <c r="AK525" s="15">
        <f>1</f>
        <v>1</v>
      </c>
    </row>
    <row r="526" spans="1:37" x14ac:dyDescent="0.3">
      <c r="A526" t="s">
        <v>1503</v>
      </c>
      <c r="B526" s="1">
        <v>45427</v>
      </c>
      <c r="C526" s="1">
        <v>45427</v>
      </c>
      <c r="D526" t="s">
        <v>1504</v>
      </c>
      <c r="E526" t="s">
        <v>1505</v>
      </c>
      <c r="F526">
        <v>37</v>
      </c>
      <c r="G526">
        <v>37</v>
      </c>
      <c r="H526" t="s">
        <v>81</v>
      </c>
      <c r="I526" t="s">
        <v>81</v>
      </c>
      <c r="J526" t="s">
        <v>57</v>
      </c>
      <c r="K526" t="s">
        <v>205</v>
      </c>
      <c r="L526" t="s">
        <v>50</v>
      </c>
      <c r="M526" t="s">
        <v>59</v>
      </c>
      <c r="N526">
        <v>3</v>
      </c>
      <c r="O526">
        <v>3</v>
      </c>
      <c r="P526">
        <v>16806.93</v>
      </c>
      <c r="Q526" s="2">
        <v>0.37</v>
      </c>
      <c r="R526">
        <v>52202.49</v>
      </c>
      <c r="S526">
        <v>17999.97</v>
      </c>
      <c r="T526" s="3">
        <v>0.34499999999999997</v>
      </c>
      <c r="U526">
        <v>90.53</v>
      </c>
      <c r="V526" t="s">
        <v>68</v>
      </c>
      <c r="W526">
        <v>4</v>
      </c>
      <c r="X526" t="b">
        <v>0</v>
      </c>
      <c r="Y526" t="s">
        <v>60</v>
      </c>
      <c r="Z526" t="s">
        <v>60</v>
      </c>
      <c r="AA526">
        <v>2</v>
      </c>
      <c r="AB526">
        <v>2</v>
      </c>
      <c r="AC526">
        <v>2024</v>
      </c>
      <c r="AD526" s="1">
        <v>45413</v>
      </c>
      <c r="AE526" t="s">
        <v>61</v>
      </c>
      <c r="AF526" t="s">
        <v>62</v>
      </c>
      <c r="AG526" t="str">
        <f t="shared" si="35"/>
        <v>Include</v>
      </c>
      <c r="AH526">
        <f t="shared" si="32"/>
        <v>0</v>
      </c>
      <c r="AI526">
        <f t="shared" si="33"/>
        <v>1</v>
      </c>
      <c r="AJ526">
        <f t="shared" si="34"/>
        <v>0</v>
      </c>
      <c r="AK526" s="15">
        <f>1</f>
        <v>1</v>
      </c>
    </row>
    <row r="527" spans="1:37" x14ac:dyDescent="0.3">
      <c r="A527" t="s">
        <v>1506</v>
      </c>
      <c r="B527" s="1">
        <v>45427</v>
      </c>
      <c r="C527" s="1">
        <v>45427</v>
      </c>
      <c r="D527" t="s">
        <v>1507</v>
      </c>
      <c r="E527" t="s">
        <v>1022</v>
      </c>
      <c r="F527">
        <v>35</v>
      </c>
      <c r="G527">
        <v>35</v>
      </c>
      <c r="H527" t="s">
        <v>35</v>
      </c>
      <c r="I527" t="s">
        <v>35</v>
      </c>
      <c r="J527" t="s">
        <v>116</v>
      </c>
      <c r="K527" t="s">
        <v>117</v>
      </c>
      <c r="L527" t="s">
        <v>84</v>
      </c>
      <c r="M527" t="s">
        <v>490</v>
      </c>
      <c r="N527">
        <v>5</v>
      </c>
      <c r="O527">
        <v>5</v>
      </c>
      <c r="P527">
        <v>111.25</v>
      </c>
      <c r="R527">
        <v>998.96</v>
      </c>
      <c r="S527">
        <v>93.18</v>
      </c>
      <c r="T527" s="3">
        <v>9.2999999999999999E-2</v>
      </c>
      <c r="U527">
        <v>69.34</v>
      </c>
      <c r="V527" t="s">
        <v>52</v>
      </c>
      <c r="W527">
        <v>4</v>
      </c>
      <c r="X527" t="b">
        <v>0</v>
      </c>
      <c r="Y527" t="s">
        <v>60</v>
      </c>
      <c r="Z527" t="s">
        <v>60</v>
      </c>
      <c r="AA527">
        <v>3</v>
      </c>
      <c r="AB527">
        <v>3</v>
      </c>
      <c r="AC527">
        <v>2024</v>
      </c>
      <c r="AD527" s="1">
        <v>45413</v>
      </c>
      <c r="AE527" t="s">
        <v>87</v>
      </c>
      <c r="AF527" t="s">
        <v>201</v>
      </c>
      <c r="AG527" t="str">
        <f t="shared" si="35"/>
        <v>Include</v>
      </c>
      <c r="AH527">
        <f t="shared" si="32"/>
        <v>0</v>
      </c>
      <c r="AI527">
        <f t="shared" si="33"/>
        <v>1</v>
      </c>
      <c r="AJ527">
        <f t="shared" si="34"/>
        <v>0</v>
      </c>
      <c r="AK527" s="15">
        <f>1</f>
        <v>1</v>
      </c>
    </row>
    <row r="528" spans="1:37" x14ac:dyDescent="0.3">
      <c r="A528" t="s">
        <v>1508</v>
      </c>
      <c r="B528" s="1">
        <v>45427</v>
      </c>
      <c r="C528" s="1">
        <v>45427</v>
      </c>
      <c r="D528" t="s">
        <v>1509</v>
      </c>
      <c r="E528" t="s">
        <v>904</v>
      </c>
      <c r="F528">
        <v>27</v>
      </c>
      <c r="G528">
        <v>27</v>
      </c>
      <c r="H528" t="s">
        <v>47</v>
      </c>
      <c r="I528" t="s">
        <v>47</v>
      </c>
      <c r="J528" t="s">
        <v>36</v>
      </c>
      <c r="K528" t="s">
        <v>106</v>
      </c>
      <c r="L528" t="s">
        <v>140</v>
      </c>
      <c r="M528" t="s">
        <v>358</v>
      </c>
      <c r="N528">
        <v>1</v>
      </c>
      <c r="O528">
        <v>1</v>
      </c>
      <c r="P528">
        <v>2208.92</v>
      </c>
      <c r="Q528" s="2">
        <v>0.2</v>
      </c>
      <c r="R528">
        <v>2768.11</v>
      </c>
      <c r="S528">
        <v>796.01</v>
      </c>
      <c r="T528" s="3">
        <v>0.28799999999999998</v>
      </c>
      <c r="U528">
        <v>73.64</v>
      </c>
      <c r="V528" t="s">
        <v>99</v>
      </c>
      <c r="W528">
        <v>5</v>
      </c>
      <c r="X528" t="b">
        <v>0</v>
      </c>
      <c r="Y528" t="s">
        <v>60</v>
      </c>
      <c r="Z528" t="s">
        <v>60</v>
      </c>
      <c r="AA528">
        <v>1</v>
      </c>
      <c r="AB528">
        <v>1</v>
      </c>
      <c r="AC528">
        <v>2024</v>
      </c>
      <c r="AD528" s="1">
        <v>45413</v>
      </c>
      <c r="AE528" t="s">
        <v>87</v>
      </c>
      <c r="AF528" t="s">
        <v>88</v>
      </c>
      <c r="AG528" t="str">
        <f t="shared" si="35"/>
        <v>Include</v>
      </c>
      <c r="AH528">
        <f t="shared" si="32"/>
        <v>0</v>
      </c>
      <c r="AI528">
        <f t="shared" si="33"/>
        <v>1</v>
      </c>
      <c r="AJ528">
        <f t="shared" si="34"/>
        <v>0</v>
      </c>
      <c r="AK528" s="15">
        <f>1</f>
        <v>1</v>
      </c>
    </row>
    <row r="529" spans="1:37" x14ac:dyDescent="0.3">
      <c r="A529" t="s">
        <v>1510</v>
      </c>
      <c r="B529" s="1">
        <v>45427</v>
      </c>
      <c r="C529" s="1">
        <v>45427</v>
      </c>
      <c r="D529" t="s">
        <v>1511</v>
      </c>
      <c r="E529" t="s">
        <v>1327</v>
      </c>
      <c r="F529">
        <v>25</v>
      </c>
      <c r="G529">
        <v>25</v>
      </c>
      <c r="H529" t="s">
        <v>105</v>
      </c>
      <c r="I529" t="s">
        <v>35</v>
      </c>
      <c r="J529" t="s">
        <v>82</v>
      </c>
      <c r="K529" t="s">
        <v>122</v>
      </c>
      <c r="L529" t="s">
        <v>84</v>
      </c>
      <c r="M529" t="s">
        <v>146</v>
      </c>
      <c r="N529">
        <v>3</v>
      </c>
      <c r="O529">
        <v>3</v>
      </c>
      <c r="P529">
        <v>451.57</v>
      </c>
      <c r="Q529" s="2">
        <v>0.06</v>
      </c>
      <c r="R529">
        <v>2296.34</v>
      </c>
      <c r="S529">
        <v>136.74</v>
      </c>
      <c r="T529" s="3">
        <v>0.06</v>
      </c>
      <c r="U529">
        <v>44.69</v>
      </c>
      <c r="V529" t="s">
        <v>68</v>
      </c>
      <c r="X529" t="b">
        <v>0</v>
      </c>
      <c r="Y529" t="s">
        <v>60</v>
      </c>
      <c r="Z529" t="s">
        <v>60</v>
      </c>
      <c r="AA529">
        <v>3</v>
      </c>
      <c r="AB529">
        <v>3</v>
      </c>
      <c r="AC529">
        <v>2024</v>
      </c>
      <c r="AD529" s="1">
        <v>45413</v>
      </c>
      <c r="AE529" t="s">
        <v>53</v>
      </c>
      <c r="AF529" t="s">
        <v>69</v>
      </c>
      <c r="AG529" t="str">
        <f t="shared" si="35"/>
        <v>Include</v>
      </c>
      <c r="AH529">
        <f t="shared" si="32"/>
        <v>0</v>
      </c>
      <c r="AI529">
        <f t="shared" si="33"/>
        <v>1</v>
      </c>
      <c r="AJ529">
        <f t="shared" si="34"/>
        <v>0</v>
      </c>
      <c r="AK529" s="15">
        <f>1</f>
        <v>1</v>
      </c>
    </row>
    <row r="530" spans="1:37" x14ac:dyDescent="0.3">
      <c r="A530" t="s">
        <v>1512</v>
      </c>
      <c r="B530" s="1">
        <v>45426</v>
      </c>
      <c r="C530" s="1">
        <v>45426</v>
      </c>
      <c r="D530" t="s">
        <v>1513</v>
      </c>
      <c r="E530" t="s">
        <v>499</v>
      </c>
      <c r="F530">
        <v>48</v>
      </c>
      <c r="G530">
        <v>48</v>
      </c>
      <c r="H530" t="s">
        <v>35</v>
      </c>
      <c r="I530" t="s">
        <v>35</v>
      </c>
      <c r="J530" t="s">
        <v>116</v>
      </c>
      <c r="K530" t="s">
        <v>117</v>
      </c>
      <c r="L530" t="s">
        <v>140</v>
      </c>
      <c r="M530" t="s">
        <v>372</v>
      </c>
      <c r="N530">
        <v>6</v>
      </c>
      <c r="O530">
        <v>6</v>
      </c>
      <c r="P530">
        <v>483.3</v>
      </c>
      <c r="Q530" s="2">
        <v>0.35</v>
      </c>
      <c r="R530">
        <v>3056.64</v>
      </c>
      <c r="S530">
        <v>1071.72</v>
      </c>
      <c r="T530" s="3">
        <v>0.35099999999999998</v>
      </c>
      <c r="U530">
        <v>37.229999999999997</v>
      </c>
      <c r="V530" t="s">
        <v>68</v>
      </c>
      <c r="X530" t="b">
        <v>0</v>
      </c>
      <c r="Y530" t="s">
        <v>60</v>
      </c>
      <c r="Z530" t="s">
        <v>60</v>
      </c>
      <c r="AA530">
        <v>2</v>
      </c>
      <c r="AB530">
        <v>2</v>
      </c>
      <c r="AC530">
        <v>2024</v>
      </c>
      <c r="AD530" s="1">
        <v>45413</v>
      </c>
      <c r="AE530" t="s">
        <v>101</v>
      </c>
      <c r="AF530" t="s">
        <v>62</v>
      </c>
      <c r="AG530" t="str">
        <f t="shared" si="35"/>
        <v>Include</v>
      </c>
      <c r="AH530">
        <f t="shared" si="32"/>
        <v>0</v>
      </c>
      <c r="AI530">
        <f t="shared" si="33"/>
        <v>1</v>
      </c>
      <c r="AJ530">
        <f t="shared" si="34"/>
        <v>0</v>
      </c>
      <c r="AK530" s="15">
        <f>1</f>
        <v>1</v>
      </c>
    </row>
    <row r="531" spans="1:37" x14ac:dyDescent="0.3">
      <c r="A531" t="s">
        <v>1514</v>
      </c>
      <c r="B531" s="1">
        <v>45426</v>
      </c>
      <c r="C531" s="1">
        <v>45426</v>
      </c>
      <c r="D531" t="s">
        <v>1515</v>
      </c>
      <c r="E531" t="s">
        <v>1516</v>
      </c>
      <c r="F531">
        <v>40</v>
      </c>
      <c r="G531">
        <v>40</v>
      </c>
      <c r="H531" t="s">
        <v>47</v>
      </c>
      <c r="I531" t="s">
        <v>47</v>
      </c>
      <c r="J531" t="s">
        <v>36</v>
      </c>
      <c r="K531" t="s">
        <v>106</v>
      </c>
      <c r="L531" t="s">
        <v>38</v>
      </c>
      <c r="M531" t="s">
        <v>93</v>
      </c>
      <c r="N531">
        <v>9</v>
      </c>
      <c r="O531">
        <v>9</v>
      </c>
      <c r="P531">
        <v>1744.29</v>
      </c>
      <c r="Q531" s="2">
        <v>0.18</v>
      </c>
      <c r="R531">
        <v>21619.82</v>
      </c>
      <c r="S531">
        <v>8141.08</v>
      </c>
      <c r="T531" s="3">
        <v>0.377</v>
      </c>
      <c r="U531">
        <v>64.2</v>
      </c>
      <c r="V531" t="s">
        <v>132</v>
      </c>
      <c r="W531">
        <v>5</v>
      </c>
      <c r="X531" t="b">
        <v>0</v>
      </c>
      <c r="Y531" t="s">
        <v>100</v>
      </c>
      <c r="Z531" t="s">
        <v>100</v>
      </c>
      <c r="AA531">
        <v>4</v>
      </c>
      <c r="AB531">
        <v>4</v>
      </c>
      <c r="AC531">
        <v>2024</v>
      </c>
      <c r="AD531" s="1">
        <v>45413</v>
      </c>
      <c r="AE531" t="s">
        <v>61</v>
      </c>
      <c r="AF531" t="s">
        <v>88</v>
      </c>
      <c r="AG531" t="str">
        <f t="shared" si="35"/>
        <v>Include</v>
      </c>
      <c r="AH531">
        <f t="shared" si="32"/>
        <v>0</v>
      </c>
      <c r="AI531">
        <f t="shared" si="33"/>
        <v>0</v>
      </c>
      <c r="AJ531">
        <f t="shared" si="34"/>
        <v>1</v>
      </c>
      <c r="AK531" s="15">
        <f>1</f>
        <v>1</v>
      </c>
    </row>
    <row r="532" spans="1:37" x14ac:dyDescent="0.3">
      <c r="A532" t="s">
        <v>1517</v>
      </c>
      <c r="B532" s="1">
        <v>45426</v>
      </c>
      <c r="C532" s="1">
        <v>45426</v>
      </c>
      <c r="D532" t="s">
        <v>1518</v>
      </c>
      <c r="E532" t="s">
        <v>301</v>
      </c>
      <c r="F532">
        <v>31</v>
      </c>
      <c r="G532">
        <v>31</v>
      </c>
      <c r="H532" t="s">
        <v>81</v>
      </c>
      <c r="I532" t="s">
        <v>81</v>
      </c>
      <c r="J532" t="s">
        <v>82</v>
      </c>
      <c r="K532" t="s">
        <v>122</v>
      </c>
      <c r="L532" t="s">
        <v>84</v>
      </c>
      <c r="M532" t="s">
        <v>267</v>
      </c>
      <c r="N532">
        <v>9</v>
      </c>
      <c r="O532">
        <v>9</v>
      </c>
      <c r="P532">
        <v>452.08</v>
      </c>
      <c r="Q532" s="2">
        <v>0.37</v>
      </c>
      <c r="R532">
        <v>4593.7</v>
      </c>
      <c r="S532">
        <v>347.56</v>
      </c>
      <c r="T532" s="3">
        <v>7.5999999999999998E-2</v>
      </c>
      <c r="U532">
        <v>25.04</v>
      </c>
      <c r="V532" t="s">
        <v>40</v>
      </c>
      <c r="W532">
        <v>3</v>
      </c>
      <c r="X532" t="b">
        <v>1</v>
      </c>
      <c r="Y532" t="s">
        <v>41</v>
      </c>
      <c r="Z532" t="s">
        <v>41</v>
      </c>
      <c r="AA532">
        <v>8</v>
      </c>
      <c r="AB532">
        <v>8</v>
      </c>
      <c r="AC532">
        <v>2024</v>
      </c>
      <c r="AD532" s="1">
        <v>45413</v>
      </c>
      <c r="AE532" t="s">
        <v>87</v>
      </c>
      <c r="AF532" t="s">
        <v>62</v>
      </c>
      <c r="AG532" t="str">
        <f t="shared" si="35"/>
        <v>Include</v>
      </c>
      <c r="AH532">
        <f t="shared" si="32"/>
        <v>1</v>
      </c>
      <c r="AI532">
        <f t="shared" si="33"/>
        <v>1</v>
      </c>
      <c r="AJ532">
        <f t="shared" si="34"/>
        <v>0</v>
      </c>
      <c r="AK532" s="15">
        <f>1</f>
        <v>1</v>
      </c>
    </row>
    <row r="533" spans="1:37" x14ac:dyDescent="0.3">
      <c r="A533" t="s">
        <v>1519</v>
      </c>
      <c r="B533" s="1">
        <v>45426</v>
      </c>
      <c r="C533" s="1">
        <v>45426</v>
      </c>
      <c r="D533" t="s">
        <v>1520</v>
      </c>
      <c r="E533" t="s">
        <v>951</v>
      </c>
      <c r="F533">
        <v>17</v>
      </c>
      <c r="G533">
        <v>17</v>
      </c>
      <c r="H533" t="s">
        <v>81</v>
      </c>
      <c r="I533" t="s">
        <v>81</v>
      </c>
      <c r="J533" t="s">
        <v>116</v>
      </c>
      <c r="K533" t="s">
        <v>150</v>
      </c>
      <c r="L533" t="s">
        <v>111</v>
      </c>
      <c r="M533" t="s">
        <v>200</v>
      </c>
      <c r="P533">
        <v>5318.8</v>
      </c>
      <c r="Q533" s="2">
        <v>0.18</v>
      </c>
      <c r="R533">
        <v>6933.26</v>
      </c>
      <c r="S533">
        <v>2061.4</v>
      </c>
      <c r="T533" s="3">
        <v>0.29699999999999999</v>
      </c>
      <c r="U533">
        <v>62.11</v>
      </c>
      <c r="V533" t="s">
        <v>76</v>
      </c>
      <c r="W533">
        <v>1</v>
      </c>
      <c r="X533" t="b">
        <v>1</v>
      </c>
      <c r="Y533" t="s">
        <v>41</v>
      </c>
      <c r="Z533" t="s">
        <v>41</v>
      </c>
      <c r="AA533">
        <v>8</v>
      </c>
      <c r="AB533">
        <v>8</v>
      </c>
      <c r="AC533">
        <v>2024</v>
      </c>
      <c r="AD533" s="1">
        <v>45413</v>
      </c>
      <c r="AE533" t="s">
        <v>42</v>
      </c>
      <c r="AF533" t="s">
        <v>88</v>
      </c>
      <c r="AG533" t="str">
        <f t="shared" si="35"/>
        <v>Include</v>
      </c>
      <c r="AH533">
        <f t="shared" si="32"/>
        <v>1</v>
      </c>
      <c r="AI533">
        <f t="shared" si="33"/>
        <v>1</v>
      </c>
      <c r="AJ533">
        <f t="shared" si="34"/>
        <v>0</v>
      </c>
      <c r="AK533" s="15">
        <f>1</f>
        <v>1</v>
      </c>
    </row>
    <row r="534" spans="1:37" x14ac:dyDescent="0.3">
      <c r="A534" t="s">
        <v>1521</v>
      </c>
      <c r="B534" s="1">
        <v>45425</v>
      </c>
      <c r="C534" s="1">
        <v>45425</v>
      </c>
      <c r="D534" t="s">
        <v>1522</v>
      </c>
      <c r="E534" t="s">
        <v>1399</v>
      </c>
      <c r="F534">
        <v>61</v>
      </c>
      <c r="G534">
        <v>61</v>
      </c>
      <c r="H534" t="s">
        <v>81</v>
      </c>
      <c r="I534" t="s">
        <v>81</v>
      </c>
      <c r="J534" t="s">
        <v>57</v>
      </c>
      <c r="K534" t="s">
        <v>205</v>
      </c>
      <c r="L534" t="s">
        <v>74</v>
      </c>
      <c r="M534" t="s">
        <v>261</v>
      </c>
      <c r="N534">
        <v>1</v>
      </c>
      <c r="O534">
        <v>1</v>
      </c>
      <c r="P534">
        <v>42744.12</v>
      </c>
      <c r="Q534" s="2">
        <v>0.28999999999999998</v>
      </c>
      <c r="R534">
        <v>49034.559999999998</v>
      </c>
      <c r="S534">
        <v>5764.27</v>
      </c>
      <c r="T534" s="3">
        <v>0.11799999999999999</v>
      </c>
      <c r="U534">
        <v>81.41</v>
      </c>
      <c r="V534" t="s">
        <v>132</v>
      </c>
      <c r="W534">
        <v>4</v>
      </c>
      <c r="X534" t="b">
        <v>0</v>
      </c>
      <c r="Y534" t="s">
        <v>60</v>
      </c>
      <c r="Z534" t="s">
        <v>60</v>
      </c>
      <c r="AA534">
        <v>8</v>
      </c>
      <c r="AB534">
        <v>8</v>
      </c>
      <c r="AC534">
        <v>2024</v>
      </c>
      <c r="AD534" s="1">
        <v>45413</v>
      </c>
      <c r="AE534" t="s">
        <v>520</v>
      </c>
      <c r="AF534" t="s">
        <v>43</v>
      </c>
      <c r="AG534" t="str">
        <f t="shared" si="35"/>
        <v>Include</v>
      </c>
      <c r="AH534">
        <f t="shared" si="32"/>
        <v>0</v>
      </c>
      <c r="AI534">
        <f t="shared" si="33"/>
        <v>1</v>
      </c>
      <c r="AJ534">
        <f t="shared" si="34"/>
        <v>0</v>
      </c>
      <c r="AK534" s="15">
        <f>1</f>
        <v>1</v>
      </c>
    </row>
    <row r="535" spans="1:37" x14ac:dyDescent="0.3">
      <c r="A535" t="s">
        <v>1523</v>
      </c>
      <c r="B535" s="1">
        <v>45425</v>
      </c>
      <c r="C535" s="1">
        <v>45425</v>
      </c>
      <c r="D535" t="s">
        <v>1524</v>
      </c>
      <c r="E535" t="s">
        <v>890</v>
      </c>
      <c r="F535">
        <v>21</v>
      </c>
      <c r="G535">
        <v>21</v>
      </c>
      <c r="H535" t="s">
        <v>173</v>
      </c>
      <c r="I535" t="s">
        <v>81</v>
      </c>
      <c r="J535" t="s">
        <v>57</v>
      </c>
      <c r="K535" t="s">
        <v>58</v>
      </c>
      <c r="L535" t="s">
        <v>50</v>
      </c>
      <c r="M535" t="s">
        <v>325</v>
      </c>
      <c r="N535">
        <v>6</v>
      </c>
      <c r="O535">
        <v>6</v>
      </c>
      <c r="P535">
        <v>17147.62</v>
      </c>
      <c r="Q535" s="2">
        <v>0.11</v>
      </c>
      <c r="R535">
        <v>182249.65</v>
      </c>
      <c r="S535">
        <v>41080.800000000003</v>
      </c>
      <c r="T535" s="3">
        <v>0.22500000000000001</v>
      </c>
      <c r="U535">
        <v>87.27</v>
      </c>
      <c r="V535" t="s">
        <v>68</v>
      </c>
      <c r="W535">
        <v>1</v>
      </c>
      <c r="X535" t="b">
        <v>0</v>
      </c>
      <c r="Y535" t="s">
        <v>60</v>
      </c>
      <c r="Z535" t="s">
        <v>60</v>
      </c>
      <c r="AA535">
        <v>4</v>
      </c>
      <c r="AB535">
        <v>4</v>
      </c>
      <c r="AC535">
        <v>2024</v>
      </c>
      <c r="AD535" s="1">
        <v>45413</v>
      </c>
      <c r="AE535" t="s">
        <v>53</v>
      </c>
      <c r="AF535" t="s">
        <v>88</v>
      </c>
      <c r="AG535" t="str">
        <f t="shared" si="35"/>
        <v>Include</v>
      </c>
      <c r="AH535">
        <f t="shared" si="32"/>
        <v>0</v>
      </c>
      <c r="AI535">
        <f t="shared" si="33"/>
        <v>1</v>
      </c>
      <c r="AJ535">
        <f t="shared" si="34"/>
        <v>0</v>
      </c>
      <c r="AK535" s="15">
        <f>1</f>
        <v>1</v>
      </c>
    </row>
    <row r="536" spans="1:37" x14ac:dyDescent="0.3">
      <c r="A536" t="s">
        <v>1525</v>
      </c>
      <c r="B536" s="1">
        <v>45425</v>
      </c>
      <c r="C536" s="1">
        <v>45425</v>
      </c>
      <c r="D536" t="s">
        <v>1526</v>
      </c>
      <c r="E536" t="s">
        <v>1231</v>
      </c>
      <c r="F536">
        <v>30</v>
      </c>
      <c r="G536">
        <v>30</v>
      </c>
      <c r="H536" t="s">
        <v>35</v>
      </c>
      <c r="I536" t="s">
        <v>35</v>
      </c>
      <c r="J536" t="s">
        <v>57</v>
      </c>
      <c r="K536" t="s">
        <v>66</v>
      </c>
      <c r="L536" t="s">
        <v>140</v>
      </c>
      <c r="M536" t="s">
        <v>358</v>
      </c>
      <c r="N536">
        <v>2</v>
      </c>
      <c r="O536">
        <v>2</v>
      </c>
      <c r="P536">
        <v>358</v>
      </c>
      <c r="Q536" s="2">
        <v>0.38</v>
      </c>
      <c r="R536">
        <v>728.66</v>
      </c>
      <c r="S536">
        <v>256.39999999999998</v>
      </c>
      <c r="T536" s="3">
        <v>0.35199999999999998</v>
      </c>
      <c r="U536">
        <v>63.9</v>
      </c>
      <c r="V536" t="s">
        <v>40</v>
      </c>
      <c r="W536">
        <v>1</v>
      </c>
      <c r="X536" t="b">
        <v>0</v>
      </c>
      <c r="Y536" t="s">
        <v>60</v>
      </c>
      <c r="Z536" t="s">
        <v>60</v>
      </c>
      <c r="AA536">
        <v>6</v>
      </c>
      <c r="AB536">
        <v>6</v>
      </c>
      <c r="AC536">
        <v>2024</v>
      </c>
      <c r="AD536" s="1">
        <v>45413</v>
      </c>
      <c r="AE536" t="s">
        <v>87</v>
      </c>
      <c r="AF536" t="s">
        <v>62</v>
      </c>
      <c r="AG536" t="str">
        <f t="shared" si="35"/>
        <v>Include</v>
      </c>
      <c r="AH536">
        <f t="shared" si="32"/>
        <v>0</v>
      </c>
      <c r="AI536">
        <f t="shared" si="33"/>
        <v>1</v>
      </c>
      <c r="AJ536">
        <f t="shared" si="34"/>
        <v>0</v>
      </c>
      <c r="AK536" s="15">
        <f>1</f>
        <v>1</v>
      </c>
    </row>
    <row r="537" spans="1:37" x14ac:dyDescent="0.3">
      <c r="A537" t="s">
        <v>1527</v>
      </c>
      <c r="B537" s="1">
        <v>45425</v>
      </c>
      <c r="C537" s="1">
        <v>45425</v>
      </c>
      <c r="D537" t="s">
        <v>1528</v>
      </c>
      <c r="E537" t="s">
        <v>1382</v>
      </c>
      <c r="F537">
        <v>19</v>
      </c>
      <c r="G537">
        <v>19</v>
      </c>
      <c r="H537" t="s">
        <v>274</v>
      </c>
      <c r="I537" t="s">
        <v>81</v>
      </c>
      <c r="J537" t="s">
        <v>36</v>
      </c>
      <c r="K537" t="s">
        <v>106</v>
      </c>
      <c r="L537" t="s">
        <v>140</v>
      </c>
      <c r="M537" t="s">
        <v>372</v>
      </c>
      <c r="N537">
        <v>1</v>
      </c>
      <c r="O537">
        <v>1</v>
      </c>
      <c r="P537">
        <v>1396.08</v>
      </c>
      <c r="Q537" s="2">
        <v>0.02</v>
      </c>
      <c r="R537">
        <v>2286.71</v>
      </c>
      <c r="S537">
        <v>826.31</v>
      </c>
      <c r="T537" s="3">
        <v>0.36099999999999999</v>
      </c>
      <c r="U537">
        <v>32.4</v>
      </c>
      <c r="V537" t="s">
        <v>68</v>
      </c>
      <c r="W537">
        <v>2</v>
      </c>
      <c r="X537" t="b">
        <v>0</v>
      </c>
      <c r="Y537" t="s">
        <v>60</v>
      </c>
      <c r="Z537" t="s">
        <v>60</v>
      </c>
      <c r="AA537">
        <v>4</v>
      </c>
      <c r="AB537">
        <v>4</v>
      </c>
      <c r="AC537">
        <v>2024</v>
      </c>
      <c r="AD537" s="1">
        <v>45413</v>
      </c>
      <c r="AE537" t="s">
        <v>53</v>
      </c>
      <c r="AF537" t="s">
        <v>69</v>
      </c>
      <c r="AG537" t="str">
        <f t="shared" si="35"/>
        <v>Include</v>
      </c>
      <c r="AH537">
        <f t="shared" si="32"/>
        <v>0</v>
      </c>
      <c r="AI537">
        <f t="shared" si="33"/>
        <v>1</v>
      </c>
      <c r="AJ537">
        <f t="shared" si="34"/>
        <v>0</v>
      </c>
      <c r="AK537" s="15">
        <f>1</f>
        <v>1</v>
      </c>
    </row>
    <row r="538" spans="1:37" x14ac:dyDescent="0.3">
      <c r="A538" t="s">
        <v>1529</v>
      </c>
      <c r="B538" s="1">
        <v>45425</v>
      </c>
      <c r="C538" s="1">
        <v>45425</v>
      </c>
      <c r="D538" t="s">
        <v>1530</v>
      </c>
      <c r="E538" t="s">
        <v>1257</v>
      </c>
      <c r="F538">
        <v>39</v>
      </c>
      <c r="G538">
        <v>39</v>
      </c>
      <c r="H538" t="s">
        <v>35</v>
      </c>
      <c r="I538" t="s">
        <v>35</v>
      </c>
      <c r="J538" t="s">
        <v>48</v>
      </c>
      <c r="K538" t="s">
        <v>185</v>
      </c>
      <c r="L538" t="s">
        <v>84</v>
      </c>
      <c r="M538" t="s">
        <v>490</v>
      </c>
      <c r="N538">
        <v>9</v>
      </c>
      <c r="O538">
        <v>9</v>
      </c>
      <c r="P538">
        <v>188.1</v>
      </c>
      <c r="Q538" s="2">
        <v>0.08</v>
      </c>
      <c r="R538">
        <v>2301.06</v>
      </c>
      <c r="S538">
        <v>192.79</v>
      </c>
      <c r="T538" s="3">
        <v>8.4000000000000005E-2</v>
      </c>
      <c r="U538">
        <v>67.95</v>
      </c>
      <c r="V538" t="s">
        <v>40</v>
      </c>
      <c r="W538">
        <v>2</v>
      </c>
      <c r="X538" t="b">
        <v>1</v>
      </c>
      <c r="Y538" t="s">
        <v>41</v>
      </c>
      <c r="Z538" t="s">
        <v>41</v>
      </c>
      <c r="AA538">
        <v>9</v>
      </c>
      <c r="AB538">
        <v>9</v>
      </c>
      <c r="AC538">
        <v>2024</v>
      </c>
      <c r="AD538" s="1">
        <v>45413</v>
      </c>
      <c r="AE538" t="s">
        <v>61</v>
      </c>
      <c r="AF538" t="s">
        <v>69</v>
      </c>
      <c r="AG538" t="str">
        <f t="shared" si="35"/>
        <v>Include</v>
      </c>
      <c r="AH538">
        <f t="shared" si="32"/>
        <v>1</v>
      </c>
      <c r="AI538">
        <f t="shared" si="33"/>
        <v>1</v>
      </c>
      <c r="AJ538">
        <f t="shared" si="34"/>
        <v>0</v>
      </c>
      <c r="AK538" s="15">
        <f>1</f>
        <v>1</v>
      </c>
    </row>
    <row r="539" spans="1:37" x14ac:dyDescent="0.3">
      <c r="A539" t="s">
        <v>1531</v>
      </c>
      <c r="B539" s="1">
        <v>45423</v>
      </c>
      <c r="C539" s="1">
        <v>45423</v>
      </c>
      <c r="D539" t="s">
        <v>1532</v>
      </c>
      <c r="E539" t="s">
        <v>1444</v>
      </c>
      <c r="F539">
        <v>22</v>
      </c>
      <c r="G539">
        <v>22</v>
      </c>
      <c r="H539" t="s">
        <v>81</v>
      </c>
      <c r="I539" t="s">
        <v>81</v>
      </c>
      <c r="J539" t="s">
        <v>82</v>
      </c>
      <c r="K539" t="s">
        <v>131</v>
      </c>
      <c r="L539" t="s">
        <v>97</v>
      </c>
      <c r="M539" t="s">
        <v>243</v>
      </c>
      <c r="N539">
        <v>1</v>
      </c>
      <c r="O539">
        <v>1</v>
      </c>
      <c r="P539">
        <v>824.98</v>
      </c>
      <c r="Q539" s="2">
        <v>0.04</v>
      </c>
      <c r="R539">
        <v>1484.35</v>
      </c>
      <c r="S539">
        <v>718.2</v>
      </c>
      <c r="T539" s="3">
        <v>0.48399999999999999</v>
      </c>
      <c r="U539">
        <v>58.06</v>
      </c>
      <c r="V539" t="s">
        <v>40</v>
      </c>
      <c r="W539">
        <v>5</v>
      </c>
      <c r="X539" t="b">
        <v>0</v>
      </c>
      <c r="Y539" t="s">
        <v>60</v>
      </c>
      <c r="Z539" t="s">
        <v>60</v>
      </c>
      <c r="AA539">
        <v>3</v>
      </c>
      <c r="AB539">
        <v>3</v>
      </c>
      <c r="AC539">
        <v>2024</v>
      </c>
      <c r="AD539" s="1">
        <v>45413</v>
      </c>
      <c r="AE539" t="s">
        <v>53</v>
      </c>
      <c r="AF539" t="s">
        <v>69</v>
      </c>
      <c r="AG539" t="str">
        <f t="shared" si="35"/>
        <v>Include</v>
      </c>
      <c r="AH539">
        <f t="shared" si="32"/>
        <v>0</v>
      </c>
      <c r="AI539">
        <f t="shared" si="33"/>
        <v>1</v>
      </c>
      <c r="AJ539">
        <f t="shared" si="34"/>
        <v>0</v>
      </c>
      <c r="AK539" s="15">
        <f>1</f>
        <v>1</v>
      </c>
    </row>
    <row r="540" spans="1:37" x14ac:dyDescent="0.3">
      <c r="A540" t="s">
        <v>1533</v>
      </c>
      <c r="B540" s="1">
        <v>45423</v>
      </c>
      <c r="C540" s="1">
        <v>45423</v>
      </c>
      <c r="D540" t="s">
        <v>1534</v>
      </c>
      <c r="E540" t="s">
        <v>1362</v>
      </c>
      <c r="F540">
        <v>22</v>
      </c>
      <c r="G540">
        <v>22</v>
      </c>
      <c r="H540" t="s">
        <v>47</v>
      </c>
      <c r="I540" t="s">
        <v>47</v>
      </c>
      <c r="J540" t="s">
        <v>48</v>
      </c>
      <c r="K540" t="s">
        <v>230</v>
      </c>
      <c r="L540" t="s">
        <v>97</v>
      </c>
      <c r="M540" t="s">
        <v>107</v>
      </c>
      <c r="P540">
        <v>480.68</v>
      </c>
      <c r="Q540" s="2">
        <v>0.37</v>
      </c>
      <c r="R540">
        <v>448.54</v>
      </c>
      <c r="S540">
        <v>185.46</v>
      </c>
      <c r="T540" s="3">
        <v>0.41299999999999998</v>
      </c>
      <c r="U540">
        <v>65.84</v>
      </c>
      <c r="V540" t="s">
        <v>99</v>
      </c>
      <c r="W540">
        <v>1</v>
      </c>
      <c r="X540" t="b">
        <v>0</v>
      </c>
      <c r="Y540" t="s">
        <v>60</v>
      </c>
      <c r="Z540" t="s">
        <v>60</v>
      </c>
      <c r="AA540">
        <v>7</v>
      </c>
      <c r="AB540">
        <v>7</v>
      </c>
      <c r="AC540">
        <v>2024</v>
      </c>
      <c r="AD540" s="1">
        <v>45413</v>
      </c>
      <c r="AE540" t="s">
        <v>53</v>
      </c>
      <c r="AF540" t="s">
        <v>62</v>
      </c>
      <c r="AG540" t="str">
        <f t="shared" si="35"/>
        <v>Include</v>
      </c>
      <c r="AH540">
        <f t="shared" si="32"/>
        <v>0</v>
      </c>
      <c r="AI540">
        <f t="shared" si="33"/>
        <v>1</v>
      </c>
      <c r="AJ540">
        <f t="shared" si="34"/>
        <v>0</v>
      </c>
      <c r="AK540" s="15">
        <f>1</f>
        <v>1</v>
      </c>
    </row>
    <row r="541" spans="1:37" x14ac:dyDescent="0.3">
      <c r="A541" t="s">
        <v>1535</v>
      </c>
      <c r="B541" s="1">
        <v>45422</v>
      </c>
      <c r="C541" s="1">
        <v>45422</v>
      </c>
      <c r="D541" t="s">
        <v>1536</v>
      </c>
      <c r="E541" t="s">
        <v>628</v>
      </c>
      <c r="F541">
        <v>30</v>
      </c>
      <c r="G541">
        <v>30</v>
      </c>
      <c r="H541" t="s">
        <v>173</v>
      </c>
      <c r="I541" t="s">
        <v>81</v>
      </c>
      <c r="J541" t="s">
        <v>116</v>
      </c>
      <c r="K541" t="s">
        <v>247</v>
      </c>
      <c r="L541" t="s">
        <v>38</v>
      </c>
      <c r="M541" t="s">
        <v>447</v>
      </c>
      <c r="N541">
        <v>8</v>
      </c>
      <c r="O541">
        <v>8</v>
      </c>
      <c r="P541">
        <v>1253.1199999999999</v>
      </c>
      <c r="Q541" s="2">
        <v>0.3</v>
      </c>
      <c r="R541">
        <v>11982.36</v>
      </c>
      <c r="S541">
        <v>7180.54</v>
      </c>
      <c r="T541" s="3">
        <v>0.59899999999999998</v>
      </c>
      <c r="U541">
        <v>32.68</v>
      </c>
      <c r="V541" t="s">
        <v>99</v>
      </c>
      <c r="X541" t="b">
        <v>0</v>
      </c>
      <c r="Y541" t="s">
        <v>60</v>
      </c>
      <c r="Z541" t="s">
        <v>60</v>
      </c>
      <c r="AA541">
        <v>10</v>
      </c>
      <c r="AB541">
        <v>10</v>
      </c>
      <c r="AC541">
        <v>2024</v>
      </c>
      <c r="AD541" s="1">
        <v>45413</v>
      </c>
      <c r="AE541" t="s">
        <v>87</v>
      </c>
      <c r="AF541" t="s">
        <v>43</v>
      </c>
      <c r="AG541" t="str">
        <f t="shared" si="35"/>
        <v>Include</v>
      </c>
      <c r="AH541">
        <f t="shared" si="32"/>
        <v>0</v>
      </c>
      <c r="AI541">
        <f t="shared" si="33"/>
        <v>1</v>
      </c>
      <c r="AJ541">
        <f t="shared" si="34"/>
        <v>0</v>
      </c>
      <c r="AK541" s="15">
        <f>1</f>
        <v>1</v>
      </c>
    </row>
    <row r="542" spans="1:37" x14ac:dyDescent="0.3">
      <c r="A542" t="s">
        <v>1537</v>
      </c>
      <c r="B542" s="1">
        <v>45421</v>
      </c>
      <c r="C542" s="1">
        <v>45421</v>
      </c>
      <c r="D542" t="s">
        <v>1538</v>
      </c>
      <c r="E542" t="s">
        <v>901</v>
      </c>
      <c r="F542">
        <v>35</v>
      </c>
      <c r="G542">
        <v>35</v>
      </c>
      <c r="H542" t="s">
        <v>81</v>
      </c>
      <c r="I542" t="s">
        <v>81</v>
      </c>
      <c r="J542" t="s">
        <v>82</v>
      </c>
      <c r="K542" t="s">
        <v>131</v>
      </c>
      <c r="L542" t="s">
        <v>38</v>
      </c>
      <c r="M542" t="s">
        <v>159</v>
      </c>
      <c r="N542">
        <v>8</v>
      </c>
      <c r="O542">
        <v>8</v>
      </c>
      <c r="P542">
        <v>1212.69</v>
      </c>
      <c r="Q542" s="2">
        <v>0.21</v>
      </c>
      <c r="R542">
        <v>13771.38</v>
      </c>
      <c r="S542">
        <v>6491.12</v>
      </c>
      <c r="T542" s="3">
        <v>0.47099999999999997</v>
      </c>
      <c r="U542">
        <v>40.26</v>
      </c>
      <c r="V542" t="s">
        <v>68</v>
      </c>
      <c r="W542">
        <v>3</v>
      </c>
      <c r="X542" t="b">
        <v>0</v>
      </c>
      <c r="Y542" t="s">
        <v>60</v>
      </c>
      <c r="Z542" t="s">
        <v>60</v>
      </c>
      <c r="AA542">
        <v>8</v>
      </c>
      <c r="AB542">
        <v>8</v>
      </c>
      <c r="AC542">
        <v>2024</v>
      </c>
      <c r="AD542" s="1">
        <v>45413</v>
      </c>
      <c r="AE542" t="s">
        <v>87</v>
      </c>
      <c r="AF542" t="s">
        <v>43</v>
      </c>
      <c r="AG542" t="str">
        <f t="shared" si="35"/>
        <v>Include</v>
      </c>
      <c r="AH542">
        <f t="shared" si="32"/>
        <v>0</v>
      </c>
      <c r="AI542">
        <f t="shared" si="33"/>
        <v>1</v>
      </c>
      <c r="AJ542">
        <f t="shared" si="34"/>
        <v>0</v>
      </c>
      <c r="AK542" s="15">
        <f>1</f>
        <v>1</v>
      </c>
    </row>
    <row r="543" spans="1:37" x14ac:dyDescent="0.3">
      <c r="A543" t="s">
        <v>1539</v>
      </c>
      <c r="B543" s="1">
        <v>45421</v>
      </c>
      <c r="C543" s="1">
        <v>45421</v>
      </c>
      <c r="D543" t="s">
        <v>1540</v>
      </c>
      <c r="E543" t="s">
        <v>301</v>
      </c>
      <c r="F543">
        <v>24</v>
      </c>
      <c r="G543">
        <v>24</v>
      </c>
      <c r="H543" t="s">
        <v>47</v>
      </c>
      <c r="I543" t="s">
        <v>47</v>
      </c>
      <c r="J543" t="s">
        <v>82</v>
      </c>
      <c r="K543" t="s">
        <v>266</v>
      </c>
      <c r="L543" t="s">
        <v>50</v>
      </c>
      <c r="M543" t="s">
        <v>251</v>
      </c>
      <c r="N543">
        <v>6</v>
      </c>
      <c r="O543">
        <v>6</v>
      </c>
      <c r="P543">
        <v>28581.8</v>
      </c>
      <c r="Q543" s="2">
        <v>0.38</v>
      </c>
      <c r="R543">
        <v>181310.38</v>
      </c>
      <c r="S543">
        <v>46448.05</v>
      </c>
      <c r="T543" s="3">
        <v>0.25600000000000001</v>
      </c>
      <c r="U543">
        <v>45.42</v>
      </c>
      <c r="V543" t="s">
        <v>52</v>
      </c>
      <c r="X543" t="b">
        <v>0</v>
      </c>
      <c r="Y543" t="s">
        <v>60</v>
      </c>
      <c r="Z543" t="s">
        <v>60</v>
      </c>
      <c r="AA543">
        <v>9</v>
      </c>
      <c r="AB543">
        <v>9</v>
      </c>
      <c r="AC543">
        <v>2024</v>
      </c>
      <c r="AD543" s="1">
        <v>45413</v>
      </c>
      <c r="AE543" t="s">
        <v>53</v>
      </c>
      <c r="AF543" t="s">
        <v>62</v>
      </c>
      <c r="AG543" t="str">
        <f t="shared" si="35"/>
        <v>Include</v>
      </c>
      <c r="AH543">
        <f t="shared" si="32"/>
        <v>0</v>
      </c>
      <c r="AI543">
        <f t="shared" si="33"/>
        <v>1</v>
      </c>
      <c r="AJ543">
        <f t="shared" si="34"/>
        <v>0</v>
      </c>
      <c r="AK543" s="15">
        <f>1</f>
        <v>1</v>
      </c>
    </row>
    <row r="544" spans="1:37" x14ac:dyDescent="0.3">
      <c r="A544" t="s">
        <v>1541</v>
      </c>
      <c r="B544" s="1">
        <v>45420</v>
      </c>
      <c r="C544" s="1">
        <v>45420</v>
      </c>
      <c r="D544" t="s">
        <v>1542</v>
      </c>
      <c r="E544" t="s">
        <v>145</v>
      </c>
      <c r="F544">
        <v>33</v>
      </c>
      <c r="G544">
        <v>33</v>
      </c>
      <c r="H544" t="s">
        <v>35</v>
      </c>
      <c r="I544" t="s">
        <v>35</v>
      </c>
      <c r="J544" t="s">
        <v>36</v>
      </c>
      <c r="K544" t="s">
        <v>106</v>
      </c>
      <c r="L544" t="s">
        <v>74</v>
      </c>
      <c r="M544" t="s">
        <v>75</v>
      </c>
      <c r="N544">
        <v>1</v>
      </c>
      <c r="O544">
        <v>1</v>
      </c>
      <c r="P544">
        <v>20268.07</v>
      </c>
      <c r="R544">
        <v>30490.51</v>
      </c>
      <c r="S544">
        <v>5209.5600000000004</v>
      </c>
      <c r="T544" s="3">
        <v>0.17100000000000001</v>
      </c>
      <c r="U544">
        <v>57.63</v>
      </c>
      <c r="V544" t="s">
        <v>40</v>
      </c>
      <c r="W544">
        <v>2</v>
      </c>
      <c r="X544" t="b">
        <v>0</v>
      </c>
      <c r="Y544" t="s">
        <v>60</v>
      </c>
      <c r="Z544" t="s">
        <v>60</v>
      </c>
      <c r="AA544">
        <v>10</v>
      </c>
      <c r="AB544">
        <v>10</v>
      </c>
      <c r="AC544">
        <v>2024</v>
      </c>
      <c r="AD544" s="1">
        <v>45413</v>
      </c>
      <c r="AE544" t="s">
        <v>87</v>
      </c>
      <c r="AF544" t="s">
        <v>201</v>
      </c>
      <c r="AG544" t="str">
        <f t="shared" si="35"/>
        <v>Include</v>
      </c>
      <c r="AH544">
        <f t="shared" si="32"/>
        <v>0</v>
      </c>
      <c r="AI544">
        <f t="shared" si="33"/>
        <v>1</v>
      </c>
      <c r="AJ544">
        <f t="shared" si="34"/>
        <v>0</v>
      </c>
      <c r="AK544" s="15">
        <f>1</f>
        <v>1</v>
      </c>
    </row>
    <row r="545" spans="1:37" x14ac:dyDescent="0.3">
      <c r="A545" t="s">
        <v>1543</v>
      </c>
      <c r="B545" s="1">
        <v>45420</v>
      </c>
      <c r="C545" s="1">
        <v>45420</v>
      </c>
      <c r="D545" t="s">
        <v>1544</v>
      </c>
      <c r="E545" t="s">
        <v>238</v>
      </c>
      <c r="F545">
        <v>43</v>
      </c>
      <c r="G545">
        <v>43</v>
      </c>
      <c r="H545" t="s">
        <v>92</v>
      </c>
      <c r="I545" t="s">
        <v>81</v>
      </c>
      <c r="J545" t="s">
        <v>57</v>
      </c>
      <c r="K545" t="s">
        <v>66</v>
      </c>
      <c r="L545" t="s">
        <v>50</v>
      </c>
      <c r="M545" t="s">
        <v>59</v>
      </c>
      <c r="N545">
        <v>7</v>
      </c>
      <c r="O545">
        <v>7</v>
      </c>
      <c r="P545">
        <v>16570.919999999998</v>
      </c>
      <c r="Q545" s="2">
        <v>0.33</v>
      </c>
      <c r="R545">
        <v>122079.93</v>
      </c>
      <c r="S545">
        <v>40801.29</v>
      </c>
      <c r="T545" s="3">
        <v>0.33400000000000002</v>
      </c>
      <c r="U545">
        <v>111.73</v>
      </c>
      <c r="V545" t="s">
        <v>99</v>
      </c>
      <c r="W545">
        <v>1</v>
      </c>
      <c r="X545" t="b">
        <v>0</v>
      </c>
      <c r="Y545" t="s">
        <v>142</v>
      </c>
      <c r="Z545" t="s">
        <v>142</v>
      </c>
      <c r="AA545">
        <v>9</v>
      </c>
      <c r="AB545">
        <v>9</v>
      </c>
      <c r="AC545">
        <v>2024</v>
      </c>
      <c r="AD545" s="1">
        <v>45413</v>
      </c>
      <c r="AE545" t="s">
        <v>61</v>
      </c>
      <c r="AF545" t="s">
        <v>62</v>
      </c>
      <c r="AG545" t="str">
        <f t="shared" si="35"/>
        <v>Include</v>
      </c>
      <c r="AH545">
        <f t="shared" si="32"/>
        <v>0</v>
      </c>
      <c r="AI545">
        <f t="shared" si="33"/>
        <v>0</v>
      </c>
      <c r="AJ545">
        <f t="shared" si="34"/>
        <v>0</v>
      </c>
      <c r="AK545" s="15">
        <f>1</f>
        <v>1</v>
      </c>
    </row>
    <row r="546" spans="1:37" x14ac:dyDescent="0.3">
      <c r="A546" t="s">
        <v>1545</v>
      </c>
      <c r="B546" s="1">
        <v>45419</v>
      </c>
      <c r="C546" s="1">
        <v>45419</v>
      </c>
      <c r="D546" t="s">
        <v>1546</v>
      </c>
      <c r="E546" t="s">
        <v>282</v>
      </c>
      <c r="F546">
        <v>22</v>
      </c>
      <c r="G546">
        <v>22</v>
      </c>
      <c r="H546" t="s">
        <v>35</v>
      </c>
      <c r="I546" t="s">
        <v>35</v>
      </c>
      <c r="J546" t="s">
        <v>36</v>
      </c>
      <c r="K546" t="s">
        <v>73</v>
      </c>
      <c r="L546" t="s">
        <v>84</v>
      </c>
      <c r="M546" t="s">
        <v>85</v>
      </c>
      <c r="N546">
        <v>7</v>
      </c>
      <c r="O546">
        <v>7</v>
      </c>
      <c r="P546">
        <v>113.61</v>
      </c>
      <c r="Q546" s="2">
        <v>0.03</v>
      </c>
      <c r="R546">
        <v>1502.19</v>
      </c>
      <c r="S546">
        <v>129.15</v>
      </c>
      <c r="T546" s="3">
        <v>8.5999999999999993E-2</v>
      </c>
      <c r="U546">
        <v>65.959999999999994</v>
      </c>
      <c r="V546" t="s">
        <v>132</v>
      </c>
      <c r="W546">
        <v>5</v>
      </c>
      <c r="X546" t="b">
        <v>0</v>
      </c>
      <c r="Y546" t="s">
        <v>60</v>
      </c>
      <c r="Z546" t="s">
        <v>60</v>
      </c>
      <c r="AA546">
        <v>4</v>
      </c>
      <c r="AB546">
        <v>4</v>
      </c>
      <c r="AC546">
        <v>2024</v>
      </c>
      <c r="AD546" s="1">
        <v>45413</v>
      </c>
      <c r="AE546" t="s">
        <v>53</v>
      </c>
      <c r="AF546" t="s">
        <v>69</v>
      </c>
      <c r="AG546" t="str">
        <f t="shared" si="35"/>
        <v>Include</v>
      </c>
      <c r="AH546">
        <f t="shared" si="32"/>
        <v>0</v>
      </c>
      <c r="AI546">
        <f t="shared" si="33"/>
        <v>1</v>
      </c>
      <c r="AJ546">
        <f t="shared" si="34"/>
        <v>0</v>
      </c>
      <c r="AK546" s="15">
        <f>1</f>
        <v>1</v>
      </c>
    </row>
    <row r="547" spans="1:37" x14ac:dyDescent="0.3">
      <c r="A547" t="s">
        <v>1547</v>
      </c>
      <c r="B547" s="1">
        <v>45419</v>
      </c>
      <c r="C547" s="1">
        <v>45419</v>
      </c>
      <c r="D547" t="s">
        <v>1548</v>
      </c>
      <c r="E547" t="s">
        <v>825</v>
      </c>
      <c r="F547">
        <v>42</v>
      </c>
      <c r="G547">
        <v>42</v>
      </c>
      <c r="H547" t="s">
        <v>35</v>
      </c>
      <c r="I547" t="s">
        <v>35</v>
      </c>
      <c r="J547" t="s">
        <v>82</v>
      </c>
      <c r="K547" t="s">
        <v>131</v>
      </c>
      <c r="L547" t="s">
        <v>50</v>
      </c>
      <c r="M547" t="s">
        <v>51</v>
      </c>
      <c r="N547">
        <v>10</v>
      </c>
      <c r="O547">
        <v>10</v>
      </c>
      <c r="P547">
        <v>15954.1</v>
      </c>
      <c r="Q547" s="2">
        <v>0.05</v>
      </c>
      <c r="R547">
        <v>267926.31</v>
      </c>
      <c r="S547">
        <v>76735.56</v>
      </c>
      <c r="T547" s="3">
        <v>0.28599999999999998</v>
      </c>
      <c r="U547">
        <v>54.78</v>
      </c>
      <c r="V547" t="s">
        <v>132</v>
      </c>
      <c r="W547">
        <v>1</v>
      </c>
      <c r="X547" t="b">
        <v>0</v>
      </c>
      <c r="Y547" t="s">
        <v>60</v>
      </c>
      <c r="Z547" t="s">
        <v>60</v>
      </c>
      <c r="AA547">
        <v>1</v>
      </c>
      <c r="AB547">
        <v>1</v>
      </c>
      <c r="AC547">
        <v>2024</v>
      </c>
      <c r="AD547" s="1">
        <v>45413</v>
      </c>
      <c r="AE547" t="s">
        <v>61</v>
      </c>
      <c r="AF547" t="s">
        <v>69</v>
      </c>
      <c r="AG547" t="str">
        <f t="shared" si="35"/>
        <v>Include</v>
      </c>
      <c r="AH547">
        <f t="shared" si="32"/>
        <v>0</v>
      </c>
      <c r="AI547">
        <f t="shared" si="33"/>
        <v>1</v>
      </c>
      <c r="AJ547">
        <f t="shared" si="34"/>
        <v>0</v>
      </c>
      <c r="AK547" s="15">
        <f>1</f>
        <v>1</v>
      </c>
    </row>
    <row r="548" spans="1:37" x14ac:dyDescent="0.3">
      <c r="A548" t="s">
        <v>1549</v>
      </c>
      <c r="B548" s="1">
        <v>45418</v>
      </c>
      <c r="C548" s="1">
        <v>45418</v>
      </c>
      <c r="D548" t="s">
        <v>1550</v>
      </c>
      <c r="E548" t="s">
        <v>411</v>
      </c>
      <c r="F548">
        <v>28</v>
      </c>
      <c r="G548">
        <v>28</v>
      </c>
      <c r="H548" t="s">
        <v>47</v>
      </c>
      <c r="I548" t="s">
        <v>47</v>
      </c>
      <c r="J548" t="s">
        <v>48</v>
      </c>
      <c r="K548" t="s">
        <v>185</v>
      </c>
      <c r="L548" t="s">
        <v>140</v>
      </c>
      <c r="M548" t="s">
        <v>190</v>
      </c>
      <c r="N548">
        <v>7</v>
      </c>
      <c r="O548">
        <v>7</v>
      </c>
      <c r="P548">
        <v>3210.04</v>
      </c>
      <c r="Q548" s="2">
        <v>0.38</v>
      </c>
      <c r="R548">
        <v>22477.05</v>
      </c>
      <c r="S548">
        <v>8603.9699999999993</v>
      </c>
      <c r="T548" s="3">
        <v>0.38300000000000001</v>
      </c>
      <c r="U548">
        <v>60.3</v>
      </c>
      <c r="V548" t="s">
        <v>68</v>
      </c>
      <c r="X548" t="b">
        <v>1</v>
      </c>
      <c r="Y548" t="s">
        <v>41</v>
      </c>
      <c r="Z548" t="s">
        <v>41</v>
      </c>
      <c r="AA548">
        <v>1</v>
      </c>
      <c r="AB548">
        <v>1</v>
      </c>
      <c r="AC548">
        <v>2024</v>
      </c>
      <c r="AD548" s="1">
        <v>45413</v>
      </c>
      <c r="AE548" t="s">
        <v>87</v>
      </c>
      <c r="AF548" t="s">
        <v>62</v>
      </c>
      <c r="AG548" t="str">
        <f t="shared" si="35"/>
        <v>Include</v>
      </c>
      <c r="AH548">
        <f t="shared" si="32"/>
        <v>1</v>
      </c>
      <c r="AI548">
        <f t="shared" si="33"/>
        <v>1</v>
      </c>
      <c r="AJ548">
        <f t="shared" si="34"/>
        <v>0</v>
      </c>
      <c r="AK548" s="15">
        <f>1</f>
        <v>1</v>
      </c>
    </row>
    <row r="549" spans="1:37" x14ac:dyDescent="0.3">
      <c r="A549" t="s">
        <v>1551</v>
      </c>
      <c r="B549" s="1">
        <v>45418</v>
      </c>
      <c r="C549" s="1">
        <v>45418</v>
      </c>
      <c r="D549" t="s">
        <v>1552</v>
      </c>
      <c r="E549" t="s">
        <v>1490</v>
      </c>
      <c r="F549">
        <v>41</v>
      </c>
      <c r="G549">
        <v>41</v>
      </c>
      <c r="H549" t="s">
        <v>35</v>
      </c>
      <c r="I549" t="s">
        <v>35</v>
      </c>
      <c r="J549" t="s">
        <v>116</v>
      </c>
      <c r="K549" t="s">
        <v>260</v>
      </c>
      <c r="L549" t="s">
        <v>84</v>
      </c>
      <c r="M549" t="s">
        <v>146</v>
      </c>
      <c r="N549">
        <v>1</v>
      </c>
      <c r="O549">
        <v>1</v>
      </c>
      <c r="P549">
        <v>429.16</v>
      </c>
      <c r="Q549" s="2">
        <v>0.06</v>
      </c>
      <c r="R549">
        <v>614.69000000000005</v>
      </c>
      <c r="S549">
        <v>40.82</v>
      </c>
      <c r="T549" s="3">
        <v>6.6000000000000003E-2</v>
      </c>
      <c r="U549">
        <v>38.15</v>
      </c>
      <c r="V549" t="s">
        <v>52</v>
      </c>
      <c r="W549">
        <v>2</v>
      </c>
      <c r="X549" t="b">
        <v>0</v>
      </c>
      <c r="Y549" t="s">
        <v>60</v>
      </c>
      <c r="Z549" t="s">
        <v>60</v>
      </c>
      <c r="AA549">
        <v>7</v>
      </c>
      <c r="AB549">
        <v>7</v>
      </c>
      <c r="AC549">
        <v>2024</v>
      </c>
      <c r="AD549" s="1">
        <v>45413</v>
      </c>
      <c r="AE549" t="s">
        <v>61</v>
      </c>
      <c r="AF549" t="s">
        <v>69</v>
      </c>
      <c r="AG549" t="str">
        <f t="shared" si="35"/>
        <v>Include</v>
      </c>
      <c r="AH549">
        <f t="shared" si="32"/>
        <v>0</v>
      </c>
      <c r="AI549">
        <f t="shared" si="33"/>
        <v>1</v>
      </c>
      <c r="AJ549">
        <f t="shared" si="34"/>
        <v>0</v>
      </c>
      <c r="AK549" s="15">
        <f>1</f>
        <v>1</v>
      </c>
    </row>
    <row r="550" spans="1:37" x14ac:dyDescent="0.3">
      <c r="A550" t="s">
        <v>1553</v>
      </c>
      <c r="B550" s="1">
        <v>45418</v>
      </c>
      <c r="C550" s="1">
        <v>45418</v>
      </c>
      <c r="D550" t="s">
        <v>1554</v>
      </c>
      <c r="E550" t="s">
        <v>1192</v>
      </c>
      <c r="F550">
        <v>35</v>
      </c>
      <c r="G550">
        <v>35</v>
      </c>
      <c r="H550" t="s">
        <v>81</v>
      </c>
      <c r="I550" t="s">
        <v>81</v>
      </c>
      <c r="J550" t="s">
        <v>48</v>
      </c>
      <c r="K550" t="s">
        <v>226</v>
      </c>
      <c r="L550" t="s">
        <v>140</v>
      </c>
      <c r="M550" t="s">
        <v>141</v>
      </c>
      <c r="N550">
        <v>2</v>
      </c>
      <c r="O550">
        <v>2</v>
      </c>
      <c r="P550">
        <v>1717.4</v>
      </c>
      <c r="Q550" s="2">
        <v>0.17</v>
      </c>
      <c r="R550">
        <v>4468.9799999999996</v>
      </c>
      <c r="S550">
        <v>1161.98</v>
      </c>
      <c r="T550" s="3">
        <v>0.26</v>
      </c>
      <c r="U550">
        <v>84.39</v>
      </c>
      <c r="V550" t="s">
        <v>68</v>
      </c>
      <c r="W550">
        <v>5</v>
      </c>
      <c r="X550" t="b">
        <v>1</v>
      </c>
      <c r="Y550" t="s">
        <v>41</v>
      </c>
      <c r="Z550" t="s">
        <v>41</v>
      </c>
      <c r="AA550">
        <v>5</v>
      </c>
      <c r="AB550">
        <v>5</v>
      </c>
      <c r="AC550">
        <v>2024</v>
      </c>
      <c r="AD550" s="1">
        <v>45413</v>
      </c>
      <c r="AE550" t="s">
        <v>87</v>
      </c>
      <c r="AF550" t="s">
        <v>88</v>
      </c>
      <c r="AG550" t="str">
        <f t="shared" si="35"/>
        <v>Include</v>
      </c>
      <c r="AH550">
        <f t="shared" si="32"/>
        <v>1</v>
      </c>
      <c r="AI550">
        <f t="shared" si="33"/>
        <v>1</v>
      </c>
      <c r="AJ550">
        <f t="shared" si="34"/>
        <v>0</v>
      </c>
      <c r="AK550" s="15">
        <f>1</f>
        <v>1</v>
      </c>
    </row>
    <row r="551" spans="1:37" x14ac:dyDescent="0.3">
      <c r="A551" t="s">
        <v>1555</v>
      </c>
      <c r="B551" s="1">
        <v>45417</v>
      </c>
      <c r="C551" s="1">
        <v>45417</v>
      </c>
      <c r="D551" t="s">
        <v>1556</v>
      </c>
      <c r="E551" t="s">
        <v>162</v>
      </c>
      <c r="F551">
        <v>40</v>
      </c>
      <c r="G551">
        <v>40</v>
      </c>
      <c r="H551" t="s">
        <v>81</v>
      </c>
      <c r="I551" t="s">
        <v>81</v>
      </c>
      <c r="J551" t="s">
        <v>116</v>
      </c>
      <c r="K551" t="s">
        <v>247</v>
      </c>
      <c r="L551" t="s">
        <v>38</v>
      </c>
      <c r="M551" t="s">
        <v>159</v>
      </c>
      <c r="N551">
        <v>8</v>
      </c>
      <c r="O551">
        <v>8</v>
      </c>
      <c r="P551">
        <v>1207.93</v>
      </c>
      <c r="Q551" s="2">
        <v>0.26</v>
      </c>
      <c r="R551">
        <v>11716.75</v>
      </c>
      <c r="S551">
        <v>4482.22</v>
      </c>
      <c r="T551" s="3">
        <v>0.38300000000000001</v>
      </c>
      <c r="U551">
        <v>60.34</v>
      </c>
      <c r="V551" t="s">
        <v>40</v>
      </c>
      <c r="W551">
        <v>5</v>
      </c>
      <c r="X551" t="b">
        <v>0</v>
      </c>
      <c r="Y551" t="s">
        <v>60</v>
      </c>
      <c r="Z551" t="s">
        <v>60</v>
      </c>
      <c r="AA551">
        <v>4</v>
      </c>
      <c r="AB551">
        <v>4</v>
      </c>
      <c r="AC551">
        <v>2024</v>
      </c>
      <c r="AD551" s="1">
        <v>45413</v>
      </c>
      <c r="AE551" t="s">
        <v>61</v>
      </c>
      <c r="AF551" t="s">
        <v>43</v>
      </c>
      <c r="AG551" t="str">
        <f t="shared" si="35"/>
        <v>Include</v>
      </c>
      <c r="AH551">
        <f t="shared" si="32"/>
        <v>0</v>
      </c>
      <c r="AI551">
        <f t="shared" si="33"/>
        <v>1</v>
      </c>
      <c r="AJ551">
        <f t="shared" si="34"/>
        <v>0</v>
      </c>
      <c r="AK551" s="15">
        <f>1</f>
        <v>1</v>
      </c>
    </row>
    <row r="552" spans="1:37" x14ac:dyDescent="0.3">
      <c r="A552" t="s">
        <v>1557</v>
      </c>
      <c r="B552" s="1">
        <v>45416</v>
      </c>
      <c r="C552" s="1">
        <v>45416</v>
      </c>
      <c r="D552" t="s">
        <v>1558</v>
      </c>
      <c r="E552" t="s">
        <v>177</v>
      </c>
      <c r="F552">
        <v>28</v>
      </c>
      <c r="G552">
        <v>28</v>
      </c>
      <c r="H552" t="s">
        <v>35</v>
      </c>
      <c r="I552" t="s">
        <v>35</v>
      </c>
      <c r="J552" t="s">
        <v>82</v>
      </c>
      <c r="K552" t="s">
        <v>131</v>
      </c>
      <c r="L552" t="s">
        <v>74</v>
      </c>
      <c r="M552" t="s">
        <v>261</v>
      </c>
      <c r="N552">
        <v>2</v>
      </c>
      <c r="O552">
        <v>2</v>
      </c>
      <c r="P552">
        <v>32171.040000000001</v>
      </c>
      <c r="Q552" s="2">
        <v>0.1</v>
      </c>
      <c r="R552">
        <v>95994.28</v>
      </c>
      <c r="S552">
        <v>9495.02</v>
      </c>
      <c r="T552" s="3">
        <v>9.9000000000000005E-2</v>
      </c>
      <c r="U552">
        <v>70.88</v>
      </c>
      <c r="V552" t="s">
        <v>132</v>
      </c>
      <c r="W552">
        <v>3</v>
      </c>
      <c r="X552" t="b">
        <v>1</v>
      </c>
      <c r="Y552" t="s">
        <v>41</v>
      </c>
      <c r="Z552" t="s">
        <v>41</v>
      </c>
      <c r="AA552">
        <v>7</v>
      </c>
      <c r="AB552">
        <v>7</v>
      </c>
      <c r="AC552">
        <v>2024</v>
      </c>
      <c r="AD552" s="1">
        <v>45413</v>
      </c>
      <c r="AE552" t="s">
        <v>87</v>
      </c>
      <c r="AF552" t="s">
        <v>69</v>
      </c>
      <c r="AG552" t="str">
        <f t="shared" si="35"/>
        <v>Include</v>
      </c>
      <c r="AH552">
        <f t="shared" si="32"/>
        <v>1</v>
      </c>
      <c r="AI552">
        <f t="shared" si="33"/>
        <v>1</v>
      </c>
      <c r="AJ552">
        <f t="shared" si="34"/>
        <v>0</v>
      </c>
      <c r="AK552" s="15">
        <f>1</f>
        <v>1</v>
      </c>
    </row>
    <row r="553" spans="1:37" x14ac:dyDescent="0.3">
      <c r="A553" t="s">
        <v>1559</v>
      </c>
      <c r="B553" s="1">
        <v>45416</v>
      </c>
      <c r="C553" s="1">
        <v>45416</v>
      </c>
      <c r="D553" t="s">
        <v>1560</v>
      </c>
      <c r="E553" t="s">
        <v>324</v>
      </c>
      <c r="F553">
        <v>33</v>
      </c>
      <c r="G553">
        <v>33</v>
      </c>
      <c r="H553" t="s">
        <v>47</v>
      </c>
      <c r="I553" t="s">
        <v>47</v>
      </c>
      <c r="J553" t="s">
        <v>116</v>
      </c>
      <c r="K553" t="s">
        <v>117</v>
      </c>
      <c r="L553" t="s">
        <v>84</v>
      </c>
      <c r="M553" t="s">
        <v>490</v>
      </c>
      <c r="N553">
        <v>4</v>
      </c>
      <c r="O553">
        <v>4</v>
      </c>
      <c r="P553">
        <v>413.23</v>
      </c>
      <c r="Q553" s="2">
        <v>0.16</v>
      </c>
      <c r="R553">
        <v>2226.94</v>
      </c>
      <c r="S553">
        <v>97.94</v>
      </c>
      <c r="T553" s="3">
        <v>4.3999999999999997E-2</v>
      </c>
      <c r="U553">
        <v>29.46</v>
      </c>
      <c r="V553" t="s">
        <v>40</v>
      </c>
      <c r="W553">
        <v>4</v>
      </c>
      <c r="X553" t="b">
        <v>0</v>
      </c>
      <c r="Y553" t="s">
        <v>60</v>
      </c>
      <c r="Z553" t="s">
        <v>60</v>
      </c>
      <c r="AA553">
        <v>9</v>
      </c>
      <c r="AB553">
        <v>9</v>
      </c>
      <c r="AC553">
        <v>2024</v>
      </c>
      <c r="AD553" s="1">
        <v>45413</v>
      </c>
      <c r="AE553" t="s">
        <v>87</v>
      </c>
      <c r="AF553" t="s">
        <v>88</v>
      </c>
      <c r="AG553" t="str">
        <f t="shared" si="35"/>
        <v>Include</v>
      </c>
      <c r="AH553">
        <f t="shared" si="32"/>
        <v>0</v>
      </c>
      <c r="AI553">
        <f t="shared" si="33"/>
        <v>1</v>
      </c>
      <c r="AJ553">
        <f t="shared" si="34"/>
        <v>0</v>
      </c>
      <c r="AK553" s="15">
        <f>1</f>
        <v>1</v>
      </c>
    </row>
    <row r="554" spans="1:37" x14ac:dyDescent="0.3">
      <c r="A554" t="s">
        <v>1561</v>
      </c>
      <c r="B554" s="1">
        <v>45416</v>
      </c>
      <c r="C554" s="1">
        <v>45416</v>
      </c>
      <c r="D554" t="s">
        <v>1562</v>
      </c>
      <c r="E554" t="s">
        <v>1399</v>
      </c>
      <c r="F554">
        <v>33</v>
      </c>
      <c r="G554">
        <v>33</v>
      </c>
      <c r="H554" t="s">
        <v>47</v>
      </c>
      <c r="I554" t="s">
        <v>47</v>
      </c>
      <c r="J554" t="s">
        <v>57</v>
      </c>
      <c r="K554" t="s">
        <v>58</v>
      </c>
      <c r="L554" t="s">
        <v>140</v>
      </c>
      <c r="M554" t="s">
        <v>372</v>
      </c>
      <c r="P554">
        <v>3459.1</v>
      </c>
      <c r="Q554" s="2">
        <v>0.09</v>
      </c>
      <c r="R554">
        <v>5625.2</v>
      </c>
      <c r="S554">
        <v>2101.1</v>
      </c>
      <c r="T554" s="3">
        <v>0.374</v>
      </c>
      <c r="U554">
        <v>59.55</v>
      </c>
      <c r="V554" t="s">
        <v>132</v>
      </c>
      <c r="W554">
        <v>4</v>
      </c>
      <c r="X554" t="b">
        <v>0</v>
      </c>
      <c r="Y554" t="s">
        <v>60</v>
      </c>
      <c r="Z554" t="s">
        <v>60</v>
      </c>
      <c r="AA554">
        <v>7</v>
      </c>
      <c r="AB554">
        <v>7</v>
      </c>
      <c r="AC554">
        <v>2024</v>
      </c>
      <c r="AD554" s="1">
        <v>45413</v>
      </c>
      <c r="AE554" t="s">
        <v>87</v>
      </c>
      <c r="AF554" t="s">
        <v>69</v>
      </c>
      <c r="AG554" t="str">
        <f t="shared" si="35"/>
        <v>Include</v>
      </c>
      <c r="AH554">
        <f t="shared" si="32"/>
        <v>0</v>
      </c>
      <c r="AI554">
        <f t="shared" si="33"/>
        <v>1</v>
      </c>
      <c r="AJ554">
        <f t="shared" si="34"/>
        <v>0</v>
      </c>
      <c r="AK554" s="15">
        <f>1</f>
        <v>1</v>
      </c>
    </row>
    <row r="555" spans="1:37" x14ac:dyDescent="0.3">
      <c r="A555" t="s">
        <v>1563</v>
      </c>
      <c r="B555" s="1">
        <v>45416</v>
      </c>
      <c r="C555" s="1">
        <v>45416</v>
      </c>
      <c r="D555" t="s">
        <v>1564</v>
      </c>
      <c r="E555" t="s">
        <v>1565</v>
      </c>
      <c r="F555">
        <v>57</v>
      </c>
      <c r="G555">
        <v>57</v>
      </c>
      <c r="H555" t="s">
        <v>371</v>
      </c>
      <c r="I555" t="s">
        <v>81</v>
      </c>
      <c r="J555" t="s">
        <v>116</v>
      </c>
      <c r="K555" t="s">
        <v>117</v>
      </c>
      <c r="L555" t="s">
        <v>97</v>
      </c>
      <c r="M555" t="s">
        <v>107</v>
      </c>
      <c r="N555">
        <v>8</v>
      </c>
      <c r="O555">
        <v>8</v>
      </c>
      <c r="P555">
        <v>1190.92</v>
      </c>
      <c r="Q555" s="2">
        <v>0.22</v>
      </c>
      <c r="R555">
        <v>14021.08</v>
      </c>
      <c r="S555">
        <v>5817.67</v>
      </c>
      <c r="T555" s="3">
        <v>0.41499999999999998</v>
      </c>
      <c r="U555">
        <v>76.180000000000007</v>
      </c>
      <c r="V555" t="s">
        <v>76</v>
      </c>
      <c r="W555">
        <v>3</v>
      </c>
      <c r="X555" t="b">
        <v>1</v>
      </c>
      <c r="Y555" t="s">
        <v>41</v>
      </c>
      <c r="Z555" t="s">
        <v>41</v>
      </c>
      <c r="AA555">
        <v>1</v>
      </c>
      <c r="AB555">
        <v>1</v>
      </c>
      <c r="AC555">
        <v>2024</v>
      </c>
      <c r="AD555" s="1">
        <v>45413</v>
      </c>
      <c r="AE555" t="s">
        <v>101</v>
      </c>
      <c r="AF555" t="s">
        <v>43</v>
      </c>
      <c r="AG555" t="str">
        <f t="shared" si="35"/>
        <v>Include</v>
      </c>
      <c r="AH555">
        <f t="shared" si="32"/>
        <v>1</v>
      </c>
      <c r="AI555">
        <f t="shared" si="33"/>
        <v>1</v>
      </c>
      <c r="AJ555">
        <f t="shared" si="34"/>
        <v>0</v>
      </c>
      <c r="AK555" s="15">
        <f>1</f>
        <v>1</v>
      </c>
    </row>
    <row r="556" spans="1:37" x14ac:dyDescent="0.3">
      <c r="A556" t="s">
        <v>1566</v>
      </c>
      <c r="B556" s="1">
        <v>45416</v>
      </c>
      <c r="C556" s="1">
        <v>45416</v>
      </c>
      <c r="D556" t="s">
        <v>1567</v>
      </c>
      <c r="E556" t="s">
        <v>802</v>
      </c>
      <c r="F556">
        <v>30</v>
      </c>
      <c r="G556">
        <v>30</v>
      </c>
      <c r="H556" t="s">
        <v>47</v>
      </c>
      <c r="I556" t="s">
        <v>47</v>
      </c>
      <c r="J556" t="s">
        <v>82</v>
      </c>
      <c r="K556" t="s">
        <v>122</v>
      </c>
      <c r="L556" t="s">
        <v>38</v>
      </c>
      <c r="M556" t="s">
        <v>159</v>
      </c>
      <c r="N556">
        <v>4</v>
      </c>
      <c r="O556">
        <v>4</v>
      </c>
      <c r="P556">
        <v>1294.0999999999999</v>
      </c>
      <c r="Q556" s="2">
        <v>0.26</v>
      </c>
      <c r="R556">
        <v>5791.59</v>
      </c>
      <c r="S556">
        <v>2481.7399999999998</v>
      </c>
      <c r="T556" s="3">
        <v>0.42899999999999999</v>
      </c>
      <c r="U556">
        <v>34.770000000000003</v>
      </c>
      <c r="V556" t="s">
        <v>52</v>
      </c>
      <c r="W556">
        <v>1</v>
      </c>
      <c r="X556" t="b">
        <v>0</v>
      </c>
      <c r="Y556" t="s">
        <v>60</v>
      </c>
      <c r="Z556" t="s">
        <v>60</v>
      </c>
      <c r="AA556">
        <v>6</v>
      </c>
      <c r="AB556">
        <v>6</v>
      </c>
      <c r="AC556">
        <v>2024</v>
      </c>
      <c r="AD556" s="1">
        <v>45413</v>
      </c>
      <c r="AE556" t="s">
        <v>87</v>
      </c>
      <c r="AF556" t="s">
        <v>43</v>
      </c>
      <c r="AG556" t="str">
        <f t="shared" si="35"/>
        <v>Include</v>
      </c>
      <c r="AH556">
        <f t="shared" si="32"/>
        <v>0</v>
      </c>
      <c r="AI556">
        <f t="shared" si="33"/>
        <v>1</v>
      </c>
      <c r="AJ556">
        <f t="shared" si="34"/>
        <v>0</v>
      </c>
      <c r="AK556" s="15">
        <f>1</f>
        <v>1</v>
      </c>
    </row>
    <row r="557" spans="1:37" x14ac:dyDescent="0.3">
      <c r="A557" t="s">
        <v>1568</v>
      </c>
      <c r="B557" s="1">
        <v>45416</v>
      </c>
      <c r="C557" s="1">
        <v>45416</v>
      </c>
      <c r="D557" t="s">
        <v>1569</v>
      </c>
      <c r="E557" t="s">
        <v>1011</v>
      </c>
      <c r="F557">
        <v>52</v>
      </c>
      <c r="G557">
        <v>52</v>
      </c>
      <c r="H557" t="s">
        <v>81</v>
      </c>
      <c r="I557" t="s">
        <v>81</v>
      </c>
      <c r="J557" t="s">
        <v>48</v>
      </c>
      <c r="K557" t="s">
        <v>185</v>
      </c>
      <c r="L557" t="s">
        <v>140</v>
      </c>
      <c r="M557" t="s">
        <v>206</v>
      </c>
      <c r="N557">
        <v>3</v>
      </c>
      <c r="O557">
        <v>3</v>
      </c>
      <c r="P557">
        <v>2490.42</v>
      </c>
      <c r="Q557" s="2">
        <v>0.12</v>
      </c>
      <c r="R557">
        <v>9565</v>
      </c>
      <c r="S557">
        <v>4135.1499999999996</v>
      </c>
      <c r="T557" s="3">
        <v>0.432</v>
      </c>
      <c r="U557">
        <v>56.66</v>
      </c>
      <c r="V557" t="s">
        <v>132</v>
      </c>
      <c r="W557">
        <v>5</v>
      </c>
      <c r="X557" t="b">
        <v>0</v>
      </c>
      <c r="Y557" t="s">
        <v>100</v>
      </c>
      <c r="Z557" t="s">
        <v>100</v>
      </c>
      <c r="AA557">
        <v>8</v>
      </c>
      <c r="AB557">
        <v>8</v>
      </c>
      <c r="AC557">
        <v>2024</v>
      </c>
      <c r="AD557" s="1">
        <v>45413</v>
      </c>
      <c r="AE557" t="s">
        <v>101</v>
      </c>
      <c r="AF557" t="s">
        <v>88</v>
      </c>
      <c r="AG557" t="str">
        <f t="shared" si="35"/>
        <v>Include</v>
      </c>
      <c r="AH557">
        <f t="shared" si="32"/>
        <v>0</v>
      </c>
      <c r="AI557">
        <f t="shared" si="33"/>
        <v>0</v>
      </c>
      <c r="AJ557">
        <f t="shared" si="34"/>
        <v>1</v>
      </c>
      <c r="AK557" s="15">
        <f>1</f>
        <v>1</v>
      </c>
    </row>
    <row r="558" spans="1:37" x14ac:dyDescent="0.3">
      <c r="A558" t="s">
        <v>1570</v>
      </c>
      <c r="B558" s="1">
        <v>45415</v>
      </c>
      <c r="C558" s="1">
        <v>45415</v>
      </c>
      <c r="D558" t="s">
        <v>1571</v>
      </c>
      <c r="E558" t="s">
        <v>184</v>
      </c>
      <c r="H558" t="s">
        <v>35</v>
      </c>
      <c r="I558" t="s">
        <v>35</v>
      </c>
      <c r="J558" t="s">
        <v>116</v>
      </c>
      <c r="K558" t="s">
        <v>260</v>
      </c>
      <c r="L558" t="s">
        <v>140</v>
      </c>
      <c r="M558" t="s">
        <v>358</v>
      </c>
      <c r="N558">
        <v>1</v>
      </c>
      <c r="O558">
        <v>1</v>
      </c>
      <c r="P558">
        <v>1545.75</v>
      </c>
      <c r="Q558" s="2">
        <v>0.33</v>
      </c>
      <c r="R558">
        <v>1542.53</v>
      </c>
      <c r="S558">
        <v>612.17999999999995</v>
      </c>
      <c r="T558" s="3">
        <v>0.39700000000000002</v>
      </c>
      <c r="U558">
        <v>63.94</v>
      </c>
      <c r="V558" t="s">
        <v>99</v>
      </c>
      <c r="W558">
        <v>2</v>
      </c>
      <c r="X558" t="b">
        <v>1</v>
      </c>
      <c r="Y558" t="s">
        <v>41</v>
      </c>
      <c r="Z558" t="s">
        <v>41</v>
      </c>
      <c r="AA558">
        <v>9</v>
      </c>
      <c r="AB558">
        <v>9</v>
      </c>
      <c r="AC558">
        <v>2024</v>
      </c>
      <c r="AD558" s="1">
        <v>45413</v>
      </c>
      <c r="AE558" t="s">
        <v>118</v>
      </c>
      <c r="AF558" t="s">
        <v>62</v>
      </c>
      <c r="AG558" t="str">
        <f t="shared" si="35"/>
        <v>Include</v>
      </c>
      <c r="AH558">
        <f t="shared" si="32"/>
        <v>1</v>
      </c>
      <c r="AI558">
        <f t="shared" si="33"/>
        <v>1</v>
      </c>
      <c r="AJ558">
        <f t="shared" si="34"/>
        <v>0</v>
      </c>
      <c r="AK558" s="15">
        <f>1</f>
        <v>1</v>
      </c>
    </row>
    <row r="559" spans="1:37" x14ac:dyDescent="0.3">
      <c r="A559" t="s">
        <v>1572</v>
      </c>
      <c r="B559" s="1">
        <v>45415</v>
      </c>
      <c r="C559" s="1">
        <v>45415</v>
      </c>
      <c r="D559" t="s">
        <v>1573</v>
      </c>
      <c r="E559" t="s">
        <v>1574</v>
      </c>
      <c r="F559">
        <v>47</v>
      </c>
      <c r="G559">
        <v>47</v>
      </c>
      <c r="H559" t="s">
        <v>371</v>
      </c>
      <c r="I559" t="s">
        <v>81</v>
      </c>
      <c r="J559" t="s">
        <v>82</v>
      </c>
      <c r="K559" t="s">
        <v>122</v>
      </c>
      <c r="L559" t="s">
        <v>97</v>
      </c>
      <c r="M559" t="s">
        <v>107</v>
      </c>
      <c r="N559">
        <v>7</v>
      </c>
      <c r="O559">
        <v>7</v>
      </c>
      <c r="P559">
        <v>377</v>
      </c>
      <c r="Q559" s="2">
        <v>0.23</v>
      </c>
      <c r="R559">
        <v>3325.2</v>
      </c>
      <c r="S559">
        <v>1638.79</v>
      </c>
      <c r="T559" s="3">
        <v>0.49299999999999999</v>
      </c>
      <c r="U559">
        <v>55.63</v>
      </c>
      <c r="V559" t="s">
        <v>40</v>
      </c>
      <c r="W559">
        <v>5</v>
      </c>
      <c r="X559" t="b">
        <v>0</v>
      </c>
      <c r="Y559" t="s">
        <v>60</v>
      </c>
      <c r="Z559" t="s">
        <v>60</v>
      </c>
      <c r="AA559">
        <v>7</v>
      </c>
      <c r="AB559">
        <v>7</v>
      </c>
      <c r="AC559">
        <v>2024</v>
      </c>
      <c r="AD559" s="1">
        <v>45413</v>
      </c>
      <c r="AE559" t="s">
        <v>101</v>
      </c>
      <c r="AF559" t="s">
        <v>43</v>
      </c>
      <c r="AG559" t="str">
        <f t="shared" si="35"/>
        <v>Include</v>
      </c>
      <c r="AH559">
        <f t="shared" si="32"/>
        <v>0</v>
      </c>
      <c r="AI559">
        <f t="shared" si="33"/>
        <v>1</v>
      </c>
      <c r="AJ559">
        <f t="shared" si="34"/>
        <v>0</v>
      </c>
      <c r="AK559" s="15">
        <f>1</f>
        <v>1</v>
      </c>
    </row>
    <row r="560" spans="1:37" x14ac:dyDescent="0.3">
      <c r="A560" t="s">
        <v>1575</v>
      </c>
      <c r="B560" s="1">
        <v>45415</v>
      </c>
      <c r="C560" s="1">
        <v>45415</v>
      </c>
      <c r="D560" t="s">
        <v>1576</v>
      </c>
      <c r="E560" t="s">
        <v>199</v>
      </c>
      <c r="F560">
        <v>26</v>
      </c>
      <c r="G560">
        <v>26</v>
      </c>
      <c r="H560" t="s">
        <v>81</v>
      </c>
      <c r="I560" t="s">
        <v>81</v>
      </c>
      <c r="J560" t="s">
        <v>57</v>
      </c>
      <c r="K560" t="s">
        <v>58</v>
      </c>
      <c r="L560" t="s">
        <v>38</v>
      </c>
      <c r="M560" t="s">
        <v>39</v>
      </c>
      <c r="N560">
        <v>10</v>
      </c>
      <c r="O560">
        <v>10</v>
      </c>
      <c r="P560">
        <v>2273.9</v>
      </c>
      <c r="Q560" s="2">
        <v>0.21</v>
      </c>
      <c r="R560">
        <v>30023.01</v>
      </c>
      <c r="S560">
        <v>13458.53</v>
      </c>
      <c r="T560" s="3">
        <v>0.44800000000000001</v>
      </c>
      <c r="U560">
        <v>83.41</v>
      </c>
      <c r="V560" t="s">
        <v>40</v>
      </c>
      <c r="W560">
        <v>1</v>
      </c>
      <c r="X560" t="b">
        <v>0</v>
      </c>
      <c r="Y560" t="s">
        <v>60</v>
      </c>
      <c r="Z560" t="s">
        <v>60</v>
      </c>
      <c r="AA560">
        <v>10</v>
      </c>
      <c r="AB560">
        <v>10</v>
      </c>
      <c r="AC560">
        <v>2024</v>
      </c>
      <c r="AD560" s="1">
        <v>45413</v>
      </c>
      <c r="AE560" t="s">
        <v>87</v>
      </c>
      <c r="AF560" t="s">
        <v>43</v>
      </c>
      <c r="AG560" t="str">
        <f t="shared" si="35"/>
        <v>Include</v>
      </c>
      <c r="AH560">
        <f t="shared" si="32"/>
        <v>0</v>
      </c>
      <c r="AI560">
        <f t="shared" si="33"/>
        <v>1</v>
      </c>
      <c r="AJ560">
        <f t="shared" si="34"/>
        <v>0</v>
      </c>
      <c r="AK560" s="15">
        <f>1</f>
        <v>1</v>
      </c>
    </row>
    <row r="561" spans="1:37" x14ac:dyDescent="0.3">
      <c r="A561" t="s">
        <v>1577</v>
      </c>
      <c r="B561" s="1">
        <v>45414</v>
      </c>
      <c r="C561" s="1">
        <v>45414</v>
      </c>
      <c r="D561" t="s">
        <v>1578</v>
      </c>
      <c r="E561" t="s">
        <v>1181</v>
      </c>
      <c r="F561">
        <v>25</v>
      </c>
      <c r="G561">
        <v>25</v>
      </c>
      <c r="H561" t="s">
        <v>81</v>
      </c>
      <c r="I561" t="s">
        <v>81</v>
      </c>
      <c r="J561" t="s">
        <v>36</v>
      </c>
      <c r="K561" t="s">
        <v>37</v>
      </c>
      <c r="L561" t="s">
        <v>38</v>
      </c>
      <c r="M561" t="s">
        <v>39</v>
      </c>
      <c r="N561">
        <v>4</v>
      </c>
      <c r="O561">
        <v>4</v>
      </c>
      <c r="P561">
        <v>867.46</v>
      </c>
      <c r="Q561" s="2">
        <v>0.22</v>
      </c>
      <c r="R561">
        <v>4462.82</v>
      </c>
      <c r="S561">
        <v>2376.0500000000002</v>
      </c>
      <c r="T561" s="3">
        <v>0.53200000000000003</v>
      </c>
      <c r="U561">
        <v>52.4</v>
      </c>
      <c r="V561" t="s">
        <v>132</v>
      </c>
      <c r="W561">
        <v>2</v>
      </c>
      <c r="X561" t="b">
        <v>0</v>
      </c>
      <c r="Y561" t="s">
        <v>60</v>
      </c>
      <c r="Z561" t="s">
        <v>60</v>
      </c>
      <c r="AA561">
        <v>7</v>
      </c>
      <c r="AB561">
        <v>7</v>
      </c>
      <c r="AC561">
        <v>2024</v>
      </c>
      <c r="AD561" s="1">
        <v>45413</v>
      </c>
      <c r="AE561" t="s">
        <v>53</v>
      </c>
      <c r="AF561" t="s">
        <v>43</v>
      </c>
      <c r="AG561" t="str">
        <f t="shared" si="35"/>
        <v>Include</v>
      </c>
      <c r="AH561">
        <f t="shared" si="32"/>
        <v>0</v>
      </c>
      <c r="AI561">
        <f t="shared" si="33"/>
        <v>1</v>
      </c>
      <c r="AJ561">
        <f t="shared" si="34"/>
        <v>0</v>
      </c>
      <c r="AK561" s="15">
        <f>1</f>
        <v>1</v>
      </c>
    </row>
    <row r="562" spans="1:37" x14ac:dyDescent="0.3">
      <c r="A562" t="s">
        <v>1579</v>
      </c>
      <c r="B562" s="1">
        <v>45413</v>
      </c>
      <c r="C562" s="1">
        <v>45413</v>
      </c>
      <c r="D562" t="s">
        <v>1580</v>
      </c>
      <c r="E562" t="s">
        <v>1359</v>
      </c>
      <c r="F562">
        <v>12</v>
      </c>
      <c r="G562">
        <v>12</v>
      </c>
      <c r="H562" t="s">
        <v>47</v>
      </c>
      <c r="I562" t="s">
        <v>47</v>
      </c>
      <c r="J562" t="s">
        <v>57</v>
      </c>
      <c r="K562" t="s">
        <v>205</v>
      </c>
      <c r="L562" t="s">
        <v>38</v>
      </c>
      <c r="M562" t="s">
        <v>159</v>
      </c>
      <c r="N562">
        <v>5</v>
      </c>
      <c r="O562">
        <v>5</v>
      </c>
      <c r="P562">
        <v>1989.16</v>
      </c>
      <c r="Q562" s="2">
        <v>0.24</v>
      </c>
      <c r="R562">
        <v>12820.21</v>
      </c>
      <c r="S562">
        <v>5988.44</v>
      </c>
      <c r="T562" s="3">
        <v>0.46700000000000003</v>
      </c>
      <c r="U562">
        <v>79.5</v>
      </c>
      <c r="V562" t="s">
        <v>99</v>
      </c>
      <c r="W562">
        <v>4</v>
      </c>
      <c r="X562" t="b">
        <v>0</v>
      </c>
      <c r="Y562" t="s">
        <v>60</v>
      </c>
      <c r="Z562" t="s">
        <v>60</v>
      </c>
      <c r="AA562">
        <v>5</v>
      </c>
      <c r="AB562">
        <v>5</v>
      </c>
      <c r="AC562">
        <v>2024</v>
      </c>
      <c r="AD562" s="1">
        <v>45413</v>
      </c>
      <c r="AE562" t="s">
        <v>42</v>
      </c>
      <c r="AF562" t="s">
        <v>43</v>
      </c>
      <c r="AG562" t="str">
        <f t="shared" si="35"/>
        <v>Include</v>
      </c>
      <c r="AH562">
        <f t="shared" si="32"/>
        <v>0</v>
      </c>
      <c r="AI562">
        <f t="shared" si="33"/>
        <v>1</v>
      </c>
      <c r="AJ562">
        <f t="shared" si="34"/>
        <v>0</v>
      </c>
      <c r="AK562" s="15">
        <f>1</f>
        <v>1</v>
      </c>
    </row>
    <row r="563" spans="1:37" x14ac:dyDescent="0.3">
      <c r="A563" t="s">
        <v>1581</v>
      </c>
      <c r="B563" s="1">
        <v>45412</v>
      </c>
      <c r="C563" s="1">
        <v>45412</v>
      </c>
      <c r="D563" t="s">
        <v>1582</v>
      </c>
      <c r="E563" t="s">
        <v>1583</v>
      </c>
      <c r="F563">
        <v>19</v>
      </c>
      <c r="G563">
        <v>19</v>
      </c>
      <c r="H563" t="s">
        <v>47</v>
      </c>
      <c r="I563" t="s">
        <v>47</v>
      </c>
      <c r="J563" t="s">
        <v>116</v>
      </c>
      <c r="K563" t="s">
        <v>247</v>
      </c>
      <c r="L563" t="s">
        <v>38</v>
      </c>
      <c r="M563" t="s">
        <v>39</v>
      </c>
      <c r="N563">
        <v>3</v>
      </c>
      <c r="O563">
        <v>3</v>
      </c>
      <c r="P563">
        <v>2213</v>
      </c>
      <c r="Q563" s="2">
        <v>0.1</v>
      </c>
      <c r="R563">
        <v>9293.85</v>
      </c>
      <c r="S563">
        <v>4453.78</v>
      </c>
      <c r="T563" s="3">
        <v>0.47899999999999998</v>
      </c>
      <c r="U563">
        <v>86.73</v>
      </c>
      <c r="V563" t="s">
        <v>40</v>
      </c>
      <c r="W563">
        <v>4</v>
      </c>
      <c r="X563" t="b">
        <v>0</v>
      </c>
      <c r="Y563" t="s">
        <v>60</v>
      </c>
      <c r="Z563" t="s">
        <v>60</v>
      </c>
      <c r="AA563">
        <v>10</v>
      </c>
      <c r="AB563">
        <v>10</v>
      </c>
      <c r="AC563">
        <v>2024</v>
      </c>
      <c r="AD563" s="1">
        <v>45383</v>
      </c>
      <c r="AE563" t="s">
        <v>53</v>
      </c>
      <c r="AF563" t="s">
        <v>69</v>
      </c>
      <c r="AG563" t="str">
        <f t="shared" si="35"/>
        <v>Include</v>
      </c>
      <c r="AH563">
        <f t="shared" si="32"/>
        <v>0</v>
      </c>
      <c r="AI563">
        <f t="shared" si="33"/>
        <v>1</v>
      </c>
      <c r="AJ563">
        <f t="shared" si="34"/>
        <v>0</v>
      </c>
      <c r="AK563" s="15">
        <f>1</f>
        <v>1</v>
      </c>
    </row>
    <row r="564" spans="1:37" x14ac:dyDescent="0.3">
      <c r="A564" t="s">
        <v>1584</v>
      </c>
      <c r="B564" s="1">
        <v>45412</v>
      </c>
      <c r="C564" s="1">
        <v>45412</v>
      </c>
      <c r="D564" t="s">
        <v>1585</v>
      </c>
      <c r="E564" t="s">
        <v>1586</v>
      </c>
      <c r="F564">
        <v>5</v>
      </c>
      <c r="G564">
        <v>5</v>
      </c>
      <c r="H564" t="s">
        <v>35</v>
      </c>
      <c r="I564" t="s">
        <v>35</v>
      </c>
      <c r="J564" t="s">
        <v>48</v>
      </c>
      <c r="K564" t="s">
        <v>230</v>
      </c>
      <c r="L564" t="s">
        <v>74</v>
      </c>
      <c r="M564" t="s">
        <v>170</v>
      </c>
      <c r="N564">
        <v>8</v>
      </c>
      <c r="O564">
        <v>8</v>
      </c>
      <c r="P564">
        <v>29438.87</v>
      </c>
      <c r="Q564" s="2">
        <v>0.27</v>
      </c>
      <c r="R564">
        <v>265801.33</v>
      </c>
      <c r="S564">
        <v>17629.48</v>
      </c>
      <c r="T564" s="3">
        <v>6.6000000000000003E-2</v>
      </c>
      <c r="U564">
        <v>66.34</v>
      </c>
      <c r="V564" t="s">
        <v>40</v>
      </c>
      <c r="W564">
        <v>2</v>
      </c>
      <c r="X564" t="b">
        <v>0</v>
      </c>
      <c r="Y564" t="s">
        <v>60</v>
      </c>
      <c r="Z564" t="s">
        <v>60</v>
      </c>
      <c r="AA564">
        <v>10</v>
      </c>
      <c r="AB564">
        <v>10</v>
      </c>
      <c r="AC564">
        <v>2024</v>
      </c>
      <c r="AD564" s="1">
        <v>45383</v>
      </c>
      <c r="AE564" t="s">
        <v>42</v>
      </c>
      <c r="AF564" t="s">
        <v>43</v>
      </c>
      <c r="AG564" t="str">
        <f t="shared" si="35"/>
        <v>Include</v>
      </c>
      <c r="AH564">
        <f t="shared" si="32"/>
        <v>0</v>
      </c>
      <c r="AI564">
        <f t="shared" si="33"/>
        <v>1</v>
      </c>
      <c r="AJ564">
        <f t="shared" si="34"/>
        <v>0</v>
      </c>
      <c r="AK564" s="15">
        <f>1</f>
        <v>1</v>
      </c>
    </row>
    <row r="565" spans="1:37" x14ac:dyDescent="0.3">
      <c r="A565" t="s">
        <v>1587</v>
      </c>
      <c r="B565" s="1">
        <v>45412</v>
      </c>
      <c r="C565" s="1">
        <v>45412</v>
      </c>
      <c r="D565" t="s">
        <v>1588</v>
      </c>
      <c r="E565" t="s">
        <v>1589</v>
      </c>
      <c r="F565">
        <v>44</v>
      </c>
      <c r="G565">
        <v>44</v>
      </c>
      <c r="H565" t="s">
        <v>35</v>
      </c>
      <c r="I565" t="s">
        <v>35</v>
      </c>
      <c r="J565" t="s">
        <v>82</v>
      </c>
      <c r="K565" t="s">
        <v>83</v>
      </c>
      <c r="L565" t="s">
        <v>38</v>
      </c>
      <c r="M565" t="s">
        <v>163</v>
      </c>
      <c r="N565">
        <v>1</v>
      </c>
      <c r="O565">
        <v>1</v>
      </c>
      <c r="P565">
        <v>1276.8900000000001</v>
      </c>
      <c r="Q565" s="2">
        <v>0.14000000000000001</v>
      </c>
      <c r="R565">
        <v>1679.21</v>
      </c>
      <c r="S565">
        <v>753.07</v>
      </c>
      <c r="T565" s="3">
        <v>0.44800000000000001</v>
      </c>
      <c r="U565">
        <v>91.51</v>
      </c>
      <c r="V565" t="s">
        <v>76</v>
      </c>
      <c r="W565">
        <v>2</v>
      </c>
      <c r="X565" t="b">
        <v>0</v>
      </c>
      <c r="Y565" t="s">
        <v>60</v>
      </c>
      <c r="Z565" t="s">
        <v>60</v>
      </c>
      <c r="AA565">
        <v>1</v>
      </c>
      <c r="AB565">
        <v>1</v>
      </c>
      <c r="AC565">
        <v>2024</v>
      </c>
      <c r="AD565" s="1">
        <v>45383</v>
      </c>
      <c r="AE565" t="s">
        <v>61</v>
      </c>
      <c r="AF565" t="s">
        <v>88</v>
      </c>
      <c r="AG565" t="str">
        <f t="shared" si="35"/>
        <v>Include</v>
      </c>
      <c r="AH565">
        <f t="shared" si="32"/>
        <v>0</v>
      </c>
      <c r="AI565">
        <f t="shared" si="33"/>
        <v>1</v>
      </c>
      <c r="AJ565">
        <f t="shared" si="34"/>
        <v>0</v>
      </c>
      <c r="AK565" s="15">
        <f>1</f>
        <v>1</v>
      </c>
    </row>
    <row r="566" spans="1:37" x14ac:dyDescent="0.3">
      <c r="A566" t="s">
        <v>1590</v>
      </c>
      <c r="B566" s="1">
        <v>45412</v>
      </c>
      <c r="C566" s="1">
        <v>45412</v>
      </c>
      <c r="D566" t="s">
        <v>1591</v>
      </c>
      <c r="E566" t="s">
        <v>184</v>
      </c>
      <c r="F566">
        <v>42</v>
      </c>
      <c r="G566">
        <v>42</v>
      </c>
      <c r="H566" t="s">
        <v>47</v>
      </c>
      <c r="I566" t="s">
        <v>47</v>
      </c>
      <c r="J566" t="s">
        <v>48</v>
      </c>
      <c r="K566" t="s">
        <v>49</v>
      </c>
      <c r="L566" t="s">
        <v>50</v>
      </c>
      <c r="M566" t="s">
        <v>251</v>
      </c>
      <c r="N566">
        <v>4</v>
      </c>
      <c r="O566">
        <v>4</v>
      </c>
      <c r="P566">
        <v>15880.17</v>
      </c>
      <c r="Q566" s="2">
        <v>0.08</v>
      </c>
      <c r="R566">
        <v>96311.3</v>
      </c>
      <c r="S566">
        <v>34839.089999999997</v>
      </c>
      <c r="T566" s="3">
        <v>0.36199999999999999</v>
      </c>
      <c r="U566">
        <v>69.260000000000005</v>
      </c>
      <c r="V566" t="s">
        <v>132</v>
      </c>
      <c r="W566">
        <v>4</v>
      </c>
      <c r="X566" t="b">
        <v>0</v>
      </c>
      <c r="Y566" t="s">
        <v>60</v>
      </c>
      <c r="Z566" t="s">
        <v>60</v>
      </c>
      <c r="AA566">
        <v>4</v>
      </c>
      <c r="AB566">
        <v>4</v>
      </c>
      <c r="AC566">
        <v>2024</v>
      </c>
      <c r="AD566" s="1">
        <v>45383</v>
      </c>
      <c r="AE566" t="s">
        <v>61</v>
      </c>
      <c r="AF566" t="s">
        <v>69</v>
      </c>
      <c r="AG566" t="str">
        <f t="shared" si="35"/>
        <v>Include</v>
      </c>
      <c r="AH566">
        <f t="shared" si="32"/>
        <v>0</v>
      </c>
      <c r="AI566">
        <f t="shared" si="33"/>
        <v>1</v>
      </c>
      <c r="AJ566">
        <f t="shared" si="34"/>
        <v>0</v>
      </c>
      <c r="AK566" s="15">
        <f>1</f>
        <v>1</v>
      </c>
    </row>
    <row r="567" spans="1:37" x14ac:dyDescent="0.3">
      <c r="A567" t="s">
        <v>1592</v>
      </c>
      <c r="B567" s="1">
        <v>45411</v>
      </c>
      <c r="C567" s="1">
        <v>45411</v>
      </c>
      <c r="D567" t="s">
        <v>1593</v>
      </c>
      <c r="E567" t="s">
        <v>656</v>
      </c>
      <c r="F567">
        <v>31</v>
      </c>
      <c r="G567">
        <v>31</v>
      </c>
      <c r="H567" t="s">
        <v>340</v>
      </c>
      <c r="I567" t="s">
        <v>35</v>
      </c>
      <c r="J567" t="s">
        <v>36</v>
      </c>
      <c r="K567" t="s">
        <v>37</v>
      </c>
      <c r="L567" t="s">
        <v>140</v>
      </c>
      <c r="M567" t="s">
        <v>190</v>
      </c>
      <c r="N567">
        <v>1</v>
      </c>
      <c r="O567">
        <v>1</v>
      </c>
      <c r="P567">
        <v>2333.8200000000002</v>
      </c>
      <c r="Q567" s="2">
        <v>0.3</v>
      </c>
      <c r="R567">
        <v>2311.2600000000002</v>
      </c>
      <c r="S567">
        <v>857.57</v>
      </c>
      <c r="T567" s="3">
        <v>0.371</v>
      </c>
      <c r="U567">
        <v>31.53</v>
      </c>
      <c r="V567" t="s">
        <v>132</v>
      </c>
      <c r="W567">
        <v>2</v>
      </c>
      <c r="X567" t="b">
        <v>1</v>
      </c>
      <c r="Y567" t="s">
        <v>41</v>
      </c>
      <c r="Z567" t="s">
        <v>41</v>
      </c>
      <c r="AA567">
        <v>10</v>
      </c>
      <c r="AB567">
        <v>10</v>
      </c>
      <c r="AC567">
        <v>2024</v>
      </c>
      <c r="AD567" s="1">
        <v>45383</v>
      </c>
      <c r="AE567" t="s">
        <v>87</v>
      </c>
      <c r="AF567" t="s">
        <v>43</v>
      </c>
      <c r="AG567" t="str">
        <f t="shared" si="35"/>
        <v>Include</v>
      </c>
      <c r="AH567">
        <f t="shared" si="32"/>
        <v>1</v>
      </c>
      <c r="AI567">
        <f t="shared" si="33"/>
        <v>1</v>
      </c>
      <c r="AJ567">
        <f t="shared" si="34"/>
        <v>0</v>
      </c>
      <c r="AK567" s="15">
        <f>1</f>
        <v>1</v>
      </c>
    </row>
    <row r="568" spans="1:37" x14ac:dyDescent="0.3">
      <c r="A568" t="s">
        <v>1594</v>
      </c>
      <c r="B568" s="1">
        <v>45410</v>
      </c>
      <c r="C568" s="1">
        <v>45410</v>
      </c>
      <c r="D568" t="s">
        <v>1595</v>
      </c>
      <c r="E568" t="s">
        <v>110</v>
      </c>
      <c r="F568">
        <v>35</v>
      </c>
      <c r="G568">
        <v>35</v>
      </c>
      <c r="H568" t="s">
        <v>47</v>
      </c>
      <c r="I568" t="s">
        <v>47</v>
      </c>
      <c r="J568" t="s">
        <v>116</v>
      </c>
      <c r="K568" t="s">
        <v>260</v>
      </c>
      <c r="L568" t="s">
        <v>97</v>
      </c>
      <c r="M568" t="s">
        <v>243</v>
      </c>
      <c r="N568">
        <v>9</v>
      </c>
      <c r="O568">
        <v>9</v>
      </c>
      <c r="P568">
        <v>499.65</v>
      </c>
      <c r="Q568" s="2">
        <v>0.02</v>
      </c>
      <c r="R568">
        <v>7343.37</v>
      </c>
      <c r="S568">
        <v>2521.34</v>
      </c>
      <c r="T568" s="3">
        <v>0.34300000000000003</v>
      </c>
      <c r="U568">
        <v>39.04</v>
      </c>
      <c r="V568" t="s">
        <v>68</v>
      </c>
      <c r="W568">
        <v>2</v>
      </c>
      <c r="X568" t="b">
        <v>0</v>
      </c>
      <c r="Y568" t="s">
        <v>60</v>
      </c>
      <c r="Z568" t="s">
        <v>60</v>
      </c>
      <c r="AA568">
        <v>2</v>
      </c>
      <c r="AB568">
        <v>2</v>
      </c>
      <c r="AC568">
        <v>2024</v>
      </c>
      <c r="AD568" s="1">
        <v>45383</v>
      </c>
      <c r="AE568" t="s">
        <v>87</v>
      </c>
      <c r="AF568" t="s">
        <v>69</v>
      </c>
      <c r="AG568" t="str">
        <f t="shared" si="35"/>
        <v>Include</v>
      </c>
      <c r="AH568">
        <f t="shared" si="32"/>
        <v>0</v>
      </c>
      <c r="AI568">
        <f t="shared" si="33"/>
        <v>1</v>
      </c>
      <c r="AJ568">
        <f t="shared" si="34"/>
        <v>0</v>
      </c>
      <c r="AK568" s="15">
        <f>1</f>
        <v>1</v>
      </c>
    </row>
    <row r="569" spans="1:37" x14ac:dyDescent="0.3">
      <c r="A569" t="s">
        <v>1596</v>
      </c>
      <c r="B569" s="1">
        <v>45410</v>
      </c>
      <c r="C569" s="1">
        <v>45410</v>
      </c>
      <c r="D569" t="s">
        <v>1597</v>
      </c>
      <c r="E569" t="s">
        <v>1598</v>
      </c>
      <c r="F569">
        <v>31</v>
      </c>
      <c r="G569">
        <v>31</v>
      </c>
      <c r="H569" t="s">
        <v>35</v>
      </c>
      <c r="I569" t="s">
        <v>35</v>
      </c>
      <c r="J569" t="s">
        <v>48</v>
      </c>
      <c r="K569" t="s">
        <v>185</v>
      </c>
      <c r="L569" t="s">
        <v>38</v>
      </c>
      <c r="M569" t="s">
        <v>447</v>
      </c>
      <c r="N569">
        <v>6</v>
      </c>
      <c r="O569">
        <v>6</v>
      </c>
      <c r="P569">
        <v>1419.67</v>
      </c>
      <c r="Q569" s="2">
        <v>0.01</v>
      </c>
      <c r="R569">
        <v>11838.84</v>
      </c>
      <c r="S569">
        <v>7704.41</v>
      </c>
      <c r="T569" s="3">
        <v>0.65100000000000002</v>
      </c>
      <c r="U569">
        <v>81.849999999999994</v>
      </c>
      <c r="V569" t="s">
        <v>68</v>
      </c>
      <c r="W569">
        <v>5</v>
      </c>
      <c r="X569" t="b">
        <v>0</v>
      </c>
      <c r="Y569" t="s">
        <v>60</v>
      </c>
      <c r="Z569" t="s">
        <v>60</v>
      </c>
      <c r="AA569">
        <v>10</v>
      </c>
      <c r="AB569">
        <v>10</v>
      </c>
      <c r="AC569">
        <v>2024</v>
      </c>
      <c r="AD569" s="1">
        <v>45383</v>
      </c>
      <c r="AE569" t="s">
        <v>87</v>
      </c>
      <c r="AF569" t="s">
        <v>69</v>
      </c>
      <c r="AG569" t="str">
        <f t="shared" si="35"/>
        <v>Include</v>
      </c>
      <c r="AH569">
        <f t="shared" si="32"/>
        <v>0</v>
      </c>
      <c r="AI569">
        <f t="shared" si="33"/>
        <v>1</v>
      </c>
      <c r="AJ569">
        <f t="shared" si="34"/>
        <v>0</v>
      </c>
      <c r="AK569" s="15">
        <f>1</f>
        <v>1</v>
      </c>
    </row>
    <row r="570" spans="1:37" x14ac:dyDescent="0.3">
      <c r="A570" t="s">
        <v>1599</v>
      </c>
      <c r="B570" s="1">
        <v>45410</v>
      </c>
      <c r="C570" s="1">
        <v>45410</v>
      </c>
      <c r="D570" t="s">
        <v>1600</v>
      </c>
      <c r="E570" t="s">
        <v>1601</v>
      </c>
      <c r="F570">
        <v>32</v>
      </c>
      <c r="G570">
        <v>32</v>
      </c>
      <c r="H570" t="s">
        <v>35</v>
      </c>
      <c r="I570" t="s">
        <v>35</v>
      </c>
      <c r="J570" t="s">
        <v>48</v>
      </c>
      <c r="K570" t="s">
        <v>49</v>
      </c>
      <c r="L570" t="s">
        <v>38</v>
      </c>
      <c r="M570" t="s">
        <v>159</v>
      </c>
      <c r="N570">
        <v>1</v>
      </c>
      <c r="O570">
        <v>1</v>
      </c>
      <c r="P570">
        <v>2169.87</v>
      </c>
      <c r="Q570" s="2">
        <v>0.38</v>
      </c>
      <c r="R570">
        <v>1926.55</v>
      </c>
      <c r="S570">
        <v>458.88</v>
      </c>
      <c r="T570" s="3">
        <v>0.23799999999999999</v>
      </c>
      <c r="U570">
        <v>52.43</v>
      </c>
      <c r="V570" t="s">
        <v>52</v>
      </c>
      <c r="W570">
        <v>5</v>
      </c>
      <c r="X570" t="b">
        <v>0</v>
      </c>
      <c r="Y570" t="s">
        <v>86</v>
      </c>
      <c r="Z570" t="s">
        <v>86</v>
      </c>
      <c r="AA570">
        <v>3</v>
      </c>
      <c r="AB570">
        <v>3</v>
      </c>
      <c r="AC570">
        <v>2024</v>
      </c>
      <c r="AD570" s="1">
        <v>45383</v>
      </c>
      <c r="AE570" t="s">
        <v>87</v>
      </c>
      <c r="AF570" t="s">
        <v>62</v>
      </c>
      <c r="AG570" t="str">
        <f t="shared" si="35"/>
        <v>Include</v>
      </c>
      <c r="AH570">
        <f t="shared" si="32"/>
        <v>0</v>
      </c>
      <c r="AI570">
        <f t="shared" si="33"/>
        <v>0</v>
      </c>
      <c r="AJ570">
        <f t="shared" si="34"/>
        <v>0</v>
      </c>
      <c r="AK570" s="15">
        <f>1</f>
        <v>1</v>
      </c>
    </row>
    <row r="571" spans="1:37" x14ac:dyDescent="0.3">
      <c r="A571" t="s">
        <v>1602</v>
      </c>
      <c r="B571" s="1">
        <v>45410</v>
      </c>
      <c r="C571" s="1">
        <v>45410</v>
      </c>
      <c r="D571" t="s">
        <v>1603</v>
      </c>
      <c r="E571" t="s">
        <v>1604</v>
      </c>
      <c r="F571">
        <v>11</v>
      </c>
      <c r="G571">
        <v>11</v>
      </c>
      <c r="H571" t="s">
        <v>81</v>
      </c>
      <c r="I571" t="s">
        <v>81</v>
      </c>
      <c r="J571" t="s">
        <v>57</v>
      </c>
      <c r="K571" t="s">
        <v>66</v>
      </c>
      <c r="L571" t="s">
        <v>74</v>
      </c>
      <c r="M571" t="s">
        <v>261</v>
      </c>
      <c r="N571">
        <v>2</v>
      </c>
      <c r="O571">
        <v>2</v>
      </c>
      <c r="P571">
        <v>73369.399999999994</v>
      </c>
      <c r="Q571" s="2">
        <v>0.04</v>
      </c>
      <c r="R571">
        <v>252848.3</v>
      </c>
      <c r="S571">
        <v>40757.279999999999</v>
      </c>
      <c r="T571" s="3">
        <v>0.161</v>
      </c>
      <c r="U571">
        <v>78.31</v>
      </c>
      <c r="V571" t="s">
        <v>40</v>
      </c>
      <c r="W571">
        <v>5</v>
      </c>
      <c r="X571" t="b">
        <v>0</v>
      </c>
      <c r="Y571" t="s">
        <v>60</v>
      </c>
      <c r="Z571" t="s">
        <v>60</v>
      </c>
      <c r="AA571">
        <v>3</v>
      </c>
      <c r="AB571">
        <v>3</v>
      </c>
      <c r="AC571">
        <v>2024</v>
      </c>
      <c r="AD571" s="1">
        <v>45383</v>
      </c>
      <c r="AE571" t="s">
        <v>42</v>
      </c>
      <c r="AF571" t="s">
        <v>69</v>
      </c>
      <c r="AG571" t="str">
        <f t="shared" si="35"/>
        <v>Include</v>
      </c>
      <c r="AH571">
        <f t="shared" si="32"/>
        <v>0</v>
      </c>
      <c r="AI571">
        <f t="shared" si="33"/>
        <v>1</v>
      </c>
      <c r="AJ571">
        <f t="shared" si="34"/>
        <v>0</v>
      </c>
      <c r="AK571" s="15">
        <f>1</f>
        <v>1</v>
      </c>
    </row>
    <row r="572" spans="1:37" x14ac:dyDescent="0.3">
      <c r="A572" t="s">
        <v>1605</v>
      </c>
      <c r="B572" s="1">
        <v>45410</v>
      </c>
      <c r="C572" s="1">
        <v>45410</v>
      </c>
      <c r="D572" t="s">
        <v>1606</v>
      </c>
      <c r="E572" t="s">
        <v>681</v>
      </c>
      <c r="F572">
        <v>27</v>
      </c>
      <c r="G572">
        <v>27</v>
      </c>
      <c r="H572" t="s">
        <v>35</v>
      </c>
      <c r="I572" t="s">
        <v>35</v>
      </c>
      <c r="J572" t="s">
        <v>57</v>
      </c>
      <c r="K572" t="s">
        <v>205</v>
      </c>
      <c r="L572" t="s">
        <v>84</v>
      </c>
      <c r="M572" t="s">
        <v>85</v>
      </c>
      <c r="N572">
        <v>1</v>
      </c>
      <c r="O572">
        <v>1</v>
      </c>
      <c r="P572">
        <v>373.86</v>
      </c>
      <c r="Q572" s="2">
        <v>0.25</v>
      </c>
      <c r="R572">
        <v>400.65</v>
      </c>
      <c r="S572">
        <v>34.770000000000003</v>
      </c>
      <c r="T572" s="3">
        <v>8.6999999999999994E-2</v>
      </c>
      <c r="U572">
        <v>90.23</v>
      </c>
      <c r="V572" t="s">
        <v>99</v>
      </c>
      <c r="W572">
        <v>4</v>
      </c>
      <c r="X572" t="b">
        <v>0</v>
      </c>
      <c r="Y572" t="s">
        <v>142</v>
      </c>
      <c r="Z572" t="s">
        <v>142</v>
      </c>
      <c r="AA572">
        <v>1</v>
      </c>
      <c r="AB572">
        <v>1</v>
      </c>
      <c r="AC572">
        <v>2024</v>
      </c>
      <c r="AD572" s="1">
        <v>45383</v>
      </c>
      <c r="AE572" t="s">
        <v>87</v>
      </c>
      <c r="AF572" t="s">
        <v>43</v>
      </c>
      <c r="AG572" t="str">
        <f t="shared" si="35"/>
        <v>Include</v>
      </c>
      <c r="AH572">
        <f t="shared" si="32"/>
        <v>0</v>
      </c>
      <c r="AI572">
        <f t="shared" si="33"/>
        <v>0</v>
      </c>
      <c r="AJ572">
        <f t="shared" si="34"/>
        <v>0</v>
      </c>
      <c r="AK572" s="15">
        <f>1</f>
        <v>1</v>
      </c>
    </row>
    <row r="573" spans="1:37" x14ac:dyDescent="0.3">
      <c r="A573" t="s">
        <v>1607</v>
      </c>
      <c r="B573" s="1">
        <v>45410</v>
      </c>
      <c r="C573" s="1">
        <v>45410</v>
      </c>
      <c r="D573" t="s">
        <v>1608</v>
      </c>
      <c r="E573" t="s">
        <v>339</v>
      </c>
      <c r="F573">
        <v>26</v>
      </c>
      <c r="G573">
        <v>26</v>
      </c>
      <c r="H573" t="s">
        <v>81</v>
      </c>
      <c r="I573" t="s">
        <v>81</v>
      </c>
      <c r="J573" t="s">
        <v>57</v>
      </c>
      <c r="K573" t="s">
        <v>58</v>
      </c>
      <c r="L573" t="s">
        <v>84</v>
      </c>
      <c r="M573" t="s">
        <v>146</v>
      </c>
      <c r="N573">
        <v>2</v>
      </c>
      <c r="O573">
        <v>2</v>
      </c>
      <c r="P573">
        <v>180.86</v>
      </c>
      <c r="Q573" s="2">
        <v>0.04</v>
      </c>
      <c r="R573">
        <v>487.22</v>
      </c>
      <c r="S573">
        <v>40.04</v>
      </c>
      <c r="T573" s="3">
        <v>8.2000000000000003E-2</v>
      </c>
      <c r="U573">
        <v>88.04</v>
      </c>
      <c r="V573" t="s">
        <v>68</v>
      </c>
      <c r="W573">
        <v>4</v>
      </c>
      <c r="X573" t="b">
        <v>0</v>
      </c>
      <c r="Y573" t="s">
        <v>60</v>
      </c>
      <c r="Z573" t="s">
        <v>60</v>
      </c>
      <c r="AA573">
        <v>5</v>
      </c>
      <c r="AB573">
        <v>5</v>
      </c>
      <c r="AC573">
        <v>2024</v>
      </c>
      <c r="AD573" s="1">
        <v>45383</v>
      </c>
      <c r="AE573" t="s">
        <v>87</v>
      </c>
      <c r="AF573" t="s">
        <v>69</v>
      </c>
      <c r="AG573" t="str">
        <f t="shared" si="35"/>
        <v>Include</v>
      </c>
      <c r="AH573">
        <f t="shared" si="32"/>
        <v>0</v>
      </c>
      <c r="AI573">
        <f t="shared" si="33"/>
        <v>1</v>
      </c>
      <c r="AJ573">
        <f t="shared" si="34"/>
        <v>0</v>
      </c>
      <c r="AK573" s="15">
        <f>1</f>
        <v>1</v>
      </c>
    </row>
    <row r="574" spans="1:37" x14ac:dyDescent="0.3">
      <c r="A574" t="s">
        <v>1609</v>
      </c>
      <c r="B574" s="1">
        <v>45408</v>
      </c>
      <c r="C574" s="1">
        <v>45408</v>
      </c>
      <c r="D574" t="s">
        <v>1610</v>
      </c>
      <c r="E574" t="s">
        <v>295</v>
      </c>
      <c r="F574">
        <v>25</v>
      </c>
      <c r="G574">
        <v>25</v>
      </c>
      <c r="H574" t="s">
        <v>81</v>
      </c>
      <c r="I574" t="s">
        <v>81</v>
      </c>
      <c r="J574" t="s">
        <v>57</v>
      </c>
      <c r="K574" t="s">
        <v>66</v>
      </c>
      <c r="L574" t="s">
        <v>74</v>
      </c>
      <c r="M574" t="s">
        <v>235</v>
      </c>
      <c r="N574">
        <v>2</v>
      </c>
      <c r="O574">
        <v>2</v>
      </c>
      <c r="P574">
        <v>36881.480000000003</v>
      </c>
      <c r="Q574" s="2">
        <v>0.01</v>
      </c>
      <c r="R574">
        <v>101185.85</v>
      </c>
      <c r="S574">
        <v>16236.72</v>
      </c>
      <c r="T574" s="3">
        <v>0.16</v>
      </c>
      <c r="U574">
        <v>67.63</v>
      </c>
      <c r="V574" t="s">
        <v>40</v>
      </c>
      <c r="W574">
        <v>4</v>
      </c>
      <c r="X574" t="b">
        <v>0</v>
      </c>
      <c r="Y574" t="s">
        <v>60</v>
      </c>
      <c r="Z574" t="s">
        <v>60</v>
      </c>
      <c r="AA574">
        <v>8</v>
      </c>
      <c r="AB574">
        <v>8</v>
      </c>
      <c r="AC574">
        <v>2024</v>
      </c>
      <c r="AD574" s="1">
        <v>45383</v>
      </c>
      <c r="AE574" t="s">
        <v>53</v>
      </c>
      <c r="AF574" t="s">
        <v>69</v>
      </c>
      <c r="AG574" t="str">
        <f t="shared" si="35"/>
        <v>Include</v>
      </c>
      <c r="AH574">
        <f t="shared" si="32"/>
        <v>0</v>
      </c>
      <c r="AI574">
        <f t="shared" si="33"/>
        <v>1</v>
      </c>
      <c r="AJ574">
        <f t="shared" si="34"/>
        <v>0</v>
      </c>
      <c r="AK574" s="15">
        <f>1</f>
        <v>1</v>
      </c>
    </row>
    <row r="575" spans="1:37" x14ac:dyDescent="0.3">
      <c r="A575" t="s">
        <v>1611</v>
      </c>
      <c r="B575" s="1">
        <v>45408</v>
      </c>
      <c r="C575" s="1">
        <v>45408</v>
      </c>
      <c r="D575" t="s">
        <v>1612</v>
      </c>
      <c r="E575" t="s">
        <v>947</v>
      </c>
      <c r="F575">
        <v>30</v>
      </c>
      <c r="G575">
        <v>30</v>
      </c>
      <c r="H575" t="s">
        <v>212</v>
      </c>
      <c r="I575" t="s">
        <v>35</v>
      </c>
      <c r="J575" t="s">
        <v>36</v>
      </c>
      <c r="K575" t="s">
        <v>37</v>
      </c>
      <c r="L575" t="s">
        <v>50</v>
      </c>
      <c r="M575" t="s">
        <v>67</v>
      </c>
      <c r="N575">
        <v>7</v>
      </c>
      <c r="O575">
        <v>7</v>
      </c>
      <c r="P575">
        <v>3546.07</v>
      </c>
      <c r="Q575" s="2">
        <v>0.36</v>
      </c>
      <c r="R575">
        <v>24765.72</v>
      </c>
      <c r="S575">
        <v>7503.38</v>
      </c>
      <c r="T575" s="3">
        <v>0.30299999999999999</v>
      </c>
      <c r="U575">
        <v>51.04</v>
      </c>
      <c r="V575" t="s">
        <v>132</v>
      </c>
      <c r="W575">
        <v>4</v>
      </c>
      <c r="X575" t="b">
        <v>0</v>
      </c>
      <c r="Y575" t="s">
        <v>382</v>
      </c>
      <c r="Z575" t="s">
        <v>60</v>
      </c>
      <c r="AA575">
        <v>9</v>
      </c>
      <c r="AB575">
        <v>9</v>
      </c>
      <c r="AC575">
        <v>2024</v>
      </c>
      <c r="AD575" s="1">
        <v>45383</v>
      </c>
      <c r="AE575" t="s">
        <v>87</v>
      </c>
      <c r="AF575" t="s">
        <v>62</v>
      </c>
      <c r="AG575" t="str">
        <f t="shared" si="35"/>
        <v>Include</v>
      </c>
      <c r="AH575">
        <f t="shared" si="32"/>
        <v>0</v>
      </c>
      <c r="AI575">
        <f t="shared" si="33"/>
        <v>1</v>
      </c>
      <c r="AJ575">
        <f t="shared" si="34"/>
        <v>0</v>
      </c>
      <c r="AK575" s="15">
        <f>1</f>
        <v>1</v>
      </c>
    </row>
    <row r="576" spans="1:37" x14ac:dyDescent="0.3">
      <c r="A576" t="s">
        <v>1613</v>
      </c>
      <c r="B576" s="1">
        <v>45408</v>
      </c>
      <c r="C576" s="1">
        <v>45408</v>
      </c>
      <c r="D576" t="s">
        <v>1614</v>
      </c>
      <c r="E576" t="s">
        <v>1011</v>
      </c>
      <c r="F576">
        <v>15</v>
      </c>
      <c r="G576">
        <v>15</v>
      </c>
      <c r="H576" t="s">
        <v>35</v>
      </c>
      <c r="I576" t="s">
        <v>35</v>
      </c>
      <c r="J576" t="s">
        <v>36</v>
      </c>
      <c r="K576" t="s">
        <v>37</v>
      </c>
      <c r="L576" t="s">
        <v>38</v>
      </c>
      <c r="M576" t="s">
        <v>39</v>
      </c>
      <c r="N576">
        <v>6</v>
      </c>
      <c r="O576">
        <v>6</v>
      </c>
      <c r="P576">
        <v>2053.5300000000002</v>
      </c>
      <c r="Q576" s="2">
        <v>0.02</v>
      </c>
      <c r="R576">
        <v>18060.12</v>
      </c>
      <c r="S576">
        <v>7506.82</v>
      </c>
      <c r="T576" s="3">
        <v>0.41599999999999998</v>
      </c>
      <c r="U576">
        <v>54.84</v>
      </c>
      <c r="V576" t="s">
        <v>132</v>
      </c>
      <c r="W576">
        <v>4</v>
      </c>
      <c r="X576" t="b">
        <v>1</v>
      </c>
      <c r="Y576" t="s">
        <v>41</v>
      </c>
      <c r="Z576" t="s">
        <v>41</v>
      </c>
      <c r="AA576">
        <v>9</v>
      </c>
      <c r="AB576">
        <v>9</v>
      </c>
      <c r="AC576">
        <v>2024</v>
      </c>
      <c r="AD576" s="1">
        <v>45383</v>
      </c>
      <c r="AE576" t="s">
        <v>42</v>
      </c>
      <c r="AF576" t="s">
        <v>69</v>
      </c>
      <c r="AG576" t="str">
        <f t="shared" si="35"/>
        <v>Include</v>
      </c>
      <c r="AH576">
        <f t="shared" si="32"/>
        <v>1</v>
      </c>
      <c r="AI576">
        <f t="shared" si="33"/>
        <v>1</v>
      </c>
      <c r="AJ576">
        <f t="shared" si="34"/>
        <v>0</v>
      </c>
      <c r="AK576" s="15">
        <f>1</f>
        <v>1</v>
      </c>
    </row>
    <row r="577" spans="1:37" x14ac:dyDescent="0.3">
      <c r="A577" t="s">
        <v>1615</v>
      </c>
      <c r="B577" s="1">
        <v>45408</v>
      </c>
      <c r="C577" s="1">
        <v>45408</v>
      </c>
      <c r="D577" t="s">
        <v>1616</v>
      </c>
      <c r="E577" t="s">
        <v>238</v>
      </c>
      <c r="F577">
        <v>37</v>
      </c>
      <c r="G577">
        <v>37</v>
      </c>
      <c r="H577" t="s">
        <v>35</v>
      </c>
      <c r="I577" t="s">
        <v>35</v>
      </c>
      <c r="J577" t="s">
        <v>57</v>
      </c>
      <c r="K577" t="s">
        <v>155</v>
      </c>
      <c r="L577" t="s">
        <v>140</v>
      </c>
      <c r="M577" t="s">
        <v>219</v>
      </c>
      <c r="N577">
        <v>2</v>
      </c>
      <c r="O577">
        <v>2</v>
      </c>
      <c r="P577">
        <v>336.81</v>
      </c>
      <c r="Q577" s="2">
        <v>0.23</v>
      </c>
      <c r="R577">
        <v>928.67</v>
      </c>
      <c r="S577">
        <v>222.36</v>
      </c>
      <c r="T577" s="3">
        <v>0.23899999999999999</v>
      </c>
      <c r="U577">
        <v>105.46</v>
      </c>
      <c r="V577" t="s">
        <v>68</v>
      </c>
      <c r="W577">
        <v>4</v>
      </c>
      <c r="X577" t="b">
        <v>0</v>
      </c>
      <c r="Y577" t="s">
        <v>60</v>
      </c>
      <c r="Z577" t="s">
        <v>60</v>
      </c>
      <c r="AA577">
        <v>8</v>
      </c>
      <c r="AB577">
        <v>8</v>
      </c>
      <c r="AC577">
        <v>2024</v>
      </c>
      <c r="AD577" s="1">
        <v>45383</v>
      </c>
      <c r="AE577" t="s">
        <v>61</v>
      </c>
      <c r="AF577" t="s">
        <v>43</v>
      </c>
      <c r="AG577" t="str">
        <f t="shared" si="35"/>
        <v>Include</v>
      </c>
      <c r="AH577">
        <f t="shared" si="32"/>
        <v>0</v>
      </c>
      <c r="AI577">
        <f t="shared" si="33"/>
        <v>1</v>
      </c>
      <c r="AJ577">
        <f t="shared" si="34"/>
        <v>0</v>
      </c>
      <c r="AK577" s="15">
        <f>1</f>
        <v>1</v>
      </c>
    </row>
    <row r="578" spans="1:37" x14ac:dyDescent="0.3">
      <c r="A578" t="s">
        <v>1617</v>
      </c>
      <c r="B578" s="1">
        <v>45407</v>
      </c>
      <c r="C578" s="1">
        <v>45407</v>
      </c>
      <c r="D578" t="s">
        <v>1618</v>
      </c>
      <c r="E578" t="s">
        <v>982</v>
      </c>
      <c r="F578">
        <v>50</v>
      </c>
      <c r="G578">
        <v>50</v>
      </c>
      <c r="H578" t="s">
        <v>35</v>
      </c>
      <c r="I578" t="s">
        <v>35</v>
      </c>
      <c r="J578" t="s">
        <v>116</v>
      </c>
      <c r="K578" t="s">
        <v>150</v>
      </c>
      <c r="L578" t="s">
        <v>111</v>
      </c>
      <c r="M578" t="s">
        <v>856</v>
      </c>
      <c r="P578">
        <v>7799.14</v>
      </c>
      <c r="Q578" s="2">
        <v>0.34</v>
      </c>
      <c r="R578">
        <v>8584.7999999999993</v>
      </c>
      <c r="S578">
        <v>1529.95</v>
      </c>
      <c r="T578" s="3">
        <v>0.17799999999999999</v>
      </c>
      <c r="U578">
        <v>45.36</v>
      </c>
      <c r="V578" t="s">
        <v>132</v>
      </c>
      <c r="W578">
        <v>2</v>
      </c>
      <c r="X578" t="b">
        <v>0</v>
      </c>
      <c r="Y578" t="s">
        <v>60</v>
      </c>
      <c r="Z578" t="s">
        <v>60</v>
      </c>
      <c r="AA578">
        <v>2</v>
      </c>
      <c r="AB578">
        <v>2</v>
      </c>
      <c r="AC578">
        <v>2024</v>
      </c>
      <c r="AD578" s="1">
        <v>45383</v>
      </c>
      <c r="AE578" t="s">
        <v>101</v>
      </c>
      <c r="AF578" t="s">
        <v>62</v>
      </c>
      <c r="AG578" t="str">
        <f t="shared" si="35"/>
        <v>Include</v>
      </c>
      <c r="AH578">
        <f t="shared" ref="AH578:AH641" si="36">IF(Z578="Returned",1,0)</f>
        <v>0</v>
      </c>
      <c r="AI578">
        <f t="shared" ref="AI578:AI641" si="37">IF(OR(Z578="Delivered",Z578="Returned"),1,0)</f>
        <v>1</v>
      </c>
      <c r="AJ578">
        <f t="shared" ref="AJ578:AJ641" si="38">IF(Z578="Cancelled",1,0)</f>
        <v>0</v>
      </c>
      <c r="AK578" s="15">
        <f>1</f>
        <v>1</v>
      </c>
    </row>
    <row r="579" spans="1:37" x14ac:dyDescent="0.3">
      <c r="A579" t="s">
        <v>1619</v>
      </c>
      <c r="B579" s="1">
        <v>45406</v>
      </c>
      <c r="C579" s="1">
        <v>45406</v>
      </c>
      <c r="D579" t="s">
        <v>1620</v>
      </c>
      <c r="E579" t="s">
        <v>569</v>
      </c>
      <c r="F579">
        <v>39</v>
      </c>
      <c r="G579">
        <v>39</v>
      </c>
      <c r="H579" t="s">
        <v>47</v>
      </c>
      <c r="I579" t="s">
        <v>47</v>
      </c>
      <c r="J579" t="s">
        <v>48</v>
      </c>
      <c r="K579" t="s">
        <v>226</v>
      </c>
      <c r="L579" t="s">
        <v>74</v>
      </c>
      <c r="M579" t="s">
        <v>127</v>
      </c>
      <c r="N579">
        <v>7</v>
      </c>
      <c r="O579">
        <v>7</v>
      </c>
      <c r="P579">
        <v>45364.52</v>
      </c>
      <c r="Q579" s="2">
        <v>0.08</v>
      </c>
      <c r="R579">
        <v>465179.21</v>
      </c>
      <c r="S579">
        <v>56612.46</v>
      </c>
      <c r="T579" s="3">
        <v>0.122</v>
      </c>
      <c r="U579">
        <v>59.16</v>
      </c>
      <c r="V579" t="s">
        <v>40</v>
      </c>
      <c r="W579">
        <v>1</v>
      </c>
      <c r="X579" t="b">
        <v>1</v>
      </c>
      <c r="Y579" t="s">
        <v>41</v>
      </c>
      <c r="Z579" t="s">
        <v>41</v>
      </c>
      <c r="AA579">
        <v>8</v>
      </c>
      <c r="AB579">
        <v>8</v>
      </c>
      <c r="AC579">
        <v>2024</v>
      </c>
      <c r="AD579" s="1">
        <v>45383</v>
      </c>
      <c r="AE579" t="s">
        <v>61</v>
      </c>
      <c r="AF579" t="s">
        <v>69</v>
      </c>
      <c r="AG579" t="str">
        <f t="shared" ref="AG579:AG642" si="39">IF(N579=999,"Exclude","Include")</f>
        <v>Include</v>
      </c>
      <c r="AH579">
        <f t="shared" si="36"/>
        <v>1</v>
      </c>
      <c r="AI579">
        <f t="shared" si="37"/>
        <v>1</v>
      </c>
      <c r="AJ579">
        <f t="shared" si="38"/>
        <v>0</v>
      </c>
      <c r="AK579" s="15">
        <f>1</f>
        <v>1</v>
      </c>
    </row>
    <row r="580" spans="1:37" x14ac:dyDescent="0.3">
      <c r="A580" t="s">
        <v>1621</v>
      </c>
      <c r="B580" s="1">
        <v>45406</v>
      </c>
      <c r="C580" s="1">
        <v>45406</v>
      </c>
      <c r="D580" t="s">
        <v>1622</v>
      </c>
      <c r="E580" t="s">
        <v>665</v>
      </c>
      <c r="F580">
        <v>39</v>
      </c>
      <c r="G580">
        <v>39</v>
      </c>
      <c r="H580" t="s">
        <v>35</v>
      </c>
      <c r="I580" t="s">
        <v>35</v>
      </c>
      <c r="J580" t="s">
        <v>57</v>
      </c>
      <c r="K580" t="s">
        <v>155</v>
      </c>
      <c r="L580" t="s">
        <v>140</v>
      </c>
      <c r="M580" t="s">
        <v>358</v>
      </c>
      <c r="N580">
        <v>6</v>
      </c>
      <c r="O580">
        <v>6</v>
      </c>
      <c r="P580">
        <v>805.73</v>
      </c>
      <c r="Q580" s="2">
        <v>0.39</v>
      </c>
      <c r="R580">
        <v>4220</v>
      </c>
      <c r="S580">
        <v>2273.25</v>
      </c>
      <c r="T580" s="3">
        <v>0.53900000000000003</v>
      </c>
      <c r="U580">
        <v>96.9</v>
      </c>
      <c r="V580" t="s">
        <v>68</v>
      </c>
      <c r="W580">
        <v>1</v>
      </c>
      <c r="X580" t="b">
        <v>0</v>
      </c>
      <c r="Y580" t="s">
        <v>60</v>
      </c>
      <c r="Z580" t="s">
        <v>60</v>
      </c>
      <c r="AA580">
        <v>9</v>
      </c>
      <c r="AB580">
        <v>9</v>
      </c>
      <c r="AC580">
        <v>2024</v>
      </c>
      <c r="AD580" s="1">
        <v>45383</v>
      </c>
      <c r="AE580" t="s">
        <v>61</v>
      </c>
      <c r="AF580" t="s">
        <v>62</v>
      </c>
      <c r="AG580" t="str">
        <f t="shared" si="39"/>
        <v>Include</v>
      </c>
      <c r="AH580">
        <f t="shared" si="36"/>
        <v>0</v>
      </c>
      <c r="AI580">
        <f t="shared" si="37"/>
        <v>1</v>
      </c>
      <c r="AJ580">
        <f t="shared" si="38"/>
        <v>0</v>
      </c>
      <c r="AK580" s="15">
        <f>1</f>
        <v>1</v>
      </c>
    </row>
    <row r="581" spans="1:37" x14ac:dyDescent="0.3">
      <c r="A581" t="s">
        <v>1623</v>
      </c>
      <c r="B581" s="1">
        <v>45405</v>
      </c>
      <c r="C581" s="1">
        <v>45405</v>
      </c>
      <c r="D581" t="s">
        <v>1624</v>
      </c>
      <c r="E581" t="s">
        <v>433</v>
      </c>
      <c r="F581">
        <v>24</v>
      </c>
      <c r="G581">
        <v>24</v>
      </c>
      <c r="H581" t="s">
        <v>81</v>
      </c>
      <c r="I581" t="s">
        <v>81</v>
      </c>
      <c r="J581" t="s">
        <v>57</v>
      </c>
      <c r="K581" t="s">
        <v>205</v>
      </c>
      <c r="L581" t="s">
        <v>140</v>
      </c>
      <c r="M581" t="s">
        <v>141</v>
      </c>
      <c r="N581">
        <v>10</v>
      </c>
      <c r="O581">
        <v>10</v>
      </c>
      <c r="P581">
        <v>3066.81</v>
      </c>
      <c r="Q581" s="2">
        <v>0.02</v>
      </c>
      <c r="R581">
        <v>47758.51</v>
      </c>
      <c r="S581">
        <v>19208.34</v>
      </c>
      <c r="T581" s="3">
        <v>0.40200000000000002</v>
      </c>
      <c r="U581">
        <v>77.64</v>
      </c>
      <c r="V581" t="s">
        <v>99</v>
      </c>
      <c r="W581">
        <v>2</v>
      </c>
      <c r="X581" t="b">
        <v>0</v>
      </c>
      <c r="Y581" t="s">
        <v>60</v>
      </c>
      <c r="Z581" t="s">
        <v>60</v>
      </c>
      <c r="AA581">
        <v>9</v>
      </c>
      <c r="AB581">
        <v>9</v>
      </c>
      <c r="AC581">
        <v>2024</v>
      </c>
      <c r="AD581" s="1">
        <v>45383</v>
      </c>
      <c r="AE581" t="s">
        <v>53</v>
      </c>
      <c r="AF581" t="s">
        <v>69</v>
      </c>
      <c r="AG581" t="str">
        <f t="shared" si="39"/>
        <v>Include</v>
      </c>
      <c r="AH581">
        <f t="shared" si="36"/>
        <v>0</v>
      </c>
      <c r="AI581">
        <f t="shared" si="37"/>
        <v>1</v>
      </c>
      <c r="AJ581">
        <f t="shared" si="38"/>
        <v>0</v>
      </c>
      <c r="AK581" s="15">
        <f>1</f>
        <v>1</v>
      </c>
    </row>
    <row r="582" spans="1:37" x14ac:dyDescent="0.3">
      <c r="A582" t="s">
        <v>1625</v>
      </c>
      <c r="B582" s="1">
        <v>45405</v>
      </c>
      <c r="C582" s="1">
        <v>45405</v>
      </c>
      <c r="D582" t="s">
        <v>1626</v>
      </c>
      <c r="E582" t="s">
        <v>1627</v>
      </c>
      <c r="F582">
        <v>48</v>
      </c>
      <c r="G582">
        <v>48</v>
      </c>
      <c r="H582" t="s">
        <v>81</v>
      </c>
      <c r="I582" t="s">
        <v>81</v>
      </c>
      <c r="J582" t="s">
        <v>116</v>
      </c>
      <c r="K582" t="s">
        <v>247</v>
      </c>
      <c r="L582" t="s">
        <v>50</v>
      </c>
      <c r="M582" t="s">
        <v>67</v>
      </c>
      <c r="N582">
        <v>10</v>
      </c>
      <c r="O582">
        <v>10</v>
      </c>
      <c r="P582">
        <v>11308.29</v>
      </c>
      <c r="Q582" s="2">
        <v>0.28000000000000003</v>
      </c>
      <c r="R582">
        <v>115595.29</v>
      </c>
      <c r="S582">
        <v>35774.65</v>
      </c>
      <c r="T582" s="3">
        <v>0.309</v>
      </c>
      <c r="U582">
        <v>57.9</v>
      </c>
      <c r="V582" t="s">
        <v>76</v>
      </c>
      <c r="W582">
        <v>4</v>
      </c>
      <c r="X582" t="b">
        <v>0</v>
      </c>
      <c r="Y582" t="s">
        <v>60</v>
      </c>
      <c r="Z582" t="s">
        <v>60</v>
      </c>
      <c r="AC582">
        <v>2024</v>
      </c>
      <c r="AD582" s="1">
        <v>45383</v>
      </c>
      <c r="AE582" t="s">
        <v>101</v>
      </c>
      <c r="AF582" t="s">
        <v>43</v>
      </c>
      <c r="AG582" t="str">
        <f t="shared" si="39"/>
        <v>Include</v>
      </c>
      <c r="AH582">
        <f t="shared" si="36"/>
        <v>0</v>
      </c>
      <c r="AI582">
        <f t="shared" si="37"/>
        <v>1</v>
      </c>
      <c r="AJ582">
        <f t="shared" si="38"/>
        <v>0</v>
      </c>
      <c r="AK582" s="15">
        <f>1</f>
        <v>1</v>
      </c>
    </row>
    <row r="583" spans="1:37" x14ac:dyDescent="0.3">
      <c r="A583" t="s">
        <v>1628</v>
      </c>
      <c r="B583" s="1">
        <v>45405</v>
      </c>
      <c r="C583" s="1">
        <v>45405</v>
      </c>
      <c r="D583" t="s">
        <v>1629</v>
      </c>
      <c r="E583" t="s">
        <v>1630</v>
      </c>
      <c r="F583">
        <v>-7</v>
      </c>
      <c r="H583" t="s">
        <v>340</v>
      </c>
      <c r="I583" t="s">
        <v>35</v>
      </c>
      <c r="J583" t="s">
        <v>36</v>
      </c>
      <c r="K583" t="s">
        <v>106</v>
      </c>
      <c r="L583" t="s">
        <v>38</v>
      </c>
      <c r="M583" t="s">
        <v>447</v>
      </c>
      <c r="N583">
        <v>3</v>
      </c>
      <c r="O583">
        <v>3</v>
      </c>
      <c r="P583">
        <v>1353.96</v>
      </c>
      <c r="Q583" s="2">
        <v>7.0000000000000007E-2</v>
      </c>
      <c r="R583">
        <v>5710.68</v>
      </c>
      <c r="S583">
        <v>3585.71</v>
      </c>
      <c r="T583" s="3">
        <v>0.628</v>
      </c>
      <c r="U583">
        <v>52.08</v>
      </c>
      <c r="V583" t="s">
        <v>52</v>
      </c>
      <c r="W583">
        <v>3</v>
      </c>
      <c r="X583" t="b">
        <v>0</v>
      </c>
      <c r="Y583" t="s">
        <v>60</v>
      </c>
      <c r="Z583" t="s">
        <v>60</v>
      </c>
      <c r="AC583">
        <v>2024</v>
      </c>
      <c r="AD583" s="1">
        <v>45383</v>
      </c>
      <c r="AE583" t="s">
        <v>118</v>
      </c>
      <c r="AF583" t="s">
        <v>69</v>
      </c>
      <c r="AG583" t="str">
        <f t="shared" si="39"/>
        <v>Include</v>
      </c>
      <c r="AH583">
        <f t="shared" si="36"/>
        <v>0</v>
      </c>
      <c r="AI583">
        <f t="shared" si="37"/>
        <v>1</v>
      </c>
      <c r="AJ583">
        <f t="shared" si="38"/>
        <v>0</v>
      </c>
      <c r="AK583" s="15">
        <f>1</f>
        <v>1</v>
      </c>
    </row>
    <row r="584" spans="1:37" x14ac:dyDescent="0.3">
      <c r="A584" t="s">
        <v>1631</v>
      </c>
      <c r="B584" s="1">
        <v>45405</v>
      </c>
      <c r="C584" s="1">
        <v>45405</v>
      </c>
      <c r="D584" t="s">
        <v>1632</v>
      </c>
      <c r="E584" t="s">
        <v>1068</v>
      </c>
      <c r="F584">
        <v>42</v>
      </c>
      <c r="G584">
        <v>42</v>
      </c>
      <c r="H584" t="s">
        <v>35</v>
      </c>
      <c r="I584" t="s">
        <v>35</v>
      </c>
      <c r="J584" t="s">
        <v>116</v>
      </c>
      <c r="K584" t="s">
        <v>247</v>
      </c>
      <c r="L584" t="s">
        <v>140</v>
      </c>
      <c r="M584" t="s">
        <v>206</v>
      </c>
      <c r="N584">
        <v>8</v>
      </c>
      <c r="O584">
        <v>8</v>
      </c>
      <c r="P584">
        <v>1645.72</v>
      </c>
      <c r="Q584" s="2">
        <v>0.24</v>
      </c>
      <c r="R584">
        <v>16304.49</v>
      </c>
      <c r="S584">
        <v>5514.74</v>
      </c>
      <c r="T584" s="3">
        <v>0.33800000000000002</v>
      </c>
      <c r="U584">
        <v>71.7</v>
      </c>
      <c r="V584" t="s">
        <v>132</v>
      </c>
      <c r="W584">
        <v>2</v>
      </c>
      <c r="X584" t="b">
        <v>0</v>
      </c>
      <c r="Y584" t="s">
        <v>142</v>
      </c>
      <c r="Z584" t="s">
        <v>142</v>
      </c>
      <c r="AA584">
        <v>5</v>
      </c>
      <c r="AB584">
        <v>5</v>
      </c>
      <c r="AC584">
        <v>2024</v>
      </c>
      <c r="AD584" s="1">
        <v>45383</v>
      </c>
      <c r="AE584" t="s">
        <v>61</v>
      </c>
      <c r="AF584" t="s">
        <v>43</v>
      </c>
      <c r="AG584" t="str">
        <f t="shared" si="39"/>
        <v>Include</v>
      </c>
      <c r="AH584">
        <f t="shared" si="36"/>
        <v>0</v>
      </c>
      <c r="AI584">
        <f t="shared" si="37"/>
        <v>0</v>
      </c>
      <c r="AJ584">
        <f t="shared" si="38"/>
        <v>0</v>
      </c>
      <c r="AK584" s="15">
        <f>1</f>
        <v>1</v>
      </c>
    </row>
    <row r="585" spans="1:37" x14ac:dyDescent="0.3">
      <c r="A585" t="s">
        <v>1633</v>
      </c>
      <c r="B585" s="1">
        <v>45404</v>
      </c>
      <c r="C585" s="1">
        <v>45404</v>
      </c>
      <c r="D585" t="s">
        <v>1634</v>
      </c>
      <c r="E585" t="s">
        <v>1393</v>
      </c>
      <c r="F585">
        <v>29</v>
      </c>
      <c r="G585">
        <v>29</v>
      </c>
      <c r="H585" t="s">
        <v>35</v>
      </c>
      <c r="I585" t="s">
        <v>35</v>
      </c>
      <c r="J585" t="s">
        <v>36</v>
      </c>
      <c r="K585" t="s">
        <v>73</v>
      </c>
      <c r="L585" t="s">
        <v>74</v>
      </c>
      <c r="M585" t="s">
        <v>75</v>
      </c>
      <c r="N585">
        <v>10</v>
      </c>
      <c r="O585">
        <v>10</v>
      </c>
      <c r="P585">
        <v>74580.77</v>
      </c>
      <c r="Q585" s="2">
        <v>0.23</v>
      </c>
      <c r="R585">
        <v>804932.74</v>
      </c>
      <c r="S585">
        <v>82687.350000000006</v>
      </c>
      <c r="T585" s="3">
        <v>0.10299999999999999</v>
      </c>
      <c r="U585">
        <v>42.09</v>
      </c>
      <c r="V585" t="s">
        <v>132</v>
      </c>
      <c r="W585">
        <v>3</v>
      </c>
      <c r="X585" t="b">
        <v>0</v>
      </c>
      <c r="Y585" t="s">
        <v>60</v>
      </c>
      <c r="Z585" t="s">
        <v>60</v>
      </c>
      <c r="AA585">
        <v>10</v>
      </c>
      <c r="AB585">
        <v>10</v>
      </c>
      <c r="AC585">
        <v>2024</v>
      </c>
      <c r="AD585" s="1">
        <v>45383</v>
      </c>
      <c r="AE585" t="s">
        <v>87</v>
      </c>
      <c r="AF585" t="s">
        <v>43</v>
      </c>
      <c r="AG585" t="str">
        <f t="shared" si="39"/>
        <v>Include</v>
      </c>
      <c r="AH585">
        <f t="shared" si="36"/>
        <v>0</v>
      </c>
      <c r="AI585">
        <f t="shared" si="37"/>
        <v>1</v>
      </c>
      <c r="AJ585">
        <f t="shared" si="38"/>
        <v>0</v>
      </c>
      <c r="AK585" s="15">
        <f>1</f>
        <v>1</v>
      </c>
    </row>
    <row r="586" spans="1:37" x14ac:dyDescent="0.3">
      <c r="A586" t="s">
        <v>1635</v>
      </c>
      <c r="B586" s="1">
        <v>45404</v>
      </c>
      <c r="C586" s="1">
        <v>45404</v>
      </c>
      <c r="D586" t="s">
        <v>1636</v>
      </c>
      <c r="E586" t="s">
        <v>1068</v>
      </c>
      <c r="F586">
        <v>24</v>
      </c>
      <c r="G586">
        <v>24</v>
      </c>
      <c r="H586" t="s">
        <v>47</v>
      </c>
      <c r="I586" t="s">
        <v>47</v>
      </c>
      <c r="J586" t="s">
        <v>57</v>
      </c>
      <c r="K586" t="s">
        <v>66</v>
      </c>
      <c r="L586" t="s">
        <v>38</v>
      </c>
      <c r="M586" t="s">
        <v>181</v>
      </c>
      <c r="N586">
        <v>10</v>
      </c>
      <c r="O586">
        <v>10</v>
      </c>
      <c r="P586">
        <v>1772.45</v>
      </c>
      <c r="Q586" s="2">
        <v>0.25</v>
      </c>
      <c r="R586">
        <v>19172.07</v>
      </c>
      <c r="S586">
        <v>8733.2199999999993</v>
      </c>
      <c r="T586" s="3">
        <v>0.45600000000000002</v>
      </c>
      <c r="U586">
        <v>67.290000000000006</v>
      </c>
      <c r="V586" t="s">
        <v>76</v>
      </c>
      <c r="W586">
        <v>5</v>
      </c>
      <c r="X586" t="b">
        <v>0</v>
      </c>
      <c r="Y586" t="s">
        <v>60</v>
      </c>
      <c r="Z586" t="s">
        <v>60</v>
      </c>
      <c r="AA586">
        <v>5</v>
      </c>
      <c r="AB586">
        <v>5</v>
      </c>
      <c r="AC586">
        <v>2024</v>
      </c>
      <c r="AD586" s="1">
        <v>45383</v>
      </c>
      <c r="AE586" t="s">
        <v>53</v>
      </c>
      <c r="AF586" t="s">
        <v>43</v>
      </c>
      <c r="AG586" t="str">
        <f t="shared" si="39"/>
        <v>Include</v>
      </c>
      <c r="AH586">
        <f t="shared" si="36"/>
        <v>0</v>
      </c>
      <c r="AI586">
        <f t="shared" si="37"/>
        <v>1</v>
      </c>
      <c r="AJ586">
        <f t="shared" si="38"/>
        <v>0</v>
      </c>
      <c r="AK586" s="15">
        <f>1</f>
        <v>1</v>
      </c>
    </row>
    <row r="587" spans="1:37" x14ac:dyDescent="0.3">
      <c r="A587" t="s">
        <v>1637</v>
      </c>
      <c r="B587" s="1">
        <v>45404</v>
      </c>
      <c r="C587" s="1">
        <v>45404</v>
      </c>
      <c r="D587" t="s">
        <v>1638</v>
      </c>
      <c r="E587" t="s">
        <v>596</v>
      </c>
      <c r="F587">
        <v>38</v>
      </c>
      <c r="G587">
        <v>38</v>
      </c>
      <c r="H587" t="s">
        <v>173</v>
      </c>
      <c r="I587" t="s">
        <v>81</v>
      </c>
      <c r="J587" t="s">
        <v>48</v>
      </c>
      <c r="K587" t="s">
        <v>230</v>
      </c>
      <c r="L587" t="s">
        <v>140</v>
      </c>
      <c r="M587" t="s">
        <v>219</v>
      </c>
      <c r="N587">
        <v>3</v>
      </c>
      <c r="O587">
        <v>3</v>
      </c>
      <c r="P587">
        <v>1489.86</v>
      </c>
      <c r="Q587" s="2">
        <v>0.2</v>
      </c>
      <c r="R587">
        <v>4679.3100000000004</v>
      </c>
      <c r="S587">
        <v>2296.34</v>
      </c>
      <c r="T587" s="3">
        <v>0.49099999999999999</v>
      </c>
      <c r="U587">
        <v>74.38</v>
      </c>
      <c r="V587" t="s">
        <v>52</v>
      </c>
      <c r="W587">
        <v>1</v>
      </c>
      <c r="X587" t="b">
        <v>0</v>
      </c>
      <c r="Y587" t="s">
        <v>100</v>
      </c>
      <c r="Z587" t="s">
        <v>100</v>
      </c>
      <c r="AA587">
        <v>10</v>
      </c>
      <c r="AB587">
        <v>10</v>
      </c>
      <c r="AC587">
        <v>2024</v>
      </c>
      <c r="AD587" s="1">
        <v>45383</v>
      </c>
      <c r="AE587" t="s">
        <v>61</v>
      </c>
      <c r="AF587" t="s">
        <v>88</v>
      </c>
      <c r="AG587" t="str">
        <f t="shared" si="39"/>
        <v>Include</v>
      </c>
      <c r="AH587">
        <f t="shared" si="36"/>
        <v>0</v>
      </c>
      <c r="AI587">
        <f t="shared" si="37"/>
        <v>0</v>
      </c>
      <c r="AJ587">
        <f t="shared" si="38"/>
        <v>1</v>
      </c>
      <c r="AK587" s="15">
        <f>1</f>
        <v>1</v>
      </c>
    </row>
    <row r="588" spans="1:37" x14ac:dyDescent="0.3">
      <c r="A588" t="s">
        <v>1639</v>
      </c>
      <c r="B588" s="1">
        <v>45404</v>
      </c>
      <c r="C588" s="1">
        <v>45404</v>
      </c>
      <c r="D588" t="s">
        <v>1640</v>
      </c>
      <c r="E588" t="s">
        <v>1334</v>
      </c>
      <c r="F588">
        <v>34</v>
      </c>
      <c r="G588">
        <v>34</v>
      </c>
      <c r="H588" t="s">
        <v>47</v>
      </c>
      <c r="I588" t="s">
        <v>47</v>
      </c>
      <c r="J588" t="s">
        <v>116</v>
      </c>
      <c r="K588" t="s">
        <v>260</v>
      </c>
      <c r="L588" t="s">
        <v>97</v>
      </c>
      <c r="M588" t="s">
        <v>107</v>
      </c>
      <c r="N588">
        <v>2</v>
      </c>
      <c r="O588">
        <v>2</v>
      </c>
      <c r="P588">
        <v>1290.19</v>
      </c>
      <c r="Q588" s="2">
        <v>0.11</v>
      </c>
      <c r="R588">
        <v>3480.18</v>
      </c>
      <c r="S588">
        <v>1141.8800000000001</v>
      </c>
      <c r="T588" s="3">
        <v>0.32800000000000001</v>
      </c>
      <c r="U588">
        <v>63.68</v>
      </c>
      <c r="V588" t="s">
        <v>132</v>
      </c>
      <c r="W588">
        <v>1</v>
      </c>
      <c r="X588" t="b">
        <v>0</v>
      </c>
      <c r="Y588" t="s">
        <v>60</v>
      </c>
      <c r="Z588" t="s">
        <v>60</v>
      </c>
      <c r="AA588">
        <v>6</v>
      </c>
      <c r="AB588">
        <v>6</v>
      </c>
      <c r="AC588">
        <v>2024</v>
      </c>
      <c r="AD588" s="1">
        <v>45383</v>
      </c>
      <c r="AE588" t="s">
        <v>87</v>
      </c>
      <c r="AF588" t="s">
        <v>88</v>
      </c>
      <c r="AG588" t="str">
        <f t="shared" si="39"/>
        <v>Include</v>
      </c>
      <c r="AH588">
        <f t="shared" si="36"/>
        <v>0</v>
      </c>
      <c r="AI588">
        <f t="shared" si="37"/>
        <v>1</v>
      </c>
      <c r="AJ588">
        <f t="shared" si="38"/>
        <v>0</v>
      </c>
      <c r="AK588" s="15">
        <f>1</f>
        <v>1</v>
      </c>
    </row>
    <row r="589" spans="1:37" x14ac:dyDescent="0.3">
      <c r="A589" t="s">
        <v>1641</v>
      </c>
      <c r="B589" s="1">
        <v>45404</v>
      </c>
      <c r="C589" s="1">
        <v>45404</v>
      </c>
      <c r="D589" t="s">
        <v>1642</v>
      </c>
      <c r="E589" t="s">
        <v>1430</v>
      </c>
      <c r="F589">
        <v>33</v>
      </c>
      <c r="G589">
        <v>33</v>
      </c>
      <c r="H589" t="s">
        <v>47</v>
      </c>
      <c r="I589" t="s">
        <v>47</v>
      </c>
      <c r="J589" t="s">
        <v>57</v>
      </c>
      <c r="K589" t="s">
        <v>205</v>
      </c>
      <c r="L589" t="s">
        <v>50</v>
      </c>
      <c r="M589" t="s">
        <v>67</v>
      </c>
      <c r="N589">
        <v>9</v>
      </c>
      <c r="O589">
        <v>9</v>
      </c>
      <c r="P589">
        <v>14817.04</v>
      </c>
      <c r="Q589" s="2">
        <v>0</v>
      </c>
      <c r="R589">
        <v>202150.56</v>
      </c>
      <c r="S589">
        <v>62640.08</v>
      </c>
      <c r="T589" s="3">
        <v>0.31</v>
      </c>
      <c r="U589">
        <v>83.25</v>
      </c>
      <c r="V589" t="s">
        <v>76</v>
      </c>
      <c r="W589">
        <v>2</v>
      </c>
      <c r="X589" t="b">
        <v>0</v>
      </c>
      <c r="Y589" t="s">
        <v>60</v>
      </c>
      <c r="Z589" t="s">
        <v>60</v>
      </c>
      <c r="AA589">
        <v>2</v>
      </c>
      <c r="AB589">
        <v>2</v>
      </c>
      <c r="AC589">
        <v>2024</v>
      </c>
      <c r="AD589" s="1">
        <v>45383</v>
      </c>
      <c r="AE589" t="s">
        <v>87</v>
      </c>
      <c r="AF589" s="2">
        <v>0</v>
      </c>
      <c r="AG589" t="str">
        <f t="shared" si="39"/>
        <v>Include</v>
      </c>
      <c r="AH589">
        <f t="shared" si="36"/>
        <v>0</v>
      </c>
      <c r="AI589">
        <f t="shared" si="37"/>
        <v>1</v>
      </c>
      <c r="AJ589">
        <f t="shared" si="38"/>
        <v>0</v>
      </c>
      <c r="AK589" s="15">
        <f>1</f>
        <v>1</v>
      </c>
    </row>
    <row r="590" spans="1:37" x14ac:dyDescent="0.3">
      <c r="A590" t="s">
        <v>1643</v>
      </c>
      <c r="B590" s="1">
        <v>45403</v>
      </c>
      <c r="C590" s="1">
        <v>45403</v>
      </c>
      <c r="D590" t="s">
        <v>1644</v>
      </c>
      <c r="E590" t="s">
        <v>321</v>
      </c>
      <c r="F590">
        <v>46</v>
      </c>
      <c r="G590">
        <v>46</v>
      </c>
      <c r="H590" t="s">
        <v>81</v>
      </c>
      <c r="I590" t="s">
        <v>81</v>
      </c>
      <c r="J590" t="s">
        <v>36</v>
      </c>
      <c r="K590" t="s">
        <v>239</v>
      </c>
      <c r="L590" t="s">
        <v>97</v>
      </c>
      <c r="M590" t="s">
        <v>107</v>
      </c>
      <c r="N590">
        <v>9</v>
      </c>
      <c r="O590">
        <v>9</v>
      </c>
      <c r="P590">
        <v>518.92999999999995</v>
      </c>
      <c r="Q590" s="2">
        <v>0.18</v>
      </c>
      <c r="R590">
        <v>6095.48</v>
      </c>
      <c r="S590">
        <v>2092.3200000000002</v>
      </c>
      <c r="T590" s="3">
        <v>0.34300000000000003</v>
      </c>
      <c r="U590">
        <v>33.549999999999997</v>
      </c>
      <c r="V590" t="s">
        <v>99</v>
      </c>
      <c r="W590">
        <v>3</v>
      </c>
      <c r="X590" t="b">
        <v>0</v>
      </c>
      <c r="Y590" t="s">
        <v>60</v>
      </c>
      <c r="Z590" t="s">
        <v>60</v>
      </c>
      <c r="AA590">
        <v>3</v>
      </c>
      <c r="AB590">
        <v>3</v>
      </c>
      <c r="AC590">
        <v>2024</v>
      </c>
      <c r="AD590" s="1">
        <v>45383</v>
      </c>
      <c r="AE590" t="s">
        <v>101</v>
      </c>
      <c r="AF590" t="s">
        <v>88</v>
      </c>
      <c r="AG590" t="str">
        <f t="shared" si="39"/>
        <v>Include</v>
      </c>
      <c r="AH590">
        <f t="shared" si="36"/>
        <v>0</v>
      </c>
      <c r="AI590">
        <f t="shared" si="37"/>
        <v>1</v>
      </c>
      <c r="AJ590">
        <f t="shared" si="38"/>
        <v>0</v>
      </c>
      <c r="AK590" s="15">
        <f>1</f>
        <v>1</v>
      </c>
    </row>
    <row r="591" spans="1:37" x14ac:dyDescent="0.3">
      <c r="A591" t="s">
        <v>1645</v>
      </c>
      <c r="B591" s="1">
        <v>45402</v>
      </c>
      <c r="C591" s="1">
        <v>45402</v>
      </c>
      <c r="D591" t="s">
        <v>1646</v>
      </c>
      <c r="E591" t="s">
        <v>1192</v>
      </c>
      <c r="F591">
        <v>45</v>
      </c>
      <c r="G591">
        <v>45</v>
      </c>
      <c r="H591" t="s">
        <v>35</v>
      </c>
      <c r="I591" t="s">
        <v>35</v>
      </c>
      <c r="J591" t="s">
        <v>36</v>
      </c>
      <c r="K591" t="s">
        <v>106</v>
      </c>
      <c r="L591" t="s">
        <v>97</v>
      </c>
      <c r="M591" t="s">
        <v>361</v>
      </c>
      <c r="N591">
        <v>5</v>
      </c>
      <c r="O591">
        <v>5</v>
      </c>
      <c r="P591">
        <v>224.92</v>
      </c>
      <c r="Q591" s="2">
        <v>0.24</v>
      </c>
      <c r="R591">
        <v>1230.6600000000001</v>
      </c>
      <c r="S591">
        <v>529.41999999999996</v>
      </c>
      <c r="T591" s="3">
        <v>0.43</v>
      </c>
      <c r="U591">
        <v>65.16</v>
      </c>
      <c r="V591" t="s">
        <v>76</v>
      </c>
      <c r="W591">
        <v>5</v>
      </c>
      <c r="X591" t="b">
        <v>0</v>
      </c>
      <c r="Y591" t="s">
        <v>60</v>
      </c>
      <c r="Z591" t="s">
        <v>60</v>
      </c>
      <c r="AA591">
        <v>2</v>
      </c>
      <c r="AB591">
        <v>2</v>
      </c>
      <c r="AC591">
        <v>2024</v>
      </c>
      <c r="AD591" s="1">
        <v>45383</v>
      </c>
      <c r="AE591" t="s">
        <v>61</v>
      </c>
      <c r="AF591" t="s">
        <v>43</v>
      </c>
      <c r="AG591" t="str">
        <f t="shared" si="39"/>
        <v>Include</v>
      </c>
      <c r="AH591">
        <f t="shared" si="36"/>
        <v>0</v>
      </c>
      <c r="AI591">
        <f t="shared" si="37"/>
        <v>1</v>
      </c>
      <c r="AJ591">
        <f t="shared" si="38"/>
        <v>0</v>
      </c>
      <c r="AK591" s="15">
        <f>1</f>
        <v>1</v>
      </c>
    </row>
    <row r="592" spans="1:37" x14ac:dyDescent="0.3">
      <c r="A592" t="s">
        <v>1647</v>
      </c>
      <c r="B592" s="1">
        <v>45402</v>
      </c>
      <c r="C592" s="1">
        <v>45402</v>
      </c>
      <c r="D592" t="s">
        <v>1648</v>
      </c>
      <c r="E592" t="s">
        <v>80</v>
      </c>
      <c r="F592">
        <v>39</v>
      </c>
      <c r="G592">
        <v>39</v>
      </c>
      <c r="H592" t="s">
        <v>35</v>
      </c>
      <c r="I592" t="s">
        <v>35</v>
      </c>
      <c r="J592" t="s">
        <v>116</v>
      </c>
      <c r="K592" t="s">
        <v>260</v>
      </c>
      <c r="L592" t="s">
        <v>38</v>
      </c>
      <c r="M592" t="s">
        <v>93</v>
      </c>
      <c r="N592">
        <v>8</v>
      </c>
      <c r="O592">
        <v>8</v>
      </c>
      <c r="P592">
        <v>722.26</v>
      </c>
      <c r="Q592" s="2">
        <v>0.33</v>
      </c>
      <c r="R592">
        <v>6687.01</v>
      </c>
      <c r="S592">
        <v>4477.03</v>
      </c>
      <c r="T592" s="3">
        <v>0.67</v>
      </c>
      <c r="U592">
        <v>42.31</v>
      </c>
      <c r="V592" t="s">
        <v>99</v>
      </c>
      <c r="W592">
        <v>3</v>
      </c>
      <c r="X592" t="b">
        <v>1</v>
      </c>
      <c r="Y592" t="s">
        <v>41</v>
      </c>
      <c r="Z592" t="s">
        <v>41</v>
      </c>
      <c r="AA592">
        <v>1</v>
      </c>
      <c r="AB592">
        <v>1</v>
      </c>
      <c r="AC592">
        <v>2024</v>
      </c>
      <c r="AD592" s="1">
        <v>45383</v>
      </c>
      <c r="AE592" t="s">
        <v>61</v>
      </c>
      <c r="AF592" t="s">
        <v>62</v>
      </c>
      <c r="AG592" t="str">
        <f t="shared" si="39"/>
        <v>Include</v>
      </c>
      <c r="AH592">
        <f t="shared" si="36"/>
        <v>1</v>
      </c>
      <c r="AI592">
        <f t="shared" si="37"/>
        <v>1</v>
      </c>
      <c r="AJ592">
        <f t="shared" si="38"/>
        <v>0</v>
      </c>
      <c r="AK592" s="15">
        <f>1</f>
        <v>1</v>
      </c>
    </row>
    <row r="593" spans="1:37" x14ac:dyDescent="0.3">
      <c r="A593" t="s">
        <v>1649</v>
      </c>
      <c r="B593" s="1">
        <v>45402</v>
      </c>
      <c r="C593" s="1">
        <v>45402</v>
      </c>
      <c r="D593" t="s">
        <v>1650</v>
      </c>
      <c r="E593" t="s">
        <v>1651</v>
      </c>
      <c r="F593">
        <v>31</v>
      </c>
      <c r="G593">
        <v>31</v>
      </c>
      <c r="H593" t="s">
        <v>81</v>
      </c>
      <c r="I593" t="s">
        <v>81</v>
      </c>
      <c r="J593" t="s">
        <v>82</v>
      </c>
      <c r="K593" t="s">
        <v>266</v>
      </c>
      <c r="L593" t="s">
        <v>38</v>
      </c>
      <c r="M593" t="s">
        <v>93</v>
      </c>
      <c r="N593">
        <v>8</v>
      </c>
      <c r="O593">
        <v>8</v>
      </c>
      <c r="P593">
        <v>1737.06</v>
      </c>
      <c r="Q593" s="2">
        <v>0.05</v>
      </c>
      <c r="R593">
        <v>21586.69</v>
      </c>
      <c r="S593">
        <v>9320.24</v>
      </c>
      <c r="T593" s="3">
        <v>0.432</v>
      </c>
      <c r="U593">
        <v>48.1</v>
      </c>
      <c r="V593" t="s">
        <v>40</v>
      </c>
      <c r="W593">
        <v>4</v>
      </c>
      <c r="X593" t="b">
        <v>0</v>
      </c>
      <c r="Y593" t="s">
        <v>60</v>
      </c>
      <c r="Z593" t="s">
        <v>60</v>
      </c>
      <c r="AA593">
        <v>9</v>
      </c>
      <c r="AB593">
        <v>9</v>
      </c>
      <c r="AC593">
        <v>2024</v>
      </c>
      <c r="AD593" s="1">
        <v>45383</v>
      </c>
      <c r="AE593" t="s">
        <v>87</v>
      </c>
      <c r="AF593" t="s">
        <v>69</v>
      </c>
      <c r="AG593" t="str">
        <f t="shared" si="39"/>
        <v>Include</v>
      </c>
      <c r="AH593">
        <f t="shared" si="36"/>
        <v>0</v>
      </c>
      <c r="AI593">
        <f t="shared" si="37"/>
        <v>1</v>
      </c>
      <c r="AJ593">
        <f t="shared" si="38"/>
        <v>0</v>
      </c>
      <c r="AK593" s="15">
        <f>1</f>
        <v>1</v>
      </c>
    </row>
    <row r="594" spans="1:37" x14ac:dyDescent="0.3">
      <c r="A594" t="s">
        <v>1652</v>
      </c>
      <c r="B594" s="1">
        <v>45402</v>
      </c>
      <c r="C594" s="1">
        <v>45402</v>
      </c>
      <c r="D594" t="s">
        <v>1653</v>
      </c>
      <c r="E594" t="s">
        <v>1334</v>
      </c>
      <c r="F594">
        <v>20</v>
      </c>
      <c r="G594">
        <v>20</v>
      </c>
      <c r="H594" t="s">
        <v>35</v>
      </c>
      <c r="I594" t="s">
        <v>35</v>
      </c>
      <c r="J594" t="s">
        <v>48</v>
      </c>
      <c r="K594" t="s">
        <v>185</v>
      </c>
      <c r="L594" t="s">
        <v>50</v>
      </c>
      <c r="M594" t="s">
        <v>59</v>
      </c>
      <c r="N594">
        <v>4</v>
      </c>
      <c r="O594">
        <v>4</v>
      </c>
      <c r="P594">
        <v>16418.71</v>
      </c>
      <c r="Q594" s="2">
        <v>0.03</v>
      </c>
      <c r="R594">
        <v>100198.09</v>
      </c>
      <c r="S594">
        <v>29085.63</v>
      </c>
      <c r="T594" s="3">
        <v>0.28999999999999998</v>
      </c>
      <c r="U594">
        <v>81.66</v>
      </c>
      <c r="V594" t="s">
        <v>99</v>
      </c>
      <c r="W594">
        <v>2</v>
      </c>
      <c r="X594" t="b">
        <v>0</v>
      </c>
      <c r="Y594" t="s">
        <v>60</v>
      </c>
      <c r="Z594" t="s">
        <v>60</v>
      </c>
      <c r="AA594">
        <v>5</v>
      </c>
      <c r="AB594">
        <v>5</v>
      </c>
      <c r="AC594">
        <v>2024</v>
      </c>
      <c r="AD594" s="1">
        <v>45383</v>
      </c>
      <c r="AE594" t="s">
        <v>53</v>
      </c>
      <c r="AF594" t="s">
        <v>69</v>
      </c>
      <c r="AG594" t="str">
        <f t="shared" si="39"/>
        <v>Include</v>
      </c>
      <c r="AH594">
        <f t="shared" si="36"/>
        <v>0</v>
      </c>
      <c r="AI594">
        <f t="shared" si="37"/>
        <v>1</v>
      </c>
      <c r="AJ594">
        <f t="shared" si="38"/>
        <v>0</v>
      </c>
      <c r="AK594" s="15">
        <f>1</f>
        <v>1</v>
      </c>
    </row>
    <row r="595" spans="1:37" x14ac:dyDescent="0.3">
      <c r="A595" t="s">
        <v>1654</v>
      </c>
      <c r="B595" s="1">
        <v>45401</v>
      </c>
      <c r="C595" s="1">
        <v>45401</v>
      </c>
      <c r="D595" t="s">
        <v>1655</v>
      </c>
      <c r="E595" t="s">
        <v>343</v>
      </c>
      <c r="F595">
        <v>31</v>
      </c>
      <c r="G595">
        <v>31</v>
      </c>
      <c r="H595" t="s">
        <v>81</v>
      </c>
      <c r="I595" t="s">
        <v>81</v>
      </c>
      <c r="J595" t="s">
        <v>48</v>
      </c>
      <c r="K595" t="s">
        <v>49</v>
      </c>
      <c r="L595" t="s">
        <v>38</v>
      </c>
      <c r="M595" t="s">
        <v>93</v>
      </c>
      <c r="N595">
        <v>6</v>
      </c>
      <c r="O595">
        <v>6</v>
      </c>
      <c r="P595">
        <v>1423.12</v>
      </c>
      <c r="Q595" s="2">
        <v>0.11</v>
      </c>
      <c r="R595">
        <v>10606.52</v>
      </c>
      <c r="S595">
        <v>4315.91</v>
      </c>
      <c r="T595" s="3">
        <v>0.40699999999999997</v>
      </c>
      <c r="U595">
        <v>75.2</v>
      </c>
      <c r="V595" t="s">
        <v>52</v>
      </c>
      <c r="W595">
        <v>4</v>
      </c>
      <c r="X595" t="b">
        <v>1</v>
      </c>
      <c r="Y595" t="s">
        <v>41</v>
      </c>
      <c r="Z595" t="s">
        <v>41</v>
      </c>
      <c r="AA595">
        <v>4</v>
      </c>
      <c r="AB595">
        <v>4</v>
      </c>
      <c r="AC595">
        <v>2024</v>
      </c>
      <c r="AD595" s="1">
        <v>45383</v>
      </c>
      <c r="AE595" t="s">
        <v>87</v>
      </c>
      <c r="AF595" t="s">
        <v>88</v>
      </c>
      <c r="AG595" t="str">
        <f t="shared" si="39"/>
        <v>Include</v>
      </c>
      <c r="AH595">
        <f t="shared" si="36"/>
        <v>1</v>
      </c>
      <c r="AI595">
        <f t="shared" si="37"/>
        <v>1</v>
      </c>
      <c r="AJ595">
        <f t="shared" si="38"/>
        <v>0</v>
      </c>
      <c r="AK595" s="15">
        <f>1</f>
        <v>1</v>
      </c>
    </row>
    <row r="596" spans="1:37" x14ac:dyDescent="0.3">
      <c r="A596" t="s">
        <v>1656</v>
      </c>
      <c r="B596" s="1">
        <v>45401</v>
      </c>
      <c r="C596" s="1">
        <v>45401</v>
      </c>
      <c r="D596" t="s">
        <v>1657</v>
      </c>
      <c r="E596" t="s">
        <v>1075</v>
      </c>
      <c r="F596">
        <v>31</v>
      </c>
      <c r="G596">
        <v>31</v>
      </c>
      <c r="H596" t="s">
        <v>47</v>
      </c>
      <c r="I596" t="s">
        <v>47</v>
      </c>
      <c r="J596" t="s">
        <v>82</v>
      </c>
      <c r="K596" t="s">
        <v>122</v>
      </c>
      <c r="L596" t="s">
        <v>74</v>
      </c>
      <c r="M596" t="s">
        <v>75</v>
      </c>
      <c r="N596">
        <v>5</v>
      </c>
      <c r="O596">
        <v>5</v>
      </c>
      <c r="P596">
        <v>48881.01</v>
      </c>
      <c r="Q596" s="2">
        <v>0.28999999999999998</v>
      </c>
      <c r="R596">
        <v>271257.62</v>
      </c>
      <c r="S596">
        <v>14499.23</v>
      </c>
      <c r="T596" s="3">
        <v>5.2999999999999999E-2</v>
      </c>
      <c r="U596">
        <v>74.540000000000006</v>
      </c>
      <c r="V596" t="s">
        <v>76</v>
      </c>
      <c r="W596">
        <v>4</v>
      </c>
      <c r="X596" t="b">
        <v>0</v>
      </c>
      <c r="Y596" t="s">
        <v>976</v>
      </c>
      <c r="Z596" t="s">
        <v>142</v>
      </c>
      <c r="AA596">
        <v>2</v>
      </c>
      <c r="AB596">
        <v>2</v>
      </c>
      <c r="AC596">
        <v>2024</v>
      </c>
      <c r="AD596" s="1">
        <v>45383</v>
      </c>
      <c r="AE596" t="s">
        <v>87</v>
      </c>
      <c r="AF596" t="s">
        <v>43</v>
      </c>
      <c r="AG596" t="str">
        <f t="shared" si="39"/>
        <v>Include</v>
      </c>
      <c r="AH596">
        <f t="shared" si="36"/>
        <v>0</v>
      </c>
      <c r="AI596">
        <f t="shared" si="37"/>
        <v>0</v>
      </c>
      <c r="AJ596">
        <f t="shared" si="38"/>
        <v>0</v>
      </c>
      <c r="AK596" s="15">
        <f>1</f>
        <v>1</v>
      </c>
    </row>
    <row r="597" spans="1:37" x14ac:dyDescent="0.3">
      <c r="A597" t="s">
        <v>1658</v>
      </c>
      <c r="B597" s="1">
        <v>45401</v>
      </c>
      <c r="C597" s="1">
        <v>45401</v>
      </c>
      <c r="D597" t="s">
        <v>1659</v>
      </c>
      <c r="E597" t="s">
        <v>636</v>
      </c>
      <c r="F597">
        <v>40</v>
      </c>
      <c r="G597">
        <v>40</v>
      </c>
      <c r="H597" t="s">
        <v>81</v>
      </c>
      <c r="I597" t="s">
        <v>81</v>
      </c>
      <c r="J597" t="s">
        <v>116</v>
      </c>
      <c r="K597" t="s">
        <v>150</v>
      </c>
      <c r="L597" t="s">
        <v>140</v>
      </c>
      <c r="M597" t="s">
        <v>206</v>
      </c>
      <c r="N597">
        <v>2</v>
      </c>
      <c r="O597">
        <v>2</v>
      </c>
      <c r="P597">
        <v>3889.03</v>
      </c>
      <c r="R597">
        <v>11379.73</v>
      </c>
      <c r="S597">
        <v>4053.26</v>
      </c>
      <c r="T597" s="3">
        <v>0.35599999999999998</v>
      </c>
      <c r="U597">
        <v>49.43</v>
      </c>
      <c r="V597" t="s">
        <v>99</v>
      </c>
      <c r="X597" t="b">
        <v>0</v>
      </c>
      <c r="Y597" t="s">
        <v>60</v>
      </c>
      <c r="Z597" t="s">
        <v>60</v>
      </c>
      <c r="AA597">
        <v>4</v>
      </c>
      <c r="AB597">
        <v>4</v>
      </c>
      <c r="AC597">
        <v>2024</v>
      </c>
      <c r="AD597" s="1">
        <v>45383</v>
      </c>
      <c r="AE597" t="s">
        <v>61</v>
      </c>
      <c r="AF597" t="s">
        <v>201</v>
      </c>
      <c r="AG597" t="str">
        <f t="shared" si="39"/>
        <v>Include</v>
      </c>
      <c r="AH597">
        <f t="shared" si="36"/>
        <v>0</v>
      </c>
      <c r="AI597">
        <f t="shared" si="37"/>
        <v>1</v>
      </c>
      <c r="AJ597">
        <f t="shared" si="38"/>
        <v>0</v>
      </c>
      <c r="AK597" s="15">
        <f>1</f>
        <v>1</v>
      </c>
    </row>
    <row r="598" spans="1:37" x14ac:dyDescent="0.3">
      <c r="A598" t="s">
        <v>1660</v>
      </c>
      <c r="B598" s="1">
        <v>45401</v>
      </c>
      <c r="C598" s="1">
        <v>45401</v>
      </c>
      <c r="D598" t="s">
        <v>1661</v>
      </c>
      <c r="E598" t="s">
        <v>110</v>
      </c>
      <c r="F598">
        <v>26</v>
      </c>
      <c r="G598">
        <v>26</v>
      </c>
      <c r="H598" t="s">
        <v>274</v>
      </c>
      <c r="I598" t="s">
        <v>81</v>
      </c>
      <c r="J598" t="s">
        <v>48</v>
      </c>
      <c r="K598" t="s">
        <v>226</v>
      </c>
      <c r="L598" t="s">
        <v>38</v>
      </c>
      <c r="M598" t="s">
        <v>93</v>
      </c>
      <c r="N598">
        <v>9</v>
      </c>
      <c r="O598">
        <v>9</v>
      </c>
      <c r="P598">
        <v>1545.52</v>
      </c>
      <c r="Q598" s="2">
        <v>0.19</v>
      </c>
      <c r="R598">
        <v>17885.64</v>
      </c>
      <c r="S598">
        <v>11381.04</v>
      </c>
      <c r="T598" s="3">
        <v>0.63600000000000001</v>
      </c>
      <c r="U598">
        <v>81</v>
      </c>
      <c r="V598" t="s">
        <v>40</v>
      </c>
      <c r="W598">
        <v>1</v>
      </c>
      <c r="X598" t="b">
        <v>0</v>
      </c>
      <c r="Y598" t="s">
        <v>142</v>
      </c>
      <c r="Z598" t="s">
        <v>142</v>
      </c>
      <c r="AA598">
        <v>9</v>
      </c>
      <c r="AB598">
        <v>9</v>
      </c>
      <c r="AC598">
        <v>2024</v>
      </c>
      <c r="AD598" s="1">
        <v>45383</v>
      </c>
      <c r="AE598" t="s">
        <v>87</v>
      </c>
      <c r="AF598" t="s">
        <v>88</v>
      </c>
      <c r="AG598" t="str">
        <f t="shared" si="39"/>
        <v>Include</v>
      </c>
      <c r="AH598">
        <f t="shared" si="36"/>
        <v>0</v>
      </c>
      <c r="AI598">
        <f t="shared" si="37"/>
        <v>0</v>
      </c>
      <c r="AJ598">
        <f t="shared" si="38"/>
        <v>0</v>
      </c>
      <c r="AK598" s="15">
        <f>1</f>
        <v>1</v>
      </c>
    </row>
    <row r="599" spans="1:37" x14ac:dyDescent="0.3">
      <c r="A599" t="s">
        <v>1662</v>
      </c>
      <c r="B599" s="1">
        <v>45399</v>
      </c>
      <c r="C599" s="1">
        <v>45399</v>
      </c>
      <c r="D599" t="s">
        <v>1663</v>
      </c>
      <c r="E599" t="s">
        <v>749</v>
      </c>
      <c r="F599">
        <v>26</v>
      </c>
      <c r="G599">
        <v>26</v>
      </c>
      <c r="H599" t="s">
        <v>47</v>
      </c>
      <c r="I599" t="s">
        <v>47</v>
      </c>
      <c r="J599" t="s">
        <v>116</v>
      </c>
      <c r="K599" t="s">
        <v>150</v>
      </c>
      <c r="L599" t="s">
        <v>140</v>
      </c>
      <c r="M599" t="s">
        <v>206</v>
      </c>
      <c r="N599">
        <v>5</v>
      </c>
      <c r="O599">
        <v>5</v>
      </c>
      <c r="P599">
        <v>3541.45</v>
      </c>
      <c r="Q599" s="2">
        <v>0.23</v>
      </c>
      <c r="R599">
        <v>19925.91</v>
      </c>
      <c r="S599">
        <v>8625.6200000000008</v>
      </c>
      <c r="T599" s="3">
        <v>0.433</v>
      </c>
      <c r="U599">
        <v>58</v>
      </c>
      <c r="V599" t="s">
        <v>52</v>
      </c>
      <c r="W599">
        <v>3</v>
      </c>
      <c r="X599" t="b">
        <v>0</v>
      </c>
      <c r="Y599" t="s">
        <v>86</v>
      </c>
      <c r="Z599" t="s">
        <v>86</v>
      </c>
      <c r="AA599">
        <v>9</v>
      </c>
      <c r="AB599">
        <v>9</v>
      </c>
      <c r="AC599">
        <v>2024</v>
      </c>
      <c r="AD599" s="1">
        <v>45383</v>
      </c>
      <c r="AE599" t="s">
        <v>87</v>
      </c>
      <c r="AF599" t="s">
        <v>43</v>
      </c>
      <c r="AG599" t="str">
        <f t="shared" si="39"/>
        <v>Include</v>
      </c>
      <c r="AH599">
        <f t="shared" si="36"/>
        <v>0</v>
      </c>
      <c r="AI599">
        <f t="shared" si="37"/>
        <v>0</v>
      </c>
      <c r="AJ599">
        <f t="shared" si="38"/>
        <v>0</v>
      </c>
      <c r="AK599" s="15">
        <f>1</f>
        <v>1</v>
      </c>
    </row>
    <row r="600" spans="1:37" x14ac:dyDescent="0.3">
      <c r="A600" t="s">
        <v>1664</v>
      </c>
      <c r="B600" s="1">
        <v>45398</v>
      </c>
      <c r="C600" s="1">
        <v>45398</v>
      </c>
      <c r="D600" t="s">
        <v>1665</v>
      </c>
      <c r="E600" t="s">
        <v>1666</v>
      </c>
      <c r="F600">
        <v>45</v>
      </c>
      <c r="G600">
        <v>45</v>
      </c>
      <c r="H600" t="s">
        <v>35</v>
      </c>
      <c r="I600" t="s">
        <v>35</v>
      </c>
      <c r="J600" t="s">
        <v>116</v>
      </c>
      <c r="K600" t="s">
        <v>247</v>
      </c>
      <c r="L600" t="s">
        <v>50</v>
      </c>
      <c r="M600" t="s">
        <v>67</v>
      </c>
      <c r="N600">
        <v>4</v>
      </c>
      <c r="O600">
        <v>4</v>
      </c>
      <c r="P600">
        <v>28347.279999999999</v>
      </c>
      <c r="Q600" s="2">
        <v>0.03</v>
      </c>
      <c r="R600">
        <v>180991</v>
      </c>
      <c r="S600">
        <v>31963.08</v>
      </c>
      <c r="T600" s="3">
        <v>0.17699999999999999</v>
      </c>
      <c r="U600">
        <v>74.83</v>
      </c>
      <c r="V600" t="s">
        <v>52</v>
      </c>
      <c r="W600">
        <v>5</v>
      </c>
      <c r="X600" t="b">
        <v>0</v>
      </c>
      <c r="Y600" t="s">
        <v>60</v>
      </c>
      <c r="Z600" t="s">
        <v>60</v>
      </c>
      <c r="AA600">
        <v>4</v>
      </c>
      <c r="AB600">
        <v>4</v>
      </c>
      <c r="AC600">
        <v>2024</v>
      </c>
      <c r="AD600" s="1">
        <v>45383</v>
      </c>
      <c r="AE600" t="s">
        <v>61</v>
      </c>
      <c r="AF600" t="s">
        <v>69</v>
      </c>
      <c r="AG600" t="str">
        <f t="shared" si="39"/>
        <v>Include</v>
      </c>
      <c r="AH600">
        <f t="shared" si="36"/>
        <v>0</v>
      </c>
      <c r="AI600">
        <f t="shared" si="37"/>
        <v>1</v>
      </c>
      <c r="AJ600">
        <f t="shared" si="38"/>
        <v>0</v>
      </c>
      <c r="AK600" s="15">
        <f>1</f>
        <v>1</v>
      </c>
    </row>
    <row r="601" spans="1:37" x14ac:dyDescent="0.3">
      <c r="A601" t="s">
        <v>1667</v>
      </c>
      <c r="B601" s="1">
        <v>45398</v>
      </c>
      <c r="C601" s="1">
        <v>45398</v>
      </c>
      <c r="D601" t="s">
        <v>1668</v>
      </c>
      <c r="E601" t="s">
        <v>1407</v>
      </c>
      <c r="F601">
        <v>31</v>
      </c>
      <c r="G601">
        <v>31</v>
      </c>
      <c r="H601" t="s">
        <v>81</v>
      </c>
      <c r="I601" t="s">
        <v>81</v>
      </c>
      <c r="J601" t="s">
        <v>48</v>
      </c>
      <c r="K601" t="s">
        <v>226</v>
      </c>
      <c r="L601" t="s">
        <v>97</v>
      </c>
      <c r="M601" t="s">
        <v>275</v>
      </c>
      <c r="N601">
        <v>8</v>
      </c>
      <c r="O601">
        <v>8</v>
      </c>
      <c r="P601">
        <v>1069.54</v>
      </c>
      <c r="Q601" s="2">
        <v>0.23</v>
      </c>
      <c r="R601">
        <v>10281.57</v>
      </c>
      <c r="S601">
        <v>3761.19</v>
      </c>
      <c r="T601" s="3">
        <v>0.36599999999999999</v>
      </c>
      <c r="U601">
        <v>77.989999999999995</v>
      </c>
      <c r="V601" t="s">
        <v>68</v>
      </c>
      <c r="X601" t="b">
        <v>0</v>
      </c>
      <c r="Y601" t="s">
        <v>60</v>
      </c>
      <c r="Z601" t="s">
        <v>60</v>
      </c>
      <c r="AA601">
        <v>1</v>
      </c>
      <c r="AB601">
        <v>1</v>
      </c>
      <c r="AC601">
        <v>2024</v>
      </c>
      <c r="AD601" s="1">
        <v>45383</v>
      </c>
      <c r="AE601" t="s">
        <v>87</v>
      </c>
      <c r="AF601" t="s">
        <v>43</v>
      </c>
      <c r="AG601" t="str">
        <f t="shared" si="39"/>
        <v>Include</v>
      </c>
      <c r="AH601">
        <f t="shared" si="36"/>
        <v>0</v>
      </c>
      <c r="AI601">
        <f t="shared" si="37"/>
        <v>1</v>
      </c>
      <c r="AJ601">
        <f t="shared" si="38"/>
        <v>0</v>
      </c>
      <c r="AK601" s="15">
        <f>1</f>
        <v>1</v>
      </c>
    </row>
    <row r="602" spans="1:37" x14ac:dyDescent="0.3">
      <c r="A602" t="s">
        <v>1669</v>
      </c>
      <c r="B602" s="1">
        <v>45397</v>
      </c>
      <c r="C602" s="1">
        <v>45397</v>
      </c>
      <c r="D602" t="s">
        <v>1670</v>
      </c>
      <c r="E602" t="s">
        <v>104</v>
      </c>
      <c r="F602">
        <v>31</v>
      </c>
      <c r="G602">
        <v>31</v>
      </c>
      <c r="H602" t="s">
        <v>81</v>
      </c>
      <c r="I602" t="s">
        <v>81</v>
      </c>
      <c r="J602" t="s">
        <v>116</v>
      </c>
      <c r="K602" t="s">
        <v>247</v>
      </c>
      <c r="L602" t="s">
        <v>111</v>
      </c>
      <c r="M602" t="s">
        <v>112</v>
      </c>
      <c r="N602">
        <v>4</v>
      </c>
      <c r="O602">
        <v>4</v>
      </c>
      <c r="P602">
        <v>713.59</v>
      </c>
      <c r="Q602" s="2">
        <v>0.08</v>
      </c>
      <c r="R602">
        <v>3859.57</v>
      </c>
      <c r="S602">
        <v>957</v>
      </c>
      <c r="T602" s="3">
        <v>0.248</v>
      </c>
      <c r="U602">
        <v>84.62</v>
      </c>
      <c r="V602" t="s">
        <v>52</v>
      </c>
      <c r="W602">
        <v>5</v>
      </c>
      <c r="X602" t="b">
        <v>0</v>
      </c>
      <c r="Y602" t="s">
        <v>60</v>
      </c>
      <c r="Z602" t="s">
        <v>60</v>
      </c>
      <c r="AA602">
        <v>8</v>
      </c>
      <c r="AB602">
        <v>8</v>
      </c>
      <c r="AC602">
        <v>2024</v>
      </c>
      <c r="AD602" s="1">
        <v>45383</v>
      </c>
      <c r="AE602" t="s">
        <v>87</v>
      </c>
      <c r="AF602" t="s">
        <v>69</v>
      </c>
      <c r="AG602" t="str">
        <f t="shared" si="39"/>
        <v>Include</v>
      </c>
      <c r="AH602">
        <f t="shared" si="36"/>
        <v>0</v>
      </c>
      <c r="AI602">
        <f t="shared" si="37"/>
        <v>1</v>
      </c>
      <c r="AJ602">
        <f t="shared" si="38"/>
        <v>0</v>
      </c>
      <c r="AK602" s="15">
        <f>1</f>
        <v>1</v>
      </c>
    </row>
    <row r="603" spans="1:37" x14ac:dyDescent="0.3">
      <c r="A603" t="s">
        <v>1671</v>
      </c>
      <c r="B603" s="1">
        <v>45396</v>
      </c>
      <c r="C603" s="1">
        <v>45396</v>
      </c>
      <c r="D603" t="s">
        <v>1672</v>
      </c>
      <c r="E603" t="s">
        <v>947</v>
      </c>
      <c r="F603">
        <v>22</v>
      </c>
      <c r="G603">
        <v>22</v>
      </c>
      <c r="H603" t="s">
        <v>81</v>
      </c>
      <c r="I603" t="s">
        <v>81</v>
      </c>
      <c r="J603" t="s">
        <v>57</v>
      </c>
      <c r="K603" t="s">
        <v>58</v>
      </c>
      <c r="L603" t="s">
        <v>97</v>
      </c>
      <c r="M603" t="s">
        <v>98</v>
      </c>
      <c r="N603">
        <v>1</v>
      </c>
      <c r="O603">
        <v>1</v>
      </c>
      <c r="P603">
        <v>675.6</v>
      </c>
      <c r="Q603" s="2">
        <v>0.09</v>
      </c>
      <c r="R603">
        <v>960.99</v>
      </c>
      <c r="S603">
        <v>301.26</v>
      </c>
      <c r="T603" s="3">
        <v>0.313</v>
      </c>
      <c r="U603">
        <v>94.17</v>
      </c>
      <c r="V603" t="s">
        <v>99</v>
      </c>
      <c r="W603">
        <v>5</v>
      </c>
      <c r="X603" t="b">
        <v>0</v>
      </c>
      <c r="Y603" t="s">
        <v>142</v>
      </c>
      <c r="Z603" t="s">
        <v>142</v>
      </c>
      <c r="AA603">
        <v>5</v>
      </c>
      <c r="AB603">
        <v>5</v>
      </c>
      <c r="AC603">
        <v>2024</v>
      </c>
      <c r="AD603" s="1">
        <v>45383</v>
      </c>
      <c r="AE603" t="s">
        <v>53</v>
      </c>
      <c r="AF603" t="s">
        <v>69</v>
      </c>
      <c r="AG603" t="str">
        <f t="shared" si="39"/>
        <v>Include</v>
      </c>
      <c r="AH603">
        <f t="shared" si="36"/>
        <v>0</v>
      </c>
      <c r="AI603">
        <f t="shared" si="37"/>
        <v>0</v>
      </c>
      <c r="AJ603">
        <f t="shared" si="38"/>
        <v>0</v>
      </c>
      <c r="AK603" s="15">
        <f>1</f>
        <v>1</v>
      </c>
    </row>
    <row r="604" spans="1:37" x14ac:dyDescent="0.3">
      <c r="A604" t="s">
        <v>1673</v>
      </c>
      <c r="B604" s="1">
        <v>45396</v>
      </c>
      <c r="C604" s="1">
        <v>45396</v>
      </c>
      <c r="D604" t="s">
        <v>1674</v>
      </c>
      <c r="E604" t="s">
        <v>211</v>
      </c>
      <c r="F604">
        <v>23</v>
      </c>
      <c r="G604">
        <v>23</v>
      </c>
      <c r="H604" t="s">
        <v>47</v>
      </c>
      <c r="I604" t="s">
        <v>47</v>
      </c>
      <c r="J604" t="s">
        <v>116</v>
      </c>
      <c r="K604" t="s">
        <v>150</v>
      </c>
      <c r="L604" t="s">
        <v>50</v>
      </c>
      <c r="M604" t="s">
        <v>251</v>
      </c>
      <c r="N604">
        <v>2</v>
      </c>
      <c r="O604">
        <v>2</v>
      </c>
      <c r="P604">
        <v>30615.34</v>
      </c>
      <c r="R604">
        <v>88750.98</v>
      </c>
      <c r="S604">
        <v>26460.69</v>
      </c>
      <c r="T604" s="3">
        <v>0.29799999999999999</v>
      </c>
      <c r="U604">
        <v>57.35</v>
      </c>
      <c r="V604" t="s">
        <v>99</v>
      </c>
      <c r="W604">
        <v>2</v>
      </c>
      <c r="X604" t="b">
        <v>0</v>
      </c>
      <c r="Y604" t="s">
        <v>60</v>
      </c>
      <c r="Z604" t="s">
        <v>60</v>
      </c>
      <c r="AA604">
        <v>2</v>
      </c>
      <c r="AB604">
        <v>2</v>
      </c>
      <c r="AC604">
        <v>2024</v>
      </c>
      <c r="AD604" s="1">
        <v>45383</v>
      </c>
      <c r="AE604" t="s">
        <v>53</v>
      </c>
      <c r="AF604" t="s">
        <v>201</v>
      </c>
      <c r="AG604" t="str">
        <f t="shared" si="39"/>
        <v>Include</v>
      </c>
      <c r="AH604">
        <f t="shared" si="36"/>
        <v>0</v>
      </c>
      <c r="AI604">
        <f t="shared" si="37"/>
        <v>1</v>
      </c>
      <c r="AJ604">
        <f t="shared" si="38"/>
        <v>0</v>
      </c>
      <c r="AK604" s="15">
        <f>1</f>
        <v>1</v>
      </c>
    </row>
    <row r="605" spans="1:37" x14ac:dyDescent="0.3">
      <c r="A605" t="s">
        <v>1675</v>
      </c>
      <c r="B605" s="1">
        <v>45395</v>
      </c>
      <c r="C605" s="1">
        <v>45395</v>
      </c>
      <c r="D605" t="s">
        <v>1676</v>
      </c>
      <c r="E605" t="s">
        <v>483</v>
      </c>
      <c r="F605">
        <v>32</v>
      </c>
      <c r="G605">
        <v>32</v>
      </c>
      <c r="H605" t="s">
        <v>47</v>
      </c>
      <c r="I605" t="s">
        <v>47</v>
      </c>
      <c r="J605" t="s">
        <v>82</v>
      </c>
      <c r="K605" t="s">
        <v>131</v>
      </c>
      <c r="L605" t="s">
        <v>111</v>
      </c>
      <c r="M605" t="s">
        <v>112</v>
      </c>
      <c r="N605">
        <v>2</v>
      </c>
      <c r="O605">
        <v>2</v>
      </c>
      <c r="P605">
        <v>10269.18</v>
      </c>
      <c r="Q605" s="2">
        <v>0.09</v>
      </c>
      <c r="R605">
        <v>24486.71</v>
      </c>
      <c r="S605">
        <v>5686.61</v>
      </c>
      <c r="T605" s="3">
        <v>0.23200000000000001</v>
      </c>
      <c r="U605">
        <v>76.3</v>
      </c>
      <c r="V605" t="s">
        <v>52</v>
      </c>
      <c r="W605">
        <v>3</v>
      </c>
      <c r="X605" t="b">
        <v>0</v>
      </c>
      <c r="Y605" t="s">
        <v>60</v>
      </c>
      <c r="Z605" t="s">
        <v>60</v>
      </c>
      <c r="AA605">
        <v>10</v>
      </c>
      <c r="AB605">
        <v>10</v>
      </c>
      <c r="AC605">
        <v>2024</v>
      </c>
      <c r="AD605" s="1">
        <v>45383</v>
      </c>
      <c r="AE605" t="s">
        <v>87</v>
      </c>
      <c r="AF605" t="s">
        <v>69</v>
      </c>
      <c r="AG605" t="str">
        <f t="shared" si="39"/>
        <v>Include</v>
      </c>
      <c r="AH605">
        <f t="shared" si="36"/>
        <v>0</v>
      </c>
      <c r="AI605">
        <f t="shared" si="37"/>
        <v>1</v>
      </c>
      <c r="AJ605">
        <f t="shared" si="38"/>
        <v>0</v>
      </c>
      <c r="AK605" s="15">
        <f>1</f>
        <v>1</v>
      </c>
    </row>
    <row r="606" spans="1:37" x14ac:dyDescent="0.3">
      <c r="A606" t="s">
        <v>1677</v>
      </c>
      <c r="B606" s="1">
        <v>45394</v>
      </c>
      <c r="C606" s="1">
        <v>45394</v>
      </c>
      <c r="D606" t="s">
        <v>1678</v>
      </c>
      <c r="E606" t="s">
        <v>1505</v>
      </c>
      <c r="F606">
        <v>49</v>
      </c>
      <c r="G606">
        <v>49</v>
      </c>
      <c r="H606" t="s">
        <v>35</v>
      </c>
      <c r="I606" t="s">
        <v>35</v>
      </c>
      <c r="J606" t="s">
        <v>57</v>
      </c>
      <c r="K606" t="s">
        <v>205</v>
      </c>
      <c r="L606" t="s">
        <v>74</v>
      </c>
      <c r="M606" t="s">
        <v>453</v>
      </c>
      <c r="N606">
        <v>9</v>
      </c>
      <c r="O606">
        <v>9</v>
      </c>
      <c r="P606">
        <v>64870.17</v>
      </c>
      <c r="Q606" s="2">
        <v>0.04</v>
      </c>
      <c r="R606">
        <v>931056.13</v>
      </c>
      <c r="S606">
        <v>126890.46</v>
      </c>
      <c r="T606" s="3">
        <v>0.13600000000000001</v>
      </c>
      <c r="U606">
        <v>83.98</v>
      </c>
      <c r="V606" t="s">
        <v>52</v>
      </c>
      <c r="W606">
        <v>4</v>
      </c>
      <c r="X606" t="b">
        <v>0</v>
      </c>
      <c r="Y606" t="s">
        <v>86</v>
      </c>
      <c r="Z606" t="s">
        <v>86</v>
      </c>
      <c r="AA606">
        <v>8</v>
      </c>
      <c r="AB606">
        <v>8</v>
      </c>
      <c r="AC606">
        <v>2024</v>
      </c>
      <c r="AD606" s="1">
        <v>45383</v>
      </c>
      <c r="AE606" t="s">
        <v>101</v>
      </c>
      <c r="AF606" t="s">
        <v>69</v>
      </c>
      <c r="AG606" t="str">
        <f t="shared" si="39"/>
        <v>Include</v>
      </c>
      <c r="AH606">
        <f t="shared" si="36"/>
        <v>0</v>
      </c>
      <c r="AI606">
        <f t="shared" si="37"/>
        <v>0</v>
      </c>
      <c r="AJ606">
        <f t="shared" si="38"/>
        <v>0</v>
      </c>
      <c r="AK606" s="15">
        <f>1</f>
        <v>1</v>
      </c>
    </row>
    <row r="607" spans="1:37" x14ac:dyDescent="0.3">
      <c r="A607" t="s">
        <v>1679</v>
      </c>
      <c r="B607" s="1">
        <v>45393</v>
      </c>
      <c r="C607" s="1">
        <v>45393</v>
      </c>
      <c r="D607" t="s">
        <v>1680</v>
      </c>
      <c r="E607" t="s">
        <v>665</v>
      </c>
      <c r="F607">
        <v>13</v>
      </c>
      <c r="G607">
        <v>13</v>
      </c>
      <c r="H607" t="s">
        <v>47</v>
      </c>
      <c r="I607" t="s">
        <v>47</v>
      </c>
      <c r="J607" t="s">
        <v>48</v>
      </c>
      <c r="K607" t="s">
        <v>185</v>
      </c>
      <c r="L607" t="s">
        <v>74</v>
      </c>
      <c r="M607" t="s">
        <v>75</v>
      </c>
      <c r="N607">
        <v>6</v>
      </c>
      <c r="O607">
        <v>6</v>
      </c>
      <c r="P607">
        <v>70873</v>
      </c>
      <c r="Q607" s="2">
        <v>0.37</v>
      </c>
      <c r="R607">
        <v>359836.7</v>
      </c>
      <c r="S607">
        <v>42189.66</v>
      </c>
      <c r="T607" s="3">
        <v>0.11700000000000001</v>
      </c>
      <c r="U607">
        <v>83.88</v>
      </c>
      <c r="V607" t="s">
        <v>76</v>
      </c>
      <c r="W607">
        <v>3</v>
      </c>
      <c r="X607" t="b">
        <v>0</v>
      </c>
      <c r="Y607" t="s">
        <v>60</v>
      </c>
      <c r="Z607" t="s">
        <v>60</v>
      </c>
      <c r="AA607">
        <v>4</v>
      </c>
      <c r="AB607">
        <v>4</v>
      </c>
      <c r="AC607">
        <v>2024</v>
      </c>
      <c r="AD607" s="1">
        <v>45383</v>
      </c>
      <c r="AE607" t="s">
        <v>42</v>
      </c>
      <c r="AF607" t="s">
        <v>62</v>
      </c>
      <c r="AG607" t="str">
        <f t="shared" si="39"/>
        <v>Include</v>
      </c>
      <c r="AH607">
        <f t="shared" si="36"/>
        <v>0</v>
      </c>
      <c r="AI607">
        <f t="shared" si="37"/>
        <v>1</v>
      </c>
      <c r="AJ607">
        <f t="shared" si="38"/>
        <v>0</v>
      </c>
      <c r="AK607" s="15">
        <f>1</f>
        <v>1</v>
      </c>
    </row>
    <row r="608" spans="1:37" x14ac:dyDescent="0.3">
      <c r="A608" t="s">
        <v>1681</v>
      </c>
      <c r="B608" s="1">
        <v>45393</v>
      </c>
      <c r="C608" s="1">
        <v>45393</v>
      </c>
      <c r="D608" t="s">
        <v>1682</v>
      </c>
      <c r="E608" t="s">
        <v>947</v>
      </c>
      <c r="F608">
        <v>26</v>
      </c>
      <c r="G608">
        <v>26</v>
      </c>
      <c r="H608" t="s">
        <v>47</v>
      </c>
      <c r="I608" t="s">
        <v>47</v>
      </c>
      <c r="J608" t="s">
        <v>116</v>
      </c>
      <c r="K608" t="s">
        <v>260</v>
      </c>
      <c r="L608" t="s">
        <v>84</v>
      </c>
      <c r="M608" t="s">
        <v>490</v>
      </c>
      <c r="N608">
        <v>2</v>
      </c>
      <c r="O608">
        <v>2</v>
      </c>
      <c r="P608">
        <v>426.88</v>
      </c>
      <c r="Q608" s="2">
        <v>0.22</v>
      </c>
      <c r="R608">
        <v>1081.17</v>
      </c>
      <c r="S608">
        <v>85.91</v>
      </c>
      <c r="T608" s="3">
        <v>7.9000000000000001E-2</v>
      </c>
      <c r="U608">
        <v>71.23</v>
      </c>
      <c r="V608" t="s">
        <v>52</v>
      </c>
      <c r="W608">
        <v>3</v>
      </c>
      <c r="X608" t="b">
        <v>0</v>
      </c>
      <c r="Y608" t="s">
        <v>60</v>
      </c>
      <c r="Z608" t="s">
        <v>60</v>
      </c>
      <c r="AA608">
        <v>8</v>
      </c>
      <c r="AB608">
        <v>8</v>
      </c>
      <c r="AC608">
        <v>2024</v>
      </c>
      <c r="AD608" s="1">
        <v>45383</v>
      </c>
      <c r="AE608" t="s">
        <v>87</v>
      </c>
      <c r="AF608" t="s">
        <v>43</v>
      </c>
      <c r="AG608" t="str">
        <f t="shared" si="39"/>
        <v>Include</v>
      </c>
      <c r="AH608">
        <f t="shared" si="36"/>
        <v>0</v>
      </c>
      <c r="AI608">
        <f t="shared" si="37"/>
        <v>1</v>
      </c>
      <c r="AJ608">
        <f t="shared" si="38"/>
        <v>0</v>
      </c>
      <c r="AK608" s="15">
        <f>1</f>
        <v>1</v>
      </c>
    </row>
    <row r="609" spans="1:37" x14ac:dyDescent="0.3">
      <c r="A609" t="s">
        <v>1683</v>
      </c>
      <c r="B609" s="1">
        <v>45393</v>
      </c>
      <c r="C609" s="1">
        <v>45393</v>
      </c>
      <c r="D609" t="s">
        <v>1684</v>
      </c>
      <c r="E609" t="s">
        <v>1260</v>
      </c>
      <c r="F609">
        <v>15</v>
      </c>
      <c r="G609">
        <v>15</v>
      </c>
      <c r="H609" t="s">
        <v>35</v>
      </c>
      <c r="I609" t="s">
        <v>35</v>
      </c>
      <c r="J609" t="s">
        <v>82</v>
      </c>
      <c r="K609" t="s">
        <v>266</v>
      </c>
      <c r="L609" t="s">
        <v>38</v>
      </c>
      <c r="M609" t="s">
        <v>39</v>
      </c>
      <c r="N609">
        <v>2</v>
      </c>
      <c r="O609">
        <v>2</v>
      </c>
      <c r="P609">
        <v>1384.67</v>
      </c>
      <c r="R609">
        <v>4252.3500000000004</v>
      </c>
      <c r="S609">
        <v>1481.85</v>
      </c>
      <c r="T609" s="3">
        <v>0.34799999999999998</v>
      </c>
      <c r="U609">
        <v>74.86</v>
      </c>
      <c r="V609" t="s">
        <v>52</v>
      </c>
      <c r="W609">
        <v>3</v>
      </c>
      <c r="X609" t="b">
        <v>0</v>
      </c>
      <c r="Y609" t="s">
        <v>60</v>
      </c>
      <c r="Z609" t="s">
        <v>60</v>
      </c>
      <c r="AA609">
        <v>8</v>
      </c>
      <c r="AB609">
        <v>8</v>
      </c>
      <c r="AC609">
        <v>2024</v>
      </c>
      <c r="AD609" s="1">
        <v>45383</v>
      </c>
      <c r="AE609" t="s">
        <v>42</v>
      </c>
      <c r="AF609" t="s">
        <v>201</v>
      </c>
      <c r="AG609" t="str">
        <f t="shared" si="39"/>
        <v>Include</v>
      </c>
      <c r="AH609">
        <f t="shared" si="36"/>
        <v>0</v>
      </c>
      <c r="AI609">
        <f t="shared" si="37"/>
        <v>1</v>
      </c>
      <c r="AJ609">
        <f t="shared" si="38"/>
        <v>0</v>
      </c>
      <c r="AK609" s="15">
        <f>1</f>
        <v>1</v>
      </c>
    </row>
    <row r="610" spans="1:37" x14ac:dyDescent="0.3">
      <c r="A610" t="s">
        <v>1685</v>
      </c>
      <c r="B610" s="1">
        <v>45393</v>
      </c>
      <c r="C610" s="1">
        <v>45393</v>
      </c>
      <c r="D610" t="s">
        <v>1686</v>
      </c>
      <c r="E610" t="s">
        <v>816</v>
      </c>
      <c r="F610">
        <v>41</v>
      </c>
      <c r="G610">
        <v>41</v>
      </c>
      <c r="H610" t="s">
        <v>173</v>
      </c>
      <c r="I610" t="s">
        <v>81</v>
      </c>
      <c r="J610" t="s">
        <v>82</v>
      </c>
      <c r="K610" t="s">
        <v>83</v>
      </c>
      <c r="L610" t="s">
        <v>111</v>
      </c>
      <c r="M610" t="s">
        <v>112</v>
      </c>
      <c r="N610">
        <v>8</v>
      </c>
      <c r="O610">
        <v>8</v>
      </c>
      <c r="P610">
        <v>13545.22</v>
      </c>
      <c r="Q610" s="2">
        <v>0.22</v>
      </c>
      <c r="R610">
        <v>148811.09</v>
      </c>
      <c r="S610">
        <v>34910.449999999997</v>
      </c>
      <c r="T610" s="3">
        <v>0.23499999999999999</v>
      </c>
      <c r="U610">
        <v>49.35</v>
      </c>
      <c r="V610" t="s">
        <v>68</v>
      </c>
      <c r="W610">
        <v>5</v>
      </c>
      <c r="X610" t="b">
        <v>0</v>
      </c>
      <c r="Y610" t="s">
        <v>60</v>
      </c>
      <c r="Z610" t="s">
        <v>60</v>
      </c>
      <c r="AA610">
        <v>1</v>
      </c>
      <c r="AB610">
        <v>1</v>
      </c>
      <c r="AC610">
        <v>2024</v>
      </c>
      <c r="AD610" s="1">
        <v>45383</v>
      </c>
      <c r="AE610" t="s">
        <v>61</v>
      </c>
      <c r="AF610" t="s">
        <v>43</v>
      </c>
      <c r="AG610" t="str">
        <f t="shared" si="39"/>
        <v>Include</v>
      </c>
      <c r="AH610">
        <f t="shared" si="36"/>
        <v>0</v>
      </c>
      <c r="AI610">
        <f t="shared" si="37"/>
        <v>1</v>
      </c>
      <c r="AJ610">
        <f t="shared" si="38"/>
        <v>0</v>
      </c>
      <c r="AK610" s="15">
        <f>1</f>
        <v>1</v>
      </c>
    </row>
    <row r="611" spans="1:37" x14ac:dyDescent="0.3">
      <c r="A611" t="s">
        <v>1687</v>
      </c>
      <c r="B611" s="1">
        <v>45392</v>
      </c>
      <c r="C611" s="1">
        <v>45392</v>
      </c>
      <c r="D611" t="s">
        <v>1688</v>
      </c>
      <c r="E611" t="s">
        <v>483</v>
      </c>
      <c r="F611">
        <v>34</v>
      </c>
      <c r="G611">
        <v>34</v>
      </c>
      <c r="H611" t="s">
        <v>81</v>
      </c>
      <c r="I611" t="s">
        <v>81</v>
      </c>
      <c r="J611" t="s">
        <v>82</v>
      </c>
      <c r="K611" t="s">
        <v>83</v>
      </c>
      <c r="L611" t="s">
        <v>38</v>
      </c>
      <c r="M611" t="s">
        <v>159</v>
      </c>
      <c r="N611">
        <v>10</v>
      </c>
      <c r="O611">
        <v>10</v>
      </c>
      <c r="P611">
        <v>1620.62</v>
      </c>
      <c r="Q611" s="2">
        <v>0.23</v>
      </c>
      <c r="R611">
        <v>21174.44</v>
      </c>
      <c r="S611">
        <v>5674.7</v>
      </c>
      <c r="T611" s="3">
        <v>0.26800000000000002</v>
      </c>
      <c r="U611">
        <v>44.36</v>
      </c>
      <c r="V611" t="s">
        <v>132</v>
      </c>
      <c r="W611">
        <v>1</v>
      </c>
      <c r="X611" t="b">
        <v>1</v>
      </c>
      <c r="Y611" t="s">
        <v>41</v>
      </c>
      <c r="Z611" t="s">
        <v>41</v>
      </c>
      <c r="AA611">
        <v>8</v>
      </c>
      <c r="AB611">
        <v>8</v>
      </c>
      <c r="AC611">
        <v>2024</v>
      </c>
      <c r="AD611" s="1">
        <v>45383</v>
      </c>
      <c r="AE611" t="s">
        <v>87</v>
      </c>
      <c r="AF611" t="s">
        <v>43</v>
      </c>
      <c r="AG611" t="str">
        <f t="shared" si="39"/>
        <v>Include</v>
      </c>
      <c r="AH611">
        <f t="shared" si="36"/>
        <v>1</v>
      </c>
      <c r="AI611">
        <f t="shared" si="37"/>
        <v>1</v>
      </c>
      <c r="AJ611">
        <f t="shared" si="38"/>
        <v>0</v>
      </c>
      <c r="AK611" s="15">
        <f>1</f>
        <v>1</v>
      </c>
    </row>
    <row r="612" spans="1:37" x14ac:dyDescent="0.3">
      <c r="A612" t="s">
        <v>1689</v>
      </c>
      <c r="B612" s="1">
        <v>45392</v>
      </c>
      <c r="C612" s="1">
        <v>45392</v>
      </c>
      <c r="D612" t="s">
        <v>1690</v>
      </c>
      <c r="E612" t="s">
        <v>890</v>
      </c>
      <c r="F612">
        <v>48</v>
      </c>
      <c r="G612">
        <v>48</v>
      </c>
      <c r="H612" t="s">
        <v>47</v>
      </c>
      <c r="I612" t="s">
        <v>47</v>
      </c>
      <c r="J612" t="s">
        <v>36</v>
      </c>
      <c r="K612" t="s">
        <v>73</v>
      </c>
      <c r="L612" t="s">
        <v>84</v>
      </c>
      <c r="M612" t="s">
        <v>490</v>
      </c>
      <c r="N612">
        <v>4</v>
      </c>
      <c r="O612">
        <v>4</v>
      </c>
      <c r="P612">
        <v>266.5</v>
      </c>
      <c r="Q612" s="2">
        <v>0.2</v>
      </c>
      <c r="R612">
        <v>1241.25</v>
      </c>
      <c r="S612">
        <v>67.67</v>
      </c>
      <c r="T612" s="3">
        <v>5.5E-2</v>
      </c>
      <c r="U612">
        <v>73.91</v>
      </c>
      <c r="V612" t="s">
        <v>99</v>
      </c>
      <c r="W612">
        <v>4</v>
      </c>
      <c r="X612" t="b">
        <v>1</v>
      </c>
      <c r="Y612" t="s">
        <v>41</v>
      </c>
      <c r="Z612" t="s">
        <v>41</v>
      </c>
      <c r="AA612">
        <v>8</v>
      </c>
      <c r="AB612">
        <v>8</v>
      </c>
      <c r="AC612">
        <v>2024</v>
      </c>
      <c r="AD612" s="1">
        <v>45383</v>
      </c>
      <c r="AE612" t="s">
        <v>101</v>
      </c>
      <c r="AF612" t="s">
        <v>88</v>
      </c>
      <c r="AG612" t="str">
        <f t="shared" si="39"/>
        <v>Include</v>
      </c>
      <c r="AH612">
        <f t="shared" si="36"/>
        <v>1</v>
      </c>
      <c r="AI612">
        <f t="shared" si="37"/>
        <v>1</v>
      </c>
      <c r="AJ612">
        <f t="shared" si="38"/>
        <v>0</v>
      </c>
      <c r="AK612" s="15">
        <f>1</f>
        <v>1</v>
      </c>
    </row>
    <row r="613" spans="1:37" x14ac:dyDescent="0.3">
      <c r="A613" t="s">
        <v>1691</v>
      </c>
      <c r="B613" s="1">
        <v>45392</v>
      </c>
      <c r="C613" s="1">
        <v>45392</v>
      </c>
      <c r="D613" t="s">
        <v>1692</v>
      </c>
      <c r="E613" t="s">
        <v>1693</v>
      </c>
      <c r="F613">
        <v>23</v>
      </c>
      <c r="G613">
        <v>23</v>
      </c>
      <c r="H613" t="s">
        <v>81</v>
      </c>
      <c r="I613" t="s">
        <v>81</v>
      </c>
      <c r="J613" t="s">
        <v>48</v>
      </c>
      <c r="K613" t="s">
        <v>49</v>
      </c>
      <c r="L613" t="s">
        <v>140</v>
      </c>
      <c r="M613" t="s">
        <v>141</v>
      </c>
      <c r="N613">
        <v>10</v>
      </c>
      <c r="O613">
        <v>10</v>
      </c>
      <c r="P613">
        <v>2503.17</v>
      </c>
      <c r="Q613" s="2">
        <v>0.04</v>
      </c>
      <c r="R613">
        <v>37794.25</v>
      </c>
      <c r="S613">
        <v>12461.38</v>
      </c>
      <c r="T613" s="3">
        <v>0.33</v>
      </c>
      <c r="U613">
        <v>67.3</v>
      </c>
      <c r="V613" t="s">
        <v>76</v>
      </c>
      <c r="W613">
        <v>4</v>
      </c>
      <c r="X613" t="b">
        <v>0</v>
      </c>
      <c r="Y613" t="s">
        <v>60</v>
      </c>
      <c r="Z613" t="s">
        <v>60</v>
      </c>
      <c r="AA613">
        <v>3</v>
      </c>
      <c r="AB613">
        <v>3</v>
      </c>
      <c r="AC613">
        <v>2024</v>
      </c>
      <c r="AD613" s="1">
        <v>45383</v>
      </c>
      <c r="AE613" t="s">
        <v>53</v>
      </c>
      <c r="AF613" t="s">
        <v>69</v>
      </c>
      <c r="AG613" t="str">
        <f t="shared" si="39"/>
        <v>Include</v>
      </c>
      <c r="AH613">
        <f t="shared" si="36"/>
        <v>0</v>
      </c>
      <c r="AI613">
        <f t="shared" si="37"/>
        <v>1</v>
      </c>
      <c r="AJ613">
        <f t="shared" si="38"/>
        <v>0</v>
      </c>
      <c r="AK613" s="15">
        <f>1</f>
        <v>1</v>
      </c>
    </row>
    <row r="614" spans="1:37" x14ac:dyDescent="0.3">
      <c r="A614" t="s">
        <v>1694</v>
      </c>
      <c r="B614" s="1">
        <v>45391</v>
      </c>
      <c r="C614" s="1">
        <v>45391</v>
      </c>
      <c r="D614" t="s">
        <v>1695</v>
      </c>
      <c r="E614" t="s">
        <v>1693</v>
      </c>
      <c r="F614">
        <v>42</v>
      </c>
      <c r="G614">
        <v>42</v>
      </c>
      <c r="H614" t="s">
        <v>47</v>
      </c>
      <c r="I614" t="s">
        <v>47</v>
      </c>
      <c r="J614" t="s">
        <v>36</v>
      </c>
      <c r="K614" t="s">
        <v>73</v>
      </c>
      <c r="L614" t="s">
        <v>111</v>
      </c>
      <c r="M614" t="s">
        <v>123</v>
      </c>
      <c r="N614">
        <v>1</v>
      </c>
      <c r="O614">
        <v>1</v>
      </c>
      <c r="P614">
        <v>7923.79</v>
      </c>
      <c r="Q614" s="2">
        <v>0.02</v>
      </c>
      <c r="R614">
        <v>12021.65</v>
      </c>
      <c r="S614">
        <v>3631.41</v>
      </c>
      <c r="T614" s="3">
        <v>0.30199999999999999</v>
      </c>
      <c r="U614">
        <v>54.15</v>
      </c>
      <c r="V614" t="s">
        <v>52</v>
      </c>
      <c r="W614">
        <v>3</v>
      </c>
      <c r="X614" t="b">
        <v>0</v>
      </c>
      <c r="Y614" t="s">
        <v>142</v>
      </c>
      <c r="Z614" t="s">
        <v>142</v>
      </c>
      <c r="AC614">
        <v>2024</v>
      </c>
      <c r="AD614" s="1">
        <v>45383</v>
      </c>
      <c r="AE614" t="s">
        <v>61</v>
      </c>
      <c r="AF614" t="s">
        <v>69</v>
      </c>
      <c r="AG614" t="str">
        <f t="shared" si="39"/>
        <v>Include</v>
      </c>
      <c r="AH614">
        <f t="shared" si="36"/>
        <v>0</v>
      </c>
      <c r="AI614">
        <f t="shared" si="37"/>
        <v>0</v>
      </c>
      <c r="AJ614">
        <f t="shared" si="38"/>
        <v>0</v>
      </c>
      <c r="AK614" s="15">
        <f>1</f>
        <v>1</v>
      </c>
    </row>
    <row r="615" spans="1:37" x14ac:dyDescent="0.3">
      <c r="A615" t="s">
        <v>1696</v>
      </c>
      <c r="B615" s="1">
        <v>45391</v>
      </c>
      <c r="C615" s="1">
        <v>45391</v>
      </c>
      <c r="D615" t="s">
        <v>1697</v>
      </c>
      <c r="E615" t="s">
        <v>1115</v>
      </c>
      <c r="F615">
        <v>36</v>
      </c>
      <c r="G615">
        <v>36</v>
      </c>
      <c r="H615" t="s">
        <v>81</v>
      </c>
      <c r="I615" t="s">
        <v>81</v>
      </c>
      <c r="J615" t="s">
        <v>48</v>
      </c>
      <c r="K615" t="s">
        <v>230</v>
      </c>
      <c r="L615" t="s">
        <v>38</v>
      </c>
      <c r="M615" t="s">
        <v>159</v>
      </c>
      <c r="N615">
        <v>10</v>
      </c>
      <c r="O615">
        <v>10</v>
      </c>
      <c r="P615">
        <v>1227.43</v>
      </c>
      <c r="Q615" s="2">
        <v>0.31</v>
      </c>
      <c r="R615">
        <v>12426.65</v>
      </c>
      <c r="S615">
        <v>6994.21</v>
      </c>
      <c r="T615" s="3">
        <v>0.56299999999999994</v>
      </c>
      <c r="U615">
        <v>88.5</v>
      </c>
      <c r="V615" t="s">
        <v>132</v>
      </c>
      <c r="W615">
        <v>5</v>
      </c>
      <c r="X615" t="b">
        <v>0</v>
      </c>
      <c r="Y615" t="s">
        <v>60</v>
      </c>
      <c r="Z615" t="s">
        <v>60</v>
      </c>
      <c r="AA615">
        <v>3</v>
      </c>
      <c r="AB615">
        <v>3</v>
      </c>
      <c r="AC615">
        <v>2024</v>
      </c>
      <c r="AD615" s="1">
        <v>45383</v>
      </c>
      <c r="AE615" t="s">
        <v>61</v>
      </c>
      <c r="AF615" t="s">
        <v>62</v>
      </c>
      <c r="AG615" t="str">
        <f t="shared" si="39"/>
        <v>Include</v>
      </c>
      <c r="AH615">
        <f t="shared" si="36"/>
        <v>0</v>
      </c>
      <c r="AI615">
        <f t="shared" si="37"/>
        <v>1</v>
      </c>
      <c r="AJ615">
        <f t="shared" si="38"/>
        <v>0</v>
      </c>
      <c r="AK615" s="15">
        <f>1</f>
        <v>1</v>
      </c>
    </row>
    <row r="616" spans="1:37" x14ac:dyDescent="0.3">
      <c r="A616" t="s">
        <v>1698</v>
      </c>
      <c r="B616" s="1">
        <v>45391</v>
      </c>
      <c r="C616" s="1">
        <v>45391</v>
      </c>
      <c r="D616" t="s">
        <v>1699</v>
      </c>
      <c r="E616" t="s">
        <v>446</v>
      </c>
      <c r="H616" t="s">
        <v>274</v>
      </c>
      <c r="I616" t="s">
        <v>81</v>
      </c>
      <c r="J616" t="s">
        <v>36</v>
      </c>
      <c r="K616" t="s">
        <v>73</v>
      </c>
      <c r="L616" t="s">
        <v>84</v>
      </c>
      <c r="M616" t="s">
        <v>231</v>
      </c>
      <c r="N616">
        <v>3</v>
      </c>
      <c r="O616">
        <v>3</v>
      </c>
      <c r="P616">
        <v>242.04</v>
      </c>
      <c r="Q616" s="2">
        <v>0.22</v>
      </c>
      <c r="R616">
        <v>845.64</v>
      </c>
      <c r="S616">
        <v>49.63</v>
      </c>
      <c r="T616" s="3">
        <v>5.8999999999999997E-2</v>
      </c>
      <c r="U616">
        <v>73.34</v>
      </c>
      <c r="V616" t="s">
        <v>40</v>
      </c>
      <c r="X616" t="b">
        <v>0</v>
      </c>
      <c r="Y616" t="s">
        <v>86</v>
      </c>
      <c r="Z616" t="s">
        <v>86</v>
      </c>
      <c r="AA616">
        <v>6</v>
      </c>
      <c r="AB616">
        <v>6</v>
      </c>
      <c r="AC616">
        <v>2024</v>
      </c>
      <c r="AD616" s="1">
        <v>45383</v>
      </c>
      <c r="AE616" t="s">
        <v>118</v>
      </c>
      <c r="AF616" t="s">
        <v>43</v>
      </c>
      <c r="AG616" t="str">
        <f t="shared" si="39"/>
        <v>Include</v>
      </c>
      <c r="AH616">
        <f t="shared" si="36"/>
        <v>0</v>
      </c>
      <c r="AI616">
        <f t="shared" si="37"/>
        <v>0</v>
      </c>
      <c r="AJ616">
        <f t="shared" si="38"/>
        <v>0</v>
      </c>
      <c r="AK616" s="15">
        <f>1</f>
        <v>1</v>
      </c>
    </row>
    <row r="617" spans="1:37" x14ac:dyDescent="0.3">
      <c r="A617" t="s">
        <v>1700</v>
      </c>
      <c r="B617" s="1">
        <v>45391</v>
      </c>
      <c r="C617" s="1">
        <v>45391</v>
      </c>
      <c r="D617" t="s">
        <v>1701</v>
      </c>
      <c r="E617" t="s">
        <v>1702</v>
      </c>
      <c r="F617">
        <v>29</v>
      </c>
      <c r="G617">
        <v>29</v>
      </c>
      <c r="H617" t="s">
        <v>371</v>
      </c>
      <c r="I617" t="s">
        <v>81</v>
      </c>
      <c r="J617" t="s">
        <v>82</v>
      </c>
      <c r="K617" t="s">
        <v>83</v>
      </c>
      <c r="L617" t="s">
        <v>97</v>
      </c>
      <c r="M617" t="s">
        <v>243</v>
      </c>
      <c r="N617">
        <v>8</v>
      </c>
      <c r="O617">
        <v>8</v>
      </c>
      <c r="P617">
        <v>807.8</v>
      </c>
      <c r="Q617" s="2">
        <v>0.01</v>
      </c>
      <c r="R617">
        <v>10104.81</v>
      </c>
      <c r="S617">
        <v>3435.69</v>
      </c>
      <c r="T617" s="3">
        <v>0.34</v>
      </c>
      <c r="U617">
        <v>55.12</v>
      </c>
      <c r="V617" t="s">
        <v>99</v>
      </c>
      <c r="W617">
        <v>5</v>
      </c>
      <c r="X617" t="b">
        <v>1</v>
      </c>
      <c r="Y617" t="s">
        <v>41</v>
      </c>
      <c r="Z617" t="s">
        <v>41</v>
      </c>
      <c r="AA617">
        <v>10</v>
      </c>
      <c r="AB617">
        <v>10</v>
      </c>
      <c r="AC617">
        <v>2024</v>
      </c>
      <c r="AD617" s="1">
        <v>45383</v>
      </c>
      <c r="AE617" t="s">
        <v>87</v>
      </c>
      <c r="AF617" t="s">
        <v>69</v>
      </c>
      <c r="AG617" t="str">
        <f t="shared" si="39"/>
        <v>Include</v>
      </c>
      <c r="AH617">
        <f t="shared" si="36"/>
        <v>1</v>
      </c>
      <c r="AI617">
        <f t="shared" si="37"/>
        <v>1</v>
      </c>
      <c r="AJ617">
        <f t="shared" si="38"/>
        <v>0</v>
      </c>
      <c r="AK617" s="15">
        <f>1</f>
        <v>1</v>
      </c>
    </row>
    <row r="618" spans="1:37" x14ac:dyDescent="0.3">
      <c r="A618" t="s">
        <v>1703</v>
      </c>
      <c r="B618" s="1">
        <v>45391</v>
      </c>
      <c r="C618" s="1">
        <v>45391</v>
      </c>
      <c r="D618" t="s">
        <v>1704</v>
      </c>
      <c r="E618" t="s">
        <v>115</v>
      </c>
      <c r="F618">
        <v>37</v>
      </c>
      <c r="G618">
        <v>37</v>
      </c>
      <c r="H618" t="s">
        <v>81</v>
      </c>
      <c r="I618" t="s">
        <v>81</v>
      </c>
      <c r="J618" t="s">
        <v>48</v>
      </c>
      <c r="K618" t="s">
        <v>230</v>
      </c>
      <c r="L618" t="s">
        <v>38</v>
      </c>
      <c r="M618" t="s">
        <v>163</v>
      </c>
      <c r="N618">
        <v>7</v>
      </c>
      <c r="O618">
        <v>7</v>
      </c>
      <c r="P618">
        <v>410.6</v>
      </c>
      <c r="Q618" s="2">
        <v>0.05</v>
      </c>
      <c r="R618">
        <v>4158.82</v>
      </c>
      <c r="S618">
        <v>1647.62</v>
      </c>
      <c r="T618" s="3">
        <v>0.39600000000000002</v>
      </c>
      <c r="U618">
        <v>74.28</v>
      </c>
      <c r="V618" t="s">
        <v>68</v>
      </c>
      <c r="W618">
        <v>3</v>
      </c>
      <c r="X618" t="b">
        <v>0</v>
      </c>
      <c r="Y618" t="s">
        <v>60</v>
      </c>
      <c r="Z618" t="s">
        <v>60</v>
      </c>
      <c r="AA618">
        <v>7</v>
      </c>
      <c r="AB618">
        <v>7</v>
      </c>
      <c r="AC618">
        <v>2024</v>
      </c>
      <c r="AD618" s="1">
        <v>45383</v>
      </c>
      <c r="AE618" t="s">
        <v>61</v>
      </c>
      <c r="AF618" t="s">
        <v>69</v>
      </c>
      <c r="AG618" t="str">
        <f t="shared" si="39"/>
        <v>Include</v>
      </c>
      <c r="AH618">
        <f t="shared" si="36"/>
        <v>0</v>
      </c>
      <c r="AI618">
        <f t="shared" si="37"/>
        <v>1</v>
      </c>
      <c r="AJ618">
        <f t="shared" si="38"/>
        <v>0</v>
      </c>
      <c r="AK618" s="15">
        <f>1</f>
        <v>1</v>
      </c>
    </row>
    <row r="619" spans="1:37" x14ac:dyDescent="0.3">
      <c r="A619" t="s">
        <v>1705</v>
      </c>
      <c r="B619" s="1">
        <v>45390</v>
      </c>
      <c r="C619" s="1">
        <v>45390</v>
      </c>
      <c r="D619" t="s">
        <v>1706</v>
      </c>
      <c r="E619" t="s">
        <v>1059</v>
      </c>
      <c r="F619">
        <v>23</v>
      </c>
      <c r="G619">
        <v>23</v>
      </c>
      <c r="H619" t="s">
        <v>81</v>
      </c>
      <c r="I619" t="s">
        <v>81</v>
      </c>
      <c r="J619" t="s">
        <v>57</v>
      </c>
      <c r="K619" t="s">
        <v>155</v>
      </c>
      <c r="L619" t="s">
        <v>84</v>
      </c>
      <c r="M619" t="s">
        <v>279</v>
      </c>
      <c r="N619">
        <v>6</v>
      </c>
      <c r="O619">
        <v>6</v>
      </c>
      <c r="P619">
        <v>392.2</v>
      </c>
      <c r="Q619" s="2">
        <v>0.26</v>
      </c>
      <c r="R619">
        <v>2621.04</v>
      </c>
      <c r="S619">
        <v>207.12</v>
      </c>
      <c r="T619" s="3">
        <v>7.9000000000000001E-2</v>
      </c>
      <c r="U619">
        <v>70.3</v>
      </c>
      <c r="V619" t="s">
        <v>76</v>
      </c>
      <c r="X619" t="b">
        <v>0</v>
      </c>
      <c r="Y619" t="s">
        <v>60</v>
      </c>
      <c r="Z619" t="s">
        <v>60</v>
      </c>
      <c r="AA619">
        <v>9</v>
      </c>
      <c r="AB619">
        <v>9</v>
      </c>
      <c r="AC619">
        <v>2024</v>
      </c>
      <c r="AD619" s="1">
        <v>45383</v>
      </c>
      <c r="AE619" t="s">
        <v>53</v>
      </c>
      <c r="AF619" t="s">
        <v>43</v>
      </c>
      <c r="AG619" t="str">
        <f t="shared" si="39"/>
        <v>Include</v>
      </c>
      <c r="AH619">
        <f t="shared" si="36"/>
        <v>0</v>
      </c>
      <c r="AI619">
        <f t="shared" si="37"/>
        <v>1</v>
      </c>
      <c r="AJ619">
        <f t="shared" si="38"/>
        <v>0</v>
      </c>
      <c r="AK619" s="15">
        <f>1</f>
        <v>1</v>
      </c>
    </row>
    <row r="620" spans="1:37" x14ac:dyDescent="0.3">
      <c r="A620" t="s">
        <v>1707</v>
      </c>
      <c r="B620" s="1">
        <v>45387</v>
      </c>
      <c r="C620" s="1">
        <v>45387</v>
      </c>
      <c r="D620" t="s">
        <v>1708</v>
      </c>
      <c r="E620" t="s">
        <v>968</v>
      </c>
      <c r="F620">
        <v>32</v>
      </c>
      <c r="G620">
        <v>32</v>
      </c>
      <c r="H620" t="s">
        <v>35</v>
      </c>
      <c r="I620" t="s">
        <v>35</v>
      </c>
      <c r="J620" t="s">
        <v>116</v>
      </c>
      <c r="K620" t="s">
        <v>260</v>
      </c>
      <c r="L620" t="s">
        <v>38</v>
      </c>
      <c r="M620" t="s">
        <v>93</v>
      </c>
      <c r="N620">
        <v>5</v>
      </c>
      <c r="O620">
        <v>5</v>
      </c>
      <c r="P620">
        <v>1353.73</v>
      </c>
      <c r="Q620" s="2">
        <v>0.34</v>
      </c>
      <c r="R620">
        <v>6179.59</v>
      </c>
      <c r="S620">
        <v>3104.88</v>
      </c>
      <c r="T620" s="3">
        <v>0.502</v>
      </c>
      <c r="U620">
        <v>47.49</v>
      </c>
      <c r="V620" t="s">
        <v>52</v>
      </c>
      <c r="W620">
        <v>1</v>
      </c>
      <c r="X620" t="b">
        <v>0</v>
      </c>
      <c r="Y620" t="s">
        <v>60</v>
      </c>
      <c r="Z620" t="s">
        <v>60</v>
      </c>
      <c r="AA620">
        <v>6</v>
      </c>
      <c r="AB620">
        <v>6</v>
      </c>
      <c r="AC620">
        <v>2024</v>
      </c>
      <c r="AD620" s="1">
        <v>45383</v>
      </c>
      <c r="AE620" t="s">
        <v>87</v>
      </c>
      <c r="AF620" t="s">
        <v>62</v>
      </c>
      <c r="AG620" t="str">
        <f t="shared" si="39"/>
        <v>Include</v>
      </c>
      <c r="AH620">
        <f t="shared" si="36"/>
        <v>0</v>
      </c>
      <c r="AI620">
        <f t="shared" si="37"/>
        <v>1</v>
      </c>
      <c r="AJ620">
        <f t="shared" si="38"/>
        <v>0</v>
      </c>
      <c r="AK620" s="15">
        <f>1</f>
        <v>1</v>
      </c>
    </row>
    <row r="621" spans="1:37" x14ac:dyDescent="0.3">
      <c r="A621" t="s">
        <v>1709</v>
      </c>
      <c r="B621" s="1">
        <v>45387</v>
      </c>
      <c r="C621" s="1">
        <v>45387</v>
      </c>
      <c r="D621" t="s">
        <v>1710</v>
      </c>
      <c r="E621" t="s">
        <v>591</v>
      </c>
      <c r="F621">
        <v>51</v>
      </c>
      <c r="G621">
        <v>51</v>
      </c>
      <c r="H621" t="s">
        <v>35</v>
      </c>
      <c r="I621" t="s">
        <v>35</v>
      </c>
      <c r="J621" t="s">
        <v>57</v>
      </c>
      <c r="K621" t="s">
        <v>66</v>
      </c>
      <c r="L621" t="s">
        <v>74</v>
      </c>
      <c r="M621" t="s">
        <v>75</v>
      </c>
      <c r="N621">
        <v>3</v>
      </c>
      <c r="O621">
        <v>3</v>
      </c>
      <c r="P621">
        <v>15320.14</v>
      </c>
      <c r="Q621" s="2">
        <v>0.14000000000000001</v>
      </c>
      <c r="R621">
        <v>58711.83</v>
      </c>
      <c r="S621">
        <v>5168.1000000000004</v>
      </c>
      <c r="T621" s="3">
        <v>8.7999999999999995E-2</v>
      </c>
      <c r="U621">
        <v>65.67</v>
      </c>
      <c r="V621" t="s">
        <v>52</v>
      </c>
      <c r="W621">
        <v>4</v>
      </c>
      <c r="X621" t="b">
        <v>0</v>
      </c>
      <c r="Y621" t="s">
        <v>60</v>
      </c>
      <c r="Z621" t="s">
        <v>60</v>
      </c>
      <c r="AA621">
        <v>5</v>
      </c>
      <c r="AB621">
        <v>5</v>
      </c>
      <c r="AC621">
        <v>2024</v>
      </c>
      <c r="AD621" s="1">
        <v>45383</v>
      </c>
      <c r="AE621" t="s">
        <v>101</v>
      </c>
      <c r="AF621" t="s">
        <v>88</v>
      </c>
      <c r="AG621" t="str">
        <f t="shared" si="39"/>
        <v>Include</v>
      </c>
      <c r="AH621">
        <f t="shared" si="36"/>
        <v>0</v>
      </c>
      <c r="AI621">
        <f t="shared" si="37"/>
        <v>1</v>
      </c>
      <c r="AJ621">
        <f t="shared" si="38"/>
        <v>0</v>
      </c>
      <c r="AK621" s="15">
        <f>1</f>
        <v>1</v>
      </c>
    </row>
    <row r="622" spans="1:37" x14ac:dyDescent="0.3">
      <c r="A622" t="s">
        <v>1711</v>
      </c>
      <c r="B622" s="1">
        <v>45386</v>
      </c>
      <c r="C622" s="1">
        <v>45386</v>
      </c>
      <c r="D622" t="s">
        <v>1712</v>
      </c>
      <c r="E622" t="s">
        <v>819</v>
      </c>
      <c r="F622">
        <v>17</v>
      </c>
      <c r="G622">
        <v>17</v>
      </c>
      <c r="H622" t="s">
        <v>47</v>
      </c>
      <c r="I622" t="s">
        <v>47</v>
      </c>
      <c r="J622" t="s">
        <v>57</v>
      </c>
      <c r="K622" t="s">
        <v>155</v>
      </c>
      <c r="L622" t="s">
        <v>50</v>
      </c>
      <c r="M622" t="s">
        <v>186</v>
      </c>
      <c r="P622">
        <v>7466.4</v>
      </c>
      <c r="Q622" s="2">
        <v>0.13</v>
      </c>
      <c r="R622">
        <v>9242.24</v>
      </c>
      <c r="S622">
        <v>2505.04</v>
      </c>
      <c r="T622" s="3">
        <v>0.27100000000000002</v>
      </c>
      <c r="U622">
        <v>73.709999999999994</v>
      </c>
      <c r="V622" t="s">
        <v>52</v>
      </c>
      <c r="W622">
        <v>2</v>
      </c>
      <c r="X622" t="b">
        <v>1</v>
      </c>
      <c r="Y622" t="s">
        <v>41</v>
      </c>
      <c r="Z622" t="s">
        <v>41</v>
      </c>
      <c r="AA622">
        <v>10</v>
      </c>
      <c r="AB622">
        <v>10</v>
      </c>
      <c r="AC622">
        <v>2024</v>
      </c>
      <c r="AD622" s="1">
        <v>45383</v>
      </c>
      <c r="AE622" t="s">
        <v>42</v>
      </c>
      <c r="AF622" t="s">
        <v>88</v>
      </c>
      <c r="AG622" t="str">
        <f t="shared" si="39"/>
        <v>Include</v>
      </c>
      <c r="AH622">
        <f t="shared" si="36"/>
        <v>1</v>
      </c>
      <c r="AI622">
        <f t="shared" si="37"/>
        <v>1</v>
      </c>
      <c r="AJ622">
        <f t="shared" si="38"/>
        <v>0</v>
      </c>
      <c r="AK622" s="15">
        <f>1</f>
        <v>1</v>
      </c>
    </row>
    <row r="623" spans="1:37" x14ac:dyDescent="0.3">
      <c r="A623" t="s">
        <v>1713</v>
      </c>
      <c r="B623" s="1">
        <v>45386</v>
      </c>
      <c r="C623" s="1">
        <v>45386</v>
      </c>
      <c r="D623" t="s">
        <v>1714</v>
      </c>
      <c r="E623" t="s">
        <v>506</v>
      </c>
      <c r="F623">
        <v>27</v>
      </c>
      <c r="G623">
        <v>27</v>
      </c>
      <c r="H623" t="s">
        <v>47</v>
      </c>
      <c r="I623" t="s">
        <v>47</v>
      </c>
      <c r="J623" t="s">
        <v>48</v>
      </c>
      <c r="K623" t="s">
        <v>185</v>
      </c>
      <c r="L623" t="s">
        <v>140</v>
      </c>
      <c r="M623" t="s">
        <v>358</v>
      </c>
      <c r="N623">
        <v>9</v>
      </c>
      <c r="O623">
        <v>9</v>
      </c>
      <c r="P623">
        <v>2254.39</v>
      </c>
      <c r="Q623" s="2">
        <v>0.32</v>
      </c>
      <c r="R623">
        <v>17631.009999999998</v>
      </c>
      <c r="S623">
        <v>5765.83</v>
      </c>
      <c r="T623" s="3">
        <v>0.32700000000000001</v>
      </c>
      <c r="U623">
        <v>101.76</v>
      </c>
      <c r="V623" t="s">
        <v>132</v>
      </c>
      <c r="W623">
        <v>4</v>
      </c>
      <c r="X623" t="b">
        <v>1</v>
      </c>
      <c r="Y623" t="s">
        <v>41</v>
      </c>
      <c r="Z623" t="s">
        <v>41</v>
      </c>
      <c r="AA623">
        <v>8</v>
      </c>
      <c r="AB623">
        <v>8</v>
      </c>
      <c r="AC623">
        <v>2024</v>
      </c>
      <c r="AD623" s="1">
        <v>45383</v>
      </c>
      <c r="AE623" t="s">
        <v>87</v>
      </c>
      <c r="AF623" t="s">
        <v>62</v>
      </c>
      <c r="AG623" t="str">
        <f t="shared" si="39"/>
        <v>Include</v>
      </c>
      <c r="AH623">
        <f t="shared" si="36"/>
        <v>1</v>
      </c>
      <c r="AI623">
        <f t="shared" si="37"/>
        <v>1</v>
      </c>
      <c r="AJ623">
        <f t="shared" si="38"/>
        <v>0</v>
      </c>
      <c r="AK623" s="15">
        <f>1</f>
        <v>1</v>
      </c>
    </row>
    <row r="624" spans="1:37" x14ac:dyDescent="0.3">
      <c r="A624" t="s">
        <v>1715</v>
      </c>
      <c r="B624" s="1">
        <v>45386</v>
      </c>
      <c r="C624" s="1">
        <v>45386</v>
      </c>
      <c r="D624" t="s">
        <v>1716</v>
      </c>
      <c r="E624" t="s">
        <v>80</v>
      </c>
      <c r="F624">
        <v>31</v>
      </c>
      <c r="G624">
        <v>31</v>
      </c>
      <c r="H624" t="s">
        <v>35</v>
      </c>
      <c r="I624" t="s">
        <v>35</v>
      </c>
      <c r="J624" t="s">
        <v>36</v>
      </c>
      <c r="K624" t="s">
        <v>106</v>
      </c>
      <c r="L624" t="s">
        <v>74</v>
      </c>
      <c r="M624" t="s">
        <v>170</v>
      </c>
      <c r="N624">
        <v>3</v>
      </c>
      <c r="O624">
        <v>3</v>
      </c>
      <c r="P624">
        <v>40441.120000000003</v>
      </c>
      <c r="Q624" s="2">
        <v>0.06</v>
      </c>
      <c r="R624">
        <v>167514.18</v>
      </c>
      <c r="S624">
        <v>15922.46</v>
      </c>
      <c r="T624" s="3">
        <v>9.5000000000000001E-2</v>
      </c>
      <c r="U624">
        <v>37.81</v>
      </c>
      <c r="V624" t="s">
        <v>68</v>
      </c>
      <c r="W624">
        <v>3</v>
      </c>
      <c r="X624" t="b">
        <v>0</v>
      </c>
      <c r="Y624" t="s">
        <v>142</v>
      </c>
      <c r="Z624" t="s">
        <v>142</v>
      </c>
      <c r="AA624">
        <v>3</v>
      </c>
      <c r="AB624">
        <v>3</v>
      </c>
      <c r="AC624">
        <v>2024</v>
      </c>
      <c r="AD624" s="1">
        <v>45383</v>
      </c>
      <c r="AE624" t="s">
        <v>87</v>
      </c>
      <c r="AF624" t="s">
        <v>69</v>
      </c>
      <c r="AG624" t="str">
        <f t="shared" si="39"/>
        <v>Include</v>
      </c>
      <c r="AH624">
        <f t="shared" si="36"/>
        <v>0</v>
      </c>
      <c r="AI624">
        <f t="shared" si="37"/>
        <v>0</v>
      </c>
      <c r="AJ624">
        <f t="shared" si="38"/>
        <v>0</v>
      </c>
      <c r="AK624" s="15">
        <f>1</f>
        <v>1</v>
      </c>
    </row>
    <row r="625" spans="1:37" x14ac:dyDescent="0.3">
      <c r="A625" t="s">
        <v>1717</v>
      </c>
      <c r="B625" s="1">
        <v>45385</v>
      </c>
      <c r="C625" s="1">
        <v>45385</v>
      </c>
      <c r="D625" t="s">
        <v>1718</v>
      </c>
      <c r="E625" t="s">
        <v>1666</v>
      </c>
      <c r="F625">
        <v>26</v>
      </c>
      <c r="G625">
        <v>26</v>
      </c>
      <c r="H625" t="s">
        <v>81</v>
      </c>
      <c r="I625" t="s">
        <v>81</v>
      </c>
      <c r="J625" t="s">
        <v>57</v>
      </c>
      <c r="K625" t="s">
        <v>58</v>
      </c>
      <c r="L625" t="s">
        <v>74</v>
      </c>
      <c r="M625" t="s">
        <v>235</v>
      </c>
      <c r="N625">
        <v>4</v>
      </c>
      <c r="O625">
        <v>4</v>
      </c>
      <c r="P625">
        <v>14036.02</v>
      </c>
      <c r="Q625" s="2">
        <v>0.13</v>
      </c>
      <c r="R625">
        <v>75324.350000000006</v>
      </c>
      <c r="S625">
        <v>9113.01</v>
      </c>
      <c r="T625" s="3">
        <v>0.121</v>
      </c>
      <c r="U625">
        <v>97.91</v>
      </c>
      <c r="V625" t="s">
        <v>132</v>
      </c>
      <c r="W625">
        <v>4</v>
      </c>
      <c r="X625" t="b">
        <v>0</v>
      </c>
      <c r="Y625" t="s">
        <v>60</v>
      </c>
      <c r="Z625" t="s">
        <v>60</v>
      </c>
      <c r="AA625">
        <v>3</v>
      </c>
      <c r="AB625">
        <v>3</v>
      </c>
      <c r="AC625">
        <v>2024</v>
      </c>
      <c r="AD625" s="1">
        <v>45383</v>
      </c>
      <c r="AE625" t="s">
        <v>87</v>
      </c>
      <c r="AF625" t="s">
        <v>88</v>
      </c>
      <c r="AG625" t="str">
        <f t="shared" si="39"/>
        <v>Include</v>
      </c>
      <c r="AH625">
        <f t="shared" si="36"/>
        <v>0</v>
      </c>
      <c r="AI625">
        <f t="shared" si="37"/>
        <v>1</v>
      </c>
      <c r="AJ625">
        <f t="shared" si="38"/>
        <v>0</v>
      </c>
      <c r="AK625" s="15">
        <f>1</f>
        <v>1</v>
      </c>
    </row>
    <row r="626" spans="1:37" x14ac:dyDescent="0.3">
      <c r="A626" t="s">
        <v>1719</v>
      </c>
      <c r="B626" s="1">
        <v>45385</v>
      </c>
      <c r="C626" s="1">
        <v>45385</v>
      </c>
      <c r="D626" t="s">
        <v>1720</v>
      </c>
      <c r="E626" t="s">
        <v>1721</v>
      </c>
      <c r="F626">
        <v>57</v>
      </c>
      <c r="G626">
        <v>57</v>
      </c>
      <c r="H626" t="s">
        <v>35</v>
      </c>
      <c r="I626" t="s">
        <v>35</v>
      </c>
      <c r="J626" t="s">
        <v>48</v>
      </c>
      <c r="K626" t="s">
        <v>230</v>
      </c>
      <c r="L626" t="s">
        <v>140</v>
      </c>
      <c r="M626" t="s">
        <v>372</v>
      </c>
      <c r="N626">
        <v>5</v>
      </c>
      <c r="O626">
        <v>5</v>
      </c>
      <c r="P626">
        <v>1559.69</v>
      </c>
      <c r="R626">
        <v>10091.36</v>
      </c>
      <c r="S626">
        <v>3080.02</v>
      </c>
      <c r="T626" s="3">
        <v>0.30499999999999999</v>
      </c>
      <c r="U626">
        <v>61.62</v>
      </c>
      <c r="V626" t="s">
        <v>76</v>
      </c>
      <c r="W626">
        <v>3</v>
      </c>
      <c r="X626" t="b">
        <v>0</v>
      </c>
      <c r="Y626" t="s">
        <v>60</v>
      </c>
      <c r="Z626" t="s">
        <v>60</v>
      </c>
      <c r="AA626">
        <v>3</v>
      </c>
      <c r="AB626">
        <v>3</v>
      </c>
      <c r="AC626">
        <v>2024</v>
      </c>
      <c r="AD626" s="1">
        <v>45383</v>
      </c>
      <c r="AE626" t="s">
        <v>101</v>
      </c>
      <c r="AF626" t="s">
        <v>201</v>
      </c>
      <c r="AG626" t="str">
        <f t="shared" si="39"/>
        <v>Include</v>
      </c>
      <c r="AH626">
        <f t="shared" si="36"/>
        <v>0</v>
      </c>
      <c r="AI626">
        <f t="shared" si="37"/>
        <v>1</v>
      </c>
      <c r="AJ626">
        <f t="shared" si="38"/>
        <v>0</v>
      </c>
      <c r="AK626" s="15">
        <f>1</f>
        <v>1</v>
      </c>
    </row>
    <row r="627" spans="1:37" x14ac:dyDescent="0.3">
      <c r="A627" t="s">
        <v>1722</v>
      </c>
      <c r="B627" s="1">
        <v>45384</v>
      </c>
      <c r="C627" s="1">
        <v>45384</v>
      </c>
      <c r="D627" t="s">
        <v>1723</v>
      </c>
      <c r="E627" t="s">
        <v>987</v>
      </c>
      <c r="F627">
        <v>46</v>
      </c>
      <c r="G627">
        <v>46</v>
      </c>
      <c r="H627" t="s">
        <v>81</v>
      </c>
      <c r="I627" t="s">
        <v>81</v>
      </c>
      <c r="J627" t="s">
        <v>57</v>
      </c>
      <c r="K627" t="s">
        <v>155</v>
      </c>
      <c r="L627" t="s">
        <v>111</v>
      </c>
      <c r="M627" t="s">
        <v>856</v>
      </c>
      <c r="N627">
        <v>7</v>
      </c>
      <c r="O627">
        <v>7</v>
      </c>
      <c r="P627">
        <v>13076.37</v>
      </c>
      <c r="Q627" s="2">
        <v>0.06</v>
      </c>
      <c r="R627">
        <v>136693.89000000001</v>
      </c>
      <c r="S627">
        <v>34072.35</v>
      </c>
      <c r="T627" s="3">
        <v>0.249</v>
      </c>
      <c r="U627">
        <v>89.88</v>
      </c>
      <c r="V627" t="s">
        <v>68</v>
      </c>
      <c r="W627">
        <v>5</v>
      </c>
      <c r="X627" t="b">
        <v>0</v>
      </c>
      <c r="Y627" t="s">
        <v>60</v>
      </c>
      <c r="Z627" t="s">
        <v>60</v>
      </c>
      <c r="AA627">
        <v>8</v>
      </c>
      <c r="AB627">
        <v>8</v>
      </c>
      <c r="AC627">
        <v>2024</v>
      </c>
      <c r="AD627" s="1">
        <v>45383</v>
      </c>
      <c r="AE627" t="s">
        <v>101</v>
      </c>
      <c r="AF627" t="s">
        <v>69</v>
      </c>
      <c r="AG627" t="str">
        <f t="shared" si="39"/>
        <v>Include</v>
      </c>
      <c r="AH627">
        <f t="shared" si="36"/>
        <v>0</v>
      </c>
      <c r="AI627">
        <f t="shared" si="37"/>
        <v>1</v>
      </c>
      <c r="AJ627">
        <f t="shared" si="38"/>
        <v>0</v>
      </c>
      <c r="AK627" s="15">
        <f>1</f>
        <v>1</v>
      </c>
    </row>
    <row r="628" spans="1:37" x14ac:dyDescent="0.3">
      <c r="A628" t="s">
        <v>1724</v>
      </c>
      <c r="B628" s="1">
        <v>45383</v>
      </c>
      <c r="C628" s="1">
        <v>45383</v>
      </c>
      <c r="D628" t="s">
        <v>1725</v>
      </c>
      <c r="E628" t="s">
        <v>1721</v>
      </c>
      <c r="F628">
        <v>16</v>
      </c>
      <c r="G628">
        <v>16</v>
      </c>
      <c r="H628" t="s">
        <v>47</v>
      </c>
      <c r="I628" t="s">
        <v>47</v>
      </c>
      <c r="J628" t="s">
        <v>116</v>
      </c>
      <c r="K628" t="s">
        <v>247</v>
      </c>
      <c r="L628" t="s">
        <v>50</v>
      </c>
      <c r="M628" t="s">
        <v>59</v>
      </c>
      <c r="N628">
        <v>8</v>
      </c>
      <c r="O628">
        <v>8</v>
      </c>
      <c r="P628">
        <v>21200.54</v>
      </c>
      <c r="Q628" s="2">
        <v>0.25</v>
      </c>
      <c r="R628">
        <v>198759.57</v>
      </c>
      <c r="S628">
        <v>52379.78</v>
      </c>
      <c r="T628" s="3">
        <v>0.26400000000000001</v>
      </c>
      <c r="U628">
        <v>30.82</v>
      </c>
      <c r="V628" t="s">
        <v>68</v>
      </c>
      <c r="W628">
        <v>5</v>
      </c>
      <c r="X628" t="b">
        <v>0</v>
      </c>
      <c r="Y628" t="s">
        <v>60</v>
      </c>
      <c r="Z628" t="s">
        <v>60</v>
      </c>
      <c r="AA628">
        <v>9</v>
      </c>
      <c r="AB628">
        <v>9</v>
      </c>
      <c r="AC628">
        <v>2024</v>
      </c>
      <c r="AD628" s="1">
        <v>45383</v>
      </c>
      <c r="AE628" t="s">
        <v>42</v>
      </c>
      <c r="AF628" t="s">
        <v>43</v>
      </c>
      <c r="AG628" t="str">
        <f t="shared" si="39"/>
        <v>Include</v>
      </c>
      <c r="AH628">
        <f t="shared" si="36"/>
        <v>0</v>
      </c>
      <c r="AI628">
        <f t="shared" si="37"/>
        <v>1</v>
      </c>
      <c r="AJ628">
        <f t="shared" si="38"/>
        <v>0</v>
      </c>
      <c r="AK628" s="15">
        <f>1</f>
        <v>1</v>
      </c>
    </row>
    <row r="629" spans="1:37" x14ac:dyDescent="0.3">
      <c r="A629" t="s">
        <v>1726</v>
      </c>
      <c r="B629" s="1">
        <v>45383</v>
      </c>
      <c r="C629" s="1">
        <v>45383</v>
      </c>
      <c r="D629" t="s">
        <v>1727</v>
      </c>
      <c r="E629" t="s">
        <v>408</v>
      </c>
      <c r="F629">
        <v>30</v>
      </c>
      <c r="G629">
        <v>30</v>
      </c>
      <c r="H629" t="s">
        <v>47</v>
      </c>
      <c r="I629" t="s">
        <v>47</v>
      </c>
      <c r="J629" t="s">
        <v>36</v>
      </c>
      <c r="K629" t="s">
        <v>73</v>
      </c>
      <c r="L629" t="s">
        <v>50</v>
      </c>
      <c r="M629" t="s">
        <v>325</v>
      </c>
      <c r="N629">
        <v>6</v>
      </c>
      <c r="O629">
        <v>6</v>
      </c>
      <c r="P629">
        <v>17399.759999999998</v>
      </c>
      <c r="Q629" s="2">
        <v>0.22</v>
      </c>
      <c r="R629">
        <v>137113.34</v>
      </c>
      <c r="S629">
        <v>33401.93</v>
      </c>
      <c r="T629" s="3">
        <v>0.24399999999999999</v>
      </c>
      <c r="U629">
        <v>68.400000000000006</v>
      </c>
      <c r="V629" t="s">
        <v>76</v>
      </c>
      <c r="W629">
        <v>4</v>
      </c>
      <c r="X629" t="b">
        <v>0</v>
      </c>
      <c r="Y629" t="s">
        <v>60</v>
      </c>
      <c r="Z629" t="s">
        <v>60</v>
      </c>
      <c r="AA629">
        <v>6</v>
      </c>
      <c r="AB629">
        <v>6</v>
      </c>
      <c r="AC629">
        <v>2024</v>
      </c>
      <c r="AD629" s="1">
        <v>45383</v>
      </c>
      <c r="AE629" t="s">
        <v>87</v>
      </c>
      <c r="AF629" t="s">
        <v>43</v>
      </c>
      <c r="AG629" t="str">
        <f t="shared" si="39"/>
        <v>Include</v>
      </c>
      <c r="AH629">
        <f t="shared" si="36"/>
        <v>0</v>
      </c>
      <c r="AI629">
        <f t="shared" si="37"/>
        <v>1</v>
      </c>
      <c r="AJ629">
        <f t="shared" si="38"/>
        <v>0</v>
      </c>
      <c r="AK629" s="15">
        <f>1</f>
        <v>1</v>
      </c>
    </row>
    <row r="630" spans="1:37" x14ac:dyDescent="0.3">
      <c r="A630" t="s">
        <v>1728</v>
      </c>
      <c r="B630" s="1">
        <v>45381</v>
      </c>
      <c r="C630" s="1">
        <v>45381</v>
      </c>
      <c r="D630" t="s">
        <v>1729</v>
      </c>
      <c r="E630" t="s">
        <v>1217</v>
      </c>
      <c r="F630">
        <v>25</v>
      </c>
      <c r="G630">
        <v>25</v>
      </c>
      <c r="H630" t="s">
        <v>47</v>
      </c>
      <c r="I630" t="s">
        <v>47</v>
      </c>
      <c r="J630" t="s">
        <v>36</v>
      </c>
      <c r="K630" t="s">
        <v>37</v>
      </c>
      <c r="L630" t="s">
        <v>140</v>
      </c>
      <c r="M630" t="s">
        <v>190</v>
      </c>
      <c r="N630">
        <v>4</v>
      </c>
      <c r="O630">
        <v>4</v>
      </c>
      <c r="P630">
        <v>2828.85</v>
      </c>
      <c r="Q630" s="2">
        <v>0.3</v>
      </c>
      <c r="R630">
        <v>10952.86</v>
      </c>
      <c r="S630">
        <v>3943.46</v>
      </c>
      <c r="T630" s="3">
        <v>0.36</v>
      </c>
      <c r="U630">
        <v>76.099999999999994</v>
      </c>
      <c r="V630" t="s">
        <v>132</v>
      </c>
      <c r="W630">
        <v>3</v>
      </c>
      <c r="X630" t="b">
        <v>0</v>
      </c>
      <c r="Y630" t="s">
        <v>100</v>
      </c>
      <c r="Z630" t="s">
        <v>100</v>
      </c>
      <c r="AA630">
        <v>3</v>
      </c>
      <c r="AB630">
        <v>3</v>
      </c>
      <c r="AC630">
        <v>2024</v>
      </c>
      <c r="AD630" s="1">
        <v>45352</v>
      </c>
      <c r="AE630" t="s">
        <v>53</v>
      </c>
      <c r="AF630" t="s">
        <v>43</v>
      </c>
      <c r="AG630" t="str">
        <f t="shared" si="39"/>
        <v>Include</v>
      </c>
      <c r="AH630">
        <f t="shared" si="36"/>
        <v>0</v>
      </c>
      <c r="AI630">
        <f t="shared" si="37"/>
        <v>0</v>
      </c>
      <c r="AJ630">
        <f t="shared" si="38"/>
        <v>1</v>
      </c>
      <c r="AK630" s="15">
        <f>1</f>
        <v>1</v>
      </c>
    </row>
    <row r="631" spans="1:37" x14ac:dyDescent="0.3">
      <c r="A631" t="s">
        <v>1730</v>
      </c>
      <c r="B631" s="1">
        <v>45381</v>
      </c>
      <c r="C631" s="1">
        <v>45381</v>
      </c>
      <c r="D631" t="s">
        <v>1731</v>
      </c>
      <c r="E631" t="s">
        <v>1014</v>
      </c>
      <c r="F631">
        <v>32</v>
      </c>
      <c r="G631">
        <v>32</v>
      </c>
      <c r="H631" t="s">
        <v>47</v>
      </c>
      <c r="I631" t="s">
        <v>47</v>
      </c>
      <c r="J631" t="s">
        <v>82</v>
      </c>
      <c r="K631" t="s">
        <v>122</v>
      </c>
      <c r="L631" t="s">
        <v>111</v>
      </c>
      <c r="M631" t="s">
        <v>112</v>
      </c>
      <c r="N631">
        <v>5</v>
      </c>
      <c r="O631">
        <v>5</v>
      </c>
      <c r="P631">
        <v>10965.5</v>
      </c>
      <c r="Q631" s="2">
        <v>0.17</v>
      </c>
      <c r="R631">
        <v>60476.18</v>
      </c>
      <c r="S631">
        <v>10094.56</v>
      </c>
      <c r="T631" s="3">
        <v>0.16700000000000001</v>
      </c>
      <c r="U631">
        <v>67.11</v>
      </c>
      <c r="V631" t="s">
        <v>132</v>
      </c>
      <c r="W631">
        <v>3</v>
      </c>
      <c r="X631" t="b">
        <v>0</v>
      </c>
      <c r="Y631" t="s">
        <v>60</v>
      </c>
      <c r="Z631" t="s">
        <v>60</v>
      </c>
      <c r="AA631">
        <v>3</v>
      </c>
      <c r="AB631">
        <v>3</v>
      </c>
      <c r="AC631">
        <v>2024</v>
      </c>
      <c r="AD631" s="1">
        <v>45352</v>
      </c>
      <c r="AE631" t="s">
        <v>87</v>
      </c>
      <c r="AF631" t="s">
        <v>88</v>
      </c>
      <c r="AG631" t="str">
        <f t="shared" si="39"/>
        <v>Include</v>
      </c>
      <c r="AH631">
        <f t="shared" si="36"/>
        <v>0</v>
      </c>
      <c r="AI631">
        <f t="shared" si="37"/>
        <v>1</v>
      </c>
      <c r="AJ631">
        <f t="shared" si="38"/>
        <v>0</v>
      </c>
      <c r="AK631" s="15">
        <f>1</f>
        <v>1</v>
      </c>
    </row>
    <row r="632" spans="1:37" x14ac:dyDescent="0.3">
      <c r="A632" t="s">
        <v>1732</v>
      </c>
      <c r="B632" t="s">
        <v>1733</v>
      </c>
      <c r="C632" s="1">
        <v>45380</v>
      </c>
      <c r="D632" t="s">
        <v>1734</v>
      </c>
      <c r="E632" t="s">
        <v>1217</v>
      </c>
      <c r="F632">
        <v>38</v>
      </c>
      <c r="G632">
        <v>38</v>
      </c>
      <c r="H632" t="s">
        <v>81</v>
      </c>
      <c r="I632" t="s">
        <v>81</v>
      </c>
      <c r="J632" t="s">
        <v>116</v>
      </c>
      <c r="K632" t="s">
        <v>247</v>
      </c>
      <c r="L632" t="s">
        <v>97</v>
      </c>
      <c r="M632" t="s">
        <v>361</v>
      </c>
      <c r="N632">
        <v>9</v>
      </c>
      <c r="O632">
        <v>9</v>
      </c>
      <c r="P632">
        <v>1349.22</v>
      </c>
      <c r="Q632" s="2">
        <v>0.35</v>
      </c>
      <c r="R632">
        <v>10275.52</v>
      </c>
      <c r="S632">
        <v>4070.89</v>
      </c>
      <c r="T632" s="3">
        <v>0.39600000000000002</v>
      </c>
      <c r="U632">
        <v>35.54</v>
      </c>
      <c r="V632" t="s">
        <v>52</v>
      </c>
      <c r="X632" t="b">
        <v>0</v>
      </c>
      <c r="Y632" t="s">
        <v>60</v>
      </c>
      <c r="Z632" t="s">
        <v>60</v>
      </c>
      <c r="AA632">
        <v>3</v>
      </c>
      <c r="AB632">
        <v>3</v>
      </c>
      <c r="AC632">
        <v>2024</v>
      </c>
      <c r="AD632" s="1">
        <v>45352</v>
      </c>
      <c r="AE632" t="s">
        <v>61</v>
      </c>
      <c r="AF632" t="s">
        <v>62</v>
      </c>
      <c r="AG632" t="str">
        <f t="shared" si="39"/>
        <v>Include</v>
      </c>
      <c r="AH632">
        <f t="shared" si="36"/>
        <v>0</v>
      </c>
      <c r="AI632">
        <f t="shared" si="37"/>
        <v>1</v>
      </c>
      <c r="AJ632">
        <f t="shared" si="38"/>
        <v>0</v>
      </c>
      <c r="AK632" s="15">
        <f>1</f>
        <v>1</v>
      </c>
    </row>
    <row r="633" spans="1:37" x14ac:dyDescent="0.3">
      <c r="A633" t="s">
        <v>1735</v>
      </c>
      <c r="B633" s="1">
        <v>45380</v>
      </c>
      <c r="C633" s="1">
        <v>45380</v>
      </c>
      <c r="D633" t="s">
        <v>1736</v>
      </c>
      <c r="E633" t="s">
        <v>1273</v>
      </c>
      <c r="F633">
        <v>23</v>
      </c>
      <c r="G633">
        <v>23</v>
      </c>
      <c r="H633" t="s">
        <v>47</v>
      </c>
      <c r="I633" t="s">
        <v>47</v>
      </c>
      <c r="J633" t="s">
        <v>36</v>
      </c>
      <c r="K633" t="s">
        <v>37</v>
      </c>
      <c r="L633" t="s">
        <v>38</v>
      </c>
      <c r="M633" t="s">
        <v>447</v>
      </c>
      <c r="N633">
        <v>1</v>
      </c>
      <c r="O633">
        <v>1</v>
      </c>
      <c r="P633">
        <v>1431.02</v>
      </c>
      <c r="Q633" s="2">
        <v>0.25</v>
      </c>
      <c r="R633">
        <v>1421.67</v>
      </c>
      <c r="S633">
        <v>657.95</v>
      </c>
      <c r="T633" s="3">
        <v>0.46300000000000002</v>
      </c>
      <c r="U633">
        <v>43.1</v>
      </c>
      <c r="V633" t="s">
        <v>132</v>
      </c>
      <c r="W633">
        <v>2</v>
      </c>
      <c r="X633" t="b">
        <v>0</v>
      </c>
      <c r="Y633" t="s">
        <v>100</v>
      </c>
      <c r="Z633" t="s">
        <v>100</v>
      </c>
      <c r="AA633">
        <v>7</v>
      </c>
      <c r="AB633">
        <v>7</v>
      </c>
      <c r="AC633">
        <v>2024</v>
      </c>
      <c r="AD633" s="1">
        <v>45352</v>
      </c>
      <c r="AE633" t="s">
        <v>53</v>
      </c>
      <c r="AF633" t="s">
        <v>43</v>
      </c>
      <c r="AG633" t="str">
        <f t="shared" si="39"/>
        <v>Include</v>
      </c>
      <c r="AH633">
        <f t="shared" si="36"/>
        <v>0</v>
      </c>
      <c r="AI633">
        <f t="shared" si="37"/>
        <v>0</v>
      </c>
      <c r="AJ633">
        <f t="shared" si="38"/>
        <v>1</v>
      </c>
      <c r="AK633" s="15">
        <f>1</f>
        <v>1</v>
      </c>
    </row>
    <row r="634" spans="1:37" x14ac:dyDescent="0.3">
      <c r="A634" t="s">
        <v>1737</v>
      </c>
      <c r="B634" s="1">
        <v>45380</v>
      </c>
      <c r="C634" s="1">
        <v>45380</v>
      </c>
      <c r="D634" t="s">
        <v>1738</v>
      </c>
      <c r="E634" t="s">
        <v>749</v>
      </c>
      <c r="F634">
        <v>38</v>
      </c>
      <c r="G634">
        <v>38</v>
      </c>
      <c r="H634" t="s">
        <v>35</v>
      </c>
      <c r="I634" t="s">
        <v>35</v>
      </c>
      <c r="J634" t="s">
        <v>48</v>
      </c>
      <c r="K634" t="s">
        <v>185</v>
      </c>
      <c r="L634" t="s">
        <v>74</v>
      </c>
      <c r="M634" t="s">
        <v>235</v>
      </c>
      <c r="N634">
        <v>3</v>
      </c>
      <c r="O634">
        <v>3</v>
      </c>
      <c r="P634">
        <v>12872.17</v>
      </c>
      <c r="Q634" s="2">
        <v>7.0000000000000007E-2</v>
      </c>
      <c r="R634">
        <v>43511.94</v>
      </c>
      <c r="S634">
        <v>5535.12</v>
      </c>
      <c r="T634" s="3">
        <v>0.127</v>
      </c>
      <c r="U634">
        <v>64.47</v>
      </c>
      <c r="V634" t="s">
        <v>132</v>
      </c>
      <c r="W634">
        <v>2</v>
      </c>
      <c r="X634" t="b">
        <v>1</v>
      </c>
      <c r="Y634" t="s">
        <v>41</v>
      </c>
      <c r="Z634" t="s">
        <v>41</v>
      </c>
      <c r="AA634">
        <v>1</v>
      </c>
      <c r="AB634">
        <v>1</v>
      </c>
      <c r="AC634">
        <v>2024</v>
      </c>
      <c r="AD634" s="1">
        <v>45352</v>
      </c>
      <c r="AE634" t="s">
        <v>61</v>
      </c>
      <c r="AF634" t="s">
        <v>69</v>
      </c>
      <c r="AG634" t="str">
        <f t="shared" si="39"/>
        <v>Include</v>
      </c>
      <c r="AH634">
        <f t="shared" si="36"/>
        <v>1</v>
      </c>
      <c r="AI634">
        <f t="shared" si="37"/>
        <v>1</v>
      </c>
      <c r="AJ634">
        <f t="shared" si="38"/>
        <v>0</v>
      </c>
      <c r="AK634" s="15">
        <f>1</f>
        <v>1</v>
      </c>
    </row>
    <row r="635" spans="1:37" x14ac:dyDescent="0.3">
      <c r="A635" t="s">
        <v>1739</v>
      </c>
      <c r="B635" s="1">
        <v>45380</v>
      </c>
      <c r="C635" s="1">
        <v>45380</v>
      </c>
      <c r="D635" t="s">
        <v>1740</v>
      </c>
      <c r="E635" t="s">
        <v>427</v>
      </c>
      <c r="F635">
        <v>44</v>
      </c>
      <c r="G635">
        <v>44</v>
      </c>
      <c r="H635" t="s">
        <v>47</v>
      </c>
      <c r="I635" t="s">
        <v>47</v>
      </c>
      <c r="J635" t="s">
        <v>48</v>
      </c>
      <c r="K635" t="s">
        <v>230</v>
      </c>
      <c r="L635" t="s">
        <v>74</v>
      </c>
      <c r="M635" t="s">
        <v>127</v>
      </c>
      <c r="N635">
        <v>3</v>
      </c>
      <c r="O635">
        <v>3</v>
      </c>
      <c r="P635">
        <v>66697.679999999993</v>
      </c>
      <c r="Q635" s="2">
        <v>0.14000000000000001</v>
      </c>
      <c r="R635">
        <v>252177.93</v>
      </c>
      <c r="S635">
        <v>18032.169999999998</v>
      </c>
      <c r="T635" s="3">
        <v>7.1999999999999995E-2</v>
      </c>
      <c r="U635">
        <v>80.02</v>
      </c>
      <c r="V635" t="s">
        <v>52</v>
      </c>
      <c r="W635">
        <v>4</v>
      </c>
      <c r="X635" t="b">
        <v>0</v>
      </c>
      <c r="Y635" t="s">
        <v>60</v>
      </c>
      <c r="Z635" t="s">
        <v>60</v>
      </c>
      <c r="AA635">
        <v>7</v>
      </c>
      <c r="AB635">
        <v>7</v>
      </c>
      <c r="AC635">
        <v>2024</v>
      </c>
      <c r="AD635" s="1">
        <v>45352</v>
      </c>
      <c r="AE635" t="s">
        <v>61</v>
      </c>
      <c r="AF635" t="s">
        <v>88</v>
      </c>
      <c r="AG635" t="str">
        <f t="shared" si="39"/>
        <v>Include</v>
      </c>
      <c r="AH635">
        <f t="shared" si="36"/>
        <v>0</v>
      </c>
      <c r="AI635">
        <f t="shared" si="37"/>
        <v>1</v>
      </c>
      <c r="AJ635">
        <f t="shared" si="38"/>
        <v>0</v>
      </c>
      <c r="AK635" s="15">
        <f>1</f>
        <v>1</v>
      </c>
    </row>
    <row r="636" spans="1:37" x14ac:dyDescent="0.3">
      <c r="A636" t="s">
        <v>1741</v>
      </c>
      <c r="B636" s="1">
        <v>45380</v>
      </c>
      <c r="C636" s="1">
        <v>45380</v>
      </c>
      <c r="D636" t="s">
        <v>1742</v>
      </c>
      <c r="E636" t="s">
        <v>126</v>
      </c>
      <c r="F636">
        <v>41</v>
      </c>
      <c r="G636">
        <v>41</v>
      </c>
      <c r="H636" t="s">
        <v>35</v>
      </c>
      <c r="I636" t="s">
        <v>35</v>
      </c>
      <c r="J636" t="s">
        <v>57</v>
      </c>
      <c r="K636" t="s">
        <v>58</v>
      </c>
      <c r="L636" t="s">
        <v>38</v>
      </c>
      <c r="M636" t="s">
        <v>447</v>
      </c>
      <c r="N636">
        <v>9</v>
      </c>
      <c r="O636">
        <v>9</v>
      </c>
      <c r="P636">
        <v>1290.81</v>
      </c>
      <c r="Q636" s="2">
        <v>0.38</v>
      </c>
      <c r="R636">
        <v>10137.870000000001</v>
      </c>
      <c r="S636">
        <v>4065.85</v>
      </c>
      <c r="T636" s="3">
        <v>0.40100000000000002</v>
      </c>
      <c r="U636">
        <v>94.19</v>
      </c>
      <c r="V636" t="s">
        <v>40</v>
      </c>
      <c r="W636">
        <v>2</v>
      </c>
      <c r="X636" t="b">
        <v>1</v>
      </c>
      <c r="Y636" t="s">
        <v>41</v>
      </c>
      <c r="Z636" t="s">
        <v>41</v>
      </c>
      <c r="AA636">
        <v>8</v>
      </c>
      <c r="AB636">
        <v>8</v>
      </c>
      <c r="AC636">
        <v>2024</v>
      </c>
      <c r="AD636" s="1">
        <v>45352</v>
      </c>
      <c r="AE636" t="s">
        <v>61</v>
      </c>
      <c r="AF636" t="s">
        <v>62</v>
      </c>
      <c r="AG636" t="str">
        <f t="shared" si="39"/>
        <v>Include</v>
      </c>
      <c r="AH636">
        <f t="shared" si="36"/>
        <v>1</v>
      </c>
      <c r="AI636">
        <f t="shared" si="37"/>
        <v>1</v>
      </c>
      <c r="AJ636">
        <f t="shared" si="38"/>
        <v>0</v>
      </c>
      <c r="AK636" s="15">
        <f>1</f>
        <v>1</v>
      </c>
    </row>
    <row r="637" spans="1:37" x14ac:dyDescent="0.3">
      <c r="A637" t="s">
        <v>1743</v>
      </c>
      <c r="B637" s="1">
        <v>45379</v>
      </c>
      <c r="C637" s="1">
        <v>45379</v>
      </c>
      <c r="D637" t="s">
        <v>1744</v>
      </c>
      <c r="E637" t="s">
        <v>1745</v>
      </c>
      <c r="F637">
        <v>30</v>
      </c>
      <c r="G637">
        <v>30</v>
      </c>
      <c r="H637" t="s">
        <v>47</v>
      </c>
      <c r="I637" t="s">
        <v>47</v>
      </c>
      <c r="J637" t="s">
        <v>82</v>
      </c>
      <c r="K637" t="s">
        <v>266</v>
      </c>
      <c r="L637" t="s">
        <v>50</v>
      </c>
      <c r="M637" t="s">
        <v>59</v>
      </c>
      <c r="N637">
        <v>8</v>
      </c>
      <c r="O637">
        <v>8</v>
      </c>
      <c r="P637">
        <v>32965.83</v>
      </c>
      <c r="Q637" s="2">
        <v>0.21</v>
      </c>
      <c r="R637">
        <v>300897.34999999998</v>
      </c>
      <c r="S637">
        <v>94953.31</v>
      </c>
      <c r="T637" s="3">
        <v>0.316</v>
      </c>
      <c r="U637">
        <v>68.39</v>
      </c>
      <c r="V637" t="s">
        <v>132</v>
      </c>
      <c r="W637">
        <v>5</v>
      </c>
      <c r="X637" t="b">
        <v>0</v>
      </c>
      <c r="Y637" t="s">
        <v>60</v>
      </c>
      <c r="Z637" t="s">
        <v>60</v>
      </c>
      <c r="AA637">
        <v>10</v>
      </c>
      <c r="AB637">
        <v>10</v>
      </c>
      <c r="AC637">
        <v>2024</v>
      </c>
      <c r="AD637" s="1">
        <v>45352</v>
      </c>
      <c r="AE637" t="s">
        <v>87</v>
      </c>
      <c r="AF637" t="s">
        <v>43</v>
      </c>
      <c r="AG637" t="str">
        <f t="shared" si="39"/>
        <v>Include</v>
      </c>
      <c r="AH637">
        <f t="shared" si="36"/>
        <v>0</v>
      </c>
      <c r="AI637">
        <f t="shared" si="37"/>
        <v>1</v>
      </c>
      <c r="AJ637">
        <f t="shared" si="38"/>
        <v>0</v>
      </c>
      <c r="AK637" s="15">
        <f>1</f>
        <v>1</v>
      </c>
    </row>
    <row r="638" spans="1:37" x14ac:dyDescent="0.3">
      <c r="A638" t="s">
        <v>1746</v>
      </c>
      <c r="B638" s="1">
        <v>45379</v>
      </c>
      <c r="C638" s="1">
        <v>45379</v>
      </c>
      <c r="D638" t="s">
        <v>1747</v>
      </c>
      <c r="E638" t="s">
        <v>149</v>
      </c>
      <c r="F638">
        <v>59</v>
      </c>
      <c r="G638">
        <v>59</v>
      </c>
      <c r="H638" t="s">
        <v>212</v>
      </c>
      <c r="I638" t="s">
        <v>35</v>
      </c>
      <c r="J638" t="s">
        <v>82</v>
      </c>
      <c r="K638" t="s">
        <v>83</v>
      </c>
      <c r="L638" t="s">
        <v>84</v>
      </c>
      <c r="M638" t="s">
        <v>231</v>
      </c>
      <c r="N638">
        <v>9</v>
      </c>
      <c r="O638">
        <v>9</v>
      </c>
      <c r="P638">
        <v>158.32</v>
      </c>
      <c r="Q638" s="2">
        <v>0.22</v>
      </c>
      <c r="R638">
        <v>1561.49</v>
      </c>
      <c r="S638">
        <v>114.52</v>
      </c>
      <c r="T638" s="3">
        <v>7.2999999999999995E-2</v>
      </c>
      <c r="U638">
        <v>64.86</v>
      </c>
      <c r="V638" t="s">
        <v>40</v>
      </c>
      <c r="W638">
        <v>3</v>
      </c>
      <c r="X638" t="b">
        <v>0</v>
      </c>
      <c r="Y638" t="s">
        <v>60</v>
      </c>
      <c r="Z638" t="s">
        <v>60</v>
      </c>
      <c r="AA638">
        <v>10</v>
      </c>
      <c r="AB638">
        <v>10</v>
      </c>
      <c r="AC638">
        <v>2024</v>
      </c>
      <c r="AD638" s="1">
        <v>45352</v>
      </c>
      <c r="AE638" t="s">
        <v>101</v>
      </c>
      <c r="AF638" t="s">
        <v>43</v>
      </c>
      <c r="AG638" t="str">
        <f t="shared" si="39"/>
        <v>Include</v>
      </c>
      <c r="AH638">
        <f t="shared" si="36"/>
        <v>0</v>
      </c>
      <c r="AI638">
        <f t="shared" si="37"/>
        <v>1</v>
      </c>
      <c r="AJ638">
        <f t="shared" si="38"/>
        <v>0</v>
      </c>
      <c r="AK638" s="15">
        <f>1</f>
        <v>1</v>
      </c>
    </row>
    <row r="639" spans="1:37" x14ac:dyDescent="0.3">
      <c r="A639" t="s">
        <v>1748</v>
      </c>
      <c r="B639" s="1">
        <v>45379</v>
      </c>
      <c r="C639" s="1">
        <v>45379</v>
      </c>
      <c r="D639" t="s">
        <v>1749</v>
      </c>
      <c r="E639" t="s">
        <v>1745</v>
      </c>
      <c r="F639">
        <v>12</v>
      </c>
      <c r="G639">
        <v>12</v>
      </c>
      <c r="H639" t="s">
        <v>47</v>
      </c>
      <c r="I639" t="s">
        <v>47</v>
      </c>
      <c r="J639" t="s">
        <v>82</v>
      </c>
      <c r="K639" t="s">
        <v>131</v>
      </c>
      <c r="L639" t="s">
        <v>140</v>
      </c>
      <c r="M639" t="s">
        <v>190</v>
      </c>
      <c r="N639">
        <v>6</v>
      </c>
      <c r="O639">
        <v>6</v>
      </c>
      <c r="P639">
        <v>3699.24</v>
      </c>
      <c r="Q639" s="2">
        <v>0.33</v>
      </c>
      <c r="R639">
        <v>17538.68</v>
      </c>
      <c r="S639">
        <v>6519.53</v>
      </c>
      <c r="T639" s="3">
        <v>0.372</v>
      </c>
      <c r="U639">
        <v>44.19</v>
      </c>
      <c r="V639" t="s">
        <v>99</v>
      </c>
      <c r="W639">
        <v>2</v>
      </c>
      <c r="X639" t="b">
        <v>0</v>
      </c>
      <c r="Y639" t="s">
        <v>60</v>
      </c>
      <c r="Z639" t="s">
        <v>60</v>
      </c>
      <c r="AA639">
        <v>6</v>
      </c>
      <c r="AB639">
        <v>6</v>
      </c>
      <c r="AC639">
        <v>2024</v>
      </c>
      <c r="AD639" s="1">
        <v>45352</v>
      </c>
      <c r="AE639" t="s">
        <v>42</v>
      </c>
      <c r="AF639" t="s">
        <v>62</v>
      </c>
      <c r="AG639" t="str">
        <f t="shared" si="39"/>
        <v>Include</v>
      </c>
      <c r="AH639">
        <f t="shared" si="36"/>
        <v>0</v>
      </c>
      <c r="AI639">
        <f t="shared" si="37"/>
        <v>1</v>
      </c>
      <c r="AJ639">
        <f t="shared" si="38"/>
        <v>0</v>
      </c>
      <c r="AK639" s="15">
        <f>1</f>
        <v>1</v>
      </c>
    </row>
    <row r="640" spans="1:37" x14ac:dyDescent="0.3">
      <c r="A640" t="s">
        <v>1750</v>
      </c>
      <c r="B640" s="1">
        <v>45378</v>
      </c>
      <c r="C640" s="1">
        <v>45378</v>
      </c>
      <c r="D640" t="s">
        <v>1751</v>
      </c>
      <c r="E640" t="s">
        <v>1752</v>
      </c>
      <c r="F640">
        <v>26</v>
      </c>
      <c r="G640">
        <v>26</v>
      </c>
      <c r="H640" t="s">
        <v>274</v>
      </c>
      <c r="I640" t="s">
        <v>81</v>
      </c>
      <c r="J640" t="s">
        <v>82</v>
      </c>
      <c r="K640" t="s">
        <v>266</v>
      </c>
      <c r="L640" t="s">
        <v>111</v>
      </c>
      <c r="M640" t="s">
        <v>136</v>
      </c>
      <c r="N640">
        <v>1</v>
      </c>
      <c r="O640">
        <v>1</v>
      </c>
      <c r="P640">
        <v>13730.08</v>
      </c>
      <c r="Q640" s="2">
        <v>0.33</v>
      </c>
      <c r="R640">
        <v>11658.53</v>
      </c>
      <c r="S640">
        <v>2595.3000000000002</v>
      </c>
      <c r="T640" s="3">
        <v>0.223</v>
      </c>
      <c r="U640">
        <v>49.66</v>
      </c>
      <c r="V640" t="s">
        <v>76</v>
      </c>
      <c r="W640">
        <v>2</v>
      </c>
      <c r="X640" t="b">
        <v>1</v>
      </c>
      <c r="Y640" t="s">
        <v>41</v>
      </c>
      <c r="Z640" t="s">
        <v>41</v>
      </c>
      <c r="AA640">
        <v>5</v>
      </c>
      <c r="AB640">
        <v>5</v>
      </c>
      <c r="AC640">
        <v>2024</v>
      </c>
      <c r="AD640" s="1">
        <v>45352</v>
      </c>
      <c r="AE640" t="s">
        <v>87</v>
      </c>
      <c r="AF640" t="s">
        <v>62</v>
      </c>
      <c r="AG640" t="str">
        <f t="shared" si="39"/>
        <v>Include</v>
      </c>
      <c r="AH640">
        <f t="shared" si="36"/>
        <v>1</v>
      </c>
      <c r="AI640">
        <f t="shared" si="37"/>
        <v>1</v>
      </c>
      <c r="AJ640">
        <f t="shared" si="38"/>
        <v>0</v>
      </c>
      <c r="AK640" s="15">
        <f>1</f>
        <v>1</v>
      </c>
    </row>
    <row r="641" spans="1:37" x14ac:dyDescent="0.3">
      <c r="A641" t="s">
        <v>1753</v>
      </c>
      <c r="B641" s="1">
        <v>45378</v>
      </c>
      <c r="C641" s="1">
        <v>45378</v>
      </c>
      <c r="D641" t="s">
        <v>1754</v>
      </c>
      <c r="E641" t="s">
        <v>321</v>
      </c>
      <c r="F641">
        <v>51</v>
      </c>
      <c r="G641">
        <v>51</v>
      </c>
      <c r="H641" t="s">
        <v>35</v>
      </c>
      <c r="I641" t="s">
        <v>35</v>
      </c>
      <c r="J641" t="s">
        <v>116</v>
      </c>
      <c r="K641" t="s">
        <v>117</v>
      </c>
      <c r="L641" t="s">
        <v>74</v>
      </c>
      <c r="M641" t="s">
        <v>170</v>
      </c>
      <c r="N641">
        <v>5</v>
      </c>
      <c r="O641">
        <v>5</v>
      </c>
      <c r="P641">
        <v>11709.91</v>
      </c>
      <c r="Q641" s="2">
        <v>0.31</v>
      </c>
      <c r="R641">
        <v>50072.11</v>
      </c>
      <c r="S641">
        <v>6899.28</v>
      </c>
      <c r="T641" s="3">
        <v>0.13800000000000001</v>
      </c>
      <c r="U641">
        <v>59.01</v>
      </c>
      <c r="V641" t="s">
        <v>132</v>
      </c>
      <c r="W641">
        <v>4</v>
      </c>
      <c r="X641" t="b">
        <v>0</v>
      </c>
      <c r="Y641" t="s">
        <v>100</v>
      </c>
      <c r="Z641" t="s">
        <v>100</v>
      </c>
      <c r="AA641">
        <v>3</v>
      </c>
      <c r="AB641">
        <v>3</v>
      </c>
      <c r="AC641">
        <v>2024</v>
      </c>
      <c r="AD641" s="1">
        <v>45352</v>
      </c>
      <c r="AE641" t="s">
        <v>101</v>
      </c>
      <c r="AF641" t="s">
        <v>62</v>
      </c>
      <c r="AG641" t="str">
        <f t="shared" si="39"/>
        <v>Include</v>
      </c>
      <c r="AH641">
        <f t="shared" si="36"/>
        <v>0</v>
      </c>
      <c r="AI641">
        <f t="shared" si="37"/>
        <v>0</v>
      </c>
      <c r="AJ641">
        <f t="shared" si="38"/>
        <v>1</v>
      </c>
      <c r="AK641" s="15">
        <f>1</f>
        <v>1</v>
      </c>
    </row>
    <row r="642" spans="1:37" x14ac:dyDescent="0.3">
      <c r="A642" t="s">
        <v>1755</v>
      </c>
      <c r="B642" s="1">
        <v>45378</v>
      </c>
      <c r="C642" s="1">
        <v>45378</v>
      </c>
      <c r="D642" t="s">
        <v>1756</v>
      </c>
      <c r="E642" t="s">
        <v>656</v>
      </c>
      <c r="F642">
        <v>42</v>
      </c>
      <c r="G642">
        <v>42</v>
      </c>
      <c r="H642" t="s">
        <v>371</v>
      </c>
      <c r="I642" t="s">
        <v>81</v>
      </c>
      <c r="J642" t="s">
        <v>82</v>
      </c>
      <c r="K642" t="s">
        <v>122</v>
      </c>
      <c r="L642" t="s">
        <v>97</v>
      </c>
      <c r="M642" t="s">
        <v>243</v>
      </c>
      <c r="N642">
        <v>4</v>
      </c>
      <c r="O642">
        <v>4</v>
      </c>
      <c r="P642">
        <v>335.65</v>
      </c>
      <c r="Q642" s="2">
        <v>0.2</v>
      </c>
      <c r="R642">
        <v>1393.82</v>
      </c>
      <c r="S642">
        <v>425.54</v>
      </c>
      <c r="T642" s="3">
        <v>0.30499999999999999</v>
      </c>
      <c r="U642">
        <v>35.659999999999997</v>
      </c>
      <c r="V642" t="s">
        <v>68</v>
      </c>
      <c r="W642">
        <v>3</v>
      </c>
      <c r="X642" t="b">
        <v>0</v>
      </c>
      <c r="Y642" t="s">
        <v>60</v>
      </c>
      <c r="Z642" t="s">
        <v>60</v>
      </c>
      <c r="AA642">
        <v>6</v>
      </c>
      <c r="AB642">
        <v>6</v>
      </c>
      <c r="AC642">
        <v>2024</v>
      </c>
      <c r="AD642" s="1">
        <v>45352</v>
      </c>
      <c r="AE642" t="s">
        <v>61</v>
      </c>
      <c r="AF642" t="s">
        <v>88</v>
      </c>
      <c r="AG642" t="str">
        <f t="shared" si="39"/>
        <v>Include</v>
      </c>
      <c r="AH642">
        <f t="shared" ref="AH642:AH705" si="40">IF(Z642="Returned",1,0)</f>
        <v>0</v>
      </c>
      <c r="AI642">
        <f t="shared" ref="AI642:AI705" si="41">IF(OR(Z642="Delivered",Z642="Returned"),1,0)</f>
        <v>1</v>
      </c>
      <c r="AJ642">
        <f t="shared" ref="AJ642:AJ705" si="42">IF(Z642="Cancelled",1,0)</f>
        <v>0</v>
      </c>
      <c r="AK642" s="15">
        <f>1</f>
        <v>1</v>
      </c>
    </row>
    <row r="643" spans="1:37" x14ac:dyDescent="0.3">
      <c r="A643" t="s">
        <v>1757</v>
      </c>
      <c r="B643" s="1">
        <v>45378</v>
      </c>
      <c r="C643" s="1">
        <v>45378</v>
      </c>
      <c r="D643" t="s">
        <v>1758</v>
      </c>
      <c r="E643" t="s">
        <v>1759</v>
      </c>
      <c r="F643">
        <v>14</v>
      </c>
      <c r="G643">
        <v>14</v>
      </c>
      <c r="H643" t="s">
        <v>81</v>
      </c>
      <c r="I643" t="s">
        <v>81</v>
      </c>
      <c r="J643" t="s">
        <v>57</v>
      </c>
      <c r="K643" t="s">
        <v>205</v>
      </c>
      <c r="L643" t="s">
        <v>84</v>
      </c>
      <c r="M643" t="s">
        <v>279</v>
      </c>
      <c r="N643">
        <v>7</v>
      </c>
      <c r="O643">
        <v>7</v>
      </c>
      <c r="P643">
        <v>422.63</v>
      </c>
      <c r="Q643" s="2">
        <v>0.39</v>
      </c>
      <c r="R643">
        <v>2225.48</v>
      </c>
      <c r="S643">
        <v>251.22</v>
      </c>
      <c r="T643" s="3">
        <v>0.113</v>
      </c>
      <c r="U643">
        <v>58.49</v>
      </c>
      <c r="V643" t="s">
        <v>76</v>
      </c>
      <c r="W643">
        <v>1</v>
      </c>
      <c r="X643" t="b">
        <v>0</v>
      </c>
      <c r="Y643" t="s">
        <v>60</v>
      </c>
      <c r="Z643" t="s">
        <v>60</v>
      </c>
      <c r="AA643">
        <v>3</v>
      </c>
      <c r="AB643">
        <v>3</v>
      </c>
      <c r="AC643">
        <v>2024</v>
      </c>
      <c r="AD643" s="1">
        <v>45352</v>
      </c>
      <c r="AE643" t="s">
        <v>42</v>
      </c>
      <c r="AF643" t="s">
        <v>62</v>
      </c>
      <c r="AG643" t="str">
        <f t="shared" ref="AG643:AG706" si="43">IF(N643=999,"Exclude","Include")</f>
        <v>Include</v>
      </c>
      <c r="AH643">
        <f t="shared" si="40"/>
        <v>0</v>
      </c>
      <c r="AI643">
        <f t="shared" si="41"/>
        <v>1</v>
      </c>
      <c r="AJ643">
        <f t="shared" si="42"/>
        <v>0</v>
      </c>
      <c r="AK643" s="15">
        <f>1</f>
        <v>1</v>
      </c>
    </row>
    <row r="644" spans="1:37" x14ac:dyDescent="0.3">
      <c r="A644" t="s">
        <v>1760</v>
      </c>
      <c r="B644" s="1">
        <v>45377</v>
      </c>
      <c r="C644" s="1">
        <v>45377</v>
      </c>
      <c r="D644" t="s">
        <v>1761</v>
      </c>
      <c r="E644" t="s">
        <v>938</v>
      </c>
      <c r="F644">
        <v>48</v>
      </c>
      <c r="G644">
        <v>48</v>
      </c>
      <c r="H644" t="s">
        <v>81</v>
      </c>
      <c r="I644" t="s">
        <v>81</v>
      </c>
      <c r="J644" t="s">
        <v>116</v>
      </c>
      <c r="K644" t="s">
        <v>247</v>
      </c>
      <c r="L644" t="s">
        <v>111</v>
      </c>
      <c r="M644" t="s">
        <v>174</v>
      </c>
      <c r="N644">
        <v>4</v>
      </c>
      <c r="O644">
        <v>4</v>
      </c>
      <c r="P644">
        <v>1266.6400000000001</v>
      </c>
      <c r="Q644" s="2">
        <v>0.09</v>
      </c>
      <c r="R644">
        <v>6923.51</v>
      </c>
      <c r="S644">
        <v>754.21</v>
      </c>
      <c r="T644" s="3">
        <v>0.109</v>
      </c>
      <c r="U644">
        <v>67.58</v>
      </c>
      <c r="V644" t="s">
        <v>99</v>
      </c>
      <c r="W644">
        <v>3</v>
      </c>
      <c r="X644" t="b">
        <v>0</v>
      </c>
      <c r="Y644" t="s">
        <v>60</v>
      </c>
      <c r="Z644" t="s">
        <v>60</v>
      </c>
      <c r="AA644">
        <v>3</v>
      </c>
      <c r="AB644">
        <v>3</v>
      </c>
      <c r="AC644">
        <v>2024</v>
      </c>
      <c r="AD644" s="1">
        <v>45352</v>
      </c>
      <c r="AE644" t="s">
        <v>101</v>
      </c>
      <c r="AF644" t="s">
        <v>69</v>
      </c>
      <c r="AG644" t="str">
        <f t="shared" si="43"/>
        <v>Include</v>
      </c>
      <c r="AH644">
        <f t="shared" si="40"/>
        <v>0</v>
      </c>
      <c r="AI644">
        <f t="shared" si="41"/>
        <v>1</v>
      </c>
      <c r="AJ644">
        <f t="shared" si="42"/>
        <v>0</v>
      </c>
      <c r="AK644" s="15">
        <f>1</f>
        <v>1</v>
      </c>
    </row>
    <row r="645" spans="1:37" x14ac:dyDescent="0.3">
      <c r="A645" t="s">
        <v>1762</v>
      </c>
      <c r="B645" s="1">
        <v>45377</v>
      </c>
      <c r="C645" s="1">
        <v>45377</v>
      </c>
      <c r="D645" t="s">
        <v>1763</v>
      </c>
      <c r="E645" t="s">
        <v>1490</v>
      </c>
      <c r="F645">
        <v>28</v>
      </c>
      <c r="G645">
        <v>28</v>
      </c>
      <c r="H645" t="s">
        <v>92</v>
      </c>
      <c r="I645" t="s">
        <v>81</v>
      </c>
      <c r="J645" t="s">
        <v>82</v>
      </c>
      <c r="K645" t="s">
        <v>83</v>
      </c>
      <c r="L645" t="s">
        <v>74</v>
      </c>
      <c r="M645" t="s">
        <v>453</v>
      </c>
      <c r="P645">
        <v>17236.669999999998</v>
      </c>
      <c r="Q645" s="2">
        <v>0.25</v>
      </c>
      <c r="R645">
        <v>16579.98</v>
      </c>
      <c r="S645">
        <v>1792.51</v>
      </c>
      <c r="T645" s="3">
        <v>0.108</v>
      </c>
      <c r="U645">
        <v>70.709999999999994</v>
      </c>
      <c r="V645" t="s">
        <v>99</v>
      </c>
      <c r="X645" t="b">
        <v>0</v>
      </c>
      <c r="Y645" t="s">
        <v>60</v>
      </c>
      <c r="Z645" t="s">
        <v>60</v>
      </c>
      <c r="AA645">
        <v>2</v>
      </c>
      <c r="AB645">
        <v>2</v>
      </c>
      <c r="AC645">
        <v>2024</v>
      </c>
      <c r="AD645" s="1">
        <v>45352</v>
      </c>
      <c r="AE645" t="s">
        <v>87</v>
      </c>
      <c r="AF645" t="s">
        <v>43</v>
      </c>
      <c r="AG645" t="str">
        <f t="shared" si="43"/>
        <v>Include</v>
      </c>
      <c r="AH645">
        <f t="shared" si="40"/>
        <v>0</v>
      </c>
      <c r="AI645">
        <f t="shared" si="41"/>
        <v>1</v>
      </c>
      <c r="AJ645">
        <f t="shared" si="42"/>
        <v>0</v>
      </c>
      <c r="AK645" s="15">
        <f>1</f>
        <v>1</v>
      </c>
    </row>
    <row r="646" spans="1:37" x14ac:dyDescent="0.3">
      <c r="A646" t="s">
        <v>1764</v>
      </c>
      <c r="B646" s="1">
        <v>45376</v>
      </c>
      <c r="C646" s="1">
        <v>45376</v>
      </c>
      <c r="D646" t="s">
        <v>1765</v>
      </c>
      <c r="E646" t="s">
        <v>1766</v>
      </c>
      <c r="F646">
        <v>49</v>
      </c>
      <c r="G646">
        <v>49</v>
      </c>
      <c r="H646" t="s">
        <v>81</v>
      </c>
      <c r="I646" t="s">
        <v>81</v>
      </c>
      <c r="J646" t="s">
        <v>82</v>
      </c>
      <c r="K646" t="s">
        <v>131</v>
      </c>
      <c r="L646" t="s">
        <v>97</v>
      </c>
      <c r="M646" t="s">
        <v>254</v>
      </c>
      <c r="N646">
        <v>1</v>
      </c>
      <c r="O646">
        <v>1</v>
      </c>
      <c r="P646">
        <v>1034.06</v>
      </c>
      <c r="Q646" s="2">
        <v>0.1</v>
      </c>
      <c r="R646">
        <v>1187.77</v>
      </c>
      <c r="S646">
        <v>456.36</v>
      </c>
      <c r="T646" s="3">
        <v>0.38400000000000001</v>
      </c>
      <c r="U646">
        <v>69.430000000000007</v>
      </c>
      <c r="V646" t="s">
        <v>99</v>
      </c>
      <c r="W646">
        <v>1</v>
      </c>
      <c r="X646" t="b">
        <v>0</v>
      </c>
      <c r="Y646" t="s">
        <v>60</v>
      </c>
      <c r="Z646" t="s">
        <v>60</v>
      </c>
      <c r="AA646">
        <v>6</v>
      </c>
      <c r="AB646">
        <v>6</v>
      </c>
      <c r="AC646">
        <v>2024</v>
      </c>
      <c r="AD646" s="1">
        <v>45352</v>
      </c>
      <c r="AE646" t="s">
        <v>101</v>
      </c>
      <c r="AF646" t="s">
        <v>69</v>
      </c>
      <c r="AG646" t="str">
        <f t="shared" si="43"/>
        <v>Include</v>
      </c>
      <c r="AH646">
        <f t="shared" si="40"/>
        <v>0</v>
      </c>
      <c r="AI646">
        <f t="shared" si="41"/>
        <v>1</v>
      </c>
      <c r="AJ646">
        <f t="shared" si="42"/>
        <v>0</v>
      </c>
      <c r="AK646" s="15">
        <f>1</f>
        <v>1</v>
      </c>
    </row>
    <row r="647" spans="1:37" x14ac:dyDescent="0.3">
      <c r="A647" t="s">
        <v>1767</v>
      </c>
      <c r="B647" s="1">
        <v>45375</v>
      </c>
      <c r="C647" s="1">
        <v>45375</v>
      </c>
      <c r="D647" t="s">
        <v>1768</v>
      </c>
      <c r="E647" t="s">
        <v>493</v>
      </c>
      <c r="F647">
        <v>44</v>
      </c>
      <c r="G647">
        <v>44</v>
      </c>
      <c r="H647" t="s">
        <v>81</v>
      </c>
      <c r="I647" t="s">
        <v>81</v>
      </c>
      <c r="J647" t="s">
        <v>116</v>
      </c>
      <c r="K647" t="s">
        <v>150</v>
      </c>
      <c r="L647" t="s">
        <v>140</v>
      </c>
      <c r="M647" t="s">
        <v>372</v>
      </c>
      <c r="N647">
        <v>8</v>
      </c>
      <c r="O647">
        <v>8</v>
      </c>
      <c r="P647">
        <v>825.43</v>
      </c>
      <c r="Q647" s="2">
        <v>0.3</v>
      </c>
      <c r="R647">
        <v>6590.81</v>
      </c>
      <c r="S647">
        <v>2481.12</v>
      </c>
      <c r="T647" s="3">
        <v>0.376</v>
      </c>
      <c r="U647">
        <v>48.12</v>
      </c>
      <c r="V647" t="s">
        <v>99</v>
      </c>
      <c r="W647">
        <v>1</v>
      </c>
      <c r="X647" t="b">
        <v>0</v>
      </c>
      <c r="Y647" t="s">
        <v>60</v>
      </c>
      <c r="Z647" t="s">
        <v>60</v>
      </c>
      <c r="AA647">
        <v>2</v>
      </c>
      <c r="AB647">
        <v>2</v>
      </c>
      <c r="AC647">
        <v>2024</v>
      </c>
      <c r="AD647" s="1">
        <v>45352</v>
      </c>
      <c r="AE647" t="s">
        <v>61</v>
      </c>
      <c r="AF647" t="s">
        <v>43</v>
      </c>
      <c r="AG647" t="str">
        <f t="shared" si="43"/>
        <v>Include</v>
      </c>
      <c r="AH647">
        <f t="shared" si="40"/>
        <v>0</v>
      </c>
      <c r="AI647">
        <f t="shared" si="41"/>
        <v>1</v>
      </c>
      <c r="AJ647">
        <f t="shared" si="42"/>
        <v>0</v>
      </c>
      <c r="AK647" s="15">
        <f>1</f>
        <v>1</v>
      </c>
    </row>
    <row r="648" spans="1:37" x14ac:dyDescent="0.3">
      <c r="A648" t="s">
        <v>1769</v>
      </c>
      <c r="B648" s="1">
        <v>45374</v>
      </c>
      <c r="C648" s="1">
        <v>45374</v>
      </c>
      <c r="D648" t="s">
        <v>1770</v>
      </c>
      <c r="E648" t="s">
        <v>1598</v>
      </c>
      <c r="F648">
        <v>51</v>
      </c>
      <c r="G648">
        <v>51</v>
      </c>
      <c r="H648" t="s">
        <v>81</v>
      </c>
      <c r="I648" t="s">
        <v>81</v>
      </c>
      <c r="J648" t="s">
        <v>48</v>
      </c>
      <c r="K648" t="s">
        <v>185</v>
      </c>
      <c r="L648" t="s">
        <v>111</v>
      </c>
      <c r="M648" t="s">
        <v>174</v>
      </c>
      <c r="N648">
        <v>9</v>
      </c>
      <c r="O648">
        <v>9</v>
      </c>
      <c r="P648">
        <v>560.77</v>
      </c>
      <c r="Q648" s="2">
        <v>0.19</v>
      </c>
      <c r="R648">
        <v>4861.13</v>
      </c>
      <c r="S648">
        <v>1118.77</v>
      </c>
      <c r="T648" s="3">
        <v>0.23</v>
      </c>
      <c r="U648">
        <v>78.58</v>
      </c>
      <c r="V648" t="s">
        <v>68</v>
      </c>
      <c r="W648">
        <v>2</v>
      </c>
      <c r="X648" t="b">
        <v>0</v>
      </c>
      <c r="Y648" t="s">
        <v>60</v>
      </c>
      <c r="Z648" t="s">
        <v>60</v>
      </c>
      <c r="AA648">
        <v>1</v>
      </c>
      <c r="AB648">
        <v>1</v>
      </c>
      <c r="AC648">
        <v>2024</v>
      </c>
      <c r="AD648" s="1">
        <v>45352</v>
      </c>
      <c r="AE648" t="s">
        <v>101</v>
      </c>
      <c r="AF648" t="s">
        <v>88</v>
      </c>
      <c r="AG648" t="str">
        <f t="shared" si="43"/>
        <v>Include</v>
      </c>
      <c r="AH648">
        <f t="shared" si="40"/>
        <v>0</v>
      </c>
      <c r="AI648">
        <f t="shared" si="41"/>
        <v>1</v>
      </c>
      <c r="AJ648">
        <f t="shared" si="42"/>
        <v>0</v>
      </c>
      <c r="AK648" s="15">
        <f>1</f>
        <v>1</v>
      </c>
    </row>
    <row r="649" spans="1:37" x14ac:dyDescent="0.3">
      <c r="A649" t="s">
        <v>1771</v>
      </c>
      <c r="B649" s="1">
        <v>45374</v>
      </c>
      <c r="C649" s="1">
        <v>45374</v>
      </c>
      <c r="D649" t="s">
        <v>1772</v>
      </c>
      <c r="E649" t="s">
        <v>1589</v>
      </c>
      <c r="F649">
        <v>22</v>
      </c>
      <c r="G649">
        <v>22</v>
      </c>
      <c r="H649" t="s">
        <v>47</v>
      </c>
      <c r="I649" t="s">
        <v>47</v>
      </c>
      <c r="J649" t="s">
        <v>82</v>
      </c>
      <c r="K649" t="s">
        <v>131</v>
      </c>
      <c r="L649" t="s">
        <v>74</v>
      </c>
      <c r="M649" t="s">
        <v>170</v>
      </c>
      <c r="N649">
        <v>10</v>
      </c>
      <c r="O649">
        <v>10</v>
      </c>
      <c r="P649">
        <v>58117.48</v>
      </c>
      <c r="Q649" s="2">
        <v>0.32</v>
      </c>
      <c r="R649">
        <v>569729.38</v>
      </c>
      <c r="S649">
        <v>56329.27</v>
      </c>
      <c r="T649" s="3">
        <v>9.9000000000000005E-2</v>
      </c>
      <c r="U649">
        <v>66.819999999999993</v>
      </c>
      <c r="V649" t="s">
        <v>132</v>
      </c>
      <c r="W649">
        <v>1</v>
      </c>
      <c r="X649" t="b">
        <v>0</v>
      </c>
      <c r="Y649" t="s">
        <v>60</v>
      </c>
      <c r="Z649" t="s">
        <v>60</v>
      </c>
      <c r="AA649">
        <v>3</v>
      </c>
      <c r="AB649">
        <v>3</v>
      </c>
      <c r="AC649">
        <v>2024</v>
      </c>
      <c r="AD649" s="1">
        <v>45352</v>
      </c>
      <c r="AE649" t="s">
        <v>53</v>
      </c>
      <c r="AF649" t="s">
        <v>62</v>
      </c>
      <c r="AG649" t="str">
        <f t="shared" si="43"/>
        <v>Include</v>
      </c>
      <c r="AH649">
        <f t="shared" si="40"/>
        <v>0</v>
      </c>
      <c r="AI649">
        <f t="shared" si="41"/>
        <v>1</v>
      </c>
      <c r="AJ649">
        <f t="shared" si="42"/>
        <v>0</v>
      </c>
      <c r="AK649" s="15">
        <f>1</f>
        <v>1</v>
      </c>
    </row>
    <row r="650" spans="1:37" x14ac:dyDescent="0.3">
      <c r="A650" t="s">
        <v>1773</v>
      </c>
      <c r="B650" s="1">
        <v>45374</v>
      </c>
      <c r="C650" s="1">
        <v>45374</v>
      </c>
      <c r="D650" t="s">
        <v>1774</v>
      </c>
      <c r="E650" t="s">
        <v>799</v>
      </c>
      <c r="F650">
        <v>38</v>
      </c>
      <c r="G650">
        <v>38</v>
      </c>
      <c r="H650" t="s">
        <v>81</v>
      </c>
      <c r="I650" t="s">
        <v>81</v>
      </c>
      <c r="J650" t="s">
        <v>82</v>
      </c>
      <c r="K650" t="s">
        <v>83</v>
      </c>
      <c r="L650" t="s">
        <v>74</v>
      </c>
      <c r="M650" t="s">
        <v>261</v>
      </c>
      <c r="N650">
        <v>2</v>
      </c>
      <c r="O650">
        <v>2</v>
      </c>
      <c r="P650">
        <v>50847.56</v>
      </c>
      <c r="Q650" s="2">
        <v>0.28999999999999998</v>
      </c>
      <c r="R650">
        <v>99290.01</v>
      </c>
      <c r="S650">
        <v>11766.04</v>
      </c>
      <c r="T650" s="3">
        <v>0.11899999999999999</v>
      </c>
      <c r="U650">
        <v>62.35</v>
      </c>
      <c r="V650" t="s">
        <v>132</v>
      </c>
      <c r="W650">
        <v>5</v>
      </c>
      <c r="X650" t="b">
        <v>0</v>
      </c>
      <c r="Y650" t="s">
        <v>60</v>
      </c>
      <c r="Z650" t="s">
        <v>60</v>
      </c>
      <c r="AA650">
        <v>3</v>
      </c>
      <c r="AB650">
        <v>3</v>
      </c>
      <c r="AC650">
        <v>2024</v>
      </c>
      <c r="AD650" s="1">
        <v>45352</v>
      </c>
      <c r="AE650" t="s">
        <v>61</v>
      </c>
      <c r="AF650" t="s">
        <v>43</v>
      </c>
      <c r="AG650" t="str">
        <f t="shared" si="43"/>
        <v>Include</v>
      </c>
      <c r="AH650">
        <f t="shared" si="40"/>
        <v>0</v>
      </c>
      <c r="AI650">
        <f t="shared" si="41"/>
        <v>1</v>
      </c>
      <c r="AJ650">
        <f t="shared" si="42"/>
        <v>0</v>
      </c>
      <c r="AK650" s="15">
        <f>1</f>
        <v>1</v>
      </c>
    </row>
    <row r="651" spans="1:37" x14ac:dyDescent="0.3">
      <c r="A651" t="s">
        <v>1775</v>
      </c>
      <c r="B651" s="1">
        <v>45373</v>
      </c>
      <c r="C651" s="1">
        <v>45373</v>
      </c>
      <c r="D651" t="s">
        <v>1776</v>
      </c>
      <c r="E651" t="s">
        <v>668</v>
      </c>
      <c r="F651">
        <v>43</v>
      </c>
      <c r="G651">
        <v>43</v>
      </c>
      <c r="H651" t="s">
        <v>35</v>
      </c>
      <c r="I651" t="s">
        <v>35</v>
      </c>
      <c r="J651" t="s">
        <v>116</v>
      </c>
      <c r="K651" t="s">
        <v>260</v>
      </c>
      <c r="L651" t="s">
        <v>97</v>
      </c>
      <c r="M651" t="s">
        <v>243</v>
      </c>
      <c r="N651">
        <v>3</v>
      </c>
      <c r="O651">
        <v>3</v>
      </c>
      <c r="P651">
        <v>520.52</v>
      </c>
      <c r="Q651" s="2">
        <v>0.27</v>
      </c>
      <c r="R651">
        <v>1527.32</v>
      </c>
      <c r="S651">
        <v>542.48</v>
      </c>
      <c r="T651" s="3">
        <v>0.35499999999999998</v>
      </c>
      <c r="U651">
        <v>45.42</v>
      </c>
      <c r="V651" t="s">
        <v>76</v>
      </c>
      <c r="W651">
        <v>1</v>
      </c>
      <c r="X651" t="b">
        <v>0</v>
      </c>
      <c r="Y651" t="s">
        <v>382</v>
      </c>
      <c r="Z651" t="s">
        <v>60</v>
      </c>
      <c r="AA651">
        <v>5</v>
      </c>
      <c r="AB651">
        <v>5</v>
      </c>
      <c r="AC651">
        <v>2024</v>
      </c>
      <c r="AD651" s="1">
        <v>45352</v>
      </c>
      <c r="AE651" t="s">
        <v>61</v>
      </c>
      <c r="AF651" t="s">
        <v>43</v>
      </c>
      <c r="AG651" t="str">
        <f t="shared" si="43"/>
        <v>Include</v>
      </c>
      <c r="AH651">
        <f t="shared" si="40"/>
        <v>0</v>
      </c>
      <c r="AI651">
        <f t="shared" si="41"/>
        <v>1</v>
      </c>
      <c r="AJ651">
        <f t="shared" si="42"/>
        <v>0</v>
      </c>
      <c r="AK651" s="15">
        <f>1</f>
        <v>1</v>
      </c>
    </row>
    <row r="652" spans="1:37" x14ac:dyDescent="0.3">
      <c r="A652" t="s">
        <v>1777</v>
      </c>
      <c r="B652" s="1">
        <v>45373</v>
      </c>
      <c r="C652" s="1">
        <v>45373</v>
      </c>
      <c r="D652" t="s">
        <v>1778</v>
      </c>
      <c r="E652" t="s">
        <v>1779</v>
      </c>
      <c r="F652">
        <v>10</v>
      </c>
      <c r="G652">
        <v>10</v>
      </c>
      <c r="H652" t="s">
        <v>47</v>
      </c>
      <c r="I652" t="s">
        <v>47</v>
      </c>
      <c r="J652" t="s">
        <v>36</v>
      </c>
      <c r="K652" t="s">
        <v>106</v>
      </c>
      <c r="L652" t="s">
        <v>97</v>
      </c>
      <c r="M652" t="s">
        <v>275</v>
      </c>
      <c r="N652">
        <v>4</v>
      </c>
      <c r="O652">
        <v>4</v>
      </c>
      <c r="P652">
        <v>306.02</v>
      </c>
      <c r="Q652" s="2">
        <v>0.39</v>
      </c>
      <c r="R652">
        <v>1006.23</v>
      </c>
      <c r="S652">
        <v>419.1</v>
      </c>
      <c r="T652" s="3">
        <v>0.41699999999999998</v>
      </c>
      <c r="U652">
        <v>74.930000000000007</v>
      </c>
      <c r="V652" t="s">
        <v>132</v>
      </c>
      <c r="W652">
        <v>3</v>
      </c>
      <c r="X652" t="b">
        <v>0</v>
      </c>
      <c r="Y652" t="s">
        <v>60</v>
      </c>
      <c r="Z652" t="s">
        <v>60</v>
      </c>
      <c r="AA652">
        <v>9</v>
      </c>
      <c r="AB652">
        <v>9</v>
      </c>
      <c r="AC652">
        <v>2024</v>
      </c>
      <c r="AD652" s="1">
        <v>45352</v>
      </c>
      <c r="AE652" t="s">
        <v>42</v>
      </c>
      <c r="AF652" t="s">
        <v>62</v>
      </c>
      <c r="AG652" t="str">
        <f t="shared" si="43"/>
        <v>Include</v>
      </c>
      <c r="AH652">
        <f t="shared" si="40"/>
        <v>0</v>
      </c>
      <c r="AI652">
        <f t="shared" si="41"/>
        <v>1</v>
      </c>
      <c r="AJ652">
        <f t="shared" si="42"/>
        <v>0</v>
      </c>
      <c r="AK652" s="15">
        <f>1</f>
        <v>1</v>
      </c>
    </row>
    <row r="653" spans="1:37" x14ac:dyDescent="0.3">
      <c r="A653" t="s">
        <v>1780</v>
      </c>
      <c r="B653" s="1">
        <v>45373</v>
      </c>
      <c r="C653" s="1">
        <v>45373</v>
      </c>
      <c r="D653" t="s">
        <v>1781</v>
      </c>
      <c r="E653" t="s">
        <v>1782</v>
      </c>
      <c r="F653">
        <v>42</v>
      </c>
      <c r="G653">
        <v>42</v>
      </c>
      <c r="H653" t="s">
        <v>47</v>
      </c>
      <c r="I653" t="s">
        <v>47</v>
      </c>
      <c r="J653" t="s">
        <v>82</v>
      </c>
      <c r="K653" t="s">
        <v>266</v>
      </c>
      <c r="L653" t="s">
        <v>50</v>
      </c>
      <c r="M653" t="s">
        <v>51</v>
      </c>
      <c r="N653">
        <v>8</v>
      </c>
      <c r="O653">
        <v>8</v>
      </c>
      <c r="P653">
        <v>8470.42</v>
      </c>
      <c r="Q653" s="2">
        <v>0.28999999999999998</v>
      </c>
      <c r="R653">
        <v>55529.13</v>
      </c>
      <c r="S653">
        <v>17657.48</v>
      </c>
      <c r="T653" s="3">
        <v>0.318</v>
      </c>
      <c r="U653">
        <v>72.33</v>
      </c>
      <c r="V653" t="s">
        <v>76</v>
      </c>
      <c r="W653">
        <v>4</v>
      </c>
      <c r="X653" t="b">
        <v>0</v>
      </c>
      <c r="Y653" t="s">
        <v>60</v>
      </c>
      <c r="Z653" t="s">
        <v>60</v>
      </c>
      <c r="AA653">
        <v>2</v>
      </c>
      <c r="AB653">
        <v>2</v>
      </c>
      <c r="AC653">
        <v>2024</v>
      </c>
      <c r="AD653" s="1">
        <v>45352</v>
      </c>
      <c r="AE653" t="s">
        <v>61</v>
      </c>
      <c r="AF653" t="s">
        <v>43</v>
      </c>
      <c r="AG653" t="str">
        <f t="shared" si="43"/>
        <v>Include</v>
      </c>
      <c r="AH653">
        <f t="shared" si="40"/>
        <v>0</v>
      </c>
      <c r="AI653">
        <f t="shared" si="41"/>
        <v>1</v>
      </c>
      <c r="AJ653">
        <f t="shared" si="42"/>
        <v>0</v>
      </c>
      <c r="AK653" s="15">
        <f>1</f>
        <v>1</v>
      </c>
    </row>
    <row r="654" spans="1:37" x14ac:dyDescent="0.3">
      <c r="A654" t="s">
        <v>1783</v>
      </c>
      <c r="B654" s="1">
        <v>45372</v>
      </c>
      <c r="C654" s="1">
        <v>45372</v>
      </c>
      <c r="D654" t="s">
        <v>1784</v>
      </c>
      <c r="E654" t="s">
        <v>1785</v>
      </c>
      <c r="F654">
        <v>21</v>
      </c>
      <c r="G654">
        <v>21</v>
      </c>
      <c r="H654" t="s">
        <v>47</v>
      </c>
      <c r="I654" t="s">
        <v>47</v>
      </c>
      <c r="J654" t="s">
        <v>57</v>
      </c>
      <c r="K654" t="s">
        <v>58</v>
      </c>
      <c r="L654" t="s">
        <v>140</v>
      </c>
      <c r="M654" t="s">
        <v>219</v>
      </c>
      <c r="N654">
        <v>8</v>
      </c>
      <c r="O654">
        <v>8</v>
      </c>
      <c r="P654">
        <v>894.69</v>
      </c>
      <c r="Q654" s="2">
        <v>0.02</v>
      </c>
      <c r="R654">
        <v>9349.02</v>
      </c>
      <c r="S654">
        <v>1742.56</v>
      </c>
      <c r="T654" s="3">
        <v>0.186</v>
      </c>
      <c r="U654">
        <v>62.56</v>
      </c>
      <c r="V654" t="s">
        <v>52</v>
      </c>
      <c r="W654">
        <v>5</v>
      </c>
      <c r="X654" t="b">
        <v>0</v>
      </c>
      <c r="Y654" t="s">
        <v>60</v>
      </c>
      <c r="Z654" t="s">
        <v>60</v>
      </c>
      <c r="AA654">
        <v>6</v>
      </c>
      <c r="AB654">
        <v>6</v>
      </c>
      <c r="AC654">
        <v>2024</v>
      </c>
      <c r="AD654" s="1">
        <v>45352</v>
      </c>
      <c r="AE654" t="s">
        <v>53</v>
      </c>
      <c r="AF654" t="s">
        <v>69</v>
      </c>
      <c r="AG654" t="str">
        <f t="shared" si="43"/>
        <v>Include</v>
      </c>
      <c r="AH654">
        <f t="shared" si="40"/>
        <v>0</v>
      </c>
      <c r="AI654">
        <f t="shared" si="41"/>
        <v>1</v>
      </c>
      <c r="AJ654">
        <f t="shared" si="42"/>
        <v>0</v>
      </c>
      <c r="AK654" s="15">
        <f>1</f>
        <v>1</v>
      </c>
    </row>
    <row r="655" spans="1:37" x14ac:dyDescent="0.3">
      <c r="A655" t="s">
        <v>1786</v>
      </c>
      <c r="B655" s="1">
        <v>45371</v>
      </c>
      <c r="C655" s="1">
        <v>45371</v>
      </c>
      <c r="D655" t="s">
        <v>1787</v>
      </c>
      <c r="E655" t="s">
        <v>1788</v>
      </c>
      <c r="F655">
        <v>60</v>
      </c>
      <c r="G655">
        <v>60</v>
      </c>
      <c r="H655" t="s">
        <v>47</v>
      </c>
      <c r="I655" t="s">
        <v>47</v>
      </c>
      <c r="J655" t="s">
        <v>116</v>
      </c>
      <c r="K655" t="s">
        <v>247</v>
      </c>
      <c r="L655" t="s">
        <v>50</v>
      </c>
      <c r="M655" t="s">
        <v>186</v>
      </c>
      <c r="N655">
        <v>7</v>
      </c>
      <c r="O655">
        <v>7</v>
      </c>
      <c r="P655">
        <v>28445.23</v>
      </c>
      <c r="Q655" s="2">
        <v>0.28000000000000003</v>
      </c>
      <c r="R655">
        <v>189614.18</v>
      </c>
      <c r="S655">
        <v>42435.49</v>
      </c>
      <c r="T655" s="3">
        <v>0.224</v>
      </c>
      <c r="U655">
        <v>18.04</v>
      </c>
      <c r="V655" t="s">
        <v>76</v>
      </c>
      <c r="W655">
        <v>2</v>
      </c>
      <c r="X655" t="b">
        <v>0</v>
      </c>
      <c r="Y655" t="s">
        <v>100</v>
      </c>
      <c r="Z655" t="s">
        <v>100</v>
      </c>
      <c r="AA655">
        <v>10</v>
      </c>
      <c r="AB655">
        <v>10</v>
      </c>
      <c r="AC655">
        <v>2024</v>
      </c>
      <c r="AD655" s="1">
        <v>45352</v>
      </c>
      <c r="AE655" t="s">
        <v>101</v>
      </c>
      <c r="AF655" t="s">
        <v>43</v>
      </c>
      <c r="AG655" t="str">
        <f t="shared" si="43"/>
        <v>Include</v>
      </c>
      <c r="AH655">
        <f t="shared" si="40"/>
        <v>0</v>
      </c>
      <c r="AI655">
        <f t="shared" si="41"/>
        <v>0</v>
      </c>
      <c r="AJ655">
        <f t="shared" si="42"/>
        <v>1</v>
      </c>
      <c r="AK655" s="15">
        <f>1</f>
        <v>1</v>
      </c>
    </row>
    <row r="656" spans="1:37" x14ac:dyDescent="0.3">
      <c r="A656" t="s">
        <v>1789</v>
      </c>
      <c r="B656" s="1">
        <v>45371</v>
      </c>
      <c r="C656" s="1">
        <v>45371</v>
      </c>
      <c r="D656" t="s">
        <v>1790</v>
      </c>
      <c r="E656" t="s">
        <v>408</v>
      </c>
      <c r="F656">
        <v>39</v>
      </c>
      <c r="G656">
        <v>39</v>
      </c>
      <c r="H656" t="s">
        <v>35</v>
      </c>
      <c r="I656" t="s">
        <v>35</v>
      </c>
      <c r="J656" t="s">
        <v>36</v>
      </c>
      <c r="K656" t="s">
        <v>73</v>
      </c>
      <c r="L656" t="s">
        <v>111</v>
      </c>
      <c r="M656" t="s">
        <v>112</v>
      </c>
      <c r="N656">
        <v>4</v>
      </c>
      <c r="O656">
        <v>4</v>
      </c>
      <c r="P656">
        <v>14899.55</v>
      </c>
      <c r="Q656" s="2">
        <v>0.09</v>
      </c>
      <c r="R656">
        <v>60345.97</v>
      </c>
      <c r="S656">
        <v>12084.3</v>
      </c>
      <c r="T656" s="3">
        <v>0.2</v>
      </c>
      <c r="U656">
        <v>21.44</v>
      </c>
      <c r="V656" t="s">
        <v>52</v>
      </c>
      <c r="W656">
        <v>4</v>
      </c>
      <c r="X656" t="b">
        <v>0</v>
      </c>
      <c r="Y656" t="s">
        <v>60</v>
      </c>
      <c r="Z656" t="s">
        <v>60</v>
      </c>
      <c r="AA656">
        <v>7</v>
      </c>
      <c r="AB656">
        <v>7</v>
      </c>
      <c r="AC656">
        <v>2024</v>
      </c>
      <c r="AD656" s="1">
        <v>45352</v>
      </c>
      <c r="AE656" t="s">
        <v>61</v>
      </c>
      <c r="AF656" t="s">
        <v>69</v>
      </c>
      <c r="AG656" t="str">
        <f t="shared" si="43"/>
        <v>Include</v>
      </c>
      <c r="AH656">
        <f t="shared" si="40"/>
        <v>0</v>
      </c>
      <c r="AI656">
        <f t="shared" si="41"/>
        <v>1</v>
      </c>
      <c r="AJ656">
        <f t="shared" si="42"/>
        <v>0</v>
      </c>
      <c r="AK656" s="15">
        <f>1</f>
        <v>1</v>
      </c>
    </row>
    <row r="657" spans="1:37" x14ac:dyDescent="0.3">
      <c r="A657" t="s">
        <v>1791</v>
      </c>
      <c r="B657" s="1">
        <v>45371</v>
      </c>
      <c r="C657" s="1">
        <v>45371</v>
      </c>
      <c r="D657" t="s">
        <v>1792</v>
      </c>
      <c r="E657" t="s">
        <v>1651</v>
      </c>
      <c r="F657">
        <v>30</v>
      </c>
      <c r="G657">
        <v>30</v>
      </c>
      <c r="H657" t="s">
        <v>47</v>
      </c>
      <c r="I657" t="s">
        <v>47</v>
      </c>
      <c r="J657" t="s">
        <v>57</v>
      </c>
      <c r="K657" t="s">
        <v>155</v>
      </c>
      <c r="L657" t="s">
        <v>74</v>
      </c>
      <c r="M657" t="s">
        <v>261</v>
      </c>
      <c r="N657">
        <v>6</v>
      </c>
      <c r="O657">
        <v>6</v>
      </c>
      <c r="P657">
        <v>68505.67</v>
      </c>
      <c r="Q657" s="2">
        <v>0.28000000000000003</v>
      </c>
      <c r="R657">
        <v>367164.54</v>
      </c>
      <c r="S657">
        <v>51349.21</v>
      </c>
      <c r="T657" s="3">
        <v>0.14000000000000001</v>
      </c>
      <c r="U657">
        <v>111.8</v>
      </c>
      <c r="V657" t="s">
        <v>40</v>
      </c>
      <c r="W657">
        <v>1</v>
      </c>
      <c r="X657" t="b">
        <v>0</v>
      </c>
      <c r="Y657" t="s">
        <v>60</v>
      </c>
      <c r="Z657" t="s">
        <v>60</v>
      </c>
      <c r="AA657">
        <v>1</v>
      </c>
      <c r="AB657">
        <v>1</v>
      </c>
      <c r="AC657">
        <v>2024</v>
      </c>
      <c r="AD657" s="1">
        <v>45352</v>
      </c>
      <c r="AE657" t="s">
        <v>87</v>
      </c>
      <c r="AF657" t="s">
        <v>43</v>
      </c>
      <c r="AG657" t="str">
        <f t="shared" si="43"/>
        <v>Include</v>
      </c>
      <c r="AH657">
        <f t="shared" si="40"/>
        <v>0</v>
      </c>
      <c r="AI657">
        <f t="shared" si="41"/>
        <v>1</v>
      </c>
      <c r="AJ657">
        <f t="shared" si="42"/>
        <v>0</v>
      </c>
      <c r="AK657" s="15">
        <f>1</f>
        <v>1</v>
      </c>
    </row>
    <row r="658" spans="1:37" x14ac:dyDescent="0.3">
      <c r="A658" t="s">
        <v>1793</v>
      </c>
      <c r="B658" t="s">
        <v>1794</v>
      </c>
      <c r="C658" s="1">
        <v>45371</v>
      </c>
      <c r="D658" t="s">
        <v>1795</v>
      </c>
      <c r="E658" t="s">
        <v>1796</v>
      </c>
      <c r="F658">
        <v>41</v>
      </c>
      <c r="G658">
        <v>41</v>
      </c>
      <c r="H658" t="s">
        <v>81</v>
      </c>
      <c r="I658" t="s">
        <v>81</v>
      </c>
      <c r="J658" t="s">
        <v>48</v>
      </c>
      <c r="K658" t="s">
        <v>226</v>
      </c>
      <c r="L658" t="s">
        <v>84</v>
      </c>
      <c r="M658" t="s">
        <v>490</v>
      </c>
      <c r="N658">
        <v>7</v>
      </c>
      <c r="O658">
        <v>7</v>
      </c>
      <c r="P658">
        <v>439.78</v>
      </c>
      <c r="Q658" s="2">
        <v>0.11</v>
      </c>
      <c r="R658">
        <v>3962.93</v>
      </c>
      <c r="S658">
        <v>320.83</v>
      </c>
      <c r="T658" s="3">
        <v>8.1000000000000003E-2</v>
      </c>
      <c r="U658">
        <v>64</v>
      </c>
      <c r="V658" t="s">
        <v>76</v>
      </c>
      <c r="W658">
        <v>1</v>
      </c>
      <c r="X658" t="b">
        <v>0</v>
      </c>
      <c r="Y658" t="s">
        <v>86</v>
      </c>
      <c r="Z658" t="s">
        <v>86</v>
      </c>
      <c r="AA658">
        <v>9</v>
      </c>
      <c r="AB658">
        <v>9</v>
      </c>
      <c r="AC658">
        <v>2024</v>
      </c>
      <c r="AD658" s="1">
        <v>45352</v>
      </c>
      <c r="AE658" t="s">
        <v>61</v>
      </c>
      <c r="AF658" t="s">
        <v>88</v>
      </c>
      <c r="AG658" t="str">
        <f t="shared" si="43"/>
        <v>Include</v>
      </c>
      <c r="AH658">
        <f t="shared" si="40"/>
        <v>0</v>
      </c>
      <c r="AI658">
        <f t="shared" si="41"/>
        <v>0</v>
      </c>
      <c r="AJ658">
        <f t="shared" si="42"/>
        <v>0</v>
      </c>
      <c r="AK658" s="15">
        <f>1</f>
        <v>1</v>
      </c>
    </row>
    <row r="659" spans="1:37" x14ac:dyDescent="0.3">
      <c r="A659" t="s">
        <v>1797</v>
      </c>
      <c r="B659" s="1">
        <v>45371</v>
      </c>
      <c r="C659" s="1">
        <v>45371</v>
      </c>
      <c r="D659" t="s">
        <v>1798</v>
      </c>
      <c r="E659" t="s">
        <v>1799</v>
      </c>
      <c r="F659">
        <v>48</v>
      </c>
      <c r="G659">
        <v>48</v>
      </c>
      <c r="H659" t="s">
        <v>81</v>
      </c>
      <c r="I659" t="s">
        <v>81</v>
      </c>
      <c r="J659" t="s">
        <v>116</v>
      </c>
      <c r="K659" t="s">
        <v>117</v>
      </c>
      <c r="L659" t="s">
        <v>38</v>
      </c>
      <c r="M659" t="s">
        <v>39</v>
      </c>
      <c r="N659">
        <v>7</v>
      </c>
      <c r="O659">
        <v>7</v>
      </c>
      <c r="P659">
        <v>2483.1</v>
      </c>
      <c r="Q659" s="2">
        <v>0.23</v>
      </c>
      <c r="R659">
        <v>19141.88</v>
      </c>
      <c r="S659">
        <v>9979.84</v>
      </c>
      <c r="T659" s="3">
        <v>0.52100000000000002</v>
      </c>
      <c r="U659">
        <v>55.38</v>
      </c>
      <c r="V659" t="s">
        <v>99</v>
      </c>
      <c r="W659">
        <v>3</v>
      </c>
      <c r="X659" t="b">
        <v>0</v>
      </c>
      <c r="Y659" t="s">
        <v>60</v>
      </c>
      <c r="Z659" t="s">
        <v>60</v>
      </c>
      <c r="AA659">
        <v>10</v>
      </c>
      <c r="AB659">
        <v>10</v>
      </c>
      <c r="AC659">
        <v>2024</v>
      </c>
      <c r="AD659" s="1">
        <v>45352</v>
      </c>
      <c r="AE659" t="s">
        <v>101</v>
      </c>
      <c r="AF659" t="s">
        <v>43</v>
      </c>
      <c r="AG659" t="str">
        <f t="shared" si="43"/>
        <v>Include</v>
      </c>
      <c r="AH659">
        <f t="shared" si="40"/>
        <v>0</v>
      </c>
      <c r="AI659">
        <f t="shared" si="41"/>
        <v>1</v>
      </c>
      <c r="AJ659">
        <f t="shared" si="42"/>
        <v>0</v>
      </c>
      <c r="AK659" s="15">
        <f>1</f>
        <v>1</v>
      </c>
    </row>
    <row r="660" spans="1:37" x14ac:dyDescent="0.3">
      <c r="A660" t="s">
        <v>1800</v>
      </c>
      <c r="B660" s="1">
        <v>45370</v>
      </c>
      <c r="C660" s="1">
        <v>45370</v>
      </c>
      <c r="D660" t="s">
        <v>1801</v>
      </c>
      <c r="E660" t="s">
        <v>1802</v>
      </c>
      <c r="F660">
        <v>15</v>
      </c>
      <c r="G660">
        <v>15</v>
      </c>
      <c r="H660" t="s">
        <v>47</v>
      </c>
      <c r="I660" t="s">
        <v>47</v>
      </c>
      <c r="J660" t="s">
        <v>36</v>
      </c>
      <c r="K660" t="s">
        <v>239</v>
      </c>
      <c r="L660" t="s">
        <v>97</v>
      </c>
      <c r="M660" t="s">
        <v>107</v>
      </c>
      <c r="N660">
        <v>1</v>
      </c>
      <c r="O660">
        <v>1</v>
      </c>
      <c r="P660">
        <v>886.23</v>
      </c>
      <c r="Q660" s="2">
        <v>0.09</v>
      </c>
      <c r="R660">
        <v>1242.55</v>
      </c>
      <c r="S660">
        <v>479.18</v>
      </c>
      <c r="T660" s="3">
        <v>0.38600000000000001</v>
      </c>
      <c r="U660">
        <v>71.069999999999993</v>
      </c>
      <c r="V660" t="s">
        <v>68</v>
      </c>
      <c r="W660">
        <v>2</v>
      </c>
      <c r="X660" t="b">
        <v>0</v>
      </c>
      <c r="Y660" t="s">
        <v>60</v>
      </c>
      <c r="Z660" t="s">
        <v>60</v>
      </c>
      <c r="AA660">
        <v>2</v>
      </c>
      <c r="AB660">
        <v>2</v>
      </c>
      <c r="AC660">
        <v>2024</v>
      </c>
      <c r="AD660" s="1">
        <v>45352</v>
      </c>
      <c r="AE660" t="s">
        <v>42</v>
      </c>
      <c r="AF660" t="s">
        <v>69</v>
      </c>
      <c r="AG660" t="str">
        <f t="shared" si="43"/>
        <v>Include</v>
      </c>
      <c r="AH660">
        <f t="shared" si="40"/>
        <v>0</v>
      </c>
      <c r="AI660">
        <f t="shared" si="41"/>
        <v>1</v>
      </c>
      <c r="AJ660">
        <f t="shared" si="42"/>
        <v>0</v>
      </c>
      <c r="AK660" s="15">
        <f>1</f>
        <v>1</v>
      </c>
    </row>
    <row r="661" spans="1:37" x14ac:dyDescent="0.3">
      <c r="A661" t="s">
        <v>1803</v>
      </c>
      <c r="B661" s="1">
        <v>45370</v>
      </c>
      <c r="C661" s="1">
        <v>45370</v>
      </c>
      <c r="D661" t="s">
        <v>1804</v>
      </c>
      <c r="E661" t="s">
        <v>668</v>
      </c>
      <c r="F661">
        <v>39</v>
      </c>
      <c r="G661">
        <v>39</v>
      </c>
      <c r="H661" t="s">
        <v>81</v>
      </c>
      <c r="I661" t="s">
        <v>81</v>
      </c>
      <c r="J661" t="s">
        <v>116</v>
      </c>
      <c r="K661" t="s">
        <v>260</v>
      </c>
      <c r="L661" t="s">
        <v>38</v>
      </c>
      <c r="M661" t="s">
        <v>159</v>
      </c>
      <c r="N661">
        <v>5</v>
      </c>
      <c r="O661">
        <v>5</v>
      </c>
      <c r="P661">
        <v>2034.91</v>
      </c>
      <c r="Q661" s="2">
        <v>0.36</v>
      </c>
      <c r="R661">
        <v>7446.29</v>
      </c>
      <c r="S661">
        <v>2266.42</v>
      </c>
      <c r="T661" s="3">
        <v>0.30399999999999999</v>
      </c>
      <c r="U661">
        <v>51.38</v>
      </c>
      <c r="V661" t="s">
        <v>52</v>
      </c>
      <c r="W661">
        <v>3</v>
      </c>
      <c r="X661" t="b">
        <v>0</v>
      </c>
      <c r="Y661" t="s">
        <v>382</v>
      </c>
      <c r="Z661" t="s">
        <v>60</v>
      </c>
      <c r="AA661">
        <v>7</v>
      </c>
      <c r="AB661">
        <v>7</v>
      </c>
      <c r="AC661">
        <v>2024</v>
      </c>
      <c r="AD661" s="1">
        <v>45352</v>
      </c>
      <c r="AE661" t="s">
        <v>61</v>
      </c>
      <c r="AF661" t="s">
        <v>62</v>
      </c>
      <c r="AG661" t="str">
        <f t="shared" si="43"/>
        <v>Include</v>
      </c>
      <c r="AH661">
        <f t="shared" si="40"/>
        <v>0</v>
      </c>
      <c r="AI661">
        <f t="shared" si="41"/>
        <v>1</v>
      </c>
      <c r="AJ661">
        <f t="shared" si="42"/>
        <v>0</v>
      </c>
      <c r="AK661" s="15">
        <f>1</f>
        <v>1</v>
      </c>
    </row>
    <row r="662" spans="1:37" x14ac:dyDescent="0.3">
      <c r="A662" t="s">
        <v>1805</v>
      </c>
      <c r="B662" s="1">
        <v>45369</v>
      </c>
      <c r="C662" s="1">
        <v>45369</v>
      </c>
      <c r="D662" t="s">
        <v>1806</v>
      </c>
      <c r="E662" t="s">
        <v>1148</v>
      </c>
      <c r="F662">
        <v>46</v>
      </c>
      <c r="G662">
        <v>46</v>
      </c>
      <c r="H662" t="s">
        <v>81</v>
      </c>
      <c r="I662" t="s">
        <v>81</v>
      </c>
      <c r="J662" t="s">
        <v>36</v>
      </c>
      <c r="K662" t="s">
        <v>239</v>
      </c>
      <c r="L662" t="s">
        <v>111</v>
      </c>
      <c r="M662" t="s">
        <v>856</v>
      </c>
      <c r="N662">
        <v>2</v>
      </c>
      <c r="O662">
        <v>2</v>
      </c>
      <c r="P662">
        <v>7756.42</v>
      </c>
      <c r="Q662" s="2">
        <v>0.38</v>
      </c>
      <c r="R662">
        <v>13122.27</v>
      </c>
      <c r="S662">
        <v>2871.65</v>
      </c>
      <c r="T662" s="3">
        <v>0.219</v>
      </c>
      <c r="U662">
        <v>33.58</v>
      </c>
      <c r="V662" t="s">
        <v>68</v>
      </c>
      <c r="W662">
        <v>5</v>
      </c>
      <c r="X662" t="b">
        <v>0</v>
      </c>
      <c r="Y662" t="s">
        <v>60</v>
      </c>
      <c r="Z662" t="s">
        <v>60</v>
      </c>
      <c r="AA662">
        <v>7</v>
      </c>
      <c r="AB662">
        <v>7</v>
      </c>
      <c r="AC662">
        <v>2024</v>
      </c>
      <c r="AD662" s="1">
        <v>45352</v>
      </c>
      <c r="AE662" t="s">
        <v>101</v>
      </c>
      <c r="AF662" t="s">
        <v>62</v>
      </c>
      <c r="AG662" t="str">
        <f t="shared" si="43"/>
        <v>Include</v>
      </c>
      <c r="AH662">
        <f t="shared" si="40"/>
        <v>0</v>
      </c>
      <c r="AI662">
        <f t="shared" si="41"/>
        <v>1</v>
      </c>
      <c r="AJ662">
        <f t="shared" si="42"/>
        <v>0</v>
      </c>
      <c r="AK662" s="15">
        <f>1</f>
        <v>1</v>
      </c>
    </row>
    <row r="663" spans="1:37" x14ac:dyDescent="0.3">
      <c r="A663" t="s">
        <v>1807</v>
      </c>
      <c r="B663" s="1">
        <v>45368</v>
      </c>
      <c r="C663" s="1">
        <v>45368</v>
      </c>
      <c r="D663" t="s">
        <v>1808</v>
      </c>
      <c r="E663" t="s">
        <v>1129</v>
      </c>
      <c r="F663">
        <v>39</v>
      </c>
      <c r="G663">
        <v>39</v>
      </c>
      <c r="H663" t="s">
        <v>212</v>
      </c>
      <c r="I663" t="s">
        <v>35</v>
      </c>
      <c r="J663" t="s">
        <v>57</v>
      </c>
      <c r="K663" t="s">
        <v>205</v>
      </c>
      <c r="L663" t="s">
        <v>50</v>
      </c>
      <c r="M663" t="s">
        <v>67</v>
      </c>
      <c r="N663">
        <v>1</v>
      </c>
      <c r="O663">
        <v>1</v>
      </c>
      <c r="P663">
        <v>13132.98</v>
      </c>
      <c r="Q663" s="2">
        <v>0.37</v>
      </c>
      <c r="R663">
        <v>10874.57</v>
      </c>
      <c r="S663">
        <v>2437.06</v>
      </c>
      <c r="T663" s="3">
        <v>0.224</v>
      </c>
      <c r="U663">
        <v>64.72</v>
      </c>
      <c r="V663" t="s">
        <v>52</v>
      </c>
      <c r="X663" t="b">
        <v>0</v>
      </c>
      <c r="Y663" t="s">
        <v>60</v>
      </c>
      <c r="Z663" t="s">
        <v>60</v>
      </c>
      <c r="AA663">
        <v>9</v>
      </c>
      <c r="AB663">
        <v>9</v>
      </c>
      <c r="AC663">
        <v>2024</v>
      </c>
      <c r="AD663" s="1">
        <v>45352</v>
      </c>
      <c r="AE663" t="s">
        <v>61</v>
      </c>
      <c r="AF663" t="s">
        <v>62</v>
      </c>
      <c r="AG663" t="str">
        <f t="shared" si="43"/>
        <v>Include</v>
      </c>
      <c r="AH663">
        <f t="shared" si="40"/>
        <v>0</v>
      </c>
      <c r="AI663">
        <f t="shared" si="41"/>
        <v>1</v>
      </c>
      <c r="AJ663">
        <f t="shared" si="42"/>
        <v>0</v>
      </c>
      <c r="AK663" s="15">
        <f>1</f>
        <v>1</v>
      </c>
    </row>
    <row r="664" spans="1:37" x14ac:dyDescent="0.3">
      <c r="A664" t="s">
        <v>1809</v>
      </c>
      <c r="B664" s="1">
        <v>45368</v>
      </c>
      <c r="C664" s="1">
        <v>45368</v>
      </c>
      <c r="D664" t="s">
        <v>1810</v>
      </c>
      <c r="E664" t="s">
        <v>1317</v>
      </c>
      <c r="F664">
        <v>43</v>
      </c>
      <c r="G664">
        <v>43</v>
      </c>
      <c r="H664" t="s">
        <v>81</v>
      </c>
      <c r="I664" t="s">
        <v>81</v>
      </c>
      <c r="J664" t="s">
        <v>82</v>
      </c>
      <c r="K664" t="s">
        <v>266</v>
      </c>
      <c r="L664" t="s">
        <v>74</v>
      </c>
      <c r="M664" t="s">
        <v>235</v>
      </c>
      <c r="N664">
        <v>10</v>
      </c>
      <c r="O664">
        <v>10</v>
      </c>
      <c r="P664">
        <v>37177.589999999997</v>
      </c>
      <c r="Q664" s="2">
        <v>0.24</v>
      </c>
      <c r="R664">
        <v>380113.28</v>
      </c>
      <c r="S664">
        <v>54735.8</v>
      </c>
      <c r="T664" s="3">
        <v>0.14399999999999999</v>
      </c>
      <c r="U664">
        <v>107.23</v>
      </c>
      <c r="V664" t="s">
        <v>52</v>
      </c>
      <c r="W664">
        <v>1</v>
      </c>
      <c r="X664" t="b">
        <v>0</v>
      </c>
      <c r="Y664" t="s">
        <v>60</v>
      </c>
      <c r="Z664" t="s">
        <v>60</v>
      </c>
      <c r="AA664">
        <v>3</v>
      </c>
      <c r="AB664">
        <v>3</v>
      </c>
      <c r="AC664">
        <v>2024</v>
      </c>
      <c r="AD664" s="1">
        <v>45352</v>
      </c>
      <c r="AE664" t="s">
        <v>61</v>
      </c>
      <c r="AF664" t="s">
        <v>43</v>
      </c>
      <c r="AG664" t="str">
        <f t="shared" si="43"/>
        <v>Include</v>
      </c>
      <c r="AH664">
        <f t="shared" si="40"/>
        <v>0</v>
      </c>
      <c r="AI664">
        <f t="shared" si="41"/>
        <v>1</v>
      </c>
      <c r="AJ664">
        <f t="shared" si="42"/>
        <v>0</v>
      </c>
      <c r="AK664" s="15">
        <f>1</f>
        <v>1</v>
      </c>
    </row>
    <row r="665" spans="1:37" x14ac:dyDescent="0.3">
      <c r="A665" t="s">
        <v>1811</v>
      </c>
      <c r="B665" s="1">
        <v>45367</v>
      </c>
      <c r="C665" s="1">
        <v>45367</v>
      </c>
      <c r="D665" t="s">
        <v>1812</v>
      </c>
      <c r="E665" t="s">
        <v>707</v>
      </c>
      <c r="F665">
        <v>27</v>
      </c>
      <c r="G665">
        <v>27</v>
      </c>
      <c r="H665" t="s">
        <v>35</v>
      </c>
      <c r="I665" t="s">
        <v>35</v>
      </c>
      <c r="J665" t="s">
        <v>36</v>
      </c>
      <c r="K665" t="s">
        <v>73</v>
      </c>
      <c r="L665" t="s">
        <v>111</v>
      </c>
      <c r="M665" t="s">
        <v>200</v>
      </c>
      <c r="N665">
        <v>3</v>
      </c>
      <c r="O665">
        <v>3</v>
      </c>
      <c r="P665">
        <v>7222.19</v>
      </c>
      <c r="Q665" s="2">
        <v>0.14000000000000001</v>
      </c>
      <c r="R665">
        <v>26770.77</v>
      </c>
      <c r="S665">
        <v>4462.6899999999996</v>
      </c>
      <c r="T665" s="3">
        <v>0.16700000000000001</v>
      </c>
      <c r="U665">
        <v>53.66</v>
      </c>
      <c r="V665" t="s">
        <v>76</v>
      </c>
      <c r="W665">
        <v>4</v>
      </c>
      <c r="X665" t="b">
        <v>1</v>
      </c>
      <c r="Y665" t="s">
        <v>41</v>
      </c>
      <c r="Z665" t="s">
        <v>41</v>
      </c>
      <c r="AA665">
        <v>10</v>
      </c>
      <c r="AB665">
        <v>10</v>
      </c>
      <c r="AC665">
        <v>2024</v>
      </c>
      <c r="AD665" s="1">
        <v>45352</v>
      </c>
      <c r="AE665" t="s">
        <v>87</v>
      </c>
      <c r="AF665" t="s">
        <v>88</v>
      </c>
      <c r="AG665" t="str">
        <f t="shared" si="43"/>
        <v>Include</v>
      </c>
      <c r="AH665">
        <f t="shared" si="40"/>
        <v>1</v>
      </c>
      <c r="AI665">
        <f t="shared" si="41"/>
        <v>1</v>
      </c>
      <c r="AJ665">
        <f t="shared" si="42"/>
        <v>0</v>
      </c>
      <c r="AK665" s="15">
        <f>1</f>
        <v>1</v>
      </c>
    </row>
    <row r="666" spans="1:37" x14ac:dyDescent="0.3">
      <c r="A666" t="s">
        <v>1813</v>
      </c>
      <c r="B666" s="1">
        <v>45367</v>
      </c>
      <c r="C666" s="1">
        <v>45367</v>
      </c>
      <c r="D666" t="s">
        <v>1814</v>
      </c>
      <c r="E666" t="s">
        <v>1453</v>
      </c>
      <c r="F666">
        <v>24</v>
      </c>
      <c r="G666">
        <v>24</v>
      </c>
      <c r="H666" t="s">
        <v>47</v>
      </c>
      <c r="I666" t="s">
        <v>47</v>
      </c>
      <c r="J666" t="s">
        <v>36</v>
      </c>
      <c r="K666" t="s">
        <v>106</v>
      </c>
      <c r="L666" t="s">
        <v>140</v>
      </c>
      <c r="M666" t="s">
        <v>358</v>
      </c>
      <c r="N666">
        <v>3</v>
      </c>
      <c r="O666">
        <v>3</v>
      </c>
      <c r="P666">
        <v>2335.6</v>
      </c>
      <c r="Q666" s="2">
        <v>0.24</v>
      </c>
      <c r="R666">
        <v>6639.76</v>
      </c>
      <c r="S666">
        <v>2659.96</v>
      </c>
      <c r="T666" s="3">
        <v>0.40100000000000002</v>
      </c>
      <c r="U666">
        <v>53.79</v>
      </c>
      <c r="V666" t="s">
        <v>40</v>
      </c>
      <c r="W666">
        <v>5</v>
      </c>
      <c r="X666" t="b">
        <v>0</v>
      </c>
      <c r="Y666" t="s">
        <v>60</v>
      </c>
      <c r="Z666" t="s">
        <v>60</v>
      </c>
      <c r="AA666">
        <v>8</v>
      </c>
      <c r="AB666">
        <v>8</v>
      </c>
      <c r="AC666">
        <v>2024</v>
      </c>
      <c r="AD666" s="1">
        <v>45352</v>
      </c>
      <c r="AE666" t="s">
        <v>53</v>
      </c>
      <c r="AF666" t="s">
        <v>43</v>
      </c>
      <c r="AG666" t="str">
        <f t="shared" si="43"/>
        <v>Include</v>
      </c>
      <c r="AH666">
        <f t="shared" si="40"/>
        <v>0</v>
      </c>
      <c r="AI666">
        <f t="shared" si="41"/>
        <v>1</v>
      </c>
      <c r="AJ666">
        <f t="shared" si="42"/>
        <v>0</v>
      </c>
      <c r="AK666" s="15">
        <f>1</f>
        <v>1</v>
      </c>
    </row>
    <row r="667" spans="1:37" x14ac:dyDescent="0.3">
      <c r="A667" t="s">
        <v>1815</v>
      </c>
      <c r="B667" s="1">
        <v>45366</v>
      </c>
      <c r="C667" s="1">
        <v>45366</v>
      </c>
      <c r="D667" t="s">
        <v>1816</v>
      </c>
      <c r="E667" t="s">
        <v>1817</v>
      </c>
      <c r="F667">
        <v>30</v>
      </c>
      <c r="G667">
        <v>30</v>
      </c>
      <c r="H667" t="s">
        <v>47</v>
      </c>
      <c r="I667" t="s">
        <v>47</v>
      </c>
      <c r="J667" t="s">
        <v>48</v>
      </c>
      <c r="K667" t="s">
        <v>49</v>
      </c>
      <c r="L667" t="s">
        <v>97</v>
      </c>
      <c r="M667" t="s">
        <v>98</v>
      </c>
      <c r="N667">
        <v>4</v>
      </c>
      <c r="O667">
        <v>4</v>
      </c>
      <c r="P667">
        <v>840.47</v>
      </c>
      <c r="Q667" s="2">
        <v>0.24</v>
      </c>
      <c r="R667">
        <v>3329.19</v>
      </c>
      <c r="S667">
        <v>1532.51</v>
      </c>
      <c r="T667" s="3">
        <v>0.46</v>
      </c>
      <c r="U667">
        <v>78.489999999999995</v>
      </c>
      <c r="V667" t="s">
        <v>68</v>
      </c>
      <c r="X667" t="b">
        <v>0</v>
      </c>
      <c r="Y667" t="s">
        <v>60</v>
      </c>
      <c r="Z667" t="s">
        <v>60</v>
      </c>
      <c r="AA667">
        <v>8</v>
      </c>
      <c r="AB667">
        <v>8</v>
      </c>
      <c r="AC667">
        <v>2024</v>
      </c>
      <c r="AD667" s="1">
        <v>45352</v>
      </c>
      <c r="AE667" t="s">
        <v>87</v>
      </c>
      <c r="AF667" t="s">
        <v>43</v>
      </c>
      <c r="AG667" t="str">
        <f t="shared" si="43"/>
        <v>Include</v>
      </c>
      <c r="AH667">
        <f t="shared" si="40"/>
        <v>0</v>
      </c>
      <c r="AI667">
        <f t="shared" si="41"/>
        <v>1</v>
      </c>
      <c r="AJ667">
        <f t="shared" si="42"/>
        <v>0</v>
      </c>
      <c r="AK667" s="15">
        <f>1</f>
        <v>1</v>
      </c>
    </row>
    <row r="668" spans="1:37" x14ac:dyDescent="0.3">
      <c r="A668" t="s">
        <v>1818</v>
      </c>
      <c r="B668" s="1">
        <v>45366</v>
      </c>
      <c r="C668" s="1">
        <v>45366</v>
      </c>
      <c r="D668" t="s">
        <v>1819</v>
      </c>
      <c r="E668" t="s">
        <v>1820</v>
      </c>
      <c r="F668">
        <v>27</v>
      </c>
      <c r="G668">
        <v>27</v>
      </c>
      <c r="H668" t="s">
        <v>47</v>
      </c>
      <c r="I668" t="s">
        <v>47</v>
      </c>
      <c r="J668" t="s">
        <v>48</v>
      </c>
      <c r="K668" t="s">
        <v>226</v>
      </c>
      <c r="L668" t="s">
        <v>38</v>
      </c>
      <c r="M668" t="s">
        <v>181</v>
      </c>
      <c r="N668">
        <v>3</v>
      </c>
      <c r="O668">
        <v>3</v>
      </c>
      <c r="P668">
        <v>1642.41</v>
      </c>
      <c r="Q668" s="2">
        <v>0.08</v>
      </c>
      <c r="R668">
        <v>5813.31</v>
      </c>
      <c r="S668">
        <v>2075.4499999999998</v>
      </c>
      <c r="T668" s="3">
        <v>0.35699999999999998</v>
      </c>
      <c r="U668">
        <v>71.2</v>
      </c>
      <c r="V668" t="s">
        <v>76</v>
      </c>
      <c r="W668">
        <v>3</v>
      </c>
      <c r="X668" t="b">
        <v>1</v>
      </c>
      <c r="Y668" t="s">
        <v>41</v>
      </c>
      <c r="Z668" t="s">
        <v>41</v>
      </c>
      <c r="AA668">
        <v>5</v>
      </c>
      <c r="AB668">
        <v>5</v>
      </c>
      <c r="AC668">
        <v>2024</v>
      </c>
      <c r="AD668" s="1">
        <v>45352</v>
      </c>
      <c r="AE668" t="s">
        <v>87</v>
      </c>
      <c r="AF668" t="s">
        <v>69</v>
      </c>
      <c r="AG668" t="str">
        <f t="shared" si="43"/>
        <v>Include</v>
      </c>
      <c r="AH668">
        <f t="shared" si="40"/>
        <v>1</v>
      </c>
      <c r="AI668">
        <f t="shared" si="41"/>
        <v>1</v>
      </c>
      <c r="AJ668">
        <f t="shared" si="42"/>
        <v>0</v>
      </c>
      <c r="AK668" s="15">
        <f>1</f>
        <v>1</v>
      </c>
    </row>
    <row r="669" spans="1:37" x14ac:dyDescent="0.3">
      <c r="A669" t="s">
        <v>1821</v>
      </c>
      <c r="B669" s="1">
        <v>45366</v>
      </c>
      <c r="C669" s="1">
        <v>45366</v>
      </c>
      <c r="D669" t="s">
        <v>1822</v>
      </c>
      <c r="E669" t="s">
        <v>396</v>
      </c>
      <c r="F669">
        <v>40</v>
      </c>
      <c r="G669">
        <v>40</v>
      </c>
      <c r="H669" t="s">
        <v>35</v>
      </c>
      <c r="I669" t="s">
        <v>35</v>
      </c>
      <c r="J669" t="s">
        <v>57</v>
      </c>
      <c r="K669" t="s">
        <v>205</v>
      </c>
      <c r="L669" t="s">
        <v>74</v>
      </c>
      <c r="M669" t="s">
        <v>170</v>
      </c>
      <c r="N669">
        <v>4</v>
      </c>
      <c r="O669">
        <v>4</v>
      </c>
      <c r="P669">
        <v>12580.65</v>
      </c>
      <c r="Q669" s="2">
        <v>0.34</v>
      </c>
      <c r="R669">
        <v>45132.09</v>
      </c>
      <c r="S669">
        <v>5873.56</v>
      </c>
      <c r="T669" s="3">
        <v>0.13</v>
      </c>
      <c r="U669">
        <v>101.02</v>
      </c>
      <c r="V669" t="s">
        <v>99</v>
      </c>
      <c r="W669">
        <v>5</v>
      </c>
      <c r="X669" t="b">
        <v>0</v>
      </c>
      <c r="Y669" t="s">
        <v>60</v>
      </c>
      <c r="Z669" t="s">
        <v>60</v>
      </c>
      <c r="AA669">
        <v>2</v>
      </c>
      <c r="AB669">
        <v>2</v>
      </c>
      <c r="AC669">
        <v>2024</v>
      </c>
      <c r="AD669" s="1">
        <v>45352</v>
      </c>
      <c r="AE669" t="s">
        <v>61</v>
      </c>
      <c r="AF669" t="s">
        <v>62</v>
      </c>
      <c r="AG669" t="str">
        <f t="shared" si="43"/>
        <v>Include</v>
      </c>
      <c r="AH669">
        <f t="shared" si="40"/>
        <v>0</v>
      </c>
      <c r="AI669">
        <f t="shared" si="41"/>
        <v>1</v>
      </c>
      <c r="AJ669">
        <f t="shared" si="42"/>
        <v>0</v>
      </c>
      <c r="AK669" s="15">
        <f>1</f>
        <v>1</v>
      </c>
    </row>
    <row r="670" spans="1:37" x14ac:dyDescent="0.3">
      <c r="A670" t="s">
        <v>1823</v>
      </c>
      <c r="B670" s="1">
        <v>45365</v>
      </c>
      <c r="C670" s="1">
        <v>45365</v>
      </c>
      <c r="D670" t="s">
        <v>1824</v>
      </c>
      <c r="E670" t="s">
        <v>1825</v>
      </c>
      <c r="F670">
        <v>38</v>
      </c>
      <c r="G670">
        <v>38</v>
      </c>
      <c r="H670" t="s">
        <v>35</v>
      </c>
      <c r="I670" t="s">
        <v>35</v>
      </c>
      <c r="J670" t="s">
        <v>36</v>
      </c>
      <c r="K670" t="s">
        <v>239</v>
      </c>
      <c r="L670" t="s">
        <v>140</v>
      </c>
      <c r="M670" t="s">
        <v>190</v>
      </c>
      <c r="N670">
        <v>2</v>
      </c>
      <c r="O670">
        <v>2</v>
      </c>
      <c r="P670">
        <v>1249.08</v>
      </c>
      <c r="Q670" s="2">
        <v>0.4</v>
      </c>
      <c r="R670">
        <v>2055.62</v>
      </c>
      <c r="S670">
        <v>916.26</v>
      </c>
      <c r="T670" s="3">
        <v>0.44600000000000001</v>
      </c>
      <c r="U670">
        <v>43.18</v>
      </c>
      <c r="V670" t="s">
        <v>40</v>
      </c>
      <c r="X670" t="b">
        <v>0</v>
      </c>
      <c r="Y670" t="s">
        <v>60</v>
      </c>
      <c r="Z670" t="s">
        <v>60</v>
      </c>
      <c r="AA670">
        <v>8</v>
      </c>
      <c r="AB670">
        <v>8</v>
      </c>
      <c r="AC670">
        <v>2024</v>
      </c>
      <c r="AD670" s="1">
        <v>45352</v>
      </c>
      <c r="AE670" t="s">
        <v>61</v>
      </c>
      <c r="AF670" t="s">
        <v>62</v>
      </c>
      <c r="AG670" t="str">
        <f t="shared" si="43"/>
        <v>Include</v>
      </c>
      <c r="AH670">
        <f t="shared" si="40"/>
        <v>0</v>
      </c>
      <c r="AI670">
        <f t="shared" si="41"/>
        <v>1</v>
      </c>
      <c r="AJ670">
        <f t="shared" si="42"/>
        <v>0</v>
      </c>
      <c r="AK670" s="15">
        <f>1</f>
        <v>1</v>
      </c>
    </row>
    <row r="671" spans="1:37" x14ac:dyDescent="0.3">
      <c r="A671" t="s">
        <v>1826</v>
      </c>
      <c r="B671" s="1">
        <v>45365</v>
      </c>
      <c r="C671" s="1">
        <v>45365</v>
      </c>
      <c r="D671" t="s">
        <v>1827</v>
      </c>
      <c r="E671" t="s">
        <v>799</v>
      </c>
      <c r="F671">
        <v>25</v>
      </c>
      <c r="G671">
        <v>25</v>
      </c>
      <c r="H671" t="s">
        <v>47</v>
      </c>
      <c r="I671" t="s">
        <v>47</v>
      </c>
      <c r="J671" t="s">
        <v>116</v>
      </c>
      <c r="K671" t="s">
        <v>260</v>
      </c>
      <c r="L671" t="s">
        <v>38</v>
      </c>
      <c r="M671" t="s">
        <v>163</v>
      </c>
      <c r="N671">
        <v>7</v>
      </c>
      <c r="O671">
        <v>7</v>
      </c>
      <c r="P671">
        <v>140.28</v>
      </c>
      <c r="Q671" s="2">
        <v>0.09</v>
      </c>
      <c r="R671">
        <v>1117.68</v>
      </c>
      <c r="S671">
        <v>498.94</v>
      </c>
      <c r="T671" s="3">
        <v>0.44600000000000001</v>
      </c>
      <c r="U671">
        <v>53.41</v>
      </c>
      <c r="V671" t="s">
        <v>132</v>
      </c>
      <c r="W671">
        <v>1</v>
      </c>
      <c r="X671" t="b">
        <v>0</v>
      </c>
      <c r="Y671" t="s">
        <v>142</v>
      </c>
      <c r="Z671" t="s">
        <v>142</v>
      </c>
      <c r="AA671">
        <v>3</v>
      </c>
      <c r="AB671">
        <v>3</v>
      </c>
      <c r="AC671">
        <v>2024</v>
      </c>
      <c r="AD671" s="1">
        <v>45352</v>
      </c>
      <c r="AE671" t="s">
        <v>53</v>
      </c>
      <c r="AF671" t="s">
        <v>69</v>
      </c>
      <c r="AG671" t="str">
        <f t="shared" si="43"/>
        <v>Include</v>
      </c>
      <c r="AH671">
        <f t="shared" si="40"/>
        <v>0</v>
      </c>
      <c r="AI671">
        <f t="shared" si="41"/>
        <v>0</v>
      </c>
      <c r="AJ671">
        <f t="shared" si="42"/>
        <v>0</v>
      </c>
      <c r="AK671" s="15">
        <f>1</f>
        <v>1</v>
      </c>
    </row>
    <row r="672" spans="1:37" x14ac:dyDescent="0.3">
      <c r="A672" t="s">
        <v>1828</v>
      </c>
      <c r="B672" s="1">
        <v>45365</v>
      </c>
      <c r="C672" s="1">
        <v>45365</v>
      </c>
      <c r="D672" t="s">
        <v>1829</v>
      </c>
      <c r="E672" t="s">
        <v>298</v>
      </c>
      <c r="F672">
        <v>49</v>
      </c>
      <c r="G672">
        <v>49</v>
      </c>
      <c r="H672" t="s">
        <v>81</v>
      </c>
      <c r="I672" t="s">
        <v>81</v>
      </c>
      <c r="J672" t="s">
        <v>82</v>
      </c>
      <c r="K672" t="s">
        <v>83</v>
      </c>
      <c r="L672" t="s">
        <v>84</v>
      </c>
      <c r="M672" t="s">
        <v>146</v>
      </c>
      <c r="N672">
        <v>10</v>
      </c>
      <c r="O672">
        <v>10</v>
      </c>
      <c r="P672">
        <v>360.93</v>
      </c>
      <c r="Q672" s="2">
        <v>0.14000000000000001</v>
      </c>
      <c r="R672">
        <v>4159.76</v>
      </c>
      <c r="S672">
        <v>343.41</v>
      </c>
      <c r="T672" s="3">
        <v>8.3000000000000004E-2</v>
      </c>
      <c r="U672">
        <v>73.41</v>
      </c>
      <c r="V672" t="s">
        <v>68</v>
      </c>
      <c r="W672">
        <v>1</v>
      </c>
      <c r="X672" t="b">
        <v>0</v>
      </c>
      <c r="Y672" t="s">
        <v>60</v>
      </c>
      <c r="Z672" t="s">
        <v>60</v>
      </c>
      <c r="AA672">
        <v>5</v>
      </c>
      <c r="AB672">
        <v>5</v>
      </c>
      <c r="AC672">
        <v>2024</v>
      </c>
      <c r="AD672" s="1">
        <v>45352</v>
      </c>
      <c r="AE672" t="s">
        <v>101</v>
      </c>
      <c r="AF672" t="s">
        <v>88</v>
      </c>
      <c r="AG672" t="str">
        <f t="shared" si="43"/>
        <v>Include</v>
      </c>
      <c r="AH672">
        <f t="shared" si="40"/>
        <v>0</v>
      </c>
      <c r="AI672">
        <f t="shared" si="41"/>
        <v>1</v>
      </c>
      <c r="AJ672">
        <f t="shared" si="42"/>
        <v>0</v>
      </c>
      <c r="AK672" s="15">
        <f>1</f>
        <v>1</v>
      </c>
    </row>
    <row r="673" spans="1:37" x14ac:dyDescent="0.3">
      <c r="A673" t="s">
        <v>1830</v>
      </c>
      <c r="B673" s="1">
        <v>45364</v>
      </c>
      <c r="C673" s="1">
        <v>45364</v>
      </c>
      <c r="D673" t="s">
        <v>1831</v>
      </c>
      <c r="E673" t="s">
        <v>1439</v>
      </c>
      <c r="F673">
        <v>40</v>
      </c>
      <c r="G673">
        <v>40</v>
      </c>
      <c r="H673" t="s">
        <v>35</v>
      </c>
      <c r="I673" t="s">
        <v>35</v>
      </c>
      <c r="J673" t="s">
        <v>36</v>
      </c>
      <c r="K673" t="s">
        <v>239</v>
      </c>
      <c r="L673" t="s">
        <v>111</v>
      </c>
      <c r="M673" t="s">
        <v>123</v>
      </c>
      <c r="N673">
        <v>5</v>
      </c>
      <c r="O673">
        <v>5</v>
      </c>
      <c r="P673">
        <v>11392.54</v>
      </c>
      <c r="Q673" s="2">
        <v>0.06</v>
      </c>
      <c r="R673">
        <v>68387.61</v>
      </c>
      <c r="S673">
        <v>13710.8</v>
      </c>
      <c r="T673" s="3">
        <v>0.2</v>
      </c>
      <c r="U673">
        <v>63.48</v>
      </c>
      <c r="V673" t="s">
        <v>99</v>
      </c>
      <c r="W673">
        <v>5</v>
      </c>
      <c r="X673" t="b">
        <v>0</v>
      </c>
      <c r="Y673" t="s">
        <v>100</v>
      </c>
      <c r="Z673" t="s">
        <v>100</v>
      </c>
      <c r="AA673">
        <v>4</v>
      </c>
      <c r="AB673">
        <v>4</v>
      </c>
      <c r="AC673">
        <v>2024</v>
      </c>
      <c r="AD673" s="1">
        <v>45352</v>
      </c>
      <c r="AE673" t="s">
        <v>61</v>
      </c>
      <c r="AF673" t="s">
        <v>69</v>
      </c>
      <c r="AG673" t="str">
        <f t="shared" si="43"/>
        <v>Include</v>
      </c>
      <c r="AH673">
        <f t="shared" si="40"/>
        <v>0</v>
      </c>
      <c r="AI673">
        <f t="shared" si="41"/>
        <v>0</v>
      </c>
      <c r="AJ673">
        <f t="shared" si="42"/>
        <v>1</v>
      </c>
      <c r="AK673" s="15">
        <f>1</f>
        <v>1</v>
      </c>
    </row>
    <row r="674" spans="1:37" x14ac:dyDescent="0.3">
      <c r="A674" t="s">
        <v>1832</v>
      </c>
      <c r="B674" s="1">
        <v>45362</v>
      </c>
      <c r="C674" s="1">
        <v>45362</v>
      </c>
      <c r="D674" t="s">
        <v>1833</v>
      </c>
      <c r="E674" t="s">
        <v>606</v>
      </c>
      <c r="F674">
        <v>11</v>
      </c>
      <c r="G674">
        <v>11</v>
      </c>
      <c r="H674" t="s">
        <v>105</v>
      </c>
      <c r="I674" t="s">
        <v>35</v>
      </c>
      <c r="J674" t="s">
        <v>57</v>
      </c>
      <c r="K674" t="s">
        <v>155</v>
      </c>
      <c r="L674" t="s">
        <v>140</v>
      </c>
      <c r="M674" t="s">
        <v>219</v>
      </c>
      <c r="N674">
        <v>2</v>
      </c>
      <c r="O674">
        <v>2</v>
      </c>
      <c r="P674">
        <v>1543.23</v>
      </c>
      <c r="Q674" s="2">
        <v>0.26</v>
      </c>
      <c r="R674">
        <v>3196.43</v>
      </c>
      <c r="S674">
        <v>1291.0999999999999</v>
      </c>
      <c r="T674" s="3">
        <v>0.40400000000000003</v>
      </c>
      <c r="U674">
        <v>71.02</v>
      </c>
      <c r="V674" t="s">
        <v>76</v>
      </c>
      <c r="W674">
        <v>5</v>
      </c>
      <c r="X674" t="b">
        <v>0</v>
      </c>
      <c r="Y674" t="s">
        <v>60</v>
      </c>
      <c r="Z674" t="s">
        <v>60</v>
      </c>
      <c r="AA674">
        <v>6</v>
      </c>
      <c r="AB674">
        <v>6</v>
      </c>
      <c r="AC674">
        <v>2024</v>
      </c>
      <c r="AD674" s="1">
        <v>45352</v>
      </c>
      <c r="AE674" t="s">
        <v>42</v>
      </c>
      <c r="AF674" t="s">
        <v>43</v>
      </c>
      <c r="AG674" t="str">
        <f t="shared" si="43"/>
        <v>Include</v>
      </c>
      <c r="AH674">
        <f t="shared" si="40"/>
        <v>0</v>
      </c>
      <c r="AI674">
        <f t="shared" si="41"/>
        <v>1</v>
      </c>
      <c r="AJ674">
        <f t="shared" si="42"/>
        <v>0</v>
      </c>
      <c r="AK674" s="15">
        <f>1</f>
        <v>1</v>
      </c>
    </row>
    <row r="675" spans="1:37" x14ac:dyDescent="0.3">
      <c r="A675" t="s">
        <v>1834</v>
      </c>
      <c r="B675" s="1">
        <v>45362</v>
      </c>
      <c r="C675" s="1">
        <v>45362</v>
      </c>
      <c r="D675" t="s">
        <v>1835</v>
      </c>
      <c r="E675" t="s">
        <v>396</v>
      </c>
      <c r="F675">
        <v>14</v>
      </c>
      <c r="G675">
        <v>14</v>
      </c>
      <c r="H675" t="s">
        <v>81</v>
      </c>
      <c r="I675" t="s">
        <v>81</v>
      </c>
      <c r="J675" t="s">
        <v>48</v>
      </c>
      <c r="K675" t="s">
        <v>226</v>
      </c>
      <c r="L675" t="s">
        <v>111</v>
      </c>
      <c r="M675" t="s">
        <v>200</v>
      </c>
      <c r="N675">
        <v>8</v>
      </c>
      <c r="O675">
        <v>8</v>
      </c>
      <c r="P675">
        <v>14238.38</v>
      </c>
      <c r="Q675" s="2">
        <v>0.39</v>
      </c>
      <c r="R675">
        <v>99575.7</v>
      </c>
      <c r="S675">
        <v>21335.83</v>
      </c>
      <c r="T675" s="3">
        <v>0.214</v>
      </c>
      <c r="U675">
        <v>73.75</v>
      </c>
      <c r="V675" t="s">
        <v>76</v>
      </c>
      <c r="X675" t="b">
        <v>1</v>
      </c>
      <c r="Y675" t="s">
        <v>41</v>
      </c>
      <c r="Z675" t="s">
        <v>41</v>
      </c>
      <c r="AA675">
        <v>3</v>
      </c>
      <c r="AB675">
        <v>3</v>
      </c>
      <c r="AC675">
        <v>2024</v>
      </c>
      <c r="AD675" s="1">
        <v>45352</v>
      </c>
      <c r="AE675" t="s">
        <v>42</v>
      </c>
      <c r="AF675" t="s">
        <v>62</v>
      </c>
      <c r="AG675" t="str">
        <f t="shared" si="43"/>
        <v>Include</v>
      </c>
      <c r="AH675">
        <f t="shared" si="40"/>
        <v>1</v>
      </c>
      <c r="AI675">
        <f t="shared" si="41"/>
        <v>1</v>
      </c>
      <c r="AJ675">
        <f t="shared" si="42"/>
        <v>0</v>
      </c>
      <c r="AK675" s="15">
        <f>1</f>
        <v>1</v>
      </c>
    </row>
    <row r="676" spans="1:37" x14ac:dyDescent="0.3">
      <c r="A676" t="s">
        <v>1836</v>
      </c>
      <c r="B676" s="1">
        <v>45362</v>
      </c>
      <c r="C676" s="1">
        <v>45362</v>
      </c>
      <c r="D676" t="s">
        <v>1837</v>
      </c>
      <c r="E676" t="s">
        <v>357</v>
      </c>
      <c r="F676">
        <v>42</v>
      </c>
      <c r="G676">
        <v>42</v>
      </c>
      <c r="H676" t="s">
        <v>47</v>
      </c>
      <c r="I676" t="s">
        <v>47</v>
      </c>
      <c r="J676" t="s">
        <v>48</v>
      </c>
      <c r="K676" t="s">
        <v>226</v>
      </c>
      <c r="L676" t="s">
        <v>84</v>
      </c>
      <c r="M676" t="s">
        <v>146</v>
      </c>
      <c r="N676">
        <v>2</v>
      </c>
      <c r="O676">
        <v>2</v>
      </c>
      <c r="P676">
        <v>389.26</v>
      </c>
      <c r="Q676" s="2">
        <v>0.24</v>
      </c>
      <c r="R676">
        <v>771.78</v>
      </c>
      <c r="S676">
        <v>80.459999999999994</v>
      </c>
      <c r="T676" s="3">
        <v>0.104</v>
      </c>
      <c r="U676">
        <v>71.53</v>
      </c>
      <c r="V676" t="s">
        <v>132</v>
      </c>
      <c r="W676">
        <v>4</v>
      </c>
      <c r="X676" t="b">
        <v>0</v>
      </c>
      <c r="Y676" t="s">
        <v>382</v>
      </c>
      <c r="Z676" t="s">
        <v>60</v>
      </c>
      <c r="AA676">
        <v>3</v>
      </c>
      <c r="AB676">
        <v>3</v>
      </c>
      <c r="AC676">
        <v>2024</v>
      </c>
      <c r="AD676" s="1">
        <v>45352</v>
      </c>
      <c r="AE676" t="s">
        <v>61</v>
      </c>
      <c r="AF676" t="s">
        <v>43</v>
      </c>
      <c r="AG676" t="str">
        <f t="shared" si="43"/>
        <v>Include</v>
      </c>
      <c r="AH676">
        <f t="shared" si="40"/>
        <v>0</v>
      </c>
      <c r="AI676">
        <f t="shared" si="41"/>
        <v>1</v>
      </c>
      <c r="AJ676">
        <f t="shared" si="42"/>
        <v>0</v>
      </c>
      <c r="AK676" s="15">
        <f>1</f>
        <v>1</v>
      </c>
    </row>
    <row r="677" spans="1:37" x14ac:dyDescent="0.3">
      <c r="A677" t="s">
        <v>1838</v>
      </c>
      <c r="B677" t="s">
        <v>1839</v>
      </c>
      <c r="C677" s="1">
        <v>45362</v>
      </c>
      <c r="D677" t="s">
        <v>1840</v>
      </c>
      <c r="E677" t="s">
        <v>761</v>
      </c>
      <c r="F677">
        <v>26</v>
      </c>
      <c r="G677">
        <v>26</v>
      </c>
      <c r="H677" t="s">
        <v>47</v>
      </c>
      <c r="I677" t="s">
        <v>47</v>
      </c>
      <c r="J677" t="s">
        <v>48</v>
      </c>
      <c r="K677" t="s">
        <v>49</v>
      </c>
      <c r="L677" t="s">
        <v>97</v>
      </c>
      <c r="M677" t="s">
        <v>361</v>
      </c>
      <c r="N677">
        <v>7</v>
      </c>
      <c r="O677">
        <v>7</v>
      </c>
      <c r="P677">
        <v>1296.3599999999999</v>
      </c>
      <c r="Q677" s="2">
        <v>0.33</v>
      </c>
      <c r="R677">
        <v>7811.5</v>
      </c>
      <c r="S677">
        <v>2621.95</v>
      </c>
      <c r="T677" s="3">
        <v>0.33600000000000002</v>
      </c>
      <c r="U677">
        <v>93.81</v>
      </c>
      <c r="V677" t="s">
        <v>132</v>
      </c>
      <c r="X677" t="b">
        <v>0</v>
      </c>
      <c r="Y677" t="s">
        <v>60</v>
      </c>
      <c r="Z677" t="s">
        <v>60</v>
      </c>
      <c r="AA677">
        <v>10</v>
      </c>
      <c r="AB677">
        <v>10</v>
      </c>
      <c r="AC677">
        <v>2024</v>
      </c>
      <c r="AD677" s="1">
        <v>45352</v>
      </c>
      <c r="AE677" t="s">
        <v>87</v>
      </c>
      <c r="AF677" t="s">
        <v>62</v>
      </c>
      <c r="AG677" t="str">
        <f t="shared" si="43"/>
        <v>Include</v>
      </c>
      <c r="AH677">
        <f t="shared" si="40"/>
        <v>0</v>
      </c>
      <c r="AI677">
        <f t="shared" si="41"/>
        <v>1</v>
      </c>
      <c r="AJ677">
        <f t="shared" si="42"/>
        <v>0</v>
      </c>
      <c r="AK677" s="15">
        <f>1</f>
        <v>1</v>
      </c>
    </row>
    <row r="678" spans="1:37" x14ac:dyDescent="0.3">
      <c r="A678" t="s">
        <v>1841</v>
      </c>
      <c r="B678" s="1">
        <v>45361</v>
      </c>
      <c r="C678" s="1">
        <v>45361</v>
      </c>
      <c r="D678" t="s">
        <v>1842</v>
      </c>
      <c r="E678" t="s">
        <v>480</v>
      </c>
      <c r="F678">
        <v>30</v>
      </c>
      <c r="G678">
        <v>30</v>
      </c>
      <c r="H678" t="s">
        <v>81</v>
      </c>
      <c r="I678" t="s">
        <v>81</v>
      </c>
      <c r="J678" t="s">
        <v>48</v>
      </c>
      <c r="K678" t="s">
        <v>185</v>
      </c>
      <c r="L678" t="s">
        <v>50</v>
      </c>
      <c r="M678" t="s">
        <v>59</v>
      </c>
      <c r="N678">
        <v>10</v>
      </c>
      <c r="O678">
        <v>10</v>
      </c>
      <c r="P678">
        <v>12138.87</v>
      </c>
      <c r="Q678" s="2">
        <v>0.15</v>
      </c>
      <c r="R678">
        <v>144295.18</v>
      </c>
      <c r="S678">
        <v>50995.28</v>
      </c>
      <c r="T678" s="3">
        <v>0.35299999999999998</v>
      </c>
      <c r="U678">
        <v>49.93</v>
      </c>
      <c r="V678" t="s">
        <v>40</v>
      </c>
      <c r="X678" t="b">
        <v>0</v>
      </c>
      <c r="Y678" t="s">
        <v>60</v>
      </c>
      <c r="Z678" t="s">
        <v>60</v>
      </c>
      <c r="AA678">
        <v>1</v>
      </c>
      <c r="AB678">
        <v>1</v>
      </c>
      <c r="AC678">
        <v>2024</v>
      </c>
      <c r="AD678" s="1">
        <v>45352</v>
      </c>
      <c r="AE678" t="s">
        <v>87</v>
      </c>
      <c r="AF678" t="s">
        <v>88</v>
      </c>
      <c r="AG678" t="str">
        <f t="shared" si="43"/>
        <v>Include</v>
      </c>
      <c r="AH678">
        <f t="shared" si="40"/>
        <v>0</v>
      </c>
      <c r="AI678">
        <f t="shared" si="41"/>
        <v>1</v>
      </c>
      <c r="AJ678">
        <f t="shared" si="42"/>
        <v>0</v>
      </c>
      <c r="AK678" s="15">
        <f>1</f>
        <v>1</v>
      </c>
    </row>
    <row r="679" spans="1:37" x14ac:dyDescent="0.3">
      <c r="A679" t="s">
        <v>1843</v>
      </c>
      <c r="B679" s="1">
        <v>45361</v>
      </c>
      <c r="C679" s="1">
        <v>45361</v>
      </c>
      <c r="D679" t="s">
        <v>1844</v>
      </c>
      <c r="E679" t="s">
        <v>1845</v>
      </c>
      <c r="F679">
        <v>28</v>
      </c>
      <c r="G679">
        <v>28</v>
      </c>
      <c r="H679" t="s">
        <v>47</v>
      </c>
      <c r="I679" t="s">
        <v>47</v>
      </c>
      <c r="J679" t="s">
        <v>36</v>
      </c>
      <c r="K679" t="s">
        <v>37</v>
      </c>
      <c r="L679" t="s">
        <v>140</v>
      </c>
      <c r="M679" t="s">
        <v>206</v>
      </c>
      <c r="N679">
        <v>3</v>
      </c>
      <c r="O679">
        <v>3</v>
      </c>
      <c r="P679">
        <v>1169.5899999999999</v>
      </c>
      <c r="Q679" s="2">
        <v>0.08</v>
      </c>
      <c r="R679">
        <v>4785.04</v>
      </c>
      <c r="S679">
        <v>1679.66</v>
      </c>
      <c r="T679" s="3">
        <v>0.35099999999999998</v>
      </c>
      <c r="U679">
        <v>39.22</v>
      </c>
      <c r="V679" t="s">
        <v>68</v>
      </c>
      <c r="X679" t="b">
        <v>0</v>
      </c>
      <c r="Y679" t="s">
        <v>100</v>
      </c>
      <c r="Z679" t="s">
        <v>100</v>
      </c>
      <c r="AA679">
        <v>9</v>
      </c>
      <c r="AB679">
        <v>9</v>
      </c>
      <c r="AC679">
        <v>2024</v>
      </c>
      <c r="AD679" s="1">
        <v>45352</v>
      </c>
      <c r="AE679" t="s">
        <v>87</v>
      </c>
      <c r="AF679" t="s">
        <v>69</v>
      </c>
      <c r="AG679" t="str">
        <f t="shared" si="43"/>
        <v>Include</v>
      </c>
      <c r="AH679">
        <f t="shared" si="40"/>
        <v>0</v>
      </c>
      <c r="AI679">
        <f t="shared" si="41"/>
        <v>0</v>
      </c>
      <c r="AJ679">
        <f t="shared" si="42"/>
        <v>1</v>
      </c>
      <c r="AK679" s="15">
        <f>1</f>
        <v>1</v>
      </c>
    </row>
    <row r="680" spans="1:37" x14ac:dyDescent="0.3">
      <c r="A680" t="s">
        <v>1846</v>
      </c>
      <c r="B680" s="1">
        <v>45361</v>
      </c>
      <c r="C680" s="1">
        <v>45361</v>
      </c>
      <c r="D680" t="s">
        <v>1847</v>
      </c>
      <c r="E680" t="s">
        <v>628</v>
      </c>
      <c r="F680">
        <v>25</v>
      </c>
      <c r="G680">
        <v>25</v>
      </c>
      <c r="H680" t="s">
        <v>35</v>
      </c>
      <c r="I680" t="s">
        <v>35</v>
      </c>
      <c r="J680" t="s">
        <v>57</v>
      </c>
      <c r="K680" t="s">
        <v>66</v>
      </c>
      <c r="L680" t="s">
        <v>38</v>
      </c>
      <c r="M680" t="s">
        <v>181</v>
      </c>
      <c r="N680">
        <v>8</v>
      </c>
      <c r="O680">
        <v>8</v>
      </c>
      <c r="P680">
        <v>2047.88</v>
      </c>
      <c r="Q680" s="2">
        <v>0.33</v>
      </c>
      <c r="R680">
        <v>14345.76</v>
      </c>
      <c r="S680">
        <v>7218</v>
      </c>
      <c r="T680" s="3">
        <v>0.503</v>
      </c>
      <c r="U680">
        <v>91.61</v>
      </c>
      <c r="V680" t="s">
        <v>76</v>
      </c>
      <c r="W680">
        <v>4</v>
      </c>
      <c r="X680" t="b">
        <v>0</v>
      </c>
      <c r="Y680" t="s">
        <v>60</v>
      </c>
      <c r="Z680" t="s">
        <v>60</v>
      </c>
      <c r="AA680">
        <v>7</v>
      </c>
      <c r="AB680">
        <v>7</v>
      </c>
      <c r="AC680">
        <v>2024</v>
      </c>
      <c r="AD680" s="1">
        <v>45352</v>
      </c>
      <c r="AE680" t="s">
        <v>53</v>
      </c>
      <c r="AF680" t="s">
        <v>62</v>
      </c>
      <c r="AG680" t="str">
        <f t="shared" si="43"/>
        <v>Include</v>
      </c>
      <c r="AH680">
        <f t="shared" si="40"/>
        <v>0</v>
      </c>
      <c r="AI680">
        <f t="shared" si="41"/>
        <v>1</v>
      </c>
      <c r="AJ680">
        <f t="shared" si="42"/>
        <v>0</v>
      </c>
      <c r="AK680" s="15">
        <f>1</f>
        <v>1</v>
      </c>
    </row>
    <row r="681" spans="1:37" x14ac:dyDescent="0.3">
      <c r="A681" t="s">
        <v>1848</v>
      </c>
      <c r="B681" s="1">
        <v>45360</v>
      </c>
      <c r="C681" s="1">
        <v>45360</v>
      </c>
      <c r="D681" t="s">
        <v>1849</v>
      </c>
      <c r="E681" t="s">
        <v>1586</v>
      </c>
      <c r="F681">
        <v>28</v>
      </c>
      <c r="G681">
        <v>28</v>
      </c>
      <c r="H681" t="s">
        <v>47</v>
      </c>
      <c r="I681" t="s">
        <v>47</v>
      </c>
      <c r="J681" t="s">
        <v>36</v>
      </c>
      <c r="K681" t="s">
        <v>73</v>
      </c>
      <c r="L681" t="s">
        <v>74</v>
      </c>
      <c r="M681" t="s">
        <v>170</v>
      </c>
      <c r="N681">
        <v>5</v>
      </c>
      <c r="O681">
        <v>5</v>
      </c>
      <c r="P681">
        <v>35958.57</v>
      </c>
      <c r="Q681" s="2">
        <v>0.23</v>
      </c>
      <c r="R681">
        <v>180888.8</v>
      </c>
      <c r="S681">
        <v>18318.66</v>
      </c>
      <c r="T681" s="3">
        <v>0.10100000000000001</v>
      </c>
      <c r="U681">
        <v>45.69</v>
      </c>
      <c r="V681" t="s">
        <v>76</v>
      </c>
      <c r="W681">
        <v>1</v>
      </c>
      <c r="X681" t="b">
        <v>0</v>
      </c>
      <c r="Y681" t="s">
        <v>60</v>
      </c>
      <c r="Z681" t="s">
        <v>60</v>
      </c>
      <c r="AA681">
        <v>6</v>
      </c>
      <c r="AB681">
        <v>6</v>
      </c>
      <c r="AC681">
        <v>2024</v>
      </c>
      <c r="AD681" s="1">
        <v>45352</v>
      </c>
      <c r="AE681" t="s">
        <v>87</v>
      </c>
      <c r="AF681" t="s">
        <v>43</v>
      </c>
      <c r="AG681" t="str">
        <f t="shared" si="43"/>
        <v>Include</v>
      </c>
      <c r="AH681">
        <f t="shared" si="40"/>
        <v>0</v>
      </c>
      <c r="AI681">
        <f t="shared" si="41"/>
        <v>1</v>
      </c>
      <c r="AJ681">
        <f t="shared" si="42"/>
        <v>0</v>
      </c>
      <c r="AK681" s="15">
        <f>1</f>
        <v>1</v>
      </c>
    </row>
    <row r="682" spans="1:37" x14ac:dyDescent="0.3">
      <c r="A682" t="s">
        <v>1850</v>
      </c>
      <c r="B682" s="1">
        <v>45360</v>
      </c>
      <c r="C682" s="1">
        <v>45360</v>
      </c>
      <c r="D682" t="s">
        <v>1851</v>
      </c>
      <c r="E682" t="s">
        <v>1852</v>
      </c>
      <c r="F682">
        <v>16</v>
      </c>
      <c r="G682">
        <v>16</v>
      </c>
      <c r="H682" t="s">
        <v>35</v>
      </c>
      <c r="I682" t="s">
        <v>35</v>
      </c>
      <c r="J682" t="s">
        <v>57</v>
      </c>
      <c r="K682" t="s">
        <v>205</v>
      </c>
      <c r="L682" t="s">
        <v>111</v>
      </c>
      <c r="M682" t="s">
        <v>174</v>
      </c>
      <c r="N682">
        <v>4</v>
      </c>
      <c r="O682">
        <v>4</v>
      </c>
      <c r="P682">
        <v>14904.61</v>
      </c>
      <c r="R682">
        <v>79710.679999999993</v>
      </c>
      <c r="S682">
        <v>9835.5300000000007</v>
      </c>
      <c r="T682" s="3">
        <v>0.123</v>
      </c>
      <c r="U682">
        <v>74</v>
      </c>
      <c r="V682" t="s">
        <v>76</v>
      </c>
      <c r="W682">
        <v>3</v>
      </c>
      <c r="X682" t="b">
        <v>0</v>
      </c>
      <c r="Y682" t="s">
        <v>86</v>
      </c>
      <c r="Z682" t="s">
        <v>86</v>
      </c>
      <c r="AA682">
        <v>9</v>
      </c>
      <c r="AB682">
        <v>9</v>
      </c>
      <c r="AC682">
        <v>2024</v>
      </c>
      <c r="AD682" s="1">
        <v>45352</v>
      </c>
      <c r="AE682" t="s">
        <v>42</v>
      </c>
      <c r="AF682" t="s">
        <v>201</v>
      </c>
      <c r="AG682" t="str">
        <f t="shared" si="43"/>
        <v>Include</v>
      </c>
      <c r="AH682">
        <f t="shared" si="40"/>
        <v>0</v>
      </c>
      <c r="AI682">
        <f t="shared" si="41"/>
        <v>0</v>
      </c>
      <c r="AJ682">
        <f t="shared" si="42"/>
        <v>0</v>
      </c>
      <c r="AK682" s="15">
        <f>1</f>
        <v>1</v>
      </c>
    </row>
    <row r="683" spans="1:37" x14ac:dyDescent="0.3">
      <c r="A683" t="s">
        <v>1853</v>
      </c>
      <c r="B683" s="1">
        <v>45360</v>
      </c>
      <c r="C683" s="1">
        <v>45360</v>
      </c>
      <c r="D683" t="s">
        <v>1854</v>
      </c>
      <c r="E683" t="s">
        <v>1200</v>
      </c>
      <c r="F683">
        <v>30</v>
      </c>
      <c r="G683">
        <v>30</v>
      </c>
      <c r="H683" t="s">
        <v>35</v>
      </c>
      <c r="I683" t="s">
        <v>35</v>
      </c>
      <c r="J683" t="s">
        <v>36</v>
      </c>
      <c r="K683" t="s">
        <v>106</v>
      </c>
      <c r="L683" t="s">
        <v>74</v>
      </c>
      <c r="M683" t="s">
        <v>235</v>
      </c>
      <c r="N683">
        <v>9</v>
      </c>
      <c r="O683">
        <v>9</v>
      </c>
      <c r="P683">
        <v>16973.28</v>
      </c>
      <c r="Q683" s="2">
        <v>0.05</v>
      </c>
      <c r="R683">
        <v>208512.34</v>
      </c>
      <c r="S683">
        <v>29073.1</v>
      </c>
      <c r="T683" s="3">
        <v>0.13900000000000001</v>
      </c>
      <c r="U683">
        <v>35</v>
      </c>
      <c r="V683" t="s">
        <v>52</v>
      </c>
      <c r="W683">
        <v>4</v>
      </c>
      <c r="X683" t="b">
        <v>0</v>
      </c>
      <c r="Y683" t="s">
        <v>100</v>
      </c>
      <c r="Z683" t="s">
        <v>100</v>
      </c>
      <c r="AA683">
        <v>4</v>
      </c>
      <c r="AB683">
        <v>4</v>
      </c>
      <c r="AC683">
        <v>2024</v>
      </c>
      <c r="AD683" s="1">
        <v>45352</v>
      </c>
      <c r="AE683" t="s">
        <v>87</v>
      </c>
      <c r="AF683" t="s">
        <v>69</v>
      </c>
      <c r="AG683" t="str">
        <f t="shared" si="43"/>
        <v>Include</v>
      </c>
      <c r="AH683">
        <f t="shared" si="40"/>
        <v>0</v>
      </c>
      <c r="AI683">
        <f t="shared" si="41"/>
        <v>0</v>
      </c>
      <c r="AJ683">
        <f t="shared" si="42"/>
        <v>1</v>
      </c>
      <c r="AK683" s="15">
        <f>1</f>
        <v>1</v>
      </c>
    </row>
    <row r="684" spans="1:37" x14ac:dyDescent="0.3">
      <c r="A684" t="s">
        <v>1855</v>
      </c>
      <c r="B684" s="1">
        <v>45360</v>
      </c>
      <c r="C684" s="1">
        <v>45360</v>
      </c>
      <c r="D684" t="s">
        <v>1856</v>
      </c>
      <c r="E684" t="s">
        <v>693</v>
      </c>
      <c r="F684">
        <v>42</v>
      </c>
      <c r="G684">
        <v>42</v>
      </c>
      <c r="H684" t="s">
        <v>81</v>
      </c>
      <c r="I684" t="s">
        <v>81</v>
      </c>
      <c r="J684" t="s">
        <v>116</v>
      </c>
      <c r="K684" t="s">
        <v>247</v>
      </c>
      <c r="L684" t="s">
        <v>50</v>
      </c>
      <c r="M684" t="s">
        <v>251</v>
      </c>
      <c r="N684">
        <v>9</v>
      </c>
      <c r="O684">
        <v>9</v>
      </c>
      <c r="P684">
        <v>17413.689999999999</v>
      </c>
      <c r="Q684" s="2">
        <v>0.05</v>
      </c>
      <c r="R684">
        <v>193913.96</v>
      </c>
      <c r="S684">
        <v>54048.53</v>
      </c>
      <c r="T684" s="3">
        <v>0.27900000000000003</v>
      </c>
      <c r="U684">
        <v>50.26</v>
      </c>
      <c r="V684" t="s">
        <v>76</v>
      </c>
      <c r="W684">
        <v>2</v>
      </c>
      <c r="X684" t="b">
        <v>0</v>
      </c>
      <c r="Y684" t="s">
        <v>60</v>
      </c>
      <c r="Z684" t="s">
        <v>60</v>
      </c>
      <c r="AA684">
        <v>1</v>
      </c>
      <c r="AB684">
        <v>1</v>
      </c>
      <c r="AC684">
        <v>2024</v>
      </c>
      <c r="AD684" s="1">
        <v>45352</v>
      </c>
      <c r="AE684" t="s">
        <v>61</v>
      </c>
      <c r="AF684" t="s">
        <v>69</v>
      </c>
      <c r="AG684" t="str">
        <f t="shared" si="43"/>
        <v>Include</v>
      </c>
      <c r="AH684">
        <f t="shared" si="40"/>
        <v>0</v>
      </c>
      <c r="AI684">
        <f t="shared" si="41"/>
        <v>1</v>
      </c>
      <c r="AJ684">
        <f t="shared" si="42"/>
        <v>0</v>
      </c>
      <c r="AK684" s="15">
        <f>1</f>
        <v>1</v>
      </c>
    </row>
    <row r="685" spans="1:37" x14ac:dyDescent="0.3">
      <c r="A685" t="s">
        <v>1857</v>
      </c>
      <c r="B685" s="1">
        <v>45360</v>
      </c>
      <c r="C685" s="1">
        <v>45360</v>
      </c>
      <c r="D685" t="s">
        <v>1858</v>
      </c>
      <c r="E685" t="s">
        <v>234</v>
      </c>
      <c r="F685">
        <v>26</v>
      </c>
      <c r="G685">
        <v>26</v>
      </c>
      <c r="H685" t="s">
        <v>35</v>
      </c>
      <c r="I685" t="s">
        <v>35</v>
      </c>
      <c r="J685" t="s">
        <v>36</v>
      </c>
      <c r="K685" t="s">
        <v>106</v>
      </c>
      <c r="L685" t="s">
        <v>74</v>
      </c>
      <c r="M685" t="s">
        <v>127</v>
      </c>
      <c r="N685">
        <v>7</v>
      </c>
      <c r="O685">
        <v>7</v>
      </c>
      <c r="P685">
        <v>27748.1</v>
      </c>
      <c r="Q685" s="2">
        <v>0.17</v>
      </c>
      <c r="R685">
        <v>209289.38</v>
      </c>
      <c r="S685">
        <v>28699.09</v>
      </c>
      <c r="T685" s="3">
        <v>0.13700000000000001</v>
      </c>
      <c r="U685">
        <v>42.72</v>
      </c>
      <c r="V685" t="s">
        <v>132</v>
      </c>
      <c r="W685">
        <v>1</v>
      </c>
      <c r="X685" t="b">
        <v>1</v>
      </c>
      <c r="Y685" t="s">
        <v>41</v>
      </c>
      <c r="Z685" t="s">
        <v>41</v>
      </c>
      <c r="AA685">
        <v>8</v>
      </c>
      <c r="AB685">
        <v>8</v>
      </c>
      <c r="AC685">
        <v>2024</v>
      </c>
      <c r="AD685" s="1">
        <v>45352</v>
      </c>
      <c r="AE685" t="s">
        <v>87</v>
      </c>
      <c r="AF685" t="s">
        <v>88</v>
      </c>
      <c r="AG685" t="str">
        <f t="shared" si="43"/>
        <v>Include</v>
      </c>
      <c r="AH685">
        <f t="shared" si="40"/>
        <v>1</v>
      </c>
      <c r="AI685">
        <f t="shared" si="41"/>
        <v>1</v>
      </c>
      <c r="AJ685">
        <f t="shared" si="42"/>
        <v>0</v>
      </c>
      <c r="AK685" s="15">
        <f>1</f>
        <v>1</v>
      </c>
    </row>
    <row r="686" spans="1:37" x14ac:dyDescent="0.3">
      <c r="A686" t="s">
        <v>1859</v>
      </c>
      <c r="B686" s="1">
        <v>45360</v>
      </c>
      <c r="C686" s="1">
        <v>45360</v>
      </c>
      <c r="D686" t="s">
        <v>1860</v>
      </c>
      <c r="E686" t="s">
        <v>772</v>
      </c>
      <c r="F686">
        <v>44</v>
      </c>
      <c r="G686">
        <v>44</v>
      </c>
      <c r="H686" t="s">
        <v>105</v>
      </c>
      <c r="I686" t="s">
        <v>35</v>
      </c>
      <c r="J686" t="s">
        <v>48</v>
      </c>
      <c r="K686" t="s">
        <v>230</v>
      </c>
      <c r="L686" t="s">
        <v>74</v>
      </c>
      <c r="M686" t="s">
        <v>235</v>
      </c>
      <c r="N686">
        <v>5</v>
      </c>
      <c r="O686">
        <v>5</v>
      </c>
      <c r="P686">
        <v>20577.009999999998</v>
      </c>
      <c r="Q686" s="2">
        <v>0.23</v>
      </c>
      <c r="R686">
        <v>93594.28</v>
      </c>
      <c r="S686">
        <v>9112.0499999999993</v>
      </c>
      <c r="T686" s="3">
        <v>9.7000000000000003E-2</v>
      </c>
      <c r="U686">
        <v>88.2</v>
      </c>
      <c r="V686" t="s">
        <v>76</v>
      </c>
      <c r="W686">
        <v>2</v>
      </c>
      <c r="X686" t="b">
        <v>0</v>
      </c>
      <c r="Y686" t="s">
        <v>60</v>
      </c>
      <c r="Z686" t="s">
        <v>60</v>
      </c>
      <c r="AA686">
        <v>6</v>
      </c>
      <c r="AB686">
        <v>6</v>
      </c>
      <c r="AC686">
        <v>2024</v>
      </c>
      <c r="AD686" s="1">
        <v>45352</v>
      </c>
      <c r="AE686" t="s">
        <v>61</v>
      </c>
      <c r="AF686" t="s">
        <v>43</v>
      </c>
      <c r="AG686" t="str">
        <f t="shared" si="43"/>
        <v>Include</v>
      </c>
      <c r="AH686">
        <f t="shared" si="40"/>
        <v>0</v>
      </c>
      <c r="AI686">
        <f t="shared" si="41"/>
        <v>1</v>
      </c>
      <c r="AJ686">
        <f t="shared" si="42"/>
        <v>0</v>
      </c>
      <c r="AK686" s="15">
        <f>1</f>
        <v>1</v>
      </c>
    </row>
    <row r="687" spans="1:37" x14ac:dyDescent="0.3">
      <c r="A687" t="s">
        <v>1861</v>
      </c>
      <c r="B687" s="1">
        <v>45359</v>
      </c>
      <c r="C687" s="1">
        <v>45359</v>
      </c>
      <c r="D687" t="s">
        <v>1862</v>
      </c>
      <c r="E687" t="s">
        <v>339</v>
      </c>
      <c r="F687">
        <v>32</v>
      </c>
      <c r="G687">
        <v>32</v>
      </c>
      <c r="H687" t="s">
        <v>81</v>
      </c>
      <c r="I687" t="s">
        <v>81</v>
      </c>
      <c r="J687" t="s">
        <v>82</v>
      </c>
      <c r="K687" t="s">
        <v>266</v>
      </c>
      <c r="L687" t="s">
        <v>84</v>
      </c>
      <c r="M687" t="s">
        <v>279</v>
      </c>
      <c r="N687">
        <v>3</v>
      </c>
      <c r="O687">
        <v>3</v>
      </c>
      <c r="P687">
        <v>248.9</v>
      </c>
      <c r="Q687" s="2">
        <v>0</v>
      </c>
      <c r="R687">
        <v>937.24</v>
      </c>
      <c r="S687">
        <v>91.65</v>
      </c>
      <c r="T687" s="3">
        <v>9.8000000000000004E-2</v>
      </c>
      <c r="U687">
        <v>73.94</v>
      </c>
      <c r="V687" t="s">
        <v>68</v>
      </c>
      <c r="W687">
        <v>4</v>
      </c>
      <c r="X687" t="b">
        <v>0</v>
      </c>
      <c r="Y687" t="s">
        <v>60</v>
      </c>
      <c r="Z687" t="s">
        <v>60</v>
      </c>
      <c r="AA687">
        <v>6</v>
      </c>
      <c r="AB687">
        <v>6</v>
      </c>
      <c r="AC687">
        <v>2024</v>
      </c>
      <c r="AD687" s="1">
        <v>45352</v>
      </c>
      <c r="AE687" t="s">
        <v>87</v>
      </c>
      <c r="AF687" s="2">
        <v>0</v>
      </c>
      <c r="AG687" t="str">
        <f t="shared" si="43"/>
        <v>Include</v>
      </c>
      <c r="AH687">
        <f t="shared" si="40"/>
        <v>0</v>
      </c>
      <c r="AI687">
        <f t="shared" si="41"/>
        <v>1</v>
      </c>
      <c r="AJ687">
        <f t="shared" si="42"/>
        <v>0</v>
      </c>
      <c r="AK687" s="15">
        <f>1</f>
        <v>1</v>
      </c>
    </row>
    <row r="688" spans="1:37" x14ac:dyDescent="0.3">
      <c r="A688" t="s">
        <v>1863</v>
      </c>
      <c r="B688" s="1">
        <v>45359</v>
      </c>
      <c r="C688" s="1">
        <v>45359</v>
      </c>
      <c r="D688" t="s">
        <v>1864</v>
      </c>
      <c r="E688" t="s">
        <v>1865</v>
      </c>
      <c r="F688">
        <v>38</v>
      </c>
      <c r="G688">
        <v>38</v>
      </c>
      <c r="H688" t="s">
        <v>81</v>
      </c>
      <c r="I688" t="s">
        <v>81</v>
      </c>
      <c r="J688" t="s">
        <v>116</v>
      </c>
      <c r="K688" t="s">
        <v>247</v>
      </c>
      <c r="L688" t="s">
        <v>38</v>
      </c>
      <c r="M688" t="s">
        <v>181</v>
      </c>
      <c r="N688">
        <v>9</v>
      </c>
      <c r="O688">
        <v>9</v>
      </c>
      <c r="P688">
        <v>1996.05</v>
      </c>
      <c r="R688">
        <v>24431.83</v>
      </c>
      <c r="S688">
        <v>12158.15</v>
      </c>
      <c r="T688" s="3">
        <v>0.498</v>
      </c>
      <c r="U688">
        <v>78.33</v>
      </c>
      <c r="V688" t="s">
        <v>132</v>
      </c>
      <c r="W688">
        <v>4</v>
      </c>
      <c r="X688" t="b">
        <v>0</v>
      </c>
      <c r="Y688" t="s">
        <v>60</v>
      </c>
      <c r="Z688" t="s">
        <v>60</v>
      </c>
      <c r="AA688">
        <v>9</v>
      </c>
      <c r="AB688">
        <v>9</v>
      </c>
      <c r="AC688">
        <v>2024</v>
      </c>
      <c r="AD688" s="1">
        <v>45352</v>
      </c>
      <c r="AE688" t="s">
        <v>61</v>
      </c>
      <c r="AF688" t="s">
        <v>201</v>
      </c>
      <c r="AG688" t="str">
        <f t="shared" si="43"/>
        <v>Include</v>
      </c>
      <c r="AH688">
        <f t="shared" si="40"/>
        <v>0</v>
      </c>
      <c r="AI688">
        <f t="shared" si="41"/>
        <v>1</v>
      </c>
      <c r="AJ688">
        <f t="shared" si="42"/>
        <v>0</v>
      </c>
      <c r="AK688" s="15">
        <f>1</f>
        <v>1</v>
      </c>
    </row>
    <row r="689" spans="1:37" x14ac:dyDescent="0.3">
      <c r="A689" t="s">
        <v>1866</v>
      </c>
      <c r="B689" s="1">
        <v>45359</v>
      </c>
      <c r="C689" s="1">
        <v>45359</v>
      </c>
      <c r="D689" t="s">
        <v>1867</v>
      </c>
      <c r="E689" t="s">
        <v>1868</v>
      </c>
      <c r="F689">
        <v>45</v>
      </c>
      <c r="G689">
        <v>45</v>
      </c>
      <c r="H689" t="s">
        <v>47</v>
      </c>
      <c r="I689" t="s">
        <v>47</v>
      </c>
      <c r="J689" t="s">
        <v>57</v>
      </c>
      <c r="K689" t="s">
        <v>155</v>
      </c>
      <c r="L689" t="s">
        <v>74</v>
      </c>
      <c r="M689" t="s">
        <v>127</v>
      </c>
      <c r="N689">
        <v>7</v>
      </c>
      <c r="O689">
        <v>7</v>
      </c>
      <c r="P689">
        <v>70949.08</v>
      </c>
      <c r="Q689" s="2">
        <v>0.21</v>
      </c>
      <c r="R689">
        <v>539413.9</v>
      </c>
      <c r="S689">
        <v>58300.98</v>
      </c>
      <c r="T689" s="3">
        <v>0.108</v>
      </c>
      <c r="U689">
        <v>79.98</v>
      </c>
      <c r="V689" t="s">
        <v>52</v>
      </c>
      <c r="W689">
        <v>4</v>
      </c>
      <c r="X689" t="b">
        <v>0</v>
      </c>
      <c r="Y689" t="s">
        <v>142</v>
      </c>
      <c r="Z689" t="s">
        <v>142</v>
      </c>
      <c r="AA689">
        <v>4</v>
      </c>
      <c r="AB689">
        <v>4</v>
      </c>
      <c r="AC689">
        <v>2024</v>
      </c>
      <c r="AD689" s="1">
        <v>45352</v>
      </c>
      <c r="AE689" t="s">
        <v>61</v>
      </c>
      <c r="AF689" t="s">
        <v>43</v>
      </c>
      <c r="AG689" t="str">
        <f t="shared" si="43"/>
        <v>Include</v>
      </c>
      <c r="AH689">
        <f t="shared" si="40"/>
        <v>0</v>
      </c>
      <c r="AI689">
        <f t="shared" si="41"/>
        <v>0</v>
      </c>
      <c r="AJ689">
        <f t="shared" si="42"/>
        <v>0</v>
      </c>
      <c r="AK689" s="15">
        <f>1</f>
        <v>1</v>
      </c>
    </row>
    <row r="690" spans="1:37" x14ac:dyDescent="0.3">
      <c r="A690" t="s">
        <v>1869</v>
      </c>
      <c r="B690" s="1">
        <v>45358</v>
      </c>
      <c r="C690" s="1">
        <v>45358</v>
      </c>
      <c r="D690" t="s">
        <v>1870</v>
      </c>
      <c r="E690" t="s">
        <v>1871</v>
      </c>
      <c r="F690">
        <v>41</v>
      </c>
      <c r="G690">
        <v>41</v>
      </c>
      <c r="H690" t="s">
        <v>81</v>
      </c>
      <c r="I690" t="s">
        <v>81</v>
      </c>
      <c r="J690" t="s">
        <v>57</v>
      </c>
      <c r="K690" t="s">
        <v>205</v>
      </c>
      <c r="L690" t="s">
        <v>140</v>
      </c>
      <c r="M690" t="s">
        <v>206</v>
      </c>
      <c r="N690">
        <v>10</v>
      </c>
      <c r="O690">
        <v>10</v>
      </c>
      <c r="P690">
        <v>1320.43</v>
      </c>
      <c r="Q690" s="2">
        <v>0.25</v>
      </c>
      <c r="R690">
        <v>13732.16</v>
      </c>
      <c r="S690">
        <v>5671.18</v>
      </c>
      <c r="T690" s="3">
        <v>0.41299999999999998</v>
      </c>
      <c r="U690">
        <v>74.31</v>
      </c>
      <c r="V690" t="s">
        <v>132</v>
      </c>
      <c r="W690">
        <v>2</v>
      </c>
      <c r="X690" t="b">
        <v>0</v>
      </c>
      <c r="Y690" t="s">
        <v>142</v>
      </c>
      <c r="Z690" t="s">
        <v>142</v>
      </c>
      <c r="AA690">
        <v>6</v>
      </c>
      <c r="AB690">
        <v>6</v>
      </c>
      <c r="AC690">
        <v>2024</v>
      </c>
      <c r="AD690" s="1">
        <v>45352</v>
      </c>
      <c r="AE690" t="s">
        <v>61</v>
      </c>
      <c r="AF690" t="s">
        <v>43</v>
      </c>
      <c r="AG690" t="str">
        <f t="shared" si="43"/>
        <v>Include</v>
      </c>
      <c r="AH690">
        <f t="shared" si="40"/>
        <v>0</v>
      </c>
      <c r="AI690">
        <f t="shared" si="41"/>
        <v>0</v>
      </c>
      <c r="AJ690">
        <f t="shared" si="42"/>
        <v>0</v>
      </c>
      <c r="AK690" s="15">
        <f>1</f>
        <v>1</v>
      </c>
    </row>
    <row r="691" spans="1:37" x14ac:dyDescent="0.3">
      <c r="A691" t="s">
        <v>1872</v>
      </c>
      <c r="B691" s="1">
        <v>45357</v>
      </c>
      <c r="C691" s="1">
        <v>45357</v>
      </c>
      <c r="D691" t="s">
        <v>1873</v>
      </c>
      <c r="E691" t="s">
        <v>126</v>
      </c>
      <c r="F691">
        <v>31</v>
      </c>
      <c r="G691">
        <v>31</v>
      </c>
      <c r="H691" t="s">
        <v>81</v>
      </c>
      <c r="I691" t="s">
        <v>81</v>
      </c>
      <c r="J691" t="s">
        <v>82</v>
      </c>
      <c r="K691" t="s">
        <v>266</v>
      </c>
      <c r="L691" t="s">
        <v>50</v>
      </c>
      <c r="M691" t="s">
        <v>325</v>
      </c>
      <c r="N691">
        <v>4</v>
      </c>
      <c r="O691">
        <v>4</v>
      </c>
      <c r="P691">
        <v>27844.67</v>
      </c>
      <c r="Q691" s="2">
        <v>0.32</v>
      </c>
      <c r="R691">
        <v>87292.37</v>
      </c>
      <c r="S691">
        <v>18841.849999999999</v>
      </c>
      <c r="T691" s="3">
        <v>0.216</v>
      </c>
      <c r="U691">
        <v>74.400000000000006</v>
      </c>
      <c r="V691" t="s">
        <v>68</v>
      </c>
      <c r="W691">
        <v>1</v>
      </c>
      <c r="X691" t="b">
        <v>0</v>
      </c>
      <c r="Y691" t="s">
        <v>60</v>
      </c>
      <c r="Z691" t="s">
        <v>60</v>
      </c>
      <c r="AA691">
        <v>7</v>
      </c>
      <c r="AB691">
        <v>7</v>
      </c>
      <c r="AC691">
        <v>2024</v>
      </c>
      <c r="AD691" s="1">
        <v>45352</v>
      </c>
      <c r="AE691" t="s">
        <v>87</v>
      </c>
      <c r="AF691" t="s">
        <v>62</v>
      </c>
      <c r="AG691" t="str">
        <f t="shared" si="43"/>
        <v>Include</v>
      </c>
      <c r="AH691">
        <f t="shared" si="40"/>
        <v>0</v>
      </c>
      <c r="AI691">
        <f t="shared" si="41"/>
        <v>1</v>
      </c>
      <c r="AJ691">
        <f t="shared" si="42"/>
        <v>0</v>
      </c>
      <c r="AK691" s="15">
        <f>1</f>
        <v>1</v>
      </c>
    </row>
    <row r="692" spans="1:37" x14ac:dyDescent="0.3">
      <c r="A692" t="s">
        <v>1874</v>
      </c>
      <c r="B692" s="1">
        <v>45356</v>
      </c>
      <c r="C692" s="1">
        <v>45356</v>
      </c>
      <c r="D692" t="s">
        <v>1875</v>
      </c>
      <c r="E692" t="s">
        <v>1246</v>
      </c>
      <c r="F692">
        <v>52</v>
      </c>
      <c r="G692">
        <v>52</v>
      </c>
      <c r="H692" t="s">
        <v>81</v>
      </c>
      <c r="I692" t="s">
        <v>81</v>
      </c>
      <c r="J692" t="s">
        <v>36</v>
      </c>
      <c r="K692" t="s">
        <v>106</v>
      </c>
      <c r="L692" t="s">
        <v>84</v>
      </c>
      <c r="M692" t="s">
        <v>146</v>
      </c>
      <c r="N692">
        <v>10</v>
      </c>
      <c r="O692">
        <v>10</v>
      </c>
      <c r="P692">
        <v>414.16</v>
      </c>
      <c r="Q692" s="2">
        <v>0.03</v>
      </c>
      <c r="R692">
        <v>4932.93</v>
      </c>
      <c r="S692">
        <v>345.9</v>
      </c>
      <c r="T692" s="3">
        <v>7.0000000000000007E-2</v>
      </c>
      <c r="U692">
        <v>47.29</v>
      </c>
      <c r="V692" t="s">
        <v>52</v>
      </c>
      <c r="W692">
        <v>5</v>
      </c>
      <c r="X692" t="b">
        <v>1</v>
      </c>
      <c r="Y692" t="s">
        <v>41</v>
      </c>
      <c r="Z692" t="s">
        <v>41</v>
      </c>
      <c r="AA692">
        <v>8</v>
      </c>
      <c r="AB692">
        <v>8</v>
      </c>
      <c r="AC692">
        <v>2024</v>
      </c>
      <c r="AD692" s="1">
        <v>45352</v>
      </c>
      <c r="AE692" t="s">
        <v>101</v>
      </c>
      <c r="AF692" t="s">
        <v>69</v>
      </c>
      <c r="AG692" t="str">
        <f t="shared" si="43"/>
        <v>Include</v>
      </c>
      <c r="AH692">
        <f t="shared" si="40"/>
        <v>1</v>
      </c>
      <c r="AI692">
        <f t="shared" si="41"/>
        <v>1</v>
      </c>
      <c r="AJ692">
        <f t="shared" si="42"/>
        <v>0</v>
      </c>
      <c r="AK692" s="15">
        <f>1</f>
        <v>1</v>
      </c>
    </row>
    <row r="693" spans="1:37" x14ac:dyDescent="0.3">
      <c r="A693" t="s">
        <v>1876</v>
      </c>
      <c r="B693" s="1">
        <v>45355</v>
      </c>
      <c r="C693" s="1">
        <v>45355</v>
      </c>
      <c r="D693" t="s">
        <v>1877</v>
      </c>
      <c r="E693" t="s">
        <v>199</v>
      </c>
      <c r="F693">
        <v>34</v>
      </c>
      <c r="G693">
        <v>34</v>
      </c>
      <c r="H693" t="s">
        <v>35</v>
      </c>
      <c r="I693" t="s">
        <v>35</v>
      </c>
      <c r="J693" t="s">
        <v>82</v>
      </c>
      <c r="K693" t="s">
        <v>131</v>
      </c>
      <c r="L693" t="s">
        <v>74</v>
      </c>
      <c r="M693" t="s">
        <v>127</v>
      </c>
      <c r="N693">
        <v>7</v>
      </c>
      <c r="O693">
        <v>7</v>
      </c>
      <c r="P693">
        <v>34398.85</v>
      </c>
      <c r="Q693" s="2">
        <v>0.32</v>
      </c>
      <c r="R693">
        <v>211978.75</v>
      </c>
      <c r="S693">
        <v>22144.21</v>
      </c>
      <c r="T693" s="3">
        <v>0.104</v>
      </c>
      <c r="U693">
        <v>71.38</v>
      </c>
      <c r="V693" t="s">
        <v>52</v>
      </c>
      <c r="W693">
        <v>1</v>
      </c>
      <c r="X693" t="b">
        <v>1</v>
      </c>
      <c r="Y693" t="s">
        <v>41</v>
      </c>
      <c r="Z693" t="s">
        <v>41</v>
      </c>
      <c r="AA693">
        <v>5</v>
      </c>
      <c r="AB693">
        <v>5</v>
      </c>
      <c r="AC693">
        <v>2024</v>
      </c>
      <c r="AD693" s="1">
        <v>45352</v>
      </c>
      <c r="AE693" t="s">
        <v>87</v>
      </c>
      <c r="AF693" t="s">
        <v>62</v>
      </c>
      <c r="AG693" t="str">
        <f t="shared" si="43"/>
        <v>Include</v>
      </c>
      <c r="AH693">
        <f t="shared" si="40"/>
        <v>1</v>
      </c>
      <c r="AI693">
        <f t="shared" si="41"/>
        <v>1</v>
      </c>
      <c r="AJ693">
        <f t="shared" si="42"/>
        <v>0</v>
      </c>
      <c r="AK693" s="15">
        <f>1</f>
        <v>1</v>
      </c>
    </row>
    <row r="694" spans="1:37" x14ac:dyDescent="0.3">
      <c r="A694" t="s">
        <v>1878</v>
      </c>
      <c r="B694" s="1">
        <v>45355</v>
      </c>
      <c r="C694" s="1">
        <v>45355</v>
      </c>
      <c r="D694" t="s">
        <v>1879</v>
      </c>
      <c r="E694" t="s">
        <v>370</v>
      </c>
      <c r="F694">
        <v>53</v>
      </c>
      <c r="G694">
        <v>53</v>
      </c>
      <c r="H694" t="s">
        <v>212</v>
      </c>
      <c r="I694" t="s">
        <v>35</v>
      </c>
      <c r="J694" t="s">
        <v>82</v>
      </c>
      <c r="K694" t="s">
        <v>122</v>
      </c>
      <c r="L694" t="s">
        <v>140</v>
      </c>
      <c r="M694" t="s">
        <v>372</v>
      </c>
      <c r="N694">
        <v>7</v>
      </c>
      <c r="O694">
        <v>7</v>
      </c>
      <c r="P694">
        <v>2771.26</v>
      </c>
      <c r="Q694" s="2">
        <v>0.15</v>
      </c>
      <c r="R694">
        <v>21782.06</v>
      </c>
      <c r="S694">
        <v>8460.2099999999991</v>
      </c>
      <c r="T694" s="3">
        <v>0.38800000000000001</v>
      </c>
      <c r="U694">
        <v>35.65</v>
      </c>
      <c r="V694" t="s">
        <v>68</v>
      </c>
      <c r="W694">
        <v>5</v>
      </c>
      <c r="X694" t="b">
        <v>0</v>
      </c>
      <c r="Y694" t="s">
        <v>60</v>
      </c>
      <c r="Z694" t="s">
        <v>60</v>
      </c>
      <c r="AA694">
        <v>7</v>
      </c>
      <c r="AB694">
        <v>7</v>
      </c>
      <c r="AC694">
        <v>2024</v>
      </c>
      <c r="AD694" s="1">
        <v>45352</v>
      </c>
      <c r="AE694" t="s">
        <v>101</v>
      </c>
      <c r="AF694" t="s">
        <v>88</v>
      </c>
      <c r="AG694" t="str">
        <f t="shared" si="43"/>
        <v>Include</v>
      </c>
      <c r="AH694">
        <f t="shared" si="40"/>
        <v>0</v>
      </c>
      <c r="AI694">
        <f t="shared" si="41"/>
        <v>1</v>
      </c>
      <c r="AJ694">
        <f t="shared" si="42"/>
        <v>0</v>
      </c>
      <c r="AK694" s="15">
        <f>1</f>
        <v>1</v>
      </c>
    </row>
    <row r="695" spans="1:37" x14ac:dyDescent="0.3">
      <c r="A695" t="s">
        <v>1880</v>
      </c>
      <c r="B695" s="1">
        <v>45355</v>
      </c>
      <c r="C695" s="1">
        <v>45355</v>
      </c>
      <c r="D695" t="s">
        <v>1881</v>
      </c>
      <c r="E695" t="s">
        <v>436</v>
      </c>
      <c r="F695">
        <v>31</v>
      </c>
      <c r="G695">
        <v>31</v>
      </c>
      <c r="H695" t="s">
        <v>81</v>
      </c>
      <c r="I695" t="s">
        <v>81</v>
      </c>
      <c r="J695" t="s">
        <v>82</v>
      </c>
      <c r="K695" t="s">
        <v>122</v>
      </c>
      <c r="L695" t="s">
        <v>140</v>
      </c>
      <c r="M695" t="s">
        <v>372</v>
      </c>
      <c r="N695">
        <v>4</v>
      </c>
      <c r="O695">
        <v>4</v>
      </c>
      <c r="P695">
        <v>1975.33</v>
      </c>
      <c r="Q695" s="2">
        <v>0.05</v>
      </c>
      <c r="R695">
        <v>9791.75</v>
      </c>
      <c r="S695">
        <v>3033.4</v>
      </c>
      <c r="T695" s="3">
        <v>0.31</v>
      </c>
      <c r="U695">
        <v>27.67</v>
      </c>
      <c r="V695" t="s">
        <v>99</v>
      </c>
      <c r="W695">
        <v>1</v>
      </c>
      <c r="X695" t="b">
        <v>0</v>
      </c>
      <c r="Y695" t="s">
        <v>60</v>
      </c>
      <c r="Z695" t="s">
        <v>60</v>
      </c>
      <c r="AA695">
        <v>6</v>
      </c>
      <c r="AB695">
        <v>6</v>
      </c>
      <c r="AC695">
        <v>2024</v>
      </c>
      <c r="AD695" s="1">
        <v>45352</v>
      </c>
      <c r="AE695" t="s">
        <v>87</v>
      </c>
      <c r="AF695" t="s">
        <v>69</v>
      </c>
      <c r="AG695" t="str">
        <f t="shared" si="43"/>
        <v>Include</v>
      </c>
      <c r="AH695">
        <f t="shared" si="40"/>
        <v>0</v>
      </c>
      <c r="AI695">
        <f t="shared" si="41"/>
        <v>1</v>
      </c>
      <c r="AJ695">
        <f t="shared" si="42"/>
        <v>0</v>
      </c>
      <c r="AK695" s="15">
        <f>1</f>
        <v>1</v>
      </c>
    </row>
    <row r="696" spans="1:37" x14ac:dyDescent="0.3">
      <c r="A696" t="s">
        <v>1882</v>
      </c>
      <c r="B696" s="1">
        <v>45354</v>
      </c>
      <c r="C696" s="1">
        <v>45354</v>
      </c>
      <c r="D696" t="s">
        <v>1883</v>
      </c>
      <c r="E696" t="s">
        <v>1884</v>
      </c>
      <c r="F696">
        <v>25</v>
      </c>
      <c r="G696">
        <v>25</v>
      </c>
      <c r="H696" t="s">
        <v>35</v>
      </c>
      <c r="I696" t="s">
        <v>35</v>
      </c>
      <c r="J696" t="s">
        <v>116</v>
      </c>
      <c r="K696" t="s">
        <v>150</v>
      </c>
      <c r="L696" t="s">
        <v>84</v>
      </c>
      <c r="M696" t="s">
        <v>279</v>
      </c>
      <c r="N696">
        <v>7</v>
      </c>
      <c r="O696">
        <v>7</v>
      </c>
      <c r="P696">
        <v>126.08</v>
      </c>
      <c r="Q696" s="2">
        <v>0.08</v>
      </c>
      <c r="R696">
        <v>1012.38</v>
      </c>
      <c r="S696">
        <v>81.39</v>
      </c>
      <c r="T696" s="3">
        <v>0.08</v>
      </c>
      <c r="U696">
        <v>55.37</v>
      </c>
      <c r="V696" t="s">
        <v>68</v>
      </c>
      <c r="W696">
        <v>2</v>
      </c>
      <c r="X696" t="b">
        <v>0</v>
      </c>
      <c r="Y696" t="s">
        <v>60</v>
      </c>
      <c r="Z696" t="s">
        <v>60</v>
      </c>
      <c r="AA696">
        <v>9</v>
      </c>
      <c r="AB696">
        <v>9</v>
      </c>
      <c r="AC696">
        <v>2024</v>
      </c>
      <c r="AD696" s="1">
        <v>45352</v>
      </c>
      <c r="AE696" t="s">
        <v>53</v>
      </c>
      <c r="AF696" t="s">
        <v>69</v>
      </c>
      <c r="AG696" t="str">
        <f t="shared" si="43"/>
        <v>Include</v>
      </c>
      <c r="AH696">
        <f t="shared" si="40"/>
        <v>0</v>
      </c>
      <c r="AI696">
        <f t="shared" si="41"/>
        <v>1</v>
      </c>
      <c r="AJ696">
        <f t="shared" si="42"/>
        <v>0</v>
      </c>
      <c r="AK696" s="15">
        <f>1</f>
        <v>1</v>
      </c>
    </row>
    <row r="697" spans="1:37" x14ac:dyDescent="0.3">
      <c r="A697" t="s">
        <v>1885</v>
      </c>
      <c r="B697" s="1">
        <v>45354</v>
      </c>
      <c r="C697" s="1">
        <v>45354</v>
      </c>
      <c r="D697" t="s">
        <v>1886</v>
      </c>
      <c r="E697" t="s">
        <v>204</v>
      </c>
      <c r="F697">
        <v>31</v>
      </c>
      <c r="G697">
        <v>31</v>
      </c>
      <c r="H697" t="s">
        <v>47</v>
      </c>
      <c r="I697" t="s">
        <v>47</v>
      </c>
      <c r="J697" t="s">
        <v>82</v>
      </c>
      <c r="K697" t="s">
        <v>83</v>
      </c>
      <c r="L697" t="s">
        <v>111</v>
      </c>
      <c r="M697" t="s">
        <v>174</v>
      </c>
      <c r="N697">
        <v>7</v>
      </c>
      <c r="O697">
        <v>7</v>
      </c>
      <c r="P697">
        <v>1704.58</v>
      </c>
      <c r="Q697" s="2">
        <v>0.39</v>
      </c>
      <c r="R697">
        <v>10255.26</v>
      </c>
      <c r="S697">
        <v>3143.81</v>
      </c>
      <c r="T697" s="3">
        <v>0.307</v>
      </c>
      <c r="U697">
        <v>60.24</v>
      </c>
      <c r="V697" t="s">
        <v>52</v>
      </c>
      <c r="W697">
        <v>1</v>
      </c>
      <c r="X697" t="b">
        <v>0</v>
      </c>
      <c r="Y697" t="s">
        <v>60</v>
      </c>
      <c r="Z697" t="s">
        <v>60</v>
      </c>
      <c r="AA697">
        <v>4</v>
      </c>
      <c r="AB697">
        <v>4</v>
      </c>
      <c r="AC697">
        <v>2024</v>
      </c>
      <c r="AD697" s="1">
        <v>45352</v>
      </c>
      <c r="AE697" t="s">
        <v>87</v>
      </c>
      <c r="AF697" t="s">
        <v>62</v>
      </c>
      <c r="AG697" t="str">
        <f t="shared" si="43"/>
        <v>Include</v>
      </c>
      <c r="AH697">
        <f t="shared" si="40"/>
        <v>0</v>
      </c>
      <c r="AI697">
        <f t="shared" si="41"/>
        <v>1</v>
      </c>
      <c r="AJ697">
        <f t="shared" si="42"/>
        <v>0</v>
      </c>
      <c r="AK697" s="15">
        <f>1</f>
        <v>1</v>
      </c>
    </row>
    <row r="698" spans="1:37" x14ac:dyDescent="0.3">
      <c r="A698" t="s">
        <v>1887</v>
      </c>
      <c r="B698" s="1">
        <v>45354</v>
      </c>
      <c r="C698" s="1">
        <v>45354</v>
      </c>
      <c r="D698" t="s">
        <v>1888</v>
      </c>
      <c r="E698" t="s">
        <v>375</v>
      </c>
      <c r="F698">
        <v>37</v>
      </c>
      <c r="G698">
        <v>37</v>
      </c>
      <c r="H698" t="s">
        <v>81</v>
      </c>
      <c r="I698" t="s">
        <v>81</v>
      </c>
      <c r="J698" t="s">
        <v>57</v>
      </c>
      <c r="K698" t="s">
        <v>58</v>
      </c>
      <c r="L698" t="s">
        <v>50</v>
      </c>
      <c r="M698" t="s">
        <v>59</v>
      </c>
      <c r="N698">
        <v>5</v>
      </c>
      <c r="O698">
        <v>5</v>
      </c>
      <c r="P698">
        <v>26731.96</v>
      </c>
      <c r="R698">
        <v>170289.13</v>
      </c>
      <c r="S698">
        <v>47525.8</v>
      </c>
      <c r="T698" s="3">
        <v>0.27900000000000003</v>
      </c>
      <c r="U698">
        <v>75.97</v>
      </c>
      <c r="V698" t="s">
        <v>68</v>
      </c>
      <c r="W698">
        <v>3</v>
      </c>
      <c r="X698" t="b">
        <v>0</v>
      </c>
      <c r="Y698" t="s">
        <v>60</v>
      </c>
      <c r="Z698" t="s">
        <v>60</v>
      </c>
      <c r="AA698">
        <v>8</v>
      </c>
      <c r="AB698">
        <v>8</v>
      </c>
      <c r="AC698">
        <v>2024</v>
      </c>
      <c r="AD698" s="1">
        <v>45352</v>
      </c>
      <c r="AE698" t="s">
        <v>61</v>
      </c>
      <c r="AF698" t="s">
        <v>201</v>
      </c>
      <c r="AG698" t="str">
        <f t="shared" si="43"/>
        <v>Include</v>
      </c>
      <c r="AH698">
        <f t="shared" si="40"/>
        <v>0</v>
      </c>
      <c r="AI698">
        <f t="shared" si="41"/>
        <v>1</v>
      </c>
      <c r="AJ698">
        <f t="shared" si="42"/>
        <v>0</v>
      </c>
      <c r="AK698" s="15">
        <f>1</f>
        <v>1</v>
      </c>
    </row>
    <row r="699" spans="1:37" x14ac:dyDescent="0.3">
      <c r="A699" t="s">
        <v>1889</v>
      </c>
      <c r="B699" s="1">
        <v>45354</v>
      </c>
      <c r="C699" s="1">
        <v>45354</v>
      </c>
      <c r="D699" t="s">
        <v>1890</v>
      </c>
      <c r="E699" t="s">
        <v>414</v>
      </c>
      <c r="F699">
        <v>43</v>
      </c>
      <c r="G699">
        <v>43</v>
      </c>
      <c r="H699" t="s">
        <v>81</v>
      </c>
      <c r="I699" t="s">
        <v>81</v>
      </c>
      <c r="J699" t="s">
        <v>116</v>
      </c>
      <c r="K699" t="s">
        <v>247</v>
      </c>
      <c r="L699" t="s">
        <v>140</v>
      </c>
      <c r="M699" t="s">
        <v>190</v>
      </c>
      <c r="P699">
        <v>1168.05</v>
      </c>
      <c r="Q699" s="2">
        <v>0.04</v>
      </c>
      <c r="R699">
        <v>1472.47</v>
      </c>
      <c r="S699">
        <v>611.4</v>
      </c>
      <c r="T699" s="3">
        <v>0.41499999999999998</v>
      </c>
      <c r="U699">
        <v>51.85</v>
      </c>
      <c r="V699" t="s">
        <v>68</v>
      </c>
      <c r="W699">
        <v>3</v>
      </c>
      <c r="X699" t="b">
        <v>1</v>
      </c>
      <c r="Y699" t="s">
        <v>41</v>
      </c>
      <c r="Z699" t="s">
        <v>41</v>
      </c>
      <c r="AA699">
        <v>8</v>
      </c>
      <c r="AB699">
        <v>8</v>
      </c>
      <c r="AC699">
        <v>2024</v>
      </c>
      <c r="AD699" s="1">
        <v>45352</v>
      </c>
      <c r="AE699" t="s">
        <v>61</v>
      </c>
      <c r="AF699" t="s">
        <v>69</v>
      </c>
      <c r="AG699" t="str">
        <f t="shared" si="43"/>
        <v>Include</v>
      </c>
      <c r="AH699">
        <f t="shared" si="40"/>
        <v>1</v>
      </c>
      <c r="AI699">
        <f t="shared" si="41"/>
        <v>1</v>
      </c>
      <c r="AJ699">
        <f t="shared" si="42"/>
        <v>0</v>
      </c>
      <c r="AK699" s="15">
        <f>1</f>
        <v>1</v>
      </c>
    </row>
    <row r="700" spans="1:37" x14ac:dyDescent="0.3">
      <c r="A700" t="s">
        <v>1891</v>
      </c>
      <c r="B700" t="s">
        <v>1892</v>
      </c>
      <c r="C700" s="1">
        <v>45353</v>
      </c>
      <c r="D700" t="s">
        <v>1893</v>
      </c>
      <c r="E700" t="s">
        <v>1894</v>
      </c>
      <c r="F700">
        <v>39</v>
      </c>
      <c r="G700">
        <v>39</v>
      </c>
      <c r="H700" t="s">
        <v>47</v>
      </c>
      <c r="I700" t="s">
        <v>47</v>
      </c>
      <c r="J700" t="s">
        <v>57</v>
      </c>
      <c r="K700" t="s">
        <v>58</v>
      </c>
      <c r="L700" t="s">
        <v>97</v>
      </c>
      <c r="M700" t="s">
        <v>275</v>
      </c>
      <c r="N700">
        <v>4</v>
      </c>
      <c r="O700">
        <v>4</v>
      </c>
      <c r="P700">
        <v>838.86</v>
      </c>
      <c r="R700">
        <v>4823.62</v>
      </c>
      <c r="S700">
        <v>1699.36</v>
      </c>
      <c r="T700" s="3">
        <v>0.35199999999999998</v>
      </c>
      <c r="U700">
        <v>91.38</v>
      </c>
      <c r="V700" t="s">
        <v>76</v>
      </c>
      <c r="W700">
        <v>5</v>
      </c>
      <c r="X700" t="b">
        <v>0</v>
      </c>
      <c r="Y700" t="s">
        <v>60</v>
      </c>
      <c r="Z700" t="s">
        <v>60</v>
      </c>
      <c r="AA700">
        <v>1</v>
      </c>
      <c r="AB700">
        <v>1</v>
      </c>
      <c r="AC700">
        <v>2024</v>
      </c>
      <c r="AD700" s="1">
        <v>45352</v>
      </c>
      <c r="AE700" t="s">
        <v>61</v>
      </c>
      <c r="AF700" t="s">
        <v>201</v>
      </c>
      <c r="AG700" t="str">
        <f t="shared" si="43"/>
        <v>Include</v>
      </c>
      <c r="AH700">
        <f t="shared" si="40"/>
        <v>0</v>
      </c>
      <c r="AI700">
        <f t="shared" si="41"/>
        <v>1</v>
      </c>
      <c r="AJ700">
        <f t="shared" si="42"/>
        <v>0</v>
      </c>
      <c r="AK700" s="15">
        <f>1</f>
        <v>1</v>
      </c>
    </row>
    <row r="701" spans="1:37" x14ac:dyDescent="0.3">
      <c r="A701" t="s">
        <v>1895</v>
      </c>
      <c r="B701" s="1">
        <v>45352</v>
      </c>
      <c r="C701" s="1">
        <v>45352</v>
      </c>
      <c r="D701" t="s">
        <v>1896</v>
      </c>
      <c r="E701" t="s">
        <v>1897</v>
      </c>
      <c r="F701">
        <v>61</v>
      </c>
      <c r="G701">
        <v>61</v>
      </c>
      <c r="H701" t="s">
        <v>105</v>
      </c>
      <c r="I701" t="s">
        <v>35</v>
      </c>
      <c r="J701" t="s">
        <v>48</v>
      </c>
      <c r="K701" t="s">
        <v>230</v>
      </c>
      <c r="L701" t="s">
        <v>38</v>
      </c>
      <c r="M701" t="s">
        <v>447</v>
      </c>
      <c r="N701">
        <v>2</v>
      </c>
      <c r="O701">
        <v>2</v>
      </c>
      <c r="P701">
        <v>2459.27</v>
      </c>
      <c r="Q701" s="2">
        <v>0.22</v>
      </c>
      <c r="R701">
        <v>4998.5200000000004</v>
      </c>
      <c r="S701">
        <v>2550.2600000000002</v>
      </c>
      <c r="T701" s="3">
        <v>0.51</v>
      </c>
      <c r="U701">
        <v>90.29</v>
      </c>
      <c r="V701" t="s">
        <v>68</v>
      </c>
      <c r="W701">
        <v>5</v>
      </c>
      <c r="X701" t="b">
        <v>0</v>
      </c>
      <c r="Y701" t="s">
        <v>60</v>
      </c>
      <c r="Z701" t="s">
        <v>60</v>
      </c>
      <c r="AA701">
        <v>2</v>
      </c>
      <c r="AB701">
        <v>2</v>
      </c>
      <c r="AC701">
        <v>2024</v>
      </c>
      <c r="AD701" s="1">
        <v>45352</v>
      </c>
      <c r="AE701" t="s">
        <v>520</v>
      </c>
      <c r="AF701" t="s">
        <v>43</v>
      </c>
      <c r="AG701" t="str">
        <f t="shared" si="43"/>
        <v>Include</v>
      </c>
      <c r="AH701">
        <f t="shared" si="40"/>
        <v>0</v>
      </c>
      <c r="AI701">
        <f t="shared" si="41"/>
        <v>1</v>
      </c>
      <c r="AJ701">
        <f t="shared" si="42"/>
        <v>0</v>
      </c>
      <c r="AK701" s="15">
        <f>1</f>
        <v>1</v>
      </c>
    </row>
    <row r="702" spans="1:37" x14ac:dyDescent="0.3">
      <c r="A702" t="s">
        <v>1898</v>
      </c>
      <c r="B702" s="1">
        <v>45352</v>
      </c>
      <c r="C702" s="1">
        <v>45352</v>
      </c>
      <c r="D702" t="s">
        <v>1899</v>
      </c>
      <c r="E702" t="s">
        <v>1476</v>
      </c>
      <c r="F702">
        <v>24</v>
      </c>
      <c r="G702">
        <v>24</v>
      </c>
      <c r="H702" t="s">
        <v>35</v>
      </c>
      <c r="I702" t="s">
        <v>35</v>
      </c>
      <c r="J702" t="s">
        <v>116</v>
      </c>
      <c r="K702" t="s">
        <v>260</v>
      </c>
      <c r="L702" t="s">
        <v>50</v>
      </c>
      <c r="M702" t="s">
        <v>251</v>
      </c>
      <c r="N702">
        <v>5</v>
      </c>
      <c r="O702">
        <v>5</v>
      </c>
      <c r="P702">
        <v>25732.89</v>
      </c>
      <c r="Q702" s="2">
        <v>0.37</v>
      </c>
      <c r="R702">
        <v>110264.78</v>
      </c>
      <c r="S702">
        <v>26314.49</v>
      </c>
      <c r="T702" s="3">
        <v>0.23899999999999999</v>
      </c>
      <c r="U702">
        <v>67.41</v>
      </c>
      <c r="V702" t="s">
        <v>52</v>
      </c>
      <c r="W702">
        <v>2</v>
      </c>
      <c r="X702" t="b">
        <v>0</v>
      </c>
      <c r="Y702" t="s">
        <v>60</v>
      </c>
      <c r="Z702" t="s">
        <v>60</v>
      </c>
      <c r="AA702">
        <v>2</v>
      </c>
      <c r="AB702">
        <v>2</v>
      </c>
      <c r="AC702">
        <v>2024</v>
      </c>
      <c r="AD702" s="1">
        <v>45352</v>
      </c>
      <c r="AE702" t="s">
        <v>53</v>
      </c>
      <c r="AF702" t="s">
        <v>62</v>
      </c>
      <c r="AG702" t="str">
        <f t="shared" si="43"/>
        <v>Include</v>
      </c>
      <c r="AH702">
        <f t="shared" si="40"/>
        <v>0</v>
      </c>
      <c r="AI702">
        <f t="shared" si="41"/>
        <v>1</v>
      </c>
      <c r="AJ702">
        <f t="shared" si="42"/>
        <v>0</v>
      </c>
      <c r="AK702" s="15">
        <f>1</f>
        <v>1</v>
      </c>
    </row>
    <row r="703" spans="1:37" x14ac:dyDescent="0.3">
      <c r="A703" t="s">
        <v>1900</v>
      </c>
      <c r="B703" s="1">
        <v>45351</v>
      </c>
      <c r="C703" s="1">
        <v>45351</v>
      </c>
      <c r="D703" t="s">
        <v>1901</v>
      </c>
      <c r="E703" t="s">
        <v>1236</v>
      </c>
      <c r="F703">
        <v>55</v>
      </c>
      <c r="G703">
        <v>55</v>
      </c>
      <c r="H703" t="s">
        <v>35</v>
      </c>
      <c r="I703" t="s">
        <v>35</v>
      </c>
      <c r="J703" t="s">
        <v>82</v>
      </c>
      <c r="K703" t="s">
        <v>266</v>
      </c>
      <c r="L703" t="s">
        <v>38</v>
      </c>
      <c r="M703" t="s">
        <v>39</v>
      </c>
      <c r="N703">
        <v>1</v>
      </c>
      <c r="O703">
        <v>1</v>
      </c>
      <c r="P703">
        <v>356.08</v>
      </c>
      <c r="Q703" s="2">
        <v>0.16</v>
      </c>
      <c r="R703">
        <v>293.48</v>
      </c>
      <c r="S703">
        <v>113.23</v>
      </c>
      <c r="T703" s="3">
        <v>0.38600000000000001</v>
      </c>
      <c r="U703">
        <v>49.34</v>
      </c>
      <c r="V703" t="s">
        <v>76</v>
      </c>
      <c r="W703">
        <v>3</v>
      </c>
      <c r="X703" t="b">
        <v>0</v>
      </c>
      <c r="Y703" t="s">
        <v>60</v>
      </c>
      <c r="Z703" t="s">
        <v>60</v>
      </c>
      <c r="AA703">
        <v>8</v>
      </c>
      <c r="AB703">
        <v>8</v>
      </c>
      <c r="AC703">
        <v>2024</v>
      </c>
      <c r="AD703" s="1">
        <v>45323</v>
      </c>
      <c r="AE703" t="s">
        <v>101</v>
      </c>
      <c r="AF703" t="s">
        <v>88</v>
      </c>
      <c r="AG703" t="str">
        <f t="shared" si="43"/>
        <v>Include</v>
      </c>
      <c r="AH703">
        <f t="shared" si="40"/>
        <v>0</v>
      </c>
      <c r="AI703">
        <f t="shared" si="41"/>
        <v>1</v>
      </c>
      <c r="AJ703">
        <f t="shared" si="42"/>
        <v>0</v>
      </c>
      <c r="AK703" s="15">
        <f>1</f>
        <v>1</v>
      </c>
    </row>
    <row r="704" spans="1:37" x14ac:dyDescent="0.3">
      <c r="A704" t="s">
        <v>1902</v>
      </c>
      <c r="B704" s="1">
        <v>45351</v>
      </c>
      <c r="C704" s="1">
        <v>45351</v>
      </c>
      <c r="D704" t="s">
        <v>1903</v>
      </c>
      <c r="E704" t="s">
        <v>115</v>
      </c>
      <c r="H704" t="s">
        <v>105</v>
      </c>
      <c r="I704" t="s">
        <v>35</v>
      </c>
      <c r="J704" t="s">
        <v>36</v>
      </c>
      <c r="K704" t="s">
        <v>106</v>
      </c>
      <c r="L704" t="s">
        <v>140</v>
      </c>
      <c r="M704" t="s">
        <v>141</v>
      </c>
      <c r="N704">
        <v>2</v>
      </c>
      <c r="O704">
        <v>2</v>
      </c>
      <c r="P704">
        <v>1408.43</v>
      </c>
      <c r="Q704" s="2">
        <v>0.15</v>
      </c>
      <c r="R704">
        <v>2474.19</v>
      </c>
      <c r="S704">
        <v>782.88</v>
      </c>
      <c r="T704" s="3">
        <v>0.316</v>
      </c>
      <c r="U704">
        <v>66.92</v>
      </c>
      <c r="V704" t="s">
        <v>132</v>
      </c>
      <c r="W704">
        <v>5</v>
      </c>
      <c r="X704" t="b">
        <v>0</v>
      </c>
      <c r="Y704" t="s">
        <v>60</v>
      </c>
      <c r="Z704" t="s">
        <v>60</v>
      </c>
      <c r="AA704">
        <v>2</v>
      </c>
      <c r="AB704">
        <v>2</v>
      </c>
      <c r="AC704">
        <v>2024</v>
      </c>
      <c r="AD704" s="1">
        <v>45323</v>
      </c>
      <c r="AE704" t="s">
        <v>118</v>
      </c>
      <c r="AF704" t="s">
        <v>88</v>
      </c>
      <c r="AG704" t="str">
        <f t="shared" si="43"/>
        <v>Include</v>
      </c>
      <c r="AH704">
        <f t="shared" si="40"/>
        <v>0</v>
      </c>
      <c r="AI704">
        <f t="shared" si="41"/>
        <v>1</v>
      </c>
      <c r="AJ704">
        <f t="shared" si="42"/>
        <v>0</v>
      </c>
      <c r="AK704" s="15">
        <f>1</f>
        <v>1</v>
      </c>
    </row>
    <row r="705" spans="1:37" x14ac:dyDescent="0.3">
      <c r="A705" t="s">
        <v>1904</v>
      </c>
      <c r="B705" s="1">
        <v>45351</v>
      </c>
      <c r="C705" s="1">
        <v>45351</v>
      </c>
      <c r="D705" t="s">
        <v>1905</v>
      </c>
      <c r="E705" t="s">
        <v>1195</v>
      </c>
      <c r="F705">
        <v>39</v>
      </c>
      <c r="G705">
        <v>39</v>
      </c>
      <c r="H705" t="s">
        <v>81</v>
      </c>
      <c r="I705" t="s">
        <v>81</v>
      </c>
      <c r="J705" t="s">
        <v>82</v>
      </c>
      <c r="K705" t="s">
        <v>122</v>
      </c>
      <c r="L705" t="s">
        <v>74</v>
      </c>
      <c r="M705" t="s">
        <v>261</v>
      </c>
      <c r="N705">
        <v>8</v>
      </c>
      <c r="O705">
        <v>8</v>
      </c>
      <c r="P705">
        <v>22744.84</v>
      </c>
      <c r="Q705" s="2">
        <v>0.03</v>
      </c>
      <c r="R705">
        <v>181169.01</v>
      </c>
      <c r="S705">
        <v>15125.76</v>
      </c>
      <c r="T705" s="3">
        <v>8.3000000000000004E-2</v>
      </c>
      <c r="U705">
        <v>75.81</v>
      </c>
      <c r="V705" t="s">
        <v>40</v>
      </c>
      <c r="W705">
        <v>1</v>
      </c>
      <c r="X705" t="b">
        <v>0</v>
      </c>
      <c r="Y705" t="s">
        <v>142</v>
      </c>
      <c r="Z705" t="s">
        <v>142</v>
      </c>
      <c r="AA705">
        <v>3</v>
      </c>
      <c r="AB705">
        <v>3</v>
      </c>
      <c r="AC705">
        <v>2024</v>
      </c>
      <c r="AD705" s="1">
        <v>45323</v>
      </c>
      <c r="AE705" t="s">
        <v>61</v>
      </c>
      <c r="AF705" t="s">
        <v>69</v>
      </c>
      <c r="AG705" t="str">
        <f t="shared" si="43"/>
        <v>Include</v>
      </c>
      <c r="AH705">
        <f t="shared" si="40"/>
        <v>0</v>
      </c>
      <c r="AI705">
        <f t="shared" si="41"/>
        <v>0</v>
      </c>
      <c r="AJ705">
        <f t="shared" si="42"/>
        <v>0</v>
      </c>
      <c r="AK705" s="15">
        <f>1</f>
        <v>1</v>
      </c>
    </row>
    <row r="706" spans="1:37" x14ac:dyDescent="0.3">
      <c r="A706" t="s">
        <v>1906</v>
      </c>
      <c r="B706" s="1">
        <v>45351</v>
      </c>
      <c r="C706" s="1">
        <v>45351</v>
      </c>
      <c r="D706" t="s">
        <v>1907</v>
      </c>
      <c r="E706" t="s">
        <v>324</v>
      </c>
      <c r="F706">
        <v>26</v>
      </c>
      <c r="G706">
        <v>26</v>
      </c>
      <c r="H706" t="s">
        <v>81</v>
      </c>
      <c r="I706" t="s">
        <v>81</v>
      </c>
      <c r="J706" t="s">
        <v>82</v>
      </c>
      <c r="K706" t="s">
        <v>131</v>
      </c>
      <c r="L706" t="s">
        <v>140</v>
      </c>
      <c r="M706" t="s">
        <v>372</v>
      </c>
      <c r="N706">
        <v>3</v>
      </c>
      <c r="O706">
        <v>3</v>
      </c>
      <c r="P706">
        <v>1849.16</v>
      </c>
      <c r="Q706" s="2">
        <v>0.24</v>
      </c>
      <c r="R706">
        <v>4817.3500000000004</v>
      </c>
      <c r="S706">
        <v>2118.33</v>
      </c>
      <c r="T706" s="3">
        <v>0.44</v>
      </c>
      <c r="U706">
        <v>38.42</v>
      </c>
      <c r="V706" t="s">
        <v>99</v>
      </c>
      <c r="W706">
        <v>2</v>
      </c>
      <c r="X706" t="b">
        <v>0</v>
      </c>
      <c r="Y706" t="s">
        <v>60</v>
      </c>
      <c r="Z706" t="s">
        <v>60</v>
      </c>
      <c r="AA706">
        <v>4</v>
      </c>
      <c r="AB706">
        <v>4</v>
      </c>
      <c r="AC706">
        <v>2024</v>
      </c>
      <c r="AD706" s="1">
        <v>45323</v>
      </c>
      <c r="AE706" t="s">
        <v>87</v>
      </c>
      <c r="AF706" t="s">
        <v>43</v>
      </c>
      <c r="AG706" t="str">
        <f t="shared" si="43"/>
        <v>Include</v>
      </c>
      <c r="AH706">
        <f t="shared" ref="AH706:AH769" si="44">IF(Z706="Returned",1,0)</f>
        <v>0</v>
      </c>
      <c r="AI706">
        <f t="shared" ref="AI706:AI769" si="45">IF(OR(Z706="Delivered",Z706="Returned"),1,0)</f>
        <v>1</v>
      </c>
      <c r="AJ706">
        <f t="shared" ref="AJ706:AJ769" si="46">IF(Z706="Cancelled",1,0)</f>
        <v>0</v>
      </c>
      <c r="AK706" s="15">
        <f>1</f>
        <v>1</v>
      </c>
    </row>
    <row r="707" spans="1:37" x14ac:dyDescent="0.3">
      <c r="A707" t="s">
        <v>1908</v>
      </c>
      <c r="B707" s="1">
        <v>45350</v>
      </c>
      <c r="C707" s="1">
        <v>45350</v>
      </c>
      <c r="D707" t="s">
        <v>1909</v>
      </c>
      <c r="E707" t="s">
        <v>1666</v>
      </c>
      <c r="F707">
        <v>57</v>
      </c>
      <c r="G707">
        <v>57</v>
      </c>
      <c r="H707" t="s">
        <v>47</v>
      </c>
      <c r="I707" t="s">
        <v>47</v>
      </c>
      <c r="J707" t="s">
        <v>36</v>
      </c>
      <c r="K707" t="s">
        <v>37</v>
      </c>
      <c r="L707" t="s">
        <v>50</v>
      </c>
      <c r="M707" t="s">
        <v>325</v>
      </c>
      <c r="N707">
        <v>10</v>
      </c>
      <c r="O707">
        <v>10</v>
      </c>
      <c r="P707">
        <v>7864.24</v>
      </c>
      <c r="Q707" s="2">
        <v>7.0000000000000007E-2</v>
      </c>
      <c r="R707">
        <v>79635.39</v>
      </c>
      <c r="S707">
        <v>26334.69</v>
      </c>
      <c r="T707" s="3">
        <v>0.33100000000000002</v>
      </c>
      <c r="U707">
        <v>41.39</v>
      </c>
      <c r="V707" t="s">
        <v>76</v>
      </c>
      <c r="W707">
        <v>3</v>
      </c>
      <c r="X707" t="b">
        <v>0</v>
      </c>
      <c r="Y707" t="s">
        <v>60</v>
      </c>
      <c r="Z707" t="s">
        <v>60</v>
      </c>
      <c r="AA707">
        <v>8</v>
      </c>
      <c r="AB707">
        <v>8</v>
      </c>
      <c r="AC707">
        <v>2024</v>
      </c>
      <c r="AD707" s="1">
        <v>45323</v>
      </c>
      <c r="AE707" t="s">
        <v>101</v>
      </c>
      <c r="AF707" t="s">
        <v>69</v>
      </c>
      <c r="AG707" t="str">
        <f t="shared" ref="AG707:AG770" si="47">IF(N707=999,"Exclude","Include")</f>
        <v>Include</v>
      </c>
      <c r="AH707">
        <f t="shared" si="44"/>
        <v>0</v>
      </c>
      <c r="AI707">
        <f t="shared" si="45"/>
        <v>1</v>
      </c>
      <c r="AJ707">
        <f t="shared" si="46"/>
        <v>0</v>
      </c>
      <c r="AK707" s="15">
        <f>1</f>
        <v>1</v>
      </c>
    </row>
    <row r="708" spans="1:37" x14ac:dyDescent="0.3">
      <c r="A708" t="s">
        <v>1910</v>
      </c>
      <c r="B708" s="1">
        <v>45349</v>
      </c>
      <c r="C708" s="1">
        <v>45349</v>
      </c>
      <c r="D708" t="s">
        <v>1911</v>
      </c>
      <c r="E708" t="s">
        <v>1766</v>
      </c>
      <c r="F708">
        <v>41</v>
      </c>
      <c r="G708">
        <v>41</v>
      </c>
      <c r="H708" t="s">
        <v>47</v>
      </c>
      <c r="I708" t="s">
        <v>47</v>
      </c>
      <c r="J708" t="s">
        <v>48</v>
      </c>
      <c r="K708" t="s">
        <v>185</v>
      </c>
      <c r="L708" t="s">
        <v>97</v>
      </c>
      <c r="M708" t="s">
        <v>107</v>
      </c>
      <c r="N708">
        <v>6</v>
      </c>
      <c r="O708">
        <v>6</v>
      </c>
      <c r="P708">
        <v>1461.81</v>
      </c>
      <c r="Q708" s="2">
        <v>0.04</v>
      </c>
      <c r="R708">
        <v>9112.7099999999991</v>
      </c>
      <c r="S708">
        <v>3389.16</v>
      </c>
      <c r="T708" s="3">
        <v>0.372</v>
      </c>
      <c r="U708">
        <v>67.03</v>
      </c>
      <c r="V708" t="s">
        <v>132</v>
      </c>
      <c r="W708">
        <v>3</v>
      </c>
      <c r="X708" t="b">
        <v>0</v>
      </c>
      <c r="Y708" t="s">
        <v>60</v>
      </c>
      <c r="Z708" t="s">
        <v>60</v>
      </c>
      <c r="AA708">
        <v>4</v>
      </c>
      <c r="AB708">
        <v>4</v>
      </c>
      <c r="AC708">
        <v>2024</v>
      </c>
      <c r="AD708" s="1">
        <v>45323</v>
      </c>
      <c r="AE708" t="s">
        <v>61</v>
      </c>
      <c r="AF708" t="s">
        <v>69</v>
      </c>
      <c r="AG708" t="str">
        <f t="shared" si="47"/>
        <v>Include</v>
      </c>
      <c r="AH708">
        <f t="shared" si="44"/>
        <v>0</v>
      </c>
      <c r="AI708">
        <f t="shared" si="45"/>
        <v>1</v>
      </c>
      <c r="AJ708">
        <f t="shared" si="46"/>
        <v>0</v>
      </c>
      <c r="AK708" s="15">
        <f>1</f>
        <v>1</v>
      </c>
    </row>
    <row r="709" spans="1:37" x14ac:dyDescent="0.3">
      <c r="A709" t="s">
        <v>1912</v>
      </c>
      <c r="B709" s="1">
        <v>45349</v>
      </c>
      <c r="C709" s="1">
        <v>45349</v>
      </c>
      <c r="D709" t="s">
        <v>1913</v>
      </c>
      <c r="E709" t="s">
        <v>1914</v>
      </c>
      <c r="F709">
        <v>29</v>
      </c>
      <c r="G709">
        <v>29</v>
      </c>
      <c r="H709" t="s">
        <v>81</v>
      </c>
      <c r="I709" t="s">
        <v>81</v>
      </c>
      <c r="J709" t="s">
        <v>82</v>
      </c>
      <c r="K709" t="s">
        <v>131</v>
      </c>
      <c r="L709" t="s">
        <v>38</v>
      </c>
      <c r="M709" t="s">
        <v>181</v>
      </c>
      <c r="N709">
        <v>1</v>
      </c>
      <c r="O709">
        <v>1</v>
      </c>
      <c r="P709">
        <v>848.25</v>
      </c>
      <c r="Q709" s="2">
        <v>0.04</v>
      </c>
      <c r="R709">
        <v>894.07</v>
      </c>
      <c r="S709">
        <v>422.93</v>
      </c>
      <c r="T709" s="3">
        <v>0.47299999999999998</v>
      </c>
      <c r="U709">
        <v>74.23</v>
      </c>
      <c r="V709" t="s">
        <v>52</v>
      </c>
      <c r="W709">
        <v>5</v>
      </c>
      <c r="X709" t="b">
        <v>0</v>
      </c>
      <c r="Y709" t="s">
        <v>60</v>
      </c>
      <c r="Z709" t="s">
        <v>60</v>
      </c>
      <c r="AA709">
        <v>9</v>
      </c>
      <c r="AB709">
        <v>9</v>
      </c>
      <c r="AC709">
        <v>2024</v>
      </c>
      <c r="AD709" s="1">
        <v>45323</v>
      </c>
      <c r="AE709" t="s">
        <v>87</v>
      </c>
      <c r="AF709" t="s">
        <v>69</v>
      </c>
      <c r="AG709" t="str">
        <f t="shared" si="47"/>
        <v>Include</v>
      </c>
      <c r="AH709">
        <f t="shared" si="44"/>
        <v>0</v>
      </c>
      <c r="AI709">
        <f t="shared" si="45"/>
        <v>1</v>
      </c>
      <c r="AJ709">
        <f t="shared" si="46"/>
        <v>0</v>
      </c>
      <c r="AK709" s="15">
        <f>1</f>
        <v>1</v>
      </c>
    </row>
    <row r="710" spans="1:37" x14ac:dyDescent="0.3">
      <c r="A710" t="s">
        <v>1915</v>
      </c>
      <c r="B710" s="1">
        <v>45348</v>
      </c>
      <c r="C710" s="1">
        <v>45348</v>
      </c>
      <c r="D710" t="s">
        <v>1916</v>
      </c>
      <c r="E710" t="s">
        <v>645</v>
      </c>
      <c r="F710">
        <v>50</v>
      </c>
      <c r="G710">
        <v>50</v>
      </c>
      <c r="H710" t="s">
        <v>47</v>
      </c>
      <c r="I710" t="s">
        <v>47</v>
      </c>
      <c r="J710" t="s">
        <v>57</v>
      </c>
      <c r="K710" t="s">
        <v>205</v>
      </c>
      <c r="L710" t="s">
        <v>74</v>
      </c>
      <c r="M710" t="s">
        <v>75</v>
      </c>
      <c r="N710">
        <v>3</v>
      </c>
      <c r="O710">
        <v>3</v>
      </c>
      <c r="P710">
        <v>60157.14</v>
      </c>
      <c r="Q710" s="2">
        <v>0.06</v>
      </c>
      <c r="R710">
        <v>169372.37</v>
      </c>
      <c r="S710">
        <v>28219.11</v>
      </c>
      <c r="T710" s="3">
        <v>0.16700000000000001</v>
      </c>
      <c r="U710">
        <v>69.5</v>
      </c>
      <c r="V710" t="s">
        <v>52</v>
      </c>
      <c r="W710">
        <v>4</v>
      </c>
      <c r="X710" t="b">
        <v>0</v>
      </c>
      <c r="Y710" t="s">
        <v>60</v>
      </c>
      <c r="Z710" t="s">
        <v>60</v>
      </c>
      <c r="AA710">
        <v>7</v>
      </c>
      <c r="AB710">
        <v>7</v>
      </c>
      <c r="AC710">
        <v>2024</v>
      </c>
      <c r="AD710" s="1">
        <v>45323</v>
      </c>
      <c r="AE710" t="s">
        <v>101</v>
      </c>
      <c r="AF710" t="s">
        <v>69</v>
      </c>
      <c r="AG710" t="str">
        <f t="shared" si="47"/>
        <v>Include</v>
      </c>
      <c r="AH710">
        <f t="shared" si="44"/>
        <v>0</v>
      </c>
      <c r="AI710">
        <f t="shared" si="45"/>
        <v>1</v>
      </c>
      <c r="AJ710">
        <f t="shared" si="46"/>
        <v>0</v>
      </c>
      <c r="AK710" s="15">
        <f>1</f>
        <v>1</v>
      </c>
    </row>
    <row r="711" spans="1:37" x14ac:dyDescent="0.3">
      <c r="A711" t="s">
        <v>1917</v>
      </c>
      <c r="B711" s="1">
        <v>45348</v>
      </c>
      <c r="C711" s="1">
        <v>45348</v>
      </c>
      <c r="D711" t="s">
        <v>1918</v>
      </c>
      <c r="E711" t="s">
        <v>1919</v>
      </c>
      <c r="F711">
        <v>37</v>
      </c>
      <c r="G711">
        <v>37</v>
      </c>
      <c r="H711" t="s">
        <v>35</v>
      </c>
      <c r="I711" t="s">
        <v>35</v>
      </c>
      <c r="J711" t="s">
        <v>48</v>
      </c>
      <c r="K711" t="s">
        <v>230</v>
      </c>
      <c r="L711" t="s">
        <v>84</v>
      </c>
      <c r="M711" t="s">
        <v>490</v>
      </c>
      <c r="N711">
        <v>10</v>
      </c>
      <c r="O711">
        <v>10</v>
      </c>
      <c r="P711">
        <v>150.97</v>
      </c>
      <c r="Q711" s="2">
        <v>0.35</v>
      </c>
      <c r="R711">
        <v>1192.31</v>
      </c>
      <c r="S711">
        <v>113.82</v>
      </c>
      <c r="T711" s="3">
        <v>9.5000000000000001E-2</v>
      </c>
      <c r="U711">
        <v>61.55</v>
      </c>
      <c r="V711" t="s">
        <v>76</v>
      </c>
      <c r="W711">
        <v>2</v>
      </c>
      <c r="X711" t="b">
        <v>0</v>
      </c>
      <c r="Y711" t="s">
        <v>60</v>
      </c>
      <c r="Z711" t="s">
        <v>60</v>
      </c>
      <c r="AA711">
        <v>7</v>
      </c>
      <c r="AB711">
        <v>7</v>
      </c>
      <c r="AC711">
        <v>2024</v>
      </c>
      <c r="AD711" s="1">
        <v>45323</v>
      </c>
      <c r="AE711" t="s">
        <v>61</v>
      </c>
      <c r="AF711" t="s">
        <v>62</v>
      </c>
      <c r="AG711" t="str">
        <f t="shared" si="47"/>
        <v>Include</v>
      </c>
      <c r="AH711">
        <f t="shared" si="44"/>
        <v>0</v>
      </c>
      <c r="AI711">
        <f t="shared" si="45"/>
        <v>1</v>
      </c>
      <c r="AJ711">
        <f t="shared" si="46"/>
        <v>0</v>
      </c>
      <c r="AK711" s="15">
        <f>1</f>
        <v>1</v>
      </c>
    </row>
    <row r="712" spans="1:37" x14ac:dyDescent="0.3">
      <c r="A712" t="s">
        <v>1920</v>
      </c>
      <c r="B712" t="s">
        <v>1921</v>
      </c>
      <c r="C712" s="1">
        <v>45348</v>
      </c>
      <c r="D712" t="s">
        <v>1922</v>
      </c>
      <c r="E712" t="s">
        <v>1785</v>
      </c>
      <c r="F712">
        <v>40</v>
      </c>
      <c r="G712">
        <v>40</v>
      </c>
      <c r="H712" t="s">
        <v>371</v>
      </c>
      <c r="I712" t="s">
        <v>81</v>
      </c>
      <c r="J712" t="s">
        <v>57</v>
      </c>
      <c r="K712" t="s">
        <v>155</v>
      </c>
      <c r="L712" t="s">
        <v>38</v>
      </c>
      <c r="M712" t="s">
        <v>447</v>
      </c>
      <c r="N712">
        <v>1</v>
      </c>
      <c r="O712">
        <v>1</v>
      </c>
      <c r="P712">
        <v>2292.1799999999998</v>
      </c>
      <c r="R712">
        <v>2545.3000000000002</v>
      </c>
      <c r="S712">
        <v>1471.5</v>
      </c>
      <c r="T712" s="3">
        <v>0.57799999999999996</v>
      </c>
      <c r="U712">
        <v>115.4</v>
      </c>
      <c r="V712" t="s">
        <v>52</v>
      </c>
      <c r="W712">
        <v>5</v>
      </c>
      <c r="X712" t="b">
        <v>0</v>
      </c>
      <c r="Y712" t="s">
        <v>60</v>
      </c>
      <c r="Z712" t="s">
        <v>60</v>
      </c>
      <c r="AA712">
        <v>7</v>
      </c>
      <c r="AB712">
        <v>7</v>
      </c>
      <c r="AC712">
        <v>2024</v>
      </c>
      <c r="AD712" s="1">
        <v>45323</v>
      </c>
      <c r="AE712" t="s">
        <v>61</v>
      </c>
      <c r="AF712" t="s">
        <v>201</v>
      </c>
      <c r="AG712" t="str">
        <f t="shared" si="47"/>
        <v>Include</v>
      </c>
      <c r="AH712">
        <f t="shared" si="44"/>
        <v>0</v>
      </c>
      <c r="AI712">
        <f t="shared" si="45"/>
        <v>1</v>
      </c>
      <c r="AJ712">
        <f t="shared" si="46"/>
        <v>0</v>
      </c>
      <c r="AK712" s="15">
        <f>1</f>
        <v>1</v>
      </c>
    </row>
    <row r="713" spans="1:37" x14ac:dyDescent="0.3">
      <c r="A713" t="s">
        <v>1923</v>
      </c>
      <c r="B713" s="1">
        <v>45347</v>
      </c>
      <c r="C713" s="1">
        <v>45347</v>
      </c>
      <c r="D713" t="s">
        <v>1924</v>
      </c>
      <c r="E713" t="s">
        <v>399</v>
      </c>
      <c r="F713">
        <v>30</v>
      </c>
      <c r="G713">
        <v>30</v>
      </c>
      <c r="H713" t="s">
        <v>81</v>
      </c>
      <c r="I713" t="s">
        <v>81</v>
      </c>
      <c r="J713" t="s">
        <v>116</v>
      </c>
      <c r="K713" t="s">
        <v>150</v>
      </c>
      <c r="L713" t="s">
        <v>74</v>
      </c>
      <c r="M713" t="s">
        <v>453</v>
      </c>
      <c r="N713">
        <v>1</v>
      </c>
      <c r="O713">
        <v>1</v>
      </c>
      <c r="P713">
        <v>7202.38</v>
      </c>
      <c r="Q713" s="2">
        <v>0.21</v>
      </c>
      <c r="R713">
        <v>6816.92</v>
      </c>
      <c r="S713">
        <v>552.15</v>
      </c>
      <c r="T713" s="3">
        <v>8.1000000000000003E-2</v>
      </c>
      <c r="U713">
        <v>67.34</v>
      </c>
      <c r="V713" t="s">
        <v>99</v>
      </c>
      <c r="W713">
        <v>2</v>
      </c>
      <c r="X713" t="b">
        <v>1</v>
      </c>
      <c r="Y713" t="s">
        <v>41</v>
      </c>
      <c r="Z713" t="s">
        <v>41</v>
      </c>
      <c r="AA713">
        <v>4</v>
      </c>
      <c r="AB713">
        <v>4</v>
      </c>
      <c r="AC713">
        <v>2024</v>
      </c>
      <c r="AD713" s="1">
        <v>45323</v>
      </c>
      <c r="AE713" t="s">
        <v>87</v>
      </c>
      <c r="AF713" t="s">
        <v>43</v>
      </c>
      <c r="AG713" t="str">
        <f t="shared" si="47"/>
        <v>Include</v>
      </c>
      <c r="AH713">
        <f t="shared" si="44"/>
        <v>1</v>
      </c>
      <c r="AI713">
        <f t="shared" si="45"/>
        <v>1</v>
      </c>
      <c r="AJ713">
        <f t="shared" si="46"/>
        <v>0</v>
      </c>
      <c r="AK713" s="15">
        <f>1</f>
        <v>1</v>
      </c>
    </row>
    <row r="714" spans="1:37" x14ac:dyDescent="0.3">
      <c r="A714" t="s">
        <v>1925</v>
      </c>
      <c r="B714" s="1">
        <v>45347</v>
      </c>
      <c r="C714" s="1">
        <v>45347</v>
      </c>
      <c r="D714" t="s">
        <v>1926</v>
      </c>
      <c r="E714" t="s">
        <v>1038</v>
      </c>
      <c r="F714">
        <v>4</v>
      </c>
      <c r="G714">
        <v>4</v>
      </c>
      <c r="H714" t="s">
        <v>35</v>
      </c>
      <c r="I714" t="s">
        <v>35</v>
      </c>
      <c r="J714" t="s">
        <v>116</v>
      </c>
      <c r="K714" t="s">
        <v>260</v>
      </c>
      <c r="L714" t="s">
        <v>50</v>
      </c>
      <c r="M714" t="s">
        <v>186</v>
      </c>
      <c r="N714">
        <v>6</v>
      </c>
      <c r="O714">
        <v>6</v>
      </c>
      <c r="P714">
        <v>25605.89</v>
      </c>
      <c r="Q714" s="2">
        <v>0.22</v>
      </c>
      <c r="R714">
        <v>136801.63</v>
      </c>
      <c r="S714">
        <v>32672.46</v>
      </c>
      <c r="T714" s="3">
        <v>0.23899999999999999</v>
      </c>
      <c r="U714">
        <v>59.3</v>
      </c>
      <c r="V714" t="s">
        <v>76</v>
      </c>
      <c r="W714">
        <v>4</v>
      </c>
      <c r="X714" t="b">
        <v>1</v>
      </c>
      <c r="Y714" t="s">
        <v>41</v>
      </c>
      <c r="Z714" t="s">
        <v>41</v>
      </c>
      <c r="AA714">
        <v>2</v>
      </c>
      <c r="AB714">
        <v>2</v>
      </c>
      <c r="AC714">
        <v>2024</v>
      </c>
      <c r="AD714" s="1">
        <v>45323</v>
      </c>
      <c r="AE714" t="s">
        <v>42</v>
      </c>
      <c r="AF714" t="s">
        <v>43</v>
      </c>
      <c r="AG714" t="str">
        <f t="shared" si="47"/>
        <v>Include</v>
      </c>
      <c r="AH714">
        <f t="shared" si="44"/>
        <v>1</v>
      </c>
      <c r="AI714">
        <f t="shared" si="45"/>
        <v>1</v>
      </c>
      <c r="AJ714">
        <f t="shared" si="46"/>
        <v>0</v>
      </c>
      <c r="AK714" s="15">
        <f>1</f>
        <v>1</v>
      </c>
    </row>
    <row r="715" spans="1:37" x14ac:dyDescent="0.3">
      <c r="A715" t="s">
        <v>1927</v>
      </c>
      <c r="B715" s="1">
        <v>45346</v>
      </c>
      <c r="C715" s="1">
        <v>45346</v>
      </c>
      <c r="D715" t="s">
        <v>1928</v>
      </c>
      <c r="E715" t="s">
        <v>1693</v>
      </c>
      <c r="F715">
        <v>28</v>
      </c>
      <c r="G715">
        <v>28</v>
      </c>
      <c r="H715" t="s">
        <v>81</v>
      </c>
      <c r="I715" t="s">
        <v>81</v>
      </c>
      <c r="J715" t="s">
        <v>57</v>
      </c>
      <c r="K715" t="s">
        <v>155</v>
      </c>
      <c r="L715" t="s">
        <v>140</v>
      </c>
      <c r="M715" t="s">
        <v>358</v>
      </c>
      <c r="N715">
        <v>5</v>
      </c>
      <c r="O715">
        <v>5</v>
      </c>
      <c r="P715">
        <v>3018.53</v>
      </c>
      <c r="Q715" s="2">
        <v>0.26</v>
      </c>
      <c r="R715">
        <v>13152.75</v>
      </c>
      <c r="S715">
        <v>5208.9399999999996</v>
      </c>
      <c r="T715" s="3">
        <v>0.39600000000000002</v>
      </c>
      <c r="U715">
        <v>73.33</v>
      </c>
      <c r="V715" t="s">
        <v>68</v>
      </c>
      <c r="W715">
        <v>1</v>
      </c>
      <c r="X715" t="b">
        <v>0</v>
      </c>
      <c r="Y715" t="s">
        <v>142</v>
      </c>
      <c r="Z715" t="s">
        <v>142</v>
      </c>
      <c r="AA715">
        <v>4</v>
      </c>
      <c r="AB715">
        <v>4</v>
      </c>
      <c r="AC715">
        <v>2024</v>
      </c>
      <c r="AD715" s="1">
        <v>45323</v>
      </c>
      <c r="AE715" t="s">
        <v>87</v>
      </c>
      <c r="AF715" t="s">
        <v>43</v>
      </c>
      <c r="AG715" t="str">
        <f t="shared" si="47"/>
        <v>Include</v>
      </c>
      <c r="AH715">
        <f t="shared" si="44"/>
        <v>0</v>
      </c>
      <c r="AI715">
        <f t="shared" si="45"/>
        <v>0</v>
      </c>
      <c r="AJ715">
        <f t="shared" si="46"/>
        <v>0</v>
      </c>
      <c r="AK715" s="15">
        <f>1</f>
        <v>1</v>
      </c>
    </row>
    <row r="716" spans="1:37" x14ac:dyDescent="0.3">
      <c r="A716" t="s">
        <v>1929</v>
      </c>
      <c r="B716" s="1">
        <v>45346</v>
      </c>
      <c r="C716" s="1">
        <v>45346</v>
      </c>
      <c r="D716" t="s">
        <v>1930</v>
      </c>
      <c r="E716" t="s">
        <v>104</v>
      </c>
      <c r="F716">
        <v>39</v>
      </c>
      <c r="G716">
        <v>39</v>
      </c>
      <c r="H716" t="s">
        <v>47</v>
      </c>
      <c r="I716" t="s">
        <v>47</v>
      </c>
      <c r="J716" t="s">
        <v>82</v>
      </c>
      <c r="K716" t="s">
        <v>122</v>
      </c>
      <c r="L716" t="s">
        <v>97</v>
      </c>
      <c r="M716" t="s">
        <v>361</v>
      </c>
      <c r="N716">
        <v>4</v>
      </c>
      <c r="O716">
        <v>4</v>
      </c>
      <c r="P716">
        <v>288.31</v>
      </c>
      <c r="Q716" s="2">
        <v>0.08</v>
      </c>
      <c r="R716">
        <v>1146.19</v>
      </c>
      <c r="S716">
        <v>424.38</v>
      </c>
      <c r="T716" s="3">
        <v>0.37</v>
      </c>
      <c r="U716">
        <v>65.73</v>
      </c>
      <c r="V716" t="s">
        <v>99</v>
      </c>
      <c r="X716" t="b">
        <v>0</v>
      </c>
      <c r="Y716" t="s">
        <v>60</v>
      </c>
      <c r="Z716" t="s">
        <v>60</v>
      </c>
      <c r="AA716">
        <v>7</v>
      </c>
      <c r="AB716">
        <v>7</v>
      </c>
      <c r="AC716">
        <v>2024</v>
      </c>
      <c r="AD716" s="1">
        <v>45323</v>
      </c>
      <c r="AE716" t="s">
        <v>61</v>
      </c>
      <c r="AF716" t="s">
        <v>69</v>
      </c>
      <c r="AG716" t="str">
        <f t="shared" si="47"/>
        <v>Include</v>
      </c>
      <c r="AH716">
        <f t="shared" si="44"/>
        <v>0</v>
      </c>
      <c r="AI716">
        <f t="shared" si="45"/>
        <v>1</v>
      </c>
      <c r="AJ716">
        <f t="shared" si="46"/>
        <v>0</v>
      </c>
      <c r="AK716" s="15">
        <f>1</f>
        <v>1</v>
      </c>
    </row>
    <row r="717" spans="1:37" x14ac:dyDescent="0.3">
      <c r="A717" t="s">
        <v>1931</v>
      </c>
      <c r="B717" s="1">
        <v>45345</v>
      </c>
      <c r="C717" s="1">
        <v>45345</v>
      </c>
      <c r="D717" t="s">
        <v>1932</v>
      </c>
      <c r="E717" t="s">
        <v>158</v>
      </c>
      <c r="F717">
        <v>35</v>
      </c>
      <c r="G717">
        <v>35</v>
      </c>
      <c r="H717" t="s">
        <v>81</v>
      </c>
      <c r="I717" t="s">
        <v>81</v>
      </c>
      <c r="J717" t="s">
        <v>116</v>
      </c>
      <c r="K717" t="s">
        <v>247</v>
      </c>
      <c r="L717" t="s">
        <v>74</v>
      </c>
      <c r="M717" t="s">
        <v>235</v>
      </c>
      <c r="N717">
        <v>9</v>
      </c>
      <c r="O717">
        <v>9</v>
      </c>
      <c r="P717">
        <v>70923.399999999994</v>
      </c>
      <c r="Q717" s="2">
        <v>0.34</v>
      </c>
      <c r="R717">
        <v>506257.71</v>
      </c>
      <c r="S717">
        <v>52952.38</v>
      </c>
      <c r="T717" s="3">
        <v>0.105</v>
      </c>
      <c r="U717">
        <v>42.34</v>
      </c>
      <c r="V717" t="s">
        <v>76</v>
      </c>
      <c r="W717">
        <v>2</v>
      </c>
      <c r="X717" t="b">
        <v>0</v>
      </c>
      <c r="Y717" t="s">
        <v>60</v>
      </c>
      <c r="Z717" t="s">
        <v>60</v>
      </c>
      <c r="AA717">
        <v>3</v>
      </c>
      <c r="AB717">
        <v>3</v>
      </c>
      <c r="AC717">
        <v>2024</v>
      </c>
      <c r="AD717" s="1">
        <v>45323</v>
      </c>
      <c r="AE717" t="s">
        <v>87</v>
      </c>
      <c r="AF717" t="s">
        <v>62</v>
      </c>
      <c r="AG717" t="str">
        <f t="shared" si="47"/>
        <v>Include</v>
      </c>
      <c r="AH717">
        <f t="shared" si="44"/>
        <v>0</v>
      </c>
      <c r="AI717">
        <f t="shared" si="45"/>
        <v>1</v>
      </c>
      <c r="AJ717">
        <f t="shared" si="46"/>
        <v>0</v>
      </c>
      <c r="AK717" s="15">
        <f>1</f>
        <v>1</v>
      </c>
    </row>
    <row r="718" spans="1:37" x14ac:dyDescent="0.3">
      <c r="A718" t="s">
        <v>1933</v>
      </c>
      <c r="B718" s="1">
        <v>45345</v>
      </c>
      <c r="C718" s="1">
        <v>45345</v>
      </c>
      <c r="D718" t="s">
        <v>1934</v>
      </c>
      <c r="E718" t="s">
        <v>979</v>
      </c>
      <c r="F718">
        <v>42</v>
      </c>
      <c r="G718">
        <v>42</v>
      </c>
      <c r="H718" t="s">
        <v>47</v>
      </c>
      <c r="I718" t="s">
        <v>47</v>
      </c>
      <c r="J718" t="s">
        <v>57</v>
      </c>
      <c r="K718" t="s">
        <v>155</v>
      </c>
      <c r="L718" t="s">
        <v>140</v>
      </c>
      <c r="M718" t="s">
        <v>372</v>
      </c>
      <c r="N718">
        <v>1</v>
      </c>
      <c r="O718">
        <v>1</v>
      </c>
      <c r="P718">
        <v>619.66</v>
      </c>
      <c r="Q718" s="2">
        <v>0.06</v>
      </c>
      <c r="R718">
        <v>677.46</v>
      </c>
      <c r="S718">
        <v>198.49</v>
      </c>
      <c r="T718" s="3">
        <v>0.29299999999999998</v>
      </c>
      <c r="U718">
        <v>90.84</v>
      </c>
      <c r="V718" t="s">
        <v>40</v>
      </c>
      <c r="W718">
        <v>2</v>
      </c>
      <c r="X718" t="b">
        <v>0</v>
      </c>
      <c r="Y718" t="s">
        <v>60</v>
      </c>
      <c r="Z718" t="s">
        <v>60</v>
      </c>
      <c r="AA718">
        <v>1</v>
      </c>
      <c r="AB718">
        <v>1</v>
      </c>
      <c r="AC718">
        <v>2024</v>
      </c>
      <c r="AD718" s="1">
        <v>45323</v>
      </c>
      <c r="AE718" t="s">
        <v>61</v>
      </c>
      <c r="AF718" t="s">
        <v>69</v>
      </c>
      <c r="AG718" t="str">
        <f t="shared" si="47"/>
        <v>Include</v>
      </c>
      <c r="AH718">
        <f t="shared" si="44"/>
        <v>0</v>
      </c>
      <c r="AI718">
        <f t="shared" si="45"/>
        <v>1</v>
      </c>
      <c r="AJ718">
        <f t="shared" si="46"/>
        <v>0</v>
      </c>
      <c r="AK718" s="15">
        <f>1</f>
        <v>1</v>
      </c>
    </row>
    <row r="719" spans="1:37" x14ac:dyDescent="0.3">
      <c r="A719" t="s">
        <v>1935</v>
      </c>
      <c r="B719" s="1">
        <v>45345</v>
      </c>
      <c r="C719" s="1">
        <v>45345</v>
      </c>
      <c r="D719" t="s">
        <v>1936</v>
      </c>
      <c r="E719" t="s">
        <v>1914</v>
      </c>
      <c r="F719">
        <v>7</v>
      </c>
      <c r="G719">
        <v>7</v>
      </c>
      <c r="H719" t="s">
        <v>47</v>
      </c>
      <c r="I719" t="s">
        <v>47</v>
      </c>
      <c r="J719" t="s">
        <v>57</v>
      </c>
      <c r="K719" t="s">
        <v>66</v>
      </c>
      <c r="L719" t="s">
        <v>140</v>
      </c>
      <c r="M719" t="s">
        <v>206</v>
      </c>
      <c r="N719">
        <v>2</v>
      </c>
      <c r="O719">
        <v>2</v>
      </c>
      <c r="P719">
        <v>3938.35</v>
      </c>
      <c r="Q719" s="2">
        <v>0.27</v>
      </c>
      <c r="R719">
        <v>6459.25</v>
      </c>
      <c r="S719">
        <v>2710.16</v>
      </c>
      <c r="T719" s="3">
        <v>0.42</v>
      </c>
      <c r="U719">
        <v>80.77</v>
      </c>
      <c r="V719" t="s">
        <v>68</v>
      </c>
      <c r="W719">
        <v>4</v>
      </c>
      <c r="X719" t="b">
        <v>0</v>
      </c>
      <c r="Y719" t="s">
        <v>60</v>
      </c>
      <c r="Z719" t="s">
        <v>60</v>
      </c>
      <c r="AA719">
        <v>2</v>
      </c>
      <c r="AB719">
        <v>2</v>
      </c>
      <c r="AC719">
        <v>2024</v>
      </c>
      <c r="AD719" s="1">
        <v>45323</v>
      </c>
      <c r="AE719" t="s">
        <v>42</v>
      </c>
      <c r="AF719" t="s">
        <v>43</v>
      </c>
      <c r="AG719" t="str">
        <f t="shared" si="47"/>
        <v>Include</v>
      </c>
      <c r="AH719">
        <f t="shared" si="44"/>
        <v>0</v>
      </c>
      <c r="AI719">
        <f t="shared" si="45"/>
        <v>1</v>
      </c>
      <c r="AJ719">
        <f t="shared" si="46"/>
        <v>0</v>
      </c>
      <c r="AK719" s="15">
        <f>1</f>
        <v>1</v>
      </c>
    </row>
    <row r="720" spans="1:37" x14ac:dyDescent="0.3">
      <c r="A720" t="s">
        <v>1937</v>
      </c>
      <c r="B720" s="1">
        <v>45344</v>
      </c>
      <c r="C720" s="1">
        <v>45344</v>
      </c>
      <c r="D720" t="s">
        <v>1938</v>
      </c>
      <c r="E720" t="s">
        <v>1845</v>
      </c>
      <c r="F720">
        <v>25</v>
      </c>
      <c r="G720">
        <v>25</v>
      </c>
      <c r="H720" t="s">
        <v>47</v>
      </c>
      <c r="I720" t="s">
        <v>47</v>
      </c>
      <c r="J720" t="s">
        <v>82</v>
      </c>
      <c r="K720" t="s">
        <v>131</v>
      </c>
      <c r="L720" t="s">
        <v>140</v>
      </c>
      <c r="M720" t="s">
        <v>219</v>
      </c>
      <c r="N720">
        <v>6</v>
      </c>
      <c r="O720">
        <v>6</v>
      </c>
      <c r="P720">
        <v>1277.6600000000001</v>
      </c>
      <c r="R720">
        <v>7425.11</v>
      </c>
      <c r="S720">
        <v>2123.71</v>
      </c>
      <c r="T720" s="3">
        <v>0.28599999999999998</v>
      </c>
      <c r="U720">
        <v>43.17</v>
      </c>
      <c r="V720" t="s">
        <v>99</v>
      </c>
      <c r="W720">
        <v>1</v>
      </c>
      <c r="X720" t="b">
        <v>0</v>
      </c>
      <c r="Y720" t="s">
        <v>60</v>
      </c>
      <c r="Z720" t="s">
        <v>60</v>
      </c>
      <c r="AA720">
        <v>10</v>
      </c>
      <c r="AB720">
        <v>10</v>
      </c>
      <c r="AC720">
        <v>2024</v>
      </c>
      <c r="AD720" s="1">
        <v>45323</v>
      </c>
      <c r="AE720" t="s">
        <v>53</v>
      </c>
      <c r="AF720" t="s">
        <v>201</v>
      </c>
      <c r="AG720" t="str">
        <f t="shared" si="47"/>
        <v>Include</v>
      </c>
      <c r="AH720">
        <f t="shared" si="44"/>
        <v>0</v>
      </c>
      <c r="AI720">
        <f t="shared" si="45"/>
        <v>1</v>
      </c>
      <c r="AJ720">
        <f t="shared" si="46"/>
        <v>0</v>
      </c>
      <c r="AK720" s="15">
        <f>1</f>
        <v>1</v>
      </c>
    </row>
    <row r="721" spans="1:37" x14ac:dyDescent="0.3">
      <c r="A721" t="s">
        <v>1939</v>
      </c>
      <c r="B721" s="1">
        <v>45344</v>
      </c>
      <c r="C721" s="1">
        <v>45344</v>
      </c>
      <c r="D721" t="s">
        <v>1940</v>
      </c>
      <c r="E721" t="s">
        <v>517</v>
      </c>
      <c r="F721">
        <v>44</v>
      </c>
      <c r="G721">
        <v>44</v>
      </c>
      <c r="H721" t="s">
        <v>81</v>
      </c>
      <c r="I721" t="s">
        <v>81</v>
      </c>
      <c r="J721" t="s">
        <v>116</v>
      </c>
      <c r="K721" t="s">
        <v>260</v>
      </c>
      <c r="L721" t="s">
        <v>84</v>
      </c>
      <c r="M721" t="s">
        <v>231</v>
      </c>
      <c r="N721">
        <v>3</v>
      </c>
      <c r="O721">
        <v>3</v>
      </c>
      <c r="P721">
        <v>74.2</v>
      </c>
      <c r="Q721" s="2">
        <v>0.24</v>
      </c>
      <c r="R721">
        <v>203.22</v>
      </c>
      <c r="S721">
        <v>12.54</v>
      </c>
      <c r="T721" s="3">
        <v>6.2E-2</v>
      </c>
      <c r="U721">
        <v>53.05</v>
      </c>
      <c r="V721" t="s">
        <v>40</v>
      </c>
      <c r="W721">
        <v>2</v>
      </c>
      <c r="X721" t="b">
        <v>0</v>
      </c>
      <c r="Y721" t="s">
        <v>60</v>
      </c>
      <c r="Z721" t="s">
        <v>60</v>
      </c>
      <c r="AA721">
        <v>10</v>
      </c>
      <c r="AB721">
        <v>10</v>
      </c>
      <c r="AC721">
        <v>2024</v>
      </c>
      <c r="AD721" s="1">
        <v>45323</v>
      </c>
      <c r="AE721" t="s">
        <v>61</v>
      </c>
      <c r="AF721" t="s">
        <v>43</v>
      </c>
      <c r="AG721" t="str">
        <f t="shared" si="47"/>
        <v>Include</v>
      </c>
      <c r="AH721">
        <f t="shared" si="44"/>
        <v>0</v>
      </c>
      <c r="AI721">
        <f t="shared" si="45"/>
        <v>1</v>
      </c>
      <c r="AJ721">
        <f t="shared" si="46"/>
        <v>0</v>
      </c>
      <c r="AK721" s="15">
        <f>1</f>
        <v>1</v>
      </c>
    </row>
    <row r="722" spans="1:37" x14ac:dyDescent="0.3">
      <c r="A722" t="s">
        <v>1941</v>
      </c>
      <c r="B722" s="1">
        <v>45344</v>
      </c>
      <c r="C722" s="1">
        <v>45344</v>
      </c>
      <c r="D722" t="s">
        <v>1942</v>
      </c>
      <c r="E722" t="s">
        <v>246</v>
      </c>
      <c r="F722">
        <v>24</v>
      </c>
      <c r="G722">
        <v>24</v>
      </c>
      <c r="H722" t="s">
        <v>47</v>
      </c>
      <c r="I722" t="s">
        <v>47</v>
      </c>
      <c r="J722" t="s">
        <v>116</v>
      </c>
      <c r="K722" t="s">
        <v>247</v>
      </c>
      <c r="L722" t="s">
        <v>140</v>
      </c>
      <c r="M722" t="s">
        <v>358</v>
      </c>
      <c r="N722">
        <v>8</v>
      </c>
      <c r="O722">
        <v>8</v>
      </c>
      <c r="P722">
        <v>1195.52</v>
      </c>
      <c r="R722">
        <v>11174.44</v>
      </c>
      <c r="S722">
        <v>4209.57</v>
      </c>
      <c r="T722" s="3">
        <v>0.377</v>
      </c>
      <c r="U722">
        <v>36.909999999999997</v>
      </c>
      <c r="V722" t="s">
        <v>76</v>
      </c>
      <c r="X722" t="b">
        <v>0</v>
      </c>
      <c r="Y722" t="s">
        <v>60</v>
      </c>
      <c r="Z722" t="s">
        <v>60</v>
      </c>
      <c r="AA722">
        <v>9</v>
      </c>
      <c r="AB722">
        <v>9</v>
      </c>
      <c r="AC722">
        <v>2024</v>
      </c>
      <c r="AD722" s="1">
        <v>45323</v>
      </c>
      <c r="AE722" t="s">
        <v>53</v>
      </c>
      <c r="AF722" t="s">
        <v>201</v>
      </c>
      <c r="AG722" t="str">
        <f t="shared" si="47"/>
        <v>Include</v>
      </c>
      <c r="AH722">
        <f t="shared" si="44"/>
        <v>0</v>
      </c>
      <c r="AI722">
        <f t="shared" si="45"/>
        <v>1</v>
      </c>
      <c r="AJ722">
        <f t="shared" si="46"/>
        <v>0</v>
      </c>
      <c r="AK722" s="15">
        <f>1</f>
        <v>1</v>
      </c>
    </row>
    <row r="723" spans="1:37" x14ac:dyDescent="0.3">
      <c r="A723" t="s">
        <v>1943</v>
      </c>
      <c r="B723" s="1">
        <v>45343</v>
      </c>
      <c r="C723" s="1">
        <v>45343</v>
      </c>
      <c r="D723" t="s">
        <v>1944</v>
      </c>
      <c r="E723" t="s">
        <v>1945</v>
      </c>
      <c r="F723">
        <v>30</v>
      </c>
      <c r="G723">
        <v>30</v>
      </c>
      <c r="H723" t="s">
        <v>47</v>
      </c>
      <c r="I723" t="s">
        <v>47</v>
      </c>
      <c r="J723" t="s">
        <v>48</v>
      </c>
      <c r="K723" t="s">
        <v>230</v>
      </c>
      <c r="L723" t="s">
        <v>74</v>
      </c>
      <c r="M723" t="s">
        <v>75</v>
      </c>
      <c r="N723">
        <v>3</v>
      </c>
      <c r="O723">
        <v>3</v>
      </c>
      <c r="P723">
        <v>50121.13</v>
      </c>
      <c r="Q723" s="2">
        <v>0.25</v>
      </c>
      <c r="R723">
        <v>130268.18</v>
      </c>
      <c r="S723">
        <v>18524</v>
      </c>
      <c r="T723" s="3">
        <v>0.14199999999999999</v>
      </c>
      <c r="U723">
        <v>68.489999999999995</v>
      </c>
      <c r="V723" t="s">
        <v>132</v>
      </c>
      <c r="W723">
        <v>5</v>
      </c>
      <c r="X723" t="b">
        <v>0</v>
      </c>
      <c r="Y723" t="s">
        <v>392</v>
      </c>
      <c r="Z723" t="s">
        <v>100</v>
      </c>
      <c r="AA723">
        <v>4</v>
      </c>
      <c r="AB723">
        <v>4</v>
      </c>
      <c r="AC723">
        <v>2024</v>
      </c>
      <c r="AD723" s="1">
        <v>45323</v>
      </c>
      <c r="AE723" t="s">
        <v>87</v>
      </c>
      <c r="AF723" t="s">
        <v>43</v>
      </c>
      <c r="AG723" t="str">
        <f t="shared" si="47"/>
        <v>Include</v>
      </c>
      <c r="AH723">
        <f t="shared" si="44"/>
        <v>0</v>
      </c>
      <c r="AI723">
        <f t="shared" si="45"/>
        <v>0</v>
      </c>
      <c r="AJ723">
        <f t="shared" si="46"/>
        <v>1</v>
      </c>
      <c r="AK723" s="15">
        <f>1</f>
        <v>1</v>
      </c>
    </row>
    <row r="724" spans="1:37" x14ac:dyDescent="0.3">
      <c r="A724" t="s">
        <v>1946</v>
      </c>
      <c r="B724" s="1">
        <v>45342</v>
      </c>
      <c r="C724" s="1">
        <v>45342</v>
      </c>
      <c r="D724" t="s">
        <v>1947</v>
      </c>
      <c r="E724" t="s">
        <v>110</v>
      </c>
      <c r="F724">
        <v>44</v>
      </c>
      <c r="G724">
        <v>44</v>
      </c>
      <c r="H724" t="s">
        <v>81</v>
      </c>
      <c r="I724" t="s">
        <v>81</v>
      </c>
      <c r="J724" t="s">
        <v>116</v>
      </c>
      <c r="K724" t="s">
        <v>247</v>
      </c>
      <c r="L724" t="s">
        <v>84</v>
      </c>
      <c r="M724" t="s">
        <v>231</v>
      </c>
      <c r="N724">
        <v>7</v>
      </c>
      <c r="O724">
        <v>7</v>
      </c>
      <c r="P724">
        <v>447.52</v>
      </c>
      <c r="Q724" s="2">
        <v>0.3</v>
      </c>
      <c r="R724">
        <v>2656.34</v>
      </c>
      <c r="S724">
        <v>182.91</v>
      </c>
      <c r="T724" s="3">
        <v>6.9000000000000006E-2</v>
      </c>
      <c r="U724">
        <v>47.41</v>
      </c>
      <c r="V724" t="s">
        <v>52</v>
      </c>
      <c r="W724">
        <v>3</v>
      </c>
      <c r="X724" t="b">
        <v>0</v>
      </c>
      <c r="Y724" t="s">
        <v>382</v>
      </c>
      <c r="Z724" t="s">
        <v>60</v>
      </c>
      <c r="AA724">
        <v>5</v>
      </c>
      <c r="AB724">
        <v>5</v>
      </c>
      <c r="AC724">
        <v>2024</v>
      </c>
      <c r="AD724" s="1">
        <v>45323</v>
      </c>
      <c r="AE724" t="s">
        <v>61</v>
      </c>
      <c r="AF724" t="s">
        <v>43</v>
      </c>
      <c r="AG724" t="str">
        <f t="shared" si="47"/>
        <v>Include</v>
      </c>
      <c r="AH724">
        <f t="shared" si="44"/>
        <v>0</v>
      </c>
      <c r="AI724">
        <f t="shared" si="45"/>
        <v>1</v>
      </c>
      <c r="AJ724">
        <f t="shared" si="46"/>
        <v>0</v>
      </c>
      <c r="AK724" s="15">
        <f>1</f>
        <v>1</v>
      </c>
    </row>
    <row r="725" spans="1:37" x14ac:dyDescent="0.3">
      <c r="A725" t="s">
        <v>1948</v>
      </c>
      <c r="B725" s="1">
        <v>45340</v>
      </c>
      <c r="C725" s="1">
        <v>45340</v>
      </c>
      <c r="D725" t="s">
        <v>1949</v>
      </c>
      <c r="E725" t="s">
        <v>1103</v>
      </c>
      <c r="F725">
        <v>35</v>
      </c>
      <c r="G725">
        <v>35</v>
      </c>
      <c r="H725" t="s">
        <v>47</v>
      </c>
      <c r="I725" t="s">
        <v>47</v>
      </c>
      <c r="J725" t="s">
        <v>36</v>
      </c>
      <c r="K725" t="s">
        <v>73</v>
      </c>
      <c r="L725" t="s">
        <v>74</v>
      </c>
      <c r="M725" t="s">
        <v>261</v>
      </c>
      <c r="N725">
        <v>5</v>
      </c>
      <c r="O725">
        <v>5</v>
      </c>
      <c r="P725">
        <v>54916.9</v>
      </c>
      <c r="Q725" s="2">
        <v>0.4</v>
      </c>
      <c r="R725">
        <v>177362.61</v>
      </c>
      <c r="S725">
        <v>24965.38</v>
      </c>
      <c r="T725" s="3">
        <v>0.14099999999999999</v>
      </c>
      <c r="U725">
        <v>46.27</v>
      </c>
      <c r="V725" t="s">
        <v>68</v>
      </c>
      <c r="W725">
        <v>5</v>
      </c>
      <c r="X725" t="b">
        <v>0</v>
      </c>
      <c r="Y725" t="s">
        <v>142</v>
      </c>
      <c r="Z725" t="s">
        <v>142</v>
      </c>
      <c r="AA725">
        <v>8</v>
      </c>
      <c r="AB725">
        <v>8</v>
      </c>
      <c r="AC725">
        <v>2024</v>
      </c>
      <c r="AD725" s="1">
        <v>45323</v>
      </c>
      <c r="AE725" t="s">
        <v>87</v>
      </c>
      <c r="AF725" t="s">
        <v>62</v>
      </c>
      <c r="AG725" t="str">
        <f t="shared" si="47"/>
        <v>Include</v>
      </c>
      <c r="AH725">
        <f t="shared" si="44"/>
        <v>0</v>
      </c>
      <c r="AI725">
        <f t="shared" si="45"/>
        <v>0</v>
      </c>
      <c r="AJ725">
        <f t="shared" si="46"/>
        <v>0</v>
      </c>
      <c r="AK725" s="15">
        <f>1</f>
        <v>1</v>
      </c>
    </row>
    <row r="726" spans="1:37" x14ac:dyDescent="0.3">
      <c r="A726" t="s">
        <v>1950</v>
      </c>
      <c r="B726" s="1">
        <v>45339</v>
      </c>
      <c r="C726" s="1">
        <v>45339</v>
      </c>
      <c r="D726" t="s">
        <v>1951</v>
      </c>
      <c r="E726" t="s">
        <v>1228</v>
      </c>
      <c r="F726">
        <v>43</v>
      </c>
      <c r="G726">
        <v>43</v>
      </c>
      <c r="H726" t="s">
        <v>35</v>
      </c>
      <c r="I726" t="s">
        <v>35</v>
      </c>
      <c r="J726" t="s">
        <v>36</v>
      </c>
      <c r="K726" t="s">
        <v>73</v>
      </c>
      <c r="L726" t="s">
        <v>97</v>
      </c>
      <c r="M726" t="s">
        <v>275</v>
      </c>
      <c r="N726">
        <v>1</v>
      </c>
      <c r="O726">
        <v>1</v>
      </c>
      <c r="P726">
        <v>649.08000000000004</v>
      </c>
      <c r="Q726" s="2">
        <v>7.0000000000000007E-2</v>
      </c>
      <c r="R726">
        <v>649.52</v>
      </c>
      <c r="S726">
        <v>331.12</v>
      </c>
      <c r="T726" s="3">
        <v>0.51</v>
      </c>
      <c r="U726">
        <v>65.5</v>
      </c>
      <c r="V726" t="s">
        <v>76</v>
      </c>
      <c r="W726">
        <v>4</v>
      </c>
      <c r="X726" t="b">
        <v>0</v>
      </c>
      <c r="Y726" t="s">
        <v>86</v>
      </c>
      <c r="Z726" t="s">
        <v>86</v>
      </c>
      <c r="AA726">
        <v>1</v>
      </c>
      <c r="AB726">
        <v>1</v>
      </c>
      <c r="AC726">
        <v>2024</v>
      </c>
      <c r="AD726" s="1">
        <v>45323</v>
      </c>
      <c r="AE726" t="s">
        <v>61</v>
      </c>
      <c r="AF726" t="s">
        <v>69</v>
      </c>
      <c r="AG726" t="str">
        <f t="shared" si="47"/>
        <v>Include</v>
      </c>
      <c r="AH726">
        <f t="shared" si="44"/>
        <v>0</v>
      </c>
      <c r="AI726">
        <f t="shared" si="45"/>
        <v>0</v>
      </c>
      <c r="AJ726">
        <f t="shared" si="46"/>
        <v>0</v>
      </c>
      <c r="AK726" s="15">
        <f>1</f>
        <v>1</v>
      </c>
    </row>
    <row r="727" spans="1:37" x14ac:dyDescent="0.3">
      <c r="A727" t="s">
        <v>1952</v>
      </c>
      <c r="B727" s="1">
        <v>45339</v>
      </c>
      <c r="C727" s="1">
        <v>45339</v>
      </c>
      <c r="D727" t="s">
        <v>1953</v>
      </c>
      <c r="E727" t="s">
        <v>990</v>
      </c>
      <c r="F727">
        <v>36</v>
      </c>
      <c r="G727">
        <v>36</v>
      </c>
      <c r="H727" t="s">
        <v>35</v>
      </c>
      <c r="I727" t="s">
        <v>35</v>
      </c>
      <c r="J727" t="s">
        <v>48</v>
      </c>
      <c r="K727" t="s">
        <v>230</v>
      </c>
      <c r="L727" t="s">
        <v>111</v>
      </c>
      <c r="M727" t="s">
        <v>112</v>
      </c>
      <c r="N727">
        <v>8</v>
      </c>
      <c r="O727">
        <v>8</v>
      </c>
      <c r="P727">
        <v>10455.969999999999</v>
      </c>
      <c r="Q727" s="2">
        <v>0.38</v>
      </c>
      <c r="R727">
        <v>58029.61</v>
      </c>
      <c r="S727">
        <v>11501.7</v>
      </c>
      <c r="T727" s="3">
        <v>0.19800000000000001</v>
      </c>
      <c r="U727">
        <v>55.15</v>
      </c>
      <c r="V727" t="s">
        <v>68</v>
      </c>
      <c r="W727">
        <v>2</v>
      </c>
      <c r="X727" t="b">
        <v>0</v>
      </c>
      <c r="Y727" t="s">
        <v>60</v>
      </c>
      <c r="Z727" t="s">
        <v>60</v>
      </c>
      <c r="AA727">
        <v>10</v>
      </c>
      <c r="AB727">
        <v>10</v>
      </c>
      <c r="AC727">
        <v>2024</v>
      </c>
      <c r="AD727" s="1">
        <v>45323</v>
      </c>
      <c r="AE727" t="s">
        <v>61</v>
      </c>
      <c r="AF727" t="s">
        <v>62</v>
      </c>
      <c r="AG727" t="str">
        <f t="shared" si="47"/>
        <v>Include</v>
      </c>
      <c r="AH727">
        <f t="shared" si="44"/>
        <v>0</v>
      </c>
      <c r="AI727">
        <f t="shared" si="45"/>
        <v>1</v>
      </c>
      <c r="AJ727">
        <f t="shared" si="46"/>
        <v>0</v>
      </c>
      <c r="AK727" s="15">
        <f>1</f>
        <v>1</v>
      </c>
    </row>
    <row r="728" spans="1:37" x14ac:dyDescent="0.3">
      <c r="A728" t="s">
        <v>1954</v>
      </c>
      <c r="B728" s="1">
        <v>45339</v>
      </c>
      <c r="C728" s="1">
        <v>45339</v>
      </c>
      <c r="D728" t="s">
        <v>1955</v>
      </c>
      <c r="E728" t="s">
        <v>1956</v>
      </c>
      <c r="F728">
        <v>51</v>
      </c>
      <c r="G728">
        <v>51</v>
      </c>
      <c r="H728" t="s">
        <v>47</v>
      </c>
      <c r="I728" t="s">
        <v>47</v>
      </c>
      <c r="J728" t="s">
        <v>116</v>
      </c>
      <c r="K728" t="s">
        <v>247</v>
      </c>
      <c r="L728" t="s">
        <v>74</v>
      </c>
      <c r="M728" t="s">
        <v>235</v>
      </c>
      <c r="N728">
        <v>3</v>
      </c>
      <c r="O728">
        <v>3</v>
      </c>
      <c r="P728">
        <v>18251.7</v>
      </c>
      <c r="Q728" s="2">
        <v>0.04</v>
      </c>
      <c r="R728">
        <v>57280.67</v>
      </c>
      <c r="S728">
        <v>7183.26</v>
      </c>
      <c r="T728" s="3">
        <v>0.125</v>
      </c>
      <c r="U728">
        <v>47.7</v>
      </c>
      <c r="V728" t="s">
        <v>40</v>
      </c>
      <c r="W728">
        <v>3</v>
      </c>
      <c r="X728" t="b">
        <v>0</v>
      </c>
      <c r="Y728" t="s">
        <v>382</v>
      </c>
      <c r="Z728" t="s">
        <v>60</v>
      </c>
      <c r="AA728">
        <v>10</v>
      </c>
      <c r="AB728">
        <v>10</v>
      </c>
      <c r="AC728">
        <v>2024</v>
      </c>
      <c r="AD728" s="1">
        <v>45323</v>
      </c>
      <c r="AE728" t="s">
        <v>101</v>
      </c>
      <c r="AF728" t="s">
        <v>69</v>
      </c>
      <c r="AG728" t="str">
        <f t="shared" si="47"/>
        <v>Include</v>
      </c>
      <c r="AH728">
        <f t="shared" si="44"/>
        <v>0</v>
      </c>
      <c r="AI728">
        <f t="shared" si="45"/>
        <v>1</v>
      </c>
      <c r="AJ728">
        <f t="shared" si="46"/>
        <v>0</v>
      </c>
      <c r="AK728" s="15">
        <f>1</f>
        <v>1</v>
      </c>
    </row>
    <row r="729" spans="1:37" x14ac:dyDescent="0.3">
      <c r="A729" t="s">
        <v>1957</v>
      </c>
      <c r="B729" s="1">
        <v>45338</v>
      </c>
      <c r="C729" s="1">
        <v>45338</v>
      </c>
      <c r="D729" t="s">
        <v>1958</v>
      </c>
      <c r="E729" t="s">
        <v>503</v>
      </c>
      <c r="F729">
        <v>49</v>
      </c>
      <c r="G729">
        <v>49</v>
      </c>
      <c r="H729" t="s">
        <v>81</v>
      </c>
      <c r="I729" t="s">
        <v>81</v>
      </c>
      <c r="J729" t="s">
        <v>57</v>
      </c>
      <c r="K729" t="s">
        <v>66</v>
      </c>
      <c r="L729" t="s">
        <v>111</v>
      </c>
      <c r="M729" t="s">
        <v>123</v>
      </c>
      <c r="N729">
        <v>10</v>
      </c>
      <c r="O729">
        <v>10</v>
      </c>
      <c r="P729">
        <v>5314.23</v>
      </c>
      <c r="Q729" s="2">
        <v>0.11</v>
      </c>
      <c r="R729">
        <v>49274.68</v>
      </c>
      <c r="S729">
        <v>10849.9</v>
      </c>
      <c r="T729" s="3">
        <v>0.22</v>
      </c>
      <c r="U729">
        <v>99</v>
      </c>
      <c r="V729" t="s">
        <v>76</v>
      </c>
      <c r="X729" t="b">
        <v>0</v>
      </c>
      <c r="Y729" t="s">
        <v>60</v>
      </c>
      <c r="Z729" t="s">
        <v>60</v>
      </c>
      <c r="AA729">
        <v>4</v>
      </c>
      <c r="AB729">
        <v>4</v>
      </c>
      <c r="AC729">
        <v>2024</v>
      </c>
      <c r="AD729" s="1">
        <v>45323</v>
      </c>
      <c r="AE729" t="s">
        <v>101</v>
      </c>
      <c r="AF729" t="s">
        <v>88</v>
      </c>
      <c r="AG729" t="str">
        <f t="shared" si="47"/>
        <v>Include</v>
      </c>
      <c r="AH729">
        <f t="shared" si="44"/>
        <v>0</v>
      </c>
      <c r="AI729">
        <f t="shared" si="45"/>
        <v>1</v>
      </c>
      <c r="AJ729">
        <f t="shared" si="46"/>
        <v>0</v>
      </c>
      <c r="AK729" s="15">
        <f>1</f>
        <v>1</v>
      </c>
    </row>
    <row r="730" spans="1:37" x14ac:dyDescent="0.3">
      <c r="A730" t="s">
        <v>1959</v>
      </c>
      <c r="B730" s="1">
        <v>45337</v>
      </c>
      <c r="C730" s="1">
        <v>45337</v>
      </c>
      <c r="D730" t="s">
        <v>1960</v>
      </c>
      <c r="E730" t="s">
        <v>1565</v>
      </c>
      <c r="F730">
        <v>64</v>
      </c>
      <c r="G730">
        <v>64</v>
      </c>
      <c r="H730" t="s">
        <v>47</v>
      </c>
      <c r="I730" t="s">
        <v>47</v>
      </c>
      <c r="J730" t="s">
        <v>48</v>
      </c>
      <c r="K730" t="s">
        <v>185</v>
      </c>
      <c r="L730" t="s">
        <v>140</v>
      </c>
      <c r="M730" t="s">
        <v>358</v>
      </c>
      <c r="N730">
        <v>10</v>
      </c>
      <c r="O730">
        <v>10</v>
      </c>
      <c r="P730">
        <v>649.39</v>
      </c>
      <c r="Q730" s="2">
        <v>0.08</v>
      </c>
      <c r="R730">
        <v>6250.27</v>
      </c>
      <c r="S730">
        <v>1461.59</v>
      </c>
      <c r="T730" s="3">
        <v>0.23400000000000001</v>
      </c>
      <c r="U730">
        <v>89.12</v>
      </c>
      <c r="V730" t="s">
        <v>99</v>
      </c>
      <c r="W730">
        <v>5</v>
      </c>
      <c r="X730" t="b">
        <v>0</v>
      </c>
      <c r="Y730" t="s">
        <v>60</v>
      </c>
      <c r="Z730" t="s">
        <v>60</v>
      </c>
      <c r="AA730">
        <v>1</v>
      </c>
      <c r="AB730">
        <v>1</v>
      </c>
      <c r="AC730">
        <v>2024</v>
      </c>
      <c r="AD730" s="1">
        <v>45323</v>
      </c>
      <c r="AE730" t="s">
        <v>520</v>
      </c>
      <c r="AF730" t="s">
        <v>69</v>
      </c>
      <c r="AG730" t="str">
        <f t="shared" si="47"/>
        <v>Include</v>
      </c>
      <c r="AH730">
        <f t="shared" si="44"/>
        <v>0</v>
      </c>
      <c r="AI730">
        <f t="shared" si="45"/>
        <v>1</v>
      </c>
      <c r="AJ730">
        <f t="shared" si="46"/>
        <v>0</v>
      </c>
      <c r="AK730" s="15">
        <f>1</f>
        <v>1</v>
      </c>
    </row>
    <row r="731" spans="1:37" x14ac:dyDescent="0.3">
      <c r="A731" t="s">
        <v>1961</v>
      </c>
      <c r="B731" s="1">
        <v>45337</v>
      </c>
      <c r="C731" s="1">
        <v>45337</v>
      </c>
      <c r="D731" t="s">
        <v>1962</v>
      </c>
      <c r="E731" t="s">
        <v>396</v>
      </c>
      <c r="F731">
        <v>14</v>
      </c>
      <c r="G731">
        <v>14</v>
      </c>
      <c r="H731" t="s">
        <v>81</v>
      </c>
      <c r="I731" t="s">
        <v>81</v>
      </c>
      <c r="J731" t="s">
        <v>48</v>
      </c>
      <c r="K731" t="s">
        <v>185</v>
      </c>
      <c r="L731" t="s">
        <v>38</v>
      </c>
      <c r="M731" t="s">
        <v>159</v>
      </c>
      <c r="N731">
        <v>6</v>
      </c>
      <c r="O731">
        <v>6</v>
      </c>
      <c r="P731">
        <v>2380.9499999999998</v>
      </c>
      <c r="Q731" s="2">
        <v>0.37</v>
      </c>
      <c r="R731">
        <v>9957.1200000000008</v>
      </c>
      <c r="S731">
        <v>3205.02</v>
      </c>
      <c r="T731" s="3">
        <v>0.32200000000000001</v>
      </c>
      <c r="U731">
        <v>104.41</v>
      </c>
      <c r="V731" t="s">
        <v>76</v>
      </c>
      <c r="W731">
        <v>5</v>
      </c>
      <c r="X731" t="b">
        <v>0</v>
      </c>
      <c r="Y731" t="s">
        <v>100</v>
      </c>
      <c r="Z731" t="s">
        <v>100</v>
      </c>
      <c r="AA731">
        <v>8</v>
      </c>
      <c r="AB731">
        <v>8</v>
      </c>
      <c r="AC731">
        <v>2024</v>
      </c>
      <c r="AD731" s="1">
        <v>45323</v>
      </c>
      <c r="AE731" t="s">
        <v>42</v>
      </c>
      <c r="AF731" t="s">
        <v>62</v>
      </c>
      <c r="AG731" t="str">
        <f t="shared" si="47"/>
        <v>Include</v>
      </c>
      <c r="AH731">
        <f t="shared" si="44"/>
        <v>0</v>
      </c>
      <c r="AI731">
        <f t="shared" si="45"/>
        <v>0</v>
      </c>
      <c r="AJ731">
        <f t="shared" si="46"/>
        <v>1</v>
      </c>
      <c r="AK731" s="15">
        <f>1</f>
        <v>1</v>
      </c>
    </row>
    <row r="732" spans="1:37" x14ac:dyDescent="0.3">
      <c r="A732" t="s">
        <v>1963</v>
      </c>
      <c r="B732" s="1">
        <v>45336</v>
      </c>
      <c r="C732" s="1">
        <v>45336</v>
      </c>
      <c r="D732" t="s">
        <v>1964</v>
      </c>
      <c r="E732" t="s">
        <v>656</v>
      </c>
      <c r="F732">
        <v>33</v>
      </c>
      <c r="G732">
        <v>33</v>
      </c>
      <c r="H732" t="s">
        <v>81</v>
      </c>
      <c r="I732" t="s">
        <v>81</v>
      </c>
      <c r="J732" t="s">
        <v>48</v>
      </c>
      <c r="K732" t="s">
        <v>49</v>
      </c>
      <c r="L732" t="s">
        <v>140</v>
      </c>
      <c r="M732" t="s">
        <v>190</v>
      </c>
      <c r="N732">
        <v>5</v>
      </c>
      <c r="O732">
        <v>5</v>
      </c>
      <c r="P732">
        <v>3983.26</v>
      </c>
      <c r="Q732" s="2">
        <v>0.19</v>
      </c>
      <c r="R732">
        <v>18870.57</v>
      </c>
      <c r="S732">
        <v>7723.98</v>
      </c>
      <c r="T732" s="3">
        <v>0.40899999999999997</v>
      </c>
      <c r="U732">
        <v>90.81</v>
      </c>
      <c r="V732" t="s">
        <v>132</v>
      </c>
      <c r="W732">
        <v>1</v>
      </c>
      <c r="X732" t="b">
        <v>0</v>
      </c>
      <c r="Y732" t="s">
        <v>60</v>
      </c>
      <c r="Z732" t="s">
        <v>60</v>
      </c>
      <c r="AA732">
        <v>2</v>
      </c>
      <c r="AB732">
        <v>2</v>
      </c>
      <c r="AC732">
        <v>2024</v>
      </c>
      <c r="AD732" s="1">
        <v>45323</v>
      </c>
      <c r="AE732" t="s">
        <v>87</v>
      </c>
      <c r="AF732" t="s">
        <v>88</v>
      </c>
      <c r="AG732" t="str">
        <f t="shared" si="47"/>
        <v>Include</v>
      </c>
      <c r="AH732">
        <f t="shared" si="44"/>
        <v>0</v>
      </c>
      <c r="AI732">
        <f t="shared" si="45"/>
        <v>1</v>
      </c>
      <c r="AJ732">
        <f t="shared" si="46"/>
        <v>0</v>
      </c>
      <c r="AK732" s="15">
        <f>1</f>
        <v>1</v>
      </c>
    </row>
    <row r="733" spans="1:37" x14ac:dyDescent="0.3">
      <c r="A733" t="s">
        <v>1965</v>
      </c>
      <c r="B733" t="s">
        <v>1966</v>
      </c>
      <c r="C733" s="1">
        <v>45336</v>
      </c>
      <c r="D733" t="s">
        <v>1967</v>
      </c>
      <c r="E733" t="s">
        <v>388</v>
      </c>
      <c r="F733">
        <v>47</v>
      </c>
      <c r="G733">
        <v>47</v>
      </c>
      <c r="H733" t="s">
        <v>81</v>
      </c>
      <c r="I733" t="s">
        <v>81</v>
      </c>
      <c r="J733" t="s">
        <v>57</v>
      </c>
      <c r="K733" t="s">
        <v>155</v>
      </c>
      <c r="L733" t="s">
        <v>74</v>
      </c>
      <c r="M733" t="s">
        <v>170</v>
      </c>
      <c r="N733">
        <v>7</v>
      </c>
      <c r="O733">
        <v>7</v>
      </c>
      <c r="P733">
        <v>27099.439999999999</v>
      </c>
      <c r="Q733" s="2">
        <v>0.32</v>
      </c>
      <c r="R733">
        <v>138104.32999999999</v>
      </c>
      <c r="S733">
        <v>17338.53</v>
      </c>
      <c r="T733" s="3">
        <v>0.126</v>
      </c>
      <c r="U733">
        <v>53.54</v>
      </c>
      <c r="V733" t="s">
        <v>76</v>
      </c>
      <c r="W733">
        <v>4</v>
      </c>
      <c r="X733" t="b">
        <v>1</v>
      </c>
      <c r="Y733" t="s">
        <v>41</v>
      </c>
      <c r="Z733" t="s">
        <v>41</v>
      </c>
      <c r="AA733">
        <v>4</v>
      </c>
      <c r="AB733">
        <v>4</v>
      </c>
      <c r="AC733">
        <v>2024</v>
      </c>
      <c r="AD733" s="1">
        <v>45323</v>
      </c>
      <c r="AE733" t="s">
        <v>101</v>
      </c>
      <c r="AF733" t="s">
        <v>62</v>
      </c>
      <c r="AG733" t="str">
        <f t="shared" si="47"/>
        <v>Include</v>
      </c>
      <c r="AH733">
        <f t="shared" si="44"/>
        <v>1</v>
      </c>
      <c r="AI733">
        <f t="shared" si="45"/>
        <v>1</v>
      </c>
      <c r="AJ733">
        <f t="shared" si="46"/>
        <v>0</v>
      </c>
      <c r="AK733" s="15">
        <f>1</f>
        <v>1</v>
      </c>
    </row>
    <row r="734" spans="1:37" x14ac:dyDescent="0.3">
      <c r="A734" t="s">
        <v>1968</v>
      </c>
      <c r="B734" s="1">
        <v>45335</v>
      </c>
      <c r="C734" s="1">
        <v>45335</v>
      </c>
      <c r="D734" t="s">
        <v>1969</v>
      </c>
      <c r="E734" t="s">
        <v>1095</v>
      </c>
      <c r="F734">
        <v>38</v>
      </c>
      <c r="G734">
        <v>38</v>
      </c>
      <c r="H734" t="s">
        <v>81</v>
      </c>
      <c r="I734" t="s">
        <v>81</v>
      </c>
      <c r="J734" t="s">
        <v>48</v>
      </c>
      <c r="K734" t="s">
        <v>185</v>
      </c>
      <c r="L734" t="s">
        <v>84</v>
      </c>
      <c r="M734" t="s">
        <v>490</v>
      </c>
      <c r="N734">
        <v>9</v>
      </c>
      <c r="O734">
        <v>9</v>
      </c>
      <c r="P734">
        <v>121.9</v>
      </c>
      <c r="Q734" s="2">
        <v>0.27</v>
      </c>
      <c r="R734">
        <v>818.88</v>
      </c>
      <c r="S734">
        <v>88.91</v>
      </c>
      <c r="T734" s="3">
        <v>0.109</v>
      </c>
      <c r="U734">
        <v>66.37</v>
      </c>
      <c r="V734" t="s">
        <v>132</v>
      </c>
      <c r="W734">
        <v>5</v>
      </c>
      <c r="X734" t="b">
        <v>0</v>
      </c>
      <c r="Y734" t="s">
        <v>60</v>
      </c>
      <c r="Z734" t="s">
        <v>60</v>
      </c>
      <c r="AA734">
        <v>9</v>
      </c>
      <c r="AB734">
        <v>9</v>
      </c>
      <c r="AC734">
        <v>2024</v>
      </c>
      <c r="AD734" s="1">
        <v>45323</v>
      </c>
      <c r="AE734" t="s">
        <v>61</v>
      </c>
      <c r="AF734" t="s">
        <v>43</v>
      </c>
      <c r="AG734" t="str">
        <f t="shared" si="47"/>
        <v>Include</v>
      </c>
      <c r="AH734">
        <f t="shared" si="44"/>
        <v>0</v>
      </c>
      <c r="AI734">
        <f t="shared" si="45"/>
        <v>1</v>
      </c>
      <c r="AJ734">
        <f t="shared" si="46"/>
        <v>0</v>
      </c>
      <c r="AK734" s="15">
        <f>1</f>
        <v>1</v>
      </c>
    </row>
    <row r="735" spans="1:37" x14ac:dyDescent="0.3">
      <c r="A735" t="s">
        <v>1970</v>
      </c>
      <c r="B735" s="1">
        <v>45335</v>
      </c>
      <c r="C735" s="1">
        <v>45335</v>
      </c>
      <c r="D735" t="s">
        <v>1971</v>
      </c>
      <c r="E735" t="s">
        <v>591</v>
      </c>
      <c r="F735">
        <v>30</v>
      </c>
      <c r="G735">
        <v>30</v>
      </c>
      <c r="H735" t="s">
        <v>81</v>
      </c>
      <c r="I735" t="s">
        <v>81</v>
      </c>
      <c r="J735" t="s">
        <v>36</v>
      </c>
      <c r="K735" t="s">
        <v>37</v>
      </c>
      <c r="L735" t="s">
        <v>50</v>
      </c>
      <c r="M735" t="s">
        <v>325</v>
      </c>
      <c r="N735">
        <v>1</v>
      </c>
      <c r="O735">
        <v>1</v>
      </c>
      <c r="P735">
        <v>34040.99</v>
      </c>
      <c r="Q735" s="2">
        <v>0.35</v>
      </c>
      <c r="R735">
        <v>24095.35</v>
      </c>
      <c r="S735">
        <v>6731.99</v>
      </c>
      <c r="T735" s="3">
        <v>0.27900000000000003</v>
      </c>
      <c r="U735">
        <v>44</v>
      </c>
      <c r="V735" t="s">
        <v>40</v>
      </c>
      <c r="W735">
        <v>2</v>
      </c>
      <c r="X735" t="b">
        <v>0</v>
      </c>
      <c r="Y735" t="s">
        <v>100</v>
      </c>
      <c r="Z735" t="s">
        <v>100</v>
      </c>
      <c r="AA735">
        <v>7</v>
      </c>
      <c r="AB735">
        <v>7</v>
      </c>
      <c r="AC735">
        <v>2024</v>
      </c>
      <c r="AD735" s="1">
        <v>45323</v>
      </c>
      <c r="AE735" t="s">
        <v>87</v>
      </c>
      <c r="AF735" t="s">
        <v>62</v>
      </c>
      <c r="AG735" t="str">
        <f t="shared" si="47"/>
        <v>Include</v>
      </c>
      <c r="AH735">
        <f t="shared" si="44"/>
        <v>0</v>
      </c>
      <c r="AI735">
        <f t="shared" si="45"/>
        <v>0</v>
      </c>
      <c r="AJ735">
        <f t="shared" si="46"/>
        <v>1</v>
      </c>
      <c r="AK735" s="15">
        <f>1</f>
        <v>1</v>
      </c>
    </row>
    <row r="736" spans="1:37" x14ac:dyDescent="0.3">
      <c r="A736" t="s">
        <v>1972</v>
      </c>
      <c r="B736" s="1">
        <v>45332</v>
      </c>
      <c r="C736" s="1">
        <v>45332</v>
      </c>
      <c r="D736" t="s">
        <v>1973</v>
      </c>
      <c r="E736" t="s">
        <v>452</v>
      </c>
      <c r="F736">
        <v>27</v>
      </c>
      <c r="G736">
        <v>27</v>
      </c>
      <c r="H736" t="s">
        <v>265</v>
      </c>
      <c r="I736" t="s">
        <v>35</v>
      </c>
      <c r="J736" t="s">
        <v>48</v>
      </c>
      <c r="K736" t="s">
        <v>230</v>
      </c>
      <c r="L736" t="s">
        <v>140</v>
      </c>
      <c r="M736" t="s">
        <v>372</v>
      </c>
      <c r="N736">
        <v>5</v>
      </c>
      <c r="O736">
        <v>5</v>
      </c>
      <c r="P736">
        <v>1140.3900000000001</v>
      </c>
      <c r="Q736" s="2">
        <v>0.08</v>
      </c>
      <c r="R736">
        <v>5942.91</v>
      </c>
      <c r="S736">
        <v>2945.59</v>
      </c>
      <c r="T736" s="3">
        <v>0.496</v>
      </c>
      <c r="U736">
        <v>66.62</v>
      </c>
      <c r="V736" t="s">
        <v>132</v>
      </c>
      <c r="W736">
        <v>1</v>
      </c>
      <c r="X736" t="b">
        <v>1</v>
      </c>
      <c r="Y736" t="s">
        <v>41</v>
      </c>
      <c r="Z736" t="s">
        <v>41</v>
      </c>
      <c r="AA736">
        <v>2</v>
      </c>
      <c r="AB736">
        <v>2</v>
      </c>
      <c r="AC736">
        <v>2024</v>
      </c>
      <c r="AD736" s="1">
        <v>45323</v>
      </c>
      <c r="AE736" t="s">
        <v>87</v>
      </c>
      <c r="AF736" t="s">
        <v>69</v>
      </c>
      <c r="AG736" t="str">
        <f t="shared" si="47"/>
        <v>Include</v>
      </c>
      <c r="AH736">
        <f t="shared" si="44"/>
        <v>1</v>
      </c>
      <c r="AI736">
        <f t="shared" si="45"/>
        <v>1</v>
      </c>
      <c r="AJ736">
        <f t="shared" si="46"/>
        <v>0</v>
      </c>
      <c r="AK736" s="15">
        <f>1</f>
        <v>1</v>
      </c>
    </row>
    <row r="737" spans="1:37" x14ac:dyDescent="0.3">
      <c r="A737" t="s">
        <v>1974</v>
      </c>
      <c r="B737" s="1">
        <v>45331</v>
      </c>
      <c r="C737" s="1">
        <v>45331</v>
      </c>
      <c r="D737" t="s">
        <v>1975</v>
      </c>
      <c r="E737" t="s">
        <v>1038</v>
      </c>
      <c r="F737">
        <v>16</v>
      </c>
      <c r="G737">
        <v>16</v>
      </c>
      <c r="H737" t="s">
        <v>35</v>
      </c>
      <c r="I737" t="s">
        <v>35</v>
      </c>
      <c r="J737" t="s">
        <v>57</v>
      </c>
      <c r="K737" t="s">
        <v>205</v>
      </c>
      <c r="L737" t="s">
        <v>84</v>
      </c>
      <c r="M737" t="s">
        <v>267</v>
      </c>
      <c r="N737">
        <v>1</v>
      </c>
      <c r="O737">
        <v>1</v>
      </c>
      <c r="P737">
        <v>65.16</v>
      </c>
      <c r="Q737" s="2">
        <v>7.0000000000000007E-2</v>
      </c>
      <c r="R737">
        <v>72.22</v>
      </c>
      <c r="S737">
        <v>7.37</v>
      </c>
      <c r="T737" s="3">
        <v>0.10199999999999999</v>
      </c>
      <c r="U737">
        <v>93.34</v>
      </c>
      <c r="V737" t="s">
        <v>40</v>
      </c>
      <c r="W737">
        <v>3</v>
      </c>
      <c r="X737" t="b">
        <v>0</v>
      </c>
      <c r="Y737" t="s">
        <v>60</v>
      </c>
      <c r="Z737" t="s">
        <v>60</v>
      </c>
      <c r="AA737">
        <v>3</v>
      </c>
      <c r="AB737">
        <v>3</v>
      </c>
      <c r="AC737">
        <v>2024</v>
      </c>
      <c r="AD737" s="1">
        <v>45323</v>
      </c>
      <c r="AE737" t="s">
        <v>42</v>
      </c>
      <c r="AF737" t="s">
        <v>69</v>
      </c>
      <c r="AG737" t="str">
        <f t="shared" si="47"/>
        <v>Include</v>
      </c>
      <c r="AH737">
        <f t="shared" si="44"/>
        <v>0</v>
      </c>
      <c r="AI737">
        <f t="shared" si="45"/>
        <v>1</v>
      </c>
      <c r="AJ737">
        <f t="shared" si="46"/>
        <v>0</v>
      </c>
      <c r="AK737" s="15">
        <f>1</f>
        <v>1</v>
      </c>
    </row>
    <row r="738" spans="1:37" x14ac:dyDescent="0.3">
      <c r="A738" t="s">
        <v>1976</v>
      </c>
      <c r="B738" s="1">
        <v>45331</v>
      </c>
      <c r="C738" s="1">
        <v>45331</v>
      </c>
      <c r="D738" t="s">
        <v>1977</v>
      </c>
      <c r="E738" t="s">
        <v>746</v>
      </c>
      <c r="F738">
        <v>32</v>
      </c>
      <c r="G738">
        <v>32</v>
      </c>
      <c r="H738" t="s">
        <v>47</v>
      </c>
      <c r="I738" t="s">
        <v>47</v>
      </c>
      <c r="J738" t="s">
        <v>116</v>
      </c>
      <c r="K738" t="s">
        <v>150</v>
      </c>
      <c r="L738" t="s">
        <v>140</v>
      </c>
      <c r="M738" t="s">
        <v>141</v>
      </c>
      <c r="N738">
        <v>7</v>
      </c>
      <c r="O738">
        <v>7</v>
      </c>
      <c r="P738">
        <v>1122.22</v>
      </c>
      <c r="Q738" s="2">
        <v>0.17</v>
      </c>
      <c r="R738">
        <v>7195.72</v>
      </c>
      <c r="S738">
        <v>2557.08</v>
      </c>
      <c r="T738" s="3">
        <v>0.35499999999999998</v>
      </c>
      <c r="U738">
        <v>47.28</v>
      </c>
      <c r="V738" t="s">
        <v>52</v>
      </c>
      <c r="W738">
        <v>5</v>
      </c>
      <c r="X738" t="b">
        <v>0</v>
      </c>
      <c r="Y738" t="s">
        <v>60</v>
      </c>
      <c r="Z738" t="s">
        <v>60</v>
      </c>
      <c r="AA738">
        <v>8</v>
      </c>
      <c r="AB738">
        <v>8</v>
      </c>
      <c r="AC738">
        <v>2024</v>
      </c>
      <c r="AD738" s="1">
        <v>45323</v>
      </c>
      <c r="AE738" t="s">
        <v>87</v>
      </c>
      <c r="AF738" t="s">
        <v>88</v>
      </c>
      <c r="AG738" t="str">
        <f t="shared" si="47"/>
        <v>Include</v>
      </c>
      <c r="AH738">
        <f t="shared" si="44"/>
        <v>0</v>
      </c>
      <c r="AI738">
        <f t="shared" si="45"/>
        <v>1</v>
      </c>
      <c r="AJ738">
        <f t="shared" si="46"/>
        <v>0</v>
      </c>
      <c r="AK738" s="15">
        <f>1</f>
        <v>1</v>
      </c>
    </row>
    <row r="739" spans="1:37" x14ac:dyDescent="0.3">
      <c r="A739" t="s">
        <v>1978</v>
      </c>
      <c r="B739" s="1">
        <v>45331</v>
      </c>
      <c r="C739" s="1">
        <v>45331</v>
      </c>
      <c r="D739" t="s">
        <v>1979</v>
      </c>
      <c r="E739" t="s">
        <v>313</v>
      </c>
      <c r="F739">
        <v>24</v>
      </c>
      <c r="G739">
        <v>24</v>
      </c>
      <c r="H739" t="s">
        <v>47</v>
      </c>
      <c r="I739" t="s">
        <v>47</v>
      </c>
      <c r="J739" t="s">
        <v>116</v>
      </c>
      <c r="K739" t="s">
        <v>117</v>
      </c>
      <c r="L739" t="s">
        <v>50</v>
      </c>
      <c r="M739" t="s">
        <v>59</v>
      </c>
      <c r="N739">
        <v>8</v>
      </c>
      <c r="O739">
        <v>8</v>
      </c>
      <c r="P739">
        <v>6926.63</v>
      </c>
      <c r="Q739" s="2">
        <v>0.2</v>
      </c>
      <c r="R739">
        <v>48142.68</v>
      </c>
      <c r="S739">
        <v>9087.93</v>
      </c>
      <c r="T739" s="3">
        <v>0.189</v>
      </c>
      <c r="U739">
        <v>44.2</v>
      </c>
      <c r="V739" t="s">
        <v>99</v>
      </c>
      <c r="W739">
        <v>5</v>
      </c>
      <c r="X739" t="b">
        <v>0</v>
      </c>
      <c r="Y739" t="s">
        <v>60</v>
      </c>
      <c r="Z739" t="s">
        <v>60</v>
      </c>
      <c r="AA739">
        <v>6</v>
      </c>
      <c r="AB739">
        <v>6</v>
      </c>
      <c r="AC739">
        <v>2024</v>
      </c>
      <c r="AD739" s="1">
        <v>45323</v>
      </c>
      <c r="AE739" t="s">
        <v>53</v>
      </c>
      <c r="AF739" t="s">
        <v>88</v>
      </c>
      <c r="AG739" t="str">
        <f t="shared" si="47"/>
        <v>Include</v>
      </c>
      <c r="AH739">
        <f t="shared" si="44"/>
        <v>0</v>
      </c>
      <c r="AI739">
        <f t="shared" si="45"/>
        <v>1</v>
      </c>
      <c r="AJ739">
        <f t="shared" si="46"/>
        <v>0</v>
      </c>
      <c r="AK739" s="15">
        <f>1</f>
        <v>1</v>
      </c>
    </row>
    <row r="740" spans="1:37" x14ac:dyDescent="0.3">
      <c r="A740" t="s">
        <v>1980</v>
      </c>
      <c r="B740" s="1">
        <v>45331</v>
      </c>
      <c r="C740" s="1">
        <v>45331</v>
      </c>
      <c r="D740" t="s">
        <v>1981</v>
      </c>
      <c r="E740" t="s">
        <v>1982</v>
      </c>
      <c r="F740">
        <v>40</v>
      </c>
      <c r="G740">
        <v>40</v>
      </c>
      <c r="H740" t="s">
        <v>47</v>
      </c>
      <c r="I740" t="s">
        <v>47</v>
      </c>
      <c r="J740" t="s">
        <v>82</v>
      </c>
      <c r="K740" t="s">
        <v>83</v>
      </c>
      <c r="L740" t="s">
        <v>50</v>
      </c>
      <c r="M740" t="s">
        <v>186</v>
      </c>
      <c r="N740">
        <v>7</v>
      </c>
      <c r="O740">
        <v>7</v>
      </c>
      <c r="P740">
        <v>31279</v>
      </c>
      <c r="Q740" s="2">
        <v>0.14000000000000001</v>
      </c>
      <c r="R740">
        <v>193192.92</v>
      </c>
      <c r="S740">
        <v>59242.7</v>
      </c>
      <c r="T740" s="3">
        <v>0.307</v>
      </c>
      <c r="U740">
        <v>61.6</v>
      </c>
      <c r="V740" t="s">
        <v>99</v>
      </c>
      <c r="X740" t="b">
        <v>0</v>
      </c>
      <c r="Y740" t="s">
        <v>60</v>
      </c>
      <c r="Z740" t="s">
        <v>60</v>
      </c>
      <c r="AA740">
        <v>9</v>
      </c>
      <c r="AB740">
        <v>9</v>
      </c>
      <c r="AC740">
        <v>2024</v>
      </c>
      <c r="AD740" s="1">
        <v>45323</v>
      </c>
      <c r="AE740" t="s">
        <v>61</v>
      </c>
      <c r="AF740" t="s">
        <v>88</v>
      </c>
      <c r="AG740" t="str">
        <f t="shared" si="47"/>
        <v>Include</v>
      </c>
      <c r="AH740">
        <f t="shared" si="44"/>
        <v>0</v>
      </c>
      <c r="AI740">
        <f t="shared" si="45"/>
        <v>1</v>
      </c>
      <c r="AJ740">
        <f t="shared" si="46"/>
        <v>0</v>
      </c>
      <c r="AK740" s="15">
        <f>1</f>
        <v>1</v>
      </c>
    </row>
    <row r="741" spans="1:37" x14ac:dyDescent="0.3">
      <c r="A741" t="s">
        <v>1983</v>
      </c>
      <c r="B741" s="1">
        <v>45331</v>
      </c>
      <c r="C741" s="1">
        <v>45331</v>
      </c>
      <c r="D741" t="s">
        <v>1984</v>
      </c>
      <c r="E741" t="s">
        <v>1985</v>
      </c>
      <c r="F741">
        <v>52</v>
      </c>
      <c r="G741">
        <v>52</v>
      </c>
      <c r="H741" t="s">
        <v>47</v>
      </c>
      <c r="I741" t="s">
        <v>47</v>
      </c>
      <c r="J741" t="s">
        <v>57</v>
      </c>
      <c r="K741" t="s">
        <v>155</v>
      </c>
      <c r="L741" t="s">
        <v>84</v>
      </c>
      <c r="M741" t="s">
        <v>279</v>
      </c>
      <c r="N741">
        <v>8</v>
      </c>
      <c r="O741">
        <v>8</v>
      </c>
      <c r="P741">
        <v>465.1</v>
      </c>
      <c r="Q741" s="2">
        <v>0.31</v>
      </c>
      <c r="R741">
        <v>2873.98</v>
      </c>
      <c r="S741">
        <v>258.85000000000002</v>
      </c>
      <c r="T741" s="3">
        <v>0.09</v>
      </c>
      <c r="U741">
        <v>68.06</v>
      </c>
      <c r="V741" t="s">
        <v>132</v>
      </c>
      <c r="W741">
        <v>4</v>
      </c>
      <c r="X741" t="b">
        <v>0</v>
      </c>
      <c r="Y741" t="s">
        <v>60</v>
      </c>
      <c r="Z741" t="s">
        <v>60</v>
      </c>
      <c r="AA741">
        <v>6</v>
      </c>
      <c r="AB741">
        <v>6</v>
      </c>
      <c r="AC741">
        <v>2024</v>
      </c>
      <c r="AD741" s="1">
        <v>45323</v>
      </c>
      <c r="AE741" t="s">
        <v>101</v>
      </c>
      <c r="AF741" t="s">
        <v>62</v>
      </c>
      <c r="AG741" t="str">
        <f t="shared" si="47"/>
        <v>Include</v>
      </c>
      <c r="AH741">
        <f t="shared" si="44"/>
        <v>0</v>
      </c>
      <c r="AI741">
        <f t="shared" si="45"/>
        <v>1</v>
      </c>
      <c r="AJ741">
        <f t="shared" si="46"/>
        <v>0</v>
      </c>
      <c r="AK741" s="15">
        <f>1</f>
        <v>1</v>
      </c>
    </row>
    <row r="742" spans="1:37" x14ac:dyDescent="0.3">
      <c r="A742" t="s">
        <v>1986</v>
      </c>
      <c r="B742" s="1">
        <v>45331</v>
      </c>
      <c r="C742" s="1">
        <v>45331</v>
      </c>
      <c r="D742" t="s">
        <v>1987</v>
      </c>
      <c r="E742" t="s">
        <v>1919</v>
      </c>
      <c r="F742">
        <v>42</v>
      </c>
      <c r="G742">
        <v>42</v>
      </c>
      <c r="H742" t="s">
        <v>81</v>
      </c>
      <c r="I742" t="s">
        <v>81</v>
      </c>
      <c r="J742" t="s">
        <v>116</v>
      </c>
      <c r="K742" t="s">
        <v>150</v>
      </c>
      <c r="L742" t="s">
        <v>84</v>
      </c>
      <c r="M742" t="s">
        <v>490</v>
      </c>
      <c r="N742">
        <v>7</v>
      </c>
      <c r="O742">
        <v>7</v>
      </c>
      <c r="P742">
        <v>359.97</v>
      </c>
      <c r="Q742" s="2">
        <v>0.04</v>
      </c>
      <c r="R742">
        <v>2544.36</v>
      </c>
      <c r="S742">
        <v>337.93</v>
      </c>
      <c r="T742" s="3">
        <v>0.13300000000000001</v>
      </c>
      <c r="U742">
        <v>52.95</v>
      </c>
      <c r="V742" t="s">
        <v>76</v>
      </c>
      <c r="W742">
        <v>5</v>
      </c>
      <c r="X742" t="b">
        <v>0</v>
      </c>
      <c r="Y742" t="s">
        <v>100</v>
      </c>
      <c r="Z742" t="s">
        <v>100</v>
      </c>
      <c r="AA742">
        <v>5</v>
      </c>
      <c r="AB742">
        <v>5</v>
      </c>
      <c r="AC742">
        <v>2024</v>
      </c>
      <c r="AD742" s="1">
        <v>45323</v>
      </c>
      <c r="AE742" t="s">
        <v>61</v>
      </c>
      <c r="AF742" t="s">
        <v>69</v>
      </c>
      <c r="AG742" t="str">
        <f t="shared" si="47"/>
        <v>Include</v>
      </c>
      <c r="AH742">
        <f t="shared" si="44"/>
        <v>0</v>
      </c>
      <c r="AI742">
        <f t="shared" si="45"/>
        <v>0</v>
      </c>
      <c r="AJ742">
        <f t="shared" si="46"/>
        <v>1</v>
      </c>
      <c r="AK742" s="15">
        <f>1</f>
        <v>1</v>
      </c>
    </row>
    <row r="743" spans="1:37" x14ac:dyDescent="0.3">
      <c r="A743" t="s">
        <v>1988</v>
      </c>
      <c r="B743" s="1">
        <v>45330</v>
      </c>
      <c r="C743" s="1">
        <v>45330</v>
      </c>
      <c r="D743" t="s">
        <v>1989</v>
      </c>
      <c r="E743" t="s">
        <v>569</v>
      </c>
      <c r="F743">
        <v>38</v>
      </c>
      <c r="G743">
        <v>38</v>
      </c>
      <c r="H743" t="s">
        <v>35</v>
      </c>
      <c r="I743" t="s">
        <v>35</v>
      </c>
      <c r="J743" t="s">
        <v>57</v>
      </c>
      <c r="K743" t="s">
        <v>205</v>
      </c>
      <c r="L743" t="s">
        <v>74</v>
      </c>
      <c r="M743" t="s">
        <v>127</v>
      </c>
      <c r="N743">
        <v>4</v>
      </c>
      <c r="O743">
        <v>4</v>
      </c>
      <c r="P743">
        <v>15346.11</v>
      </c>
      <c r="Q743" s="2">
        <v>0.06</v>
      </c>
      <c r="R743">
        <v>67060.7</v>
      </c>
      <c r="S743">
        <v>9998.89</v>
      </c>
      <c r="T743" s="3">
        <v>0.14899999999999999</v>
      </c>
      <c r="U743">
        <v>93.55</v>
      </c>
      <c r="V743" t="s">
        <v>52</v>
      </c>
      <c r="W743">
        <v>2</v>
      </c>
      <c r="X743" t="b">
        <v>0</v>
      </c>
      <c r="Y743" t="s">
        <v>60</v>
      </c>
      <c r="Z743" t="s">
        <v>60</v>
      </c>
      <c r="AA743">
        <v>6</v>
      </c>
      <c r="AB743">
        <v>6</v>
      </c>
      <c r="AC743">
        <v>2024</v>
      </c>
      <c r="AD743" s="1">
        <v>45323</v>
      </c>
      <c r="AE743" t="s">
        <v>61</v>
      </c>
      <c r="AF743" t="s">
        <v>69</v>
      </c>
      <c r="AG743" t="str">
        <f t="shared" si="47"/>
        <v>Include</v>
      </c>
      <c r="AH743">
        <f t="shared" si="44"/>
        <v>0</v>
      </c>
      <c r="AI743">
        <f t="shared" si="45"/>
        <v>1</v>
      </c>
      <c r="AJ743">
        <f t="shared" si="46"/>
        <v>0</v>
      </c>
      <c r="AK743" s="15">
        <f>1</f>
        <v>1</v>
      </c>
    </row>
    <row r="744" spans="1:37" x14ac:dyDescent="0.3">
      <c r="A744" t="s">
        <v>1990</v>
      </c>
      <c r="B744" s="1">
        <v>45330</v>
      </c>
      <c r="C744" s="1">
        <v>45330</v>
      </c>
      <c r="D744" t="s">
        <v>1991</v>
      </c>
      <c r="E744" t="s">
        <v>1273</v>
      </c>
      <c r="F744">
        <v>27</v>
      </c>
      <c r="G744">
        <v>27</v>
      </c>
      <c r="H744" t="s">
        <v>35</v>
      </c>
      <c r="I744" t="s">
        <v>35</v>
      </c>
      <c r="J744" t="s">
        <v>57</v>
      </c>
      <c r="K744" t="s">
        <v>205</v>
      </c>
      <c r="L744" t="s">
        <v>97</v>
      </c>
      <c r="M744" t="s">
        <v>254</v>
      </c>
      <c r="N744">
        <v>5</v>
      </c>
      <c r="O744">
        <v>5</v>
      </c>
      <c r="P744">
        <v>219.86</v>
      </c>
      <c r="Q744" s="2">
        <v>0.26</v>
      </c>
      <c r="R744">
        <v>937.39</v>
      </c>
      <c r="S744">
        <v>344.23</v>
      </c>
      <c r="T744" s="3">
        <v>0.36699999999999999</v>
      </c>
      <c r="U744">
        <v>95.23</v>
      </c>
      <c r="V744" t="s">
        <v>52</v>
      </c>
      <c r="W744">
        <v>1</v>
      </c>
      <c r="X744" t="b">
        <v>0</v>
      </c>
      <c r="Y744" t="s">
        <v>60</v>
      </c>
      <c r="Z744" t="s">
        <v>60</v>
      </c>
      <c r="AA744">
        <v>10</v>
      </c>
      <c r="AB744">
        <v>10</v>
      </c>
      <c r="AC744">
        <v>2024</v>
      </c>
      <c r="AD744" s="1">
        <v>45323</v>
      </c>
      <c r="AE744" t="s">
        <v>87</v>
      </c>
      <c r="AF744" t="s">
        <v>43</v>
      </c>
      <c r="AG744" t="str">
        <f t="shared" si="47"/>
        <v>Include</v>
      </c>
      <c r="AH744">
        <f t="shared" si="44"/>
        <v>0</v>
      </c>
      <c r="AI744">
        <f t="shared" si="45"/>
        <v>1</v>
      </c>
      <c r="AJ744">
        <f t="shared" si="46"/>
        <v>0</v>
      </c>
      <c r="AK744" s="15">
        <f>1</f>
        <v>1</v>
      </c>
    </row>
    <row r="745" spans="1:37" x14ac:dyDescent="0.3">
      <c r="A745" t="s">
        <v>1992</v>
      </c>
      <c r="B745" s="1">
        <v>45330</v>
      </c>
      <c r="C745" s="1">
        <v>45330</v>
      </c>
      <c r="D745" t="s">
        <v>1993</v>
      </c>
      <c r="E745" t="s">
        <v>1702</v>
      </c>
      <c r="F745">
        <v>5</v>
      </c>
      <c r="G745">
        <v>5</v>
      </c>
      <c r="H745" t="s">
        <v>340</v>
      </c>
      <c r="I745" t="s">
        <v>35</v>
      </c>
      <c r="J745" t="s">
        <v>57</v>
      </c>
      <c r="K745" t="s">
        <v>66</v>
      </c>
      <c r="L745" t="s">
        <v>74</v>
      </c>
      <c r="M745" t="s">
        <v>235</v>
      </c>
      <c r="N745">
        <v>9</v>
      </c>
      <c r="O745">
        <v>9</v>
      </c>
      <c r="P745">
        <v>43024.67</v>
      </c>
      <c r="Q745" s="2">
        <v>0.36</v>
      </c>
      <c r="R745">
        <v>271258.64</v>
      </c>
      <c r="S745">
        <v>27942.75</v>
      </c>
      <c r="T745" s="3">
        <v>0.10299999999999999</v>
      </c>
      <c r="U745">
        <v>62.42</v>
      </c>
      <c r="V745" t="s">
        <v>132</v>
      </c>
      <c r="W745">
        <v>2</v>
      </c>
      <c r="X745" t="b">
        <v>0</v>
      </c>
      <c r="Y745" t="s">
        <v>60</v>
      </c>
      <c r="Z745" t="s">
        <v>60</v>
      </c>
      <c r="AA745">
        <v>8</v>
      </c>
      <c r="AB745">
        <v>8</v>
      </c>
      <c r="AC745">
        <v>2024</v>
      </c>
      <c r="AD745" s="1">
        <v>45323</v>
      </c>
      <c r="AE745" t="s">
        <v>42</v>
      </c>
      <c r="AF745" t="s">
        <v>62</v>
      </c>
      <c r="AG745" t="str">
        <f t="shared" si="47"/>
        <v>Include</v>
      </c>
      <c r="AH745">
        <f t="shared" si="44"/>
        <v>0</v>
      </c>
      <c r="AI745">
        <f t="shared" si="45"/>
        <v>1</v>
      </c>
      <c r="AJ745">
        <f t="shared" si="46"/>
        <v>0</v>
      </c>
      <c r="AK745" s="15">
        <f>1</f>
        <v>1</v>
      </c>
    </row>
    <row r="746" spans="1:37" x14ac:dyDescent="0.3">
      <c r="A746" t="s">
        <v>1994</v>
      </c>
      <c r="B746" s="1">
        <v>45330</v>
      </c>
      <c r="C746" s="1">
        <v>45330</v>
      </c>
      <c r="D746" t="s">
        <v>1995</v>
      </c>
      <c r="E746" t="s">
        <v>895</v>
      </c>
      <c r="F746">
        <v>25</v>
      </c>
      <c r="G746">
        <v>25</v>
      </c>
      <c r="H746" t="s">
        <v>105</v>
      </c>
      <c r="I746" t="s">
        <v>35</v>
      </c>
      <c r="J746" t="s">
        <v>48</v>
      </c>
      <c r="K746" t="s">
        <v>230</v>
      </c>
      <c r="L746" t="s">
        <v>140</v>
      </c>
      <c r="M746" t="s">
        <v>141</v>
      </c>
      <c r="N746">
        <v>7</v>
      </c>
      <c r="O746">
        <v>7</v>
      </c>
      <c r="P746">
        <v>3147.97</v>
      </c>
      <c r="Q746" s="2">
        <v>0.13</v>
      </c>
      <c r="R746">
        <v>22125.94</v>
      </c>
      <c r="S746">
        <v>10153.44</v>
      </c>
      <c r="T746" s="3">
        <v>0.45900000000000002</v>
      </c>
      <c r="U746">
        <v>38.76</v>
      </c>
      <c r="V746" t="s">
        <v>40</v>
      </c>
      <c r="W746">
        <v>2</v>
      </c>
      <c r="X746" t="b">
        <v>0</v>
      </c>
      <c r="Y746" t="s">
        <v>100</v>
      </c>
      <c r="Z746" t="s">
        <v>100</v>
      </c>
      <c r="AA746">
        <v>2</v>
      </c>
      <c r="AB746">
        <v>2</v>
      </c>
      <c r="AC746">
        <v>2024</v>
      </c>
      <c r="AD746" s="1">
        <v>45323</v>
      </c>
      <c r="AE746" t="s">
        <v>53</v>
      </c>
      <c r="AF746" t="s">
        <v>88</v>
      </c>
      <c r="AG746" t="str">
        <f t="shared" si="47"/>
        <v>Include</v>
      </c>
      <c r="AH746">
        <f t="shared" si="44"/>
        <v>0</v>
      </c>
      <c r="AI746">
        <f t="shared" si="45"/>
        <v>0</v>
      </c>
      <c r="AJ746">
        <f t="shared" si="46"/>
        <v>1</v>
      </c>
      <c r="AK746" s="15">
        <f>1</f>
        <v>1</v>
      </c>
    </row>
    <row r="747" spans="1:37" x14ac:dyDescent="0.3">
      <c r="A747" t="s">
        <v>1996</v>
      </c>
      <c r="B747" s="1">
        <v>45329</v>
      </c>
      <c r="C747" s="1">
        <v>45329</v>
      </c>
      <c r="D747" t="s">
        <v>1997</v>
      </c>
      <c r="E747" t="s">
        <v>1598</v>
      </c>
      <c r="F747">
        <v>37</v>
      </c>
      <c r="G747">
        <v>37</v>
      </c>
      <c r="H747" t="s">
        <v>35</v>
      </c>
      <c r="I747" t="s">
        <v>35</v>
      </c>
      <c r="J747" t="s">
        <v>36</v>
      </c>
      <c r="K747" t="s">
        <v>37</v>
      </c>
      <c r="L747" t="s">
        <v>140</v>
      </c>
      <c r="M747" t="s">
        <v>141</v>
      </c>
      <c r="N747">
        <v>3</v>
      </c>
      <c r="O747">
        <v>3</v>
      </c>
      <c r="P747">
        <v>497.57</v>
      </c>
      <c r="Q747" s="2">
        <v>0.15</v>
      </c>
      <c r="R747">
        <v>1277.03</v>
      </c>
      <c r="S747">
        <v>481.63</v>
      </c>
      <c r="T747" s="3">
        <v>0.377</v>
      </c>
      <c r="U747">
        <v>64.84</v>
      </c>
      <c r="V747" t="s">
        <v>52</v>
      </c>
      <c r="W747">
        <v>5</v>
      </c>
      <c r="X747" t="b">
        <v>0</v>
      </c>
      <c r="Y747" t="s">
        <v>60</v>
      </c>
      <c r="Z747" t="s">
        <v>60</v>
      </c>
      <c r="AA747">
        <v>8</v>
      </c>
      <c r="AB747">
        <v>8</v>
      </c>
      <c r="AC747">
        <v>2024</v>
      </c>
      <c r="AD747" s="1">
        <v>45323</v>
      </c>
      <c r="AE747" t="s">
        <v>61</v>
      </c>
      <c r="AF747" t="s">
        <v>88</v>
      </c>
      <c r="AG747" t="str">
        <f t="shared" si="47"/>
        <v>Include</v>
      </c>
      <c r="AH747">
        <f t="shared" si="44"/>
        <v>0</v>
      </c>
      <c r="AI747">
        <f t="shared" si="45"/>
        <v>1</v>
      </c>
      <c r="AJ747">
        <f t="shared" si="46"/>
        <v>0</v>
      </c>
      <c r="AK747" s="15">
        <f>1</f>
        <v>1</v>
      </c>
    </row>
    <row r="748" spans="1:37" x14ac:dyDescent="0.3">
      <c r="A748" t="s">
        <v>1998</v>
      </c>
      <c r="B748" s="1">
        <v>45328</v>
      </c>
      <c r="C748" s="1">
        <v>45328</v>
      </c>
      <c r="D748" t="s">
        <v>1999</v>
      </c>
      <c r="E748" t="s">
        <v>1210</v>
      </c>
      <c r="F748">
        <v>18</v>
      </c>
      <c r="G748">
        <v>18</v>
      </c>
      <c r="H748" t="s">
        <v>35</v>
      </c>
      <c r="I748" t="s">
        <v>35</v>
      </c>
      <c r="J748" t="s">
        <v>82</v>
      </c>
      <c r="K748" t="s">
        <v>122</v>
      </c>
      <c r="L748" t="s">
        <v>50</v>
      </c>
      <c r="M748" t="s">
        <v>186</v>
      </c>
      <c r="N748">
        <v>8</v>
      </c>
      <c r="O748">
        <v>8</v>
      </c>
      <c r="P748">
        <v>31388.84</v>
      </c>
      <c r="Q748" s="2">
        <v>0.39</v>
      </c>
      <c r="R748">
        <v>135556.47</v>
      </c>
      <c r="S748">
        <v>45198.52</v>
      </c>
      <c r="T748" s="3">
        <v>0.33300000000000002</v>
      </c>
      <c r="U748">
        <v>57.54</v>
      </c>
      <c r="V748" t="s">
        <v>76</v>
      </c>
      <c r="W748">
        <v>4</v>
      </c>
      <c r="X748" t="b">
        <v>0</v>
      </c>
      <c r="Y748" t="s">
        <v>60</v>
      </c>
      <c r="Z748" t="s">
        <v>60</v>
      </c>
      <c r="AA748">
        <v>4</v>
      </c>
      <c r="AB748">
        <v>4</v>
      </c>
      <c r="AC748">
        <v>2024</v>
      </c>
      <c r="AD748" s="1">
        <v>45323</v>
      </c>
      <c r="AE748" t="s">
        <v>53</v>
      </c>
      <c r="AF748" t="s">
        <v>62</v>
      </c>
      <c r="AG748" t="str">
        <f t="shared" si="47"/>
        <v>Include</v>
      </c>
      <c r="AH748">
        <f t="shared" si="44"/>
        <v>0</v>
      </c>
      <c r="AI748">
        <f t="shared" si="45"/>
        <v>1</v>
      </c>
      <c r="AJ748">
        <f t="shared" si="46"/>
        <v>0</v>
      </c>
      <c r="AK748" s="15">
        <f>1</f>
        <v>1</v>
      </c>
    </row>
    <row r="749" spans="1:37" x14ac:dyDescent="0.3">
      <c r="A749" t="s">
        <v>2000</v>
      </c>
      <c r="B749" s="1">
        <v>45328</v>
      </c>
      <c r="C749" s="1">
        <v>45328</v>
      </c>
      <c r="D749" t="s">
        <v>2001</v>
      </c>
      <c r="E749" t="s">
        <v>1583</v>
      </c>
      <c r="F749">
        <v>46</v>
      </c>
      <c r="G749">
        <v>46</v>
      </c>
      <c r="H749" t="s">
        <v>81</v>
      </c>
      <c r="I749" t="s">
        <v>81</v>
      </c>
      <c r="J749" t="s">
        <v>82</v>
      </c>
      <c r="K749" t="s">
        <v>131</v>
      </c>
      <c r="L749" t="s">
        <v>50</v>
      </c>
      <c r="M749" t="s">
        <v>251</v>
      </c>
      <c r="N749">
        <v>10</v>
      </c>
      <c r="O749">
        <v>10</v>
      </c>
      <c r="P749">
        <v>16254.1</v>
      </c>
      <c r="Q749" s="2">
        <v>0.26</v>
      </c>
      <c r="R749">
        <v>125959.07</v>
      </c>
      <c r="S749">
        <v>37227.54</v>
      </c>
      <c r="T749" s="3">
        <v>0.29599999999999999</v>
      </c>
      <c r="U749">
        <v>70.22</v>
      </c>
      <c r="V749" t="s">
        <v>76</v>
      </c>
      <c r="W749">
        <v>3</v>
      </c>
      <c r="X749" t="b">
        <v>0</v>
      </c>
      <c r="Y749" t="s">
        <v>60</v>
      </c>
      <c r="Z749" t="s">
        <v>60</v>
      </c>
      <c r="AA749">
        <v>1</v>
      </c>
      <c r="AB749">
        <v>1</v>
      </c>
      <c r="AC749">
        <v>2024</v>
      </c>
      <c r="AD749" s="1">
        <v>45323</v>
      </c>
      <c r="AE749" t="s">
        <v>101</v>
      </c>
      <c r="AF749" t="s">
        <v>43</v>
      </c>
      <c r="AG749" t="str">
        <f t="shared" si="47"/>
        <v>Include</v>
      </c>
      <c r="AH749">
        <f t="shared" si="44"/>
        <v>0</v>
      </c>
      <c r="AI749">
        <f t="shared" si="45"/>
        <v>1</v>
      </c>
      <c r="AJ749">
        <f t="shared" si="46"/>
        <v>0</v>
      </c>
      <c r="AK749" s="15">
        <f>1</f>
        <v>1</v>
      </c>
    </row>
    <row r="750" spans="1:37" x14ac:dyDescent="0.3">
      <c r="A750" t="s">
        <v>2002</v>
      </c>
      <c r="B750" t="s">
        <v>2003</v>
      </c>
      <c r="C750" s="1">
        <v>45327</v>
      </c>
      <c r="D750" t="s">
        <v>2004</v>
      </c>
      <c r="E750" t="s">
        <v>483</v>
      </c>
      <c r="H750" t="s">
        <v>371</v>
      </c>
      <c r="I750" t="s">
        <v>81</v>
      </c>
      <c r="J750" t="s">
        <v>36</v>
      </c>
      <c r="K750" t="s">
        <v>239</v>
      </c>
      <c r="L750" t="s">
        <v>111</v>
      </c>
      <c r="M750" t="s">
        <v>136</v>
      </c>
      <c r="N750">
        <v>2</v>
      </c>
      <c r="O750">
        <v>2</v>
      </c>
      <c r="P750">
        <v>9159.84</v>
      </c>
      <c r="Q750" s="2">
        <v>0.21</v>
      </c>
      <c r="R750">
        <v>17159.150000000001</v>
      </c>
      <c r="S750">
        <v>4525.93</v>
      </c>
      <c r="T750" s="3">
        <v>0.26400000000000001</v>
      </c>
      <c r="U750">
        <v>58.04</v>
      </c>
      <c r="V750" t="s">
        <v>40</v>
      </c>
      <c r="W750">
        <v>4</v>
      </c>
      <c r="X750" t="b">
        <v>0</v>
      </c>
      <c r="Y750" t="s">
        <v>60</v>
      </c>
      <c r="Z750" t="s">
        <v>60</v>
      </c>
      <c r="AA750">
        <v>4</v>
      </c>
      <c r="AB750">
        <v>4</v>
      </c>
      <c r="AC750">
        <v>2024</v>
      </c>
      <c r="AD750" s="1">
        <v>45323</v>
      </c>
      <c r="AE750" t="s">
        <v>118</v>
      </c>
      <c r="AF750" t="s">
        <v>43</v>
      </c>
      <c r="AG750" t="str">
        <f t="shared" si="47"/>
        <v>Include</v>
      </c>
      <c r="AH750">
        <f t="shared" si="44"/>
        <v>0</v>
      </c>
      <c r="AI750">
        <f t="shared" si="45"/>
        <v>1</v>
      </c>
      <c r="AJ750">
        <f t="shared" si="46"/>
        <v>0</v>
      </c>
      <c r="AK750" s="15">
        <f>1</f>
        <v>1</v>
      </c>
    </row>
    <row r="751" spans="1:37" x14ac:dyDescent="0.3">
      <c r="A751" t="s">
        <v>2005</v>
      </c>
      <c r="B751" s="1">
        <v>45327</v>
      </c>
      <c r="C751" s="1">
        <v>45327</v>
      </c>
      <c r="D751" t="s">
        <v>2006</v>
      </c>
      <c r="E751" t="s">
        <v>802</v>
      </c>
      <c r="F751">
        <v>37</v>
      </c>
      <c r="G751">
        <v>37</v>
      </c>
      <c r="H751" t="s">
        <v>47</v>
      </c>
      <c r="I751" t="s">
        <v>47</v>
      </c>
      <c r="J751" t="s">
        <v>82</v>
      </c>
      <c r="K751" t="s">
        <v>266</v>
      </c>
      <c r="L751" t="s">
        <v>140</v>
      </c>
      <c r="M751" t="s">
        <v>190</v>
      </c>
      <c r="N751">
        <v>9</v>
      </c>
      <c r="O751">
        <v>9</v>
      </c>
      <c r="P751">
        <v>1826.63</v>
      </c>
      <c r="Q751" s="2">
        <v>7.0000000000000007E-2</v>
      </c>
      <c r="R751">
        <v>16207.04</v>
      </c>
      <c r="S751">
        <v>6487.83</v>
      </c>
      <c r="T751" s="3">
        <v>0.4</v>
      </c>
      <c r="U751">
        <v>57.55</v>
      </c>
      <c r="V751" t="s">
        <v>40</v>
      </c>
      <c r="W751">
        <v>5</v>
      </c>
      <c r="X751" t="b">
        <v>0</v>
      </c>
      <c r="Y751" t="s">
        <v>60</v>
      </c>
      <c r="Z751" t="s">
        <v>60</v>
      </c>
      <c r="AA751">
        <v>9</v>
      </c>
      <c r="AB751">
        <v>9</v>
      </c>
      <c r="AC751">
        <v>2024</v>
      </c>
      <c r="AD751" s="1">
        <v>45323</v>
      </c>
      <c r="AE751" t="s">
        <v>61</v>
      </c>
      <c r="AF751" t="s">
        <v>69</v>
      </c>
      <c r="AG751" t="str">
        <f t="shared" si="47"/>
        <v>Include</v>
      </c>
      <c r="AH751">
        <f t="shared" si="44"/>
        <v>0</v>
      </c>
      <c r="AI751">
        <f t="shared" si="45"/>
        <v>1</v>
      </c>
      <c r="AJ751">
        <f t="shared" si="46"/>
        <v>0</v>
      </c>
      <c r="AK751" s="15">
        <f>1</f>
        <v>1</v>
      </c>
    </row>
    <row r="752" spans="1:37" x14ac:dyDescent="0.3">
      <c r="A752" t="s">
        <v>2007</v>
      </c>
      <c r="B752" s="1">
        <v>45327</v>
      </c>
      <c r="C752" s="1">
        <v>45327</v>
      </c>
      <c r="D752" t="s">
        <v>2008</v>
      </c>
      <c r="E752" t="s">
        <v>417</v>
      </c>
      <c r="F752">
        <v>25</v>
      </c>
      <c r="G752">
        <v>25</v>
      </c>
      <c r="H752" t="s">
        <v>47</v>
      </c>
      <c r="I752" t="s">
        <v>47</v>
      </c>
      <c r="J752" t="s">
        <v>82</v>
      </c>
      <c r="K752" t="s">
        <v>131</v>
      </c>
      <c r="L752" t="s">
        <v>74</v>
      </c>
      <c r="M752" t="s">
        <v>75</v>
      </c>
      <c r="N752">
        <v>6</v>
      </c>
      <c r="O752">
        <v>6</v>
      </c>
      <c r="P752">
        <v>29123.87</v>
      </c>
      <c r="Q752" s="2">
        <v>0.27</v>
      </c>
      <c r="R752">
        <v>151990.82999999999</v>
      </c>
      <c r="S752">
        <v>18816.93</v>
      </c>
      <c r="T752" s="3">
        <v>0.124</v>
      </c>
      <c r="U752">
        <v>65.28</v>
      </c>
      <c r="V752" t="s">
        <v>68</v>
      </c>
      <c r="W752">
        <v>1</v>
      </c>
      <c r="X752" t="b">
        <v>1</v>
      </c>
      <c r="Y752" t="s">
        <v>41</v>
      </c>
      <c r="Z752" t="s">
        <v>41</v>
      </c>
      <c r="AA752">
        <v>3</v>
      </c>
      <c r="AB752">
        <v>3</v>
      </c>
      <c r="AC752">
        <v>2024</v>
      </c>
      <c r="AD752" s="1">
        <v>45323</v>
      </c>
      <c r="AE752" t="s">
        <v>53</v>
      </c>
      <c r="AF752" t="s">
        <v>43</v>
      </c>
      <c r="AG752" t="str">
        <f t="shared" si="47"/>
        <v>Include</v>
      </c>
      <c r="AH752">
        <f t="shared" si="44"/>
        <v>1</v>
      </c>
      <c r="AI752">
        <f t="shared" si="45"/>
        <v>1</v>
      </c>
      <c r="AJ752">
        <f t="shared" si="46"/>
        <v>0</v>
      </c>
      <c r="AK752" s="15">
        <f>1</f>
        <v>1</v>
      </c>
    </row>
    <row r="753" spans="1:37" x14ac:dyDescent="0.3">
      <c r="A753" t="s">
        <v>2009</v>
      </c>
      <c r="B753" s="1">
        <v>45326</v>
      </c>
      <c r="C753" s="1">
        <v>45326</v>
      </c>
      <c r="D753" t="s">
        <v>2010</v>
      </c>
      <c r="E753" t="s">
        <v>1820</v>
      </c>
      <c r="F753">
        <v>11</v>
      </c>
      <c r="G753">
        <v>11</v>
      </c>
      <c r="H753" t="s">
        <v>47</v>
      </c>
      <c r="I753" t="s">
        <v>47</v>
      </c>
      <c r="J753" t="s">
        <v>48</v>
      </c>
      <c r="K753" t="s">
        <v>226</v>
      </c>
      <c r="L753" t="s">
        <v>38</v>
      </c>
      <c r="M753" t="s">
        <v>447</v>
      </c>
      <c r="N753">
        <v>6</v>
      </c>
      <c r="O753">
        <v>6</v>
      </c>
      <c r="P753">
        <v>127.9</v>
      </c>
      <c r="Q753" s="2">
        <v>0.27</v>
      </c>
      <c r="R753">
        <v>660.97</v>
      </c>
      <c r="S753">
        <v>407.58</v>
      </c>
      <c r="T753" s="3">
        <v>0.61699999999999999</v>
      </c>
      <c r="U753">
        <v>63.91</v>
      </c>
      <c r="V753" t="s">
        <v>68</v>
      </c>
      <c r="W753">
        <v>4</v>
      </c>
      <c r="X753" t="b">
        <v>1</v>
      </c>
      <c r="Y753" t="s">
        <v>41</v>
      </c>
      <c r="Z753" t="s">
        <v>41</v>
      </c>
      <c r="AC753">
        <v>2024</v>
      </c>
      <c r="AD753" s="1">
        <v>45323</v>
      </c>
      <c r="AE753" t="s">
        <v>42</v>
      </c>
      <c r="AF753" t="s">
        <v>43</v>
      </c>
      <c r="AG753" t="str">
        <f t="shared" si="47"/>
        <v>Include</v>
      </c>
      <c r="AH753">
        <f t="shared" si="44"/>
        <v>1</v>
      </c>
      <c r="AI753">
        <f t="shared" si="45"/>
        <v>1</v>
      </c>
      <c r="AJ753">
        <f t="shared" si="46"/>
        <v>0</v>
      </c>
      <c r="AK753" s="15">
        <f>1</f>
        <v>1</v>
      </c>
    </row>
    <row r="754" spans="1:37" x14ac:dyDescent="0.3">
      <c r="A754" t="s">
        <v>2011</v>
      </c>
      <c r="B754" s="1">
        <v>45326</v>
      </c>
      <c r="C754" s="1">
        <v>45326</v>
      </c>
      <c r="D754" t="s">
        <v>2012</v>
      </c>
      <c r="E754" t="s">
        <v>196</v>
      </c>
      <c r="F754">
        <v>53</v>
      </c>
      <c r="G754">
        <v>53</v>
      </c>
      <c r="H754" t="s">
        <v>81</v>
      </c>
      <c r="I754" t="s">
        <v>81</v>
      </c>
      <c r="J754" t="s">
        <v>36</v>
      </c>
      <c r="K754" t="s">
        <v>106</v>
      </c>
      <c r="L754" t="s">
        <v>140</v>
      </c>
      <c r="M754" t="s">
        <v>141</v>
      </c>
      <c r="N754">
        <v>9</v>
      </c>
      <c r="O754">
        <v>9</v>
      </c>
      <c r="P754">
        <v>1260.1600000000001</v>
      </c>
      <c r="Q754" s="2">
        <v>0.28999999999999998</v>
      </c>
      <c r="R754">
        <v>9260.74</v>
      </c>
      <c r="S754">
        <v>1885.34</v>
      </c>
      <c r="T754" s="3">
        <v>0.20399999999999999</v>
      </c>
      <c r="U754">
        <v>43.16</v>
      </c>
      <c r="V754" t="s">
        <v>132</v>
      </c>
      <c r="W754">
        <v>3</v>
      </c>
      <c r="X754" t="b">
        <v>0</v>
      </c>
      <c r="Y754" t="s">
        <v>60</v>
      </c>
      <c r="Z754" t="s">
        <v>60</v>
      </c>
      <c r="AA754">
        <v>3</v>
      </c>
      <c r="AB754">
        <v>3</v>
      </c>
      <c r="AC754">
        <v>2024</v>
      </c>
      <c r="AD754" s="1">
        <v>45323</v>
      </c>
      <c r="AE754" t="s">
        <v>101</v>
      </c>
      <c r="AF754" t="s">
        <v>43</v>
      </c>
      <c r="AG754" t="str">
        <f t="shared" si="47"/>
        <v>Include</v>
      </c>
      <c r="AH754">
        <f t="shared" si="44"/>
        <v>0</v>
      </c>
      <c r="AI754">
        <f t="shared" si="45"/>
        <v>1</v>
      </c>
      <c r="AJ754">
        <f t="shared" si="46"/>
        <v>0</v>
      </c>
      <c r="AK754" s="15">
        <f>1</f>
        <v>1</v>
      </c>
    </row>
    <row r="755" spans="1:37" x14ac:dyDescent="0.3">
      <c r="A755" t="s">
        <v>2013</v>
      </c>
      <c r="B755" s="1">
        <v>45326</v>
      </c>
      <c r="C755" s="1">
        <v>45326</v>
      </c>
      <c r="D755" t="s">
        <v>2014</v>
      </c>
      <c r="E755" t="s">
        <v>1752</v>
      </c>
      <c r="F755">
        <v>40</v>
      </c>
      <c r="G755">
        <v>40</v>
      </c>
      <c r="H755" t="s">
        <v>81</v>
      </c>
      <c r="I755" t="s">
        <v>81</v>
      </c>
      <c r="J755" t="s">
        <v>116</v>
      </c>
      <c r="K755" t="s">
        <v>260</v>
      </c>
      <c r="L755" t="s">
        <v>50</v>
      </c>
      <c r="M755" t="s">
        <v>67</v>
      </c>
      <c r="N755">
        <v>1</v>
      </c>
      <c r="O755">
        <v>1</v>
      </c>
      <c r="P755">
        <v>12690.08</v>
      </c>
      <c r="Q755" s="2">
        <v>0.16</v>
      </c>
      <c r="R755">
        <v>13573.95</v>
      </c>
      <c r="S755">
        <v>3348.35</v>
      </c>
      <c r="T755" s="3">
        <v>0.247</v>
      </c>
      <c r="U755">
        <v>78.84</v>
      </c>
      <c r="V755" t="s">
        <v>99</v>
      </c>
      <c r="W755">
        <v>4</v>
      </c>
      <c r="X755" t="b">
        <v>0</v>
      </c>
      <c r="Y755" t="s">
        <v>60</v>
      </c>
      <c r="Z755" t="s">
        <v>60</v>
      </c>
      <c r="AA755">
        <v>2</v>
      </c>
      <c r="AB755">
        <v>2</v>
      </c>
      <c r="AC755">
        <v>2024</v>
      </c>
      <c r="AD755" s="1">
        <v>45323</v>
      </c>
      <c r="AE755" t="s">
        <v>61</v>
      </c>
      <c r="AF755" t="s">
        <v>88</v>
      </c>
      <c r="AG755" t="str">
        <f t="shared" si="47"/>
        <v>Include</v>
      </c>
      <c r="AH755">
        <f t="shared" si="44"/>
        <v>0</v>
      </c>
      <c r="AI755">
        <f t="shared" si="45"/>
        <v>1</v>
      </c>
      <c r="AJ755">
        <f t="shared" si="46"/>
        <v>0</v>
      </c>
      <c r="AK755" s="15">
        <f>1</f>
        <v>1</v>
      </c>
    </row>
    <row r="756" spans="1:37" x14ac:dyDescent="0.3">
      <c r="A756" t="s">
        <v>2015</v>
      </c>
      <c r="B756" s="1">
        <v>45325</v>
      </c>
      <c r="C756" s="1">
        <v>45325</v>
      </c>
      <c r="D756" t="s">
        <v>2016</v>
      </c>
      <c r="E756" t="s">
        <v>295</v>
      </c>
      <c r="F756">
        <v>48</v>
      </c>
      <c r="G756">
        <v>48</v>
      </c>
      <c r="H756" t="s">
        <v>35</v>
      </c>
      <c r="I756" t="s">
        <v>35</v>
      </c>
      <c r="J756" t="s">
        <v>36</v>
      </c>
      <c r="K756" t="s">
        <v>73</v>
      </c>
      <c r="L756" t="s">
        <v>50</v>
      </c>
      <c r="M756" t="s">
        <v>67</v>
      </c>
      <c r="N756">
        <v>7</v>
      </c>
      <c r="O756">
        <v>7</v>
      </c>
      <c r="P756">
        <v>34101.69</v>
      </c>
      <c r="Q756" s="2">
        <v>0.16</v>
      </c>
      <c r="R756">
        <v>221777.76</v>
      </c>
      <c r="S756">
        <v>50413.18</v>
      </c>
      <c r="T756" s="3">
        <v>0.22700000000000001</v>
      </c>
      <c r="U756">
        <v>63.76</v>
      </c>
      <c r="V756" t="s">
        <v>68</v>
      </c>
      <c r="W756">
        <v>1</v>
      </c>
      <c r="X756" t="b">
        <v>0</v>
      </c>
      <c r="Y756" t="s">
        <v>60</v>
      </c>
      <c r="Z756" t="s">
        <v>60</v>
      </c>
      <c r="AA756">
        <v>5</v>
      </c>
      <c r="AB756">
        <v>5</v>
      </c>
      <c r="AC756">
        <v>2024</v>
      </c>
      <c r="AD756" s="1">
        <v>45323</v>
      </c>
      <c r="AE756" t="s">
        <v>101</v>
      </c>
      <c r="AF756" t="s">
        <v>88</v>
      </c>
      <c r="AG756" t="str">
        <f t="shared" si="47"/>
        <v>Include</v>
      </c>
      <c r="AH756">
        <f t="shared" si="44"/>
        <v>0</v>
      </c>
      <c r="AI756">
        <f t="shared" si="45"/>
        <v>1</v>
      </c>
      <c r="AJ756">
        <f t="shared" si="46"/>
        <v>0</v>
      </c>
      <c r="AK756" s="15">
        <f>1</f>
        <v>1</v>
      </c>
    </row>
    <row r="757" spans="1:37" x14ac:dyDescent="0.3">
      <c r="A757" t="s">
        <v>2017</v>
      </c>
      <c r="B757" s="1">
        <v>45325</v>
      </c>
      <c r="C757" s="1">
        <v>45325</v>
      </c>
      <c r="D757" t="s">
        <v>2018</v>
      </c>
      <c r="E757" t="s">
        <v>1439</v>
      </c>
      <c r="F757">
        <v>10</v>
      </c>
      <c r="G757">
        <v>10</v>
      </c>
      <c r="H757" t="s">
        <v>47</v>
      </c>
      <c r="I757" t="s">
        <v>47</v>
      </c>
      <c r="J757" t="s">
        <v>116</v>
      </c>
      <c r="K757" t="s">
        <v>247</v>
      </c>
      <c r="L757" t="s">
        <v>38</v>
      </c>
      <c r="M757" t="s">
        <v>159</v>
      </c>
      <c r="N757">
        <v>4</v>
      </c>
      <c r="O757">
        <v>4</v>
      </c>
      <c r="P757">
        <v>2410.81</v>
      </c>
      <c r="Q757" s="2">
        <v>0.23</v>
      </c>
      <c r="R757">
        <v>8079.65</v>
      </c>
      <c r="S757">
        <v>4194.49</v>
      </c>
      <c r="T757" s="3">
        <v>0.51900000000000002</v>
      </c>
      <c r="U757">
        <v>53.44</v>
      </c>
      <c r="V757" t="s">
        <v>52</v>
      </c>
      <c r="W757">
        <v>4</v>
      </c>
      <c r="X757" t="b">
        <v>0</v>
      </c>
      <c r="Y757" t="s">
        <v>60</v>
      </c>
      <c r="Z757" t="s">
        <v>60</v>
      </c>
      <c r="AA757">
        <v>5</v>
      </c>
      <c r="AB757">
        <v>5</v>
      </c>
      <c r="AC757">
        <v>2024</v>
      </c>
      <c r="AD757" s="1">
        <v>45323</v>
      </c>
      <c r="AE757" t="s">
        <v>42</v>
      </c>
      <c r="AF757" t="s">
        <v>43</v>
      </c>
      <c r="AG757" t="str">
        <f t="shared" si="47"/>
        <v>Include</v>
      </c>
      <c r="AH757">
        <f t="shared" si="44"/>
        <v>0</v>
      </c>
      <c r="AI757">
        <f t="shared" si="45"/>
        <v>1</v>
      </c>
      <c r="AJ757">
        <f t="shared" si="46"/>
        <v>0</v>
      </c>
      <c r="AK757" s="15">
        <f>1</f>
        <v>1</v>
      </c>
    </row>
    <row r="758" spans="1:37" x14ac:dyDescent="0.3">
      <c r="A758" t="s">
        <v>2019</v>
      </c>
      <c r="B758" s="1">
        <v>45324</v>
      </c>
      <c r="C758" s="1">
        <v>45324</v>
      </c>
      <c r="D758" t="s">
        <v>2020</v>
      </c>
      <c r="E758" t="s">
        <v>246</v>
      </c>
      <c r="F758">
        <v>23</v>
      </c>
      <c r="G758">
        <v>23</v>
      </c>
      <c r="H758" t="s">
        <v>47</v>
      </c>
      <c r="I758" t="s">
        <v>47</v>
      </c>
      <c r="J758" t="s">
        <v>36</v>
      </c>
      <c r="K758" t="s">
        <v>239</v>
      </c>
      <c r="L758" t="s">
        <v>50</v>
      </c>
      <c r="M758" t="s">
        <v>51</v>
      </c>
      <c r="N758">
        <v>1</v>
      </c>
      <c r="O758">
        <v>1</v>
      </c>
      <c r="P758">
        <v>18541.2</v>
      </c>
      <c r="Q758" s="2">
        <v>0.28000000000000003</v>
      </c>
      <c r="R758">
        <v>14966.05</v>
      </c>
      <c r="S758">
        <v>4220.82</v>
      </c>
      <c r="T758" s="3">
        <v>0.28199999999999997</v>
      </c>
      <c r="U758">
        <v>26.45</v>
      </c>
      <c r="V758" t="s">
        <v>52</v>
      </c>
      <c r="W758">
        <v>5</v>
      </c>
      <c r="X758" t="b">
        <v>0</v>
      </c>
      <c r="Y758" t="s">
        <v>60</v>
      </c>
      <c r="Z758" t="s">
        <v>60</v>
      </c>
      <c r="AA758">
        <v>9</v>
      </c>
      <c r="AB758">
        <v>9</v>
      </c>
      <c r="AC758">
        <v>2024</v>
      </c>
      <c r="AD758" s="1">
        <v>45323</v>
      </c>
      <c r="AE758" t="s">
        <v>53</v>
      </c>
      <c r="AF758" t="s">
        <v>43</v>
      </c>
      <c r="AG758" t="str">
        <f t="shared" si="47"/>
        <v>Include</v>
      </c>
      <c r="AH758">
        <f t="shared" si="44"/>
        <v>0</v>
      </c>
      <c r="AI758">
        <f t="shared" si="45"/>
        <v>1</v>
      </c>
      <c r="AJ758">
        <f t="shared" si="46"/>
        <v>0</v>
      </c>
      <c r="AK758" s="15">
        <f>1</f>
        <v>1</v>
      </c>
    </row>
    <row r="759" spans="1:37" x14ac:dyDescent="0.3">
      <c r="A759" t="s">
        <v>2021</v>
      </c>
      <c r="B759" s="1">
        <v>45323</v>
      </c>
      <c r="C759" s="1">
        <v>45323</v>
      </c>
      <c r="D759" t="s">
        <v>2022</v>
      </c>
      <c r="E759" t="s">
        <v>585</v>
      </c>
      <c r="F759">
        <v>21</v>
      </c>
      <c r="G759">
        <v>21</v>
      </c>
      <c r="H759" t="s">
        <v>81</v>
      </c>
      <c r="I759" t="s">
        <v>81</v>
      </c>
      <c r="J759" t="s">
        <v>48</v>
      </c>
      <c r="K759" t="s">
        <v>226</v>
      </c>
      <c r="L759" t="s">
        <v>74</v>
      </c>
      <c r="M759" t="s">
        <v>127</v>
      </c>
      <c r="N759">
        <v>6</v>
      </c>
      <c r="O759">
        <v>6</v>
      </c>
      <c r="P759">
        <v>71178.539999999994</v>
      </c>
      <c r="Q759" s="2">
        <v>0.11</v>
      </c>
      <c r="R759">
        <v>482509.98</v>
      </c>
      <c r="S759">
        <v>50570.5</v>
      </c>
      <c r="T759" s="3">
        <v>0.105</v>
      </c>
      <c r="U759">
        <v>74.900000000000006</v>
      </c>
      <c r="V759" t="s">
        <v>76</v>
      </c>
      <c r="W759">
        <v>3</v>
      </c>
      <c r="X759" t="b">
        <v>0</v>
      </c>
      <c r="Y759" t="s">
        <v>60</v>
      </c>
      <c r="Z759" t="s">
        <v>60</v>
      </c>
      <c r="AA759">
        <v>2</v>
      </c>
      <c r="AB759">
        <v>2</v>
      </c>
      <c r="AC759">
        <v>2024</v>
      </c>
      <c r="AD759" s="1">
        <v>45323</v>
      </c>
      <c r="AE759" t="s">
        <v>53</v>
      </c>
      <c r="AF759" t="s">
        <v>88</v>
      </c>
      <c r="AG759" t="str">
        <f t="shared" si="47"/>
        <v>Include</v>
      </c>
      <c r="AH759">
        <f t="shared" si="44"/>
        <v>0</v>
      </c>
      <c r="AI759">
        <f t="shared" si="45"/>
        <v>1</v>
      </c>
      <c r="AJ759">
        <f t="shared" si="46"/>
        <v>0</v>
      </c>
      <c r="AK759" s="15">
        <f>1</f>
        <v>1</v>
      </c>
    </row>
    <row r="760" spans="1:37" x14ac:dyDescent="0.3">
      <c r="A760" t="s">
        <v>2023</v>
      </c>
      <c r="B760" s="1">
        <v>45323</v>
      </c>
      <c r="C760" s="1">
        <v>45323</v>
      </c>
      <c r="D760" t="s">
        <v>2024</v>
      </c>
      <c r="E760" t="s">
        <v>1025</v>
      </c>
      <c r="F760">
        <v>28</v>
      </c>
      <c r="G760">
        <v>28</v>
      </c>
      <c r="H760" t="s">
        <v>35</v>
      </c>
      <c r="I760" t="s">
        <v>35</v>
      </c>
      <c r="J760" t="s">
        <v>57</v>
      </c>
      <c r="K760" t="s">
        <v>205</v>
      </c>
      <c r="L760" t="s">
        <v>140</v>
      </c>
      <c r="M760" t="s">
        <v>372</v>
      </c>
      <c r="N760">
        <v>6</v>
      </c>
      <c r="O760">
        <v>6</v>
      </c>
      <c r="P760">
        <v>604.17999999999995</v>
      </c>
      <c r="Q760" s="2">
        <v>0.2</v>
      </c>
      <c r="R760">
        <v>2790.47</v>
      </c>
      <c r="S760">
        <v>661.77</v>
      </c>
      <c r="T760" s="3">
        <v>0.23699999999999999</v>
      </c>
      <c r="U760">
        <v>84.73</v>
      </c>
      <c r="V760" t="s">
        <v>132</v>
      </c>
      <c r="W760">
        <v>5</v>
      </c>
      <c r="X760" t="b">
        <v>0</v>
      </c>
      <c r="Y760" t="s">
        <v>60</v>
      </c>
      <c r="Z760" t="s">
        <v>60</v>
      </c>
      <c r="AA760">
        <v>2</v>
      </c>
      <c r="AB760">
        <v>2</v>
      </c>
      <c r="AC760">
        <v>2024</v>
      </c>
      <c r="AD760" s="1">
        <v>45323</v>
      </c>
      <c r="AE760" t="s">
        <v>87</v>
      </c>
      <c r="AF760" t="s">
        <v>88</v>
      </c>
      <c r="AG760" t="str">
        <f t="shared" si="47"/>
        <v>Include</v>
      </c>
      <c r="AH760">
        <f t="shared" si="44"/>
        <v>0</v>
      </c>
      <c r="AI760">
        <f t="shared" si="45"/>
        <v>1</v>
      </c>
      <c r="AJ760">
        <f t="shared" si="46"/>
        <v>0</v>
      </c>
      <c r="AK760" s="15">
        <f>1</f>
        <v>1</v>
      </c>
    </row>
    <row r="761" spans="1:37" x14ac:dyDescent="0.3">
      <c r="A761" t="s">
        <v>2025</v>
      </c>
      <c r="B761" s="1">
        <v>45323</v>
      </c>
      <c r="C761" s="1">
        <v>45323</v>
      </c>
      <c r="D761" t="s">
        <v>2026</v>
      </c>
      <c r="E761" t="s">
        <v>364</v>
      </c>
      <c r="F761">
        <v>51</v>
      </c>
      <c r="G761">
        <v>51</v>
      </c>
      <c r="H761" t="s">
        <v>81</v>
      </c>
      <c r="I761" t="s">
        <v>81</v>
      </c>
      <c r="J761" t="s">
        <v>48</v>
      </c>
      <c r="K761" t="s">
        <v>49</v>
      </c>
      <c r="L761" t="s">
        <v>111</v>
      </c>
      <c r="M761" t="s">
        <v>123</v>
      </c>
      <c r="N761">
        <v>6</v>
      </c>
      <c r="O761">
        <v>6</v>
      </c>
      <c r="P761">
        <v>5856.01</v>
      </c>
      <c r="Q761" s="2">
        <v>0.18</v>
      </c>
      <c r="R761">
        <v>26851.31</v>
      </c>
      <c r="S761">
        <v>8697.76</v>
      </c>
      <c r="T761" s="3">
        <v>0.32400000000000001</v>
      </c>
      <c r="U761">
        <v>63.02</v>
      </c>
      <c r="V761" t="s">
        <v>132</v>
      </c>
      <c r="W761">
        <v>3</v>
      </c>
      <c r="X761" t="b">
        <v>0</v>
      </c>
      <c r="Y761" t="s">
        <v>60</v>
      </c>
      <c r="Z761" t="s">
        <v>60</v>
      </c>
      <c r="AA761">
        <v>2</v>
      </c>
      <c r="AB761">
        <v>2</v>
      </c>
      <c r="AC761">
        <v>2024</v>
      </c>
      <c r="AD761" s="1">
        <v>45323</v>
      </c>
      <c r="AE761" t="s">
        <v>101</v>
      </c>
      <c r="AF761" t="s">
        <v>88</v>
      </c>
      <c r="AG761" t="str">
        <f t="shared" si="47"/>
        <v>Include</v>
      </c>
      <c r="AH761">
        <f t="shared" si="44"/>
        <v>0</v>
      </c>
      <c r="AI761">
        <f t="shared" si="45"/>
        <v>1</v>
      </c>
      <c r="AJ761">
        <f t="shared" si="46"/>
        <v>0</v>
      </c>
      <c r="AK761" s="15">
        <f>1</f>
        <v>1</v>
      </c>
    </row>
    <row r="762" spans="1:37" x14ac:dyDescent="0.3">
      <c r="A762" t="s">
        <v>2027</v>
      </c>
      <c r="B762" s="1">
        <v>45323</v>
      </c>
      <c r="C762" s="1">
        <v>45323</v>
      </c>
      <c r="D762" t="s">
        <v>2028</v>
      </c>
      <c r="E762" t="s">
        <v>1430</v>
      </c>
      <c r="F762">
        <v>38</v>
      </c>
      <c r="G762">
        <v>38</v>
      </c>
      <c r="H762" t="s">
        <v>35</v>
      </c>
      <c r="I762" t="s">
        <v>35</v>
      </c>
      <c r="J762" t="s">
        <v>48</v>
      </c>
      <c r="K762" t="s">
        <v>230</v>
      </c>
      <c r="L762" t="s">
        <v>50</v>
      </c>
      <c r="M762" t="s">
        <v>59</v>
      </c>
      <c r="N762">
        <v>3</v>
      </c>
      <c r="O762">
        <v>3</v>
      </c>
      <c r="P762">
        <v>23851.040000000001</v>
      </c>
      <c r="Q762" s="2">
        <v>0.2</v>
      </c>
      <c r="R762">
        <v>59295.25</v>
      </c>
      <c r="S762">
        <v>20111.349999999999</v>
      </c>
      <c r="T762" s="3">
        <v>0.33900000000000002</v>
      </c>
      <c r="U762">
        <v>64.77</v>
      </c>
      <c r="V762" t="s">
        <v>52</v>
      </c>
      <c r="W762">
        <v>5</v>
      </c>
      <c r="X762" t="b">
        <v>0</v>
      </c>
      <c r="Y762" t="s">
        <v>60</v>
      </c>
      <c r="Z762" t="s">
        <v>60</v>
      </c>
      <c r="AA762">
        <v>4</v>
      </c>
      <c r="AB762">
        <v>4</v>
      </c>
      <c r="AC762">
        <v>2024</v>
      </c>
      <c r="AD762" s="1">
        <v>45323</v>
      </c>
      <c r="AE762" t="s">
        <v>61</v>
      </c>
      <c r="AF762" t="s">
        <v>88</v>
      </c>
      <c r="AG762" t="str">
        <f t="shared" si="47"/>
        <v>Include</v>
      </c>
      <c r="AH762">
        <f t="shared" si="44"/>
        <v>0</v>
      </c>
      <c r="AI762">
        <f t="shared" si="45"/>
        <v>1</v>
      </c>
      <c r="AJ762">
        <f t="shared" si="46"/>
        <v>0</v>
      </c>
      <c r="AK762" s="15">
        <f>1</f>
        <v>1</v>
      </c>
    </row>
    <row r="763" spans="1:37" x14ac:dyDescent="0.3">
      <c r="A763" t="s">
        <v>2029</v>
      </c>
      <c r="B763" s="1">
        <v>45321</v>
      </c>
      <c r="C763" s="1">
        <v>45321</v>
      </c>
      <c r="D763" t="s">
        <v>2030</v>
      </c>
      <c r="E763" t="s">
        <v>471</v>
      </c>
      <c r="F763">
        <v>24</v>
      </c>
      <c r="G763">
        <v>24</v>
      </c>
      <c r="H763" t="s">
        <v>81</v>
      </c>
      <c r="I763" t="s">
        <v>81</v>
      </c>
      <c r="J763" t="s">
        <v>57</v>
      </c>
      <c r="K763" t="s">
        <v>155</v>
      </c>
      <c r="L763" t="s">
        <v>38</v>
      </c>
      <c r="M763" t="s">
        <v>159</v>
      </c>
      <c r="N763">
        <v>8</v>
      </c>
      <c r="O763">
        <v>8</v>
      </c>
      <c r="P763">
        <v>1335.64</v>
      </c>
      <c r="Q763" s="2">
        <v>0.27</v>
      </c>
      <c r="R763">
        <v>7442.31</v>
      </c>
      <c r="S763">
        <v>2973.2</v>
      </c>
      <c r="T763" s="3">
        <v>0.39900000000000002</v>
      </c>
      <c r="U763">
        <v>94.12</v>
      </c>
      <c r="V763" t="s">
        <v>99</v>
      </c>
      <c r="W763">
        <v>1</v>
      </c>
      <c r="X763" t="b">
        <v>0</v>
      </c>
      <c r="Y763" t="s">
        <v>142</v>
      </c>
      <c r="Z763" t="s">
        <v>142</v>
      </c>
      <c r="AA763">
        <v>6</v>
      </c>
      <c r="AB763">
        <v>6</v>
      </c>
      <c r="AC763">
        <v>2024</v>
      </c>
      <c r="AD763" s="1">
        <v>45292</v>
      </c>
      <c r="AE763" t="s">
        <v>53</v>
      </c>
      <c r="AF763" t="s">
        <v>43</v>
      </c>
      <c r="AG763" t="str">
        <f t="shared" si="47"/>
        <v>Include</v>
      </c>
      <c r="AH763">
        <f t="shared" si="44"/>
        <v>0</v>
      </c>
      <c r="AI763">
        <f t="shared" si="45"/>
        <v>0</v>
      </c>
      <c r="AJ763">
        <f t="shared" si="46"/>
        <v>0</v>
      </c>
      <c r="AK763" s="15">
        <f>1</f>
        <v>1</v>
      </c>
    </row>
    <row r="764" spans="1:37" x14ac:dyDescent="0.3">
      <c r="A764" t="s">
        <v>2031</v>
      </c>
      <c r="B764" s="1">
        <v>45321</v>
      </c>
      <c r="C764" s="1">
        <v>45321</v>
      </c>
      <c r="D764" t="s">
        <v>2032</v>
      </c>
      <c r="E764" t="s">
        <v>707</v>
      </c>
      <c r="F764">
        <v>51</v>
      </c>
      <c r="G764">
        <v>51</v>
      </c>
      <c r="H764" t="s">
        <v>47</v>
      </c>
      <c r="I764" t="s">
        <v>47</v>
      </c>
      <c r="J764" t="s">
        <v>82</v>
      </c>
      <c r="K764" t="s">
        <v>266</v>
      </c>
      <c r="L764" t="s">
        <v>97</v>
      </c>
      <c r="M764" t="s">
        <v>243</v>
      </c>
      <c r="N764">
        <v>4</v>
      </c>
      <c r="O764">
        <v>4</v>
      </c>
      <c r="P764">
        <v>523</v>
      </c>
      <c r="Q764" s="2">
        <v>0.26</v>
      </c>
      <c r="R764">
        <v>1458.67</v>
      </c>
      <c r="S764">
        <v>432</v>
      </c>
      <c r="T764" s="3">
        <v>0.29599999999999999</v>
      </c>
      <c r="U764">
        <v>42.17</v>
      </c>
      <c r="V764" t="s">
        <v>76</v>
      </c>
      <c r="W764">
        <v>4</v>
      </c>
      <c r="X764" t="b">
        <v>0</v>
      </c>
      <c r="Y764" t="s">
        <v>60</v>
      </c>
      <c r="Z764" t="s">
        <v>60</v>
      </c>
      <c r="AA764">
        <v>5</v>
      </c>
      <c r="AB764">
        <v>5</v>
      </c>
      <c r="AC764">
        <v>2024</v>
      </c>
      <c r="AD764" s="1">
        <v>45292</v>
      </c>
      <c r="AE764" t="s">
        <v>101</v>
      </c>
      <c r="AF764" t="s">
        <v>43</v>
      </c>
      <c r="AG764" t="str">
        <f t="shared" si="47"/>
        <v>Include</v>
      </c>
      <c r="AH764">
        <f t="shared" si="44"/>
        <v>0</v>
      </c>
      <c r="AI764">
        <f t="shared" si="45"/>
        <v>1</v>
      </c>
      <c r="AJ764">
        <f t="shared" si="46"/>
        <v>0</v>
      </c>
      <c r="AK764" s="15">
        <f>1</f>
        <v>1</v>
      </c>
    </row>
    <row r="765" spans="1:37" x14ac:dyDescent="0.3">
      <c r="A765" t="s">
        <v>2033</v>
      </c>
      <c r="B765" s="1">
        <v>45321</v>
      </c>
      <c r="C765" s="1">
        <v>45321</v>
      </c>
      <c r="D765" t="s">
        <v>2034</v>
      </c>
      <c r="E765" t="s">
        <v>452</v>
      </c>
      <c r="F765">
        <v>23</v>
      </c>
      <c r="G765">
        <v>23</v>
      </c>
      <c r="H765" t="s">
        <v>47</v>
      </c>
      <c r="I765" t="s">
        <v>47</v>
      </c>
      <c r="J765" t="s">
        <v>48</v>
      </c>
      <c r="K765" t="s">
        <v>226</v>
      </c>
      <c r="L765" t="s">
        <v>74</v>
      </c>
      <c r="M765" t="s">
        <v>170</v>
      </c>
      <c r="N765">
        <v>2</v>
      </c>
      <c r="O765">
        <v>2</v>
      </c>
      <c r="P765">
        <v>59225.94</v>
      </c>
      <c r="Q765" s="2">
        <v>0.08</v>
      </c>
      <c r="R765">
        <v>111005.02</v>
      </c>
      <c r="S765">
        <v>9990.2199999999993</v>
      </c>
      <c r="T765" s="3">
        <v>0.09</v>
      </c>
      <c r="U765">
        <v>76.36</v>
      </c>
      <c r="V765" t="s">
        <v>68</v>
      </c>
      <c r="W765">
        <v>3</v>
      </c>
      <c r="X765" t="b">
        <v>0</v>
      </c>
      <c r="Y765" t="s">
        <v>60</v>
      </c>
      <c r="Z765" t="s">
        <v>60</v>
      </c>
      <c r="AA765">
        <v>10</v>
      </c>
      <c r="AB765">
        <v>10</v>
      </c>
      <c r="AC765">
        <v>2024</v>
      </c>
      <c r="AD765" s="1">
        <v>45292</v>
      </c>
      <c r="AE765" t="s">
        <v>53</v>
      </c>
      <c r="AF765" t="s">
        <v>69</v>
      </c>
      <c r="AG765" t="str">
        <f t="shared" si="47"/>
        <v>Include</v>
      </c>
      <c r="AH765">
        <f t="shared" si="44"/>
        <v>0</v>
      </c>
      <c r="AI765">
        <f t="shared" si="45"/>
        <v>1</v>
      </c>
      <c r="AJ765">
        <f t="shared" si="46"/>
        <v>0</v>
      </c>
      <c r="AK765" s="15">
        <f>1</f>
        <v>1</v>
      </c>
    </row>
    <row r="766" spans="1:37" x14ac:dyDescent="0.3">
      <c r="A766" t="s">
        <v>2035</v>
      </c>
      <c r="B766" s="1">
        <v>45320</v>
      </c>
      <c r="C766" s="1">
        <v>45320</v>
      </c>
      <c r="D766" t="s">
        <v>2036</v>
      </c>
      <c r="E766" t="s">
        <v>1799</v>
      </c>
      <c r="F766">
        <v>26</v>
      </c>
      <c r="G766">
        <v>26</v>
      </c>
      <c r="H766" t="s">
        <v>47</v>
      </c>
      <c r="I766" t="s">
        <v>47</v>
      </c>
      <c r="J766" t="s">
        <v>36</v>
      </c>
      <c r="K766" t="s">
        <v>106</v>
      </c>
      <c r="L766" t="s">
        <v>38</v>
      </c>
      <c r="M766" t="s">
        <v>159</v>
      </c>
      <c r="N766">
        <v>4</v>
      </c>
      <c r="O766">
        <v>4</v>
      </c>
      <c r="P766">
        <v>1120.04</v>
      </c>
      <c r="Q766" s="2">
        <v>0</v>
      </c>
      <c r="R766">
        <v>4784.7</v>
      </c>
      <c r="S766">
        <v>1051.2</v>
      </c>
      <c r="T766" s="3">
        <v>0.22</v>
      </c>
      <c r="U766">
        <v>70.2</v>
      </c>
      <c r="V766" t="s">
        <v>68</v>
      </c>
      <c r="W766">
        <v>5</v>
      </c>
      <c r="X766" t="b">
        <v>0</v>
      </c>
      <c r="Y766" t="s">
        <v>60</v>
      </c>
      <c r="Z766" t="s">
        <v>60</v>
      </c>
      <c r="AA766">
        <v>6</v>
      </c>
      <c r="AB766">
        <v>6</v>
      </c>
      <c r="AC766">
        <v>2024</v>
      </c>
      <c r="AD766" s="1">
        <v>45292</v>
      </c>
      <c r="AE766" t="s">
        <v>87</v>
      </c>
      <c r="AF766" s="2">
        <v>0</v>
      </c>
      <c r="AG766" t="str">
        <f t="shared" si="47"/>
        <v>Include</v>
      </c>
      <c r="AH766">
        <f t="shared" si="44"/>
        <v>0</v>
      </c>
      <c r="AI766">
        <f t="shared" si="45"/>
        <v>1</v>
      </c>
      <c r="AJ766">
        <f t="shared" si="46"/>
        <v>0</v>
      </c>
      <c r="AK766" s="15">
        <f>1</f>
        <v>1</v>
      </c>
    </row>
    <row r="767" spans="1:37" x14ac:dyDescent="0.3">
      <c r="A767" t="s">
        <v>2037</v>
      </c>
      <c r="B767" s="1">
        <v>45320</v>
      </c>
      <c r="C767" s="1">
        <v>45320</v>
      </c>
      <c r="D767" t="s">
        <v>2038</v>
      </c>
      <c r="E767" t="s">
        <v>947</v>
      </c>
      <c r="F767">
        <v>11</v>
      </c>
      <c r="G767">
        <v>11</v>
      </c>
      <c r="H767" t="s">
        <v>35</v>
      </c>
      <c r="I767" t="s">
        <v>35</v>
      </c>
      <c r="J767" t="s">
        <v>116</v>
      </c>
      <c r="K767" t="s">
        <v>150</v>
      </c>
      <c r="L767" t="s">
        <v>38</v>
      </c>
      <c r="M767" t="s">
        <v>39</v>
      </c>
      <c r="N767">
        <v>10</v>
      </c>
      <c r="O767">
        <v>10</v>
      </c>
      <c r="P767">
        <v>2362.67</v>
      </c>
      <c r="Q767" s="2">
        <v>0.37</v>
      </c>
      <c r="R767">
        <v>14507.61</v>
      </c>
      <c r="S767">
        <v>7104.13</v>
      </c>
      <c r="T767" s="3">
        <v>0.49</v>
      </c>
      <c r="U767">
        <v>24.77</v>
      </c>
      <c r="V767" t="s">
        <v>99</v>
      </c>
      <c r="W767">
        <v>5</v>
      </c>
      <c r="X767" t="b">
        <v>1</v>
      </c>
      <c r="Y767" t="s">
        <v>41</v>
      </c>
      <c r="Z767" t="s">
        <v>41</v>
      </c>
      <c r="AA767">
        <v>2</v>
      </c>
      <c r="AB767">
        <v>2</v>
      </c>
      <c r="AC767">
        <v>2024</v>
      </c>
      <c r="AD767" s="1">
        <v>45292</v>
      </c>
      <c r="AE767" t="s">
        <v>42</v>
      </c>
      <c r="AF767" t="s">
        <v>62</v>
      </c>
      <c r="AG767" t="str">
        <f t="shared" si="47"/>
        <v>Include</v>
      </c>
      <c r="AH767">
        <f t="shared" si="44"/>
        <v>1</v>
      </c>
      <c r="AI767">
        <f t="shared" si="45"/>
        <v>1</v>
      </c>
      <c r="AJ767">
        <f t="shared" si="46"/>
        <v>0</v>
      </c>
      <c r="AK767" s="15">
        <f>1</f>
        <v>1</v>
      </c>
    </row>
    <row r="768" spans="1:37" x14ac:dyDescent="0.3">
      <c r="A768" t="s">
        <v>2039</v>
      </c>
      <c r="B768" s="1">
        <v>45320</v>
      </c>
      <c r="C768" s="1">
        <v>45320</v>
      </c>
      <c r="D768" t="s">
        <v>2040</v>
      </c>
      <c r="E768" t="s">
        <v>1601</v>
      </c>
      <c r="F768">
        <v>42</v>
      </c>
      <c r="G768">
        <v>42</v>
      </c>
      <c r="H768" t="s">
        <v>47</v>
      </c>
      <c r="I768" t="s">
        <v>47</v>
      </c>
      <c r="J768" t="s">
        <v>36</v>
      </c>
      <c r="K768" t="s">
        <v>106</v>
      </c>
      <c r="L768" t="s">
        <v>74</v>
      </c>
      <c r="M768" t="s">
        <v>170</v>
      </c>
      <c r="N768">
        <v>1</v>
      </c>
      <c r="O768">
        <v>1</v>
      </c>
      <c r="P768">
        <v>74101.95</v>
      </c>
      <c r="Q768" s="2">
        <v>0.38</v>
      </c>
      <c r="R768">
        <v>43145.98</v>
      </c>
      <c r="S768">
        <v>5536.43</v>
      </c>
      <c r="T768" s="3">
        <v>0.128</v>
      </c>
      <c r="U768">
        <v>47.69</v>
      </c>
      <c r="V768" t="s">
        <v>40</v>
      </c>
      <c r="X768" t="b">
        <v>0</v>
      </c>
      <c r="Y768" t="s">
        <v>86</v>
      </c>
      <c r="Z768" t="s">
        <v>86</v>
      </c>
      <c r="AA768">
        <v>7</v>
      </c>
      <c r="AB768">
        <v>7</v>
      </c>
      <c r="AC768">
        <v>2024</v>
      </c>
      <c r="AD768" s="1">
        <v>45292</v>
      </c>
      <c r="AE768" t="s">
        <v>61</v>
      </c>
      <c r="AF768" t="s">
        <v>62</v>
      </c>
      <c r="AG768" t="str">
        <f t="shared" si="47"/>
        <v>Include</v>
      </c>
      <c r="AH768">
        <f t="shared" si="44"/>
        <v>0</v>
      </c>
      <c r="AI768">
        <f t="shared" si="45"/>
        <v>0</v>
      </c>
      <c r="AJ768">
        <f t="shared" si="46"/>
        <v>0</v>
      </c>
      <c r="AK768" s="15">
        <f>1</f>
        <v>1</v>
      </c>
    </row>
    <row r="769" spans="1:37" x14ac:dyDescent="0.3">
      <c r="A769" t="s">
        <v>2041</v>
      </c>
      <c r="B769" s="1">
        <v>45320</v>
      </c>
      <c r="C769" s="1">
        <v>45320</v>
      </c>
      <c r="D769" t="s">
        <v>2042</v>
      </c>
      <c r="E769" t="s">
        <v>1181</v>
      </c>
      <c r="F769">
        <v>65</v>
      </c>
      <c r="G769">
        <v>65</v>
      </c>
      <c r="H769" t="s">
        <v>81</v>
      </c>
      <c r="I769" t="s">
        <v>81</v>
      </c>
      <c r="J769" t="s">
        <v>57</v>
      </c>
      <c r="K769" t="s">
        <v>66</v>
      </c>
      <c r="L769" t="s">
        <v>50</v>
      </c>
      <c r="M769" t="s">
        <v>251</v>
      </c>
      <c r="P769">
        <v>10083.15</v>
      </c>
      <c r="Q769" s="2">
        <v>0.15</v>
      </c>
      <c r="R769">
        <v>7994.96</v>
      </c>
      <c r="S769">
        <v>1999.65</v>
      </c>
      <c r="T769" s="3">
        <v>0.25</v>
      </c>
      <c r="U769">
        <v>46.72</v>
      </c>
      <c r="V769" t="s">
        <v>99</v>
      </c>
      <c r="W769">
        <v>4</v>
      </c>
      <c r="X769" t="b">
        <v>0</v>
      </c>
      <c r="Y769" t="s">
        <v>60</v>
      </c>
      <c r="Z769" t="s">
        <v>60</v>
      </c>
      <c r="AA769">
        <v>1</v>
      </c>
      <c r="AB769">
        <v>1</v>
      </c>
      <c r="AC769">
        <v>2024</v>
      </c>
      <c r="AD769" s="1">
        <v>45292</v>
      </c>
      <c r="AE769" t="s">
        <v>520</v>
      </c>
      <c r="AF769" t="s">
        <v>88</v>
      </c>
      <c r="AG769" t="str">
        <f t="shared" si="47"/>
        <v>Include</v>
      </c>
      <c r="AH769">
        <f t="shared" si="44"/>
        <v>0</v>
      </c>
      <c r="AI769">
        <f t="shared" si="45"/>
        <v>1</v>
      </c>
      <c r="AJ769">
        <f t="shared" si="46"/>
        <v>0</v>
      </c>
      <c r="AK769" s="15">
        <f>1</f>
        <v>1</v>
      </c>
    </row>
    <row r="770" spans="1:37" x14ac:dyDescent="0.3">
      <c r="A770" t="s">
        <v>2043</v>
      </c>
      <c r="B770" s="1">
        <v>45317</v>
      </c>
      <c r="C770" s="1">
        <v>45317</v>
      </c>
      <c r="D770" t="s">
        <v>2044</v>
      </c>
      <c r="E770" t="s">
        <v>2045</v>
      </c>
      <c r="F770">
        <v>35</v>
      </c>
      <c r="G770">
        <v>35</v>
      </c>
      <c r="H770" t="s">
        <v>35</v>
      </c>
      <c r="I770" t="s">
        <v>35</v>
      </c>
      <c r="J770" t="s">
        <v>82</v>
      </c>
      <c r="K770" t="s">
        <v>131</v>
      </c>
      <c r="L770" t="s">
        <v>97</v>
      </c>
      <c r="M770" t="s">
        <v>275</v>
      </c>
      <c r="N770">
        <v>6</v>
      </c>
      <c r="O770">
        <v>6</v>
      </c>
      <c r="P770">
        <v>589.55999999999995</v>
      </c>
      <c r="Q770" s="2">
        <v>0.33</v>
      </c>
      <c r="R770">
        <v>2123.41</v>
      </c>
      <c r="S770">
        <v>728.31</v>
      </c>
      <c r="T770" s="3">
        <v>0.34300000000000003</v>
      </c>
      <c r="U770">
        <v>73.88</v>
      </c>
      <c r="V770" t="s">
        <v>52</v>
      </c>
      <c r="W770">
        <v>2</v>
      </c>
      <c r="X770" t="b">
        <v>1</v>
      </c>
      <c r="Y770" t="s">
        <v>41</v>
      </c>
      <c r="Z770" t="s">
        <v>41</v>
      </c>
      <c r="AA770">
        <v>3</v>
      </c>
      <c r="AB770">
        <v>3</v>
      </c>
      <c r="AC770">
        <v>2024</v>
      </c>
      <c r="AD770" s="1">
        <v>45292</v>
      </c>
      <c r="AE770" t="s">
        <v>87</v>
      </c>
      <c r="AF770" t="s">
        <v>62</v>
      </c>
      <c r="AG770" t="str">
        <f t="shared" si="47"/>
        <v>Include</v>
      </c>
      <c r="AH770">
        <f t="shared" ref="AH770:AH833" si="48">IF(Z770="Returned",1,0)</f>
        <v>1</v>
      </c>
      <c r="AI770">
        <f t="shared" ref="AI770:AI833" si="49">IF(OR(Z770="Delivered",Z770="Returned"),1,0)</f>
        <v>1</v>
      </c>
      <c r="AJ770">
        <f t="shared" ref="AJ770:AJ833" si="50">IF(Z770="Cancelled",1,0)</f>
        <v>0</v>
      </c>
      <c r="AK770" s="15">
        <f>1</f>
        <v>1</v>
      </c>
    </row>
    <row r="771" spans="1:37" x14ac:dyDescent="0.3">
      <c r="A771" t="s">
        <v>2046</v>
      </c>
      <c r="B771" s="1">
        <v>45317</v>
      </c>
      <c r="C771" s="1">
        <v>45317</v>
      </c>
      <c r="D771" t="s">
        <v>2047</v>
      </c>
      <c r="E771" t="s">
        <v>46</v>
      </c>
      <c r="F771">
        <v>36</v>
      </c>
      <c r="G771">
        <v>36</v>
      </c>
      <c r="H771" t="s">
        <v>81</v>
      </c>
      <c r="I771" t="s">
        <v>81</v>
      </c>
      <c r="J771" t="s">
        <v>82</v>
      </c>
      <c r="K771" t="s">
        <v>131</v>
      </c>
      <c r="L771" t="s">
        <v>38</v>
      </c>
      <c r="M771" t="s">
        <v>159</v>
      </c>
      <c r="N771">
        <v>10</v>
      </c>
      <c r="O771">
        <v>10</v>
      </c>
      <c r="P771">
        <v>1843.94</v>
      </c>
      <c r="Q771" s="2">
        <v>0.31</v>
      </c>
      <c r="R771">
        <v>13547.2</v>
      </c>
      <c r="S771">
        <v>6188.12</v>
      </c>
      <c r="T771" s="3">
        <v>0.45700000000000002</v>
      </c>
      <c r="U771">
        <v>63.02</v>
      </c>
      <c r="V771" t="s">
        <v>40</v>
      </c>
      <c r="W771">
        <v>3</v>
      </c>
      <c r="X771" t="b">
        <v>0</v>
      </c>
      <c r="Y771" t="s">
        <v>60</v>
      </c>
      <c r="Z771" t="s">
        <v>60</v>
      </c>
      <c r="AA771">
        <v>10</v>
      </c>
      <c r="AB771">
        <v>10</v>
      </c>
      <c r="AC771">
        <v>2024</v>
      </c>
      <c r="AD771" s="1">
        <v>45292</v>
      </c>
      <c r="AE771" t="s">
        <v>61</v>
      </c>
      <c r="AF771" t="s">
        <v>62</v>
      </c>
      <c r="AG771" t="str">
        <f t="shared" ref="AG771:AG834" si="51">IF(N771=999,"Exclude","Include")</f>
        <v>Include</v>
      </c>
      <c r="AH771">
        <f t="shared" si="48"/>
        <v>0</v>
      </c>
      <c r="AI771">
        <f t="shared" si="49"/>
        <v>1</v>
      </c>
      <c r="AJ771">
        <f t="shared" si="50"/>
        <v>0</v>
      </c>
      <c r="AK771" s="15">
        <f>1</f>
        <v>1</v>
      </c>
    </row>
    <row r="772" spans="1:37" x14ac:dyDescent="0.3">
      <c r="A772" t="s">
        <v>2048</v>
      </c>
      <c r="B772" s="1">
        <v>45317</v>
      </c>
      <c r="C772" s="1">
        <v>45317</v>
      </c>
      <c r="D772" t="s">
        <v>2049</v>
      </c>
      <c r="E772" t="s">
        <v>121</v>
      </c>
      <c r="F772">
        <v>24</v>
      </c>
      <c r="G772">
        <v>24</v>
      </c>
      <c r="H772" t="s">
        <v>47</v>
      </c>
      <c r="I772" t="s">
        <v>47</v>
      </c>
      <c r="J772" t="s">
        <v>48</v>
      </c>
      <c r="K772" t="s">
        <v>49</v>
      </c>
      <c r="L772" t="s">
        <v>97</v>
      </c>
      <c r="M772" t="s">
        <v>254</v>
      </c>
      <c r="N772">
        <v>2</v>
      </c>
      <c r="O772">
        <v>2</v>
      </c>
      <c r="P772">
        <v>1002.73</v>
      </c>
      <c r="Q772" s="2">
        <v>0</v>
      </c>
      <c r="R772">
        <v>2026.66</v>
      </c>
      <c r="S772">
        <v>998.39</v>
      </c>
      <c r="T772" s="3">
        <v>0.49299999999999999</v>
      </c>
      <c r="U772">
        <v>69.02</v>
      </c>
      <c r="V772" t="s">
        <v>52</v>
      </c>
      <c r="W772">
        <v>5</v>
      </c>
      <c r="X772" t="b">
        <v>0</v>
      </c>
      <c r="Y772" t="s">
        <v>100</v>
      </c>
      <c r="Z772" t="s">
        <v>100</v>
      </c>
      <c r="AA772">
        <v>8</v>
      </c>
      <c r="AB772">
        <v>8</v>
      </c>
      <c r="AC772">
        <v>2024</v>
      </c>
      <c r="AD772" s="1">
        <v>45292</v>
      </c>
      <c r="AE772" t="s">
        <v>53</v>
      </c>
      <c r="AF772" s="2">
        <v>0</v>
      </c>
      <c r="AG772" t="str">
        <f t="shared" si="51"/>
        <v>Include</v>
      </c>
      <c r="AH772">
        <f t="shared" si="48"/>
        <v>0</v>
      </c>
      <c r="AI772">
        <f t="shared" si="49"/>
        <v>0</v>
      </c>
      <c r="AJ772">
        <f t="shared" si="50"/>
        <v>1</v>
      </c>
      <c r="AK772" s="15">
        <f>1</f>
        <v>1</v>
      </c>
    </row>
    <row r="773" spans="1:37" x14ac:dyDescent="0.3">
      <c r="A773" t="s">
        <v>2050</v>
      </c>
      <c r="B773" t="s">
        <v>2051</v>
      </c>
      <c r="C773" s="1">
        <v>45317</v>
      </c>
      <c r="D773" t="s">
        <v>2052</v>
      </c>
      <c r="E773" t="s">
        <v>1439</v>
      </c>
      <c r="F773">
        <v>20</v>
      </c>
      <c r="G773">
        <v>20</v>
      </c>
      <c r="H773" t="s">
        <v>81</v>
      </c>
      <c r="I773" t="s">
        <v>81</v>
      </c>
      <c r="J773" t="s">
        <v>36</v>
      </c>
      <c r="K773" t="s">
        <v>37</v>
      </c>
      <c r="L773" t="s">
        <v>84</v>
      </c>
      <c r="M773" t="s">
        <v>231</v>
      </c>
      <c r="N773">
        <v>5</v>
      </c>
      <c r="O773">
        <v>5</v>
      </c>
      <c r="P773">
        <v>293.8</v>
      </c>
      <c r="Q773" s="2">
        <v>0.38</v>
      </c>
      <c r="R773">
        <v>1025.8</v>
      </c>
      <c r="S773">
        <v>60.61</v>
      </c>
      <c r="T773" s="3">
        <v>5.8999999999999997E-2</v>
      </c>
      <c r="U773">
        <v>39.26</v>
      </c>
      <c r="V773" t="s">
        <v>99</v>
      </c>
      <c r="W773">
        <v>2</v>
      </c>
      <c r="X773" t="b">
        <v>0</v>
      </c>
      <c r="Y773" t="s">
        <v>60</v>
      </c>
      <c r="Z773" t="s">
        <v>60</v>
      </c>
      <c r="AA773">
        <v>1</v>
      </c>
      <c r="AB773">
        <v>1</v>
      </c>
      <c r="AC773">
        <v>2024</v>
      </c>
      <c r="AD773" s="1">
        <v>45292</v>
      </c>
      <c r="AE773" t="s">
        <v>53</v>
      </c>
      <c r="AF773" t="s">
        <v>62</v>
      </c>
      <c r="AG773" t="str">
        <f t="shared" si="51"/>
        <v>Include</v>
      </c>
      <c r="AH773">
        <f t="shared" si="48"/>
        <v>0</v>
      </c>
      <c r="AI773">
        <f t="shared" si="49"/>
        <v>1</v>
      </c>
      <c r="AJ773">
        <f t="shared" si="50"/>
        <v>0</v>
      </c>
      <c r="AK773" s="15">
        <f>1</f>
        <v>1</v>
      </c>
    </row>
    <row r="774" spans="1:37" x14ac:dyDescent="0.3">
      <c r="A774" t="s">
        <v>2053</v>
      </c>
      <c r="B774" s="1">
        <v>45316</v>
      </c>
      <c r="C774" s="1">
        <v>45316</v>
      </c>
      <c r="D774" t="s">
        <v>2054</v>
      </c>
      <c r="E774" t="s">
        <v>650</v>
      </c>
      <c r="F774">
        <v>13</v>
      </c>
      <c r="G774">
        <v>13</v>
      </c>
      <c r="H774" t="s">
        <v>35</v>
      </c>
      <c r="I774" t="s">
        <v>35</v>
      </c>
      <c r="J774" t="s">
        <v>57</v>
      </c>
      <c r="K774" t="s">
        <v>58</v>
      </c>
      <c r="L774" t="s">
        <v>97</v>
      </c>
      <c r="M774" t="s">
        <v>98</v>
      </c>
      <c r="N774">
        <v>2</v>
      </c>
      <c r="O774">
        <v>2</v>
      </c>
      <c r="P774">
        <v>1074.9000000000001</v>
      </c>
      <c r="Q774" s="2">
        <v>0.35</v>
      </c>
      <c r="R774">
        <v>1255.8499999999999</v>
      </c>
      <c r="S774">
        <v>228.05</v>
      </c>
      <c r="T774" s="3">
        <v>0.182</v>
      </c>
      <c r="U774">
        <v>68.34</v>
      </c>
      <c r="V774" t="s">
        <v>132</v>
      </c>
      <c r="W774">
        <v>2</v>
      </c>
      <c r="X774" t="b">
        <v>0</v>
      </c>
      <c r="Y774" t="s">
        <v>60</v>
      </c>
      <c r="Z774" t="s">
        <v>60</v>
      </c>
      <c r="AA774">
        <v>9</v>
      </c>
      <c r="AB774">
        <v>9</v>
      </c>
      <c r="AC774">
        <v>2024</v>
      </c>
      <c r="AD774" s="1">
        <v>45292</v>
      </c>
      <c r="AE774" t="s">
        <v>42</v>
      </c>
      <c r="AF774" t="s">
        <v>62</v>
      </c>
      <c r="AG774" t="str">
        <f t="shared" si="51"/>
        <v>Include</v>
      </c>
      <c r="AH774">
        <f t="shared" si="48"/>
        <v>0</v>
      </c>
      <c r="AI774">
        <f t="shared" si="49"/>
        <v>1</v>
      </c>
      <c r="AJ774">
        <f t="shared" si="50"/>
        <v>0</v>
      </c>
      <c r="AK774" s="15">
        <f>1</f>
        <v>1</v>
      </c>
    </row>
    <row r="775" spans="1:37" x14ac:dyDescent="0.3">
      <c r="A775" t="s">
        <v>2055</v>
      </c>
      <c r="B775" s="1">
        <v>45316</v>
      </c>
      <c r="C775" s="1">
        <v>45316</v>
      </c>
      <c r="D775" t="s">
        <v>2056</v>
      </c>
      <c r="E775" t="s">
        <v>1453</v>
      </c>
      <c r="F775">
        <v>34</v>
      </c>
      <c r="G775">
        <v>34</v>
      </c>
      <c r="H775" t="s">
        <v>35</v>
      </c>
      <c r="I775" t="s">
        <v>35</v>
      </c>
      <c r="J775" t="s">
        <v>116</v>
      </c>
      <c r="K775" t="s">
        <v>260</v>
      </c>
      <c r="L775" t="s">
        <v>84</v>
      </c>
      <c r="M775" t="s">
        <v>267</v>
      </c>
      <c r="P775">
        <v>470.22</v>
      </c>
      <c r="Q775" s="2">
        <v>7.0000000000000007E-2</v>
      </c>
      <c r="R775">
        <v>370.8</v>
      </c>
      <c r="S775">
        <v>28.04</v>
      </c>
      <c r="T775" s="3">
        <v>7.5999999999999998E-2</v>
      </c>
      <c r="U775">
        <v>65.41</v>
      </c>
      <c r="V775" t="s">
        <v>132</v>
      </c>
      <c r="W775">
        <v>2</v>
      </c>
      <c r="X775" t="b">
        <v>0</v>
      </c>
      <c r="Y775" t="s">
        <v>60</v>
      </c>
      <c r="Z775" t="s">
        <v>60</v>
      </c>
      <c r="AA775">
        <v>4</v>
      </c>
      <c r="AB775">
        <v>4</v>
      </c>
      <c r="AC775">
        <v>2024</v>
      </c>
      <c r="AD775" s="1">
        <v>45292</v>
      </c>
      <c r="AE775" t="s">
        <v>87</v>
      </c>
      <c r="AF775" t="s">
        <v>69</v>
      </c>
      <c r="AG775" t="str">
        <f t="shared" si="51"/>
        <v>Include</v>
      </c>
      <c r="AH775">
        <f t="shared" si="48"/>
        <v>0</v>
      </c>
      <c r="AI775">
        <f t="shared" si="49"/>
        <v>1</v>
      </c>
      <c r="AJ775">
        <f t="shared" si="50"/>
        <v>0</v>
      </c>
      <c r="AK775" s="15">
        <f>1</f>
        <v>1</v>
      </c>
    </row>
    <row r="776" spans="1:37" x14ac:dyDescent="0.3">
      <c r="A776" t="s">
        <v>2057</v>
      </c>
      <c r="B776" s="1">
        <v>45316</v>
      </c>
      <c r="C776" s="1">
        <v>45316</v>
      </c>
      <c r="D776" t="s">
        <v>2058</v>
      </c>
      <c r="E776" t="s">
        <v>828</v>
      </c>
      <c r="F776">
        <v>40</v>
      </c>
      <c r="G776">
        <v>40</v>
      </c>
      <c r="H776" t="s">
        <v>35</v>
      </c>
      <c r="I776" t="s">
        <v>35</v>
      </c>
      <c r="J776" t="s">
        <v>57</v>
      </c>
      <c r="K776" t="s">
        <v>205</v>
      </c>
      <c r="L776" t="s">
        <v>38</v>
      </c>
      <c r="M776" t="s">
        <v>163</v>
      </c>
      <c r="N776">
        <v>9</v>
      </c>
      <c r="O776">
        <v>9</v>
      </c>
      <c r="P776">
        <v>432.41</v>
      </c>
      <c r="Q776" s="2">
        <v>0.37</v>
      </c>
      <c r="R776">
        <v>2362.96</v>
      </c>
      <c r="S776">
        <v>1178.26</v>
      </c>
      <c r="T776" s="3">
        <v>0.499</v>
      </c>
      <c r="U776">
        <v>86.75</v>
      </c>
      <c r="V776" t="s">
        <v>99</v>
      </c>
      <c r="W776">
        <v>5</v>
      </c>
      <c r="X776" t="b">
        <v>0</v>
      </c>
      <c r="Y776" t="s">
        <v>142</v>
      </c>
      <c r="Z776" t="s">
        <v>142</v>
      </c>
      <c r="AA776">
        <v>10</v>
      </c>
      <c r="AB776">
        <v>10</v>
      </c>
      <c r="AC776">
        <v>2024</v>
      </c>
      <c r="AD776" s="1">
        <v>45292</v>
      </c>
      <c r="AE776" t="s">
        <v>61</v>
      </c>
      <c r="AF776" t="s">
        <v>62</v>
      </c>
      <c r="AG776" t="str">
        <f t="shared" si="51"/>
        <v>Include</v>
      </c>
      <c r="AH776">
        <f t="shared" si="48"/>
        <v>0</v>
      </c>
      <c r="AI776">
        <f t="shared" si="49"/>
        <v>0</v>
      </c>
      <c r="AJ776">
        <f t="shared" si="50"/>
        <v>0</v>
      </c>
      <c r="AK776" s="15">
        <f>1</f>
        <v>1</v>
      </c>
    </row>
    <row r="777" spans="1:37" x14ac:dyDescent="0.3">
      <c r="A777" t="s">
        <v>2059</v>
      </c>
      <c r="B777" s="1">
        <v>45316</v>
      </c>
      <c r="C777" s="1">
        <v>45316</v>
      </c>
      <c r="D777" t="s">
        <v>2060</v>
      </c>
      <c r="E777" t="s">
        <v>975</v>
      </c>
      <c r="F777">
        <v>20</v>
      </c>
      <c r="G777">
        <v>20</v>
      </c>
      <c r="H777" t="s">
        <v>81</v>
      </c>
      <c r="I777" t="s">
        <v>81</v>
      </c>
      <c r="J777" t="s">
        <v>57</v>
      </c>
      <c r="K777" t="s">
        <v>155</v>
      </c>
      <c r="L777" t="s">
        <v>38</v>
      </c>
      <c r="M777" t="s">
        <v>447</v>
      </c>
      <c r="N777">
        <v>3</v>
      </c>
      <c r="O777">
        <v>3</v>
      </c>
      <c r="P777">
        <v>1606.29</v>
      </c>
      <c r="Q777" s="2">
        <v>0.23</v>
      </c>
      <c r="R777">
        <v>3638.62</v>
      </c>
      <c r="S777">
        <v>1014.15</v>
      </c>
      <c r="T777" s="3">
        <v>0.27900000000000003</v>
      </c>
      <c r="U777">
        <v>92.92</v>
      </c>
      <c r="V777" t="s">
        <v>52</v>
      </c>
      <c r="X777" t="b">
        <v>0</v>
      </c>
      <c r="Y777" t="s">
        <v>60</v>
      </c>
      <c r="Z777" t="s">
        <v>60</v>
      </c>
      <c r="AA777">
        <v>10</v>
      </c>
      <c r="AB777">
        <v>10</v>
      </c>
      <c r="AC777">
        <v>2024</v>
      </c>
      <c r="AD777" s="1">
        <v>45292</v>
      </c>
      <c r="AE777" t="s">
        <v>53</v>
      </c>
      <c r="AF777" t="s">
        <v>43</v>
      </c>
      <c r="AG777" t="str">
        <f t="shared" si="51"/>
        <v>Include</v>
      </c>
      <c r="AH777">
        <f t="shared" si="48"/>
        <v>0</v>
      </c>
      <c r="AI777">
        <f t="shared" si="49"/>
        <v>1</v>
      </c>
      <c r="AJ777">
        <f t="shared" si="50"/>
        <v>0</v>
      </c>
      <c r="AK777" s="15">
        <f>1</f>
        <v>1</v>
      </c>
    </row>
    <row r="778" spans="1:37" x14ac:dyDescent="0.3">
      <c r="A778" t="s">
        <v>2061</v>
      </c>
      <c r="B778" s="1">
        <v>45315</v>
      </c>
      <c r="C778" s="1">
        <v>45315</v>
      </c>
      <c r="D778" t="s">
        <v>2062</v>
      </c>
      <c r="E778" t="s">
        <v>1502</v>
      </c>
      <c r="F778">
        <v>46</v>
      </c>
      <c r="G778">
        <v>46</v>
      </c>
      <c r="H778" t="s">
        <v>92</v>
      </c>
      <c r="I778" t="s">
        <v>81</v>
      </c>
      <c r="J778" t="s">
        <v>36</v>
      </c>
      <c r="K778" t="s">
        <v>37</v>
      </c>
      <c r="L778" t="s">
        <v>38</v>
      </c>
      <c r="M778" t="s">
        <v>39</v>
      </c>
      <c r="N778">
        <v>2</v>
      </c>
      <c r="O778">
        <v>2</v>
      </c>
      <c r="P778">
        <v>1022.14</v>
      </c>
      <c r="Q778" s="2">
        <v>0.23</v>
      </c>
      <c r="R778">
        <v>1560.83</v>
      </c>
      <c r="S778">
        <v>580.86</v>
      </c>
      <c r="T778" s="3">
        <v>0.372</v>
      </c>
      <c r="U778">
        <v>51.54</v>
      </c>
      <c r="V778" t="s">
        <v>76</v>
      </c>
      <c r="W778">
        <v>5</v>
      </c>
      <c r="X778" t="b">
        <v>1</v>
      </c>
      <c r="Y778" t="s">
        <v>41</v>
      </c>
      <c r="Z778" t="s">
        <v>41</v>
      </c>
      <c r="AA778">
        <v>4</v>
      </c>
      <c r="AB778">
        <v>4</v>
      </c>
      <c r="AC778">
        <v>2024</v>
      </c>
      <c r="AD778" s="1">
        <v>45292</v>
      </c>
      <c r="AE778" t="s">
        <v>101</v>
      </c>
      <c r="AF778" t="s">
        <v>43</v>
      </c>
      <c r="AG778" t="str">
        <f t="shared" si="51"/>
        <v>Include</v>
      </c>
      <c r="AH778">
        <f t="shared" si="48"/>
        <v>1</v>
      </c>
      <c r="AI778">
        <f t="shared" si="49"/>
        <v>1</v>
      </c>
      <c r="AJ778">
        <f t="shared" si="50"/>
        <v>0</v>
      </c>
      <c r="AK778" s="15">
        <f>1</f>
        <v>1</v>
      </c>
    </row>
    <row r="779" spans="1:37" x14ac:dyDescent="0.3">
      <c r="A779" t="s">
        <v>2063</v>
      </c>
      <c r="B779" s="1">
        <v>45315</v>
      </c>
      <c r="C779" s="1">
        <v>45315</v>
      </c>
      <c r="D779" t="s">
        <v>2064</v>
      </c>
      <c r="E779" t="s">
        <v>480</v>
      </c>
      <c r="F779">
        <v>33</v>
      </c>
      <c r="G779">
        <v>33</v>
      </c>
      <c r="H779" t="s">
        <v>35</v>
      </c>
      <c r="I779" t="s">
        <v>35</v>
      </c>
      <c r="J779" t="s">
        <v>48</v>
      </c>
      <c r="K779" t="s">
        <v>226</v>
      </c>
      <c r="L779" t="s">
        <v>74</v>
      </c>
      <c r="M779" t="s">
        <v>127</v>
      </c>
      <c r="P779">
        <v>76620.87</v>
      </c>
      <c r="Q779" s="2">
        <v>0.38</v>
      </c>
      <c r="R779">
        <v>47511.85</v>
      </c>
      <c r="S779">
        <v>5066.87</v>
      </c>
      <c r="T779" s="3">
        <v>0.107</v>
      </c>
      <c r="U779">
        <v>95.49</v>
      </c>
      <c r="V779" t="s">
        <v>40</v>
      </c>
      <c r="W779">
        <v>1</v>
      </c>
      <c r="X779" t="b">
        <v>0</v>
      </c>
      <c r="Y779" t="s">
        <v>60</v>
      </c>
      <c r="Z779" t="s">
        <v>60</v>
      </c>
      <c r="AA779">
        <v>2</v>
      </c>
      <c r="AB779">
        <v>2</v>
      </c>
      <c r="AC779">
        <v>2024</v>
      </c>
      <c r="AD779" s="1">
        <v>45292</v>
      </c>
      <c r="AE779" t="s">
        <v>87</v>
      </c>
      <c r="AF779" t="s">
        <v>62</v>
      </c>
      <c r="AG779" t="str">
        <f t="shared" si="51"/>
        <v>Include</v>
      </c>
      <c r="AH779">
        <f t="shared" si="48"/>
        <v>0</v>
      </c>
      <c r="AI779">
        <f t="shared" si="49"/>
        <v>1</v>
      </c>
      <c r="AJ779">
        <f t="shared" si="50"/>
        <v>0</v>
      </c>
      <c r="AK779" s="15">
        <f>1</f>
        <v>1</v>
      </c>
    </row>
    <row r="780" spans="1:37" x14ac:dyDescent="0.3">
      <c r="A780" t="s">
        <v>2065</v>
      </c>
      <c r="B780" s="1">
        <v>45314</v>
      </c>
      <c r="C780" s="1">
        <v>45314</v>
      </c>
      <c r="D780" t="s">
        <v>2066</v>
      </c>
      <c r="E780" t="s">
        <v>184</v>
      </c>
      <c r="F780">
        <v>20</v>
      </c>
      <c r="G780">
        <v>20</v>
      </c>
      <c r="H780" t="s">
        <v>35</v>
      </c>
      <c r="I780" t="s">
        <v>35</v>
      </c>
      <c r="J780" t="s">
        <v>57</v>
      </c>
      <c r="K780" t="s">
        <v>155</v>
      </c>
      <c r="L780" t="s">
        <v>74</v>
      </c>
      <c r="M780" t="s">
        <v>75</v>
      </c>
      <c r="N780">
        <v>3</v>
      </c>
      <c r="O780">
        <v>3</v>
      </c>
      <c r="P780">
        <v>64874.09</v>
      </c>
      <c r="Q780" s="2">
        <v>0.02</v>
      </c>
      <c r="R780">
        <v>177754.39</v>
      </c>
      <c r="S780">
        <v>20320.939999999999</v>
      </c>
      <c r="T780" s="3">
        <v>0.114</v>
      </c>
      <c r="U780">
        <v>79.56</v>
      </c>
      <c r="V780" t="s">
        <v>76</v>
      </c>
      <c r="W780">
        <v>1</v>
      </c>
      <c r="X780" t="b">
        <v>0</v>
      </c>
      <c r="Y780" t="s">
        <v>60</v>
      </c>
      <c r="Z780" t="s">
        <v>60</v>
      </c>
      <c r="AA780">
        <v>7</v>
      </c>
      <c r="AB780">
        <v>7</v>
      </c>
      <c r="AC780">
        <v>2024</v>
      </c>
      <c r="AD780" s="1">
        <v>45292</v>
      </c>
      <c r="AE780" t="s">
        <v>53</v>
      </c>
      <c r="AF780" t="s">
        <v>69</v>
      </c>
      <c r="AG780" t="str">
        <f t="shared" si="51"/>
        <v>Include</v>
      </c>
      <c r="AH780">
        <f t="shared" si="48"/>
        <v>0</v>
      </c>
      <c r="AI780">
        <f t="shared" si="49"/>
        <v>1</v>
      </c>
      <c r="AJ780">
        <f t="shared" si="50"/>
        <v>0</v>
      </c>
      <c r="AK780" s="15">
        <f>1</f>
        <v>1</v>
      </c>
    </row>
    <row r="781" spans="1:37" x14ac:dyDescent="0.3">
      <c r="A781" t="s">
        <v>2067</v>
      </c>
      <c r="B781" s="1">
        <v>45313</v>
      </c>
      <c r="C781" s="1">
        <v>45313</v>
      </c>
      <c r="D781" t="s">
        <v>2068</v>
      </c>
      <c r="E781" t="s">
        <v>1059</v>
      </c>
      <c r="F781">
        <v>49</v>
      </c>
      <c r="G781">
        <v>49</v>
      </c>
      <c r="H781" t="s">
        <v>35</v>
      </c>
      <c r="I781" t="s">
        <v>35</v>
      </c>
      <c r="J781" t="s">
        <v>116</v>
      </c>
      <c r="K781" t="s">
        <v>150</v>
      </c>
      <c r="L781" t="s">
        <v>111</v>
      </c>
      <c r="M781" t="s">
        <v>136</v>
      </c>
      <c r="N781">
        <v>2</v>
      </c>
      <c r="O781">
        <v>2</v>
      </c>
      <c r="P781">
        <v>11637.71</v>
      </c>
      <c r="Q781" s="2">
        <v>0.03</v>
      </c>
      <c r="R781">
        <v>20228.5</v>
      </c>
      <c r="S781">
        <v>3894.99</v>
      </c>
      <c r="T781" s="3">
        <v>0.193</v>
      </c>
      <c r="U781">
        <v>49.76</v>
      </c>
      <c r="V781" t="s">
        <v>40</v>
      </c>
      <c r="W781">
        <v>4</v>
      </c>
      <c r="X781" t="b">
        <v>1</v>
      </c>
      <c r="Y781" t="s">
        <v>41</v>
      </c>
      <c r="Z781" t="s">
        <v>41</v>
      </c>
      <c r="AA781">
        <v>6</v>
      </c>
      <c r="AB781">
        <v>6</v>
      </c>
      <c r="AC781">
        <v>2024</v>
      </c>
      <c r="AD781" s="1">
        <v>45292</v>
      </c>
      <c r="AE781" t="s">
        <v>101</v>
      </c>
      <c r="AF781" t="s">
        <v>69</v>
      </c>
      <c r="AG781" t="str">
        <f t="shared" si="51"/>
        <v>Include</v>
      </c>
      <c r="AH781">
        <f t="shared" si="48"/>
        <v>1</v>
      </c>
      <c r="AI781">
        <f t="shared" si="49"/>
        <v>1</v>
      </c>
      <c r="AJ781">
        <f t="shared" si="50"/>
        <v>0</v>
      </c>
      <c r="AK781" s="15">
        <f>1</f>
        <v>1</v>
      </c>
    </row>
    <row r="782" spans="1:37" x14ac:dyDescent="0.3">
      <c r="A782" t="s">
        <v>2069</v>
      </c>
      <c r="B782" s="1">
        <v>45313</v>
      </c>
      <c r="C782" s="1">
        <v>45313</v>
      </c>
      <c r="D782" t="s">
        <v>2070</v>
      </c>
      <c r="E782" t="s">
        <v>1766</v>
      </c>
      <c r="F782">
        <v>44</v>
      </c>
      <c r="G782">
        <v>44</v>
      </c>
      <c r="H782" t="s">
        <v>35</v>
      </c>
      <c r="I782" t="s">
        <v>35</v>
      </c>
      <c r="J782" t="s">
        <v>82</v>
      </c>
      <c r="K782" t="s">
        <v>122</v>
      </c>
      <c r="L782" t="s">
        <v>111</v>
      </c>
      <c r="M782" t="s">
        <v>112</v>
      </c>
      <c r="N782">
        <v>9</v>
      </c>
      <c r="O782">
        <v>9</v>
      </c>
      <c r="P782">
        <v>2259.11</v>
      </c>
      <c r="Q782" s="2">
        <v>0.31</v>
      </c>
      <c r="R782">
        <v>14997.8</v>
      </c>
      <c r="S782">
        <v>3849.42</v>
      </c>
      <c r="T782" s="3">
        <v>0.25700000000000001</v>
      </c>
      <c r="U782">
        <v>64.989999999999995</v>
      </c>
      <c r="V782" t="s">
        <v>132</v>
      </c>
      <c r="W782">
        <v>1</v>
      </c>
      <c r="X782" t="b">
        <v>0</v>
      </c>
      <c r="Y782" t="s">
        <v>60</v>
      </c>
      <c r="Z782" t="s">
        <v>60</v>
      </c>
      <c r="AA782">
        <v>5</v>
      </c>
      <c r="AB782">
        <v>5</v>
      </c>
      <c r="AC782">
        <v>2024</v>
      </c>
      <c r="AD782" s="1">
        <v>45292</v>
      </c>
      <c r="AE782" t="s">
        <v>61</v>
      </c>
      <c r="AF782" t="s">
        <v>62</v>
      </c>
      <c r="AG782" t="str">
        <f t="shared" si="51"/>
        <v>Include</v>
      </c>
      <c r="AH782">
        <f t="shared" si="48"/>
        <v>0</v>
      </c>
      <c r="AI782">
        <f t="shared" si="49"/>
        <v>1</v>
      </c>
      <c r="AJ782">
        <f t="shared" si="50"/>
        <v>0</v>
      </c>
      <c r="AK782" s="15">
        <f>1</f>
        <v>1</v>
      </c>
    </row>
    <row r="783" spans="1:37" x14ac:dyDescent="0.3">
      <c r="A783" t="s">
        <v>2071</v>
      </c>
      <c r="B783" s="1">
        <v>45313</v>
      </c>
      <c r="C783" s="1">
        <v>45313</v>
      </c>
      <c r="D783" t="s">
        <v>2072</v>
      </c>
      <c r="E783" t="s">
        <v>822</v>
      </c>
      <c r="F783">
        <v>37</v>
      </c>
      <c r="G783">
        <v>37</v>
      </c>
      <c r="H783" t="s">
        <v>47</v>
      </c>
      <c r="I783" t="s">
        <v>47</v>
      </c>
      <c r="J783" t="s">
        <v>48</v>
      </c>
      <c r="K783" t="s">
        <v>230</v>
      </c>
      <c r="L783" t="s">
        <v>111</v>
      </c>
      <c r="M783" t="s">
        <v>112</v>
      </c>
      <c r="N783">
        <v>6</v>
      </c>
      <c r="O783">
        <v>6</v>
      </c>
      <c r="P783">
        <v>548.70000000000005</v>
      </c>
      <c r="Q783" s="2">
        <v>0.13</v>
      </c>
      <c r="R783">
        <v>2818.03</v>
      </c>
      <c r="S783">
        <v>795.42</v>
      </c>
      <c r="T783" s="3">
        <v>0.28199999999999997</v>
      </c>
      <c r="U783">
        <v>59.32</v>
      </c>
      <c r="V783" t="s">
        <v>40</v>
      </c>
      <c r="W783">
        <v>3</v>
      </c>
      <c r="X783" t="b">
        <v>0</v>
      </c>
      <c r="Y783" t="s">
        <v>382</v>
      </c>
      <c r="Z783" t="s">
        <v>60</v>
      </c>
      <c r="AA783">
        <v>2</v>
      </c>
      <c r="AB783">
        <v>2</v>
      </c>
      <c r="AC783">
        <v>2024</v>
      </c>
      <c r="AD783" s="1">
        <v>45292</v>
      </c>
      <c r="AE783" t="s">
        <v>61</v>
      </c>
      <c r="AF783" t="s">
        <v>88</v>
      </c>
      <c r="AG783" t="str">
        <f t="shared" si="51"/>
        <v>Include</v>
      </c>
      <c r="AH783">
        <f t="shared" si="48"/>
        <v>0</v>
      </c>
      <c r="AI783">
        <f t="shared" si="49"/>
        <v>1</v>
      </c>
      <c r="AJ783">
        <f t="shared" si="50"/>
        <v>0</v>
      </c>
      <c r="AK783" s="15">
        <f>1</f>
        <v>1</v>
      </c>
    </row>
    <row r="784" spans="1:37" x14ac:dyDescent="0.3">
      <c r="A784" t="s">
        <v>2073</v>
      </c>
      <c r="B784" s="1">
        <v>45313</v>
      </c>
      <c r="C784" s="1">
        <v>45313</v>
      </c>
      <c r="D784" t="s">
        <v>2074</v>
      </c>
      <c r="E784" t="s">
        <v>282</v>
      </c>
      <c r="F784">
        <v>47</v>
      </c>
      <c r="G784">
        <v>47</v>
      </c>
      <c r="H784" t="s">
        <v>47</v>
      </c>
      <c r="I784" t="s">
        <v>47</v>
      </c>
      <c r="J784" t="s">
        <v>48</v>
      </c>
      <c r="K784" t="s">
        <v>230</v>
      </c>
      <c r="L784" t="s">
        <v>84</v>
      </c>
      <c r="M784" t="s">
        <v>267</v>
      </c>
      <c r="N784">
        <v>7</v>
      </c>
      <c r="O784">
        <v>7</v>
      </c>
      <c r="P784">
        <v>317.18</v>
      </c>
      <c r="Q784" s="2">
        <v>0.04</v>
      </c>
      <c r="R784">
        <v>2340.06</v>
      </c>
      <c r="S784">
        <v>216.78</v>
      </c>
      <c r="T784" s="3">
        <v>9.2999999999999999E-2</v>
      </c>
      <c r="U784">
        <v>80.19</v>
      </c>
      <c r="V784" t="s">
        <v>52</v>
      </c>
      <c r="W784">
        <v>4</v>
      </c>
      <c r="X784" t="b">
        <v>0</v>
      </c>
      <c r="Y784" t="s">
        <v>60</v>
      </c>
      <c r="Z784" t="s">
        <v>60</v>
      </c>
      <c r="AA784">
        <v>9</v>
      </c>
      <c r="AB784">
        <v>9</v>
      </c>
      <c r="AC784">
        <v>2024</v>
      </c>
      <c r="AD784" s="1">
        <v>45292</v>
      </c>
      <c r="AE784" t="s">
        <v>101</v>
      </c>
      <c r="AF784" t="s">
        <v>69</v>
      </c>
      <c r="AG784" t="str">
        <f t="shared" si="51"/>
        <v>Include</v>
      </c>
      <c r="AH784">
        <f t="shared" si="48"/>
        <v>0</v>
      </c>
      <c r="AI784">
        <f t="shared" si="49"/>
        <v>1</v>
      </c>
      <c r="AJ784">
        <f t="shared" si="50"/>
        <v>0</v>
      </c>
      <c r="AK784" s="15">
        <f>1</f>
        <v>1</v>
      </c>
    </row>
    <row r="785" spans="1:37" x14ac:dyDescent="0.3">
      <c r="A785" t="s">
        <v>2075</v>
      </c>
      <c r="B785" s="1">
        <v>45312</v>
      </c>
      <c r="C785" s="1">
        <v>45312</v>
      </c>
      <c r="D785" t="s">
        <v>2076</v>
      </c>
      <c r="E785" t="s">
        <v>1011</v>
      </c>
      <c r="F785">
        <v>29</v>
      </c>
      <c r="G785">
        <v>29</v>
      </c>
      <c r="H785" t="s">
        <v>81</v>
      </c>
      <c r="I785" t="s">
        <v>81</v>
      </c>
      <c r="J785" t="s">
        <v>82</v>
      </c>
      <c r="K785" t="s">
        <v>266</v>
      </c>
      <c r="L785" t="s">
        <v>97</v>
      </c>
      <c r="M785" t="s">
        <v>254</v>
      </c>
      <c r="N785">
        <v>10</v>
      </c>
      <c r="O785">
        <v>10</v>
      </c>
      <c r="P785">
        <v>1492.28</v>
      </c>
      <c r="Q785" s="2">
        <v>0.38</v>
      </c>
      <c r="R785">
        <v>9315.19</v>
      </c>
      <c r="S785">
        <v>4336.3100000000004</v>
      </c>
      <c r="T785" s="3">
        <v>0.46600000000000003</v>
      </c>
      <c r="U785">
        <v>66.67</v>
      </c>
      <c r="V785" t="s">
        <v>132</v>
      </c>
      <c r="W785">
        <v>3</v>
      </c>
      <c r="X785" t="b">
        <v>1</v>
      </c>
      <c r="Y785" t="s">
        <v>41</v>
      </c>
      <c r="Z785" t="s">
        <v>41</v>
      </c>
      <c r="AC785">
        <v>2024</v>
      </c>
      <c r="AD785" s="1">
        <v>45292</v>
      </c>
      <c r="AE785" t="s">
        <v>87</v>
      </c>
      <c r="AF785" t="s">
        <v>62</v>
      </c>
      <c r="AG785" t="str">
        <f t="shared" si="51"/>
        <v>Include</v>
      </c>
      <c r="AH785">
        <f t="shared" si="48"/>
        <v>1</v>
      </c>
      <c r="AI785">
        <f t="shared" si="49"/>
        <v>1</v>
      </c>
      <c r="AJ785">
        <f t="shared" si="50"/>
        <v>0</v>
      </c>
      <c r="AK785" s="15">
        <f>1</f>
        <v>1</v>
      </c>
    </row>
    <row r="786" spans="1:37" x14ac:dyDescent="0.3">
      <c r="A786" t="s">
        <v>2077</v>
      </c>
      <c r="B786" s="1">
        <v>45312</v>
      </c>
      <c r="C786" s="1">
        <v>45312</v>
      </c>
      <c r="D786" t="s">
        <v>2078</v>
      </c>
      <c r="E786" t="s">
        <v>301</v>
      </c>
      <c r="F786">
        <v>27</v>
      </c>
      <c r="G786">
        <v>27</v>
      </c>
      <c r="H786" t="s">
        <v>81</v>
      </c>
      <c r="I786" t="s">
        <v>81</v>
      </c>
      <c r="J786" t="s">
        <v>82</v>
      </c>
      <c r="K786" t="s">
        <v>131</v>
      </c>
      <c r="L786" t="s">
        <v>84</v>
      </c>
      <c r="M786" t="s">
        <v>267</v>
      </c>
      <c r="N786">
        <v>10</v>
      </c>
      <c r="O786">
        <v>10</v>
      </c>
      <c r="P786">
        <v>406.98</v>
      </c>
      <c r="Q786" s="2">
        <v>0.13</v>
      </c>
      <c r="R786">
        <v>3726.88</v>
      </c>
      <c r="S786">
        <v>185.43</v>
      </c>
      <c r="T786" s="3">
        <v>0.05</v>
      </c>
      <c r="U786">
        <v>17.510000000000002</v>
      </c>
      <c r="V786" t="s">
        <v>99</v>
      </c>
      <c r="W786">
        <v>3</v>
      </c>
      <c r="X786" t="b">
        <v>0</v>
      </c>
      <c r="Y786" t="s">
        <v>100</v>
      </c>
      <c r="Z786" t="s">
        <v>100</v>
      </c>
      <c r="AA786">
        <v>1</v>
      </c>
      <c r="AB786">
        <v>1</v>
      </c>
      <c r="AC786">
        <v>2024</v>
      </c>
      <c r="AD786" s="1">
        <v>45292</v>
      </c>
      <c r="AE786" t="s">
        <v>87</v>
      </c>
      <c r="AF786" t="s">
        <v>88</v>
      </c>
      <c r="AG786" t="str">
        <f t="shared" si="51"/>
        <v>Include</v>
      </c>
      <c r="AH786">
        <f t="shared" si="48"/>
        <v>0</v>
      </c>
      <c r="AI786">
        <f t="shared" si="49"/>
        <v>0</v>
      </c>
      <c r="AJ786">
        <f t="shared" si="50"/>
        <v>1</v>
      </c>
      <c r="AK786" s="15">
        <f>1</f>
        <v>1</v>
      </c>
    </row>
    <row r="787" spans="1:37" x14ac:dyDescent="0.3">
      <c r="A787" t="s">
        <v>2079</v>
      </c>
      <c r="B787" s="1">
        <v>45310</v>
      </c>
      <c r="C787" s="1">
        <v>45310</v>
      </c>
      <c r="D787" t="s">
        <v>2080</v>
      </c>
      <c r="E787" t="s">
        <v>1022</v>
      </c>
      <c r="F787">
        <v>42</v>
      </c>
      <c r="G787">
        <v>42</v>
      </c>
      <c r="H787" t="s">
        <v>35</v>
      </c>
      <c r="I787" t="s">
        <v>35</v>
      </c>
      <c r="J787" t="s">
        <v>82</v>
      </c>
      <c r="K787" t="s">
        <v>122</v>
      </c>
      <c r="L787" t="s">
        <v>74</v>
      </c>
      <c r="M787" t="s">
        <v>170</v>
      </c>
      <c r="N787">
        <v>2</v>
      </c>
      <c r="O787">
        <v>2</v>
      </c>
      <c r="P787">
        <v>46140.78</v>
      </c>
      <c r="R787">
        <v>86042.12</v>
      </c>
      <c r="S787">
        <v>11876.13</v>
      </c>
      <c r="T787" s="3">
        <v>0.13800000000000001</v>
      </c>
      <c r="U787">
        <v>85.6</v>
      </c>
      <c r="V787" t="s">
        <v>132</v>
      </c>
      <c r="W787">
        <v>1</v>
      </c>
      <c r="X787" t="b">
        <v>0</v>
      </c>
      <c r="Y787" t="s">
        <v>60</v>
      </c>
      <c r="Z787" t="s">
        <v>60</v>
      </c>
      <c r="AA787">
        <v>6</v>
      </c>
      <c r="AB787">
        <v>6</v>
      </c>
      <c r="AC787">
        <v>2024</v>
      </c>
      <c r="AD787" s="1">
        <v>45292</v>
      </c>
      <c r="AE787" t="s">
        <v>61</v>
      </c>
      <c r="AF787" t="s">
        <v>201</v>
      </c>
      <c r="AG787" t="str">
        <f t="shared" si="51"/>
        <v>Include</v>
      </c>
      <c r="AH787">
        <f t="shared" si="48"/>
        <v>0</v>
      </c>
      <c r="AI787">
        <f t="shared" si="49"/>
        <v>1</v>
      </c>
      <c r="AJ787">
        <f t="shared" si="50"/>
        <v>0</v>
      </c>
      <c r="AK787" s="15">
        <f>1</f>
        <v>1</v>
      </c>
    </row>
    <row r="788" spans="1:37" x14ac:dyDescent="0.3">
      <c r="A788" t="s">
        <v>2081</v>
      </c>
      <c r="B788" s="1">
        <v>45309</v>
      </c>
      <c r="C788" s="1">
        <v>45309</v>
      </c>
      <c r="D788" t="s">
        <v>2082</v>
      </c>
      <c r="E788" t="s">
        <v>585</v>
      </c>
      <c r="F788">
        <v>29</v>
      </c>
      <c r="G788">
        <v>29</v>
      </c>
      <c r="H788" t="s">
        <v>35</v>
      </c>
      <c r="I788" t="s">
        <v>35</v>
      </c>
      <c r="J788" t="s">
        <v>36</v>
      </c>
      <c r="K788" t="s">
        <v>239</v>
      </c>
      <c r="L788" t="s">
        <v>50</v>
      </c>
      <c r="M788" t="s">
        <v>59</v>
      </c>
      <c r="N788">
        <v>4</v>
      </c>
      <c r="O788">
        <v>4</v>
      </c>
      <c r="P788">
        <v>30995.42</v>
      </c>
      <c r="Q788" s="2">
        <v>0.28000000000000003</v>
      </c>
      <c r="R788">
        <v>93700.04</v>
      </c>
      <c r="S788">
        <v>18542.88</v>
      </c>
      <c r="T788" s="3">
        <v>0.19800000000000001</v>
      </c>
      <c r="U788">
        <v>39.880000000000003</v>
      </c>
      <c r="V788" t="s">
        <v>99</v>
      </c>
      <c r="W788">
        <v>5</v>
      </c>
      <c r="X788" t="b">
        <v>0</v>
      </c>
      <c r="Y788" t="s">
        <v>60</v>
      </c>
      <c r="Z788" t="s">
        <v>60</v>
      </c>
      <c r="AA788">
        <v>7</v>
      </c>
      <c r="AB788">
        <v>7</v>
      </c>
      <c r="AC788">
        <v>2024</v>
      </c>
      <c r="AD788" s="1">
        <v>45292</v>
      </c>
      <c r="AE788" t="s">
        <v>87</v>
      </c>
      <c r="AF788" t="s">
        <v>43</v>
      </c>
      <c r="AG788" t="str">
        <f t="shared" si="51"/>
        <v>Include</v>
      </c>
      <c r="AH788">
        <f t="shared" si="48"/>
        <v>0</v>
      </c>
      <c r="AI788">
        <f t="shared" si="49"/>
        <v>1</v>
      </c>
      <c r="AJ788">
        <f t="shared" si="50"/>
        <v>0</v>
      </c>
      <c r="AK788" s="15">
        <f>1</f>
        <v>1</v>
      </c>
    </row>
    <row r="789" spans="1:37" x14ac:dyDescent="0.3">
      <c r="A789" t="s">
        <v>2083</v>
      </c>
      <c r="B789" s="1">
        <v>45309</v>
      </c>
      <c r="C789" s="1">
        <v>45309</v>
      </c>
      <c r="D789" t="s">
        <v>2084</v>
      </c>
      <c r="E789" t="s">
        <v>2085</v>
      </c>
      <c r="H789" t="s">
        <v>47</v>
      </c>
      <c r="I789" t="s">
        <v>47</v>
      </c>
      <c r="J789" t="s">
        <v>116</v>
      </c>
      <c r="K789" t="s">
        <v>117</v>
      </c>
      <c r="L789" t="s">
        <v>140</v>
      </c>
      <c r="M789" t="s">
        <v>219</v>
      </c>
      <c r="N789">
        <v>7</v>
      </c>
      <c r="O789">
        <v>7</v>
      </c>
      <c r="P789">
        <v>1628.33</v>
      </c>
      <c r="Q789" s="2">
        <v>0.37</v>
      </c>
      <c r="R789">
        <v>7092.35</v>
      </c>
      <c r="S789">
        <v>2745.59</v>
      </c>
      <c r="T789" s="3">
        <v>0.38700000000000001</v>
      </c>
      <c r="U789">
        <v>37.909999999999997</v>
      </c>
      <c r="V789" t="s">
        <v>68</v>
      </c>
      <c r="W789">
        <v>1</v>
      </c>
      <c r="X789" t="b">
        <v>1</v>
      </c>
      <c r="Y789" t="s">
        <v>41</v>
      </c>
      <c r="Z789" t="s">
        <v>41</v>
      </c>
      <c r="AA789">
        <v>3</v>
      </c>
      <c r="AB789">
        <v>3</v>
      </c>
      <c r="AC789">
        <v>2024</v>
      </c>
      <c r="AD789" s="1">
        <v>45292</v>
      </c>
      <c r="AE789" t="s">
        <v>118</v>
      </c>
      <c r="AF789" t="s">
        <v>62</v>
      </c>
      <c r="AG789" t="str">
        <f t="shared" si="51"/>
        <v>Include</v>
      </c>
      <c r="AH789">
        <f t="shared" si="48"/>
        <v>1</v>
      </c>
      <c r="AI789">
        <f t="shared" si="49"/>
        <v>1</v>
      </c>
      <c r="AJ789">
        <f t="shared" si="50"/>
        <v>0</v>
      </c>
      <c r="AK789" s="15">
        <f>1</f>
        <v>1</v>
      </c>
    </row>
    <row r="790" spans="1:37" x14ac:dyDescent="0.3">
      <c r="A790" t="s">
        <v>2086</v>
      </c>
      <c r="B790" s="1">
        <v>45309</v>
      </c>
      <c r="C790" s="1">
        <v>45309</v>
      </c>
      <c r="D790" t="s">
        <v>2087</v>
      </c>
      <c r="E790" t="s">
        <v>222</v>
      </c>
      <c r="F790">
        <v>29</v>
      </c>
      <c r="G790">
        <v>29</v>
      </c>
      <c r="H790" t="s">
        <v>47</v>
      </c>
      <c r="I790" t="s">
        <v>47</v>
      </c>
      <c r="J790" t="s">
        <v>57</v>
      </c>
      <c r="K790" t="s">
        <v>58</v>
      </c>
      <c r="L790" t="s">
        <v>84</v>
      </c>
      <c r="M790" t="s">
        <v>146</v>
      </c>
      <c r="N790">
        <v>3</v>
      </c>
      <c r="O790">
        <v>3</v>
      </c>
      <c r="P790">
        <v>472.46</v>
      </c>
      <c r="Q790" s="2">
        <v>0.38</v>
      </c>
      <c r="R790">
        <v>844.99</v>
      </c>
      <c r="S790">
        <v>75.78</v>
      </c>
      <c r="T790" s="3">
        <v>0.09</v>
      </c>
      <c r="U790">
        <v>90.06</v>
      </c>
      <c r="V790" t="s">
        <v>68</v>
      </c>
      <c r="W790">
        <v>2</v>
      </c>
      <c r="X790" t="b">
        <v>0</v>
      </c>
      <c r="Y790" t="s">
        <v>100</v>
      </c>
      <c r="Z790" t="s">
        <v>100</v>
      </c>
      <c r="AA790">
        <v>9</v>
      </c>
      <c r="AB790">
        <v>9</v>
      </c>
      <c r="AC790">
        <v>2024</v>
      </c>
      <c r="AD790" s="1">
        <v>45292</v>
      </c>
      <c r="AE790" t="s">
        <v>87</v>
      </c>
      <c r="AF790" t="s">
        <v>62</v>
      </c>
      <c r="AG790" t="str">
        <f t="shared" si="51"/>
        <v>Include</v>
      </c>
      <c r="AH790">
        <f t="shared" si="48"/>
        <v>0</v>
      </c>
      <c r="AI790">
        <f t="shared" si="49"/>
        <v>0</v>
      </c>
      <c r="AJ790">
        <f t="shared" si="50"/>
        <v>1</v>
      </c>
      <c r="AK790" s="15">
        <f>1</f>
        <v>1</v>
      </c>
    </row>
    <row r="791" spans="1:37" x14ac:dyDescent="0.3">
      <c r="A791" t="s">
        <v>2088</v>
      </c>
      <c r="B791" s="1">
        <v>45309</v>
      </c>
      <c r="C791" s="1">
        <v>45309</v>
      </c>
      <c r="D791" t="s">
        <v>2089</v>
      </c>
      <c r="E791" t="s">
        <v>246</v>
      </c>
      <c r="F791">
        <v>28</v>
      </c>
      <c r="G791">
        <v>28</v>
      </c>
      <c r="H791" t="s">
        <v>81</v>
      </c>
      <c r="I791" t="s">
        <v>81</v>
      </c>
      <c r="J791" t="s">
        <v>57</v>
      </c>
      <c r="K791" t="s">
        <v>155</v>
      </c>
      <c r="L791" t="s">
        <v>38</v>
      </c>
      <c r="M791" t="s">
        <v>163</v>
      </c>
      <c r="N791">
        <v>10</v>
      </c>
      <c r="O791">
        <v>10</v>
      </c>
      <c r="P791">
        <v>103.75</v>
      </c>
      <c r="Q791" s="2">
        <v>0.26</v>
      </c>
      <c r="R791">
        <v>763.63</v>
      </c>
      <c r="S791">
        <v>473.48</v>
      </c>
      <c r="T791" s="3">
        <v>0.62</v>
      </c>
      <c r="U791">
        <v>78.5</v>
      </c>
      <c r="V791" t="s">
        <v>68</v>
      </c>
      <c r="W791">
        <v>1</v>
      </c>
      <c r="X791" t="b">
        <v>0</v>
      </c>
      <c r="Y791" t="s">
        <v>100</v>
      </c>
      <c r="Z791" t="s">
        <v>100</v>
      </c>
      <c r="AA791">
        <v>7</v>
      </c>
      <c r="AB791">
        <v>7</v>
      </c>
      <c r="AC791">
        <v>2024</v>
      </c>
      <c r="AD791" s="1">
        <v>45292</v>
      </c>
      <c r="AE791" t="s">
        <v>87</v>
      </c>
      <c r="AF791" t="s">
        <v>43</v>
      </c>
      <c r="AG791" t="str">
        <f t="shared" si="51"/>
        <v>Include</v>
      </c>
      <c r="AH791">
        <f t="shared" si="48"/>
        <v>0</v>
      </c>
      <c r="AI791">
        <f t="shared" si="49"/>
        <v>0</v>
      </c>
      <c r="AJ791">
        <f t="shared" si="50"/>
        <v>1</v>
      </c>
      <c r="AK791" s="15">
        <f>1</f>
        <v>1</v>
      </c>
    </row>
    <row r="792" spans="1:37" x14ac:dyDescent="0.3">
      <c r="A792" t="s">
        <v>2090</v>
      </c>
      <c r="B792" s="1">
        <v>45308</v>
      </c>
      <c r="C792" s="1">
        <v>45308</v>
      </c>
      <c r="D792" t="s">
        <v>2091</v>
      </c>
      <c r="E792" t="s">
        <v>2092</v>
      </c>
      <c r="F792">
        <v>41</v>
      </c>
      <c r="G792">
        <v>41</v>
      </c>
      <c r="H792" t="s">
        <v>35</v>
      </c>
      <c r="I792" t="s">
        <v>35</v>
      </c>
      <c r="J792" t="s">
        <v>57</v>
      </c>
      <c r="K792" t="s">
        <v>205</v>
      </c>
      <c r="L792" t="s">
        <v>140</v>
      </c>
      <c r="M792" t="s">
        <v>206</v>
      </c>
      <c r="N792">
        <v>2</v>
      </c>
      <c r="O792">
        <v>2</v>
      </c>
      <c r="P792">
        <v>3049.88</v>
      </c>
      <c r="Q792" s="2">
        <v>0.02</v>
      </c>
      <c r="R792">
        <v>5433.3</v>
      </c>
      <c r="S792">
        <v>1313.05</v>
      </c>
      <c r="T792" s="3">
        <v>0.24199999999999999</v>
      </c>
      <c r="U792">
        <v>83.88</v>
      </c>
      <c r="V792" t="s">
        <v>40</v>
      </c>
      <c r="W792">
        <v>4</v>
      </c>
      <c r="X792" t="b">
        <v>0</v>
      </c>
      <c r="Y792" t="s">
        <v>86</v>
      </c>
      <c r="Z792" t="s">
        <v>86</v>
      </c>
      <c r="AA792">
        <v>6</v>
      </c>
      <c r="AB792">
        <v>6</v>
      </c>
      <c r="AC792">
        <v>2024</v>
      </c>
      <c r="AD792" s="1">
        <v>45292</v>
      </c>
      <c r="AE792" t="s">
        <v>61</v>
      </c>
      <c r="AF792" t="s">
        <v>69</v>
      </c>
      <c r="AG792" t="str">
        <f t="shared" si="51"/>
        <v>Include</v>
      </c>
      <c r="AH792">
        <f t="shared" si="48"/>
        <v>0</v>
      </c>
      <c r="AI792">
        <f t="shared" si="49"/>
        <v>0</v>
      </c>
      <c r="AJ792">
        <f t="shared" si="50"/>
        <v>0</v>
      </c>
      <c r="AK792" s="15">
        <f>1</f>
        <v>1</v>
      </c>
    </row>
    <row r="793" spans="1:37" x14ac:dyDescent="0.3">
      <c r="A793" t="s">
        <v>2093</v>
      </c>
      <c r="B793" s="1">
        <v>45308</v>
      </c>
      <c r="C793" s="1">
        <v>45308</v>
      </c>
      <c r="D793" t="s">
        <v>2094</v>
      </c>
      <c r="E793" t="s">
        <v>606</v>
      </c>
      <c r="F793">
        <v>52</v>
      </c>
      <c r="G793">
        <v>52</v>
      </c>
      <c r="H793" t="s">
        <v>81</v>
      </c>
      <c r="I793" t="s">
        <v>81</v>
      </c>
      <c r="J793" t="s">
        <v>116</v>
      </c>
      <c r="K793" t="s">
        <v>247</v>
      </c>
      <c r="L793" t="s">
        <v>74</v>
      </c>
      <c r="M793" t="s">
        <v>453</v>
      </c>
      <c r="N793">
        <v>10</v>
      </c>
      <c r="O793">
        <v>10</v>
      </c>
      <c r="P793">
        <v>9943.85</v>
      </c>
      <c r="Q793" s="2">
        <v>0.05</v>
      </c>
      <c r="R793">
        <v>93726.28</v>
      </c>
      <c r="S793">
        <v>11320.82</v>
      </c>
      <c r="T793" s="3">
        <v>0.121</v>
      </c>
      <c r="U793">
        <v>33.450000000000003</v>
      </c>
      <c r="V793" t="s">
        <v>76</v>
      </c>
      <c r="W793">
        <v>4</v>
      </c>
      <c r="X793" t="b">
        <v>1</v>
      </c>
      <c r="Y793" t="s">
        <v>41</v>
      </c>
      <c r="Z793" t="s">
        <v>41</v>
      </c>
      <c r="AA793">
        <v>6</v>
      </c>
      <c r="AB793">
        <v>6</v>
      </c>
      <c r="AC793">
        <v>2024</v>
      </c>
      <c r="AD793" s="1">
        <v>45292</v>
      </c>
      <c r="AE793" t="s">
        <v>101</v>
      </c>
      <c r="AF793" t="s">
        <v>69</v>
      </c>
      <c r="AG793" t="str">
        <f t="shared" si="51"/>
        <v>Include</v>
      </c>
      <c r="AH793">
        <f t="shared" si="48"/>
        <v>1</v>
      </c>
      <c r="AI793">
        <f t="shared" si="49"/>
        <v>1</v>
      </c>
      <c r="AJ793">
        <f t="shared" si="50"/>
        <v>0</v>
      </c>
      <c r="AK793" s="15">
        <f>1</f>
        <v>1</v>
      </c>
    </row>
    <row r="794" spans="1:37" x14ac:dyDescent="0.3">
      <c r="A794" t="s">
        <v>2095</v>
      </c>
      <c r="B794" s="1">
        <v>45307</v>
      </c>
      <c r="C794" s="1">
        <v>45307</v>
      </c>
      <c r="D794" t="s">
        <v>2096</v>
      </c>
      <c r="E794" t="s">
        <v>2097</v>
      </c>
      <c r="F794">
        <v>40</v>
      </c>
      <c r="G794">
        <v>40</v>
      </c>
      <c r="H794" t="s">
        <v>81</v>
      </c>
      <c r="I794" t="s">
        <v>81</v>
      </c>
      <c r="J794" t="s">
        <v>82</v>
      </c>
      <c r="K794" t="s">
        <v>131</v>
      </c>
      <c r="L794" t="s">
        <v>84</v>
      </c>
      <c r="M794" t="s">
        <v>490</v>
      </c>
      <c r="N794">
        <v>7</v>
      </c>
      <c r="O794">
        <v>7</v>
      </c>
      <c r="P794">
        <v>173.44</v>
      </c>
      <c r="Q794" s="2">
        <v>0.05</v>
      </c>
      <c r="R794">
        <v>1132.82</v>
      </c>
      <c r="S794">
        <v>55.67</v>
      </c>
      <c r="T794" s="3">
        <v>4.9000000000000002E-2</v>
      </c>
      <c r="U794">
        <v>58.19</v>
      </c>
      <c r="V794" t="s">
        <v>40</v>
      </c>
      <c r="W794">
        <v>3</v>
      </c>
      <c r="X794" t="b">
        <v>0</v>
      </c>
      <c r="Y794" t="s">
        <v>60</v>
      </c>
      <c r="Z794" t="s">
        <v>60</v>
      </c>
      <c r="AA794">
        <v>9</v>
      </c>
      <c r="AB794">
        <v>9</v>
      </c>
      <c r="AC794">
        <v>2024</v>
      </c>
      <c r="AD794" s="1">
        <v>45292</v>
      </c>
      <c r="AE794" t="s">
        <v>61</v>
      </c>
      <c r="AF794" t="s">
        <v>69</v>
      </c>
      <c r="AG794" t="str">
        <f t="shared" si="51"/>
        <v>Include</v>
      </c>
      <c r="AH794">
        <f t="shared" si="48"/>
        <v>0</v>
      </c>
      <c r="AI794">
        <f t="shared" si="49"/>
        <v>1</v>
      </c>
      <c r="AJ794">
        <f t="shared" si="50"/>
        <v>0</v>
      </c>
      <c r="AK794" s="15">
        <f>1</f>
        <v>1</v>
      </c>
    </row>
    <row r="795" spans="1:37" x14ac:dyDescent="0.3">
      <c r="A795" t="s">
        <v>2098</v>
      </c>
      <c r="B795" s="1">
        <v>45307</v>
      </c>
      <c r="C795" s="1">
        <v>45307</v>
      </c>
      <c r="D795" t="s">
        <v>2099</v>
      </c>
      <c r="E795" t="s">
        <v>242</v>
      </c>
      <c r="F795">
        <v>35</v>
      </c>
      <c r="G795">
        <v>35</v>
      </c>
      <c r="H795" t="s">
        <v>47</v>
      </c>
      <c r="I795" t="s">
        <v>47</v>
      </c>
      <c r="J795" t="s">
        <v>48</v>
      </c>
      <c r="K795" t="s">
        <v>185</v>
      </c>
      <c r="L795" t="s">
        <v>140</v>
      </c>
      <c r="M795" t="s">
        <v>206</v>
      </c>
      <c r="N795">
        <v>2</v>
      </c>
      <c r="O795">
        <v>2</v>
      </c>
      <c r="P795">
        <v>2942.34</v>
      </c>
      <c r="Q795" s="2">
        <v>0.26</v>
      </c>
      <c r="R795">
        <v>4536.4799999999996</v>
      </c>
      <c r="S795">
        <v>1703.86</v>
      </c>
      <c r="T795" s="3">
        <v>0.376</v>
      </c>
      <c r="U795">
        <v>54.7</v>
      </c>
      <c r="V795" t="s">
        <v>132</v>
      </c>
      <c r="W795">
        <v>5</v>
      </c>
      <c r="X795" t="b">
        <v>1</v>
      </c>
      <c r="Y795" t="s">
        <v>41</v>
      </c>
      <c r="Z795" t="s">
        <v>41</v>
      </c>
      <c r="AA795">
        <v>7</v>
      </c>
      <c r="AB795">
        <v>7</v>
      </c>
      <c r="AC795">
        <v>2024</v>
      </c>
      <c r="AD795" s="1">
        <v>45292</v>
      </c>
      <c r="AE795" t="s">
        <v>87</v>
      </c>
      <c r="AF795" t="s">
        <v>43</v>
      </c>
      <c r="AG795" t="str">
        <f t="shared" si="51"/>
        <v>Include</v>
      </c>
      <c r="AH795">
        <f t="shared" si="48"/>
        <v>1</v>
      </c>
      <c r="AI795">
        <f t="shared" si="49"/>
        <v>1</v>
      </c>
      <c r="AJ795">
        <f t="shared" si="50"/>
        <v>0</v>
      </c>
      <c r="AK795" s="15">
        <f>1</f>
        <v>1</v>
      </c>
    </row>
    <row r="796" spans="1:37" x14ac:dyDescent="0.3">
      <c r="A796" t="s">
        <v>2100</v>
      </c>
      <c r="B796" s="1">
        <v>45306</v>
      </c>
      <c r="C796" s="1">
        <v>45306</v>
      </c>
      <c r="D796" t="s">
        <v>2101</v>
      </c>
      <c r="E796" t="s">
        <v>828</v>
      </c>
      <c r="F796">
        <v>41</v>
      </c>
      <c r="G796">
        <v>41</v>
      </c>
      <c r="H796" t="s">
        <v>47</v>
      </c>
      <c r="I796" t="s">
        <v>47</v>
      </c>
      <c r="J796" t="s">
        <v>116</v>
      </c>
      <c r="K796" t="s">
        <v>260</v>
      </c>
      <c r="L796" t="s">
        <v>140</v>
      </c>
      <c r="M796" t="s">
        <v>358</v>
      </c>
      <c r="N796">
        <v>6</v>
      </c>
      <c r="O796">
        <v>6</v>
      </c>
      <c r="P796">
        <v>3871.22</v>
      </c>
      <c r="Q796" s="2">
        <v>0.33</v>
      </c>
      <c r="R796">
        <v>16031.48</v>
      </c>
      <c r="S796">
        <v>5072.13</v>
      </c>
      <c r="T796" s="3">
        <v>0.316</v>
      </c>
      <c r="U796">
        <v>43.12</v>
      </c>
      <c r="V796" t="s">
        <v>132</v>
      </c>
      <c r="W796">
        <v>4</v>
      </c>
      <c r="X796" t="b">
        <v>0</v>
      </c>
      <c r="Y796" t="s">
        <v>60</v>
      </c>
      <c r="Z796" t="s">
        <v>60</v>
      </c>
      <c r="AA796">
        <v>3</v>
      </c>
      <c r="AB796">
        <v>3</v>
      </c>
      <c r="AC796">
        <v>2024</v>
      </c>
      <c r="AD796" s="1">
        <v>45292</v>
      </c>
      <c r="AE796" t="s">
        <v>61</v>
      </c>
      <c r="AF796" t="s">
        <v>62</v>
      </c>
      <c r="AG796" t="str">
        <f t="shared" si="51"/>
        <v>Include</v>
      </c>
      <c r="AH796">
        <f t="shared" si="48"/>
        <v>0</v>
      </c>
      <c r="AI796">
        <f t="shared" si="49"/>
        <v>1</v>
      </c>
      <c r="AJ796">
        <f t="shared" si="50"/>
        <v>0</v>
      </c>
      <c r="AK796" s="15">
        <f>1</f>
        <v>1</v>
      </c>
    </row>
    <row r="797" spans="1:37" x14ac:dyDescent="0.3">
      <c r="A797" t="s">
        <v>2102</v>
      </c>
      <c r="B797" s="1">
        <v>45305</v>
      </c>
      <c r="C797" s="1">
        <v>45305</v>
      </c>
      <c r="D797" t="s">
        <v>2103</v>
      </c>
      <c r="E797" t="s">
        <v>1444</v>
      </c>
      <c r="F797">
        <v>36</v>
      </c>
      <c r="G797">
        <v>36</v>
      </c>
      <c r="H797" t="s">
        <v>340</v>
      </c>
      <c r="I797" t="s">
        <v>35</v>
      </c>
      <c r="J797" t="s">
        <v>36</v>
      </c>
      <c r="K797" t="s">
        <v>37</v>
      </c>
      <c r="L797" t="s">
        <v>74</v>
      </c>
      <c r="M797" t="s">
        <v>127</v>
      </c>
      <c r="N797">
        <v>1</v>
      </c>
      <c r="O797">
        <v>1</v>
      </c>
      <c r="P797">
        <v>16829.03</v>
      </c>
      <c r="Q797" s="2">
        <v>0.04</v>
      </c>
      <c r="R797">
        <v>16558.810000000001</v>
      </c>
      <c r="S797">
        <v>2537.33</v>
      </c>
      <c r="T797" s="3">
        <v>0.153</v>
      </c>
      <c r="U797">
        <v>43.96</v>
      </c>
      <c r="V797" t="s">
        <v>68</v>
      </c>
      <c r="W797">
        <v>1</v>
      </c>
      <c r="X797" t="b">
        <v>1</v>
      </c>
      <c r="Y797" t="s">
        <v>41</v>
      </c>
      <c r="Z797" t="s">
        <v>41</v>
      </c>
      <c r="AA797">
        <v>9</v>
      </c>
      <c r="AB797">
        <v>9</v>
      </c>
      <c r="AC797">
        <v>2024</v>
      </c>
      <c r="AD797" s="1">
        <v>45292</v>
      </c>
      <c r="AE797" t="s">
        <v>61</v>
      </c>
      <c r="AF797" t="s">
        <v>69</v>
      </c>
      <c r="AG797" t="str">
        <f t="shared" si="51"/>
        <v>Include</v>
      </c>
      <c r="AH797">
        <f t="shared" si="48"/>
        <v>1</v>
      </c>
      <c r="AI797">
        <f t="shared" si="49"/>
        <v>1</v>
      </c>
      <c r="AJ797">
        <f t="shared" si="50"/>
        <v>0</v>
      </c>
      <c r="AK797" s="15">
        <f>1</f>
        <v>1</v>
      </c>
    </row>
    <row r="798" spans="1:37" x14ac:dyDescent="0.3">
      <c r="A798" t="s">
        <v>2104</v>
      </c>
      <c r="B798" s="1">
        <v>45304</v>
      </c>
      <c r="C798" s="1">
        <v>45304</v>
      </c>
      <c r="D798" t="s">
        <v>2105</v>
      </c>
      <c r="E798" t="s">
        <v>1490</v>
      </c>
      <c r="F798">
        <v>25</v>
      </c>
      <c r="G798">
        <v>25</v>
      </c>
      <c r="H798" t="s">
        <v>47</v>
      </c>
      <c r="I798" t="s">
        <v>47</v>
      </c>
      <c r="J798" t="s">
        <v>116</v>
      </c>
      <c r="K798" t="s">
        <v>260</v>
      </c>
      <c r="L798" t="s">
        <v>97</v>
      </c>
      <c r="M798" t="s">
        <v>254</v>
      </c>
      <c r="N798">
        <v>2</v>
      </c>
      <c r="O798">
        <v>2</v>
      </c>
      <c r="P798">
        <v>365.34</v>
      </c>
      <c r="Q798" s="2">
        <v>0.09</v>
      </c>
      <c r="R798">
        <v>599.16</v>
      </c>
      <c r="S798">
        <v>276.45999999999998</v>
      </c>
      <c r="T798" s="3">
        <v>0.46100000000000002</v>
      </c>
      <c r="U798">
        <v>52.27</v>
      </c>
      <c r="V798" t="s">
        <v>76</v>
      </c>
      <c r="W798">
        <v>2</v>
      </c>
      <c r="X798" t="b">
        <v>0</v>
      </c>
      <c r="Y798" t="s">
        <v>60</v>
      </c>
      <c r="Z798" t="s">
        <v>60</v>
      </c>
      <c r="AA798">
        <v>4</v>
      </c>
      <c r="AB798">
        <v>4</v>
      </c>
      <c r="AC798">
        <v>2024</v>
      </c>
      <c r="AD798" s="1">
        <v>45292</v>
      </c>
      <c r="AE798" t="s">
        <v>53</v>
      </c>
      <c r="AF798" t="s">
        <v>69</v>
      </c>
      <c r="AG798" t="str">
        <f t="shared" si="51"/>
        <v>Include</v>
      </c>
      <c r="AH798">
        <f t="shared" si="48"/>
        <v>0</v>
      </c>
      <c r="AI798">
        <f t="shared" si="49"/>
        <v>1</v>
      </c>
      <c r="AJ798">
        <f t="shared" si="50"/>
        <v>0</v>
      </c>
      <c r="AK798" s="15">
        <f>1</f>
        <v>1</v>
      </c>
    </row>
    <row r="799" spans="1:37" x14ac:dyDescent="0.3">
      <c r="A799" t="s">
        <v>2106</v>
      </c>
      <c r="B799" s="1">
        <v>45304</v>
      </c>
      <c r="C799" s="1">
        <v>45304</v>
      </c>
      <c r="D799" t="s">
        <v>2107</v>
      </c>
      <c r="E799" t="s">
        <v>1158</v>
      </c>
      <c r="F799">
        <v>43</v>
      </c>
      <c r="G799">
        <v>43</v>
      </c>
      <c r="H799" t="s">
        <v>35</v>
      </c>
      <c r="I799" t="s">
        <v>35</v>
      </c>
      <c r="J799" t="s">
        <v>36</v>
      </c>
      <c r="K799" t="s">
        <v>73</v>
      </c>
      <c r="L799" t="s">
        <v>50</v>
      </c>
      <c r="M799" t="s">
        <v>186</v>
      </c>
      <c r="N799">
        <v>4</v>
      </c>
      <c r="O799">
        <v>4</v>
      </c>
      <c r="P799">
        <v>10877.51</v>
      </c>
      <c r="Q799" s="2">
        <v>0.4</v>
      </c>
      <c r="R799">
        <v>25389.56</v>
      </c>
      <c r="S799">
        <v>5507.59</v>
      </c>
      <c r="T799" s="3">
        <v>0.217</v>
      </c>
      <c r="U799">
        <v>72.069999999999993</v>
      </c>
      <c r="V799" t="s">
        <v>99</v>
      </c>
      <c r="W799">
        <v>5</v>
      </c>
      <c r="X799" t="b">
        <v>0</v>
      </c>
      <c r="Y799" t="s">
        <v>60</v>
      </c>
      <c r="Z799" t="s">
        <v>60</v>
      </c>
      <c r="AA799">
        <v>9</v>
      </c>
      <c r="AB799">
        <v>9</v>
      </c>
      <c r="AC799">
        <v>2024</v>
      </c>
      <c r="AD799" s="1">
        <v>45292</v>
      </c>
      <c r="AE799" t="s">
        <v>61</v>
      </c>
      <c r="AF799" t="s">
        <v>62</v>
      </c>
      <c r="AG799" t="str">
        <f t="shared" si="51"/>
        <v>Include</v>
      </c>
      <c r="AH799">
        <f t="shared" si="48"/>
        <v>0</v>
      </c>
      <c r="AI799">
        <f t="shared" si="49"/>
        <v>1</v>
      </c>
      <c r="AJ799">
        <f t="shared" si="50"/>
        <v>0</v>
      </c>
      <c r="AK799" s="15">
        <f>1</f>
        <v>1</v>
      </c>
    </row>
    <row r="800" spans="1:37" x14ac:dyDescent="0.3">
      <c r="A800" t="s">
        <v>2108</v>
      </c>
      <c r="B800" s="1">
        <v>45304</v>
      </c>
      <c r="C800" s="1">
        <v>45304</v>
      </c>
      <c r="D800" t="s">
        <v>2109</v>
      </c>
      <c r="E800" t="s">
        <v>91</v>
      </c>
      <c r="F800">
        <v>42</v>
      </c>
      <c r="G800">
        <v>42</v>
      </c>
      <c r="H800" t="s">
        <v>81</v>
      </c>
      <c r="I800" t="s">
        <v>81</v>
      </c>
      <c r="J800" t="s">
        <v>36</v>
      </c>
      <c r="K800" t="s">
        <v>37</v>
      </c>
      <c r="L800" t="s">
        <v>140</v>
      </c>
      <c r="M800" t="s">
        <v>190</v>
      </c>
      <c r="N800">
        <v>5</v>
      </c>
      <c r="O800">
        <v>5</v>
      </c>
      <c r="P800">
        <v>3923.7</v>
      </c>
      <c r="Q800" s="2">
        <v>0.3</v>
      </c>
      <c r="R800">
        <v>12054.36</v>
      </c>
      <c r="S800">
        <v>4843.88</v>
      </c>
      <c r="T800" s="3">
        <v>0.40200000000000002</v>
      </c>
      <c r="U800">
        <v>58.27</v>
      </c>
      <c r="V800" t="s">
        <v>99</v>
      </c>
      <c r="X800" t="b">
        <v>0</v>
      </c>
      <c r="Y800" t="s">
        <v>60</v>
      </c>
      <c r="Z800" t="s">
        <v>60</v>
      </c>
      <c r="AA800">
        <v>3</v>
      </c>
      <c r="AB800">
        <v>3</v>
      </c>
      <c r="AC800">
        <v>2024</v>
      </c>
      <c r="AD800" s="1">
        <v>45292</v>
      </c>
      <c r="AE800" t="s">
        <v>61</v>
      </c>
      <c r="AF800" t="s">
        <v>43</v>
      </c>
      <c r="AG800" t="str">
        <f t="shared" si="51"/>
        <v>Include</v>
      </c>
      <c r="AH800">
        <f t="shared" si="48"/>
        <v>0</v>
      </c>
      <c r="AI800">
        <f t="shared" si="49"/>
        <v>1</v>
      </c>
      <c r="AJ800">
        <f t="shared" si="50"/>
        <v>0</v>
      </c>
      <c r="AK800" s="15">
        <f>1</f>
        <v>1</v>
      </c>
    </row>
    <row r="801" spans="1:37" x14ac:dyDescent="0.3">
      <c r="A801" t="s">
        <v>2110</v>
      </c>
      <c r="B801" s="1">
        <v>45304</v>
      </c>
      <c r="C801" s="1">
        <v>45304</v>
      </c>
      <c r="D801" t="s">
        <v>2111</v>
      </c>
      <c r="E801" t="s">
        <v>2112</v>
      </c>
      <c r="F801">
        <v>30</v>
      </c>
      <c r="G801">
        <v>30</v>
      </c>
      <c r="H801" t="s">
        <v>47</v>
      </c>
      <c r="I801" t="s">
        <v>47</v>
      </c>
      <c r="J801" t="s">
        <v>36</v>
      </c>
      <c r="K801" t="s">
        <v>37</v>
      </c>
      <c r="L801" t="s">
        <v>84</v>
      </c>
      <c r="M801" t="s">
        <v>490</v>
      </c>
      <c r="N801">
        <v>4</v>
      </c>
      <c r="O801">
        <v>4</v>
      </c>
      <c r="P801">
        <v>252.07</v>
      </c>
      <c r="Q801" s="2">
        <v>0.15</v>
      </c>
      <c r="R801">
        <v>798.95</v>
      </c>
      <c r="S801">
        <v>72.2</v>
      </c>
      <c r="T801" s="3">
        <v>0.09</v>
      </c>
      <c r="U801">
        <v>40.96</v>
      </c>
      <c r="V801" t="s">
        <v>132</v>
      </c>
      <c r="W801">
        <v>2</v>
      </c>
      <c r="X801" t="b">
        <v>0</v>
      </c>
      <c r="Y801" t="s">
        <v>60</v>
      </c>
      <c r="Z801" t="s">
        <v>60</v>
      </c>
      <c r="AA801">
        <v>1</v>
      </c>
      <c r="AB801">
        <v>1</v>
      </c>
      <c r="AC801">
        <v>2024</v>
      </c>
      <c r="AD801" s="1">
        <v>45292</v>
      </c>
      <c r="AE801" t="s">
        <v>87</v>
      </c>
      <c r="AF801" t="s">
        <v>88</v>
      </c>
      <c r="AG801" t="str">
        <f t="shared" si="51"/>
        <v>Include</v>
      </c>
      <c r="AH801">
        <f t="shared" si="48"/>
        <v>0</v>
      </c>
      <c r="AI801">
        <f t="shared" si="49"/>
        <v>1</v>
      </c>
      <c r="AJ801">
        <f t="shared" si="50"/>
        <v>0</v>
      </c>
      <c r="AK801" s="15">
        <f>1</f>
        <v>1</v>
      </c>
    </row>
    <row r="802" spans="1:37" x14ac:dyDescent="0.3">
      <c r="A802" t="s">
        <v>2113</v>
      </c>
      <c r="B802" s="1">
        <v>45304</v>
      </c>
      <c r="C802" s="1">
        <v>45304</v>
      </c>
      <c r="D802" t="s">
        <v>2114</v>
      </c>
      <c r="E802" t="s">
        <v>904</v>
      </c>
      <c r="F802">
        <v>34</v>
      </c>
      <c r="G802">
        <v>34</v>
      </c>
      <c r="H802" t="s">
        <v>81</v>
      </c>
      <c r="I802" t="s">
        <v>81</v>
      </c>
      <c r="J802" t="s">
        <v>82</v>
      </c>
      <c r="K802" t="s">
        <v>131</v>
      </c>
      <c r="L802" t="s">
        <v>38</v>
      </c>
      <c r="M802" t="s">
        <v>163</v>
      </c>
      <c r="N802">
        <v>4</v>
      </c>
      <c r="O802">
        <v>4</v>
      </c>
      <c r="P802">
        <v>1042.68</v>
      </c>
      <c r="Q802" s="2">
        <v>0.12</v>
      </c>
      <c r="R802">
        <v>3735.87</v>
      </c>
      <c r="S802">
        <v>1923.69</v>
      </c>
      <c r="T802" s="3">
        <v>0.51500000000000001</v>
      </c>
      <c r="U802">
        <v>43.55</v>
      </c>
      <c r="V802" t="s">
        <v>99</v>
      </c>
      <c r="W802">
        <v>4</v>
      </c>
      <c r="X802" t="b">
        <v>0</v>
      </c>
      <c r="Y802" t="s">
        <v>60</v>
      </c>
      <c r="Z802" t="s">
        <v>60</v>
      </c>
      <c r="AA802">
        <v>4</v>
      </c>
      <c r="AB802">
        <v>4</v>
      </c>
      <c r="AC802">
        <v>2024</v>
      </c>
      <c r="AD802" s="1">
        <v>45292</v>
      </c>
      <c r="AE802" t="s">
        <v>87</v>
      </c>
      <c r="AF802" t="s">
        <v>88</v>
      </c>
      <c r="AG802" t="str">
        <f t="shared" si="51"/>
        <v>Include</v>
      </c>
      <c r="AH802">
        <f t="shared" si="48"/>
        <v>0</v>
      </c>
      <c r="AI802">
        <f t="shared" si="49"/>
        <v>1</v>
      </c>
      <c r="AJ802">
        <f t="shared" si="50"/>
        <v>0</v>
      </c>
      <c r="AK802" s="15">
        <f>1</f>
        <v>1</v>
      </c>
    </row>
    <row r="803" spans="1:37" x14ac:dyDescent="0.3">
      <c r="A803" t="s">
        <v>2115</v>
      </c>
      <c r="B803" s="1">
        <v>45303</v>
      </c>
      <c r="C803" s="1">
        <v>45303</v>
      </c>
      <c r="D803" t="s">
        <v>2116</v>
      </c>
      <c r="E803" t="s">
        <v>135</v>
      </c>
      <c r="F803">
        <v>42</v>
      </c>
      <c r="G803">
        <v>42</v>
      </c>
      <c r="H803" t="s">
        <v>35</v>
      </c>
      <c r="I803" t="s">
        <v>35</v>
      </c>
      <c r="J803" t="s">
        <v>48</v>
      </c>
      <c r="K803" t="s">
        <v>230</v>
      </c>
      <c r="L803" t="s">
        <v>38</v>
      </c>
      <c r="M803" t="s">
        <v>159</v>
      </c>
      <c r="N803">
        <v>1</v>
      </c>
      <c r="O803">
        <v>1</v>
      </c>
      <c r="P803">
        <v>2339.83</v>
      </c>
      <c r="Q803" s="2">
        <v>0.03</v>
      </c>
      <c r="R803">
        <v>2319.17</v>
      </c>
      <c r="S803">
        <v>1351.82</v>
      </c>
      <c r="T803" s="3">
        <v>0.58299999999999996</v>
      </c>
      <c r="U803">
        <v>88.12</v>
      </c>
      <c r="V803" t="s">
        <v>99</v>
      </c>
      <c r="W803">
        <v>3</v>
      </c>
      <c r="X803" t="b">
        <v>0</v>
      </c>
      <c r="Y803" t="s">
        <v>60</v>
      </c>
      <c r="Z803" t="s">
        <v>60</v>
      </c>
      <c r="AA803">
        <v>10</v>
      </c>
      <c r="AB803">
        <v>10</v>
      </c>
      <c r="AC803">
        <v>2024</v>
      </c>
      <c r="AD803" s="1">
        <v>45292</v>
      </c>
      <c r="AE803" t="s">
        <v>61</v>
      </c>
      <c r="AF803" t="s">
        <v>69</v>
      </c>
      <c r="AG803" t="str">
        <f t="shared" si="51"/>
        <v>Include</v>
      </c>
      <c r="AH803">
        <f t="shared" si="48"/>
        <v>0</v>
      </c>
      <c r="AI803">
        <f t="shared" si="49"/>
        <v>1</v>
      </c>
      <c r="AJ803">
        <f t="shared" si="50"/>
        <v>0</v>
      </c>
      <c r="AK803" s="15">
        <f>1</f>
        <v>1</v>
      </c>
    </row>
    <row r="804" spans="1:37" x14ac:dyDescent="0.3">
      <c r="A804" t="s">
        <v>2117</v>
      </c>
      <c r="B804" s="1">
        <v>45303</v>
      </c>
      <c r="C804" s="1">
        <v>45303</v>
      </c>
      <c r="D804" t="s">
        <v>2118</v>
      </c>
      <c r="E804" t="s">
        <v>357</v>
      </c>
      <c r="F804">
        <v>27</v>
      </c>
      <c r="G804">
        <v>27</v>
      </c>
      <c r="H804" t="s">
        <v>47</v>
      </c>
      <c r="I804" t="s">
        <v>47</v>
      </c>
      <c r="J804" t="s">
        <v>82</v>
      </c>
      <c r="K804" t="s">
        <v>83</v>
      </c>
      <c r="L804" t="s">
        <v>84</v>
      </c>
      <c r="M804" t="s">
        <v>279</v>
      </c>
      <c r="N804">
        <v>8</v>
      </c>
      <c r="O804">
        <v>8</v>
      </c>
      <c r="P804">
        <v>381.64</v>
      </c>
      <c r="Q804" s="2">
        <v>0.15</v>
      </c>
      <c r="R804">
        <v>2926.92</v>
      </c>
      <c r="S804">
        <v>195.11</v>
      </c>
      <c r="T804" s="3">
        <v>6.7000000000000004E-2</v>
      </c>
      <c r="U804">
        <v>61.1</v>
      </c>
      <c r="V804" t="s">
        <v>99</v>
      </c>
      <c r="W804">
        <v>1</v>
      </c>
      <c r="X804" t="b">
        <v>0</v>
      </c>
      <c r="Y804" t="s">
        <v>142</v>
      </c>
      <c r="Z804" t="s">
        <v>142</v>
      </c>
      <c r="AA804">
        <v>1</v>
      </c>
      <c r="AB804">
        <v>1</v>
      </c>
      <c r="AC804">
        <v>2024</v>
      </c>
      <c r="AD804" s="1">
        <v>45292</v>
      </c>
      <c r="AE804" t="s">
        <v>87</v>
      </c>
      <c r="AF804" t="s">
        <v>88</v>
      </c>
      <c r="AG804" t="str">
        <f t="shared" si="51"/>
        <v>Include</v>
      </c>
      <c r="AH804">
        <f t="shared" si="48"/>
        <v>0</v>
      </c>
      <c r="AI804">
        <f t="shared" si="49"/>
        <v>0</v>
      </c>
      <c r="AJ804">
        <f t="shared" si="50"/>
        <v>0</v>
      </c>
      <c r="AK804" s="15">
        <f>1</f>
        <v>1</v>
      </c>
    </row>
    <row r="805" spans="1:37" x14ac:dyDescent="0.3">
      <c r="A805" t="s">
        <v>2119</v>
      </c>
      <c r="B805" s="1">
        <v>45302</v>
      </c>
      <c r="C805" s="1">
        <v>45302</v>
      </c>
      <c r="D805" t="s">
        <v>2120</v>
      </c>
      <c r="E805" t="s">
        <v>916</v>
      </c>
      <c r="F805">
        <v>23</v>
      </c>
      <c r="G805">
        <v>23</v>
      </c>
      <c r="H805" t="s">
        <v>35</v>
      </c>
      <c r="I805" t="s">
        <v>35</v>
      </c>
      <c r="J805" t="s">
        <v>48</v>
      </c>
      <c r="K805" t="s">
        <v>49</v>
      </c>
      <c r="L805" t="s">
        <v>84</v>
      </c>
      <c r="M805" t="s">
        <v>490</v>
      </c>
      <c r="N805">
        <v>6</v>
      </c>
      <c r="O805">
        <v>6</v>
      </c>
      <c r="P805">
        <v>69.63</v>
      </c>
      <c r="Q805" s="2">
        <v>0.33</v>
      </c>
      <c r="R805">
        <v>256.35000000000002</v>
      </c>
      <c r="S805">
        <v>21.2</v>
      </c>
      <c r="T805" s="3">
        <v>8.3000000000000004E-2</v>
      </c>
      <c r="U805">
        <v>103.66</v>
      </c>
      <c r="V805" t="s">
        <v>40</v>
      </c>
      <c r="W805">
        <v>1</v>
      </c>
      <c r="X805" t="b">
        <v>1</v>
      </c>
      <c r="Y805" t="s">
        <v>41</v>
      </c>
      <c r="Z805" t="s">
        <v>41</v>
      </c>
      <c r="AA805">
        <v>1</v>
      </c>
      <c r="AB805">
        <v>1</v>
      </c>
      <c r="AC805">
        <v>2024</v>
      </c>
      <c r="AD805" s="1">
        <v>45292</v>
      </c>
      <c r="AE805" t="s">
        <v>53</v>
      </c>
      <c r="AF805" t="s">
        <v>62</v>
      </c>
      <c r="AG805" t="str">
        <f t="shared" si="51"/>
        <v>Include</v>
      </c>
      <c r="AH805">
        <f t="shared" si="48"/>
        <v>1</v>
      </c>
      <c r="AI805">
        <f t="shared" si="49"/>
        <v>1</v>
      </c>
      <c r="AJ805">
        <f t="shared" si="50"/>
        <v>0</v>
      </c>
      <c r="AK805" s="15">
        <f>1</f>
        <v>1</v>
      </c>
    </row>
    <row r="806" spans="1:37" x14ac:dyDescent="0.3">
      <c r="A806" t="s">
        <v>2121</v>
      </c>
      <c r="B806" s="1">
        <v>45301</v>
      </c>
      <c r="C806" s="1">
        <v>45301</v>
      </c>
      <c r="D806" t="s">
        <v>2122</v>
      </c>
      <c r="E806" t="s">
        <v>1025</v>
      </c>
      <c r="F806">
        <v>31</v>
      </c>
      <c r="G806">
        <v>31</v>
      </c>
      <c r="H806" t="s">
        <v>35</v>
      </c>
      <c r="I806" t="s">
        <v>35</v>
      </c>
      <c r="J806" t="s">
        <v>116</v>
      </c>
      <c r="K806" t="s">
        <v>260</v>
      </c>
      <c r="L806" t="s">
        <v>38</v>
      </c>
      <c r="M806" t="s">
        <v>159</v>
      </c>
      <c r="N806">
        <v>10</v>
      </c>
      <c r="O806">
        <v>10</v>
      </c>
      <c r="P806">
        <v>412.64</v>
      </c>
      <c r="Q806" s="2">
        <v>0.28000000000000003</v>
      </c>
      <c r="R806">
        <v>2849.95</v>
      </c>
      <c r="S806">
        <v>1648.72</v>
      </c>
      <c r="T806" s="3">
        <v>0.57899999999999996</v>
      </c>
      <c r="U806">
        <v>35.19</v>
      </c>
      <c r="V806" t="s">
        <v>68</v>
      </c>
      <c r="W806">
        <v>5</v>
      </c>
      <c r="X806" t="b">
        <v>0</v>
      </c>
      <c r="Y806" t="s">
        <v>60</v>
      </c>
      <c r="Z806" t="s">
        <v>60</v>
      </c>
      <c r="AA806">
        <v>6</v>
      </c>
      <c r="AB806">
        <v>6</v>
      </c>
      <c r="AC806">
        <v>2024</v>
      </c>
      <c r="AD806" s="1">
        <v>45292</v>
      </c>
      <c r="AE806" t="s">
        <v>87</v>
      </c>
      <c r="AF806" t="s">
        <v>43</v>
      </c>
      <c r="AG806" t="str">
        <f t="shared" si="51"/>
        <v>Include</v>
      </c>
      <c r="AH806">
        <f t="shared" si="48"/>
        <v>0</v>
      </c>
      <c r="AI806">
        <f t="shared" si="49"/>
        <v>1</v>
      </c>
      <c r="AJ806">
        <f t="shared" si="50"/>
        <v>0</v>
      </c>
      <c r="AK806" s="15">
        <f>1</f>
        <v>1</v>
      </c>
    </row>
    <row r="807" spans="1:37" x14ac:dyDescent="0.3">
      <c r="A807" t="s">
        <v>2123</v>
      </c>
      <c r="B807" s="1">
        <v>45300</v>
      </c>
      <c r="C807" s="1">
        <v>45300</v>
      </c>
      <c r="D807" t="s">
        <v>2124</v>
      </c>
      <c r="E807" t="s">
        <v>1462</v>
      </c>
      <c r="F807">
        <v>26</v>
      </c>
      <c r="G807">
        <v>26</v>
      </c>
      <c r="H807" t="s">
        <v>35</v>
      </c>
      <c r="I807" t="s">
        <v>35</v>
      </c>
      <c r="J807" t="s">
        <v>36</v>
      </c>
      <c r="K807" t="s">
        <v>73</v>
      </c>
      <c r="L807" t="s">
        <v>74</v>
      </c>
      <c r="M807" t="s">
        <v>127</v>
      </c>
      <c r="N807">
        <v>4</v>
      </c>
      <c r="O807">
        <v>4</v>
      </c>
      <c r="P807">
        <v>13215.16</v>
      </c>
      <c r="Q807" s="2">
        <v>0.15</v>
      </c>
      <c r="R807">
        <v>41177.25</v>
      </c>
      <c r="S807">
        <v>3874.92</v>
      </c>
      <c r="T807" s="3">
        <v>9.4E-2</v>
      </c>
      <c r="U807">
        <v>36.17</v>
      </c>
      <c r="V807" t="s">
        <v>99</v>
      </c>
      <c r="W807">
        <v>2</v>
      </c>
      <c r="X807" t="b">
        <v>0</v>
      </c>
      <c r="Y807" t="s">
        <v>60</v>
      </c>
      <c r="Z807" t="s">
        <v>60</v>
      </c>
      <c r="AA807">
        <v>3</v>
      </c>
      <c r="AB807">
        <v>3</v>
      </c>
      <c r="AC807">
        <v>2024</v>
      </c>
      <c r="AD807" s="1">
        <v>45292</v>
      </c>
      <c r="AE807" t="s">
        <v>87</v>
      </c>
      <c r="AF807" t="s">
        <v>88</v>
      </c>
      <c r="AG807" t="str">
        <f t="shared" si="51"/>
        <v>Include</v>
      </c>
      <c r="AH807">
        <f t="shared" si="48"/>
        <v>0</v>
      </c>
      <c r="AI807">
        <f t="shared" si="49"/>
        <v>1</v>
      </c>
      <c r="AJ807">
        <f t="shared" si="50"/>
        <v>0</v>
      </c>
      <c r="AK807" s="15">
        <f>1</f>
        <v>1</v>
      </c>
    </row>
    <row r="808" spans="1:37" x14ac:dyDescent="0.3">
      <c r="A808" t="s">
        <v>2125</v>
      </c>
      <c r="B808" s="1">
        <v>45300</v>
      </c>
      <c r="C808" s="1">
        <v>45300</v>
      </c>
      <c r="D808" t="s">
        <v>2126</v>
      </c>
      <c r="E808" t="s">
        <v>420</v>
      </c>
      <c r="F808">
        <v>15</v>
      </c>
      <c r="G808">
        <v>15</v>
      </c>
      <c r="H808" t="s">
        <v>81</v>
      </c>
      <c r="I808" t="s">
        <v>81</v>
      </c>
      <c r="J808" t="s">
        <v>82</v>
      </c>
      <c r="K808" t="s">
        <v>266</v>
      </c>
      <c r="L808" t="s">
        <v>74</v>
      </c>
      <c r="M808" t="s">
        <v>75</v>
      </c>
      <c r="N808">
        <v>5</v>
      </c>
      <c r="O808">
        <v>5</v>
      </c>
      <c r="P808">
        <v>26868.19</v>
      </c>
      <c r="Q808" s="2">
        <v>0.1</v>
      </c>
      <c r="R808">
        <v>122902.72</v>
      </c>
      <c r="S808">
        <v>15109.15</v>
      </c>
      <c r="T808" s="3">
        <v>0.123</v>
      </c>
      <c r="U808">
        <v>47.85</v>
      </c>
      <c r="V808" t="s">
        <v>68</v>
      </c>
      <c r="W808">
        <v>2</v>
      </c>
      <c r="X808" t="b">
        <v>0</v>
      </c>
      <c r="Y808" t="s">
        <v>60</v>
      </c>
      <c r="Z808" t="s">
        <v>60</v>
      </c>
      <c r="AA808">
        <v>7</v>
      </c>
      <c r="AB808">
        <v>7</v>
      </c>
      <c r="AC808">
        <v>2024</v>
      </c>
      <c r="AD808" s="1">
        <v>45292</v>
      </c>
      <c r="AE808" t="s">
        <v>42</v>
      </c>
      <c r="AF808" t="s">
        <v>69</v>
      </c>
      <c r="AG808" t="str">
        <f t="shared" si="51"/>
        <v>Include</v>
      </c>
      <c r="AH808">
        <f t="shared" si="48"/>
        <v>0</v>
      </c>
      <c r="AI808">
        <f t="shared" si="49"/>
        <v>1</v>
      </c>
      <c r="AJ808">
        <f t="shared" si="50"/>
        <v>0</v>
      </c>
      <c r="AK808" s="15">
        <f>1</f>
        <v>1</v>
      </c>
    </row>
    <row r="809" spans="1:37" x14ac:dyDescent="0.3">
      <c r="A809" t="s">
        <v>2127</v>
      </c>
      <c r="B809" s="1">
        <v>45299</v>
      </c>
      <c r="C809" s="1">
        <v>45299</v>
      </c>
      <c r="D809" t="s">
        <v>2128</v>
      </c>
      <c r="E809" t="s">
        <v>1444</v>
      </c>
      <c r="F809">
        <v>53</v>
      </c>
      <c r="G809">
        <v>53</v>
      </c>
      <c r="H809" t="s">
        <v>35</v>
      </c>
      <c r="I809" t="s">
        <v>35</v>
      </c>
      <c r="J809" t="s">
        <v>57</v>
      </c>
      <c r="K809" t="s">
        <v>205</v>
      </c>
      <c r="L809" t="s">
        <v>84</v>
      </c>
      <c r="M809" t="s">
        <v>146</v>
      </c>
      <c r="N809">
        <v>8</v>
      </c>
      <c r="O809">
        <v>8</v>
      </c>
      <c r="P809">
        <v>300.87</v>
      </c>
      <c r="Q809" s="2">
        <v>0.35</v>
      </c>
      <c r="R809">
        <v>1616.03</v>
      </c>
      <c r="S809">
        <v>134.52000000000001</v>
      </c>
      <c r="T809" s="3">
        <v>8.3000000000000004E-2</v>
      </c>
      <c r="U809">
        <v>86.63</v>
      </c>
      <c r="V809" t="s">
        <v>132</v>
      </c>
      <c r="W809">
        <v>2</v>
      </c>
      <c r="X809" t="b">
        <v>0</v>
      </c>
      <c r="Y809" t="s">
        <v>100</v>
      </c>
      <c r="Z809" t="s">
        <v>100</v>
      </c>
      <c r="AA809">
        <v>10</v>
      </c>
      <c r="AB809">
        <v>10</v>
      </c>
      <c r="AC809">
        <v>2024</v>
      </c>
      <c r="AD809" s="1">
        <v>45292</v>
      </c>
      <c r="AE809" t="s">
        <v>101</v>
      </c>
      <c r="AF809" t="s">
        <v>62</v>
      </c>
      <c r="AG809" t="str">
        <f t="shared" si="51"/>
        <v>Include</v>
      </c>
      <c r="AH809">
        <f t="shared" si="48"/>
        <v>0</v>
      </c>
      <c r="AI809">
        <f t="shared" si="49"/>
        <v>0</v>
      </c>
      <c r="AJ809">
        <f t="shared" si="50"/>
        <v>1</v>
      </c>
      <c r="AK809" s="15">
        <f>1</f>
        <v>1</v>
      </c>
    </row>
    <row r="810" spans="1:37" x14ac:dyDescent="0.3">
      <c r="A810" t="s">
        <v>2129</v>
      </c>
      <c r="B810" s="1">
        <v>45297</v>
      </c>
      <c r="C810" s="1">
        <v>45297</v>
      </c>
      <c r="D810" t="s">
        <v>2130</v>
      </c>
      <c r="E810" t="s">
        <v>2131</v>
      </c>
      <c r="F810">
        <v>20</v>
      </c>
      <c r="G810">
        <v>20</v>
      </c>
      <c r="H810" t="s">
        <v>47</v>
      </c>
      <c r="I810" t="s">
        <v>47</v>
      </c>
      <c r="J810" t="s">
        <v>82</v>
      </c>
      <c r="K810" t="s">
        <v>266</v>
      </c>
      <c r="L810" t="s">
        <v>74</v>
      </c>
      <c r="M810" t="s">
        <v>170</v>
      </c>
      <c r="N810">
        <v>3</v>
      </c>
      <c r="O810">
        <v>3</v>
      </c>
      <c r="P810">
        <v>42514.99</v>
      </c>
      <c r="Q810" s="2">
        <v>0.06</v>
      </c>
      <c r="R810">
        <v>111205.03</v>
      </c>
      <c r="S810">
        <v>13533.76</v>
      </c>
      <c r="T810" s="3">
        <v>0.122</v>
      </c>
      <c r="U810">
        <v>59.07</v>
      </c>
      <c r="V810" t="s">
        <v>40</v>
      </c>
      <c r="W810">
        <v>5</v>
      </c>
      <c r="X810" t="b">
        <v>0</v>
      </c>
      <c r="Y810" t="s">
        <v>100</v>
      </c>
      <c r="Z810" t="s">
        <v>100</v>
      </c>
      <c r="AA810">
        <v>5</v>
      </c>
      <c r="AB810">
        <v>5</v>
      </c>
      <c r="AC810">
        <v>2024</v>
      </c>
      <c r="AD810" s="1">
        <v>45292</v>
      </c>
      <c r="AE810" t="s">
        <v>53</v>
      </c>
      <c r="AF810" t="s">
        <v>69</v>
      </c>
      <c r="AG810" t="str">
        <f t="shared" si="51"/>
        <v>Include</v>
      </c>
      <c r="AH810">
        <f t="shared" si="48"/>
        <v>0</v>
      </c>
      <c r="AI810">
        <f t="shared" si="49"/>
        <v>0</v>
      </c>
      <c r="AJ810">
        <f t="shared" si="50"/>
        <v>1</v>
      </c>
      <c r="AK810" s="15">
        <f>1</f>
        <v>1</v>
      </c>
    </row>
    <row r="811" spans="1:37" x14ac:dyDescent="0.3">
      <c r="A811" t="s">
        <v>2132</v>
      </c>
      <c r="B811" s="1">
        <v>45297</v>
      </c>
      <c r="C811" s="1">
        <v>45297</v>
      </c>
      <c r="D811" t="s">
        <v>2133</v>
      </c>
      <c r="E811" t="s">
        <v>1601</v>
      </c>
      <c r="F811">
        <v>43</v>
      </c>
      <c r="G811">
        <v>43</v>
      </c>
      <c r="H811" t="s">
        <v>35</v>
      </c>
      <c r="I811" t="s">
        <v>35</v>
      </c>
      <c r="J811" t="s">
        <v>57</v>
      </c>
      <c r="K811" t="s">
        <v>58</v>
      </c>
      <c r="L811" t="s">
        <v>74</v>
      </c>
      <c r="M811" t="s">
        <v>127</v>
      </c>
      <c r="N811">
        <v>10</v>
      </c>
      <c r="O811">
        <v>10</v>
      </c>
      <c r="P811">
        <v>61190.11</v>
      </c>
      <c r="Q811" s="2">
        <v>0.19</v>
      </c>
      <c r="R811">
        <v>507797.13</v>
      </c>
      <c r="S811">
        <v>61885.87</v>
      </c>
      <c r="T811" s="3">
        <v>0.122</v>
      </c>
      <c r="U811">
        <v>74.94</v>
      </c>
      <c r="V811" t="s">
        <v>132</v>
      </c>
      <c r="W811">
        <v>1</v>
      </c>
      <c r="X811" t="b">
        <v>1</v>
      </c>
      <c r="Y811" t="s">
        <v>41</v>
      </c>
      <c r="Z811" t="s">
        <v>41</v>
      </c>
      <c r="AA811">
        <v>1</v>
      </c>
      <c r="AB811">
        <v>1</v>
      </c>
      <c r="AC811">
        <v>2024</v>
      </c>
      <c r="AD811" s="1">
        <v>45292</v>
      </c>
      <c r="AE811" t="s">
        <v>61</v>
      </c>
      <c r="AF811" t="s">
        <v>88</v>
      </c>
      <c r="AG811" t="str">
        <f t="shared" si="51"/>
        <v>Include</v>
      </c>
      <c r="AH811">
        <f t="shared" si="48"/>
        <v>1</v>
      </c>
      <c r="AI811">
        <f t="shared" si="49"/>
        <v>1</v>
      </c>
      <c r="AJ811">
        <f t="shared" si="50"/>
        <v>0</v>
      </c>
      <c r="AK811" s="15">
        <f>1</f>
        <v>1</v>
      </c>
    </row>
    <row r="812" spans="1:37" x14ac:dyDescent="0.3">
      <c r="A812" t="s">
        <v>2134</v>
      </c>
      <c r="B812" s="1">
        <v>45297</v>
      </c>
      <c r="C812" s="1">
        <v>45297</v>
      </c>
      <c r="D812" t="s">
        <v>2135</v>
      </c>
      <c r="E812" t="s">
        <v>316</v>
      </c>
      <c r="F812">
        <v>12</v>
      </c>
      <c r="G812">
        <v>12</v>
      </c>
      <c r="H812" t="s">
        <v>35</v>
      </c>
      <c r="I812" t="s">
        <v>35</v>
      </c>
      <c r="J812" t="s">
        <v>116</v>
      </c>
      <c r="K812" t="s">
        <v>150</v>
      </c>
      <c r="L812" t="s">
        <v>50</v>
      </c>
      <c r="M812" t="s">
        <v>51</v>
      </c>
      <c r="N812">
        <v>1</v>
      </c>
      <c r="O812">
        <v>1</v>
      </c>
      <c r="P812">
        <v>17054.150000000001</v>
      </c>
      <c r="Q812" s="2">
        <v>0.05</v>
      </c>
      <c r="R812">
        <v>19278.169999999998</v>
      </c>
      <c r="S812">
        <v>5809.8</v>
      </c>
      <c r="T812" s="3">
        <v>0.30099999999999999</v>
      </c>
      <c r="U812">
        <v>62.17</v>
      </c>
      <c r="V812" t="s">
        <v>52</v>
      </c>
      <c r="W812">
        <v>3</v>
      </c>
      <c r="X812" t="b">
        <v>0</v>
      </c>
      <c r="Y812" t="s">
        <v>382</v>
      </c>
      <c r="Z812" t="s">
        <v>60</v>
      </c>
      <c r="AA812">
        <v>2</v>
      </c>
      <c r="AB812">
        <v>2</v>
      </c>
      <c r="AC812">
        <v>2024</v>
      </c>
      <c r="AD812" s="1">
        <v>45292</v>
      </c>
      <c r="AE812" t="s">
        <v>42</v>
      </c>
      <c r="AF812" t="s">
        <v>69</v>
      </c>
      <c r="AG812" t="str">
        <f t="shared" si="51"/>
        <v>Include</v>
      </c>
      <c r="AH812">
        <f t="shared" si="48"/>
        <v>0</v>
      </c>
      <c r="AI812">
        <f t="shared" si="49"/>
        <v>1</v>
      </c>
      <c r="AJ812">
        <f t="shared" si="50"/>
        <v>0</v>
      </c>
      <c r="AK812" s="15">
        <f>1</f>
        <v>1</v>
      </c>
    </row>
    <row r="813" spans="1:37" x14ac:dyDescent="0.3">
      <c r="A813" t="s">
        <v>2136</v>
      </c>
      <c r="B813" s="1">
        <v>45296</v>
      </c>
      <c r="C813" s="1">
        <v>45296</v>
      </c>
      <c r="D813" t="s">
        <v>2137</v>
      </c>
      <c r="E813" t="s">
        <v>968</v>
      </c>
      <c r="F813">
        <v>34</v>
      </c>
      <c r="G813">
        <v>34</v>
      </c>
      <c r="H813" t="s">
        <v>47</v>
      </c>
      <c r="I813" t="s">
        <v>47</v>
      </c>
      <c r="J813" t="s">
        <v>116</v>
      </c>
      <c r="K813" t="s">
        <v>247</v>
      </c>
      <c r="L813" t="s">
        <v>140</v>
      </c>
      <c r="M813" t="s">
        <v>206</v>
      </c>
      <c r="N813">
        <v>3</v>
      </c>
      <c r="O813">
        <v>3</v>
      </c>
      <c r="P813">
        <v>2014.35</v>
      </c>
      <c r="Q813" s="2">
        <v>0.34</v>
      </c>
      <c r="R813">
        <v>3745.45</v>
      </c>
      <c r="S813">
        <v>1521.68</v>
      </c>
      <c r="T813" s="3">
        <v>0.40600000000000003</v>
      </c>
      <c r="U813">
        <v>55.01</v>
      </c>
      <c r="V813" t="s">
        <v>76</v>
      </c>
      <c r="W813">
        <v>2</v>
      </c>
      <c r="X813" t="b">
        <v>0</v>
      </c>
      <c r="Y813" t="s">
        <v>60</v>
      </c>
      <c r="Z813" t="s">
        <v>60</v>
      </c>
      <c r="AA813">
        <v>2</v>
      </c>
      <c r="AB813">
        <v>2</v>
      </c>
      <c r="AC813">
        <v>2024</v>
      </c>
      <c r="AD813" s="1">
        <v>45292</v>
      </c>
      <c r="AE813" t="s">
        <v>87</v>
      </c>
      <c r="AF813" t="s">
        <v>62</v>
      </c>
      <c r="AG813" t="str">
        <f t="shared" si="51"/>
        <v>Include</v>
      </c>
      <c r="AH813">
        <f t="shared" si="48"/>
        <v>0</v>
      </c>
      <c r="AI813">
        <f t="shared" si="49"/>
        <v>1</v>
      </c>
      <c r="AJ813">
        <f t="shared" si="50"/>
        <v>0</v>
      </c>
      <c r="AK813" s="15">
        <f>1</f>
        <v>1</v>
      </c>
    </row>
    <row r="814" spans="1:37" x14ac:dyDescent="0.3">
      <c r="A814" t="s">
        <v>2138</v>
      </c>
      <c r="B814" s="1">
        <v>45295</v>
      </c>
      <c r="C814" s="1">
        <v>45295</v>
      </c>
      <c r="D814" t="s">
        <v>2139</v>
      </c>
      <c r="E814" t="s">
        <v>139</v>
      </c>
      <c r="F814">
        <v>42</v>
      </c>
      <c r="G814">
        <v>42</v>
      </c>
      <c r="H814" t="s">
        <v>81</v>
      </c>
      <c r="I814" t="s">
        <v>81</v>
      </c>
      <c r="J814" t="s">
        <v>48</v>
      </c>
      <c r="K814" t="s">
        <v>49</v>
      </c>
      <c r="L814" t="s">
        <v>38</v>
      </c>
      <c r="M814" t="s">
        <v>159</v>
      </c>
      <c r="N814">
        <v>4</v>
      </c>
      <c r="O814">
        <v>4</v>
      </c>
      <c r="P814">
        <v>1718.39</v>
      </c>
      <c r="R814">
        <v>6404.35</v>
      </c>
      <c r="S814">
        <v>2836.65</v>
      </c>
      <c r="T814" s="3">
        <v>0.443</v>
      </c>
      <c r="U814">
        <v>81.09</v>
      </c>
      <c r="V814" t="s">
        <v>40</v>
      </c>
      <c r="W814">
        <v>1</v>
      </c>
      <c r="X814" t="b">
        <v>0</v>
      </c>
      <c r="Y814" t="s">
        <v>142</v>
      </c>
      <c r="Z814" t="s">
        <v>142</v>
      </c>
      <c r="AA814">
        <v>9</v>
      </c>
      <c r="AB814">
        <v>9</v>
      </c>
      <c r="AC814">
        <v>2024</v>
      </c>
      <c r="AD814" s="1">
        <v>45292</v>
      </c>
      <c r="AE814" t="s">
        <v>61</v>
      </c>
      <c r="AF814" t="s">
        <v>201</v>
      </c>
      <c r="AG814" t="str">
        <f t="shared" si="51"/>
        <v>Include</v>
      </c>
      <c r="AH814">
        <f t="shared" si="48"/>
        <v>0</v>
      </c>
      <c r="AI814">
        <f t="shared" si="49"/>
        <v>0</v>
      </c>
      <c r="AJ814">
        <f t="shared" si="50"/>
        <v>0</v>
      </c>
      <c r="AK814" s="15">
        <f>1</f>
        <v>1</v>
      </c>
    </row>
    <row r="815" spans="1:37" x14ac:dyDescent="0.3">
      <c r="A815" t="s">
        <v>2140</v>
      </c>
      <c r="B815" s="1">
        <v>45295</v>
      </c>
      <c r="C815" s="1">
        <v>45295</v>
      </c>
      <c r="D815" t="s">
        <v>2141</v>
      </c>
      <c r="E815" t="s">
        <v>1604</v>
      </c>
      <c r="F815">
        <v>63</v>
      </c>
      <c r="G815">
        <v>63</v>
      </c>
      <c r="H815" t="s">
        <v>274</v>
      </c>
      <c r="I815" t="s">
        <v>81</v>
      </c>
      <c r="J815" t="s">
        <v>116</v>
      </c>
      <c r="K815" t="s">
        <v>247</v>
      </c>
      <c r="L815" t="s">
        <v>38</v>
      </c>
      <c r="M815" t="s">
        <v>159</v>
      </c>
      <c r="N815">
        <v>4</v>
      </c>
      <c r="O815">
        <v>4</v>
      </c>
      <c r="P815">
        <v>2223.64</v>
      </c>
      <c r="Q815" s="2">
        <v>0.15</v>
      </c>
      <c r="R815">
        <v>6525.42</v>
      </c>
      <c r="S815">
        <v>3524.54</v>
      </c>
      <c r="T815" s="3">
        <v>0.54</v>
      </c>
      <c r="U815">
        <v>33.24</v>
      </c>
      <c r="V815" t="s">
        <v>40</v>
      </c>
      <c r="W815">
        <v>2</v>
      </c>
      <c r="X815" t="b">
        <v>0</v>
      </c>
      <c r="Y815" t="s">
        <v>60</v>
      </c>
      <c r="Z815" t="s">
        <v>60</v>
      </c>
      <c r="AA815">
        <v>9</v>
      </c>
      <c r="AB815">
        <v>9</v>
      </c>
      <c r="AC815">
        <v>2024</v>
      </c>
      <c r="AD815" s="1">
        <v>45292</v>
      </c>
      <c r="AE815" t="s">
        <v>520</v>
      </c>
      <c r="AF815" t="s">
        <v>88</v>
      </c>
      <c r="AG815" t="str">
        <f t="shared" si="51"/>
        <v>Include</v>
      </c>
      <c r="AH815">
        <f t="shared" si="48"/>
        <v>0</v>
      </c>
      <c r="AI815">
        <f t="shared" si="49"/>
        <v>1</v>
      </c>
      <c r="AJ815">
        <f t="shared" si="50"/>
        <v>0</v>
      </c>
      <c r="AK815" s="15">
        <f>1</f>
        <v>1</v>
      </c>
    </row>
    <row r="816" spans="1:37" x14ac:dyDescent="0.3">
      <c r="A816" t="s">
        <v>2142</v>
      </c>
      <c r="B816" s="1">
        <v>45295</v>
      </c>
      <c r="C816" s="1">
        <v>45295</v>
      </c>
      <c r="D816" t="s">
        <v>2143</v>
      </c>
      <c r="E816" t="s">
        <v>687</v>
      </c>
      <c r="F816">
        <v>23</v>
      </c>
      <c r="G816">
        <v>23</v>
      </c>
      <c r="H816" t="s">
        <v>35</v>
      </c>
      <c r="I816" t="s">
        <v>35</v>
      </c>
      <c r="J816" t="s">
        <v>57</v>
      </c>
      <c r="K816" t="s">
        <v>155</v>
      </c>
      <c r="L816" t="s">
        <v>97</v>
      </c>
      <c r="M816" t="s">
        <v>275</v>
      </c>
      <c r="N816">
        <v>9</v>
      </c>
      <c r="O816">
        <v>9</v>
      </c>
      <c r="P816">
        <v>1151.99</v>
      </c>
      <c r="Q816" s="2">
        <v>0.36</v>
      </c>
      <c r="R816">
        <v>5781.66</v>
      </c>
      <c r="S816">
        <v>2458.52</v>
      </c>
      <c r="T816" s="3">
        <v>0.42499999999999999</v>
      </c>
      <c r="U816">
        <v>80.27</v>
      </c>
      <c r="V816" t="s">
        <v>40</v>
      </c>
      <c r="W816">
        <v>5</v>
      </c>
      <c r="X816" t="b">
        <v>0</v>
      </c>
      <c r="Y816" t="s">
        <v>60</v>
      </c>
      <c r="Z816" t="s">
        <v>60</v>
      </c>
      <c r="AA816">
        <v>6</v>
      </c>
      <c r="AB816">
        <v>6</v>
      </c>
      <c r="AC816">
        <v>2024</v>
      </c>
      <c r="AD816" s="1">
        <v>45292</v>
      </c>
      <c r="AE816" t="s">
        <v>53</v>
      </c>
      <c r="AF816" t="s">
        <v>62</v>
      </c>
      <c r="AG816" t="str">
        <f t="shared" si="51"/>
        <v>Include</v>
      </c>
      <c r="AH816">
        <f t="shared" si="48"/>
        <v>0</v>
      </c>
      <c r="AI816">
        <f t="shared" si="49"/>
        <v>1</v>
      </c>
      <c r="AJ816">
        <f t="shared" si="50"/>
        <v>0</v>
      </c>
      <c r="AK816" s="15">
        <f>1</f>
        <v>1</v>
      </c>
    </row>
    <row r="817" spans="1:37" x14ac:dyDescent="0.3">
      <c r="A817" t="s">
        <v>2144</v>
      </c>
      <c r="B817" s="1">
        <v>45295</v>
      </c>
      <c r="C817" s="1">
        <v>45295</v>
      </c>
      <c r="D817" t="s">
        <v>2145</v>
      </c>
      <c r="E817" t="s">
        <v>1439</v>
      </c>
      <c r="F817">
        <v>30</v>
      </c>
      <c r="G817">
        <v>30</v>
      </c>
      <c r="H817" t="s">
        <v>81</v>
      </c>
      <c r="I817" t="s">
        <v>81</v>
      </c>
      <c r="J817" t="s">
        <v>82</v>
      </c>
      <c r="K817" t="s">
        <v>122</v>
      </c>
      <c r="L817" t="s">
        <v>50</v>
      </c>
      <c r="M817" t="s">
        <v>251</v>
      </c>
      <c r="N817">
        <v>6</v>
      </c>
      <c r="O817">
        <v>6</v>
      </c>
      <c r="P817">
        <v>20348.09</v>
      </c>
      <c r="Q817" s="2">
        <v>0.27</v>
      </c>
      <c r="R817">
        <v>89448.76</v>
      </c>
      <c r="S817">
        <v>23773.69</v>
      </c>
      <c r="T817" s="3">
        <v>0.26600000000000001</v>
      </c>
      <c r="U817">
        <v>74.42</v>
      </c>
      <c r="V817" t="s">
        <v>40</v>
      </c>
      <c r="W817">
        <v>2</v>
      </c>
      <c r="X817" t="b">
        <v>0</v>
      </c>
      <c r="Y817" t="s">
        <v>100</v>
      </c>
      <c r="Z817" t="s">
        <v>100</v>
      </c>
      <c r="AA817">
        <v>1</v>
      </c>
      <c r="AB817">
        <v>1</v>
      </c>
      <c r="AC817">
        <v>2024</v>
      </c>
      <c r="AD817" s="1">
        <v>45292</v>
      </c>
      <c r="AE817" t="s">
        <v>87</v>
      </c>
      <c r="AF817" t="s">
        <v>43</v>
      </c>
      <c r="AG817" t="str">
        <f t="shared" si="51"/>
        <v>Include</v>
      </c>
      <c r="AH817">
        <f t="shared" si="48"/>
        <v>0</v>
      </c>
      <c r="AI817">
        <f t="shared" si="49"/>
        <v>0</v>
      </c>
      <c r="AJ817">
        <f t="shared" si="50"/>
        <v>1</v>
      </c>
      <c r="AK817" s="15">
        <f>1</f>
        <v>1</v>
      </c>
    </row>
    <row r="818" spans="1:37" x14ac:dyDescent="0.3">
      <c r="A818" t="s">
        <v>2146</v>
      </c>
      <c r="B818" s="1">
        <v>45294</v>
      </c>
      <c r="C818" s="1">
        <v>45294</v>
      </c>
      <c r="D818" t="s">
        <v>2147</v>
      </c>
      <c r="E818" t="s">
        <v>938</v>
      </c>
      <c r="F818">
        <v>37</v>
      </c>
      <c r="G818">
        <v>37</v>
      </c>
      <c r="H818" t="s">
        <v>35</v>
      </c>
      <c r="I818" t="s">
        <v>35</v>
      </c>
      <c r="J818" t="s">
        <v>116</v>
      </c>
      <c r="K818" t="s">
        <v>117</v>
      </c>
      <c r="L818" t="s">
        <v>111</v>
      </c>
      <c r="M818" t="s">
        <v>174</v>
      </c>
      <c r="N818">
        <v>8</v>
      </c>
      <c r="O818">
        <v>8</v>
      </c>
      <c r="P818">
        <v>14903.83</v>
      </c>
      <c r="Q818" s="2">
        <v>0.21</v>
      </c>
      <c r="R818">
        <v>89199.08</v>
      </c>
      <c r="S818">
        <v>18401.75</v>
      </c>
      <c r="T818" s="3">
        <v>0.20599999999999999</v>
      </c>
      <c r="U818">
        <v>76.17</v>
      </c>
      <c r="V818" t="s">
        <v>40</v>
      </c>
      <c r="W818">
        <v>4</v>
      </c>
      <c r="X818" t="b">
        <v>0</v>
      </c>
      <c r="Y818" t="s">
        <v>60</v>
      </c>
      <c r="Z818" t="s">
        <v>60</v>
      </c>
      <c r="AA818">
        <v>10</v>
      </c>
      <c r="AB818">
        <v>10</v>
      </c>
      <c r="AC818">
        <v>2024</v>
      </c>
      <c r="AD818" s="1">
        <v>45292</v>
      </c>
      <c r="AE818" t="s">
        <v>61</v>
      </c>
      <c r="AF818" t="s">
        <v>43</v>
      </c>
      <c r="AG818" t="str">
        <f t="shared" si="51"/>
        <v>Include</v>
      </c>
      <c r="AH818">
        <f t="shared" si="48"/>
        <v>0</v>
      </c>
      <c r="AI818">
        <f t="shared" si="49"/>
        <v>1</v>
      </c>
      <c r="AJ818">
        <f t="shared" si="50"/>
        <v>0</v>
      </c>
      <c r="AK818" s="15">
        <f>1</f>
        <v>1</v>
      </c>
    </row>
    <row r="819" spans="1:37" x14ac:dyDescent="0.3">
      <c r="A819" t="s">
        <v>2148</v>
      </c>
      <c r="B819" s="1">
        <v>45294</v>
      </c>
      <c r="C819" s="1">
        <v>45294</v>
      </c>
      <c r="D819" t="s">
        <v>2149</v>
      </c>
      <c r="E819" t="s">
        <v>215</v>
      </c>
      <c r="F819">
        <v>22</v>
      </c>
      <c r="G819">
        <v>22</v>
      </c>
      <c r="H819" t="s">
        <v>35</v>
      </c>
      <c r="I819" t="s">
        <v>35</v>
      </c>
      <c r="J819" t="s">
        <v>36</v>
      </c>
      <c r="K819" t="s">
        <v>106</v>
      </c>
      <c r="L819" t="s">
        <v>74</v>
      </c>
      <c r="M819" t="s">
        <v>453</v>
      </c>
      <c r="N819">
        <v>7</v>
      </c>
      <c r="O819">
        <v>7</v>
      </c>
      <c r="P819">
        <v>65406.74</v>
      </c>
      <c r="Q819" s="2">
        <v>0.23</v>
      </c>
      <c r="R819">
        <v>311838.93</v>
      </c>
      <c r="S819">
        <v>30172.94</v>
      </c>
      <c r="T819" s="3">
        <v>9.7000000000000003E-2</v>
      </c>
      <c r="U819">
        <v>56.16</v>
      </c>
      <c r="V819" t="s">
        <v>52</v>
      </c>
      <c r="W819">
        <v>4</v>
      </c>
      <c r="X819" t="b">
        <v>0</v>
      </c>
      <c r="Y819" t="s">
        <v>60</v>
      </c>
      <c r="Z819" t="s">
        <v>60</v>
      </c>
      <c r="AA819">
        <v>9</v>
      </c>
      <c r="AB819">
        <v>9</v>
      </c>
      <c r="AC819">
        <v>2024</v>
      </c>
      <c r="AD819" s="1">
        <v>45292</v>
      </c>
      <c r="AE819" t="s">
        <v>53</v>
      </c>
      <c r="AF819" t="s">
        <v>43</v>
      </c>
      <c r="AG819" t="str">
        <f t="shared" si="51"/>
        <v>Include</v>
      </c>
      <c r="AH819">
        <f t="shared" si="48"/>
        <v>0</v>
      </c>
      <c r="AI819">
        <f t="shared" si="49"/>
        <v>1</v>
      </c>
      <c r="AJ819">
        <f t="shared" si="50"/>
        <v>0</v>
      </c>
      <c r="AK819" s="15">
        <f>1</f>
        <v>1</v>
      </c>
    </row>
    <row r="820" spans="1:37" x14ac:dyDescent="0.3">
      <c r="A820" t="s">
        <v>2150</v>
      </c>
      <c r="B820" s="1">
        <v>45294</v>
      </c>
      <c r="C820" s="1">
        <v>45294</v>
      </c>
      <c r="D820" t="s">
        <v>2151</v>
      </c>
      <c r="E820" t="s">
        <v>189</v>
      </c>
      <c r="F820">
        <v>35</v>
      </c>
      <c r="G820">
        <v>35</v>
      </c>
      <c r="H820" t="s">
        <v>35</v>
      </c>
      <c r="I820" t="s">
        <v>35</v>
      </c>
      <c r="J820" t="s">
        <v>82</v>
      </c>
      <c r="K820" t="s">
        <v>131</v>
      </c>
      <c r="L820" t="s">
        <v>111</v>
      </c>
      <c r="M820" t="s">
        <v>136</v>
      </c>
      <c r="N820">
        <v>8</v>
      </c>
      <c r="O820">
        <v>8</v>
      </c>
      <c r="P820">
        <v>13871.72</v>
      </c>
      <c r="Q820" s="2">
        <v>0.03</v>
      </c>
      <c r="R820">
        <v>104587.68</v>
      </c>
      <c r="S820">
        <v>20681.46</v>
      </c>
      <c r="T820" s="3">
        <v>0.19800000000000001</v>
      </c>
      <c r="U820">
        <v>87.71</v>
      </c>
      <c r="V820" t="s">
        <v>76</v>
      </c>
      <c r="W820">
        <v>5</v>
      </c>
      <c r="X820" t="b">
        <v>0</v>
      </c>
      <c r="Y820" t="s">
        <v>142</v>
      </c>
      <c r="Z820" t="s">
        <v>142</v>
      </c>
      <c r="AA820">
        <v>8</v>
      </c>
      <c r="AB820">
        <v>8</v>
      </c>
      <c r="AC820">
        <v>2024</v>
      </c>
      <c r="AD820" s="1">
        <v>45292</v>
      </c>
      <c r="AE820" t="s">
        <v>87</v>
      </c>
      <c r="AF820" t="s">
        <v>69</v>
      </c>
      <c r="AG820" t="str">
        <f t="shared" si="51"/>
        <v>Include</v>
      </c>
      <c r="AH820">
        <f t="shared" si="48"/>
        <v>0</v>
      </c>
      <c r="AI820">
        <f t="shared" si="49"/>
        <v>0</v>
      </c>
      <c r="AJ820">
        <f t="shared" si="50"/>
        <v>0</v>
      </c>
      <c r="AK820" s="15">
        <f>1</f>
        <v>1</v>
      </c>
    </row>
    <row r="821" spans="1:37" x14ac:dyDescent="0.3">
      <c r="A821" t="s">
        <v>2152</v>
      </c>
      <c r="B821" s="1">
        <v>45293</v>
      </c>
      <c r="C821" s="1">
        <v>45293</v>
      </c>
      <c r="D821" t="s">
        <v>2153</v>
      </c>
      <c r="E821" t="s">
        <v>408</v>
      </c>
      <c r="F821">
        <v>35</v>
      </c>
      <c r="G821">
        <v>35</v>
      </c>
      <c r="H821" t="s">
        <v>47</v>
      </c>
      <c r="I821" t="s">
        <v>47</v>
      </c>
      <c r="J821" t="s">
        <v>57</v>
      </c>
      <c r="K821" t="s">
        <v>205</v>
      </c>
      <c r="L821" t="s">
        <v>74</v>
      </c>
      <c r="M821" t="s">
        <v>453</v>
      </c>
      <c r="N821">
        <v>2</v>
      </c>
      <c r="O821">
        <v>2</v>
      </c>
      <c r="P821">
        <v>12932.65</v>
      </c>
      <c r="Q821" s="2">
        <v>0.1</v>
      </c>
      <c r="R821">
        <v>23560.5</v>
      </c>
      <c r="S821">
        <v>2257.37</v>
      </c>
      <c r="T821" s="3">
        <v>9.6000000000000002E-2</v>
      </c>
      <c r="U821">
        <v>92.17</v>
      </c>
      <c r="V821" t="s">
        <v>40</v>
      </c>
      <c r="W821">
        <v>3</v>
      </c>
      <c r="X821" t="b">
        <v>1</v>
      </c>
      <c r="Y821" t="s">
        <v>41</v>
      </c>
      <c r="Z821" t="s">
        <v>41</v>
      </c>
      <c r="AA821">
        <v>2</v>
      </c>
      <c r="AB821">
        <v>2</v>
      </c>
      <c r="AC821">
        <v>2024</v>
      </c>
      <c r="AD821" s="1">
        <v>45292</v>
      </c>
      <c r="AE821" t="s">
        <v>87</v>
      </c>
      <c r="AF821" t="s">
        <v>69</v>
      </c>
      <c r="AG821" t="str">
        <f t="shared" si="51"/>
        <v>Include</v>
      </c>
      <c r="AH821">
        <f t="shared" si="48"/>
        <v>1</v>
      </c>
      <c r="AI821">
        <f t="shared" si="49"/>
        <v>1</v>
      </c>
      <c r="AJ821">
        <f t="shared" si="50"/>
        <v>0</v>
      </c>
      <c r="AK821" s="15">
        <f>1</f>
        <v>1</v>
      </c>
    </row>
    <row r="822" spans="1:37" x14ac:dyDescent="0.3">
      <c r="A822" t="s">
        <v>2154</v>
      </c>
      <c r="B822" s="1">
        <v>45293</v>
      </c>
      <c r="C822" s="1">
        <v>45293</v>
      </c>
      <c r="D822" t="s">
        <v>2155</v>
      </c>
      <c r="E822" t="s">
        <v>1367</v>
      </c>
      <c r="F822">
        <v>44</v>
      </c>
      <c r="G822">
        <v>44</v>
      </c>
      <c r="H822" t="s">
        <v>47</v>
      </c>
      <c r="I822" t="s">
        <v>47</v>
      </c>
      <c r="J822" t="s">
        <v>48</v>
      </c>
      <c r="K822" t="s">
        <v>185</v>
      </c>
      <c r="L822" t="s">
        <v>111</v>
      </c>
      <c r="M822" t="s">
        <v>123</v>
      </c>
      <c r="N822">
        <v>2</v>
      </c>
      <c r="O822">
        <v>2</v>
      </c>
      <c r="P822">
        <v>2101.38</v>
      </c>
      <c r="Q822" s="2">
        <v>0.37</v>
      </c>
      <c r="R822">
        <v>2358.4299999999998</v>
      </c>
      <c r="S822">
        <v>543.20000000000005</v>
      </c>
      <c r="T822" s="3">
        <v>0.23</v>
      </c>
      <c r="U822">
        <v>90.14</v>
      </c>
      <c r="V822" t="s">
        <v>68</v>
      </c>
      <c r="W822">
        <v>1</v>
      </c>
      <c r="X822" t="b">
        <v>1</v>
      </c>
      <c r="Y822" t="s">
        <v>41</v>
      </c>
      <c r="Z822" t="s">
        <v>41</v>
      </c>
      <c r="AA822">
        <v>6</v>
      </c>
      <c r="AB822">
        <v>6</v>
      </c>
      <c r="AC822">
        <v>2024</v>
      </c>
      <c r="AD822" s="1">
        <v>45292</v>
      </c>
      <c r="AE822" t="s">
        <v>61</v>
      </c>
      <c r="AF822" t="s">
        <v>62</v>
      </c>
      <c r="AG822" t="str">
        <f t="shared" si="51"/>
        <v>Include</v>
      </c>
      <c r="AH822">
        <f t="shared" si="48"/>
        <v>1</v>
      </c>
      <c r="AI822">
        <f t="shared" si="49"/>
        <v>1</v>
      </c>
      <c r="AJ822">
        <f t="shared" si="50"/>
        <v>0</v>
      </c>
      <c r="AK822" s="15">
        <f>1</f>
        <v>1</v>
      </c>
    </row>
    <row r="823" spans="1:37" x14ac:dyDescent="0.3">
      <c r="A823" t="s">
        <v>2156</v>
      </c>
      <c r="B823" s="1">
        <v>45291</v>
      </c>
      <c r="C823" s="1">
        <v>45291</v>
      </c>
      <c r="D823" t="s">
        <v>2157</v>
      </c>
      <c r="E823" t="s">
        <v>947</v>
      </c>
      <c r="F823">
        <v>43</v>
      </c>
      <c r="G823">
        <v>43</v>
      </c>
      <c r="H823" t="s">
        <v>47</v>
      </c>
      <c r="I823" t="s">
        <v>47</v>
      </c>
      <c r="J823" t="s">
        <v>48</v>
      </c>
      <c r="K823" t="s">
        <v>226</v>
      </c>
      <c r="L823" t="s">
        <v>38</v>
      </c>
      <c r="M823" t="s">
        <v>181</v>
      </c>
      <c r="N823">
        <v>7</v>
      </c>
      <c r="O823">
        <v>7</v>
      </c>
      <c r="P823">
        <v>1828.2</v>
      </c>
      <c r="Q823" s="2">
        <v>0.21</v>
      </c>
      <c r="R823">
        <v>9118.6299999999992</v>
      </c>
      <c r="S823">
        <v>3919.89</v>
      </c>
      <c r="T823" s="3">
        <v>0.43</v>
      </c>
      <c r="U823">
        <v>72.63</v>
      </c>
      <c r="V823" t="s">
        <v>68</v>
      </c>
      <c r="W823">
        <v>4</v>
      </c>
      <c r="X823" t="b">
        <v>0</v>
      </c>
      <c r="Y823" t="s">
        <v>60</v>
      </c>
      <c r="Z823" t="s">
        <v>60</v>
      </c>
      <c r="AA823">
        <v>1</v>
      </c>
      <c r="AB823">
        <v>1</v>
      </c>
      <c r="AC823">
        <v>2023</v>
      </c>
      <c r="AD823" s="1">
        <v>45261</v>
      </c>
      <c r="AE823" t="s">
        <v>61</v>
      </c>
      <c r="AF823" t="s">
        <v>43</v>
      </c>
      <c r="AG823" t="str">
        <f t="shared" si="51"/>
        <v>Include</v>
      </c>
      <c r="AH823">
        <f t="shared" si="48"/>
        <v>0</v>
      </c>
      <c r="AI823">
        <f t="shared" si="49"/>
        <v>1</v>
      </c>
      <c r="AJ823">
        <f t="shared" si="50"/>
        <v>0</v>
      </c>
      <c r="AK823" s="15">
        <f>1</f>
        <v>1</v>
      </c>
    </row>
    <row r="824" spans="1:37" x14ac:dyDescent="0.3">
      <c r="A824" t="s">
        <v>2158</v>
      </c>
      <c r="B824" s="1">
        <v>45291</v>
      </c>
      <c r="C824" s="1">
        <v>45291</v>
      </c>
      <c r="D824" t="s">
        <v>2159</v>
      </c>
      <c r="E824" t="s">
        <v>728</v>
      </c>
      <c r="F824">
        <v>47</v>
      </c>
      <c r="G824">
        <v>47</v>
      </c>
      <c r="H824" t="s">
        <v>81</v>
      </c>
      <c r="I824" t="s">
        <v>81</v>
      </c>
      <c r="J824" t="s">
        <v>48</v>
      </c>
      <c r="K824" t="s">
        <v>185</v>
      </c>
      <c r="L824" t="s">
        <v>111</v>
      </c>
      <c r="M824" t="s">
        <v>856</v>
      </c>
      <c r="N824">
        <v>3</v>
      </c>
      <c r="O824">
        <v>3</v>
      </c>
      <c r="P824">
        <v>2123.23</v>
      </c>
      <c r="Q824" s="2">
        <v>0.11</v>
      </c>
      <c r="R824">
        <v>4790.25</v>
      </c>
      <c r="S824">
        <v>1126.6600000000001</v>
      </c>
      <c r="T824" s="3">
        <v>0.23499999999999999</v>
      </c>
      <c r="U824">
        <v>78.63</v>
      </c>
      <c r="V824" t="s">
        <v>99</v>
      </c>
      <c r="W824">
        <v>1</v>
      </c>
      <c r="X824" t="b">
        <v>0</v>
      </c>
      <c r="Y824" t="s">
        <v>382</v>
      </c>
      <c r="Z824" t="s">
        <v>60</v>
      </c>
      <c r="AA824">
        <v>10</v>
      </c>
      <c r="AB824">
        <v>10</v>
      </c>
      <c r="AC824">
        <v>2023</v>
      </c>
      <c r="AD824" s="1">
        <v>45261</v>
      </c>
      <c r="AE824" t="s">
        <v>101</v>
      </c>
      <c r="AF824" t="s">
        <v>88</v>
      </c>
      <c r="AG824" t="str">
        <f t="shared" si="51"/>
        <v>Include</v>
      </c>
      <c r="AH824">
        <f t="shared" si="48"/>
        <v>0</v>
      </c>
      <c r="AI824">
        <f t="shared" si="49"/>
        <v>1</v>
      </c>
      <c r="AJ824">
        <f t="shared" si="50"/>
        <v>0</v>
      </c>
      <c r="AK824" s="15">
        <f>1</f>
        <v>1</v>
      </c>
    </row>
    <row r="825" spans="1:37" x14ac:dyDescent="0.3">
      <c r="A825" t="s">
        <v>2160</v>
      </c>
      <c r="B825" s="1">
        <v>45291</v>
      </c>
      <c r="C825" s="1">
        <v>45291</v>
      </c>
      <c r="D825" t="s">
        <v>2161</v>
      </c>
      <c r="E825" t="s">
        <v>145</v>
      </c>
      <c r="F825">
        <v>26</v>
      </c>
      <c r="G825">
        <v>26</v>
      </c>
      <c r="H825" t="s">
        <v>47</v>
      </c>
      <c r="I825" t="s">
        <v>47</v>
      </c>
      <c r="J825" t="s">
        <v>57</v>
      </c>
      <c r="K825" t="s">
        <v>58</v>
      </c>
      <c r="L825" t="s">
        <v>74</v>
      </c>
      <c r="M825" t="s">
        <v>235</v>
      </c>
      <c r="N825">
        <v>1</v>
      </c>
      <c r="O825">
        <v>1</v>
      </c>
      <c r="P825">
        <v>39921.4</v>
      </c>
      <c r="Q825" s="2">
        <v>0.23</v>
      </c>
      <c r="R825">
        <v>29027.34</v>
      </c>
      <c r="S825">
        <v>4657.8</v>
      </c>
      <c r="T825" s="3">
        <v>0.16</v>
      </c>
      <c r="U825">
        <v>79.95</v>
      </c>
      <c r="V825" t="s">
        <v>68</v>
      </c>
      <c r="W825">
        <v>5</v>
      </c>
      <c r="X825" t="b">
        <v>0</v>
      </c>
      <c r="Y825" t="s">
        <v>60</v>
      </c>
      <c r="Z825" t="s">
        <v>60</v>
      </c>
      <c r="AA825">
        <v>1</v>
      </c>
      <c r="AB825">
        <v>1</v>
      </c>
      <c r="AC825">
        <v>2023</v>
      </c>
      <c r="AD825" s="1">
        <v>45261</v>
      </c>
      <c r="AE825" t="s">
        <v>87</v>
      </c>
      <c r="AF825" t="s">
        <v>43</v>
      </c>
      <c r="AG825" t="str">
        <f t="shared" si="51"/>
        <v>Include</v>
      </c>
      <c r="AH825">
        <f t="shared" si="48"/>
        <v>0</v>
      </c>
      <c r="AI825">
        <f t="shared" si="49"/>
        <v>1</v>
      </c>
      <c r="AJ825">
        <f t="shared" si="50"/>
        <v>0</v>
      </c>
      <c r="AK825" s="15">
        <f>1</f>
        <v>1</v>
      </c>
    </row>
    <row r="826" spans="1:37" x14ac:dyDescent="0.3">
      <c r="A826" t="s">
        <v>2162</v>
      </c>
      <c r="B826" s="1">
        <v>45291</v>
      </c>
      <c r="C826" s="1">
        <v>45291</v>
      </c>
      <c r="D826" t="s">
        <v>2163</v>
      </c>
      <c r="E826" t="s">
        <v>764</v>
      </c>
      <c r="F826">
        <v>49</v>
      </c>
      <c r="G826">
        <v>49</v>
      </c>
      <c r="H826" t="s">
        <v>35</v>
      </c>
      <c r="I826" t="s">
        <v>35</v>
      </c>
      <c r="J826" t="s">
        <v>48</v>
      </c>
      <c r="K826" t="s">
        <v>226</v>
      </c>
      <c r="L826" t="s">
        <v>74</v>
      </c>
      <c r="M826" t="s">
        <v>235</v>
      </c>
      <c r="N826">
        <v>9</v>
      </c>
      <c r="O826">
        <v>9</v>
      </c>
      <c r="P826">
        <v>15045.24</v>
      </c>
      <c r="Q826" s="2">
        <v>0.38</v>
      </c>
      <c r="R826">
        <v>72139.33</v>
      </c>
      <c r="S826">
        <v>9548.15</v>
      </c>
      <c r="T826" s="3">
        <v>0.13200000000000001</v>
      </c>
      <c r="U826">
        <v>70.61</v>
      </c>
      <c r="V826" t="s">
        <v>132</v>
      </c>
      <c r="W826">
        <v>1</v>
      </c>
      <c r="X826" t="b">
        <v>0</v>
      </c>
      <c r="Y826" t="s">
        <v>60</v>
      </c>
      <c r="Z826" t="s">
        <v>60</v>
      </c>
      <c r="AA826">
        <v>6</v>
      </c>
      <c r="AB826">
        <v>6</v>
      </c>
      <c r="AC826">
        <v>2023</v>
      </c>
      <c r="AD826" s="1">
        <v>45261</v>
      </c>
      <c r="AE826" t="s">
        <v>101</v>
      </c>
      <c r="AF826" t="s">
        <v>62</v>
      </c>
      <c r="AG826" t="str">
        <f t="shared" si="51"/>
        <v>Include</v>
      </c>
      <c r="AH826">
        <f t="shared" si="48"/>
        <v>0</v>
      </c>
      <c r="AI826">
        <f t="shared" si="49"/>
        <v>1</v>
      </c>
      <c r="AJ826">
        <f t="shared" si="50"/>
        <v>0</v>
      </c>
      <c r="AK826" s="15">
        <f>1</f>
        <v>1</v>
      </c>
    </row>
    <row r="827" spans="1:37" x14ac:dyDescent="0.3">
      <c r="A827" t="s">
        <v>2164</v>
      </c>
      <c r="B827" s="1">
        <v>45291</v>
      </c>
      <c r="C827" s="1">
        <v>45291</v>
      </c>
      <c r="D827" t="s">
        <v>2165</v>
      </c>
      <c r="E827" t="s">
        <v>499</v>
      </c>
      <c r="F827">
        <v>40</v>
      </c>
      <c r="G827">
        <v>40</v>
      </c>
      <c r="H827" t="s">
        <v>35</v>
      </c>
      <c r="I827" t="s">
        <v>35</v>
      </c>
      <c r="J827" t="s">
        <v>48</v>
      </c>
      <c r="K827" t="s">
        <v>226</v>
      </c>
      <c r="L827" t="s">
        <v>50</v>
      </c>
      <c r="M827" t="s">
        <v>325</v>
      </c>
      <c r="N827">
        <v>9</v>
      </c>
      <c r="O827">
        <v>9</v>
      </c>
      <c r="P827">
        <v>13849.98</v>
      </c>
      <c r="Q827" s="2">
        <v>0.25</v>
      </c>
      <c r="R827">
        <v>72465.97</v>
      </c>
      <c r="S827">
        <v>23060.68</v>
      </c>
      <c r="T827" s="3">
        <v>0.318</v>
      </c>
      <c r="U827">
        <v>47.19</v>
      </c>
      <c r="V827" t="s">
        <v>76</v>
      </c>
      <c r="W827">
        <v>2</v>
      </c>
      <c r="X827" t="b">
        <v>0</v>
      </c>
      <c r="Y827" t="s">
        <v>60</v>
      </c>
      <c r="Z827" t="s">
        <v>60</v>
      </c>
      <c r="AA827">
        <v>5</v>
      </c>
      <c r="AB827">
        <v>5</v>
      </c>
      <c r="AC827">
        <v>2023</v>
      </c>
      <c r="AD827" s="1">
        <v>45261</v>
      </c>
      <c r="AE827" t="s">
        <v>61</v>
      </c>
      <c r="AF827" t="s">
        <v>43</v>
      </c>
      <c r="AG827" t="str">
        <f t="shared" si="51"/>
        <v>Include</v>
      </c>
      <c r="AH827">
        <f t="shared" si="48"/>
        <v>0</v>
      </c>
      <c r="AI827">
        <f t="shared" si="49"/>
        <v>1</v>
      </c>
      <c r="AJ827">
        <f t="shared" si="50"/>
        <v>0</v>
      </c>
      <c r="AK827" s="15">
        <f>1</f>
        <v>1</v>
      </c>
    </row>
    <row r="828" spans="1:37" x14ac:dyDescent="0.3">
      <c r="A828" t="s">
        <v>2166</v>
      </c>
      <c r="B828" s="1">
        <v>45290</v>
      </c>
      <c r="C828" s="1">
        <v>45290</v>
      </c>
      <c r="D828" t="s">
        <v>2167</v>
      </c>
      <c r="E828" t="s">
        <v>357</v>
      </c>
      <c r="F828">
        <v>27</v>
      </c>
      <c r="G828">
        <v>27</v>
      </c>
      <c r="H828" t="s">
        <v>35</v>
      </c>
      <c r="I828" t="s">
        <v>35</v>
      </c>
      <c r="J828" t="s">
        <v>116</v>
      </c>
      <c r="K828" t="s">
        <v>260</v>
      </c>
      <c r="L828" t="s">
        <v>97</v>
      </c>
      <c r="M828" t="s">
        <v>275</v>
      </c>
      <c r="N828">
        <v>9</v>
      </c>
      <c r="O828">
        <v>9</v>
      </c>
      <c r="P828">
        <v>609.86</v>
      </c>
      <c r="Q828" s="2">
        <v>0.14000000000000001</v>
      </c>
      <c r="R828">
        <v>3554.23</v>
      </c>
      <c r="S828">
        <v>1923.48</v>
      </c>
      <c r="T828" s="3">
        <v>0.54100000000000004</v>
      </c>
      <c r="U828">
        <v>54.96</v>
      </c>
      <c r="V828" t="s">
        <v>40</v>
      </c>
      <c r="X828" t="b">
        <v>0</v>
      </c>
      <c r="Y828" t="s">
        <v>142</v>
      </c>
      <c r="Z828" t="s">
        <v>142</v>
      </c>
      <c r="AA828">
        <v>1</v>
      </c>
      <c r="AB828">
        <v>1</v>
      </c>
      <c r="AC828">
        <v>2023</v>
      </c>
      <c r="AD828" s="1">
        <v>45261</v>
      </c>
      <c r="AE828" t="s">
        <v>87</v>
      </c>
      <c r="AF828" t="s">
        <v>88</v>
      </c>
      <c r="AG828" t="str">
        <f t="shared" si="51"/>
        <v>Include</v>
      </c>
      <c r="AH828">
        <f t="shared" si="48"/>
        <v>0</v>
      </c>
      <c r="AI828">
        <f t="shared" si="49"/>
        <v>0</v>
      </c>
      <c r="AJ828">
        <f t="shared" si="50"/>
        <v>0</v>
      </c>
      <c r="AK828" s="15">
        <f>1</f>
        <v>1</v>
      </c>
    </row>
    <row r="829" spans="1:37" x14ac:dyDescent="0.3">
      <c r="A829" t="s">
        <v>2168</v>
      </c>
      <c r="B829" s="1">
        <v>45290</v>
      </c>
      <c r="C829" s="1">
        <v>45290</v>
      </c>
      <c r="D829" t="s">
        <v>2169</v>
      </c>
      <c r="E829" t="s">
        <v>662</v>
      </c>
      <c r="F829">
        <v>35</v>
      </c>
      <c r="G829">
        <v>35</v>
      </c>
      <c r="H829" t="s">
        <v>35</v>
      </c>
      <c r="I829" t="s">
        <v>35</v>
      </c>
      <c r="J829" t="s">
        <v>116</v>
      </c>
      <c r="K829" t="s">
        <v>260</v>
      </c>
      <c r="L829" t="s">
        <v>140</v>
      </c>
      <c r="M829" t="s">
        <v>206</v>
      </c>
      <c r="N829">
        <v>6</v>
      </c>
      <c r="O829">
        <v>6</v>
      </c>
      <c r="P829">
        <v>2039.2</v>
      </c>
      <c r="Q829" s="2">
        <v>0.25</v>
      </c>
      <c r="R829">
        <v>9153.0499999999993</v>
      </c>
      <c r="S829">
        <v>5063.5200000000004</v>
      </c>
      <c r="T829" s="3">
        <v>0.55300000000000005</v>
      </c>
      <c r="U829">
        <v>61.17</v>
      </c>
      <c r="V829" t="s">
        <v>40</v>
      </c>
      <c r="W829">
        <v>4</v>
      </c>
      <c r="X829" t="b">
        <v>0</v>
      </c>
      <c r="Y829" t="s">
        <v>60</v>
      </c>
      <c r="Z829" t="s">
        <v>60</v>
      </c>
      <c r="AA829">
        <v>6</v>
      </c>
      <c r="AB829">
        <v>6</v>
      </c>
      <c r="AC829">
        <v>2023</v>
      </c>
      <c r="AD829" s="1">
        <v>45261</v>
      </c>
      <c r="AE829" t="s">
        <v>87</v>
      </c>
      <c r="AF829" t="s">
        <v>43</v>
      </c>
      <c r="AG829" t="str">
        <f t="shared" si="51"/>
        <v>Include</v>
      </c>
      <c r="AH829">
        <f t="shared" si="48"/>
        <v>0</v>
      </c>
      <c r="AI829">
        <f t="shared" si="49"/>
        <v>1</v>
      </c>
      <c r="AJ829">
        <f t="shared" si="50"/>
        <v>0</v>
      </c>
      <c r="AK829" s="15">
        <f>1</f>
        <v>1</v>
      </c>
    </row>
    <row r="830" spans="1:37" x14ac:dyDescent="0.3">
      <c r="A830" t="s">
        <v>2170</v>
      </c>
      <c r="B830" s="1">
        <v>45290</v>
      </c>
      <c r="C830" s="1">
        <v>45290</v>
      </c>
      <c r="D830" t="s">
        <v>2171</v>
      </c>
      <c r="E830" t="s">
        <v>2172</v>
      </c>
      <c r="F830">
        <v>44</v>
      </c>
      <c r="G830">
        <v>44</v>
      </c>
      <c r="H830" t="s">
        <v>81</v>
      </c>
      <c r="I830" t="s">
        <v>81</v>
      </c>
      <c r="J830" t="s">
        <v>116</v>
      </c>
      <c r="K830" t="s">
        <v>117</v>
      </c>
      <c r="L830" t="s">
        <v>97</v>
      </c>
      <c r="M830" t="s">
        <v>243</v>
      </c>
      <c r="N830">
        <v>4</v>
      </c>
      <c r="O830">
        <v>4</v>
      </c>
      <c r="P830">
        <v>746.29</v>
      </c>
      <c r="Q830" s="2">
        <v>0.3</v>
      </c>
      <c r="R830">
        <v>1990.92</v>
      </c>
      <c r="S830">
        <v>758.46</v>
      </c>
      <c r="T830" s="3">
        <v>0.38100000000000001</v>
      </c>
      <c r="U830">
        <v>47.79</v>
      </c>
      <c r="V830" t="s">
        <v>68</v>
      </c>
      <c r="W830">
        <v>1</v>
      </c>
      <c r="X830" t="b">
        <v>0</v>
      </c>
      <c r="Y830" t="s">
        <v>60</v>
      </c>
      <c r="Z830" t="s">
        <v>60</v>
      </c>
      <c r="AA830">
        <v>7</v>
      </c>
      <c r="AB830">
        <v>7</v>
      </c>
      <c r="AC830">
        <v>2023</v>
      </c>
      <c r="AD830" s="1">
        <v>45261</v>
      </c>
      <c r="AE830" t="s">
        <v>61</v>
      </c>
      <c r="AF830" t="s">
        <v>43</v>
      </c>
      <c r="AG830" t="str">
        <f t="shared" si="51"/>
        <v>Include</v>
      </c>
      <c r="AH830">
        <f t="shared" si="48"/>
        <v>0</v>
      </c>
      <c r="AI830">
        <f t="shared" si="49"/>
        <v>1</v>
      </c>
      <c r="AJ830">
        <f t="shared" si="50"/>
        <v>0</v>
      </c>
      <c r="AK830" s="15">
        <f>1</f>
        <v>1</v>
      </c>
    </row>
    <row r="831" spans="1:37" x14ac:dyDescent="0.3">
      <c r="A831" t="s">
        <v>2173</v>
      </c>
      <c r="B831" t="s">
        <v>2174</v>
      </c>
      <c r="C831" s="1">
        <v>45290</v>
      </c>
      <c r="D831" t="s">
        <v>2175</v>
      </c>
      <c r="E831" t="s">
        <v>1129</v>
      </c>
      <c r="F831">
        <v>38</v>
      </c>
      <c r="G831">
        <v>38</v>
      </c>
      <c r="H831" t="s">
        <v>81</v>
      </c>
      <c r="I831" t="s">
        <v>81</v>
      </c>
      <c r="J831" t="s">
        <v>48</v>
      </c>
      <c r="K831" t="s">
        <v>185</v>
      </c>
      <c r="L831" t="s">
        <v>84</v>
      </c>
      <c r="M831" t="s">
        <v>85</v>
      </c>
      <c r="N831">
        <v>4</v>
      </c>
      <c r="O831">
        <v>4</v>
      </c>
      <c r="P831">
        <v>447.49</v>
      </c>
      <c r="Q831" s="2">
        <v>0.26</v>
      </c>
      <c r="R831">
        <v>1195.23</v>
      </c>
      <c r="S831">
        <v>126.56</v>
      </c>
      <c r="T831" s="3">
        <v>0.106</v>
      </c>
      <c r="U831">
        <v>87.92</v>
      </c>
      <c r="V831" t="s">
        <v>68</v>
      </c>
      <c r="W831">
        <v>5</v>
      </c>
      <c r="X831" t="b">
        <v>0</v>
      </c>
      <c r="Y831" t="s">
        <v>142</v>
      </c>
      <c r="Z831" t="s">
        <v>142</v>
      </c>
      <c r="AA831">
        <v>3</v>
      </c>
      <c r="AB831">
        <v>3</v>
      </c>
      <c r="AC831">
        <v>2023</v>
      </c>
      <c r="AD831" s="1">
        <v>45261</v>
      </c>
      <c r="AE831" t="s">
        <v>61</v>
      </c>
      <c r="AF831" t="s">
        <v>43</v>
      </c>
      <c r="AG831" t="str">
        <f t="shared" si="51"/>
        <v>Include</v>
      </c>
      <c r="AH831">
        <f t="shared" si="48"/>
        <v>0</v>
      </c>
      <c r="AI831">
        <f t="shared" si="49"/>
        <v>0</v>
      </c>
      <c r="AJ831">
        <f t="shared" si="50"/>
        <v>0</v>
      </c>
      <c r="AK831" s="15">
        <f>1</f>
        <v>1</v>
      </c>
    </row>
    <row r="832" spans="1:37" x14ac:dyDescent="0.3">
      <c r="A832" t="s">
        <v>2176</v>
      </c>
      <c r="B832" s="1">
        <v>45290</v>
      </c>
      <c r="C832" s="1">
        <v>45290</v>
      </c>
      <c r="D832" t="s">
        <v>2177</v>
      </c>
      <c r="E832" t="s">
        <v>259</v>
      </c>
      <c r="F832">
        <v>36</v>
      </c>
      <c r="G832">
        <v>36</v>
      </c>
      <c r="H832" t="s">
        <v>47</v>
      </c>
      <c r="I832" t="s">
        <v>47</v>
      </c>
      <c r="J832" t="s">
        <v>116</v>
      </c>
      <c r="K832" t="s">
        <v>117</v>
      </c>
      <c r="L832" t="s">
        <v>84</v>
      </c>
      <c r="M832" t="s">
        <v>279</v>
      </c>
      <c r="N832">
        <v>8</v>
      </c>
      <c r="O832">
        <v>8</v>
      </c>
      <c r="P832">
        <v>60.17</v>
      </c>
      <c r="Q832" s="2">
        <v>0.13</v>
      </c>
      <c r="R832">
        <v>389.42</v>
      </c>
      <c r="S832">
        <v>26.13</v>
      </c>
      <c r="T832" s="3">
        <v>6.7000000000000004E-2</v>
      </c>
      <c r="U832">
        <v>33.6</v>
      </c>
      <c r="V832" t="s">
        <v>132</v>
      </c>
      <c r="W832">
        <v>2</v>
      </c>
      <c r="X832" t="b">
        <v>0</v>
      </c>
      <c r="Y832" t="s">
        <v>60</v>
      </c>
      <c r="Z832" t="s">
        <v>60</v>
      </c>
      <c r="AA832">
        <v>6</v>
      </c>
      <c r="AB832">
        <v>6</v>
      </c>
      <c r="AC832">
        <v>2023</v>
      </c>
      <c r="AD832" s="1">
        <v>45261</v>
      </c>
      <c r="AE832" t="s">
        <v>61</v>
      </c>
      <c r="AF832" t="s">
        <v>88</v>
      </c>
      <c r="AG832" t="str">
        <f t="shared" si="51"/>
        <v>Include</v>
      </c>
      <c r="AH832">
        <f t="shared" si="48"/>
        <v>0</v>
      </c>
      <c r="AI832">
        <f t="shared" si="49"/>
        <v>1</v>
      </c>
      <c r="AJ832">
        <f t="shared" si="50"/>
        <v>0</v>
      </c>
      <c r="AK832" s="15">
        <f>1</f>
        <v>1</v>
      </c>
    </row>
    <row r="833" spans="1:37" x14ac:dyDescent="0.3">
      <c r="A833" t="s">
        <v>2178</v>
      </c>
      <c r="B833" s="1">
        <v>45289</v>
      </c>
      <c r="C833" s="1">
        <v>45289</v>
      </c>
      <c r="D833" t="s">
        <v>2179</v>
      </c>
      <c r="E833" t="s">
        <v>613</v>
      </c>
      <c r="H833" t="s">
        <v>81</v>
      </c>
      <c r="I833" t="s">
        <v>81</v>
      </c>
      <c r="J833" t="s">
        <v>57</v>
      </c>
      <c r="K833" t="s">
        <v>58</v>
      </c>
      <c r="L833" t="s">
        <v>74</v>
      </c>
      <c r="M833" t="s">
        <v>453</v>
      </c>
      <c r="N833">
        <v>9</v>
      </c>
      <c r="O833">
        <v>9</v>
      </c>
      <c r="P833">
        <v>30674.09</v>
      </c>
      <c r="Q833" s="2">
        <v>0.39</v>
      </c>
      <c r="R833">
        <v>159421.60999999999</v>
      </c>
      <c r="S833">
        <v>15597.31</v>
      </c>
      <c r="T833" s="3">
        <v>9.8000000000000004E-2</v>
      </c>
      <c r="U833">
        <v>76.430000000000007</v>
      </c>
      <c r="V833" t="s">
        <v>52</v>
      </c>
      <c r="X833" t="b">
        <v>0</v>
      </c>
      <c r="Y833" t="s">
        <v>60</v>
      </c>
      <c r="Z833" t="s">
        <v>60</v>
      </c>
      <c r="AA833">
        <v>2</v>
      </c>
      <c r="AB833">
        <v>2</v>
      </c>
      <c r="AC833">
        <v>2023</v>
      </c>
      <c r="AD833" s="1">
        <v>45261</v>
      </c>
      <c r="AE833" t="s">
        <v>118</v>
      </c>
      <c r="AF833" t="s">
        <v>62</v>
      </c>
      <c r="AG833" t="str">
        <f t="shared" si="51"/>
        <v>Include</v>
      </c>
      <c r="AH833">
        <f t="shared" si="48"/>
        <v>0</v>
      </c>
      <c r="AI833">
        <f t="shared" si="49"/>
        <v>1</v>
      </c>
      <c r="AJ833">
        <f t="shared" si="50"/>
        <v>0</v>
      </c>
      <c r="AK833" s="15">
        <f>1</f>
        <v>1</v>
      </c>
    </row>
    <row r="834" spans="1:37" x14ac:dyDescent="0.3">
      <c r="A834" t="s">
        <v>2180</v>
      </c>
      <c r="B834" s="1">
        <v>45289</v>
      </c>
      <c r="C834" s="1">
        <v>45289</v>
      </c>
      <c r="D834" t="s">
        <v>2181</v>
      </c>
      <c r="E834" t="s">
        <v>778</v>
      </c>
      <c r="F834">
        <v>33</v>
      </c>
      <c r="G834">
        <v>33</v>
      </c>
      <c r="H834" t="s">
        <v>47</v>
      </c>
      <c r="I834" t="s">
        <v>47</v>
      </c>
      <c r="J834" t="s">
        <v>116</v>
      </c>
      <c r="K834" t="s">
        <v>117</v>
      </c>
      <c r="L834" t="s">
        <v>74</v>
      </c>
      <c r="M834" t="s">
        <v>453</v>
      </c>
      <c r="N834">
        <v>4</v>
      </c>
      <c r="O834">
        <v>4</v>
      </c>
      <c r="P834">
        <v>76576.240000000005</v>
      </c>
      <c r="Q834" s="2">
        <v>0.36</v>
      </c>
      <c r="R834">
        <v>154095.35999999999</v>
      </c>
      <c r="S834">
        <v>19680.310000000001</v>
      </c>
      <c r="T834" s="3">
        <v>0.128</v>
      </c>
      <c r="U834">
        <v>60.02</v>
      </c>
      <c r="V834" t="s">
        <v>99</v>
      </c>
      <c r="W834">
        <v>5</v>
      </c>
      <c r="X834" t="b">
        <v>0</v>
      </c>
      <c r="Y834" t="s">
        <v>60</v>
      </c>
      <c r="Z834" t="s">
        <v>60</v>
      </c>
      <c r="AA834">
        <v>2</v>
      </c>
      <c r="AB834">
        <v>2</v>
      </c>
      <c r="AC834">
        <v>2023</v>
      </c>
      <c r="AD834" s="1">
        <v>45261</v>
      </c>
      <c r="AE834" t="s">
        <v>87</v>
      </c>
      <c r="AF834" t="s">
        <v>62</v>
      </c>
      <c r="AG834" t="str">
        <f t="shared" si="51"/>
        <v>Include</v>
      </c>
      <c r="AH834">
        <f t="shared" ref="AH834:AH897" si="52">IF(Z834="Returned",1,0)</f>
        <v>0</v>
      </c>
      <c r="AI834">
        <f t="shared" ref="AI834:AI897" si="53">IF(OR(Z834="Delivered",Z834="Returned"),1,0)</f>
        <v>1</v>
      </c>
      <c r="AJ834">
        <f t="shared" ref="AJ834:AJ897" si="54">IF(Z834="Cancelled",1,0)</f>
        <v>0</v>
      </c>
      <c r="AK834" s="15">
        <f>1</f>
        <v>1</v>
      </c>
    </row>
    <row r="835" spans="1:37" x14ac:dyDescent="0.3">
      <c r="A835" t="s">
        <v>2182</v>
      </c>
      <c r="B835" s="1">
        <v>45289</v>
      </c>
      <c r="C835" s="1">
        <v>45289</v>
      </c>
      <c r="D835" t="s">
        <v>2183</v>
      </c>
      <c r="E835" t="s">
        <v>471</v>
      </c>
      <c r="F835">
        <v>19</v>
      </c>
      <c r="G835">
        <v>19</v>
      </c>
      <c r="H835" t="s">
        <v>81</v>
      </c>
      <c r="I835" t="s">
        <v>81</v>
      </c>
      <c r="J835" t="s">
        <v>48</v>
      </c>
      <c r="K835" t="s">
        <v>185</v>
      </c>
      <c r="L835" t="s">
        <v>97</v>
      </c>
      <c r="M835" t="s">
        <v>254</v>
      </c>
      <c r="N835">
        <v>8</v>
      </c>
      <c r="O835">
        <v>8</v>
      </c>
      <c r="P835">
        <v>221.14</v>
      </c>
      <c r="Q835" s="2">
        <v>0.38</v>
      </c>
      <c r="R835">
        <v>1030.55</v>
      </c>
      <c r="S835">
        <v>527.82000000000005</v>
      </c>
      <c r="T835" s="3">
        <v>0.51200000000000001</v>
      </c>
      <c r="U835">
        <v>92</v>
      </c>
      <c r="V835" t="s">
        <v>99</v>
      </c>
      <c r="W835">
        <v>4</v>
      </c>
      <c r="X835" t="b">
        <v>0</v>
      </c>
      <c r="Y835" t="s">
        <v>382</v>
      </c>
      <c r="Z835" t="s">
        <v>60</v>
      </c>
      <c r="AA835">
        <v>8</v>
      </c>
      <c r="AB835">
        <v>8</v>
      </c>
      <c r="AC835">
        <v>2023</v>
      </c>
      <c r="AD835" s="1">
        <v>45261</v>
      </c>
      <c r="AE835" t="s">
        <v>53</v>
      </c>
      <c r="AF835" t="s">
        <v>62</v>
      </c>
      <c r="AG835" t="str">
        <f t="shared" ref="AG835:AG898" si="55">IF(N835=999,"Exclude","Include")</f>
        <v>Include</v>
      </c>
      <c r="AH835">
        <f t="shared" si="52"/>
        <v>0</v>
      </c>
      <c r="AI835">
        <f t="shared" si="53"/>
        <v>1</v>
      </c>
      <c r="AJ835">
        <f t="shared" si="54"/>
        <v>0</v>
      </c>
      <c r="AK835" s="15">
        <f>1</f>
        <v>1</v>
      </c>
    </row>
    <row r="836" spans="1:37" x14ac:dyDescent="0.3">
      <c r="A836" t="s">
        <v>2184</v>
      </c>
      <c r="B836" s="1">
        <v>45289</v>
      </c>
      <c r="C836" s="1">
        <v>45289</v>
      </c>
      <c r="D836" t="s">
        <v>2185</v>
      </c>
      <c r="E836" t="s">
        <v>704</v>
      </c>
      <c r="F836">
        <v>29</v>
      </c>
      <c r="G836">
        <v>29</v>
      </c>
      <c r="H836" t="s">
        <v>81</v>
      </c>
      <c r="I836" t="s">
        <v>81</v>
      </c>
      <c r="J836" t="s">
        <v>48</v>
      </c>
      <c r="K836" t="s">
        <v>185</v>
      </c>
      <c r="L836" t="s">
        <v>140</v>
      </c>
      <c r="M836" t="s">
        <v>358</v>
      </c>
      <c r="N836">
        <v>5</v>
      </c>
      <c r="O836">
        <v>5</v>
      </c>
      <c r="P836">
        <v>1297.55</v>
      </c>
      <c r="Q836" s="2">
        <v>0.12</v>
      </c>
      <c r="R836">
        <v>5012.78</v>
      </c>
      <c r="S836">
        <v>1781.1</v>
      </c>
      <c r="T836" s="3">
        <v>0.35499999999999998</v>
      </c>
      <c r="U836">
        <v>72.34</v>
      </c>
      <c r="V836" t="s">
        <v>68</v>
      </c>
      <c r="X836" t="b">
        <v>0</v>
      </c>
      <c r="Y836" t="s">
        <v>100</v>
      </c>
      <c r="Z836" t="s">
        <v>100</v>
      </c>
      <c r="AA836">
        <v>9</v>
      </c>
      <c r="AB836">
        <v>9</v>
      </c>
      <c r="AC836">
        <v>2023</v>
      </c>
      <c r="AD836" s="1">
        <v>45261</v>
      </c>
      <c r="AE836" t="s">
        <v>87</v>
      </c>
      <c r="AF836" t="s">
        <v>88</v>
      </c>
      <c r="AG836" t="str">
        <f t="shared" si="55"/>
        <v>Include</v>
      </c>
      <c r="AH836">
        <f t="shared" si="52"/>
        <v>0</v>
      </c>
      <c r="AI836">
        <f t="shared" si="53"/>
        <v>0</v>
      </c>
      <c r="AJ836">
        <f t="shared" si="54"/>
        <v>1</v>
      </c>
      <c r="AK836" s="15">
        <f>1</f>
        <v>1</v>
      </c>
    </row>
    <row r="837" spans="1:37" x14ac:dyDescent="0.3">
      <c r="A837" t="s">
        <v>2186</v>
      </c>
      <c r="B837" s="1">
        <v>45289</v>
      </c>
      <c r="C837" s="1">
        <v>45289</v>
      </c>
      <c r="D837" t="s">
        <v>2187</v>
      </c>
      <c r="E837" t="s">
        <v>2188</v>
      </c>
      <c r="F837">
        <v>25</v>
      </c>
      <c r="G837">
        <v>25</v>
      </c>
      <c r="H837" t="s">
        <v>35</v>
      </c>
      <c r="I837" t="s">
        <v>35</v>
      </c>
      <c r="J837" t="s">
        <v>36</v>
      </c>
      <c r="K837" t="s">
        <v>239</v>
      </c>
      <c r="L837" t="s">
        <v>50</v>
      </c>
      <c r="M837" t="s">
        <v>51</v>
      </c>
      <c r="N837">
        <v>10</v>
      </c>
      <c r="O837">
        <v>10</v>
      </c>
      <c r="P837">
        <v>26482.959999999999</v>
      </c>
      <c r="Q837" s="2">
        <v>0.39</v>
      </c>
      <c r="R837">
        <v>159573.04</v>
      </c>
      <c r="S837">
        <v>39420.71</v>
      </c>
      <c r="T837" s="3">
        <v>0.247</v>
      </c>
      <c r="U837">
        <v>31.73</v>
      </c>
      <c r="V837" t="s">
        <v>52</v>
      </c>
      <c r="W837">
        <v>1</v>
      </c>
      <c r="X837" t="b">
        <v>0</v>
      </c>
      <c r="Y837" t="s">
        <v>60</v>
      </c>
      <c r="Z837" t="s">
        <v>60</v>
      </c>
      <c r="AA837">
        <v>9</v>
      </c>
      <c r="AB837">
        <v>9</v>
      </c>
      <c r="AC837">
        <v>2023</v>
      </c>
      <c r="AD837" s="1">
        <v>45261</v>
      </c>
      <c r="AE837" t="s">
        <v>53</v>
      </c>
      <c r="AF837" t="s">
        <v>62</v>
      </c>
      <c r="AG837" t="str">
        <f t="shared" si="55"/>
        <v>Include</v>
      </c>
      <c r="AH837">
        <f t="shared" si="52"/>
        <v>0</v>
      </c>
      <c r="AI837">
        <f t="shared" si="53"/>
        <v>1</v>
      </c>
      <c r="AJ837">
        <f t="shared" si="54"/>
        <v>0</v>
      </c>
      <c r="AK837" s="15">
        <f>1</f>
        <v>1</v>
      </c>
    </row>
    <row r="838" spans="1:37" x14ac:dyDescent="0.3">
      <c r="A838" t="s">
        <v>2189</v>
      </c>
      <c r="B838" s="1">
        <v>45288</v>
      </c>
      <c r="C838" s="1">
        <v>45288</v>
      </c>
      <c r="D838" t="s">
        <v>2190</v>
      </c>
      <c r="E838" t="s">
        <v>938</v>
      </c>
      <c r="F838">
        <v>20</v>
      </c>
      <c r="G838">
        <v>20</v>
      </c>
      <c r="H838" t="s">
        <v>81</v>
      </c>
      <c r="I838" t="s">
        <v>81</v>
      </c>
      <c r="J838" t="s">
        <v>36</v>
      </c>
      <c r="K838" t="s">
        <v>37</v>
      </c>
      <c r="L838" t="s">
        <v>140</v>
      </c>
      <c r="M838" t="s">
        <v>219</v>
      </c>
      <c r="N838">
        <v>3</v>
      </c>
      <c r="O838">
        <v>3</v>
      </c>
      <c r="P838">
        <v>2696.4</v>
      </c>
      <c r="Q838" s="2">
        <v>0.19</v>
      </c>
      <c r="R838">
        <v>5511.95</v>
      </c>
      <c r="S838">
        <v>1848.17</v>
      </c>
      <c r="T838" s="3">
        <v>0.33500000000000002</v>
      </c>
      <c r="U838">
        <v>57.33</v>
      </c>
      <c r="V838" t="s">
        <v>68</v>
      </c>
      <c r="W838">
        <v>5</v>
      </c>
      <c r="X838" t="b">
        <v>0</v>
      </c>
      <c r="Y838" t="s">
        <v>382</v>
      </c>
      <c r="Z838" t="s">
        <v>60</v>
      </c>
      <c r="AA838">
        <v>10</v>
      </c>
      <c r="AB838">
        <v>10</v>
      </c>
      <c r="AC838">
        <v>2023</v>
      </c>
      <c r="AD838" s="1">
        <v>45261</v>
      </c>
      <c r="AE838" t="s">
        <v>53</v>
      </c>
      <c r="AF838" t="s">
        <v>88</v>
      </c>
      <c r="AG838" t="str">
        <f t="shared" si="55"/>
        <v>Include</v>
      </c>
      <c r="AH838">
        <f t="shared" si="52"/>
        <v>0</v>
      </c>
      <c r="AI838">
        <f t="shared" si="53"/>
        <v>1</v>
      </c>
      <c r="AJ838">
        <f t="shared" si="54"/>
        <v>0</v>
      </c>
      <c r="AK838" s="15">
        <f>1</f>
        <v>1</v>
      </c>
    </row>
    <row r="839" spans="1:37" x14ac:dyDescent="0.3">
      <c r="A839" t="s">
        <v>2191</v>
      </c>
      <c r="B839" s="1">
        <v>45286</v>
      </c>
      <c r="C839" s="1">
        <v>45286</v>
      </c>
      <c r="D839" t="s">
        <v>2192</v>
      </c>
      <c r="E839" t="s">
        <v>91</v>
      </c>
      <c r="F839">
        <v>40</v>
      </c>
      <c r="G839">
        <v>40</v>
      </c>
      <c r="H839" t="s">
        <v>81</v>
      </c>
      <c r="I839" t="s">
        <v>81</v>
      </c>
      <c r="J839" t="s">
        <v>48</v>
      </c>
      <c r="K839" t="s">
        <v>230</v>
      </c>
      <c r="L839" t="s">
        <v>50</v>
      </c>
      <c r="M839" t="s">
        <v>67</v>
      </c>
      <c r="N839">
        <v>1</v>
      </c>
      <c r="O839">
        <v>1</v>
      </c>
      <c r="P839">
        <v>8061.02</v>
      </c>
      <c r="Q839" s="2">
        <v>0.24</v>
      </c>
      <c r="R839">
        <v>5002.7</v>
      </c>
      <c r="S839">
        <v>1155.06</v>
      </c>
      <c r="T839" s="3">
        <v>0.23100000000000001</v>
      </c>
      <c r="U839">
        <v>108.12</v>
      </c>
      <c r="V839" t="s">
        <v>68</v>
      </c>
      <c r="W839">
        <v>4</v>
      </c>
      <c r="X839" t="b">
        <v>0</v>
      </c>
      <c r="Y839" t="s">
        <v>100</v>
      </c>
      <c r="Z839" t="s">
        <v>100</v>
      </c>
      <c r="AA839">
        <v>6</v>
      </c>
      <c r="AB839">
        <v>6</v>
      </c>
      <c r="AC839">
        <v>2023</v>
      </c>
      <c r="AD839" s="1">
        <v>45261</v>
      </c>
      <c r="AE839" t="s">
        <v>61</v>
      </c>
      <c r="AF839" t="s">
        <v>43</v>
      </c>
      <c r="AG839" t="str">
        <f t="shared" si="55"/>
        <v>Include</v>
      </c>
      <c r="AH839">
        <f t="shared" si="52"/>
        <v>0</v>
      </c>
      <c r="AI839">
        <f t="shared" si="53"/>
        <v>0</v>
      </c>
      <c r="AJ839">
        <f t="shared" si="54"/>
        <v>1</v>
      </c>
      <c r="AK839" s="15">
        <f>1</f>
        <v>1</v>
      </c>
    </row>
    <row r="840" spans="1:37" x14ac:dyDescent="0.3">
      <c r="A840" t="s">
        <v>2193</v>
      </c>
      <c r="B840" s="1">
        <v>45286</v>
      </c>
      <c r="C840" s="1">
        <v>45286</v>
      </c>
      <c r="D840" t="s">
        <v>2194</v>
      </c>
      <c r="E840" t="s">
        <v>526</v>
      </c>
      <c r="F840">
        <v>31</v>
      </c>
      <c r="G840">
        <v>31</v>
      </c>
      <c r="H840" t="s">
        <v>81</v>
      </c>
      <c r="I840" t="s">
        <v>81</v>
      </c>
      <c r="J840" t="s">
        <v>36</v>
      </c>
      <c r="K840" t="s">
        <v>106</v>
      </c>
      <c r="L840" t="s">
        <v>140</v>
      </c>
      <c r="M840" t="s">
        <v>206</v>
      </c>
      <c r="N840">
        <v>8</v>
      </c>
      <c r="O840">
        <v>8</v>
      </c>
      <c r="P840">
        <v>3109.43</v>
      </c>
      <c r="Q840" s="2">
        <v>0.34</v>
      </c>
      <c r="R840">
        <v>13768.79</v>
      </c>
      <c r="S840">
        <v>4682.29</v>
      </c>
      <c r="T840" s="3">
        <v>0.34</v>
      </c>
      <c r="U840">
        <v>78.430000000000007</v>
      </c>
      <c r="V840" t="s">
        <v>76</v>
      </c>
      <c r="W840">
        <v>2</v>
      </c>
      <c r="X840" t="b">
        <v>0</v>
      </c>
      <c r="Y840" t="s">
        <v>60</v>
      </c>
      <c r="Z840" t="s">
        <v>60</v>
      </c>
      <c r="AA840">
        <v>1</v>
      </c>
      <c r="AB840">
        <v>1</v>
      </c>
      <c r="AC840">
        <v>2023</v>
      </c>
      <c r="AD840" s="1">
        <v>45261</v>
      </c>
      <c r="AE840" t="s">
        <v>87</v>
      </c>
      <c r="AF840" t="s">
        <v>62</v>
      </c>
      <c r="AG840" t="str">
        <f t="shared" si="55"/>
        <v>Include</v>
      </c>
      <c r="AH840">
        <f t="shared" si="52"/>
        <v>0</v>
      </c>
      <c r="AI840">
        <f t="shared" si="53"/>
        <v>1</v>
      </c>
      <c r="AJ840">
        <f t="shared" si="54"/>
        <v>0</v>
      </c>
      <c r="AK840" s="15">
        <f>1</f>
        <v>1</v>
      </c>
    </row>
    <row r="841" spans="1:37" x14ac:dyDescent="0.3">
      <c r="A841" t="s">
        <v>2195</v>
      </c>
      <c r="B841" s="1">
        <v>45285</v>
      </c>
      <c r="C841" s="1">
        <v>45285</v>
      </c>
      <c r="D841" t="s">
        <v>2196</v>
      </c>
      <c r="E841" t="s">
        <v>367</v>
      </c>
      <c r="F841">
        <v>42</v>
      </c>
      <c r="G841">
        <v>42</v>
      </c>
      <c r="H841" t="s">
        <v>35</v>
      </c>
      <c r="I841" t="s">
        <v>35</v>
      </c>
      <c r="J841" t="s">
        <v>48</v>
      </c>
      <c r="K841" t="s">
        <v>226</v>
      </c>
      <c r="L841" t="s">
        <v>140</v>
      </c>
      <c r="M841" t="s">
        <v>372</v>
      </c>
      <c r="N841">
        <v>9</v>
      </c>
      <c r="O841">
        <v>9</v>
      </c>
      <c r="P841">
        <v>498.04</v>
      </c>
      <c r="Q841" s="2">
        <v>0.17</v>
      </c>
      <c r="R841">
        <v>3156.27</v>
      </c>
      <c r="S841">
        <v>846.9</v>
      </c>
      <c r="T841" s="3">
        <v>0.26800000000000002</v>
      </c>
      <c r="U841">
        <v>66.239999999999995</v>
      </c>
      <c r="V841" t="s">
        <v>40</v>
      </c>
      <c r="W841">
        <v>2</v>
      </c>
      <c r="X841" t="b">
        <v>0</v>
      </c>
      <c r="Y841" t="s">
        <v>100</v>
      </c>
      <c r="Z841" t="s">
        <v>100</v>
      </c>
      <c r="AA841">
        <v>9</v>
      </c>
      <c r="AB841">
        <v>9</v>
      </c>
      <c r="AC841">
        <v>2023</v>
      </c>
      <c r="AD841" s="1">
        <v>45261</v>
      </c>
      <c r="AE841" t="s">
        <v>61</v>
      </c>
      <c r="AF841" t="s">
        <v>88</v>
      </c>
      <c r="AG841" t="str">
        <f t="shared" si="55"/>
        <v>Include</v>
      </c>
      <c r="AH841">
        <f t="shared" si="52"/>
        <v>0</v>
      </c>
      <c r="AI841">
        <f t="shared" si="53"/>
        <v>0</v>
      </c>
      <c r="AJ841">
        <f t="shared" si="54"/>
        <v>1</v>
      </c>
      <c r="AK841" s="15">
        <f>1</f>
        <v>1</v>
      </c>
    </row>
    <row r="842" spans="1:37" x14ac:dyDescent="0.3">
      <c r="A842" t="s">
        <v>2197</v>
      </c>
      <c r="B842" s="1">
        <v>45285</v>
      </c>
      <c r="C842" s="1">
        <v>45285</v>
      </c>
      <c r="D842" t="s">
        <v>2198</v>
      </c>
      <c r="E842" t="s">
        <v>246</v>
      </c>
      <c r="F842">
        <v>37</v>
      </c>
      <c r="G842">
        <v>37</v>
      </c>
      <c r="H842" t="s">
        <v>212</v>
      </c>
      <c r="I842" t="s">
        <v>35</v>
      </c>
      <c r="J842" t="s">
        <v>57</v>
      </c>
      <c r="K842" t="s">
        <v>205</v>
      </c>
      <c r="L842" t="s">
        <v>74</v>
      </c>
      <c r="M842" t="s">
        <v>75</v>
      </c>
      <c r="N842">
        <v>3</v>
      </c>
      <c r="O842">
        <v>3</v>
      </c>
      <c r="P842">
        <v>24262.65</v>
      </c>
      <c r="Q842" s="2">
        <v>0.02</v>
      </c>
      <c r="R842">
        <v>65587.56</v>
      </c>
      <c r="S842">
        <v>9960.8700000000008</v>
      </c>
      <c r="T842" s="3">
        <v>0.152</v>
      </c>
      <c r="U842">
        <v>61.25</v>
      </c>
      <c r="V842" t="s">
        <v>99</v>
      </c>
      <c r="W842">
        <v>2</v>
      </c>
      <c r="X842" t="b">
        <v>0</v>
      </c>
      <c r="Y842" t="s">
        <v>60</v>
      </c>
      <c r="Z842" t="s">
        <v>60</v>
      </c>
      <c r="AA842">
        <v>10</v>
      </c>
      <c r="AB842">
        <v>10</v>
      </c>
      <c r="AC842">
        <v>2023</v>
      </c>
      <c r="AD842" s="1">
        <v>45261</v>
      </c>
      <c r="AE842" t="s">
        <v>61</v>
      </c>
      <c r="AF842" t="s">
        <v>69</v>
      </c>
      <c r="AG842" t="str">
        <f t="shared" si="55"/>
        <v>Include</v>
      </c>
      <c r="AH842">
        <f t="shared" si="52"/>
        <v>0</v>
      </c>
      <c r="AI842">
        <f t="shared" si="53"/>
        <v>1</v>
      </c>
      <c r="AJ842">
        <f t="shared" si="54"/>
        <v>0</v>
      </c>
      <c r="AK842" s="15">
        <f>1</f>
        <v>1</v>
      </c>
    </row>
    <row r="843" spans="1:37" x14ac:dyDescent="0.3">
      <c r="A843" t="s">
        <v>2199</v>
      </c>
      <c r="B843" s="1">
        <v>45284</v>
      </c>
      <c r="C843" s="1">
        <v>45284</v>
      </c>
      <c r="D843" t="s">
        <v>2200</v>
      </c>
      <c r="E843" t="s">
        <v>628</v>
      </c>
      <c r="F843">
        <v>49</v>
      </c>
      <c r="G843">
        <v>49</v>
      </c>
      <c r="H843" t="s">
        <v>35</v>
      </c>
      <c r="I843" t="s">
        <v>35</v>
      </c>
      <c r="J843" t="s">
        <v>57</v>
      </c>
      <c r="K843" t="s">
        <v>155</v>
      </c>
      <c r="L843" t="s">
        <v>38</v>
      </c>
      <c r="M843" t="s">
        <v>39</v>
      </c>
      <c r="N843">
        <v>10</v>
      </c>
      <c r="O843">
        <v>10</v>
      </c>
      <c r="P843">
        <v>1236.98</v>
      </c>
      <c r="Q843" s="2">
        <v>0.08</v>
      </c>
      <c r="R843">
        <v>8816.24</v>
      </c>
      <c r="S843">
        <v>3251.41</v>
      </c>
      <c r="T843" s="3">
        <v>0.36899999999999999</v>
      </c>
      <c r="U843">
        <v>62.69</v>
      </c>
      <c r="V843" t="s">
        <v>76</v>
      </c>
      <c r="W843">
        <v>2</v>
      </c>
      <c r="X843" t="b">
        <v>0</v>
      </c>
      <c r="Y843" t="s">
        <v>100</v>
      </c>
      <c r="Z843" t="s">
        <v>100</v>
      </c>
      <c r="AA843">
        <v>9</v>
      </c>
      <c r="AB843">
        <v>9</v>
      </c>
      <c r="AC843">
        <v>2023</v>
      </c>
      <c r="AD843" s="1">
        <v>45261</v>
      </c>
      <c r="AE843" t="s">
        <v>101</v>
      </c>
      <c r="AF843" t="s">
        <v>69</v>
      </c>
      <c r="AG843" t="str">
        <f t="shared" si="55"/>
        <v>Include</v>
      </c>
      <c r="AH843">
        <f t="shared" si="52"/>
        <v>0</v>
      </c>
      <c r="AI843">
        <f t="shared" si="53"/>
        <v>0</v>
      </c>
      <c r="AJ843">
        <f t="shared" si="54"/>
        <v>1</v>
      </c>
      <c r="AK843" s="15">
        <f>1</f>
        <v>1</v>
      </c>
    </row>
    <row r="844" spans="1:37" x14ac:dyDescent="0.3">
      <c r="A844" t="s">
        <v>2201</v>
      </c>
      <c r="B844" s="1">
        <v>45283</v>
      </c>
      <c r="C844" s="1">
        <v>45283</v>
      </c>
      <c r="D844" t="s">
        <v>2202</v>
      </c>
      <c r="E844" t="s">
        <v>2203</v>
      </c>
      <c r="F844">
        <v>34</v>
      </c>
      <c r="G844">
        <v>34</v>
      </c>
      <c r="H844" t="s">
        <v>35</v>
      </c>
      <c r="I844" t="s">
        <v>35</v>
      </c>
      <c r="J844" t="s">
        <v>57</v>
      </c>
      <c r="K844" t="s">
        <v>58</v>
      </c>
      <c r="L844" t="s">
        <v>38</v>
      </c>
      <c r="M844" t="s">
        <v>39</v>
      </c>
      <c r="N844">
        <v>5</v>
      </c>
      <c r="O844">
        <v>5</v>
      </c>
      <c r="P844">
        <v>2497.1</v>
      </c>
      <c r="Q844" s="2">
        <v>0.37</v>
      </c>
      <c r="R844">
        <v>6596.23</v>
      </c>
      <c r="S844">
        <v>2649.2</v>
      </c>
      <c r="T844" s="3">
        <v>0.40200000000000002</v>
      </c>
      <c r="U844">
        <v>61.27</v>
      </c>
      <c r="V844" t="s">
        <v>52</v>
      </c>
      <c r="W844">
        <v>1</v>
      </c>
      <c r="X844" t="b">
        <v>0</v>
      </c>
      <c r="Y844" t="s">
        <v>142</v>
      </c>
      <c r="Z844" t="s">
        <v>142</v>
      </c>
      <c r="AA844">
        <v>5</v>
      </c>
      <c r="AB844">
        <v>5</v>
      </c>
      <c r="AC844">
        <v>2023</v>
      </c>
      <c r="AD844" s="1">
        <v>45261</v>
      </c>
      <c r="AE844" t="s">
        <v>87</v>
      </c>
      <c r="AF844" t="s">
        <v>62</v>
      </c>
      <c r="AG844" t="str">
        <f t="shared" si="55"/>
        <v>Include</v>
      </c>
      <c r="AH844">
        <f t="shared" si="52"/>
        <v>0</v>
      </c>
      <c r="AI844">
        <f t="shared" si="53"/>
        <v>0</v>
      </c>
      <c r="AJ844">
        <f t="shared" si="54"/>
        <v>0</v>
      </c>
      <c r="AK844" s="15">
        <f>1</f>
        <v>1</v>
      </c>
    </row>
    <row r="845" spans="1:37" x14ac:dyDescent="0.3">
      <c r="A845" t="s">
        <v>2204</v>
      </c>
      <c r="B845" s="1">
        <v>45283</v>
      </c>
      <c r="C845" s="1">
        <v>45283</v>
      </c>
      <c r="D845" t="s">
        <v>2205</v>
      </c>
      <c r="E845" t="s">
        <v>2206</v>
      </c>
      <c r="H845" t="s">
        <v>47</v>
      </c>
      <c r="I845" t="s">
        <v>47</v>
      </c>
      <c r="J845" t="s">
        <v>57</v>
      </c>
      <c r="K845" t="s">
        <v>155</v>
      </c>
      <c r="L845" t="s">
        <v>74</v>
      </c>
      <c r="M845" t="s">
        <v>127</v>
      </c>
      <c r="N845">
        <v>9</v>
      </c>
      <c r="O845">
        <v>9</v>
      </c>
      <c r="P845">
        <v>17538.79</v>
      </c>
      <c r="Q845" s="2">
        <v>0.28000000000000003</v>
      </c>
      <c r="R845">
        <v>86347.39</v>
      </c>
      <c r="S845">
        <v>9279.2900000000009</v>
      </c>
      <c r="T845" s="3">
        <v>0.107</v>
      </c>
      <c r="U845">
        <v>93.75</v>
      </c>
      <c r="V845" t="s">
        <v>40</v>
      </c>
      <c r="W845">
        <v>1</v>
      </c>
      <c r="X845" t="b">
        <v>0</v>
      </c>
      <c r="Y845" t="s">
        <v>60</v>
      </c>
      <c r="Z845" t="s">
        <v>60</v>
      </c>
      <c r="AA845">
        <v>9</v>
      </c>
      <c r="AB845">
        <v>9</v>
      </c>
      <c r="AC845">
        <v>2023</v>
      </c>
      <c r="AD845" s="1">
        <v>45261</v>
      </c>
      <c r="AE845" t="s">
        <v>118</v>
      </c>
      <c r="AF845" t="s">
        <v>43</v>
      </c>
      <c r="AG845" t="str">
        <f t="shared" si="55"/>
        <v>Include</v>
      </c>
      <c r="AH845">
        <f t="shared" si="52"/>
        <v>0</v>
      </c>
      <c r="AI845">
        <f t="shared" si="53"/>
        <v>1</v>
      </c>
      <c r="AJ845">
        <f t="shared" si="54"/>
        <v>0</v>
      </c>
      <c r="AK845" s="15">
        <f>1</f>
        <v>1</v>
      </c>
    </row>
    <row r="846" spans="1:37" x14ac:dyDescent="0.3">
      <c r="A846" t="s">
        <v>2207</v>
      </c>
      <c r="B846" s="1">
        <v>45282</v>
      </c>
      <c r="C846" s="1">
        <v>45282</v>
      </c>
      <c r="D846" t="s">
        <v>2208</v>
      </c>
      <c r="E846" t="s">
        <v>439</v>
      </c>
      <c r="F846">
        <v>35</v>
      </c>
      <c r="G846">
        <v>35</v>
      </c>
      <c r="H846" t="s">
        <v>35</v>
      </c>
      <c r="I846" t="s">
        <v>35</v>
      </c>
      <c r="J846" t="s">
        <v>82</v>
      </c>
      <c r="K846" t="s">
        <v>131</v>
      </c>
      <c r="L846" t="s">
        <v>74</v>
      </c>
      <c r="M846" t="s">
        <v>261</v>
      </c>
      <c r="N846">
        <v>5</v>
      </c>
      <c r="O846">
        <v>5</v>
      </c>
      <c r="P846">
        <v>28716</v>
      </c>
      <c r="Q846" s="2">
        <v>0.06</v>
      </c>
      <c r="R846">
        <v>118670.05</v>
      </c>
      <c r="S846">
        <v>13016.92</v>
      </c>
      <c r="T846" s="3">
        <v>0.11</v>
      </c>
      <c r="U846">
        <v>60.44</v>
      </c>
      <c r="V846" t="s">
        <v>99</v>
      </c>
      <c r="W846">
        <v>5</v>
      </c>
      <c r="X846" t="b">
        <v>0</v>
      </c>
      <c r="Y846" t="s">
        <v>60</v>
      </c>
      <c r="Z846" t="s">
        <v>60</v>
      </c>
      <c r="AA846">
        <v>10</v>
      </c>
      <c r="AB846">
        <v>10</v>
      </c>
      <c r="AC846">
        <v>2023</v>
      </c>
      <c r="AD846" s="1">
        <v>45261</v>
      </c>
      <c r="AE846" t="s">
        <v>87</v>
      </c>
      <c r="AF846" t="s">
        <v>69</v>
      </c>
      <c r="AG846" t="str">
        <f t="shared" si="55"/>
        <v>Include</v>
      </c>
      <c r="AH846">
        <f t="shared" si="52"/>
        <v>0</v>
      </c>
      <c r="AI846">
        <f t="shared" si="53"/>
        <v>1</v>
      </c>
      <c r="AJ846">
        <f t="shared" si="54"/>
        <v>0</v>
      </c>
      <c r="AK846" s="15">
        <f>1</f>
        <v>1</v>
      </c>
    </row>
    <row r="847" spans="1:37" x14ac:dyDescent="0.3">
      <c r="A847" t="s">
        <v>2209</v>
      </c>
      <c r="B847" s="1">
        <v>45282</v>
      </c>
      <c r="C847" s="1">
        <v>45282</v>
      </c>
      <c r="D847" t="s">
        <v>2210</v>
      </c>
      <c r="E847" t="s">
        <v>250</v>
      </c>
      <c r="F847">
        <v>26</v>
      </c>
      <c r="G847">
        <v>26</v>
      </c>
      <c r="H847" t="s">
        <v>35</v>
      </c>
      <c r="I847" t="s">
        <v>35</v>
      </c>
      <c r="J847" t="s">
        <v>48</v>
      </c>
      <c r="K847" t="s">
        <v>230</v>
      </c>
      <c r="L847" t="s">
        <v>97</v>
      </c>
      <c r="M847" t="s">
        <v>275</v>
      </c>
      <c r="N847">
        <v>4</v>
      </c>
      <c r="O847">
        <v>4</v>
      </c>
      <c r="P847">
        <v>1166.27</v>
      </c>
      <c r="Q847" s="2">
        <v>0.32</v>
      </c>
      <c r="R847">
        <v>2541.06</v>
      </c>
      <c r="S847">
        <v>740.36</v>
      </c>
      <c r="T847" s="3">
        <v>0.29099999999999998</v>
      </c>
      <c r="U847">
        <v>75.02</v>
      </c>
      <c r="V847" t="s">
        <v>52</v>
      </c>
      <c r="W847">
        <v>5</v>
      </c>
      <c r="X847" t="b">
        <v>0</v>
      </c>
      <c r="Y847" t="s">
        <v>60</v>
      </c>
      <c r="Z847" t="s">
        <v>60</v>
      </c>
      <c r="AC847">
        <v>2023</v>
      </c>
      <c r="AD847" s="1">
        <v>45261</v>
      </c>
      <c r="AE847" t="s">
        <v>87</v>
      </c>
      <c r="AF847" t="s">
        <v>62</v>
      </c>
      <c r="AG847" t="str">
        <f t="shared" si="55"/>
        <v>Include</v>
      </c>
      <c r="AH847">
        <f t="shared" si="52"/>
        <v>0</v>
      </c>
      <c r="AI847">
        <f t="shared" si="53"/>
        <v>1</v>
      </c>
      <c r="AJ847">
        <f t="shared" si="54"/>
        <v>0</v>
      </c>
      <c r="AK847" s="15">
        <f>1</f>
        <v>1</v>
      </c>
    </row>
    <row r="848" spans="1:37" x14ac:dyDescent="0.3">
      <c r="A848" t="s">
        <v>2211</v>
      </c>
      <c r="B848" s="1">
        <v>45281</v>
      </c>
      <c r="C848" s="1">
        <v>45281</v>
      </c>
      <c r="D848" t="s">
        <v>2212</v>
      </c>
      <c r="E848" t="s">
        <v>1155</v>
      </c>
      <c r="F848">
        <v>29</v>
      </c>
      <c r="G848">
        <v>29</v>
      </c>
      <c r="H848" t="s">
        <v>212</v>
      </c>
      <c r="I848" t="s">
        <v>35</v>
      </c>
      <c r="J848" t="s">
        <v>57</v>
      </c>
      <c r="K848" t="s">
        <v>58</v>
      </c>
      <c r="L848" t="s">
        <v>84</v>
      </c>
      <c r="M848" t="s">
        <v>231</v>
      </c>
      <c r="N848">
        <v>9</v>
      </c>
      <c r="O848">
        <v>9</v>
      </c>
      <c r="P848">
        <v>344.79</v>
      </c>
      <c r="Q848" s="2">
        <v>0.33</v>
      </c>
      <c r="R848">
        <v>2084.9</v>
      </c>
      <c r="S848">
        <v>132.76</v>
      </c>
      <c r="T848" s="3">
        <v>6.4000000000000001E-2</v>
      </c>
      <c r="U848">
        <v>57.21</v>
      </c>
      <c r="V848" t="s">
        <v>76</v>
      </c>
      <c r="W848">
        <v>2</v>
      </c>
      <c r="X848" t="b">
        <v>0</v>
      </c>
      <c r="Y848" t="s">
        <v>100</v>
      </c>
      <c r="Z848" t="s">
        <v>100</v>
      </c>
      <c r="AA848">
        <v>10</v>
      </c>
      <c r="AB848">
        <v>10</v>
      </c>
      <c r="AC848">
        <v>2023</v>
      </c>
      <c r="AD848" s="1">
        <v>45261</v>
      </c>
      <c r="AE848" t="s">
        <v>87</v>
      </c>
      <c r="AF848" t="s">
        <v>62</v>
      </c>
      <c r="AG848" t="str">
        <f t="shared" si="55"/>
        <v>Include</v>
      </c>
      <c r="AH848">
        <f t="shared" si="52"/>
        <v>0</v>
      </c>
      <c r="AI848">
        <f t="shared" si="53"/>
        <v>0</v>
      </c>
      <c r="AJ848">
        <f t="shared" si="54"/>
        <v>1</v>
      </c>
      <c r="AK848" s="15">
        <f>1</f>
        <v>1</v>
      </c>
    </row>
    <row r="849" spans="1:37" x14ac:dyDescent="0.3">
      <c r="A849" t="s">
        <v>2213</v>
      </c>
      <c r="B849" s="1">
        <v>45281</v>
      </c>
      <c r="C849" s="1">
        <v>45281</v>
      </c>
      <c r="D849" t="s">
        <v>2214</v>
      </c>
      <c r="E849" t="s">
        <v>979</v>
      </c>
      <c r="F849">
        <v>40</v>
      </c>
      <c r="G849">
        <v>40</v>
      </c>
      <c r="H849" t="s">
        <v>47</v>
      </c>
      <c r="I849" t="s">
        <v>47</v>
      </c>
      <c r="J849" t="s">
        <v>82</v>
      </c>
      <c r="K849" t="s">
        <v>83</v>
      </c>
      <c r="L849" t="s">
        <v>84</v>
      </c>
      <c r="M849" t="s">
        <v>267</v>
      </c>
      <c r="N849">
        <v>8</v>
      </c>
      <c r="O849">
        <v>8</v>
      </c>
      <c r="P849">
        <v>133.54</v>
      </c>
      <c r="Q849" s="2">
        <v>0.25</v>
      </c>
      <c r="R849">
        <v>700.62</v>
      </c>
      <c r="S849">
        <v>48.03</v>
      </c>
      <c r="T849" s="3">
        <v>6.9000000000000006E-2</v>
      </c>
      <c r="U849">
        <v>54.62</v>
      </c>
      <c r="V849" t="s">
        <v>52</v>
      </c>
      <c r="W849">
        <v>2</v>
      </c>
      <c r="X849" t="b">
        <v>0</v>
      </c>
      <c r="Y849" t="s">
        <v>60</v>
      </c>
      <c r="Z849" t="s">
        <v>60</v>
      </c>
      <c r="AA849">
        <v>7</v>
      </c>
      <c r="AB849">
        <v>7</v>
      </c>
      <c r="AC849">
        <v>2023</v>
      </c>
      <c r="AD849" s="1">
        <v>45261</v>
      </c>
      <c r="AE849" t="s">
        <v>61</v>
      </c>
      <c r="AF849" t="s">
        <v>43</v>
      </c>
      <c r="AG849" t="str">
        <f t="shared" si="55"/>
        <v>Include</v>
      </c>
      <c r="AH849">
        <f t="shared" si="52"/>
        <v>0</v>
      </c>
      <c r="AI849">
        <f t="shared" si="53"/>
        <v>1</v>
      </c>
      <c r="AJ849">
        <f t="shared" si="54"/>
        <v>0</v>
      </c>
      <c r="AK849" s="15">
        <f>1</f>
        <v>1</v>
      </c>
    </row>
    <row r="850" spans="1:37" x14ac:dyDescent="0.3">
      <c r="A850" t="s">
        <v>2215</v>
      </c>
      <c r="B850" s="1">
        <v>45280</v>
      </c>
      <c r="C850" s="1">
        <v>45280</v>
      </c>
      <c r="D850" t="s">
        <v>2216</v>
      </c>
      <c r="E850" t="s">
        <v>723</v>
      </c>
      <c r="F850">
        <v>36</v>
      </c>
      <c r="G850">
        <v>36</v>
      </c>
      <c r="H850" t="s">
        <v>81</v>
      </c>
      <c r="I850" t="s">
        <v>81</v>
      </c>
      <c r="J850" t="s">
        <v>48</v>
      </c>
      <c r="K850" t="s">
        <v>49</v>
      </c>
      <c r="L850" t="s">
        <v>111</v>
      </c>
      <c r="M850" t="s">
        <v>112</v>
      </c>
      <c r="N850">
        <v>5</v>
      </c>
      <c r="O850">
        <v>5</v>
      </c>
      <c r="P850">
        <v>11277.04</v>
      </c>
      <c r="Q850" s="2">
        <v>0.03</v>
      </c>
      <c r="R850">
        <v>47607.55</v>
      </c>
      <c r="S850">
        <v>14946.09</v>
      </c>
      <c r="T850" s="3">
        <v>0.314</v>
      </c>
      <c r="U850">
        <v>96.43</v>
      </c>
      <c r="V850" t="s">
        <v>40</v>
      </c>
      <c r="W850">
        <v>2</v>
      </c>
      <c r="X850" t="b">
        <v>0</v>
      </c>
      <c r="Y850" t="s">
        <v>142</v>
      </c>
      <c r="Z850" t="s">
        <v>142</v>
      </c>
      <c r="AA850">
        <v>8</v>
      </c>
      <c r="AB850">
        <v>8</v>
      </c>
      <c r="AC850">
        <v>2023</v>
      </c>
      <c r="AD850" s="1">
        <v>45261</v>
      </c>
      <c r="AE850" t="s">
        <v>61</v>
      </c>
      <c r="AF850" t="s">
        <v>69</v>
      </c>
      <c r="AG850" t="str">
        <f t="shared" si="55"/>
        <v>Include</v>
      </c>
      <c r="AH850">
        <f t="shared" si="52"/>
        <v>0</v>
      </c>
      <c r="AI850">
        <f t="shared" si="53"/>
        <v>0</v>
      </c>
      <c r="AJ850">
        <f t="shared" si="54"/>
        <v>0</v>
      </c>
      <c r="AK850" s="15">
        <f>1</f>
        <v>1</v>
      </c>
    </row>
    <row r="851" spans="1:37" x14ac:dyDescent="0.3">
      <c r="A851" t="s">
        <v>2217</v>
      </c>
      <c r="B851" s="1">
        <v>45280</v>
      </c>
      <c r="C851" s="1">
        <v>45280</v>
      </c>
      <c r="D851" t="s">
        <v>2218</v>
      </c>
      <c r="E851" t="s">
        <v>139</v>
      </c>
      <c r="F851">
        <v>59</v>
      </c>
      <c r="G851">
        <v>59</v>
      </c>
      <c r="H851" t="s">
        <v>47</v>
      </c>
      <c r="I851" t="s">
        <v>47</v>
      </c>
      <c r="J851" t="s">
        <v>57</v>
      </c>
      <c r="K851" t="s">
        <v>205</v>
      </c>
      <c r="L851" t="s">
        <v>38</v>
      </c>
      <c r="M851" t="s">
        <v>39</v>
      </c>
      <c r="N851">
        <v>4</v>
      </c>
      <c r="O851">
        <v>4</v>
      </c>
      <c r="P851">
        <v>1670.09</v>
      </c>
      <c r="Q851" s="2">
        <v>0.39</v>
      </c>
      <c r="R851">
        <v>3402.85</v>
      </c>
      <c r="S851">
        <v>1861.74</v>
      </c>
      <c r="T851" s="3">
        <v>0.54700000000000004</v>
      </c>
      <c r="U851">
        <v>94.95</v>
      </c>
      <c r="V851" t="s">
        <v>76</v>
      </c>
      <c r="W851">
        <v>1</v>
      </c>
      <c r="X851" t="b">
        <v>1</v>
      </c>
      <c r="Y851" t="s">
        <v>41</v>
      </c>
      <c r="Z851" t="s">
        <v>41</v>
      </c>
      <c r="AA851">
        <v>6</v>
      </c>
      <c r="AB851">
        <v>6</v>
      </c>
      <c r="AC851">
        <v>2023</v>
      </c>
      <c r="AD851" s="1">
        <v>45261</v>
      </c>
      <c r="AE851" t="s">
        <v>101</v>
      </c>
      <c r="AF851" t="s">
        <v>62</v>
      </c>
      <c r="AG851" t="str">
        <f t="shared" si="55"/>
        <v>Include</v>
      </c>
      <c r="AH851">
        <f t="shared" si="52"/>
        <v>1</v>
      </c>
      <c r="AI851">
        <f t="shared" si="53"/>
        <v>1</v>
      </c>
      <c r="AJ851">
        <f t="shared" si="54"/>
        <v>0</v>
      </c>
      <c r="AK851" s="15">
        <f>1</f>
        <v>1</v>
      </c>
    </row>
    <row r="852" spans="1:37" x14ac:dyDescent="0.3">
      <c r="A852" t="s">
        <v>2219</v>
      </c>
      <c r="B852" s="1">
        <v>45280</v>
      </c>
      <c r="C852" s="1">
        <v>45280</v>
      </c>
      <c r="D852" t="s">
        <v>2220</v>
      </c>
      <c r="E852" t="s">
        <v>746</v>
      </c>
      <c r="F852">
        <v>37</v>
      </c>
      <c r="G852">
        <v>37</v>
      </c>
      <c r="H852" t="s">
        <v>35</v>
      </c>
      <c r="I852" t="s">
        <v>35</v>
      </c>
      <c r="J852" t="s">
        <v>36</v>
      </c>
      <c r="K852" t="s">
        <v>239</v>
      </c>
      <c r="L852" t="s">
        <v>140</v>
      </c>
      <c r="M852" t="s">
        <v>358</v>
      </c>
      <c r="N852">
        <v>6</v>
      </c>
      <c r="O852">
        <v>6</v>
      </c>
      <c r="P852">
        <v>3307.09</v>
      </c>
      <c r="Q852" s="2">
        <v>0.32</v>
      </c>
      <c r="R852">
        <v>13005.72</v>
      </c>
      <c r="S852">
        <v>4025.44</v>
      </c>
      <c r="T852" s="3">
        <v>0.31</v>
      </c>
      <c r="U852">
        <v>56.56</v>
      </c>
      <c r="V852" t="s">
        <v>99</v>
      </c>
      <c r="X852" t="b">
        <v>0</v>
      </c>
      <c r="Y852" t="s">
        <v>60</v>
      </c>
      <c r="Z852" t="s">
        <v>60</v>
      </c>
      <c r="AA852">
        <v>1</v>
      </c>
      <c r="AB852">
        <v>1</v>
      </c>
      <c r="AC852">
        <v>2023</v>
      </c>
      <c r="AD852" s="1">
        <v>45261</v>
      </c>
      <c r="AE852" t="s">
        <v>61</v>
      </c>
      <c r="AF852" t="s">
        <v>62</v>
      </c>
      <c r="AG852" t="str">
        <f t="shared" si="55"/>
        <v>Include</v>
      </c>
      <c r="AH852">
        <f t="shared" si="52"/>
        <v>0</v>
      </c>
      <c r="AI852">
        <f t="shared" si="53"/>
        <v>1</v>
      </c>
      <c r="AJ852">
        <f t="shared" si="54"/>
        <v>0</v>
      </c>
      <c r="AK852" s="15">
        <f>1</f>
        <v>1</v>
      </c>
    </row>
    <row r="853" spans="1:37" x14ac:dyDescent="0.3">
      <c r="A853" t="s">
        <v>2221</v>
      </c>
      <c r="B853" s="1">
        <v>45280</v>
      </c>
      <c r="C853" s="1">
        <v>45280</v>
      </c>
      <c r="D853" t="s">
        <v>2222</v>
      </c>
      <c r="E853" t="s">
        <v>357</v>
      </c>
      <c r="F853">
        <v>14</v>
      </c>
      <c r="G853">
        <v>14</v>
      </c>
      <c r="H853" t="s">
        <v>81</v>
      </c>
      <c r="I853" t="s">
        <v>81</v>
      </c>
      <c r="J853" t="s">
        <v>36</v>
      </c>
      <c r="K853" t="s">
        <v>73</v>
      </c>
      <c r="L853" t="s">
        <v>140</v>
      </c>
      <c r="M853" t="s">
        <v>206</v>
      </c>
      <c r="N853">
        <v>5</v>
      </c>
      <c r="O853">
        <v>5</v>
      </c>
      <c r="P853">
        <v>645.04</v>
      </c>
      <c r="Q853" s="2">
        <v>0.13</v>
      </c>
      <c r="R853">
        <v>2174.4499999999998</v>
      </c>
      <c r="S853">
        <v>643.44000000000005</v>
      </c>
      <c r="T853" s="3">
        <v>0.29599999999999999</v>
      </c>
      <c r="U853">
        <v>51.85</v>
      </c>
      <c r="V853" t="s">
        <v>68</v>
      </c>
      <c r="W853">
        <v>5</v>
      </c>
      <c r="X853" t="b">
        <v>0</v>
      </c>
      <c r="Y853" t="s">
        <v>60</v>
      </c>
      <c r="Z853" t="s">
        <v>60</v>
      </c>
      <c r="AA853">
        <v>8</v>
      </c>
      <c r="AB853">
        <v>8</v>
      </c>
      <c r="AC853">
        <v>2023</v>
      </c>
      <c r="AD853" s="1">
        <v>45261</v>
      </c>
      <c r="AE853" t="s">
        <v>42</v>
      </c>
      <c r="AF853" t="s">
        <v>88</v>
      </c>
      <c r="AG853" t="str">
        <f t="shared" si="55"/>
        <v>Include</v>
      </c>
      <c r="AH853">
        <f t="shared" si="52"/>
        <v>0</v>
      </c>
      <c r="AI853">
        <f t="shared" si="53"/>
        <v>1</v>
      </c>
      <c r="AJ853">
        <f t="shared" si="54"/>
        <v>0</v>
      </c>
      <c r="AK853" s="15">
        <f>1</f>
        <v>1</v>
      </c>
    </row>
    <row r="854" spans="1:37" x14ac:dyDescent="0.3">
      <c r="A854" t="s">
        <v>2223</v>
      </c>
      <c r="B854" s="1">
        <v>45279</v>
      </c>
      <c r="C854" s="1">
        <v>45279</v>
      </c>
      <c r="D854" t="s">
        <v>2224</v>
      </c>
      <c r="E854" t="s">
        <v>298</v>
      </c>
      <c r="F854">
        <v>55</v>
      </c>
      <c r="G854">
        <v>55</v>
      </c>
      <c r="H854" t="s">
        <v>47</v>
      </c>
      <c r="I854" t="s">
        <v>47</v>
      </c>
      <c r="J854" t="s">
        <v>116</v>
      </c>
      <c r="K854" t="s">
        <v>247</v>
      </c>
      <c r="L854" t="s">
        <v>84</v>
      </c>
      <c r="M854" t="s">
        <v>231</v>
      </c>
      <c r="N854">
        <v>10</v>
      </c>
      <c r="O854">
        <v>10</v>
      </c>
      <c r="P854">
        <v>135.28</v>
      </c>
      <c r="Q854" s="2">
        <v>0.11</v>
      </c>
      <c r="R854">
        <v>1099.56</v>
      </c>
      <c r="S854">
        <v>117.16</v>
      </c>
      <c r="T854" s="3">
        <v>0.107</v>
      </c>
      <c r="U854">
        <v>52.31</v>
      </c>
      <c r="V854" t="s">
        <v>52</v>
      </c>
      <c r="W854">
        <v>4</v>
      </c>
      <c r="X854" t="b">
        <v>0</v>
      </c>
      <c r="Y854" t="s">
        <v>100</v>
      </c>
      <c r="Z854" t="s">
        <v>100</v>
      </c>
      <c r="AA854">
        <v>8</v>
      </c>
      <c r="AB854">
        <v>8</v>
      </c>
      <c r="AC854">
        <v>2023</v>
      </c>
      <c r="AD854" s="1">
        <v>45261</v>
      </c>
      <c r="AE854" t="s">
        <v>101</v>
      </c>
      <c r="AF854" t="s">
        <v>88</v>
      </c>
      <c r="AG854" t="str">
        <f t="shared" si="55"/>
        <v>Include</v>
      </c>
      <c r="AH854">
        <f t="shared" si="52"/>
        <v>0</v>
      </c>
      <c r="AI854">
        <f t="shared" si="53"/>
        <v>0</v>
      </c>
      <c r="AJ854">
        <f t="shared" si="54"/>
        <v>1</v>
      </c>
      <c r="AK854" s="15">
        <f>1</f>
        <v>1</v>
      </c>
    </row>
    <row r="855" spans="1:37" x14ac:dyDescent="0.3">
      <c r="A855" t="s">
        <v>2225</v>
      </c>
      <c r="B855" s="1">
        <v>45278</v>
      </c>
      <c r="C855" s="1">
        <v>45278</v>
      </c>
      <c r="D855" t="s">
        <v>2226</v>
      </c>
      <c r="E855" t="s">
        <v>938</v>
      </c>
      <c r="F855">
        <v>36</v>
      </c>
      <c r="G855">
        <v>36</v>
      </c>
      <c r="H855" t="s">
        <v>47</v>
      </c>
      <c r="I855" t="s">
        <v>47</v>
      </c>
      <c r="J855" t="s">
        <v>57</v>
      </c>
      <c r="K855" t="s">
        <v>205</v>
      </c>
      <c r="L855" t="s">
        <v>74</v>
      </c>
      <c r="M855" t="s">
        <v>75</v>
      </c>
      <c r="P855">
        <v>21214.09</v>
      </c>
      <c r="Q855" s="2">
        <v>0.05</v>
      </c>
      <c r="R855">
        <v>18096.43</v>
      </c>
      <c r="S855">
        <v>1927.45</v>
      </c>
      <c r="T855" s="3">
        <v>0.107</v>
      </c>
      <c r="U855">
        <v>99.77</v>
      </c>
      <c r="V855" t="s">
        <v>132</v>
      </c>
      <c r="W855">
        <v>2</v>
      </c>
      <c r="X855" t="b">
        <v>0</v>
      </c>
      <c r="Y855" t="s">
        <v>100</v>
      </c>
      <c r="Z855" t="s">
        <v>100</v>
      </c>
      <c r="AA855">
        <v>2</v>
      </c>
      <c r="AB855">
        <v>2</v>
      </c>
      <c r="AC855">
        <v>2023</v>
      </c>
      <c r="AD855" s="1">
        <v>45261</v>
      </c>
      <c r="AE855" t="s">
        <v>61</v>
      </c>
      <c r="AF855" t="s">
        <v>69</v>
      </c>
      <c r="AG855" t="str">
        <f t="shared" si="55"/>
        <v>Include</v>
      </c>
      <c r="AH855">
        <f t="shared" si="52"/>
        <v>0</v>
      </c>
      <c r="AI855">
        <f t="shared" si="53"/>
        <v>0</v>
      </c>
      <c r="AJ855">
        <f t="shared" si="54"/>
        <v>1</v>
      </c>
      <c r="AK855" s="15">
        <f>1</f>
        <v>1</v>
      </c>
    </row>
    <row r="856" spans="1:37" x14ac:dyDescent="0.3">
      <c r="A856" t="s">
        <v>2227</v>
      </c>
      <c r="B856" s="1">
        <v>45278</v>
      </c>
      <c r="C856" s="1">
        <v>45278</v>
      </c>
      <c r="D856" t="s">
        <v>2228</v>
      </c>
      <c r="E856" t="s">
        <v>1181</v>
      </c>
      <c r="F856">
        <v>42</v>
      </c>
      <c r="G856">
        <v>42</v>
      </c>
      <c r="H856" t="s">
        <v>265</v>
      </c>
      <c r="I856" t="s">
        <v>35</v>
      </c>
      <c r="J856" t="s">
        <v>36</v>
      </c>
      <c r="K856" t="s">
        <v>37</v>
      </c>
      <c r="L856" t="s">
        <v>111</v>
      </c>
      <c r="M856" t="s">
        <v>856</v>
      </c>
      <c r="N856">
        <v>0</v>
      </c>
      <c r="P856">
        <v>935.36</v>
      </c>
      <c r="Q856" s="2">
        <v>0.06</v>
      </c>
      <c r="R856">
        <v>727.57</v>
      </c>
      <c r="S856">
        <v>161.08000000000001</v>
      </c>
      <c r="T856" s="3">
        <v>0.221</v>
      </c>
      <c r="U856">
        <v>50.09</v>
      </c>
      <c r="V856" t="s">
        <v>76</v>
      </c>
      <c r="W856">
        <v>1</v>
      </c>
      <c r="X856" t="b">
        <v>1</v>
      </c>
      <c r="Y856" t="s">
        <v>41</v>
      </c>
      <c r="Z856" t="s">
        <v>41</v>
      </c>
      <c r="AA856">
        <v>3</v>
      </c>
      <c r="AB856">
        <v>3</v>
      </c>
      <c r="AC856">
        <v>2023</v>
      </c>
      <c r="AD856" s="1">
        <v>45261</v>
      </c>
      <c r="AE856" t="s">
        <v>61</v>
      </c>
      <c r="AF856" t="s">
        <v>69</v>
      </c>
      <c r="AG856" t="str">
        <f t="shared" si="55"/>
        <v>Include</v>
      </c>
      <c r="AH856">
        <f t="shared" si="52"/>
        <v>1</v>
      </c>
      <c r="AI856">
        <f t="shared" si="53"/>
        <v>1</v>
      </c>
      <c r="AJ856">
        <f t="shared" si="54"/>
        <v>0</v>
      </c>
      <c r="AK856" s="15">
        <f>1</f>
        <v>1</v>
      </c>
    </row>
    <row r="857" spans="1:37" x14ac:dyDescent="0.3">
      <c r="A857" t="s">
        <v>2229</v>
      </c>
      <c r="B857" s="1">
        <v>45278</v>
      </c>
      <c r="C857" s="1">
        <v>45278</v>
      </c>
      <c r="D857" t="s">
        <v>2230</v>
      </c>
      <c r="E857" t="s">
        <v>278</v>
      </c>
      <c r="F857">
        <v>53</v>
      </c>
      <c r="G857">
        <v>53</v>
      </c>
      <c r="H857" t="s">
        <v>81</v>
      </c>
      <c r="I857" t="s">
        <v>81</v>
      </c>
      <c r="J857" t="s">
        <v>36</v>
      </c>
      <c r="K857" t="s">
        <v>106</v>
      </c>
      <c r="L857" t="s">
        <v>74</v>
      </c>
      <c r="M857" t="s">
        <v>75</v>
      </c>
      <c r="N857">
        <v>1</v>
      </c>
      <c r="O857">
        <v>1</v>
      </c>
      <c r="P857">
        <v>23254.63</v>
      </c>
      <c r="Q857" s="2">
        <v>0.01</v>
      </c>
      <c r="R857">
        <v>20122.419999999998</v>
      </c>
      <c r="S857">
        <v>2165.17</v>
      </c>
      <c r="T857" s="3">
        <v>0.108</v>
      </c>
      <c r="U857">
        <v>35.380000000000003</v>
      </c>
      <c r="V857" t="s">
        <v>132</v>
      </c>
      <c r="W857">
        <v>5</v>
      </c>
      <c r="X857" t="b">
        <v>0</v>
      </c>
      <c r="Y857" t="s">
        <v>60</v>
      </c>
      <c r="Z857" t="s">
        <v>60</v>
      </c>
      <c r="AA857">
        <v>7</v>
      </c>
      <c r="AB857">
        <v>7</v>
      </c>
      <c r="AC857">
        <v>2023</v>
      </c>
      <c r="AD857" s="1">
        <v>45261</v>
      </c>
      <c r="AE857" t="s">
        <v>101</v>
      </c>
      <c r="AF857" t="s">
        <v>69</v>
      </c>
      <c r="AG857" t="str">
        <f t="shared" si="55"/>
        <v>Include</v>
      </c>
      <c r="AH857">
        <f t="shared" si="52"/>
        <v>0</v>
      </c>
      <c r="AI857">
        <f t="shared" si="53"/>
        <v>1</v>
      </c>
      <c r="AJ857">
        <f t="shared" si="54"/>
        <v>0</v>
      </c>
      <c r="AK857" s="15">
        <f>1</f>
        <v>1</v>
      </c>
    </row>
    <row r="858" spans="1:37" x14ac:dyDescent="0.3">
      <c r="A858" t="s">
        <v>2231</v>
      </c>
      <c r="B858" s="1">
        <v>45278</v>
      </c>
      <c r="C858" s="1">
        <v>45278</v>
      </c>
      <c r="D858" t="s">
        <v>2232</v>
      </c>
      <c r="E858" t="s">
        <v>613</v>
      </c>
      <c r="H858" t="s">
        <v>47</v>
      </c>
      <c r="I858" t="s">
        <v>47</v>
      </c>
      <c r="J858" t="s">
        <v>57</v>
      </c>
      <c r="K858" t="s">
        <v>205</v>
      </c>
      <c r="L858" t="s">
        <v>50</v>
      </c>
      <c r="M858" t="s">
        <v>186</v>
      </c>
      <c r="N858">
        <v>9</v>
      </c>
      <c r="O858">
        <v>9</v>
      </c>
      <c r="P858">
        <v>33868</v>
      </c>
      <c r="Q858" s="2">
        <v>0.31</v>
      </c>
      <c r="R858">
        <v>167839.68</v>
      </c>
      <c r="S858">
        <v>31658.39</v>
      </c>
      <c r="T858" s="3">
        <v>0.189</v>
      </c>
      <c r="U858">
        <v>110.02</v>
      </c>
      <c r="V858" t="s">
        <v>40</v>
      </c>
      <c r="W858">
        <v>2</v>
      </c>
      <c r="X858" t="b">
        <v>0</v>
      </c>
      <c r="Y858" t="s">
        <v>60</v>
      </c>
      <c r="Z858" t="s">
        <v>60</v>
      </c>
      <c r="AA858">
        <v>7</v>
      </c>
      <c r="AB858">
        <v>7</v>
      </c>
      <c r="AC858">
        <v>2023</v>
      </c>
      <c r="AD858" s="1">
        <v>45261</v>
      </c>
      <c r="AE858" t="s">
        <v>118</v>
      </c>
      <c r="AF858" t="s">
        <v>62</v>
      </c>
      <c r="AG858" t="str">
        <f t="shared" si="55"/>
        <v>Include</v>
      </c>
      <c r="AH858">
        <f t="shared" si="52"/>
        <v>0</v>
      </c>
      <c r="AI858">
        <f t="shared" si="53"/>
        <v>1</v>
      </c>
      <c r="AJ858">
        <f t="shared" si="54"/>
        <v>0</v>
      </c>
      <c r="AK858" s="15">
        <f>1</f>
        <v>1</v>
      </c>
    </row>
    <row r="859" spans="1:37" x14ac:dyDescent="0.3">
      <c r="A859" t="s">
        <v>2233</v>
      </c>
      <c r="B859" s="1">
        <v>45277</v>
      </c>
      <c r="C859" s="1">
        <v>45277</v>
      </c>
      <c r="D859" t="s">
        <v>2234</v>
      </c>
      <c r="E859" t="s">
        <v>1166</v>
      </c>
      <c r="F859">
        <v>54</v>
      </c>
      <c r="G859">
        <v>54</v>
      </c>
      <c r="H859" t="s">
        <v>35</v>
      </c>
      <c r="I859" t="s">
        <v>35</v>
      </c>
      <c r="J859" t="s">
        <v>116</v>
      </c>
      <c r="K859" t="s">
        <v>150</v>
      </c>
      <c r="L859" t="s">
        <v>74</v>
      </c>
      <c r="M859" t="s">
        <v>261</v>
      </c>
      <c r="N859">
        <v>5</v>
      </c>
      <c r="O859">
        <v>5</v>
      </c>
      <c r="P859">
        <v>39863.480000000003</v>
      </c>
      <c r="Q859" s="2">
        <v>0.33</v>
      </c>
      <c r="R859">
        <v>99121.04</v>
      </c>
      <c r="S859">
        <v>11921.37</v>
      </c>
      <c r="T859" s="3">
        <v>0.12</v>
      </c>
      <c r="U859">
        <v>75.459999999999994</v>
      </c>
      <c r="V859" t="s">
        <v>52</v>
      </c>
      <c r="W859">
        <v>4</v>
      </c>
      <c r="X859" t="b">
        <v>0</v>
      </c>
      <c r="Y859" t="s">
        <v>100</v>
      </c>
      <c r="Z859" t="s">
        <v>100</v>
      </c>
      <c r="AA859">
        <v>10</v>
      </c>
      <c r="AB859">
        <v>10</v>
      </c>
      <c r="AC859">
        <v>2023</v>
      </c>
      <c r="AD859" s="1">
        <v>45261</v>
      </c>
      <c r="AE859" t="s">
        <v>101</v>
      </c>
      <c r="AF859" t="s">
        <v>62</v>
      </c>
      <c r="AG859" t="str">
        <f t="shared" si="55"/>
        <v>Include</v>
      </c>
      <c r="AH859">
        <f t="shared" si="52"/>
        <v>0</v>
      </c>
      <c r="AI859">
        <f t="shared" si="53"/>
        <v>0</v>
      </c>
      <c r="AJ859">
        <f t="shared" si="54"/>
        <v>1</v>
      </c>
      <c r="AK859" s="15">
        <f>1</f>
        <v>1</v>
      </c>
    </row>
    <row r="860" spans="1:37" x14ac:dyDescent="0.3">
      <c r="A860" t="s">
        <v>2235</v>
      </c>
      <c r="B860" s="1">
        <v>45276</v>
      </c>
      <c r="C860" s="1">
        <v>45276</v>
      </c>
      <c r="D860" t="s">
        <v>2236</v>
      </c>
      <c r="E860" t="s">
        <v>916</v>
      </c>
      <c r="F860">
        <v>45</v>
      </c>
      <c r="G860">
        <v>45</v>
      </c>
      <c r="H860" t="s">
        <v>81</v>
      </c>
      <c r="I860" t="s">
        <v>81</v>
      </c>
      <c r="J860" t="s">
        <v>116</v>
      </c>
      <c r="K860" t="s">
        <v>260</v>
      </c>
      <c r="L860" t="s">
        <v>84</v>
      </c>
      <c r="M860" t="s">
        <v>279</v>
      </c>
      <c r="N860">
        <v>9</v>
      </c>
      <c r="O860">
        <v>9</v>
      </c>
      <c r="P860">
        <v>312.52999999999997</v>
      </c>
      <c r="Q860" s="2">
        <v>0.35</v>
      </c>
      <c r="R860">
        <v>1437</v>
      </c>
      <c r="S860">
        <v>155.72999999999999</v>
      </c>
      <c r="T860" s="3">
        <v>0.108</v>
      </c>
      <c r="U860">
        <v>48.28</v>
      </c>
      <c r="V860" t="s">
        <v>52</v>
      </c>
      <c r="W860">
        <v>4</v>
      </c>
      <c r="X860" t="b">
        <v>0</v>
      </c>
      <c r="Y860" t="s">
        <v>142</v>
      </c>
      <c r="Z860" t="s">
        <v>142</v>
      </c>
      <c r="AA860">
        <v>5</v>
      </c>
      <c r="AB860">
        <v>5</v>
      </c>
      <c r="AC860">
        <v>2023</v>
      </c>
      <c r="AD860" s="1">
        <v>45261</v>
      </c>
      <c r="AE860" t="s">
        <v>61</v>
      </c>
      <c r="AF860" t="s">
        <v>62</v>
      </c>
      <c r="AG860" t="str">
        <f t="shared" si="55"/>
        <v>Include</v>
      </c>
      <c r="AH860">
        <f t="shared" si="52"/>
        <v>0</v>
      </c>
      <c r="AI860">
        <f t="shared" si="53"/>
        <v>0</v>
      </c>
      <c r="AJ860">
        <f t="shared" si="54"/>
        <v>0</v>
      </c>
      <c r="AK860" s="15">
        <f>1</f>
        <v>1</v>
      </c>
    </row>
    <row r="861" spans="1:37" x14ac:dyDescent="0.3">
      <c r="A861" t="s">
        <v>2237</v>
      </c>
      <c r="B861" s="1">
        <v>45276</v>
      </c>
      <c r="C861" s="1">
        <v>45276</v>
      </c>
      <c r="D861" t="s">
        <v>2238</v>
      </c>
      <c r="E861" t="s">
        <v>2239</v>
      </c>
      <c r="F861">
        <v>29</v>
      </c>
      <c r="G861">
        <v>29</v>
      </c>
      <c r="H861" t="s">
        <v>35</v>
      </c>
      <c r="I861" t="s">
        <v>35</v>
      </c>
      <c r="J861" t="s">
        <v>48</v>
      </c>
      <c r="K861" t="s">
        <v>230</v>
      </c>
      <c r="L861" t="s">
        <v>50</v>
      </c>
      <c r="M861" t="s">
        <v>67</v>
      </c>
      <c r="N861">
        <v>9</v>
      </c>
      <c r="O861">
        <v>9</v>
      </c>
      <c r="P861">
        <v>14900.48</v>
      </c>
      <c r="Q861" s="2">
        <v>0.2</v>
      </c>
      <c r="R861">
        <v>103163.26</v>
      </c>
      <c r="S861">
        <v>31355.08</v>
      </c>
      <c r="T861" s="3">
        <v>0.30399999999999999</v>
      </c>
      <c r="U861">
        <v>45.89</v>
      </c>
      <c r="V861" t="s">
        <v>132</v>
      </c>
      <c r="W861">
        <v>4</v>
      </c>
      <c r="X861" t="b">
        <v>0</v>
      </c>
      <c r="Y861" t="s">
        <v>60</v>
      </c>
      <c r="Z861" t="s">
        <v>60</v>
      </c>
      <c r="AA861">
        <v>9</v>
      </c>
      <c r="AB861">
        <v>9</v>
      </c>
      <c r="AC861">
        <v>2023</v>
      </c>
      <c r="AD861" s="1">
        <v>45261</v>
      </c>
      <c r="AE861" t="s">
        <v>87</v>
      </c>
      <c r="AF861" t="s">
        <v>88</v>
      </c>
      <c r="AG861" t="str">
        <f t="shared" si="55"/>
        <v>Include</v>
      </c>
      <c r="AH861">
        <f t="shared" si="52"/>
        <v>0</v>
      </c>
      <c r="AI861">
        <f t="shared" si="53"/>
        <v>1</v>
      </c>
      <c r="AJ861">
        <f t="shared" si="54"/>
        <v>0</v>
      </c>
      <c r="AK861" s="15">
        <f>1</f>
        <v>1</v>
      </c>
    </row>
    <row r="862" spans="1:37" x14ac:dyDescent="0.3">
      <c r="A862" t="s">
        <v>2240</v>
      </c>
      <c r="B862" s="1">
        <v>45276</v>
      </c>
      <c r="C862" s="1">
        <v>45276</v>
      </c>
      <c r="D862" t="s">
        <v>2241</v>
      </c>
      <c r="E862" t="s">
        <v>1693</v>
      </c>
      <c r="F862">
        <v>25</v>
      </c>
      <c r="G862">
        <v>25</v>
      </c>
      <c r="H862" t="s">
        <v>274</v>
      </c>
      <c r="I862" t="s">
        <v>81</v>
      </c>
      <c r="J862" t="s">
        <v>36</v>
      </c>
      <c r="K862" t="s">
        <v>37</v>
      </c>
      <c r="L862" t="s">
        <v>74</v>
      </c>
      <c r="M862" t="s">
        <v>127</v>
      </c>
      <c r="N862">
        <v>3</v>
      </c>
      <c r="O862">
        <v>3</v>
      </c>
      <c r="P862">
        <v>32029.32</v>
      </c>
      <c r="Q862" s="2">
        <v>0.02</v>
      </c>
      <c r="R862">
        <v>75119.27</v>
      </c>
      <c r="S862">
        <v>11139.42</v>
      </c>
      <c r="T862" s="3">
        <v>0.14799999999999999</v>
      </c>
      <c r="U862">
        <v>73.87</v>
      </c>
      <c r="V862" t="s">
        <v>76</v>
      </c>
      <c r="W862">
        <v>2</v>
      </c>
      <c r="X862" t="b">
        <v>0</v>
      </c>
      <c r="Y862" t="s">
        <v>60</v>
      </c>
      <c r="Z862" t="s">
        <v>60</v>
      </c>
      <c r="AA862">
        <v>3</v>
      </c>
      <c r="AB862">
        <v>3</v>
      </c>
      <c r="AC862">
        <v>2023</v>
      </c>
      <c r="AD862" s="1">
        <v>45261</v>
      </c>
      <c r="AE862" t="s">
        <v>53</v>
      </c>
      <c r="AF862" t="s">
        <v>69</v>
      </c>
      <c r="AG862" t="str">
        <f t="shared" si="55"/>
        <v>Include</v>
      </c>
      <c r="AH862">
        <f t="shared" si="52"/>
        <v>0</v>
      </c>
      <c r="AI862">
        <f t="shared" si="53"/>
        <v>1</v>
      </c>
      <c r="AJ862">
        <f t="shared" si="54"/>
        <v>0</v>
      </c>
      <c r="AK862" s="15">
        <f>1</f>
        <v>1</v>
      </c>
    </row>
    <row r="863" spans="1:37" x14ac:dyDescent="0.3">
      <c r="A863" t="s">
        <v>2242</v>
      </c>
      <c r="B863" s="1">
        <v>45276</v>
      </c>
      <c r="C863" s="1">
        <v>45276</v>
      </c>
      <c r="D863" t="s">
        <v>2243</v>
      </c>
      <c r="E863" t="s">
        <v>336</v>
      </c>
      <c r="F863">
        <v>15</v>
      </c>
      <c r="G863">
        <v>15</v>
      </c>
      <c r="H863" t="s">
        <v>81</v>
      </c>
      <c r="I863" t="s">
        <v>81</v>
      </c>
      <c r="J863" t="s">
        <v>48</v>
      </c>
      <c r="K863" t="s">
        <v>230</v>
      </c>
      <c r="L863" t="s">
        <v>38</v>
      </c>
      <c r="M863" t="s">
        <v>93</v>
      </c>
      <c r="N863">
        <v>8</v>
      </c>
      <c r="O863">
        <v>8</v>
      </c>
      <c r="P863">
        <v>1831.18</v>
      </c>
      <c r="Q863" s="2">
        <v>0.37</v>
      </c>
      <c r="R863">
        <v>8593.6</v>
      </c>
      <c r="S863">
        <v>2469.88</v>
      </c>
      <c r="T863" s="3">
        <v>0.28699999999999998</v>
      </c>
      <c r="U863">
        <v>52.31</v>
      </c>
      <c r="V863" t="s">
        <v>40</v>
      </c>
      <c r="W863">
        <v>4</v>
      </c>
      <c r="X863" t="b">
        <v>0</v>
      </c>
      <c r="Y863" t="s">
        <v>60</v>
      </c>
      <c r="Z863" t="s">
        <v>60</v>
      </c>
      <c r="AA863">
        <v>5</v>
      </c>
      <c r="AB863">
        <v>5</v>
      </c>
      <c r="AC863">
        <v>2023</v>
      </c>
      <c r="AD863" s="1">
        <v>45261</v>
      </c>
      <c r="AE863" t="s">
        <v>42</v>
      </c>
      <c r="AF863" t="s">
        <v>62</v>
      </c>
      <c r="AG863" t="str">
        <f t="shared" si="55"/>
        <v>Include</v>
      </c>
      <c r="AH863">
        <f t="shared" si="52"/>
        <v>0</v>
      </c>
      <c r="AI863">
        <f t="shared" si="53"/>
        <v>1</v>
      </c>
      <c r="AJ863">
        <f t="shared" si="54"/>
        <v>0</v>
      </c>
      <c r="AK863" s="15">
        <f>1</f>
        <v>1</v>
      </c>
    </row>
    <row r="864" spans="1:37" x14ac:dyDescent="0.3">
      <c r="A864" t="s">
        <v>2244</v>
      </c>
      <c r="B864" s="1">
        <v>45274</v>
      </c>
      <c r="C864" s="1">
        <v>45274</v>
      </c>
      <c r="D864" t="s">
        <v>2245</v>
      </c>
      <c r="E864" t="s">
        <v>656</v>
      </c>
      <c r="F864">
        <v>26</v>
      </c>
      <c r="G864">
        <v>26</v>
      </c>
      <c r="H864" t="s">
        <v>47</v>
      </c>
      <c r="I864" t="s">
        <v>47</v>
      </c>
      <c r="J864" t="s">
        <v>82</v>
      </c>
      <c r="K864" t="s">
        <v>266</v>
      </c>
      <c r="L864" t="s">
        <v>140</v>
      </c>
      <c r="M864" t="s">
        <v>219</v>
      </c>
      <c r="N864">
        <v>9</v>
      </c>
      <c r="O864">
        <v>9</v>
      </c>
      <c r="P864">
        <v>3755.73</v>
      </c>
      <c r="Q864" s="2">
        <v>0.11</v>
      </c>
      <c r="R864">
        <v>27923.07</v>
      </c>
      <c r="S864">
        <v>12762.99</v>
      </c>
      <c r="T864" s="3">
        <v>0.45700000000000002</v>
      </c>
      <c r="U864">
        <v>89.92</v>
      </c>
      <c r="V864" t="s">
        <v>132</v>
      </c>
      <c r="W864">
        <v>1</v>
      </c>
      <c r="X864" t="b">
        <v>0</v>
      </c>
      <c r="Y864" t="s">
        <v>60</v>
      </c>
      <c r="Z864" t="s">
        <v>60</v>
      </c>
      <c r="AA864">
        <v>3</v>
      </c>
      <c r="AB864">
        <v>3</v>
      </c>
      <c r="AC864">
        <v>2023</v>
      </c>
      <c r="AD864" s="1">
        <v>45261</v>
      </c>
      <c r="AE864" t="s">
        <v>87</v>
      </c>
      <c r="AF864" t="s">
        <v>88</v>
      </c>
      <c r="AG864" t="str">
        <f t="shared" si="55"/>
        <v>Include</v>
      </c>
      <c r="AH864">
        <f t="shared" si="52"/>
        <v>0</v>
      </c>
      <c r="AI864">
        <f t="shared" si="53"/>
        <v>1</v>
      </c>
      <c r="AJ864">
        <f t="shared" si="54"/>
        <v>0</v>
      </c>
      <c r="AK864" s="15">
        <f>1</f>
        <v>1</v>
      </c>
    </row>
    <row r="865" spans="1:37" x14ac:dyDescent="0.3">
      <c r="A865" t="s">
        <v>2246</v>
      </c>
      <c r="B865" s="1">
        <v>45274</v>
      </c>
      <c r="C865" s="1">
        <v>45274</v>
      </c>
      <c r="D865" t="s">
        <v>2247</v>
      </c>
      <c r="E865" t="s">
        <v>2248</v>
      </c>
      <c r="F865">
        <v>34</v>
      </c>
      <c r="G865">
        <v>34</v>
      </c>
      <c r="H865" t="s">
        <v>212</v>
      </c>
      <c r="I865" t="s">
        <v>35</v>
      </c>
      <c r="J865" t="s">
        <v>48</v>
      </c>
      <c r="K865" t="s">
        <v>49</v>
      </c>
      <c r="L865" t="s">
        <v>140</v>
      </c>
      <c r="M865" t="s">
        <v>219</v>
      </c>
      <c r="N865">
        <v>5</v>
      </c>
      <c r="O865">
        <v>5</v>
      </c>
      <c r="P865">
        <v>416.65</v>
      </c>
      <c r="Q865" s="2">
        <v>0.01</v>
      </c>
      <c r="R865">
        <v>1999.94</v>
      </c>
      <c r="S865">
        <v>825.09</v>
      </c>
      <c r="T865" s="3">
        <v>0.41299999999999998</v>
      </c>
      <c r="U865">
        <v>59.89</v>
      </c>
      <c r="V865" t="s">
        <v>40</v>
      </c>
      <c r="W865">
        <v>5</v>
      </c>
      <c r="X865" t="b">
        <v>0</v>
      </c>
      <c r="Y865" t="s">
        <v>60</v>
      </c>
      <c r="Z865" t="s">
        <v>60</v>
      </c>
      <c r="AA865">
        <v>5</v>
      </c>
      <c r="AB865">
        <v>5</v>
      </c>
      <c r="AC865">
        <v>2023</v>
      </c>
      <c r="AD865" s="1">
        <v>45261</v>
      </c>
      <c r="AE865" t="s">
        <v>87</v>
      </c>
      <c r="AF865" t="s">
        <v>69</v>
      </c>
      <c r="AG865" t="str">
        <f t="shared" si="55"/>
        <v>Include</v>
      </c>
      <c r="AH865">
        <f t="shared" si="52"/>
        <v>0</v>
      </c>
      <c r="AI865">
        <f t="shared" si="53"/>
        <v>1</v>
      </c>
      <c r="AJ865">
        <f t="shared" si="54"/>
        <v>0</v>
      </c>
      <c r="AK865" s="15">
        <f>1</f>
        <v>1</v>
      </c>
    </row>
    <row r="866" spans="1:37" x14ac:dyDescent="0.3">
      <c r="A866" t="s">
        <v>2249</v>
      </c>
      <c r="B866" s="1">
        <v>45274</v>
      </c>
      <c r="C866" s="1">
        <v>45274</v>
      </c>
      <c r="D866" t="s">
        <v>2250</v>
      </c>
      <c r="E866" t="s">
        <v>681</v>
      </c>
      <c r="F866">
        <v>35</v>
      </c>
      <c r="G866">
        <v>35</v>
      </c>
      <c r="H866" t="s">
        <v>47</v>
      </c>
      <c r="I866" t="s">
        <v>47</v>
      </c>
      <c r="J866" t="s">
        <v>57</v>
      </c>
      <c r="K866" t="s">
        <v>58</v>
      </c>
      <c r="L866" t="s">
        <v>84</v>
      </c>
      <c r="M866" t="s">
        <v>85</v>
      </c>
      <c r="N866">
        <v>3</v>
      </c>
      <c r="O866">
        <v>3</v>
      </c>
      <c r="P866">
        <v>362.51</v>
      </c>
      <c r="Q866" s="2">
        <v>0.05</v>
      </c>
      <c r="R866">
        <v>803.64</v>
      </c>
      <c r="S866">
        <v>58</v>
      </c>
      <c r="T866" s="3">
        <v>7.1999999999999995E-2</v>
      </c>
      <c r="U866">
        <v>84.62</v>
      </c>
      <c r="V866" t="s">
        <v>132</v>
      </c>
      <c r="W866">
        <v>3</v>
      </c>
      <c r="X866" t="b">
        <v>0</v>
      </c>
      <c r="Y866" t="s">
        <v>100</v>
      </c>
      <c r="Z866" t="s">
        <v>100</v>
      </c>
      <c r="AA866">
        <v>10</v>
      </c>
      <c r="AB866">
        <v>10</v>
      </c>
      <c r="AC866">
        <v>2023</v>
      </c>
      <c r="AD866" s="1">
        <v>45261</v>
      </c>
      <c r="AE866" t="s">
        <v>87</v>
      </c>
      <c r="AF866" t="s">
        <v>69</v>
      </c>
      <c r="AG866" t="str">
        <f t="shared" si="55"/>
        <v>Include</v>
      </c>
      <c r="AH866">
        <f t="shared" si="52"/>
        <v>0</v>
      </c>
      <c r="AI866">
        <f t="shared" si="53"/>
        <v>0</v>
      </c>
      <c r="AJ866">
        <f t="shared" si="54"/>
        <v>1</v>
      </c>
      <c r="AK866" s="15">
        <f>1</f>
        <v>1</v>
      </c>
    </row>
    <row r="867" spans="1:37" x14ac:dyDescent="0.3">
      <c r="A867" t="s">
        <v>2251</v>
      </c>
      <c r="B867" s="1">
        <v>45273</v>
      </c>
      <c r="C867" s="1">
        <v>45273</v>
      </c>
      <c r="D867" t="s">
        <v>2252</v>
      </c>
      <c r="E867" t="s">
        <v>625</v>
      </c>
      <c r="F867">
        <v>38</v>
      </c>
      <c r="G867">
        <v>38</v>
      </c>
      <c r="H867" t="s">
        <v>47</v>
      </c>
      <c r="I867" t="s">
        <v>47</v>
      </c>
      <c r="J867" t="s">
        <v>48</v>
      </c>
      <c r="K867" t="s">
        <v>226</v>
      </c>
      <c r="L867" t="s">
        <v>84</v>
      </c>
      <c r="M867" t="s">
        <v>231</v>
      </c>
      <c r="N867">
        <v>8</v>
      </c>
      <c r="O867">
        <v>8</v>
      </c>
      <c r="P867">
        <v>117.19</v>
      </c>
      <c r="Q867" s="2">
        <v>0.18</v>
      </c>
      <c r="R867">
        <v>525.6</v>
      </c>
      <c r="S867">
        <v>50.27</v>
      </c>
      <c r="T867" s="3">
        <v>9.6000000000000002E-2</v>
      </c>
      <c r="U867">
        <v>74.25</v>
      </c>
      <c r="V867" t="s">
        <v>40</v>
      </c>
      <c r="W867">
        <v>5</v>
      </c>
      <c r="X867" t="b">
        <v>0</v>
      </c>
      <c r="Y867" t="s">
        <v>60</v>
      </c>
      <c r="Z867" t="s">
        <v>60</v>
      </c>
      <c r="AA867">
        <v>8</v>
      </c>
      <c r="AB867">
        <v>8</v>
      </c>
      <c r="AC867">
        <v>2023</v>
      </c>
      <c r="AD867" s="1">
        <v>45261</v>
      </c>
      <c r="AE867" t="s">
        <v>61</v>
      </c>
      <c r="AF867" t="s">
        <v>88</v>
      </c>
      <c r="AG867" t="str">
        <f t="shared" si="55"/>
        <v>Include</v>
      </c>
      <c r="AH867">
        <f t="shared" si="52"/>
        <v>0</v>
      </c>
      <c r="AI867">
        <f t="shared" si="53"/>
        <v>1</v>
      </c>
      <c r="AJ867">
        <f t="shared" si="54"/>
        <v>0</v>
      </c>
      <c r="AK867" s="15">
        <f>1</f>
        <v>1</v>
      </c>
    </row>
    <row r="868" spans="1:37" x14ac:dyDescent="0.3">
      <c r="A868" t="s">
        <v>2253</v>
      </c>
      <c r="B868" s="1">
        <v>45273</v>
      </c>
      <c r="C868" s="1">
        <v>45273</v>
      </c>
      <c r="D868" t="s">
        <v>2254</v>
      </c>
      <c r="E868" t="s">
        <v>1011</v>
      </c>
      <c r="F868">
        <v>37</v>
      </c>
      <c r="G868">
        <v>37</v>
      </c>
      <c r="H868" t="s">
        <v>35</v>
      </c>
      <c r="I868" t="s">
        <v>35</v>
      </c>
      <c r="J868" t="s">
        <v>36</v>
      </c>
      <c r="K868" t="s">
        <v>73</v>
      </c>
      <c r="L868" t="s">
        <v>97</v>
      </c>
      <c r="M868" t="s">
        <v>361</v>
      </c>
      <c r="N868">
        <v>2</v>
      </c>
      <c r="O868">
        <v>2</v>
      </c>
      <c r="P868">
        <v>478.86</v>
      </c>
      <c r="Q868" s="2">
        <v>0.24</v>
      </c>
      <c r="R868">
        <v>581.38</v>
      </c>
      <c r="S868">
        <v>256.04000000000002</v>
      </c>
      <c r="T868" s="3">
        <v>0.44</v>
      </c>
      <c r="U868">
        <v>27.77</v>
      </c>
      <c r="V868" t="s">
        <v>68</v>
      </c>
      <c r="W868">
        <v>5</v>
      </c>
      <c r="X868" t="b">
        <v>1</v>
      </c>
      <c r="Y868" t="s">
        <v>41</v>
      </c>
      <c r="Z868" t="s">
        <v>41</v>
      </c>
      <c r="AA868">
        <v>2</v>
      </c>
      <c r="AB868">
        <v>2</v>
      </c>
      <c r="AC868">
        <v>2023</v>
      </c>
      <c r="AD868" s="1">
        <v>45261</v>
      </c>
      <c r="AE868" t="s">
        <v>61</v>
      </c>
      <c r="AF868" t="s">
        <v>43</v>
      </c>
      <c r="AG868" t="str">
        <f t="shared" si="55"/>
        <v>Include</v>
      </c>
      <c r="AH868">
        <f t="shared" si="52"/>
        <v>1</v>
      </c>
      <c r="AI868">
        <f t="shared" si="53"/>
        <v>1</v>
      </c>
      <c r="AJ868">
        <f t="shared" si="54"/>
        <v>0</v>
      </c>
      <c r="AK868" s="15">
        <f>1</f>
        <v>1</v>
      </c>
    </row>
    <row r="869" spans="1:37" x14ac:dyDescent="0.3">
      <c r="A869" t="s">
        <v>2255</v>
      </c>
      <c r="B869" s="1">
        <v>45272</v>
      </c>
      <c r="C869" s="1">
        <v>45272</v>
      </c>
      <c r="D869" t="s">
        <v>2256</v>
      </c>
      <c r="E869" t="s">
        <v>625</v>
      </c>
      <c r="F869">
        <v>12</v>
      </c>
      <c r="G869">
        <v>12</v>
      </c>
      <c r="H869" t="s">
        <v>47</v>
      </c>
      <c r="I869" t="s">
        <v>47</v>
      </c>
      <c r="J869" t="s">
        <v>82</v>
      </c>
      <c r="K869" t="s">
        <v>83</v>
      </c>
      <c r="L869" t="s">
        <v>74</v>
      </c>
      <c r="M869" t="s">
        <v>127</v>
      </c>
      <c r="N869">
        <v>5</v>
      </c>
      <c r="O869">
        <v>5</v>
      </c>
      <c r="P869">
        <v>67132.789999999994</v>
      </c>
      <c r="Q869" s="2">
        <v>0.13</v>
      </c>
      <c r="R869">
        <v>259751.74</v>
      </c>
      <c r="S869">
        <v>31688.42</v>
      </c>
      <c r="T869" s="3">
        <v>0.122</v>
      </c>
      <c r="U869">
        <v>67.599999999999994</v>
      </c>
      <c r="V869" t="s">
        <v>52</v>
      </c>
      <c r="W869">
        <v>5</v>
      </c>
      <c r="X869" t="b">
        <v>0</v>
      </c>
      <c r="Y869" t="s">
        <v>60</v>
      </c>
      <c r="Z869" t="s">
        <v>60</v>
      </c>
      <c r="AA869">
        <v>3</v>
      </c>
      <c r="AB869">
        <v>3</v>
      </c>
      <c r="AC869">
        <v>2023</v>
      </c>
      <c r="AD869" s="1">
        <v>45261</v>
      </c>
      <c r="AE869" t="s">
        <v>42</v>
      </c>
      <c r="AF869" t="s">
        <v>88</v>
      </c>
      <c r="AG869" t="str">
        <f t="shared" si="55"/>
        <v>Include</v>
      </c>
      <c r="AH869">
        <f t="shared" si="52"/>
        <v>0</v>
      </c>
      <c r="AI869">
        <f t="shared" si="53"/>
        <v>1</v>
      </c>
      <c r="AJ869">
        <f t="shared" si="54"/>
        <v>0</v>
      </c>
      <c r="AK869" s="15">
        <f>1</f>
        <v>1</v>
      </c>
    </row>
    <row r="870" spans="1:37" x14ac:dyDescent="0.3">
      <c r="A870" t="s">
        <v>2257</v>
      </c>
      <c r="B870" s="1">
        <v>45272</v>
      </c>
      <c r="C870" s="1">
        <v>45272</v>
      </c>
      <c r="D870" t="s">
        <v>2258</v>
      </c>
      <c r="E870" t="s">
        <v>489</v>
      </c>
      <c r="F870">
        <v>20</v>
      </c>
      <c r="G870">
        <v>20</v>
      </c>
      <c r="H870" t="s">
        <v>81</v>
      </c>
      <c r="I870" t="s">
        <v>81</v>
      </c>
      <c r="J870" t="s">
        <v>116</v>
      </c>
      <c r="K870" t="s">
        <v>117</v>
      </c>
      <c r="L870" t="s">
        <v>74</v>
      </c>
      <c r="M870" t="s">
        <v>170</v>
      </c>
      <c r="N870">
        <v>9</v>
      </c>
      <c r="O870">
        <v>9</v>
      </c>
      <c r="P870">
        <v>19431.419999999998</v>
      </c>
      <c r="R870">
        <v>144718.35999999999</v>
      </c>
      <c r="S870">
        <v>17340.490000000002</v>
      </c>
      <c r="T870" s="3">
        <v>0.12</v>
      </c>
      <c r="U870">
        <v>58.66</v>
      </c>
      <c r="V870" t="s">
        <v>76</v>
      </c>
      <c r="W870">
        <v>2</v>
      </c>
      <c r="X870" t="b">
        <v>0</v>
      </c>
      <c r="Y870" t="s">
        <v>142</v>
      </c>
      <c r="Z870" t="s">
        <v>142</v>
      </c>
      <c r="AA870">
        <v>9</v>
      </c>
      <c r="AB870">
        <v>9</v>
      </c>
      <c r="AC870">
        <v>2023</v>
      </c>
      <c r="AD870" s="1">
        <v>45261</v>
      </c>
      <c r="AE870" t="s">
        <v>53</v>
      </c>
      <c r="AF870" t="s">
        <v>201</v>
      </c>
      <c r="AG870" t="str">
        <f t="shared" si="55"/>
        <v>Include</v>
      </c>
      <c r="AH870">
        <f t="shared" si="52"/>
        <v>0</v>
      </c>
      <c r="AI870">
        <f t="shared" si="53"/>
        <v>0</v>
      </c>
      <c r="AJ870">
        <f t="shared" si="54"/>
        <v>0</v>
      </c>
      <c r="AK870" s="15">
        <f>1</f>
        <v>1</v>
      </c>
    </row>
    <row r="871" spans="1:37" x14ac:dyDescent="0.3">
      <c r="A871" t="s">
        <v>2259</v>
      </c>
      <c r="B871" s="1">
        <v>45272</v>
      </c>
      <c r="C871" s="1">
        <v>45272</v>
      </c>
      <c r="D871" t="s">
        <v>2260</v>
      </c>
      <c r="E871" t="s">
        <v>273</v>
      </c>
      <c r="F871">
        <v>36</v>
      </c>
      <c r="G871">
        <v>36</v>
      </c>
      <c r="H871" t="s">
        <v>47</v>
      </c>
      <c r="I871" t="s">
        <v>47</v>
      </c>
      <c r="J871" t="s">
        <v>57</v>
      </c>
      <c r="K871" t="s">
        <v>58</v>
      </c>
      <c r="L871" t="s">
        <v>84</v>
      </c>
      <c r="M871" t="s">
        <v>279</v>
      </c>
      <c r="N871">
        <v>8</v>
      </c>
      <c r="O871">
        <v>8</v>
      </c>
      <c r="P871">
        <v>244.23</v>
      </c>
      <c r="Q871" s="2">
        <v>0.21</v>
      </c>
      <c r="R871">
        <v>1268.8399999999999</v>
      </c>
      <c r="S871">
        <v>127.92</v>
      </c>
      <c r="T871" s="3">
        <v>0.10100000000000001</v>
      </c>
      <c r="U871">
        <v>76.52</v>
      </c>
      <c r="V871" t="s">
        <v>132</v>
      </c>
      <c r="W871">
        <v>3</v>
      </c>
      <c r="X871" t="b">
        <v>0</v>
      </c>
      <c r="Y871" t="s">
        <v>60</v>
      </c>
      <c r="Z871" t="s">
        <v>60</v>
      </c>
      <c r="AA871">
        <v>6</v>
      </c>
      <c r="AB871">
        <v>6</v>
      </c>
      <c r="AC871">
        <v>2023</v>
      </c>
      <c r="AD871" s="1">
        <v>45261</v>
      </c>
      <c r="AE871" t="s">
        <v>61</v>
      </c>
      <c r="AF871" t="s">
        <v>43</v>
      </c>
      <c r="AG871" t="str">
        <f t="shared" si="55"/>
        <v>Include</v>
      </c>
      <c r="AH871">
        <f t="shared" si="52"/>
        <v>0</v>
      </c>
      <c r="AI871">
        <f t="shared" si="53"/>
        <v>1</v>
      </c>
      <c r="AJ871">
        <f t="shared" si="54"/>
        <v>0</v>
      </c>
      <c r="AK871" s="15">
        <f>1</f>
        <v>1</v>
      </c>
    </row>
    <row r="872" spans="1:37" x14ac:dyDescent="0.3">
      <c r="A872" t="s">
        <v>2261</v>
      </c>
      <c r="B872" s="1">
        <v>45271</v>
      </c>
      <c r="C872" s="1">
        <v>45271</v>
      </c>
      <c r="D872" t="s">
        <v>2262</v>
      </c>
      <c r="E872" t="s">
        <v>938</v>
      </c>
      <c r="H872" t="s">
        <v>35</v>
      </c>
      <c r="I872" t="s">
        <v>35</v>
      </c>
      <c r="J872" t="s">
        <v>82</v>
      </c>
      <c r="K872" t="s">
        <v>266</v>
      </c>
      <c r="L872" t="s">
        <v>140</v>
      </c>
      <c r="M872" t="s">
        <v>206</v>
      </c>
      <c r="N872">
        <v>3</v>
      </c>
      <c r="O872">
        <v>3</v>
      </c>
      <c r="P872">
        <v>1850.1</v>
      </c>
      <c r="Q872" s="2">
        <v>0.03</v>
      </c>
      <c r="R872">
        <v>4811.57</v>
      </c>
      <c r="S872">
        <v>1286.23</v>
      </c>
      <c r="T872" s="3">
        <v>0.26700000000000002</v>
      </c>
      <c r="U872">
        <v>78.13</v>
      </c>
      <c r="V872" t="s">
        <v>40</v>
      </c>
      <c r="W872">
        <v>2</v>
      </c>
      <c r="X872" t="b">
        <v>0</v>
      </c>
      <c r="Y872" t="s">
        <v>60</v>
      </c>
      <c r="Z872" t="s">
        <v>60</v>
      </c>
      <c r="AA872">
        <v>10</v>
      </c>
      <c r="AB872">
        <v>10</v>
      </c>
      <c r="AC872">
        <v>2023</v>
      </c>
      <c r="AD872" s="1">
        <v>45261</v>
      </c>
      <c r="AE872" t="s">
        <v>118</v>
      </c>
      <c r="AF872" t="s">
        <v>69</v>
      </c>
      <c r="AG872" t="str">
        <f t="shared" si="55"/>
        <v>Include</v>
      </c>
      <c r="AH872">
        <f t="shared" si="52"/>
        <v>0</v>
      </c>
      <c r="AI872">
        <f t="shared" si="53"/>
        <v>1</v>
      </c>
      <c r="AJ872">
        <f t="shared" si="54"/>
        <v>0</v>
      </c>
      <c r="AK872" s="15">
        <f>1</f>
        <v>1</v>
      </c>
    </row>
    <row r="873" spans="1:37" x14ac:dyDescent="0.3">
      <c r="A873" t="s">
        <v>2263</v>
      </c>
      <c r="B873" s="1">
        <v>45271</v>
      </c>
      <c r="C873" s="1">
        <v>45271</v>
      </c>
      <c r="D873" t="s">
        <v>2264</v>
      </c>
      <c r="E873" t="s">
        <v>1820</v>
      </c>
      <c r="F873">
        <v>19</v>
      </c>
      <c r="G873">
        <v>19</v>
      </c>
      <c r="H873" t="s">
        <v>47</v>
      </c>
      <c r="I873" t="s">
        <v>47</v>
      </c>
      <c r="J873" t="s">
        <v>36</v>
      </c>
      <c r="K873" t="s">
        <v>73</v>
      </c>
      <c r="L873" t="s">
        <v>140</v>
      </c>
      <c r="M873" t="s">
        <v>190</v>
      </c>
      <c r="N873">
        <v>2</v>
      </c>
      <c r="O873">
        <v>2</v>
      </c>
      <c r="P873">
        <v>350.76</v>
      </c>
      <c r="Q873" s="2">
        <v>0.26</v>
      </c>
      <c r="R873">
        <v>437.15</v>
      </c>
      <c r="S873">
        <v>113.04</v>
      </c>
      <c r="T873" s="3">
        <v>0.25900000000000001</v>
      </c>
      <c r="U873">
        <v>72.77</v>
      </c>
      <c r="V873" t="s">
        <v>68</v>
      </c>
      <c r="W873">
        <v>2</v>
      </c>
      <c r="X873" t="b">
        <v>0</v>
      </c>
      <c r="Y873" t="s">
        <v>100</v>
      </c>
      <c r="Z873" t="s">
        <v>100</v>
      </c>
      <c r="AA873">
        <v>9</v>
      </c>
      <c r="AB873">
        <v>9</v>
      </c>
      <c r="AC873">
        <v>2023</v>
      </c>
      <c r="AD873" s="1">
        <v>45261</v>
      </c>
      <c r="AE873" t="s">
        <v>53</v>
      </c>
      <c r="AF873" t="s">
        <v>43</v>
      </c>
      <c r="AG873" t="str">
        <f t="shared" si="55"/>
        <v>Include</v>
      </c>
      <c r="AH873">
        <f t="shared" si="52"/>
        <v>0</v>
      </c>
      <c r="AI873">
        <f t="shared" si="53"/>
        <v>0</v>
      </c>
      <c r="AJ873">
        <f t="shared" si="54"/>
        <v>1</v>
      </c>
      <c r="AK873" s="15">
        <f>1</f>
        <v>1</v>
      </c>
    </row>
    <row r="874" spans="1:37" x14ac:dyDescent="0.3">
      <c r="A874" t="s">
        <v>2265</v>
      </c>
      <c r="B874" s="1">
        <v>45271</v>
      </c>
      <c r="C874" s="1">
        <v>45271</v>
      </c>
      <c r="D874" t="s">
        <v>2266</v>
      </c>
      <c r="E874" t="s">
        <v>1257</v>
      </c>
      <c r="F874">
        <v>29</v>
      </c>
      <c r="G874">
        <v>29</v>
      </c>
      <c r="H874" t="s">
        <v>35</v>
      </c>
      <c r="I874" t="s">
        <v>35</v>
      </c>
      <c r="J874" t="s">
        <v>36</v>
      </c>
      <c r="K874" t="s">
        <v>106</v>
      </c>
      <c r="L874" t="s">
        <v>38</v>
      </c>
      <c r="M874" t="s">
        <v>447</v>
      </c>
      <c r="N874">
        <v>7</v>
      </c>
      <c r="O874">
        <v>7</v>
      </c>
      <c r="P874">
        <v>1649.29</v>
      </c>
      <c r="Q874" s="2">
        <v>0.18</v>
      </c>
      <c r="R874">
        <v>7846.93</v>
      </c>
      <c r="S874">
        <v>3544.75</v>
      </c>
      <c r="T874" s="3">
        <v>0.45200000000000001</v>
      </c>
      <c r="U874">
        <v>37.21</v>
      </c>
      <c r="V874" t="s">
        <v>99</v>
      </c>
      <c r="W874">
        <v>2</v>
      </c>
      <c r="X874" t="b">
        <v>0</v>
      </c>
      <c r="Y874" t="s">
        <v>382</v>
      </c>
      <c r="Z874" t="s">
        <v>60</v>
      </c>
      <c r="AA874">
        <v>2</v>
      </c>
      <c r="AB874">
        <v>2</v>
      </c>
      <c r="AC874">
        <v>2023</v>
      </c>
      <c r="AD874" s="1">
        <v>45261</v>
      </c>
      <c r="AE874" t="s">
        <v>87</v>
      </c>
      <c r="AF874" t="s">
        <v>88</v>
      </c>
      <c r="AG874" t="str">
        <f t="shared" si="55"/>
        <v>Include</v>
      </c>
      <c r="AH874">
        <f t="shared" si="52"/>
        <v>0</v>
      </c>
      <c r="AI874">
        <f t="shared" si="53"/>
        <v>1</v>
      </c>
      <c r="AJ874">
        <f t="shared" si="54"/>
        <v>0</v>
      </c>
      <c r="AK874" s="15">
        <f>1</f>
        <v>1</v>
      </c>
    </row>
    <row r="875" spans="1:37" x14ac:dyDescent="0.3">
      <c r="A875" t="s">
        <v>2267</v>
      </c>
      <c r="B875" s="1">
        <v>45270</v>
      </c>
      <c r="C875" s="1">
        <v>45270</v>
      </c>
      <c r="D875" t="s">
        <v>2268</v>
      </c>
      <c r="E875" t="s">
        <v>968</v>
      </c>
      <c r="F875">
        <v>30</v>
      </c>
      <c r="G875">
        <v>30</v>
      </c>
      <c r="H875" t="s">
        <v>35</v>
      </c>
      <c r="I875" t="s">
        <v>35</v>
      </c>
      <c r="J875" t="s">
        <v>36</v>
      </c>
      <c r="K875" t="s">
        <v>73</v>
      </c>
      <c r="L875" t="s">
        <v>84</v>
      </c>
      <c r="M875" t="s">
        <v>490</v>
      </c>
      <c r="N875">
        <v>9</v>
      </c>
      <c r="O875">
        <v>9</v>
      </c>
      <c r="P875">
        <v>407.05</v>
      </c>
      <c r="Q875" s="2">
        <v>0.3</v>
      </c>
      <c r="R875">
        <v>1997.66</v>
      </c>
      <c r="S875">
        <v>139.6</v>
      </c>
      <c r="T875" s="3">
        <v>7.0000000000000007E-2</v>
      </c>
      <c r="U875">
        <v>72.88</v>
      </c>
      <c r="V875" t="s">
        <v>99</v>
      </c>
      <c r="W875">
        <v>4</v>
      </c>
      <c r="X875" t="b">
        <v>0</v>
      </c>
      <c r="Y875" t="s">
        <v>100</v>
      </c>
      <c r="Z875" t="s">
        <v>100</v>
      </c>
      <c r="AA875">
        <v>6</v>
      </c>
      <c r="AB875">
        <v>6</v>
      </c>
      <c r="AC875">
        <v>2023</v>
      </c>
      <c r="AD875" s="1">
        <v>45261</v>
      </c>
      <c r="AE875" t="s">
        <v>87</v>
      </c>
      <c r="AF875" t="s">
        <v>43</v>
      </c>
      <c r="AG875" t="str">
        <f t="shared" si="55"/>
        <v>Include</v>
      </c>
      <c r="AH875">
        <f t="shared" si="52"/>
        <v>0</v>
      </c>
      <c r="AI875">
        <f t="shared" si="53"/>
        <v>0</v>
      </c>
      <c r="AJ875">
        <f t="shared" si="54"/>
        <v>1</v>
      </c>
      <c r="AK875" s="15">
        <f>1</f>
        <v>1</v>
      </c>
    </row>
    <row r="876" spans="1:37" x14ac:dyDescent="0.3">
      <c r="A876" t="s">
        <v>2269</v>
      </c>
      <c r="B876" s="1">
        <v>45270</v>
      </c>
      <c r="C876" s="1">
        <v>45270</v>
      </c>
      <c r="D876" t="s">
        <v>2270</v>
      </c>
      <c r="E876" t="s">
        <v>825</v>
      </c>
      <c r="F876">
        <v>46</v>
      </c>
      <c r="G876">
        <v>46</v>
      </c>
      <c r="H876" t="s">
        <v>47</v>
      </c>
      <c r="I876" t="s">
        <v>47</v>
      </c>
      <c r="J876" t="s">
        <v>82</v>
      </c>
      <c r="K876" t="s">
        <v>122</v>
      </c>
      <c r="L876" t="s">
        <v>140</v>
      </c>
      <c r="M876" t="s">
        <v>206</v>
      </c>
      <c r="N876">
        <v>5</v>
      </c>
      <c r="O876">
        <v>5</v>
      </c>
      <c r="P876">
        <v>1679.82</v>
      </c>
      <c r="Q876" s="2">
        <v>0.28999999999999998</v>
      </c>
      <c r="R876">
        <v>5932.93</v>
      </c>
      <c r="S876">
        <v>2439.71</v>
      </c>
      <c r="T876" s="3">
        <v>0.41099999999999998</v>
      </c>
      <c r="U876">
        <v>61.89</v>
      </c>
      <c r="V876" t="s">
        <v>99</v>
      </c>
      <c r="W876">
        <v>2</v>
      </c>
      <c r="X876" t="b">
        <v>0</v>
      </c>
      <c r="Y876" t="s">
        <v>100</v>
      </c>
      <c r="Z876" t="s">
        <v>100</v>
      </c>
      <c r="AA876">
        <v>3</v>
      </c>
      <c r="AB876">
        <v>3</v>
      </c>
      <c r="AC876">
        <v>2023</v>
      </c>
      <c r="AD876" s="1">
        <v>45261</v>
      </c>
      <c r="AE876" t="s">
        <v>101</v>
      </c>
      <c r="AF876" t="s">
        <v>43</v>
      </c>
      <c r="AG876" t="str">
        <f t="shared" si="55"/>
        <v>Include</v>
      </c>
      <c r="AH876">
        <f t="shared" si="52"/>
        <v>0</v>
      </c>
      <c r="AI876">
        <f t="shared" si="53"/>
        <v>0</v>
      </c>
      <c r="AJ876">
        <f t="shared" si="54"/>
        <v>1</v>
      </c>
      <c r="AK876" s="15">
        <f>1</f>
        <v>1</v>
      </c>
    </row>
    <row r="877" spans="1:37" x14ac:dyDescent="0.3">
      <c r="A877" t="s">
        <v>2271</v>
      </c>
      <c r="B877" s="1">
        <v>45270</v>
      </c>
      <c r="C877" s="1">
        <v>45270</v>
      </c>
      <c r="D877" t="s">
        <v>2272</v>
      </c>
      <c r="E877" t="s">
        <v>1155</v>
      </c>
      <c r="F877">
        <v>11</v>
      </c>
      <c r="G877">
        <v>11</v>
      </c>
      <c r="H877" t="s">
        <v>81</v>
      </c>
      <c r="I877" t="s">
        <v>81</v>
      </c>
      <c r="J877" t="s">
        <v>57</v>
      </c>
      <c r="K877" t="s">
        <v>66</v>
      </c>
      <c r="L877" t="s">
        <v>38</v>
      </c>
      <c r="M877" t="s">
        <v>159</v>
      </c>
      <c r="N877">
        <v>8</v>
      </c>
      <c r="O877">
        <v>8</v>
      </c>
      <c r="P877">
        <v>1075.9000000000001</v>
      </c>
      <c r="R877">
        <v>8522.19</v>
      </c>
      <c r="S877">
        <v>4754.6099999999997</v>
      </c>
      <c r="T877" s="3">
        <v>0.55800000000000005</v>
      </c>
      <c r="U877">
        <v>89.59</v>
      </c>
      <c r="V877" t="s">
        <v>68</v>
      </c>
      <c r="W877">
        <v>3</v>
      </c>
      <c r="X877" t="b">
        <v>0</v>
      </c>
      <c r="Y877" t="s">
        <v>60</v>
      </c>
      <c r="Z877" t="s">
        <v>60</v>
      </c>
      <c r="AA877">
        <v>6</v>
      </c>
      <c r="AB877">
        <v>6</v>
      </c>
      <c r="AC877">
        <v>2023</v>
      </c>
      <c r="AD877" s="1">
        <v>45261</v>
      </c>
      <c r="AE877" t="s">
        <v>42</v>
      </c>
      <c r="AF877" t="s">
        <v>201</v>
      </c>
      <c r="AG877" t="str">
        <f t="shared" si="55"/>
        <v>Include</v>
      </c>
      <c r="AH877">
        <f t="shared" si="52"/>
        <v>0</v>
      </c>
      <c r="AI877">
        <f t="shared" si="53"/>
        <v>1</v>
      </c>
      <c r="AJ877">
        <f t="shared" si="54"/>
        <v>0</v>
      </c>
      <c r="AK877" s="15">
        <f>1</f>
        <v>1</v>
      </c>
    </row>
    <row r="878" spans="1:37" x14ac:dyDescent="0.3">
      <c r="A878" t="s">
        <v>2273</v>
      </c>
      <c r="B878" s="1">
        <v>45270</v>
      </c>
      <c r="C878" s="1">
        <v>45270</v>
      </c>
      <c r="D878" t="s">
        <v>2274</v>
      </c>
      <c r="E878" t="s">
        <v>1169</v>
      </c>
      <c r="F878">
        <v>36</v>
      </c>
      <c r="G878">
        <v>36</v>
      </c>
      <c r="H878" t="s">
        <v>35</v>
      </c>
      <c r="I878" t="s">
        <v>35</v>
      </c>
      <c r="J878" t="s">
        <v>116</v>
      </c>
      <c r="K878" t="s">
        <v>150</v>
      </c>
      <c r="L878" t="s">
        <v>97</v>
      </c>
      <c r="M878" t="s">
        <v>361</v>
      </c>
      <c r="N878">
        <v>5</v>
      </c>
      <c r="O878">
        <v>5</v>
      </c>
      <c r="P878">
        <v>1477.84</v>
      </c>
      <c r="Q878" s="2">
        <v>0.14000000000000001</v>
      </c>
      <c r="R878">
        <v>6011.52</v>
      </c>
      <c r="S878">
        <v>2592.23</v>
      </c>
      <c r="T878" s="3">
        <v>0.43099999999999999</v>
      </c>
      <c r="U878">
        <v>63.2</v>
      </c>
      <c r="V878" t="s">
        <v>99</v>
      </c>
      <c r="W878">
        <v>3</v>
      </c>
      <c r="X878" t="b">
        <v>0</v>
      </c>
      <c r="Y878" t="s">
        <v>60</v>
      </c>
      <c r="Z878" t="s">
        <v>60</v>
      </c>
      <c r="AA878">
        <v>1</v>
      </c>
      <c r="AB878">
        <v>1</v>
      </c>
      <c r="AC878">
        <v>2023</v>
      </c>
      <c r="AD878" s="1">
        <v>45261</v>
      </c>
      <c r="AE878" t="s">
        <v>61</v>
      </c>
      <c r="AF878" t="s">
        <v>88</v>
      </c>
      <c r="AG878" t="str">
        <f t="shared" si="55"/>
        <v>Include</v>
      </c>
      <c r="AH878">
        <f t="shared" si="52"/>
        <v>0</v>
      </c>
      <c r="AI878">
        <f t="shared" si="53"/>
        <v>1</v>
      </c>
      <c r="AJ878">
        <f t="shared" si="54"/>
        <v>0</v>
      </c>
      <c r="AK878" s="15">
        <f>1</f>
        <v>1</v>
      </c>
    </row>
    <row r="879" spans="1:37" x14ac:dyDescent="0.3">
      <c r="A879" t="s">
        <v>2275</v>
      </c>
      <c r="B879" s="1">
        <v>45269</v>
      </c>
      <c r="C879" s="1">
        <v>45269</v>
      </c>
      <c r="D879" t="s">
        <v>2276</v>
      </c>
      <c r="E879" t="s">
        <v>1598</v>
      </c>
      <c r="F879">
        <v>31</v>
      </c>
      <c r="G879">
        <v>31</v>
      </c>
      <c r="H879" t="s">
        <v>47</v>
      </c>
      <c r="I879" t="s">
        <v>47</v>
      </c>
      <c r="J879" t="s">
        <v>57</v>
      </c>
      <c r="K879" t="s">
        <v>205</v>
      </c>
      <c r="L879" t="s">
        <v>84</v>
      </c>
      <c r="M879" t="s">
        <v>231</v>
      </c>
      <c r="N879">
        <v>8</v>
      </c>
      <c r="O879">
        <v>8</v>
      </c>
      <c r="P879">
        <v>314.32</v>
      </c>
      <c r="Q879" s="2">
        <v>0.03</v>
      </c>
      <c r="R879">
        <v>2055.5500000000002</v>
      </c>
      <c r="S879">
        <v>180.84</v>
      </c>
      <c r="T879" s="3">
        <v>8.7999999999999995E-2</v>
      </c>
      <c r="U879">
        <v>99.45</v>
      </c>
      <c r="V879" t="s">
        <v>132</v>
      </c>
      <c r="W879">
        <v>1</v>
      </c>
      <c r="X879" t="b">
        <v>0</v>
      </c>
      <c r="Y879" t="s">
        <v>100</v>
      </c>
      <c r="Z879" t="s">
        <v>100</v>
      </c>
      <c r="AA879">
        <v>2</v>
      </c>
      <c r="AB879">
        <v>2</v>
      </c>
      <c r="AC879">
        <v>2023</v>
      </c>
      <c r="AD879" s="1">
        <v>45261</v>
      </c>
      <c r="AE879" t="s">
        <v>87</v>
      </c>
      <c r="AF879" t="s">
        <v>69</v>
      </c>
      <c r="AG879" t="str">
        <f t="shared" si="55"/>
        <v>Include</v>
      </c>
      <c r="AH879">
        <f t="shared" si="52"/>
        <v>0</v>
      </c>
      <c r="AI879">
        <f t="shared" si="53"/>
        <v>0</v>
      </c>
      <c r="AJ879">
        <f t="shared" si="54"/>
        <v>1</v>
      </c>
      <c r="AK879" s="15">
        <f>1</f>
        <v>1</v>
      </c>
    </row>
    <row r="880" spans="1:37" x14ac:dyDescent="0.3">
      <c r="A880" t="s">
        <v>2277</v>
      </c>
      <c r="B880" s="1">
        <v>45269</v>
      </c>
      <c r="C880" s="1">
        <v>45269</v>
      </c>
      <c r="D880" t="s">
        <v>2278</v>
      </c>
      <c r="E880" t="s">
        <v>665</v>
      </c>
      <c r="F880">
        <v>38</v>
      </c>
      <c r="G880">
        <v>38</v>
      </c>
      <c r="H880" t="s">
        <v>35</v>
      </c>
      <c r="I880" t="s">
        <v>35</v>
      </c>
      <c r="J880" t="s">
        <v>57</v>
      </c>
      <c r="K880" t="s">
        <v>58</v>
      </c>
      <c r="L880" t="s">
        <v>140</v>
      </c>
      <c r="M880" t="s">
        <v>190</v>
      </c>
      <c r="N880">
        <v>7</v>
      </c>
      <c r="O880">
        <v>7</v>
      </c>
      <c r="P880">
        <v>2311.75</v>
      </c>
      <c r="Q880" s="2">
        <v>0.14000000000000001</v>
      </c>
      <c r="R880">
        <v>11373.42</v>
      </c>
      <c r="S880">
        <v>4064.18</v>
      </c>
      <c r="T880" s="3">
        <v>0.35699999999999998</v>
      </c>
      <c r="U880">
        <v>93.86</v>
      </c>
      <c r="V880" t="s">
        <v>99</v>
      </c>
      <c r="W880">
        <v>4</v>
      </c>
      <c r="X880" t="b">
        <v>0</v>
      </c>
      <c r="Y880" t="s">
        <v>60</v>
      </c>
      <c r="Z880" t="s">
        <v>60</v>
      </c>
      <c r="AA880">
        <v>10</v>
      </c>
      <c r="AB880">
        <v>10</v>
      </c>
      <c r="AC880">
        <v>2023</v>
      </c>
      <c r="AD880" s="1">
        <v>45261</v>
      </c>
      <c r="AE880" t="s">
        <v>61</v>
      </c>
      <c r="AF880" t="s">
        <v>88</v>
      </c>
      <c r="AG880" t="str">
        <f t="shared" si="55"/>
        <v>Include</v>
      </c>
      <c r="AH880">
        <f t="shared" si="52"/>
        <v>0</v>
      </c>
      <c r="AI880">
        <f t="shared" si="53"/>
        <v>1</v>
      </c>
      <c r="AJ880">
        <f t="shared" si="54"/>
        <v>0</v>
      </c>
      <c r="AK880" s="15">
        <f>1</f>
        <v>1</v>
      </c>
    </row>
    <row r="881" spans="1:37" x14ac:dyDescent="0.3">
      <c r="A881" t="s">
        <v>2279</v>
      </c>
      <c r="B881" s="1">
        <v>45269</v>
      </c>
      <c r="C881" s="1">
        <v>45269</v>
      </c>
      <c r="D881" t="s">
        <v>2280</v>
      </c>
      <c r="E881" t="s">
        <v>1019</v>
      </c>
      <c r="F881">
        <v>43</v>
      </c>
      <c r="G881">
        <v>43</v>
      </c>
      <c r="H881" t="s">
        <v>47</v>
      </c>
      <c r="I881" t="s">
        <v>47</v>
      </c>
      <c r="J881" t="s">
        <v>36</v>
      </c>
      <c r="K881" t="s">
        <v>106</v>
      </c>
      <c r="L881" t="s">
        <v>97</v>
      </c>
      <c r="M881" t="s">
        <v>98</v>
      </c>
      <c r="N881">
        <v>6</v>
      </c>
      <c r="O881">
        <v>6</v>
      </c>
      <c r="P881">
        <v>816.54</v>
      </c>
      <c r="Q881" s="2">
        <v>0.12</v>
      </c>
      <c r="R881">
        <v>3736.19</v>
      </c>
      <c r="S881">
        <v>1793.27</v>
      </c>
      <c r="T881" s="3">
        <v>0.48</v>
      </c>
      <c r="U881">
        <v>39.880000000000003</v>
      </c>
      <c r="V881" t="s">
        <v>99</v>
      </c>
      <c r="W881">
        <v>2</v>
      </c>
      <c r="X881" t="b">
        <v>0</v>
      </c>
      <c r="Y881" t="s">
        <v>86</v>
      </c>
      <c r="Z881" t="s">
        <v>86</v>
      </c>
      <c r="AA881">
        <v>7</v>
      </c>
      <c r="AB881">
        <v>7</v>
      </c>
      <c r="AC881">
        <v>2023</v>
      </c>
      <c r="AD881" s="1">
        <v>45261</v>
      </c>
      <c r="AE881" t="s">
        <v>61</v>
      </c>
      <c r="AF881" t="s">
        <v>88</v>
      </c>
      <c r="AG881" t="str">
        <f t="shared" si="55"/>
        <v>Include</v>
      </c>
      <c r="AH881">
        <f t="shared" si="52"/>
        <v>0</v>
      </c>
      <c r="AI881">
        <f t="shared" si="53"/>
        <v>0</v>
      </c>
      <c r="AJ881">
        <f t="shared" si="54"/>
        <v>0</v>
      </c>
      <c r="AK881" s="15">
        <f>1</f>
        <v>1</v>
      </c>
    </row>
    <row r="882" spans="1:37" x14ac:dyDescent="0.3">
      <c r="A882" t="s">
        <v>2281</v>
      </c>
      <c r="B882" s="1">
        <v>45268</v>
      </c>
      <c r="C882" s="1">
        <v>45268</v>
      </c>
      <c r="D882" t="s">
        <v>2282</v>
      </c>
      <c r="E882" t="s">
        <v>427</v>
      </c>
      <c r="F882">
        <v>32</v>
      </c>
      <c r="G882">
        <v>32</v>
      </c>
      <c r="H882" t="s">
        <v>81</v>
      </c>
      <c r="I882" t="s">
        <v>81</v>
      </c>
      <c r="J882" t="s">
        <v>36</v>
      </c>
      <c r="K882" t="s">
        <v>106</v>
      </c>
      <c r="L882" t="s">
        <v>74</v>
      </c>
      <c r="M882" t="s">
        <v>235</v>
      </c>
      <c r="N882">
        <v>1</v>
      </c>
      <c r="O882">
        <v>1</v>
      </c>
      <c r="P882">
        <v>74269.77</v>
      </c>
      <c r="Q882" s="2">
        <v>0.15</v>
      </c>
      <c r="R882">
        <v>58489.45</v>
      </c>
      <c r="S882">
        <v>8517.07</v>
      </c>
      <c r="T882" s="3">
        <v>0.14599999999999999</v>
      </c>
      <c r="U882">
        <v>41.46</v>
      </c>
      <c r="V882" t="s">
        <v>99</v>
      </c>
      <c r="W882">
        <v>5</v>
      </c>
      <c r="X882" t="b">
        <v>0</v>
      </c>
      <c r="Y882" t="s">
        <v>86</v>
      </c>
      <c r="Z882" t="s">
        <v>86</v>
      </c>
      <c r="AA882">
        <v>1</v>
      </c>
      <c r="AB882">
        <v>1</v>
      </c>
      <c r="AC882">
        <v>2023</v>
      </c>
      <c r="AD882" s="1">
        <v>45261</v>
      </c>
      <c r="AE882" t="s">
        <v>87</v>
      </c>
      <c r="AF882" t="s">
        <v>88</v>
      </c>
      <c r="AG882" t="str">
        <f t="shared" si="55"/>
        <v>Include</v>
      </c>
      <c r="AH882">
        <f t="shared" si="52"/>
        <v>0</v>
      </c>
      <c r="AI882">
        <f t="shared" si="53"/>
        <v>0</v>
      </c>
      <c r="AJ882">
        <f t="shared" si="54"/>
        <v>0</v>
      </c>
      <c r="AK882" s="15">
        <f>1</f>
        <v>1</v>
      </c>
    </row>
    <row r="883" spans="1:37" x14ac:dyDescent="0.3">
      <c r="A883" t="s">
        <v>2283</v>
      </c>
      <c r="B883" s="1">
        <v>45268</v>
      </c>
      <c r="C883" s="1">
        <v>45268</v>
      </c>
      <c r="D883" t="s">
        <v>2284</v>
      </c>
      <c r="E883" t="s">
        <v>825</v>
      </c>
      <c r="F883">
        <v>44</v>
      </c>
      <c r="G883">
        <v>44</v>
      </c>
      <c r="H883" t="s">
        <v>47</v>
      </c>
      <c r="I883" t="s">
        <v>47</v>
      </c>
      <c r="J883" t="s">
        <v>57</v>
      </c>
      <c r="K883" t="s">
        <v>155</v>
      </c>
      <c r="L883" t="s">
        <v>84</v>
      </c>
      <c r="M883" t="s">
        <v>146</v>
      </c>
      <c r="N883">
        <v>7</v>
      </c>
      <c r="O883">
        <v>7</v>
      </c>
      <c r="P883">
        <v>327.26</v>
      </c>
      <c r="Q883" s="2">
        <v>0.09</v>
      </c>
      <c r="R883">
        <v>1655.16</v>
      </c>
      <c r="S883">
        <v>157.97</v>
      </c>
      <c r="T883" s="3">
        <v>9.5000000000000001E-2</v>
      </c>
      <c r="U883">
        <v>83.19</v>
      </c>
      <c r="V883" t="s">
        <v>99</v>
      </c>
      <c r="W883">
        <v>1</v>
      </c>
      <c r="X883" t="b">
        <v>0</v>
      </c>
      <c r="Y883" t="s">
        <v>60</v>
      </c>
      <c r="Z883" t="s">
        <v>60</v>
      </c>
      <c r="AA883">
        <v>2</v>
      </c>
      <c r="AB883">
        <v>2</v>
      </c>
      <c r="AC883">
        <v>2023</v>
      </c>
      <c r="AD883" s="1">
        <v>45261</v>
      </c>
      <c r="AE883" t="s">
        <v>61</v>
      </c>
      <c r="AF883" t="s">
        <v>69</v>
      </c>
      <c r="AG883" t="str">
        <f t="shared" si="55"/>
        <v>Include</v>
      </c>
      <c r="AH883">
        <f t="shared" si="52"/>
        <v>0</v>
      </c>
      <c r="AI883">
        <f t="shared" si="53"/>
        <v>1</v>
      </c>
      <c r="AJ883">
        <f t="shared" si="54"/>
        <v>0</v>
      </c>
      <c r="AK883" s="15">
        <f>1</f>
        <v>1</v>
      </c>
    </row>
    <row r="884" spans="1:37" x14ac:dyDescent="0.3">
      <c r="A884" t="s">
        <v>2285</v>
      </c>
      <c r="B884" s="1">
        <v>45266</v>
      </c>
      <c r="C884" s="1">
        <v>45266</v>
      </c>
      <c r="D884" t="s">
        <v>2286</v>
      </c>
      <c r="E884" t="s">
        <v>324</v>
      </c>
      <c r="F884">
        <v>40</v>
      </c>
      <c r="G884">
        <v>40</v>
      </c>
      <c r="H884" t="s">
        <v>47</v>
      </c>
      <c r="I884" t="s">
        <v>47</v>
      </c>
      <c r="J884" t="s">
        <v>116</v>
      </c>
      <c r="K884" t="s">
        <v>150</v>
      </c>
      <c r="L884" t="s">
        <v>97</v>
      </c>
      <c r="M884" t="s">
        <v>107</v>
      </c>
      <c r="N884">
        <v>9</v>
      </c>
      <c r="O884">
        <v>9</v>
      </c>
      <c r="P884">
        <v>276.41000000000003</v>
      </c>
      <c r="Q884" s="2">
        <v>0.11</v>
      </c>
      <c r="R884">
        <v>1896.15</v>
      </c>
      <c r="S884">
        <v>853.77</v>
      </c>
      <c r="T884" s="3">
        <v>0.45</v>
      </c>
      <c r="U884">
        <v>46.35</v>
      </c>
      <c r="V884" t="s">
        <v>76</v>
      </c>
      <c r="W884">
        <v>2</v>
      </c>
      <c r="X884" t="b">
        <v>0</v>
      </c>
      <c r="Y884" t="s">
        <v>60</v>
      </c>
      <c r="Z884" t="s">
        <v>60</v>
      </c>
      <c r="AC884">
        <v>2023</v>
      </c>
      <c r="AD884" s="1">
        <v>45261</v>
      </c>
      <c r="AE884" t="s">
        <v>61</v>
      </c>
      <c r="AF884" t="s">
        <v>88</v>
      </c>
      <c r="AG884" t="str">
        <f t="shared" si="55"/>
        <v>Include</v>
      </c>
      <c r="AH884">
        <f t="shared" si="52"/>
        <v>0</v>
      </c>
      <c r="AI884">
        <f t="shared" si="53"/>
        <v>1</v>
      </c>
      <c r="AJ884">
        <f t="shared" si="54"/>
        <v>0</v>
      </c>
      <c r="AK884" s="15">
        <f>1</f>
        <v>1</v>
      </c>
    </row>
    <row r="885" spans="1:37" x14ac:dyDescent="0.3">
      <c r="A885" t="s">
        <v>2287</v>
      </c>
      <c r="B885" s="1">
        <v>45265</v>
      </c>
      <c r="C885" s="1">
        <v>45265</v>
      </c>
      <c r="D885" t="s">
        <v>2288</v>
      </c>
      <c r="E885" t="s">
        <v>483</v>
      </c>
      <c r="F885">
        <v>12</v>
      </c>
      <c r="G885">
        <v>12</v>
      </c>
      <c r="H885" t="s">
        <v>47</v>
      </c>
      <c r="I885" t="s">
        <v>47</v>
      </c>
      <c r="J885" t="s">
        <v>57</v>
      </c>
      <c r="K885" t="s">
        <v>58</v>
      </c>
      <c r="L885" t="s">
        <v>111</v>
      </c>
      <c r="M885" t="s">
        <v>200</v>
      </c>
      <c r="N885">
        <v>3</v>
      </c>
      <c r="O885">
        <v>3</v>
      </c>
      <c r="P885">
        <v>2813.63</v>
      </c>
      <c r="Q885" s="2">
        <v>0.22</v>
      </c>
      <c r="R885">
        <v>5526.04</v>
      </c>
      <c r="S885">
        <v>1360.97</v>
      </c>
      <c r="T885" s="3">
        <v>0.246</v>
      </c>
      <c r="U885">
        <v>71.86</v>
      </c>
      <c r="V885" t="s">
        <v>40</v>
      </c>
      <c r="W885">
        <v>2</v>
      </c>
      <c r="X885" t="b">
        <v>0</v>
      </c>
      <c r="Y885" t="s">
        <v>382</v>
      </c>
      <c r="Z885" t="s">
        <v>60</v>
      </c>
      <c r="AA885">
        <v>9</v>
      </c>
      <c r="AB885">
        <v>9</v>
      </c>
      <c r="AC885">
        <v>2023</v>
      </c>
      <c r="AD885" s="1">
        <v>45261</v>
      </c>
      <c r="AE885" t="s">
        <v>42</v>
      </c>
      <c r="AF885" t="s">
        <v>43</v>
      </c>
      <c r="AG885" t="str">
        <f t="shared" si="55"/>
        <v>Include</v>
      </c>
      <c r="AH885">
        <f t="shared" si="52"/>
        <v>0</v>
      </c>
      <c r="AI885">
        <f t="shared" si="53"/>
        <v>1</v>
      </c>
      <c r="AJ885">
        <f t="shared" si="54"/>
        <v>0</v>
      </c>
      <c r="AK885" s="15">
        <f>1</f>
        <v>1</v>
      </c>
    </row>
    <row r="886" spans="1:37" x14ac:dyDescent="0.3">
      <c r="A886" t="s">
        <v>2289</v>
      </c>
      <c r="B886" s="1">
        <v>45265</v>
      </c>
      <c r="C886" s="1">
        <v>45265</v>
      </c>
      <c r="D886" t="s">
        <v>2290</v>
      </c>
      <c r="E886" t="s">
        <v>2291</v>
      </c>
      <c r="F886">
        <v>27</v>
      </c>
      <c r="G886">
        <v>27</v>
      </c>
      <c r="H886" t="s">
        <v>47</v>
      </c>
      <c r="I886" t="s">
        <v>47</v>
      </c>
      <c r="J886" t="s">
        <v>48</v>
      </c>
      <c r="K886" t="s">
        <v>230</v>
      </c>
      <c r="L886" t="s">
        <v>38</v>
      </c>
      <c r="M886" t="s">
        <v>447</v>
      </c>
      <c r="N886">
        <v>3</v>
      </c>
      <c r="O886">
        <v>3</v>
      </c>
      <c r="P886">
        <v>752.34</v>
      </c>
      <c r="Q886" s="2">
        <v>0.25</v>
      </c>
      <c r="R886">
        <v>1312.85</v>
      </c>
      <c r="S886">
        <v>600.66</v>
      </c>
      <c r="T886" s="3">
        <v>0.45800000000000002</v>
      </c>
      <c r="U886">
        <v>65.3</v>
      </c>
      <c r="V886" t="s">
        <v>99</v>
      </c>
      <c r="W886">
        <v>5</v>
      </c>
      <c r="X886" t="b">
        <v>0</v>
      </c>
      <c r="Y886" t="s">
        <v>60</v>
      </c>
      <c r="Z886" t="s">
        <v>60</v>
      </c>
      <c r="AA886">
        <v>1</v>
      </c>
      <c r="AB886">
        <v>1</v>
      </c>
      <c r="AC886">
        <v>2023</v>
      </c>
      <c r="AD886" s="1">
        <v>45261</v>
      </c>
      <c r="AE886" t="s">
        <v>87</v>
      </c>
      <c r="AF886" t="s">
        <v>43</v>
      </c>
      <c r="AG886" t="str">
        <f t="shared" si="55"/>
        <v>Include</v>
      </c>
      <c r="AH886">
        <f t="shared" si="52"/>
        <v>0</v>
      </c>
      <c r="AI886">
        <f t="shared" si="53"/>
        <v>1</v>
      </c>
      <c r="AJ886">
        <f t="shared" si="54"/>
        <v>0</v>
      </c>
      <c r="AK886" s="15">
        <f>1</f>
        <v>1</v>
      </c>
    </row>
    <row r="887" spans="1:37" x14ac:dyDescent="0.3">
      <c r="A887" t="s">
        <v>2292</v>
      </c>
      <c r="B887" s="1">
        <v>45265</v>
      </c>
      <c r="C887" s="1">
        <v>45265</v>
      </c>
      <c r="D887" t="s">
        <v>2293</v>
      </c>
      <c r="E887" t="s">
        <v>613</v>
      </c>
      <c r="H887" t="s">
        <v>81</v>
      </c>
      <c r="I887" t="s">
        <v>81</v>
      </c>
      <c r="J887" t="s">
        <v>36</v>
      </c>
      <c r="K887" t="s">
        <v>37</v>
      </c>
      <c r="L887" t="s">
        <v>50</v>
      </c>
      <c r="M887" t="s">
        <v>67</v>
      </c>
      <c r="N887">
        <v>3</v>
      </c>
      <c r="O887">
        <v>3</v>
      </c>
      <c r="P887">
        <v>29726.23</v>
      </c>
      <c r="Q887" s="2">
        <v>7.0000000000000007E-2</v>
      </c>
      <c r="R887">
        <v>67800.679999999993</v>
      </c>
      <c r="S887">
        <v>22599.39</v>
      </c>
      <c r="T887" s="3">
        <v>0.33300000000000002</v>
      </c>
      <c r="U887">
        <v>72.069999999999993</v>
      </c>
      <c r="V887" t="s">
        <v>99</v>
      </c>
      <c r="X887" t="b">
        <v>0</v>
      </c>
      <c r="Y887" t="s">
        <v>60</v>
      </c>
      <c r="Z887" t="s">
        <v>60</v>
      </c>
      <c r="AA887">
        <v>10</v>
      </c>
      <c r="AB887">
        <v>10</v>
      </c>
      <c r="AC887">
        <v>2023</v>
      </c>
      <c r="AD887" s="1">
        <v>45261</v>
      </c>
      <c r="AE887" t="s">
        <v>118</v>
      </c>
      <c r="AF887" t="s">
        <v>69</v>
      </c>
      <c r="AG887" t="str">
        <f t="shared" si="55"/>
        <v>Include</v>
      </c>
      <c r="AH887">
        <f t="shared" si="52"/>
        <v>0</v>
      </c>
      <c r="AI887">
        <f t="shared" si="53"/>
        <v>1</v>
      </c>
      <c r="AJ887">
        <f t="shared" si="54"/>
        <v>0</v>
      </c>
      <c r="AK887" s="15">
        <f>1</f>
        <v>1</v>
      </c>
    </row>
    <row r="888" spans="1:37" x14ac:dyDescent="0.3">
      <c r="A888" t="s">
        <v>2294</v>
      </c>
      <c r="B888" s="1">
        <v>45264</v>
      </c>
      <c r="C888" s="1">
        <v>45264</v>
      </c>
      <c r="D888" t="s">
        <v>2295</v>
      </c>
      <c r="E888" t="s">
        <v>1115</v>
      </c>
      <c r="F888">
        <v>13</v>
      </c>
      <c r="G888">
        <v>13</v>
      </c>
      <c r="H888" t="s">
        <v>105</v>
      </c>
      <c r="I888" t="s">
        <v>35</v>
      </c>
      <c r="J888" t="s">
        <v>82</v>
      </c>
      <c r="K888" t="s">
        <v>266</v>
      </c>
      <c r="L888" t="s">
        <v>97</v>
      </c>
      <c r="M888" t="s">
        <v>361</v>
      </c>
      <c r="N888">
        <v>10</v>
      </c>
      <c r="O888">
        <v>10</v>
      </c>
      <c r="P888">
        <v>1096</v>
      </c>
      <c r="Q888" s="2">
        <v>0.31</v>
      </c>
      <c r="R888">
        <v>6190.12</v>
      </c>
      <c r="S888">
        <v>1824.11</v>
      </c>
      <c r="T888" s="3">
        <v>0.29499999999999998</v>
      </c>
      <c r="U888">
        <v>82.85</v>
      </c>
      <c r="V888" t="s">
        <v>68</v>
      </c>
      <c r="W888">
        <v>5</v>
      </c>
      <c r="X888" t="b">
        <v>0</v>
      </c>
      <c r="Y888" t="s">
        <v>60</v>
      </c>
      <c r="Z888" t="s">
        <v>60</v>
      </c>
      <c r="AA888">
        <v>7</v>
      </c>
      <c r="AB888">
        <v>7</v>
      </c>
      <c r="AC888">
        <v>2023</v>
      </c>
      <c r="AD888" s="1">
        <v>45261</v>
      </c>
      <c r="AE888" t="s">
        <v>42</v>
      </c>
      <c r="AF888" t="s">
        <v>62</v>
      </c>
      <c r="AG888" t="str">
        <f t="shared" si="55"/>
        <v>Include</v>
      </c>
      <c r="AH888">
        <f t="shared" si="52"/>
        <v>0</v>
      </c>
      <c r="AI888">
        <f t="shared" si="53"/>
        <v>1</v>
      </c>
      <c r="AJ888">
        <f t="shared" si="54"/>
        <v>0</v>
      </c>
      <c r="AK888" s="15">
        <f>1</f>
        <v>1</v>
      </c>
    </row>
    <row r="889" spans="1:37" x14ac:dyDescent="0.3">
      <c r="A889" t="s">
        <v>2296</v>
      </c>
      <c r="B889" s="1">
        <v>45264</v>
      </c>
      <c r="C889" s="1">
        <v>45264</v>
      </c>
      <c r="D889" t="s">
        <v>2297</v>
      </c>
      <c r="E889" t="s">
        <v>503</v>
      </c>
      <c r="F889">
        <v>34</v>
      </c>
      <c r="G889">
        <v>34</v>
      </c>
      <c r="H889" t="s">
        <v>173</v>
      </c>
      <c r="I889" t="s">
        <v>81</v>
      </c>
      <c r="J889" t="s">
        <v>48</v>
      </c>
      <c r="K889" t="s">
        <v>185</v>
      </c>
      <c r="L889" t="s">
        <v>74</v>
      </c>
      <c r="M889" t="s">
        <v>170</v>
      </c>
      <c r="N889">
        <v>5</v>
      </c>
      <c r="O889">
        <v>5</v>
      </c>
      <c r="P889">
        <v>9244.7800000000007</v>
      </c>
      <c r="Q889" s="2">
        <v>0.33</v>
      </c>
      <c r="R889">
        <v>27641.06</v>
      </c>
      <c r="S889">
        <v>3683.19</v>
      </c>
      <c r="T889" s="3">
        <v>0.13300000000000001</v>
      </c>
      <c r="U889">
        <v>66.349999999999994</v>
      </c>
      <c r="V889" t="s">
        <v>68</v>
      </c>
      <c r="X889" t="b">
        <v>0</v>
      </c>
      <c r="Y889" t="s">
        <v>60</v>
      </c>
      <c r="Z889" t="s">
        <v>60</v>
      </c>
      <c r="AA889">
        <v>7</v>
      </c>
      <c r="AB889">
        <v>7</v>
      </c>
      <c r="AC889">
        <v>2023</v>
      </c>
      <c r="AD889" s="1">
        <v>45261</v>
      </c>
      <c r="AE889" t="s">
        <v>87</v>
      </c>
      <c r="AF889" t="s">
        <v>62</v>
      </c>
      <c r="AG889" t="str">
        <f t="shared" si="55"/>
        <v>Include</v>
      </c>
      <c r="AH889">
        <f t="shared" si="52"/>
        <v>0</v>
      </c>
      <c r="AI889">
        <f t="shared" si="53"/>
        <v>1</v>
      </c>
      <c r="AJ889">
        <f t="shared" si="54"/>
        <v>0</v>
      </c>
      <c r="AK889" s="15">
        <f>1</f>
        <v>1</v>
      </c>
    </row>
    <row r="890" spans="1:37" x14ac:dyDescent="0.3">
      <c r="A890" t="s">
        <v>2298</v>
      </c>
      <c r="B890" s="1">
        <v>45263</v>
      </c>
      <c r="C890" s="1">
        <v>45263</v>
      </c>
      <c r="D890" t="s">
        <v>2299</v>
      </c>
      <c r="E890" t="s">
        <v>402</v>
      </c>
      <c r="F890">
        <v>28</v>
      </c>
      <c r="G890">
        <v>28</v>
      </c>
      <c r="H890" t="s">
        <v>35</v>
      </c>
      <c r="I890" t="s">
        <v>35</v>
      </c>
      <c r="J890" t="s">
        <v>82</v>
      </c>
      <c r="K890" t="s">
        <v>131</v>
      </c>
      <c r="L890" t="s">
        <v>74</v>
      </c>
      <c r="M890" t="s">
        <v>261</v>
      </c>
      <c r="N890">
        <v>4</v>
      </c>
      <c r="O890">
        <v>4</v>
      </c>
      <c r="P890">
        <v>61847.14</v>
      </c>
      <c r="Q890" s="2">
        <v>0.28000000000000003</v>
      </c>
      <c r="R890">
        <v>158246.41</v>
      </c>
      <c r="S890">
        <v>21536.45</v>
      </c>
      <c r="T890" s="3">
        <v>0.13600000000000001</v>
      </c>
      <c r="U890">
        <v>70.33</v>
      </c>
      <c r="V890" t="s">
        <v>132</v>
      </c>
      <c r="W890">
        <v>4</v>
      </c>
      <c r="X890" t="b">
        <v>1</v>
      </c>
      <c r="Y890" t="s">
        <v>41</v>
      </c>
      <c r="Z890" t="s">
        <v>41</v>
      </c>
      <c r="AA890">
        <v>5</v>
      </c>
      <c r="AB890">
        <v>5</v>
      </c>
      <c r="AC890">
        <v>2023</v>
      </c>
      <c r="AD890" s="1">
        <v>45261</v>
      </c>
      <c r="AE890" t="s">
        <v>87</v>
      </c>
      <c r="AF890" t="s">
        <v>43</v>
      </c>
      <c r="AG890" t="str">
        <f t="shared" si="55"/>
        <v>Include</v>
      </c>
      <c r="AH890">
        <f t="shared" si="52"/>
        <v>1</v>
      </c>
      <c r="AI890">
        <f t="shared" si="53"/>
        <v>1</v>
      </c>
      <c r="AJ890">
        <f t="shared" si="54"/>
        <v>0</v>
      </c>
      <c r="AK890" s="15">
        <f>1</f>
        <v>1</v>
      </c>
    </row>
    <row r="891" spans="1:37" x14ac:dyDescent="0.3">
      <c r="A891" t="s">
        <v>2300</v>
      </c>
      <c r="B891" s="1">
        <v>45262</v>
      </c>
      <c r="C891" s="1">
        <v>45262</v>
      </c>
      <c r="D891" t="s">
        <v>2301</v>
      </c>
      <c r="E891" t="s">
        <v>199</v>
      </c>
      <c r="F891">
        <v>36</v>
      </c>
      <c r="G891">
        <v>36</v>
      </c>
      <c r="H891" t="s">
        <v>81</v>
      </c>
      <c r="I891" t="s">
        <v>81</v>
      </c>
      <c r="J891" t="s">
        <v>36</v>
      </c>
      <c r="K891" t="s">
        <v>73</v>
      </c>
      <c r="L891" t="s">
        <v>111</v>
      </c>
      <c r="M891" t="s">
        <v>112</v>
      </c>
      <c r="P891">
        <v>11000.34</v>
      </c>
      <c r="Q891" s="2">
        <v>0.04</v>
      </c>
      <c r="R891">
        <v>9272.7099999999991</v>
      </c>
      <c r="S891">
        <v>1339.4</v>
      </c>
      <c r="T891" s="3">
        <v>0.14399999999999999</v>
      </c>
      <c r="U891">
        <v>62.5</v>
      </c>
      <c r="V891" t="s">
        <v>99</v>
      </c>
      <c r="W891">
        <v>1</v>
      </c>
      <c r="X891" t="b">
        <v>0</v>
      </c>
      <c r="Y891" t="s">
        <v>100</v>
      </c>
      <c r="Z891" t="s">
        <v>100</v>
      </c>
      <c r="AA891">
        <v>2</v>
      </c>
      <c r="AB891">
        <v>2</v>
      </c>
      <c r="AC891">
        <v>2023</v>
      </c>
      <c r="AD891" s="1">
        <v>45261</v>
      </c>
      <c r="AE891" t="s">
        <v>61</v>
      </c>
      <c r="AF891" t="s">
        <v>69</v>
      </c>
      <c r="AG891" t="str">
        <f t="shared" si="55"/>
        <v>Include</v>
      </c>
      <c r="AH891">
        <f t="shared" si="52"/>
        <v>0</v>
      </c>
      <c r="AI891">
        <f t="shared" si="53"/>
        <v>0</v>
      </c>
      <c r="AJ891">
        <f t="shared" si="54"/>
        <v>1</v>
      </c>
      <c r="AK891" s="15">
        <f>1</f>
        <v>1</v>
      </c>
    </row>
    <row r="892" spans="1:37" x14ac:dyDescent="0.3">
      <c r="A892" t="s">
        <v>2302</v>
      </c>
      <c r="B892" s="1">
        <v>45262</v>
      </c>
      <c r="C892" s="1">
        <v>45262</v>
      </c>
      <c r="D892" t="s">
        <v>2303</v>
      </c>
      <c r="E892" t="s">
        <v>446</v>
      </c>
      <c r="F892">
        <v>53</v>
      </c>
      <c r="G892">
        <v>53</v>
      </c>
      <c r="H892" t="s">
        <v>81</v>
      </c>
      <c r="I892" t="s">
        <v>81</v>
      </c>
      <c r="J892" t="s">
        <v>57</v>
      </c>
      <c r="K892" t="s">
        <v>155</v>
      </c>
      <c r="L892" t="s">
        <v>50</v>
      </c>
      <c r="M892" t="s">
        <v>251</v>
      </c>
      <c r="N892">
        <v>7</v>
      </c>
      <c r="O892">
        <v>7</v>
      </c>
      <c r="P892">
        <v>17240.23</v>
      </c>
      <c r="Q892" s="2">
        <v>0.18</v>
      </c>
      <c r="R892">
        <v>93169.87</v>
      </c>
      <c r="S892">
        <v>29154.44</v>
      </c>
      <c r="T892" s="3">
        <v>0.313</v>
      </c>
      <c r="U892">
        <v>70.02</v>
      </c>
      <c r="V892" t="s">
        <v>76</v>
      </c>
      <c r="W892">
        <v>2</v>
      </c>
      <c r="X892" t="b">
        <v>0</v>
      </c>
      <c r="Y892" t="s">
        <v>60</v>
      </c>
      <c r="Z892" t="s">
        <v>60</v>
      </c>
      <c r="AA892">
        <v>10</v>
      </c>
      <c r="AB892">
        <v>10</v>
      </c>
      <c r="AC892">
        <v>2023</v>
      </c>
      <c r="AD892" s="1">
        <v>45261</v>
      </c>
      <c r="AE892" t="s">
        <v>101</v>
      </c>
      <c r="AF892" t="s">
        <v>88</v>
      </c>
      <c r="AG892" t="str">
        <f t="shared" si="55"/>
        <v>Include</v>
      </c>
      <c r="AH892">
        <f t="shared" si="52"/>
        <v>0</v>
      </c>
      <c r="AI892">
        <f t="shared" si="53"/>
        <v>1</v>
      </c>
      <c r="AJ892">
        <f t="shared" si="54"/>
        <v>0</v>
      </c>
      <c r="AK892" s="15">
        <f>1</f>
        <v>1</v>
      </c>
    </row>
    <row r="893" spans="1:37" x14ac:dyDescent="0.3">
      <c r="A893" t="s">
        <v>2304</v>
      </c>
      <c r="B893" s="1">
        <v>45261</v>
      </c>
      <c r="C893" s="1">
        <v>45261</v>
      </c>
      <c r="D893" t="s">
        <v>1528</v>
      </c>
      <c r="E893" t="s">
        <v>819</v>
      </c>
      <c r="H893" t="s">
        <v>265</v>
      </c>
      <c r="I893" t="s">
        <v>35</v>
      </c>
      <c r="J893" t="s">
        <v>82</v>
      </c>
      <c r="K893" t="s">
        <v>83</v>
      </c>
      <c r="L893" t="s">
        <v>140</v>
      </c>
      <c r="M893" t="s">
        <v>206</v>
      </c>
      <c r="N893">
        <v>3</v>
      </c>
      <c r="O893">
        <v>3</v>
      </c>
      <c r="P893">
        <v>3608.42</v>
      </c>
      <c r="Q893" s="2">
        <v>0.28999999999999998</v>
      </c>
      <c r="R893">
        <v>6927.13</v>
      </c>
      <c r="S893">
        <v>1997.74</v>
      </c>
      <c r="T893" s="3">
        <v>0.28799999999999998</v>
      </c>
      <c r="U893">
        <v>54.98</v>
      </c>
      <c r="V893" t="s">
        <v>52</v>
      </c>
      <c r="W893">
        <v>5</v>
      </c>
      <c r="X893" t="b">
        <v>0</v>
      </c>
      <c r="Y893" t="s">
        <v>60</v>
      </c>
      <c r="Z893" t="s">
        <v>60</v>
      </c>
      <c r="AA893">
        <v>9</v>
      </c>
      <c r="AB893">
        <v>9</v>
      </c>
      <c r="AC893">
        <v>2023</v>
      </c>
      <c r="AD893" s="1">
        <v>45261</v>
      </c>
      <c r="AE893" t="s">
        <v>118</v>
      </c>
      <c r="AF893" t="s">
        <v>43</v>
      </c>
      <c r="AG893" t="str">
        <f t="shared" si="55"/>
        <v>Include</v>
      </c>
      <c r="AH893">
        <f t="shared" si="52"/>
        <v>0</v>
      </c>
      <c r="AI893">
        <f t="shared" si="53"/>
        <v>1</v>
      </c>
      <c r="AJ893">
        <f t="shared" si="54"/>
        <v>0</v>
      </c>
      <c r="AK893" s="15">
        <f>1</f>
        <v>1</v>
      </c>
    </row>
    <row r="894" spans="1:37" x14ac:dyDescent="0.3">
      <c r="A894" t="s">
        <v>2305</v>
      </c>
      <c r="B894" s="1">
        <v>45261</v>
      </c>
      <c r="C894" s="1">
        <v>45261</v>
      </c>
      <c r="D894" t="s">
        <v>2306</v>
      </c>
      <c r="E894" t="s">
        <v>331</v>
      </c>
      <c r="F894">
        <v>46</v>
      </c>
      <c r="G894">
        <v>46</v>
      </c>
      <c r="H894" t="s">
        <v>35</v>
      </c>
      <c r="I894" t="s">
        <v>35</v>
      </c>
      <c r="J894" t="s">
        <v>36</v>
      </c>
      <c r="K894" t="s">
        <v>106</v>
      </c>
      <c r="L894" t="s">
        <v>38</v>
      </c>
      <c r="M894" t="s">
        <v>163</v>
      </c>
      <c r="N894">
        <v>1</v>
      </c>
      <c r="O894">
        <v>1</v>
      </c>
      <c r="P894">
        <v>2427.6999999999998</v>
      </c>
      <c r="Q894" s="2">
        <v>0.11</v>
      </c>
      <c r="R894">
        <v>1734.31</v>
      </c>
      <c r="S894">
        <v>605.52</v>
      </c>
      <c r="T894" s="3">
        <v>0.34899999999999998</v>
      </c>
      <c r="U894">
        <v>48.85</v>
      </c>
      <c r="V894" t="s">
        <v>68</v>
      </c>
      <c r="W894">
        <v>2</v>
      </c>
      <c r="X894" t="b">
        <v>0</v>
      </c>
      <c r="Y894" t="s">
        <v>60</v>
      </c>
      <c r="Z894" t="s">
        <v>60</v>
      </c>
      <c r="AA894">
        <v>1</v>
      </c>
      <c r="AB894">
        <v>1</v>
      </c>
      <c r="AC894">
        <v>2023</v>
      </c>
      <c r="AD894" s="1">
        <v>45261</v>
      </c>
      <c r="AE894" t="s">
        <v>101</v>
      </c>
      <c r="AF894" t="s">
        <v>88</v>
      </c>
      <c r="AG894" t="str">
        <f t="shared" si="55"/>
        <v>Include</v>
      </c>
      <c r="AH894">
        <f t="shared" si="52"/>
        <v>0</v>
      </c>
      <c r="AI894">
        <f t="shared" si="53"/>
        <v>1</v>
      </c>
      <c r="AJ894">
        <f t="shared" si="54"/>
        <v>0</v>
      </c>
      <c r="AK894" s="15">
        <f>1</f>
        <v>1</v>
      </c>
    </row>
    <row r="895" spans="1:37" x14ac:dyDescent="0.3">
      <c r="A895" t="s">
        <v>2307</v>
      </c>
      <c r="B895" s="1">
        <v>45261</v>
      </c>
      <c r="C895" s="1">
        <v>45261</v>
      </c>
      <c r="D895" t="s">
        <v>2308</v>
      </c>
      <c r="E895" t="s">
        <v>2309</v>
      </c>
      <c r="F895">
        <v>24</v>
      </c>
      <c r="G895">
        <v>24</v>
      </c>
      <c r="H895" t="s">
        <v>35</v>
      </c>
      <c r="I895" t="s">
        <v>35</v>
      </c>
      <c r="J895" t="s">
        <v>57</v>
      </c>
      <c r="K895" t="s">
        <v>66</v>
      </c>
      <c r="L895" t="s">
        <v>84</v>
      </c>
      <c r="M895" t="s">
        <v>267</v>
      </c>
      <c r="N895">
        <v>4</v>
      </c>
      <c r="O895">
        <v>4</v>
      </c>
      <c r="P895">
        <v>206.91</v>
      </c>
      <c r="Q895" s="2">
        <v>0.2</v>
      </c>
      <c r="R895">
        <v>574.20000000000005</v>
      </c>
      <c r="S895">
        <v>59.02</v>
      </c>
      <c r="T895" s="3">
        <v>0.10299999999999999</v>
      </c>
      <c r="U895">
        <v>52.38</v>
      </c>
      <c r="V895" t="s">
        <v>132</v>
      </c>
      <c r="X895" t="b">
        <v>0</v>
      </c>
      <c r="Y895" t="s">
        <v>60</v>
      </c>
      <c r="Z895" t="s">
        <v>60</v>
      </c>
      <c r="AA895">
        <v>2</v>
      </c>
      <c r="AB895">
        <v>2</v>
      </c>
      <c r="AC895">
        <v>2023</v>
      </c>
      <c r="AD895" s="1">
        <v>45261</v>
      </c>
      <c r="AE895" t="s">
        <v>53</v>
      </c>
      <c r="AF895" t="s">
        <v>88</v>
      </c>
      <c r="AG895" t="str">
        <f t="shared" si="55"/>
        <v>Include</v>
      </c>
      <c r="AH895">
        <f t="shared" si="52"/>
        <v>0</v>
      </c>
      <c r="AI895">
        <f t="shared" si="53"/>
        <v>1</v>
      </c>
      <c r="AJ895">
        <f t="shared" si="54"/>
        <v>0</v>
      </c>
      <c r="AK895" s="15">
        <f>1</f>
        <v>1</v>
      </c>
    </row>
    <row r="896" spans="1:37" x14ac:dyDescent="0.3">
      <c r="A896" t="s">
        <v>2310</v>
      </c>
      <c r="B896" s="1">
        <v>45261</v>
      </c>
      <c r="C896" s="1">
        <v>45261</v>
      </c>
      <c r="D896" t="s">
        <v>2311</v>
      </c>
      <c r="E896" t="s">
        <v>408</v>
      </c>
      <c r="F896">
        <v>24</v>
      </c>
      <c r="G896">
        <v>24</v>
      </c>
      <c r="H896" t="s">
        <v>47</v>
      </c>
      <c r="I896" t="s">
        <v>47</v>
      </c>
      <c r="J896" t="s">
        <v>116</v>
      </c>
      <c r="K896" t="s">
        <v>260</v>
      </c>
      <c r="L896" t="s">
        <v>50</v>
      </c>
      <c r="M896" t="s">
        <v>59</v>
      </c>
      <c r="N896">
        <v>10</v>
      </c>
      <c r="O896">
        <v>10</v>
      </c>
      <c r="P896">
        <v>23621.89</v>
      </c>
      <c r="Q896" s="2">
        <v>0.03</v>
      </c>
      <c r="R896">
        <v>192313.69</v>
      </c>
      <c r="S896">
        <v>56375.97</v>
      </c>
      <c r="T896" s="3">
        <v>0.29299999999999998</v>
      </c>
      <c r="U896">
        <v>73.91</v>
      </c>
      <c r="V896" t="s">
        <v>76</v>
      </c>
      <c r="W896">
        <v>2</v>
      </c>
      <c r="X896" t="b">
        <v>0</v>
      </c>
      <c r="Y896" t="s">
        <v>60</v>
      </c>
      <c r="Z896" t="s">
        <v>60</v>
      </c>
      <c r="AA896">
        <v>2</v>
      </c>
      <c r="AB896">
        <v>2</v>
      </c>
      <c r="AC896">
        <v>2023</v>
      </c>
      <c r="AD896" s="1">
        <v>45261</v>
      </c>
      <c r="AE896" t="s">
        <v>53</v>
      </c>
      <c r="AF896" t="s">
        <v>69</v>
      </c>
      <c r="AG896" t="str">
        <f t="shared" si="55"/>
        <v>Include</v>
      </c>
      <c r="AH896">
        <f t="shared" si="52"/>
        <v>0</v>
      </c>
      <c r="AI896">
        <f t="shared" si="53"/>
        <v>1</v>
      </c>
      <c r="AJ896">
        <f t="shared" si="54"/>
        <v>0</v>
      </c>
      <c r="AK896" s="15">
        <f>1</f>
        <v>1</v>
      </c>
    </row>
    <row r="897" spans="1:37" x14ac:dyDescent="0.3">
      <c r="A897" t="s">
        <v>2312</v>
      </c>
      <c r="B897" s="1">
        <v>45260</v>
      </c>
      <c r="C897" s="1">
        <v>45260</v>
      </c>
      <c r="D897" t="s">
        <v>2313</v>
      </c>
      <c r="E897" t="s">
        <v>1868</v>
      </c>
      <c r="F897">
        <v>59</v>
      </c>
      <c r="G897">
        <v>59</v>
      </c>
      <c r="H897" t="s">
        <v>35</v>
      </c>
      <c r="I897" t="s">
        <v>35</v>
      </c>
      <c r="J897" t="s">
        <v>36</v>
      </c>
      <c r="K897" t="s">
        <v>106</v>
      </c>
      <c r="L897" t="s">
        <v>74</v>
      </c>
      <c r="M897" t="s">
        <v>453</v>
      </c>
      <c r="N897">
        <v>9</v>
      </c>
      <c r="O897">
        <v>9</v>
      </c>
      <c r="P897">
        <v>45871.33</v>
      </c>
      <c r="R897">
        <v>349237.43</v>
      </c>
      <c r="S897">
        <v>41287.550000000003</v>
      </c>
      <c r="T897" s="3">
        <v>0.11799999999999999</v>
      </c>
      <c r="U897">
        <v>42.69</v>
      </c>
      <c r="V897" t="s">
        <v>40</v>
      </c>
      <c r="W897">
        <v>1</v>
      </c>
      <c r="X897" t="b">
        <v>0</v>
      </c>
      <c r="Y897" t="s">
        <v>142</v>
      </c>
      <c r="Z897" t="s">
        <v>142</v>
      </c>
      <c r="AA897">
        <v>9</v>
      </c>
      <c r="AB897">
        <v>9</v>
      </c>
      <c r="AC897">
        <v>2023</v>
      </c>
      <c r="AD897" s="1">
        <v>45231</v>
      </c>
      <c r="AE897" t="s">
        <v>101</v>
      </c>
      <c r="AF897" t="s">
        <v>201</v>
      </c>
      <c r="AG897" t="str">
        <f t="shared" si="55"/>
        <v>Include</v>
      </c>
      <c r="AH897">
        <f t="shared" si="52"/>
        <v>0</v>
      </c>
      <c r="AI897">
        <f t="shared" si="53"/>
        <v>0</v>
      </c>
      <c r="AJ897">
        <f t="shared" si="54"/>
        <v>0</v>
      </c>
      <c r="AK897" s="15">
        <f>1</f>
        <v>1</v>
      </c>
    </row>
    <row r="898" spans="1:37" x14ac:dyDescent="0.3">
      <c r="A898" t="s">
        <v>2314</v>
      </c>
      <c r="B898" s="1">
        <v>45259</v>
      </c>
      <c r="C898" s="1">
        <v>45259</v>
      </c>
      <c r="D898" t="s">
        <v>2315</v>
      </c>
      <c r="E898" t="s">
        <v>1462</v>
      </c>
      <c r="F898">
        <v>15</v>
      </c>
      <c r="G898">
        <v>15</v>
      </c>
      <c r="H898" t="s">
        <v>35</v>
      </c>
      <c r="I898" t="s">
        <v>35</v>
      </c>
      <c r="J898" t="s">
        <v>57</v>
      </c>
      <c r="K898" t="s">
        <v>205</v>
      </c>
      <c r="L898" t="s">
        <v>74</v>
      </c>
      <c r="M898" t="s">
        <v>261</v>
      </c>
      <c r="N898">
        <v>1</v>
      </c>
      <c r="O898">
        <v>1</v>
      </c>
      <c r="P898">
        <v>19475.099999999999</v>
      </c>
      <c r="Q898" s="2">
        <v>0.27</v>
      </c>
      <c r="R898">
        <v>12588.84</v>
      </c>
      <c r="S898">
        <v>1124.3399999999999</v>
      </c>
      <c r="T898" s="3">
        <v>8.8999999999999996E-2</v>
      </c>
      <c r="U898">
        <v>70.91</v>
      </c>
      <c r="V898" t="s">
        <v>99</v>
      </c>
      <c r="X898" t="b">
        <v>0</v>
      </c>
      <c r="Y898" t="s">
        <v>60</v>
      </c>
      <c r="Z898" t="s">
        <v>60</v>
      </c>
      <c r="AB898">
        <v>100</v>
      </c>
      <c r="AC898">
        <v>2023</v>
      </c>
      <c r="AD898" s="1">
        <v>45231</v>
      </c>
      <c r="AE898" t="s">
        <v>42</v>
      </c>
      <c r="AF898" t="s">
        <v>43</v>
      </c>
      <c r="AG898" t="str">
        <f t="shared" si="55"/>
        <v>Include</v>
      </c>
      <c r="AH898">
        <f t="shared" ref="AH898:AH961" si="56">IF(Z898="Returned",1,0)</f>
        <v>0</v>
      </c>
      <c r="AI898">
        <f t="shared" ref="AI898:AI961" si="57">IF(OR(Z898="Delivered",Z898="Returned"),1,0)</f>
        <v>1</v>
      </c>
      <c r="AJ898">
        <f t="shared" ref="AJ898:AJ961" si="58">IF(Z898="Cancelled",1,0)</f>
        <v>0</v>
      </c>
      <c r="AK898" s="15">
        <f>1</f>
        <v>1</v>
      </c>
    </row>
    <row r="899" spans="1:37" x14ac:dyDescent="0.3">
      <c r="A899" t="s">
        <v>2316</v>
      </c>
      <c r="B899" s="1">
        <v>45259</v>
      </c>
      <c r="C899" s="1">
        <v>45259</v>
      </c>
      <c r="D899" t="s">
        <v>2317</v>
      </c>
      <c r="E899" t="s">
        <v>572</v>
      </c>
      <c r="F899">
        <v>45</v>
      </c>
      <c r="G899">
        <v>45</v>
      </c>
      <c r="H899" t="s">
        <v>47</v>
      </c>
      <c r="I899" t="s">
        <v>47</v>
      </c>
      <c r="J899" t="s">
        <v>116</v>
      </c>
      <c r="K899" t="s">
        <v>150</v>
      </c>
      <c r="L899" t="s">
        <v>38</v>
      </c>
      <c r="M899" t="s">
        <v>447</v>
      </c>
      <c r="N899">
        <v>7</v>
      </c>
      <c r="O899">
        <v>7</v>
      </c>
      <c r="P899">
        <v>2195.91</v>
      </c>
      <c r="Q899" s="2">
        <v>0.28000000000000003</v>
      </c>
      <c r="R899">
        <v>8503.4699999999993</v>
      </c>
      <c r="S899">
        <v>3907.75</v>
      </c>
      <c r="T899" s="3">
        <v>0.46</v>
      </c>
      <c r="U899">
        <v>63.07</v>
      </c>
      <c r="V899" t="s">
        <v>76</v>
      </c>
      <c r="W899">
        <v>1</v>
      </c>
      <c r="X899" t="b">
        <v>1</v>
      </c>
      <c r="Y899" t="s">
        <v>41</v>
      </c>
      <c r="Z899" t="s">
        <v>41</v>
      </c>
      <c r="AA899">
        <v>6</v>
      </c>
      <c r="AB899">
        <v>6</v>
      </c>
      <c r="AC899">
        <v>2023</v>
      </c>
      <c r="AD899" s="1">
        <v>45231</v>
      </c>
      <c r="AE899" t="s">
        <v>61</v>
      </c>
      <c r="AF899" t="s">
        <v>43</v>
      </c>
      <c r="AG899" t="str">
        <f t="shared" ref="AG899:AG962" si="59">IF(N899=999,"Exclude","Include")</f>
        <v>Include</v>
      </c>
      <c r="AH899">
        <f t="shared" si="56"/>
        <v>1</v>
      </c>
      <c r="AI899">
        <f t="shared" si="57"/>
        <v>1</v>
      </c>
      <c r="AJ899">
        <f t="shared" si="58"/>
        <v>0</v>
      </c>
      <c r="AK899" s="15">
        <f>1</f>
        <v>1</v>
      </c>
    </row>
    <row r="900" spans="1:37" x14ac:dyDescent="0.3">
      <c r="A900" t="s">
        <v>2318</v>
      </c>
      <c r="B900" s="1">
        <v>45259</v>
      </c>
      <c r="C900" s="1">
        <v>45259</v>
      </c>
      <c r="D900" t="s">
        <v>2319</v>
      </c>
      <c r="E900" t="s">
        <v>512</v>
      </c>
      <c r="F900">
        <v>31</v>
      </c>
      <c r="G900">
        <v>31</v>
      </c>
      <c r="H900" t="s">
        <v>81</v>
      </c>
      <c r="I900" t="s">
        <v>81</v>
      </c>
      <c r="J900" t="s">
        <v>82</v>
      </c>
      <c r="K900" t="s">
        <v>83</v>
      </c>
      <c r="L900" t="s">
        <v>74</v>
      </c>
      <c r="M900" t="s">
        <v>127</v>
      </c>
      <c r="N900">
        <v>5</v>
      </c>
      <c r="O900">
        <v>5</v>
      </c>
      <c r="P900">
        <v>5934.23</v>
      </c>
      <c r="Q900" s="2">
        <v>0.35</v>
      </c>
      <c r="R900">
        <v>18050.43</v>
      </c>
      <c r="S900">
        <v>1851.85</v>
      </c>
      <c r="T900" s="3">
        <v>0.10299999999999999</v>
      </c>
      <c r="U900">
        <v>76.64</v>
      </c>
      <c r="V900" t="s">
        <v>76</v>
      </c>
      <c r="W900">
        <v>3</v>
      </c>
      <c r="X900" t="b">
        <v>0</v>
      </c>
      <c r="Y900" t="s">
        <v>142</v>
      </c>
      <c r="Z900" t="s">
        <v>142</v>
      </c>
      <c r="AA900">
        <v>2</v>
      </c>
      <c r="AB900">
        <v>2</v>
      </c>
      <c r="AC900">
        <v>2023</v>
      </c>
      <c r="AD900" s="1">
        <v>45231</v>
      </c>
      <c r="AE900" t="s">
        <v>87</v>
      </c>
      <c r="AF900" t="s">
        <v>62</v>
      </c>
      <c r="AG900" t="str">
        <f t="shared" si="59"/>
        <v>Include</v>
      </c>
      <c r="AH900">
        <f t="shared" si="56"/>
        <v>0</v>
      </c>
      <c r="AI900">
        <f t="shared" si="57"/>
        <v>0</v>
      </c>
      <c r="AJ900">
        <f t="shared" si="58"/>
        <v>0</v>
      </c>
      <c r="AK900" s="15">
        <f>1</f>
        <v>1</v>
      </c>
    </row>
    <row r="901" spans="1:37" x14ac:dyDescent="0.3">
      <c r="A901" t="s">
        <v>2320</v>
      </c>
      <c r="B901" s="1">
        <v>45259</v>
      </c>
      <c r="C901" s="1">
        <v>45259</v>
      </c>
      <c r="D901" t="s">
        <v>2321</v>
      </c>
      <c r="E901" t="s">
        <v>452</v>
      </c>
      <c r="F901">
        <v>35</v>
      </c>
      <c r="G901">
        <v>35</v>
      </c>
      <c r="H901" t="s">
        <v>81</v>
      </c>
      <c r="I901" t="s">
        <v>81</v>
      </c>
      <c r="J901" t="s">
        <v>82</v>
      </c>
      <c r="K901" t="s">
        <v>266</v>
      </c>
      <c r="L901" t="s">
        <v>50</v>
      </c>
      <c r="M901" t="s">
        <v>59</v>
      </c>
      <c r="N901">
        <v>6</v>
      </c>
      <c r="O901">
        <v>6</v>
      </c>
      <c r="P901">
        <v>9674.09</v>
      </c>
      <c r="Q901" s="2">
        <v>0.13</v>
      </c>
      <c r="R901">
        <v>45840.04</v>
      </c>
      <c r="S901">
        <v>10521.95</v>
      </c>
      <c r="T901" s="3">
        <v>0.23</v>
      </c>
      <c r="U901">
        <v>82.91</v>
      </c>
      <c r="V901" t="s">
        <v>68</v>
      </c>
      <c r="W901">
        <v>5</v>
      </c>
      <c r="X901" t="b">
        <v>0</v>
      </c>
      <c r="Y901" t="s">
        <v>60</v>
      </c>
      <c r="Z901" t="s">
        <v>60</v>
      </c>
      <c r="AA901">
        <v>4</v>
      </c>
      <c r="AB901">
        <v>4</v>
      </c>
      <c r="AC901">
        <v>2023</v>
      </c>
      <c r="AD901" s="1">
        <v>45231</v>
      </c>
      <c r="AE901" t="s">
        <v>87</v>
      </c>
      <c r="AF901" t="s">
        <v>88</v>
      </c>
      <c r="AG901" t="str">
        <f t="shared" si="59"/>
        <v>Include</v>
      </c>
      <c r="AH901">
        <f t="shared" si="56"/>
        <v>0</v>
      </c>
      <c r="AI901">
        <f t="shared" si="57"/>
        <v>1</v>
      </c>
      <c r="AJ901">
        <f t="shared" si="58"/>
        <v>0</v>
      </c>
      <c r="AK901" s="15">
        <f>1</f>
        <v>1</v>
      </c>
    </row>
    <row r="902" spans="1:37" x14ac:dyDescent="0.3">
      <c r="A902" t="s">
        <v>2322</v>
      </c>
      <c r="B902" s="1">
        <v>45257</v>
      </c>
      <c r="C902" s="1">
        <v>45257</v>
      </c>
      <c r="D902" t="s">
        <v>2323</v>
      </c>
      <c r="E902" t="s">
        <v>1279</v>
      </c>
      <c r="F902">
        <v>29</v>
      </c>
      <c r="G902">
        <v>29</v>
      </c>
      <c r="H902" t="s">
        <v>47</v>
      </c>
      <c r="I902" t="s">
        <v>47</v>
      </c>
      <c r="J902" t="s">
        <v>48</v>
      </c>
      <c r="K902" t="s">
        <v>49</v>
      </c>
      <c r="L902" t="s">
        <v>84</v>
      </c>
      <c r="M902" t="s">
        <v>85</v>
      </c>
      <c r="N902">
        <v>9</v>
      </c>
      <c r="O902">
        <v>9</v>
      </c>
      <c r="P902">
        <v>56.27</v>
      </c>
      <c r="Q902" s="2">
        <v>0.15</v>
      </c>
      <c r="R902">
        <v>407.16</v>
      </c>
      <c r="S902">
        <v>20.82</v>
      </c>
      <c r="T902" s="3">
        <v>5.0999999999999997E-2</v>
      </c>
      <c r="U902">
        <v>82.79</v>
      </c>
      <c r="V902" t="s">
        <v>76</v>
      </c>
      <c r="W902">
        <v>5</v>
      </c>
      <c r="X902" t="b">
        <v>0</v>
      </c>
      <c r="Y902" t="s">
        <v>60</v>
      </c>
      <c r="Z902" t="s">
        <v>60</v>
      </c>
      <c r="AA902">
        <v>2</v>
      </c>
      <c r="AB902">
        <v>2</v>
      </c>
      <c r="AC902">
        <v>2023</v>
      </c>
      <c r="AD902" s="1">
        <v>45231</v>
      </c>
      <c r="AE902" t="s">
        <v>87</v>
      </c>
      <c r="AF902" t="s">
        <v>88</v>
      </c>
      <c r="AG902" t="str">
        <f t="shared" si="59"/>
        <v>Include</v>
      </c>
      <c r="AH902">
        <f t="shared" si="56"/>
        <v>0</v>
      </c>
      <c r="AI902">
        <f t="shared" si="57"/>
        <v>1</v>
      </c>
      <c r="AJ902">
        <f t="shared" si="58"/>
        <v>0</v>
      </c>
      <c r="AK902" s="15">
        <f>1</f>
        <v>1</v>
      </c>
    </row>
    <row r="903" spans="1:37" x14ac:dyDescent="0.3">
      <c r="A903" t="s">
        <v>2324</v>
      </c>
      <c r="B903" t="s">
        <v>2325</v>
      </c>
      <c r="C903" s="1">
        <v>45257</v>
      </c>
      <c r="D903" t="s">
        <v>2326</v>
      </c>
      <c r="E903" t="s">
        <v>1779</v>
      </c>
      <c r="F903">
        <v>45</v>
      </c>
      <c r="G903">
        <v>45</v>
      </c>
      <c r="H903" t="s">
        <v>47</v>
      </c>
      <c r="I903" t="s">
        <v>47</v>
      </c>
      <c r="J903" t="s">
        <v>82</v>
      </c>
      <c r="K903" t="s">
        <v>83</v>
      </c>
      <c r="L903" t="s">
        <v>140</v>
      </c>
      <c r="M903" t="s">
        <v>372</v>
      </c>
      <c r="N903">
        <v>10</v>
      </c>
      <c r="O903">
        <v>10</v>
      </c>
      <c r="P903">
        <v>1349.67</v>
      </c>
      <c r="Q903" s="2">
        <v>0.11</v>
      </c>
      <c r="R903">
        <v>12320.37</v>
      </c>
      <c r="S903">
        <v>4637.25</v>
      </c>
      <c r="T903" s="3">
        <v>0.376</v>
      </c>
      <c r="U903">
        <v>55.35</v>
      </c>
      <c r="V903" t="s">
        <v>132</v>
      </c>
      <c r="X903" t="b">
        <v>0</v>
      </c>
      <c r="Y903" t="s">
        <v>60</v>
      </c>
      <c r="Z903" t="s">
        <v>60</v>
      </c>
      <c r="AA903">
        <v>10</v>
      </c>
      <c r="AB903">
        <v>10</v>
      </c>
      <c r="AC903">
        <v>2023</v>
      </c>
      <c r="AD903" s="1">
        <v>45231</v>
      </c>
      <c r="AE903" t="s">
        <v>61</v>
      </c>
      <c r="AF903" t="s">
        <v>88</v>
      </c>
      <c r="AG903" t="str">
        <f t="shared" si="59"/>
        <v>Include</v>
      </c>
      <c r="AH903">
        <f t="shared" si="56"/>
        <v>0</v>
      </c>
      <c r="AI903">
        <f t="shared" si="57"/>
        <v>1</v>
      </c>
      <c r="AJ903">
        <f t="shared" si="58"/>
        <v>0</v>
      </c>
      <c r="AK903" s="15">
        <f>1</f>
        <v>1</v>
      </c>
    </row>
    <row r="904" spans="1:37" x14ac:dyDescent="0.3">
      <c r="A904" t="s">
        <v>2327</v>
      </c>
      <c r="B904" s="1">
        <v>45256</v>
      </c>
      <c r="C904" s="1">
        <v>45256</v>
      </c>
      <c r="D904" t="s">
        <v>2328</v>
      </c>
      <c r="E904" t="s">
        <v>180</v>
      </c>
      <c r="F904">
        <v>-5</v>
      </c>
      <c r="H904" t="s">
        <v>81</v>
      </c>
      <c r="I904" t="s">
        <v>81</v>
      </c>
      <c r="J904" t="s">
        <v>82</v>
      </c>
      <c r="K904" t="s">
        <v>122</v>
      </c>
      <c r="L904" t="s">
        <v>111</v>
      </c>
      <c r="M904" t="s">
        <v>200</v>
      </c>
      <c r="N904">
        <v>3</v>
      </c>
      <c r="O904">
        <v>3</v>
      </c>
      <c r="P904">
        <v>11118.32</v>
      </c>
      <c r="Q904" s="2">
        <v>0.3</v>
      </c>
      <c r="R904">
        <v>22974.82</v>
      </c>
      <c r="S904">
        <v>4866.53</v>
      </c>
      <c r="T904" s="3">
        <v>0.21199999999999999</v>
      </c>
      <c r="U904">
        <v>53.21</v>
      </c>
      <c r="V904" t="s">
        <v>99</v>
      </c>
      <c r="W904">
        <v>4</v>
      </c>
      <c r="X904" t="b">
        <v>1</v>
      </c>
      <c r="Y904" t="s">
        <v>41</v>
      </c>
      <c r="Z904" t="s">
        <v>41</v>
      </c>
      <c r="AA904">
        <v>9</v>
      </c>
      <c r="AB904">
        <v>9</v>
      </c>
      <c r="AC904">
        <v>2023</v>
      </c>
      <c r="AD904" s="1">
        <v>45231</v>
      </c>
      <c r="AE904" t="s">
        <v>118</v>
      </c>
      <c r="AF904" t="s">
        <v>43</v>
      </c>
      <c r="AG904" t="str">
        <f t="shared" si="59"/>
        <v>Include</v>
      </c>
      <c r="AH904">
        <f t="shared" si="56"/>
        <v>1</v>
      </c>
      <c r="AI904">
        <f t="shared" si="57"/>
        <v>1</v>
      </c>
      <c r="AJ904">
        <f t="shared" si="58"/>
        <v>0</v>
      </c>
      <c r="AK904" s="15">
        <f>1</f>
        <v>1</v>
      </c>
    </row>
    <row r="905" spans="1:37" x14ac:dyDescent="0.3">
      <c r="A905" t="s">
        <v>2329</v>
      </c>
      <c r="B905" s="1">
        <v>45256</v>
      </c>
      <c r="C905" s="1">
        <v>45256</v>
      </c>
      <c r="D905" t="s">
        <v>2330</v>
      </c>
      <c r="E905" t="s">
        <v>72</v>
      </c>
      <c r="F905">
        <v>37</v>
      </c>
      <c r="G905">
        <v>37</v>
      </c>
      <c r="H905" t="s">
        <v>35</v>
      </c>
      <c r="I905" t="s">
        <v>35</v>
      </c>
      <c r="J905" t="s">
        <v>82</v>
      </c>
      <c r="K905" t="s">
        <v>83</v>
      </c>
      <c r="L905" t="s">
        <v>97</v>
      </c>
      <c r="M905" t="s">
        <v>254</v>
      </c>
      <c r="N905">
        <v>10</v>
      </c>
      <c r="O905">
        <v>10</v>
      </c>
      <c r="P905">
        <v>666.25</v>
      </c>
      <c r="Q905" s="2">
        <v>7.0000000000000007E-2</v>
      </c>
      <c r="R905">
        <v>5098.3999999999996</v>
      </c>
      <c r="S905">
        <v>1728.64</v>
      </c>
      <c r="T905" s="3">
        <v>0.33900000000000002</v>
      </c>
      <c r="U905">
        <v>55.61</v>
      </c>
      <c r="V905" t="s">
        <v>76</v>
      </c>
      <c r="W905">
        <v>3</v>
      </c>
      <c r="X905" t="b">
        <v>0</v>
      </c>
      <c r="Y905" t="s">
        <v>60</v>
      </c>
      <c r="Z905" t="s">
        <v>60</v>
      </c>
      <c r="AA905">
        <v>8</v>
      </c>
      <c r="AB905">
        <v>8</v>
      </c>
      <c r="AC905">
        <v>2023</v>
      </c>
      <c r="AD905" s="1">
        <v>45231</v>
      </c>
      <c r="AE905" t="s">
        <v>61</v>
      </c>
      <c r="AF905" t="s">
        <v>69</v>
      </c>
      <c r="AG905" t="str">
        <f t="shared" si="59"/>
        <v>Include</v>
      </c>
      <c r="AH905">
        <f t="shared" si="56"/>
        <v>0</v>
      </c>
      <c r="AI905">
        <f t="shared" si="57"/>
        <v>1</v>
      </c>
      <c r="AJ905">
        <f t="shared" si="58"/>
        <v>0</v>
      </c>
      <c r="AK905" s="15">
        <f>1</f>
        <v>1</v>
      </c>
    </row>
    <row r="906" spans="1:37" x14ac:dyDescent="0.3">
      <c r="A906" t="s">
        <v>2331</v>
      </c>
      <c r="B906" s="1">
        <v>45255</v>
      </c>
      <c r="C906" s="1">
        <v>45255</v>
      </c>
      <c r="D906" t="s">
        <v>2332</v>
      </c>
      <c r="E906" t="s">
        <v>1327</v>
      </c>
      <c r="F906">
        <v>32</v>
      </c>
      <c r="G906">
        <v>32</v>
      </c>
      <c r="H906" t="s">
        <v>47</v>
      </c>
      <c r="I906" t="s">
        <v>47</v>
      </c>
      <c r="J906" t="s">
        <v>116</v>
      </c>
      <c r="K906" t="s">
        <v>260</v>
      </c>
      <c r="L906" t="s">
        <v>140</v>
      </c>
      <c r="M906" t="s">
        <v>358</v>
      </c>
      <c r="N906">
        <v>4</v>
      </c>
      <c r="O906">
        <v>4</v>
      </c>
      <c r="P906">
        <v>2037.61</v>
      </c>
      <c r="Q906" s="2">
        <v>0.09</v>
      </c>
      <c r="R906">
        <v>7459.65</v>
      </c>
      <c r="S906">
        <v>2991.98</v>
      </c>
      <c r="T906" s="3">
        <v>0.40100000000000002</v>
      </c>
      <c r="U906">
        <v>28.18</v>
      </c>
      <c r="V906" t="s">
        <v>52</v>
      </c>
      <c r="W906">
        <v>1</v>
      </c>
      <c r="X906" t="b">
        <v>1</v>
      </c>
      <c r="Y906" t="s">
        <v>41</v>
      </c>
      <c r="Z906" t="s">
        <v>41</v>
      </c>
      <c r="AA906">
        <v>7</v>
      </c>
      <c r="AB906">
        <v>7</v>
      </c>
      <c r="AC906">
        <v>2023</v>
      </c>
      <c r="AD906" s="1">
        <v>45231</v>
      </c>
      <c r="AE906" t="s">
        <v>87</v>
      </c>
      <c r="AF906" t="s">
        <v>69</v>
      </c>
      <c r="AG906" t="str">
        <f t="shared" si="59"/>
        <v>Include</v>
      </c>
      <c r="AH906">
        <f t="shared" si="56"/>
        <v>1</v>
      </c>
      <c r="AI906">
        <f t="shared" si="57"/>
        <v>1</v>
      </c>
      <c r="AJ906">
        <f t="shared" si="58"/>
        <v>0</v>
      </c>
      <c r="AK906" s="15">
        <f>1</f>
        <v>1</v>
      </c>
    </row>
    <row r="907" spans="1:37" x14ac:dyDescent="0.3">
      <c r="A907" t="s">
        <v>2333</v>
      </c>
      <c r="B907" s="1">
        <v>45255</v>
      </c>
      <c r="C907" s="1">
        <v>45255</v>
      </c>
      <c r="D907" t="s">
        <v>2334</v>
      </c>
      <c r="E907" t="s">
        <v>1054</v>
      </c>
      <c r="F907">
        <v>41</v>
      </c>
      <c r="G907">
        <v>41</v>
      </c>
      <c r="H907" t="s">
        <v>81</v>
      </c>
      <c r="I907" t="s">
        <v>81</v>
      </c>
      <c r="J907" t="s">
        <v>36</v>
      </c>
      <c r="K907" t="s">
        <v>106</v>
      </c>
      <c r="L907" t="s">
        <v>111</v>
      </c>
      <c r="M907" t="s">
        <v>112</v>
      </c>
      <c r="N907">
        <v>5</v>
      </c>
      <c r="O907">
        <v>5</v>
      </c>
      <c r="P907">
        <v>7855.23</v>
      </c>
      <c r="Q907" s="2">
        <v>0.26</v>
      </c>
      <c r="R907">
        <v>24768.639999999999</v>
      </c>
      <c r="S907">
        <v>5747.72</v>
      </c>
      <c r="T907" s="3">
        <v>0.23200000000000001</v>
      </c>
      <c r="U907">
        <v>37.97</v>
      </c>
      <c r="V907" t="s">
        <v>68</v>
      </c>
      <c r="W907">
        <v>1</v>
      </c>
      <c r="X907" t="b">
        <v>1</v>
      </c>
      <c r="Y907" t="s">
        <v>41</v>
      </c>
      <c r="Z907" t="s">
        <v>41</v>
      </c>
      <c r="AA907">
        <v>2</v>
      </c>
      <c r="AB907">
        <v>2</v>
      </c>
      <c r="AC907">
        <v>2023</v>
      </c>
      <c r="AD907" s="1">
        <v>45231</v>
      </c>
      <c r="AE907" t="s">
        <v>61</v>
      </c>
      <c r="AF907" t="s">
        <v>43</v>
      </c>
      <c r="AG907" t="str">
        <f t="shared" si="59"/>
        <v>Include</v>
      </c>
      <c r="AH907">
        <f t="shared" si="56"/>
        <v>1</v>
      </c>
      <c r="AI907">
        <f t="shared" si="57"/>
        <v>1</v>
      </c>
      <c r="AJ907">
        <f t="shared" si="58"/>
        <v>0</v>
      </c>
      <c r="AK907" s="15">
        <f>1</f>
        <v>1</v>
      </c>
    </row>
    <row r="908" spans="1:37" x14ac:dyDescent="0.3">
      <c r="A908" t="s">
        <v>2335</v>
      </c>
      <c r="B908" s="1">
        <v>45255</v>
      </c>
      <c r="C908" s="1">
        <v>45255</v>
      </c>
      <c r="D908" t="s">
        <v>2336</v>
      </c>
      <c r="E908" t="s">
        <v>1068</v>
      </c>
      <c r="F908">
        <v>46</v>
      </c>
      <c r="G908">
        <v>46</v>
      </c>
      <c r="H908" t="s">
        <v>81</v>
      </c>
      <c r="I908" t="s">
        <v>81</v>
      </c>
      <c r="J908" t="s">
        <v>57</v>
      </c>
      <c r="K908" t="s">
        <v>205</v>
      </c>
      <c r="L908" t="s">
        <v>140</v>
      </c>
      <c r="M908" t="s">
        <v>358</v>
      </c>
      <c r="N908">
        <v>8</v>
      </c>
      <c r="O908">
        <v>8</v>
      </c>
      <c r="P908">
        <v>2163.34</v>
      </c>
      <c r="Q908" s="2">
        <v>0.09</v>
      </c>
      <c r="R908">
        <v>14389.27</v>
      </c>
      <c r="S908">
        <v>6967.35</v>
      </c>
      <c r="T908" s="3">
        <v>0.48399999999999999</v>
      </c>
      <c r="U908">
        <v>86.07</v>
      </c>
      <c r="V908" t="s">
        <v>132</v>
      </c>
      <c r="W908">
        <v>4</v>
      </c>
      <c r="X908" t="b">
        <v>1</v>
      </c>
      <c r="Y908" t="s">
        <v>41</v>
      </c>
      <c r="Z908" t="s">
        <v>41</v>
      </c>
      <c r="AA908">
        <v>2</v>
      </c>
      <c r="AB908">
        <v>2</v>
      </c>
      <c r="AC908">
        <v>2023</v>
      </c>
      <c r="AD908" s="1">
        <v>45231</v>
      </c>
      <c r="AE908" t="s">
        <v>101</v>
      </c>
      <c r="AF908" t="s">
        <v>69</v>
      </c>
      <c r="AG908" t="str">
        <f t="shared" si="59"/>
        <v>Include</v>
      </c>
      <c r="AH908">
        <f t="shared" si="56"/>
        <v>1</v>
      </c>
      <c r="AI908">
        <f t="shared" si="57"/>
        <v>1</v>
      </c>
      <c r="AJ908">
        <f t="shared" si="58"/>
        <v>0</v>
      </c>
      <c r="AK908" s="15">
        <f>1</f>
        <v>1</v>
      </c>
    </row>
    <row r="909" spans="1:37" x14ac:dyDescent="0.3">
      <c r="A909" t="s">
        <v>2337</v>
      </c>
      <c r="B909" s="1">
        <v>45254</v>
      </c>
      <c r="C909" s="1">
        <v>45254</v>
      </c>
      <c r="D909" t="s">
        <v>2338</v>
      </c>
      <c r="E909" t="s">
        <v>399</v>
      </c>
      <c r="F909">
        <v>19</v>
      </c>
      <c r="G909">
        <v>19</v>
      </c>
      <c r="H909" t="s">
        <v>47</v>
      </c>
      <c r="I909" t="s">
        <v>47</v>
      </c>
      <c r="J909" t="s">
        <v>36</v>
      </c>
      <c r="K909" t="s">
        <v>106</v>
      </c>
      <c r="L909" t="s">
        <v>38</v>
      </c>
      <c r="M909" t="s">
        <v>181</v>
      </c>
      <c r="N909">
        <v>7</v>
      </c>
      <c r="O909">
        <v>7</v>
      </c>
      <c r="P909">
        <v>1961.36</v>
      </c>
      <c r="Q909" s="2">
        <v>0.27</v>
      </c>
      <c r="R909">
        <v>8020.15</v>
      </c>
      <c r="S909">
        <v>4122.3</v>
      </c>
      <c r="T909" s="3">
        <v>0.51400000000000001</v>
      </c>
      <c r="U909">
        <v>73.28</v>
      </c>
      <c r="V909" t="s">
        <v>40</v>
      </c>
      <c r="W909">
        <v>5</v>
      </c>
      <c r="X909" t="b">
        <v>0</v>
      </c>
      <c r="Y909" t="s">
        <v>60</v>
      </c>
      <c r="Z909" t="s">
        <v>60</v>
      </c>
      <c r="AA909">
        <v>3</v>
      </c>
      <c r="AB909">
        <v>3</v>
      </c>
      <c r="AC909">
        <v>2023</v>
      </c>
      <c r="AD909" s="1">
        <v>45231</v>
      </c>
      <c r="AE909" t="s">
        <v>53</v>
      </c>
      <c r="AF909" t="s">
        <v>43</v>
      </c>
      <c r="AG909" t="str">
        <f t="shared" si="59"/>
        <v>Include</v>
      </c>
      <c r="AH909">
        <f t="shared" si="56"/>
        <v>0</v>
      </c>
      <c r="AI909">
        <f t="shared" si="57"/>
        <v>1</v>
      </c>
      <c r="AJ909">
        <f t="shared" si="58"/>
        <v>0</v>
      </c>
      <c r="AK909" s="15">
        <f>1</f>
        <v>1</v>
      </c>
    </row>
    <row r="910" spans="1:37" x14ac:dyDescent="0.3">
      <c r="A910" t="s">
        <v>2339</v>
      </c>
      <c r="B910" s="1">
        <v>45254</v>
      </c>
      <c r="C910" s="1">
        <v>45254</v>
      </c>
      <c r="D910" t="s">
        <v>2340</v>
      </c>
      <c r="E910" t="s">
        <v>548</v>
      </c>
      <c r="F910">
        <v>35</v>
      </c>
      <c r="G910">
        <v>35</v>
      </c>
      <c r="H910" t="s">
        <v>47</v>
      </c>
      <c r="I910" t="s">
        <v>47</v>
      </c>
      <c r="J910" t="s">
        <v>36</v>
      </c>
      <c r="K910" t="s">
        <v>73</v>
      </c>
      <c r="L910" t="s">
        <v>74</v>
      </c>
      <c r="M910" t="s">
        <v>170</v>
      </c>
      <c r="N910">
        <v>4</v>
      </c>
      <c r="O910">
        <v>4</v>
      </c>
      <c r="P910">
        <v>61816.92</v>
      </c>
      <c r="Q910" s="2">
        <v>0</v>
      </c>
      <c r="R910">
        <v>227231.35</v>
      </c>
      <c r="S910">
        <v>30169.32</v>
      </c>
      <c r="T910" s="3">
        <v>0.13300000000000001</v>
      </c>
      <c r="U910">
        <v>42.89</v>
      </c>
      <c r="V910" t="s">
        <v>40</v>
      </c>
      <c r="W910">
        <v>1</v>
      </c>
      <c r="X910" t="b">
        <v>0</v>
      </c>
      <c r="Y910" t="s">
        <v>60</v>
      </c>
      <c r="Z910" t="s">
        <v>60</v>
      </c>
      <c r="AA910">
        <v>10</v>
      </c>
      <c r="AB910">
        <v>10</v>
      </c>
      <c r="AC910">
        <v>2023</v>
      </c>
      <c r="AD910" s="1">
        <v>45231</v>
      </c>
      <c r="AE910" t="s">
        <v>87</v>
      </c>
      <c r="AF910" s="2">
        <v>0</v>
      </c>
      <c r="AG910" t="str">
        <f t="shared" si="59"/>
        <v>Include</v>
      </c>
      <c r="AH910">
        <f t="shared" si="56"/>
        <v>0</v>
      </c>
      <c r="AI910">
        <f t="shared" si="57"/>
        <v>1</v>
      </c>
      <c r="AJ910">
        <f t="shared" si="58"/>
        <v>0</v>
      </c>
      <c r="AK910" s="15">
        <f>1</f>
        <v>1</v>
      </c>
    </row>
    <row r="911" spans="1:37" x14ac:dyDescent="0.3">
      <c r="A911" t="s">
        <v>2341</v>
      </c>
      <c r="B911" s="1">
        <v>45254</v>
      </c>
      <c r="C911" s="1">
        <v>45254</v>
      </c>
      <c r="D911" t="s">
        <v>2342</v>
      </c>
      <c r="E911" t="s">
        <v>1184</v>
      </c>
      <c r="F911">
        <v>40</v>
      </c>
      <c r="G911">
        <v>40</v>
      </c>
      <c r="H911" t="s">
        <v>35</v>
      </c>
      <c r="I911" t="s">
        <v>35</v>
      </c>
      <c r="J911" t="s">
        <v>57</v>
      </c>
      <c r="K911" t="s">
        <v>155</v>
      </c>
      <c r="L911" t="s">
        <v>38</v>
      </c>
      <c r="M911" t="s">
        <v>39</v>
      </c>
      <c r="N911">
        <v>7</v>
      </c>
      <c r="O911">
        <v>7</v>
      </c>
      <c r="P911">
        <v>586.63</v>
      </c>
      <c r="Q911" s="2">
        <v>0.04</v>
      </c>
      <c r="R911">
        <v>3416.93</v>
      </c>
      <c r="S911">
        <v>1208.1300000000001</v>
      </c>
      <c r="T911" s="3">
        <v>0.35399999999999998</v>
      </c>
      <c r="U911">
        <v>90.59</v>
      </c>
      <c r="V911" t="s">
        <v>99</v>
      </c>
      <c r="W911">
        <v>2</v>
      </c>
      <c r="X911" t="b">
        <v>0</v>
      </c>
      <c r="Y911" t="s">
        <v>86</v>
      </c>
      <c r="Z911" t="s">
        <v>86</v>
      </c>
      <c r="AA911">
        <v>8</v>
      </c>
      <c r="AB911">
        <v>8</v>
      </c>
      <c r="AC911">
        <v>2023</v>
      </c>
      <c r="AD911" s="1">
        <v>45231</v>
      </c>
      <c r="AE911" t="s">
        <v>61</v>
      </c>
      <c r="AF911" t="s">
        <v>69</v>
      </c>
      <c r="AG911" t="str">
        <f t="shared" si="59"/>
        <v>Include</v>
      </c>
      <c r="AH911">
        <f t="shared" si="56"/>
        <v>0</v>
      </c>
      <c r="AI911">
        <f t="shared" si="57"/>
        <v>0</v>
      </c>
      <c r="AJ911">
        <f t="shared" si="58"/>
        <v>0</v>
      </c>
      <c r="AK911" s="15">
        <f>1</f>
        <v>1</v>
      </c>
    </row>
    <row r="912" spans="1:37" x14ac:dyDescent="0.3">
      <c r="A912" t="s">
        <v>2343</v>
      </c>
      <c r="B912" s="1">
        <v>45253</v>
      </c>
      <c r="C912" s="1">
        <v>45253</v>
      </c>
      <c r="D912" t="s">
        <v>2344</v>
      </c>
      <c r="E912" t="s">
        <v>715</v>
      </c>
      <c r="F912">
        <v>47</v>
      </c>
      <c r="G912">
        <v>47</v>
      </c>
      <c r="H912" t="s">
        <v>47</v>
      </c>
      <c r="I912" t="s">
        <v>47</v>
      </c>
      <c r="J912" t="s">
        <v>82</v>
      </c>
      <c r="K912" t="s">
        <v>83</v>
      </c>
      <c r="L912" t="s">
        <v>84</v>
      </c>
      <c r="M912" t="s">
        <v>279</v>
      </c>
      <c r="N912">
        <v>6</v>
      </c>
      <c r="O912">
        <v>6</v>
      </c>
      <c r="P912">
        <v>481.93</v>
      </c>
      <c r="Q912" s="2">
        <v>0.39</v>
      </c>
      <c r="R912">
        <v>1558.52</v>
      </c>
      <c r="S912">
        <v>135.01</v>
      </c>
      <c r="T912" s="3">
        <v>8.6999999999999994E-2</v>
      </c>
      <c r="U912">
        <v>54.04</v>
      </c>
      <c r="V912" t="s">
        <v>40</v>
      </c>
      <c r="W912">
        <v>2</v>
      </c>
      <c r="X912" t="b">
        <v>0</v>
      </c>
      <c r="Y912" t="s">
        <v>60</v>
      </c>
      <c r="Z912" t="s">
        <v>60</v>
      </c>
      <c r="AA912">
        <v>2</v>
      </c>
      <c r="AB912">
        <v>2</v>
      </c>
      <c r="AC912">
        <v>2023</v>
      </c>
      <c r="AD912" s="1">
        <v>45231</v>
      </c>
      <c r="AE912" t="s">
        <v>101</v>
      </c>
      <c r="AF912" t="s">
        <v>62</v>
      </c>
      <c r="AG912" t="str">
        <f t="shared" si="59"/>
        <v>Include</v>
      </c>
      <c r="AH912">
        <f t="shared" si="56"/>
        <v>0</v>
      </c>
      <c r="AI912">
        <f t="shared" si="57"/>
        <v>1</v>
      </c>
      <c r="AJ912">
        <f t="shared" si="58"/>
        <v>0</v>
      </c>
      <c r="AK912" s="15">
        <f>1</f>
        <v>1</v>
      </c>
    </row>
    <row r="913" spans="1:37" x14ac:dyDescent="0.3">
      <c r="A913" t="s">
        <v>2345</v>
      </c>
      <c r="B913" s="1">
        <v>45251</v>
      </c>
      <c r="C913" s="1">
        <v>45251</v>
      </c>
      <c r="D913" t="s">
        <v>2346</v>
      </c>
      <c r="E913" t="s">
        <v>234</v>
      </c>
      <c r="F913">
        <v>14</v>
      </c>
      <c r="G913">
        <v>14</v>
      </c>
      <c r="H913" t="s">
        <v>81</v>
      </c>
      <c r="I913" t="s">
        <v>81</v>
      </c>
      <c r="J913" t="s">
        <v>48</v>
      </c>
      <c r="K913" t="s">
        <v>230</v>
      </c>
      <c r="L913" t="s">
        <v>74</v>
      </c>
      <c r="M913" t="s">
        <v>75</v>
      </c>
      <c r="N913">
        <v>8</v>
      </c>
      <c r="O913">
        <v>8</v>
      </c>
      <c r="P913">
        <v>24941.15</v>
      </c>
      <c r="Q913" s="2">
        <v>0.38</v>
      </c>
      <c r="R913">
        <v>134271.79</v>
      </c>
      <c r="S913">
        <v>19098.95</v>
      </c>
      <c r="T913" s="3">
        <v>0.14199999999999999</v>
      </c>
      <c r="U913">
        <v>79.77</v>
      </c>
      <c r="V913" t="s">
        <v>132</v>
      </c>
      <c r="W913">
        <v>4</v>
      </c>
      <c r="X913" t="b">
        <v>0</v>
      </c>
      <c r="Y913" t="s">
        <v>60</v>
      </c>
      <c r="Z913" t="s">
        <v>60</v>
      </c>
      <c r="AA913">
        <v>4</v>
      </c>
      <c r="AB913">
        <v>4</v>
      </c>
      <c r="AC913">
        <v>2023</v>
      </c>
      <c r="AD913" s="1">
        <v>45231</v>
      </c>
      <c r="AE913" t="s">
        <v>42</v>
      </c>
      <c r="AF913" t="s">
        <v>62</v>
      </c>
      <c r="AG913" t="str">
        <f t="shared" si="59"/>
        <v>Include</v>
      </c>
      <c r="AH913">
        <f t="shared" si="56"/>
        <v>0</v>
      </c>
      <c r="AI913">
        <f t="shared" si="57"/>
        <v>1</v>
      </c>
      <c r="AJ913">
        <f t="shared" si="58"/>
        <v>0</v>
      </c>
      <c r="AK913" s="15">
        <f>1</f>
        <v>1</v>
      </c>
    </row>
    <row r="914" spans="1:37" x14ac:dyDescent="0.3">
      <c r="A914" t="s">
        <v>2347</v>
      </c>
      <c r="B914" s="1">
        <v>45251</v>
      </c>
      <c r="C914" s="1">
        <v>45251</v>
      </c>
      <c r="D914" t="s">
        <v>2348</v>
      </c>
      <c r="E914" t="s">
        <v>2092</v>
      </c>
      <c r="F914">
        <v>13</v>
      </c>
      <c r="G914">
        <v>13</v>
      </c>
      <c r="H914" t="s">
        <v>47</v>
      </c>
      <c r="I914" t="s">
        <v>47</v>
      </c>
      <c r="J914" t="s">
        <v>48</v>
      </c>
      <c r="K914" t="s">
        <v>185</v>
      </c>
      <c r="L914" t="s">
        <v>140</v>
      </c>
      <c r="M914" t="s">
        <v>219</v>
      </c>
      <c r="N914">
        <v>9</v>
      </c>
      <c r="O914">
        <v>9</v>
      </c>
      <c r="P914">
        <v>2673.67</v>
      </c>
      <c r="Q914" s="2">
        <v>0.23</v>
      </c>
      <c r="R914">
        <v>16249.74</v>
      </c>
      <c r="S914">
        <v>5950.65</v>
      </c>
      <c r="T914" s="3">
        <v>0.36599999999999999</v>
      </c>
      <c r="U914">
        <v>80.510000000000005</v>
      </c>
      <c r="V914" t="s">
        <v>40</v>
      </c>
      <c r="W914">
        <v>3</v>
      </c>
      <c r="X914" t="b">
        <v>0</v>
      </c>
      <c r="Y914" t="s">
        <v>60</v>
      </c>
      <c r="Z914" t="s">
        <v>60</v>
      </c>
      <c r="AA914">
        <v>8</v>
      </c>
      <c r="AB914">
        <v>8</v>
      </c>
      <c r="AC914">
        <v>2023</v>
      </c>
      <c r="AD914" s="1">
        <v>45231</v>
      </c>
      <c r="AE914" t="s">
        <v>42</v>
      </c>
      <c r="AF914" t="s">
        <v>43</v>
      </c>
      <c r="AG914" t="str">
        <f t="shared" si="59"/>
        <v>Include</v>
      </c>
      <c r="AH914">
        <f t="shared" si="56"/>
        <v>0</v>
      </c>
      <c r="AI914">
        <f t="shared" si="57"/>
        <v>1</v>
      </c>
      <c r="AJ914">
        <f t="shared" si="58"/>
        <v>0</v>
      </c>
      <c r="AK914" s="15">
        <f>1</f>
        <v>1</v>
      </c>
    </row>
    <row r="915" spans="1:37" x14ac:dyDescent="0.3">
      <c r="A915" t="s">
        <v>2349</v>
      </c>
      <c r="B915" s="1">
        <v>45249</v>
      </c>
      <c r="C915" s="1">
        <v>45249</v>
      </c>
      <c r="D915" t="s">
        <v>2350</v>
      </c>
      <c r="E915" t="s">
        <v>807</v>
      </c>
      <c r="F915">
        <v>32</v>
      </c>
      <c r="G915">
        <v>32</v>
      </c>
      <c r="H915" t="s">
        <v>35</v>
      </c>
      <c r="I915" t="s">
        <v>35</v>
      </c>
      <c r="J915" t="s">
        <v>57</v>
      </c>
      <c r="K915" t="s">
        <v>66</v>
      </c>
      <c r="L915" t="s">
        <v>140</v>
      </c>
      <c r="M915" t="s">
        <v>190</v>
      </c>
      <c r="N915">
        <v>8</v>
      </c>
      <c r="O915">
        <v>8</v>
      </c>
      <c r="P915">
        <v>2288.2600000000002</v>
      </c>
      <c r="Q915" s="2">
        <v>0.22</v>
      </c>
      <c r="R915">
        <v>12023.58</v>
      </c>
      <c r="S915">
        <v>4024.97</v>
      </c>
      <c r="T915" s="3">
        <v>0.33500000000000002</v>
      </c>
      <c r="U915">
        <v>89.83</v>
      </c>
      <c r="V915" t="s">
        <v>132</v>
      </c>
      <c r="W915">
        <v>2</v>
      </c>
      <c r="X915" t="b">
        <v>0</v>
      </c>
      <c r="Y915" t="s">
        <v>60</v>
      </c>
      <c r="Z915" t="s">
        <v>60</v>
      </c>
      <c r="AA915">
        <v>1</v>
      </c>
      <c r="AB915">
        <v>1</v>
      </c>
      <c r="AC915">
        <v>2023</v>
      </c>
      <c r="AD915" s="1">
        <v>45231</v>
      </c>
      <c r="AE915" t="s">
        <v>87</v>
      </c>
      <c r="AF915" t="s">
        <v>43</v>
      </c>
      <c r="AG915" t="str">
        <f t="shared" si="59"/>
        <v>Include</v>
      </c>
      <c r="AH915">
        <f t="shared" si="56"/>
        <v>0</v>
      </c>
      <c r="AI915">
        <f t="shared" si="57"/>
        <v>1</v>
      </c>
      <c r="AJ915">
        <f t="shared" si="58"/>
        <v>0</v>
      </c>
      <c r="AK915" s="15">
        <f>1</f>
        <v>1</v>
      </c>
    </row>
    <row r="916" spans="1:37" x14ac:dyDescent="0.3">
      <c r="A916" t="s">
        <v>2351</v>
      </c>
      <c r="B916" s="1">
        <v>45249</v>
      </c>
      <c r="C916" s="1">
        <v>45249</v>
      </c>
      <c r="D916" t="s">
        <v>2352</v>
      </c>
      <c r="E916" t="s">
        <v>321</v>
      </c>
      <c r="F916">
        <v>15</v>
      </c>
      <c r="G916">
        <v>15</v>
      </c>
      <c r="H916" t="s">
        <v>47</v>
      </c>
      <c r="I916" t="s">
        <v>47</v>
      </c>
      <c r="J916" t="s">
        <v>116</v>
      </c>
      <c r="K916" t="s">
        <v>247</v>
      </c>
      <c r="L916" t="s">
        <v>50</v>
      </c>
      <c r="M916" t="s">
        <v>59</v>
      </c>
      <c r="N916">
        <v>7</v>
      </c>
      <c r="O916">
        <v>7</v>
      </c>
      <c r="P916">
        <v>30237.39</v>
      </c>
      <c r="Q916" s="2">
        <v>0.15</v>
      </c>
      <c r="R916">
        <v>155865.09</v>
      </c>
      <c r="S916">
        <v>38187.730000000003</v>
      </c>
      <c r="T916" s="3">
        <v>0.245</v>
      </c>
      <c r="U916">
        <v>68.650000000000006</v>
      </c>
      <c r="V916" t="s">
        <v>68</v>
      </c>
      <c r="W916">
        <v>5</v>
      </c>
      <c r="X916" t="b">
        <v>0</v>
      </c>
      <c r="Y916" t="s">
        <v>100</v>
      </c>
      <c r="Z916" t="s">
        <v>100</v>
      </c>
      <c r="AA916">
        <v>8</v>
      </c>
      <c r="AB916">
        <v>8</v>
      </c>
      <c r="AC916">
        <v>2023</v>
      </c>
      <c r="AD916" s="1">
        <v>45231</v>
      </c>
      <c r="AE916" t="s">
        <v>42</v>
      </c>
      <c r="AF916" t="s">
        <v>88</v>
      </c>
      <c r="AG916" t="str">
        <f t="shared" si="59"/>
        <v>Include</v>
      </c>
      <c r="AH916">
        <f t="shared" si="56"/>
        <v>0</v>
      </c>
      <c r="AI916">
        <f t="shared" si="57"/>
        <v>0</v>
      </c>
      <c r="AJ916">
        <f t="shared" si="58"/>
        <v>1</v>
      </c>
      <c r="AK916" s="15">
        <f>1</f>
        <v>1</v>
      </c>
    </row>
    <row r="917" spans="1:37" x14ac:dyDescent="0.3">
      <c r="A917" t="s">
        <v>2353</v>
      </c>
      <c r="B917" s="1">
        <v>45249</v>
      </c>
      <c r="C917" s="1">
        <v>45249</v>
      </c>
      <c r="D917" t="s">
        <v>2354</v>
      </c>
      <c r="E917" t="s">
        <v>402</v>
      </c>
      <c r="F917">
        <v>5</v>
      </c>
      <c r="G917">
        <v>5</v>
      </c>
      <c r="H917" t="s">
        <v>35</v>
      </c>
      <c r="I917" t="s">
        <v>35</v>
      </c>
      <c r="J917" t="s">
        <v>36</v>
      </c>
      <c r="K917" t="s">
        <v>106</v>
      </c>
      <c r="L917" t="s">
        <v>84</v>
      </c>
      <c r="M917" t="s">
        <v>267</v>
      </c>
      <c r="N917">
        <v>1</v>
      </c>
      <c r="O917">
        <v>1</v>
      </c>
      <c r="P917">
        <v>430.64</v>
      </c>
      <c r="Q917" s="2">
        <v>0.35</v>
      </c>
      <c r="R917">
        <v>270.60000000000002</v>
      </c>
      <c r="S917">
        <v>25.24</v>
      </c>
      <c r="T917" s="3">
        <v>9.2999999999999999E-2</v>
      </c>
      <c r="U917">
        <v>54.23</v>
      </c>
      <c r="V917" t="s">
        <v>68</v>
      </c>
      <c r="W917">
        <v>2</v>
      </c>
      <c r="X917" t="b">
        <v>0</v>
      </c>
      <c r="Y917" t="s">
        <v>60</v>
      </c>
      <c r="Z917" t="s">
        <v>60</v>
      </c>
      <c r="AA917">
        <v>4</v>
      </c>
      <c r="AB917">
        <v>4</v>
      </c>
      <c r="AC917">
        <v>2023</v>
      </c>
      <c r="AD917" s="1">
        <v>45231</v>
      </c>
      <c r="AE917" t="s">
        <v>42</v>
      </c>
      <c r="AF917" t="s">
        <v>62</v>
      </c>
      <c r="AG917" t="str">
        <f t="shared" si="59"/>
        <v>Include</v>
      </c>
      <c r="AH917">
        <f t="shared" si="56"/>
        <v>0</v>
      </c>
      <c r="AI917">
        <f t="shared" si="57"/>
        <v>1</v>
      </c>
      <c r="AJ917">
        <f t="shared" si="58"/>
        <v>0</v>
      </c>
      <c r="AK917" s="15">
        <f>1</f>
        <v>1</v>
      </c>
    </row>
    <row r="918" spans="1:37" x14ac:dyDescent="0.3">
      <c r="A918" t="s">
        <v>2355</v>
      </c>
      <c r="B918" s="1">
        <v>45248</v>
      </c>
      <c r="C918" s="1">
        <v>45248</v>
      </c>
      <c r="D918" t="s">
        <v>2356</v>
      </c>
      <c r="E918" t="s">
        <v>463</v>
      </c>
      <c r="F918">
        <v>34</v>
      </c>
      <c r="G918">
        <v>34</v>
      </c>
      <c r="H918" t="s">
        <v>92</v>
      </c>
      <c r="I918" t="s">
        <v>81</v>
      </c>
      <c r="J918" t="s">
        <v>82</v>
      </c>
      <c r="K918" t="s">
        <v>122</v>
      </c>
      <c r="L918" t="s">
        <v>111</v>
      </c>
      <c r="M918" t="s">
        <v>856</v>
      </c>
      <c r="N918">
        <v>3</v>
      </c>
      <c r="O918">
        <v>3</v>
      </c>
      <c r="P918">
        <v>14108.02</v>
      </c>
      <c r="Q918" s="2">
        <v>0.12</v>
      </c>
      <c r="R918">
        <v>36649.85</v>
      </c>
      <c r="S918">
        <v>6203.2</v>
      </c>
      <c r="T918" s="3">
        <v>0.16900000000000001</v>
      </c>
      <c r="U918">
        <v>56.58</v>
      </c>
      <c r="V918" t="s">
        <v>40</v>
      </c>
      <c r="W918">
        <v>2</v>
      </c>
      <c r="X918" t="b">
        <v>0</v>
      </c>
      <c r="Y918" t="s">
        <v>60</v>
      </c>
      <c r="Z918" t="s">
        <v>60</v>
      </c>
      <c r="AA918">
        <v>10</v>
      </c>
      <c r="AB918">
        <v>10</v>
      </c>
      <c r="AC918">
        <v>2023</v>
      </c>
      <c r="AD918" s="1">
        <v>45231</v>
      </c>
      <c r="AE918" t="s">
        <v>87</v>
      </c>
      <c r="AF918" t="s">
        <v>88</v>
      </c>
      <c r="AG918" t="str">
        <f t="shared" si="59"/>
        <v>Include</v>
      </c>
      <c r="AH918">
        <f t="shared" si="56"/>
        <v>0</v>
      </c>
      <c r="AI918">
        <f t="shared" si="57"/>
        <v>1</v>
      </c>
      <c r="AJ918">
        <f t="shared" si="58"/>
        <v>0</v>
      </c>
      <c r="AK918" s="15">
        <f>1</f>
        <v>1</v>
      </c>
    </row>
    <row r="919" spans="1:37" x14ac:dyDescent="0.3">
      <c r="A919" t="s">
        <v>2357</v>
      </c>
      <c r="B919" s="1">
        <v>45248</v>
      </c>
      <c r="C919" s="1">
        <v>45248</v>
      </c>
      <c r="D919" t="s">
        <v>2358</v>
      </c>
      <c r="E919" t="s">
        <v>189</v>
      </c>
      <c r="F919">
        <v>37</v>
      </c>
      <c r="G919">
        <v>37</v>
      </c>
      <c r="H919" t="s">
        <v>35</v>
      </c>
      <c r="I919" t="s">
        <v>35</v>
      </c>
      <c r="J919" t="s">
        <v>48</v>
      </c>
      <c r="K919" t="s">
        <v>49</v>
      </c>
      <c r="L919" t="s">
        <v>38</v>
      </c>
      <c r="M919" t="s">
        <v>181</v>
      </c>
      <c r="N919">
        <v>3</v>
      </c>
      <c r="O919">
        <v>3</v>
      </c>
      <c r="P919">
        <v>1910.31</v>
      </c>
      <c r="Q919" s="2">
        <v>0.38</v>
      </c>
      <c r="R919">
        <v>3118.32</v>
      </c>
      <c r="S919">
        <v>1686.07</v>
      </c>
      <c r="T919" s="3">
        <v>0.54100000000000004</v>
      </c>
      <c r="U919">
        <v>72.569999999999993</v>
      </c>
      <c r="V919" t="s">
        <v>52</v>
      </c>
      <c r="W919">
        <v>5</v>
      </c>
      <c r="X919" t="b">
        <v>0</v>
      </c>
      <c r="Y919" t="s">
        <v>86</v>
      </c>
      <c r="Z919" t="s">
        <v>86</v>
      </c>
      <c r="AA919">
        <v>8</v>
      </c>
      <c r="AB919">
        <v>8</v>
      </c>
      <c r="AC919">
        <v>2023</v>
      </c>
      <c r="AD919" s="1">
        <v>45231</v>
      </c>
      <c r="AE919" t="s">
        <v>61</v>
      </c>
      <c r="AF919" t="s">
        <v>62</v>
      </c>
      <c r="AG919" t="str">
        <f t="shared" si="59"/>
        <v>Include</v>
      </c>
      <c r="AH919">
        <f t="shared" si="56"/>
        <v>0</v>
      </c>
      <c r="AI919">
        <f t="shared" si="57"/>
        <v>0</v>
      </c>
      <c r="AJ919">
        <f t="shared" si="58"/>
        <v>0</v>
      </c>
      <c r="AK919" s="15">
        <f>1</f>
        <v>1</v>
      </c>
    </row>
    <row r="920" spans="1:37" x14ac:dyDescent="0.3">
      <c r="A920" t="s">
        <v>2359</v>
      </c>
      <c r="B920" s="1">
        <v>45248</v>
      </c>
      <c r="C920" s="1">
        <v>45248</v>
      </c>
      <c r="D920" t="s">
        <v>2360</v>
      </c>
      <c r="E920" t="s">
        <v>1465</v>
      </c>
      <c r="F920">
        <v>29</v>
      </c>
      <c r="G920">
        <v>29</v>
      </c>
      <c r="H920" t="s">
        <v>212</v>
      </c>
      <c r="I920" t="s">
        <v>35</v>
      </c>
      <c r="J920" t="s">
        <v>57</v>
      </c>
      <c r="K920" t="s">
        <v>205</v>
      </c>
      <c r="L920" t="s">
        <v>111</v>
      </c>
      <c r="M920" t="s">
        <v>174</v>
      </c>
      <c r="N920">
        <v>4</v>
      </c>
      <c r="O920">
        <v>4</v>
      </c>
      <c r="P920">
        <v>11596.28</v>
      </c>
      <c r="Q920" s="2">
        <v>0.22</v>
      </c>
      <c r="R920">
        <v>32114.67</v>
      </c>
      <c r="S920">
        <v>7605.77</v>
      </c>
      <c r="T920" s="3">
        <v>0.23699999999999999</v>
      </c>
      <c r="U920">
        <v>87.57</v>
      </c>
      <c r="V920" t="s">
        <v>52</v>
      </c>
      <c r="W920">
        <v>1</v>
      </c>
      <c r="X920" t="b">
        <v>0</v>
      </c>
      <c r="Y920" t="s">
        <v>142</v>
      </c>
      <c r="Z920" t="s">
        <v>142</v>
      </c>
      <c r="AB920">
        <v>-1</v>
      </c>
      <c r="AC920">
        <v>2023</v>
      </c>
      <c r="AD920" s="1">
        <v>45231</v>
      </c>
      <c r="AE920" t="s">
        <v>87</v>
      </c>
      <c r="AF920" t="s">
        <v>43</v>
      </c>
      <c r="AG920" t="str">
        <f t="shared" si="59"/>
        <v>Include</v>
      </c>
      <c r="AH920">
        <f t="shared" si="56"/>
        <v>0</v>
      </c>
      <c r="AI920">
        <f t="shared" si="57"/>
        <v>0</v>
      </c>
      <c r="AJ920">
        <f t="shared" si="58"/>
        <v>0</v>
      </c>
      <c r="AK920" s="15">
        <f>1</f>
        <v>1</v>
      </c>
    </row>
    <row r="921" spans="1:37" x14ac:dyDescent="0.3">
      <c r="A921" t="s">
        <v>2361</v>
      </c>
      <c r="B921" s="1">
        <v>45247</v>
      </c>
      <c r="C921" s="1">
        <v>45247</v>
      </c>
      <c r="D921" t="s">
        <v>2362</v>
      </c>
      <c r="E921" t="s">
        <v>1871</v>
      </c>
      <c r="F921">
        <v>43</v>
      </c>
      <c r="G921">
        <v>43</v>
      </c>
      <c r="H921" t="s">
        <v>47</v>
      </c>
      <c r="I921" t="s">
        <v>47</v>
      </c>
      <c r="J921" t="s">
        <v>36</v>
      </c>
      <c r="K921" t="s">
        <v>106</v>
      </c>
      <c r="L921" t="s">
        <v>111</v>
      </c>
      <c r="M921" t="s">
        <v>200</v>
      </c>
      <c r="N921">
        <v>4</v>
      </c>
      <c r="O921">
        <v>4</v>
      </c>
      <c r="P921">
        <v>3010.43</v>
      </c>
      <c r="Q921" s="2">
        <v>0.27</v>
      </c>
      <c r="R921">
        <v>8396.7900000000009</v>
      </c>
      <c r="S921">
        <v>1584.03</v>
      </c>
      <c r="T921" s="3">
        <v>0.189</v>
      </c>
      <c r="U921">
        <v>51.24</v>
      </c>
      <c r="V921" t="s">
        <v>52</v>
      </c>
      <c r="W921">
        <v>3</v>
      </c>
      <c r="X921" t="b">
        <v>0</v>
      </c>
      <c r="Y921" t="s">
        <v>60</v>
      </c>
      <c r="Z921" t="s">
        <v>60</v>
      </c>
      <c r="AC921">
        <v>2023</v>
      </c>
      <c r="AD921" s="1">
        <v>45231</v>
      </c>
      <c r="AE921" t="s">
        <v>61</v>
      </c>
      <c r="AF921" t="s">
        <v>43</v>
      </c>
      <c r="AG921" t="str">
        <f t="shared" si="59"/>
        <v>Include</v>
      </c>
      <c r="AH921">
        <f t="shared" si="56"/>
        <v>0</v>
      </c>
      <c r="AI921">
        <f t="shared" si="57"/>
        <v>1</v>
      </c>
      <c r="AJ921">
        <f t="shared" si="58"/>
        <v>0</v>
      </c>
      <c r="AK921" s="15">
        <f>1</f>
        <v>1</v>
      </c>
    </row>
    <row r="922" spans="1:37" x14ac:dyDescent="0.3">
      <c r="A922" t="s">
        <v>2363</v>
      </c>
      <c r="B922" s="1">
        <v>45247</v>
      </c>
      <c r="C922" s="1">
        <v>45247</v>
      </c>
      <c r="D922" t="s">
        <v>2364</v>
      </c>
      <c r="E922" t="s">
        <v>731</v>
      </c>
      <c r="F922">
        <v>36</v>
      </c>
      <c r="G922">
        <v>36</v>
      </c>
      <c r="H922" t="s">
        <v>47</v>
      </c>
      <c r="I922" t="s">
        <v>47</v>
      </c>
      <c r="J922" t="s">
        <v>116</v>
      </c>
      <c r="K922" t="s">
        <v>150</v>
      </c>
      <c r="L922" t="s">
        <v>84</v>
      </c>
      <c r="M922" t="s">
        <v>490</v>
      </c>
      <c r="N922">
        <v>3</v>
      </c>
      <c r="O922">
        <v>3</v>
      </c>
      <c r="P922">
        <v>362.83</v>
      </c>
      <c r="Q922" s="2">
        <v>0.33</v>
      </c>
      <c r="R922">
        <v>704.3</v>
      </c>
      <c r="S922">
        <v>51.58</v>
      </c>
      <c r="T922" s="3">
        <v>7.2999999999999995E-2</v>
      </c>
      <c r="U922">
        <v>40.17</v>
      </c>
      <c r="V922" t="s">
        <v>68</v>
      </c>
      <c r="W922">
        <v>2</v>
      </c>
      <c r="X922" t="b">
        <v>0</v>
      </c>
      <c r="Y922" t="s">
        <v>60</v>
      </c>
      <c r="Z922" t="s">
        <v>60</v>
      </c>
      <c r="AA922">
        <v>3</v>
      </c>
      <c r="AB922">
        <v>3</v>
      </c>
      <c r="AC922">
        <v>2023</v>
      </c>
      <c r="AD922" s="1">
        <v>45231</v>
      </c>
      <c r="AE922" t="s">
        <v>61</v>
      </c>
      <c r="AF922" t="s">
        <v>62</v>
      </c>
      <c r="AG922" t="str">
        <f t="shared" si="59"/>
        <v>Include</v>
      </c>
      <c r="AH922">
        <f t="shared" si="56"/>
        <v>0</v>
      </c>
      <c r="AI922">
        <f t="shared" si="57"/>
        <v>1</v>
      </c>
      <c r="AJ922">
        <f t="shared" si="58"/>
        <v>0</v>
      </c>
      <c r="AK922" s="15">
        <f>1</f>
        <v>1</v>
      </c>
    </row>
    <row r="923" spans="1:37" x14ac:dyDescent="0.3">
      <c r="A923" t="s">
        <v>2365</v>
      </c>
      <c r="B923" s="1">
        <v>45247</v>
      </c>
      <c r="C923" s="1">
        <v>45247</v>
      </c>
      <c r="D923" t="s">
        <v>2366</v>
      </c>
      <c r="E923" t="s">
        <v>474</v>
      </c>
      <c r="F923">
        <v>35</v>
      </c>
      <c r="G923">
        <v>35</v>
      </c>
      <c r="H923" t="s">
        <v>92</v>
      </c>
      <c r="I923" t="s">
        <v>81</v>
      </c>
      <c r="J923" t="s">
        <v>48</v>
      </c>
      <c r="K923" t="s">
        <v>226</v>
      </c>
      <c r="L923" t="s">
        <v>38</v>
      </c>
      <c r="M923" t="s">
        <v>447</v>
      </c>
      <c r="N923">
        <v>5</v>
      </c>
      <c r="O923">
        <v>5</v>
      </c>
      <c r="P923">
        <v>2164.5</v>
      </c>
      <c r="Q923" s="2">
        <v>0.36</v>
      </c>
      <c r="R923">
        <v>6849.69</v>
      </c>
      <c r="S923">
        <v>3108.13</v>
      </c>
      <c r="T923" s="3">
        <v>0.45400000000000001</v>
      </c>
      <c r="U923">
        <v>89.26</v>
      </c>
      <c r="V923" t="s">
        <v>40</v>
      </c>
      <c r="W923">
        <v>1</v>
      </c>
      <c r="X923" t="b">
        <v>0</v>
      </c>
      <c r="Y923" t="s">
        <v>60</v>
      </c>
      <c r="Z923" t="s">
        <v>60</v>
      </c>
      <c r="AA923">
        <v>5</v>
      </c>
      <c r="AB923">
        <v>5</v>
      </c>
      <c r="AC923">
        <v>2023</v>
      </c>
      <c r="AD923" s="1">
        <v>45231</v>
      </c>
      <c r="AE923" t="s">
        <v>87</v>
      </c>
      <c r="AF923" t="s">
        <v>62</v>
      </c>
      <c r="AG923" t="str">
        <f t="shared" si="59"/>
        <v>Include</v>
      </c>
      <c r="AH923">
        <f t="shared" si="56"/>
        <v>0</v>
      </c>
      <c r="AI923">
        <f t="shared" si="57"/>
        <v>1</v>
      </c>
      <c r="AJ923">
        <f t="shared" si="58"/>
        <v>0</v>
      </c>
      <c r="AK923" s="15">
        <f>1</f>
        <v>1</v>
      </c>
    </row>
    <row r="924" spans="1:37" x14ac:dyDescent="0.3">
      <c r="A924" t="s">
        <v>2367</v>
      </c>
      <c r="B924" s="1">
        <v>45247</v>
      </c>
      <c r="C924" s="1">
        <v>45247</v>
      </c>
      <c r="D924" t="s">
        <v>2368</v>
      </c>
      <c r="E924" t="s">
        <v>1260</v>
      </c>
      <c r="F924">
        <v>40</v>
      </c>
      <c r="G924">
        <v>40</v>
      </c>
      <c r="H924" t="s">
        <v>47</v>
      </c>
      <c r="I924" t="s">
        <v>47</v>
      </c>
      <c r="J924" t="s">
        <v>57</v>
      </c>
      <c r="K924" t="s">
        <v>205</v>
      </c>
      <c r="L924" t="s">
        <v>97</v>
      </c>
      <c r="M924" t="s">
        <v>254</v>
      </c>
      <c r="N924">
        <v>6</v>
      </c>
      <c r="O924">
        <v>6</v>
      </c>
      <c r="P924">
        <v>1395.75</v>
      </c>
      <c r="Q924" s="2">
        <v>0.22</v>
      </c>
      <c r="R924">
        <v>5091</v>
      </c>
      <c r="S924">
        <v>2066.2800000000002</v>
      </c>
      <c r="T924" s="3">
        <v>0.40600000000000003</v>
      </c>
      <c r="U924">
        <v>73.099999999999994</v>
      </c>
      <c r="V924" t="s">
        <v>132</v>
      </c>
      <c r="W924">
        <v>2</v>
      </c>
      <c r="X924" t="b">
        <v>0</v>
      </c>
      <c r="Y924" t="s">
        <v>60</v>
      </c>
      <c r="Z924" t="s">
        <v>60</v>
      </c>
      <c r="AA924">
        <v>7</v>
      </c>
      <c r="AB924">
        <v>7</v>
      </c>
      <c r="AC924">
        <v>2023</v>
      </c>
      <c r="AD924" s="1">
        <v>45231</v>
      </c>
      <c r="AE924" t="s">
        <v>61</v>
      </c>
      <c r="AF924" t="s">
        <v>43</v>
      </c>
      <c r="AG924" t="str">
        <f t="shared" si="59"/>
        <v>Include</v>
      </c>
      <c r="AH924">
        <f t="shared" si="56"/>
        <v>0</v>
      </c>
      <c r="AI924">
        <f t="shared" si="57"/>
        <v>1</v>
      </c>
      <c r="AJ924">
        <f t="shared" si="58"/>
        <v>0</v>
      </c>
      <c r="AK924" s="15">
        <f>1</f>
        <v>1</v>
      </c>
    </row>
    <row r="925" spans="1:37" x14ac:dyDescent="0.3">
      <c r="A925" t="s">
        <v>2369</v>
      </c>
      <c r="B925" s="1">
        <v>45246</v>
      </c>
      <c r="C925" s="1">
        <v>45246</v>
      </c>
      <c r="D925" t="s">
        <v>2370</v>
      </c>
      <c r="E925" t="s">
        <v>569</v>
      </c>
      <c r="F925">
        <v>28</v>
      </c>
      <c r="G925">
        <v>28</v>
      </c>
      <c r="H925" t="s">
        <v>47</v>
      </c>
      <c r="I925" t="s">
        <v>47</v>
      </c>
      <c r="J925" t="s">
        <v>82</v>
      </c>
      <c r="K925" t="s">
        <v>131</v>
      </c>
      <c r="L925" t="s">
        <v>140</v>
      </c>
      <c r="M925" t="s">
        <v>358</v>
      </c>
      <c r="N925">
        <v>8</v>
      </c>
      <c r="O925">
        <v>8</v>
      </c>
      <c r="P925">
        <v>1471.86</v>
      </c>
      <c r="Q925" s="2">
        <v>0.27</v>
      </c>
      <c r="R925">
        <v>8376.83</v>
      </c>
      <c r="S925">
        <v>3013.79</v>
      </c>
      <c r="T925" s="3">
        <v>0.36</v>
      </c>
      <c r="U925">
        <v>87.43</v>
      </c>
      <c r="V925" t="s">
        <v>68</v>
      </c>
      <c r="X925" t="b">
        <v>0</v>
      </c>
      <c r="Y925" t="s">
        <v>60</v>
      </c>
      <c r="Z925" t="s">
        <v>60</v>
      </c>
      <c r="AA925">
        <v>7</v>
      </c>
      <c r="AB925">
        <v>7</v>
      </c>
      <c r="AC925">
        <v>2023</v>
      </c>
      <c r="AD925" s="1">
        <v>45231</v>
      </c>
      <c r="AE925" t="s">
        <v>87</v>
      </c>
      <c r="AF925" t="s">
        <v>43</v>
      </c>
      <c r="AG925" t="str">
        <f t="shared" si="59"/>
        <v>Include</v>
      </c>
      <c r="AH925">
        <f t="shared" si="56"/>
        <v>0</v>
      </c>
      <c r="AI925">
        <f t="shared" si="57"/>
        <v>1</v>
      </c>
      <c r="AJ925">
        <f t="shared" si="58"/>
        <v>0</v>
      </c>
      <c r="AK925" s="15">
        <f>1</f>
        <v>1</v>
      </c>
    </row>
    <row r="926" spans="1:37" x14ac:dyDescent="0.3">
      <c r="A926" t="s">
        <v>2371</v>
      </c>
      <c r="B926" s="1">
        <v>45246</v>
      </c>
      <c r="C926" s="1">
        <v>45246</v>
      </c>
      <c r="D926" t="s">
        <v>2372</v>
      </c>
      <c r="E926" t="s">
        <v>1439</v>
      </c>
      <c r="F926">
        <v>44</v>
      </c>
      <c r="G926">
        <v>44</v>
      </c>
      <c r="H926" t="s">
        <v>35</v>
      </c>
      <c r="I926" t="s">
        <v>35</v>
      </c>
      <c r="J926" t="s">
        <v>57</v>
      </c>
      <c r="K926" t="s">
        <v>58</v>
      </c>
      <c r="L926" t="s">
        <v>111</v>
      </c>
      <c r="M926" t="s">
        <v>112</v>
      </c>
      <c r="N926">
        <v>9</v>
      </c>
      <c r="O926">
        <v>9</v>
      </c>
      <c r="P926">
        <v>6566.64</v>
      </c>
      <c r="Q926" s="2">
        <v>0.11</v>
      </c>
      <c r="R926">
        <v>50681.89</v>
      </c>
      <c r="S926">
        <v>12859.41</v>
      </c>
      <c r="T926" s="3">
        <v>0.254</v>
      </c>
      <c r="U926">
        <v>88.55</v>
      </c>
      <c r="V926" t="s">
        <v>132</v>
      </c>
      <c r="W926">
        <v>3</v>
      </c>
      <c r="X926" t="b">
        <v>0</v>
      </c>
      <c r="Y926" t="s">
        <v>60</v>
      </c>
      <c r="Z926" t="s">
        <v>60</v>
      </c>
      <c r="AA926">
        <v>2</v>
      </c>
      <c r="AB926">
        <v>2</v>
      </c>
      <c r="AC926">
        <v>2023</v>
      </c>
      <c r="AD926" s="1">
        <v>45231</v>
      </c>
      <c r="AE926" t="s">
        <v>61</v>
      </c>
      <c r="AF926" t="s">
        <v>88</v>
      </c>
      <c r="AG926" t="str">
        <f t="shared" si="59"/>
        <v>Include</v>
      </c>
      <c r="AH926">
        <f t="shared" si="56"/>
        <v>0</v>
      </c>
      <c r="AI926">
        <f t="shared" si="57"/>
        <v>1</v>
      </c>
      <c r="AJ926">
        <f t="shared" si="58"/>
        <v>0</v>
      </c>
      <c r="AK926" s="15">
        <f>1</f>
        <v>1</v>
      </c>
    </row>
    <row r="927" spans="1:37" x14ac:dyDescent="0.3">
      <c r="A927" t="s">
        <v>2373</v>
      </c>
      <c r="B927" s="1">
        <v>45246</v>
      </c>
      <c r="C927" s="1">
        <v>45246</v>
      </c>
      <c r="D927" t="s">
        <v>2374</v>
      </c>
      <c r="E927" t="s">
        <v>246</v>
      </c>
      <c r="F927">
        <v>35</v>
      </c>
      <c r="G927">
        <v>35</v>
      </c>
      <c r="H927" t="s">
        <v>47</v>
      </c>
      <c r="I927" t="s">
        <v>47</v>
      </c>
      <c r="J927" t="s">
        <v>48</v>
      </c>
      <c r="K927" t="s">
        <v>185</v>
      </c>
      <c r="L927" t="s">
        <v>140</v>
      </c>
      <c r="M927" t="s">
        <v>219</v>
      </c>
      <c r="N927">
        <v>5</v>
      </c>
      <c r="O927">
        <v>5</v>
      </c>
      <c r="P927">
        <v>2427.77</v>
      </c>
      <c r="Q927" s="2">
        <v>0.37</v>
      </c>
      <c r="R927">
        <v>6775.69</v>
      </c>
      <c r="S927">
        <v>2397.7199999999998</v>
      </c>
      <c r="T927" s="3">
        <v>0.35399999999999998</v>
      </c>
      <c r="U927">
        <v>59.3</v>
      </c>
      <c r="V927" t="s">
        <v>40</v>
      </c>
      <c r="W927">
        <v>3</v>
      </c>
      <c r="X927" t="b">
        <v>0</v>
      </c>
      <c r="Y927" t="s">
        <v>60</v>
      </c>
      <c r="Z927" t="s">
        <v>60</v>
      </c>
      <c r="AA927">
        <v>2</v>
      </c>
      <c r="AB927">
        <v>2</v>
      </c>
      <c r="AC927">
        <v>2023</v>
      </c>
      <c r="AD927" s="1">
        <v>45231</v>
      </c>
      <c r="AE927" t="s">
        <v>87</v>
      </c>
      <c r="AF927" t="s">
        <v>62</v>
      </c>
      <c r="AG927" t="str">
        <f t="shared" si="59"/>
        <v>Include</v>
      </c>
      <c r="AH927">
        <f t="shared" si="56"/>
        <v>0</v>
      </c>
      <c r="AI927">
        <f t="shared" si="57"/>
        <v>1</v>
      </c>
      <c r="AJ927">
        <f t="shared" si="58"/>
        <v>0</v>
      </c>
      <c r="AK927" s="15">
        <f>1</f>
        <v>1</v>
      </c>
    </row>
    <row r="928" spans="1:37" x14ac:dyDescent="0.3">
      <c r="A928" t="s">
        <v>2375</v>
      </c>
      <c r="B928" s="1">
        <v>45246</v>
      </c>
      <c r="C928" s="1">
        <v>45246</v>
      </c>
      <c r="D928" t="s">
        <v>2376</v>
      </c>
      <c r="E928" t="s">
        <v>728</v>
      </c>
      <c r="H928" t="s">
        <v>47</v>
      </c>
      <c r="I928" t="s">
        <v>47</v>
      </c>
      <c r="J928" t="s">
        <v>57</v>
      </c>
      <c r="K928" t="s">
        <v>66</v>
      </c>
      <c r="L928" t="s">
        <v>74</v>
      </c>
      <c r="M928" t="s">
        <v>127</v>
      </c>
      <c r="N928">
        <v>10</v>
      </c>
      <c r="O928">
        <v>10</v>
      </c>
      <c r="P928">
        <v>61623.34</v>
      </c>
      <c r="Q928" s="2">
        <v>0.1</v>
      </c>
      <c r="R928">
        <v>514325.26</v>
      </c>
      <c r="S928">
        <v>41031.360000000001</v>
      </c>
      <c r="T928" s="3">
        <v>0.08</v>
      </c>
      <c r="U928">
        <v>69</v>
      </c>
      <c r="V928" t="s">
        <v>76</v>
      </c>
      <c r="W928">
        <v>4</v>
      </c>
      <c r="X928" t="b">
        <v>0</v>
      </c>
      <c r="Y928" t="s">
        <v>60</v>
      </c>
      <c r="Z928" t="s">
        <v>60</v>
      </c>
      <c r="AA928">
        <v>5</v>
      </c>
      <c r="AB928">
        <v>5</v>
      </c>
      <c r="AC928">
        <v>2023</v>
      </c>
      <c r="AD928" s="1">
        <v>45231</v>
      </c>
      <c r="AE928" t="s">
        <v>118</v>
      </c>
      <c r="AF928" t="s">
        <v>69</v>
      </c>
      <c r="AG928" t="str">
        <f t="shared" si="59"/>
        <v>Include</v>
      </c>
      <c r="AH928">
        <f t="shared" si="56"/>
        <v>0</v>
      </c>
      <c r="AI928">
        <f t="shared" si="57"/>
        <v>1</v>
      </c>
      <c r="AJ928">
        <f t="shared" si="58"/>
        <v>0</v>
      </c>
      <c r="AK928" s="15">
        <f>1</f>
        <v>1</v>
      </c>
    </row>
    <row r="929" spans="1:37" x14ac:dyDescent="0.3">
      <c r="A929" t="s">
        <v>2377</v>
      </c>
      <c r="B929" s="1">
        <v>45245</v>
      </c>
      <c r="C929" s="1">
        <v>45245</v>
      </c>
      <c r="D929" t="s">
        <v>2378</v>
      </c>
      <c r="E929" t="s">
        <v>2379</v>
      </c>
      <c r="F929">
        <v>38</v>
      </c>
      <c r="G929">
        <v>38</v>
      </c>
      <c r="H929" t="s">
        <v>81</v>
      </c>
      <c r="I929" t="s">
        <v>81</v>
      </c>
      <c r="J929" t="s">
        <v>36</v>
      </c>
      <c r="K929" t="s">
        <v>239</v>
      </c>
      <c r="L929" t="s">
        <v>50</v>
      </c>
      <c r="M929" t="s">
        <v>325</v>
      </c>
      <c r="N929">
        <v>5</v>
      </c>
      <c r="O929">
        <v>5</v>
      </c>
      <c r="P929">
        <v>10929.41</v>
      </c>
      <c r="Q929" s="2">
        <v>0.11</v>
      </c>
      <c r="R929">
        <v>46559.15</v>
      </c>
      <c r="S929">
        <v>13560.07</v>
      </c>
      <c r="T929" s="3">
        <v>0.29099999999999998</v>
      </c>
      <c r="U929">
        <v>34.1</v>
      </c>
      <c r="V929" t="s">
        <v>76</v>
      </c>
      <c r="W929">
        <v>4</v>
      </c>
      <c r="X929" t="b">
        <v>0</v>
      </c>
      <c r="Y929" t="s">
        <v>100</v>
      </c>
      <c r="Z929" t="s">
        <v>100</v>
      </c>
      <c r="AA929">
        <v>10</v>
      </c>
      <c r="AB929">
        <v>10</v>
      </c>
      <c r="AC929">
        <v>2023</v>
      </c>
      <c r="AD929" s="1">
        <v>45231</v>
      </c>
      <c r="AE929" t="s">
        <v>61</v>
      </c>
      <c r="AF929" t="s">
        <v>88</v>
      </c>
      <c r="AG929" t="str">
        <f t="shared" si="59"/>
        <v>Include</v>
      </c>
      <c r="AH929">
        <f t="shared" si="56"/>
        <v>0</v>
      </c>
      <c r="AI929">
        <f t="shared" si="57"/>
        <v>0</v>
      </c>
      <c r="AJ929">
        <f t="shared" si="58"/>
        <v>1</v>
      </c>
      <c r="AK929" s="15">
        <f>1</f>
        <v>1</v>
      </c>
    </row>
    <row r="930" spans="1:37" x14ac:dyDescent="0.3">
      <c r="A930" t="s">
        <v>2380</v>
      </c>
      <c r="B930" s="1">
        <v>45245</v>
      </c>
      <c r="C930" s="1">
        <v>45245</v>
      </c>
      <c r="D930" t="s">
        <v>2381</v>
      </c>
      <c r="E930" t="s">
        <v>1666</v>
      </c>
      <c r="F930">
        <v>35</v>
      </c>
      <c r="G930">
        <v>35</v>
      </c>
      <c r="H930" t="s">
        <v>47</v>
      </c>
      <c r="I930" t="s">
        <v>47</v>
      </c>
      <c r="J930" t="s">
        <v>82</v>
      </c>
      <c r="K930" t="s">
        <v>83</v>
      </c>
      <c r="L930" t="s">
        <v>111</v>
      </c>
      <c r="M930" t="s">
        <v>112</v>
      </c>
      <c r="N930">
        <v>10</v>
      </c>
      <c r="O930">
        <v>10</v>
      </c>
      <c r="P930">
        <v>4317.8100000000004</v>
      </c>
      <c r="Q930" s="2">
        <v>0.2</v>
      </c>
      <c r="R930">
        <v>32059.7</v>
      </c>
      <c r="S930">
        <v>7938.01</v>
      </c>
      <c r="T930" s="3">
        <v>0.248</v>
      </c>
      <c r="U930">
        <v>65.95</v>
      </c>
      <c r="V930" t="s">
        <v>52</v>
      </c>
      <c r="W930">
        <v>3</v>
      </c>
      <c r="X930" t="b">
        <v>0</v>
      </c>
      <c r="Y930" t="s">
        <v>142</v>
      </c>
      <c r="Z930" t="s">
        <v>142</v>
      </c>
      <c r="AA930">
        <v>3</v>
      </c>
      <c r="AB930">
        <v>3</v>
      </c>
      <c r="AC930">
        <v>2023</v>
      </c>
      <c r="AD930" s="1">
        <v>45231</v>
      </c>
      <c r="AE930" t="s">
        <v>87</v>
      </c>
      <c r="AF930" t="s">
        <v>88</v>
      </c>
      <c r="AG930" t="str">
        <f t="shared" si="59"/>
        <v>Include</v>
      </c>
      <c r="AH930">
        <f t="shared" si="56"/>
        <v>0</v>
      </c>
      <c r="AI930">
        <f t="shared" si="57"/>
        <v>0</v>
      </c>
      <c r="AJ930">
        <f t="shared" si="58"/>
        <v>0</v>
      </c>
      <c r="AK930" s="15">
        <f>1</f>
        <v>1</v>
      </c>
    </row>
    <row r="931" spans="1:37" x14ac:dyDescent="0.3">
      <c r="A931" t="s">
        <v>2382</v>
      </c>
      <c r="B931" s="1">
        <v>45244</v>
      </c>
      <c r="C931" s="1">
        <v>45244</v>
      </c>
      <c r="D931" t="s">
        <v>2383</v>
      </c>
      <c r="E931" t="s">
        <v>80</v>
      </c>
      <c r="F931">
        <v>32</v>
      </c>
      <c r="G931">
        <v>32</v>
      </c>
      <c r="H931" t="s">
        <v>35</v>
      </c>
      <c r="I931" t="s">
        <v>35</v>
      </c>
      <c r="J931" t="s">
        <v>57</v>
      </c>
      <c r="K931" t="s">
        <v>66</v>
      </c>
      <c r="L931" t="s">
        <v>140</v>
      </c>
      <c r="M931" t="s">
        <v>372</v>
      </c>
      <c r="N931">
        <v>5</v>
      </c>
      <c r="O931">
        <v>5</v>
      </c>
      <c r="P931">
        <v>1851.88</v>
      </c>
      <c r="Q931" s="2">
        <v>0.28999999999999998</v>
      </c>
      <c r="R931">
        <v>6571.19</v>
      </c>
      <c r="S931">
        <v>2703.37</v>
      </c>
      <c r="T931" s="3">
        <v>0.41099999999999998</v>
      </c>
      <c r="U931">
        <v>85.66</v>
      </c>
      <c r="V931" t="s">
        <v>68</v>
      </c>
      <c r="X931" t="b">
        <v>1</v>
      </c>
      <c r="Y931" t="s">
        <v>41</v>
      </c>
      <c r="Z931" t="s">
        <v>41</v>
      </c>
      <c r="AA931">
        <v>2</v>
      </c>
      <c r="AB931">
        <v>2</v>
      </c>
      <c r="AC931">
        <v>2023</v>
      </c>
      <c r="AD931" s="1">
        <v>45231</v>
      </c>
      <c r="AE931" t="s">
        <v>87</v>
      </c>
      <c r="AF931" t="s">
        <v>43</v>
      </c>
      <c r="AG931" t="str">
        <f t="shared" si="59"/>
        <v>Include</v>
      </c>
      <c r="AH931">
        <f t="shared" si="56"/>
        <v>1</v>
      </c>
      <c r="AI931">
        <f t="shared" si="57"/>
        <v>1</v>
      </c>
      <c r="AJ931">
        <f t="shared" si="58"/>
        <v>0</v>
      </c>
      <c r="AK931" s="15">
        <f>1</f>
        <v>1</v>
      </c>
    </row>
    <row r="932" spans="1:37" x14ac:dyDescent="0.3">
      <c r="A932" t="s">
        <v>2384</v>
      </c>
      <c r="B932" s="1">
        <v>45244</v>
      </c>
      <c r="C932" s="1">
        <v>45244</v>
      </c>
      <c r="D932" t="s">
        <v>2385</v>
      </c>
      <c r="E932" t="s">
        <v>715</v>
      </c>
      <c r="F932">
        <v>31</v>
      </c>
      <c r="G932">
        <v>31</v>
      </c>
      <c r="H932" t="s">
        <v>35</v>
      </c>
      <c r="I932" t="s">
        <v>35</v>
      </c>
      <c r="J932" t="s">
        <v>116</v>
      </c>
      <c r="K932" t="s">
        <v>260</v>
      </c>
      <c r="L932" t="s">
        <v>84</v>
      </c>
      <c r="M932" t="s">
        <v>267</v>
      </c>
      <c r="N932">
        <v>6</v>
      </c>
      <c r="O932">
        <v>6</v>
      </c>
      <c r="P932">
        <v>470.13</v>
      </c>
      <c r="Q932" s="2">
        <v>0.34</v>
      </c>
      <c r="R932">
        <v>1607.31</v>
      </c>
      <c r="S932">
        <v>145.53</v>
      </c>
      <c r="T932" s="3">
        <v>9.0999999999999998E-2</v>
      </c>
      <c r="U932">
        <v>73.23</v>
      </c>
      <c r="V932" t="s">
        <v>132</v>
      </c>
      <c r="W932">
        <v>4</v>
      </c>
      <c r="X932" t="b">
        <v>0</v>
      </c>
      <c r="Y932" t="s">
        <v>60</v>
      </c>
      <c r="Z932" t="s">
        <v>60</v>
      </c>
      <c r="AA932">
        <v>2</v>
      </c>
      <c r="AB932">
        <v>2</v>
      </c>
      <c r="AC932">
        <v>2023</v>
      </c>
      <c r="AD932" s="1">
        <v>45231</v>
      </c>
      <c r="AE932" t="s">
        <v>87</v>
      </c>
      <c r="AF932" t="s">
        <v>62</v>
      </c>
      <c r="AG932" t="str">
        <f t="shared" si="59"/>
        <v>Include</v>
      </c>
      <c r="AH932">
        <f t="shared" si="56"/>
        <v>0</v>
      </c>
      <c r="AI932">
        <f t="shared" si="57"/>
        <v>1</v>
      </c>
      <c r="AJ932">
        <f t="shared" si="58"/>
        <v>0</v>
      </c>
      <c r="AK932" s="15">
        <f>1</f>
        <v>1</v>
      </c>
    </row>
    <row r="933" spans="1:37" x14ac:dyDescent="0.3">
      <c r="A933" t="s">
        <v>2386</v>
      </c>
      <c r="B933" s="1">
        <v>45242</v>
      </c>
      <c r="C933" s="1">
        <v>45242</v>
      </c>
      <c r="D933" t="s">
        <v>2387</v>
      </c>
      <c r="E933" t="s">
        <v>828</v>
      </c>
      <c r="F933">
        <v>49</v>
      </c>
      <c r="G933">
        <v>49</v>
      </c>
      <c r="H933" t="s">
        <v>35</v>
      </c>
      <c r="I933" t="s">
        <v>35</v>
      </c>
      <c r="J933" t="s">
        <v>116</v>
      </c>
      <c r="K933" t="s">
        <v>247</v>
      </c>
      <c r="L933" t="s">
        <v>84</v>
      </c>
      <c r="M933" t="s">
        <v>267</v>
      </c>
      <c r="N933">
        <v>2</v>
      </c>
      <c r="O933">
        <v>2</v>
      </c>
      <c r="P933">
        <v>53.72</v>
      </c>
      <c r="Q933" s="2">
        <v>0.33</v>
      </c>
      <c r="R933">
        <v>63.44</v>
      </c>
      <c r="S933">
        <v>5.23</v>
      </c>
      <c r="T933" s="3">
        <v>8.2000000000000003E-2</v>
      </c>
      <c r="U933">
        <v>62.93</v>
      </c>
      <c r="V933" t="s">
        <v>68</v>
      </c>
      <c r="W933">
        <v>2</v>
      </c>
      <c r="X933" t="b">
        <v>1</v>
      </c>
      <c r="Y933" t="s">
        <v>41</v>
      </c>
      <c r="Z933" t="s">
        <v>41</v>
      </c>
      <c r="AA933">
        <v>9</v>
      </c>
      <c r="AB933">
        <v>9</v>
      </c>
      <c r="AC933">
        <v>2023</v>
      </c>
      <c r="AD933" s="1">
        <v>45231</v>
      </c>
      <c r="AE933" t="s">
        <v>101</v>
      </c>
      <c r="AF933" t="s">
        <v>62</v>
      </c>
      <c r="AG933" t="str">
        <f t="shared" si="59"/>
        <v>Include</v>
      </c>
      <c r="AH933">
        <f t="shared" si="56"/>
        <v>1</v>
      </c>
      <c r="AI933">
        <f t="shared" si="57"/>
        <v>1</v>
      </c>
      <c r="AJ933">
        <f t="shared" si="58"/>
        <v>0</v>
      </c>
      <c r="AK933" s="15">
        <f>1</f>
        <v>1</v>
      </c>
    </row>
    <row r="934" spans="1:37" x14ac:dyDescent="0.3">
      <c r="A934" t="s">
        <v>2388</v>
      </c>
      <c r="B934" s="1">
        <v>45241</v>
      </c>
      <c r="C934" s="1">
        <v>45241</v>
      </c>
      <c r="D934" t="s">
        <v>2389</v>
      </c>
      <c r="E934" t="s">
        <v>1666</v>
      </c>
      <c r="H934" t="s">
        <v>47</v>
      </c>
      <c r="I934" t="s">
        <v>47</v>
      </c>
      <c r="J934" t="s">
        <v>57</v>
      </c>
      <c r="K934" t="s">
        <v>58</v>
      </c>
      <c r="L934" t="s">
        <v>111</v>
      </c>
      <c r="M934" t="s">
        <v>136</v>
      </c>
      <c r="N934">
        <v>8</v>
      </c>
      <c r="O934">
        <v>8</v>
      </c>
      <c r="P934">
        <v>517.73</v>
      </c>
      <c r="Q934" s="2">
        <v>0.16</v>
      </c>
      <c r="R934">
        <v>3181.45</v>
      </c>
      <c r="S934">
        <v>738.99</v>
      </c>
      <c r="T934" s="3">
        <v>0.23200000000000001</v>
      </c>
      <c r="U934">
        <v>109.47</v>
      </c>
      <c r="V934" t="s">
        <v>99</v>
      </c>
      <c r="W934">
        <v>3</v>
      </c>
      <c r="X934" t="b">
        <v>0</v>
      </c>
      <c r="Y934" t="s">
        <v>60</v>
      </c>
      <c r="Z934" t="s">
        <v>60</v>
      </c>
      <c r="AA934">
        <v>7</v>
      </c>
      <c r="AB934">
        <v>7</v>
      </c>
      <c r="AC934">
        <v>2023</v>
      </c>
      <c r="AD934" s="1">
        <v>45231</v>
      </c>
      <c r="AE934" t="s">
        <v>118</v>
      </c>
      <c r="AF934" t="s">
        <v>88</v>
      </c>
      <c r="AG934" t="str">
        <f t="shared" si="59"/>
        <v>Include</v>
      </c>
      <c r="AH934">
        <f t="shared" si="56"/>
        <v>0</v>
      </c>
      <c r="AI934">
        <f t="shared" si="57"/>
        <v>1</v>
      </c>
      <c r="AJ934">
        <f t="shared" si="58"/>
        <v>0</v>
      </c>
      <c r="AK934" s="15">
        <f>1</f>
        <v>1</v>
      </c>
    </row>
    <row r="935" spans="1:37" x14ac:dyDescent="0.3">
      <c r="A935" t="s">
        <v>2390</v>
      </c>
      <c r="B935" s="1">
        <v>45241</v>
      </c>
      <c r="C935" s="1">
        <v>45241</v>
      </c>
      <c r="D935" t="s">
        <v>2391</v>
      </c>
      <c r="E935" t="s">
        <v>2392</v>
      </c>
      <c r="F935">
        <v>31</v>
      </c>
      <c r="G935">
        <v>31</v>
      </c>
      <c r="H935" t="s">
        <v>47</v>
      </c>
      <c r="I935" t="s">
        <v>47</v>
      </c>
      <c r="J935" t="s">
        <v>57</v>
      </c>
      <c r="K935" t="s">
        <v>205</v>
      </c>
      <c r="L935" t="s">
        <v>74</v>
      </c>
      <c r="M935" t="s">
        <v>170</v>
      </c>
      <c r="N935">
        <v>10</v>
      </c>
      <c r="O935">
        <v>10</v>
      </c>
      <c r="P935">
        <v>19168.2</v>
      </c>
      <c r="Q935" s="2">
        <v>0.09</v>
      </c>
      <c r="R935">
        <v>157139.20000000001</v>
      </c>
      <c r="S935">
        <v>15931.28</v>
      </c>
      <c r="T935" s="3">
        <v>0.10100000000000001</v>
      </c>
      <c r="U935">
        <v>92.38</v>
      </c>
      <c r="V935" t="s">
        <v>76</v>
      </c>
      <c r="W935">
        <v>1</v>
      </c>
      <c r="X935" t="b">
        <v>1</v>
      </c>
      <c r="Y935" t="s">
        <v>41</v>
      </c>
      <c r="Z935" t="s">
        <v>41</v>
      </c>
      <c r="AA935">
        <v>10</v>
      </c>
      <c r="AB935">
        <v>10</v>
      </c>
      <c r="AC935">
        <v>2023</v>
      </c>
      <c r="AD935" s="1">
        <v>45231</v>
      </c>
      <c r="AE935" t="s">
        <v>87</v>
      </c>
      <c r="AF935" t="s">
        <v>69</v>
      </c>
      <c r="AG935" t="str">
        <f t="shared" si="59"/>
        <v>Include</v>
      </c>
      <c r="AH935">
        <f t="shared" si="56"/>
        <v>1</v>
      </c>
      <c r="AI935">
        <f t="shared" si="57"/>
        <v>1</v>
      </c>
      <c r="AJ935">
        <f t="shared" si="58"/>
        <v>0</v>
      </c>
      <c r="AK935" s="15">
        <f>1</f>
        <v>1</v>
      </c>
    </row>
    <row r="936" spans="1:37" x14ac:dyDescent="0.3">
      <c r="A936" t="s">
        <v>2393</v>
      </c>
      <c r="B936" s="1">
        <v>45240</v>
      </c>
      <c r="C936" s="1">
        <v>45240</v>
      </c>
      <c r="D936" t="s">
        <v>2394</v>
      </c>
      <c r="E936" t="s">
        <v>1465</v>
      </c>
      <c r="F936">
        <v>23</v>
      </c>
      <c r="G936">
        <v>23</v>
      </c>
      <c r="H936" t="s">
        <v>47</v>
      </c>
      <c r="I936" t="s">
        <v>47</v>
      </c>
      <c r="J936" t="s">
        <v>36</v>
      </c>
      <c r="K936" t="s">
        <v>37</v>
      </c>
      <c r="L936" t="s">
        <v>50</v>
      </c>
      <c r="M936" t="s">
        <v>325</v>
      </c>
      <c r="N936">
        <v>7</v>
      </c>
      <c r="O936">
        <v>7</v>
      </c>
      <c r="P936">
        <v>31424.240000000002</v>
      </c>
      <c r="Q936" s="2">
        <v>0.31</v>
      </c>
      <c r="R936">
        <v>128843.9</v>
      </c>
      <c r="S936">
        <v>46085.23</v>
      </c>
      <c r="T936" s="3">
        <v>0.35799999999999998</v>
      </c>
      <c r="U936">
        <v>53.66</v>
      </c>
      <c r="V936" t="s">
        <v>132</v>
      </c>
      <c r="W936">
        <v>5</v>
      </c>
      <c r="X936" t="b">
        <v>0</v>
      </c>
      <c r="Y936" t="s">
        <v>382</v>
      </c>
      <c r="Z936" t="s">
        <v>60</v>
      </c>
      <c r="AA936">
        <v>8</v>
      </c>
      <c r="AB936">
        <v>8</v>
      </c>
      <c r="AC936">
        <v>2023</v>
      </c>
      <c r="AD936" s="1">
        <v>45231</v>
      </c>
      <c r="AE936" t="s">
        <v>53</v>
      </c>
      <c r="AF936" t="s">
        <v>62</v>
      </c>
      <c r="AG936" t="str">
        <f t="shared" si="59"/>
        <v>Include</v>
      </c>
      <c r="AH936">
        <f t="shared" si="56"/>
        <v>0</v>
      </c>
      <c r="AI936">
        <f t="shared" si="57"/>
        <v>1</v>
      </c>
      <c r="AJ936">
        <f t="shared" si="58"/>
        <v>0</v>
      </c>
      <c r="AK936" s="15">
        <f>1</f>
        <v>1</v>
      </c>
    </row>
    <row r="937" spans="1:37" x14ac:dyDescent="0.3">
      <c r="A937" t="s">
        <v>2395</v>
      </c>
      <c r="B937" s="1">
        <v>45240</v>
      </c>
      <c r="C937" s="1">
        <v>45240</v>
      </c>
      <c r="D937" t="s">
        <v>2396</v>
      </c>
      <c r="E937" t="s">
        <v>2397</v>
      </c>
      <c r="F937">
        <v>51</v>
      </c>
      <c r="G937">
        <v>51</v>
      </c>
      <c r="H937" t="s">
        <v>47</v>
      </c>
      <c r="I937" t="s">
        <v>47</v>
      </c>
      <c r="J937" t="s">
        <v>36</v>
      </c>
      <c r="K937" t="s">
        <v>37</v>
      </c>
      <c r="L937" t="s">
        <v>97</v>
      </c>
      <c r="M937" t="s">
        <v>275</v>
      </c>
      <c r="N937">
        <v>5</v>
      </c>
      <c r="O937">
        <v>5</v>
      </c>
      <c r="P937">
        <v>731.88</v>
      </c>
      <c r="R937">
        <v>3284.38</v>
      </c>
      <c r="S937">
        <v>1291.32</v>
      </c>
      <c r="T937" s="3">
        <v>0.39300000000000002</v>
      </c>
      <c r="U937">
        <v>48.81</v>
      </c>
      <c r="V937" t="s">
        <v>99</v>
      </c>
      <c r="W937">
        <v>1</v>
      </c>
      <c r="X937" t="b">
        <v>1</v>
      </c>
      <c r="Y937" t="s">
        <v>41</v>
      </c>
      <c r="Z937" t="s">
        <v>41</v>
      </c>
      <c r="AA937">
        <v>10</v>
      </c>
      <c r="AB937">
        <v>10</v>
      </c>
      <c r="AC937">
        <v>2023</v>
      </c>
      <c r="AD937" s="1">
        <v>45231</v>
      </c>
      <c r="AE937" t="s">
        <v>101</v>
      </c>
      <c r="AF937" t="s">
        <v>201</v>
      </c>
      <c r="AG937" t="str">
        <f t="shared" si="59"/>
        <v>Include</v>
      </c>
      <c r="AH937">
        <f t="shared" si="56"/>
        <v>1</v>
      </c>
      <c r="AI937">
        <f t="shared" si="57"/>
        <v>1</v>
      </c>
      <c r="AJ937">
        <f t="shared" si="58"/>
        <v>0</v>
      </c>
      <c r="AK937" s="15">
        <f>1</f>
        <v>1</v>
      </c>
    </row>
    <row r="938" spans="1:37" x14ac:dyDescent="0.3">
      <c r="A938" t="s">
        <v>2398</v>
      </c>
      <c r="B938" s="1">
        <v>45240</v>
      </c>
      <c r="C938" s="1">
        <v>45240</v>
      </c>
      <c r="D938" t="s">
        <v>2399</v>
      </c>
      <c r="E938" t="s">
        <v>433</v>
      </c>
      <c r="F938">
        <v>25</v>
      </c>
      <c r="G938">
        <v>25</v>
      </c>
      <c r="H938" t="s">
        <v>47</v>
      </c>
      <c r="I938" t="s">
        <v>47</v>
      </c>
      <c r="J938" t="s">
        <v>36</v>
      </c>
      <c r="K938" t="s">
        <v>239</v>
      </c>
      <c r="L938" t="s">
        <v>50</v>
      </c>
      <c r="M938" t="s">
        <v>186</v>
      </c>
      <c r="N938">
        <v>2</v>
      </c>
      <c r="O938">
        <v>2</v>
      </c>
      <c r="P938">
        <v>30782.35</v>
      </c>
      <c r="Q938" s="2">
        <v>0.22</v>
      </c>
      <c r="R938">
        <v>47340.73</v>
      </c>
      <c r="S938">
        <v>11318.5</v>
      </c>
      <c r="T938" s="3">
        <v>0.23899999999999999</v>
      </c>
      <c r="U938">
        <v>48.72</v>
      </c>
      <c r="V938" t="s">
        <v>76</v>
      </c>
      <c r="W938">
        <v>4</v>
      </c>
      <c r="X938" t="b">
        <v>0</v>
      </c>
      <c r="Y938" t="s">
        <v>60</v>
      </c>
      <c r="Z938" t="s">
        <v>60</v>
      </c>
      <c r="AA938">
        <v>10</v>
      </c>
      <c r="AB938">
        <v>10</v>
      </c>
      <c r="AC938">
        <v>2023</v>
      </c>
      <c r="AD938" s="1">
        <v>45231</v>
      </c>
      <c r="AE938" t="s">
        <v>53</v>
      </c>
      <c r="AF938" t="s">
        <v>43</v>
      </c>
      <c r="AG938" t="str">
        <f t="shared" si="59"/>
        <v>Include</v>
      </c>
      <c r="AH938">
        <f t="shared" si="56"/>
        <v>0</v>
      </c>
      <c r="AI938">
        <f t="shared" si="57"/>
        <v>1</v>
      </c>
      <c r="AJ938">
        <f t="shared" si="58"/>
        <v>0</v>
      </c>
      <c r="AK938" s="15">
        <f>1</f>
        <v>1</v>
      </c>
    </row>
    <row r="939" spans="1:37" x14ac:dyDescent="0.3">
      <c r="A939" t="s">
        <v>2400</v>
      </c>
      <c r="B939" s="1">
        <v>45240</v>
      </c>
      <c r="C939" s="1">
        <v>45240</v>
      </c>
      <c r="D939" t="s">
        <v>2401</v>
      </c>
      <c r="E939" t="s">
        <v>2402</v>
      </c>
      <c r="F939">
        <v>50</v>
      </c>
      <c r="G939">
        <v>50</v>
      </c>
      <c r="H939" t="s">
        <v>81</v>
      </c>
      <c r="I939" t="s">
        <v>81</v>
      </c>
      <c r="J939" t="s">
        <v>82</v>
      </c>
      <c r="K939" t="s">
        <v>266</v>
      </c>
      <c r="L939" t="s">
        <v>50</v>
      </c>
      <c r="M939" t="s">
        <v>59</v>
      </c>
      <c r="N939">
        <v>6</v>
      </c>
      <c r="O939">
        <v>6</v>
      </c>
      <c r="P939">
        <v>34185.33</v>
      </c>
      <c r="R939">
        <v>176966.47</v>
      </c>
      <c r="S939">
        <v>57877.84</v>
      </c>
      <c r="T939" s="3">
        <v>0.32700000000000001</v>
      </c>
      <c r="U939">
        <v>63.45</v>
      </c>
      <c r="V939" t="s">
        <v>52</v>
      </c>
      <c r="W939">
        <v>2</v>
      </c>
      <c r="X939" t="b">
        <v>0</v>
      </c>
      <c r="Y939" t="s">
        <v>60</v>
      </c>
      <c r="Z939" t="s">
        <v>60</v>
      </c>
      <c r="AA939">
        <v>2</v>
      </c>
      <c r="AB939">
        <v>2</v>
      </c>
      <c r="AC939">
        <v>2023</v>
      </c>
      <c r="AD939" s="1">
        <v>45231</v>
      </c>
      <c r="AE939" t="s">
        <v>101</v>
      </c>
      <c r="AF939" t="s">
        <v>201</v>
      </c>
      <c r="AG939" t="str">
        <f t="shared" si="59"/>
        <v>Include</v>
      </c>
      <c r="AH939">
        <f t="shared" si="56"/>
        <v>0</v>
      </c>
      <c r="AI939">
        <f t="shared" si="57"/>
        <v>1</v>
      </c>
      <c r="AJ939">
        <f t="shared" si="58"/>
        <v>0</v>
      </c>
      <c r="AK939" s="15">
        <f>1</f>
        <v>1</v>
      </c>
    </row>
    <row r="940" spans="1:37" x14ac:dyDescent="0.3">
      <c r="A940" t="s">
        <v>2403</v>
      </c>
      <c r="B940" s="1">
        <v>45239</v>
      </c>
      <c r="C940" s="1">
        <v>45239</v>
      </c>
      <c r="D940" t="s">
        <v>2404</v>
      </c>
      <c r="E940" t="s">
        <v>1273</v>
      </c>
      <c r="F940">
        <v>41</v>
      </c>
      <c r="G940">
        <v>41</v>
      </c>
      <c r="H940" t="s">
        <v>81</v>
      </c>
      <c r="I940" t="s">
        <v>81</v>
      </c>
      <c r="J940" t="s">
        <v>116</v>
      </c>
      <c r="K940" t="s">
        <v>117</v>
      </c>
      <c r="L940" t="s">
        <v>38</v>
      </c>
      <c r="M940" t="s">
        <v>447</v>
      </c>
      <c r="N940">
        <v>4</v>
      </c>
      <c r="O940">
        <v>4</v>
      </c>
      <c r="P940">
        <v>1738.78</v>
      </c>
      <c r="Q940" s="2">
        <v>7.0000000000000007E-2</v>
      </c>
      <c r="R940">
        <v>5920.27</v>
      </c>
      <c r="S940">
        <v>1693.39</v>
      </c>
      <c r="T940" s="3">
        <v>0.28599999999999998</v>
      </c>
      <c r="U940">
        <v>61.38</v>
      </c>
      <c r="V940" t="s">
        <v>99</v>
      </c>
      <c r="W940">
        <v>1</v>
      </c>
      <c r="X940" t="b">
        <v>1</v>
      </c>
      <c r="Y940" t="s">
        <v>41</v>
      </c>
      <c r="Z940" t="s">
        <v>41</v>
      </c>
      <c r="AA940">
        <v>2</v>
      </c>
      <c r="AB940">
        <v>2</v>
      </c>
      <c r="AC940">
        <v>2023</v>
      </c>
      <c r="AD940" s="1">
        <v>45231</v>
      </c>
      <c r="AE940" t="s">
        <v>61</v>
      </c>
      <c r="AF940" t="s">
        <v>69</v>
      </c>
      <c r="AG940" t="str">
        <f t="shared" si="59"/>
        <v>Include</v>
      </c>
      <c r="AH940">
        <f t="shared" si="56"/>
        <v>1</v>
      </c>
      <c r="AI940">
        <f t="shared" si="57"/>
        <v>1</v>
      </c>
      <c r="AJ940">
        <f t="shared" si="58"/>
        <v>0</v>
      </c>
      <c r="AK940" s="15">
        <f>1</f>
        <v>1</v>
      </c>
    </row>
    <row r="941" spans="1:37" x14ac:dyDescent="0.3">
      <c r="A941" t="s">
        <v>2405</v>
      </c>
      <c r="B941" s="1">
        <v>45239</v>
      </c>
      <c r="C941" s="1">
        <v>45239</v>
      </c>
      <c r="D941" t="s">
        <v>2406</v>
      </c>
      <c r="E941" t="s">
        <v>246</v>
      </c>
      <c r="F941">
        <v>32</v>
      </c>
      <c r="G941">
        <v>32</v>
      </c>
      <c r="H941" t="s">
        <v>35</v>
      </c>
      <c r="I941" t="s">
        <v>35</v>
      </c>
      <c r="J941" t="s">
        <v>48</v>
      </c>
      <c r="K941" t="s">
        <v>185</v>
      </c>
      <c r="L941" t="s">
        <v>74</v>
      </c>
      <c r="M941" t="s">
        <v>170</v>
      </c>
      <c r="N941">
        <v>4</v>
      </c>
      <c r="O941">
        <v>4</v>
      </c>
      <c r="P941">
        <v>71997.600000000006</v>
      </c>
      <c r="Q941" s="2">
        <v>0.08</v>
      </c>
      <c r="R941">
        <v>238162.29</v>
      </c>
      <c r="S941">
        <v>25389.57</v>
      </c>
      <c r="T941" s="3">
        <v>0.107</v>
      </c>
      <c r="U941">
        <v>76.900000000000006</v>
      </c>
      <c r="V941" t="s">
        <v>52</v>
      </c>
      <c r="W941">
        <v>2</v>
      </c>
      <c r="X941" t="b">
        <v>0</v>
      </c>
      <c r="Y941" t="s">
        <v>60</v>
      </c>
      <c r="Z941" t="s">
        <v>60</v>
      </c>
      <c r="AA941">
        <v>3</v>
      </c>
      <c r="AB941">
        <v>3</v>
      </c>
      <c r="AC941">
        <v>2023</v>
      </c>
      <c r="AD941" s="1">
        <v>45231</v>
      </c>
      <c r="AE941" t="s">
        <v>87</v>
      </c>
      <c r="AF941" t="s">
        <v>69</v>
      </c>
      <c r="AG941" t="str">
        <f t="shared" si="59"/>
        <v>Include</v>
      </c>
      <c r="AH941">
        <f t="shared" si="56"/>
        <v>0</v>
      </c>
      <c r="AI941">
        <f t="shared" si="57"/>
        <v>1</v>
      </c>
      <c r="AJ941">
        <f t="shared" si="58"/>
        <v>0</v>
      </c>
      <c r="AK941" s="15">
        <f>1</f>
        <v>1</v>
      </c>
    </row>
    <row r="942" spans="1:37" x14ac:dyDescent="0.3">
      <c r="A942" t="s">
        <v>2407</v>
      </c>
      <c r="B942" s="1">
        <v>45239</v>
      </c>
      <c r="C942" s="1">
        <v>45239</v>
      </c>
      <c r="D942" t="s">
        <v>2408</v>
      </c>
      <c r="E942" t="s">
        <v>1782</v>
      </c>
      <c r="F942">
        <v>18</v>
      </c>
      <c r="G942">
        <v>18</v>
      </c>
      <c r="H942" t="s">
        <v>35</v>
      </c>
      <c r="I942" t="s">
        <v>35</v>
      </c>
      <c r="J942" t="s">
        <v>116</v>
      </c>
      <c r="K942" t="s">
        <v>117</v>
      </c>
      <c r="L942" t="s">
        <v>111</v>
      </c>
      <c r="M942" t="s">
        <v>123</v>
      </c>
      <c r="N942">
        <v>4</v>
      </c>
      <c r="O942">
        <v>4</v>
      </c>
      <c r="P942">
        <v>7196.49</v>
      </c>
      <c r="Q942" s="2">
        <v>0.2</v>
      </c>
      <c r="R942">
        <v>23291.68</v>
      </c>
      <c r="S942">
        <v>4701.83</v>
      </c>
      <c r="T942" s="3">
        <v>0.20200000000000001</v>
      </c>
      <c r="U942">
        <v>62.08</v>
      </c>
      <c r="V942" t="s">
        <v>99</v>
      </c>
      <c r="W942">
        <v>1</v>
      </c>
      <c r="X942" t="b">
        <v>1</v>
      </c>
      <c r="Y942" t="s">
        <v>41</v>
      </c>
      <c r="Z942" t="s">
        <v>41</v>
      </c>
      <c r="AA942">
        <v>10</v>
      </c>
      <c r="AB942">
        <v>10</v>
      </c>
      <c r="AC942">
        <v>2023</v>
      </c>
      <c r="AD942" s="1">
        <v>45231</v>
      </c>
      <c r="AE942" t="s">
        <v>53</v>
      </c>
      <c r="AF942" t="s">
        <v>88</v>
      </c>
      <c r="AG942" t="str">
        <f t="shared" si="59"/>
        <v>Include</v>
      </c>
      <c r="AH942">
        <f t="shared" si="56"/>
        <v>1</v>
      </c>
      <c r="AI942">
        <f t="shared" si="57"/>
        <v>1</v>
      </c>
      <c r="AJ942">
        <f t="shared" si="58"/>
        <v>0</v>
      </c>
      <c r="AK942" s="15">
        <f>1</f>
        <v>1</v>
      </c>
    </row>
    <row r="943" spans="1:37" x14ac:dyDescent="0.3">
      <c r="A943" t="s">
        <v>2409</v>
      </c>
      <c r="B943" s="1">
        <v>45238</v>
      </c>
      <c r="C943" s="1">
        <v>45238</v>
      </c>
      <c r="D943" t="s">
        <v>2410</v>
      </c>
      <c r="E943" t="s">
        <v>238</v>
      </c>
      <c r="F943">
        <v>26</v>
      </c>
      <c r="G943">
        <v>26</v>
      </c>
      <c r="H943" t="s">
        <v>81</v>
      </c>
      <c r="I943" t="s">
        <v>81</v>
      </c>
      <c r="J943" t="s">
        <v>48</v>
      </c>
      <c r="K943" t="s">
        <v>230</v>
      </c>
      <c r="L943" t="s">
        <v>84</v>
      </c>
      <c r="M943" t="s">
        <v>490</v>
      </c>
      <c r="N943">
        <v>9</v>
      </c>
      <c r="O943">
        <v>9</v>
      </c>
      <c r="P943">
        <v>165.39</v>
      </c>
      <c r="Q943" s="2">
        <v>0.22</v>
      </c>
      <c r="R943">
        <v>1080.19</v>
      </c>
      <c r="S943">
        <v>98.81</v>
      </c>
      <c r="T943" s="3">
        <v>9.0999999999999998E-2</v>
      </c>
      <c r="U943">
        <v>71.09</v>
      </c>
      <c r="V943" t="s">
        <v>52</v>
      </c>
      <c r="W943">
        <v>3</v>
      </c>
      <c r="X943" t="b">
        <v>0</v>
      </c>
      <c r="Y943" t="s">
        <v>60</v>
      </c>
      <c r="Z943" t="s">
        <v>60</v>
      </c>
      <c r="AA943">
        <v>6</v>
      </c>
      <c r="AB943">
        <v>6</v>
      </c>
      <c r="AC943">
        <v>2023</v>
      </c>
      <c r="AD943" s="1">
        <v>45231</v>
      </c>
      <c r="AE943" t="s">
        <v>87</v>
      </c>
      <c r="AF943" t="s">
        <v>43</v>
      </c>
      <c r="AG943" t="str">
        <f t="shared" si="59"/>
        <v>Include</v>
      </c>
      <c r="AH943">
        <f t="shared" si="56"/>
        <v>0</v>
      </c>
      <c r="AI943">
        <f t="shared" si="57"/>
        <v>1</v>
      </c>
      <c r="AJ943">
        <f t="shared" si="58"/>
        <v>0</v>
      </c>
      <c r="AK943" s="15">
        <f>1</f>
        <v>1</v>
      </c>
    </row>
    <row r="944" spans="1:37" x14ac:dyDescent="0.3">
      <c r="A944" t="s">
        <v>2411</v>
      </c>
      <c r="B944" s="1">
        <v>45236</v>
      </c>
      <c r="C944" s="1">
        <v>45236</v>
      </c>
      <c r="D944" t="s">
        <v>2412</v>
      </c>
      <c r="E944" t="s">
        <v>1982</v>
      </c>
      <c r="F944">
        <v>15</v>
      </c>
      <c r="G944">
        <v>15</v>
      </c>
      <c r="H944" t="s">
        <v>35</v>
      </c>
      <c r="I944" t="s">
        <v>35</v>
      </c>
      <c r="J944" t="s">
        <v>57</v>
      </c>
      <c r="K944" t="s">
        <v>155</v>
      </c>
      <c r="L944" t="s">
        <v>74</v>
      </c>
      <c r="M944" t="s">
        <v>261</v>
      </c>
      <c r="N944">
        <v>8</v>
      </c>
      <c r="O944">
        <v>8</v>
      </c>
      <c r="P944">
        <v>73558.44</v>
      </c>
      <c r="Q944" s="2">
        <v>0.4</v>
      </c>
      <c r="R944">
        <v>315130.44</v>
      </c>
      <c r="S944">
        <v>53808.65</v>
      </c>
      <c r="T944" s="3">
        <v>0.17100000000000001</v>
      </c>
      <c r="U944">
        <v>82.71</v>
      </c>
      <c r="V944" t="s">
        <v>76</v>
      </c>
      <c r="W944">
        <v>3</v>
      </c>
      <c r="X944" t="b">
        <v>0</v>
      </c>
      <c r="Y944" t="s">
        <v>60</v>
      </c>
      <c r="Z944" t="s">
        <v>60</v>
      </c>
      <c r="AA944">
        <v>6</v>
      </c>
      <c r="AB944">
        <v>6</v>
      </c>
      <c r="AC944">
        <v>2023</v>
      </c>
      <c r="AD944" s="1">
        <v>45231</v>
      </c>
      <c r="AE944" t="s">
        <v>42</v>
      </c>
      <c r="AF944" t="s">
        <v>62</v>
      </c>
      <c r="AG944" t="str">
        <f t="shared" si="59"/>
        <v>Include</v>
      </c>
      <c r="AH944">
        <f t="shared" si="56"/>
        <v>0</v>
      </c>
      <c r="AI944">
        <f t="shared" si="57"/>
        <v>1</v>
      </c>
      <c r="AJ944">
        <f t="shared" si="58"/>
        <v>0</v>
      </c>
      <c r="AK944" s="15">
        <f>1</f>
        <v>1</v>
      </c>
    </row>
    <row r="945" spans="1:37" x14ac:dyDescent="0.3">
      <c r="A945" t="s">
        <v>2413</v>
      </c>
      <c r="B945" s="1">
        <v>45236</v>
      </c>
      <c r="C945" s="1">
        <v>45236</v>
      </c>
      <c r="D945" t="s">
        <v>2414</v>
      </c>
      <c r="E945" t="s">
        <v>736</v>
      </c>
      <c r="F945">
        <v>35</v>
      </c>
      <c r="G945">
        <v>35</v>
      </c>
      <c r="H945" t="s">
        <v>47</v>
      </c>
      <c r="I945" t="s">
        <v>47</v>
      </c>
      <c r="J945" t="s">
        <v>36</v>
      </c>
      <c r="K945" t="s">
        <v>37</v>
      </c>
      <c r="L945" t="s">
        <v>50</v>
      </c>
      <c r="M945" t="s">
        <v>67</v>
      </c>
      <c r="N945">
        <v>2</v>
      </c>
      <c r="O945">
        <v>2</v>
      </c>
      <c r="P945">
        <v>19200.919999999998</v>
      </c>
      <c r="Q945" s="2">
        <v>0.3</v>
      </c>
      <c r="R945">
        <v>29270.92</v>
      </c>
      <c r="S945">
        <v>9828.67</v>
      </c>
      <c r="T945" s="3">
        <v>0.33600000000000002</v>
      </c>
      <c r="U945">
        <v>57.73</v>
      </c>
      <c r="V945" t="s">
        <v>52</v>
      </c>
      <c r="W945">
        <v>1</v>
      </c>
      <c r="X945" t="b">
        <v>0</v>
      </c>
      <c r="Y945" t="s">
        <v>60</v>
      </c>
      <c r="Z945" t="s">
        <v>60</v>
      </c>
      <c r="AA945">
        <v>4</v>
      </c>
      <c r="AB945">
        <v>4</v>
      </c>
      <c r="AC945">
        <v>2023</v>
      </c>
      <c r="AD945" s="1">
        <v>45231</v>
      </c>
      <c r="AE945" t="s">
        <v>87</v>
      </c>
      <c r="AF945" t="s">
        <v>43</v>
      </c>
      <c r="AG945" t="str">
        <f t="shared" si="59"/>
        <v>Include</v>
      </c>
      <c r="AH945">
        <f t="shared" si="56"/>
        <v>0</v>
      </c>
      <c r="AI945">
        <f t="shared" si="57"/>
        <v>1</v>
      </c>
      <c r="AJ945">
        <f t="shared" si="58"/>
        <v>0</v>
      </c>
      <c r="AK945" s="15">
        <f>1</f>
        <v>1</v>
      </c>
    </row>
    <row r="946" spans="1:37" x14ac:dyDescent="0.3">
      <c r="A946" t="s">
        <v>2415</v>
      </c>
      <c r="B946" s="1">
        <v>45236</v>
      </c>
      <c r="C946" s="1">
        <v>45236</v>
      </c>
      <c r="D946" t="s">
        <v>2416</v>
      </c>
      <c r="E946" t="s">
        <v>756</v>
      </c>
      <c r="F946">
        <v>56</v>
      </c>
      <c r="G946">
        <v>56</v>
      </c>
      <c r="H946" t="s">
        <v>47</v>
      </c>
      <c r="I946" t="s">
        <v>47</v>
      </c>
      <c r="J946" t="s">
        <v>57</v>
      </c>
      <c r="K946" t="s">
        <v>66</v>
      </c>
      <c r="L946" t="s">
        <v>84</v>
      </c>
      <c r="M946" t="s">
        <v>146</v>
      </c>
      <c r="N946">
        <v>10</v>
      </c>
      <c r="O946">
        <v>10</v>
      </c>
      <c r="P946">
        <v>220.19</v>
      </c>
      <c r="Q946" s="2">
        <v>0.34</v>
      </c>
      <c r="R946">
        <v>1171.24</v>
      </c>
      <c r="S946">
        <v>111.88</v>
      </c>
      <c r="T946" s="3">
        <v>9.6000000000000002E-2</v>
      </c>
      <c r="U946">
        <v>89.4</v>
      </c>
      <c r="V946" t="s">
        <v>40</v>
      </c>
      <c r="W946">
        <v>5</v>
      </c>
      <c r="X946" t="b">
        <v>0</v>
      </c>
      <c r="Y946" t="s">
        <v>60</v>
      </c>
      <c r="Z946" t="s">
        <v>60</v>
      </c>
      <c r="AA946">
        <v>9</v>
      </c>
      <c r="AB946">
        <v>9</v>
      </c>
      <c r="AC946">
        <v>2023</v>
      </c>
      <c r="AD946" s="1">
        <v>45231</v>
      </c>
      <c r="AE946" t="s">
        <v>101</v>
      </c>
      <c r="AF946" t="s">
        <v>62</v>
      </c>
      <c r="AG946" t="str">
        <f t="shared" si="59"/>
        <v>Include</v>
      </c>
      <c r="AH946">
        <f t="shared" si="56"/>
        <v>0</v>
      </c>
      <c r="AI946">
        <f t="shared" si="57"/>
        <v>1</v>
      </c>
      <c r="AJ946">
        <f t="shared" si="58"/>
        <v>0</v>
      </c>
      <c r="AK946" s="15">
        <f>1</f>
        <v>1</v>
      </c>
    </row>
    <row r="947" spans="1:37" x14ac:dyDescent="0.3">
      <c r="A947" t="s">
        <v>2417</v>
      </c>
      <c r="B947" s="1">
        <v>45236</v>
      </c>
      <c r="C947" s="1">
        <v>45236</v>
      </c>
      <c r="D947" t="s">
        <v>2418</v>
      </c>
      <c r="E947" t="s">
        <v>2112</v>
      </c>
      <c r="F947">
        <v>38</v>
      </c>
      <c r="G947">
        <v>38</v>
      </c>
      <c r="H947" t="s">
        <v>47</v>
      </c>
      <c r="I947" t="s">
        <v>47</v>
      </c>
      <c r="J947" t="s">
        <v>36</v>
      </c>
      <c r="K947" t="s">
        <v>106</v>
      </c>
      <c r="L947" t="s">
        <v>74</v>
      </c>
      <c r="M947" t="s">
        <v>453</v>
      </c>
      <c r="N947">
        <v>7</v>
      </c>
      <c r="O947">
        <v>7</v>
      </c>
      <c r="P947">
        <v>45852.67</v>
      </c>
      <c r="Q947" s="2">
        <v>0.17</v>
      </c>
      <c r="R947">
        <v>273026.12</v>
      </c>
      <c r="S947">
        <v>30112.39</v>
      </c>
      <c r="T947" s="3">
        <v>0.11</v>
      </c>
      <c r="U947">
        <v>26.23</v>
      </c>
      <c r="V947" t="s">
        <v>40</v>
      </c>
      <c r="W947">
        <v>3</v>
      </c>
      <c r="X947" t="b">
        <v>0</v>
      </c>
      <c r="Y947" t="s">
        <v>60</v>
      </c>
      <c r="Z947" t="s">
        <v>60</v>
      </c>
      <c r="AA947">
        <v>6</v>
      </c>
      <c r="AB947">
        <v>6</v>
      </c>
      <c r="AC947">
        <v>2023</v>
      </c>
      <c r="AD947" s="1">
        <v>45231</v>
      </c>
      <c r="AE947" t="s">
        <v>61</v>
      </c>
      <c r="AF947" t="s">
        <v>88</v>
      </c>
      <c r="AG947" t="str">
        <f t="shared" si="59"/>
        <v>Include</v>
      </c>
      <c r="AH947">
        <f t="shared" si="56"/>
        <v>0</v>
      </c>
      <c r="AI947">
        <f t="shared" si="57"/>
        <v>1</v>
      </c>
      <c r="AJ947">
        <f t="shared" si="58"/>
        <v>0</v>
      </c>
      <c r="AK947" s="15">
        <f>1</f>
        <v>1</v>
      </c>
    </row>
    <row r="948" spans="1:37" x14ac:dyDescent="0.3">
      <c r="A948" t="s">
        <v>2419</v>
      </c>
      <c r="B948" s="1">
        <v>45235</v>
      </c>
      <c r="C948" s="1">
        <v>45235</v>
      </c>
      <c r="D948" t="s">
        <v>2420</v>
      </c>
      <c r="E948" t="s">
        <v>506</v>
      </c>
      <c r="F948">
        <v>6</v>
      </c>
      <c r="G948">
        <v>6</v>
      </c>
      <c r="H948" t="s">
        <v>47</v>
      </c>
      <c r="I948" t="s">
        <v>47</v>
      </c>
      <c r="J948" t="s">
        <v>36</v>
      </c>
      <c r="K948" t="s">
        <v>73</v>
      </c>
      <c r="L948" t="s">
        <v>84</v>
      </c>
      <c r="M948" t="s">
        <v>85</v>
      </c>
      <c r="N948">
        <v>6</v>
      </c>
      <c r="O948">
        <v>6</v>
      </c>
      <c r="P948">
        <v>131.77000000000001</v>
      </c>
      <c r="Q948" s="2">
        <v>0.35</v>
      </c>
      <c r="R948">
        <v>499.25</v>
      </c>
      <c r="S948">
        <v>57.45</v>
      </c>
      <c r="T948" s="3">
        <v>0.115</v>
      </c>
      <c r="U948">
        <v>58.15</v>
      </c>
      <c r="V948" t="s">
        <v>132</v>
      </c>
      <c r="W948">
        <v>5</v>
      </c>
      <c r="X948" t="b">
        <v>0</v>
      </c>
      <c r="Y948" t="s">
        <v>60</v>
      </c>
      <c r="Z948" t="s">
        <v>60</v>
      </c>
      <c r="AA948">
        <v>3</v>
      </c>
      <c r="AB948">
        <v>3</v>
      </c>
      <c r="AC948">
        <v>2023</v>
      </c>
      <c r="AD948" s="1">
        <v>45231</v>
      </c>
      <c r="AE948" t="s">
        <v>42</v>
      </c>
      <c r="AF948" t="s">
        <v>62</v>
      </c>
      <c r="AG948" t="str">
        <f t="shared" si="59"/>
        <v>Include</v>
      </c>
      <c r="AH948">
        <f t="shared" si="56"/>
        <v>0</v>
      </c>
      <c r="AI948">
        <f t="shared" si="57"/>
        <v>1</v>
      </c>
      <c r="AJ948">
        <f t="shared" si="58"/>
        <v>0</v>
      </c>
      <c r="AK948" s="15">
        <f>1</f>
        <v>1</v>
      </c>
    </row>
    <row r="949" spans="1:37" x14ac:dyDescent="0.3">
      <c r="A949" t="s">
        <v>2421</v>
      </c>
      <c r="B949" s="1">
        <v>45235</v>
      </c>
      <c r="C949" s="1">
        <v>45235</v>
      </c>
      <c r="D949" t="s">
        <v>2422</v>
      </c>
      <c r="E949" t="s">
        <v>1894</v>
      </c>
      <c r="F949">
        <v>26</v>
      </c>
      <c r="G949">
        <v>26</v>
      </c>
      <c r="H949" t="s">
        <v>35</v>
      </c>
      <c r="I949" t="s">
        <v>35</v>
      </c>
      <c r="J949" t="s">
        <v>82</v>
      </c>
      <c r="K949" t="s">
        <v>266</v>
      </c>
      <c r="L949" t="s">
        <v>140</v>
      </c>
      <c r="M949" t="s">
        <v>372</v>
      </c>
      <c r="N949">
        <v>5</v>
      </c>
      <c r="O949">
        <v>5</v>
      </c>
      <c r="P949">
        <v>3838.12</v>
      </c>
      <c r="Q949" s="2">
        <v>0.33</v>
      </c>
      <c r="R949">
        <v>12041.48</v>
      </c>
      <c r="S949">
        <v>4808.1400000000003</v>
      </c>
      <c r="T949" s="3">
        <v>0.39900000000000002</v>
      </c>
      <c r="U949">
        <v>32.22</v>
      </c>
      <c r="V949" t="s">
        <v>76</v>
      </c>
      <c r="W949">
        <v>3</v>
      </c>
      <c r="X949" t="b">
        <v>0</v>
      </c>
      <c r="Y949" t="s">
        <v>60</v>
      </c>
      <c r="Z949" t="s">
        <v>60</v>
      </c>
      <c r="AA949">
        <v>1</v>
      </c>
      <c r="AB949">
        <v>1</v>
      </c>
      <c r="AC949">
        <v>2023</v>
      </c>
      <c r="AD949" s="1">
        <v>45231</v>
      </c>
      <c r="AE949" t="s">
        <v>87</v>
      </c>
      <c r="AF949" t="s">
        <v>62</v>
      </c>
      <c r="AG949" t="str">
        <f t="shared" si="59"/>
        <v>Include</v>
      </c>
      <c r="AH949">
        <f t="shared" si="56"/>
        <v>0</v>
      </c>
      <c r="AI949">
        <f t="shared" si="57"/>
        <v>1</v>
      </c>
      <c r="AJ949">
        <f t="shared" si="58"/>
        <v>0</v>
      </c>
      <c r="AK949" s="15">
        <f>1</f>
        <v>1</v>
      </c>
    </row>
    <row r="950" spans="1:37" x14ac:dyDescent="0.3">
      <c r="A950" t="s">
        <v>2423</v>
      </c>
      <c r="B950" s="1">
        <v>45235</v>
      </c>
      <c r="C950" s="1">
        <v>45235</v>
      </c>
      <c r="D950" t="s">
        <v>2424</v>
      </c>
      <c r="E950" t="s">
        <v>1985</v>
      </c>
      <c r="F950">
        <v>24</v>
      </c>
      <c r="G950">
        <v>24</v>
      </c>
      <c r="H950" t="s">
        <v>81</v>
      </c>
      <c r="I950" t="s">
        <v>81</v>
      </c>
      <c r="J950" t="s">
        <v>116</v>
      </c>
      <c r="K950" t="s">
        <v>247</v>
      </c>
      <c r="L950" t="s">
        <v>38</v>
      </c>
      <c r="M950" t="s">
        <v>159</v>
      </c>
      <c r="N950">
        <v>3</v>
      </c>
      <c r="O950">
        <v>3</v>
      </c>
      <c r="P950">
        <v>2286.34</v>
      </c>
      <c r="Q950" s="2">
        <v>0.34</v>
      </c>
      <c r="R950">
        <v>4041.13</v>
      </c>
      <c r="S950">
        <v>2413.02</v>
      </c>
      <c r="T950" s="3">
        <v>0.59699999999999998</v>
      </c>
      <c r="U950">
        <v>61.28</v>
      </c>
      <c r="V950" t="s">
        <v>76</v>
      </c>
      <c r="W950">
        <v>2</v>
      </c>
      <c r="X950" t="b">
        <v>1</v>
      </c>
      <c r="Y950" t="s">
        <v>41</v>
      </c>
      <c r="Z950" t="s">
        <v>41</v>
      </c>
      <c r="AA950">
        <v>1</v>
      </c>
      <c r="AB950">
        <v>1</v>
      </c>
      <c r="AC950">
        <v>2023</v>
      </c>
      <c r="AD950" s="1">
        <v>45231</v>
      </c>
      <c r="AE950" t="s">
        <v>53</v>
      </c>
      <c r="AF950" t="s">
        <v>62</v>
      </c>
      <c r="AG950" t="str">
        <f t="shared" si="59"/>
        <v>Include</v>
      </c>
      <c r="AH950">
        <f t="shared" si="56"/>
        <v>1</v>
      </c>
      <c r="AI950">
        <f t="shared" si="57"/>
        <v>1</v>
      </c>
      <c r="AJ950">
        <f t="shared" si="58"/>
        <v>0</v>
      </c>
      <c r="AK950" s="15">
        <f>1</f>
        <v>1</v>
      </c>
    </row>
    <row r="951" spans="1:37" x14ac:dyDescent="0.3">
      <c r="A951" t="s">
        <v>2425</v>
      </c>
      <c r="B951" s="1">
        <v>45235</v>
      </c>
      <c r="C951" s="1">
        <v>45235</v>
      </c>
      <c r="D951" t="s">
        <v>2426</v>
      </c>
      <c r="E951" t="s">
        <v>1439</v>
      </c>
      <c r="F951">
        <v>32</v>
      </c>
      <c r="G951">
        <v>32</v>
      </c>
      <c r="H951" t="s">
        <v>92</v>
      </c>
      <c r="I951" t="s">
        <v>81</v>
      </c>
      <c r="J951" t="s">
        <v>82</v>
      </c>
      <c r="K951" t="s">
        <v>122</v>
      </c>
      <c r="L951" t="s">
        <v>111</v>
      </c>
      <c r="M951" t="s">
        <v>112</v>
      </c>
      <c r="N951">
        <v>3</v>
      </c>
      <c r="O951">
        <v>3</v>
      </c>
      <c r="P951">
        <v>10070.36</v>
      </c>
      <c r="Q951" s="2">
        <v>0.28999999999999998</v>
      </c>
      <c r="R951">
        <v>20450.62</v>
      </c>
      <c r="S951">
        <v>4777.96</v>
      </c>
      <c r="T951" s="3">
        <v>0.23400000000000001</v>
      </c>
      <c r="U951">
        <v>40.78</v>
      </c>
      <c r="V951" t="s">
        <v>76</v>
      </c>
      <c r="W951">
        <v>4</v>
      </c>
      <c r="X951" t="b">
        <v>0</v>
      </c>
      <c r="Y951" t="s">
        <v>60</v>
      </c>
      <c r="Z951" t="s">
        <v>60</v>
      </c>
      <c r="AA951">
        <v>3</v>
      </c>
      <c r="AB951">
        <v>3</v>
      </c>
      <c r="AC951">
        <v>2023</v>
      </c>
      <c r="AD951" s="1">
        <v>45231</v>
      </c>
      <c r="AE951" t="s">
        <v>87</v>
      </c>
      <c r="AF951" t="s">
        <v>43</v>
      </c>
      <c r="AG951" t="str">
        <f t="shared" si="59"/>
        <v>Include</v>
      </c>
      <c r="AH951">
        <f t="shared" si="56"/>
        <v>0</v>
      </c>
      <c r="AI951">
        <f t="shared" si="57"/>
        <v>1</v>
      </c>
      <c r="AJ951">
        <f t="shared" si="58"/>
        <v>0</v>
      </c>
      <c r="AK951" s="15">
        <f>1</f>
        <v>1</v>
      </c>
    </row>
    <row r="952" spans="1:37" x14ac:dyDescent="0.3">
      <c r="A952" t="s">
        <v>2427</v>
      </c>
      <c r="B952" s="1">
        <v>45234</v>
      </c>
      <c r="C952" s="1">
        <v>45234</v>
      </c>
      <c r="D952" t="s">
        <v>2428</v>
      </c>
      <c r="E952" t="s">
        <v>554</v>
      </c>
      <c r="F952">
        <v>30</v>
      </c>
      <c r="G952">
        <v>30</v>
      </c>
      <c r="H952" t="s">
        <v>35</v>
      </c>
      <c r="I952" t="s">
        <v>35</v>
      </c>
      <c r="J952" t="s">
        <v>48</v>
      </c>
      <c r="K952" t="s">
        <v>185</v>
      </c>
      <c r="L952" t="s">
        <v>140</v>
      </c>
      <c r="M952" t="s">
        <v>358</v>
      </c>
      <c r="N952">
        <v>7</v>
      </c>
      <c r="O952">
        <v>7</v>
      </c>
      <c r="P952">
        <v>2102.17</v>
      </c>
      <c r="Q952" s="2">
        <v>0.13</v>
      </c>
      <c r="R952">
        <v>11565.64</v>
      </c>
      <c r="S952">
        <v>3358.13</v>
      </c>
      <c r="T952" s="3">
        <v>0.28999999999999998</v>
      </c>
      <c r="U952">
        <v>62.02</v>
      </c>
      <c r="V952" t="s">
        <v>99</v>
      </c>
      <c r="X952" t="b">
        <v>0</v>
      </c>
      <c r="Y952" t="s">
        <v>142</v>
      </c>
      <c r="Z952" t="s">
        <v>142</v>
      </c>
      <c r="AA952">
        <v>8</v>
      </c>
      <c r="AB952">
        <v>8</v>
      </c>
      <c r="AC952">
        <v>2023</v>
      </c>
      <c r="AD952" s="1">
        <v>45231</v>
      </c>
      <c r="AE952" t="s">
        <v>87</v>
      </c>
      <c r="AF952" t="s">
        <v>88</v>
      </c>
      <c r="AG952" t="str">
        <f t="shared" si="59"/>
        <v>Include</v>
      </c>
      <c r="AH952">
        <f t="shared" si="56"/>
        <v>0</v>
      </c>
      <c r="AI952">
        <f t="shared" si="57"/>
        <v>0</v>
      </c>
      <c r="AJ952">
        <f t="shared" si="58"/>
        <v>0</v>
      </c>
      <c r="AK952" s="15">
        <f>1</f>
        <v>1</v>
      </c>
    </row>
    <row r="953" spans="1:37" x14ac:dyDescent="0.3">
      <c r="A953" t="s">
        <v>2429</v>
      </c>
      <c r="B953" s="1">
        <v>45234</v>
      </c>
      <c r="C953" s="1">
        <v>45234</v>
      </c>
      <c r="D953" t="s">
        <v>2430</v>
      </c>
      <c r="E953" t="s">
        <v>772</v>
      </c>
      <c r="F953">
        <v>42</v>
      </c>
      <c r="G953">
        <v>42</v>
      </c>
      <c r="H953" t="s">
        <v>81</v>
      </c>
      <c r="I953" t="s">
        <v>81</v>
      </c>
      <c r="J953" t="s">
        <v>36</v>
      </c>
      <c r="K953" t="s">
        <v>73</v>
      </c>
      <c r="L953" t="s">
        <v>74</v>
      </c>
      <c r="M953" t="s">
        <v>170</v>
      </c>
      <c r="N953">
        <v>10</v>
      </c>
      <c r="O953">
        <v>10</v>
      </c>
      <c r="P953">
        <v>33487.31</v>
      </c>
      <c r="Q953" s="2">
        <v>0.11</v>
      </c>
      <c r="R953">
        <v>270538.05</v>
      </c>
      <c r="S953">
        <v>34449.129999999997</v>
      </c>
      <c r="T953" s="3">
        <v>0.127</v>
      </c>
      <c r="U953">
        <v>64.650000000000006</v>
      </c>
      <c r="V953" t="s">
        <v>40</v>
      </c>
      <c r="X953" t="b">
        <v>0</v>
      </c>
      <c r="Y953" t="s">
        <v>60</v>
      </c>
      <c r="Z953" t="s">
        <v>60</v>
      </c>
      <c r="AA953">
        <v>9</v>
      </c>
      <c r="AB953">
        <v>9</v>
      </c>
      <c r="AC953">
        <v>2023</v>
      </c>
      <c r="AD953" s="1">
        <v>45231</v>
      </c>
      <c r="AE953" t="s">
        <v>61</v>
      </c>
      <c r="AF953" t="s">
        <v>88</v>
      </c>
      <c r="AG953" t="str">
        <f t="shared" si="59"/>
        <v>Include</v>
      </c>
      <c r="AH953">
        <f t="shared" si="56"/>
        <v>0</v>
      </c>
      <c r="AI953">
        <f t="shared" si="57"/>
        <v>1</v>
      </c>
      <c r="AJ953">
        <f t="shared" si="58"/>
        <v>0</v>
      </c>
      <c r="AK953" s="15">
        <f>1</f>
        <v>1</v>
      </c>
    </row>
    <row r="954" spans="1:37" x14ac:dyDescent="0.3">
      <c r="A954" t="s">
        <v>2431</v>
      </c>
      <c r="B954" s="1">
        <v>45234</v>
      </c>
      <c r="C954" s="1">
        <v>45234</v>
      </c>
      <c r="D954" t="s">
        <v>2432</v>
      </c>
      <c r="E954" t="s">
        <v>916</v>
      </c>
      <c r="F954">
        <v>36</v>
      </c>
      <c r="G954">
        <v>36</v>
      </c>
      <c r="H954" t="s">
        <v>47</v>
      </c>
      <c r="I954" t="s">
        <v>47</v>
      </c>
      <c r="J954" t="s">
        <v>36</v>
      </c>
      <c r="K954" t="s">
        <v>239</v>
      </c>
      <c r="L954" t="s">
        <v>38</v>
      </c>
      <c r="M954" t="s">
        <v>93</v>
      </c>
      <c r="N954">
        <v>7</v>
      </c>
      <c r="O954">
        <v>7</v>
      </c>
      <c r="P954">
        <v>2068.81</v>
      </c>
      <c r="Q954" s="2">
        <v>0.28000000000000003</v>
      </c>
      <c r="R954">
        <v>7932.49</v>
      </c>
      <c r="S954">
        <v>3524.81</v>
      </c>
      <c r="T954" s="3">
        <v>0.44400000000000001</v>
      </c>
      <c r="U954">
        <v>40.22</v>
      </c>
      <c r="V954" t="s">
        <v>68</v>
      </c>
      <c r="W954">
        <v>2</v>
      </c>
      <c r="X954" t="b">
        <v>0</v>
      </c>
      <c r="Y954" t="s">
        <v>142</v>
      </c>
      <c r="Z954" t="s">
        <v>142</v>
      </c>
      <c r="AA954">
        <v>5</v>
      </c>
      <c r="AB954">
        <v>5</v>
      </c>
      <c r="AC954">
        <v>2023</v>
      </c>
      <c r="AD954" s="1">
        <v>45231</v>
      </c>
      <c r="AE954" t="s">
        <v>61</v>
      </c>
      <c r="AF954" t="s">
        <v>43</v>
      </c>
      <c r="AG954" t="str">
        <f t="shared" si="59"/>
        <v>Include</v>
      </c>
      <c r="AH954">
        <f t="shared" si="56"/>
        <v>0</v>
      </c>
      <c r="AI954">
        <f t="shared" si="57"/>
        <v>0</v>
      </c>
      <c r="AJ954">
        <f t="shared" si="58"/>
        <v>0</v>
      </c>
      <c r="AK954" s="15">
        <f>1</f>
        <v>1</v>
      </c>
    </row>
    <row r="955" spans="1:37" x14ac:dyDescent="0.3">
      <c r="A955" t="s">
        <v>2433</v>
      </c>
      <c r="B955" s="1">
        <v>45234</v>
      </c>
      <c r="C955" s="1">
        <v>45234</v>
      </c>
      <c r="D955" t="s">
        <v>2434</v>
      </c>
      <c r="E955" t="s">
        <v>204</v>
      </c>
      <c r="F955">
        <v>71</v>
      </c>
      <c r="G955">
        <v>71</v>
      </c>
      <c r="H955" t="s">
        <v>81</v>
      </c>
      <c r="I955" t="s">
        <v>81</v>
      </c>
      <c r="J955" t="s">
        <v>36</v>
      </c>
      <c r="K955" t="s">
        <v>73</v>
      </c>
      <c r="L955" t="s">
        <v>140</v>
      </c>
      <c r="M955" t="s">
        <v>190</v>
      </c>
      <c r="N955">
        <v>5</v>
      </c>
      <c r="O955">
        <v>5</v>
      </c>
      <c r="P955">
        <v>1581.85</v>
      </c>
      <c r="Q955" s="2">
        <v>0.31</v>
      </c>
      <c r="R955">
        <v>5298.79</v>
      </c>
      <c r="S955">
        <v>1912.12</v>
      </c>
      <c r="T955" s="3">
        <v>0.36099999999999999</v>
      </c>
      <c r="U955">
        <v>37.369999999999997</v>
      </c>
      <c r="V955" t="s">
        <v>52</v>
      </c>
      <c r="W955">
        <v>3</v>
      </c>
      <c r="X955" t="b">
        <v>0</v>
      </c>
      <c r="Y955" t="s">
        <v>60</v>
      </c>
      <c r="Z955" t="s">
        <v>60</v>
      </c>
      <c r="AA955">
        <v>3</v>
      </c>
      <c r="AB955">
        <v>3</v>
      </c>
      <c r="AC955">
        <v>2023</v>
      </c>
      <c r="AD955" s="1">
        <v>45231</v>
      </c>
      <c r="AE955" t="s">
        <v>520</v>
      </c>
      <c r="AF955" t="s">
        <v>62</v>
      </c>
      <c r="AG955" t="str">
        <f t="shared" si="59"/>
        <v>Include</v>
      </c>
      <c r="AH955">
        <f t="shared" si="56"/>
        <v>0</v>
      </c>
      <c r="AI955">
        <f t="shared" si="57"/>
        <v>1</v>
      </c>
      <c r="AJ955">
        <f t="shared" si="58"/>
        <v>0</v>
      </c>
      <c r="AK955" s="15">
        <f>1</f>
        <v>1</v>
      </c>
    </row>
    <row r="956" spans="1:37" x14ac:dyDescent="0.3">
      <c r="A956" t="s">
        <v>2435</v>
      </c>
      <c r="B956" s="1">
        <v>45233</v>
      </c>
      <c r="C956" s="1">
        <v>45233</v>
      </c>
      <c r="D956" t="s">
        <v>2436</v>
      </c>
      <c r="E956" t="s">
        <v>676</v>
      </c>
      <c r="F956">
        <v>46</v>
      </c>
      <c r="G956">
        <v>46</v>
      </c>
      <c r="H956" t="s">
        <v>35</v>
      </c>
      <c r="I956" t="s">
        <v>35</v>
      </c>
      <c r="J956" t="s">
        <v>48</v>
      </c>
      <c r="K956" t="s">
        <v>230</v>
      </c>
      <c r="L956" t="s">
        <v>140</v>
      </c>
      <c r="M956" t="s">
        <v>219</v>
      </c>
      <c r="N956">
        <v>3</v>
      </c>
      <c r="O956">
        <v>3</v>
      </c>
      <c r="P956">
        <v>2706.45</v>
      </c>
      <c r="Q956" s="2">
        <v>0.39</v>
      </c>
      <c r="R956">
        <v>4498.2299999999996</v>
      </c>
      <c r="S956">
        <v>1415.33</v>
      </c>
      <c r="T956" s="3">
        <v>0.315</v>
      </c>
      <c r="U956">
        <v>73.84</v>
      </c>
      <c r="V956" t="s">
        <v>40</v>
      </c>
      <c r="W956">
        <v>4</v>
      </c>
      <c r="X956" t="b">
        <v>1</v>
      </c>
      <c r="Y956" t="s">
        <v>41</v>
      </c>
      <c r="Z956" t="s">
        <v>41</v>
      </c>
      <c r="AA956">
        <v>8</v>
      </c>
      <c r="AB956">
        <v>8</v>
      </c>
      <c r="AC956">
        <v>2023</v>
      </c>
      <c r="AD956" s="1">
        <v>45231</v>
      </c>
      <c r="AE956" t="s">
        <v>101</v>
      </c>
      <c r="AF956" t="s">
        <v>62</v>
      </c>
      <c r="AG956" t="str">
        <f t="shared" si="59"/>
        <v>Include</v>
      </c>
      <c r="AH956">
        <f t="shared" si="56"/>
        <v>1</v>
      </c>
      <c r="AI956">
        <f t="shared" si="57"/>
        <v>1</v>
      </c>
      <c r="AJ956">
        <f t="shared" si="58"/>
        <v>0</v>
      </c>
      <c r="AK956" s="15">
        <f>1</f>
        <v>1</v>
      </c>
    </row>
    <row r="957" spans="1:37" x14ac:dyDescent="0.3">
      <c r="A957" t="s">
        <v>2437</v>
      </c>
      <c r="B957" s="1">
        <v>45232</v>
      </c>
      <c r="C957" s="1">
        <v>45232</v>
      </c>
      <c r="D957" t="s">
        <v>2438</v>
      </c>
      <c r="E957" t="s">
        <v>2439</v>
      </c>
      <c r="F957">
        <v>36</v>
      </c>
      <c r="G957">
        <v>36</v>
      </c>
      <c r="H957" t="s">
        <v>47</v>
      </c>
      <c r="I957" t="s">
        <v>47</v>
      </c>
      <c r="J957" t="s">
        <v>116</v>
      </c>
      <c r="K957" t="s">
        <v>247</v>
      </c>
      <c r="L957" t="s">
        <v>50</v>
      </c>
      <c r="M957" t="s">
        <v>186</v>
      </c>
      <c r="N957">
        <v>6</v>
      </c>
      <c r="O957">
        <v>6</v>
      </c>
      <c r="P957">
        <v>12617.99</v>
      </c>
      <c r="Q957" s="2">
        <v>0.05</v>
      </c>
      <c r="R957">
        <v>66859.47</v>
      </c>
      <c r="S957">
        <v>19527.7</v>
      </c>
      <c r="T957" s="3">
        <v>0.29199999999999998</v>
      </c>
      <c r="U957">
        <v>32.57</v>
      </c>
      <c r="V957" t="s">
        <v>132</v>
      </c>
      <c r="W957">
        <v>4</v>
      </c>
      <c r="X957" t="b">
        <v>0</v>
      </c>
      <c r="Y957" t="s">
        <v>60</v>
      </c>
      <c r="Z957" t="s">
        <v>60</v>
      </c>
      <c r="AA957">
        <v>9</v>
      </c>
      <c r="AB957">
        <v>9</v>
      </c>
      <c r="AC957">
        <v>2023</v>
      </c>
      <c r="AD957" s="1">
        <v>45231</v>
      </c>
      <c r="AE957" t="s">
        <v>61</v>
      </c>
      <c r="AF957" t="s">
        <v>69</v>
      </c>
      <c r="AG957" t="str">
        <f t="shared" si="59"/>
        <v>Include</v>
      </c>
      <c r="AH957">
        <f t="shared" si="56"/>
        <v>0</v>
      </c>
      <c r="AI957">
        <f t="shared" si="57"/>
        <v>1</v>
      </c>
      <c r="AJ957">
        <f t="shared" si="58"/>
        <v>0</v>
      </c>
      <c r="AK957" s="15">
        <f>1</f>
        <v>1</v>
      </c>
    </row>
    <row r="958" spans="1:37" x14ac:dyDescent="0.3">
      <c r="A958" t="s">
        <v>2440</v>
      </c>
      <c r="B958" s="1">
        <v>45232</v>
      </c>
      <c r="C958" s="1">
        <v>45232</v>
      </c>
      <c r="D958" t="s">
        <v>2441</v>
      </c>
      <c r="E958" t="s">
        <v>193</v>
      </c>
      <c r="F958">
        <v>38</v>
      </c>
      <c r="G958">
        <v>38</v>
      </c>
      <c r="H958" t="s">
        <v>340</v>
      </c>
      <c r="I958" t="s">
        <v>35</v>
      </c>
      <c r="J958" t="s">
        <v>57</v>
      </c>
      <c r="K958" t="s">
        <v>155</v>
      </c>
      <c r="L958" t="s">
        <v>38</v>
      </c>
      <c r="M958" t="s">
        <v>93</v>
      </c>
      <c r="N958">
        <v>7</v>
      </c>
      <c r="O958">
        <v>7</v>
      </c>
      <c r="P958">
        <v>315.92</v>
      </c>
      <c r="R958">
        <v>1848.67</v>
      </c>
      <c r="S958">
        <v>652.99</v>
      </c>
      <c r="T958" s="3">
        <v>0.35299999999999998</v>
      </c>
      <c r="U958">
        <v>76.209999999999994</v>
      </c>
      <c r="V958" t="s">
        <v>52</v>
      </c>
      <c r="W958">
        <v>3</v>
      </c>
      <c r="X958" t="b">
        <v>0</v>
      </c>
      <c r="Y958" t="s">
        <v>60</v>
      </c>
      <c r="Z958" t="s">
        <v>60</v>
      </c>
      <c r="AA958">
        <v>4</v>
      </c>
      <c r="AB958">
        <v>4</v>
      </c>
      <c r="AC958">
        <v>2023</v>
      </c>
      <c r="AD958" s="1">
        <v>45231</v>
      </c>
      <c r="AE958" t="s">
        <v>61</v>
      </c>
      <c r="AF958" t="s">
        <v>201</v>
      </c>
      <c r="AG958" t="str">
        <f t="shared" si="59"/>
        <v>Include</v>
      </c>
      <c r="AH958">
        <f t="shared" si="56"/>
        <v>0</v>
      </c>
      <c r="AI958">
        <f t="shared" si="57"/>
        <v>1</v>
      </c>
      <c r="AJ958">
        <f t="shared" si="58"/>
        <v>0</v>
      </c>
      <c r="AK958" s="15">
        <f>1</f>
        <v>1</v>
      </c>
    </row>
    <row r="959" spans="1:37" x14ac:dyDescent="0.3">
      <c r="A959" t="s">
        <v>2442</v>
      </c>
      <c r="B959" s="1">
        <v>45232</v>
      </c>
      <c r="C959" s="1">
        <v>45232</v>
      </c>
      <c r="D959" t="s">
        <v>2443</v>
      </c>
      <c r="E959" t="s">
        <v>480</v>
      </c>
      <c r="F959">
        <v>57</v>
      </c>
      <c r="G959">
        <v>57</v>
      </c>
      <c r="H959" t="s">
        <v>35</v>
      </c>
      <c r="I959" t="s">
        <v>35</v>
      </c>
      <c r="J959" t="s">
        <v>82</v>
      </c>
      <c r="K959" t="s">
        <v>131</v>
      </c>
      <c r="L959" t="s">
        <v>97</v>
      </c>
      <c r="M959" t="s">
        <v>275</v>
      </c>
      <c r="N959">
        <v>8</v>
      </c>
      <c r="O959">
        <v>8</v>
      </c>
      <c r="P959">
        <v>784.92</v>
      </c>
      <c r="Q959" s="2">
        <v>0.2</v>
      </c>
      <c r="R959">
        <v>4517.75</v>
      </c>
      <c r="S959">
        <v>1812.28</v>
      </c>
      <c r="T959" s="3">
        <v>0.40100000000000002</v>
      </c>
      <c r="U959">
        <v>66.510000000000005</v>
      </c>
      <c r="V959" t="s">
        <v>99</v>
      </c>
      <c r="W959">
        <v>2</v>
      </c>
      <c r="X959" t="b">
        <v>0</v>
      </c>
      <c r="Y959" t="s">
        <v>142</v>
      </c>
      <c r="Z959" t="s">
        <v>142</v>
      </c>
      <c r="AA959">
        <v>5</v>
      </c>
      <c r="AB959">
        <v>5</v>
      </c>
      <c r="AC959">
        <v>2023</v>
      </c>
      <c r="AD959" s="1">
        <v>45231</v>
      </c>
      <c r="AE959" t="s">
        <v>101</v>
      </c>
      <c r="AF959" t="s">
        <v>88</v>
      </c>
      <c r="AG959" t="str">
        <f t="shared" si="59"/>
        <v>Include</v>
      </c>
      <c r="AH959">
        <f t="shared" si="56"/>
        <v>0</v>
      </c>
      <c r="AI959">
        <f t="shared" si="57"/>
        <v>0</v>
      </c>
      <c r="AJ959">
        <f t="shared" si="58"/>
        <v>0</v>
      </c>
      <c r="AK959" s="15">
        <f>1</f>
        <v>1</v>
      </c>
    </row>
    <row r="960" spans="1:37" x14ac:dyDescent="0.3">
      <c r="A960" t="s">
        <v>2444</v>
      </c>
      <c r="B960" s="1">
        <v>45231</v>
      </c>
      <c r="C960" s="1">
        <v>45231</v>
      </c>
      <c r="D960" t="s">
        <v>2445</v>
      </c>
      <c r="E960" t="s">
        <v>1399</v>
      </c>
      <c r="H960" t="s">
        <v>47</v>
      </c>
      <c r="I960" t="s">
        <v>47</v>
      </c>
      <c r="J960" t="s">
        <v>48</v>
      </c>
      <c r="K960" t="s">
        <v>226</v>
      </c>
      <c r="L960" t="s">
        <v>84</v>
      </c>
      <c r="M960" t="s">
        <v>279</v>
      </c>
      <c r="N960">
        <v>6</v>
      </c>
      <c r="O960">
        <v>6</v>
      </c>
      <c r="P960">
        <v>160.41</v>
      </c>
      <c r="Q960" s="2">
        <v>0.3</v>
      </c>
      <c r="R960">
        <v>586.05999999999995</v>
      </c>
      <c r="S960">
        <v>63.9</v>
      </c>
      <c r="T960" s="3">
        <v>0.109</v>
      </c>
      <c r="U960">
        <v>77.63</v>
      </c>
      <c r="V960" t="s">
        <v>99</v>
      </c>
      <c r="W960">
        <v>1</v>
      </c>
      <c r="X960" t="b">
        <v>0</v>
      </c>
      <c r="Y960" t="s">
        <v>60</v>
      </c>
      <c r="Z960" t="s">
        <v>60</v>
      </c>
      <c r="AA960">
        <v>3</v>
      </c>
      <c r="AB960">
        <v>3</v>
      </c>
      <c r="AC960">
        <v>2023</v>
      </c>
      <c r="AD960" s="1">
        <v>45231</v>
      </c>
      <c r="AE960" t="s">
        <v>118</v>
      </c>
      <c r="AF960" t="s">
        <v>43</v>
      </c>
      <c r="AG960" t="str">
        <f t="shared" si="59"/>
        <v>Include</v>
      </c>
      <c r="AH960">
        <f t="shared" si="56"/>
        <v>0</v>
      </c>
      <c r="AI960">
        <f t="shared" si="57"/>
        <v>1</v>
      </c>
      <c r="AJ960">
        <f t="shared" si="58"/>
        <v>0</v>
      </c>
      <c r="AK960" s="15">
        <f>1</f>
        <v>1</v>
      </c>
    </row>
    <row r="961" spans="1:37" x14ac:dyDescent="0.3">
      <c r="A961" t="s">
        <v>2446</v>
      </c>
      <c r="B961" s="1">
        <v>45231</v>
      </c>
      <c r="C961" s="1">
        <v>45231</v>
      </c>
      <c r="D961" t="s">
        <v>2447</v>
      </c>
      <c r="E961" t="s">
        <v>828</v>
      </c>
      <c r="F961">
        <v>23</v>
      </c>
      <c r="G961">
        <v>23</v>
      </c>
      <c r="H961" t="s">
        <v>81</v>
      </c>
      <c r="I961" t="s">
        <v>81</v>
      </c>
      <c r="J961" t="s">
        <v>36</v>
      </c>
      <c r="K961" t="s">
        <v>73</v>
      </c>
      <c r="L961" t="s">
        <v>74</v>
      </c>
      <c r="M961" t="s">
        <v>235</v>
      </c>
      <c r="N961">
        <v>2</v>
      </c>
      <c r="O961">
        <v>2</v>
      </c>
      <c r="P961">
        <v>5533.58</v>
      </c>
      <c r="Q961" s="2">
        <v>0.28000000000000003</v>
      </c>
      <c r="R961">
        <v>7936.89</v>
      </c>
      <c r="S961">
        <v>1116.53</v>
      </c>
      <c r="T961" s="3">
        <v>0.14099999999999999</v>
      </c>
      <c r="U961">
        <v>64.260000000000005</v>
      </c>
      <c r="V961" t="s">
        <v>76</v>
      </c>
      <c r="W961">
        <v>3</v>
      </c>
      <c r="X961" t="b">
        <v>0</v>
      </c>
      <c r="Y961" t="s">
        <v>60</v>
      </c>
      <c r="Z961" t="s">
        <v>60</v>
      </c>
      <c r="AA961">
        <v>5</v>
      </c>
      <c r="AB961">
        <v>5</v>
      </c>
      <c r="AC961">
        <v>2023</v>
      </c>
      <c r="AD961" s="1">
        <v>45231</v>
      </c>
      <c r="AE961" t="s">
        <v>53</v>
      </c>
      <c r="AF961" t="s">
        <v>43</v>
      </c>
      <c r="AG961" t="str">
        <f t="shared" si="59"/>
        <v>Include</v>
      </c>
      <c r="AH961">
        <f t="shared" si="56"/>
        <v>0</v>
      </c>
      <c r="AI961">
        <f t="shared" si="57"/>
        <v>1</v>
      </c>
      <c r="AJ961">
        <f t="shared" si="58"/>
        <v>0</v>
      </c>
      <c r="AK961" s="15">
        <f>1</f>
        <v>1</v>
      </c>
    </row>
    <row r="962" spans="1:37" x14ac:dyDescent="0.3">
      <c r="A962" t="s">
        <v>2448</v>
      </c>
      <c r="B962" s="1">
        <v>45231</v>
      </c>
      <c r="C962" s="1">
        <v>45231</v>
      </c>
      <c r="D962" t="s">
        <v>2449</v>
      </c>
      <c r="E962" t="s">
        <v>736</v>
      </c>
      <c r="F962">
        <v>38</v>
      </c>
      <c r="G962">
        <v>38</v>
      </c>
      <c r="H962" t="s">
        <v>81</v>
      </c>
      <c r="I962" t="s">
        <v>81</v>
      </c>
      <c r="J962" t="s">
        <v>116</v>
      </c>
      <c r="K962" t="s">
        <v>260</v>
      </c>
      <c r="L962" t="s">
        <v>50</v>
      </c>
      <c r="M962" t="s">
        <v>186</v>
      </c>
      <c r="N962">
        <v>1</v>
      </c>
      <c r="O962">
        <v>1</v>
      </c>
      <c r="P962">
        <v>25780.61</v>
      </c>
      <c r="R962">
        <v>22272.46</v>
      </c>
      <c r="S962">
        <v>8421.08</v>
      </c>
      <c r="T962" s="3">
        <v>0.378</v>
      </c>
      <c r="U962">
        <v>59.29</v>
      </c>
      <c r="V962" t="s">
        <v>99</v>
      </c>
      <c r="W962">
        <v>4</v>
      </c>
      <c r="X962" t="b">
        <v>0</v>
      </c>
      <c r="Y962" t="s">
        <v>60</v>
      </c>
      <c r="Z962" t="s">
        <v>60</v>
      </c>
      <c r="AA962">
        <v>3</v>
      </c>
      <c r="AB962">
        <v>3</v>
      </c>
      <c r="AC962">
        <v>2023</v>
      </c>
      <c r="AD962" s="1">
        <v>45231</v>
      </c>
      <c r="AE962" t="s">
        <v>61</v>
      </c>
      <c r="AF962" t="s">
        <v>201</v>
      </c>
      <c r="AG962" t="str">
        <f t="shared" si="59"/>
        <v>Include</v>
      </c>
      <c r="AH962">
        <f t="shared" ref="AH962:AH1025" si="60">IF(Z962="Returned",1,0)</f>
        <v>0</v>
      </c>
      <c r="AI962">
        <f t="shared" ref="AI962:AI1025" si="61">IF(OR(Z962="Delivered",Z962="Returned"),1,0)</f>
        <v>1</v>
      </c>
      <c r="AJ962">
        <f t="shared" ref="AJ962:AJ1025" si="62">IF(Z962="Cancelled",1,0)</f>
        <v>0</v>
      </c>
      <c r="AK962" s="15">
        <f>1</f>
        <v>1</v>
      </c>
    </row>
    <row r="963" spans="1:37" x14ac:dyDescent="0.3">
      <c r="A963" t="s">
        <v>2450</v>
      </c>
      <c r="B963" s="1">
        <v>45231</v>
      </c>
      <c r="C963" s="1">
        <v>45231</v>
      </c>
      <c r="D963" t="s">
        <v>2451</v>
      </c>
      <c r="E963" t="s">
        <v>34</v>
      </c>
      <c r="F963">
        <v>59</v>
      </c>
      <c r="G963">
        <v>59</v>
      </c>
      <c r="H963" t="s">
        <v>47</v>
      </c>
      <c r="I963" t="s">
        <v>47</v>
      </c>
      <c r="J963" t="s">
        <v>82</v>
      </c>
      <c r="K963" t="s">
        <v>83</v>
      </c>
      <c r="L963" t="s">
        <v>84</v>
      </c>
      <c r="M963" t="s">
        <v>231</v>
      </c>
      <c r="N963">
        <v>8</v>
      </c>
      <c r="O963">
        <v>8</v>
      </c>
      <c r="P963">
        <v>147.66</v>
      </c>
      <c r="Q963" s="2">
        <v>0.12</v>
      </c>
      <c r="R963">
        <v>936.68</v>
      </c>
      <c r="S963">
        <v>78.45</v>
      </c>
      <c r="T963" s="3">
        <v>8.4000000000000005E-2</v>
      </c>
      <c r="U963">
        <v>58.97</v>
      </c>
      <c r="V963" t="s">
        <v>132</v>
      </c>
      <c r="W963">
        <v>1</v>
      </c>
      <c r="X963" t="b">
        <v>1</v>
      </c>
      <c r="Y963" t="s">
        <v>41</v>
      </c>
      <c r="Z963" t="s">
        <v>41</v>
      </c>
      <c r="AA963">
        <v>10</v>
      </c>
      <c r="AB963">
        <v>10</v>
      </c>
      <c r="AC963">
        <v>2023</v>
      </c>
      <c r="AD963" s="1">
        <v>45231</v>
      </c>
      <c r="AE963" t="s">
        <v>101</v>
      </c>
      <c r="AF963" t="s">
        <v>88</v>
      </c>
      <c r="AG963" t="str">
        <f t="shared" ref="AG963:AG1026" si="63">IF(N963=999,"Exclude","Include")</f>
        <v>Include</v>
      </c>
      <c r="AH963">
        <f t="shared" si="60"/>
        <v>1</v>
      </c>
      <c r="AI963">
        <f t="shared" si="61"/>
        <v>1</v>
      </c>
      <c r="AJ963">
        <f t="shared" si="62"/>
        <v>0</v>
      </c>
      <c r="AK963" s="15">
        <f>1</f>
        <v>1</v>
      </c>
    </row>
    <row r="964" spans="1:37" x14ac:dyDescent="0.3">
      <c r="A964" t="s">
        <v>2452</v>
      </c>
      <c r="B964" s="1">
        <v>45231</v>
      </c>
      <c r="C964" s="1">
        <v>45231</v>
      </c>
      <c r="D964" t="s">
        <v>2453</v>
      </c>
      <c r="E964" t="s">
        <v>446</v>
      </c>
      <c r="F964">
        <v>23</v>
      </c>
      <c r="G964">
        <v>23</v>
      </c>
      <c r="H964" t="s">
        <v>47</v>
      </c>
      <c r="I964" t="s">
        <v>47</v>
      </c>
      <c r="J964" t="s">
        <v>36</v>
      </c>
      <c r="K964" t="s">
        <v>239</v>
      </c>
      <c r="L964" t="s">
        <v>50</v>
      </c>
      <c r="M964" t="s">
        <v>67</v>
      </c>
      <c r="N964">
        <v>10</v>
      </c>
      <c r="O964">
        <v>10</v>
      </c>
      <c r="P964">
        <v>28349.81</v>
      </c>
      <c r="Q964" s="2">
        <v>0.14000000000000001</v>
      </c>
      <c r="R964">
        <v>211857.48</v>
      </c>
      <c r="S964">
        <v>59966.21</v>
      </c>
      <c r="T964" s="3">
        <v>0.28299999999999997</v>
      </c>
      <c r="U964">
        <v>53.88</v>
      </c>
      <c r="V964" t="s">
        <v>132</v>
      </c>
      <c r="W964">
        <v>2</v>
      </c>
      <c r="X964" t="b">
        <v>0</v>
      </c>
      <c r="Y964" t="s">
        <v>60</v>
      </c>
      <c r="Z964" t="s">
        <v>60</v>
      </c>
      <c r="AA964">
        <v>2</v>
      </c>
      <c r="AB964">
        <v>2</v>
      </c>
      <c r="AC964">
        <v>2023</v>
      </c>
      <c r="AD964" s="1">
        <v>45231</v>
      </c>
      <c r="AE964" t="s">
        <v>53</v>
      </c>
      <c r="AF964" t="s">
        <v>88</v>
      </c>
      <c r="AG964" t="str">
        <f t="shared" si="63"/>
        <v>Include</v>
      </c>
      <c r="AH964">
        <f t="shared" si="60"/>
        <v>0</v>
      </c>
      <c r="AI964">
        <f t="shared" si="61"/>
        <v>1</v>
      </c>
      <c r="AJ964">
        <f t="shared" si="62"/>
        <v>0</v>
      </c>
      <c r="AK964" s="15">
        <f>1</f>
        <v>1</v>
      </c>
    </row>
    <row r="965" spans="1:37" x14ac:dyDescent="0.3">
      <c r="A965" t="s">
        <v>2454</v>
      </c>
      <c r="B965" t="s">
        <v>2455</v>
      </c>
      <c r="C965" s="1">
        <v>45230</v>
      </c>
      <c r="D965" t="s">
        <v>2456</v>
      </c>
      <c r="E965" t="s">
        <v>904</v>
      </c>
      <c r="F965">
        <v>8</v>
      </c>
      <c r="G965">
        <v>8</v>
      </c>
      <c r="H965" t="s">
        <v>81</v>
      </c>
      <c r="I965" t="s">
        <v>81</v>
      </c>
      <c r="J965" t="s">
        <v>82</v>
      </c>
      <c r="K965" t="s">
        <v>83</v>
      </c>
      <c r="L965" t="s">
        <v>50</v>
      </c>
      <c r="M965" t="s">
        <v>325</v>
      </c>
      <c r="N965">
        <v>10</v>
      </c>
      <c r="O965">
        <v>10</v>
      </c>
      <c r="P965">
        <v>28237.47</v>
      </c>
      <c r="Q965" s="2">
        <v>0.28999999999999998</v>
      </c>
      <c r="R965">
        <v>201146.39</v>
      </c>
      <c r="S965">
        <v>39521.26</v>
      </c>
      <c r="T965" s="3">
        <v>0.19600000000000001</v>
      </c>
      <c r="U965">
        <v>54.08</v>
      </c>
      <c r="V965" t="s">
        <v>52</v>
      </c>
      <c r="W965">
        <v>5</v>
      </c>
      <c r="X965" t="b">
        <v>0</v>
      </c>
      <c r="Y965" t="s">
        <v>60</v>
      </c>
      <c r="Z965" t="s">
        <v>60</v>
      </c>
      <c r="AA965">
        <v>2</v>
      </c>
      <c r="AB965">
        <v>2</v>
      </c>
      <c r="AC965">
        <v>2023</v>
      </c>
      <c r="AD965" s="1">
        <v>45200</v>
      </c>
      <c r="AE965" t="s">
        <v>42</v>
      </c>
      <c r="AF965" t="s">
        <v>43</v>
      </c>
      <c r="AG965" t="str">
        <f t="shared" si="63"/>
        <v>Include</v>
      </c>
      <c r="AH965">
        <f t="shared" si="60"/>
        <v>0</v>
      </c>
      <c r="AI965">
        <f t="shared" si="61"/>
        <v>1</v>
      </c>
      <c r="AJ965">
        <f t="shared" si="62"/>
        <v>0</v>
      </c>
      <c r="AK965" s="15">
        <f>1</f>
        <v>1</v>
      </c>
    </row>
    <row r="966" spans="1:37" x14ac:dyDescent="0.3">
      <c r="A966" t="s">
        <v>2457</v>
      </c>
      <c r="B966" s="1">
        <v>45230</v>
      </c>
      <c r="C966" s="1">
        <v>45230</v>
      </c>
      <c r="D966" t="s">
        <v>2458</v>
      </c>
      <c r="E966" t="s">
        <v>1095</v>
      </c>
      <c r="F966">
        <v>28</v>
      </c>
      <c r="G966">
        <v>28</v>
      </c>
      <c r="H966" t="s">
        <v>35</v>
      </c>
      <c r="I966" t="s">
        <v>35</v>
      </c>
      <c r="J966" t="s">
        <v>116</v>
      </c>
      <c r="K966" t="s">
        <v>117</v>
      </c>
      <c r="L966" t="s">
        <v>111</v>
      </c>
      <c r="M966" t="s">
        <v>174</v>
      </c>
      <c r="N966">
        <v>3</v>
      </c>
      <c r="O966">
        <v>3</v>
      </c>
      <c r="P966">
        <v>3481.8</v>
      </c>
      <c r="Q966" s="2">
        <v>0.38</v>
      </c>
      <c r="R966">
        <v>7463.99</v>
      </c>
      <c r="S966">
        <v>1681.91</v>
      </c>
      <c r="T966" s="3">
        <v>0.22500000000000001</v>
      </c>
      <c r="U966">
        <v>55.2</v>
      </c>
      <c r="V966" t="s">
        <v>76</v>
      </c>
      <c r="W966">
        <v>5</v>
      </c>
      <c r="X966" t="b">
        <v>0</v>
      </c>
      <c r="Y966" t="s">
        <v>60</v>
      </c>
      <c r="Z966" t="s">
        <v>60</v>
      </c>
      <c r="AA966">
        <v>8</v>
      </c>
      <c r="AB966">
        <v>8</v>
      </c>
      <c r="AC966">
        <v>2023</v>
      </c>
      <c r="AD966" s="1">
        <v>45200</v>
      </c>
      <c r="AE966" t="s">
        <v>87</v>
      </c>
      <c r="AF966" t="s">
        <v>62</v>
      </c>
      <c r="AG966" t="str">
        <f t="shared" si="63"/>
        <v>Include</v>
      </c>
      <c r="AH966">
        <f t="shared" si="60"/>
        <v>0</v>
      </c>
      <c r="AI966">
        <f t="shared" si="61"/>
        <v>1</v>
      </c>
      <c r="AJ966">
        <f t="shared" si="62"/>
        <v>0</v>
      </c>
      <c r="AK966" s="15">
        <f>1</f>
        <v>1</v>
      </c>
    </row>
    <row r="967" spans="1:37" x14ac:dyDescent="0.3">
      <c r="A967" t="s">
        <v>2459</v>
      </c>
      <c r="B967" s="1">
        <v>45230</v>
      </c>
      <c r="C967" s="1">
        <v>45230</v>
      </c>
      <c r="D967" t="s">
        <v>1013</v>
      </c>
      <c r="E967" t="s">
        <v>1158</v>
      </c>
      <c r="F967">
        <v>48</v>
      </c>
      <c r="G967">
        <v>48</v>
      </c>
      <c r="H967" t="s">
        <v>47</v>
      </c>
      <c r="I967" t="s">
        <v>47</v>
      </c>
      <c r="J967" t="s">
        <v>57</v>
      </c>
      <c r="K967" t="s">
        <v>205</v>
      </c>
      <c r="L967" t="s">
        <v>38</v>
      </c>
      <c r="M967" t="s">
        <v>93</v>
      </c>
      <c r="N967">
        <v>3</v>
      </c>
      <c r="O967">
        <v>3</v>
      </c>
      <c r="P967">
        <v>434.81</v>
      </c>
      <c r="Q967" s="2">
        <v>0.39</v>
      </c>
      <c r="R967">
        <v>892.79</v>
      </c>
      <c r="S967">
        <v>365.96</v>
      </c>
      <c r="T967" s="3">
        <v>0.41</v>
      </c>
      <c r="U967">
        <v>77.89</v>
      </c>
      <c r="V967" t="s">
        <v>132</v>
      </c>
      <c r="W967">
        <v>2</v>
      </c>
      <c r="X967" t="b">
        <v>0</v>
      </c>
      <c r="Y967" t="s">
        <v>60</v>
      </c>
      <c r="Z967" t="s">
        <v>60</v>
      </c>
      <c r="AA967">
        <v>5</v>
      </c>
      <c r="AB967">
        <v>5</v>
      </c>
      <c r="AC967">
        <v>2023</v>
      </c>
      <c r="AD967" s="1">
        <v>45200</v>
      </c>
      <c r="AE967" t="s">
        <v>101</v>
      </c>
      <c r="AF967" t="s">
        <v>62</v>
      </c>
      <c r="AG967" t="str">
        <f t="shared" si="63"/>
        <v>Include</v>
      </c>
      <c r="AH967">
        <f t="shared" si="60"/>
        <v>0</v>
      </c>
      <c r="AI967">
        <f t="shared" si="61"/>
        <v>1</v>
      </c>
      <c r="AJ967">
        <f t="shared" si="62"/>
        <v>0</v>
      </c>
      <c r="AK967" s="15">
        <f>1</f>
        <v>1</v>
      </c>
    </row>
    <row r="968" spans="1:37" x14ac:dyDescent="0.3">
      <c r="A968" t="s">
        <v>2460</v>
      </c>
      <c r="B968" s="1">
        <v>45229</v>
      </c>
      <c r="C968" s="1">
        <v>45229</v>
      </c>
      <c r="D968" t="s">
        <v>2461</v>
      </c>
      <c r="E968" t="s">
        <v>2462</v>
      </c>
      <c r="F968">
        <v>23</v>
      </c>
      <c r="G968">
        <v>23</v>
      </c>
      <c r="H968" t="s">
        <v>81</v>
      </c>
      <c r="I968" t="s">
        <v>81</v>
      </c>
      <c r="J968" t="s">
        <v>48</v>
      </c>
      <c r="K968" t="s">
        <v>226</v>
      </c>
      <c r="L968" t="s">
        <v>140</v>
      </c>
      <c r="M968" t="s">
        <v>190</v>
      </c>
      <c r="N968">
        <v>8</v>
      </c>
      <c r="O968">
        <v>8</v>
      </c>
      <c r="P968">
        <v>1084.06</v>
      </c>
      <c r="Q968" s="2">
        <v>0.19</v>
      </c>
      <c r="R968">
        <v>7119.27</v>
      </c>
      <c r="S968">
        <v>2636.93</v>
      </c>
      <c r="T968" s="3">
        <v>0.37</v>
      </c>
      <c r="U968">
        <v>74.709999999999994</v>
      </c>
      <c r="V968" t="s">
        <v>40</v>
      </c>
      <c r="W968">
        <v>5</v>
      </c>
      <c r="X968" t="b">
        <v>0</v>
      </c>
      <c r="Y968" t="s">
        <v>100</v>
      </c>
      <c r="Z968" t="s">
        <v>100</v>
      </c>
      <c r="AA968">
        <v>3</v>
      </c>
      <c r="AB968">
        <v>3</v>
      </c>
      <c r="AC968">
        <v>2023</v>
      </c>
      <c r="AD968" s="1">
        <v>45200</v>
      </c>
      <c r="AE968" t="s">
        <v>53</v>
      </c>
      <c r="AF968" t="s">
        <v>88</v>
      </c>
      <c r="AG968" t="str">
        <f t="shared" si="63"/>
        <v>Include</v>
      </c>
      <c r="AH968">
        <f t="shared" si="60"/>
        <v>0</v>
      </c>
      <c r="AI968">
        <f t="shared" si="61"/>
        <v>0</v>
      </c>
      <c r="AJ968">
        <f t="shared" si="62"/>
        <v>1</v>
      </c>
      <c r="AK968" s="15">
        <f>1</f>
        <v>1</v>
      </c>
    </row>
    <row r="969" spans="1:37" x14ac:dyDescent="0.3">
      <c r="A969" t="s">
        <v>2463</v>
      </c>
      <c r="B969" s="1">
        <v>45229</v>
      </c>
      <c r="C969" s="1">
        <v>45229</v>
      </c>
      <c r="D969" t="s">
        <v>2464</v>
      </c>
      <c r="E969" t="s">
        <v>1476</v>
      </c>
      <c r="F969">
        <v>40</v>
      </c>
      <c r="G969">
        <v>40</v>
      </c>
      <c r="H969" t="s">
        <v>35</v>
      </c>
      <c r="I969" t="s">
        <v>35</v>
      </c>
      <c r="J969" t="s">
        <v>36</v>
      </c>
      <c r="K969" t="s">
        <v>37</v>
      </c>
      <c r="L969" t="s">
        <v>84</v>
      </c>
      <c r="M969" t="s">
        <v>267</v>
      </c>
      <c r="N969">
        <v>7</v>
      </c>
      <c r="O969">
        <v>7</v>
      </c>
      <c r="P969">
        <v>230.21</v>
      </c>
      <c r="Q969" s="2">
        <v>0.35</v>
      </c>
      <c r="R969">
        <v>1210</v>
      </c>
      <c r="S969">
        <v>147.47</v>
      </c>
      <c r="T969" s="3">
        <v>0.122</v>
      </c>
      <c r="U969">
        <v>21.34</v>
      </c>
      <c r="V969" t="s">
        <v>76</v>
      </c>
      <c r="W969">
        <v>2</v>
      </c>
      <c r="X969" t="b">
        <v>0</v>
      </c>
      <c r="Y969" t="s">
        <v>86</v>
      </c>
      <c r="Z969" t="s">
        <v>86</v>
      </c>
      <c r="AA969">
        <v>4</v>
      </c>
      <c r="AB969">
        <v>4</v>
      </c>
      <c r="AC969">
        <v>2023</v>
      </c>
      <c r="AD969" s="1">
        <v>45200</v>
      </c>
      <c r="AE969" t="s">
        <v>61</v>
      </c>
      <c r="AF969" t="s">
        <v>62</v>
      </c>
      <c r="AG969" t="str">
        <f t="shared" si="63"/>
        <v>Include</v>
      </c>
      <c r="AH969">
        <f t="shared" si="60"/>
        <v>0</v>
      </c>
      <c r="AI969">
        <f t="shared" si="61"/>
        <v>0</v>
      </c>
      <c r="AJ969">
        <f t="shared" si="62"/>
        <v>0</v>
      </c>
      <c r="AK969" s="15">
        <f>1</f>
        <v>1</v>
      </c>
    </row>
    <row r="970" spans="1:37" x14ac:dyDescent="0.3">
      <c r="A970" t="s">
        <v>2465</v>
      </c>
      <c r="B970" s="1">
        <v>45228</v>
      </c>
      <c r="C970" s="1">
        <v>45228</v>
      </c>
      <c r="D970" t="s">
        <v>2466</v>
      </c>
      <c r="E970" t="s">
        <v>1352</v>
      </c>
      <c r="F970">
        <v>50</v>
      </c>
      <c r="G970">
        <v>50</v>
      </c>
      <c r="H970" t="s">
        <v>35</v>
      </c>
      <c r="I970" t="s">
        <v>35</v>
      </c>
      <c r="J970" t="s">
        <v>48</v>
      </c>
      <c r="K970" t="s">
        <v>226</v>
      </c>
      <c r="L970" t="s">
        <v>38</v>
      </c>
      <c r="M970" t="s">
        <v>159</v>
      </c>
      <c r="N970">
        <v>2</v>
      </c>
      <c r="O970">
        <v>2</v>
      </c>
      <c r="P970">
        <v>1820.95</v>
      </c>
      <c r="Q970" s="2">
        <v>0.15</v>
      </c>
      <c r="R970">
        <v>2961.7</v>
      </c>
      <c r="S970">
        <v>1317.61</v>
      </c>
      <c r="T970" s="3">
        <v>0.44500000000000001</v>
      </c>
      <c r="U970">
        <v>69.89</v>
      </c>
      <c r="V970" t="s">
        <v>99</v>
      </c>
      <c r="W970">
        <v>4</v>
      </c>
      <c r="X970" t="b">
        <v>0</v>
      </c>
      <c r="Y970" t="s">
        <v>60</v>
      </c>
      <c r="Z970" t="s">
        <v>60</v>
      </c>
      <c r="AA970">
        <v>5</v>
      </c>
      <c r="AB970">
        <v>5</v>
      </c>
      <c r="AC970">
        <v>2023</v>
      </c>
      <c r="AD970" s="1">
        <v>45200</v>
      </c>
      <c r="AE970" t="s">
        <v>101</v>
      </c>
      <c r="AF970" t="s">
        <v>88</v>
      </c>
      <c r="AG970" t="str">
        <f t="shared" si="63"/>
        <v>Include</v>
      </c>
      <c r="AH970">
        <f t="shared" si="60"/>
        <v>0</v>
      </c>
      <c r="AI970">
        <f t="shared" si="61"/>
        <v>1</v>
      </c>
      <c r="AJ970">
        <f t="shared" si="62"/>
        <v>0</v>
      </c>
      <c r="AK970" s="15">
        <f>1</f>
        <v>1</v>
      </c>
    </row>
    <row r="971" spans="1:37" x14ac:dyDescent="0.3">
      <c r="A971" t="s">
        <v>2467</v>
      </c>
      <c r="B971" s="1">
        <v>45228</v>
      </c>
      <c r="C971" s="1">
        <v>45228</v>
      </c>
      <c r="D971" t="s">
        <v>2468</v>
      </c>
      <c r="E971" t="s">
        <v>270</v>
      </c>
      <c r="F971">
        <v>28</v>
      </c>
      <c r="G971">
        <v>28</v>
      </c>
      <c r="H971" t="s">
        <v>47</v>
      </c>
      <c r="I971" t="s">
        <v>47</v>
      </c>
      <c r="J971" t="s">
        <v>82</v>
      </c>
      <c r="K971" t="s">
        <v>131</v>
      </c>
      <c r="L971" t="s">
        <v>50</v>
      </c>
      <c r="M971" t="s">
        <v>186</v>
      </c>
      <c r="N971">
        <v>2</v>
      </c>
      <c r="O971">
        <v>2</v>
      </c>
      <c r="P971">
        <v>28320.84</v>
      </c>
      <c r="Q971" s="2">
        <v>0.09</v>
      </c>
      <c r="R971">
        <v>52512.57</v>
      </c>
      <c r="S971">
        <v>12726.17</v>
      </c>
      <c r="T971" s="3">
        <v>0.24199999999999999</v>
      </c>
      <c r="U971">
        <v>51.84</v>
      </c>
      <c r="V971" t="s">
        <v>40</v>
      </c>
      <c r="W971">
        <v>2</v>
      </c>
      <c r="X971" t="b">
        <v>0</v>
      </c>
      <c r="Y971" t="s">
        <v>60</v>
      </c>
      <c r="Z971" t="s">
        <v>60</v>
      </c>
      <c r="AA971">
        <v>4</v>
      </c>
      <c r="AB971">
        <v>4</v>
      </c>
      <c r="AC971">
        <v>2023</v>
      </c>
      <c r="AD971" s="1">
        <v>45200</v>
      </c>
      <c r="AE971" t="s">
        <v>87</v>
      </c>
      <c r="AF971" t="s">
        <v>69</v>
      </c>
      <c r="AG971" t="str">
        <f t="shared" si="63"/>
        <v>Include</v>
      </c>
      <c r="AH971">
        <f t="shared" si="60"/>
        <v>0</v>
      </c>
      <c r="AI971">
        <f t="shared" si="61"/>
        <v>1</v>
      </c>
      <c r="AJ971">
        <f t="shared" si="62"/>
        <v>0</v>
      </c>
      <c r="AK971" s="15">
        <f>1</f>
        <v>1</v>
      </c>
    </row>
    <row r="972" spans="1:37" x14ac:dyDescent="0.3">
      <c r="A972" t="s">
        <v>2469</v>
      </c>
      <c r="B972" s="1">
        <v>45228</v>
      </c>
      <c r="C972" s="1">
        <v>45228</v>
      </c>
      <c r="D972" t="s">
        <v>2470</v>
      </c>
      <c r="E972" t="s">
        <v>1502</v>
      </c>
      <c r="F972">
        <v>10</v>
      </c>
      <c r="G972">
        <v>10</v>
      </c>
      <c r="H972" t="s">
        <v>92</v>
      </c>
      <c r="I972" t="s">
        <v>81</v>
      </c>
      <c r="J972" t="s">
        <v>36</v>
      </c>
      <c r="K972" t="s">
        <v>37</v>
      </c>
      <c r="L972" t="s">
        <v>74</v>
      </c>
      <c r="M972" t="s">
        <v>261</v>
      </c>
      <c r="N972">
        <v>5</v>
      </c>
      <c r="O972">
        <v>5</v>
      </c>
      <c r="P972">
        <v>29580.52</v>
      </c>
      <c r="Q972" s="2">
        <v>0.4</v>
      </c>
      <c r="R972">
        <v>105263.11</v>
      </c>
      <c r="S972">
        <v>15663.51</v>
      </c>
      <c r="T972" s="3">
        <v>0.14899999999999999</v>
      </c>
      <c r="U972">
        <v>86.48</v>
      </c>
      <c r="V972" t="s">
        <v>52</v>
      </c>
      <c r="W972">
        <v>4</v>
      </c>
      <c r="X972" t="b">
        <v>0</v>
      </c>
      <c r="Y972" t="s">
        <v>60</v>
      </c>
      <c r="Z972" t="s">
        <v>60</v>
      </c>
      <c r="AA972">
        <v>2</v>
      </c>
      <c r="AB972">
        <v>2</v>
      </c>
      <c r="AC972">
        <v>2023</v>
      </c>
      <c r="AD972" s="1">
        <v>45200</v>
      </c>
      <c r="AE972" t="s">
        <v>42</v>
      </c>
      <c r="AF972" t="s">
        <v>62</v>
      </c>
      <c r="AG972" t="str">
        <f t="shared" si="63"/>
        <v>Include</v>
      </c>
      <c r="AH972">
        <f t="shared" si="60"/>
        <v>0</v>
      </c>
      <c r="AI972">
        <f t="shared" si="61"/>
        <v>1</v>
      </c>
      <c r="AJ972">
        <f t="shared" si="62"/>
        <v>0</v>
      </c>
      <c r="AK972" s="15">
        <f>1</f>
        <v>1</v>
      </c>
    </row>
    <row r="973" spans="1:37" x14ac:dyDescent="0.3">
      <c r="A973" t="s">
        <v>2471</v>
      </c>
      <c r="B973" s="1">
        <v>45227</v>
      </c>
      <c r="C973" s="1">
        <v>45227</v>
      </c>
      <c r="D973" t="s">
        <v>2472</v>
      </c>
      <c r="E973" t="s">
        <v>958</v>
      </c>
      <c r="F973">
        <v>26</v>
      </c>
      <c r="G973">
        <v>26</v>
      </c>
      <c r="H973" t="s">
        <v>81</v>
      </c>
      <c r="I973" t="s">
        <v>81</v>
      </c>
      <c r="J973" t="s">
        <v>116</v>
      </c>
      <c r="K973" t="s">
        <v>260</v>
      </c>
      <c r="L973" t="s">
        <v>97</v>
      </c>
      <c r="M973" t="s">
        <v>275</v>
      </c>
      <c r="N973">
        <v>4</v>
      </c>
      <c r="O973">
        <v>4</v>
      </c>
      <c r="P973">
        <v>653.78</v>
      </c>
      <c r="Q973" s="2">
        <v>0.39</v>
      </c>
      <c r="R973">
        <v>1691.13</v>
      </c>
      <c r="S973">
        <v>702.11</v>
      </c>
      <c r="T973" s="3">
        <v>0.41499999999999998</v>
      </c>
      <c r="U973">
        <v>57.6</v>
      </c>
      <c r="V973" t="s">
        <v>68</v>
      </c>
      <c r="W973">
        <v>3</v>
      </c>
      <c r="X973" t="b">
        <v>0</v>
      </c>
      <c r="Y973" t="s">
        <v>100</v>
      </c>
      <c r="Z973" t="s">
        <v>100</v>
      </c>
      <c r="AA973">
        <v>4</v>
      </c>
      <c r="AB973">
        <v>4</v>
      </c>
      <c r="AC973">
        <v>2023</v>
      </c>
      <c r="AD973" s="1">
        <v>45200</v>
      </c>
      <c r="AE973" t="s">
        <v>87</v>
      </c>
      <c r="AF973" t="s">
        <v>62</v>
      </c>
      <c r="AG973" t="str">
        <f t="shared" si="63"/>
        <v>Include</v>
      </c>
      <c r="AH973">
        <f t="shared" si="60"/>
        <v>0</v>
      </c>
      <c r="AI973">
        <f t="shared" si="61"/>
        <v>0</v>
      </c>
      <c r="AJ973">
        <f t="shared" si="62"/>
        <v>1</v>
      </c>
      <c r="AK973" s="15">
        <f>1</f>
        <v>1</v>
      </c>
    </row>
    <row r="974" spans="1:37" x14ac:dyDescent="0.3">
      <c r="A974" t="s">
        <v>2473</v>
      </c>
      <c r="B974" s="1">
        <v>45227</v>
      </c>
      <c r="C974" s="1">
        <v>45227</v>
      </c>
      <c r="D974" t="s">
        <v>2474</v>
      </c>
      <c r="E974" t="s">
        <v>396</v>
      </c>
      <c r="F974">
        <v>26</v>
      </c>
      <c r="G974">
        <v>26</v>
      </c>
      <c r="H974" t="s">
        <v>35</v>
      </c>
      <c r="I974" t="s">
        <v>35</v>
      </c>
      <c r="J974" t="s">
        <v>57</v>
      </c>
      <c r="K974" t="s">
        <v>205</v>
      </c>
      <c r="L974" t="s">
        <v>140</v>
      </c>
      <c r="M974" t="s">
        <v>141</v>
      </c>
      <c r="N974">
        <v>9</v>
      </c>
      <c r="O974">
        <v>9</v>
      </c>
      <c r="P974">
        <v>1877.39</v>
      </c>
      <c r="Q974" s="2">
        <v>0.13</v>
      </c>
      <c r="R974">
        <v>17278.52</v>
      </c>
      <c r="S974">
        <v>3585.58</v>
      </c>
      <c r="T974" s="3">
        <v>0.20799999999999999</v>
      </c>
      <c r="U974">
        <v>87.95</v>
      </c>
      <c r="V974" t="s">
        <v>76</v>
      </c>
      <c r="W974">
        <v>3</v>
      </c>
      <c r="X974" t="b">
        <v>0</v>
      </c>
      <c r="Y974" t="s">
        <v>60</v>
      </c>
      <c r="Z974" t="s">
        <v>60</v>
      </c>
      <c r="AA974">
        <v>5</v>
      </c>
      <c r="AB974">
        <v>5</v>
      </c>
      <c r="AC974">
        <v>2023</v>
      </c>
      <c r="AD974" s="1">
        <v>45200</v>
      </c>
      <c r="AE974" t="s">
        <v>87</v>
      </c>
      <c r="AF974" t="s">
        <v>88</v>
      </c>
      <c r="AG974" t="str">
        <f t="shared" si="63"/>
        <v>Include</v>
      </c>
      <c r="AH974">
        <f t="shared" si="60"/>
        <v>0</v>
      </c>
      <c r="AI974">
        <f t="shared" si="61"/>
        <v>1</v>
      </c>
      <c r="AJ974">
        <f t="shared" si="62"/>
        <v>0</v>
      </c>
      <c r="AK974" s="15">
        <f>1</f>
        <v>1</v>
      </c>
    </row>
    <row r="975" spans="1:37" x14ac:dyDescent="0.3">
      <c r="A975" t="s">
        <v>2475</v>
      </c>
      <c r="B975" s="1">
        <v>45227</v>
      </c>
      <c r="C975" s="1">
        <v>45227</v>
      </c>
      <c r="D975" t="s">
        <v>2476</v>
      </c>
      <c r="E975" t="s">
        <v>2097</v>
      </c>
      <c r="F975">
        <v>1</v>
      </c>
      <c r="G975">
        <v>1</v>
      </c>
      <c r="H975" t="s">
        <v>47</v>
      </c>
      <c r="I975" t="s">
        <v>47</v>
      </c>
      <c r="J975" t="s">
        <v>36</v>
      </c>
      <c r="K975" t="s">
        <v>106</v>
      </c>
      <c r="L975" t="s">
        <v>111</v>
      </c>
      <c r="M975" t="s">
        <v>112</v>
      </c>
      <c r="N975">
        <v>4</v>
      </c>
      <c r="O975">
        <v>4</v>
      </c>
      <c r="P975">
        <v>10506.22</v>
      </c>
      <c r="Q975" s="2">
        <v>0.26</v>
      </c>
      <c r="R975">
        <v>31932.89</v>
      </c>
      <c r="S975">
        <v>4266.1899999999996</v>
      </c>
      <c r="T975" s="3">
        <v>0.13400000000000001</v>
      </c>
      <c r="U975">
        <v>51.99</v>
      </c>
      <c r="V975" t="s">
        <v>68</v>
      </c>
      <c r="W975">
        <v>1</v>
      </c>
      <c r="X975" t="b">
        <v>1</v>
      </c>
      <c r="Y975" t="s">
        <v>41</v>
      </c>
      <c r="Z975" t="s">
        <v>41</v>
      </c>
      <c r="AA975">
        <v>10</v>
      </c>
      <c r="AB975">
        <v>10</v>
      </c>
      <c r="AC975">
        <v>2023</v>
      </c>
      <c r="AD975" s="1">
        <v>45200</v>
      </c>
      <c r="AE975" t="s">
        <v>42</v>
      </c>
      <c r="AF975" t="s">
        <v>43</v>
      </c>
      <c r="AG975" t="str">
        <f t="shared" si="63"/>
        <v>Include</v>
      </c>
      <c r="AH975">
        <f t="shared" si="60"/>
        <v>1</v>
      </c>
      <c r="AI975">
        <f t="shared" si="61"/>
        <v>1</v>
      </c>
      <c r="AJ975">
        <f t="shared" si="62"/>
        <v>0</v>
      </c>
      <c r="AK975" s="15">
        <f>1</f>
        <v>1</v>
      </c>
    </row>
    <row r="976" spans="1:37" x14ac:dyDescent="0.3">
      <c r="A976" t="s">
        <v>2477</v>
      </c>
      <c r="B976" s="1">
        <v>45226</v>
      </c>
      <c r="C976" s="1">
        <v>45226</v>
      </c>
      <c r="D976" t="s">
        <v>2478</v>
      </c>
      <c r="E976" t="s">
        <v>115</v>
      </c>
      <c r="F976">
        <v>47</v>
      </c>
      <c r="G976">
        <v>47</v>
      </c>
      <c r="H976" t="s">
        <v>35</v>
      </c>
      <c r="I976" t="s">
        <v>35</v>
      </c>
      <c r="J976" t="s">
        <v>116</v>
      </c>
      <c r="K976" t="s">
        <v>117</v>
      </c>
      <c r="L976" t="s">
        <v>111</v>
      </c>
      <c r="M976" t="s">
        <v>174</v>
      </c>
      <c r="N976">
        <v>10</v>
      </c>
      <c r="O976">
        <v>10</v>
      </c>
      <c r="P976">
        <v>4956.92</v>
      </c>
      <c r="Q976" s="2">
        <v>0.26</v>
      </c>
      <c r="R976">
        <v>37464.050000000003</v>
      </c>
      <c r="S976">
        <v>10028.06</v>
      </c>
      <c r="T976" s="3">
        <v>0.26800000000000002</v>
      </c>
      <c r="U976">
        <v>55.21</v>
      </c>
      <c r="V976" t="s">
        <v>40</v>
      </c>
      <c r="W976">
        <v>2</v>
      </c>
      <c r="X976" t="b">
        <v>0</v>
      </c>
      <c r="Y976" t="s">
        <v>60</v>
      </c>
      <c r="Z976" t="s">
        <v>60</v>
      </c>
      <c r="AA976">
        <v>6</v>
      </c>
      <c r="AB976">
        <v>6</v>
      </c>
      <c r="AC976">
        <v>2023</v>
      </c>
      <c r="AD976" s="1">
        <v>45200</v>
      </c>
      <c r="AE976" t="s">
        <v>101</v>
      </c>
      <c r="AF976" t="s">
        <v>43</v>
      </c>
      <c r="AG976" t="str">
        <f t="shared" si="63"/>
        <v>Include</v>
      </c>
      <c r="AH976">
        <f t="shared" si="60"/>
        <v>0</v>
      </c>
      <c r="AI976">
        <f t="shared" si="61"/>
        <v>1</v>
      </c>
      <c r="AJ976">
        <f t="shared" si="62"/>
        <v>0</v>
      </c>
      <c r="AK976" s="15">
        <f>1</f>
        <v>1</v>
      </c>
    </row>
    <row r="977" spans="1:37" x14ac:dyDescent="0.3">
      <c r="A977" t="s">
        <v>2479</v>
      </c>
      <c r="B977" s="1">
        <v>45225</v>
      </c>
      <c r="C977" s="1">
        <v>45225</v>
      </c>
      <c r="D977" t="s">
        <v>2480</v>
      </c>
      <c r="E977" t="s">
        <v>2291</v>
      </c>
      <c r="F977">
        <v>44</v>
      </c>
      <c r="G977">
        <v>44</v>
      </c>
      <c r="H977" t="s">
        <v>35</v>
      </c>
      <c r="I977" t="s">
        <v>35</v>
      </c>
      <c r="J977" t="s">
        <v>116</v>
      </c>
      <c r="K977" t="s">
        <v>247</v>
      </c>
      <c r="L977" t="s">
        <v>97</v>
      </c>
      <c r="M977" t="s">
        <v>107</v>
      </c>
      <c r="N977">
        <v>2</v>
      </c>
      <c r="O977">
        <v>2</v>
      </c>
      <c r="P977">
        <v>357.54</v>
      </c>
      <c r="Q977" s="2">
        <v>0.39</v>
      </c>
      <c r="R977">
        <v>449.09</v>
      </c>
      <c r="S977">
        <v>210.08</v>
      </c>
      <c r="T977" s="3">
        <v>0.46800000000000003</v>
      </c>
      <c r="U977">
        <v>68.599999999999994</v>
      </c>
      <c r="V977" t="s">
        <v>99</v>
      </c>
      <c r="W977">
        <v>4</v>
      </c>
      <c r="X977" t="b">
        <v>0</v>
      </c>
      <c r="Y977" t="s">
        <v>60</v>
      </c>
      <c r="Z977" t="s">
        <v>60</v>
      </c>
      <c r="AA977">
        <v>2</v>
      </c>
      <c r="AB977">
        <v>2</v>
      </c>
      <c r="AC977">
        <v>2023</v>
      </c>
      <c r="AD977" s="1">
        <v>45200</v>
      </c>
      <c r="AE977" t="s">
        <v>61</v>
      </c>
      <c r="AF977" t="s">
        <v>62</v>
      </c>
      <c r="AG977" t="str">
        <f t="shared" si="63"/>
        <v>Include</v>
      </c>
      <c r="AH977">
        <f t="shared" si="60"/>
        <v>0</v>
      </c>
      <c r="AI977">
        <f t="shared" si="61"/>
        <v>1</v>
      </c>
      <c r="AJ977">
        <f t="shared" si="62"/>
        <v>0</v>
      </c>
      <c r="AK977" s="15">
        <f>1</f>
        <v>1</v>
      </c>
    </row>
    <row r="978" spans="1:37" x14ac:dyDescent="0.3">
      <c r="A978" t="s">
        <v>2481</v>
      </c>
      <c r="B978" s="1">
        <v>45225</v>
      </c>
      <c r="C978" s="1">
        <v>45225</v>
      </c>
      <c r="D978" t="s">
        <v>2482</v>
      </c>
      <c r="E978" t="s">
        <v>1396</v>
      </c>
      <c r="F978">
        <v>30</v>
      </c>
      <c r="G978">
        <v>30</v>
      </c>
      <c r="H978" t="s">
        <v>81</v>
      </c>
      <c r="I978" t="s">
        <v>81</v>
      </c>
      <c r="J978" t="s">
        <v>82</v>
      </c>
      <c r="K978" t="s">
        <v>83</v>
      </c>
      <c r="L978" t="s">
        <v>140</v>
      </c>
      <c r="M978" t="s">
        <v>358</v>
      </c>
      <c r="N978">
        <v>8</v>
      </c>
      <c r="O978">
        <v>8</v>
      </c>
      <c r="P978">
        <v>763.91</v>
      </c>
      <c r="Q978" s="2">
        <v>0.37</v>
      </c>
      <c r="R978">
        <v>4285.91</v>
      </c>
      <c r="S978">
        <v>1673.43</v>
      </c>
      <c r="T978" s="3">
        <v>0.39</v>
      </c>
      <c r="U978">
        <v>53.43</v>
      </c>
      <c r="V978" t="s">
        <v>76</v>
      </c>
      <c r="X978" t="b">
        <v>0</v>
      </c>
      <c r="Y978" t="s">
        <v>60</v>
      </c>
      <c r="Z978" t="s">
        <v>60</v>
      </c>
      <c r="AA978">
        <v>6</v>
      </c>
      <c r="AB978">
        <v>6</v>
      </c>
      <c r="AC978">
        <v>2023</v>
      </c>
      <c r="AD978" s="1">
        <v>45200</v>
      </c>
      <c r="AE978" t="s">
        <v>87</v>
      </c>
      <c r="AF978" t="s">
        <v>62</v>
      </c>
      <c r="AG978" t="str">
        <f t="shared" si="63"/>
        <v>Include</v>
      </c>
      <c r="AH978">
        <f t="shared" si="60"/>
        <v>0</v>
      </c>
      <c r="AI978">
        <f t="shared" si="61"/>
        <v>1</v>
      </c>
      <c r="AJ978">
        <f t="shared" si="62"/>
        <v>0</v>
      </c>
      <c r="AK978" s="15">
        <f>1</f>
        <v>1</v>
      </c>
    </row>
    <row r="979" spans="1:37" x14ac:dyDescent="0.3">
      <c r="A979" t="s">
        <v>2483</v>
      </c>
      <c r="B979" s="1">
        <v>45225</v>
      </c>
      <c r="C979" s="1">
        <v>45225</v>
      </c>
      <c r="D979" t="s">
        <v>2484</v>
      </c>
      <c r="E979" t="s">
        <v>301</v>
      </c>
      <c r="F979">
        <v>37</v>
      </c>
      <c r="G979">
        <v>37</v>
      </c>
      <c r="H979" t="s">
        <v>35</v>
      </c>
      <c r="I979" t="s">
        <v>35</v>
      </c>
      <c r="J979" t="s">
        <v>116</v>
      </c>
      <c r="K979" t="s">
        <v>150</v>
      </c>
      <c r="L979" t="s">
        <v>140</v>
      </c>
      <c r="M979" t="s">
        <v>358</v>
      </c>
      <c r="N979">
        <v>4</v>
      </c>
      <c r="O979">
        <v>4</v>
      </c>
      <c r="P979">
        <v>594.33000000000004</v>
      </c>
      <c r="Q979" s="2">
        <v>7.0000000000000007E-2</v>
      </c>
      <c r="R979">
        <v>2462.17</v>
      </c>
      <c r="S979">
        <v>786.24</v>
      </c>
      <c r="T979" s="3">
        <v>0.31900000000000001</v>
      </c>
      <c r="U979">
        <v>84.06</v>
      </c>
      <c r="V979" t="s">
        <v>76</v>
      </c>
      <c r="W979">
        <v>1</v>
      </c>
      <c r="X979" t="b">
        <v>0</v>
      </c>
      <c r="Y979" t="s">
        <v>60</v>
      </c>
      <c r="Z979" t="s">
        <v>60</v>
      </c>
      <c r="AA979">
        <v>8</v>
      </c>
      <c r="AB979">
        <v>8</v>
      </c>
      <c r="AC979">
        <v>2023</v>
      </c>
      <c r="AD979" s="1">
        <v>45200</v>
      </c>
      <c r="AE979" t="s">
        <v>61</v>
      </c>
      <c r="AF979" t="s">
        <v>69</v>
      </c>
      <c r="AG979" t="str">
        <f t="shared" si="63"/>
        <v>Include</v>
      </c>
      <c r="AH979">
        <f t="shared" si="60"/>
        <v>0</v>
      </c>
      <c r="AI979">
        <f t="shared" si="61"/>
        <v>1</v>
      </c>
      <c r="AJ979">
        <f t="shared" si="62"/>
        <v>0</v>
      </c>
      <c r="AK979" s="15">
        <f>1</f>
        <v>1</v>
      </c>
    </row>
    <row r="980" spans="1:37" x14ac:dyDescent="0.3">
      <c r="A980" t="s">
        <v>2485</v>
      </c>
      <c r="B980" s="1">
        <v>45224</v>
      </c>
      <c r="C980" s="1">
        <v>45224</v>
      </c>
      <c r="D980" t="s">
        <v>2486</v>
      </c>
      <c r="E980" t="s">
        <v>645</v>
      </c>
      <c r="F980">
        <v>31</v>
      </c>
      <c r="G980">
        <v>31</v>
      </c>
      <c r="H980" t="s">
        <v>81</v>
      </c>
      <c r="I980" t="s">
        <v>81</v>
      </c>
      <c r="J980" t="s">
        <v>57</v>
      </c>
      <c r="K980" t="s">
        <v>205</v>
      </c>
      <c r="L980" t="s">
        <v>97</v>
      </c>
      <c r="M980" t="s">
        <v>361</v>
      </c>
      <c r="N980">
        <v>9</v>
      </c>
      <c r="O980">
        <v>9</v>
      </c>
      <c r="P980">
        <v>224.99</v>
      </c>
      <c r="Q980" s="2">
        <v>0.21</v>
      </c>
      <c r="R980">
        <v>1955.07</v>
      </c>
      <c r="S980">
        <v>489.85</v>
      </c>
      <c r="T980" s="3">
        <v>0.251</v>
      </c>
      <c r="U980">
        <v>81.53</v>
      </c>
      <c r="V980" t="s">
        <v>40</v>
      </c>
      <c r="W980">
        <v>3</v>
      </c>
      <c r="X980" t="b">
        <v>0</v>
      </c>
      <c r="Y980" t="s">
        <v>142</v>
      </c>
      <c r="Z980" t="s">
        <v>142</v>
      </c>
      <c r="AA980">
        <v>1</v>
      </c>
      <c r="AB980">
        <v>1</v>
      </c>
      <c r="AC980">
        <v>2023</v>
      </c>
      <c r="AD980" s="1">
        <v>45200</v>
      </c>
      <c r="AE980" t="s">
        <v>87</v>
      </c>
      <c r="AF980" t="s">
        <v>43</v>
      </c>
      <c r="AG980" t="str">
        <f t="shared" si="63"/>
        <v>Include</v>
      </c>
      <c r="AH980">
        <f t="shared" si="60"/>
        <v>0</v>
      </c>
      <c r="AI980">
        <f t="shared" si="61"/>
        <v>0</v>
      </c>
      <c r="AJ980">
        <f t="shared" si="62"/>
        <v>0</v>
      </c>
      <c r="AK980" s="15">
        <f>1</f>
        <v>1</v>
      </c>
    </row>
    <row r="981" spans="1:37" x14ac:dyDescent="0.3">
      <c r="A981" t="s">
        <v>2487</v>
      </c>
      <c r="B981" s="1">
        <v>45223</v>
      </c>
      <c r="C981" s="1">
        <v>45223</v>
      </c>
      <c r="D981" t="s">
        <v>2488</v>
      </c>
      <c r="E981" t="s">
        <v>1779</v>
      </c>
      <c r="F981">
        <v>33</v>
      </c>
      <c r="G981">
        <v>33</v>
      </c>
      <c r="H981" t="s">
        <v>105</v>
      </c>
      <c r="I981" t="s">
        <v>35</v>
      </c>
      <c r="J981" t="s">
        <v>57</v>
      </c>
      <c r="K981" t="s">
        <v>58</v>
      </c>
      <c r="L981" t="s">
        <v>38</v>
      </c>
      <c r="M981" t="s">
        <v>447</v>
      </c>
      <c r="N981">
        <v>4</v>
      </c>
      <c r="O981">
        <v>4</v>
      </c>
      <c r="P981">
        <v>1214.7</v>
      </c>
      <c r="Q981" s="2">
        <v>0.35</v>
      </c>
      <c r="R981">
        <v>3082.23</v>
      </c>
      <c r="S981">
        <v>1134.31</v>
      </c>
      <c r="T981" s="3">
        <v>0.36799999999999999</v>
      </c>
      <c r="U981">
        <v>101.88</v>
      </c>
      <c r="V981" t="s">
        <v>40</v>
      </c>
      <c r="W981">
        <v>4</v>
      </c>
      <c r="X981" t="b">
        <v>0</v>
      </c>
      <c r="Y981" t="s">
        <v>60</v>
      </c>
      <c r="Z981" t="s">
        <v>60</v>
      </c>
      <c r="AA981">
        <v>4</v>
      </c>
      <c r="AB981">
        <v>4</v>
      </c>
      <c r="AC981">
        <v>2023</v>
      </c>
      <c r="AD981" s="1">
        <v>45200</v>
      </c>
      <c r="AE981" t="s">
        <v>87</v>
      </c>
      <c r="AF981" t="s">
        <v>62</v>
      </c>
      <c r="AG981" t="str">
        <f t="shared" si="63"/>
        <v>Include</v>
      </c>
      <c r="AH981">
        <f t="shared" si="60"/>
        <v>0</v>
      </c>
      <c r="AI981">
        <f t="shared" si="61"/>
        <v>1</v>
      </c>
      <c r="AJ981">
        <f t="shared" si="62"/>
        <v>0</v>
      </c>
      <c r="AK981" s="15">
        <f>1</f>
        <v>1</v>
      </c>
    </row>
    <row r="982" spans="1:37" x14ac:dyDescent="0.3">
      <c r="A982" t="s">
        <v>2489</v>
      </c>
      <c r="B982" s="1">
        <v>45223</v>
      </c>
      <c r="C982" s="1">
        <v>45223</v>
      </c>
      <c r="D982" t="s">
        <v>2490</v>
      </c>
      <c r="E982" t="s">
        <v>731</v>
      </c>
      <c r="F982">
        <v>30</v>
      </c>
      <c r="G982">
        <v>30</v>
      </c>
      <c r="H982" t="s">
        <v>265</v>
      </c>
      <c r="I982" t="s">
        <v>35</v>
      </c>
      <c r="J982" t="s">
        <v>36</v>
      </c>
      <c r="K982" t="s">
        <v>37</v>
      </c>
      <c r="L982" t="s">
        <v>97</v>
      </c>
      <c r="M982" t="s">
        <v>275</v>
      </c>
      <c r="N982">
        <v>6</v>
      </c>
      <c r="O982">
        <v>6</v>
      </c>
      <c r="P982">
        <v>452.9</v>
      </c>
      <c r="Q982" s="2">
        <v>0.01</v>
      </c>
      <c r="R982">
        <v>2766.66</v>
      </c>
      <c r="S982">
        <v>1043.0999999999999</v>
      </c>
      <c r="T982" s="3">
        <v>0.377</v>
      </c>
      <c r="U982">
        <v>58.82</v>
      </c>
      <c r="V982" t="s">
        <v>99</v>
      </c>
      <c r="W982">
        <v>1</v>
      </c>
      <c r="X982" t="b">
        <v>0</v>
      </c>
      <c r="Y982" t="s">
        <v>60</v>
      </c>
      <c r="Z982" t="s">
        <v>60</v>
      </c>
      <c r="AA982">
        <v>3</v>
      </c>
      <c r="AB982">
        <v>3</v>
      </c>
      <c r="AC982">
        <v>2023</v>
      </c>
      <c r="AD982" s="1">
        <v>45200</v>
      </c>
      <c r="AE982" t="s">
        <v>87</v>
      </c>
      <c r="AF982" t="s">
        <v>69</v>
      </c>
      <c r="AG982" t="str">
        <f t="shared" si="63"/>
        <v>Include</v>
      </c>
      <c r="AH982">
        <f t="shared" si="60"/>
        <v>0</v>
      </c>
      <c r="AI982">
        <f t="shared" si="61"/>
        <v>1</v>
      </c>
      <c r="AJ982">
        <f t="shared" si="62"/>
        <v>0</v>
      </c>
      <c r="AK982" s="15">
        <f>1</f>
        <v>1</v>
      </c>
    </row>
    <row r="983" spans="1:37" x14ac:dyDescent="0.3">
      <c r="A983" t="s">
        <v>2491</v>
      </c>
      <c r="B983" s="1">
        <v>45223</v>
      </c>
      <c r="C983" s="1">
        <v>45223</v>
      </c>
      <c r="D983" t="s">
        <v>2492</v>
      </c>
      <c r="E983" t="s">
        <v>331</v>
      </c>
      <c r="F983">
        <v>44</v>
      </c>
      <c r="G983">
        <v>44</v>
      </c>
      <c r="H983" t="s">
        <v>47</v>
      </c>
      <c r="I983" t="s">
        <v>47</v>
      </c>
      <c r="J983" t="s">
        <v>82</v>
      </c>
      <c r="K983" t="s">
        <v>131</v>
      </c>
      <c r="L983" t="s">
        <v>97</v>
      </c>
      <c r="M983" t="s">
        <v>107</v>
      </c>
      <c r="N983">
        <v>6</v>
      </c>
      <c r="O983">
        <v>6</v>
      </c>
      <c r="P983">
        <v>1199.21</v>
      </c>
      <c r="Q983" s="2">
        <v>0.09</v>
      </c>
      <c r="R983">
        <v>7876.86</v>
      </c>
      <c r="S983">
        <v>3776.83</v>
      </c>
      <c r="T983" s="3">
        <v>0.47899999999999998</v>
      </c>
      <c r="U983">
        <v>61.99</v>
      </c>
      <c r="V983" t="s">
        <v>40</v>
      </c>
      <c r="W983">
        <v>5</v>
      </c>
      <c r="X983" t="b">
        <v>0</v>
      </c>
      <c r="Y983" t="s">
        <v>142</v>
      </c>
      <c r="Z983" t="s">
        <v>142</v>
      </c>
      <c r="AA983">
        <v>3</v>
      </c>
      <c r="AB983">
        <v>3</v>
      </c>
      <c r="AC983">
        <v>2023</v>
      </c>
      <c r="AD983" s="1">
        <v>45200</v>
      </c>
      <c r="AE983" t="s">
        <v>61</v>
      </c>
      <c r="AF983" t="s">
        <v>69</v>
      </c>
      <c r="AG983" t="str">
        <f t="shared" si="63"/>
        <v>Include</v>
      </c>
      <c r="AH983">
        <f t="shared" si="60"/>
        <v>0</v>
      </c>
      <c r="AI983">
        <f t="shared" si="61"/>
        <v>0</v>
      </c>
      <c r="AJ983">
        <f t="shared" si="62"/>
        <v>0</v>
      </c>
      <c r="AK983" s="15">
        <f>1</f>
        <v>1</v>
      </c>
    </row>
    <row r="984" spans="1:37" x14ac:dyDescent="0.3">
      <c r="A984" t="s">
        <v>2493</v>
      </c>
      <c r="B984" s="1">
        <v>45221</v>
      </c>
      <c r="C984" s="1">
        <v>45221</v>
      </c>
      <c r="D984" t="s">
        <v>2494</v>
      </c>
      <c r="E984" t="s">
        <v>822</v>
      </c>
      <c r="F984">
        <v>41</v>
      </c>
      <c r="G984">
        <v>41</v>
      </c>
      <c r="H984" t="s">
        <v>47</v>
      </c>
      <c r="I984" t="s">
        <v>47</v>
      </c>
      <c r="J984" t="s">
        <v>36</v>
      </c>
      <c r="K984" t="s">
        <v>106</v>
      </c>
      <c r="L984" t="s">
        <v>38</v>
      </c>
      <c r="M984" t="s">
        <v>447</v>
      </c>
      <c r="N984">
        <v>10</v>
      </c>
      <c r="O984">
        <v>10</v>
      </c>
      <c r="P984">
        <v>850.71</v>
      </c>
      <c r="Q984" s="2">
        <v>0.4</v>
      </c>
      <c r="R984">
        <v>5762.75</v>
      </c>
      <c r="S984">
        <v>2735.24</v>
      </c>
      <c r="T984" s="3">
        <v>0.47499999999999998</v>
      </c>
      <c r="U984">
        <v>38.04</v>
      </c>
      <c r="V984" t="s">
        <v>52</v>
      </c>
      <c r="W984">
        <v>4</v>
      </c>
      <c r="X984" t="b">
        <v>0</v>
      </c>
      <c r="Y984" t="s">
        <v>60</v>
      </c>
      <c r="Z984" t="s">
        <v>60</v>
      </c>
      <c r="AA984">
        <v>6</v>
      </c>
      <c r="AB984">
        <v>6</v>
      </c>
      <c r="AC984">
        <v>2023</v>
      </c>
      <c r="AD984" s="1">
        <v>45200</v>
      </c>
      <c r="AE984" t="s">
        <v>61</v>
      </c>
      <c r="AF984" t="s">
        <v>62</v>
      </c>
      <c r="AG984" t="str">
        <f t="shared" si="63"/>
        <v>Include</v>
      </c>
      <c r="AH984">
        <f t="shared" si="60"/>
        <v>0</v>
      </c>
      <c r="AI984">
        <f t="shared" si="61"/>
        <v>1</v>
      </c>
      <c r="AJ984">
        <f t="shared" si="62"/>
        <v>0</v>
      </c>
      <c r="AK984" s="15">
        <f>1</f>
        <v>1</v>
      </c>
    </row>
    <row r="985" spans="1:37" x14ac:dyDescent="0.3">
      <c r="A985" t="s">
        <v>2495</v>
      </c>
      <c r="B985" s="1">
        <v>45221</v>
      </c>
      <c r="C985" s="1">
        <v>45221</v>
      </c>
      <c r="D985" t="s">
        <v>2496</v>
      </c>
      <c r="E985" t="s">
        <v>2092</v>
      </c>
      <c r="F985">
        <v>33</v>
      </c>
      <c r="G985">
        <v>33</v>
      </c>
      <c r="H985" t="s">
        <v>35</v>
      </c>
      <c r="I985" t="s">
        <v>35</v>
      </c>
      <c r="J985" t="s">
        <v>82</v>
      </c>
      <c r="K985" t="s">
        <v>266</v>
      </c>
      <c r="L985" t="s">
        <v>38</v>
      </c>
      <c r="M985" t="s">
        <v>181</v>
      </c>
      <c r="N985">
        <v>5</v>
      </c>
      <c r="O985">
        <v>5</v>
      </c>
      <c r="P985">
        <v>313.72000000000003</v>
      </c>
      <c r="Q985" s="2">
        <v>0.26</v>
      </c>
      <c r="R985">
        <v>1195.99</v>
      </c>
      <c r="S985">
        <v>468.82</v>
      </c>
      <c r="T985" s="3">
        <v>0.39200000000000002</v>
      </c>
      <c r="U985">
        <v>41.27</v>
      </c>
      <c r="V985" t="s">
        <v>99</v>
      </c>
      <c r="W985">
        <v>1</v>
      </c>
      <c r="X985" t="b">
        <v>1</v>
      </c>
      <c r="Y985" t="s">
        <v>41</v>
      </c>
      <c r="Z985" t="s">
        <v>41</v>
      </c>
      <c r="AA985">
        <v>8</v>
      </c>
      <c r="AB985">
        <v>8</v>
      </c>
      <c r="AC985">
        <v>2023</v>
      </c>
      <c r="AD985" s="1">
        <v>45200</v>
      </c>
      <c r="AE985" t="s">
        <v>87</v>
      </c>
      <c r="AF985" t="s">
        <v>43</v>
      </c>
      <c r="AG985" t="str">
        <f t="shared" si="63"/>
        <v>Include</v>
      </c>
      <c r="AH985">
        <f t="shared" si="60"/>
        <v>1</v>
      </c>
      <c r="AI985">
        <f t="shared" si="61"/>
        <v>1</v>
      </c>
      <c r="AJ985">
        <f t="shared" si="62"/>
        <v>0</v>
      </c>
      <c r="AK985" s="15">
        <f>1</f>
        <v>1</v>
      </c>
    </row>
    <row r="986" spans="1:37" x14ac:dyDescent="0.3">
      <c r="A986" t="s">
        <v>2497</v>
      </c>
      <c r="B986" s="1">
        <v>45221</v>
      </c>
      <c r="C986" s="1">
        <v>45221</v>
      </c>
      <c r="D986" t="s">
        <v>2498</v>
      </c>
      <c r="E986" t="s">
        <v>1129</v>
      </c>
      <c r="F986">
        <v>21</v>
      </c>
      <c r="G986">
        <v>21</v>
      </c>
      <c r="H986" t="s">
        <v>35</v>
      </c>
      <c r="I986" t="s">
        <v>35</v>
      </c>
      <c r="J986" t="s">
        <v>36</v>
      </c>
      <c r="K986" t="s">
        <v>239</v>
      </c>
      <c r="L986" t="s">
        <v>111</v>
      </c>
      <c r="M986" t="s">
        <v>200</v>
      </c>
      <c r="N986">
        <v>7</v>
      </c>
      <c r="O986">
        <v>7</v>
      </c>
      <c r="P986">
        <v>3704.66</v>
      </c>
      <c r="Q986" s="2">
        <v>0.33</v>
      </c>
      <c r="R986">
        <v>18963.560000000001</v>
      </c>
      <c r="S986">
        <v>3880.05</v>
      </c>
      <c r="T986" s="3">
        <v>0.20499999999999999</v>
      </c>
      <c r="U986">
        <v>61.03</v>
      </c>
      <c r="V986" t="s">
        <v>40</v>
      </c>
      <c r="W986">
        <v>3</v>
      </c>
      <c r="X986" t="b">
        <v>0</v>
      </c>
      <c r="Y986" t="s">
        <v>60</v>
      </c>
      <c r="Z986" t="s">
        <v>60</v>
      </c>
      <c r="AA986">
        <v>10</v>
      </c>
      <c r="AB986">
        <v>10</v>
      </c>
      <c r="AC986">
        <v>2023</v>
      </c>
      <c r="AD986" s="1">
        <v>45200</v>
      </c>
      <c r="AE986" t="s">
        <v>53</v>
      </c>
      <c r="AF986" t="s">
        <v>62</v>
      </c>
      <c r="AG986" t="str">
        <f t="shared" si="63"/>
        <v>Include</v>
      </c>
      <c r="AH986">
        <f t="shared" si="60"/>
        <v>0</v>
      </c>
      <c r="AI986">
        <f t="shared" si="61"/>
        <v>1</v>
      </c>
      <c r="AJ986">
        <f t="shared" si="62"/>
        <v>0</v>
      </c>
      <c r="AK986" s="15">
        <f>1</f>
        <v>1</v>
      </c>
    </row>
    <row r="987" spans="1:37" x14ac:dyDescent="0.3">
      <c r="A987" t="s">
        <v>2499</v>
      </c>
      <c r="B987" s="1">
        <v>45221</v>
      </c>
      <c r="C987" s="1">
        <v>45221</v>
      </c>
      <c r="D987" t="s">
        <v>2500</v>
      </c>
      <c r="E987" t="s">
        <v>139</v>
      </c>
      <c r="F987">
        <v>-5</v>
      </c>
      <c r="H987" t="s">
        <v>35</v>
      </c>
      <c r="I987" t="s">
        <v>35</v>
      </c>
      <c r="J987" t="s">
        <v>36</v>
      </c>
      <c r="K987" t="s">
        <v>37</v>
      </c>
      <c r="L987" t="s">
        <v>111</v>
      </c>
      <c r="M987" t="s">
        <v>136</v>
      </c>
      <c r="N987">
        <v>5</v>
      </c>
      <c r="O987">
        <v>5</v>
      </c>
      <c r="P987">
        <v>11387.44</v>
      </c>
      <c r="Q987" s="2">
        <v>0.31</v>
      </c>
      <c r="R987">
        <v>45950.26</v>
      </c>
      <c r="S987">
        <v>9024.25</v>
      </c>
      <c r="T987" s="3">
        <v>0.19600000000000001</v>
      </c>
      <c r="U987">
        <v>51.52</v>
      </c>
      <c r="V987" t="s">
        <v>76</v>
      </c>
      <c r="W987">
        <v>3</v>
      </c>
      <c r="X987" t="b">
        <v>0</v>
      </c>
      <c r="Y987" t="s">
        <v>60</v>
      </c>
      <c r="Z987" t="s">
        <v>60</v>
      </c>
      <c r="AA987">
        <v>3</v>
      </c>
      <c r="AB987">
        <v>3</v>
      </c>
      <c r="AC987">
        <v>2023</v>
      </c>
      <c r="AD987" s="1">
        <v>45200</v>
      </c>
      <c r="AE987" t="s">
        <v>118</v>
      </c>
      <c r="AF987" t="s">
        <v>62</v>
      </c>
      <c r="AG987" t="str">
        <f t="shared" si="63"/>
        <v>Include</v>
      </c>
      <c r="AH987">
        <f t="shared" si="60"/>
        <v>0</v>
      </c>
      <c r="AI987">
        <f t="shared" si="61"/>
        <v>1</v>
      </c>
      <c r="AJ987">
        <f t="shared" si="62"/>
        <v>0</v>
      </c>
      <c r="AK987" s="15">
        <f>1</f>
        <v>1</v>
      </c>
    </row>
    <row r="988" spans="1:37" x14ac:dyDescent="0.3">
      <c r="A988" t="s">
        <v>2501</v>
      </c>
      <c r="B988" s="1">
        <v>45220</v>
      </c>
      <c r="C988" s="1">
        <v>45220</v>
      </c>
      <c r="D988" t="s">
        <v>2502</v>
      </c>
      <c r="E988" t="s">
        <v>2503</v>
      </c>
      <c r="F988">
        <v>40</v>
      </c>
      <c r="G988">
        <v>40</v>
      </c>
      <c r="H988" t="s">
        <v>47</v>
      </c>
      <c r="I988" t="s">
        <v>47</v>
      </c>
      <c r="J988" t="s">
        <v>36</v>
      </c>
      <c r="K988" t="s">
        <v>239</v>
      </c>
      <c r="L988" t="s">
        <v>50</v>
      </c>
      <c r="M988" t="s">
        <v>51</v>
      </c>
      <c r="N988">
        <v>10</v>
      </c>
      <c r="O988">
        <v>10</v>
      </c>
      <c r="P988">
        <v>6877.63</v>
      </c>
      <c r="Q988" s="2">
        <v>0.32</v>
      </c>
      <c r="R988">
        <v>49127.13</v>
      </c>
      <c r="S988">
        <v>15040.93</v>
      </c>
      <c r="T988" s="3">
        <v>0.30599999999999999</v>
      </c>
      <c r="U988">
        <v>38.46</v>
      </c>
      <c r="V988" t="s">
        <v>68</v>
      </c>
      <c r="W988">
        <v>3</v>
      </c>
      <c r="X988" t="b">
        <v>0</v>
      </c>
      <c r="Y988" t="s">
        <v>60</v>
      </c>
      <c r="Z988" t="s">
        <v>60</v>
      </c>
      <c r="AA988">
        <v>8</v>
      </c>
      <c r="AB988">
        <v>8</v>
      </c>
      <c r="AC988">
        <v>2023</v>
      </c>
      <c r="AD988" s="1">
        <v>45200</v>
      </c>
      <c r="AE988" t="s">
        <v>61</v>
      </c>
      <c r="AF988" t="s">
        <v>62</v>
      </c>
      <c r="AG988" t="str">
        <f t="shared" si="63"/>
        <v>Include</v>
      </c>
      <c r="AH988">
        <f t="shared" si="60"/>
        <v>0</v>
      </c>
      <c r="AI988">
        <f t="shared" si="61"/>
        <v>1</v>
      </c>
      <c r="AJ988">
        <f t="shared" si="62"/>
        <v>0</v>
      </c>
      <c r="AK988" s="15">
        <f>1</f>
        <v>1</v>
      </c>
    </row>
    <row r="989" spans="1:37" x14ac:dyDescent="0.3">
      <c r="A989" t="s">
        <v>2504</v>
      </c>
      <c r="B989" s="1">
        <v>45220</v>
      </c>
      <c r="C989" s="1">
        <v>45220</v>
      </c>
      <c r="D989" t="s">
        <v>2505</v>
      </c>
      <c r="E989" t="s">
        <v>420</v>
      </c>
      <c r="F989">
        <v>34</v>
      </c>
      <c r="G989">
        <v>34</v>
      </c>
      <c r="H989" t="s">
        <v>81</v>
      </c>
      <c r="I989" t="s">
        <v>81</v>
      </c>
      <c r="J989" t="s">
        <v>48</v>
      </c>
      <c r="K989" t="s">
        <v>226</v>
      </c>
      <c r="L989" t="s">
        <v>38</v>
      </c>
      <c r="M989" t="s">
        <v>93</v>
      </c>
      <c r="N989">
        <v>2</v>
      </c>
      <c r="O989">
        <v>2</v>
      </c>
      <c r="P989">
        <v>2318.9899999999998</v>
      </c>
      <c r="Q989" s="2">
        <v>0.34</v>
      </c>
      <c r="R989">
        <v>3235.02</v>
      </c>
      <c r="S989">
        <v>1825.36</v>
      </c>
      <c r="T989" s="3">
        <v>0.56399999999999995</v>
      </c>
      <c r="U989">
        <v>54.61</v>
      </c>
      <c r="V989" t="s">
        <v>76</v>
      </c>
      <c r="W989">
        <v>1</v>
      </c>
      <c r="X989" t="b">
        <v>0</v>
      </c>
      <c r="Y989" t="s">
        <v>86</v>
      </c>
      <c r="Z989" t="s">
        <v>86</v>
      </c>
      <c r="AA989">
        <v>6</v>
      </c>
      <c r="AB989">
        <v>6</v>
      </c>
      <c r="AC989">
        <v>2023</v>
      </c>
      <c r="AD989" s="1">
        <v>45200</v>
      </c>
      <c r="AE989" t="s">
        <v>87</v>
      </c>
      <c r="AF989" t="s">
        <v>62</v>
      </c>
      <c r="AG989" t="str">
        <f t="shared" si="63"/>
        <v>Include</v>
      </c>
      <c r="AH989">
        <f t="shared" si="60"/>
        <v>0</v>
      </c>
      <c r="AI989">
        <f t="shared" si="61"/>
        <v>0</v>
      </c>
      <c r="AJ989">
        <f t="shared" si="62"/>
        <v>0</v>
      </c>
      <c r="AK989" s="15">
        <f>1</f>
        <v>1</v>
      </c>
    </row>
    <row r="990" spans="1:37" x14ac:dyDescent="0.3">
      <c r="A990" t="s">
        <v>2506</v>
      </c>
      <c r="B990" s="1">
        <v>45219</v>
      </c>
      <c r="C990" s="1">
        <v>45219</v>
      </c>
      <c r="D990" t="s">
        <v>2507</v>
      </c>
      <c r="E990" t="s">
        <v>2508</v>
      </c>
      <c r="F990">
        <v>47</v>
      </c>
      <c r="G990">
        <v>47</v>
      </c>
      <c r="H990" t="s">
        <v>35</v>
      </c>
      <c r="I990" t="s">
        <v>35</v>
      </c>
      <c r="J990" t="s">
        <v>36</v>
      </c>
      <c r="K990" t="s">
        <v>73</v>
      </c>
      <c r="L990" t="s">
        <v>38</v>
      </c>
      <c r="M990" t="s">
        <v>163</v>
      </c>
      <c r="N990">
        <v>3</v>
      </c>
      <c r="O990">
        <v>3</v>
      </c>
      <c r="P990">
        <v>2099.98</v>
      </c>
      <c r="Q990" s="2">
        <v>0.35</v>
      </c>
      <c r="R990">
        <v>4400.47</v>
      </c>
      <c r="S990">
        <v>2125.89</v>
      </c>
      <c r="T990" s="3">
        <v>0.48299999999999998</v>
      </c>
      <c r="U990">
        <v>50.77</v>
      </c>
      <c r="V990" t="s">
        <v>52</v>
      </c>
      <c r="X990" t="b">
        <v>1</v>
      </c>
      <c r="Y990" t="s">
        <v>41</v>
      </c>
      <c r="Z990" t="s">
        <v>41</v>
      </c>
      <c r="AA990">
        <v>7</v>
      </c>
      <c r="AB990">
        <v>7</v>
      </c>
      <c r="AC990">
        <v>2023</v>
      </c>
      <c r="AD990" s="1">
        <v>45200</v>
      </c>
      <c r="AE990" t="s">
        <v>101</v>
      </c>
      <c r="AF990" t="s">
        <v>62</v>
      </c>
      <c r="AG990" t="str">
        <f t="shared" si="63"/>
        <v>Include</v>
      </c>
      <c r="AH990">
        <f t="shared" si="60"/>
        <v>1</v>
      </c>
      <c r="AI990">
        <f t="shared" si="61"/>
        <v>1</v>
      </c>
      <c r="AJ990">
        <f t="shared" si="62"/>
        <v>0</v>
      </c>
      <c r="AK990" s="15">
        <f>1</f>
        <v>1</v>
      </c>
    </row>
    <row r="991" spans="1:37" x14ac:dyDescent="0.3">
      <c r="A991" t="s">
        <v>2509</v>
      </c>
      <c r="B991" s="1">
        <v>45219</v>
      </c>
      <c r="C991" s="1">
        <v>45219</v>
      </c>
      <c r="D991" t="s">
        <v>2510</v>
      </c>
      <c r="E991" t="s">
        <v>739</v>
      </c>
      <c r="F991">
        <v>37</v>
      </c>
      <c r="G991">
        <v>37</v>
      </c>
      <c r="H991" t="s">
        <v>35</v>
      </c>
      <c r="I991" t="s">
        <v>35</v>
      </c>
      <c r="J991" t="s">
        <v>82</v>
      </c>
      <c r="K991" t="s">
        <v>122</v>
      </c>
      <c r="L991" t="s">
        <v>84</v>
      </c>
      <c r="M991" t="s">
        <v>85</v>
      </c>
      <c r="N991">
        <v>3</v>
      </c>
      <c r="O991">
        <v>3</v>
      </c>
      <c r="P991">
        <v>309.69</v>
      </c>
      <c r="Q991" s="2">
        <v>0.18</v>
      </c>
      <c r="R991">
        <v>839.42</v>
      </c>
      <c r="S991">
        <v>69.64</v>
      </c>
      <c r="T991" s="3">
        <v>8.3000000000000004E-2</v>
      </c>
      <c r="U991">
        <v>50.8</v>
      </c>
      <c r="V991" t="s">
        <v>76</v>
      </c>
      <c r="W991">
        <v>1</v>
      </c>
      <c r="X991" t="b">
        <v>0</v>
      </c>
      <c r="Y991" t="s">
        <v>60</v>
      </c>
      <c r="Z991" t="s">
        <v>60</v>
      </c>
      <c r="AA991">
        <v>1</v>
      </c>
      <c r="AB991">
        <v>1</v>
      </c>
      <c r="AC991">
        <v>2023</v>
      </c>
      <c r="AD991" s="1">
        <v>45200</v>
      </c>
      <c r="AE991" t="s">
        <v>61</v>
      </c>
      <c r="AF991" t="s">
        <v>88</v>
      </c>
      <c r="AG991" t="str">
        <f t="shared" si="63"/>
        <v>Include</v>
      </c>
      <c r="AH991">
        <f t="shared" si="60"/>
        <v>0</v>
      </c>
      <c r="AI991">
        <f t="shared" si="61"/>
        <v>1</v>
      </c>
      <c r="AJ991">
        <f t="shared" si="62"/>
        <v>0</v>
      </c>
      <c r="AK991" s="15">
        <f>1</f>
        <v>1</v>
      </c>
    </row>
    <row r="992" spans="1:37" x14ac:dyDescent="0.3">
      <c r="A992" t="s">
        <v>2511</v>
      </c>
      <c r="B992" s="1">
        <v>45219</v>
      </c>
      <c r="C992" s="1">
        <v>45219</v>
      </c>
      <c r="D992" t="s">
        <v>2512</v>
      </c>
      <c r="E992" t="s">
        <v>145</v>
      </c>
      <c r="F992">
        <v>43</v>
      </c>
      <c r="G992">
        <v>43</v>
      </c>
      <c r="H992" t="s">
        <v>81</v>
      </c>
      <c r="I992" t="s">
        <v>81</v>
      </c>
      <c r="J992" t="s">
        <v>57</v>
      </c>
      <c r="K992" t="s">
        <v>66</v>
      </c>
      <c r="L992" t="s">
        <v>38</v>
      </c>
      <c r="M992" t="s">
        <v>447</v>
      </c>
      <c r="N992">
        <v>3</v>
      </c>
      <c r="O992">
        <v>3</v>
      </c>
      <c r="P992">
        <v>1474.43</v>
      </c>
      <c r="Q992" s="2">
        <v>0.4</v>
      </c>
      <c r="R992">
        <v>2579.4499999999998</v>
      </c>
      <c r="S992">
        <v>1120.3599999999999</v>
      </c>
      <c r="T992" s="3">
        <v>0.434</v>
      </c>
      <c r="U992">
        <v>85.55</v>
      </c>
      <c r="V992" t="s">
        <v>76</v>
      </c>
      <c r="W992">
        <v>1</v>
      </c>
      <c r="X992" t="b">
        <v>0</v>
      </c>
      <c r="Y992" t="s">
        <v>60</v>
      </c>
      <c r="Z992" t="s">
        <v>60</v>
      </c>
      <c r="AA992">
        <v>3</v>
      </c>
      <c r="AB992">
        <v>3</v>
      </c>
      <c r="AC992">
        <v>2023</v>
      </c>
      <c r="AD992" s="1">
        <v>45200</v>
      </c>
      <c r="AE992" t="s">
        <v>61</v>
      </c>
      <c r="AF992" t="s">
        <v>62</v>
      </c>
      <c r="AG992" t="str">
        <f t="shared" si="63"/>
        <v>Include</v>
      </c>
      <c r="AH992">
        <f t="shared" si="60"/>
        <v>0</v>
      </c>
      <c r="AI992">
        <f t="shared" si="61"/>
        <v>1</v>
      </c>
      <c r="AJ992">
        <f t="shared" si="62"/>
        <v>0</v>
      </c>
      <c r="AK992" s="15">
        <f>1</f>
        <v>1</v>
      </c>
    </row>
    <row r="993" spans="1:37" x14ac:dyDescent="0.3">
      <c r="A993" t="s">
        <v>2513</v>
      </c>
      <c r="B993" s="1">
        <v>45218</v>
      </c>
      <c r="C993" s="1">
        <v>45218</v>
      </c>
      <c r="D993" t="s">
        <v>2514</v>
      </c>
      <c r="E993" t="s">
        <v>958</v>
      </c>
      <c r="F993">
        <v>53</v>
      </c>
      <c r="G993">
        <v>53</v>
      </c>
      <c r="H993" t="s">
        <v>81</v>
      </c>
      <c r="I993" t="s">
        <v>81</v>
      </c>
      <c r="J993" t="s">
        <v>48</v>
      </c>
      <c r="K993" t="s">
        <v>49</v>
      </c>
      <c r="L993" t="s">
        <v>50</v>
      </c>
      <c r="M993" t="s">
        <v>186</v>
      </c>
      <c r="N993">
        <v>5</v>
      </c>
      <c r="O993">
        <v>5</v>
      </c>
      <c r="P993">
        <v>2374.77</v>
      </c>
      <c r="Q993" s="2">
        <v>0.28000000000000003</v>
      </c>
      <c r="R993">
        <v>9688.23</v>
      </c>
      <c r="S993">
        <v>2614.25</v>
      </c>
      <c r="T993" s="3">
        <v>0.27</v>
      </c>
      <c r="U993">
        <v>83.81</v>
      </c>
      <c r="V993" t="s">
        <v>76</v>
      </c>
      <c r="W993">
        <v>1</v>
      </c>
      <c r="X993" t="b">
        <v>0</v>
      </c>
      <c r="Y993" t="s">
        <v>60</v>
      </c>
      <c r="Z993" t="s">
        <v>60</v>
      </c>
      <c r="AA993">
        <v>6</v>
      </c>
      <c r="AB993">
        <v>6</v>
      </c>
      <c r="AC993">
        <v>2023</v>
      </c>
      <c r="AD993" s="1">
        <v>45200</v>
      </c>
      <c r="AE993" t="s">
        <v>101</v>
      </c>
      <c r="AF993" t="s">
        <v>43</v>
      </c>
      <c r="AG993" t="str">
        <f t="shared" si="63"/>
        <v>Include</v>
      </c>
      <c r="AH993">
        <f t="shared" si="60"/>
        <v>0</v>
      </c>
      <c r="AI993">
        <f t="shared" si="61"/>
        <v>1</v>
      </c>
      <c r="AJ993">
        <f t="shared" si="62"/>
        <v>0</v>
      </c>
      <c r="AK993" s="15">
        <f>1</f>
        <v>1</v>
      </c>
    </row>
    <row r="994" spans="1:37" x14ac:dyDescent="0.3">
      <c r="A994" t="s">
        <v>2515</v>
      </c>
      <c r="B994" s="1">
        <v>45218</v>
      </c>
      <c r="C994" s="1">
        <v>45218</v>
      </c>
      <c r="D994" t="s">
        <v>2516</v>
      </c>
      <c r="E994" t="s">
        <v>2402</v>
      </c>
      <c r="F994">
        <v>23</v>
      </c>
      <c r="G994">
        <v>23</v>
      </c>
      <c r="H994" t="s">
        <v>81</v>
      </c>
      <c r="I994" t="s">
        <v>81</v>
      </c>
      <c r="J994" t="s">
        <v>116</v>
      </c>
      <c r="K994" t="s">
        <v>150</v>
      </c>
      <c r="L994" t="s">
        <v>111</v>
      </c>
      <c r="M994" t="s">
        <v>123</v>
      </c>
      <c r="N994">
        <v>3</v>
      </c>
      <c r="O994">
        <v>3</v>
      </c>
      <c r="P994">
        <v>13795.34</v>
      </c>
      <c r="Q994" s="2">
        <v>0.33</v>
      </c>
      <c r="R994">
        <v>30187.27</v>
      </c>
      <c r="S994">
        <v>7482.85</v>
      </c>
      <c r="T994" s="3">
        <v>0.248</v>
      </c>
      <c r="U994">
        <v>39.479999999999997</v>
      </c>
      <c r="V994" t="s">
        <v>68</v>
      </c>
      <c r="W994">
        <v>5</v>
      </c>
      <c r="X994" t="b">
        <v>0</v>
      </c>
      <c r="Y994" t="s">
        <v>60</v>
      </c>
      <c r="Z994" t="s">
        <v>60</v>
      </c>
      <c r="AA994">
        <v>9</v>
      </c>
      <c r="AB994">
        <v>9</v>
      </c>
      <c r="AC994">
        <v>2023</v>
      </c>
      <c r="AD994" s="1">
        <v>45200</v>
      </c>
      <c r="AE994" t="s">
        <v>53</v>
      </c>
      <c r="AF994" t="s">
        <v>62</v>
      </c>
      <c r="AG994" t="str">
        <f t="shared" si="63"/>
        <v>Include</v>
      </c>
      <c r="AH994">
        <f t="shared" si="60"/>
        <v>0</v>
      </c>
      <c r="AI994">
        <f t="shared" si="61"/>
        <v>1</v>
      </c>
      <c r="AJ994">
        <f t="shared" si="62"/>
        <v>0</v>
      </c>
      <c r="AK994" s="15">
        <f>1</f>
        <v>1</v>
      </c>
    </row>
    <row r="995" spans="1:37" x14ac:dyDescent="0.3">
      <c r="A995" t="s">
        <v>2517</v>
      </c>
      <c r="B995" s="1">
        <v>45218</v>
      </c>
      <c r="C995" s="1">
        <v>45218</v>
      </c>
      <c r="D995" t="s">
        <v>2518</v>
      </c>
      <c r="E995" t="s">
        <v>1118</v>
      </c>
      <c r="F995">
        <v>29</v>
      </c>
      <c r="G995">
        <v>29</v>
      </c>
      <c r="H995" t="s">
        <v>35</v>
      </c>
      <c r="I995" t="s">
        <v>35</v>
      </c>
      <c r="J995" t="s">
        <v>116</v>
      </c>
      <c r="K995" t="s">
        <v>260</v>
      </c>
      <c r="L995" t="s">
        <v>74</v>
      </c>
      <c r="M995" t="s">
        <v>261</v>
      </c>
      <c r="N995">
        <v>1</v>
      </c>
      <c r="O995">
        <v>1</v>
      </c>
      <c r="P995">
        <v>75894.5</v>
      </c>
      <c r="Q995" s="2">
        <v>0.12</v>
      </c>
      <c r="R995">
        <v>69743.960000000006</v>
      </c>
      <c r="S995">
        <v>8164.31</v>
      </c>
      <c r="T995" s="3">
        <v>0.11700000000000001</v>
      </c>
      <c r="U995">
        <v>36.14</v>
      </c>
      <c r="V995" t="s">
        <v>76</v>
      </c>
      <c r="W995">
        <v>1</v>
      </c>
      <c r="X995" t="b">
        <v>0</v>
      </c>
      <c r="Y995" t="s">
        <v>60</v>
      </c>
      <c r="Z995" t="s">
        <v>60</v>
      </c>
      <c r="AA995">
        <v>5</v>
      </c>
      <c r="AB995">
        <v>5</v>
      </c>
      <c r="AC995">
        <v>2023</v>
      </c>
      <c r="AD995" s="1">
        <v>45200</v>
      </c>
      <c r="AE995" t="s">
        <v>87</v>
      </c>
      <c r="AF995" t="s">
        <v>88</v>
      </c>
      <c r="AG995" t="str">
        <f t="shared" si="63"/>
        <v>Include</v>
      </c>
      <c r="AH995">
        <f t="shared" si="60"/>
        <v>0</v>
      </c>
      <c r="AI995">
        <f t="shared" si="61"/>
        <v>1</v>
      </c>
      <c r="AJ995">
        <f t="shared" si="62"/>
        <v>0</v>
      </c>
      <c r="AK995" s="15">
        <f>1</f>
        <v>1</v>
      </c>
    </row>
    <row r="996" spans="1:37" x14ac:dyDescent="0.3">
      <c r="A996" t="s">
        <v>2519</v>
      </c>
      <c r="B996" s="1">
        <v>45218</v>
      </c>
      <c r="C996" s="1">
        <v>45218</v>
      </c>
      <c r="D996" t="s">
        <v>2520</v>
      </c>
      <c r="E996" t="s">
        <v>1598</v>
      </c>
      <c r="F996">
        <v>39</v>
      </c>
      <c r="G996">
        <v>39</v>
      </c>
      <c r="H996" t="s">
        <v>35</v>
      </c>
      <c r="I996" t="s">
        <v>35</v>
      </c>
      <c r="J996" t="s">
        <v>116</v>
      </c>
      <c r="K996" t="s">
        <v>260</v>
      </c>
      <c r="L996" t="s">
        <v>38</v>
      </c>
      <c r="M996" t="s">
        <v>39</v>
      </c>
      <c r="N996">
        <v>6</v>
      </c>
      <c r="O996">
        <v>6</v>
      </c>
      <c r="P996">
        <v>1870.67</v>
      </c>
      <c r="Q996" s="2">
        <v>0.31</v>
      </c>
      <c r="R996">
        <v>7697.7</v>
      </c>
      <c r="S996">
        <v>4210.6099999999997</v>
      </c>
      <c r="T996" s="3">
        <v>0.54700000000000004</v>
      </c>
      <c r="U996">
        <v>51.88</v>
      </c>
      <c r="V996" t="s">
        <v>132</v>
      </c>
      <c r="W996">
        <v>5</v>
      </c>
      <c r="X996" t="b">
        <v>0</v>
      </c>
      <c r="Y996" t="s">
        <v>60</v>
      </c>
      <c r="Z996" t="s">
        <v>60</v>
      </c>
      <c r="AA996">
        <v>1</v>
      </c>
      <c r="AB996">
        <v>1</v>
      </c>
      <c r="AC996">
        <v>2023</v>
      </c>
      <c r="AD996" s="1">
        <v>45200</v>
      </c>
      <c r="AE996" t="s">
        <v>61</v>
      </c>
      <c r="AF996" t="s">
        <v>62</v>
      </c>
      <c r="AG996" t="str">
        <f t="shared" si="63"/>
        <v>Include</v>
      </c>
      <c r="AH996">
        <f t="shared" si="60"/>
        <v>0</v>
      </c>
      <c r="AI996">
        <f t="shared" si="61"/>
        <v>1</v>
      </c>
      <c r="AJ996">
        <f t="shared" si="62"/>
        <v>0</v>
      </c>
      <c r="AK996" s="15">
        <f>1</f>
        <v>1</v>
      </c>
    </row>
    <row r="997" spans="1:37" x14ac:dyDescent="0.3">
      <c r="A997" t="s">
        <v>2521</v>
      </c>
      <c r="B997" s="1">
        <v>45217</v>
      </c>
      <c r="C997" s="1">
        <v>45217</v>
      </c>
      <c r="D997" t="s">
        <v>2522</v>
      </c>
      <c r="E997" t="s">
        <v>215</v>
      </c>
      <c r="F997">
        <v>40</v>
      </c>
      <c r="G997">
        <v>40</v>
      </c>
      <c r="H997" t="s">
        <v>35</v>
      </c>
      <c r="I997" t="s">
        <v>35</v>
      </c>
      <c r="J997" t="s">
        <v>57</v>
      </c>
      <c r="K997" t="s">
        <v>66</v>
      </c>
      <c r="L997" t="s">
        <v>111</v>
      </c>
      <c r="M997" t="s">
        <v>174</v>
      </c>
      <c r="N997">
        <v>7</v>
      </c>
      <c r="O997">
        <v>7</v>
      </c>
      <c r="P997">
        <v>12597.24</v>
      </c>
      <c r="Q997" s="2">
        <v>0.11</v>
      </c>
      <c r="R997">
        <v>77124.12</v>
      </c>
      <c r="S997">
        <v>20197.939999999999</v>
      </c>
      <c r="T997" s="3">
        <v>0.26200000000000001</v>
      </c>
      <c r="U997">
        <v>79.69</v>
      </c>
      <c r="V997" t="s">
        <v>99</v>
      </c>
      <c r="W997">
        <v>4</v>
      </c>
      <c r="X997" t="b">
        <v>0</v>
      </c>
      <c r="Y997" t="s">
        <v>60</v>
      </c>
      <c r="Z997" t="s">
        <v>60</v>
      </c>
      <c r="AA997">
        <v>8</v>
      </c>
      <c r="AB997">
        <v>8</v>
      </c>
      <c r="AC997">
        <v>2023</v>
      </c>
      <c r="AD997" s="1">
        <v>45200</v>
      </c>
      <c r="AE997" t="s">
        <v>61</v>
      </c>
      <c r="AF997" t="s">
        <v>88</v>
      </c>
      <c r="AG997" t="str">
        <f t="shared" si="63"/>
        <v>Include</v>
      </c>
      <c r="AH997">
        <f t="shared" si="60"/>
        <v>0</v>
      </c>
      <c r="AI997">
        <f t="shared" si="61"/>
        <v>1</v>
      </c>
      <c r="AJ997">
        <f t="shared" si="62"/>
        <v>0</v>
      </c>
      <c r="AK997" s="15">
        <f>1</f>
        <v>1</v>
      </c>
    </row>
    <row r="998" spans="1:37" x14ac:dyDescent="0.3">
      <c r="A998" t="s">
        <v>2523</v>
      </c>
      <c r="B998" s="1">
        <v>45217</v>
      </c>
      <c r="C998" s="1">
        <v>45217</v>
      </c>
      <c r="D998" t="s">
        <v>2524</v>
      </c>
      <c r="E998" t="s">
        <v>1379</v>
      </c>
      <c r="F998">
        <v>30</v>
      </c>
      <c r="G998">
        <v>30</v>
      </c>
      <c r="H998" t="s">
        <v>35</v>
      </c>
      <c r="I998" t="s">
        <v>35</v>
      </c>
      <c r="J998" t="s">
        <v>82</v>
      </c>
      <c r="K998" t="s">
        <v>83</v>
      </c>
      <c r="L998" t="s">
        <v>74</v>
      </c>
      <c r="M998" t="s">
        <v>170</v>
      </c>
      <c r="N998">
        <v>1</v>
      </c>
      <c r="O998">
        <v>1</v>
      </c>
      <c r="P998">
        <v>48359.17</v>
      </c>
      <c r="Q998" s="2">
        <v>0.06</v>
      </c>
      <c r="R998">
        <v>51500.800000000003</v>
      </c>
      <c r="S998">
        <v>6586.38</v>
      </c>
      <c r="T998" s="3">
        <v>0.128</v>
      </c>
      <c r="U998">
        <v>81.7</v>
      </c>
      <c r="V998" t="s">
        <v>99</v>
      </c>
      <c r="W998">
        <v>3</v>
      </c>
      <c r="X998" t="b">
        <v>0</v>
      </c>
      <c r="Y998" t="s">
        <v>60</v>
      </c>
      <c r="Z998" t="s">
        <v>60</v>
      </c>
      <c r="AA998">
        <v>9</v>
      </c>
      <c r="AB998">
        <v>9</v>
      </c>
      <c r="AC998">
        <v>2023</v>
      </c>
      <c r="AD998" s="1">
        <v>45200</v>
      </c>
      <c r="AE998" t="s">
        <v>87</v>
      </c>
      <c r="AF998" t="s">
        <v>69</v>
      </c>
      <c r="AG998" t="str">
        <f t="shared" si="63"/>
        <v>Include</v>
      </c>
      <c r="AH998">
        <f t="shared" si="60"/>
        <v>0</v>
      </c>
      <c r="AI998">
        <f t="shared" si="61"/>
        <v>1</v>
      </c>
      <c r="AJ998">
        <f t="shared" si="62"/>
        <v>0</v>
      </c>
      <c r="AK998" s="15">
        <f>1</f>
        <v>1</v>
      </c>
    </row>
    <row r="999" spans="1:37" x14ac:dyDescent="0.3">
      <c r="A999" t="s">
        <v>2525</v>
      </c>
      <c r="B999" s="1">
        <v>45216</v>
      </c>
      <c r="C999" s="1">
        <v>45216</v>
      </c>
      <c r="D999" t="s">
        <v>2526</v>
      </c>
      <c r="E999" t="s">
        <v>916</v>
      </c>
      <c r="F999">
        <v>47</v>
      </c>
      <c r="G999">
        <v>47</v>
      </c>
      <c r="H999" t="s">
        <v>47</v>
      </c>
      <c r="I999" t="s">
        <v>47</v>
      </c>
      <c r="J999" t="s">
        <v>36</v>
      </c>
      <c r="K999" t="s">
        <v>106</v>
      </c>
      <c r="L999" t="s">
        <v>50</v>
      </c>
      <c r="M999" t="s">
        <v>251</v>
      </c>
      <c r="N999">
        <v>5</v>
      </c>
      <c r="O999">
        <v>5</v>
      </c>
      <c r="P999">
        <v>30014.400000000001</v>
      </c>
      <c r="Q999" s="2">
        <v>0.11</v>
      </c>
      <c r="R999">
        <v>131495.04999999999</v>
      </c>
      <c r="S999">
        <v>42093.32</v>
      </c>
      <c r="T999" s="3">
        <v>0.32</v>
      </c>
      <c r="U999">
        <v>-3.11</v>
      </c>
      <c r="V999" t="s">
        <v>68</v>
      </c>
      <c r="W999">
        <v>3</v>
      </c>
      <c r="X999" t="b">
        <v>0</v>
      </c>
      <c r="Y999" t="s">
        <v>60</v>
      </c>
      <c r="Z999" t="s">
        <v>60</v>
      </c>
      <c r="AA999">
        <v>2</v>
      </c>
      <c r="AB999">
        <v>2</v>
      </c>
      <c r="AC999">
        <v>2023</v>
      </c>
      <c r="AD999" s="1">
        <v>45200</v>
      </c>
      <c r="AE999" t="s">
        <v>101</v>
      </c>
      <c r="AF999" t="s">
        <v>88</v>
      </c>
      <c r="AG999" t="str">
        <f t="shared" si="63"/>
        <v>Include</v>
      </c>
      <c r="AH999">
        <f t="shared" si="60"/>
        <v>0</v>
      </c>
      <c r="AI999">
        <f t="shared" si="61"/>
        <v>1</v>
      </c>
      <c r="AJ999">
        <f t="shared" si="62"/>
        <v>0</v>
      </c>
      <c r="AK999" s="15">
        <f>1</f>
        <v>1</v>
      </c>
    </row>
    <row r="1000" spans="1:37" x14ac:dyDescent="0.3">
      <c r="A1000" t="s">
        <v>2527</v>
      </c>
      <c r="B1000" s="1">
        <v>45215</v>
      </c>
      <c r="C1000" s="1">
        <v>45215</v>
      </c>
      <c r="D1000" t="s">
        <v>2528</v>
      </c>
      <c r="E1000" t="s">
        <v>2529</v>
      </c>
      <c r="F1000">
        <v>49</v>
      </c>
      <c r="G1000">
        <v>49</v>
      </c>
      <c r="H1000" t="s">
        <v>47</v>
      </c>
      <c r="I1000" t="s">
        <v>47</v>
      </c>
      <c r="J1000" t="s">
        <v>36</v>
      </c>
      <c r="K1000" t="s">
        <v>239</v>
      </c>
      <c r="L1000" t="s">
        <v>84</v>
      </c>
      <c r="M1000" t="s">
        <v>279</v>
      </c>
      <c r="N1000">
        <v>1</v>
      </c>
      <c r="O1000">
        <v>1</v>
      </c>
      <c r="P1000">
        <v>97.17</v>
      </c>
      <c r="Q1000" s="2">
        <v>0.14000000000000001</v>
      </c>
      <c r="R1000">
        <v>86.02</v>
      </c>
      <c r="S1000">
        <v>8.27</v>
      </c>
      <c r="T1000" s="3">
        <v>9.6000000000000002E-2</v>
      </c>
      <c r="U1000">
        <v>46.49</v>
      </c>
      <c r="V1000" t="s">
        <v>40</v>
      </c>
      <c r="W1000">
        <v>1</v>
      </c>
      <c r="X1000" t="b">
        <v>0</v>
      </c>
      <c r="Y1000" t="s">
        <v>60</v>
      </c>
      <c r="Z1000" t="s">
        <v>60</v>
      </c>
      <c r="AA1000">
        <v>5</v>
      </c>
      <c r="AB1000">
        <v>5</v>
      </c>
      <c r="AC1000">
        <v>2023</v>
      </c>
      <c r="AD1000" s="1">
        <v>45200</v>
      </c>
      <c r="AE1000" t="s">
        <v>101</v>
      </c>
      <c r="AF1000" t="s">
        <v>88</v>
      </c>
      <c r="AG1000" t="str">
        <f t="shared" si="63"/>
        <v>Include</v>
      </c>
      <c r="AH1000">
        <f t="shared" si="60"/>
        <v>0</v>
      </c>
      <c r="AI1000">
        <f t="shared" si="61"/>
        <v>1</v>
      </c>
      <c r="AJ1000">
        <f t="shared" si="62"/>
        <v>0</v>
      </c>
      <c r="AK1000" s="15">
        <f>1</f>
        <v>1</v>
      </c>
    </row>
    <row r="1001" spans="1:37" x14ac:dyDescent="0.3">
      <c r="A1001" t="s">
        <v>2530</v>
      </c>
      <c r="B1001" s="1">
        <v>45215</v>
      </c>
      <c r="C1001" s="1">
        <v>45215</v>
      </c>
      <c r="D1001" t="s">
        <v>2531</v>
      </c>
      <c r="E1001" t="s">
        <v>313</v>
      </c>
      <c r="F1001">
        <v>19</v>
      </c>
      <c r="G1001">
        <v>19</v>
      </c>
      <c r="H1001" t="s">
        <v>35</v>
      </c>
      <c r="I1001" t="s">
        <v>35</v>
      </c>
      <c r="J1001" t="s">
        <v>36</v>
      </c>
      <c r="K1001" t="s">
        <v>37</v>
      </c>
      <c r="L1001" t="s">
        <v>140</v>
      </c>
      <c r="M1001" t="s">
        <v>141</v>
      </c>
      <c r="N1001">
        <v>7</v>
      </c>
      <c r="O1001">
        <v>7</v>
      </c>
      <c r="P1001">
        <v>1104.26</v>
      </c>
      <c r="Q1001" s="2">
        <v>0.13</v>
      </c>
      <c r="R1001">
        <v>6551.79</v>
      </c>
      <c r="S1001">
        <v>2415.7399999999998</v>
      </c>
      <c r="T1001" s="3">
        <v>0.36899999999999999</v>
      </c>
      <c r="U1001">
        <v>58.32</v>
      </c>
      <c r="V1001" t="s">
        <v>132</v>
      </c>
      <c r="W1001">
        <v>3</v>
      </c>
      <c r="X1001" t="b">
        <v>0</v>
      </c>
      <c r="Y1001" t="s">
        <v>60</v>
      </c>
      <c r="Z1001" t="s">
        <v>60</v>
      </c>
      <c r="AA1001">
        <v>1</v>
      </c>
      <c r="AB1001">
        <v>1</v>
      </c>
      <c r="AC1001">
        <v>2023</v>
      </c>
      <c r="AD1001" s="1">
        <v>45200</v>
      </c>
      <c r="AE1001" t="s">
        <v>53</v>
      </c>
      <c r="AF1001" t="s">
        <v>88</v>
      </c>
      <c r="AG1001" t="str">
        <f t="shared" si="63"/>
        <v>Include</v>
      </c>
      <c r="AH1001">
        <f t="shared" si="60"/>
        <v>0</v>
      </c>
      <c r="AI1001">
        <f t="shared" si="61"/>
        <v>1</v>
      </c>
      <c r="AJ1001">
        <f t="shared" si="62"/>
        <v>0</v>
      </c>
      <c r="AK1001" s="15">
        <f>1</f>
        <v>1</v>
      </c>
    </row>
    <row r="1002" spans="1:37" x14ac:dyDescent="0.3">
      <c r="A1002" t="s">
        <v>2532</v>
      </c>
      <c r="B1002" s="1">
        <v>45215</v>
      </c>
      <c r="C1002" s="1">
        <v>45215</v>
      </c>
      <c r="D1002" t="s">
        <v>2533</v>
      </c>
      <c r="E1002" t="s">
        <v>259</v>
      </c>
      <c r="F1002">
        <v>61</v>
      </c>
      <c r="G1002">
        <v>61</v>
      </c>
      <c r="H1002" t="s">
        <v>81</v>
      </c>
      <c r="I1002" t="s">
        <v>81</v>
      </c>
      <c r="J1002" t="s">
        <v>82</v>
      </c>
      <c r="K1002" t="s">
        <v>266</v>
      </c>
      <c r="L1002" t="s">
        <v>38</v>
      </c>
      <c r="M1002" t="s">
        <v>163</v>
      </c>
      <c r="N1002">
        <v>8</v>
      </c>
      <c r="O1002">
        <v>8</v>
      </c>
      <c r="P1002">
        <v>1354.9</v>
      </c>
      <c r="Q1002" s="2">
        <v>0.31</v>
      </c>
      <c r="R1002">
        <v>8717.93</v>
      </c>
      <c r="S1002">
        <v>4918.95</v>
      </c>
      <c r="T1002" s="3">
        <v>0.56399999999999995</v>
      </c>
      <c r="U1002">
        <v>41.01</v>
      </c>
      <c r="V1002" t="s">
        <v>76</v>
      </c>
      <c r="W1002">
        <v>3</v>
      </c>
      <c r="X1002" t="b">
        <v>0</v>
      </c>
      <c r="Y1002" t="s">
        <v>60</v>
      </c>
      <c r="Z1002" t="s">
        <v>60</v>
      </c>
      <c r="AA1002">
        <v>1</v>
      </c>
      <c r="AB1002">
        <v>1</v>
      </c>
      <c r="AC1002">
        <v>2023</v>
      </c>
      <c r="AD1002" s="1">
        <v>45200</v>
      </c>
      <c r="AE1002" t="s">
        <v>520</v>
      </c>
      <c r="AF1002" t="s">
        <v>62</v>
      </c>
      <c r="AG1002" t="str">
        <f t="shared" si="63"/>
        <v>Include</v>
      </c>
      <c r="AH1002">
        <f t="shared" si="60"/>
        <v>0</v>
      </c>
      <c r="AI1002">
        <f t="shared" si="61"/>
        <v>1</v>
      </c>
      <c r="AJ1002">
        <f t="shared" si="62"/>
        <v>0</v>
      </c>
      <c r="AK1002" s="15">
        <f>1</f>
        <v>1</v>
      </c>
    </row>
    <row r="1003" spans="1:37" x14ac:dyDescent="0.3">
      <c r="A1003" t="s">
        <v>2534</v>
      </c>
      <c r="B1003" s="1">
        <v>45215</v>
      </c>
      <c r="C1003" s="1">
        <v>45215</v>
      </c>
      <c r="D1003" t="s">
        <v>2535</v>
      </c>
      <c r="E1003" t="s">
        <v>2188</v>
      </c>
      <c r="F1003">
        <v>44</v>
      </c>
      <c r="G1003">
        <v>44</v>
      </c>
      <c r="H1003" t="s">
        <v>47</v>
      </c>
      <c r="I1003" t="s">
        <v>47</v>
      </c>
      <c r="J1003" t="s">
        <v>36</v>
      </c>
      <c r="K1003" t="s">
        <v>37</v>
      </c>
      <c r="L1003" t="s">
        <v>74</v>
      </c>
      <c r="M1003" t="s">
        <v>453</v>
      </c>
      <c r="N1003">
        <v>6</v>
      </c>
      <c r="O1003">
        <v>6</v>
      </c>
      <c r="P1003">
        <v>44612.23</v>
      </c>
      <c r="Q1003" s="2">
        <v>0.05</v>
      </c>
      <c r="R1003">
        <v>267791.02</v>
      </c>
      <c r="S1003">
        <v>30140.48</v>
      </c>
      <c r="T1003" s="3">
        <v>0.113</v>
      </c>
      <c r="U1003">
        <v>34</v>
      </c>
      <c r="V1003" t="s">
        <v>52</v>
      </c>
      <c r="W1003">
        <v>3</v>
      </c>
      <c r="X1003" t="b">
        <v>0</v>
      </c>
      <c r="Y1003" t="s">
        <v>60</v>
      </c>
      <c r="Z1003" t="s">
        <v>60</v>
      </c>
      <c r="AA1003">
        <v>8</v>
      </c>
      <c r="AB1003">
        <v>8</v>
      </c>
      <c r="AC1003">
        <v>2023</v>
      </c>
      <c r="AD1003" s="1">
        <v>45200</v>
      </c>
      <c r="AE1003" t="s">
        <v>61</v>
      </c>
      <c r="AF1003" t="s">
        <v>69</v>
      </c>
      <c r="AG1003" t="str">
        <f t="shared" si="63"/>
        <v>Include</v>
      </c>
      <c r="AH1003">
        <f t="shared" si="60"/>
        <v>0</v>
      </c>
      <c r="AI1003">
        <f t="shared" si="61"/>
        <v>1</v>
      </c>
      <c r="AJ1003">
        <f t="shared" si="62"/>
        <v>0</v>
      </c>
      <c r="AK1003" s="15">
        <f>1</f>
        <v>1</v>
      </c>
    </row>
    <row r="1004" spans="1:37" x14ac:dyDescent="0.3">
      <c r="A1004" t="s">
        <v>2536</v>
      </c>
      <c r="B1004" s="1">
        <v>45214</v>
      </c>
      <c r="C1004" s="1">
        <v>45214</v>
      </c>
      <c r="D1004" t="s">
        <v>2537</v>
      </c>
      <c r="E1004" t="s">
        <v>304</v>
      </c>
      <c r="F1004">
        <v>50</v>
      </c>
      <c r="G1004">
        <v>50</v>
      </c>
      <c r="H1004" t="s">
        <v>81</v>
      </c>
      <c r="I1004" t="s">
        <v>81</v>
      </c>
      <c r="J1004" t="s">
        <v>48</v>
      </c>
      <c r="K1004" t="s">
        <v>49</v>
      </c>
      <c r="L1004" t="s">
        <v>140</v>
      </c>
      <c r="M1004" t="s">
        <v>372</v>
      </c>
      <c r="P1004">
        <v>2135.46</v>
      </c>
      <c r="Q1004" s="2">
        <v>0.21</v>
      </c>
      <c r="R1004">
        <v>1723.9</v>
      </c>
      <c r="S1004">
        <v>368.18</v>
      </c>
      <c r="T1004" s="3">
        <v>0.214</v>
      </c>
      <c r="U1004">
        <v>84</v>
      </c>
      <c r="V1004" t="s">
        <v>76</v>
      </c>
      <c r="W1004">
        <v>4</v>
      </c>
      <c r="X1004" t="b">
        <v>0</v>
      </c>
      <c r="Y1004" t="s">
        <v>60</v>
      </c>
      <c r="Z1004" t="s">
        <v>60</v>
      </c>
      <c r="AA1004">
        <v>5</v>
      </c>
      <c r="AB1004">
        <v>5</v>
      </c>
      <c r="AC1004">
        <v>2023</v>
      </c>
      <c r="AD1004" s="1">
        <v>45200</v>
      </c>
      <c r="AE1004" t="s">
        <v>101</v>
      </c>
      <c r="AF1004" t="s">
        <v>43</v>
      </c>
      <c r="AG1004" t="str">
        <f t="shared" si="63"/>
        <v>Include</v>
      </c>
      <c r="AH1004">
        <f t="shared" si="60"/>
        <v>0</v>
      </c>
      <c r="AI1004">
        <f t="shared" si="61"/>
        <v>1</v>
      </c>
      <c r="AJ1004">
        <f t="shared" si="62"/>
        <v>0</v>
      </c>
      <c r="AK1004" s="15">
        <f>1</f>
        <v>1</v>
      </c>
    </row>
    <row r="1005" spans="1:37" x14ac:dyDescent="0.3">
      <c r="A1005" t="s">
        <v>2538</v>
      </c>
      <c r="B1005" s="1">
        <v>45214</v>
      </c>
      <c r="C1005" s="1">
        <v>45214</v>
      </c>
      <c r="D1005" t="s">
        <v>2539</v>
      </c>
      <c r="E1005" t="s">
        <v>480</v>
      </c>
      <c r="F1005">
        <v>18</v>
      </c>
      <c r="G1005">
        <v>18</v>
      </c>
      <c r="H1005" t="s">
        <v>35</v>
      </c>
      <c r="I1005" t="s">
        <v>35</v>
      </c>
      <c r="J1005" t="s">
        <v>57</v>
      </c>
      <c r="K1005" t="s">
        <v>66</v>
      </c>
      <c r="L1005" t="s">
        <v>38</v>
      </c>
      <c r="M1005" t="s">
        <v>181</v>
      </c>
      <c r="N1005">
        <v>2</v>
      </c>
      <c r="O1005">
        <v>2</v>
      </c>
      <c r="P1005">
        <v>2007.33</v>
      </c>
      <c r="Q1005" s="2">
        <v>0.17</v>
      </c>
      <c r="R1005">
        <v>3672.85</v>
      </c>
      <c r="S1005">
        <v>1779.77</v>
      </c>
      <c r="T1005" s="3">
        <v>0.48499999999999999</v>
      </c>
      <c r="U1005">
        <v>78.53</v>
      </c>
      <c r="V1005" t="s">
        <v>76</v>
      </c>
      <c r="W1005">
        <v>5</v>
      </c>
      <c r="X1005" t="b">
        <v>0</v>
      </c>
      <c r="Y1005" t="s">
        <v>60</v>
      </c>
      <c r="Z1005" t="s">
        <v>60</v>
      </c>
      <c r="AA1005">
        <v>2</v>
      </c>
      <c r="AB1005">
        <v>2</v>
      </c>
      <c r="AC1005">
        <v>2023</v>
      </c>
      <c r="AD1005" s="1">
        <v>45200</v>
      </c>
      <c r="AE1005" t="s">
        <v>53</v>
      </c>
      <c r="AF1005" t="s">
        <v>88</v>
      </c>
      <c r="AG1005" t="str">
        <f t="shared" si="63"/>
        <v>Include</v>
      </c>
      <c r="AH1005">
        <f t="shared" si="60"/>
        <v>0</v>
      </c>
      <c r="AI1005">
        <f t="shared" si="61"/>
        <v>1</v>
      </c>
      <c r="AJ1005">
        <f t="shared" si="62"/>
        <v>0</v>
      </c>
      <c r="AK1005" s="15">
        <f>1</f>
        <v>1</v>
      </c>
    </row>
    <row r="1006" spans="1:37" x14ac:dyDescent="0.3">
      <c r="A1006" t="s">
        <v>2540</v>
      </c>
      <c r="B1006" s="1">
        <v>45213</v>
      </c>
      <c r="C1006" s="1">
        <v>45213</v>
      </c>
      <c r="D1006" t="s">
        <v>2541</v>
      </c>
      <c r="E1006" t="s">
        <v>2542</v>
      </c>
      <c r="F1006">
        <v>39</v>
      </c>
      <c r="G1006">
        <v>39</v>
      </c>
      <c r="H1006" t="s">
        <v>105</v>
      </c>
      <c r="I1006" t="s">
        <v>35</v>
      </c>
      <c r="J1006" t="s">
        <v>36</v>
      </c>
      <c r="K1006" t="s">
        <v>73</v>
      </c>
      <c r="L1006" t="s">
        <v>111</v>
      </c>
      <c r="M1006" t="s">
        <v>200</v>
      </c>
      <c r="N1006">
        <v>9</v>
      </c>
      <c r="O1006">
        <v>9</v>
      </c>
      <c r="P1006">
        <v>9769.82</v>
      </c>
      <c r="Q1006" s="2">
        <v>0.32</v>
      </c>
      <c r="R1006">
        <v>64012.37</v>
      </c>
      <c r="S1006">
        <v>13161.33</v>
      </c>
      <c r="T1006" s="3">
        <v>0.20599999999999999</v>
      </c>
      <c r="U1006">
        <v>50.8</v>
      </c>
      <c r="V1006" t="s">
        <v>99</v>
      </c>
      <c r="W1006">
        <v>4</v>
      </c>
      <c r="X1006" t="b">
        <v>0</v>
      </c>
      <c r="Y1006" t="s">
        <v>60</v>
      </c>
      <c r="Z1006" t="s">
        <v>60</v>
      </c>
      <c r="AA1006">
        <v>6</v>
      </c>
      <c r="AB1006">
        <v>6</v>
      </c>
      <c r="AC1006">
        <v>2023</v>
      </c>
      <c r="AD1006" s="1">
        <v>45200</v>
      </c>
      <c r="AE1006" t="s">
        <v>61</v>
      </c>
      <c r="AF1006" t="s">
        <v>62</v>
      </c>
      <c r="AG1006" t="str">
        <f t="shared" si="63"/>
        <v>Include</v>
      </c>
      <c r="AH1006">
        <f t="shared" si="60"/>
        <v>0</v>
      </c>
      <c r="AI1006">
        <f t="shared" si="61"/>
        <v>1</v>
      </c>
      <c r="AJ1006">
        <f t="shared" si="62"/>
        <v>0</v>
      </c>
      <c r="AK1006" s="15">
        <f>1</f>
        <v>1</v>
      </c>
    </row>
    <row r="1007" spans="1:37" x14ac:dyDescent="0.3">
      <c r="A1007" t="s">
        <v>2543</v>
      </c>
      <c r="B1007" s="1">
        <v>45213</v>
      </c>
      <c r="C1007" s="1">
        <v>45213</v>
      </c>
      <c r="D1007" t="s">
        <v>2544</v>
      </c>
      <c r="E1007" t="s">
        <v>273</v>
      </c>
      <c r="F1007">
        <v>31</v>
      </c>
      <c r="G1007">
        <v>31</v>
      </c>
      <c r="H1007" t="s">
        <v>81</v>
      </c>
      <c r="I1007" t="s">
        <v>81</v>
      </c>
      <c r="J1007" t="s">
        <v>48</v>
      </c>
      <c r="K1007" t="s">
        <v>226</v>
      </c>
      <c r="L1007" t="s">
        <v>38</v>
      </c>
      <c r="M1007" t="s">
        <v>159</v>
      </c>
      <c r="N1007">
        <v>10</v>
      </c>
      <c r="O1007">
        <v>10</v>
      </c>
      <c r="P1007">
        <v>1369.42</v>
      </c>
      <c r="R1007">
        <v>14115.57</v>
      </c>
      <c r="S1007">
        <v>6057.11</v>
      </c>
      <c r="T1007" s="3">
        <v>0.42899999999999999</v>
      </c>
      <c r="U1007">
        <v>77.84</v>
      </c>
      <c r="V1007" t="s">
        <v>99</v>
      </c>
      <c r="W1007">
        <v>1</v>
      </c>
      <c r="X1007" t="b">
        <v>0</v>
      </c>
      <c r="Y1007" t="s">
        <v>100</v>
      </c>
      <c r="Z1007" t="s">
        <v>100</v>
      </c>
      <c r="AA1007">
        <v>1</v>
      </c>
      <c r="AB1007">
        <v>1</v>
      </c>
      <c r="AC1007">
        <v>2023</v>
      </c>
      <c r="AD1007" s="1">
        <v>45200</v>
      </c>
      <c r="AE1007" t="s">
        <v>87</v>
      </c>
      <c r="AF1007" t="s">
        <v>201</v>
      </c>
      <c r="AG1007" t="str">
        <f t="shared" si="63"/>
        <v>Include</v>
      </c>
      <c r="AH1007">
        <f t="shared" si="60"/>
        <v>0</v>
      </c>
      <c r="AI1007">
        <f t="shared" si="61"/>
        <v>0</v>
      </c>
      <c r="AJ1007">
        <f t="shared" si="62"/>
        <v>1</v>
      </c>
      <c r="AK1007" s="15">
        <f>1</f>
        <v>1</v>
      </c>
    </row>
    <row r="1008" spans="1:37" x14ac:dyDescent="0.3">
      <c r="A1008" t="s">
        <v>2545</v>
      </c>
      <c r="B1008" s="1">
        <v>45213</v>
      </c>
      <c r="C1008" s="1">
        <v>45213</v>
      </c>
      <c r="D1008" t="s">
        <v>2546</v>
      </c>
      <c r="E1008" t="s">
        <v>370</v>
      </c>
      <c r="H1008" t="s">
        <v>47</v>
      </c>
      <c r="I1008" t="s">
        <v>47</v>
      </c>
      <c r="J1008" t="s">
        <v>82</v>
      </c>
      <c r="K1008" t="s">
        <v>266</v>
      </c>
      <c r="L1008" t="s">
        <v>38</v>
      </c>
      <c r="M1008" t="s">
        <v>93</v>
      </c>
      <c r="N1008">
        <v>7</v>
      </c>
      <c r="O1008">
        <v>7</v>
      </c>
      <c r="P1008">
        <v>2256.81</v>
      </c>
      <c r="Q1008" s="2">
        <v>0.2</v>
      </c>
      <c r="R1008">
        <v>13177.14</v>
      </c>
      <c r="S1008">
        <v>8944.51</v>
      </c>
      <c r="T1008" s="3">
        <v>0.67900000000000005</v>
      </c>
      <c r="U1008">
        <v>59.68</v>
      </c>
      <c r="V1008" t="s">
        <v>76</v>
      </c>
      <c r="W1008">
        <v>4</v>
      </c>
      <c r="X1008" t="b">
        <v>0</v>
      </c>
      <c r="Y1008" t="s">
        <v>60</v>
      </c>
      <c r="Z1008" t="s">
        <v>60</v>
      </c>
      <c r="AA1008">
        <v>10</v>
      </c>
      <c r="AB1008">
        <v>10</v>
      </c>
      <c r="AC1008">
        <v>2023</v>
      </c>
      <c r="AD1008" s="1">
        <v>45200</v>
      </c>
      <c r="AE1008" t="s">
        <v>118</v>
      </c>
      <c r="AF1008" t="s">
        <v>88</v>
      </c>
      <c r="AG1008" t="str">
        <f t="shared" si="63"/>
        <v>Include</v>
      </c>
      <c r="AH1008">
        <f t="shared" si="60"/>
        <v>0</v>
      </c>
      <c r="AI1008">
        <f t="shared" si="61"/>
        <v>1</v>
      </c>
      <c r="AJ1008">
        <f t="shared" si="62"/>
        <v>0</v>
      </c>
      <c r="AK1008" s="15">
        <f>1</f>
        <v>1</v>
      </c>
    </row>
    <row r="1009" spans="1:37" x14ac:dyDescent="0.3">
      <c r="A1009" t="s">
        <v>2547</v>
      </c>
      <c r="B1009" s="1">
        <v>45213</v>
      </c>
      <c r="C1009" s="1">
        <v>45213</v>
      </c>
      <c r="D1009" t="s">
        <v>2548</v>
      </c>
      <c r="E1009" t="s">
        <v>676</v>
      </c>
      <c r="F1009">
        <v>35</v>
      </c>
      <c r="G1009">
        <v>35</v>
      </c>
      <c r="H1009" t="s">
        <v>81</v>
      </c>
      <c r="I1009" t="s">
        <v>81</v>
      </c>
      <c r="J1009" t="s">
        <v>116</v>
      </c>
      <c r="K1009" t="s">
        <v>247</v>
      </c>
      <c r="L1009" t="s">
        <v>84</v>
      </c>
      <c r="M1009" t="s">
        <v>231</v>
      </c>
      <c r="N1009">
        <v>1</v>
      </c>
      <c r="O1009">
        <v>1</v>
      </c>
      <c r="P1009">
        <v>466.8</v>
      </c>
      <c r="Q1009" s="2">
        <v>0.37</v>
      </c>
      <c r="R1009">
        <v>312.81</v>
      </c>
      <c r="S1009">
        <v>17.47</v>
      </c>
      <c r="T1009" s="3">
        <v>5.6000000000000001E-2</v>
      </c>
      <c r="U1009">
        <v>67.52</v>
      </c>
      <c r="V1009" t="s">
        <v>40</v>
      </c>
      <c r="W1009">
        <v>4</v>
      </c>
      <c r="X1009" t="b">
        <v>0</v>
      </c>
      <c r="Y1009" t="s">
        <v>60</v>
      </c>
      <c r="Z1009" t="s">
        <v>60</v>
      </c>
      <c r="AA1009">
        <v>7</v>
      </c>
      <c r="AB1009">
        <v>7</v>
      </c>
      <c r="AC1009">
        <v>2023</v>
      </c>
      <c r="AD1009" s="1">
        <v>45200</v>
      </c>
      <c r="AE1009" t="s">
        <v>87</v>
      </c>
      <c r="AF1009" t="s">
        <v>62</v>
      </c>
      <c r="AG1009" t="str">
        <f t="shared" si="63"/>
        <v>Include</v>
      </c>
      <c r="AH1009">
        <f t="shared" si="60"/>
        <v>0</v>
      </c>
      <c r="AI1009">
        <f t="shared" si="61"/>
        <v>1</v>
      </c>
      <c r="AJ1009">
        <f t="shared" si="62"/>
        <v>0</v>
      </c>
      <c r="AK1009" s="15">
        <f>1</f>
        <v>1</v>
      </c>
    </row>
    <row r="1010" spans="1:37" x14ac:dyDescent="0.3">
      <c r="A1010" t="s">
        <v>2549</v>
      </c>
      <c r="B1010" s="1">
        <v>45213</v>
      </c>
      <c r="C1010" s="1">
        <v>45213</v>
      </c>
      <c r="D1010" t="s">
        <v>2550</v>
      </c>
      <c r="E1010" t="s">
        <v>707</v>
      </c>
      <c r="F1010">
        <v>27</v>
      </c>
      <c r="G1010">
        <v>27</v>
      </c>
      <c r="H1010" t="s">
        <v>47</v>
      </c>
      <c r="I1010" t="s">
        <v>47</v>
      </c>
      <c r="J1010" t="s">
        <v>82</v>
      </c>
      <c r="K1010" t="s">
        <v>122</v>
      </c>
      <c r="L1010" t="s">
        <v>50</v>
      </c>
      <c r="M1010" t="s">
        <v>51</v>
      </c>
      <c r="N1010">
        <v>6</v>
      </c>
      <c r="O1010">
        <v>6</v>
      </c>
      <c r="P1010">
        <v>28759.21</v>
      </c>
      <c r="Q1010" s="2">
        <v>0.28000000000000003</v>
      </c>
      <c r="R1010">
        <v>142656.4</v>
      </c>
      <c r="S1010">
        <v>33781.29</v>
      </c>
      <c r="T1010" s="3">
        <v>0.23699999999999999</v>
      </c>
      <c r="U1010">
        <v>54.72</v>
      </c>
      <c r="V1010" t="s">
        <v>132</v>
      </c>
      <c r="W1010">
        <v>1</v>
      </c>
      <c r="X1010" t="b">
        <v>0</v>
      </c>
      <c r="Y1010" t="s">
        <v>100</v>
      </c>
      <c r="Z1010" t="s">
        <v>100</v>
      </c>
      <c r="AA1010">
        <v>5</v>
      </c>
      <c r="AB1010">
        <v>5</v>
      </c>
      <c r="AC1010">
        <v>2023</v>
      </c>
      <c r="AD1010" s="1">
        <v>45200</v>
      </c>
      <c r="AE1010" t="s">
        <v>87</v>
      </c>
      <c r="AF1010" t="s">
        <v>43</v>
      </c>
      <c r="AG1010" t="str">
        <f t="shared" si="63"/>
        <v>Include</v>
      </c>
      <c r="AH1010">
        <f t="shared" si="60"/>
        <v>0</v>
      </c>
      <c r="AI1010">
        <f t="shared" si="61"/>
        <v>0</v>
      </c>
      <c r="AJ1010">
        <f t="shared" si="62"/>
        <v>1</v>
      </c>
      <c r="AK1010" s="15">
        <f>1</f>
        <v>1</v>
      </c>
    </row>
    <row r="1011" spans="1:37" x14ac:dyDescent="0.3">
      <c r="A1011" t="s">
        <v>2551</v>
      </c>
      <c r="B1011" s="1">
        <v>45212</v>
      </c>
      <c r="C1011" s="1">
        <v>45212</v>
      </c>
      <c r="D1011" t="s">
        <v>2552</v>
      </c>
      <c r="E1011" t="s">
        <v>483</v>
      </c>
      <c r="F1011">
        <v>37</v>
      </c>
      <c r="G1011">
        <v>37</v>
      </c>
      <c r="H1011" t="s">
        <v>212</v>
      </c>
      <c r="I1011" t="s">
        <v>35</v>
      </c>
      <c r="J1011" t="s">
        <v>48</v>
      </c>
      <c r="K1011" t="s">
        <v>226</v>
      </c>
      <c r="L1011" t="s">
        <v>38</v>
      </c>
      <c r="M1011" t="s">
        <v>163</v>
      </c>
      <c r="N1011">
        <v>4</v>
      </c>
      <c r="O1011">
        <v>4</v>
      </c>
      <c r="P1011">
        <v>817.47</v>
      </c>
      <c r="Q1011" s="2">
        <v>0.24</v>
      </c>
      <c r="R1011">
        <v>2848.99</v>
      </c>
      <c r="S1011">
        <v>1431.62</v>
      </c>
      <c r="T1011" s="3">
        <v>0.503</v>
      </c>
      <c r="U1011">
        <v>61.6</v>
      </c>
      <c r="V1011" t="s">
        <v>132</v>
      </c>
      <c r="W1011">
        <v>5</v>
      </c>
      <c r="X1011" t="b">
        <v>0</v>
      </c>
      <c r="Y1011" t="s">
        <v>100</v>
      </c>
      <c r="Z1011" t="s">
        <v>100</v>
      </c>
      <c r="AA1011">
        <v>2</v>
      </c>
      <c r="AB1011">
        <v>2</v>
      </c>
      <c r="AC1011">
        <v>2023</v>
      </c>
      <c r="AD1011" s="1">
        <v>45200</v>
      </c>
      <c r="AE1011" t="s">
        <v>61</v>
      </c>
      <c r="AF1011" t="s">
        <v>43</v>
      </c>
      <c r="AG1011" t="str">
        <f t="shared" si="63"/>
        <v>Include</v>
      </c>
      <c r="AH1011">
        <f t="shared" si="60"/>
        <v>0</v>
      </c>
      <c r="AI1011">
        <f t="shared" si="61"/>
        <v>0</v>
      </c>
      <c r="AJ1011">
        <f t="shared" si="62"/>
        <v>1</v>
      </c>
      <c r="AK1011" s="15">
        <f>1</f>
        <v>1</v>
      </c>
    </row>
    <row r="1012" spans="1:37" x14ac:dyDescent="0.3">
      <c r="A1012" t="s">
        <v>2553</v>
      </c>
      <c r="B1012" s="1">
        <v>45211</v>
      </c>
      <c r="C1012" s="1">
        <v>45211</v>
      </c>
      <c r="D1012" t="s">
        <v>2554</v>
      </c>
      <c r="E1012" t="s">
        <v>417</v>
      </c>
      <c r="F1012">
        <v>32</v>
      </c>
      <c r="G1012">
        <v>32</v>
      </c>
      <c r="H1012" t="s">
        <v>47</v>
      </c>
      <c r="I1012" t="s">
        <v>47</v>
      </c>
      <c r="J1012" t="s">
        <v>57</v>
      </c>
      <c r="K1012" t="s">
        <v>205</v>
      </c>
      <c r="L1012" t="s">
        <v>97</v>
      </c>
      <c r="M1012" t="s">
        <v>254</v>
      </c>
      <c r="N1012">
        <v>4</v>
      </c>
      <c r="O1012">
        <v>4</v>
      </c>
      <c r="P1012">
        <v>1290.01</v>
      </c>
      <c r="Q1012" s="2">
        <v>0</v>
      </c>
      <c r="R1012">
        <v>6137.27</v>
      </c>
      <c r="S1012">
        <v>2840.6</v>
      </c>
      <c r="T1012" s="3">
        <v>0.46300000000000002</v>
      </c>
      <c r="U1012">
        <v>68.69</v>
      </c>
      <c r="V1012" t="s">
        <v>52</v>
      </c>
      <c r="W1012">
        <v>2</v>
      </c>
      <c r="X1012" t="b">
        <v>0</v>
      </c>
      <c r="Y1012" t="s">
        <v>86</v>
      </c>
      <c r="Z1012" t="s">
        <v>86</v>
      </c>
      <c r="AA1012">
        <v>6</v>
      </c>
      <c r="AB1012">
        <v>6</v>
      </c>
      <c r="AC1012">
        <v>2023</v>
      </c>
      <c r="AD1012" s="1">
        <v>45200</v>
      </c>
      <c r="AE1012" t="s">
        <v>87</v>
      </c>
      <c r="AF1012" s="2">
        <v>0</v>
      </c>
      <c r="AG1012" t="str">
        <f t="shared" si="63"/>
        <v>Include</v>
      </c>
      <c r="AH1012">
        <f t="shared" si="60"/>
        <v>0</v>
      </c>
      <c r="AI1012">
        <f t="shared" si="61"/>
        <v>0</v>
      </c>
      <c r="AJ1012">
        <f t="shared" si="62"/>
        <v>0</v>
      </c>
      <c r="AK1012" s="15">
        <f>1</f>
        <v>1</v>
      </c>
    </row>
    <row r="1013" spans="1:37" x14ac:dyDescent="0.3">
      <c r="A1013" t="s">
        <v>2555</v>
      </c>
      <c r="B1013" s="1">
        <v>45210</v>
      </c>
      <c r="C1013" s="1">
        <v>45210</v>
      </c>
      <c r="D1013" t="s">
        <v>2556</v>
      </c>
      <c r="E1013" t="s">
        <v>2557</v>
      </c>
      <c r="F1013">
        <v>30</v>
      </c>
      <c r="G1013">
        <v>30</v>
      </c>
      <c r="H1013" t="s">
        <v>47</v>
      </c>
      <c r="I1013" t="s">
        <v>47</v>
      </c>
      <c r="J1013" t="s">
        <v>36</v>
      </c>
      <c r="K1013" t="s">
        <v>239</v>
      </c>
      <c r="L1013" t="s">
        <v>84</v>
      </c>
      <c r="M1013" t="s">
        <v>146</v>
      </c>
      <c r="N1013">
        <v>2</v>
      </c>
      <c r="O1013">
        <v>2</v>
      </c>
      <c r="P1013">
        <v>312.70999999999998</v>
      </c>
      <c r="Q1013" s="2">
        <v>0.16</v>
      </c>
      <c r="R1013">
        <v>580.22</v>
      </c>
      <c r="S1013">
        <v>45.18</v>
      </c>
      <c r="T1013" s="3">
        <v>7.8E-2</v>
      </c>
      <c r="U1013">
        <v>67.16</v>
      </c>
      <c r="V1013" t="s">
        <v>132</v>
      </c>
      <c r="W1013">
        <v>2</v>
      </c>
      <c r="X1013" t="b">
        <v>0</v>
      </c>
      <c r="Y1013" t="s">
        <v>60</v>
      </c>
      <c r="Z1013" t="s">
        <v>60</v>
      </c>
      <c r="AA1013">
        <v>6</v>
      </c>
      <c r="AB1013">
        <v>6</v>
      </c>
      <c r="AC1013">
        <v>2023</v>
      </c>
      <c r="AD1013" s="1">
        <v>45200</v>
      </c>
      <c r="AE1013" t="s">
        <v>87</v>
      </c>
      <c r="AF1013" t="s">
        <v>88</v>
      </c>
      <c r="AG1013" t="str">
        <f t="shared" si="63"/>
        <v>Include</v>
      </c>
      <c r="AH1013">
        <f t="shared" si="60"/>
        <v>0</v>
      </c>
      <c r="AI1013">
        <f t="shared" si="61"/>
        <v>1</v>
      </c>
      <c r="AJ1013">
        <f t="shared" si="62"/>
        <v>0</v>
      </c>
      <c r="AK1013" s="15">
        <f>1</f>
        <v>1</v>
      </c>
    </row>
    <row r="1014" spans="1:37" x14ac:dyDescent="0.3">
      <c r="A1014" t="s">
        <v>2558</v>
      </c>
      <c r="B1014" s="1">
        <v>45210</v>
      </c>
      <c r="C1014" s="1">
        <v>45210</v>
      </c>
      <c r="D1014" t="s">
        <v>2559</v>
      </c>
      <c r="E1014" t="s">
        <v>631</v>
      </c>
      <c r="F1014">
        <v>31</v>
      </c>
      <c r="G1014">
        <v>31</v>
      </c>
      <c r="H1014" t="s">
        <v>35</v>
      </c>
      <c r="I1014" t="s">
        <v>35</v>
      </c>
      <c r="J1014" t="s">
        <v>36</v>
      </c>
      <c r="K1014" t="s">
        <v>73</v>
      </c>
      <c r="L1014" t="s">
        <v>97</v>
      </c>
      <c r="M1014" t="s">
        <v>98</v>
      </c>
      <c r="N1014">
        <v>9</v>
      </c>
      <c r="O1014">
        <v>9</v>
      </c>
      <c r="P1014">
        <v>991.57</v>
      </c>
      <c r="Q1014" s="2">
        <v>0.36</v>
      </c>
      <c r="R1014">
        <v>6481.41</v>
      </c>
      <c r="S1014">
        <v>2354.0500000000002</v>
      </c>
      <c r="T1014" s="3">
        <v>0.36299999999999999</v>
      </c>
      <c r="U1014">
        <v>85.05</v>
      </c>
      <c r="V1014" t="s">
        <v>132</v>
      </c>
      <c r="W1014">
        <v>1</v>
      </c>
      <c r="X1014" t="b">
        <v>0</v>
      </c>
      <c r="Y1014" t="s">
        <v>60</v>
      </c>
      <c r="Z1014" t="s">
        <v>60</v>
      </c>
      <c r="AA1014">
        <v>4</v>
      </c>
      <c r="AB1014">
        <v>4</v>
      </c>
      <c r="AC1014">
        <v>2023</v>
      </c>
      <c r="AD1014" s="1">
        <v>45200</v>
      </c>
      <c r="AE1014" t="s">
        <v>87</v>
      </c>
      <c r="AF1014" t="s">
        <v>62</v>
      </c>
      <c r="AG1014" t="str">
        <f t="shared" si="63"/>
        <v>Include</v>
      </c>
      <c r="AH1014">
        <f t="shared" si="60"/>
        <v>0</v>
      </c>
      <c r="AI1014">
        <f t="shared" si="61"/>
        <v>1</v>
      </c>
      <c r="AJ1014">
        <f t="shared" si="62"/>
        <v>0</v>
      </c>
      <c r="AK1014" s="15">
        <f>1</f>
        <v>1</v>
      </c>
    </row>
    <row r="1015" spans="1:37" x14ac:dyDescent="0.3">
      <c r="A1015" t="s">
        <v>2560</v>
      </c>
      <c r="B1015" s="1">
        <v>45208</v>
      </c>
      <c r="C1015" s="1">
        <v>45208</v>
      </c>
      <c r="D1015" t="s">
        <v>2561</v>
      </c>
      <c r="E1015" t="s">
        <v>139</v>
      </c>
      <c r="F1015">
        <v>40</v>
      </c>
      <c r="G1015">
        <v>40</v>
      </c>
      <c r="H1015" t="s">
        <v>173</v>
      </c>
      <c r="I1015" t="s">
        <v>81</v>
      </c>
      <c r="J1015" t="s">
        <v>116</v>
      </c>
      <c r="K1015" t="s">
        <v>150</v>
      </c>
      <c r="L1015" t="s">
        <v>74</v>
      </c>
      <c r="M1015" t="s">
        <v>453</v>
      </c>
      <c r="N1015">
        <v>2</v>
      </c>
      <c r="O1015">
        <v>2</v>
      </c>
      <c r="P1015">
        <v>15759.44</v>
      </c>
      <c r="Q1015" s="2">
        <v>0.15</v>
      </c>
      <c r="R1015">
        <v>30120.16</v>
      </c>
      <c r="S1015">
        <v>3914.94</v>
      </c>
      <c r="T1015" s="3">
        <v>0.13</v>
      </c>
      <c r="U1015">
        <v>66.72</v>
      </c>
      <c r="V1015" t="s">
        <v>99</v>
      </c>
      <c r="W1015">
        <v>5</v>
      </c>
      <c r="X1015" t="b">
        <v>0</v>
      </c>
      <c r="Y1015" t="s">
        <v>60</v>
      </c>
      <c r="Z1015" t="s">
        <v>60</v>
      </c>
      <c r="AA1015">
        <v>10</v>
      </c>
      <c r="AB1015">
        <v>10</v>
      </c>
      <c r="AC1015">
        <v>2023</v>
      </c>
      <c r="AD1015" s="1">
        <v>45200</v>
      </c>
      <c r="AE1015" t="s">
        <v>61</v>
      </c>
      <c r="AF1015" t="s">
        <v>88</v>
      </c>
      <c r="AG1015" t="str">
        <f t="shared" si="63"/>
        <v>Include</v>
      </c>
      <c r="AH1015">
        <f t="shared" si="60"/>
        <v>0</v>
      </c>
      <c r="AI1015">
        <f t="shared" si="61"/>
        <v>1</v>
      </c>
      <c r="AJ1015">
        <f t="shared" si="62"/>
        <v>0</v>
      </c>
      <c r="AK1015" s="15">
        <f>1</f>
        <v>1</v>
      </c>
    </row>
    <row r="1016" spans="1:37" x14ac:dyDescent="0.3">
      <c r="A1016" t="s">
        <v>2562</v>
      </c>
      <c r="B1016" s="1">
        <v>45208</v>
      </c>
      <c r="C1016" s="1">
        <v>45208</v>
      </c>
      <c r="D1016" t="s">
        <v>2563</v>
      </c>
      <c r="E1016" t="s">
        <v>2564</v>
      </c>
      <c r="F1016">
        <v>46</v>
      </c>
      <c r="G1016">
        <v>46</v>
      </c>
      <c r="H1016" t="s">
        <v>47</v>
      </c>
      <c r="I1016" t="s">
        <v>47</v>
      </c>
      <c r="J1016" t="s">
        <v>36</v>
      </c>
      <c r="K1016" t="s">
        <v>239</v>
      </c>
      <c r="L1016" t="s">
        <v>97</v>
      </c>
      <c r="M1016" t="s">
        <v>107</v>
      </c>
      <c r="N1016">
        <v>4</v>
      </c>
      <c r="O1016">
        <v>4</v>
      </c>
      <c r="P1016">
        <v>1295.21</v>
      </c>
      <c r="Q1016" s="2">
        <v>0.1</v>
      </c>
      <c r="R1016">
        <v>5174.5200000000004</v>
      </c>
      <c r="S1016">
        <v>2321.8000000000002</v>
      </c>
      <c r="T1016" s="3">
        <v>0.44900000000000001</v>
      </c>
      <c r="U1016">
        <v>23.54</v>
      </c>
      <c r="V1016" t="s">
        <v>68</v>
      </c>
      <c r="W1016">
        <v>4</v>
      </c>
      <c r="X1016" t="b">
        <v>0</v>
      </c>
      <c r="Y1016" t="s">
        <v>60</v>
      </c>
      <c r="Z1016" t="s">
        <v>60</v>
      </c>
      <c r="AA1016">
        <v>6</v>
      </c>
      <c r="AB1016">
        <v>6</v>
      </c>
      <c r="AC1016">
        <v>2023</v>
      </c>
      <c r="AD1016" s="1">
        <v>45200</v>
      </c>
      <c r="AE1016" t="s">
        <v>101</v>
      </c>
      <c r="AF1016" t="s">
        <v>69</v>
      </c>
      <c r="AG1016" t="str">
        <f t="shared" si="63"/>
        <v>Include</v>
      </c>
      <c r="AH1016">
        <f t="shared" si="60"/>
        <v>0</v>
      </c>
      <c r="AI1016">
        <f t="shared" si="61"/>
        <v>1</v>
      </c>
      <c r="AJ1016">
        <f t="shared" si="62"/>
        <v>0</v>
      </c>
      <c r="AK1016" s="15">
        <f>1</f>
        <v>1</v>
      </c>
    </row>
    <row r="1017" spans="1:37" x14ac:dyDescent="0.3">
      <c r="A1017" t="s">
        <v>2565</v>
      </c>
      <c r="B1017" s="1">
        <v>45208</v>
      </c>
      <c r="C1017" s="1">
        <v>45208</v>
      </c>
      <c r="D1017" t="s">
        <v>2566</v>
      </c>
      <c r="E1017" t="s">
        <v>622</v>
      </c>
      <c r="F1017">
        <v>45</v>
      </c>
      <c r="G1017">
        <v>45</v>
      </c>
      <c r="H1017" t="s">
        <v>340</v>
      </c>
      <c r="I1017" t="s">
        <v>35</v>
      </c>
      <c r="J1017" t="s">
        <v>82</v>
      </c>
      <c r="K1017" t="s">
        <v>122</v>
      </c>
      <c r="L1017" t="s">
        <v>111</v>
      </c>
      <c r="M1017" t="s">
        <v>200</v>
      </c>
      <c r="N1017">
        <v>2</v>
      </c>
      <c r="O1017">
        <v>2</v>
      </c>
      <c r="P1017">
        <v>14208.99</v>
      </c>
      <c r="Q1017" s="2">
        <v>0.13</v>
      </c>
      <c r="R1017">
        <v>26208.02</v>
      </c>
      <c r="S1017">
        <v>7074.23</v>
      </c>
      <c r="T1017" s="3">
        <v>0.27</v>
      </c>
      <c r="U1017">
        <v>73.52</v>
      </c>
      <c r="V1017" t="s">
        <v>40</v>
      </c>
      <c r="W1017">
        <v>3</v>
      </c>
      <c r="X1017" t="b">
        <v>0</v>
      </c>
      <c r="Y1017" t="s">
        <v>60</v>
      </c>
      <c r="Z1017" t="s">
        <v>60</v>
      </c>
      <c r="AA1017">
        <v>7</v>
      </c>
      <c r="AB1017">
        <v>7</v>
      </c>
      <c r="AC1017">
        <v>2023</v>
      </c>
      <c r="AD1017" s="1">
        <v>45200</v>
      </c>
      <c r="AE1017" t="s">
        <v>61</v>
      </c>
      <c r="AF1017" t="s">
        <v>88</v>
      </c>
      <c r="AG1017" t="str">
        <f t="shared" si="63"/>
        <v>Include</v>
      </c>
      <c r="AH1017">
        <f t="shared" si="60"/>
        <v>0</v>
      </c>
      <c r="AI1017">
        <f t="shared" si="61"/>
        <v>1</v>
      </c>
      <c r="AJ1017">
        <f t="shared" si="62"/>
        <v>0</v>
      </c>
      <c r="AK1017" s="15">
        <f>1</f>
        <v>1</v>
      </c>
    </row>
    <row r="1018" spans="1:37" x14ac:dyDescent="0.3">
      <c r="A1018" t="s">
        <v>2567</v>
      </c>
      <c r="B1018" s="1">
        <v>45207</v>
      </c>
      <c r="C1018" s="1">
        <v>45207</v>
      </c>
      <c r="D1018" t="s">
        <v>2568</v>
      </c>
      <c r="E1018" t="s">
        <v>704</v>
      </c>
      <c r="F1018">
        <v>32</v>
      </c>
      <c r="G1018">
        <v>32</v>
      </c>
      <c r="H1018" t="s">
        <v>47</v>
      </c>
      <c r="I1018" t="s">
        <v>47</v>
      </c>
      <c r="J1018" t="s">
        <v>48</v>
      </c>
      <c r="K1018" t="s">
        <v>49</v>
      </c>
      <c r="L1018" t="s">
        <v>50</v>
      </c>
      <c r="M1018" t="s">
        <v>251</v>
      </c>
      <c r="N1018">
        <v>5</v>
      </c>
      <c r="O1018">
        <v>5</v>
      </c>
      <c r="P1018">
        <v>12843.58</v>
      </c>
      <c r="Q1018" s="2">
        <v>0.22</v>
      </c>
      <c r="R1018">
        <v>54184.88</v>
      </c>
      <c r="S1018">
        <v>11377.39</v>
      </c>
      <c r="T1018" s="3">
        <v>0.21</v>
      </c>
      <c r="U1018">
        <v>67.77</v>
      </c>
      <c r="V1018" t="s">
        <v>132</v>
      </c>
      <c r="W1018">
        <v>5</v>
      </c>
      <c r="X1018" t="b">
        <v>1</v>
      </c>
      <c r="Y1018" t="s">
        <v>41</v>
      </c>
      <c r="Z1018" t="s">
        <v>41</v>
      </c>
      <c r="AA1018">
        <v>4</v>
      </c>
      <c r="AB1018">
        <v>4</v>
      </c>
      <c r="AC1018">
        <v>2023</v>
      </c>
      <c r="AD1018" s="1">
        <v>45200</v>
      </c>
      <c r="AE1018" t="s">
        <v>87</v>
      </c>
      <c r="AF1018" t="s">
        <v>43</v>
      </c>
      <c r="AG1018" t="str">
        <f t="shared" si="63"/>
        <v>Include</v>
      </c>
      <c r="AH1018">
        <f t="shared" si="60"/>
        <v>1</v>
      </c>
      <c r="AI1018">
        <f t="shared" si="61"/>
        <v>1</v>
      </c>
      <c r="AJ1018">
        <f t="shared" si="62"/>
        <v>0</v>
      </c>
      <c r="AK1018" s="15">
        <f>1</f>
        <v>1</v>
      </c>
    </row>
    <row r="1019" spans="1:37" x14ac:dyDescent="0.3">
      <c r="A1019" t="s">
        <v>2569</v>
      </c>
      <c r="B1019" s="1">
        <v>45207</v>
      </c>
      <c r="C1019" s="1">
        <v>45207</v>
      </c>
      <c r="D1019" t="s">
        <v>2570</v>
      </c>
      <c r="E1019" t="s">
        <v>291</v>
      </c>
      <c r="F1019">
        <v>60</v>
      </c>
      <c r="G1019">
        <v>60</v>
      </c>
      <c r="H1019" t="s">
        <v>47</v>
      </c>
      <c r="I1019" t="s">
        <v>47</v>
      </c>
      <c r="J1019" t="s">
        <v>36</v>
      </c>
      <c r="K1019" t="s">
        <v>37</v>
      </c>
      <c r="L1019" t="s">
        <v>97</v>
      </c>
      <c r="M1019" t="s">
        <v>98</v>
      </c>
      <c r="N1019">
        <v>5</v>
      </c>
      <c r="O1019">
        <v>5</v>
      </c>
      <c r="P1019">
        <v>652.44000000000005</v>
      </c>
      <c r="Q1019" s="2">
        <v>0.01</v>
      </c>
      <c r="R1019">
        <v>2663.55</v>
      </c>
      <c r="S1019">
        <v>1220.8499999999999</v>
      </c>
      <c r="T1019" s="3">
        <v>0.45800000000000002</v>
      </c>
      <c r="U1019">
        <v>35.83</v>
      </c>
      <c r="V1019" t="s">
        <v>132</v>
      </c>
      <c r="W1019">
        <v>1</v>
      </c>
      <c r="X1019" t="b">
        <v>0</v>
      </c>
      <c r="Y1019" t="s">
        <v>60</v>
      </c>
      <c r="Z1019" t="s">
        <v>60</v>
      </c>
      <c r="AA1019">
        <v>9</v>
      </c>
      <c r="AB1019">
        <v>9</v>
      </c>
      <c r="AC1019">
        <v>2023</v>
      </c>
      <c r="AD1019" s="1">
        <v>45200</v>
      </c>
      <c r="AE1019" t="s">
        <v>101</v>
      </c>
      <c r="AF1019" t="s">
        <v>69</v>
      </c>
      <c r="AG1019" t="str">
        <f t="shared" si="63"/>
        <v>Include</v>
      </c>
      <c r="AH1019">
        <f t="shared" si="60"/>
        <v>0</v>
      </c>
      <c r="AI1019">
        <f t="shared" si="61"/>
        <v>1</v>
      </c>
      <c r="AJ1019">
        <f t="shared" si="62"/>
        <v>0</v>
      </c>
      <c r="AK1019" s="15">
        <f>1</f>
        <v>1</v>
      </c>
    </row>
    <row r="1020" spans="1:37" x14ac:dyDescent="0.3">
      <c r="A1020" t="s">
        <v>2571</v>
      </c>
      <c r="B1020" s="1">
        <v>45206</v>
      </c>
      <c r="C1020" s="1">
        <v>45206</v>
      </c>
      <c r="D1020" t="s">
        <v>2572</v>
      </c>
      <c r="E1020" t="s">
        <v>993</v>
      </c>
      <c r="F1020">
        <v>22</v>
      </c>
      <c r="G1020">
        <v>22</v>
      </c>
      <c r="H1020" t="s">
        <v>35</v>
      </c>
      <c r="I1020" t="s">
        <v>35</v>
      </c>
      <c r="J1020" t="s">
        <v>36</v>
      </c>
      <c r="K1020" t="s">
        <v>73</v>
      </c>
      <c r="L1020" t="s">
        <v>84</v>
      </c>
      <c r="M1020" t="s">
        <v>279</v>
      </c>
      <c r="N1020">
        <v>2</v>
      </c>
      <c r="O1020">
        <v>2</v>
      </c>
      <c r="P1020">
        <v>216.82</v>
      </c>
      <c r="Q1020" s="2">
        <v>0.28000000000000003</v>
      </c>
      <c r="R1020">
        <v>255.27</v>
      </c>
      <c r="S1020">
        <v>22.97</v>
      </c>
      <c r="T1020" s="3">
        <v>0.09</v>
      </c>
      <c r="U1020">
        <v>53.52</v>
      </c>
      <c r="V1020" t="s">
        <v>99</v>
      </c>
      <c r="W1020">
        <v>5</v>
      </c>
      <c r="X1020" t="b">
        <v>1</v>
      </c>
      <c r="Y1020" t="s">
        <v>41</v>
      </c>
      <c r="Z1020" t="s">
        <v>41</v>
      </c>
      <c r="AA1020">
        <v>4</v>
      </c>
      <c r="AB1020">
        <v>4</v>
      </c>
      <c r="AC1020">
        <v>2023</v>
      </c>
      <c r="AD1020" s="1">
        <v>45200</v>
      </c>
      <c r="AE1020" t="s">
        <v>53</v>
      </c>
      <c r="AF1020" t="s">
        <v>43</v>
      </c>
      <c r="AG1020" t="str">
        <f t="shared" si="63"/>
        <v>Include</v>
      </c>
      <c r="AH1020">
        <f t="shared" si="60"/>
        <v>1</v>
      </c>
      <c r="AI1020">
        <f t="shared" si="61"/>
        <v>1</v>
      </c>
      <c r="AJ1020">
        <f t="shared" si="62"/>
        <v>0</v>
      </c>
      <c r="AK1020" s="15">
        <f>1</f>
        <v>1</v>
      </c>
    </row>
    <row r="1021" spans="1:37" x14ac:dyDescent="0.3">
      <c r="A1021" t="s">
        <v>2573</v>
      </c>
      <c r="B1021" s="1">
        <v>45206</v>
      </c>
      <c r="C1021" s="1">
        <v>45206</v>
      </c>
      <c r="D1021" t="s">
        <v>2574</v>
      </c>
      <c r="E1021" t="s">
        <v>1279</v>
      </c>
      <c r="F1021">
        <v>34</v>
      </c>
      <c r="G1021">
        <v>34</v>
      </c>
      <c r="H1021" t="s">
        <v>35</v>
      </c>
      <c r="I1021" t="s">
        <v>35</v>
      </c>
      <c r="J1021" t="s">
        <v>82</v>
      </c>
      <c r="K1021" t="s">
        <v>131</v>
      </c>
      <c r="L1021" t="s">
        <v>140</v>
      </c>
      <c r="M1021" t="s">
        <v>358</v>
      </c>
      <c r="N1021">
        <v>1</v>
      </c>
      <c r="O1021">
        <v>1</v>
      </c>
      <c r="P1021">
        <v>3669.1</v>
      </c>
      <c r="Q1021" s="2">
        <v>0.23</v>
      </c>
      <c r="R1021">
        <v>2724.49</v>
      </c>
      <c r="S1021">
        <v>1136.46</v>
      </c>
      <c r="T1021" s="3">
        <v>0.41699999999999998</v>
      </c>
      <c r="U1021">
        <v>66</v>
      </c>
      <c r="V1021" t="s">
        <v>40</v>
      </c>
      <c r="W1021">
        <v>5</v>
      </c>
      <c r="X1021" t="b">
        <v>0</v>
      </c>
      <c r="Y1021" t="s">
        <v>60</v>
      </c>
      <c r="Z1021" t="s">
        <v>60</v>
      </c>
      <c r="AA1021">
        <v>9</v>
      </c>
      <c r="AB1021">
        <v>9</v>
      </c>
      <c r="AC1021">
        <v>2023</v>
      </c>
      <c r="AD1021" s="1">
        <v>45200</v>
      </c>
      <c r="AE1021" t="s">
        <v>87</v>
      </c>
      <c r="AF1021" t="s">
        <v>43</v>
      </c>
      <c r="AG1021" t="str">
        <f t="shared" si="63"/>
        <v>Include</v>
      </c>
      <c r="AH1021">
        <f t="shared" si="60"/>
        <v>0</v>
      </c>
      <c r="AI1021">
        <f t="shared" si="61"/>
        <v>1</v>
      </c>
      <c r="AJ1021">
        <f t="shared" si="62"/>
        <v>0</v>
      </c>
      <c r="AK1021" s="15">
        <f>1</f>
        <v>1</v>
      </c>
    </row>
    <row r="1022" spans="1:37" x14ac:dyDescent="0.3">
      <c r="A1022" t="s">
        <v>2575</v>
      </c>
      <c r="B1022" s="1">
        <v>45206</v>
      </c>
      <c r="C1022" s="1">
        <v>45206</v>
      </c>
      <c r="D1022" t="s">
        <v>2576</v>
      </c>
      <c r="E1022" t="s">
        <v>965</v>
      </c>
      <c r="F1022">
        <v>28</v>
      </c>
      <c r="G1022">
        <v>28</v>
      </c>
      <c r="H1022" t="s">
        <v>47</v>
      </c>
      <c r="I1022" t="s">
        <v>47</v>
      </c>
      <c r="J1022" t="s">
        <v>48</v>
      </c>
      <c r="K1022" t="s">
        <v>230</v>
      </c>
      <c r="L1022" t="s">
        <v>38</v>
      </c>
      <c r="M1022" t="s">
        <v>447</v>
      </c>
      <c r="N1022">
        <v>8</v>
      </c>
      <c r="O1022">
        <v>8</v>
      </c>
      <c r="P1022">
        <v>1575.79</v>
      </c>
      <c r="Q1022" s="2">
        <v>0.24</v>
      </c>
      <c r="R1022">
        <v>9914.18</v>
      </c>
      <c r="S1022">
        <v>4246.21</v>
      </c>
      <c r="T1022" s="3">
        <v>0.42799999999999999</v>
      </c>
      <c r="U1022">
        <v>73.87</v>
      </c>
      <c r="V1022" t="s">
        <v>52</v>
      </c>
      <c r="W1022">
        <v>4</v>
      </c>
      <c r="X1022" t="b">
        <v>0</v>
      </c>
      <c r="Y1022" t="s">
        <v>60</v>
      </c>
      <c r="Z1022" t="s">
        <v>60</v>
      </c>
      <c r="AA1022">
        <v>4</v>
      </c>
      <c r="AB1022">
        <v>4</v>
      </c>
      <c r="AC1022">
        <v>2023</v>
      </c>
      <c r="AD1022" s="1">
        <v>45200</v>
      </c>
      <c r="AE1022" t="s">
        <v>87</v>
      </c>
      <c r="AF1022" t="s">
        <v>43</v>
      </c>
      <c r="AG1022" t="str">
        <f t="shared" si="63"/>
        <v>Include</v>
      </c>
      <c r="AH1022">
        <f t="shared" si="60"/>
        <v>0</v>
      </c>
      <c r="AI1022">
        <f t="shared" si="61"/>
        <v>1</v>
      </c>
      <c r="AJ1022">
        <f t="shared" si="62"/>
        <v>0</v>
      </c>
      <c r="AK1022" s="15">
        <f>1</f>
        <v>1</v>
      </c>
    </row>
    <row r="1023" spans="1:37" x14ac:dyDescent="0.3">
      <c r="A1023" t="s">
        <v>2577</v>
      </c>
      <c r="B1023" s="1">
        <v>45205</v>
      </c>
      <c r="C1023" s="1">
        <v>45205</v>
      </c>
      <c r="D1023" t="s">
        <v>2578</v>
      </c>
      <c r="E1023" t="s">
        <v>1225</v>
      </c>
      <c r="F1023">
        <v>24</v>
      </c>
      <c r="G1023">
        <v>24</v>
      </c>
      <c r="H1023" t="s">
        <v>81</v>
      </c>
      <c r="I1023" t="s">
        <v>81</v>
      </c>
      <c r="J1023" t="s">
        <v>36</v>
      </c>
      <c r="K1023" t="s">
        <v>37</v>
      </c>
      <c r="L1023" t="s">
        <v>111</v>
      </c>
      <c r="M1023" t="s">
        <v>136</v>
      </c>
      <c r="N1023">
        <v>6</v>
      </c>
      <c r="O1023">
        <v>6</v>
      </c>
      <c r="P1023">
        <v>4814.34</v>
      </c>
      <c r="Q1023" s="2">
        <v>0.11</v>
      </c>
      <c r="R1023">
        <v>27501.279999999999</v>
      </c>
      <c r="S1023">
        <v>3795.89</v>
      </c>
      <c r="T1023" s="3">
        <v>0.13800000000000001</v>
      </c>
      <c r="U1023">
        <v>44.25</v>
      </c>
      <c r="V1023" t="s">
        <v>52</v>
      </c>
      <c r="W1023">
        <v>3</v>
      </c>
      <c r="X1023" t="b">
        <v>0</v>
      </c>
      <c r="Y1023" t="s">
        <v>60</v>
      </c>
      <c r="Z1023" t="s">
        <v>60</v>
      </c>
      <c r="AA1023">
        <v>6</v>
      </c>
      <c r="AB1023">
        <v>6</v>
      </c>
      <c r="AC1023">
        <v>2023</v>
      </c>
      <c r="AD1023" s="1">
        <v>45200</v>
      </c>
      <c r="AE1023" t="s">
        <v>53</v>
      </c>
      <c r="AF1023" t="s">
        <v>88</v>
      </c>
      <c r="AG1023" t="str">
        <f t="shared" si="63"/>
        <v>Include</v>
      </c>
      <c r="AH1023">
        <f t="shared" si="60"/>
        <v>0</v>
      </c>
      <c r="AI1023">
        <f t="shared" si="61"/>
        <v>1</v>
      </c>
      <c r="AJ1023">
        <f t="shared" si="62"/>
        <v>0</v>
      </c>
      <c r="AK1023" s="15">
        <f>1</f>
        <v>1</v>
      </c>
    </row>
    <row r="1024" spans="1:37" x14ac:dyDescent="0.3">
      <c r="A1024" t="s">
        <v>2579</v>
      </c>
      <c r="B1024" s="1">
        <v>45204</v>
      </c>
      <c r="C1024" s="1">
        <v>45204</v>
      </c>
      <c r="D1024" t="s">
        <v>2580</v>
      </c>
      <c r="E1024" t="s">
        <v>1817</v>
      </c>
      <c r="F1024">
        <v>45</v>
      </c>
      <c r="G1024">
        <v>45</v>
      </c>
      <c r="H1024" t="s">
        <v>47</v>
      </c>
      <c r="I1024" t="s">
        <v>47</v>
      </c>
      <c r="J1024" t="s">
        <v>116</v>
      </c>
      <c r="K1024" t="s">
        <v>260</v>
      </c>
      <c r="L1024" t="s">
        <v>50</v>
      </c>
      <c r="M1024" t="s">
        <v>51</v>
      </c>
      <c r="N1024">
        <v>2</v>
      </c>
      <c r="O1024">
        <v>2</v>
      </c>
      <c r="P1024">
        <v>7616.64</v>
      </c>
      <c r="Q1024" s="2">
        <v>0.34</v>
      </c>
      <c r="R1024">
        <v>11304.13</v>
      </c>
      <c r="S1024">
        <v>3661.21</v>
      </c>
      <c r="T1024" s="3">
        <v>0.32400000000000001</v>
      </c>
      <c r="U1024">
        <v>29.23</v>
      </c>
      <c r="V1024" t="s">
        <v>99</v>
      </c>
      <c r="W1024">
        <v>4</v>
      </c>
      <c r="X1024" t="b">
        <v>0</v>
      </c>
      <c r="Y1024" t="s">
        <v>60</v>
      </c>
      <c r="Z1024" t="s">
        <v>60</v>
      </c>
      <c r="AA1024">
        <v>1</v>
      </c>
      <c r="AB1024">
        <v>1</v>
      </c>
      <c r="AC1024">
        <v>2023</v>
      </c>
      <c r="AD1024" s="1">
        <v>45200</v>
      </c>
      <c r="AE1024" t="s">
        <v>61</v>
      </c>
      <c r="AF1024" t="s">
        <v>62</v>
      </c>
      <c r="AG1024" t="str">
        <f t="shared" si="63"/>
        <v>Include</v>
      </c>
      <c r="AH1024">
        <f t="shared" si="60"/>
        <v>0</v>
      </c>
      <c r="AI1024">
        <f t="shared" si="61"/>
        <v>1</v>
      </c>
      <c r="AJ1024">
        <f t="shared" si="62"/>
        <v>0</v>
      </c>
      <c r="AK1024" s="15">
        <f>1</f>
        <v>1</v>
      </c>
    </row>
    <row r="1025" spans="1:37" x14ac:dyDescent="0.3">
      <c r="A1025" t="s">
        <v>2581</v>
      </c>
      <c r="B1025" s="1">
        <v>45204</v>
      </c>
      <c r="C1025" s="1">
        <v>45204</v>
      </c>
      <c r="D1025" t="s">
        <v>2582</v>
      </c>
      <c r="E1025" t="s">
        <v>1095</v>
      </c>
      <c r="F1025">
        <v>39</v>
      </c>
      <c r="G1025">
        <v>39</v>
      </c>
      <c r="H1025" t="s">
        <v>47</v>
      </c>
      <c r="I1025" t="s">
        <v>47</v>
      </c>
      <c r="J1025" t="s">
        <v>48</v>
      </c>
      <c r="K1025" t="s">
        <v>226</v>
      </c>
      <c r="L1025" t="s">
        <v>74</v>
      </c>
      <c r="M1025" t="s">
        <v>235</v>
      </c>
      <c r="N1025">
        <v>5</v>
      </c>
      <c r="O1025">
        <v>5</v>
      </c>
      <c r="P1025">
        <v>11373.83</v>
      </c>
      <c r="Q1025" s="2">
        <v>7.0000000000000007E-2</v>
      </c>
      <c r="R1025">
        <v>67236.759999999995</v>
      </c>
      <c r="S1025">
        <v>8643.41</v>
      </c>
      <c r="T1025" s="3">
        <v>0.129</v>
      </c>
      <c r="U1025">
        <v>51.2</v>
      </c>
      <c r="V1025" t="s">
        <v>76</v>
      </c>
      <c r="W1025">
        <v>2</v>
      </c>
      <c r="X1025" t="b">
        <v>0</v>
      </c>
      <c r="Y1025" t="s">
        <v>86</v>
      </c>
      <c r="Z1025" t="s">
        <v>86</v>
      </c>
      <c r="AA1025">
        <v>7</v>
      </c>
      <c r="AB1025">
        <v>7</v>
      </c>
      <c r="AC1025">
        <v>2023</v>
      </c>
      <c r="AD1025" s="1">
        <v>45200</v>
      </c>
      <c r="AE1025" t="s">
        <v>61</v>
      </c>
      <c r="AF1025" t="s">
        <v>69</v>
      </c>
      <c r="AG1025" t="str">
        <f t="shared" si="63"/>
        <v>Include</v>
      </c>
      <c r="AH1025">
        <f t="shared" si="60"/>
        <v>0</v>
      </c>
      <c r="AI1025">
        <f t="shared" si="61"/>
        <v>0</v>
      </c>
      <c r="AJ1025">
        <f t="shared" si="62"/>
        <v>0</v>
      </c>
      <c r="AK1025" s="15">
        <f>1</f>
        <v>1</v>
      </c>
    </row>
    <row r="1026" spans="1:37" x14ac:dyDescent="0.3">
      <c r="A1026" t="s">
        <v>2583</v>
      </c>
      <c r="B1026" s="1">
        <v>45204</v>
      </c>
      <c r="C1026" s="1">
        <v>45204</v>
      </c>
      <c r="D1026" t="s">
        <v>2584</v>
      </c>
      <c r="E1026" t="s">
        <v>1327</v>
      </c>
      <c r="F1026">
        <v>42</v>
      </c>
      <c r="G1026">
        <v>42</v>
      </c>
      <c r="H1026" t="s">
        <v>47</v>
      </c>
      <c r="I1026" t="s">
        <v>47</v>
      </c>
      <c r="J1026" t="s">
        <v>116</v>
      </c>
      <c r="K1026" t="s">
        <v>150</v>
      </c>
      <c r="L1026" t="s">
        <v>111</v>
      </c>
      <c r="M1026" t="s">
        <v>174</v>
      </c>
      <c r="N1026">
        <v>5</v>
      </c>
      <c r="O1026">
        <v>5</v>
      </c>
      <c r="P1026">
        <v>10121.780000000001</v>
      </c>
      <c r="Q1026" s="2">
        <v>0.14000000000000001</v>
      </c>
      <c r="R1026">
        <v>46514.29</v>
      </c>
      <c r="S1026">
        <v>14209.66</v>
      </c>
      <c r="T1026" s="3">
        <v>0.30499999999999999</v>
      </c>
      <c r="U1026">
        <v>67.27</v>
      </c>
      <c r="V1026" t="s">
        <v>99</v>
      </c>
      <c r="W1026">
        <v>1</v>
      </c>
      <c r="X1026" t="b">
        <v>0</v>
      </c>
      <c r="Y1026" t="s">
        <v>60</v>
      </c>
      <c r="Z1026" t="s">
        <v>60</v>
      </c>
      <c r="AA1026">
        <v>6</v>
      </c>
      <c r="AB1026">
        <v>6</v>
      </c>
      <c r="AC1026">
        <v>2023</v>
      </c>
      <c r="AD1026" s="1">
        <v>45200</v>
      </c>
      <c r="AE1026" t="s">
        <v>61</v>
      </c>
      <c r="AF1026" t="s">
        <v>88</v>
      </c>
      <c r="AG1026" t="str">
        <f t="shared" si="63"/>
        <v>Include</v>
      </c>
      <c r="AH1026">
        <f t="shared" ref="AH1026:AH1089" si="64">IF(Z1026="Returned",1,0)</f>
        <v>0</v>
      </c>
      <c r="AI1026">
        <f t="shared" ref="AI1026:AI1089" si="65">IF(OR(Z1026="Delivered",Z1026="Returned"),1,0)</f>
        <v>1</v>
      </c>
      <c r="AJ1026">
        <f t="shared" ref="AJ1026:AJ1089" si="66">IF(Z1026="Cancelled",1,0)</f>
        <v>0</v>
      </c>
      <c r="AK1026" s="15">
        <f>1</f>
        <v>1</v>
      </c>
    </row>
    <row r="1027" spans="1:37" x14ac:dyDescent="0.3">
      <c r="A1027" t="s">
        <v>2585</v>
      </c>
      <c r="B1027" s="1">
        <v>45204</v>
      </c>
      <c r="C1027" s="1">
        <v>45204</v>
      </c>
      <c r="D1027" t="s">
        <v>2586</v>
      </c>
      <c r="E1027" t="s">
        <v>1574</v>
      </c>
      <c r="F1027">
        <v>34</v>
      </c>
      <c r="G1027">
        <v>34</v>
      </c>
      <c r="H1027" t="s">
        <v>81</v>
      </c>
      <c r="I1027" t="s">
        <v>81</v>
      </c>
      <c r="J1027" t="s">
        <v>36</v>
      </c>
      <c r="K1027" t="s">
        <v>239</v>
      </c>
      <c r="L1027" t="s">
        <v>50</v>
      </c>
      <c r="M1027" t="s">
        <v>251</v>
      </c>
      <c r="N1027">
        <v>6</v>
      </c>
      <c r="O1027">
        <v>6</v>
      </c>
      <c r="P1027">
        <v>11138.87</v>
      </c>
      <c r="Q1027" s="2">
        <v>0.18</v>
      </c>
      <c r="R1027">
        <v>60174.080000000002</v>
      </c>
      <c r="S1027">
        <v>14000.74</v>
      </c>
      <c r="T1027" s="3">
        <v>0.23300000000000001</v>
      </c>
      <c r="U1027">
        <v>42.92</v>
      </c>
      <c r="V1027" t="s">
        <v>40</v>
      </c>
      <c r="X1027" t="b">
        <v>0</v>
      </c>
      <c r="Y1027" t="s">
        <v>60</v>
      </c>
      <c r="Z1027" t="s">
        <v>60</v>
      </c>
      <c r="AA1027">
        <v>5</v>
      </c>
      <c r="AB1027">
        <v>5</v>
      </c>
      <c r="AC1027">
        <v>2023</v>
      </c>
      <c r="AD1027" s="1">
        <v>45200</v>
      </c>
      <c r="AE1027" t="s">
        <v>87</v>
      </c>
      <c r="AF1027" t="s">
        <v>88</v>
      </c>
      <c r="AG1027" t="str">
        <f t="shared" ref="AG1027:AG1090" si="67">IF(N1027=999,"Exclude","Include")</f>
        <v>Include</v>
      </c>
      <c r="AH1027">
        <f t="shared" si="64"/>
        <v>0</v>
      </c>
      <c r="AI1027">
        <f t="shared" si="65"/>
        <v>1</v>
      </c>
      <c r="AJ1027">
        <f t="shared" si="66"/>
        <v>0</v>
      </c>
      <c r="AK1027" s="15">
        <f>1</f>
        <v>1</v>
      </c>
    </row>
    <row r="1028" spans="1:37" x14ac:dyDescent="0.3">
      <c r="A1028" t="s">
        <v>2587</v>
      </c>
      <c r="B1028" s="1">
        <v>45203</v>
      </c>
      <c r="C1028" s="1">
        <v>45203</v>
      </c>
      <c r="D1028" t="s">
        <v>2588</v>
      </c>
      <c r="E1028" t="s">
        <v>693</v>
      </c>
      <c r="F1028">
        <v>45</v>
      </c>
      <c r="G1028">
        <v>45</v>
      </c>
      <c r="H1028" t="s">
        <v>35</v>
      </c>
      <c r="I1028" t="s">
        <v>35</v>
      </c>
      <c r="J1028" t="s">
        <v>82</v>
      </c>
      <c r="K1028" t="s">
        <v>122</v>
      </c>
      <c r="L1028" t="s">
        <v>84</v>
      </c>
      <c r="M1028" t="s">
        <v>267</v>
      </c>
      <c r="N1028">
        <v>4</v>
      </c>
      <c r="O1028">
        <v>4</v>
      </c>
      <c r="P1028">
        <v>309.85000000000002</v>
      </c>
      <c r="Q1028" s="2">
        <v>0.04</v>
      </c>
      <c r="R1028">
        <v>1375.7</v>
      </c>
      <c r="S1028">
        <v>128.93</v>
      </c>
      <c r="T1028" s="3">
        <v>9.4E-2</v>
      </c>
      <c r="U1028">
        <v>73.63</v>
      </c>
      <c r="V1028" t="s">
        <v>76</v>
      </c>
      <c r="W1028">
        <v>4</v>
      </c>
      <c r="X1028" t="b">
        <v>1</v>
      </c>
      <c r="Y1028" t="s">
        <v>41</v>
      </c>
      <c r="Z1028" t="s">
        <v>41</v>
      </c>
      <c r="AA1028">
        <v>5</v>
      </c>
      <c r="AB1028">
        <v>5</v>
      </c>
      <c r="AC1028">
        <v>2023</v>
      </c>
      <c r="AD1028" s="1">
        <v>45200</v>
      </c>
      <c r="AE1028" t="s">
        <v>61</v>
      </c>
      <c r="AF1028" t="s">
        <v>69</v>
      </c>
      <c r="AG1028" t="str">
        <f t="shared" si="67"/>
        <v>Include</v>
      </c>
      <c r="AH1028">
        <f t="shared" si="64"/>
        <v>1</v>
      </c>
      <c r="AI1028">
        <f t="shared" si="65"/>
        <v>1</v>
      </c>
      <c r="AJ1028">
        <f t="shared" si="66"/>
        <v>0</v>
      </c>
      <c r="AK1028" s="15">
        <f>1</f>
        <v>1</v>
      </c>
    </row>
    <row r="1029" spans="1:37" x14ac:dyDescent="0.3">
      <c r="A1029" t="s">
        <v>2589</v>
      </c>
      <c r="B1029" s="1">
        <v>45203</v>
      </c>
      <c r="C1029" s="1">
        <v>45203</v>
      </c>
      <c r="D1029" t="s">
        <v>2590</v>
      </c>
      <c r="E1029" t="s">
        <v>968</v>
      </c>
      <c r="F1029">
        <v>21</v>
      </c>
      <c r="G1029">
        <v>21</v>
      </c>
      <c r="H1029" t="s">
        <v>81</v>
      </c>
      <c r="I1029" t="s">
        <v>81</v>
      </c>
      <c r="J1029" t="s">
        <v>116</v>
      </c>
      <c r="K1029" t="s">
        <v>150</v>
      </c>
      <c r="L1029" t="s">
        <v>97</v>
      </c>
      <c r="M1029" t="s">
        <v>254</v>
      </c>
      <c r="N1029">
        <v>9</v>
      </c>
      <c r="O1029">
        <v>9</v>
      </c>
      <c r="P1029">
        <v>641.84</v>
      </c>
      <c r="R1029">
        <v>5619.07</v>
      </c>
      <c r="S1029">
        <v>2471.08</v>
      </c>
      <c r="T1029" s="3">
        <v>0.44</v>
      </c>
      <c r="U1029">
        <v>20.79</v>
      </c>
      <c r="V1029" t="s">
        <v>52</v>
      </c>
      <c r="W1029">
        <v>1</v>
      </c>
      <c r="X1029" t="b">
        <v>0</v>
      </c>
      <c r="Y1029" t="s">
        <v>60</v>
      </c>
      <c r="Z1029" t="s">
        <v>60</v>
      </c>
      <c r="AA1029">
        <v>5</v>
      </c>
      <c r="AB1029">
        <v>5</v>
      </c>
      <c r="AC1029">
        <v>2023</v>
      </c>
      <c r="AD1029" s="1">
        <v>45200</v>
      </c>
      <c r="AE1029" t="s">
        <v>53</v>
      </c>
      <c r="AF1029" t="s">
        <v>201</v>
      </c>
      <c r="AG1029" t="str">
        <f t="shared" si="67"/>
        <v>Include</v>
      </c>
      <c r="AH1029">
        <f t="shared" si="64"/>
        <v>0</v>
      </c>
      <c r="AI1029">
        <f t="shared" si="65"/>
        <v>1</v>
      </c>
      <c r="AJ1029">
        <f t="shared" si="66"/>
        <v>0</v>
      </c>
      <c r="AK1029" s="15">
        <f>1</f>
        <v>1</v>
      </c>
    </row>
    <row r="1030" spans="1:37" x14ac:dyDescent="0.3">
      <c r="A1030" t="s">
        <v>2591</v>
      </c>
      <c r="B1030" s="1">
        <v>45203</v>
      </c>
      <c r="C1030" s="1">
        <v>45203</v>
      </c>
      <c r="D1030" t="s">
        <v>2592</v>
      </c>
      <c r="E1030" t="s">
        <v>867</v>
      </c>
      <c r="H1030" t="s">
        <v>35</v>
      </c>
      <c r="I1030" t="s">
        <v>35</v>
      </c>
      <c r="J1030" t="s">
        <v>57</v>
      </c>
      <c r="K1030" t="s">
        <v>58</v>
      </c>
      <c r="L1030" t="s">
        <v>97</v>
      </c>
      <c r="M1030" t="s">
        <v>107</v>
      </c>
      <c r="N1030">
        <v>8</v>
      </c>
      <c r="O1030">
        <v>8</v>
      </c>
      <c r="P1030">
        <v>344.93</v>
      </c>
      <c r="Q1030" s="2">
        <v>0.06</v>
      </c>
      <c r="R1030">
        <v>2797.51</v>
      </c>
      <c r="S1030">
        <v>1292.82</v>
      </c>
      <c r="T1030" s="3">
        <v>0.46200000000000002</v>
      </c>
      <c r="U1030">
        <v>61.8</v>
      </c>
      <c r="V1030" t="s">
        <v>99</v>
      </c>
      <c r="W1030">
        <v>3</v>
      </c>
      <c r="X1030" t="b">
        <v>0</v>
      </c>
      <c r="Y1030" t="s">
        <v>60</v>
      </c>
      <c r="Z1030" t="s">
        <v>60</v>
      </c>
      <c r="AA1030">
        <v>3</v>
      </c>
      <c r="AB1030">
        <v>3</v>
      </c>
      <c r="AC1030">
        <v>2023</v>
      </c>
      <c r="AD1030" s="1">
        <v>45200</v>
      </c>
      <c r="AE1030" t="s">
        <v>118</v>
      </c>
      <c r="AF1030" t="s">
        <v>69</v>
      </c>
      <c r="AG1030" t="str">
        <f t="shared" si="67"/>
        <v>Include</v>
      </c>
      <c r="AH1030">
        <f t="shared" si="64"/>
        <v>0</v>
      </c>
      <c r="AI1030">
        <f t="shared" si="65"/>
        <v>1</v>
      </c>
      <c r="AJ1030">
        <f t="shared" si="66"/>
        <v>0</v>
      </c>
      <c r="AK1030" s="15">
        <f>1</f>
        <v>1</v>
      </c>
    </row>
    <row r="1031" spans="1:37" x14ac:dyDescent="0.3">
      <c r="A1031" t="s">
        <v>2593</v>
      </c>
      <c r="B1031" s="1">
        <v>45203</v>
      </c>
      <c r="C1031" s="1">
        <v>45203</v>
      </c>
      <c r="D1031" t="s">
        <v>2594</v>
      </c>
      <c r="E1031" t="s">
        <v>436</v>
      </c>
      <c r="F1031">
        <v>24</v>
      </c>
      <c r="G1031">
        <v>24</v>
      </c>
      <c r="H1031" t="s">
        <v>47</v>
      </c>
      <c r="I1031" t="s">
        <v>47</v>
      </c>
      <c r="J1031" t="s">
        <v>82</v>
      </c>
      <c r="K1031" t="s">
        <v>83</v>
      </c>
      <c r="L1031" t="s">
        <v>111</v>
      </c>
      <c r="M1031" t="s">
        <v>136</v>
      </c>
      <c r="N1031">
        <v>3</v>
      </c>
      <c r="O1031">
        <v>3</v>
      </c>
      <c r="P1031">
        <v>8534.5</v>
      </c>
      <c r="Q1031" s="2">
        <v>0.34</v>
      </c>
      <c r="R1031">
        <v>18094.21</v>
      </c>
      <c r="S1031">
        <v>4596.01</v>
      </c>
      <c r="T1031" s="3">
        <v>0.254</v>
      </c>
      <c r="U1031">
        <v>55.57</v>
      </c>
      <c r="V1031" t="s">
        <v>52</v>
      </c>
      <c r="W1031">
        <v>4</v>
      </c>
      <c r="X1031" t="b">
        <v>0</v>
      </c>
      <c r="Y1031" t="s">
        <v>60</v>
      </c>
      <c r="Z1031" t="s">
        <v>60</v>
      </c>
      <c r="AA1031">
        <v>4</v>
      </c>
      <c r="AB1031">
        <v>4</v>
      </c>
      <c r="AC1031">
        <v>2023</v>
      </c>
      <c r="AD1031" s="1">
        <v>45200</v>
      </c>
      <c r="AE1031" t="s">
        <v>53</v>
      </c>
      <c r="AF1031" t="s">
        <v>62</v>
      </c>
      <c r="AG1031" t="str">
        <f t="shared" si="67"/>
        <v>Include</v>
      </c>
      <c r="AH1031">
        <f t="shared" si="64"/>
        <v>0</v>
      </c>
      <c r="AI1031">
        <f t="shared" si="65"/>
        <v>1</v>
      </c>
      <c r="AJ1031">
        <f t="shared" si="66"/>
        <v>0</v>
      </c>
      <c r="AK1031" s="15">
        <f>1</f>
        <v>1</v>
      </c>
    </row>
    <row r="1032" spans="1:37" x14ac:dyDescent="0.3">
      <c r="A1032" t="s">
        <v>2595</v>
      </c>
      <c r="B1032" s="1">
        <v>45203</v>
      </c>
      <c r="C1032" s="1">
        <v>45203</v>
      </c>
      <c r="D1032" t="s">
        <v>2596</v>
      </c>
      <c r="E1032" t="s">
        <v>321</v>
      </c>
      <c r="F1032">
        <v>44</v>
      </c>
      <c r="G1032">
        <v>44</v>
      </c>
      <c r="H1032" t="s">
        <v>81</v>
      </c>
      <c r="I1032" t="s">
        <v>81</v>
      </c>
      <c r="J1032" t="s">
        <v>82</v>
      </c>
      <c r="K1032" t="s">
        <v>266</v>
      </c>
      <c r="L1032" t="s">
        <v>111</v>
      </c>
      <c r="M1032" t="s">
        <v>200</v>
      </c>
      <c r="N1032">
        <v>4</v>
      </c>
      <c r="O1032">
        <v>4</v>
      </c>
      <c r="P1032">
        <v>12573.57</v>
      </c>
      <c r="Q1032" s="2">
        <v>0.38</v>
      </c>
      <c r="R1032">
        <v>32140.85</v>
      </c>
      <c r="S1032">
        <v>8492.7199999999993</v>
      </c>
      <c r="T1032" s="3">
        <v>0.26400000000000001</v>
      </c>
      <c r="U1032">
        <v>47</v>
      </c>
      <c r="V1032" t="s">
        <v>68</v>
      </c>
      <c r="W1032">
        <v>3</v>
      </c>
      <c r="X1032" t="b">
        <v>0</v>
      </c>
      <c r="Y1032" t="s">
        <v>60</v>
      </c>
      <c r="Z1032" t="s">
        <v>60</v>
      </c>
      <c r="AA1032">
        <v>4</v>
      </c>
      <c r="AB1032">
        <v>4</v>
      </c>
      <c r="AC1032">
        <v>2023</v>
      </c>
      <c r="AD1032" s="1">
        <v>45200</v>
      </c>
      <c r="AE1032" t="s">
        <v>61</v>
      </c>
      <c r="AF1032" t="s">
        <v>62</v>
      </c>
      <c r="AG1032" t="str">
        <f t="shared" si="67"/>
        <v>Include</v>
      </c>
      <c r="AH1032">
        <f t="shared" si="64"/>
        <v>0</v>
      </c>
      <c r="AI1032">
        <f t="shared" si="65"/>
        <v>1</v>
      </c>
      <c r="AJ1032">
        <f t="shared" si="66"/>
        <v>0</v>
      </c>
      <c r="AK1032" s="15">
        <f>1</f>
        <v>1</v>
      </c>
    </row>
    <row r="1033" spans="1:37" x14ac:dyDescent="0.3">
      <c r="A1033" t="s">
        <v>2597</v>
      </c>
      <c r="B1033" s="1">
        <v>45203</v>
      </c>
      <c r="C1033" s="1">
        <v>45203</v>
      </c>
      <c r="D1033" t="s">
        <v>2598</v>
      </c>
      <c r="E1033" t="s">
        <v>1752</v>
      </c>
      <c r="F1033">
        <v>36</v>
      </c>
      <c r="G1033">
        <v>36</v>
      </c>
      <c r="H1033" t="s">
        <v>35</v>
      </c>
      <c r="I1033" t="s">
        <v>35</v>
      </c>
      <c r="J1033" t="s">
        <v>82</v>
      </c>
      <c r="K1033" t="s">
        <v>266</v>
      </c>
      <c r="L1033" t="s">
        <v>111</v>
      </c>
      <c r="M1033" t="s">
        <v>136</v>
      </c>
      <c r="N1033">
        <v>7</v>
      </c>
      <c r="O1033">
        <v>7</v>
      </c>
      <c r="P1033">
        <v>11959.3</v>
      </c>
      <c r="Q1033" s="2">
        <v>0.06</v>
      </c>
      <c r="R1033">
        <v>80013.649999999994</v>
      </c>
      <c r="S1033">
        <v>18319.5</v>
      </c>
      <c r="T1033" s="3">
        <v>0.22900000000000001</v>
      </c>
      <c r="U1033">
        <v>55.16</v>
      </c>
      <c r="V1033" t="s">
        <v>52</v>
      </c>
      <c r="W1033">
        <v>1</v>
      </c>
      <c r="X1033" t="b">
        <v>0</v>
      </c>
      <c r="Y1033" t="s">
        <v>142</v>
      </c>
      <c r="Z1033" t="s">
        <v>142</v>
      </c>
      <c r="AA1033">
        <v>1</v>
      </c>
      <c r="AB1033">
        <v>1</v>
      </c>
      <c r="AC1033">
        <v>2023</v>
      </c>
      <c r="AD1033" s="1">
        <v>45200</v>
      </c>
      <c r="AE1033" t="s">
        <v>61</v>
      </c>
      <c r="AF1033" t="s">
        <v>69</v>
      </c>
      <c r="AG1033" t="str">
        <f t="shared" si="67"/>
        <v>Include</v>
      </c>
      <c r="AH1033">
        <f t="shared" si="64"/>
        <v>0</v>
      </c>
      <c r="AI1033">
        <f t="shared" si="65"/>
        <v>0</v>
      </c>
      <c r="AJ1033">
        <f t="shared" si="66"/>
        <v>0</v>
      </c>
      <c r="AK1033" s="15">
        <f>1</f>
        <v>1</v>
      </c>
    </row>
    <row r="1034" spans="1:37" x14ac:dyDescent="0.3">
      <c r="A1034" t="s">
        <v>2599</v>
      </c>
      <c r="B1034" s="1">
        <v>45202</v>
      </c>
      <c r="C1034" s="1">
        <v>45202</v>
      </c>
      <c r="D1034" t="s">
        <v>2600</v>
      </c>
      <c r="E1034" t="s">
        <v>707</v>
      </c>
      <c r="F1034">
        <v>39</v>
      </c>
      <c r="G1034">
        <v>39</v>
      </c>
      <c r="H1034" t="s">
        <v>81</v>
      </c>
      <c r="I1034" t="s">
        <v>81</v>
      </c>
      <c r="J1034" t="s">
        <v>57</v>
      </c>
      <c r="K1034" t="s">
        <v>58</v>
      </c>
      <c r="L1034" t="s">
        <v>50</v>
      </c>
      <c r="M1034" t="s">
        <v>59</v>
      </c>
      <c r="N1034">
        <v>3</v>
      </c>
      <c r="O1034">
        <v>3</v>
      </c>
      <c r="P1034">
        <v>22116.52</v>
      </c>
      <c r="Q1034" s="2">
        <v>0.14000000000000001</v>
      </c>
      <c r="R1034">
        <v>56634.239999999998</v>
      </c>
      <c r="S1034">
        <v>15322.58</v>
      </c>
      <c r="T1034" s="3">
        <v>0.27100000000000002</v>
      </c>
      <c r="U1034">
        <v>80.03</v>
      </c>
      <c r="V1034" t="s">
        <v>40</v>
      </c>
      <c r="W1034">
        <v>2</v>
      </c>
      <c r="X1034" t="b">
        <v>1</v>
      </c>
      <c r="Y1034" t="s">
        <v>41</v>
      </c>
      <c r="Z1034" t="s">
        <v>41</v>
      </c>
      <c r="AA1034">
        <v>6</v>
      </c>
      <c r="AB1034">
        <v>6</v>
      </c>
      <c r="AC1034">
        <v>2023</v>
      </c>
      <c r="AD1034" s="1">
        <v>45200</v>
      </c>
      <c r="AE1034" t="s">
        <v>61</v>
      </c>
      <c r="AF1034" t="s">
        <v>88</v>
      </c>
      <c r="AG1034" t="str">
        <f t="shared" si="67"/>
        <v>Include</v>
      </c>
      <c r="AH1034">
        <f t="shared" si="64"/>
        <v>1</v>
      </c>
      <c r="AI1034">
        <f t="shared" si="65"/>
        <v>1</v>
      </c>
      <c r="AJ1034">
        <f t="shared" si="66"/>
        <v>0</v>
      </c>
      <c r="AK1034" s="15">
        <f>1</f>
        <v>1</v>
      </c>
    </row>
    <row r="1035" spans="1:37" x14ac:dyDescent="0.3">
      <c r="A1035" t="s">
        <v>2601</v>
      </c>
      <c r="B1035" s="1">
        <v>45202</v>
      </c>
      <c r="C1035" s="1">
        <v>45202</v>
      </c>
      <c r="D1035" t="s">
        <v>2602</v>
      </c>
      <c r="E1035" t="s">
        <v>1231</v>
      </c>
      <c r="F1035">
        <v>47</v>
      </c>
      <c r="G1035">
        <v>47</v>
      </c>
      <c r="H1035" t="s">
        <v>173</v>
      </c>
      <c r="I1035" t="s">
        <v>81</v>
      </c>
      <c r="J1035" t="s">
        <v>116</v>
      </c>
      <c r="K1035" t="s">
        <v>117</v>
      </c>
      <c r="L1035" t="s">
        <v>50</v>
      </c>
      <c r="M1035" t="s">
        <v>251</v>
      </c>
      <c r="N1035">
        <v>9</v>
      </c>
      <c r="O1035">
        <v>9</v>
      </c>
      <c r="P1035">
        <v>22760.46</v>
      </c>
      <c r="Q1035" s="2">
        <v>0.37</v>
      </c>
      <c r="R1035">
        <v>145109.60999999999</v>
      </c>
      <c r="S1035">
        <v>39767.620000000003</v>
      </c>
      <c r="T1035" s="3">
        <v>0.27400000000000002</v>
      </c>
      <c r="U1035">
        <v>72.02</v>
      </c>
      <c r="V1035" t="s">
        <v>40</v>
      </c>
      <c r="W1035">
        <v>1</v>
      </c>
      <c r="X1035" t="b">
        <v>0</v>
      </c>
      <c r="Y1035" t="s">
        <v>142</v>
      </c>
      <c r="Z1035" t="s">
        <v>142</v>
      </c>
      <c r="AA1035">
        <v>3</v>
      </c>
      <c r="AB1035">
        <v>3</v>
      </c>
      <c r="AC1035">
        <v>2023</v>
      </c>
      <c r="AD1035" s="1">
        <v>45200</v>
      </c>
      <c r="AE1035" t="s">
        <v>101</v>
      </c>
      <c r="AF1035" t="s">
        <v>62</v>
      </c>
      <c r="AG1035" t="str">
        <f t="shared" si="67"/>
        <v>Include</v>
      </c>
      <c r="AH1035">
        <f t="shared" si="64"/>
        <v>0</v>
      </c>
      <c r="AI1035">
        <f t="shared" si="65"/>
        <v>0</v>
      </c>
      <c r="AJ1035">
        <f t="shared" si="66"/>
        <v>0</v>
      </c>
      <c r="AK1035" s="15">
        <f>1</f>
        <v>1</v>
      </c>
    </row>
    <row r="1036" spans="1:37" x14ac:dyDescent="0.3">
      <c r="A1036" t="s">
        <v>2603</v>
      </c>
      <c r="B1036" s="1">
        <v>45202</v>
      </c>
      <c r="C1036" s="1">
        <v>45202</v>
      </c>
      <c r="D1036" t="s">
        <v>2604</v>
      </c>
      <c r="E1036" t="s">
        <v>684</v>
      </c>
      <c r="F1036">
        <v>45</v>
      </c>
      <c r="G1036">
        <v>45</v>
      </c>
      <c r="H1036" t="s">
        <v>81</v>
      </c>
      <c r="I1036" t="s">
        <v>81</v>
      </c>
      <c r="J1036" t="s">
        <v>48</v>
      </c>
      <c r="K1036" t="s">
        <v>49</v>
      </c>
      <c r="L1036" t="s">
        <v>84</v>
      </c>
      <c r="M1036" t="s">
        <v>490</v>
      </c>
      <c r="N1036">
        <v>2</v>
      </c>
      <c r="O1036">
        <v>2</v>
      </c>
      <c r="P1036">
        <v>487.25</v>
      </c>
      <c r="Q1036" s="2">
        <v>0.31</v>
      </c>
      <c r="R1036">
        <v>715.47</v>
      </c>
      <c r="S1036">
        <v>59.76</v>
      </c>
      <c r="T1036" s="3">
        <v>8.4000000000000005E-2</v>
      </c>
      <c r="U1036">
        <v>64.430000000000007</v>
      </c>
      <c r="V1036" t="s">
        <v>132</v>
      </c>
      <c r="W1036">
        <v>1</v>
      </c>
      <c r="X1036" t="b">
        <v>0</v>
      </c>
      <c r="Y1036" t="s">
        <v>60</v>
      </c>
      <c r="Z1036" t="s">
        <v>60</v>
      </c>
      <c r="AA1036">
        <v>6</v>
      </c>
      <c r="AB1036">
        <v>6</v>
      </c>
      <c r="AC1036">
        <v>2023</v>
      </c>
      <c r="AD1036" s="1">
        <v>45200</v>
      </c>
      <c r="AE1036" t="s">
        <v>61</v>
      </c>
      <c r="AF1036" t="s">
        <v>62</v>
      </c>
      <c r="AG1036" t="str">
        <f t="shared" si="67"/>
        <v>Include</v>
      </c>
      <c r="AH1036">
        <f t="shared" si="64"/>
        <v>0</v>
      </c>
      <c r="AI1036">
        <f t="shared" si="65"/>
        <v>1</v>
      </c>
      <c r="AJ1036">
        <f t="shared" si="66"/>
        <v>0</v>
      </c>
      <c r="AK1036" s="15">
        <f>1</f>
        <v>1</v>
      </c>
    </row>
    <row r="1037" spans="1:37" x14ac:dyDescent="0.3">
      <c r="A1037" t="s">
        <v>2605</v>
      </c>
      <c r="B1037" s="1">
        <v>45200</v>
      </c>
      <c r="C1037" s="1">
        <v>45200</v>
      </c>
      <c r="D1037" t="s">
        <v>2606</v>
      </c>
      <c r="E1037" t="s">
        <v>1257</v>
      </c>
      <c r="F1037">
        <v>29</v>
      </c>
      <c r="G1037">
        <v>29</v>
      </c>
      <c r="H1037" t="s">
        <v>35</v>
      </c>
      <c r="I1037" t="s">
        <v>35</v>
      </c>
      <c r="J1037" t="s">
        <v>36</v>
      </c>
      <c r="K1037" t="s">
        <v>37</v>
      </c>
      <c r="L1037" t="s">
        <v>111</v>
      </c>
      <c r="M1037" t="s">
        <v>112</v>
      </c>
      <c r="N1037">
        <v>3</v>
      </c>
      <c r="O1037">
        <v>3</v>
      </c>
      <c r="P1037">
        <v>14810.59</v>
      </c>
      <c r="Q1037" s="2">
        <v>0.08</v>
      </c>
      <c r="R1037">
        <v>44578.62</v>
      </c>
      <c r="S1037">
        <v>10260.620000000001</v>
      </c>
      <c r="T1037" s="3">
        <v>0.23</v>
      </c>
      <c r="U1037">
        <v>65.69</v>
      </c>
      <c r="V1037" t="s">
        <v>52</v>
      </c>
      <c r="W1037">
        <v>3</v>
      </c>
      <c r="X1037" t="b">
        <v>0</v>
      </c>
      <c r="Y1037" t="s">
        <v>60</v>
      </c>
      <c r="Z1037" t="s">
        <v>60</v>
      </c>
      <c r="AA1037">
        <v>5</v>
      </c>
      <c r="AB1037">
        <v>5</v>
      </c>
      <c r="AC1037">
        <v>2023</v>
      </c>
      <c r="AD1037" s="1">
        <v>45200</v>
      </c>
      <c r="AE1037" t="s">
        <v>87</v>
      </c>
      <c r="AF1037" t="s">
        <v>69</v>
      </c>
      <c r="AG1037" t="str">
        <f t="shared" si="67"/>
        <v>Include</v>
      </c>
      <c r="AH1037">
        <f t="shared" si="64"/>
        <v>0</v>
      </c>
      <c r="AI1037">
        <f t="shared" si="65"/>
        <v>1</v>
      </c>
      <c r="AJ1037">
        <f t="shared" si="66"/>
        <v>0</v>
      </c>
      <c r="AK1037" s="15">
        <f>1</f>
        <v>1</v>
      </c>
    </row>
    <row r="1038" spans="1:37" x14ac:dyDescent="0.3">
      <c r="A1038" t="s">
        <v>2607</v>
      </c>
      <c r="B1038" s="1">
        <v>45200</v>
      </c>
      <c r="C1038" s="1">
        <v>45200</v>
      </c>
      <c r="D1038" t="s">
        <v>2608</v>
      </c>
      <c r="E1038" t="s">
        <v>2609</v>
      </c>
      <c r="F1038">
        <v>45</v>
      </c>
      <c r="G1038">
        <v>45</v>
      </c>
      <c r="H1038" t="s">
        <v>47</v>
      </c>
      <c r="I1038" t="s">
        <v>47</v>
      </c>
      <c r="J1038" t="s">
        <v>82</v>
      </c>
      <c r="K1038" t="s">
        <v>131</v>
      </c>
      <c r="L1038" t="s">
        <v>140</v>
      </c>
      <c r="M1038" t="s">
        <v>358</v>
      </c>
      <c r="N1038">
        <v>4</v>
      </c>
      <c r="O1038">
        <v>4</v>
      </c>
      <c r="P1038">
        <v>3292.57</v>
      </c>
      <c r="Q1038" s="2">
        <v>0.28000000000000003</v>
      </c>
      <c r="R1038">
        <v>11158.23</v>
      </c>
      <c r="S1038">
        <v>3813.16</v>
      </c>
      <c r="T1038" s="3">
        <v>0.34200000000000003</v>
      </c>
      <c r="U1038">
        <v>38.43</v>
      </c>
      <c r="V1038" t="s">
        <v>76</v>
      </c>
      <c r="W1038">
        <v>2</v>
      </c>
      <c r="X1038" t="b">
        <v>1</v>
      </c>
      <c r="Y1038" t="s">
        <v>41</v>
      </c>
      <c r="Z1038" t="s">
        <v>41</v>
      </c>
      <c r="AA1038">
        <v>2</v>
      </c>
      <c r="AB1038">
        <v>2</v>
      </c>
      <c r="AC1038">
        <v>2023</v>
      </c>
      <c r="AD1038" s="1">
        <v>45200</v>
      </c>
      <c r="AE1038" t="s">
        <v>61</v>
      </c>
      <c r="AF1038" t="s">
        <v>43</v>
      </c>
      <c r="AG1038" t="str">
        <f t="shared" si="67"/>
        <v>Include</v>
      </c>
      <c r="AH1038">
        <f t="shared" si="64"/>
        <v>1</v>
      </c>
      <c r="AI1038">
        <f t="shared" si="65"/>
        <v>1</v>
      </c>
      <c r="AJ1038">
        <f t="shared" si="66"/>
        <v>0</v>
      </c>
      <c r="AK1038" s="15">
        <f>1</f>
        <v>1</v>
      </c>
    </row>
    <row r="1039" spans="1:37" x14ac:dyDescent="0.3">
      <c r="A1039" t="s">
        <v>2610</v>
      </c>
      <c r="B1039" s="1">
        <v>45200</v>
      </c>
      <c r="C1039" s="1">
        <v>45200</v>
      </c>
      <c r="D1039" t="s">
        <v>2611</v>
      </c>
      <c r="E1039" t="s">
        <v>569</v>
      </c>
      <c r="F1039">
        <v>40</v>
      </c>
      <c r="G1039">
        <v>40</v>
      </c>
      <c r="H1039" t="s">
        <v>265</v>
      </c>
      <c r="I1039" t="s">
        <v>35</v>
      </c>
      <c r="J1039" t="s">
        <v>57</v>
      </c>
      <c r="K1039" t="s">
        <v>155</v>
      </c>
      <c r="L1039" t="s">
        <v>140</v>
      </c>
      <c r="M1039" t="s">
        <v>358</v>
      </c>
      <c r="N1039">
        <v>9</v>
      </c>
      <c r="O1039">
        <v>9</v>
      </c>
      <c r="P1039">
        <v>2536.02</v>
      </c>
      <c r="Q1039" s="2">
        <v>0.14000000000000001</v>
      </c>
      <c r="R1039">
        <v>21413.39</v>
      </c>
      <c r="S1039">
        <v>5628.93</v>
      </c>
      <c r="T1039" s="3">
        <v>0.26300000000000001</v>
      </c>
      <c r="U1039">
        <v>110.12</v>
      </c>
      <c r="V1039" t="s">
        <v>99</v>
      </c>
      <c r="W1039">
        <v>3</v>
      </c>
      <c r="X1039" t="b">
        <v>0</v>
      </c>
      <c r="Y1039" t="s">
        <v>60</v>
      </c>
      <c r="Z1039" t="s">
        <v>60</v>
      </c>
      <c r="AA1039">
        <v>8</v>
      </c>
      <c r="AB1039">
        <v>8</v>
      </c>
      <c r="AC1039">
        <v>2023</v>
      </c>
      <c r="AD1039" s="1">
        <v>45200</v>
      </c>
      <c r="AE1039" t="s">
        <v>61</v>
      </c>
      <c r="AF1039" t="s">
        <v>88</v>
      </c>
      <c r="AG1039" t="str">
        <f t="shared" si="67"/>
        <v>Include</v>
      </c>
      <c r="AH1039">
        <f t="shared" si="64"/>
        <v>0</v>
      </c>
      <c r="AI1039">
        <f t="shared" si="65"/>
        <v>1</v>
      </c>
      <c r="AJ1039">
        <f t="shared" si="66"/>
        <v>0</v>
      </c>
      <c r="AK1039" s="15">
        <f>1</f>
        <v>1</v>
      </c>
    </row>
    <row r="1040" spans="1:37" x14ac:dyDescent="0.3">
      <c r="A1040" t="s">
        <v>2612</v>
      </c>
      <c r="B1040" s="1">
        <v>45200</v>
      </c>
      <c r="C1040" s="1">
        <v>45200</v>
      </c>
      <c r="D1040" t="s">
        <v>2613</v>
      </c>
      <c r="E1040" t="s">
        <v>503</v>
      </c>
      <c r="F1040">
        <v>21</v>
      </c>
      <c r="G1040">
        <v>21</v>
      </c>
      <c r="H1040" t="s">
        <v>35</v>
      </c>
      <c r="I1040" t="s">
        <v>35</v>
      </c>
      <c r="J1040" t="s">
        <v>57</v>
      </c>
      <c r="K1040" t="s">
        <v>66</v>
      </c>
      <c r="L1040" t="s">
        <v>140</v>
      </c>
      <c r="M1040" t="s">
        <v>206</v>
      </c>
      <c r="N1040">
        <v>8</v>
      </c>
      <c r="O1040">
        <v>8</v>
      </c>
      <c r="P1040">
        <v>3309.44</v>
      </c>
      <c r="Q1040" s="2">
        <v>0.08</v>
      </c>
      <c r="R1040">
        <v>24146.23</v>
      </c>
      <c r="S1040">
        <v>7317.58</v>
      </c>
      <c r="T1040" s="3">
        <v>0.30299999999999999</v>
      </c>
      <c r="U1040">
        <v>108.32</v>
      </c>
      <c r="V1040" t="s">
        <v>99</v>
      </c>
      <c r="W1040">
        <v>2</v>
      </c>
      <c r="X1040" t="b">
        <v>0</v>
      </c>
      <c r="Y1040" t="s">
        <v>142</v>
      </c>
      <c r="Z1040" t="s">
        <v>142</v>
      </c>
      <c r="AA1040">
        <v>8</v>
      </c>
      <c r="AB1040">
        <v>8</v>
      </c>
      <c r="AC1040">
        <v>2023</v>
      </c>
      <c r="AD1040" s="1">
        <v>45200</v>
      </c>
      <c r="AE1040" t="s">
        <v>53</v>
      </c>
      <c r="AF1040" t="s">
        <v>69</v>
      </c>
      <c r="AG1040" t="str">
        <f t="shared" si="67"/>
        <v>Include</v>
      </c>
      <c r="AH1040">
        <f t="shared" si="64"/>
        <v>0</v>
      </c>
      <c r="AI1040">
        <f t="shared" si="65"/>
        <v>0</v>
      </c>
      <c r="AJ1040">
        <f t="shared" si="66"/>
        <v>0</v>
      </c>
      <c r="AK1040" s="15">
        <f>1</f>
        <v>1</v>
      </c>
    </row>
    <row r="1041" spans="1:37" x14ac:dyDescent="0.3">
      <c r="A1041" t="s">
        <v>2614</v>
      </c>
      <c r="B1041" s="1">
        <v>45199</v>
      </c>
      <c r="C1041" s="1">
        <v>45199</v>
      </c>
      <c r="D1041" t="s">
        <v>2615</v>
      </c>
      <c r="E1041" t="s">
        <v>1666</v>
      </c>
      <c r="F1041">
        <v>12</v>
      </c>
      <c r="G1041">
        <v>12</v>
      </c>
      <c r="H1041" t="s">
        <v>265</v>
      </c>
      <c r="I1041" t="s">
        <v>35</v>
      </c>
      <c r="J1041" t="s">
        <v>36</v>
      </c>
      <c r="K1041" t="s">
        <v>106</v>
      </c>
      <c r="L1041" t="s">
        <v>84</v>
      </c>
      <c r="M1041" t="s">
        <v>85</v>
      </c>
      <c r="N1041">
        <v>1</v>
      </c>
      <c r="O1041">
        <v>1</v>
      </c>
      <c r="P1041">
        <v>89.43</v>
      </c>
      <c r="Q1041" s="2">
        <v>0.2</v>
      </c>
      <c r="R1041">
        <v>83.75</v>
      </c>
      <c r="S1041">
        <v>6.58</v>
      </c>
      <c r="T1041" s="3">
        <v>7.9000000000000001E-2</v>
      </c>
      <c r="U1041">
        <v>37.630000000000003</v>
      </c>
      <c r="V1041" t="s">
        <v>68</v>
      </c>
      <c r="W1041">
        <v>1</v>
      </c>
      <c r="X1041" t="b">
        <v>0</v>
      </c>
      <c r="Y1041" t="s">
        <v>60</v>
      </c>
      <c r="Z1041" t="s">
        <v>60</v>
      </c>
      <c r="AA1041">
        <v>5</v>
      </c>
      <c r="AB1041">
        <v>5</v>
      </c>
      <c r="AC1041">
        <v>2023</v>
      </c>
      <c r="AD1041" s="1">
        <v>45170</v>
      </c>
      <c r="AE1041" t="s">
        <v>42</v>
      </c>
      <c r="AF1041" t="s">
        <v>88</v>
      </c>
      <c r="AG1041" t="str">
        <f t="shared" si="67"/>
        <v>Include</v>
      </c>
      <c r="AH1041">
        <f t="shared" si="64"/>
        <v>0</v>
      </c>
      <c r="AI1041">
        <f t="shared" si="65"/>
        <v>1</v>
      </c>
      <c r="AJ1041">
        <f t="shared" si="66"/>
        <v>0</v>
      </c>
      <c r="AK1041" s="15">
        <f>1</f>
        <v>1</v>
      </c>
    </row>
    <row r="1042" spans="1:37" x14ac:dyDescent="0.3">
      <c r="A1042" t="s">
        <v>2616</v>
      </c>
      <c r="B1042" s="1">
        <v>45199</v>
      </c>
      <c r="C1042" s="1">
        <v>45199</v>
      </c>
      <c r="D1042" t="s">
        <v>2617</v>
      </c>
      <c r="E1042" t="s">
        <v>56</v>
      </c>
      <c r="F1042">
        <v>50</v>
      </c>
      <c r="G1042">
        <v>50</v>
      </c>
      <c r="H1042" t="s">
        <v>35</v>
      </c>
      <c r="I1042" t="s">
        <v>35</v>
      </c>
      <c r="J1042" t="s">
        <v>36</v>
      </c>
      <c r="K1042" t="s">
        <v>73</v>
      </c>
      <c r="L1042" t="s">
        <v>140</v>
      </c>
      <c r="M1042" t="s">
        <v>190</v>
      </c>
      <c r="N1042">
        <v>9</v>
      </c>
      <c r="O1042">
        <v>9</v>
      </c>
      <c r="P1042">
        <v>1332.1</v>
      </c>
      <c r="Q1042" s="2">
        <v>0.24</v>
      </c>
      <c r="R1042">
        <v>12579.87</v>
      </c>
      <c r="S1042">
        <v>3205.48</v>
      </c>
      <c r="T1042" s="3">
        <v>0.255</v>
      </c>
      <c r="U1042">
        <v>79</v>
      </c>
      <c r="V1042" t="s">
        <v>68</v>
      </c>
      <c r="W1042">
        <v>2</v>
      </c>
      <c r="X1042" t="b">
        <v>0</v>
      </c>
      <c r="Y1042" t="s">
        <v>60</v>
      </c>
      <c r="Z1042" t="s">
        <v>60</v>
      </c>
      <c r="AA1042">
        <v>3</v>
      </c>
      <c r="AB1042">
        <v>3</v>
      </c>
      <c r="AC1042">
        <v>2023</v>
      </c>
      <c r="AD1042" s="1">
        <v>45170</v>
      </c>
      <c r="AE1042" t="s">
        <v>101</v>
      </c>
      <c r="AF1042" t="s">
        <v>43</v>
      </c>
      <c r="AG1042" t="str">
        <f t="shared" si="67"/>
        <v>Include</v>
      </c>
      <c r="AH1042">
        <f t="shared" si="64"/>
        <v>0</v>
      </c>
      <c r="AI1042">
        <f t="shared" si="65"/>
        <v>1</v>
      </c>
      <c r="AJ1042">
        <f t="shared" si="66"/>
        <v>0</v>
      </c>
      <c r="AK1042" s="15">
        <f>1</f>
        <v>1</v>
      </c>
    </row>
    <row r="1043" spans="1:37" x14ac:dyDescent="0.3">
      <c r="A1043" t="s">
        <v>2618</v>
      </c>
      <c r="B1043" s="1">
        <v>45199</v>
      </c>
      <c r="C1043" s="1">
        <v>45199</v>
      </c>
      <c r="D1043" t="s">
        <v>2619</v>
      </c>
      <c r="E1043" t="s">
        <v>346</v>
      </c>
      <c r="F1043">
        <v>36</v>
      </c>
      <c r="G1043">
        <v>36</v>
      </c>
      <c r="H1043" t="s">
        <v>47</v>
      </c>
      <c r="I1043" t="s">
        <v>47</v>
      </c>
      <c r="J1043" t="s">
        <v>48</v>
      </c>
      <c r="K1043" t="s">
        <v>185</v>
      </c>
      <c r="L1043" t="s">
        <v>84</v>
      </c>
      <c r="M1043" t="s">
        <v>85</v>
      </c>
      <c r="N1043">
        <v>2</v>
      </c>
      <c r="O1043">
        <v>2</v>
      </c>
      <c r="P1043">
        <v>384.04</v>
      </c>
      <c r="Q1043" s="2">
        <v>0.03</v>
      </c>
      <c r="R1043">
        <v>819.11</v>
      </c>
      <c r="S1043">
        <v>70.23</v>
      </c>
      <c r="T1043" s="3">
        <v>8.5999999999999993E-2</v>
      </c>
      <c r="U1043">
        <v>67.84</v>
      </c>
      <c r="V1043" t="s">
        <v>76</v>
      </c>
      <c r="W1043">
        <v>2</v>
      </c>
      <c r="X1043" t="b">
        <v>0</v>
      </c>
      <c r="Y1043" t="s">
        <v>60</v>
      </c>
      <c r="Z1043" t="s">
        <v>60</v>
      </c>
      <c r="AA1043">
        <v>5</v>
      </c>
      <c r="AB1043">
        <v>5</v>
      </c>
      <c r="AC1043">
        <v>2023</v>
      </c>
      <c r="AD1043" s="1">
        <v>45170</v>
      </c>
      <c r="AE1043" t="s">
        <v>61</v>
      </c>
      <c r="AF1043" t="s">
        <v>69</v>
      </c>
      <c r="AG1043" t="str">
        <f t="shared" si="67"/>
        <v>Include</v>
      </c>
      <c r="AH1043">
        <f t="shared" si="64"/>
        <v>0</v>
      </c>
      <c r="AI1043">
        <f t="shared" si="65"/>
        <v>1</v>
      </c>
      <c r="AJ1043">
        <f t="shared" si="66"/>
        <v>0</v>
      </c>
      <c r="AK1043" s="15">
        <f>1</f>
        <v>1</v>
      </c>
    </row>
    <row r="1044" spans="1:37" x14ac:dyDescent="0.3">
      <c r="A1044" t="s">
        <v>2620</v>
      </c>
      <c r="B1044" s="1">
        <v>45198</v>
      </c>
      <c r="C1044" s="1">
        <v>45198</v>
      </c>
      <c r="D1044" t="s">
        <v>2621</v>
      </c>
      <c r="E1044" t="s">
        <v>1169</v>
      </c>
      <c r="F1044">
        <v>24</v>
      </c>
      <c r="G1044">
        <v>24</v>
      </c>
      <c r="H1044" t="s">
        <v>81</v>
      </c>
      <c r="I1044" t="s">
        <v>81</v>
      </c>
      <c r="J1044" t="s">
        <v>36</v>
      </c>
      <c r="K1044" t="s">
        <v>73</v>
      </c>
      <c r="L1044" t="s">
        <v>74</v>
      </c>
      <c r="M1044" t="s">
        <v>75</v>
      </c>
      <c r="N1044">
        <v>9</v>
      </c>
      <c r="O1044">
        <v>9</v>
      </c>
      <c r="P1044">
        <v>56863.21</v>
      </c>
      <c r="Q1044" s="2">
        <v>0.23</v>
      </c>
      <c r="R1044">
        <v>470774.92</v>
      </c>
      <c r="S1044">
        <v>62906</v>
      </c>
      <c r="T1044" s="3">
        <v>0.13400000000000001</v>
      </c>
      <c r="U1044">
        <v>36.46</v>
      </c>
      <c r="V1044" t="s">
        <v>52</v>
      </c>
      <c r="W1044">
        <v>3</v>
      </c>
      <c r="X1044" t="b">
        <v>0</v>
      </c>
      <c r="Y1044" t="s">
        <v>60</v>
      </c>
      <c r="Z1044" t="s">
        <v>60</v>
      </c>
      <c r="AA1044">
        <v>3</v>
      </c>
      <c r="AB1044">
        <v>3</v>
      </c>
      <c r="AC1044">
        <v>2023</v>
      </c>
      <c r="AD1044" s="1">
        <v>45170</v>
      </c>
      <c r="AE1044" t="s">
        <v>53</v>
      </c>
      <c r="AF1044" t="s">
        <v>43</v>
      </c>
      <c r="AG1044" t="str">
        <f t="shared" si="67"/>
        <v>Include</v>
      </c>
      <c r="AH1044">
        <f t="shared" si="64"/>
        <v>0</v>
      </c>
      <c r="AI1044">
        <f t="shared" si="65"/>
        <v>1</v>
      </c>
      <c r="AJ1044">
        <f t="shared" si="66"/>
        <v>0</v>
      </c>
      <c r="AK1044" s="15">
        <f>1</f>
        <v>1</v>
      </c>
    </row>
    <row r="1045" spans="1:37" x14ac:dyDescent="0.3">
      <c r="A1045" t="s">
        <v>2622</v>
      </c>
      <c r="B1045" s="1">
        <v>45198</v>
      </c>
      <c r="C1045" s="1">
        <v>45198</v>
      </c>
      <c r="D1045" t="s">
        <v>2623</v>
      </c>
      <c r="E1045" t="s">
        <v>2624</v>
      </c>
      <c r="F1045">
        <v>38</v>
      </c>
      <c r="G1045">
        <v>38</v>
      </c>
      <c r="H1045" t="s">
        <v>81</v>
      </c>
      <c r="I1045" t="s">
        <v>81</v>
      </c>
      <c r="J1045" t="s">
        <v>36</v>
      </c>
      <c r="K1045" t="s">
        <v>106</v>
      </c>
      <c r="L1045" t="s">
        <v>50</v>
      </c>
      <c r="M1045" t="s">
        <v>251</v>
      </c>
      <c r="N1045">
        <v>8</v>
      </c>
      <c r="O1045">
        <v>8</v>
      </c>
      <c r="P1045">
        <v>24623.45</v>
      </c>
      <c r="Q1045" s="2">
        <v>0.03</v>
      </c>
      <c r="R1045">
        <v>242532.88</v>
      </c>
      <c r="S1045">
        <v>63126.55</v>
      </c>
      <c r="T1045" s="3">
        <v>0.26</v>
      </c>
      <c r="U1045">
        <v>36.04</v>
      </c>
      <c r="V1045" t="s">
        <v>68</v>
      </c>
      <c r="W1045">
        <v>1</v>
      </c>
      <c r="X1045" t="b">
        <v>0</v>
      </c>
      <c r="Y1045" t="s">
        <v>60</v>
      </c>
      <c r="Z1045" t="s">
        <v>60</v>
      </c>
      <c r="AA1045">
        <v>4</v>
      </c>
      <c r="AB1045">
        <v>4</v>
      </c>
      <c r="AC1045">
        <v>2023</v>
      </c>
      <c r="AD1045" s="1">
        <v>45170</v>
      </c>
      <c r="AE1045" t="s">
        <v>61</v>
      </c>
      <c r="AF1045" t="s">
        <v>69</v>
      </c>
      <c r="AG1045" t="str">
        <f t="shared" si="67"/>
        <v>Include</v>
      </c>
      <c r="AH1045">
        <f t="shared" si="64"/>
        <v>0</v>
      </c>
      <c r="AI1045">
        <f t="shared" si="65"/>
        <v>1</v>
      </c>
      <c r="AJ1045">
        <f t="shared" si="66"/>
        <v>0</v>
      </c>
      <c r="AK1045" s="15">
        <f>1</f>
        <v>1</v>
      </c>
    </row>
    <row r="1046" spans="1:37" x14ac:dyDescent="0.3">
      <c r="A1046" t="s">
        <v>2625</v>
      </c>
      <c r="B1046" s="1">
        <v>45198</v>
      </c>
      <c r="C1046" s="1">
        <v>45198</v>
      </c>
      <c r="D1046" t="s">
        <v>2626</v>
      </c>
      <c r="E1046" t="s">
        <v>285</v>
      </c>
      <c r="F1046">
        <v>31</v>
      </c>
      <c r="G1046">
        <v>31</v>
      </c>
      <c r="H1046" t="s">
        <v>47</v>
      </c>
      <c r="I1046" t="s">
        <v>47</v>
      </c>
      <c r="J1046" t="s">
        <v>57</v>
      </c>
      <c r="K1046" t="s">
        <v>155</v>
      </c>
      <c r="L1046" t="s">
        <v>84</v>
      </c>
      <c r="M1046" t="s">
        <v>279</v>
      </c>
      <c r="N1046">
        <v>7</v>
      </c>
      <c r="O1046">
        <v>7</v>
      </c>
      <c r="P1046">
        <v>72.5</v>
      </c>
      <c r="Q1046" s="2">
        <v>0.28000000000000003</v>
      </c>
      <c r="R1046">
        <v>449.07</v>
      </c>
      <c r="S1046">
        <v>36.76</v>
      </c>
      <c r="T1046" s="3">
        <v>8.2000000000000003E-2</v>
      </c>
      <c r="U1046">
        <v>80.150000000000006</v>
      </c>
      <c r="V1046" t="s">
        <v>76</v>
      </c>
      <c r="W1046">
        <v>4</v>
      </c>
      <c r="X1046" t="b">
        <v>0</v>
      </c>
      <c r="Y1046" t="s">
        <v>100</v>
      </c>
      <c r="Z1046" t="s">
        <v>100</v>
      </c>
      <c r="AA1046">
        <v>9</v>
      </c>
      <c r="AB1046">
        <v>9</v>
      </c>
      <c r="AC1046">
        <v>2023</v>
      </c>
      <c r="AD1046" s="1">
        <v>45170</v>
      </c>
      <c r="AE1046" t="s">
        <v>87</v>
      </c>
      <c r="AF1046" t="s">
        <v>43</v>
      </c>
      <c r="AG1046" t="str">
        <f t="shared" si="67"/>
        <v>Include</v>
      </c>
      <c r="AH1046">
        <f t="shared" si="64"/>
        <v>0</v>
      </c>
      <c r="AI1046">
        <f t="shared" si="65"/>
        <v>0</v>
      </c>
      <c r="AJ1046">
        <f t="shared" si="66"/>
        <v>1</v>
      </c>
      <c r="AK1046" s="15">
        <f>1</f>
        <v>1</v>
      </c>
    </row>
    <row r="1047" spans="1:37" x14ac:dyDescent="0.3">
      <c r="A1047" t="s">
        <v>2627</v>
      </c>
      <c r="B1047" s="1">
        <v>45198</v>
      </c>
      <c r="C1047" s="1">
        <v>45198</v>
      </c>
      <c r="D1047" t="s">
        <v>2628</v>
      </c>
      <c r="E1047" t="s">
        <v>2624</v>
      </c>
      <c r="F1047">
        <v>24</v>
      </c>
      <c r="G1047">
        <v>24</v>
      </c>
      <c r="H1047" t="s">
        <v>340</v>
      </c>
      <c r="I1047" t="s">
        <v>35</v>
      </c>
      <c r="J1047" t="s">
        <v>36</v>
      </c>
      <c r="K1047" t="s">
        <v>73</v>
      </c>
      <c r="L1047" t="s">
        <v>111</v>
      </c>
      <c r="M1047" t="s">
        <v>136</v>
      </c>
      <c r="N1047">
        <v>1</v>
      </c>
      <c r="O1047">
        <v>1</v>
      </c>
      <c r="P1047">
        <v>13020.42</v>
      </c>
      <c r="Q1047" s="2">
        <v>0.2</v>
      </c>
      <c r="R1047">
        <v>14018.12</v>
      </c>
      <c r="S1047">
        <v>3020.91</v>
      </c>
      <c r="T1047" s="3">
        <v>0.216</v>
      </c>
      <c r="U1047">
        <v>61.72</v>
      </c>
      <c r="V1047" t="s">
        <v>40</v>
      </c>
      <c r="W1047">
        <v>2</v>
      </c>
      <c r="X1047" t="b">
        <v>0</v>
      </c>
      <c r="Y1047" t="s">
        <v>60</v>
      </c>
      <c r="Z1047" t="s">
        <v>60</v>
      </c>
      <c r="AA1047">
        <v>1</v>
      </c>
      <c r="AB1047">
        <v>1</v>
      </c>
      <c r="AC1047">
        <v>2023</v>
      </c>
      <c r="AD1047" s="1">
        <v>45170</v>
      </c>
      <c r="AE1047" t="s">
        <v>53</v>
      </c>
      <c r="AF1047" t="s">
        <v>88</v>
      </c>
      <c r="AG1047" t="str">
        <f t="shared" si="67"/>
        <v>Include</v>
      </c>
      <c r="AH1047">
        <f t="shared" si="64"/>
        <v>0</v>
      </c>
      <c r="AI1047">
        <f t="shared" si="65"/>
        <v>1</v>
      </c>
      <c r="AJ1047">
        <f t="shared" si="66"/>
        <v>0</v>
      </c>
      <c r="AK1047" s="15">
        <f>1</f>
        <v>1</v>
      </c>
    </row>
    <row r="1048" spans="1:37" x14ac:dyDescent="0.3">
      <c r="A1048" t="s">
        <v>2629</v>
      </c>
      <c r="B1048" s="1">
        <v>45198</v>
      </c>
      <c r="C1048" s="1">
        <v>45198</v>
      </c>
      <c r="D1048" t="s">
        <v>2630</v>
      </c>
      <c r="E1048" t="s">
        <v>2631</v>
      </c>
      <c r="F1048">
        <v>42</v>
      </c>
      <c r="G1048">
        <v>42</v>
      </c>
      <c r="H1048" t="s">
        <v>92</v>
      </c>
      <c r="I1048" t="s">
        <v>81</v>
      </c>
      <c r="J1048" t="s">
        <v>82</v>
      </c>
      <c r="K1048" t="s">
        <v>122</v>
      </c>
      <c r="L1048" t="s">
        <v>84</v>
      </c>
      <c r="M1048" t="s">
        <v>490</v>
      </c>
      <c r="N1048">
        <v>8</v>
      </c>
      <c r="O1048">
        <v>8</v>
      </c>
      <c r="P1048">
        <v>424.28</v>
      </c>
      <c r="Q1048" s="2">
        <v>0.38</v>
      </c>
      <c r="R1048">
        <v>2407.56</v>
      </c>
      <c r="S1048">
        <v>178.57</v>
      </c>
      <c r="T1048" s="3">
        <v>7.3999999999999996E-2</v>
      </c>
      <c r="U1048">
        <v>64.599999999999994</v>
      </c>
      <c r="V1048" t="s">
        <v>76</v>
      </c>
      <c r="W1048">
        <v>3</v>
      </c>
      <c r="X1048" t="b">
        <v>0</v>
      </c>
      <c r="Y1048" t="s">
        <v>60</v>
      </c>
      <c r="Z1048" t="s">
        <v>60</v>
      </c>
      <c r="AA1048">
        <v>4</v>
      </c>
      <c r="AB1048">
        <v>4</v>
      </c>
      <c r="AC1048">
        <v>2023</v>
      </c>
      <c r="AD1048" s="1">
        <v>45170</v>
      </c>
      <c r="AE1048" t="s">
        <v>61</v>
      </c>
      <c r="AF1048" t="s">
        <v>62</v>
      </c>
      <c r="AG1048" t="str">
        <f t="shared" si="67"/>
        <v>Include</v>
      </c>
      <c r="AH1048">
        <f t="shared" si="64"/>
        <v>0</v>
      </c>
      <c r="AI1048">
        <f t="shared" si="65"/>
        <v>1</v>
      </c>
      <c r="AJ1048">
        <f t="shared" si="66"/>
        <v>0</v>
      </c>
      <c r="AK1048" s="15">
        <f>1</f>
        <v>1</v>
      </c>
    </row>
    <row r="1049" spans="1:37" x14ac:dyDescent="0.3">
      <c r="A1049" t="s">
        <v>2632</v>
      </c>
      <c r="B1049" s="1">
        <v>45198</v>
      </c>
      <c r="C1049" s="1">
        <v>45198</v>
      </c>
      <c r="D1049" t="s">
        <v>2633</v>
      </c>
      <c r="E1049" t="s">
        <v>1666</v>
      </c>
      <c r="F1049">
        <v>25</v>
      </c>
      <c r="G1049">
        <v>25</v>
      </c>
      <c r="H1049" t="s">
        <v>47</v>
      </c>
      <c r="I1049" t="s">
        <v>47</v>
      </c>
      <c r="J1049" t="s">
        <v>48</v>
      </c>
      <c r="K1049" t="s">
        <v>230</v>
      </c>
      <c r="L1049" t="s">
        <v>140</v>
      </c>
      <c r="M1049" t="s">
        <v>190</v>
      </c>
      <c r="N1049">
        <v>6</v>
      </c>
      <c r="O1049">
        <v>6</v>
      </c>
      <c r="P1049">
        <v>2996.07</v>
      </c>
      <c r="Q1049" s="2">
        <v>0.39</v>
      </c>
      <c r="R1049">
        <v>13261.21</v>
      </c>
      <c r="S1049">
        <v>6275.03</v>
      </c>
      <c r="T1049" s="3">
        <v>0.47299999999999998</v>
      </c>
      <c r="U1049">
        <v>75.180000000000007</v>
      </c>
      <c r="V1049" t="s">
        <v>52</v>
      </c>
      <c r="W1049">
        <v>2</v>
      </c>
      <c r="X1049" t="b">
        <v>0</v>
      </c>
      <c r="Y1049" t="s">
        <v>60</v>
      </c>
      <c r="Z1049" t="s">
        <v>60</v>
      </c>
      <c r="AA1049">
        <v>1</v>
      </c>
      <c r="AB1049">
        <v>1</v>
      </c>
      <c r="AC1049">
        <v>2023</v>
      </c>
      <c r="AD1049" s="1">
        <v>45170</v>
      </c>
      <c r="AE1049" t="s">
        <v>53</v>
      </c>
      <c r="AF1049" t="s">
        <v>62</v>
      </c>
      <c r="AG1049" t="str">
        <f t="shared" si="67"/>
        <v>Include</v>
      </c>
      <c r="AH1049">
        <f t="shared" si="64"/>
        <v>0</v>
      </c>
      <c r="AI1049">
        <f t="shared" si="65"/>
        <v>1</v>
      </c>
      <c r="AJ1049">
        <f t="shared" si="66"/>
        <v>0</v>
      </c>
      <c r="AK1049" s="15">
        <f>1</f>
        <v>1</v>
      </c>
    </row>
    <row r="1050" spans="1:37" x14ac:dyDescent="0.3">
      <c r="A1050" t="s">
        <v>2634</v>
      </c>
      <c r="B1050" s="1">
        <v>45197</v>
      </c>
      <c r="C1050" s="1">
        <v>45197</v>
      </c>
      <c r="D1050" t="s">
        <v>2635</v>
      </c>
      <c r="E1050" t="s">
        <v>439</v>
      </c>
      <c r="F1050">
        <v>29</v>
      </c>
      <c r="G1050">
        <v>29</v>
      </c>
      <c r="H1050" t="s">
        <v>47</v>
      </c>
      <c r="I1050" t="s">
        <v>47</v>
      </c>
      <c r="J1050" t="s">
        <v>82</v>
      </c>
      <c r="K1050" t="s">
        <v>122</v>
      </c>
      <c r="L1050" t="s">
        <v>97</v>
      </c>
      <c r="M1050" t="s">
        <v>107</v>
      </c>
      <c r="N1050">
        <v>7</v>
      </c>
      <c r="O1050">
        <v>7</v>
      </c>
      <c r="P1050">
        <v>606.80999999999995</v>
      </c>
      <c r="Q1050" s="2">
        <v>0.04</v>
      </c>
      <c r="R1050">
        <v>4234.6400000000003</v>
      </c>
      <c r="S1050">
        <v>1593.45</v>
      </c>
      <c r="T1050" s="3">
        <v>0.376</v>
      </c>
      <c r="U1050">
        <v>88.92</v>
      </c>
      <c r="V1050" t="s">
        <v>40</v>
      </c>
      <c r="W1050">
        <v>4</v>
      </c>
      <c r="X1050" t="b">
        <v>0</v>
      </c>
      <c r="Y1050" t="s">
        <v>142</v>
      </c>
      <c r="Z1050" t="s">
        <v>142</v>
      </c>
      <c r="AA1050">
        <v>3</v>
      </c>
      <c r="AB1050">
        <v>3</v>
      </c>
      <c r="AC1050">
        <v>2023</v>
      </c>
      <c r="AD1050" s="1">
        <v>45170</v>
      </c>
      <c r="AE1050" t="s">
        <v>87</v>
      </c>
      <c r="AF1050" t="s">
        <v>69</v>
      </c>
      <c r="AG1050" t="str">
        <f t="shared" si="67"/>
        <v>Include</v>
      </c>
      <c r="AH1050">
        <f t="shared" si="64"/>
        <v>0</v>
      </c>
      <c r="AI1050">
        <f t="shared" si="65"/>
        <v>0</v>
      </c>
      <c r="AJ1050">
        <f t="shared" si="66"/>
        <v>0</v>
      </c>
      <c r="AK1050" s="15">
        <f>1</f>
        <v>1</v>
      </c>
    </row>
    <row r="1051" spans="1:37" x14ac:dyDescent="0.3">
      <c r="A1051" t="s">
        <v>2636</v>
      </c>
      <c r="B1051" s="1">
        <v>45196</v>
      </c>
      <c r="C1051" s="1">
        <v>45196</v>
      </c>
      <c r="D1051" t="s">
        <v>2637</v>
      </c>
      <c r="E1051" t="s">
        <v>537</v>
      </c>
      <c r="F1051">
        <v>18</v>
      </c>
      <c r="G1051">
        <v>18</v>
      </c>
      <c r="H1051" t="s">
        <v>81</v>
      </c>
      <c r="I1051" t="s">
        <v>81</v>
      </c>
      <c r="J1051" t="s">
        <v>57</v>
      </c>
      <c r="K1051" t="s">
        <v>58</v>
      </c>
      <c r="L1051" t="s">
        <v>140</v>
      </c>
      <c r="M1051" t="s">
        <v>372</v>
      </c>
      <c r="N1051">
        <v>10</v>
      </c>
      <c r="O1051">
        <v>10</v>
      </c>
      <c r="P1051">
        <v>2309.23</v>
      </c>
      <c r="Q1051" s="2">
        <v>0.02</v>
      </c>
      <c r="R1051">
        <v>28827.02</v>
      </c>
      <c r="S1051">
        <v>8270.7999999999993</v>
      </c>
      <c r="T1051" s="3">
        <v>0.28699999999999998</v>
      </c>
      <c r="U1051">
        <v>94.75</v>
      </c>
      <c r="V1051" t="s">
        <v>52</v>
      </c>
      <c r="X1051" t="b">
        <v>0</v>
      </c>
      <c r="Y1051" t="s">
        <v>60</v>
      </c>
      <c r="Z1051" t="s">
        <v>60</v>
      </c>
      <c r="AA1051">
        <v>5</v>
      </c>
      <c r="AB1051">
        <v>5</v>
      </c>
      <c r="AC1051">
        <v>2023</v>
      </c>
      <c r="AD1051" s="1">
        <v>45170</v>
      </c>
      <c r="AE1051" t="s">
        <v>53</v>
      </c>
      <c r="AF1051" t="s">
        <v>69</v>
      </c>
      <c r="AG1051" t="str">
        <f t="shared" si="67"/>
        <v>Include</v>
      </c>
      <c r="AH1051">
        <f t="shared" si="64"/>
        <v>0</v>
      </c>
      <c r="AI1051">
        <f t="shared" si="65"/>
        <v>1</v>
      </c>
      <c r="AJ1051">
        <f t="shared" si="66"/>
        <v>0</v>
      </c>
      <c r="AK1051" s="15">
        <f>1</f>
        <v>1</v>
      </c>
    </row>
    <row r="1052" spans="1:37" x14ac:dyDescent="0.3">
      <c r="A1052" t="s">
        <v>2638</v>
      </c>
      <c r="B1052" s="1">
        <v>45196</v>
      </c>
      <c r="C1052" s="1">
        <v>45196</v>
      </c>
      <c r="D1052" t="s">
        <v>2639</v>
      </c>
      <c r="E1052" t="s">
        <v>769</v>
      </c>
      <c r="F1052">
        <v>39</v>
      </c>
      <c r="G1052">
        <v>39</v>
      </c>
      <c r="H1052" t="s">
        <v>35</v>
      </c>
      <c r="I1052" t="s">
        <v>35</v>
      </c>
      <c r="J1052" t="s">
        <v>57</v>
      </c>
      <c r="K1052" t="s">
        <v>58</v>
      </c>
      <c r="L1052" t="s">
        <v>111</v>
      </c>
      <c r="M1052" t="s">
        <v>174</v>
      </c>
      <c r="N1052">
        <v>5</v>
      </c>
      <c r="O1052">
        <v>5</v>
      </c>
      <c r="P1052">
        <v>3167.34</v>
      </c>
      <c r="Q1052" s="2">
        <v>0.17</v>
      </c>
      <c r="R1052">
        <v>17024.05</v>
      </c>
      <c r="S1052">
        <v>2543.83</v>
      </c>
      <c r="T1052" s="3">
        <v>0.14899999999999999</v>
      </c>
      <c r="U1052">
        <v>66.83</v>
      </c>
      <c r="V1052" t="s">
        <v>76</v>
      </c>
      <c r="W1052">
        <v>4</v>
      </c>
      <c r="X1052" t="b">
        <v>0</v>
      </c>
      <c r="Y1052" t="s">
        <v>60</v>
      </c>
      <c r="Z1052" t="s">
        <v>60</v>
      </c>
      <c r="AA1052">
        <v>10</v>
      </c>
      <c r="AB1052">
        <v>10</v>
      </c>
      <c r="AC1052">
        <v>2023</v>
      </c>
      <c r="AD1052" s="1">
        <v>45170</v>
      </c>
      <c r="AE1052" t="s">
        <v>61</v>
      </c>
      <c r="AF1052" t="s">
        <v>88</v>
      </c>
      <c r="AG1052" t="str">
        <f t="shared" si="67"/>
        <v>Include</v>
      </c>
      <c r="AH1052">
        <f t="shared" si="64"/>
        <v>0</v>
      </c>
      <c r="AI1052">
        <f t="shared" si="65"/>
        <v>1</v>
      </c>
      <c r="AJ1052">
        <f t="shared" si="66"/>
        <v>0</v>
      </c>
      <c r="AK1052" s="15">
        <f>1</f>
        <v>1</v>
      </c>
    </row>
    <row r="1053" spans="1:37" x14ac:dyDescent="0.3">
      <c r="A1053" t="s">
        <v>2640</v>
      </c>
      <c r="B1053" s="1">
        <v>45196</v>
      </c>
      <c r="C1053" s="1">
        <v>45196</v>
      </c>
      <c r="D1053" t="s">
        <v>2641</v>
      </c>
      <c r="E1053" t="s">
        <v>328</v>
      </c>
      <c r="F1053">
        <v>17</v>
      </c>
      <c r="G1053">
        <v>17</v>
      </c>
      <c r="H1053" t="s">
        <v>274</v>
      </c>
      <c r="I1053" t="s">
        <v>81</v>
      </c>
      <c r="J1053" t="s">
        <v>36</v>
      </c>
      <c r="K1053" t="s">
        <v>73</v>
      </c>
      <c r="L1053" t="s">
        <v>140</v>
      </c>
      <c r="M1053" t="s">
        <v>219</v>
      </c>
      <c r="N1053">
        <v>9</v>
      </c>
      <c r="O1053">
        <v>9</v>
      </c>
      <c r="P1053">
        <v>1354.39</v>
      </c>
      <c r="Q1053" s="2">
        <v>0.12</v>
      </c>
      <c r="R1053">
        <v>14092.58</v>
      </c>
      <c r="S1053">
        <v>4442.99</v>
      </c>
      <c r="T1053" s="3">
        <v>0.315</v>
      </c>
      <c r="U1053">
        <v>43.39</v>
      </c>
      <c r="V1053" t="s">
        <v>68</v>
      </c>
      <c r="W1053">
        <v>5</v>
      </c>
      <c r="X1053" t="b">
        <v>0</v>
      </c>
      <c r="Y1053" t="s">
        <v>60</v>
      </c>
      <c r="Z1053" t="s">
        <v>60</v>
      </c>
      <c r="AA1053">
        <v>10</v>
      </c>
      <c r="AB1053">
        <v>10</v>
      </c>
      <c r="AC1053">
        <v>2023</v>
      </c>
      <c r="AD1053" s="1">
        <v>45170</v>
      </c>
      <c r="AE1053" t="s">
        <v>42</v>
      </c>
      <c r="AF1053" t="s">
        <v>88</v>
      </c>
      <c r="AG1053" t="str">
        <f t="shared" si="67"/>
        <v>Include</v>
      </c>
      <c r="AH1053">
        <f t="shared" si="64"/>
        <v>0</v>
      </c>
      <c r="AI1053">
        <f t="shared" si="65"/>
        <v>1</v>
      </c>
      <c r="AJ1053">
        <f t="shared" si="66"/>
        <v>0</v>
      </c>
      <c r="AK1053" s="15">
        <f>1</f>
        <v>1</v>
      </c>
    </row>
    <row r="1054" spans="1:37" x14ac:dyDescent="0.3">
      <c r="A1054" t="s">
        <v>2642</v>
      </c>
      <c r="B1054" s="1">
        <v>45196</v>
      </c>
      <c r="C1054" s="1">
        <v>45196</v>
      </c>
      <c r="D1054" t="s">
        <v>2643</v>
      </c>
      <c r="E1054" t="s">
        <v>769</v>
      </c>
      <c r="F1054">
        <v>39</v>
      </c>
      <c r="G1054">
        <v>39</v>
      </c>
      <c r="H1054" t="s">
        <v>81</v>
      </c>
      <c r="I1054" t="s">
        <v>81</v>
      </c>
      <c r="J1054" t="s">
        <v>82</v>
      </c>
      <c r="K1054" t="s">
        <v>122</v>
      </c>
      <c r="L1054" t="s">
        <v>111</v>
      </c>
      <c r="M1054" t="s">
        <v>112</v>
      </c>
      <c r="P1054">
        <v>5613.08</v>
      </c>
      <c r="Q1054" s="2">
        <v>0.01</v>
      </c>
      <c r="R1054">
        <v>6520.08</v>
      </c>
      <c r="S1054">
        <v>1789.36</v>
      </c>
      <c r="T1054" s="3">
        <v>0.27400000000000002</v>
      </c>
      <c r="U1054">
        <v>81.58</v>
      </c>
      <c r="V1054" t="s">
        <v>76</v>
      </c>
      <c r="W1054">
        <v>2</v>
      </c>
      <c r="X1054" t="b">
        <v>0</v>
      </c>
      <c r="Y1054" t="s">
        <v>100</v>
      </c>
      <c r="Z1054" t="s">
        <v>100</v>
      </c>
      <c r="AA1054">
        <v>3</v>
      </c>
      <c r="AB1054">
        <v>3</v>
      </c>
      <c r="AC1054">
        <v>2023</v>
      </c>
      <c r="AD1054" s="1">
        <v>45170</v>
      </c>
      <c r="AE1054" t="s">
        <v>61</v>
      </c>
      <c r="AF1054" t="s">
        <v>69</v>
      </c>
      <c r="AG1054" t="str">
        <f t="shared" si="67"/>
        <v>Include</v>
      </c>
      <c r="AH1054">
        <f t="shared" si="64"/>
        <v>0</v>
      </c>
      <c r="AI1054">
        <f t="shared" si="65"/>
        <v>0</v>
      </c>
      <c r="AJ1054">
        <f t="shared" si="66"/>
        <v>1</v>
      </c>
      <c r="AK1054" s="15">
        <f>1</f>
        <v>1</v>
      </c>
    </row>
    <row r="1055" spans="1:37" x14ac:dyDescent="0.3">
      <c r="A1055" t="s">
        <v>2644</v>
      </c>
      <c r="B1055" s="1">
        <v>45195</v>
      </c>
      <c r="C1055" s="1">
        <v>45195</v>
      </c>
      <c r="D1055" t="s">
        <v>2645</v>
      </c>
      <c r="E1055" t="s">
        <v>304</v>
      </c>
      <c r="F1055">
        <v>29</v>
      </c>
      <c r="G1055">
        <v>29</v>
      </c>
      <c r="H1055" t="s">
        <v>47</v>
      </c>
      <c r="I1055" t="s">
        <v>47</v>
      </c>
      <c r="J1055" t="s">
        <v>48</v>
      </c>
      <c r="K1055" t="s">
        <v>49</v>
      </c>
      <c r="L1055" t="s">
        <v>111</v>
      </c>
      <c r="M1055" t="s">
        <v>200</v>
      </c>
      <c r="N1055">
        <v>1</v>
      </c>
      <c r="O1055">
        <v>1</v>
      </c>
      <c r="P1055">
        <v>12275.23</v>
      </c>
      <c r="Q1055" s="2">
        <v>0.09</v>
      </c>
      <c r="R1055">
        <v>12167.28</v>
      </c>
      <c r="S1055">
        <v>2949.77</v>
      </c>
      <c r="T1055" s="3">
        <v>0.24199999999999999</v>
      </c>
      <c r="U1055">
        <v>58.94</v>
      </c>
      <c r="V1055" t="s">
        <v>132</v>
      </c>
      <c r="W1055">
        <v>3</v>
      </c>
      <c r="X1055" t="b">
        <v>1</v>
      </c>
      <c r="Y1055" t="s">
        <v>41</v>
      </c>
      <c r="Z1055" t="s">
        <v>41</v>
      </c>
      <c r="AA1055">
        <v>6</v>
      </c>
      <c r="AB1055">
        <v>6</v>
      </c>
      <c r="AC1055">
        <v>2023</v>
      </c>
      <c r="AD1055" s="1">
        <v>45170</v>
      </c>
      <c r="AE1055" t="s">
        <v>87</v>
      </c>
      <c r="AF1055" t="s">
        <v>69</v>
      </c>
      <c r="AG1055" t="str">
        <f t="shared" si="67"/>
        <v>Include</v>
      </c>
      <c r="AH1055">
        <f t="shared" si="64"/>
        <v>1</v>
      </c>
      <c r="AI1055">
        <f t="shared" si="65"/>
        <v>1</v>
      </c>
      <c r="AJ1055">
        <f t="shared" si="66"/>
        <v>0</v>
      </c>
      <c r="AK1055" s="15">
        <f>1</f>
        <v>1</v>
      </c>
    </row>
    <row r="1056" spans="1:37" x14ac:dyDescent="0.3">
      <c r="A1056" t="s">
        <v>2646</v>
      </c>
      <c r="B1056" s="1">
        <v>45194</v>
      </c>
      <c r="C1056" s="1">
        <v>45194</v>
      </c>
      <c r="D1056" t="s">
        <v>2647</v>
      </c>
      <c r="E1056" t="s">
        <v>307</v>
      </c>
      <c r="F1056">
        <v>49</v>
      </c>
      <c r="G1056">
        <v>49</v>
      </c>
      <c r="H1056" t="s">
        <v>81</v>
      </c>
      <c r="I1056" t="s">
        <v>81</v>
      </c>
      <c r="J1056" t="s">
        <v>36</v>
      </c>
      <c r="K1056" t="s">
        <v>37</v>
      </c>
      <c r="L1056" t="s">
        <v>111</v>
      </c>
      <c r="M1056" t="s">
        <v>200</v>
      </c>
      <c r="N1056">
        <v>1</v>
      </c>
      <c r="O1056">
        <v>1</v>
      </c>
      <c r="P1056">
        <v>6693.3</v>
      </c>
      <c r="Q1056" s="2">
        <v>0.11</v>
      </c>
      <c r="R1056">
        <v>7001.71</v>
      </c>
      <c r="S1056">
        <v>1485.2</v>
      </c>
      <c r="T1056" s="3">
        <v>0.21199999999999999</v>
      </c>
      <c r="U1056">
        <v>49.16</v>
      </c>
      <c r="V1056" t="s">
        <v>68</v>
      </c>
      <c r="W1056">
        <v>1</v>
      </c>
      <c r="X1056" t="b">
        <v>0</v>
      </c>
      <c r="Y1056" t="s">
        <v>100</v>
      </c>
      <c r="Z1056" t="s">
        <v>100</v>
      </c>
      <c r="AA1056">
        <v>7</v>
      </c>
      <c r="AB1056">
        <v>7</v>
      </c>
      <c r="AC1056">
        <v>2023</v>
      </c>
      <c r="AD1056" s="1">
        <v>45170</v>
      </c>
      <c r="AE1056" t="s">
        <v>101</v>
      </c>
      <c r="AF1056" t="s">
        <v>88</v>
      </c>
      <c r="AG1056" t="str">
        <f t="shared" si="67"/>
        <v>Include</v>
      </c>
      <c r="AH1056">
        <f t="shared" si="64"/>
        <v>0</v>
      </c>
      <c r="AI1056">
        <f t="shared" si="65"/>
        <v>0</v>
      </c>
      <c r="AJ1056">
        <f t="shared" si="66"/>
        <v>1</v>
      </c>
      <c r="AK1056" s="15">
        <f>1</f>
        <v>1</v>
      </c>
    </row>
    <row r="1057" spans="1:37" x14ac:dyDescent="0.3">
      <c r="A1057" t="s">
        <v>2648</v>
      </c>
      <c r="B1057" s="1">
        <v>45194</v>
      </c>
      <c r="C1057" s="1">
        <v>45194</v>
      </c>
      <c r="D1057" t="s">
        <v>2649</v>
      </c>
      <c r="E1057" t="s">
        <v>1200</v>
      </c>
      <c r="F1057">
        <v>27</v>
      </c>
      <c r="G1057">
        <v>27</v>
      </c>
      <c r="H1057" t="s">
        <v>35</v>
      </c>
      <c r="I1057" t="s">
        <v>35</v>
      </c>
      <c r="J1057" t="s">
        <v>48</v>
      </c>
      <c r="K1057" t="s">
        <v>49</v>
      </c>
      <c r="L1057" t="s">
        <v>74</v>
      </c>
      <c r="M1057" t="s">
        <v>127</v>
      </c>
      <c r="N1057">
        <v>3</v>
      </c>
      <c r="O1057">
        <v>3</v>
      </c>
      <c r="P1057">
        <v>40582.57</v>
      </c>
      <c r="Q1057" s="2">
        <v>0.22</v>
      </c>
      <c r="R1057">
        <v>118400.61</v>
      </c>
      <c r="S1057">
        <v>13936.96</v>
      </c>
      <c r="T1057" s="3">
        <v>0.11799999999999999</v>
      </c>
      <c r="U1057">
        <v>91.9</v>
      </c>
      <c r="V1057" t="s">
        <v>132</v>
      </c>
      <c r="W1057">
        <v>3</v>
      </c>
      <c r="X1057" t="b">
        <v>0</v>
      </c>
      <c r="Y1057" t="s">
        <v>100</v>
      </c>
      <c r="Z1057" t="s">
        <v>100</v>
      </c>
      <c r="AA1057">
        <v>4</v>
      </c>
      <c r="AB1057">
        <v>4</v>
      </c>
      <c r="AC1057">
        <v>2023</v>
      </c>
      <c r="AD1057" s="1">
        <v>45170</v>
      </c>
      <c r="AE1057" t="s">
        <v>87</v>
      </c>
      <c r="AF1057" t="s">
        <v>43</v>
      </c>
      <c r="AG1057" t="str">
        <f t="shared" si="67"/>
        <v>Include</v>
      </c>
      <c r="AH1057">
        <f t="shared" si="64"/>
        <v>0</v>
      </c>
      <c r="AI1057">
        <f t="shared" si="65"/>
        <v>0</v>
      </c>
      <c r="AJ1057">
        <f t="shared" si="66"/>
        <v>1</v>
      </c>
      <c r="AK1057" s="15">
        <f>1</f>
        <v>1</v>
      </c>
    </row>
    <row r="1058" spans="1:37" x14ac:dyDescent="0.3">
      <c r="A1058" t="s">
        <v>2650</v>
      </c>
      <c r="B1058" s="1">
        <v>45191</v>
      </c>
      <c r="C1058" s="1">
        <v>45191</v>
      </c>
      <c r="D1058" t="s">
        <v>2651</v>
      </c>
      <c r="E1058" t="s">
        <v>1396</v>
      </c>
      <c r="F1058">
        <v>23</v>
      </c>
      <c r="G1058">
        <v>23</v>
      </c>
      <c r="H1058" t="s">
        <v>35</v>
      </c>
      <c r="I1058" t="s">
        <v>35</v>
      </c>
      <c r="J1058" t="s">
        <v>82</v>
      </c>
      <c r="K1058" t="s">
        <v>266</v>
      </c>
      <c r="L1058" t="s">
        <v>140</v>
      </c>
      <c r="M1058" t="s">
        <v>141</v>
      </c>
      <c r="N1058">
        <v>2</v>
      </c>
      <c r="O1058">
        <v>2</v>
      </c>
      <c r="P1058">
        <v>2227.31</v>
      </c>
      <c r="Q1058" s="2">
        <v>0.04</v>
      </c>
      <c r="R1058">
        <v>5919.86</v>
      </c>
      <c r="S1058">
        <v>2748</v>
      </c>
      <c r="T1058" s="3">
        <v>0.46400000000000002</v>
      </c>
      <c r="U1058">
        <v>71.3</v>
      </c>
      <c r="V1058" t="s">
        <v>76</v>
      </c>
      <c r="W1058">
        <v>1</v>
      </c>
      <c r="X1058" t="b">
        <v>0</v>
      </c>
      <c r="Y1058" t="s">
        <v>60</v>
      </c>
      <c r="Z1058" t="s">
        <v>60</v>
      </c>
      <c r="AA1058">
        <v>10</v>
      </c>
      <c r="AB1058">
        <v>10</v>
      </c>
      <c r="AC1058">
        <v>2023</v>
      </c>
      <c r="AD1058" s="1">
        <v>45170</v>
      </c>
      <c r="AE1058" t="s">
        <v>53</v>
      </c>
      <c r="AF1058" t="s">
        <v>69</v>
      </c>
      <c r="AG1058" t="str">
        <f t="shared" si="67"/>
        <v>Include</v>
      </c>
      <c r="AH1058">
        <f t="shared" si="64"/>
        <v>0</v>
      </c>
      <c r="AI1058">
        <f t="shared" si="65"/>
        <v>1</v>
      </c>
      <c r="AJ1058">
        <f t="shared" si="66"/>
        <v>0</v>
      </c>
      <c r="AK1058" s="15">
        <f>1</f>
        <v>1</v>
      </c>
    </row>
    <row r="1059" spans="1:37" x14ac:dyDescent="0.3">
      <c r="A1059" t="s">
        <v>2652</v>
      </c>
      <c r="B1059" s="1">
        <v>45190</v>
      </c>
      <c r="C1059" s="1">
        <v>45190</v>
      </c>
      <c r="D1059" t="s">
        <v>2653</v>
      </c>
      <c r="E1059" t="s">
        <v>728</v>
      </c>
      <c r="F1059">
        <v>31</v>
      </c>
      <c r="G1059">
        <v>31</v>
      </c>
      <c r="H1059" t="s">
        <v>35</v>
      </c>
      <c r="I1059" t="s">
        <v>35</v>
      </c>
      <c r="J1059" t="s">
        <v>116</v>
      </c>
      <c r="K1059" t="s">
        <v>117</v>
      </c>
      <c r="L1059" t="s">
        <v>74</v>
      </c>
      <c r="M1059" t="s">
        <v>170</v>
      </c>
      <c r="N1059">
        <v>3</v>
      </c>
      <c r="O1059">
        <v>3</v>
      </c>
      <c r="P1059">
        <v>56628.56</v>
      </c>
      <c r="Q1059" s="2">
        <v>0.32</v>
      </c>
      <c r="R1059">
        <v>145921.20000000001</v>
      </c>
      <c r="S1059">
        <v>15624.65</v>
      </c>
      <c r="T1059" s="3">
        <v>0.107</v>
      </c>
      <c r="U1059">
        <v>47.88</v>
      </c>
      <c r="V1059" t="s">
        <v>68</v>
      </c>
      <c r="W1059">
        <v>1</v>
      </c>
      <c r="X1059" t="b">
        <v>0</v>
      </c>
      <c r="Y1059" t="s">
        <v>142</v>
      </c>
      <c r="Z1059" t="s">
        <v>142</v>
      </c>
      <c r="AA1059">
        <v>8</v>
      </c>
      <c r="AB1059">
        <v>8</v>
      </c>
      <c r="AC1059">
        <v>2023</v>
      </c>
      <c r="AD1059" s="1">
        <v>45170</v>
      </c>
      <c r="AE1059" t="s">
        <v>87</v>
      </c>
      <c r="AF1059" t="s">
        <v>62</v>
      </c>
      <c r="AG1059" t="str">
        <f t="shared" si="67"/>
        <v>Include</v>
      </c>
      <c r="AH1059">
        <f t="shared" si="64"/>
        <v>0</v>
      </c>
      <c r="AI1059">
        <f t="shared" si="65"/>
        <v>0</v>
      </c>
      <c r="AJ1059">
        <f t="shared" si="66"/>
        <v>0</v>
      </c>
      <c r="AK1059" s="15">
        <f>1</f>
        <v>1</v>
      </c>
    </row>
    <row r="1060" spans="1:37" x14ac:dyDescent="0.3">
      <c r="A1060" t="s">
        <v>2654</v>
      </c>
      <c r="B1060" s="1">
        <v>45189</v>
      </c>
      <c r="C1060" s="1">
        <v>45189</v>
      </c>
      <c r="D1060" t="s">
        <v>2655</v>
      </c>
      <c r="E1060" t="s">
        <v>2439</v>
      </c>
      <c r="F1060">
        <v>27</v>
      </c>
      <c r="G1060">
        <v>27</v>
      </c>
      <c r="H1060" t="s">
        <v>47</v>
      </c>
      <c r="I1060" t="s">
        <v>47</v>
      </c>
      <c r="J1060" t="s">
        <v>116</v>
      </c>
      <c r="K1060" t="s">
        <v>260</v>
      </c>
      <c r="L1060" t="s">
        <v>74</v>
      </c>
      <c r="M1060" t="s">
        <v>127</v>
      </c>
      <c r="P1060">
        <v>21332.99</v>
      </c>
      <c r="Q1060" s="2">
        <v>0.06</v>
      </c>
      <c r="R1060">
        <v>21555.19</v>
      </c>
      <c r="S1060">
        <v>2209.4899999999998</v>
      </c>
      <c r="T1060" s="3">
        <v>0.10299999999999999</v>
      </c>
      <c r="U1060">
        <v>64.819999999999993</v>
      </c>
      <c r="V1060" t="s">
        <v>99</v>
      </c>
      <c r="W1060">
        <v>4</v>
      </c>
      <c r="X1060" t="b">
        <v>0</v>
      </c>
      <c r="Y1060" t="s">
        <v>60</v>
      </c>
      <c r="Z1060" t="s">
        <v>60</v>
      </c>
      <c r="AA1060">
        <v>5</v>
      </c>
      <c r="AB1060">
        <v>5</v>
      </c>
      <c r="AC1060">
        <v>2023</v>
      </c>
      <c r="AD1060" s="1">
        <v>45170</v>
      </c>
      <c r="AE1060" t="s">
        <v>87</v>
      </c>
      <c r="AF1060" t="s">
        <v>69</v>
      </c>
      <c r="AG1060" t="str">
        <f t="shared" si="67"/>
        <v>Include</v>
      </c>
      <c r="AH1060">
        <f t="shared" si="64"/>
        <v>0</v>
      </c>
      <c r="AI1060">
        <f t="shared" si="65"/>
        <v>1</v>
      </c>
      <c r="AJ1060">
        <f t="shared" si="66"/>
        <v>0</v>
      </c>
      <c r="AK1060" s="15">
        <f>1</f>
        <v>1</v>
      </c>
    </row>
    <row r="1061" spans="1:37" x14ac:dyDescent="0.3">
      <c r="A1061" t="s">
        <v>2656</v>
      </c>
      <c r="B1061" s="1">
        <v>45189</v>
      </c>
      <c r="C1061" s="1">
        <v>45189</v>
      </c>
      <c r="D1061" t="s">
        <v>2657</v>
      </c>
      <c r="E1061" t="s">
        <v>324</v>
      </c>
      <c r="F1061">
        <v>34</v>
      </c>
      <c r="G1061">
        <v>34</v>
      </c>
      <c r="H1061" t="s">
        <v>81</v>
      </c>
      <c r="I1061" t="s">
        <v>81</v>
      </c>
      <c r="J1061" t="s">
        <v>116</v>
      </c>
      <c r="K1061" t="s">
        <v>150</v>
      </c>
      <c r="L1061" t="s">
        <v>111</v>
      </c>
      <c r="M1061" t="s">
        <v>112</v>
      </c>
      <c r="N1061">
        <v>9</v>
      </c>
      <c r="O1061">
        <v>9</v>
      </c>
      <c r="P1061">
        <v>3722.56</v>
      </c>
      <c r="Q1061" s="2">
        <v>0.09</v>
      </c>
      <c r="R1061">
        <v>35748.44</v>
      </c>
      <c r="S1061">
        <v>8661.64</v>
      </c>
      <c r="T1061" s="3">
        <v>0.24199999999999999</v>
      </c>
      <c r="U1061">
        <v>41.2</v>
      </c>
      <c r="V1061" t="s">
        <v>76</v>
      </c>
      <c r="W1061">
        <v>4</v>
      </c>
      <c r="X1061" t="b">
        <v>0</v>
      </c>
      <c r="Y1061" t="s">
        <v>100</v>
      </c>
      <c r="Z1061" t="s">
        <v>100</v>
      </c>
      <c r="AA1061">
        <v>2</v>
      </c>
      <c r="AB1061">
        <v>2</v>
      </c>
      <c r="AC1061">
        <v>2023</v>
      </c>
      <c r="AD1061" s="1">
        <v>45170</v>
      </c>
      <c r="AE1061" t="s">
        <v>87</v>
      </c>
      <c r="AF1061" t="s">
        <v>69</v>
      </c>
      <c r="AG1061" t="str">
        <f t="shared" si="67"/>
        <v>Include</v>
      </c>
      <c r="AH1061">
        <f t="shared" si="64"/>
        <v>0</v>
      </c>
      <c r="AI1061">
        <f t="shared" si="65"/>
        <v>0</v>
      </c>
      <c r="AJ1061">
        <f t="shared" si="66"/>
        <v>1</v>
      </c>
      <c r="AK1061" s="15">
        <f>1</f>
        <v>1</v>
      </c>
    </row>
    <row r="1062" spans="1:37" x14ac:dyDescent="0.3">
      <c r="A1062" t="s">
        <v>2658</v>
      </c>
      <c r="B1062" s="1">
        <v>45188</v>
      </c>
      <c r="C1062" s="1">
        <v>45188</v>
      </c>
      <c r="D1062" t="s">
        <v>2659</v>
      </c>
      <c r="E1062" t="s">
        <v>324</v>
      </c>
      <c r="F1062">
        <v>14</v>
      </c>
      <c r="G1062">
        <v>14</v>
      </c>
      <c r="H1062" t="s">
        <v>47</v>
      </c>
      <c r="I1062" t="s">
        <v>47</v>
      </c>
      <c r="J1062" t="s">
        <v>48</v>
      </c>
      <c r="K1062" t="s">
        <v>49</v>
      </c>
      <c r="L1062" t="s">
        <v>50</v>
      </c>
      <c r="M1062" t="s">
        <v>67</v>
      </c>
      <c r="N1062">
        <v>9</v>
      </c>
      <c r="O1062">
        <v>9</v>
      </c>
      <c r="P1062">
        <v>18114.900000000001</v>
      </c>
      <c r="Q1062" s="2">
        <v>0.35</v>
      </c>
      <c r="R1062">
        <v>131109.37</v>
      </c>
      <c r="S1062">
        <v>44210.57</v>
      </c>
      <c r="T1062" s="3">
        <v>0.33700000000000002</v>
      </c>
      <c r="U1062">
        <v>60.14</v>
      </c>
      <c r="V1062" t="s">
        <v>132</v>
      </c>
      <c r="W1062">
        <v>3</v>
      </c>
      <c r="X1062" t="b">
        <v>0</v>
      </c>
      <c r="Y1062" t="s">
        <v>100</v>
      </c>
      <c r="Z1062" t="s">
        <v>100</v>
      </c>
      <c r="AA1062">
        <v>10</v>
      </c>
      <c r="AB1062">
        <v>10</v>
      </c>
      <c r="AC1062">
        <v>2023</v>
      </c>
      <c r="AD1062" s="1">
        <v>45170</v>
      </c>
      <c r="AE1062" t="s">
        <v>42</v>
      </c>
      <c r="AF1062" t="s">
        <v>62</v>
      </c>
      <c r="AG1062" t="str">
        <f t="shared" si="67"/>
        <v>Include</v>
      </c>
      <c r="AH1062">
        <f t="shared" si="64"/>
        <v>0</v>
      </c>
      <c r="AI1062">
        <f t="shared" si="65"/>
        <v>0</v>
      </c>
      <c r="AJ1062">
        <f t="shared" si="66"/>
        <v>1</v>
      </c>
      <c r="AK1062" s="15">
        <f>1</f>
        <v>1</v>
      </c>
    </row>
    <row r="1063" spans="1:37" x14ac:dyDescent="0.3">
      <c r="A1063" t="s">
        <v>2660</v>
      </c>
      <c r="B1063" s="1">
        <v>45187</v>
      </c>
      <c r="C1063" s="1">
        <v>45187</v>
      </c>
      <c r="D1063" t="s">
        <v>2661</v>
      </c>
      <c r="E1063" t="s">
        <v>569</v>
      </c>
      <c r="F1063">
        <v>22</v>
      </c>
      <c r="G1063">
        <v>22</v>
      </c>
      <c r="H1063" t="s">
        <v>47</v>
      </c>
      <c r="I1063" t="s">
        <v>47</v>
      </c>
      <c r="J1063" t="s">
        <v>82</v>
      </c>
      <c r="K1063" t="s">
        <v>122</v>
      </c>
      <c r="L1063" t="s">
        <v>50</v>
      </c>
      <c r="M1063" t="s">
        <v>186</v>
      </c>
      <c r="N1063">
        <v>6</v>
      </c>
      <c r="O1063">
        <v>6</v>
      </c>
      <c r="P1063">
        <v>8704.76</v>
      </c>
      <c r="Q1063" s="2">
        <v>0.23</v>
      </c>
      <c r="R1063">
        <v>52701.51</v>
      </c>
      <c r="S1063">
        <v>16266.5</v>
      </c>
      <c r="T1063" s="3">
        <v>0.309</v>
      </c>
      <c r="U1063">
        <v>67.260000000000005</v>
      </c>
      <c r="V1063" t="s">
        <v>68</v>
      </c>
      <c r="W1063">
        <v>1</v>
      </c>
      <c r="X1063" t="b">
        <v>0</v>
      </c>
      <c r="Y1063" t="s">
        <v>86</v>
      </c>
      <c r="Z1063" t="s">
        <v>86</v>
      </c>
      <c r="AA1063">
        <v>9</v>
      </c>
      <c r="AB1063">
        <v>9</v>
      </c>
      <c r="AC1063">
        <v>2023</v>
      </c>
      <c r="AD1063" s="1">
        <v>45170</v>
      </c>
      <c r="AE1063" t="s">
        <v>53</v>
      </c>
      <c r="AF1063" t="s">
        <v>43</v>
      </c>
      <c r="AG1063" t="str">
        <f t="shared" si="67"/>
        <v>Include</v>
      </c>
      <c r="AH1063">
        <f t="shared" si="64"/>
        <v>0</v>
      </c>
      <c r="AI1063">
        <f t="shared" si="65"/>
        <v>0</v>
      </c>
      <c r="AJ1063">
        <f t="shared" si="66"/>
        <v>0</v>
      </c>
      <c r="AK1063" s="15">
        <f>1</f>
        <v>1</v>
      </c>
    </row>
    <row r="1064" spans="1:37" x14ac:dyDescent="0.3">
      <c r="A1064" t="s">
        <v>2662</v>
      </c>
      <c r="B1064" s="1">
        <v>45186</v>
      </c>
      <c r="C1064" s="1">
        <v>45186</v>
      </c>
      <c r="D1064" t="s">
        <v>2663</v>
      </c>
      <c r="E1064" t="s">
        <v>2664</v>
      </c>
      <c r="F1064">
        <v>38</v>
      </c>
      <c r="G1064">
        <v>38</v>
      </c>
      <c r="H1064" t="s">
        <v>265</v>
      </c>
      <c r="I1064" t="s">
        <v>35</v>
      </c>
      <c r="J1064" t="s">
        <v>36</v>
      </c>
      <c r="K1064" t="s">
        <v>106</v>
      </c>
      <c r="L1064" t="s">
        <v>111</v>
      </c>
      <c r="M1064" t="s">
        <v>174</v>
      </c>
      <c r="N1064">
        <v>4</v>
      </c>
      <c r="O1064">
        <v>4</v>
      </c>
      <c r="P1064">
        <v>3391.86</v>
      </c>
      <c r="Q1064" s="2">
        <v>0.04</v>
      </c>
      <c r="R1064">
        <v>15450.95</v>
      </c>
      <c r="S1064">
        <v>3325.04</v>
      </c>
      <c r="T1064" s="3">
        <v>0.215</v>
      </c>
      <c r="U1064">
        <v>68.459999999999994</v>
      </c>
      <c r="V1064" t="s">
        <v>68</v>
      </c>
      <c r="W1064">
        <v>3</v>
      </c>
      <c r="X1064" t="b">
        <v>0</v>
      </c>
      <c r="Y1064" t="s">
        <v>100</v>
      </c>
      <c r="Z1064" t="s">
        <v>100</v>
      </c>
      <c r="AA1064">
        <v>2</v>
      </c>
      <c r="AB1064">
        <v>2</v>
      </c>
      <c r="AC1064">
        <v>2023</v>
      </c>
      <c r="AD1064" s="1">
        <v>45170</v>
      </c>
      <c r="AE1064" t="s">
        <v>61</v>
      </c>
      <c r="AF1064" t="s">
        <v>69</v>
      </c>
      <c r="AG1064" t="str">
        <f t="shared" si="67"/>
        <v>Include</v>
      </c>
      <c r="AH1064">
        <f t="shared" si="64"/>
        <v>0</v>
      </c>
      <c r="AI1064">
        <f t="shared" si="65"/>
        <v>0</v>
      </c>
      <c r="AJ1064">
        <f t="shared" si="66"/>
        <v>1</v>
      </c>
      <c r="AK1064" s="15">
        <f>1</f>
        <v>1</v>
      </c>
    </row>
    <row r="1065" spans="1:37" x14ac:dyDescent="0.3">
      <c r="A1065" t="s">
        <v>2665</v>
      </c>
      <c r="B1065" s="1">
        <v>45186</v>
      </c>
      <c r="C1065" s="1">
        <v>45186</v>
      </c>
      <c r="D1065" t="s">
        <v>2666</v>
      </c>
      <c r="E1065" t="s">
        <v>2667</v>
      </c>
      <c r="F1065">
        <v>26</v>
      </c>
      <c r="G1065">
        <v>26</v>
      </c>
      <c r="H1065" t="s">
        <v>35</v>
      </c>
      <c r="I1065" t="s">
        <v>35</v>
      </c>
      <c r="J1065" t="s">
        <v>82</v>
      </c>
      <c r="K1065" t="s">
        <v>83</v>
      </c>
      <c r="L1065" t="s">
        <v>111</v>
      </c>
      <c r="M1065" t="s">
        <v>856</v>
      </c>
      <c r="N1065">
        <v>8</v>
      </c>
      <c r="O1065">
        <v>8</v>
      </c>
      <c r="P1065">
        <v>10683.75</v>
      </c>
      <c r="Q1065" s="2">
        <v>0.04</v>
      </c>
      <c r="R1065">
        <v>113358.26</v>
      </c>
      <c r="S1065">
        <v>26416.639999999999</v>
      </c>
      <c r="T1065" s="3">
        <v>0.23300000000000001</v>
      </c>
      <c r="U1065">
        <v>59.9</v>
      </c>
      <c r="V1065" t="s">
        <v>52</v>
      </c>
      <c r="W1065">
        <v>1</v>
      </c>
      <c r="X1065" t="b">
        <v>0</v>
      </c>
      <c r="Y1065" t="s">
        <v>60</v>
      </c>
      <c r="Z1065" t="s">
        <v>60</v>
      </c>
      <c r="AA1065">
        <v>7</v>
      </c>
      <c r="AB1065">
        <v>7</v>
      </c>
      <c r="AC1065">
        <v>2023</v>
      </c>
      <c r="AD1065" s="1">
        <v>45170</v>
      </c>
      <c r="AE1065" t="s">
        <v>87</v>
      </c>
      <c r="AF1065" t="s">
        <v>69</v>
      </c>
      <c r="AG1065" t="str">
        <f t="shared" si="67"/>
        <v>Include</v>
      </c>
      <c r="AH1065">
        <f t="shared" si="64"/>
        <v>0</v>
      </c>
      <c r="AI1065">
        <f t="shared" si="65"/>
        <v>1</v>
      </c>
      <c r="AJ1065">
        <f t="shared" si="66"/>
        <v>0</v>
      </c>
      <c r="AK1065" s="15">
        <f>1</f>
        <v>1</v>
      </c>
    </row>
    <row r="1066" spans="1:37" x14ac:dyDescent="0.3">
      <c r="A1066" t="s">
        <v>2668</v>
      </c>
      <c r="B1066" s="1">
        <v>45186</v>
      </c>
      <c r="C1066" s="1">
        <v>45186</v>
      </c>
      <c r="D1066" t="s">
        <v>2669</v>
      </c>
      <c r="E1066" t="s">
        <v>1155</v>
      </c>
      <c r="F1066">
        <v>32</v>
      </c>
      <c r="G1066">
        <v>32</v>
      </c>
      <c r="H1066" t="s">
        <v>47</v>
      </c>
      <c r="I1066" t="s">
        <v>47</v>
      </c>
      <c r="J1066" t="s">
        <v>36</v>
      </c>
      <c r="K1066" t="s">
        <v>73</v>
      </c>
      <c r="L1066" t="s">
        <v>38</v>
      </c>
      <c r="M1066" t="s">
        <v>93</v>
      </c>
      <c r="N1066">
        <v>10</v>
      </c>
      <c r="O1066">
        <v>10</v>
      </c>
      <c r="P1066">
        <v>384.92</v>
      </c>
      <c r="Q1066" s="2">
        <v>0.13</v>
      </c>
      <c r="R1066">
        <v>3802.28</v>
      </c>
      <c r="S1066">
        <v>1470.62</v>
      </c>
      <c r="T1066" s="3">
        <v>0.38700000000000001</v>
      </c>
      <c r="U1066">
        <v>46.05</v>
      </c>
      <c r="V1066" t="s">
        <v>40</v>
      </c>
      <c r="W1066">
        <v>1</v>
      </c>
      <c r="X1066" t="b">
        <v>0</v>
      </c>
      <c r="Y1066" t="s">
        <v>86</v>
      </c>
      <c r="Z1066" t="s">
        <v>86</v>
      </c>
      <c r="AA1066">
        <v>9</v>
      </c>
      <c r="AB1066">
        <v>9</v>
      </c>
      <c r="AC1066">
        <v>2023</v>
      </c>
      <c r="AD1066" s="1">
        <v>45170</v>
      </c>
      <c r="AE1066" t="s">
        <v>87</v>
      </c>
      <c r="AF1066" t="s">
        <v>88</v>
      </c>
      <c r="AG1066" t="str">
        <f t="shared" si="67"/>
        <v>Include</v>
      </c>
      <c r="AH1066">
        <f t="shared" si="64"/>
        <v>0</v>
      </c>
      <c r="AI1066">
        <f t="shared" si="65"/>
        <v>0</v>
      </c>
      <c r="AJ1066">
        <f t="shared" si="66"/>
        <v>0</v>
      </c>
      <c r="AK1066" s="15">
        <f>1</f>
        <v>1</v>
      </c>
    </row>
    <row r="1067" spans="1:37" x14ac:dyDescent="0.3">
      <c r="A1067" t="s">
        <v>2670</v>
      </c>
      <c r="B1067" s="1">
        <v>45185</v>
      </c>
      <c r="C1067" s="1">
        <v>45185</v>
      </c>
      <c r="D1067" t="s">
        <v>2671</v>
      </c>
      <c r="E1067" t="s">
        <v>349</v>
      </c>
      <c r="F1067">
        <v>29</v>
      </c>
      <c r="G1067">
        <v>29</v>
      </c>
      <c r="H1067" t="s">
        <v>340</v>
      </c>
      <c r="I1067" t="s">
        <v>35</v>
      </c>
      <c r="J1067" t="s">
        <v>48</v>
      </c>
      <c r="K1067" t="s">
        <v>49</v>
      </c>
      <c r="L1067" t="s">
        <v>111</v>
      </c>
      <c r="M1067" t="s">
        <v>123</v>
      </c>
      <c r="N1067">
        <v>5</v>
      </c>
      <c r="O1067">
        <v>5</v>
      </c>
      <c r="P1067">
        <v>11278.57</v>
      </c>
      <c r="Q1067" s="2">
        <v>0.2</v>
      </c>
      <c r="R1067">
        <v>57170.080000000002</v>
      </c>
      <c r="S1067">
        <v>13004.09</v>
      </c>
      <c r="T1067" s="3">
        <v>0.22700000000000001</v>
      </c>
      <c r="U1067">
        <v>76.709999999999994</v>
      </c>
      <c r="V1067" t="s">
        <v>132</v>
      </c>
      <c r="W1067">
        <v>2</v>
      </c>
      <c r="X1067" t="b">
        <v>0</v>
      </c>
      <c r="Y1067" t="s">
        <v>100</v>
      </c>
      <c r="Z1067" t="s">
        <v>100</v>
      </c>
      <c r="AA1067">
        <v>4</v>
      </c>
      <c r="AB1067">
        <v>4</v>
      </c>
      <c r="AC1067">
        <v>2023</v>
      </c>
      <c r="AD1067" s="1">
        <v>45170</v>
      </c>
      <c r="AE1067" t="s">
        <v>87</v>
      </c>
      <c r="AF1067" t="s">
        <v>88</v>
      </c>
      <c r="AG1067" t="str">
        <f t="shared" si="67"/>
        <v>Include</v>
      </c>
      <c r="AH1067">
        <f t="shared" si="64"/>
        <v>0</v>
      </c>
      <c r="AI1067">
        <f t="shared" si="65"/>
        <v>0</v>
      </c>
      <c r="AJ1067">
        <f t="shared" si="66"/>
        <v>1</v>
      </c>
      <c r="AK1067" s="15">
        <f>1</f>
        <v>1</v>
      </c>
    </row>
    <row r="1068" spans="1:37" x14ac:dyDescent="0.3">
      <c r="A1068" t="s">
        <v>2672</v>
      </c>
      <c r="B1068" s="1">
        <v>45185</v>
      </c>
      <c r="C1068" s="1">
        <v>45185</v>
      </c>
      <c r="D1068" t="s">
        <v>2673</v>
      </c>
      <c r="E1068" t="s">
        <v>396</v>
      </c>
      <c r="F1068">
        <v>43</v>
      </c>
      <c r="G1068">
        <v>43</v>
      </c>
      <c r="H1068" t="s">
        <v>47</v>
      </c>
      <c r="I1068" t="s">
        <v>47</v>
      </c>
      <c r="J1068" t="s">
        <v>36</v>
      </c>
      <c r="K1068" t="s">
        <v>73</v>
      </c>
      <c r="L1068" t="s">
        <v>97</v>
      </c>
      <c r="M1068" t="s">
        <v>275</v>
      </c>
      <c r="N1068">
        <v>10</v>
      </c>
      <c r="O1068">
        <v>10</v>
      </c>
      <c r="P1068">
        <v>344.89</v>
      </c>
      <c r="Q1068" s="2">
        <v>0.21</v>
      </c>
      <c r="R1068">
        <v>2919.85</v>
      </c>
      <c r="S1068">
        <v>480.69</v>
      </c>
      <c r="T1068" s="3">
        <v>0.16500000000000001</v>
      </c>
      <c r="U1068">
        <v>36.51</v>
      </c>
      <c r="V1068" t="s">
        <v>52</v>
      </c>
      <c r="W1068">
        <v>4</v>
      </c>
      <c r="X1068" t="b">
        <v>0</v>
      </c>
      <c r="Y1068" t="s">
        <v>60</v>
      </c>
      <c r="Z1068" t="s">
        <v>60</v>
      </c>
      <c r="AA1068">
        <v>1</v>
      </c>
      <c r="AB1068">
        <v>1</v>
      </c>
      <c r="AC1068">
        <v>2023</v>
      </c>
      <c r="AD1068" s="1">
        <v>45170</v>
      </c>
      <c r="AE1068" t="s">
        <v>61</v>
      </c>
      <c r="AF1068" t="s">
        <v>43</v>
      </c>
      <c r="AG1068" t="str">
        <f t="shared" si="67"/>
        <v>Include</v>
      </c>
      <c r="AH1068">
        <f t="shared" si="64"/>
        <v>0</v>
      </c>
      <c r="AI1068">
        <f t="shared" si="65"/>
        <v>1</v>
      </c>
      <c r="AJ1068">
        <f t="shared" si="66"/>
        <v>0</v>
      </c>
      <c r="AK1068" s="15">
        <f>1</f>
        <v>1</v>
      </c>
    </row>
    <row r="1069" spans="1:37" x14ac:dyDescent="0.3">
      <c r="A1069" t="s">
        <v>2674</v>
      </c>
      <c r="B1069" s="1">
        <v>45184</v>
      </c>
      <c r="C1069" s="1">
        <v>45184</v>
      </c>
      <c r="D1069" t="s">
        <v>2675</v>
      </c>
      <c r="E1069" t="s">
        <v>483</v>
      </c>
      <c r="F1069">
        <v>29</v>
      </c>
      <c r="G1069">
        <v>29</v>
      </c>
      <c r="H1069" t="s">
        <v>81</v>
      </c>
      <c r="I1069" t="s">
        <v>81</v>
      </c>
      <c r="J1069" t="s">
        <v>36</v>
      </c>
      <c r="K1069" t="s">
        <v>37</v>
      </c>
      <c r="L1069" t="s">
        <v>84</v>
      </c>
      <c r="M1069" t="s">
        <v>267</v>
      </c>
      <c r="N1069">
        <v>1</v>
      </c>
      <c r="O1069">
        <v>1</v>
      </c>
      <c r="P1069">
        <v>394.11</v>
      </c>
      <c r="Q1069" s="2">
        <v>0.22</v>
      </c>
      <c r="R1069">
        <v>414.31</v>
      </c>
      <c r="S1069">
        <v>32.520000000000003</v>
      </c>
      <c r="T1069" s="3">
        <v>7.8E-2</v>
      </c>
      <c r="U1069">
        <v>55.15</v>
      </c>
      <c r="V1069" t="s">
        <v>76</v>
      </c>
      <c r="W1069">
        <v>3</v>
      </c>
      <c r="X1069" t="b">
        <v>0</v>
      </c>
      <c r="Y1069" t="s">
        <v>60</v>
      </c>
      <c r="Z1069" t="s">
        <v>60</v>
      </c>
      <c r="AA1069">
        <v>2</v>
      </c>
      <c r="AB1069">
        <v>2</v>
      </c>
      <c r="AC1069">
        <v>2023</v>
      </c>
      <c r="AD1069" s="1">
        <v>45170</v>
      </c>
      <c r="AE1069" t="s">
        <v>87</v>
      </c>
      <c r="AF1069" t="s">
        <v>43</v>
      </c>
      <c r="AG1069" t="str">
        <f t="shared" si="67"/>
        <v>Include</v>
      </c>
      <c r="AH1069">
        <f t="shared" si="64"/>
        <v>0</v>
      </c>
      <c r="AI1069">
        <f t="shared" si="65"/>
        <v>1</v>
      </c>
      <c r="AJ1069">
        <f t="shared" si="66"/>
        <v>0</v>
      </c>
      <c r="AK1069" s="15">
        <f>1</f>
        <v>1</v>
      </c>
    </row>
    <row r="1070" spans="1:37" x14ac:dyDescent="0.3">
      <c r="A1070" t="s">
        <v>2676</v>
      </c>
      <c r="B1070" s="1">
        <v>45184</v>
      </c>
      <c r="C1070" s="1">
        <v>45184</v>
      </c>
      <c r="D1070" t="s">
        <v>2677</v>
      </c>
      <c r="E1070" t="s">
        <v>375</v>
      </c>
      <c r="F1070">
        <v>40</v>
      </c>
      <c r="G1070">
        <v>40</v>
      </c>
      <c r="H1070" t="s">
        <v>47</v>
      </c>
      <c r="I1070" t="s">
        <v>47</v>
      </c>
      <c r="J1070" t="s">
        <v>116</v>
      </c>
      <c r="K1070" t="s">
        <v>117</v>
      </c>
      <c r="L1070" t="s">
        <v>97</v>
      </c>
      <c r="M1070" t="s">
        <v>243</v>
      </c>
      <c r="N1070">
        <v>3</v>
      </c>
      <c r="O1070">
        <v>3</v>
      </c>
      <c r="P1070">
        <v>662.97</v>
      </c>
      <c r="Q1070" s="2">
        <v>0.22</v>
      </c>
      <c r="R1070">
        <v>1602.1</v>
      </c>
      <c r="S1070">
        <v>682.08</v>
      </c>
      <c r="T1070" s="3">
        <v>0.42599999999999999</v>
      </c>
      <c r="U1070">
        <v>60.4</v>
      </c>
      <c r="V1070" t="s">
        <v>76</v>
      </c>
      <c r="W1070">
        <v>3</v>
      </c>
      <c r="X1070" t="b">
        <v>0</v>
      </c>
      <c r="Y1070" t="s">
        <v>60</v>
      </c>
      <c r="Z1070" t="s">
        <v>60</v>
      </c>
      <c r="AA1070">
        <v>8</v>
      </c>
      <c r="AB1070">
        <v>8</v>
      </c>
      <c r="AC1070">
        <v>2023</v>
      </c>
      <c r="AD1070" s="1">
        <v>45170</v>
      </c>
      <c r="AE1070" t="s">
        <v>61</v>
      </c>
      <c r="AF1070" t="s">
        <v>43</v>
      </c>
      <c r="AG1070" t="str">
        <f t="shared" si="67"/>
        <v>Include</v>
      </c>
      <c r="AH1070">
        <f t="shared" si="64"/>
        <v>0</v>
      </c>
      <c r="AI1070">
        <f t="shared" si="65"/>
        <v>1</v>
      </c>
      <c r="AJ1070">
        <f t="shared" si="66"/>
        <v>0</v>
      </c>
      <c r="AK1070" s="15">
        <f>1</f>
        <v>1</v>
      </c>
    </row>
    <row r="1071" spans="1:37" x14ac:dyDescent="0.3">
      <c r="A1071" t="s">
        <v>2678</v>
      </c>
      <c r="B1071" s="1">
        <v>45184</v>
      </c>
      <c r="C1071" s="1">
        <v>45184</v>
      </c>
      <c r="D1071" t="s">
        <v>2679</v>
      </c>
      <c r="E1071" t="s">
        <v>572</v>
      </c>
      <c r="F1071">
        <v>37</v>
      </c>
      <c r="G1071">
        <v>37</v>
      </c>
      <c r="H1071" t="s">
        <v>35</v>
      </c>
      <c r="I1071" t="s">
        <v>35</v>
      </c>
      <c r="J1071" t="s">
        <v>116</v>
      </c>
      <c r="K1071" t="s">
        <v>117</v>
      </c>
      <c r="L1071" t="s">
        <v>140</v>
      </c>
      <c r="M1071" t="s">
        <v>190</v>
      </c>
      <c r="N1071">
        <v>9</v>
      </c>
      <c r="O1071">
        <v>9</v>
      </c>
      <c r="P1071">
        <v>1920.93</v>
      </c>
      <c r="Q1071" s="2">
        <v>0.04</v>
      </c>
      <c r="R1071">
        <v>18611.05</v>
      </c>
      <c r="S1071">
        <v>7106.9</v>
      </c>
      <c r="T1071" s="3">
        <v>0.38200000000000001</v>
      </c>
      <c r="U1071">
        <v>65.709999999999994</v>
      </c>
      <c r="V1071" t="s">
        <v>40</v>
      </c>
      <c r="W1071">
        <v>4</v>
      </c>
      <c r="X1071" t="b">
        <v>1</v>
      </c>
      <c r="Y1071" t="s">
        <v>41</v>
      </c>
      <c r="Z1071" t="s">
        <v>41</v>
      </c>
      <c r="AA1071">
        <v>9</v>
      </c>
      <c r="AB1071">
        <v>9</v>
      </c>
      <c r="AC1071">
        <v>2023</v>
      </c>
      <c r="AD1071" s="1">
        <v>45170</v>
      </c>
      <c r="AE1071" t="s">
        <v>61</v>
      </c>
      <c r="AF1071" t="s">
        <v>69</v>
      </c>
      <c r="AG1071" t="str">
        <f t="shared" si="67"/>
        <v>Include</v>
      </c>
      <c r="AH1071">
        <f t="shared" si="64"/>
        <v>1</v>
      </c>
      <c r="AI1071">
        <f t="shared" si="65"/>
        <v>1</v>
      </c>
      <c r="AJ1071">
        <f t="shared" si="66"/>
        <v>0</v>
      </c>
      <c r="AK1071" s="15">
        <f>1</f>
        <v>1</v>
      </c>
    </row>
    <row r="1072" spans="1:37" x14ac:dyDescent="0.3">
      <c r="A1072" t="s">
        <v>2680</v>
      </c>
      <c r="B1072" s="1">
        <v>45183</v>
      </c>
      <c r="C1072" s="1">
        <v>45183</v>
      </c>
      <c r="D1072" t="s">
        <v>2681</v>
      </c>
      <c r="E1072" t="s">
        <v>184</v>
      </c>
      <c r="F1072">
        <v>27</v>
      </c>
      <c r="G1072">
        <v>27</v>
      </c>
      <c r="H1072" t="s">
        <v>47</v>
      </c>
      <c r="I1072" t="s">
        <v>47</v>
      </c>
      <c r="J1072" t="s">
        <v>36</v>
      </c>
      <c r="K1072" t="s">
        <v>239</v>
      </c>
      <c r="L1072" t="s">
        <v>84</v>
      </c>
      <c r="M1072" t="s">
        <v>85</v>
      </c>
      <c r="N1072">
        <v>2</v>
      </c>
      <c r="O1072">
        <v>2</v>
      </c>
      <c r="P1072">
        <v>188.27</v>
      </c>
      <c r="Q1072" s="2">
        <v>0.27</v>
      </c>
      <c r="R1072">
        <v>372.56</v>
      </c>
      <c r="S1072">
        <v>23.33</v>
      </c>
      <c r="T1072" s="3">
        <v>6.3E-2</v>
      </c>
      <c r="U1072">
        <v>48.93</v>
      </c>
      <c r="V1072" t="s">
        <v>52</v>
      </c>
      <c r="W1072">
        <v>5</v>
      </c>
      <c r="X1072" t="b">
        <v>0</v>
      </c>
      <c r="Y1072" t="s">
        <v>60</v>
      </c>
      <c r="Z1072" t="s">
        <v>60</v>
      </c>
      <c r="AA1072">
        <v>8</v>
      </c>
      <c r="AB1072">
        <v>8</v>
      </c>
      <c r="AC1072">
        <v>2023</v>
      </c>
      <c r="AD1072" s="1">
        <v>45170</v>
      </c>
      <c r="AE1072" t="s">
        <v>87</v>
      </c>
      <c r="AF1072" t="s">
        <v>43</v>
      </c>
      <c r="AG1072" t="str">
        <f t="shared" si="67"/>
        <v>Include</v>
      </c>
      <c r="AH1072">
        <f t="shared" si="64"/>
        <v>0</v>
      </c>
      <c r="AI1072">
        <f t="shared" si="65"/>
        <v>1</v>
      </c>
      <c r="AJ1072">
        <f t="shared" si="66"/>
        <v>0</v>
      </c>
      <c r="AK1072" s="15">
        <f>1</f>
        <v>1</v>
      </c>
    </row>
    <row r="1073" spans="1:37" x14ac:dyDescent="0.3">
      <c r="A1073" t="s">
        <v>2682</v>
      </c>
      <c r="B1073" s="1">
        <v>45181</v>
      </c>
      <c r="C1073" s="1">
        <v>45181</v>
      </c>
      <c r="D1073" t="s">
        <v>2683</v>
      </c>
      <c r="E1073" t="s">
        <v>2248</v>
      </c>
      <c r="F1073">
        <v>29</v>
      </c>
      <c r="G1073">
        <v>29</v>
      </c>
      <c r="H1073" t="s">
        <v>47</v>
      </c>
      <c r="I1073" t="s">
        <v>47</v>
      </c>
      <c r="J1073" t="s">
        <v>82</v>
      </c>
      <c r="K1073" t="s">
        <v>266</v>
      </c>
      <c r="L1073" t="s">
        <v>50</v>
      </c>
      <c r="M1073" t="s">
        <v>186</v>
      </c>
      <c r="N1073">
        <v>6</v>
      </c>
      <c r="O1073">
        <v>6</v>
      </c>
      <c r="P1073">
        <v>5060.62</v>
      </c>
      <c r="Q1073" s="2">
        <v>0.26</v>
      </c>
      <c r="R1073">
        <v>28677.01</v>
      </c>
      <c r="S1073">
        <v>10234.549999999999</v>
      </c>
      <c r="T1073" s="3">
        <v>0.35699999999999998</v>
      </c>
      <c r="U1073">
        <v>79.73</v>
      </c>
      <c r="V1073" t="s">
        <v>52</v>
      </c>
      <c r="W1073">
        <v>3</v>
      </c>
      <c r="X1073" t="b">
        <v>1</v>
      </c>
      <c r="Y1073" t="s">
        <v>41</v>
      </c>
      <c r="Z1073" t="s">
        <v>41</v>
      </c>
      <c r="AA1073">
        <v>8</v>
      </c>
      <c r="AB1073">
        <v>8</v>
      </c>
      <c r="AC1073">
        <v>2023</v>
      </c>
      <c r="AD1073" s="1">
        <v>45170</v>
      </c>
      <c r="AE1073" t="s">
        <v>87</v>
      </c>
      <c r="AF1073" t="s">
        <v>43</v>
      </c>
      <c r="AG1073" t="str">
        <f t="shared" si="67"/>
        <v>Include</v>
      </c>
      <c r="AH1073">
        <f t="shared" si="64"/>
        <v>1</v>
      </c>
      <c r="AI1073">
        <f t="shared" si="65"/>
        <v>1</v>
      </c>
      <c r="AJ1073">
        <f t="shared" si="66"/>
        <v>0</v>
      </c>
      <c r="AK1073" s="15">
        <f>1</f>
        <v>1</v>
      </c>
    </row>
    <row r="1074" spans="1:37" x14ac:dyDescent="0.3">
      <c r="A1074" t="s">
        <v>2684</v>
      </c>
      <c r="B1074" s="1">
        <v>45181</v>
      </c>
      <c r="C1074" s="1">
        <v>45181</v>
      </c>
      <c r="D1074" t="s">
        <v>2685</v>
      </c>
      <c r="E1074" t="s">
        <v>72</v>
      </c>
      <c r="F1074">
        <v>39</v>
      </c>
      <c r="G1074">
        <v>39</v>
      </c>
      <c r="H1074" t="s">
        <v>105</v>
      </c>
      <c r="I1074" t="s">
        <v>35</v>
      </c>
      <c r="J1074" t="s">
        <v>57</v>
      </c>
      <c r="K1074" t="s">
        <v>205</v>
      </c>
      <c r="L1074" t="s">
        <v>111</v>
      </c>
      <c r="M1074" t="s">
        <v>123</v>
      </c>
      <c r="N1074">
        <v>5</v>
      </c>
      <c r="O1074">
        <v>5</v>
      </c>
      <c r="P1074">
        <v>1183.8699999999999</v>
      </c>
      <c r="Q1074" s="2">
        <v>0.04</v>
      </c>
      <c r="R1074">
        <v>7684.63</v>
      </c>
      <c r="S1074">
        <v>1285.8599999999999</v>
      </c>
      <c r="T1074" s="3">
        <v>0.16700000000000001</v>
      </c>
      <c r="U1074">
        <v>76.95</v>
      </c>
      <c r="V1074" t="s">
        <v>132</v>
      </c>
      <c r="W1074">
        <v>1</v>
      </c>
      <c r="X1074" t="b">
        <v>0</v>
      </c>
      <c r="Y1074" t="s">
        <v>60</v>
      </c>
      <c r="Z1074" t="s">
        <v>60</v>
      </c>
      <c r="AA1074">
        <v>5</v>
      </c>
      <c r="AB1074">
        <v>5</v>
      </c>
      <c r="AC1074">
        <v>2023</v>
      </c>
      <c r="AD1074" s="1">
        <v>45170</v>
      </c>
      <c r="AE1074" t="s">
        <v>61</v>
      </c>
      <c r="AF1074" t="s">
        <v>69</v>
      </c>
      <c r="AG1074" t="str">
        <f t="shared" si="67"/>
        <v>Include</v>
      </c>
      <c r="AH1074">
        <f t="shared" si="64"/>
        <v>0</v>
      </c>
      <c r="AI1074">
        <f t="shared" si="65"/>
        <v>1</v>
      </c>
      <c r="AJ1074">
        <f t="shared" si="66"/>
        <v>0</v>
      </c>
      <c r="AK1074" s="15">
        <f>1</f>
        <v>1</v>
      </c>
    </row>
    <row r="1075" spans="1:37" x14ac:dyDescent="0.3">
      <c r="A1075" t="s">
        <v>2686</v>
      </c>
      <c r="B1075" s="1">
        <v>45180</v>
      </c>
      <c r="C1075" s="1">
        <v>45180</v>
      </c>
      <c r="D1075" t="s">
        <v>2687</v>
      </c>
      <c r="E1075" t="s">
        <v>676</v>
      </c>
      <c r="F1075">
        <v>42</v>
      </c>
      <c r="G1075">
        <v>42</v>
      </c>
      <c r="H1075" t="s">
        <v>47</v>
      </c>
      <c r="I1075" t="s">
        <v>47</v>
      </c>
      <c r="J1075" t="s">
        <v>48</v>
      </c>
      <c r="K1075" t="s">
        <v>49</v>
      </c>
      <c r="L1075" t="s">
        <v>111</v>
      </c>
      <c r="M1075" t="s">
        <v>112</v>
      </c>
      <c r="N1075">
        <v>7</v>
      </c>
      <c r="O1075">
        <v>7</v>
      </c>
      <c r="P1075">
        <v>7005.09</v>
      </c>
      <c r="R1075">
        <v>55004.13</v>
      </c>
      <c r="S1075">
        <v>13825.48</v>
      </c>
      <c r="T1075" s="3">
        <v>0.251</v>
      </c>
      <c r="U1075">
        <v>39.04</v>
      </c>
      <c r="V1075" t="s">
        <v>99</v>
      </c>
      <c r="W1075">
        <v>3</v>
      </c>
      <c r="X1075" t="b">
        <v>0</v>
      </c>
      <c r="Y1075" t="s">
        <v>60</v>
      </c>
      <c r="Z1075" t="s">
        <v>60</v>
      </c>
      <c r="AA1075">
        <v>3</v>
      </c>
      <c r="AB1075">
        <v>3</v>
      </c>
      <c r="AC1075">
        <v>2023</v>
      </c>
      <c r="AD1075" s="1">
        <v>45170</v>
      </c>
      <c r="AE1075" t="s">
        <v>61</v>
      </c>
      <c r="AF1075" t="s">
        <v>201</v>
      </c>
      <c r="AG1075" t="str">
        <f t="shared" si="67"/>
        <v>Include</v>
      </c>
      <c r="AH1075">
        <f t="shared" si="64"/>
        <v>0</v>
      </c>
      <c r="AI1075">
        <f t="shared" si="65"/>
        <v>1</v>
      </c>
      <c r="AJ1075">
        <f t="shared" si="66"/>
        <v>0</v>
      </c>
      <c r="AK1075" s="15">
        <f>1</f>
        <v>1</v>
      </c>
    </row>
    <row r="1076" spans="1:37" x14ac:dyDescent="0.3">
      <c r="A1076" t="s">
        <v>2688</v>
      </c>
      <c r="B1076" s="1">
        <v>45180</v>
      </c>
      <c r="C1076" s="1">
        <v>45180</v>
      </c>
      <c r="D1076" t="s">
        <v>2689</v>
      </c>
      <c r="E1076" t="s">
        <v>1393</v>
      </c>
      <c r="F1076">
        <v>37</v>
      </c>
      <c r="G1076">
        <v>37</v>
      </c>
      <c r="H1076" t="s">
        <v>47</v>
      </c>
      <c r="I1076" t="s">
        <v>47</v>
      </c>
      <c r="J1076" t="s">
        <v>48</v>
      </c>
      <c r="K1076" t="s">
        <v>226</v>
      </c>
      <c r="L1076" t="s">
        <v>74</v>
      </c>
      <c r="M1076" t="s">
        <v>261</v>
      </c>
      <c r="N1076">
        <v>2</v>
      </c>
      <c r="O1076">
        <v>2</v>
      </c>
      <c r="P1076">
        <v>73717.77</v>
      </c>
      <c r="Q1076" s="2">
        <v>0.14000000000000001</v>
      </c>
      <c r="R1076">
        <v>145540.46</v>
      </c>
      <c r="S1076">
        <v>16844.099999999999</v>
      </c>
      <c r="T1076" s="3">
        <v>0.11600000000000001</v>
      </c>
      <c r="U1076">
        <v>84.06</v>
      </c>
      <c r="V1076" t="s">
        <v>68</v>
      </c>
      <c r="W1076">
        <v>4</v>
      </c>
      <c r="X1076" t="b">
        <v>0</v>
      </c>
      <c r="Y1076" t="s">
        <v>60</v>
      </c>
      <c r="Z1076" t="s">
        <v>60</v>
      </c>
      <c r="AA1076">
        <v>7</v>
      </c>
      <c r="AB1076">
        <v>7</v>
      </c>
      <c r="AC1076">
        <v>2023</v>
      </c>
      <c r="AD1076" s="1">
        <v>45170</v>
      </c>
      <c r="AE1076" t="s">
        <v>61</v>
      </c>
      <c r="AF1076" t="s">
        <v>88</v>
      </c>
      <c r="AG1076" t="str">
        <f t="shared" si="67"/>
        <v>Include</v>
      </c>
      <c r="AH1076">
        <f t="shared" si="64"/>
        <v>0</v>
      </c>
      <c r="AI1076">
        <f t="shared" si="65"/>
        <v>1</v>
      </c>
      <c r="AJ1076">
        <f t="shared" si="66"/>
        <v>0</v>
      </c>
      <c r="AK1076" s="15">
        <f>1</f>
        <v>1</v>
      </c>
    </row>
    <row r="1077" spans="1:37" x14ac:dyDescent="0.3">
      <c r="A1077" t="s">
        <v>2690</v>
      </c>
      <c r="B1077" s="1">
        <v>45180</v>
      </c>
      <c r="C1077" s="1">
        <v>45180</v>
      </c>
      <c r="D1077" t="s">
        <v>2691</v>
      </c>
      <c r="E1077" t="s">
        <v>2112</v>
      </c>
      <c r="F1077">
        <v>49</v>
      </c>
      <c r="G1077">
        <v>49</v>
      </c>
      <c r="H1077" t="s">
        <v>47</v>
      </c>
      <c r="I1077" t="s">
        <v>47</v>
      </c>
      <c r="J1077" t="s">
        <v>116</v>
      </c>
      <c r="K1077" t="s">
        <v>260</v>
      </c>
      <c r="L1077" t="s">
        <v>111</v>
      </c>
      <c r="M1077" t="s">
        <v>856</v>
      </c>
      <c r="N1077">
        <v>8</v>
      </c>
      <c r="O1077">
        <v>8</v>
      </c>
      <c r="P1077">
        <v>7594.18</v>
      </c>
      <c r="Q1077" s="2">
        <v>0.06</v>
      </c>
      <c r="R1077">
        <v>73152.899999999994</v>
      </c>
      <c r="S1077">
        <v>14737.07</v>
      </c>
      <c r="T1077" s="3">
        <v>0.20100000000000001</v>
      </c>
      <c r="U1077">
        <v>75.23</v>
      </c>
      <c r="V1077" t="s">
        <v>99</v>
      </c>
      <c r="W1077">
        <v>3</v>
      </c>
      <c r="X1077" t="b">
        <v>0</v>
      </c>
      <c r="Y1077" t="s">
        <v>60</v>
      </c>
      <c r="Z1077" t="s">
        <v>60</v>
      </c>
      <c r="AA1077">
        <v>10</v>
      </c>
      <c r="AB1077">
        <v>10</v>
      </c>
      <c r="AC1077">
        <v>2023</v>
      </c>
      <c r="AD1077" s="1">
        <v>45170</v>
      </c>
      <c r="AE1077" t="s">
        <v>101</v>
      </c>
      <c r="AF1077" t="s">
        <v>69</v>
      </c>
      <c r="AG1077" t="str">
        <f t="shared" si="67"/>
        <v>Include</v>
      </c>
      <c r="AH1077">
        <f t="shared" si="64"/>
        <v>0</v>
      </c>
      <c r="AI1077">
        <f t="shared" si="65"/>
        <v>1</v>
      </c>
      <c r="AJ1077">
        <f t="shared" si="66"/>
        <v>0</v>
      </c>
      <c r="AK1077" s="15">
        <f>1</f>
        <v>1</v>
      </c>
    </row>
    <row r="1078" spans="1:37" x14ac:dyDescent="0.3">
      <c r="A1078" t="s">
        <v>2692</v>
      </c>
      <c r="B1078" s="1">
        <v>45179</v>
      </c>
      <c r="C1078" s="1">
        <v>45179</v>
      </c>
      <c r="D1078" t="s">
        <v>2693</v>
      </c>
      <c r="E1078" t="s">
        <v>1260</v>
      </c>
      <c r="F1078">
        <v>40</v>
      </c>
      <c r="G1078">
        <v>40</v>
      </c>
      <c r="H1078" t="s">
        <v>35</v>
      </c>
      <c r="I1078" t="s">
        <v>35</v>
      </c>
      <c r="J1078" t="s">
        <v>36</v>
      </c>
      <c r="K1078" t="s">
        <v>239</v>
      </c>
      <c r="L1078" t="s">
        <v>50</v>
      </c>
      <c r="M1078" t="s">
        <v>67</v>
      </c>
      <c r="N1078">
        <v>10</v>
      </c>
      <c r="O1078">
        <v>10</v>
      </c>
      <c r="P1078">
        <v>25522.49</v>
      </c>
      <c r="R1078">
        <v>360814.67</v>
      </c>
      <c r="S1078">
        <v>112620.79</v>
      </c>
      <c r="T1078" s="3">
        <v>0.312</v>
      </c>
      <c r="U1078">
        <v>24.03</v>
      </c>
      <c r="V1078" t="s">
        <v>52</v>
      </c>
      <c r="W1078">
        <v>1</v>
      </c>
      <c r="X1078" t="b">
        <v>0</v>
      </c>
      <c r="Y1078" t="s">
        <v>60</v>
      </c>
      <c r="Z1078" t="s">
        <v>60</v>
      </c>
      <c r="AA1078">
        <v>10</v>
      </c>
      <c r="AB1078">
        <v>10</v>
      </c>
      <c r="AC1078">
        <v>2023</v>
      </c>
      <c r="AD1078" s="1">
        <v>45170</v>
      </c>
      <c r="AE1078" t="s">
        <v>61</v>
      </c>
      <c r="AF1078" t="s">
        <v>201</v>
      </c>
      <c r="AG1078" t="str">
        <f t="shared" si="67"/>
        <v>Include</v>
      </c>
      <c r="AH1078">
        <f t="shared" si="64"/>
        <v>0</v>
      </c>
      <c r="AI1078">
        <f t="shared" si="65"/>
        <v>1</v>
      </c>
      <c r="AJ1078">
        <f t="shared" si="66"/>
        <v>0</v>
      </c>
      <c r="AK1078" s="15">
        <f>1</f>
        <v>1</v>
      </c>
    </row>
    <row r="1079" spans="1:37" x14ac:dyDescent="0.3">
      <c r="A1079" t="s">
        <v>2694</v>
      </c>
      <c r="B1079" s="1">
        <v>45179</v>
      </c>
      <c r="C1079" s="1">
        <v>45179</v>
      </c>
      <c r="D1079" t="s">
        <v>2695</v>
      </c>
      <c r="E1079" t="s">
        <v>1502</v>
      </c>
      <c r="F1079">
        <v>25</v>
      </c>
      <c r="G1079">
        <v>25</v>
      </c>
      <c r="H1079" t="s">
        <v>35</v>
      </c>
      <c r="I1079" t="s">
        <v>35</v>
      </c>
      <c r="J1079" t="s">
        <v>48</v>
      </c>
      <c r="K1079" t="s">
        <v>49</v>
      </c>
      <c r="L1079" t="s">
        <v>50</v>
      </c>
      <c r="M1079" t="s">
        <v>59</v>
      </c>
      <c r="N1079">
        <v>6</v>
      </c>
      <c r="O1079">
        <v>6</v>
      </c>
      <c r="P1079">
        <v>15400.65</v>
      </c>
      <c r="Q1079" s="2">
        <v>0.09</v>
      </c>
      <c r="R1079">
        <v>99452.17</v>
      </c>
      <c r="S1079">
        <v>26834.22</v>
      </c>
      <c r="T1079" s="3">
        <v>0.27</v>
      </c>
      <c r="U1079">
        <v>79.25</v>
      </c>
      <c r="V1079" t="s">
        <v>132</v>
      </c>
      <c r="W1079">
        <v>1</v>
      </c>
      <c r="X1079" t="b">
        <v>0</v>
      </c>
      <c r="Y1079" t="s">
        <v>100</v>
      </c>
      <c r="Z1079" t="s">
        <v>100</v>
      </c>
      <c r="AA1079">
        <v>7</v>
      </c>
      <c r="AB1079">
        <v>7</v>
      </c>
      <c r="AC1079">
        <v>2023</v>
      </c>
      <c r="AD1079" s="1">
        <v>45170</v>
      </c>
      <c r="AE1079" t="s">
        <v>53</v>
      </c>
      <c r="AF1079" t="s">
        <v>69</v>
      </c>
      <c r="AG1079" t="str">
        <f t="shared" si="67"/>
        <v>Include</v>
      </c>
      <c r="AH1079">
        <f t="shared" si="64"/>
        <v>0</v>
      </c>
      <c r="AI1079">
        <f t="shared" si="65"/>
        <v>0</v>
      </c>
      <c r="AJ1079">
        <f t="shared" si="66"/>
        <v>1</v>
      </c>
      <c r="AK1079" s="15">
        <f>1</f>
        <v>1</v>
      </c>
    </row>
    <row r="1080" spans="1:37" x14ac:dyDescent="0.3">
      <c r="A1080" t="s">
        <v>2696</v>
      </c>
      <c r="B1080" s="1">
        <v>45178</v>
      </c>
      <c r="C1080" s="1">
        <v>45178</v>
      </c>
      <c r="D1080" t="s">
        <v>2697</v>
      </c>
      <c r="E1080" t="s">
        <v>816</v>
      </c>
      <c r="F1080">
        <v>30</v>
      </c>
      <c r="G1080">
        <v>30</v>
      </c>
      <c r="H1080" t="s">
        <v>47</v>
      </c>
      <c r="I1080" t="s">
        <v>47</v>
      </c>
      <c r="J1080" t="s">
        <v>57</v>
      </c>
      <c r="K1080" t="s">
        <v>205</v>
      </c>
      <c r="L1080" t="s">
        <v>50</v>
      </c>
      <c r="M1080" t="s">
        <v>67</v>
      </c>
      <c r="N1080">
        <v>9</v>
      </c>
      <c r="O1080">
        <v>9</v>
      </c>
      <c r="P1080">
        <v>24481.84</v>
      </c>
      <c r="Q1080" s="2">
        <v>0.18</v>
      </c>
      <c r="R1080">
        <v>236017.16</v>
      </c>
      <c r="S1080">
        <v>68746.179999999993</v>
      </c>
      <c r="T1080" s="3">
        <v>0.29099999999999998</v>
      </c>
      <c r="U1080">
        <v>92.95</v>
      </c>
      <c r="V1080" t="s">
        <v>99</v>
      </c>
      <c r="W1080">
        <v>3</v>
      </c>
      <c r="X1080" t="b">
        <v>0</v>
      </c>
      <c r="Y1080" t="s">
        <v>86</v>
      </c>
      <c r="Z1080" t="s">
        <v>86</v>
      </c>
      <c r="AA1080">
        <v>10</v>
      </c>
      <c r="AB1080">
        <v>10</v>
      </c>
      <c r="AC1080">
        <v>2023</v>
      </c>
      <c r="AD1080" s="1">
        <v>45170</v>
      </c>
      <c r="AE1080" t="s">
        <v>87</v>
      </c>
      <c r="AF1080" t="s">
        <v>88</v>
      </c>
      <c r="AG1080" t="str">
        <f t="shared" si="67"/>
        <v>Include</v>
      </c>
      <c r="AH1080">
        <f t="shared" si="64"/>
        <v>0</v>
      </c>
      <c r="AI1080">
        <f t="shared" si="65"/>
        <v>0</v>
      </c>
      <c r="AJ1080">
        <f t="shared" si="66"/>
        <v>0</v>
      </c>
      <c r="AK1080" s="15">
        <f>1</f>
        <v>1</v>
      </c>
    </row>
    <row r="1081" spans="1:37" x14ac:dyDescent="0.3">
      <c r="A1081" t="s">
        <v>2698</v>
      </c>
      <c r="B1081" s="1">
        <v>45178</v>
      </c>
      <c r="C1081" s="1">
        <v>45178</v>
      </c>
      <c r="D1081" t="s">
        <v>2699</v>
      </c>
      <c r="E1081" t="s">
        <v>1011</v>
      </c>
      <c r="F1081">
        <v>42</v>
      </c>
      <c r="G1081">
        <v>42</v>
      </c>
      <c r="H1081" t="s">
        <v>274</v>
      </c>
      <c r="I1081" t="s">
        <v>81</v>
      </c>
      <c r="J1081" t="s">
        <v>36</v>
      </c>
      <c r="K1081" t="s">
        <v>106</v>
      </c>
      <c r="L1081" t="s">
        <v>50</v>
      </c>
      <c r="M1081" t="s">
        <v>186</v>
      </c>
      <c r="N1081">
        <v>5</v>
      </c>
      <c r="O1081">
        <v>5</v>
      </c>
      <c r="P1081">
        <v>12592.51</v>
      </c>
      <c r="Q1081" s="2">
        <v>0.28000000000000003</v>
      </c>
      <c r="R1081">
        <v>61837.22</v>
      </c>
      <c r="S1081">
        <v>19148.11</v>
      </c>
      <c r="T1081" s="3">
        <v>0.31</v>
      </c>
      <c r="U1081">
        <v>45.88</v>
      </c>
      <c r="V1081" t="s">
        <v>76</v>
      </c>
      <c r="W1081">
        <v>1</v>
      </c>
      <c r="X1081" t="b">
        <v>1</v>
      </c>
      <c r="Y1081" t="s">
        <v>41</v>
      </c>
      <c r="Z1081" t="s">
        <v>41</v>
      </c>
      <c r="AA1081">
        <v>5</v>
      </c>
      <c r="AB1081">
        <v>5</v>
      </c>
      <c r="AC1081">
        <v>2023</v>
      </c>
      <c r="AD1081" s="1">
        <v>45170</v>
      </c>
      <c r="AE1081" t="s">
        <v>61</v>
      </c>
      <c r="AF1081" t="s">
        <v>43</v>
      </c>
      <c r="AG1081" t="str">
        <f t="shared" si="67"/>
        <v>Include</v>
      </c>
      <c r="AH1081">
        <f t="shared" si="64"/>
        <v>1</v>
      </c>
      <c r="AI1081">
        <f t="shared" si="65"/>
        <v>1</v>
      </c>
      <c r="AJ1081">
        <f t="shared" si="66"/>
        <v>0</v>
      </c>
      <c r="AK1081" s="15">
        <f>1</f>
        <v>1</v>
      </c>
    </row>
    <row r="1082" spans="1:37" x14ac:dyDescent="0.3">
      <c r="A1082" t="s">
        <v>2700</v>
      </c>
      <c r="B1082" s="1">
        <v>45178</v>
      </c>
      <c r="C1082" s="1">
        <v>45178</v>
      </c>
      <c r="D1082" t="s">
        <v>2701</v>
      </c>
      <c r="E1082" t="s">
        <v>720</v>
      </c>
      <c r="F1082">
        <v>26</v>
      </c>
      <c r="G1082">
        <v>26</v>
      </c>
      <c r="H1082" t="s">
        <v>274</v>
      </c>
      <c r="I1082" t="s">
        <v>81</v>
      </c>
      <c r="J1082" t="s">
        <v>57</v>
      </c>
      <c r="K1082" t="s">
        <v>155</v>
      </c>
      <c r="L1082" t="s">
        <v>140</v>
      </c>
      <c r="M1082" t="s">
        <v>206</v>
      </c>
      <c r="N1082">
        <v>3</v>
      </c>
      <c r="O1082">
        <v>3</v>
      </c>
      <c r="P1082">
        <v>2461.4899999999998</v>
      </c>
      <c r="Q1082" s="2">
        <v>0.17</v>
      </c>
      <c r="R1082">
        <v>6972.95</v>
      </c>
      <c r="S1082">
        <v>2178.64</v>
      </c>
      <c r="T1082" s="3">
        <v>0.312</v>
      </c>
      <c r="U1082">
        <v>112.99</v>
      </c>
      <c r="V1082" t="s">
        <v>76</v>
      </c>
      <c r="W1082">
        <v>1</v>
      </c>
      <c r="X1082" t="b">
        <v>0</v>
      </c>
      <c r="Y1082" t="s">
        <v>60</v>
      </c>
      <c r="Z1082" t="s">
        <v>60</v>
      </c>
      <c r="AA1082">
        <v>3</v>
      </c>
      <c r="AB1082">
        <v>3</v>
      </c>
      <c r="AC1082">
        <v>2023</v>
      </c>
      <c r="AD1082" s="1">
        <v>45170</v>
      </c>
      <c r="AE1082" t="s">
        <v>87</v>
      </c>
      <c r="AF1082" t="s">
        <v>88</v>
      </c>
      <c r="AG1082" t="str">
        <f t="shared" si="67"/>
        <v>Include</v>
      </c>
      <c r="AH1082">
        <f t="shared" si="64"/>
        <v>0</v>
      </c>
      <c r="AI1082">
        <f t="shared" si="65"/>
        <v>1</v>
      </c>
      <c r="AJ1082">
        <f t="shared" si="66"/>
        <v>0</v>
      </c>
      <c r="AK1082" s="15">
        <f>1</f>
        <v>1</v>
      </c>
    </row>
    <row r="1083" spans="1:37" x14ac:dyDescent="0.3">
      <c r="A1083" t="s">
        <v>2702</v>
      </c>
      <c r="B1083" s="1">
        <v>45178</v>
      </c>
      <c r="C1083" s="1">
        <v>45178</v>
      </c>
      <c r="D1083" t="s">
        <v>2703</v>
      </c>
      <c r="E1083" t="s">
        <v>177</v>
      </c>
      <c r="F1083">
        <v>42</v>
      </c>
      <c r="G1083">
        <v>42</v>
      </c>
      <c r="H1083" t="s">
        <v>81</v>
      </c>
      <c r="I1083" t="s">
        <v>81</v>
      </c>
      <c r="J1083" t="s">
        <v>116</v>
      </c>
      <c r="K1083" t="s">
        <v>117</v>
      </c>
      <c r="L1083" t="s">
        <v>97</v>
      </c>
      <c r="M1083" t="s">
        <v>275</v>
      </c>
      <c r="N1083">
        <v>8</v>
      </c>
      <c r="O1083">
        <v>8</v>
      </c>
      <c r="P1083">
        <v>919.94</v>
      </c>
      <c r="Q1083" s="2">
        <v>0.39</v>
      </c>
      <c r="R1083">
        <v>5037.13</v>
      </c>
      <c r="S1083">
        <v>2359.89</v>
      </c>
      <c r="T1083" s="3">
        <v>0.46800000000000003</v>
      </c>
      <c r="U1083">
        <v>74.61</v>
      </c>
      <c r="V1083" t="s">
        <v>68</v>
      </c>
      <c r="X1083" t="b">
        <v>0</v>
      </c>
      <c r="Y1083" t="s">
        <v>142</v>
      </c>
      <c r="Z1083" t="s">
        <v>142</v>
      </c>
      <c r="AA1083">
        <v>9</v>
      </c>
      <c r="AB1083">
        <v>9</v>
      </c>
      <c r="AC1083">
        <v>2023</v>
      </c>
      <c r="AD1083" s="1">
        <v>45170</v>
      </c>
      <c r="AE1083" t="s">
        <v>61</v>
      </c>
      <c r="AF1083" t="s">
        <v>62</v>
      </c>
      <c r="AG1083" t="str">
        <f t="shared" si="67"/>
        <v>Include</v>
      </c>
      <c r="AH1083">
        <f t="shared" si="64"/>
        <v>0</v>
      </c>
      <c r="AI1083">
        <f t="shared" si="65"/>
        <v>0</v>
      </c>
      <c r="AJ1083">
        <f t="shared" si="66"/>
        <v>0</v>
      </c>
      <c r="AK1083" s="15">
        <f>1</f>
        <v>1</v>
      </c>
    </row>
    <row r="1084" spans="1:37" x14ac:dyDescent="0.3">
      <c r="A1084" t="s">
        <v>2704</v>
      </c>
      <c r="B1084" s="1">
        <v>45178</v>
      </c>
      <c r="C1084" s="1">
        <v>45178</v>
      </c>
      <c r="D1084" t="s">
        <v>2705</v>
      </c>
      <c r="E1084" t="s">
        <v>396</v>
      </c>
      <c r="F1084">
        <v>32</v>
      </c>
      <c r="G1084">
        <v>32</v>
      </c>
      <c r="H1084" t="s">
        <v>81</v>
      </c>
      <c r="I1084" t="s">
        <v>81</v>
      </c>
      <c r="J1084" t="s">
        <v>36</v>
      </c>
      <c r="K1084" t="s">
        <v>106</v>
      </c>
      <c r="L1084" t="s">
        <v>111</v>
      </c>
      <c r="M1084" t="s">
        <v>123</v>
      </c>
      <c r="N1084">
        <v>4</v>
      </c>
      <c r="O1084">
        <v>4</v>
      </c>
      <c r="P1084">
        <v>4072.52</v>
      </c>
      <c r="Q1084" s="2">
        <v>0.37</v>
      </c>
      <c r="R1084">
        <v>12014.98</v>
      </c>
      <c r="S1084">
        <v>2649.18</v>
      </c>
      <c r="T1084" s="3">
        <v>0.22</v>
      </c>
      <c r="U1084">
        <v>60.13</v>
      </c>
      <c r="V1084" t="s">
        <v>99</v>
      </c>
      <c r="W1084">
        <v>3</v>
      </c>
      <c r="X1084" t="b">
        <v>0</v>
      </c>
      <c r="Y1084" t="s">
        <v>60</v>
      </c>
      <c r="Z1084" t="s">
        <v>60</v>
      </c>
      <c r="AA1084">
        <v>4</v>
      </c>
      <c r="AB1084">
        <v>4</v>
      </c>
      <c r="AC1084">
        <v>2023</v>
      </c>
      <c r="AD1084" s="1">
        <v>45170</v>
      </c>
      <c r="AE1084" t="s">
        <v>87</v>
      </c>
      <c r="AF1084" t="s">
        <v>62</v>
      </c>
      <c r="AG1084" t="str">
        <f t="shared" si="67"/>
        <v>Include</v>
      </c>
      <c r="AH1084">
        <f t="shared" si="64"/>
        <v>0</v>
      </c>
      <c r="AI1084">
        <f t="shared" si="65"/>
        <v>1</v>
      </c>
      <c r="AJ1084">
        <f t="shared" si="66"/>
        <v>0</v>
      </c>
      <c r="AK1084" s="15">
        <f>1</f>
        <v>1</v>
      </c>
    </row>
    <row r="1085" spans="1:37" x14ac:dyDescent="0.3">
      <c r="A1085" t="s">
        <v>2706</v>
      </c>
      <c r="B1085" s="1">
        <v>45177</v>
      </c>
      <c r="C1085" s="1">
        <v>45177</v>
      </c>
      <c r="D1085" t="s">
        <v>2707</v>
      </c>
      <c r="E1085" t="s">
        <v>2708</v>
      </c>
      <c r="F1085">
        <v>29</v>
      </c>
      <c r="G1085">
        <v>29</v>
      </c>
      <c r="H1085" t="s">
        <v>35</v>
      </c>
      <c r="I1085" t="s">
        <v>35</v>
      </c>
      <c r="J1085" t="s">
        <v>48</v>
      </c>
      <c r="K1085" t="s">
        <v>185</v>
      </c>
      <c r="L1085" t="s">
        <v>74</v>
      </c>
      <c r="M1085" t="s">
        <v>235</v>
      </c>
      <c r="N1085">
        <v>6</v>
      </c>
      <c r="O1085">
        <v>6</v>
      </c>
      <c r="P1085">
        <v>63434.95</v>
      </c>
      <c r="Q1085" s="2">
        <v>0.24</v>
      </c>
      <c r="R1085">
        <v>350565.99</v>
      </c>
      <c r="S1085">
        <v>45365.64</v>
      </c>
      <c r="T1085" s="3">
        <v>0.129</v>
      </c>
      <c r="U1085">
        <v>76.62</v>
      </c>
      <c r="V1085" t="s">
        <v>132</v>
      </c>
      <c r="W1085">
        <v>1</v>
      </c>
      <c r="X1085" t="b">
        <v>0</v>
      </c>
      <c r="Y1085" t="s">
        <v>60</v>
      </c>
      <c r="Z1085" t="s">
        <v>60</v>
      </c>
      <c r="AC1085">
        <v>2023</v>
      </c>
      <c r="AD1085" s="1">
        <v>45170</v>
      </c>
      <c r="AE1085" t="s">
        <v>87</v>
      </c>
      <c r="AF1085" t="s">
        <v>43</v>
      </c>
      <c r="AG1085" t="str">
        <f t="shared" si="67"/>
        <v>Include</v>
      </c>
      <c r="AH1085">
        <f t="shared" si="64"/>
        <v>0</v>
      </c>
      <c r="AI1085">
        <f t="shared" si="65"/>
        <v>1</v>
      </c>
      <c r="AJ1085">
        <f t="shared" si="66"/>
        <v>0</v>
      </c>
      <c r="AK1085" s="15">
        <f>1</f>
        <v>1</v>
      </c>
    </row>
    <row r="1086" spans="1:37" x14ac:dyDescent="0.3">
      <c r="A1086" t="s">
        <v>2709</v>
      </c>
      <c r="B1086" s="1">
        <v>45177</v>
      </c>
      <c r="C1086" s="1">
        <v>45177</v>
      </c>
      <c r="D1086" t="s">
        <v>2710</v>
      </c>
      <c r="E1086" t="s">
        <v>1956</v>
      </c>
      <c r="F1086">
        <v>14</v>
      </c>
      <c r="G1086">
        <v>14</v>
      </c>
      <c r="H1086" t="s">
        <v>35</v>
      </c>
      <c r="I1086" t="s">
        <v>35</v>
      </c>
      <c r="J1086" t="s">
        <v>116</v>
      </c>
      <c r="K1086" t="s">
        <v>260</v>
      </c>
      <c r="L1086" t="s">
        <v>84</v>
      </c>
      <c r="M1086" t="s">
        <v>85</v>
      </c>
      <c r="N1086">
        <v>2</v>
      </c>
      <c r="O1086">
        <v>2</v>
      </c>
      <c r="P1086">
        <v>120.67</v>
      </c>
      <c r="R1086">
        <v>311.52999999999997</v>
      </c>
      <c r="S1086">
        <v>18.16</v>
      </c>
      <c r="T1086" s="3">
        <v>5.8000000000000003E-2</v>
      </c>
      <c r="U1086">
        <v>59.48</v>
      </c>
      <c r="V1086" t="s">
        <v>52</v>
      </c>
      <c r="W1086">
        <v>5</v>
      </c>
      <c r="X1086" t="b">
        <v>0</v>
      </c>
      <c r="Y1086" t="s">
        <v>60</v>
      </c>
      <c r="Z1086" t="s">
        <v>60</v>
      </c>
      <c r="AA1086">
        <v>10</v>
      </c>
      <c r="AB1086">
        <v>10</v>
      </c>
      <c r="AC1086">
        <v>2023</v>
      </c>
      <c r="AD1086" s="1">
        <v>45170</v>
      </c>
      <c r="AE1086" t="s">
        <v>42</v>
      </c>
      <c r="AF1086" t="s">
        <v>201</v>
      </c>
      <c r="AG1086" t="str">
        <f t="shared" si="67"/>
        <v>Include</v>
      </c>
      <c r="AH1086">
        <f t="shared" si="64"/>
        <v>0</v>
      </c>
      <c r="AI1086">
        <f t="shared" si="65"/>
        <v>1</v>
      </c>
      <c r="AJ1086">
        <f t="shared" si="66"/>
        <v>0</v>
      </c>
      <c r="AK1086" s="15">
        <f>1</f>
        <v>1</v>
      </c>
    </row>
    <row r="1087" spans="1:37" x14ac:dyDescent="0.3">
      <c r="A1087" t="s">
        <v>2711</v>
      </c>
      <c r="B1087" s="1">
        <v>45177</v>
      </c>
      <c r="C1087" s="1">
        <v>45177</v>
      </c>
      <c r="D1087" t="s">
        <v>2712</v>
      </c>
      <c r="E1087" t="s">
        <v>2291</v>
      </c>
      <c r="F1087">
        <v>45</v>
      </c>
      <c r="G1087">
        <v>45</v>
      </c>
      <c r="H1087" t="s">
        <v>47</v>
      </c>
      <c r="I1087" t="s">
        <v>47</v>
      </c>
      <c r="J1087" t="s">
        <v>36</v>
      </c>
      <c r="K1087" t="s">
        <v>73</v>
      </c>
      <c r="L1087" t="s">
        <v>140</v>
      </c>
      <c r="M1087" t="s">
        <v>141</v>
      </c>
      <c r="N1087">
        <v>6</v>
      </c>
      <c r="O1087">
        <v>6</v>
      </c>
      <c r="P1087">
        <v>828.79</v>
      </c>
      <c r="Q1087" s="2">
        <v>0.19</v>
      </c>
      <c r="R1087">
        <v>4849.25</v>
      </c>
      <c r="S1087">
        <v>1887.14</v>
      </c>
      <c r="T1087" s="3">
        <v>0.38900000000000001</v>
      </c>
      <c r="U1087">
        <v>32.64</v>
      </c>
      <c r="V1087" t="s">
        <v>40</v>
      </c>
      <c r="W1087">
        <v>5</v>
      </c>
      <c r="X1087" t="b">
        <v>0</v>
      </c>
      <c r="Y1087" t="s">
        <v>100</v>
      </c>
      <c r="Z1087" t="s">
        <v>100</v>
      </c>
      <c r="AA1087">
        <v>6</v>
      </c>
      <c r="AB1087">
        <v>6</v>
      </c>
      <c r="AC1087">
        <v>2023</v>
      </c>
      <c r="AD1087" s="1">
        <v>45170</v>
      </c>
      <c r="AE1087" t="s">
        <v>61</v>
      </c>
      <c r="AF1087" t="s">
        <v>88</v>
      </c>
      <c r="AG1087" t="str">
        <f t="shared" si="67"/>
        <v>Include</v>
      </c>
      <c r="AH1087">
        <f t="shared" si="64"/>
        <v>0</v>
      </c>
      <c r="AI1087">
        <f t="shared" si="65"/>
        <v>0</v>
      </c>
      <c r="AJ1087">
        <f t="shared" si="66"/>
        <v>1</v>
      </c>
      <c r="AK1087" s="15">
        <f>1</f>
        <v>1</v>
      </c>
    </row>
    <row r="1088" spans="1:37" x14ac:dyDescent="0.3">
      <c r="A1088" t="s">
        <v>2713</v>
      </c>
      <c r="B1088" s="1">
        <v>45177</v>
      </c>
      <c r="C1088" s="1">
        <v>45177</v>
      </c>
      <c r="D1088" t="s">
        <v>2714</v>
      </c>
      <c r="E1088" t="s">
        <v>1184</v>
      </c>
      <c r="F1088">
        <v>31</v>
      </c>
      <c r="G1088">
        <v>31</v>
      </c>
      <c r="H1088" t="s">
        <v>173</v>
      </c>
      <c r="I1088" t="s">
        <v>81</v>
      </c>
      <c r="J1088" t="s">
        <v>36</v>
      </c>
      <c r="K1088" t="s">
        <v>239</v>
      </c>
      <c r="L1088" t="s">
        <v>38</v>
      </c>
      <c r="M1088" t="s">
        <v>181</v>
      </c>
      <c r="N1088">
        <v>8</v>
      </c>
      <c r="O1088">
        <v>8</v>
      </c>
      <c r="P1088">
        <v>1386.11</v>
      </c>
      <c r="Q1088" s="2">
        <v>0.36</v>
      </c>
      <c r="R1088">
        <v>8949.36</v>
      </c>
      <c r="S1088">
        <v>3833.84</v>
      </c>
      <c r="T1088" s="3">
        <v>0.42799999999999999</v>
      </c>
      <c r="U1088">
        <v>80.48</v>
      </c>
      <c r="V1088" t="s">
        <v>76</v>
      </c>
      <c r="X1088" t="b">
        <v>0</v>
      </c>
      <c r="Y1088" t="s">
        <v>60</v>
      </c>
      <c r="Z1088" t="s">
        <v>60</v>
      </c>
      <c r="AA1088">
        <v>7</v>
      </c>
      <c r="AB1088">
        <v>7</v>
      </c>
      <c r="AC1088">
        <v>2023</v>
      </c>
      <c r="AD1088" s="1">
        <v>45170</v>
      </c>
      <c r="AE1088" t="s">
        <v>87</v>
      </c>
      <c r="AF1088" t="s">
        <v>62</v>
      </c>
      <c r="AG1088" t="str">
        <f t="shared" si="67"/>
        <v>Include</v>
      </c>
      <c r="AH1088">
        <f t="shared" si="64"/>
        <v>0</v>
      </c>
      <c r="AI1088">
        <f t="shared" si="65"/>
        <v>1</v>
      </c>
      <c r="AJ1088">
        <f t="shared" si="66"/>
        <v>0</v>
      </c>
      <c r="AK1088" s="15">
        <f>1</f>
        <v>1</v>
      </c>
    </row>
    <row r="1089" spans="1:37" x14ac:dyDescent="0.3">
      <c r="A1089" t="s">
        <v>2715</v>
      </c>
      <c r="B1089" s="1">
        <v>45176</v>
      </c>
      <c r="C1089" s="1">
        <v>45176</v>
      </c>
      <c r="D1089" t="s">
        <v>2716</v>
      </c>
      <c r="E1089" t="s">
        <v>468</v>
      </c>
      <c r="F1089">
        <v>29</v>
      </c>
      <c r="G1089">
        <v>29</v>
      </c>
      <c r="H1089" t="s">
        <v>35</v>
      </c>
      <c r="I1089" t="s">
        <v>35</v>
      </c>
      <c r="J1089" t="s">
        <v>36</v>
      </c>
      <c r="K1089" t="s">
        <v>73</v>
      </c>
      <c r="L1089" t="s">
        <v>140</v>
      </c>
      <c r="M1089" t="s">
        <v>219</v>
      </c>
      <c r="N1089">
        <v>3</v>
      </c>
      <c r="O1089">
        <v>3</v>
      </c>
      <c r="P1089">
        <v>3741.92</v>
      </c>
      <c r="Q1089" s="2">
        <v>0.21</v>
      </c>
      <c r="R1089">
        <v>11519.71</v>
      </c>
      <c r="S1089">
        <v>2740.01</v>
      </c>
      <c r="T1089" s="3">
        <v>0.23799999999999999</v>
      </c>
      <c r="U1089">
        <v>58.8</v>
      </c>
      <c r="V1089" t="s">
        <v>52</v>
      </c>
      <c r="W1089">
        <v>4</v>
      </c>
      <c r="X1089" t="b">
        <v>0</v>
      </c>
      <c r="Y1089" t="s">
        <v>100</v>
      </c>
      <c r="Z1089" t="s">
        <v>100</v>
      </c>
      <c r="AA1089">
        <v>1</v>
      </c>
      <c r="AB1089">
        <v>1</v>
      </c>
      <c r="AC1089">
        <v>2023</v>
      </c>
      <c r="AD1089" s="1">
        <v>45170</v>
      </c>
      <c r="AE1089" t="s">
        <v>87</v>
      </c>
      <c r="AF1089" t="s">
        <v>43</v>
      </c>
      <c r="AG1089" t="str">
        <f t="shared" si="67"/>
        <v>Include</v>
      </c>
      <c r="AH1089">
        <f t="shared" si="64"/>
        <v>0</v>
      </c>
      <c r="AI1089">
        <f t="shared" si="65"/>
        <v>0</v>
      </c>
      <c r="AJ1089">
        <f t="shared" si="66"/>
        <v>1</v>
      </c>
      <c r="AK1089" s="15">
        <f>1</f>
        <v>1</v>
      </c>
    </row>
    <row r="1090" spans="1:37" x14ac:dyDescent="0.3">
      <c r="A1090" t="s">
        <v>2717</v>
      </c>
      <c r="B1090" s="1">
        <v>45174</v>
      </c>
      <c r="C1090" s="1">
        <v>45174</v>
      </c>
      <c r="D1090" t="s">
        <v>2718</v>
      </c>
      <c r="E1090" t="s">
        <v>1222</v>
      </c>
      <c r="F1090">
        <v>36</v>
      </c>
      <c r="G1090">
        <v>36</v>
      </c>
      <c r="H1090" t="s">
        <v>35</v>
      </c>
      <c r="I1090" t="s">
        <v>35</v>
      </c>
      <c r="J1090" t="s">
        <v>116</v>
      </c>
      <c r="K1090" t="s">
        <v>117</v>
      </c>
      <c r="L1090" t="s">
        <v>74</v>
      </c>
      <c r="M1090" t="s">
        <v>453</v>
      </c>
      <c r="N1090">
        <v>9</v>
      </c>
      <c r="O1090">
        <v>9</v>
      </c>
      <c r="P1090">
        <v>26560.240000000002</v>
      </c>
      <c r="Q1090" s="2">
        <v>0.2</v>
      </c>
      <c r="R1090">
        <v>238441.62</v>
      </c>
      <c r="S1090">
        <v>32963.32</v>
      </c>
      <c r="T1090" s="3">
        <v>0.13800000000000001</v>
      </c>
      <c r="U1090">
        <v>47.86</v>
      </c>
      <c r="V1090" t="s">
        <v>132</v>
      </c>
      <c r="W1090">
        <v>2</v>
      </c>
      <c r="X1090" t="b">
        <v>0</v>
      </c>
      <c r="Y1090" t="s">
        <v>60</v>
      </c>
      <c r="Z1090" t="s">
        <v>60</v>
      </c>
      <c r="AA1090">
        <v>10</v>
      </c>
      <c r="AB1090">
        <v>10</v>
      </c>
      <c r="AC1090">
        <v>2023</v>
      </c>
      <c r="AD1090" s="1">
        <v>45170</v>
      </c>
      <c r="AE1090" t="s">
        <v>61</v>
      </c>
      <c r="AF1090" t="s">
        <v>88</v>
      </c>
      <c r="AG1090" t="str">
        <f t="shared" si="67"/>
        <v>Include</v>
      </c>
      <c r="AH1090">
        <f t="shared" ref="AH1090:AH1153" si="68">IF(Z1090="Returned",1,0)</f>
        <v>0</v>
      </c>
      <c r="AI1090">
        <f t="shared" ref="AI1090:AI1153" si="69">IF(OR(Z1090="Delivered",Z1090="Returned"),1,0)</f>
        <v>1</v>
      </c>
      <c r="AJ1090">
        <f t="shared" ref="AJ1090:AJ1153" si="70">IF(Z1090="Cancelled",1,0)</f>
        <v>0</v>
      </c>
      <c r="AK1090" s="15">
        <f>1</f>
        <v>1</v>
      </c>
    </row>
    <row r="1091" spans="1:37" x14ac:dyDescent="0.3">
      <c r="A1091" t="s">
        <v>2719</v>
      </c>
      <c r="B1091" s="1">
        <v>45174</v>
      </c>
      <c r="C1091" s="1">
        <v>45174</v>
      </c>
      <c r="D1091" t="s">
        <v>2720</v>
      </c>
      <c r="E1091" t="s">
        <v>1630</v>
      </c>
      <c r="F1091">
        <v>50</v>
      </c>
      <c r="G1091">
        <v>50</v>
      </c>
      <c r="H1091" t="s">
        <v>35</v>
      </c>
      <c r="I1091" t="s">
        <v>35</v>
      </c>
      <c r="J1091" t="s">
        <v>48</v>
      </c>
      <c r="K1091" t="s">
        <v>226</v>
      </c>
      <c r="L1091" t="s">
        <v>140</v>
      </c>
      <c r="M1091" t="s">
        <v>141</v>
      </c>
      <c r="N1091">
        <v>7</v>
      </c>
      <c r="O1091">
        <v>7</v>
      </c>
      <c r="P1091">
        <v>3365.93</v>
      </c>
      <c r="Q1091" s="2">
        <v>0.11</v>
      </c>
      <c r="R1091">
        <v>25929.31</v>
      </c>
      <c r="S1091">
        <v>13312.04</v>
      </c>
      <c r="T1091" s="3">
        <v>0.51300000000000001</v>
      </c>
      <c r="U1091">
        <v>74.84</v>
      </c>
      <c r="V1091" t="s">
        <v>132</v>
      </c>
      <c r="W1091">
        <v>3</v>
      </c>
      <c r="X1091" t="b">
        <v>0</v>
      </c>
      <c r="Y1091" t="s">
        <v>100</v>
      </c>
      <c r="Z1091" t="s">
        <v>100</v>
      </c>
      <c r="AA1091">
        <v>4</v>
      </c>
      <c r="AB1091">
        <v>4</v>
      </c>
      <c r="AC1091">
        <v>2023</v>
      </c>
      <c r="AD1091" s="1">
        <v>45170</v>
      </c>
      <c r="AE1091" t="s">
        <v>101</v>
      </c>
      <c r="AF1091" t="s">
        <v>88</v>
      </c>
      <c r="AG1091" t="str">
        <f t="shared" ref="AG1091:AG1154" si="71">IF(N1091=999,"Exclude","Include")</f>
        <v>Include</v>
      </c>
      <c r="AH1091">
        <f t="shared" si="68"/>
        <v>0</v>
      </c>
      <c r="AI1091">
        <f t="shared" si="69"/>
        <v>0</v>
      </c>
      <c r="AJ1091">
        <f t="shared" si="70"/>
        <v>1</v>
      </c>
      <c r="AK1091" s="15">
        <f>1</f>
        <v>1</v>
      </c>
    </row>
    <row r="1092" spans="1:37" x14ac:dyDescent="0.3">
      <c r="A1092" t="s">
        <v>2721</v>
      </c>
      <c r="B1092" s="1">
        <v>45174</v>
      </c>
      <c r="C1092" s="1">
        <v>45174</v>
      </c>
      <c r="D1092" t="s">
        <v>2722</v>
      </c>
      <c r="E1092" t="s">
        <v>477</v>
      </c>
      <c r="F1092">
        <v>35</v>
      </c>
      <c r="G1092">
        <v>35</v>
      </c>
      <c r="H1092" t="s">
        <v>47</v>
      </c>
      <c r="I1092" t="s">
        <v>47</v>
      </c>
      <c r="J1092" t="s">
        <v>82</v>
      </c>
      <c r="K1092" t="s">
        <v>83</v>
      </c>
      <c r="L1092" t="s">
        <v>97</v>
      </c>
      <c r="M1092" t="s">
        <v>275</v>
      </c>
      <c r="N1092">
        <v>3</v>
      </c>
      <c r="O1092">
        <v>3</v>
      </c>
      <c r="P1092">
        <v>482.83</v>
      </c>
      <c r="Q1092" s="2">
        <v>0.14000000000000001</v>
      </c>
      <c r="R1092">
        <v>1565.69</v>
      </c>
      <c r="S1092">
        <v>752.92</v>
      </c>
      <c r="T1092" s="3">
        <v>0.48099999999999998</v>
      </c>
      <c r="U1092">
        <v>50.18</v>
      </c>
      <c r="V1092" t="s">
        <v>52</v>
      </c>
      <c r="W1092">
        <v>4</v>
      </c>
      <c r="X1092" t="b">
        <v>0</v>
      </c>
      <c r="Y1092" t="s">
        <v>86</v>
      </c>
      <c r="Z1092" t="s">
        <v>86</v>
      </c>
      <c r="AA1092">
        <v>4</v>
      </c>
      <c r="AB1092">
        <v>4</v>
      </c>
      <c r="AC1092">
        <v>2023</v>
      </c>
      <c r="AD1092" s="1">
        <v>45170</v>
      </c>
      <c r="AE1092" t="s">
        <v>87</v>
      </c>
      <c r="AF1092" t="s">
        <v>88</v>
      </c>
      <c r="AG1092" t="str">
        <f t="shared" si="71"/>
        <v>Include</v>
      </c>
      <c r="AH1092">
        <f t="shared" si="68"/>
        <v>0</v>
      </c>
      <c r="AI1092">
        <f t="shared" si="69"/>
        <v>0</v>
      </c>
      <c r="AJ1092">
        <f t="shared" si="70"/>
        <v>0</v>
      </c>
      <c r="AK1092" s="15">
        <f>1</f>
        <v>1</v>
      </c>
    </row>
    <row r="1093" spans="1:37" x14ac:dyDescent="0.3">
      <c r="A1093" t="s">
        <v>2723</v>
      </c>
      <c r="B1093" s="1">
        <v>45174</v>
      </c>
      <c r="C1093" s="1">
        <v>45174</v>
      </c>
      <c r="D1093" t="s">
        <v>2724</v>
      </c>
      <c r="E1093" t="s">
        <v>1082</v>
      </c>
      <c r="F1093">
        <v>48</v>
      </c>
      <c r="G1093">
        <v>48</v>
      </c>
      <c r="H1093" t="s">
        <v>47</v>
      </c>
      <c r="I1093" t="s">
        <v>47</v>
      </c>
      <c r="J1093" t="s">
        <v>48</v>
      </c>
      <c r="K1093" t="s">
        <v>226</v>
      </c>
      <c r="L1093" t="s">
        <v>140</v>
      </c>
      <c r="M1093" t="s">
        <v>372</v>
      </c>
      <c r="N1093">
        <v>8</v>
      </c>
      <c r="O1093">
        <v>8</v>
      </c>
      <c r="P1093">
        <v>771.59</v>
      </c>
      <c r="Q1093" s="2">
        <v>0.37</v>
      </c>
      <c r="R1093">
        <v>4477.38</v>
      </c>
      <c r="S1093">
        <v>1547</v>
      </c>
      <c r="T1093" s="3">
        <v>0.34599999999999997</v>
      </c>
      <c r="U1093">
        <v>66.22</v>
      </c>
      <c r="V1093" t="s">
        <v>99</v>
      </c>
      <c r="W1093">
        <v>5</v>
      </c>
      <c r="X1093" t="b">
        <v>0</v>
      </c>
      <c r="Y1093" t="s">
        <v>60</v>
      </c>
      <c r="Z1093" t="s">
        <v>60</v>
      </c>
      <c r="AA1093">
        <v>2</v>
      </c>
      <c r="AB1093">
        <v>2</v>
      </c>
      <c r="AC1093">
        <v>2023</v>
      </c>
      <c r="AD1093" s="1">
        <v>45170</v>
      </c>
      <c r="AE1093" t="s">
        <v>101</v>
      </c>
      <c r="AF1093" t="s">
        <v>62</v>
      </c>
      <c r="AG1093" t="str">
        <f t="shared" si="71"/>
        <v>Include</v>
      </c>
      <c r="AH1093">
        <f t="shared" si="68"/>
        <v>0</v>
      </c>
      <c r="AI1093">
        <f t="shared" si="69"/>
        <v>1</v>
      </c>
      <c r="AJ1093">
        <f t="shared" si="70"/>
        <v>0</v>
      </c>
      <c r="AK1093" s="15">
        <f>1</f>
        <v>1</v>
      </c>
    </row>
    <row r="1094" spans="1:37" x14ac:dyDescent="0.3">
      <c r="A1094" t="s">
        <v>2725</v>
      </c>
      <c r="B1094" s="1">
        <v>45174</v>
      </c>
      <c r="C1094" s="1">
        <v>45174</v>
      </c>
      <c r="D1094" t="s">
        <v>2726</v>
      </c>
      <c r="E1094" t="s">
        <v>1393</v>
      </c>
      <c r="F1094">
        <v>66</v>
      </c>
      <c r="G1094">
        <v>66</v>
      </c>
      <c r="H1094" t="s">
        <v>47</v>
      </c>
      <c r="I1094" t="s">
        <v>47</v>
      </c>
      <c r="J1094" t="s">
        <v>48</v>
      </c>
      <c r="K1094" t="s">
        <v>226</v>
      </c>
      <c r="L1094" t="s">
        <v>111</v>
      </c>
      <c r="M1094" t="s">
        <v>112</v>
      </c>
      <c r="N1094">
        <v>2</v>
      </c>
      <c r="O1094">
        <v>2</v>
      </c>
      <c r="P1094">
        <v>548.20000000000005</v>
      </c>
      <c r="Q1094" s="2">
        <v>0.12</v>
      </c>
      <c r="R1094">
        <v>1180.05</v>
      </c>
      <c r="S1094">
        <v>281.25</v>
      </c>
      <c r="T1094" s="3">
        <v>0.23799999999999999</v>
      </c>
      <c r="U1094">
        <v>57.13</v>
      </c>
      <c r="V1094" t="s">
        <v>99</v>
      </c>
      <c r="X1094" t="b">
        <v>0</v>
      </c>
      <c r="Y1094" t="s">
        <v>60</v>
      </c>
      <c r="Z1094" t="s">
        <v>60</v>
      </c>
      <c r="AA1094">
        <v>9</v>
      </c>
      <c r="AB1094">
        <v>9</v>
      </c>
      <c r="AC1094">
        <v>2023</v>
      </c>
      <c r="AD1094" s="1">
        <v>45170</v>
      </c>
      <c r="AE1094" t="s">
        <v>520</v>
      </c>
      <c r="AF1094" t="s">
        <v>88</v>
      </c>
      <c r="AG1094" t="str">
        <f t="shared" si="71"/>
        <v>Include</v>
      </c>
      <c r="AH1094">
        <f t="shared" si="68"/>
        <v>0</v>
      </c>
      <c r="AI1094">
        <f t="shared" si="69"/>
        <v>1</v>
      </c>
      <c r="AJ1094">
        <f t="shared" si="70"/>
        <v>0</v>
      </c>
      <c r="AK1094" s="15">
        <f>1</f>
        <v>1</v>
      </c>
    </row>
    <row r="1095" spans="1:37" x14ac:dyDescent="0.3">
      <c r="A1095" t="s">
        <v>2727</v>
      </c>
      <c r="B1095" s="1">
        <v>45173</v>
      </c>
      <c r="C1095" s="1">
        <v>45173</v>
      </c>
      <c r="D1095" t="s">
        <v>2728</v>
      </c>
      <c r="E1095" t="s">
        <v>166</v>
      </c>
      <c r="F1095">
        <v>28</v>
      </c>
      <c r="G1095">
        <v>28</v>
      </c>
      <c r="H1095" t="s">
        <v>35</v>
      </c>
      <c r="I1095" t="s">
        <v>35</v>
      </c>
      <c r="J1095" t="s">
        <v>82</v>
      </c>
      <c r="K1095" t="s">
        <v>83</v>
      </c>
      <c r="L1095" t="s">
        <v>50</v>
      </c>
      <c r="M1095" t="s">
        <v>59</v>
      </c>
      <c r="P1095">
        <v>18140.259999999998</v>
      </c>
      <c r="Q1095" s="2">
        <v>0.03</v>
      </c>
      <c r="R1095">
        <v>21348.67</v>
      </c>
      <c r="S1095">
        <v>6686.71</v>
      </c>
      <c r="T1095" s="3">
        <v>0.313</v>
      </c>
      <c r="U1095">
        <v>61.79</v>
      </c>
      <c r="V1095" t="s">
        <v>76</v>
      </c>
      <c r="W1095">
        <v>4</v>
      </c>
      <c r="X1095" t="b">
        <v>0</v>
      </c>
      <c r="Y1095" t="s">
        <v>142</v>
      </c>
      <c r="Z1095" t="s">
        <v>142</v>
      </c>
      <c r="AA1095">
        <v>10</v>
      </c>
      <c r="AB1095">
        <v>10</v>
      </c>
      <c r="AC1095">
        <v>2023</v>
      </c>
      <c r="AD1095" s="1">
        <v>45170</v>
      </c>
      <c r="AE1095" t="s">
        <v>87</v>
      </c>
      <c r="AF1095" t="s">
        <v>69</v>
      </c>
      <c r="AG1095" t="str">
        <f t="shared" si="71"/>
        <v>Include</v>
      </c>
      <c r="AH1095">
        <f t="shared" si="68"/>
        <v>0</v>
      </c>
      <c r="AI1095">
        <f t="shared" si="69"/>
        <v>0</v>
      </c>
      <c r="AJ1095">
        <f t="shared" si="70"/>
        <v>0</v>
      </c>
      <c r="AK1095" s="15">
        <f>1</f>
        <v>1</v>
      </c>
    </row>
    <row r="1096" spans="1:37" x14ac:dyDescent="0.3">
      <c r="A1096" t="s">
        <v>2729</v>
      </c>
      <c r="B1096" s="1">
        <v>45173</v>
      </c>
      <c r="C1096" s="1">
        <v>45173</v>
      </c>
      <c r="D1096" t="s">
        <v>2730</v>
      </c>
      <c r="E1096" t="s">
        <v>1257</v>
      </c>
      <c r="F1096">
        <v>4</v>
      </c>
      <c r="G1096">
        <v>4</v>
      </c>
      <c r="H1096" t="s">
        <v>81</v>
      </c>
      <c r="I1096" t="s">
        <v>81</v>
      </c>
      <c r="J1096" t="s">
        <v>82</v>
      </c>
      <c r="K1096" t="s">
        <v>122</v>
      </c>
      <c r="L1096" t="s">
        <v>140</v>
      </c>
      <c r="M1096" t="s">
        <v>219</v>
      </c>
      <c r="N1096">
        <v>10</v>
      </c>
      <c r="O1096">
        <v>10</v>
      </c>
      <c r="P1096">
        <v>3436.98</v>
      </c>
      <c r="Q1096" s="2">
        <v>0.13</v>
      </c>
      <c r="R1096">
        <v>36428.870000000003</v>
      </c>
      <c r="S1096">
        <v>12821.7</v>
      </c>
      <c r="T1096" s="3">
        <v>0.35199999999999998</v>
      </c>
      <c r="U1096">
        <v>64.09</v>
      </c>
      <c r="V1096" t="s">
        <v>99</v>
      </c>
      <c r="W1096">
        <v>4</v>
      </c>
      <c r="X1096" t="b">
        <v>0</v>
      </c>
      <c r="Y1096" t="s">
        <v>60</v>
      </c>
      <c r="Z1096" t="s">
        <v>60</v>
      </c>
      <c r="AA1096">
        <v>8</v>
      </c>
      <c r="AB1096">
        <v>8</v>
      </c>
      <c r="AC1096">
        <v>2023</v>
      </c>
      <c r="AD1096" s="1">
        <v>45170</v>
      </c>
      <c r="AE1096" t="s">
        <v>42</v>
      </c>
      <c r="AF1096" t="s">
        <v>88</v>
      </c>
      <c r="AG1096" t="str">
        <f t="shared" si="71"/>
        <v>Include</v>
      </c>
      <c r="AH1096">
        <f t="shared" si="68"/>
        <v>0</v>
      </c>
      <c r="AI1096">
        <f t="shared" si="69"/>
        <v>1</v>
      </c>
      <c r="AJ1096">
        <f t="shared" si="70"/>
        <v>0</v>
      </c>
      <c r="AK1096" s="15">
        <f>1</f>
        <v>1</v>
      </c>
    </row>
    <row r="1097" spans="1:37" x14ac:dyDescent="0.3">
      <c r="A1097" t="s">
        <v>2731</v>
      </c>
      <c r="B1097" s="1">
        <v>45173</v>
      </c>
      <c r="C1097" s="1">
        <v>45173</v>
      </c>
      <c r="D1097" t="s">
        <v>2732</v>
      </c>
      <c r="E1097" t="s">
        <v>154</v>
      </c>
      <c r="F1097">
        <v>31</v>
      </c>
      <c r="G1097">
        <v>31</v>
      </c>
      <c r="H1097" t="s">
        <v>47</v>
      </c>
      <c r="I1097" t="s">
        <v>47</v>
      </c>
      <c r="J1097" t="s">
        <v>82</v>
      </c>
      <c r="K1097" t="s">
        <v>122</v>
      </c>
      <c r="L1097" t="s">
        <v>38</v>
      </c>
      <c r="M1097" t="s">
        <v>163</v>
      </c>
      <c r="N1097">
        <v>6</v>
      </c>
      <c r="O1097">
        <v>6</v>
      </c>
      <c r="P1097">
        <v>1382.04</v>
      </c>
      <c r="Q1097" s="2">
        <v>0.27</v>
      </c>
      <c r="R1097">
        <v>7652.12</v>
      </c>
      <c r="S1097">
        <v>2282.9699999999998</v>
      </c>
      <c r="T1097" s="3">
        <v>0.29799999999999999</v>
      </c>
      <c r="U1097">
        <v>63.64</v>
      </c>
      <c r="V1097" t="s">
        <v>52</v>
      </c>
      <c r="W1097">
        <v>3</v>
      </c>
      <c r="X1097" t="b">
        <v>0</v>
      </c>
      <c r="Y1097" t="s">
        <v>60</v>
      </c>
      <c r="Z1097" t="s">
        <v>60</v>
      </c>
      <c r="AA1097">
        <v>10</v>
      </c>
      <c r="AB1097">
        <v>10</v>
      </c>
      <c r="AC1097">
        <v>2023</v>
      </c>
      <c r="AD1097" s="1">
        <v>45170</v>
      </c>
      <c r="AE1097" t="s">
        <v>87</v>
      </c>
      <c r="AF1097" t="s">
        <v>43</v>
      </c>
      <c r="AG1097" t="str">
        <f t="shared" si="71"/>
        <v>Include</v>
      </c>
      <c r="AH1097">
        <f t="shared" si="68"/>
        <v>0</v>
      </c>
      <c r="AI1097">
        <f t="shared" si="69"/>
        <v>1</v>
      </c>
      <c r="AJ1097">
        <f t="shared" si="70"/>
        <v>0</v>
      </c>
      <c r="AK1097" s="15">
        <f>1</f>
        <v>1</v>
      </c>
    </row>
    <row r="1098" spans="1:37" x14ac:dyDescent="0.3">
      <c r="A1098" t="s">
        <v>2733</v>
      </c>
      <c r="B1098" s="1">
        <v>45172</v>
      </c>
      <c r="C1098" s="1">
        <v>45172</v>
      </c>
      <c r="D1098" t="s">
        <v>2734</v>
      </c>
      <c r="E1098" t="s">
        <v>273</v>
      </c>
      <c r="F1098">
        <v>25</v>
      </c>
      <c r="G1098">
        <v>25</v>
      </c>
      <c r="H1098" t="s">
        <v>35</v>
      </c>
      <c r="I1098" t="s">
        <v>35</v>
      </c>
      <c r="J1098" t="s">
        <v>116</v>
      </c>
      <c r="K1098" t="s">
        <v>260</v>
      </c>
      <c r="L1098" t="s">
        <v>50</v>
      </c>
      <c r="M1098" t="s">
        <v>186</v>
      </c>
      <c r="N1098">
        <v>1</v>
      </c>
      <c r="O1098">
        <v>1</v>
      </c>
      <c r="P1098">
        <v>11522.93</v>
      </c>
      <c r="Q1098" s="2">
        <v>0.02</v>
      </c>
      <c r="R1098">
        <v>10840.71</v>
      </c>
      <c r="S1098">
        <v>3173.42</v>
      </c>
      <c r="T1098" s="3">
        <v>0.29299999999999998</v>
      </c>
      <c r="U1098">
        <v>65.430000000000007</v>
      </c>
      <c r="V1098" t="s">
        <v>76</v>
      </c>
      <c r="W1098">
        <v>5</v>
      </c>
      <c r="X1098" t="b">
        <v>0</v>
      </c>
      <c r="Y1098" t="s">
        <v>60</v>
      </c>
      <c r="Z1098" t="s">
        <v>60</v>
      </c>
      <c r="AA1098">
        <v>5</v>
      </c>
      <c r="AB1098">
        <v>5</v>
      </c>
      <c r="AC1098">
        <v>2023</v>
      </c>
      <c r="AD1098" s="1">
        <v>45170</v>
      </c>
      <c r="AE1098" t="s">
        <v>53</v>
      </c>
      <c r="AF1098" t="s">
        <v>69</v>
      </c>
      <c r="AG1098" t="str">
        <f t="shared" si="71"/>
        <v>Include</v>
      </c>
      <c r="AH1098">
        <f t="shared" si="68"/>
        <v>0</v>
      </c>
      <c r="AI1098">
        <f t="shared" si="69"/>
        <v>1</v>
      </c>
      <c r="AJ1098">
        <f t="shared" si="70"/>
        <v>0</v>
      </c>
      <c r="AK1098" s="15">
        <f>1</f>
        <v>1</v>
      </c>
    </row>
    <row r="1099" spans="1:37" x14ac:dyDescent="0.3">
      <c r="A1099" t="s">
        <v>2735</v>
      </c>
      <c r="B1099" s="1">
        <v>45172</v>
      </c>
      <c r="C1099" s="1">
        <v>45172</v>
      </c>
      <c r="D1099" t="s">
        <v>2736</v>
      </c>
      <c r="E1099" t="s">
        <v>704</v>
      </c>
      <c r="F1099">
        <v>22</v>
      </c>
      <c r="G1099">
        <v>22</v>
      </c>
      <c r="H1099" t="s">
        <v>47</v>
      </c>
      <c r="I1099" t="s">
        <v>47</v>
      </c>
      <c r="J1099" t="s">
        <v>36</v>
      </c>
      <c r="K1099" t="s">
        <v>37</v>
      </c>
      <c r="L1099" t="s">
        <v>50</v>
      </c>
      <c r="M1099" t="s">
        <v>251</v>
      </c>
      <c r="N1099">
        <v>7</v>
      </c>
      <c r="O1099">
        <v>7</v>
      </c>
      <c r="P1099">
        <v>31725.3</v>
      </c>
      <c r="Q1099" s="2">
        <v>0.37</v>
      </c>
      <c r="R1099">
        <v>162459.18</v>
      </c>
      <c r="S1099">
        <v>38520.589999999997</v>
      </c>
      <c r="T1099" s="3">
        <v>0.23699999999999999</v>
      </c>
      <c r="U1099">
        <v>64.239999999999995</v>
      </c>
      <c r="V1099" t="s">
        <v>40</v>
      </c>
      <c r="W1099">
        <v>3</v>
      </c>
      <c r="X1099" t="b">
        <v>0</v>
      </c>
      <c r="Y1099" t="s">
        <v>60</v>
      </c>
      <c r="Z1099" t="s">
        <v>60</v>
      </c>
      <c r="AA1099">
        <v>3</v>
      </c>
      <c r="AB1099">
        <v>3</v>
      </c>
      <c r="AC1099">
        <v>2023</v>
      </c>
      <c r="AD1099" s="1">
        <v>45170</v>
      </c>
      <c r="AE1099" t="s">
        <v>53</v>
      </c>
      <c r="AF1099" t="s">
        <v>62</v>
      </c>
      <c r="AG1099" t="str">
        <f t="shared" si="71"/>
        <v>Include</v>
      </c>
      <c r="AH1099">
        <f t="shared" si="68"/>
        <v>0</v>
      </c>
      <c r="AI1099">
        <f t="shared" si="69"/>
        <v>1</v>
      </c>
      <c r="AJ1099">
        <f t="shared" si="70"/>
        <v>0</v>
      </c>
      <c r="AK1099" s="15">
        <f>1</f>
        <v>1</v>
      </c>
    </row>
    <row r="1100" spans="1:37" x14ac:dyDescent="0.3">
      <c r="A1100" t="s">
        <v>2737</v>
      </c>
      <c r="B1100" s="1">
        <v>45172</v>
      </c>
      <c r="C1100" s="1">
        <v>45172</v>
      </c>
      <c r="D1100" t="s">
        <v>2738</v>
      </c>
      <c r="E1100" t="s">
        <v>1047</v>
      </c>
      <c r="F1100">
        <v>18</v>
      </c>
      <c r="G1100">
        <v>18</v>
      </c>
      <c r="H1100" t="s">
        <v>47</v>
      </c>
      <c r="I1100" t="s">
        <v>47</v>
      </c>
      <c r="J1100" t="s">
        <v>57</v>
      </c>
      <c r="K1100" t="s">
        <v>58</v>
      </c>
      <c r="L1100" t="s">
        <v>38</v>
      </c>
      <c r="M1100" t="s">
        <v>181</v>
      </c>
      <c r="N1100">
        <v>6</v>
      </c>
      <c r="O1100">
        <v>6</v>
      </c>
      <c r="P1100">
        <v>993.05</v>
      </c>
      <c r="Q1100" s="2">
        <v>0.01</v>
      </c>
      <c r="R1100">
        <v>7148.92</v>
      </c>
      <c r="S1100">
        <v>2268.41</v>
      </c>
      <c r="T1100" s="3">
        <v>0.317</v>
      </c>
      <c r="U1100">
        <v>82.4</v>
      </c>
      <c r="V1100" t="s">
        <v>76</v>
      </c>
      <c r="W1100">
        <v>5</v>
      </c>
      <c r="X1100" t="b">
        <v>0</v>
      </c>
      <c r="Y1100" t="s">
        <v>60</v>
      </c>
      <c r="Z1100" t="s">
        <v>60</v>
      </c>
      <c r="AA1100">
        <v>1</v>
      </c>
      <c r="AB1100">
        <v>1</v>
      </c>
      <c r="AC1100">
        <v>2023</v>
      </c>
      <c r="AD1100" s="1">
        <v>45170</v>
      </c>
      <c r="AE1100" t="s">
        <v>53</v>
      </c>
      <c r="AF1100" t="s">
        <v>69</v>
      </c>
      <c r="AG1100" t="str">
        <f t="shared" si="71"/>
        <v>Include</v>
      </c>
      <c r="AH1100">
        <f t="shared" si="68"/>
        <v>0</v>
      </c>
      <c r="AI1100">
        <f t="shared" si="69"/>
        <v>1</v>
      </c>
      <c r="AJ1100">
        <f t="shared" si="70"/>
        <v>0</v>
      </c>
      <c r="AK1100" s="15">
        <f>1</f>
        <v>1</v>
      </c>
    </row>
    <row r="1101" spans="1:37" x14ac:dyDescent="0.3">
      <c r="A1101" t="s">
        <v>2739</v>
      </c>
      <c r="B1101" t="s">
        <v>2740</v>
      </c>
      <c r="C1101" s="1">
        <v>45172</v>
      </c>
      <c r="D1101" t="s">
        <v>2741</v>
      </c>
      <c r="E1101" t="s">
        <v>895</v>
      </c>
      <c r="F1101">
        <v>26</v>
      </c>
      <c r="G1101">
        <v>26</v>
      </c>
      <c r="H1101" t="s">
        <v>35</v>
      </c>
      <c r="I1101" t="s">
        <v>35</v>
      </c>
      <c r="J1101" t="s">
        <v>82</v>
      </c>
      <c r="K1101" t="s">
        <v>131</v>
      </c>
      <c r="L1101" t="s">
        <v>140</v>
      </c>
      <c r="M1101" t="s">
        <v>358</v>
      </c>
      <c r="N1101">
        <v>1</v>
      </c>
      <c r="O1101">
        <v>1</v>
      </c>
      <c r="P1101">
        <v>1916.17</v>
      </c>
      <c r="Q1101" s="2">
        <v>0.22</v>
      </c>
      <c r="R1101">
        <v>1845.9</v>
      </c>
      <c r="S1101">
        <v>598.99</v>
      </c>
      <c r="T1101" s="3">
        <v>0.32400000000000001</v>
      </c>
      <c r="U1101">
        <v>47.98</v>
      </c>
      <c r="V1101" t="s">
        <v>99</v>
      </c>
      <c r="W1101">
        <v>4</v>
      </c>
      <c r="X1101" t="b">
        <v>0</v>
      </c>
      <c r="Y1101" t="s">
        <v>60</v>
      </c>
      <c r="Z1101" t="s">
        <v>60</v>
      </c>
      <c r="AA1101">
        <v>10</v>
      </c>
      <c r="AB1101">
        <v>10</v>
      </c>
      <c r="AC1101">
        <v>2023</v>
      </c>
      <c r="AD1101" s="1">
        <v>45170</v>
      </c>
      <c r="AE1101" t="s">
        <v>87</v>
      </c>
      <c r="AF1101" t="s">
        <v>43</v>
      </c>
      <c r="AG1101" t="str">
        <f t="shared" si="71"/>
        <v>Include</v>
      </c>
      <c r="AH1101">
        <f t="shared" si="68"/>
        <v>0</v>
      </c>
      <c r="AI1101">
        <f t="shared" si="69"/>
        <v>1</v>
      </c>
      <c r="AJ1101">
        <f t="shared" si="70"/>
        <v>0</v>
      </c>
      <c r="AK1101" s="15">
        <f>1</f>
        <v>1</v>
      </c>
    </row>
    <row r="1102" spans="1:37" x14ac:dyDescent="0.3">
      <c r="A1102" t="s">
        <v>2742</v>
      </c>
      <c r="B1102" s="1">
        <v>45170</v>
      </c>
      <c r="C1102" s="1">
        <v>45170</v>
      </c>
      <c r="D1102" t="s">
        <v>2743</v>
      </c>
      <c r="E1102" t="s">
        <v>1956</v>
      </c>
      <c r="F1102">
        <v>39</v>
      </c>
      <c r="G1102">
        <v>39</v>
      </c>
      <c r="H1102" t="s">
        <v>47</v>
      </c>
      <c r="I1102" t="s">
        <v>47</v>
      </c>
      <c r="J1102" t="s">
        <v>116</v>
      </c>
      <c r="K1102" t="s">
        <v>260</v>
      </c>
      <c r="L1102" t="s">
        <v>74</v>
      </c>
      <c r="M1102" t="s">
        <v>261</v>
      </c>
      <c r="N1102">
        <v>1</v>
      </c>
      <c r="O1102">
        <v>1</v>
      </c>
      <c r="P1102">
        <v>22693.39</v>
      </c>
      <c r="Q1102" s="2">
        <v>0.08</v>
      </c>
      <c r="R1102">
        <v>27894.98</v>
      </c>
      <c r="S1102">
        <v>4153.76</v>
      </c>
      <c r="T1102" s="3">
        <v>0.14899999999999999</v>
      </c>
      <c r="U1102">
        <v>48.31</v>
      </c>
      <c r="V1102" t="s">
        <v>99</v>
      </c>
      <c r="W1102">
        <v>5</v>
      </c>
      <c r="X1102" t="b">
        <v>0</v>
      </c>
      <c r="Y1102" t="s">
        <v>60</v>
      </c>
      <c r="Z1102" t="s">
        <v>60</v>
      </c>
      <c r="AA1102">
        <v>9</v>
      </c>
      <c r="AB1102">
        <v>9</v>
      </c>
      <c r="AC1102">
        <v>2023</v>
      </c>
      <c r="AD1102" s="1">
        <v>45170</v>
      </c>
      <c r="AE1102" t="s">
        <v>61</v>
      </c>
      <c r="AF1102" t="s">
        <v>69</v>
      </c>
      <c r="AG1102" t="str">
        <f t="shared" si="71"/>
        <v>Include</v>
      </c>
      <c r="AH1102">
        <f t="shared" si="68"/>
        <v>0</v>
      </c>
      <c r="AI1102">
        <f t="shared" si="69"/>
        <v>1</v>
      </c>
      <c r="AJ1102">
        <f t="shared" si="70"/>
        <v>0</v>
      </c>
      <c r="AK1102" s="15">
        <f>1</f>
        <v>1</v>
      </c>
    </row>
    <row r="1103" spans="1:37" x14ac:dyDescent="0.3">
      <c r="A1103" t="s">
        <v>2744</v>
      </c>
      <c r="B1103" s="1">
        <v>45170</v>
      </c>
      <c r="C1103" s="1">
        <v>45170</v>
      </c>
      <c r="D1103" t="s">
        <v>2745</v>
      </c>
      <c r="E1103" t="s">
        <v>545</v>
      </c>
      <c r="F1103">
        <v>38</v>
      </c>
      <c r="G1103">
        <v>38</v>
      </c>
      <c r="H1103" t="s">
        <v>47</v>
      </c>
      <c r="I1103" t="s">
        <v>47</v>
      </c>
      <c r="J1103" t="s">
        <v>82</v>
      </c>
      <c r="K1103" t="s">
        <v>122</v>
      </c>
      <c r="L1103" t="s">
        <v>84</v>
      </c>
      <c r="M1103" t="s">
        <v>231</v>
      </c>
      <c r="N1103">
        <v>1</v>
      </c>
      <c r="O1103">
        <v>1</v>
      </c>
      <c r="P1103">
        <v>166.38</v>
      </c>
      <c r="Q1103" s="2">
        <v>0.11</v>
      </c>
      <c r="R1103">
        <v>187.22</v>
      </c>
      <c r="S1103">
        <v>18.5</v>
      </c>
      <c r="T1103" s="3">
        <v>9.9000000000000005E-2</v>
      </c>
      <c r="U1103">
        <v>57.01</v>
      </c>
      <c r="V1103" t="s">
        <v>132</v>
      </c>
      <c r="W1103">
        <v>5</v>
      </c>
      <c r="X1103" t="b">
        <v>0</v>
      </c>
      <c r="Y1103" t="s">
        <v>60</v>
      </c>
      <c r="Z1103" t="s">
        <v>60</v>
      </c>
      <c r="AA1103">
        <v>7</v>
      </c>
      <c r="AB1103">
        <v>7</v>
      </c>
      <c r="AC1103">
        <v>2023</v>
      </c>
      <c r="AD1103" s="1">
        <v>45170</v>
      </c>
      <c r="AE1103" t="s">
        <v>61</v>
      </c>
      <c r="AF1103" t="s">
        <v>88</v>
      </c>
      <c r="AG1103" t="str">
        <f t="shared" si="71"/>
        <v>Include</v>
      </c>
      <c r="AH1103">
        <f t="shared" si="68"/>
        <v>0</v>
      </c>
      <c r="AI1103">
        <f t="shared" si="69"/>
        <v>1</v>
      </c>
      <c r="AJ1103">
        <f t="shared" si="70"/>
        <v>0</v>
      </c>
      <c r="AK1103" s="15">
        <f>1</f>
        <v>1</v>
      </c>
    </row>
    <row r="1104" spans="1:37" x14ac:dyDescent="0.3">
      <c r="A1104" t="s">
        <v>2746</v>
      </c>
      <c r="B1104" s="1">
        <v>45170</v>
      </c>
      <c r="C1104" s="1">
        <v>45170</v>
      </c>
      <c r="D1104" t="s">
        <v>2747</v>
      </c>
      <c r="E1104" t="s">
        <v>2748</v>
      </c>
      <c r="F1104">
        <v>31</v>
      </c>
      <c r="G1104">
        <v>31</v>
      </c>
      <c r="H1104" t="s">
        <v>371</v>
      </c>
      <c r="I1104" t="s">
        <v>81</v>
      </c>
      <c r="J1104" t="s">
        <v>116</v>
      </c>
      <c r="K1104" t="s">
        <v>247</v>
      </c>
      <c r="L1104" t="s">
        <v>97</v>
      </c>
      <c r="M1104" t="s">
        <v>254</v>
      </c>
      <c r="N1104">
        <v>7</v>
      </c>
      <c r="O1104">
        <v>7</v>
      </c>
      <c r="P1104">
        <v>1057.54</v>
      </c>
      <c r="Q1104" s="2">
        <v>0.2</v>
      </c>
      <c r="R1104">
        <v>6459.84</v>
      </c>
      <c r="S1104">
        <v>2620.0500000000002</v>
      </c>
      <c r="T1104" s="3">
        <v>0.40600000000000003</v>
      </c>
      <c r="U1104">
        <v>60.64</v>
      </c>
      <c r="V1104" t="s">
        <v>132</v>
      </c>
      <c r="W1104">
        <v>2</v>
      </c>
      <c r="X1104" t="b">
        <v>1</v>
      </c>
      <c r="Y1104" t="s">
        <v>41</v>
      </c>
      <c r="Z1104" t="s">
        <v>41</v>
      </c>
      <c r="AA1104">
        <v>2</v>
      </c>
      <c r="AB1104">
        <v>2</v>
      </c>
      <c r="AC1104">
        <v>2023</v>
      </c>
      <c r="AD1104" s="1">
        <v>45170</v>
      </c>
      <c r="AE1104" t="s">
        <v>87</v>
      </c>
      <c r="AF1104" t="s">
        <v>88</v>
      </c>
      <c r="AG1104" t="str">
        <f t="shared" si="71"/>
        <v>Include</v>
      </c>
      <c r="AH1104">
        <f t="shared" si="68"/>
        <v>1</v>
      </c>
      <c r="AI1104">
        <f t="shared" si="69"/>
        <v>1</v>
      </c>
      <c r="AJ1104">
        <f t="shared" si="70"/>
        <v>0</v>
      </c>
      <c r="AK1104" s="15">
        <f>1</f>
        <v>1</v>
      </c>
    </row>
    <row r="1105" spans="1:37" x14ac:dyDescent="0.3">
      <c r="A1105" t="s">
        <v>2749</v>
      </c>
      <c r="B1105" s="1">
        <v>45168</v>
      </c>
      <c r="C1105" s="1">
        <v>45168</v>
      </c>
      <c r="D1105" t="s">
        <v>2750</v>
      </c>
      <c r="E1105" t="s">
        <v>1845</v>
      </c>
      <c r="F1105">
        <v>42</v>
      </c>
      <c r="G1105">
        <v>42</v>
      </c>
      <c r="H1105" t="s">
        <v>35</v>
      </c>
      <c r="I1105" t="s">
        <v>35</v>
      </c>
      <c r="J1105" t="s">
        <v>48</v>
      </c>
      <c r="K1105" t="s">
        <v>185</v>
      </c>
      <c r="L1105" t="s">
        <v>50</v>
      </c>
      <c r="M1105" t="s">
        <v>186</v>
      </c>
      <c r="N1105">
        <v>6</v>
      </c>
      <c r="O1105">
        <v>6</v>
      </c>
      <c r="P1105">
        <v>21712.77</v>
      </c>
      <c r="Q1105" s="2">
        <v>0.14000000000000001</v>
      </c>
      <c r="R1105">
        <v>157859.91</v>
      </c>
      <c r="S1105">
        <v>48496.37</v>
      </c>
      <c r="T1105" s="3">
        <v>0.307</v>
      </c>
      <c r="U1105">
        <v>62.68</v>
      </c>
      <c r="V1105" t="s">
        <v>40</v>
      </c>
      <c r="W1105">
        <v>2</v>
      </c>
      <c r="X1105" t="b">
        <v>0</v>
      </c>
      <c r="Y1105" t="s">
        <v>100</v>
      </c>
      <c r="Z1105" t="s">
        <v>100</v>
      </c>
      <c r="AA1105">
        <v>9</v>
      </c>
      <c r="AB1105">
        <v>9</v>
      </c>
      <c r="AC1105">
        <v>2023</v>
      </c>
      <c r="AD1105" s="1">
        <v>45139</v>
      </c>
      <c r="AE1105" t="s">
        <v>61</v>
      </c>
      <c r="AF1105" t="s">
        <v>88</v>
      </c>
      <c r="AG1105" t="str">
        <f t="shared" si="71"/>
        <v>Include</v>
      </c>
      <c r="AH1105">
        <f t="shared" si="68"/>
        <v>0</v>
      </c>
      <c r="AI1105">
        <f t="shared" si="69"/>
        <v>0</v>
      </c>
      <c r="AJ1105">
        <f t="shared" si="70"/>
        <v>1</v>
      </c>
      <c r="AK1105" s="15">
        <f>1</f>
        <v>1</v>
      </c>
    </row>
    <row r="1106" spans="1:37" x14ac:dyDescent="0.3">
      <c r="A1106" t="s">
        <v>2751</v>
      </c>
      <c r="B1106" s="1">
        <v>45168</v>
      </c>
      <c r="C1106" s="1">
        <v>45168</v>
      </c>
      <c r="D1106" t="s">
        <v>2752</v>
      </c>
      <c r="E1106" t="s">
        <v>885</v>
      </c>
      <c r="F1106">
        <v>35</v>
      </c>
      <c r="G1106">
        <v>35</v>
      </c>
      <c r="H1106" t="s">
        <v>81</v>
      </c>
      <c r="I1106" t="s">
        <v>81</v>
      </c>
      <c r="J1106" t="s">
        <v>57</v>
      </c>
      <c r="K1106" t="s">
        <v>58</v>
      </c>
      <c r="L1106" t="s">
        <v>84</v>
      </c>
      <c r="M1106" t="s">
        <v>267</v>
      </c>
      <c r="N1106">
        <v>9</v>
      </c>
      <c r="O1106">
        <v>9</v>
      </c>
      <c r="P1106">
        <v>132.91</v>
      </c>
      <c r="Q1106" s="2">
        <v>0.37</v>
      </c>
      <c r="R1106">
        <v>1379.32</v>
      </c>
      <c r="S1106">
        <v>95.16</v>
      </c>
      <c r="T1106" s="3">
        <v>6.9000000000000006E-2</v>
      </c>
      <c r="U1106">
        <v>84.31</v>
      </c>
      <c r="V1106" t="s">
        <v>52</v>
      </c>
      <c r="W1106">
        <v>1</v>
      </c>
      <c r="X1106" t="b">
        <v>0</v>
      </c>
      <c r="Y1106" t="s">
        <v>60</v>
      </c>
      <c r="Z1106" t="s">
        <v>60</v>
      </c>
      <c r="AA1106">
        <v>4</v>
      </c>
      <c r="AB1106">
        <v>4</v>
      </c>
      <c r="AC1106">
        <v>2023</v>
      </c>
      <c r="AD1106" s="1">
        <v>45139</v>
      </c>
      <c r="AE1106" t="s">
        <v>87</v>
      </c>
      <c r="AF1106" t="s">
        <v>62</v>
      </c>
      <c r="AG1106" t="str">
        <f t="shared" si="71"/>
        <v>Include</v>
      </c>
      <c r="AH1106">
        <f t="shared" si="68"/>
        <v>0</v>
      </c>
      <c r="AI1106">
        <f t="shared" si="69"/>
        <v>1</v>
      </c>
      <c r="AJ1106">
        <f t="shared" si="70"/>
        <v>0</v>
      </c>
      <c r="AK1106" s="15">
        <f>1</f>
        <v>1</v>
      </c>
    </row>
    <row r="1107" spans="1:37" x14ac:dyDescent="0.3">
      <c r="A1107" t="s">
        <v>2753</v>
      </c>
      <c r="B1107" s="1">
        <v>45168</v>
      </c>
      <c r="C1107" s="1">
        <v>45168</v>
      </c>
      <c r="D1107" t="s">
        <v>2754</v>
      </c>
      <c r="E1107" t="s">
        <v>1172</v>
      </c>
      <c r="F1107">
        <v>26</v>
      </c>
      <c r="G1107">
        <v>26</v>
      </c>
      <c r="H1107" t="s">
        <v>81</v>
      </c>
      <c r="I1107" t="s">
        <v>81</v>
      </c>
      <c r="J1107" t="s">
        <v>36</v>
      </c>
      <c r="K1107" t="s">
        <v>106</v>
      </c>
      <c r="L1107" t="s">
        <v>38</v>
      </c>
      <c r="M1107" t="s">
        <v>163</v>
      </c>
      <c r="N1107">
        <v>6</v>
      </c>
      <c r="O1107">
        <v>6</v>
      </c>
      <c r="P1107">
        <v>398.85</v>
      </c>
      <c r="Q1107" s="2">
        <v>0.17</v>
      </c>
      <c r="R1107">
        <v>2675.94</v>
      </c>
      <c r="S1107">
        <v>1500.2</v>
      </c>
      <c r="T1107" s="3">
        <v>0.56100000000000005</v>
      </c>
      <c r="U1107">
        <v>56.56</v>
      </c>
      <c r="V1107" t="s">
        <v>99</v>
      </c>
      <c r="W1107">
        <v>2</v>
      </c>
      <c r="X1107" t="b">
        <v>0</v>
      </c>
      <c r="Y1107" t="s">
        <v>382</v>
      </c>
      <c r="Z1107" t="s">
        <v>60</v>
      </c>
      <c r="AA1107">
        <v>10</v>
      </c>
      <c r="AB1107">
        <v>10</v>
      </c>
      <c r="AC1107">
        <v>2023</v>
      </c>
      <c r="AD1107" s="1">
        <v>45139</v>
      </c>
      <c r="AE1107" t="s">
        <v>87</v>
      </c>
      <c r="AF1107" t="s">
        <v>88</v>
      </c>
      <c r="AG1107" t="str">
        <f t="shared" si="71"/>
        <v>Include</v>
      </c>
      <c r="AH1107">
        <f t="shared" si="68"/>
        <v>0</v>
      </c>
      <c r="AI1107">
        <f t="shared" si="69"/>
        <v>1</v>
      </c>
      <c r="AJ1107">
        <f t="shared" si="70"/>
        <v>0</v>
      </c>
      <c r="AK1107" s="15">
        <f>1</f>
        <v>1</v>
      </c>
    </row>
    <row r="1108" spans="1:37" x14ac:dyDescent="0.3">
      <c r="A1108" t="s">
        <v>2755</v>
      </c>
      <c r="B1108" s="1">
        <v>45168</v>
      </c>
      <c r="C1108" s="1">
        <v>45168</v>
      </c>
      <c r="D1108" t="s">
        <v>2756</v>
      </c>
      <c r="E1108" t="s">
        <v>1222</v>
      </c>
      <c r="F1108">
        <v>27</v>
      </c>
      <c r="G1108">
        <v>27</v>
      </c>
      <c r="H1108" t="s">
        <v>274</v>
      </c>
      <c r="I1108" t="s">
        <v>81</v>
      </c>
      <c r="J1108" t="s">
        <v>116</v>
      </c>
      <c r="K1108" t="s">
        <v>247</v>
      </c>
      <c r="L1108" t="s">
        <v>38</v>
      </c>
      <c r="M1108" t="s">
        <v>93</v>
      </c>
      <c r="N1108">
        <v>10</v>
      </c>
      <c r="O1108">
        <v>10</v>
      </c>
      <c r="P1108">
        <v>427.76</v>
      </c>
      <c r="Q1108" s="2">
        <v>0.04</v>
      </c>
      <c r="R1108">
        <v>4968.59</v>
      </c>
      <c r="S1108">
        <v>1801.67</v>
      </c>
      <c r="T1108" s="3">
        <v>0.36299999999999999</v>
      </c>
      <c r="U1108">
        <v>67.38</v>
      </c>
      <c r="V1108" t="s">
        <v>76</v>
      </c>
      <c r="W1108">
        <v>5</v>
      </c>
      <c r="X1108" t="b">
        <v>0</v>
      </c>
      <c r="Y1108" t="s">
        <v>60</v>
      </c>
      <c r="Z1108" t="s">
        <v>60</v>
      </c>
      <c r="AA1108">
        <v>1</v>
      </c>
      <c r="AB1108">
        <v>1</v>
      </c>
      <c r="AC1108">
        <v>2023</v>
      </c>
      <c r="AD1108" s="1">
        <v>45139</v>
      </c>
      <c r="AE1108" t="s">
        <v>87</v>
      </c>
      <c r="AF1108" t="s">
        <v>69</v>
      </c>
      <c r="AG1108" t="str">
        <f t="shared" si="71"/>
        <v>Include</v>
      </c>
      <c r="AH1108">
        <f t="shared" si="68"/>
        <v>0</v>
      </c>
      <c r="AI1108">
        <f t="shared" si="69"/>
        <v>1</v>
      </c>
      <c r="AJ1108">
        <f t="shared" si="70"/>
        <v>0</v>
      </c>
      <c r="AK1108" s="15">
        <f>1</f>
        <v>1</v>
      </c>
    </row>
    <row r="1109" spans="1:37" x14ac:dyDescent="0.3">
      <c r="A1109" t="s">
        <v>2757</v>
      </c>
      <c r="B1109" s="1">
        <v>45167</v>
      </c>
      <c r="C1109" s="1">
        <v>45167</v>
      </c>
      <c r="D1109" t="s">
        <v>2758</v>
      </c>
      <c r="E1109" t="s">
        <v>2759</v>
      </c>
      <c r="H1109" t="s">
        <v>47</v>
      </c>
      <c r="I1109" t="s">
        <v>47</v>
      </c>
      <c r="J1109" t="s">
        <v>57</v>
      </c>
      <c r="K1109" t="s">
        <v>66</v>
      </c>
      <c r="L1109" t="s">
        <v>74</v>
      </c>
      <c r="M1109" t="s">
        <v>75</v>
      </c>
      <c r="N1109">
        <v>3</v>
      </c>
      <c r="O1109">
        <v>3</v>
      </c>
      <c r="P1109">
        <v>15632.25</v>
      </c>
      <c r="Q1109" s="2">
        <v>0.34</v>
      </c>
      <c r="R1109">
        <v>44298.79</v>
      </c>
      <c r="S1109">
        <v>4132.26</v>
      </c>
      <c r="T1109" s="3">
        <v>9.2999999999999999E-2</v>
      </c>
      <c r="U1109">
        <v>65.5</v>
      </c>
      <c r="V1109" t="s">
        <v>76</v>
      </c>
      <c r="W1109">
        <v>5</v>
      </c>
      <c r="X1109" t="b">
        <v>0</v>
      </c>
      <c r="Y1109" t="s">
        <v>60</v>
      </c>
      <c r="Z1109" t="s">
        <v>60</v>
      </c>
      <c r="AA1109">
        <v>1</v>
      </c>
      <c r="AB1109">
        <v>1</v>
      </c>
      <c r="AC1109">
        <v>2023</v>
      </c>
      <c r="AD1109" s="1">
        <v>45139</v>
      </c>
      <c r="AE1109" t="s">
        <v>118</v>
      </c>
      <c r="AF1109" t="s">
        <v>62</v>
      </c>
      <c r="AG1109" t="str">
        <f t="shared" si="71"/>
        <v>Include</v>
      </c>
      <c r="AH1109">
        <f t="shared" si="68"/>
        <v>0</v>
      </c>
      <c r="AI1109">
        <f t="shared" si="69"/>
        <v>1</v>
      </c>
      <c r="AJ1109">
        <f t="shared" si="70"/>
        <v>0</v>
      </c>
      <c r="AK1109" s="15">
        <f>1</f>
        <v>1</v>
      </c>
    </row>
    <row r="1110" spans="1:37" x14ac:dyDescent="0.3">
      <c r="A1110" t="s">
        <v>2760</v>
      </c>
      <c r="B1110" s="1">
        <v>45167</v>
      </c>
      <c r="C1110" s="1">
        <v>45167</v>
      </c>
      <c r="D1110" t="s">
        <v>2761</v>
      </c>
      <c r="E1110" t="s">
        <v>2762</v>
      </c>
      <c r="F1110">
        <v>32</v>
      </c>
      <c r="G1110">
        <v>32</v>
      </c>
      <c r="H1110" t="s">
        <v>47</v>
      </c>
      <c r="I1110" t="s">
        <v>47</v>
      </c>
      <c r="J1110" t="s">
        <v>48</v>
      </c>
      <c r="K1110" t="s">
        <v>185</v>
      </c>
      <c r="L1110" t="s">
        <v>50</v>
      </c>
      <c r="M1110" t="s">
        <v>67</v>
      </c>
      <c r="N1110">
        <v>6</v>
      </c>
      <c r="O1110">
        <v>6</v>
      </c>
      <c r="P1110">
        <v>11929.15</v>
      </c>
      <c r="Q1110" s="2">
        <v>0.13</v>
      </c>
      <c r="R1110">
        <v>90019.76</v>
      </c>
      <c r="S1110">
        <v>15285.49</v>
      </c>
      <c r="T1110" s="3">
        <v>0.17</v>
      </c>
      <c r="U1110">
        <v>66.849999999999994</v>
      </c>
      <c r="V1110" t="s">
        <v>99</v>
      </c>
      <c r="W1110">
        <v>5</v>
      </c>
      <c r="X1110" t="b">
        <v>0</v>
      </c>
      <c r="Y1110" t="s">
        <v>100</v>
      </c>
      <c r="Z1110" t="s">
        <v>100</v>
      </c>
      <c r="AA1110">
        <v>4</v>
      </c>
      <c r="AB1110">
        <v>4</v>
      </c>
      <c r="AC1110">
        <v>2023</v>
      </c>
      <c r="AD1110" s="1">
        <v>45139</v>
      </c>
      <c r="AE1110" t="s">
        <v>87</v>
      </c>
      <c r="AF1110" t="s">
        <v>88</v>
      </c>
      <c r="AG1110" t="str">
        <f t="shared" si="71"/>
        <v>Include</v>
      </c>
      <c r="AH1110">
        <f t="shared" si="68"/>
        <v>0</v>
      </c>
      <c r="AI1110">
        <f t="shared" si="69"/>
        <v>0</v>
      </c>
      <c r="AJ1110">
        <f t="shared" si="70"/>
        <v>1</v>
      </c>
      <c r="AK1110" s="15">
        <f>1</f>
        <v>1</v>
      </c>
    </row>
    <row r="1111" spans="1:37" x14ac:dyDescent="0.3">
      <c r="A1111" t="s">
        <v>2763</v>
      </c>
      <c r="B1111" s="1">
        <v>45167</v>
      </c>
      <c r="C1111" s="1">
        <v>45167</v>
      </c>
      <c r="D1111" t="s">
        <v>2764</v>
      </c>
      <c r="E1111" t="s">
        <v>184</v>
      </c>
      <c r="F1111">
        <v>36</v>
      </c>
      <c r="G1111">
        <v>36</v>
      </c>
      <c r="H1111" t="s">
        <v>35</v>
      </c>
      <c r="I1111" t="s">
        <v>35</v>
      </c>
      <c r="J1111" t="s">
        <v>48</v>
      </c>
      <c r="K1111" t="s">
        <v>226</v>
      </c>
      <c r="L1111" t="s">
        <v>38</v>
      </c>
      <c r="M1111" t="s">
        <v>163</v>
      </c>
      <c r="N1111">
        <v>6</v>
      </c>
      <c r="O1111">
        <v>6</v>
      </c>
      <c r="P1111">
        <v>379.51</v>
      </c>
      <c r="Q1111" s="2">
        <v>0.02</v>
      </c>
      <c r="R1111">
        <v>3520.77</v>
      </c>
      <c r="S1111">
        <v>1945.96</v>
      </c>
      <c r="T1111" s="3">
        <v>0.55300000000000005</v>
      </c>
      <c r="U1111">
        <v>53.34</v>
      </c>
      <c r="V1111" t="s">
        <v>132</v>
      </c>
      <c r="W1111">
        <v>3</v>
      </c>
      <c r="X1111" t="b">
        <v>0</v>
      </c>
      <c r="Y1111" t="s">
        <v>60</v>
      </c>
      <c r="Z1111" t="s">
        <v>60</v>
      </c>
      <c r="AA1111">
        <v>8</v>
      </c>
      <c r="AB1111">
        <v>8</v>
      </c>
      <c r="AC1111">
        <v>2023</v>
      </c>
      <c r="AD1111" s="1">
        <v>45139</v>
      </c>
      <c r="AE1111" t="s">
        <v>61</v>
      </c>
      <c r="AF1111" t="s">
        <v>69</v>
      </c>
      <c r="AG1111" t="str">
        <f t="shared" si="71"/>
        <v>Include</v>
      </c>
      <c r="AH1111">
        <f t="shared" si="68"/>
        <v>0</v>
      </c>
      <c r="AI1111">
        <f t="shared" si="69"/>
        <v>1</v>
      </c>
      <c r="AJ1111">
        <f t="shared" si="70"/>
        <v>0</v>
      </c>
      <c r="AK1111" s="15">
        <f>1</f>
        <v>1</v>
      </c>
    </row>
    <row r="1112" spans="1:37" x14ac:dyDescent="0.3">
      <c r="A1112" t="s">
        <v>2765</v>
      </c>
      <c r="B1112" s="1">
        <v>45166</v>
      </c>
      <c r="C1112" s="1">
        <v>45166</v>
      </c>
      <c r="D1112" t="s">
        <v>2766</v>
      </c>
      <c r="E1112" t="s">
        <v>613</v>
      </c>
      <c r="F1112">
        <v>63</v>
      </c>
      <c r="G1112">
        <v>63</v>
      </c>
      <c r="H1112" t="s">
        <v>35</v>
      </c>
      <c r="I1112" t="s">
        <v>35</v>
      </c>
      <c r="J1112" t="s">
        <v>116</v>
      </c>
      <c r="K1112" t="s">
        <v>150</v>
      </c>
      <c r="L1112" t="s">
        <v>111</v>
      </c>
      <c r="M1112" t="s">
        <v>174</v>
      </c>
      <c r="N1112">
        <v>8</v>
      </c>
      <c r="O1112">
        <v>8</v>
      </c>
      <c r="P1112">
        <v>12368.25</v>
      </c>
      <c r="Q1112" s="2">
        <v>0.22</v>
      </c>
      <c r="R1112">
        <v>109073.66</v>
      </c>
      <c r="S1112">
        <v>19645.66</v>
      </c>
      <c r="T1112" s="3">
        <v>0.18</v>
      </c>
      <c r="U1112">
        <v>21.52</v>
      </c>
      <c r="V1112" t="s">
        <v>52</v>
      </c>
      <c r="X1112" t="b">
        <v>0</v>
      </c>
      <c r="Y1112" t="s">
        <v>60</v>
      </c>
      <c r="Z1112" t="s">
        <v>60</v>
      </c>
      <c r="AA1112">
        <v>1</v>
      </c>
      <c r="AB1112">
        <v>1</v>
      </c>
      <c r="AC1112">
        <v>2023</v>
      </c>
      <c r="AD1112" s="1">
        <v>45139</v>
      </c>
      <c r="AE1112" t="s">
        <v>520</v>
      </c>
      <c r="AF1112" t="s">
        <v>43</v>
      </c>
      <c r="AG1112" t="str">
        <f t="shared" si="71"/>
        <v>Include</v>
      </c>
      <c r="AH1112">
        <f t="shared" si="68"/>
        <v>0</v>
      </c>
      <c r="AI1112">
        <f t="shared" si="69"/>
        <v>1</v>
      </c>
      <c r="AJ1112">
        <f t="shared" si="70"/>
        <v>0</v>
      </c>
      <c r="AK1112" s="15">
        <f>1</f>
        <v>1</v>
      </c>
    </row>
    <row r="1113" spans="1:37" x14ac:dyDescent="0.3">
      <c r="A1113" t="s">
        <v>2767</v>
      </c>
      <c r="B1113" s="1">
        <v>45166</v>
      </c>
      <c r="C1113" s="1">
        <v>45166</v>
      </c>
      <c r="D1113" t="s">
        <v>2768</v>
      </c>
      <c r="E1113" t="s">
        <v>739</v>
      </c>
      <c r="F1113">
        <v>19</v>
      </c>
      <c r="G1113">
        <v>19</v>
      </c>
      <c r="H1113" t="s">
        <v>47</v>
      </c>
      <c r="I1113" t="s">
        <v>47</v>
      </c>
      <c r="J1113" t="s">
        <v>57</v>
      </c>
      <c r="K1113" t="s">
        <v>58</v>
      </c>
      <c r="L1113" t="s">
        <v>97</v>
      </c>
      <c r="M1113" t="s">
        <v>275</v>
      </c>
      <c r="N1113">
        <v>7</v>
      </c>
      <c r="O1113">
        <v>7</v>
      </c>
      <c r="P1113">
        <v>1441.05</v>
      </c>
      <c r="Q1113" s="2">
        <v>0.28999999999999998</v>
      </c>
      <c r="R1113">
        <v>9079.99</v>
      </c>
      <c r="S1113">
        <v>2820.94</v>
      </c>
      <c r="T1113" s="3">
        <v>0.311</v>
      </c>
      <c r="U1113">
        <v>86.34</v>
      </c>
      <c r="V1113" t="s">
        <v>132</v>
      </c>
      <c r="W1113">
        <v>3</v>
      </c>
      <c r="X1113" t="b">
        <v>1</v>
      </c>
      <c r="Y1113" t="s">
        <v>41</v>
      </c>
      <c r="Z1113" t="s">
        <v>41</v>
      </c>
      <c r="AA1113">
        <v>10</v>
      </c>
      <c r="AB1113">
        <v>10</v>
      </c>
      <c r="AC1113">
        <v>2023</v>
      </c>
      <c r="AD1113" s="1">
        <v>45139</v>
      </c>
      <c r="AE1113" t="s">
        <v>53</v>
      </c>
      <c r="AF1113" t="s">
        <v>43</v>
      </c>
      <c r="AG1113" t="str">
        <f t="shared" si="71"/>
        <v>Include</v>
      </c>
      <c r="AH1113">
        <f t="shared" si="68"/>
        <v>1</v>
      </c>
      <c r="AI1113">
        <f t="shared" si="69"/>
        <v>1</v>
      </c>
      <c r="AJ1113">
        <f t="shared" si="70"/>
        <v>0</v>
      </c>
      <c r="AK1113" s="15">
        <f>1</f>
        <v>1</v>
      </c>
    </row>
    <row r="1114" spans="1:37" x14ac:dyDescent="0.3">
      <c r="A1114" t="s">
        <v>2769</v>
      </c>
      <c r="B1114" s="1">
        <v>45164</v>
      </c>
      <c r="C1114" s="1">
        <v>45164</v>
      </c>
      <c r="D1114" t="s">
        <v>2770</v>
      </c>
      <c r="E1114" t="s">
        <v>676</v>
      </c>
      <c r="F1114">
        <v>35</v>
      </c>
      <c r="G1114">
        <v>35</v>
      </c>
      <c r="H1114" t="s">
        <v>47</v>
      </c>
      <c r="I1114" t="s">
        <v>47</v>
      </c>
      <c r="J1114" t="s">
        <v>82</v>
      </c>
      <c r="K1114" t="s">
        <v>83</v>
      </c>
      <c r="L1114" t="s">
        <v>74</v>
      </c>
      <c r="M1114" t="s">
        <v>75</v>
      </c>
      <c r="N1114">
        <v>1</v>
      </c>
      <c r="O1114">
        <v>1</v>
      </c>
      <c r="P1114">
        <v>41296.1</v>
      </c>
      <c r="Q1114" s="2">
        <v>7.0000000000000007E-2</v>
      </c>
      <c r="R1114">
        <v>53611.5</v>
      </c>
      <c r="S1114">
        <v>4184.2299999999996</v>
      </c>
      <c r="T1114" s="3">
        <v>7.8E-2</v>
      </c>
      <c r="U1114">
        <v>65.67</v>
      </c>
      <c r="V1114" t="s">
        <v>68</v>
      </c>
      <c r="W1114">
        <v>5</v>
      </c>
      <c r="X1114" t="b">
        <v>0</v>
      </c>
      <c r="Y1114" t="s">
        <v>60</v>
      </c>
      <c r="Z1114" t="s">
        <v>60</v>
      </c>
      <c r="AA1114">
        <v>5</v>
      </c>
      <c r="AB1114">
        <v>5</v>
      </c>
      <c r="AC1114">
        <v>2023</v>
      </c>
      <c r="AD1114" s="1">
        <v>45139</v>
      </c>
      <c r="AE1114" t="s">
        <v>87</v>
      </c>
      <c r="AF1114" t="s">
        <v>69</v>
      </c>
      <c r="AG1114" t="str">
        <f t="shared" si="71"/>
        <v>Include</v>
      </c>
      <c r="AH1114">
        <f t="shared" si="68"/>
        <v>0</v>
      </c>
      <c r="AI1114">
        <f t="shared" si="69"/>
        <v>1</v>
      </c>
      <c r="AJ1114">
        <f t="shared" si="70"/>
        <v>0</v>
      </c>
      <c r="AK1114" s="15">
        <f>1</f>
        <v>1</v>
      </c>
    </row>
    <row r="1115" spans="1:37" x14ac:dyDescent="0.3">
      <c r="A1115" t="s">
        <v>2771</v>
      </c>
      <c r="B1115" s="1">
        <v>45164</v>
      </c>
      <c r="C1115" s="1">
        <v>45164</v>
      </c>
      <c r="D1115" t="s">
        <v>2772</v>
      </c>
      <c r="E1115" t="s">
        <v>606</v>
      </c>
      <c r="F1115">
        <v>39</v>
      </c>
      <c r="G1115">
        <v>39</v>
      </c>
      <c r="H1115" t="s">
        <v>81</v>
      </c>
      <c r="I1115" t="s">
        <v>81</v>
      </c>
      <c r="J1115" t="s">
        <v>82</v>
      </c>
      <c r="K1115" t="s">
        <v>122</v>
      </c>
      <c r="L1115" t="s">
        <v>50</v>
      </c>
      <c r="M1115" t="s">
        <v>67</v>
      </c>
      <c r="N1115">
        <v>5</v>
      </c>
      <c r="O1115">
        <v>5</v>
      </c>
      <c r="P1115">
        <v>21847.95</v>
      </c>
      <c r="Q1115" s="2">
        <v>0.28999999999999998</v>
      </c>
      <c r="R1115">
        <v>103693.59</v>
      </c>
      <c r="S1115">
        <v>26491.84</v>
      </c>
      <c r="T1115" s="3">
        <v>0.255</v>
      </c>
      <c r="U1115">
        <v>67.66</v>
      </c>
      <c r="V1115" t="s">
        <v>76</v>
      </c>
      <c r="W1115">
        <v>2</v>
      </c>
      <c r="X1115" t="b">
        <v>0</v>
      </c>
      <c r="Y1115" t="s">
        <v>60</v>
      </c>
      <c r="Z1115" t="s">
        <v>60</v>
      </c>
      <c r="AA1115">
        <v>9</v>
      </c>
      <c r="AB1115">
        <v>9</v>
      </c>
      <c r="AC1115">
        <v>2023</v>
      </c>
      <c r="AD1115" s="1">
        <v>45139</v>
      </c>
      <c r="AE1115" t="s">
        <v>61</v>
      </c>
      <c r="AF1115" t="s">
        <v>43</v>
      </c>
      <c r="AG1115" t="str">
        <f t="shared" si="71"/>
        <v>Include</v>
      </c>
      <c r="AH1115">
        <f t="shared" si="68"/>
        <v>0</v>
      </c>
      <c r="AI1115">
        <f t="shared" si="69"/>
        <v>1</v>
      </c>
      <c r="AJ1115">
        <f t="shared" si="70"/>
        <v>0</v>
      </c>
      <c r="AK1115" s="15">
        <f>1</f>
        <v>1</v>
      </c>
    </row>
    <row r="1116" spans="1:37" x14ac:dyDescent="0.3">
      <c r="A1116" t="s">
        <v>2773</v>
      </c>
      <c r="B1116" s="1">
        <v>45164</v>
      </c>
      <c r="C1116" s="1">
        <v>45164</v>
      </c>
      <c r="D1116" t="s">
        <v>2774</v>
      </c>
      <c r="E1116" t="s">
        <v>625</v>
      </c>
      <c r="F1116">
        <v>38</v>
      </c>
      <c r="G1116">
        <v>38</v>
      </c>
      <c r="H1116" t="s">
        <v>47</v>
      </c>
      <c r="I1116" t="s">
        <v>47</v>
      </c>
      <c r="J1116" t="s">
        <v>57</v>
      </c>
      <c r="K1116" t="s">
        <v>66</v>
      </c>
      <c r="L1116" t="s">
        <v>50</v>
      </c>
      <c r="M1116" t="s">
        <v>51</v>
      </c>
      <c r="N1116">
        <v>4</v>
      </c>
      <c r="O1116">
        <v>4</v>
      </c>
      <c r="P1116">
        <v>11999.53</v>
      </c>
      <c r="Q1116" s="2">
        <v>0.22</v>
      </c>
      <c r="R1116">
        <v>53880.45</v>
      </c>
      <c r="S1116">
        <v>15284.4</v>
      </c>
      <c r="T1116" s="3">
        <v>0.28399999999999997</v>
      </c>
      <c r="U1116">
        <v>99.04</v>
      </c>
      <c r="V1116" t="s">
        <v>52</v>
      </c>
      <c r="W1116">
        <v>2</v>
      </c>
      <c r="X1116" t="b">
        <v>1</v>
      </c>
      <c r="Y1116" t="s">
        <v>41</v>
      </c>
      <c r="Z1116" t="s">
        <v>41</v>
      </c>
      <c r="AA1116">
        <v>1</v>
      </c>
      <c r="AB1116">
        <v>1</v>
      </c>
      <c r="AC1116">
        <v>2023</v>
      </c>
      <c r="AD1116" s="1">
        <v>45139</v>
      </c>
      <c r="AE1116" t="s">
        <v>61</v>
      </c>
      <c r="AF1116" t="s">
        <v>43</v>
      </c>
      <c r="AG1116" t="str">
        <f t="shared" si="71"/>
        <v>Include</v>
      </c>
      <c r="AH1116">
        <f t="shared" si="68"/>
        <v>1</v>
      </c>
      <c r="AI1116">
        <f t="shared" si="69"/>
        <v>1</v>
      </c>
      <c r="AJ1116">
        <f t="shared" si="70"/>
        <v>0</v>
      </c>
      <c r="AK1116" s="15">
        <f>1</f>
        <v>1</v>
      </c>
    </row>
    <row r="1117" spans="1:37" x14ac:dyDescent="0.3">
      <c r="A1117" t="s">
        <v>2775</v>
      </c>
      <c r="B1117" s="1">
        <v>45163</v>
      </c>
      <c r="C1117" s="1">
        <v>45163</v>
      </c>
      <c r="D1117" t="s">
        <v>2776</v>
      </c>
      <c r="E1117" t="s">
        <v>2759</v>
      </c>
      <c r="F1117">
        <v>25</v>
      </c>
      <c r="G1117">
        <v>25</v>
      </c>
      <c r="H1117" t="s">
        <v>81</v>
      </c>
      <c r="I1117" t="s">
        <v>81</v>
      </c>
      <c r="J1117" t="s">
        <v>57</v>
      </c>
      <c r="K1117" t="s">
        <v>66</v>
      </c>
      <c r="L1117" t="s">
        <v>97</v>
      </c>
      <c r="M1117" t="s">
        <v>243</v>
      </c>
      <c r="N1117">
        <v>10</v>
      </c>
      <c r="O1117">
        <v>10</v>
      </c>
      <c r="P1117">
        <v>755.47</v>
      </c>
      <c r="Q1117" s="2">
        <v>0.04</v>
      </c>
      <c r="R1117">
        <v>10570.33</v>
      </c>
      <c r="S1117">
        <v>4011.83</v>
      </c>
      <c r="T1117" s="3">
        <v>0.38</v>
      </c>
      <c r="U1117">
        <v>94.06</v>
      </c>
      <c r="V1117" t="s">
        <v>68</v>
      </c>
      <c r="X1117" t="b">
        <v>0</v>
      </c>
      <c r="Y1117" t="s">
        <v>100</v>
      </c>
      <c r="Z1117" t="s">
        <v>100</v>
      </c>
      <c r="AA1117">
        <v>5</v>
      </c>
      <c r="AB1117">
        <v>5</v>
      </c>
      <c r="AC1117">
        <v>2023</v>
      </c>
      <c r="AD1117" s="1">
        <v>45139</v>
      </c>
      <c r="AE1117" t="s">
        <v>53</v>
      </c>
      <c r="AF1117" t="s">
        <v>69</v>
      </c>
      <c r="AG1117" t="str">
        <f t="shared" si="71"/>
        <v>Include</v>
      </c>
      <c r="AH1117">
        <f t="shared" si="68"/>
        <v>0</v>
      </c>
      <c r="AI1117">
        <f t="shared" si="69"/>
        <v>0</v>
      </c>
      <c r="AJ1117">
        <f t="shared" si="70"/>
        <v>1</v>
      </c>
      <c r="AK1117" s="15">
        <f>1</f>
        <v>1</v>
      </c>
    </row>
    <row r="1118" spans="1:37" x14ac:dyDescent="0.3">
      <c r="A1118" t="s">
        <v>2777</v>
      </c>
      <c r="B1118" s="1">
        <v>45163</v>
      </c>
      <c r="C1118" s="1">
        <v>45163</v>
      </c>
      <c r="D1118" t="s">
        <v>2778</v>
      </c>
      <c r="E1118" t="s">
        <v>2379</v>
      </c>
      <c r="F1118">
        <v>31</v>
      </c>
      <c r="G1118">
        <v>31</v>
      </c>
      <c r="H1118" t="s">
        <v>47</v>
      </c>
      <c r="I1118" t="s">
        <v>47</v>
      </c>
      <c r="J1118" t="s">
        <v>36</v>
      </c>
      <c r="K1118" t="s">
        <v>73</v>
      </c>
      <c r="L1118" t="s">
        <v>97</v>
      </c>
      <c r="M1118" t="s">
        <v>107</v>
      </c>
      <c r="N1118">
        <v>10</v>
      </c>
      <c r="O1118">
        <v>10</v>
      </c>
      <c r="P1118">
        <v>260.93</v>
      </c>
      <c r="Q1118" s="2">
        <v>0.13</v>
      </c>
      <c r="R1118">
        <v>3566.39</v>
      </c>
      <c r="S1118">
        <v>1435.04</v>
      </c>
      <c r="T1118" s="3">
        <v>0.40200000000000002</v>
      </c>
      <c r="U1118">
        <v>28.36</v>
      </c>
      <c r="V1118" t="s">
        <v>52</v>
      </c>
      <c r="W1118">
        <v>3</v>
      </c>
      <c r="X1118" t="b">
        <v>0</v>
      </c>
      <c r="Y1118" t="s">
        <v>60</v>
      </c>
      <c r="Z1118" t="s">
        <v>60</v>
      </c>
      <c r="AA1118">
        <v>1</v>
      </c>
      <c r="AB1118">
        <v>1</v>
      </c>
      <c r="AC1118">
        <v>2023</v>
      </c>
      <c r="AD1118" s="1">
        <v>45139</v>
      </c>
      <c r="AE1118" t="s">
        <v>87</v>
      </c>
      <c r="AF1118" t="s">
        <v>88</v>
      </c>
      <c r="AG1118" t="str">
        <f t="shared" si="71"/>
        <v>Include</v>
      </c>
      <c r="AH1118">
        <f t="shared" si="68"/>
        <v>0</v>
      </c>
      <c r="AI1118">
        <f t="shared" si="69"/>
        <v>1</v>
      </c>
      <c r="AJ1118">
        <f t="shared" si="70"/>
        <v>0</v>
      </c>
      <c r="AK1118" s="15">
        <f>1</f>
        <v>1</v>
      </c>
    </row>
    <row r="1119" spans="1:37" x14ac:dyDescent="0.3">
      <c r="A1119" t="s">
        <v>2779</v>
      </c>
      <c r="B1119" s="1">
        <v>45163</v>
      </c>
      <c r="C1119" s="1">
        <v>45163</v>
      </c>
      <c r="D1119" t="s">
        <v>2780</v>
      </c>
      <c r="E1119" t="s">
        <v>746</v>
      </c>
      <c r="F1119">
        <v>51</v>
      </c>
      <c r="G1119">
        <v>51</v>
      </c>
      <c r="H1119" t="s">
        <v>35</v>
      </c>
      <c r="I1119" t="s">
        <v>35</v>
      </c>
      <c r="J1119" t="s">
        <v>82</v>
      </c>
      <c r="K1119" t="s">
        <v>83</v>
      </c>
      <c r="L1119" t="s">
        <v>38</v>
      </c>
      <c r="M1119" t="s">
        <v>39</v>
      </c>
      <c r="N1119">
        <v>4</v>
      </c>
      <c r="O1119">
        <v>4</v>
      </c>
      <c r="P1119">
        <v>173.98</v>
      </c>
      <c r="Q1119" s="2">
        <v>0.25</v>
      </c>
      <c r="R1119">
        <v>855.12</v>
      </c>
      <c r="S1119">
        <v>447.82</v>
      </c>
      <c r="T1119" s="3">
        <v>0.52400000000000002</v>
      </c>
      <c r="U1119">
        <v>73.28</v>
      </c>
      <c r="V1119" t="s">
        <v>52</v>
      </c>
      <c r="W1119">
        <v>1</v>
      </c>
      <c r="X1119" t="b">
        <v>0</v>
      </c>
      <c r="Y1119" t="s">
        <v>60</v>
      </c>
      <c r="Z1119" t="s">
        <v>60</v>
      </c>
      <c r="AA1119">
        <v>7</v>
      </c>
      <c r="AB1119">
        <v>7</v>
      </c>
      <c r="AC1119">
        <v>2023</v>
      </c>
      <c r="AD1119" s="1">
        <v>45139</v>
      </c>
      <c r="AE1119" t="s">
        <v>101</v>
      </c>
      <c r="AF1119" t="s">
        <v>43</v>
      </c>
      <c r="AG1119" t="str">
        <f t="shared" si="71"/>
        <v>Include</v>
      </c>
      <c r="AH1119">
        <f t="shared" si="68"/>
        <v>0</v>
      </c>
      <c r="AI1119">
        <f t="shared" si="69"/>
        <v>1</v>
      </c>
      <c r="AJ1119">
        <f t="shared" si="70"/>
        <v>0</v>
      </c>
      <c r="AK1119" s="15">
        <f>1</f>
        <v>1</v>
      </c>
    </row>
    <row r="1120" spans="1:37" x14ac:dyDescent="0.3">
      <c r="A1120" t="s">
        <v>2781</v>
      </c>
      <c r="B1120" s="1">
        <v>45162</v>
      </c>
      <c r="C1120" s="1">
        <v>45162</v>
      </c>
      <c r="D1120" t="s">
        <v>2782</v>
      </c>
      <c r="E1120" t="s">
        <v>1236</v>
      </c>
      <c r="F1120">
        <v>33</v>
      </c>
      <c r="G1120">
        <v>33</v>
      </c>
      <c r="H1120" t="s">
        <v>35</v>
      </c>
      <c r="I1120" t="s">
        <v>35</v>
      </c>
      <c r="J1120" t="s">
        <v>48</v>
      </c>
      <c r="K1120" t="s">
        <v>49</v>
      </c>
      <c r="L1120" t="s">
        <v>140</v>
      </c>
      <c r="M1120" t="s">
        <v>372</v>
      </c>
      <c r="N1120">
        <v>10</v>
      </c>
      <c r="O1120">
        <v>10</v>
      </c>
      <c r="P1120">
        <v>3548.29</v>
      </c>
      <c r="Q1120" s="2">
        <v>0.33</v>
      </c>
      <c r="R1120">
        <v>32142.13</v>
      </c>
      <c r="S1120">
        <v>13918.96</v>
      </c>
      <c r="T1120" s="3">
        <v>0.433</v>
      </c>
      <c r="U1120">
        <v>75.2</v>
      </c>
      <c r="V1120" t="s">
        <v>99</v>
      </c>
      <c r="W1120">
        <v>3</v>
      </c>
      <c r="X1120" t="b">
        <v>0</v>
      </c>
      <c r="Y1120" t="s">
        <v>86</v>
      </c>
      <c r="Z1120" t="s">
        <v>86</v>
      </c>
      <c r="AA1120">
        <v>8</v>
      </c>
      <c r="AB1120">
        <v>8</v>
      </c>
      <c r="AC1120">
        <v>2023</v>
      </c>
      <c r="AD1120" s="1">
        <v>45139</v>
      </c>
      <c r="AE1120" t="s">
        <v>87</v>
      </c>
      <c r="AF1120" t="s">
        <v>62</v>
      </c>
      <c r="AG1120" t="str">
        <f t="shared" si="71"/>
        <v>Include</v>
      </c>
      <c r="AH1120">
        <f t="shared" si="68"/>
        <v>0</v>
      </c>
      <c r="AI1120">
        <f t="shared" si="69"/>
        <v>0</v>
      </c>
      <c r="AJ1120">
        <f t="shared" si="70"/>
        <v>0</v>
      </c>
      <c r="AK1120" s="15">
        <f>1</f>
        <v>1</v>
      </c>
    </row>
    <row r="1121" spans="1:37" x14ac:dyDescent="0.3">
      <c r="A1121" t="s">
        <v>2783</v>
      </c>
      <c r="B1121" s="1">
        <v>45160</v>
      </c>
      <c r="C1121" s="1">
        <v>45160</v>
      </c>
      <c r="D1121" t="s">
        <v>2784</v>
      </c>
      <c r="E1121" t="s">
        <v>1574</v>
      </c>
      <c r="F1121">
        <v>42</v>
      </c>
      <c r="G1121">
        <v>42</v>
      </c>
      <c r="H1121" t="s">
        <v>81</v>
      </c>
      <c r="I1121" t="s">
        <v>81</v>
      </c>
      <c r="J1121" t="s">
        <v>36</v>
      </c>
      <c r="K1121" t="s">
        <v>106</v>
      </c>
      <c r="L1121" t="s">
        <v>97</v>
      </c>
      <c r="M1121" t="s">
        <v>107</v>
      </c>
      <c r="N1121">
        <v>4</v>
      </c>
      <c r="O1121">
        <v>4</v>
      </c>
      <c r="P1121">
        <v>889.6</v>
      </c>
      <c r="Q1121" s="2">
        <v>0.36</v>
      </c>
      <c r="R1121">
        <v>3597.1</v>
      </c>
      <c r="S1121">
        <v>1076.9100000000001</v>
      </c>
      <c r="T1121" s="3">
        <v>0.29899999999999999</v>
      </c>
      <c r="U1121">
        <v>58.16</v>
      </c>
      <c r="V1121" t="s">
        <v>68</v>
      </c>
      <c r="W1121">
        <v>3</v>
      </c>
      <c r="X1121" t="b">
        <v>1</v>
      </c>
      <c r="Y1121" t="s">
        <v>41</v>
      </c>
      <c r="Z1121" t="s">
        <v>41</v>
      </c>
      <c r="AA1121">
        <v>3</v>
      </c>
      <c r="AB1121">
        <v>3</v>
      </c>
      <c r="AC1121">
        <v>2023</v>
      </c>
      <c r="AD1121" s="1">
        <v>45139</v>
      </c>
      <c r="AE1121" t="s">
        <v>61</v>
      </c>
      <c r="AF1121" t="s">
        <v>62</v>
      </c>
      <c r="AG1121" t="str">
        <f t="shared" si="71"/>
        <v>Include</v>
      </c>
      <c r="AH1121">
        <f t="shared" si="68"/>
        <v>1</v>
      </c>
      <c r="AI1121">
        <f t="shared" si="69"/>
        <v>1</v>
      </c>
      <c r="AJ1121">
        <f t="shared" si="70"/>
        <v>0</v>
      </c>
      <c r="AK1121" s="15">
        <f>1</f>
        <v>1</v>
      </c>
    </row>
    <row r="1122" spans="1:37" x14ac:dyDescent="0.3">
      <c r="A1122" t="s">
        <v>2785</v>
      </c>
      <c r="B1122" s="1">
        <v>45160</v>
      </c>
      <c r="C1122" s="1">
        <v>45160</v>
      </c>
      <c r="D1122" t="s">
        <v>1640</v>
      </c>
      <c r="E1122" t="s">
        <v>968</v>
      </c>
      <c r="F1122">
        <v>24</v>
      </c>
      <c r="G1122">
        <v>24</v>
      </c>
      <c r="H1122" t="s">
        <v>81</v>
      </c>
      <c r="I1122" t="s">
        <v>81</v>
      </c>
      <c r="J1122" t="s">
        <v>57</v>
      </c>
      <c r="K1122" t="s">
        <v>58</v>
      </c>
      <c r="L1122" t="s">
        <v>111</v>
      </c>
      <c r="M1122" t="s">
        <v>112</v>
      </c>
      <c r="N1122">
        <v>1</v>
      </c>
      <c r="O1122">
        <v>1</v>
      </c>
      <c r="P1122">
        <v>7788.48</v>
      </c>
      <c r="Q1122" s="2">
        <v>0.16</v>
      </c>
      <c r="R1122">
        <v>9678.82</v>
      </c>
      <c r="S1122">
        <v>2560.56</v>
      </c>
      <c r="T1122" s="3">
        <v>0.26500000000000001</v>
      </c>
      <c r="U1122">
        <v>67.88</v>
      </c>
      <c r="V1122" t="s">
        <v>40</v>
      </c>
      <c r="W1122">
        <v>4</v>
      </c>
      <c r="X1122" t="b">
        <v>0</v>
      </c>
      <c r="Y1122" t="s">
        <v>142</v>
      </c>
      <c r="Z1122" t="s">
        <v>142</v>
      </c>
      <c r="AA1122">
        <v>3</v>
      </c>
      <c r="AB1122">
        <v>3</v>
      </c>
      <c r="AC1122">
        <v>2023</v>
      </c>
      <c r="AD1122" s="1">
        <v>45139</v>
      </c>
      <c r="AE1122" t="s">
        <v>53</v>
      </c>
      <c r="AF1122" t="s">
        <v>88</v>
      </c>
      <c r="AG1122" t="str">
        <f t="shared" si="71"/>
        <v>Include</v>
      </c>
      <c r="AH1122">
        <f t="shared" si="68"/>
        <v>0</v>
      </c>
      <c r="AI1122">
        <f t="shared" si="69"/>
        <v>0</v>
      </c>
      <c r="AJ1122">
        <f t="shared" si="70"/>
        <v>0</v>
      </c>
      <c r="AK1122" s="15">
        <f>1</f>
        <v>1</v>
      </c>
    </row>
    <row r="1123" spans="1:37" x14ac:dyDescent="0.3">
      <c r="A1123" t="s">
        <v>2786</v>
      </c>
      <c r="B1123" s="1">
        <v>45160</v>
      </c>
      <c r="C1123" s="1">
        <v>45160</v>
      </c>
      <c r="D1123" t="s">
        <v>2787</v>
      </c>
      <c r="E1123" t="s">
        <v>625</v>
      </c>
      <c r="F1123">
        <v>37</v>
      </c>
      <c r="G1123">
        <v>37</v>
      </c>
      <c r="H1123" t="s">
        <v>47</v>
      </c>
      <c r="I1123" t="s">
        <v>47</v>
      </c>
      <c r="J1123" t="s">
        <v>116</v>
      </c>
      <c r="K1123" t="s">
        <v>247</v>
      </c>
      <c r="L1123" t="s">
        <v>84</v>
      </c>
      <c r="M1123" t="s">
        <v>146</v>
      </c>
      <c r="N1123">
        <v>9</v>
      </c>
      <c r="O1123">
        <v>9</v>
      </c>
      <c r="P1123">
        <v>460.52</v>
      </c>
      <c r="Q1123" s="2">
        <v>0.37</v>
      </c>
      <c r="R1123">
        <v>3659.71</v>
      </c>
      <c r="S1123">
        <v>327.33999999999997</v>
      </c>
      <c r="T1123" s="3">
        <v>8.8999999999999996E-2</v>
      </c>
      <c r="U1123">
        <v>48.79</v>
      </c>
      <c r="V1123" t="s">
        <v>40</v>
      </c>
      <c r="W1123">
        <v>5</v>
      </c>
      <c r="X1123" t="b">
        <v>0</v>
      </c>
      <c r="Y1123" t="s">
        <v>86</v>
      </c>
      <c r="Z1123" t="s">
        <v>86</v>
      </c>
      <c r="AA1123">
        <v>7</v>
      </c>
      <c r="AB1123">
        <v>7</v>
      </c>
      <c r="AC1123">
        <v>2023</v>
      </c>
      <c r="AD1123" s="1">
        <v>45139</v>
      </c>
      <c r="AE1123" t="s">
        <v>61</v>
      </c>
      <c r="AF1123" t="s">
        <v>62</v>
      </c>
      <c r="AG1123" t="str">
        <f t="shared" si="71"/>
        <v>Include</v>
      </c>
      <c r="AH1123">
        <f t="shared" si="68"/>
        <v>0</v>
      </c>
      <c r="AI1123">
        <f t="shared" si="69"/>
        <v>0</v>
      </c>
      <c r="AJ1123">
        <f t="shared" si="70"/>
        <v>0</v>
      </c>
      <c r="AK1123" s="15">
        <f>1</f>
        <v>1</v>
      </c>
    </row>
    <row r="1124" spans="1:37" x14ac:dyDescent="0.3">
      <c r="A1124" t="s">
        <v>2788</v>
      </c>
      <c r="B1124" s="1">
        <v>45159</v>
      </c>
      <c r="C1124" s="1">
        <v>45159</v>
      </c>
      <c r="D1124" t="s">
        <v>2789</v>
      </c>
      <c r="E1124" t="s">
        <v>346</v>
      </c>
      <c r="F1124">
        <v>37</v>
      </c>
      <c r="G1124">
        <v>37</v>
      </c>
      <c r="H1124" t="s">
        <v>47</v>
      </c>
      <c r="I1124" t="s">
        <v>47</v>
      </c>
      <c r="J1124" t="s">
        <v>82</v>
      </c>
      <c r="K1124" t="s">
        <v>131</v>
      </c>
      <c r="L1124" t="s">
        <v>111</v>
      </c>
      <c r="M1124" t="s">
        <v>856</v>
      </c>
      <c r="N1124">
        <v>8</v>
      </c>
      <c r="O1124">
        <v>8</v>
      </c>
      <c r="P1124">
        <v>11625.18</v>
      </c>
      <c r="Q1124" s="2">
        <v>0.01</v>
      </c>
      <c r="R1124">
        <v>129797.26</v>
      </c>
      <c r="S1124">
        <v>30345.040000000001</v>
      </c>
      <c r="T1124" s="3">
        <v>0.23400000000000001</v>
      </c>
      <c r="U1124">
        <v>35.4</v>
      </c>
      <c r="V1124" t="s">
        <v>52</v>
      </c>
      <c r="W1124">
        <v>1</v>
      </c>
      <c r="X1124" t="b">
        <v>1</v>
      </c>
      <c r="Y1124" t="s">
        <v>41</v>
      </c>
      <c r="Z1124" t="s">
        <v>41</v>
      </c>
      <c r="AA1124">
        <v>10</v>
      </c>
      <c r="AB1124">
        <v>10</v>
      </c>
      <c r="AC1124">
        <v>2023</v>
      </c>
      <c r="AD1124" s="1">
        <v>45139</v>
      </c>
      <c r="AE1124" t="s">
        <v>61</v>
      </c>
      <c r="AF1124" t="s">
        <v>69</v>
      </c>
      <c r="AG1124" t="str">
        <f t="shared" si="71"/>
        <v>Include</v>
      </c>
      <c r="AH1124">
        <f t="shared" si="68"/>
        <v>1</v>
      </c>
      <c r="AI1124">
        <f t="shared" si="69"/>
        <v>1</v>
      </c>
      <c r="AJ1124">
        <f t="shared" si="70"/>
        <v>0</v>
      </c>
      <c r="AK1124" s="15">
        <f>1</f>
        <v>1</v>
      </c>
    </row>
    <row r="1125" spans="1:37" x14ac:dyDescent="0.3">
      <c r="A1125" t="s">
        <v>2790</v>
      </c>
      <c r="B1125" s="1">
        <v>45159</v>
      </c>
      <c r="C1125" s="1">
        <v>45159</v>
      </c>
      <c r="D1125" t="s">
        <v>2791</v>
      </c>
      <c r="E1125" t="s">
        <v>2792</v>
      </c>
      <c r="F1125">
        <v>54</v>
      </c>
      <c r="G1125">
        <v>54</v>
      </c>
      <c r="H1125" t="s">
        <v>35</v>
      </c>
      <c r="I1125" t="s">
        <v>35</v>
      </c>
      <c r="J1125" t="s">
        <v>36</v>
      </c>
      <c r="K1125" t="s">
        <v>239</v>
      </c>
      <c r="L1125" t="s">
        <v>140</v>
      </c>
      <c r="M1125" t="s">
        <v>372</v>
      </c>
      <c r="N1125">
        <v>5</v>
      </c>
      <c r="O1125">
        <v>5</v>
      </c>
      <c r="P1125">
        <v>3920.37</v>
      </c>
      <c r="Q1125" s="2">
        <v>0.09</v>
      </c>
      <c r="R1125">
        <v>25064.55</v>
      </c>
      <c r="S1125">
        <v>10054.85</v>
      </c>
      <c r="T1125" s="3">
        <v>0.40100000000000002</v>
      </c>
      <c r="U1125">
        <v>17.84</v>
      </c>
      <c r="V1125" t="s">
        <v>132</v>
      </c>
      <c r="X1125" t="b">
        <v>0</v>
      </c>
      <c r="Y1125" t="s">
        <v>60</v>
      </c>
      <c r="Z1125" t="s">
        <v>60</v>
      </c>
      <c r="AA1125">
        <v>6</v>
      </c>
      <c r="AB1125">
        <v>6</v>
      </c>
      <c r="AC1125">
        <v>2023</v>
      </c>
      <c r="AD1125" s="1">
        <v>45139</v>
      </c>
      <c r="AE1125" t="s">
        <v>101</v>
      </c>
      <c r="AF1125" t="s">
        <v>69</v>
      </c>
      <c r="AG1125" t="str">
        <f t="shared" si="71"/>
        <v>Include</v>
      </c>
      <c r="AH1125">
        <f t="shared" si="68"/>
        <v>0</v>
      </c>
      <c r="AI1125">
        <f t="shared" si="69"/>
        <v>1</v>
      </c>
      <c r="AJ1125">
        <f t="shared" si="70"/>
        <v>0</v>
      </c>
      <c r="AK1125" s="15">
        <f>1</f>
        <v>1</v>
      </c>
    </row>
    <row r="1126" spans="1:37" x14ac:dyDescent="0.3">
      <c r="A1126" t="s">
        <v>2793</v>
      </c>
      <c r="B1126" s="1">
        <v>45159</v>
      </c>
      <c r="C1126" s="1">
        <v>45159</v>
      </c>
      <c r="D1126" t="s">
        <v>2794</v>
      </c>
      <c r="E1126" t="s">
        <v>506</v>
      </c>
      <c r="F1126">
        <v>32</v>
      </c>
      <c r="G1126">
        <v>32</v>
      </c>
      <c r="H1126" t="s">
        <v>81</v>
      </c>
      <c r="I1126" t="s">
        <v>81</v>
      </c>
      <c r="J1126" t="s">
        <v>57</v>
      </c>
      <c r="K1126" t="s">
        <v>66</v>
      </c>
      <c r="L1126" t="s">
        <v>97</v>
      </c>
      <c r="M1126" t="s">
        <v>275</v>
      </c>
      <c r="N1126">
        <v>3</v>
      </c>
      <c r="O1126">
        <v>3</v>
      </c>
      <c r="P1126">
        <v>761.02</v>
      </c>
      <c r="Q1126" s="2">
        <v>0.23</v>
      </c>
      <c r="R1126">
        <v>2331.91</v>
      </c>
      <c r="S1126">
        <v>1183.07</v>
      </c>
      <c r="T1126" s="3">
        <v>0.50700000000000001</v>
      </c>
      <c r="U1126">
        <v>118.86</v>
      </c>
      <c r="V1126" t="s">
        <v>68</v>
      </c>
      <c r="W1126">
        <v>3</v>
      </c>
      <c r="X1126" t="b">
        <v>0</v>
      </c>
      <c r="Y1126" t="s">
        <v>60</v>
      </c>
      <c r="Z1126" t="s">
        <v>60</v>
      </c>
      <c r="AA1126">
        <v>7</v>
      </c>
      <c r="AB1126">
        <v>7</v>
      </c>
      <c r="AC1126">
        <v>2023</v>
      </c>
      <c r="AD1126" s="1">
        <v>45139</v>
      </c>
      <c r="AE1126" t="s">
        <v>87</v>
      </c>
      <c r="AF1126" t="s">
        <v>43</v>
      </c>
      <c r="AG1126" t="str">
        <f t="shared" si="71"/>
        <v>Include</v>
      </c>
      <c r="AH1126">
        <f t="shared" si="68"/>
        <v>0</v>
      </c>
      <c r="AI1126">
        <f t="shared" si="69"/>
        <v>1</v>
      </c>
      <c r="AJ1126">
        <f t="shared" si="70"/>
        <v>0</v>
      </c>
      <c r="AK1126" s="15">
        <f>1</f>
        <v>1</v>
      </c>
    </row>
    <row r="1127" spans="1:37" x14ac:dyDescent="0.3">
      <c r="A1127" t="s">
        <v>2795</v>
      </c>
      <c r="B1127" s="1">
        <v>45158</v>
      </c>
      <c r="C1127" s="1">
        <v>45158</v>
      </c>
      <c r="D1127" t="s">
        <v>2796</v>
      </c>
      <c r="E1127" t="s">
        <v>1166</v>
      </c>
      <c r="F1127">
        <v>29</v>
      </c>
      <c r="G1127">
        <v>29</v>
      </c>
      <c r="H1127" t="s">
        <v>35</v>
      </c>
      <c r="I1127" t="s">
        <v>35</v>
      </c>
      <c r="J1127" t="s">
        <v>116</v>
      </c>
      <c r="K1127" t="s">
        <v>117</v>
      </c>
      <c r="L1127" t="s">
        <v>111</v>
      </c>
      <c r="M1127" t="s">
        <v>136</v>
      </c>
      <c r="N1127">
        <v>4</v>
      </c>
      <c r="O1127">
        <v>4</v>
      </c>
      <c r="P1127">
        <v>5660.42</v>
      </c>
      <c r="Q1127" s="2">
        <v>0.24</v>
      </c>
      <c r="R1127">
        <v>22682.85</v>
      </c>
      <c r="S1127">
        <v>4781.05</v>
      </c>
      <c r="T1127" s="3">
        <v>0.21099999999999999</v>
      </c>
      <c r="U1127">
        <v>52.61</v>
      </c>
      <c r="V1127" t="s">
        <v>76</v>
      </c>
      <c r="W1127">
        <v>5</v>
      </c>
      <c r="X1127" t="b">
        <v>0</v>
      </c>
      <c r="Y1127" t="s">
        <v>142</v>
      </c>
      <c r="Z1127" t="s">
        <v>142</v>
      </c>
      <c r="AA1127">
        <v>6</v>
      </c>
      <c r="AB1127">
        <v>6</v>
      </c>
      <c r="AC1127">
        <v>2023</v>
      </c>
      <c r="AD1127" s="1">
        <v>45139</v>
      </c>
      <c r="AE1127" t="s">
        <v>87</v>
      </c>
      <c r="AF1127" t="s">
        <v>43</v>
      </c>
      <c r="AG1127" t="str">
        <f t="shared" si="71"/>
        <v>Include</v>
      </c>
      <c r="AH1127">
        <f t="shared" si="68"/>
        <v>0</v>
      </c>
      <c r="AI1127">
        <f t="shared" si="69"/>
        <v>0</v>
      </c>
      <c r="AJ1127">
        <f t="shared" si="70"/>
        <v>0</v>
      </c>
      <c r="AK1127" s="15">
        <f>1</f>
        <v>1</v>
      </c>
    </row>
    <row r="1128" spans="1:37" x14ac:dyDescent="0.3">
      <c r="A1128" t="s">
        <v>2797</v>
      </c>
      <c r="B1128" s="1">
        <v>45158</v>
      </c>
      <c r="C1128" s="1">
        <v>45158</v>
      </c>
      <c r="D1128" t="s">
        <v>2798</v>
      </c>
      <c r="E1128" t="s">
        <v>104</v>
      </c>
      <c r="F1128">
        <v>17</v>
      </c>
      <c r="G1128">
        <v>17</v>
      </c>
      <c r="H1128" t="s">
        <v>81</v>
      </c>
      <c r="I1128" t="s">
        <v>81</v>
      </c>
      <c r="J1128" t="s">
        <v>57</v>
      </c>
      <c r="K1128" t="s">
        <v>205</v>
      </c>
      <c r="L1128" t="s">
        <v>50</v>
      </c>
      <c r="M1128" t="s">
        <v>251</v>
      </c>
      <c r="N1128">
        <v>8</v>
      </c>
      <c r="O1128">
        <v>8</v>
      </c>
      <c r="P1128">
        <v>11661.87</v>
      </c>
      <c r="Q1128" s="2">
        <v>0.24</v>
      </c>
      <c r="R1128">
        <v>95197.56</v>
      </c>
      <c r="S1128">
        <v>28202.79</v>
      </c>
      <c r="T1128" s="3">
        <v>0.29599999999999999</v>
      </c>
      <c r="U1128">
        <v>88.67</v>
      </c>
      <c r="V1128" t="s">
        <v>99</v>
      </c>
      <c r="W1128">
        <v>5</v>
      </c>
      <c r="X1128" t="b">
        <v>0</v>
      </c>
      <c r="Y1128" t="s">
        <v>60</v>
      </c>
      <c r="Z1128" t="s">
        <v>60</v>
      </c>
      <c r="AA1128">
        <v>3</v>
      </c>
      <c r="AB1128">
        <v>3</v>
      </c>
      <c r="AC1128">
        <v>2023</v>
      </c>
      <c r="AD1128" s="1">
        <v>45139</v>
      </c>
      <c r="AE1128" t="s">
        <v>42</v>
      </c>
      <c r="AF1128" t="s">
        <v>43</v>
      </c>
      <c r="AG1128" t="str">
        <f t="shared" si="71"/>
        <v>Include</v>
      </c>
      <c r="AH1128">
        <f t="shared" si="68"/>
        <v>0</v>
      </c>
      <c r="AI1128">
        <f t="shared" si="69"/>
        <v>1</v>
      </c>
      <c r="AJ1128">
        <f t="shared" si="70"/>
        <v>0</v>
      </c>
      <c r="AK1128" s="15">
        <f>1</f>
        <v>1</v>
      </c>
    </row>
    <row r="1129" spans="1:37" x14ac:dyDescent="0.3">
      <c r="A1129" t="s">
        <v>2799</v>
      </c>
      <c r="B1129" s="1">
        <v>45158</v>
      </c>
      <c r="C1129" s="1">
        <v>45158</v>
      </c>
      <c r="D1129" t="s">
        <v>2800</v>
      </c>
      <c r="E1129" t="s">
        <v>1779</v>
      </c>
      <c r="F1129">
        <v>24</v>
      </c>
      <c r="G1129">
        <v>24</v>
      </c>
      <c r="H1129" t="s">
        <v>265</v>
      </c>
      <c r="I1129" t="s">
        <v>35</v>
      </c>
      <c r="J1129" t="s">
        <v>36</v>
      </c>
      <c r="K1129" t="s">
        <v>73</v>
      </c>
      <c r="L1129" t="s">
        <v>140</v>
      </c>
      <c r="M1129" t="s">
        <v>219</v>
      </c>
      <c r="N1129">
        <v>7</v>
      </c>
      <c r="O1129">
        <v>7</v>
      </c>
      <c r="P1129">
        <v>3670.29</v>
      </c>
      <c r="Q1129" s="2">
        <v>0.27</v>
      </c>
      <c r="R1129">
        <v>26206.04</v>
      </c>
      <c r="S1129">
        <v>9315.2199999999993</v>
      </c>
      <c r="T1129" s="3">
        <v>0.35499999999999998</v>
      </c>
      <c r="U1129">
        <v>40.44</v>
      </c>
      <c r="V1129" t="s">
        <v>76</v>
      </c>
      <c r="W1129">
        <v>1</v>
      </c>
      <c r="X1129" t="b">
        <v>0</v>
      </c>
      <c r="Y1129" t="s">
        <v>100</v>
      </c>
      <c r="Z1129" t="s">
        <v>100</v>
      </c>
      <c r="AA1129">
        <v>9</v>
      </c>
      <c r="AB1129">
        <v>9</v>
      </c>
      <c r="AC1129">
        <v>2023</v>
      </c>
      <c r="AD1129" s="1">
        <v>45139</v>
      </c>
      <c r="AE1129" t="s">
        <v>53</v>
      </c>
      <c r="AF1129" t="s">
        <v>43</v>
      </c>
      <c r="AG1129" t="str">
        <f t="shared" si="71"/>
        <v>Include</v>
      </c>
      <c r="AH1129">
        <f t="shared" si="68"/>
        <v>0</v>
      </c>
      <c r="AI1129">
        <f t="shared" si="69"/>
        <v>0</v>
      </c>
      <c r="AJ1129">
        <f t="shared" si="70"/>
        <v>1</v>
      </c>
      <c r="AK1129" s="15">
        <f>1</f>
        <v>1</v>
      </c>
    </row>
    <row r="1130" spans="1:37" x14ac:dyDescent="0.3">
      <c r="A1130" t="s">
        <v>2801</v>
      </c>
      <c r="B1130" s="1">
        <v>45157</v>
      </c>
      <c r="C1130" s="1">
        <v>45157</v>
      </c>
      <c r="D1130" t="s">
        <v>2802</v>
      </c>
      <c r="E1130" t="s">
        <v>1352</v>
      </c>
      <c r="F1130">
        <v>36</v>
      </c>
      <c r="G1130">
        <v>36</v>
      </c>
      <c r="H1130" t="s">
        <v>35</v>
      </c>
      <c r="I1130" t="s">
        <v>35</v>
      </c>
      <c r="J1130" t="s">
        <v>57</v>
      </c>
      <c r="K1130" t="s">
        <v>205</v>
      </c>
      <c r="L1130" t="s">
        <v>84</v>
      </c>
      <c r="M1130" t="s">
        <v>490</v>
      </c>
      <c r="N1130">
        <v>9</v>
      </c>
      <c r="O1130">
        <v>9</v>
      </c>
      <c r="P1130">
        <v>461.84</v>
      </c>
      <c r="Q1130" s="2">
        <v>0.06</v>
      </c>
      <c r="R1130">
        <v>5002.24</v>
      </c>
      <c r="S1130">
        <v>440.52</v>
      </c>
      <c r="T1130" s="3">
        <v>8.7999999999999995E-2</v>
      </c>
      <c r="U1130">
        <v>74.88</v>
      </c>
      <c r="V1130" t="s">
        <v>52</v>
      </c>
      <c r="W1130">
        <v>2</v>
      </c>
      <c r="X1130" t="b">
        <v>0</v>
      </c>
      <c r="Y1130" t="s">
        <v>60</v>
      </c>
      <c r="Z1130" t="s">
        <v>60</v>
      </c>
      <c r="AA1130">
        <v>5</v>
      </c>
      <c r="AB1130">
        <v>5</v>
      </c>
      <c r="AC1130">
        <v>2023</v>
      </c>
      <c r="AD1130" s="1">
        <v>45139</v>
      </c>
      <c r="AE1130" t="s">
        <v>61</v>
      </c>
      <c r="AF1130" t="s">
        <v>69</v>
      </c>
      <c r="AG1130" t="str">
        <f t="shared" si="71"/>
        <v>Include</v>
      </c>
      <c r="AH1130">
        <f t="shared" si="68"/>
        <v>0</v>
      </c>
      <c r="AI1130">
        <f t="shared" si="69"/>
        <v>1</v>
      </c>
      <c r="AJ1130">
        <f t="shared" si="70"/>
        <v>0</v>
      </c>
      <c r="AK1130" s="15">
        <f>1</f>
        <v>1</v>
      </c>
    </row>
    <row r="1131" spans="1:37" x14ac:dyDescent="0.3">
      <c r="A1131" t="s">
        <v>2803</v>
      </c>
      <c r="B1131" s="1">
        <v>45157</v>
      </c>
      <c r="C1131" s="1">
        <v>45157</v>
      </c>
      <c r="D1131" t="s">
        <v>2804</v>
      </c>
      <c r="E1131" t="s">
        <v>781</v>
      </c>
      <c r="F1131">
        <v>35</v>
      </c>
      <c r="G1131">
        <v>35</v>
      </c>
      <c r="H1131" t="s">
        <v>47</v>
      </c>
      <c r="I1131" t="s">
        <v>47</v>
      </c>
      <c r="J1131" t="s">
        <v>57</v>
      </c>
      <c r="K1131" t="s">
        <v>205</v>
      </c>
      <c r="L1131" t="s">
        <v>74</v>
      </c>
      <c r="M1131" t="s">
        <v>170</v>
      </c>
      <c r="N1131">
        <v>8</v>
      </c>
      <c r="O1131">
        <v>8</v>
      </c>
      <c r="P1131">
        <v>20964.05</v>
      </c>
      <c r="Q1131" s="2">
        <v>0.28999999999999998</v>
      </c>
      <c r="R1131">
        <v>174884.92</v>
      </c>
      <c r="S1131">
        <v>24207.47</v>
      </c>
      <c r="T1131" s="3">
        <v>0.13800000000000001</v>
      </c>
      <c r="U1131">
        <v>77.540000000000006</v>
      </c>
      <c r="V1131" t="s">
        <v>76</v>
      </c>
      <c r="W1131">
        <v>2</v>
      </c>
      <c r="X1131" t="b">
        <v>0</v>
      </c>
      <c r="Y1131" t="s">
        <v>60</v>
      </c>
      <c r="Z1131" t="s">
        <v>60</v>
      </c>
      <c r="AA1131">
        <v>5</v>
      </c>
      <c r="AB1131">
        <v>5</v>
      </c>
      <c r="AC1131">
        <v>2023</v>
      </c>
      <c r="AD1131" s="1">
        <v>45139</v>
      </c>
      <c r="AE1131" t="s">
        <v>87</v>
      </c>
      <c r="AF1131" t="s">
        <v>43</v>
      </c>
      <c r="AG1131" t="str">
        <f t="shared" si="71"/>
        <v>Include</v>
      </c>
      <c r="AH1131">
        <f t="shared" si="68"/>
        <v>0</v>
      </c>
      <c r="AI1131">
        <f t="shared" si="69"/>
        <v>1</v>
      </c>
      <c r="AJ1131">
        <f t="shared" si="70"/>
        <v>0</v>
      </c>
      <c r="AK1131" s="15">
        <f>1</f>
        <v>1</v>
      </c>
    </row>
    <row r="1132" spans="1:37" x14ac:dyDescent="0.3">
      <c r="A1132" t="s">
        <v>2805</v>
      </c>
      <c r="B1132" s="1">
        <v>45157</v>
      </c>
      <c r="C1132" s="1">
        <v>45157</v>
      </c>
      <c r="D1132" t="s">
        <v>2806</v>
      </c>
      <c r="E1132" t="s">
        <v>2807</v>
      </c>
      <c r="F1132">
        <v>25</v>
      </c>
      <c r="G1132">
        <v>25</v>
      </c>
      <c r="H1132" t="s">
        <v>35</v>
      </c>
      <c r="I1132" t="s">
        <v>35</v>
      </c>
      <c r="J1132" t="s">
        <v>48</v>
      </c>
      <c r="K1132" t="s">
        <v>226</v>
      </c>
      <c r="L1132" t="s">
        <v>38</v>
      </c>
      <c r="M1132" t="s">
        <v>447</v>
      </c>
      <c r="N1132">
        <v>6</v>
      </c>
      <c r="O1132">
        <v>6</v>
      </c>
      <c r="P1132">
        <v>1067.32</v>
      </c>
      <c r="Q1132" s="2">
        <v>0.1</v>
      </c>
      <c r="R1132">
        <v>9986.14</v>
      </c>
      <c r="S1132">
        <v>3581.4</v>
      </c>
      <c r="T1132" s="3">
        <v>0.35899999999999999</v>
      </c>
      <c r="U1132">
        <v>84.82</v>
      </c>
      <c r="V1132" t="s">
        <v>40</v>
      </c>
      <c r="W1132">
        <v>4</v>
      </c>
      <c r="X1132" t="b">
        <v>1</v>
      </c>
      <c r="Y1132" t="s">
        <v>41</v>
      </c>
      <c r="Z1132" t="s">
        <v>41</v>
      </c>
      <c r="AA1132">
        <v>9</v>
      </c>
      <c r="AB1132">
        <v>9</v>
      </c>
      <c r="AC1132">
        <v>2023</v>
      </c>
      <c r="AD1132" s="1">
        <v>45139</v>
      </c>
      <c r="AE1132" t="s">
        <v>53</v>
      </c>
      <c r="AF1132" t="s">
        <v>69</v>
      </c>
      <c r="AG1132" t="str">
        <f t="shared" si="71"/>
        <v>Include</v>
      </c>
      <c r="AH1132">
        <f t="shared" si="68"/>
        <v>1</v>
      </c>
      <c r="AI1132">
        <f t="shared" si="69"/>
        <v>1</v>
      </c>
      <c r="AJ1132">
        <f t="shared" si="70"/>
        <v>0</v>
      </c>
      <c r="AK1132" s="15">
        <f>1</f>
        <v>1</v>
      </c>
    </row>
    <row r="1133" spans="1:37" x14ac:dyDescent="0.3">
      <c r="A1133" t="s">
        <v>2808</v>
      </c>
      <c r="B1133" s="1">
        <v>45157</v>
      </c>
      <c r="C1133" s="1">
        <v>45157</v>
      </c>
      <c r="D1133" t="s">
        <v>1152</v>
      </c>
      <c r="E1133" t="s">
        <v>548</v>
      </c>
      <c r="F1133">
        <v>52</v>
      </c>
      <c r="G1133">
        <v>52</v>
      </c>
      <c r="H1133" t="s">
        <v>47</v>
      </c>
      <c r="I1133" t="s">
        <v>47</v>
      </c>
      <c r="J1133" t="s">
        <v>82</v>
      </c>
      <c r="K1133" t="s">
        <v>83</v>
      </c>
      <c r="L1133" t="s">
        <v>97</v>
      </c>
      <c r="M1133" t="s">
        <v>275</v>
      </c>
      <c r="N1133">
        <v>8</v>
      </c>
      <c r="O1133">
        <v>8</v>
      </c>
      <c r="P1133">
        <v>1135.99</v>
      </c>
      <c r="Q1133" s="2">
        <v>0.33</v>
      </c>
      <c r="R1133">
        <v>8820.52</v>
      </c>
      <c r="S1133">
        <v>3707.82</v>
      </c>
      <c r="T1133" s="3">
        <v>0.42</v>
      </c>
      <c r="U1133">
        <v>66.97</v>
      </c>
      <c r="V1133" t="s">
        <v>52</v>
      </c>
      <c r="W1133">
        <v>4</v>
      </c>
      <c r="X1133" t="b">
        <v>1</v>
      </c>
      <c r="Y1133" t="s">
        <v>41</v>
      </c>
      <c r="Z1133" t="s">
        <v>41</v>
      </c>
      <c r="AA1133">
        <v>6</v>
      </c>
      <c r="AB1133">
        <v>6</v>
      </c>
      <c r="AC1133">
        <v>2023</v>
      </c>
      <c r="AD1133" s="1">
        <v>45139</v>
      </c>
      <c r="AE1133" t="s">
        <v>101</v>
      </c>
      <c r="AF1133" t="s">
        <v>62</v>
      </c>
      <c r="AG1133" t="str">
        <f t="shared" si="71"/>
        <v>Include</v>
      </c>
      <c r="AH1133">
        <f t="shared" si="68"/>
        <v>1</v>
      </c>
      <c r="AI1133">
        <f t="shared" si="69"/>
        <v>1</v>
      </c>
      <c r="AJ1133">
        <f t="shared" si="70"/>
        <v>0</v>
      </c>
      <c r="AK1133" s="15">
        <f>1</f>
        <v>1</v>
      </c>
    </row>
    <row r="1134" spans="1:37" x14ac:dyDescent="0.3">
      <c r="A1134" t="s">
        <v>2809</v>
      </c>
      <c r="B1134" s="1">
        <v>45156</v>
      </c>
      <c r="C1134" s="1">
        <v>45156</v>
      </c>
      <c r="D1134" t="s">
        <v>2810</v>
      </c>
      <c r="E1134" t="s">
        <v>2811</v>
      </c>
      <c r="F1134">
        <v>50</v>
      </c>
      <c r="G1134">
        <v>50</v>
      </c>
      <c r="H1134" t="s">
        <v>81</v>
      </c>
      <c r="I1134" t="s">
        <v>81</v>
      </c>
      <c r="J1134" t="s">
        <v>48</v>
      </c>
      <c r="K1134" t="s">
        <v>226</v>
      </c>
      <c r="L1134" t="s">
        <v>50</v>
      </c>
      <c r="M1134" t="s">
        <v>325</v>
      </c>
      <c r="N1134">
        <v>7</v>
      </c>
      <c r="O1134">
        <v>7</v>
      </c>
      <c r="P1134">
        <v>34829.83</v>
      </c>
      <c r="Q1134" s="2">
        <v>0.27</v>
      </c>
      <c r="R1134">
        <v>251225.51</v>
      </c>
      <c r="S1134">
        <v>87253.16</v>
      </c>
      <c r="T1134" s="3">
        <v>0.34699999999999998</v>
      </c>
      <c r="U1134">
        <v>74.92</v>
      </c>
      <c r="V1134" t="s">
        <v>40</v>
      </c>
      <c r="W1134">
        <v>1</v>
      </c>
      <c r="X1134" t="b">
        <v>0</v>
      </c>
      <c r="Y1134" t="s">
        <v>60</v>
      </c>
      <c r="Z1134" t="s">
        <v>60</v>
      </c>
      <c r="AA1134">
        <v>9</v>
      </c>
      <c r="AB1134">
        <v>9</v>
      </c>
      <c r="AC1134">
        <v>2023</v>
      </c>
      <c r="AD1134" s="1">
        <v>45139</v>
      </c>
      <c r="AE1134" t="s">
        <v>101</v>
      </c>
      <c r="AF1134" t="s">
        <v>43</v>
      </c>
      <c r="AG1134" t="str">
        <f t="shared" si="71"/>
        <v>Include</v>
      </c>
      <c r="AH1134">
        <f t="shared" si="68"/>
        <v>0</v>
      </c>
      <c r="AI1134">
        <f t="shared" si="69"/>
        <v>1</v>
      </c>
      <c r="AJ1134">
        <f t="shared" si="70"/>
        <v>0</v>
      </c>
      <c r="AK1134" s="15">
        <f>1</f>
        <v>1</v>
      </c>
    </row>
    <row r="1135" spans="1:37" x14ac:dyDescent="0.3">
      <c r="A1135" t="s">
        <v>2812</v>
      </c>
      <c r="B1135" s="1">
        <v>45156</v>
      </c>
      <c r="C1135" s="1">
        <v>45156</v>
      </c>
      <c r="D1135" t="s">
        <v>2813</v>
      </c>
      <c r="E1135" t="s">
        <v>177</v>
      </c>
      <c r="F1135">
        <v>47</v>
      </c>
      <c r="G1135">
        <v>47</v>
      </c>
      <c r="H1135" t="s">
        <v>81</v>
      </c>
      <c r="I1135" t="s">
        <v>81</v>
      </c>
      <c r="J1135" t="s">
        <v>48</v>
      </c>
      <c r="K1135" t="s">
        <v>185</v>
      </c>
      <c r="L1135" t="s">
        <v>111</v>
      </c>
      <c r="M1135" t="s">
        <v>136</v>
      </c>
      <c r="N1135">
        <v>8</v>
      </c>
      <c r="O1135">
        <v>8</v>
      </c>
      <c r="P1135">
        <v>11184.95</v>
      </c>
      <c r="Q1135" s="2">
        <v>0.39</v>
      </c>
      <c r="R1135">
        <v>84179.79</v>
      </c>
      <c r="S1135">
        <v>26658.84</v>
      </c>
      <c r="T1135" s="3">
        <v>0.317</v>
      </c>
      <c r="U1135">
        <v>58.07</v>
      </c>
      <c r="V1135" t="s">
        <v>99</v>
      </c>
      <c r="W1135">
        <v>4</v>
      </c>
      <c r="X1135" t="b">
        <v>0</v>
      </c>
      <c r="Y1135" t="s">
        <v>142</v>
      </c>
      <c r="Z1135" t="s">
        <v>142</v>
      </c>
      <c r="AA1135">
        <v>8</v>
      </c>
      <c r="AB1135">
        <v>8</v>
      </c>
      <c r="AC1135">
        <v>2023</v>
      </c>
      <c r="AD1135" s="1">
        <v>45139</v>
      </c>
      <c r="AE1135" t="s">
        <v>101</v>
      </c>
      <c r="AF1135" t="s">
        <v>62</v>
      </c>
      <c r="AG1135" t="str">
        <f t="shared" si="71"/>
        <v>Include</v>
      </c>
      <c r="AH1135">
        <f t="shared" si="68"/>
        <v>0</v>
      </c>
      <c r="AI1135">
        <f t="shared" si="69"/>
        <v>0</v>
      </c>
      <c r="AJ1135">
        <f t="shared" si="70"/>
        <v>0</v>
      </c>
      <c r="AK1135" s="15">
        <f>1</f>
        <v>1</v>
      </c>
    </row>
    <row r="1136" spans="1:37" x14ac:dyDescent="0.3">
      <c r="A1136" t="s">
        <v>2814</v>
      </c>
      <c r="B1136" s="1">
        <v>45156</v>
      </c>
      <c r="C1136" s="1">
        <v>45156</v>
      </c>
      <c r="D1136" t="s">
        <v>2815</v>
      </c>
      <c r="E1136" t="s">
        <v>417</v>
      </c>
      <c r="F1136">
        <v>38</v>
      </c>
      <c r="G1136">
        <v>38</v>
      </c>
      <c r="H1136" t="s">
        <v>81</v>
      </c>
      <c r="I1136" t="s">
        <v>81</v>
      </c>
      <c r="J1136" t="s">
        <v>36</v>
      </c>
      <c r="K1136" t="s">
        <v>73</v>
      </c>
      <c r="L1136" t="s">
        <v>38</v>
      </c>
      <c r="M1136" t="s">
        <v>159</v>
      </c>
      <c r="N1136">
        <v>8</v>
      </c>
      <c r="O1136">
        <v>8</v>
      </c>
      <c r="P1136">
        <v>1422.11</v>
      </c>
      <c r="Q1136" s="2">
        <v>0.13</v>
      </c>
      <c r="R1136">
        <v>14282.97</v>
      </c>
      <c r="S1136">
        <v>5448.38</v>
      </c>
      <c r="T1136" s="3">
        <v>0.38100000000000001</v>
      </c>
      <c r="U1136">
        <v>38.61</v>
      </c>
      <c r="V1136" t="s">
        <v>76</v>
      </c>
      <c r="X1136" t="b">
        <v>1</v>
      </c>
      <c r="Y1136" t="s">
        <v>41</v>
      </c>
      <c r="Z1136" t="s">
        <v>41</v>
      </c>
      <c r="AA1136">
        <v>8</v>
      </c>
      <c r="AB1136">
        <v>8</v>
      </c>
      <c r="AC1136">
        <v>2023</v>
      </c>
      <c r="AD1136" s="1">
        <v>45139</v>
      </c>
      <c r="AE1136" t="s">
        <v>61</v>
      </c>
      <c r="AF1136" t="s">
        <v>88</v>
      </c>
      <c r="AG1136" t="str">
        <f t="shared" si="71"/>
        <v>Include</v>
      </c>
      <c r="AH1136">
        <f t="shared" si="68"/>
        <v>1</v>
      </c>
      <c r="AI1136">
        <f t="shared" si="69"/>
        <v>1</v>
      </c>
      <c r="AJ1136">
        <f t="shared" si="70"/>
        <v>0</v>
      </c>
      <c r="AK1136" s="15">
        <f>1</f>
        <v>1</v>
      </c>
    </row>
    <row r="1137" spans="1:37" x14ac:dyDescent="0.3">
      <c r="A1137" t="s">
        <v>2816</v>
      </c>
      <c r="B1137" s="1">
        <v>45156</v>
      </c>
      <c r="C1137" s="1">
        <v>45156</v>
      </c>
      <c r="D1137" t="s">
        <v>2817</v>
      </c>
      <c r="E1137" t="s">
        <v>452</v>
      </c>
      <c r="H1137" t="s">
        <v>35</v>
      </c>
      <c r="I1137" t="s">
        <v>35</v>
      </c>
      <c r="J1137" t="s">
        <v>116</v>
      </c>
      <c r="K1137" t="s">
        <v>247</v>
      </c>
      <c r="L1137" t="s">
        <v>111</v>
      </c>
      <c r="M1137" t="s">
        <v>856</v>
      </c>
      <c r="N1137">
        <v>4</v>
      </c>
      <c r="O1137">
        <v>4</v>
      </c>
      <c r="P1137">
        <v>6531.91</v>
      </c>
      <c r="Q1137" s="2">
        <v>0.18</v>
      </c>
      <c r="R1137">
        <v>33411.39</v>
      </c>
      <c r="S1137">
        <v>7449.38</v>
      </c>
      <c r="T1137" s="3">
        <v>0.223</v>
      </c>
      <c r="U1137">
        <v>78.260000000000005</v>
      </c>
      <c r="V1137" t="s">
        <v>99</v>
      </c>
      <c r="W1137">
        <v>1</v>
      </c>
      <c r="X1137" t="b">
        <v>0</v>
      </c>
      <c r="Y1137" t="s">
        <v>60</v>
      </c>
      <c r="Z1137" t="s">
        <v>60</v>
      </c>
      <c r="AA1137">
        <v>8</v>
      </c>
      <c r="AB1137">
        <v>8</v>
      </c>
      <c r="AC1137">
        <v>2023</v>
      </c>
      <c r="AD1137" s="1">
        <v>45139</v>
      </c>
      <c r="AE1137" t="s">
        <v>118</v>
      </c>
      <c r="AF1137" t="s">
        <v>88</v>
      </c>
      <c r="AG1137" t="str">
        <f t="shared" si="71"/>
        <v>Include</v>
      </c>
      <c r="AH1137">
        <f t="shared" si="68"/>
        <v>0</v>
      </c>
      <c r="AI1137">
        <f t="shared" si="69"/>
        <v>1</v>
      </c>
      <c r="AJ1137">
        <f t="shared" si="70"/>
        <v>0</v>
      </c>
      <c r="AK1137" s="15">
        <f>1</f>
        <v>1</v>
      </c>
    </row>
    <row r="1138" spans="1:37" x14ac:dyDescent="0.3">
      <c r="A1138" t="s">
        <v>2818</v>
      </c>
      <c r="B1138" s="1">
        <v>45156</v>
      </c>
      <c r="C1138" s="1">
        <v>45156</v>
      </c>
      <c r="D1138" t="s">
        <v>2819</v>
      </c>
      <c r="E1138" t="s">
        <v>653</v>
      </c>
      <c r="F1138">
        <v>30</v>
      </c>
      <c r="G1138">
        <v>30</v>
      </c>
      <c r="H1138" t="s">
        <v>47</v>
      </c>
      <c r="I1138" t="s">
        <v>47</v>
      </c>
      <c r="J1138" t="s">
        <v>57</v>
      </c>
      <c r="K1138" t="s">
        <v>155</v>
      </c>
      <c r="L1138" t="s">
        <v>38</v>
      </c>
      <c r="M1138" t="s">
        <v>163</v>
      </c>
      <c r="N1138">
        <v>1</v>
      </c>
      <c r="O1138">
        <v>1</v>
      </c>
      <c r="P1138">
        <v>133.97999999999999</v>
      </c>
      <c r="Q1138" s="2">
        <v>0.16</v>
      </c>
      <c r="R1138">
        <v>157</v>
      </c>
      <c r="S1138">
        <v>64.55</v>
      </c>
      <c r="T1138" s="3">
        <v>0.41099999999999998</v>
      </c>
      <c r="U1138">
        <v>59.05</v>
      </c>
      <c r="V1138" t="s">
        <v>68</v>
      </c>
      <c r="W1138">
        <v>5</v>
      </c>
      <c r="X1138" t="b">
        <v>0</v>
      </c>
      <c r="Y1138" t="s">
        <v>60</v>
      </c>
      <c r="Z1138" t="s">
        <v>60</v>
      </c>
      <c r="AA1138">
        <v>4</v>
      </c>
      <c r="AB1138">
        <v>4</v>
      </c>
      <c r="AC1138">
        <v>2023</v>
      </c>
      <c r="AD1138" s="1">
        <v>45139</v>
      </c>
      <c r="AE1138" t="s">
        <v>87</v>
      </c>
      <c r="AF1138" t="s">
        <v>88</v>
      </c>
      <c r="AG1138" t="str">
        <f t="shared" si="71"/>
        <v>Include</v>
      </c>
      <c r="AH1138">
        <f t="shared" si="68"/>
        <v>0</v>
      </c>
      <c r="AI1138">
        <f t="shared" si="69"/>
        <v>1</v>
      </c>
      <c r="AJ1138">
        <f t="shared" si="70"/>
        <v>0</v>
      </c>
      <c r="AK1138" s="15">
        <f>1</f>
        <v>1</v>
      </c>
    </row>
    <row r="1139" spans="1:37" x14ac:dyDescent="0.3">
      <c r="A1139" t="s">
        <v>2820</v>
      </c>
      <c r="B1139" s="1">
        <v>45155</v>
      </c>
      <c r="C1139" s="1">
        <v>45155</v>
      </c>
      <c r="D1139" t="s">
        <v>2821</v>
      </c>
      <c r="E1139" t="s">
        <v>1257</v>
      </c>
      <c r="F1139">
        <v>19</v>
      </c>
      <c r="G1139">
        <v>19</v>
      </c>
      <c r="H1139" t="s">
        <v>81</v>
      </c>
      <c r="I1139" t="s">
        <v>81</v>
      </c>
      <c r="J1139" t="s">
        <v>116</v>
      </c>
      <c r="K1139" t="s">
        <v>117</v>
      </c>
      <c r="L1139" t="s">
        <v>38</v>
      </c>
      <c r="M1139" t="s">
        <v>163</v>
      </c>
      <c r="N1139">
        <v>7</v>
      </c>
      <c r="O1139">
        <v>7</v>
      </c>
      <c r="P1139">
        <v>100.31</v>
      </c>
      <c r="Q1139" s="2">
        <v>0.36</v>
      </c>
      <c r="R1139">
        <v>600.84</v>
      </c>
      <c r="S1139">
        <v>277.58</v>
      </c>
      <c r="T1139" s="3">
        <v>0.46200000000000002</v>
      </c>
      <c r="U1139">
        <v>67.27</v>
      </c>
      <c r="V1139" t="s">
        <v>132</v>
      </c>
      <c r="W1139">
        <v>1</v>
      </c>
      <c r="X1139" t="b">
        <v>0</v>
      </c>
      <c r="Y1139" t="s">
        <v>142</v>
      </c>
      <c r="Z1139" t="s">
        <v>142</v>
      </c>
      <c r="AA1139">
        <v>9</v>
      </c>
      <c r="AB1139">
        <v>9</v>
      </c>
      <c r="AC1139">
        <v>2023</v>
      </c>
      <c r="AD1139" s="1">
        <v>45139</v>
      </c>
      <c r="AE1139" t="s">
        <v>53</v>
      </c>
      <c r="AF1139" t="s">
        <v>62</v>
      </c>
      <c r="AG1139" t="str">
        <f t="shared" si="71"/>
        <v>Include</v>
      </c>
      <c r="AH1139">
        <f t="shared" si="68"/>
        <v>0</v>
      </c>
      <c r="AI1139">
        <f t="shared" si="69"/>
        <v>0</v>
      </c>
      <c r="AJ1139">
        <f t="shared" si="70"/>
        <v>0</v>
      </c>
      <c r="AK1139" s="15">
        <f>1</f>
        <v>1</v>
      </c>
    </row>
    <row r="1140" spans="1:37" x14ac:dyDescent="0.3">
      <c r="A1140" t="s">
        <v>2822</v>
      </c>
      <c r="B1140" s="1">
        <v>45155</v>
      </c>
      <c r="C1140" s="1">
        <v>45155</v>
      </c>
      <c r="D1140" t="s">
        <v>2823</v>
      </c>
      <c r="E1140" t="s">
        <v>1393</v>
      </c>
      <c r="F1140">
        <v>43</v>
      </c>
      <c r="G1140">
        <v>43</v>
      </c>
      <c r="H1140" t="s">
        <v>47</v>
      </c>
      <c r="I1140" t="s">
        <v>47</v>
      </c>
      <c r="J1140" t="s">
        <v>82</v>
      </c>
      <c r="K1140" t="s">
        <v>122</v>
      </c>
      <c r="L1140" t="s">
        <v>111</v>
      </c>
      <c r="M1140" t="s">
        <v>136</v>
      </c>
      <c r="N1140">
        <v>1</v>
      </c>
      <c r="O1140">
        <v>1</v>
      </c>
      <c r="P1140">
        <v>8555.4</v>
      </c>
      <c r="Q1140" s="2">
        <v>0.13</v>
      </c>
      <c r="R1140">
        <v>9667.42</v>
      </c>
      <c r="S1140">
        <v>2139.7800000000002</v>
      </c>
      <c r="T1140" s="3">
        <v>0.221</v>
      </c>
      <c r="U1140">
        <v>51.56</v>
      </c>
      <c r="V1140" t="s">
        <v>99</v>
      </c>
      <c r="W1140">
        <v>4</v>
      </c>
      <c r="X1140" t="b">
        <v>0</v>
      </c>
      <c r="Y1140" t="s">
        <v>60</v>
      </c>
      <c r="Z1140" t="s">
        <v>60</v>
      </c>
      <c r="AA1140">
        <v>5</v>
      </c>
      <c r="AB1140">
        <v>5</v>
      </c>
      <c r="AC1140">
        <v>2023</v>
      </c>
      <c r="AD1140" s="1">
        <v>45139</v>
      </c>
      <c r="AE1140" t="s">
        <v>61</v>
      </c>
      <c r="AF1140" t="s">
        <v>88</v>
      </c>
      <c r="AG1140" t="str">
        <f t="shared" si="71"/>
        <v>Include</v>
      </c>
      <c r="AH1140">
        <f t="shared" si="68"/>
        <v>0</v>
      </c>
      <c r="AI1140">
        <f t="shared" si="69"/>
        <v>1</v>
      </c>
      <c r="AJ1140">
        <f t="shared" si="70"/>
        <v>0</v>
      </c>
      <c r="AK1140" s="15">
        <f>1</f>
        <v>1</v>
      </c>
    </row>
    <row r="1141" spans="1:37" x14ac:dyDescent="0.3">
      <c r="A1141" t="s">
        <v>2824</v>
      </c>
      <c r="B1141" s="1">
        <v>45155</v>
      </c>
      <c r="C1141" s="1">
        <v>45155</v>
      </c>
      <c r="D1141" t="s">
        <v>2825</v>
      </c>
      <c r="E1141" t="s">
        <v>1025</v>
      </c>
      <c r="F1141">
        <v>48</v>
      </c>
      <c r="G1141">
        <v>48</v>
      </c>
      <c r="H1141" t="s">
        <v>47</v>
      </c>
      <c r="I1141" t="s">
        <v>47</v>
      </c>
      <c r="J1141" t="s">
        <v>48</v>
      </c>
      <c r="K1141" t="s">
        <v>230</v>
      </c>
      <c r="L1141" t="s">
        <v>140</v>
      </c>
      <c r="M1141" t="s">
        <v>190</v>
      </c>
      <c r="N1141">
        <v>4</v>
      </c>
      <c r="O1141">
        <v>4</v>
      </c>
      <c r="P1141">
        <v>2277.17</v>
      </c>
      <c r="Q1141" s="2">
        <v>0.19</v>
      </c>
      <c r="R1141">
        <v>10944.9</v>
      </c>
      <c r="S1141">
        <v>4259.5600000000004</v>
      </c>
      <c r="T1141" s="3">
        <v>0.38900000000000001</v>
      </c>
      <c r="U1141">
        <v>68.14</v>
      </c>
      <c r="V1141" t="s">
        <v>52</v>
      </c>
      <c r="W1141">
        <v>2</v>
      </c>
      <c r="X1141" t="b">
        <v>1</v>
      </c>
      <c r="Y1141" t="s">
        <v>41</v>
      </c>
      <c r="Z1141" t="s">
        <v>41</v>
      </c>
      <c r="AA1141">
        <v>3</v>
      </c>
      <c r="AB1141">
        <v>3</v>
      </c>
      <c r="AC1141">
        <v>2023</v>
      </c>
      <c r="AD1141" s="1">
        <v>45139</v>
      </c>
      <c r="AE1141" t="s">
        <v>101</v>
      </c>
      <c r="AF1141" t="s">
        <v>88</v>
      </c>
      <c r="AG1141" t="str">
        <f t="shared" si="71"/>
        <v>Include</v>
      </c>
      <c r="AH1141">
        <f t="shared" si="68"/>
        <v>1</v>
      </c>
      <c r="AI1141">
        <f t="shared" si="69"/>
        <v>1</v>
      </c>
      <c r="AJ1141">
        <f t="shared" si="70"/>
        <v>0</v>
      </c>
      <c r="AK1141" s="15">
        <f>1</f>
        <v>1</v>
      </c>
    </row>
    <row r="1142" spans="1:37" x14ac:dyDescent="0.3">
      <c r="A1142" t="s">
        <v>2826</v>
      </c>
      <c r="B1142" t="s">
        <v>2827</v>
      </c>
      <c r="C1142" s="1">
        <v>45155</v>
      </c>
      <c r="D1142" t="s">
        <v>2828</v>
      </c>
      <c r="E1142" t="s">
        <v>446</v>
      </c>
      <c r="F1142">
        <v>14</v>
      </c>
      <c r="G1142">
        <v>14</v>
      </c>
      <c r="H1142" t="s">
        <v>81</v>
      </c>
      <c r="I1142" t="s">
        <v>81</v>
      </c>
      <c r="J1142" t="s">
        <v>57</v>
      </c>
      <c r="K1142" t="s">
        <v>205</v>
      </c>
      <c r="L1142" t="s">
        <v>50</v>
      </c>
      <c r="M1142" t="s">
        <v>251</v>
      </c>
      <c r="N1142">
        <v>2</v>
      </c>
      <c r="O1142">
        <v>2</v>
      </c>
      <c r="P1142">
        <v>12069</v>
      </c>
      <c r="Q1142" s="2">
        <v>0.33</v>
      </c>
      <c r="R1142">
        <v>20925.93</v>
      </c>
      <c r="S1142">
        <v>6044.5</v>
      </c>
      <c r="T1142" s="3">
        <v>0.28899999999999998</v>
      </c>
      <c r="U1142">
        <v>67</v>
      </c>
      <c r="V1142" t="s">
        <v>132</v>
      </c>
      <c r="W1142">
        <v>5</v>
      </c>
      <c r="X1142" t="b">
        <v>0</v>
      </c>
      <c r="Y1142" t="s">
        <v>86</v>
      </c>
      <c r="Z1142" t="s">
        <v>86</v>
      </c>
      <c r="AA1142">
        <v>6</v>
      </c>
      <c r="AB1142">
        <v>6</v>
      </c>
      <c r="AC1142">
        <v>2023</v>
      </c>
      <c r="AD1142" s="1">
        <v>45139</v>
      </c>
      <c r="AE1142" t="s">
        <v>42</v>
      </c>
      <c r="AF1142" t="s">
        <v>62</v>
      </c>
      <c r="AG1142" t="str">
        <f t="shared" si="71"/>
        <v>Include</v>
      </c>
      <c r="AH1142">
        <f t="shared" si="68"/>
        <v>0</v>
      </c>
      <c r="AI1142">
        <f t="shared" si="69"/>
        <v>0</v>
      </c>
      <c r="AJ1142">
        <f t="shared" si="70"/>
        <v>0</v>
      </c>
      <c r="AK1142" s="15">
        <f>1</f>
        <v>1</v>
      </c>
    </row>
    <row r="1143" spans="1:37" x14ac:dyDescent="0.3">
      <c r="A1143" t="s">
        <v>2829</v>
      </c>
      <c r="B1143" s="1">
        <v>45155</v>
      </c>
      <c r="C1143" s="1">
        <v>45155</v>
      </c>
      <c r="D1143" t="s">
        <v>2830</v>
      </c>
      <c r="E1143" t="s">
        <v>548</v>
      </c>
      <c r="F1143">
        <v>32</v>
      </c>
      <c r="G1143">
        <v>32</v>
      </c>
      <c r="H1143" t="s">
        <v>81</v>
      </c>
      <c r="I1143" t="s">
        <v>81</v>
      </c>
      <c r="J1143" t="s">
        <v>116</v>
      </c>
      <c r="K1143" t="s">
        <v>150</v>
      </c>
      <c r="L1143" t="s">
        <v>38</v>
      </c>
      <c r="M1143" t="s">
        <v>447</v>
      </c>
      <c r="N1143">
        <v>7</v>
      </c>
      <c r="O1143">
        <v>7</v>
      </c>
      <c r="P1143">
        <v>2030.6</v>
      </c>
      <c r="Q1143" s="2">
        <v>0.32</v>
      </c>
      <c r="R1143">
        <v>15087.35</v>
      </c>
      <c r="S1143">
        <v>5363.62</v>
      </c>
      <c r="T1143" s="3">
        <v>0.35599999999999998</v>
      </c>
      <c r="U1143">
        <v>45.14</v>
      </c>
      <c r="V1143" t="s">
        <v>99</v>
      </c>
      <c r="W1143">
        <v>4</v>
      </c>
      <c r="X1143" t="b">
        <v>0</v>
      </c>
      <c r="Y1143" t="s">
        <v>100</v>
      </c>
      <c r="Z1143" t="s">
        <v>100</v>
      </c>
      <c r="AA1143">
        <v>4</v>
      </c>
      <c r="AB1143">
        <v>4</v>
      </c>
      <c r="AC1143">
        <v>2023</v>
      </c>
      <c r="AD1143" s="1">
        <v>45139</v>
      </c>
      <c r="AE1143" t="s">
        <v>87</v>
      </c>
      <c r="AF1143" t="s">
        <v>62</v>
      </c>
      <c r="AG1143" t="str">
        <f t="shared" si="71"/>
        <v>Include</v>
      </c>
      <c r="AH1143">
        <f t="shared" si="68"/>
        <v>0</v>
      </c>
      <c r="AI1143">
        <f t="shared" si="69"/>
        <v>0</v>
      </c>
      <c r="AJ1143">
        <f t="shared" si="70"/>
        <v>1</v>
      </c>
      <c r="AK1143" s="15">
        <f>1</f>
        <v>1</v>
      </c>
    </row>
    <row r="1144" spans="1:37" x14ac:dyDescent="0.3">
      <c r="A1144" t="s">
        <v>2831</v>
      </c>
      <c r="B1144" s="1">
        <v>45155</v>
      </c>
      <c r="C1144" s="1">
        <v>45155</v>
      </c>
      <c r="D1144" t="s">
        <v>2832</v>
      </c>
      <c r="E1144" t="s">
        <v>503</v>
      </c>
      <c r="F1144">
        <v>34</v>
      </c>
      <c r="G1144">
        <v>34</v>
      </c>
      <c r="H1144" t="s">
        <v>35</v>
      </c>
      <c r="I1144" t="s">
        <v>35</v>
      </c>
      <c r="J1144" t="s">
        <v>116</v>
      </c>
      <c r="K1144" t="s">
        <v>150</v>
      </c>
      <c r="L1144" t="s">
        <v>50</v>
      </c>
      <c r="M1144" t="s">
        <v>51</v>
      </c>
      <c r="N1144">
        <v>9</v>
      </c>
      <c r="O1144">
        <v>9</v>
      </c>
      <c r="P1144">
        <v>19162.75</v>
      </c>
      <c r="Q1144" s="2">
        <v>0.32</v>
      </c>
      <c r="R1144">
        <v>178414.75</v>
      </c>
      <c r="S1144">
        <v>35608.129999999997</v>
      </c>
      <c r="T1144" s="3">
        <v>0.2</v>
      </c>
      <c r="U1144">
        <v>38.92</v>
      </c>
      <c r="V1144" t="s">
        <v>52</v>
      </c>
      <c r="W1144">
        <v>4</v>
      </c>
      <c r="X1144" t="b">
        <v>0</v>
      </c>
      <c r="Y1144" t="s">
        <v>60</v>
      </c>
      <c r="Z1144" t="s">
        <v>60</v>
      </c>
      <c r="AA1144">
        <v>5</v>
      </c>
      <c r="AB1144">
        <v>5</v>
      </c>
      <c r="AC1144">
        <v>2023</v>
      </c>
      <c r="AD1144" s="1">
        <v>45139</v>
      </c>
      <c r="AE1144" t="s">
        <v>87</v>
      </c>
      <c r="AF1144" t="s">
        <v>62</v>
      </c>
      <c r="AG1144" t="str">
        <f t="shared" si="71"/>
        <v>Include</v>
      </c>
      <c r="AH1144">
        <f t="shared" si="68"/>
        <v>0</v>
      </c>
      <c r="AI1144">
        <f t="shared" si="69"/>
        <v>1</v>
      </c>
      <c r="AJ1144">
        <f t="shared" si="70"/>
        <v>0</v>
      </c>
      <c r="AK1144" s="15">
        <f>1</f>
        <v>1</v>
      </c>
    </row>
    <row r="1145" spans="1:37" x14ac:dyDescent="0.3">
      <c r="A1145" t="s">
        <v>2833</v>
      </c>
      <c r="B1145" s="1">
        <v>45154</v>
      </c>
      <c r="C1145" s="1">
        <v>45154</v>
      </c>
      <c r="D1145" t="s">
        <v>2834</v>
      </c>
      <c r="E1145" t="s">
        <v>343</v>
      </c>
      <c r="F1145">
        <v>45</v>
      </c>
      <c r="G1145">
        <v>45</v>
      </c>
      <c r="H1145" t="s">
        <v>173</v>
      </c>
      <c r="I1145" t="s">
        <v>81</v>
      </c>
      <c r="J1145" t="s">
        <v>116</v>
      </c>
      <c r="K1145" t="s">
        <v>260</v>
      </c>
      <c r="L1145" t="s">
        <v>50</v>
      </c>
      <c r="M1145" t="s">
        <v>186</v>
      </c>
      <c r="N1145">
        <v>7</v>
      </c>
      <c r="O1145">
        <v>7</v>
      </c>
      <c r="P1145">
        <v>21860.37</v>
      </c>
      <c r="Q1145" s="2">
        <v>0.22</v>
      </c>
      <c r="R1145">
        <v>156258.37</v>
      </c>
      <c r="S1145">
        <v>37409.1</v>
      </c>
      <c r="T1145" s="3">
        <v>0.23899999999999999</v>
      </c>
      <c r="U1145">
        <v>28.9</v>
      </c>
      <c r="V1145" t="s">
        <v>68</v>
      </c>
      <c r="W1145">
        <v>1</v>
      </c>
      <c r="X1145" t="b">
        <v>1</v>
      </c>
      <c r="Y1145" t="s">
        <v>41</v>
      </c>
      <c r="Z1145" t="s">
        <v>41</v>
      </c>
      <c r="AA1145">
        <v>7</v>
      </c>
      <c r="AB1145">
        <v>7</v>
      </c>
      <c r="AC1145">
        <v>2023</v>
      </c>
      <c r="AD1145" s="1">
        <v>45139</v>
      </c>
      <c r="AE1145" t="s">
        <v>61</v>
      </c>
      <c r="AF1145" t="s">
        <v>43</v>
      </c>
      <c r="AG1145" t="str">
        <f t="shared" si="71"/>
        <v>Include</v>
      </c>
      <c r="AH1145">
        <f t="shared" si="68"/>
        <v>1</v>
      </c>
      <c r="AI1145">
        <f t="shared" si="69"/>
        <v>1</v>
      </c>
      <c r="AJ1145">
        <f t="shared" si="70"/>
        <v>0</v>
      </c>
      <c r="AK1145" s="15">
        <f>1</f>
        <v>1</v>
      </c>
    </row>
    <row r="1146" spans="1:37" x14ac:dyDescent="0.3">
      <c r="A1146" t="s">
        <v>2835</v>
      </c>
      <c r="B1146" s="1">
        <v>45154</v>
      </c>
      <c r="C1146" s="1">
        <v>45154</v>
      </c>
      <c r="D1146" t="s">
        <v>2836</v>
      </c>
      <c r="E1146" t="s">
        <v>867</v>
      </c>
      <c r="F1146">
        <v>23</v>
      </c>
      <c r="G1146">
        <v>23</v>
      </c>
      <c r="H1146" t="s">
        <v>47</v>
      </c>
      <c r="I1146" t="s">
        <v>47</v>
      </c>
      <c r="J1146" t="s">
        <v>57</v>
      </c>
      <c r="K1146" t="s">
        <v>58</v>
      </c>
      <c r="L1146" t="s">
        <v>74</v>
      </c>
      <c r="M1146" t="s">
        <v>170</v>
      </c>
      <c r="N1146">
        <v>10</v>
      </c>
      <c r="O1146">
        <v>10</v>
      </c>
      <c r="P1146">
        <v>67990.05</v>
      </c>
      <c r="Q1146" s="2">
        <v>0.1</v>
      </c>
      <c r="R1146">
        <v>962865.37</v>
      </c>
      <c r="S1146">
        <v>103582.22</v>
      </c>
      <c r="T1146" s="3">
        <v>0.108</v>
      </c>
      <c r="U1146">
        <v>91.72</v>
      </c>
      <c r="V1146" t="s">
        <v>76</v>
      </c>
      <c r="X1146" t="b">
        <v>0</v>
      </c>
      <c r="Y1146" t="s">
        <v>60</v>
      </c>
      <c r="Z1146" t="s">
        <v>60</v>
      </c>
      <c r="AA1146">
        <v>8</v>
      </c>
      <c r="AB1146">
        <v>8</v>
      </c>
      <c r="AC1146">
        <v>2023</v>
      </c>
      <c r="AD1146" s="1">
        <v>45139</v>
      </c>
      <c r="AE1146" t="s">
        <v>53</v>
      </c>
      <c r="AF1146" t="s">
        <v>69</v>
      </c>
      <c r="AG1146" t="str">
        <f t="shared" si="71"/>
        <v>Include</v>
      </c>
      <c r="AH1146">
        <f t="shared" si="68"/>
        <v>0</v>
      </c>
      <c r="AI1146">
        <f t="shared" si="69"/>
        <v>1</v>
      </c>
      <c r="AJ1146">
        <f t="shared" si="70"/>
        <v>0</v>
      </c>
      <c r="AK1146" s="15">
        <f>1</f>
        <v>1</v>
      </c>
    </row>
    <row r="1147" spans="1:37" x14ac:dyDescent="0.3">
      <c r="A1147" t="s">
        <v>2837</v>
      </c>
      <c r="B1147" s="1">
        <v>45152</v>
      </c>
      <c r="C1147" s="1">
        <v>45152</v>
      </c>
      <c r="D1147" t="s">
        <v>2838</v>
      </c>
      <c r="E1147" t="s">
        <v>728</v>
      </c>
      <c r="F1147">
        <v>39</v>
      </c>
      <c r="G1147">
        <v>39</v>
      </c>
      <c r="H1147" t="s">
        <v>81</v>
      </c>
      <c r="I1147" t="s">
        <v>81</v>
      </c>
      <c r="J1147" t="s">
        <v>57</v>
      </c>
      <c r="K1147" t="s">
        <v>58</v>
      </c>
      <c r="L1147" t="s">
        <v>74</v>
      </c>
      <c r="M1147" t="s">
        <v>453</v>
      </c>
      <c r="N1147">
        <v>1</v>
      </c>
      <c r="O1147">
        <v>1</v>
      </c>
      <c r="P1147">
        <v>34885.370000000003</v>
      </c>
      <c r="Q1147" s="2">
        <v>0.1</v>
      </c>
      <c r="R1147">
        <v>44683.38</v>
      </c>
      <c r="S1147">
        <v>3420.51</v>
      </c>
      <c r="T1147" s="3">
        <v>7.6999999999999999E-2</v>
      </c>
      <c r="U1147">
        <v>85.38</v>
      </c>
      <c r="V1147" t="s">
        <v>68</v>
      </c>
      <c r="W1147">
        <v>4</v>
      </c>
      <c r="X1147" t="b">
        <v>0</v>
      </c>
      <c r="Y1147" t="s">
        <v>142</v>
      </c>
      <c r="Z1147" t="s">
        <v>142</v>
      </c>
      <c r="AA1147">
        <v>3</v>
      </c>
      <c r="AB1147">
        <v>3</v>
      </c>
      <c r="AC1147">
        <v>2023</v>
      </c>
      <c r="AD1147" s="1">
        <v>45139</v>
      </c>
      <c r="AE1147" t="s">
        <v>61</v>
      </c>
      <c r="AF1147" t="s">
        <v>69</v>
      </c>
      <c r="AG1147" t="str">
        <f t="shared" si="71"/>
        <v>Include</v>
      </c>
      <c r="AH1147">
        <f t="shared" si="68"/>
        <v>0</v>
      </c>
      <c r="AI1147">
        <f t="shared" si="69"/>
        <v>0</v>
      </c>
      <c r="AJ1147">
        <f t="shared" si="70"/>
        <v>0</v>
      </c>
      <c r="AK1147" s="15">
        <f>1</f>
        <v>1</v>
      </c>
    </row>
    <row r="1148" spans="1:37" x14ac:dyDescent="0.3">
      <c r="A1148" t="s">
        <v>2839</v>
      </c>
      <c r="B1148" s="1">
        <v>45152</v>
      </c>
      <c r="C1148" s="1">
        <v>45152</v>
      </c>
      <c r="D1148" t="s">
        <v>2840</v>
      </c>
      <c r="E1148" t="s">
        <v>1243</v>
      </c>
      <c r="F1148">
        <v>30</v>
      </c>
      <c r="G1148">
        <v>30</v>
      </c>
      <c r="H1148" t="s">
        <v>35</v>
      </c>
      <c r="I1148" t="s">
        <v>35</v>
      </c>
      <c r="J1148" t="s">
        <v>57</v>
      </c>
      <c r="K1148" t="s">
        <v>155</v>
      </c>
      <c r="L1148" t="s">
        <v>84</v>
      </c>
      <c r="M1148" t="s">
        <v>231</v>
      </c>
      <c r="N1148">
        <v>1</v>
      </c>
      <c r="O1148">
        <v>1</v>
      </c>
      <c r="P1148">
        <v>228.52</v>
      </c>
      <c r="Q1148" s="2">
        <v>0.09</v>
      </c>
      <c r="R1148">
        <v>307.76</v>
      </c>
      <c r="S1148">
        <v>24.8</v>
      </c>
      <c r="T1148" s="3">
        <v>8.1000000000000003E-2</v>
      </c>
      <c r="U1148">
        <v>61.3</v>
      </c>
      <c r="V1148" t="s">
        <v>52</v>
      </c>
      <c r="W1148">
        <v>1</v>
      </c>
      <c r="X1148" t="b">
        <v>0</v>
      </c>
      <c r="Y1148" t="s">
        <v>60</v>
      </c>
      <c r="Z1148" t="s">
        <v>60</v>
      </c>
      <c r="AA1148">
        <v>6</v>
      </c>
      <c r="AB1148">
        <v>6</v>
      </c>
      <c r="AC1148">
        <v>2023</v>
      </c>
      <c r="AD1148" s="1">
        <v>45139</v>
      </c>
      <c r="AE1148" t="s">
        <v>87</v>
      </c>
      <c r="AF1148" t="s">
        <v>69</v>
      </c>
      <c r="AG1148" t="str">
        <f t="shared" si="71"/>
        <v>Include</v>
      </c>
      <c r="AH1148">
        <f t="shared" si="68"/>
        <v>0</v>
      </c>
      <c r="AI1148">
        <f t="shared" si="69"/>
        <v>1</v>
      </c>
      <c r="AJ1148">
        <f t="shared" si="70"/>
        <v>0</v>
      </c>
      <c r="AK1148" s="15">
        <f>1</f>
        <v>1</v>
      </c>
    </row>
    <row r="1149" spans="1:37" x14ac:dyDescent="0.3">
      <c r="A1149" t="s">
        <v>2841</v>
      </c>
      <c r="B1149" s="1">
        <v>45151</v>
      </c>
      <c r="C1149" s="1">
        <v>45151</v>
      </c>
      <c r="D1149" t="s">
        <v>2842</v>
      </c>
      <c r="E1149" t="s">
        <v>396</v>
      </c>
      <c r="F1149">
        <v>30</v>
      </c>
      <c r="G1149">
        <v>30</v>
      </c>
      <c r="H1149" t="s">
        <v>81</v>
      </c>
      <c r="I1149" t="s">
        <v>81</v>
      </c>
      <c r="J1149" t="s">
        <v>116</v>
      </c>
      <c r="K1149" t="s">
        <v>247</v>
      </c>
      <c r="L1149" t="s">
        <v>50</v>
      </c>
      <c r="M1149" t="s">
        <v>67</v>
      </c>
      <c r="N1149">
        <v>10</v>
      </c>
      <c r="O1149">
        <v>10</v>
      </c>
      <c r="P1149">
        <v>5902.83</v>
      </c>
      <c r="Q1149" s="2">
        <v>0.26</v>
      </c>
      <c r="R1149">
        <v>61642.35</v>
      </c>
      <c r="S1149">
        <v>21436.01</v>
      </c>
      <c r="T1149" s="3">
        <v>0.34799999999999998</v>
      </c>
      <c r="U1149">
        <v>63.39</v>
      </c>
      <c r="V1149" t="s">
        <v>68</v>
      </c>
      <c r="W1149">
        <v>3</v>
      </c>
      <c r="X1149" t="b">
        <v>0</v>
      </c>
      <c r="Y1149" t="s">
        <v>60</v>
      </c>
      <c r="Z1149" t="s">
        <v>60</v>
      </c>
      <c r="AA1149">
        <v>7</v>
      </c>
      <c r="AB1149">
        <v>7</v>
      </c>
      <c r="AC1149">
        <v>2023</v>
      </c>
      <c r="AD1149" s="1">
        <v>45139</v>
      </c>
      <c r="AE1149" t="s">
        <v>87</v>
      </c>
      <c r="AF1149" t="s">
        <v>43</v>
      </c>
      <c r="AG1149" t="str">
        <f t="shared" si="71"/>
        <v>Include</v>
      </c>
      <c r="AH1149">
        <f t="shared" si="68"/>
        <v>0</v>
      </c>
      <c r="AI1149">
        <f t="shared" si="69"/>
        <v>1</v>
      </c>
      <c r="AJ1149">
        <f t="shared" si="70"/>
        <v>0</v>
      </c>
      <c r="AK1149" s="15">
        <f>1</f>
        <v>1</v>
      </c>
    </row>
    <row r="1150" spans="1:37" x14ac:dyDescent="0.3">
      <c r="A1150" t="s">
        <v>2843</v>
      </c>
      <c r="B1150" s="1">
        <v>45151</v>
      </c>
      <c r="C1150" s="1">
        <v>45151</v>
      </c>
      <c r="D1150" t="s">
        <v>2844</v>
      </c>
      <c r="E1150" t="s">
        <v>1129</v>
      </c>
      <c r="F1150">
        <v>38</v>
      </c>
      <c r="G1150">
        <v>38</v>
      </c>
      <c r="H1150" t="s">
        <v>47</v>
      </c>
      <c r="I1150" t="s">
        <v>47</v>
      </c>
      <c r="J1150" t="s">
        <v>57</v>
      </c>
      <c r="K1150" t="s">
        <v>155</v>
      </c>
      <c r="L1150" t="s">
        <v>111</v>
      </c>
      <c r="M1150" t="s">
        <v>174</v>
      </c>
      <c r="N1150">
        <v>7</v>
      </c>
      <c r="O1150">
        <v>7</v>
      </c>
      <c r="P1150">
        <v>13199.66</v>
      </c>
      <c r="Q1150" s="2">
        <v>0.23</v>
      </c>
      <c r="R1150">
        <v>101253.81</v>
      </c>
      <c r="S1150">
        <v>23525.51</v>
      </c>
      <c r="T1150" s="3">
        <v>0.23200000000000001</v>
      </c>
      <c r="U1150">
        <v>75.760000000000005</v>
      </c>
      <c r="V1150" t="s">
        <v>52</v>
      </c>
      <c r="W1150">
        <v>4</v>
      </c>
      <c r="X1150" t="b">
        <v>0</v>
      </c>
      <c r="Y1150" t="s">
        <v>60</v>
      </c>
      <c r="Z1150" t="s">
        <v>60</v>
      </c>
      <c r="AA1150">
        <v>9</v>
      </c>
      <c r="AB1150">
        <v>9</v>
      </c>
      <c r="AC1150">
        <v>2023</v>
      </c>
      <c r="AD1150" s="1">
        <v>45139</v>
      </c>
      <c r="AE1150" t="s">
        <v>61</v>
      </c>
      <c r="AF1150" t="s">
        <v>43</v>
      </c>
      <c r="AG1150" t="str">
        <f t="shared" si="71"/>
        <v>Include</v>
      </c>
      <c r="AH1150">
        <f t="shared" si="68"/>
        <v>0</v>
      </c>
      <c r="AI1150">
        <f t="shared" si="69"/>
        <v>1</v>
      </c>
      <c r="AJ1150">
        <f t="shared" si="70"/>
        <v>0</v>
      </c>
      <c r="AK1150" s="15">
        <f>1</f>
        <v>1</v>
      </c>
    </row>
    <row r="1151" spans="1:37" x14ac:dyDescent="0.3">
      <c r="A1151" t="s">
        <v>2845</v>
      </c>
      <c r="B1151" s="1">
        <v>45150</v>
      </c>
      <c r="C1151" s="1">
        <v>45150</v>
      </c>
      <c r="D1151" t="s">
        <v>2846</v>
      </c>
      <c r="E1151" t="s">
        <v>938</v>
      </c>
      <c r="F1151">
        <v>18</v>
      </c>
      <c r="G1151">
        <v>18</v>
      </c>
      <c r="H1151" t="s">
        <v>81</v>
      </c>
      <c r="I1151" t="s">
        <v>81</v>
      </c>
      <c r="J1151" t="s">
        <v>82</v>
      </c>
      <c r="K1151" t="s">
        <v>83</v>
      </c>
      <c r="L1151" t="s">
        <v>111</v>
      </c>
      <c r="M1151" t="s">
        <v>200</v>
      </c>
      <c r="N1151">
        <v>9</v>
      </c>
      <c r="O1151">
        <v>9</v>
      </c>
      <c r="P1151">
        <v>10111.780000000001</v>
      </c>
      <c r="Q1151" s="2">
        <v>0.32</v>
      </c>
      <c r="R1151">
        <v>83964.06</v>
      </c>
      <c r="S1151">
        <v>20724.63</v>
      </c>
      <c r="T1151" s="3">
        <v>0.247</v>
      </c>
      <c r="U1151">
        <v>28.35</v>
      </c>
      <c r="V1151" t="s">
        <v>68</v>
      </c>
      <c r="W1151">
        <v>4</v>
      </c>
      <c r="X1151" t="b">
        <v>1</v>
      </c>
      <c r="Y1151" t="s">
        <v>41</v>
      </c>
      <c r="Z1151" t="s">
        <v>41</v>
      </c>
      <c r="AA1151">
        <v>1</v>
      </c>
      <c r="AB1151">
        <v>1</v>
      </c>
      <c r="AC1151">
        <v>2023</v>
      </c>
      <c r="AD1151" s="1">
        <v>45139</v>
      </c>
      <c r="AE1151" t="s">
        <v>53</v>
      </c>
      <c r="AF1151" t="s">
        <v>62</v>
      </c>
      <c r="AG1151" t="str">
        <f t="shared" si="71"/>
        <v>Include</v>
      </c>
      <c r="AH1151">
        <f t="shared" si="68"/>
        <v>1</v>
      </c>
      <c r="AI1151">
        <f t="shared" si="69"/>
        <v>1</v>
      </c>
      <c r="AJ1151">
        <f t="shared" si="70"/>
        <v>0</v>
      </c>
      <c r="AK1151" s="15">
        <f>1</f>
        <v>1</v>
      </c>
    </row>
    <row r="1152" spans="1:37" x14ac:dyDescent="0.3">
      <c r="A1152" t="s">
        <v>2847</v>
      </c>
      <c r="B1152" s="1">
        <v>45150</v>
      </c>
      <c r="C1152" s="1">
        <v>45150</v>
      </c>
      <c r="D1152" t="s">
        <v>2848</v>
      </c>
      <c r="E1152" t="s">
        <v>1334</v>
      </c>
      <c r="F1152">
        <v>26</v>
      </c>
      <c r="G1152">
        <v>26</v>
      </c>
      <c r="H1152" t="s">
        <v>47</v>
      </c>
      <c r="I1152" t="s">
        <v>47</v>
      </c>
      <c r="J1152" t="s">
        <v>57</v>
      </c>
      <c r="K1152" t="s">
        <v>66</v>
      </c>
      <c r="L1152" t="s">
        <v>111</v>
      </c>
      <c r="M1152" t="s">
        <v>136</v>
      </c>
      <c r="N1152">
        <v>9</v>
      </c>
      <c r="O1152">
        <v>9</v>
      </c>
      <c r="P1152">
        <v>905.34</v>
      </c>
      <c r="Q1152" s="2">
        <v>0.05</v>
      </c>
      <c r="R1152">
        <v>10046.959999999999</v>
      </c>
      <c r="S1152">
        <v>2301.4899999999998</v>
      </c>
      <c r="T1152" s="3">
        <v>0.22900000000000001</v>
      </c>
      <c r="U1152">
        <v>59.24</v>
      </c>
      <c r="V1152" t="s">
        <v>99</v>
      </c>
      <c r="W1152">
        <v>1</v>
      </c>
      <c r="X1152" t="b">
        <v>0</v>
      </c>
      <c r="Y1152" t="s">
        <v>60</v>
      </c>
      <c r="Z1152" t="s">
        <v>60</v>
      </c>
      <c r="AA1152">
        <v>6</v>
      </c>
      <c r="AB1152">
        <v>6</v>
      </c>
      <c r="AC1152">
        <v>2023</v>
      </c>
      <c r="AD1152" s="1">
        <v>45139</v>
      </c>
      <c r="AE1152" t="s">
        <v>87</v>
      </c>
      <c r="AF1152" t="s">
        <v>69</v>
      </c>
      <c r="AG1152" t="str">
        <f t="shared" si="71"/>
        <v>Include</v>
      </c>
      <c r="AH1152">
        <f t="shared" si="68"/>
        <v>0</v>
      </c>
      <c r="AI1152">
        <f t="shared" si="69"/>
        <v>1</v>
      </c>
      <c r="AJ1152">
        <f t="shared" si="70"/>
        <v>0</v>
      </c>
      <c r="AK1152" s="15">
        <f>1</f>
        <v>1</v>
      </c>
    </row>
    <row r="1153" spans="1:37" x14ac:dyDescent="0.3">
      <c r="A1153" t="s">
        <v>2849</v>
      </c>
      <c r="B1153" s="1">
        <v>45150</v>
      </c>
      <c r="C1153" s="1">
        <v>45150</v>
      </c>
      <c r="D1153" t="s">
        <v>2850</v>
      </c>
      <c r="E1153" t="s">
        <v>1236</v>
      </c>
      <c r="F1153">
        <v>48</v>
      </c>
      <c r="G1153">
        <v>48</v>
      </c>
      <c r="H1153" t="s">
        <v>47</v>
      </c>
      <c r="I1153" t="s">
        <v>47</v>
      </c>
      <c r="J1153" t="s">
        <v>36</v>
      </c>
      <c r="K1153" t="s">
        <v>37</v>
      </c>
      <c r="L1153" t="s">
        <v>50</v>
      </c>
      <c r="M1153" t="s">
        <v>51</v>
      </c>
      <c r="N1153">
        <v>5</v>
      </c>
      <c r="O1153">
        <v>5</v>
      </c>
      <c r="P1153">
        <v>2325.92</v>
      </c>
      <c r="Q1153" s="2">
        <v>0.02</v>
      </c>
      <c r="R1153">
        <v>17516.82</v>
      </c>
      <c r="S1153">
        <v>4426.97</v>
      </c>
      <c r="T1153" s="3">
        <v>0.253</v>
      </c>
      <c r="U1153">
        <v>68.39</v>
      </c>
      <c r="V1153" t="s">
        <v>52</v>
      </c>
      <c r="W1153">
        <v>1</v>
      </c>
      <c r="X1153" t="b">
        <v>0</v>
      </c>
      <c r="Y1153" t="s">
        <v>60</v>
      </c>
      <c r="Z1153" t="s">
        <v>60</v>
      </c>
      <c r="AA1153">
        <v>5</v>
      </c>
      <c r="AB1153">
        <v>5</v>
      </c>
      <c r="AC1153">
        <v>2023</v>
      </c>
      <c r="AD1153" s="1">
        <v>45139</v>
      </c>
      <c r="AE1153" t="s">
        <v>101</v>
      </c>
      <c r="AF1153" t="s">
        <v>69</v>
      </c>
      <c r="AG1153" t="str">
        <f t="shared" si="71"/>
        <v>Include</v>
      </c>
      <c r="AH1153">
        <f t="shared" si="68"/>
        <v>0</v>
      </c>
      <c r="AI1153">
        <f t="shared" si="69"/>
        <v>1</v>
      </c>
      <c r="AJ1153">
        <f t="shared" si="70"/>
        <v>0</v>
      </c>
      <c r="AK1153" s="15">
        <f>1</f>
        <v>1</v>
      </c>
    </row>
    <row r="1154" spans="1:37" x14ac:dyDescent="0.3">
      <c r="A1154" t="s">
        <v>2851</v>
      </c>
      <c r="B1154" s="1">
        <v>45149</v>
      </c>
      <c r="C1154" s="1">
        <v>45149</v>
      </c>
      <c r="D1154" t="s">
        <v>2852</v>
      </c>
      <c r="E1154" t="s">
        <v>278</v>
      </c>
      <c r="F1154">
        <v>34</v>
      </c>
      <c r="G1154">
        <v>34</v>
      </c>
      <c r="H1154" t="s">
        <v>47</v>
      </c>
      <c r="I1154" t="s">
        <v>47</v>
      </c>
      <c r="J1154" t="s">
        <v>36</v>
      </c>
      <c r="K1154" t="s">
        <v>37</v>
      </c>
      <c r="L1154" t="s">
        <v>111</v>
      </c>
      <c r="M1154" t="s">
        <v>136</v>
      </c>
      <c r="N1154">
        <v>10</v>
      </c>
      <c r="O1154">
        <v>10</v>
      </c>
      <c r="P1154">
        <v>12222.2</v>
      </c>
      <c r="Q1154" s="2">
        <v>0.28000000000000003</v>
      </c>
      <c r="R1154">
        <v>131369.75</v>
      </c>
      <c r="S1154">
        <v>28537.32</v>
      </c>
      <c r="T1154" s="3">
        <v>0.217</v>
      </c>
      <c r="U1154">
        <v>26.86</v>
      </c>
      <c r="V1154" t="s">
        <v>132</v>
      </c>
      <c r="W1154">
        <v>5</v>
      </c>
      <c r="X1154" t="b">
        <v>0</v>
      </c>
      <c r="Y1154" t="s">
        <v>60</v>
      </c>
      <c r="Z1154" t="s">
        <v>60</v>
      </c>
      <c r="AA1154">
        <v>8</v>
      </c>
      <c r="AB1154">
        <v>8</v>
      </c>
      <c r="AC1154">
        <v>2023</v>
      </c>
      <c r="AD1154" s="1">
        <v>45139</v>
      </c>
      <c r="AE1154" t="s">
        <v>87</v>
      </c>
      <c r="AF1154" t="s">
        <v>43</v>
      </c>
      <c r="AG1154" t="str">
        <f t="shared" si="71"/>
        <v>Include</v>
      </c>
      <c r="AH1154">
        <f t="shared" ref="AH1154:AH1217" si="72">IF(Z1154="Returned",1,0)</f>
        <v>0</v>
      </c>
      <c r="AI1154">
        <f t="shared" ref="AI1154:AI1217" si="73">IF(OR(Z1154="Delivered",Z1154="Returned"),1,0)</f>
        <v>1</v>
      </c>
      <c r="AJ1154">
        <f t="shared" ref="AJ1154:AJ1217" si="74">IF(Z1154="Cancelled",1,0)</f>
        <v>0</v>
      </c>
      <c r="AK1154" s="15">
        <f>1</f>
        <v>1</v>
      </c>
    </row>
    <row r="1155" spans="1:37" x14ac:dyDescent="0.3">
      <c r="A1155" t="s">
        <v>2853</v>
      </c>
      <c r="B1155" s="1">
        <v>45149</v>
      </c>
      <c r="C1155" s="1">
        <v>45149</v>
      </c>
      <c r="D1155" t="s">
        <v>2854</v>
      </c>
      <c r="E1155" t="s">
        <v>411</v>
      </c>
      <c r="F1155">
        <v>30</v>
      </c>
      <c r="G1155">
        <v>30</v>
      </c>
      <c r="H1155" t="s">
        <v>35</v>
      </c>
      <c r="I1155" t="s">
        <v>35</v>
      </c>
      <c r="J1155" t="s">
        <v>116</v>
      </c>
      <c r="K1155" t="s">
        <v>260</v>
      </c>
      <c r="L1155" t="s">
        <v>74</v>
      </c>
      <c r="M1155" t="s">
        <v>75</v>
      </c>
      <c r="P1155">
        <v>26972.55</v>
      </c>
      <c r="Q1155" s="2">
        <v>0.09</v>
      </c>
      <c r="R1155">
        <v>38990.550000000003</v>
      </c>
      <c r="S1155">
        <v>5130.8</v>
      </c>
      <c r="T1155" s="3">
        <v>0.13200000000000001</v>
      </c>
      <c r="U1155">
        <v>54.1</v>
      </c>
      <c r="V1155" t="s">
        <v>132</v>
      </c>
      <c r="W1155">
        <v>3</v>
      </c>
      <c r="X1155" t="b">
        <v>0</v>
      </c>
      <c r="Y1155" t="s">
        <v>142</v>
      </c>
      <c r="Z1155" t="s">
        <v>142</v>
      </c>
      <c r="AA1155">
        <v>2</v>
      </c>
      <c r="AB1155">
        <v>2</v>
      </c>
      <c r="AC1155">
        <v>2023</v>
      </c>
      <c r="AD1155" s="1">
        <v>45139</v>
      </c>
      <c r="AE1155" t="s">
        <v>87</v>
      </c>
      <c r="AF1155" t="s">
        <v>69</v>
      </c>
      <c r="AG1155" t="str">
        <f t="shared" ref="AG1155:AG1218" si="75">IF(N1155=999,"Exclude","Include")</f>
        <v>Include</v>
      </c>
      <c r="AH1155">
        <f t="shared" si="72"/>
        <v>0</v>
      </c>
      <c r="AI1155">
        <f t="shared" si="73"/>
        <v>0</v>
      </c>
      <c r="AJ1155">
        <f t="shared" si="74"/>
        <v>0</v>
      </c>
      <c r="AK1155" s="15">
        <f>1</f>
        <v>1</v>
      </c>
    </row>
    <row r="1156" spans="1:37" x14ac:dyDescent="0.3">
      <c r="A1156" t="s">
        <v>2855</v>
      </c>
      <c r="B1156" s="1">
        <v>45148</v>
      </c>
      <c r="C1156" s="1">
        <v>45148</v>
      </c>
      <c r="D1156" t="s">
        <v>2856</v>
      </c>
      <c r="E1156" t="s">
        <v>1752</v>
      </c>
      <c r="F1156">
        <v>42</v>
      </c>
      <c r="G1156">
        <v>42</v>
      </c>
      <c r="H1156" t="s">
        <v>340</v>
      </c>
      <c r="I1156" t="s">
        <v>35</v>
      </c>
      <c r="J1156" t="s">
        <v>48</v>
      </c>
      <c r="K1156" t="s">
        <v>49</v>
      </c>
      <c r="L1156" t="s">
        <v>84</v>
      </c>
      <c r="M1156" t="s">
        <v>279</v>
      </c>
      <c r="N1156">
        <v>4</v>
      </c>
      <c r="O1156">
        <v>4</v>
      </c>
      <c r="P1156">
        <v>474.68</v>
      </c>
      <c r="Q1156" s="2">
        <v>0.3</v>
      </c>
      <c r="R1156">
        <v>1844.79</v>
      </c>
      <c r="S1156">
        <v>156.82</v>
      </c>
      <c r="T1156" s="3">
        <v>8.5000000000000006E-2</v>
      </c>
      <c r="U1156">
        <v>41.43</v>
      </c>
      <c r="V1156" t="s">
        <v>68</v>
      </c>
      <c r="W1156">
        <v>3</v>
      </c>
      <c r="X1156" t="b">
        <v>0</v>
      </c>
      <c r="Y1156" t="s">
        <v>60</v>
      </c>
      <c r="Z1156" t="s">
        <v>60</v>
      </c>
      <c r="AA1156">
        <v>7</v>
      </c>
      <c r="AB1156">
        <v>7</v>
      </c>
      <c r="AC1156">
        <v>2023</v>
      </c>
      <c r="AD1156" s="1">
        <v>45139</v>
      </c>
      <c r="AE1156" t="s">
        <v>61</v>
      </c>
      <c r="AF1156" t="s">
        <v>43</v>
      </c>
      <c r="AG1156" t="str">
        <f t="shared" si="75"/>
        <v>Include</v>
      </c>
      <c r="AH1156">
        <f t="shared" si="72"/>
        <v>0</v>
      </c>
      <c r="AI1156">
        <f t="shared" si="73"/>
        <v>1</v>
      </c>
      <c r="AJ1156">
        <f t="shared" si="74"/>
        <v>0</v>
      </c>
      <c r="AK1156" s="15">
        <f>1</f>
        <v>1</v>
      </c>
    </row>
    <row r="1157" spans="1:37" x14ac:dyDescent="0.3">
      <c r="A1157" t="s">
        <v>2857</v>
      </c>
      <c r="B1157" s="1">
        <v>45148</v>
      </c>
      <c r="C1157" s="1">
        <v>45148</v>
      </c>
      <c r="D1157" t="s">
        <v>2858</v>
      </c>
      <c r="E1157" t="s">
        <v>427</v>
      </c>
      <c r="F1157">
        <v>23</v>
      </c>
      <c r="G1157">
        <v>23</v>
      </c>
      <c r="H1157" t="s">
        <v>35</v>
      </c>
      <c r="I1157" t="s">
        <v>35</v>
      </c>
      <c r="J1157" t="s">
        <v>57</v>
      </c>
      <c r="K1157" t="s">
        <v>155</v>
      </c>
      <c r="L1157" t="s">
        <v>50</v>
      </c>
      <c r="M1157" t="s">
        <v>67</v>
      </c>
      <c r="N1157">
        <v>7</v>
      </c>
      <c r="O1157">
        <v>7</v>
      </c>
      <c r="P1157">
        <v>15156.04</v>
      </c>
      <c r="Q1157" s="2">
        <v>0.15</v>
      </c>
      <c r="R1157">
        <v>114775.93</v>
      </c>
      <c r="S1157">
        <v>33669.82</v>
      </c>
      <c r="T1157" s="3">
        <v>0.29299999999999998</v>
      </c>
      <c r="U1157">
        <v>85.32</v>
      </c>
      <c r="V1157" t="s">
        <v>132</v>
      </c>
      <c r="W1157">
        <v>5</v>
      </c>
      <c r="X1157" t="b">
        <v>0</v>
      </c>
      <c r="Y1157" t="s">
        <v>60</v>
      </c>
      <c r="Z1157" t="s">
        <v>60</v>
      </c>
      <c r="AA1157">
        <v>5</v>
      </c>
      <c r="AB1157">
        <v>5</v>
      </c>
      <c r="AC1157">
        <v>2023</v>
      </c>
      <c r="AD1157" s="1">
        <v>45139</v>
      </c>
      <c r="AE1157" t="s">
        <v>53</v>
      </c>
      <c r="AF1157" t="s">
        <v>88</v>
      </c>
      <c r="AG1157" t="str">
        <f t="shared" si="75"/>
        <v>Include</v>
      </c>
      <c r="AH1157">
        <f t="shared" si="72"/>
        <v>0</v>
      </c>
      <c r="AI1157">
        <f t="shared" si="73"/>
        <v>1</v>
      </c>
      <c r="AJ1157">
        <f t="shared" si="74"/>
        <v>0</v>
      </c>
      <c r="AK1157" s="15">
        <f>1</f>
        <v>1</v>
      </c>
    </row>
    <row r="1158" spans="1:37" x14ac:dyDescent="0.3">
      <c r="A1158" t="s">
        <v>2859</v>
      </c>
      <c r="B1158" s="1">
        <v>45147</v>
      </c>
      <c r="C1158" s="1">
        <v>45147</v>
      </c>
      <c r="D1158" t="s">
        <v>2860</v>
      </c>
      <c r="E1158" t="s">
        <v>1745</v>
      </c>
      <c r="F1158">
        <v>25</v>
      </c>
      <c r="G1158">
        <v>25</v>
      </c>
      <c r="H1158" t="s">
        <v>35</v>
      </c>
      <c r="I1158" t="s">
        <v>35</v>
      </c>
      <c r="J1158" t="s">
        <v>36</v>
      </c>
      <c r="K1158" t="s">
        <v>106</v>
      </c>
      <c r="L1158" t="s">
        <v>140</v>
      </c>
      <c r="M1158" t="s">
        <v>358</v>
      </c>
      <c r="N1158">
        <v>2</v>
      </c>
      <c r="O1158">
        <v>2</v>
      </c>
      <c r="P1158">
        <v>3266.34</v>
      </c>
      <c r="Q1158" s="2">
        <v>0</v>
      </c>
      <c r="R1158">
        <v>9066.91</v>
      </c>
      <c r="S1158">
        <v>3755.8</v>
      </c>
      <c r="T1158" s="3">
        <v>0.41399999999999998</v>
      </c>
      <c r="U1158">
        <v>51.58</v>
      </c>
      <c r="V1158" t="s">
        <v>52</v>
      </c>
      <c r="W1158">
        <v>5</v>
      </c>
      <c r="X1158" t="b">
        <v>0</v>
      </c>
      <c r="Y1158" t="s">
        <v>60</v>
      </c>
      <c r="Z1158" t="s">
        <v>60</v>
      </c>
      <c r="AA1158">
        <v>1</v>
      </c>
      <c r="AB1158">
        <v>1</v>
      </c>
      <c r="AC1158">
        <v>2023</v>
      </c>
      <c r="AD1158" s="1">
        <v>45139</v>
      </c>
      <c r="AE1158" t="s">
        <v>53</v>
      </c>
      <c r="AF1158" s="2">
        <v>0</v>
      </c>
      <c r="AG1158" t="str">
        <f t="shared" si="75"/>
        <v>Include</v>
      </c>
      <c r="AH1158">
        <f t="shared" si="72"/>
        <v>0</v>
      </c>
      <c r="AI1158">
        <f t="shared" si="73"/>
        <v>1</v>
      </c>
      <c r="AJ1158">
        <f t="shared" si="74"/>
        <v>0</v>
      </c>
      <c r="AK1158" s="15">
        <f>1</f>
        <v>1</v>
      </c>
    </row>
    <row r="1159" spans="1:37" x14ac:dyDescent="0.3">
      <c r="A1159" t="s">
        <v>2861</v>
      </c>
      <c r="B1159" s="1">
        <v>45147</v>
      </c>
      <c r="C1159" s="1">
        <v>45147</v>
      </c>
      <c r="D1159" t="s">
        <v>2862</v>
      </c>
      <c r="E1159" t="s">
        <v>436</v>
      </c>
      <c r="F1159">
        <v>53</v>
      </c>
      <c r="G1159">
        <v>53</v>
      </c>
      <c r="H1159" t="s">
        <v>81</v>
      </c>
      <c r="I1159" t="s">
        <v>81</v>
      </c>
      <c r="J1159" t="s">
        <v>116</v>
      </c>
      <c r="K1159" t="s">
        <v>117</v>
      </c>
      <c r="L1159" t="s">
        <v>38</v>
      </c>
      <c r="M1159" t="s">
        <v>181</v>
      </c>
      <c r="N1159">
        <v>4</v>
      </c>
      <c r="O1159">
        <v>4</v>
      </c>
      <c r="P1159">
        <v>369.22</v>
      </c>
      <c r="Q1159" s="2">
        <v>0.19</v>
      </c>
      <c r="R1159">
        <v>1495.87</v>
      </c>
      <c r="S1159">
        <v>791.13</v>
      </c>
      <c r="T1159" s="3">
        <v>0.52900000000000003</v>
      </c>
      <c r="U1159">
        <v>38.15</v>
      </c>
      <c r="V1159" t="s">
        <v>68</v>
      </c>
      <c r="W1159">
        <v>5</v>
      </c>
      <c r="X1159" t="b">
        <v>0</v>
      </c>
      <c r="Y1159" t="s">
        <v>60</v>
      </c>
      <c r="Z1159" t="s">
        <v>60</v>
      </c>
      <c r="AA1159">
        <v>9</v>
      </c>
      <c r="AB1159">
        <v>9</v>
      </c>
      <c r="AC1159">
        <v>2023</v>
      </c>
      <c r="AD1159" s="1">
        <v>45139</v>
      </c>
      <c r="AE1159" t="s">
        <v>101</v>
      </c>
      <c r="AF1159" t="s">
        <v>88</v>
      </c>
      <c r="AG1159" t="str">
        <f t="shared" si="75"/>
        <v>Include</v>
      </c>
      <c r="AH1159">
        <f t="shared" si="72"/>
        <v>0</v>
      </c>
      <c r="AI1159">
        <f t="shared" si="73"/>
        <v>1</v>
      </c>
      <c r="AJ1159">
        <f t="shared" si="74"/>
        <v>0</v>
      </c>
      <c r="AK1159" s="15">
        <f>1</f>
        <v>1</v>
      </c>
    </row>
    <row r="1160" spans="1:37" x14ac:dyDescent="0.3">
      <c r="A1160" t="s">
        <v>2863</v>
      </c>
      <c r="B1160" s="1">
        <v>45147</v>
      </c>
      <c r="C1160" s="1">
        <v>45147</v>
      </c>
      <c r="D1160" t="s">
        <v>2864</v>
      </c>
      <c r="E1160" t="s">
        <v>1845</v>
      </c>
      <c r="F1160">
        <v>31</v>
      </c>
      <c r="G1160">
        <v>31</v>
      </c>
      <c r="H1160" t="s">
        <v>47</v>
      </c>
      <c r="I1160" t="s">
        <v>47</v>
      </c>
      <c r="J1160" t="s">
        <v>48</v>
      </c>
      <c r="K1160" t="s">
        <v>185</v>
      </c>
      <c r="L1160" t="s">
        <v>84</v>
      </c>
      <c r="M1160" t="s">
        <v>267</v>
      </c>
      <c r="N1160">
        <v>6</v>
      </c>
      <c r="O1160">
        <v>6</v>
      </c>
      <c r="P1160">
        <v>180.04</v>
      </c>
      <c r="Q1160" s="2">
        <v>0.37</v>
      </c>
      <c r="R1160">
        <v>955.97</v>
      </c>
      <c r="S1160">
        <v>84.65</v>
      </c>
      <c r="T1160" s="3">
        <v>8.8999999999999996E-2</v>
      </c>
      <c r="U1160">
        <v>65.569999999999993</v>
      </c>
      <c r="V1160" t="s">
        <v>40</v>
      </c>
      <c r="W1160">
        <v>2</v>
      </c>
      <c r="X1160" t="b">
        <v>0</v>
      </c>
      <c r="Y1160" t="s">
        <v>100</v>
      </c>
      <c r="Z1160" t="s">
        <v>100</v>
      </c>
      <c r="AA1160">
        <v>7</v>
      </c>
      <c r="AB1160">
        <v>7</v>
      </c>
      <c r="AC1160">
        <v>2023</v>
      </c>
      <c r="AD1160" s="1">
        <v>45139</v>
      </c>
      <c r="AE1160" t="s">
        <v>87</v>
      </c>
      <c r="AF1160" t="s">
        <v>62</v>
      </c>
      <c r="AG1160" t="str">
        <f t="shared" si="75"/>
        <v>Include</v>
      </c>
      <c r="AH1160">
        <f t="shared" si="72"/>
        <v>0</v>
      </c>
      <c r="AI1160">
        <f t="shared" si="73"/>
        <v>0</v>
      </c>
      <c r="AJ1160">
        <f t="shared" si="74"/>
        <v>1</v>
      </c>
      <c r="AK1160" s="15">
        <f>1</f>
        <v>1</v>
      </c>
    </row>
    <row r="1161" spans="1:37" x14ac:dyDescent="0.3">
      <c r="A1161" t="s">
        <v>2865</v>
      </c>
      <c r="B1161" s="1">
        <v>45146</v>
      </c>
      <c r="C1161" s="1">
        <v>45146</v>
      </c>
      <c r="D1161" t="s">
        <v>2866</v>
      </c>
      <c r="E1161" t="s">
        <v>979</v>
      </c>
      <c r="F1161">
        <v>24</v>
      </c>
      <c r="G1161">
        <v>24</v>
      </c>
      <c r="H1161" t="s">
        <v>35</v>
      </c>
      <c r="I1161" t="s">
        <v>35</v>
      </c>
      <c r="J1161" t="s">
        <v>116</v>
      </c>
      <c r="K1161" t="s">
        <v>260</v>
      </c>
      <c r="L1161" t="s">
        <v>50</v>
      </c>
      <c r="M1161" t="s">
        <v>59</v>
      </c>
      <c r="N1161">
        <v>4</v>
      </c>
      <c r="O1161">
        <v>4</v>
      </c>
      <c r="P1161">
        <v>33469.07</v>
      </c>
      <c r="Q1161" s="2">
        <v>0.02</v>
      </c>
      <c r="R1161">
        <v>211554.01</v>
      </c>
      <c r="S1161">
        <v>60337.15</v>
      </c>
      <c r="T1161" s="3">
        <v>0.28499999999999998</v>
      </c>
      <c r="U1161">
        <v>33.54</v>
      </c>
      <c r="V1161" t="s">
        <v>40</v>
      </c>
      <c r="W1161">
        <v>3</v>
      </c>
      <c r="X1161" t="b">
        <v>1</v>
      </c>
      <c r="Y1161" t="s">
        <v>41</v>
      </c>
      <c r="Z1161" t="s">
        <v>41</v>
      </c>
      <c r="AA1161">
        <v>8</v>
      </c>
      <c r="AB1161">
        <v>8</v>
      </c>
      <c r="AC1161">
        <v>2023</v>
      </c>
      <c r="AD1161" s="1">
        <v>45139</v>
      </c>
      <c r="AE1161" t="s">
        <v>53</v>
      </c>
      <c r="AF1161" t="s">
        <v>69</v>
      </c>
      <c r="AG1161" t="str">
        <f t="shared" si="75"/>
        <v>Include</v>
      </c>
      <c r="AH1161">
        <f t="shared" si="72"/>
        <v>1</v>
      </c>
      <c r="AI1161">
        <f t="shared" si="73"/>
        <v>1</v>
      </c>
      <c r="AJ1161">
        <f t="shared" si="74"/>
        <v>0</v>
      </c>
      <c r="AK1161" s="15">
        <f>1</f>
        <v>1</v>
      </c>
    </row>
    <row r="1162" spans="1:37" x14ac:dyDescent="0.3">
      <c r="A1162" t="s">
        <v>2867</v>
      </c>
      <c r="B1162" s="1">
        <v>45146</v>
      </c>
      <c r="C1162" s="1">
        <v>45146</v>
      </c>
      <c r="D1162" t="s">
        <v>2868</v>
      </c>
      <c r="E1162" t="s">
        <v>1493</v>
      </c>
      <c r="F1162">
        <v>39</v>
      </c>
      <c r="G1162">
        <v>39</v>
      </c>
      <c r="H1162" t="s">
        <v>81</v>
      </c>
      <c r="I1162" t="s">
        <v>81</v>
      </c>
      <c r="J1162" t="s">
        <v>57</v>
      </c>
      <c r="K1162" t="s">
        <v>58</v>
      </c>
      <c r="L1162" t="s">
        <v>38</v>
      </c>
      <c r="M1162" t="s">
        <v>159</v>
      </c>
      <c r="N1162">
        <v>5</v>
      </c>
      <c r="O1162">
        <v>5</v>
      </c>
      <c r="P1162">
        <v>781.43</v>
      </c>
      <c r="Q1162" s="2">
        <v>0.3</v>
      </c>
      <c r="R1162">
        <v>3859.69</v>
      </c>
      <c r="S1162">
        <v>2172.08</v>
      </c>
      <c r="T1162" s="3">
        <v>0.56299999999999994</v>
      </c>
      <c r="U1162">
        <v>63.85</v>
      </c>
      <c r="V1162" t="s">
        <v>40</v>
      </c>
      <c r="W1162">
        <v>3</v>
      </c>
      <c r="X1162" t="b">
        <v>0</v>
      </c>
      <c r="Y1162" t="s">
        <v>60</v>
      </c>
      <c r="Z1162" t="s">
        <v>60</v>
      </c>
      <c r="AA1162">
        <v>8</v>
      </c>
      <c r="AB1162">
        <v>8</v>
      </c>
      <c r="AC1162">
        <v>2023</v>
      </c>
      <c r="AD1162" s="1">
        <v>45139</v>
      </c>
      <c r="AE1162" t="s">
        <v>61</v>
      </c>
      <c r="AF1162" t="s">
        <v>43</v>
      </c>
      <c r="AG1162" t="str">
        <f t="shared" si="75"/>
        <v>Include</v>
      </c>
      <c r="AH1162">
        <f t="shared" si="72"/>
        <v>0</v>
      </c>
      <c r="AI1162">
        <f t="shared" si="73"/>
        <v>1</v>
      </c>
      <c r="AJ1162">
        <f t="shared" si="74"/>
        <v>0</v>
      </c>
      <c r="AK1162" s="15">
        <f>1</f>
        <v>1</v>
      </c>
    </row>
    <row r="1163" spans="1:37" x14ac:dyDescent="0.3">
      <c r="A1163" t="s">
        <v>2869</v>
      </c>
      <c r="B1163" s="1">
        <v>45145</v>
      </c>
      <c r="C1163" s="1">
        <v>45145</v>
      </c>
      <c r="D1163" t="s">
        <v>2870</v>
      </c>
      <c r="E1163" t="s">
        <v>246</v>
      </c>
      <c r="F1163">
        <v>33</v>
      </c>
      <c r="G1163">
        <v>33</v>
      </c>
      <c r="H1163" t="s">
        <v>35</v>
      </c>
      <c r="I1163" t="s">
        <v>35</v>
      </c>
      <c r="J1163" t="s">
        <v>36</v>
      </c>
      <c r="K1163" t="s">
        <v>106</v>
      </c>
      <c r="L1163" t="s">
        <v>111</v>
      </c>
      <c r="M1163" t="s">
        <v>856</v>
      </c>
      <c r="N1163">
        <v>5</v>
      </c>
      <c r="O1163">
        <v>5</v>
      </c>
      <c r="P1163">
        <v>10440.969999999999</v>
      </c>
      <c r="Q1163" s="2">
        <v>0.03</v>
      </c>
      <c r="R1163">
        <v>76880.87</v>
      </c>
      <c r="S1163">
        <v>13536.66</v>
      </c>
      <c r="T1163" s="3">
        <v>0.17599999999999999</v>
      </c>
      <c r="U1163">
        <v>49.52</v>
      </c>
      <c r="V1163" t="s">
        <v>132</v>
      </c>
      <c r="W1163">
        <v>3</v>
      </c>
      <c r="X1163" t="b">
        <v>0</v>
      </c>
      <c r="Y1163" t="s">
        <v>382</v>
      </c>
      <c r="Z1163" t="s">
        <v>60</v>
      </c>
      <c r="AA1163">
        <v>10</v>
      </c>
      <c r="AB1163">
        <v>10</v>
      </c>
      <c r="AC1163">
        <v>2023</v>
      </c>
      <c r="AD1163" s="1">
        <v>45139</v>
      </c>
      <c r="AE1163" t="s">
        <v>87</v>
      </c>
      <c r="AF1163" t="s">
        <v>69</v>
      </c>
      <c r="AG1163" t="str">
        <f t="shared" si="75"/>
        <v>Include</v>
      </c>
      <c r="AH1163">
        <f t="shared" si="72"/>
        <v>0</v>
      </c>
      <c r="AI1163">
        <f t="shared" si="73"/>
        <v>1</v>
      </c>
      <c r="AJ1163">
        <f t="shared" si="74"/>
        <v>0</v>
      </c>
      <c r="AK1163" s="15">
        <f>1</f>
        <v>1</v>
      </c>
    </row>
    <row r="1164" spans="1:37" x14ac:dyDescent="0.3">
      <c r="A1164" t="s">
        <v>2871</v>
      </c>
      <c r="B1164" s="1">
        <v>45145</v>
      </c>
      <c r="C1164" s="1">
        <v>45145</v>
      </c>
      <c r="D1164" t="s">
        <v>2872</v>
      </c>
      <c r="E1164" t="s">
        <v>828</v>
      </c>
      <c r="F1164">
        <v>10</v>
      </c>
      <c r="G1164">
        <v>10</v>
      </c>
      <c r="H1164" t="s">
        <v>81</v>
      </c>
      <c r="I1164" t="s">
        <v>81</v>
      </c>
      <c r="J1164" t="s">
        <v>57</v>
      </c>
      <c r="K1164" t="s">
        <v>155</v>
      </c>
      <c r="L1164" t="s">
        <v>97</v>
      </c>
      <c r="M1164" t="s">
        <v>254</v>
      </c>
      <c r="N1164">
        <v>4</v>
      </c>
      <c r="O1164">
        <v>4</v>
      </c>
      <c r="P1164">
        <v>846.94</v>
      </c>
      <c r="Q1164" s="2">
        <v>0.1</v>
      </c>
      <c r="R1164">
        <v>4126.13</v>
      </c>
      <c r="S1164">
        <v>1830.29</v>
      </c>
      <c r="T1164" s="3">
        <v>0.44400000000000001</v>
      </c>
      <c r="U1164">
        <v>103.8</v>
      </c>
      <c r="V1164" t="s">
        <v>68</v>
      </c>
      <c r="W1164">
        <v>3</v>
      </c>
      <c r="X1164" t="b">
        <v>0</v>
      </c>
      <c r="Y1164" t="s">
        <v>60</v>
      </c>
      <c r="Z1164" t="s">
        <v>60</v>
      </c>
      <c r="AA1164">
        <v>10</v>
      </c>
      <c r="AB1164">
        <v>10</v>
      </c>
      <c r="AC1164">
        <v>2023</v>
      </c>
      <c r="AD1164" s="1">
        <v>45139</v>
      </c>
      <c r="AE1164" t="s">
        <v>42</v>
      </c>
      <c r="AF1164" t="s">
        <v>69</v>
      </c>
      <c r="AG1164" t="str">
        <f t="shared" si="75"/>
        <v>Include</v>
      </c>
      <c r="AH1164">
        <f t="shared" si="72"/>
        <v>0</v>
      </c>
      <c r="AI1164">
        <f t="shared" si="73"/>
        <v>1</v>
      </c>
      <c r="AJ1164">
        <f t="shared" si="74"/>
        <v>0</v>
      </c>
      <c r="AK1164" s="15">
        <f>1</f>
        <v>1</v>
      </c>
    </row>
    <row r="1165" spans="1:37" x14ac:dyDescent="0.3">
      <c r="A1165" t="s">
        <v>2873</v>
      </c>
      <c r="B1165" s="1">
        <v>45143</v>
      </c>
      <c r="C1165" s="1">
        <v>45143</v>
      </c>
      <c r="D1165" t="s">
        <v>2874</v>
      </c>
      <c r="E1165" t="s">
        <v>295</v>
      </c>
      <c r="F1165">
        <v>34</v>
      </c>
      <c r="G1165">
        <v>34</v>
      </c>
      <c r="H1165" t="s">
        <v>47</v>
      </c>
      <c r="I1165" t="s">
        <v>47</v>
      </c>
      <c r="J1165" t="s">
        <v>36</v>
      </c>
      <c r="K1165" t="s">
        <v>106</v>
      </c>
      <c r="L1165" t="s">
        <v>84</v>
      </c>
      <c r="M1165" t="s">
        <v>85</v>
      </c>
      <c r="N1165">
        <v>7</v>
      </c>
      <c r="O1165">
        <v>7</v>
      </c>
      <c r="P1165">
        <v>315.62</v>
      </c>
      <c r="Q1165" s="2">
        <v>0.28000000000000003</v>
      </c>
      <c r="R1165">
        <v>2026.01</v>
      </c>
      <c r="S1165">
        <v>104.43</v>
      </c>
      <c r="T1165" s="3">
        <v>5.1999999999999998E-2</v>
      </c>
      <c r="U1165">
        <v>72.63</v>
      </c>
      <c r="V1165" t="s">
        <v>68</v>
      </c>
      <c r="W1165">
        <v>5</v>
      </c>
      <c r="X1165" t="b">
        <v>0</v>
      </c>
      <c r="Y1165" t="s">
        <v>60</v>
      </c>
      <c r="Z1165" t="s">
        <v>60</v>
      </c>
      <c r="AA1165">
        <v>7</v>
      </c>
      <c r="AB1165">
        <v>7</v>
      </c>
      <c r="AC1165">
        <v>2023</v>
      </c>
      <c r="AD1165" s="1">
        <v>45139</v>
      </c>
      <c r="AE1165" t="s">
        <v>87</v>
      </c>
      <c r="AF1165" t="s">
        <v>43</v>
      </c>
      <c r="AG1165" t="str">
        <f t="shared" si="75"/>
        <v>Include</v>
      </c>
      <c r="AH1165">
        <f t="shared" si="72"/>
        <v>0</v>
      </c>
      <c r="AI1165">
        <f t="shared" si="73"/>
        <v>1</v>
      </c>
      <c r="AJ1165">
        <f t="shared" si="74"/>
        <v>0</v>
      </c>
      <c r="AK1165" s="15">
        <f>1</f>
        <v>1</v>
      </c>
    </row>
    <row r="1166" spans="1:37" x14ac:dyDescent="0.3">
      <c r="A1166" t="s">
        <v>2875</v>
      </c>
      <c r="B1166" s="1">
        <v>45143</v>
      </c>
      <c r="C1166" s="1">
        <v>45143</v>
      </c>
      <c r="D1166" t="s">
        <v>2876</v>
      </c>
      <c r="E1166" t="s">
        <v>1693</v>
      </c>
      <c r="F1166">
        <v>60</v>
      </c>
      <c r="G1166">
        <v>60</v>
      </c>
      <c r="H1166" t="s">
        <v>47</v>
      </c>
      <c r="I1166" t="s">
        <v>47</v>
      </c>
      <c r="J1166" t="s">
        <v>82</v>
      </c>
      <c r="K1166" t="s">
        <v>131</v>
      </c>
      <c r="L1166" t="s">
        <v>111</v>
      </c>
      <c r="M1166" t="s">
        <v>136</v>
      </c>
      <c r="N1166">
        <v>3</v>
      </c>
      <c r="O1166">
        <v>3</v>
      </c>
      <c r="P1166">
        <v>6247.18</v>
      </c>
      <c r="Q1166" s="2">
        <v>0.23</v>
      </c>
      <c r="R1166">
        <v>19652.060000000001</v>
      </c>
      <c r="S1166">
        <v>5128.8900000000003</v>
      </c>
      <c r="T1166" s="3">
        <v>0.26100000000000001</v>
      </c>
      <c r="U1166">
        <v>52.48</v>
      </c>
      <c r="V1166" t="s">
        <v>68</v>
      </c>
      <c r="W1166">
        <v>4</v>
      </c>
      <c r="X1166" t="b">
        <v>0</v>
      </c>
      <c r="Y1166" t="s">
        <v>60</v>
      </c>
      <c r="Z1166" t="s">
        <v>60</v>
      </c>
      <c r="AA1166">
        <v>7</v>
      </c>
      <c r="AB1166">
        <v>7</v>
      </c>
      <c r="AC1166">
        <v>2023</v>
      </c>
      <c r="AD1166" s="1">
        <v>45139</v>
      </c>
      <c r="AE1166" t="s">
        <v>101</v>
      </c>
      <c r="AF1166" t="s">
        <v>43</v>
      </c>
      <c r="AG1166" t="str">
        <f t="shared" si="75"/>
        <v>Include</v>
      </c>
      <c r="AH1166">
        <f t="shared" si="72"/>
        <v>0</v>
      </c>
      <c r="AI1166">
        <f t="shared" si="73"/>
        <v>1</v>
      </c>
      <c r="AJ1166">
        <f t="shared" si="74"/>
        <v>0</v>
      </c>
      <c r="AK1166" s="15">
        <f>1</f>
        <v>1</v>
      </c>
    </row>
    <row r="1167" spans="1:37" x14ac:dyDescent="0.3">
      <c r="A1167" t="s">
        <v>2877</v>
      </c>
      <c r="B1167" t="s">
        <v>2878</v>
      </c>
      <c r="C1167" s="1">
        <v>45143</v>
      </c>
      <c r="D1167" t="s">
        <v>2879</v>
      </c>
      <c r="E1167" t="s">
        <v>2880</v>
      </c>
      <c r="F1167">
        <v>33</v>
      </c>
      <c r="G1167">
        <v>33</v>
      </c>
      <c r="H1167" t="s">
        <v>81</v>
      </c>
      <c r="I1167" t="s">
        <v>81</v>
      </c>
      <c r="J1167" t="s">
        <v>57</v>
      </c>
      <c r="K1167" t="s">
        <v>155</v>
      </c>
      <c r="L1167" t="s">
        <v>50</v>
      </c>
      <c r="M1167" t="s">
        <v>59</v>
      </c>
      <c r="N1167">
        <v>2</v>
      </c>
      <c r="O1167">
        <v>2</v>
      </c>
      <c r="P1167">
        <v>27227.5</v>
      </c>
      <c r="Q1167" s="2">
        <v>0.27</v>
      </c>
      <c r="R1167">
        <v>53652.43</v>
      </c>
      <c r="S1167">
        <v>18467.900000000001</v>
      </c>
      <c r="T1167" s="3">
        <v>0.34399999999999997</v>
      </c>
      <c r="U1167">
        <v>69.069999999999993</v>
      </c>
      <c r="V1167" t="s">
        <v>99</v>
      </c>
      <c r="W1167">
        <v>5</v>
      </c>
      <c r="X1167" t="b">
        <v>0</v>
      </c>
      <c r="Y1167" t="s">
        <v>60</v>
      </c>
      <c r="Z1167" t="s">
        <v>60</v>
      </c>
      <c r="AA1167">
        <v>9</v>
      </c>
      <c r="AB1167">
        <v>9</v>
      </c>
      <c r="AC1167">
        <v>2023</v>
      </c>
      <c r="AD1167" s="1">
        <v>45139</v>
      </c>
      <c r="AE1167" t="s">
        <v>87</v>
      </c>
      <c r="AF1167" t="s">
        <v>43</v>
      </c>
      <c r="AG1167" t="str">
        <f t="shared" si="75"/>
        <v>Include</v>
      </c>
      <c r="AH1167">
        <f t="shared" si="72"/>
        <v>0</v>
      </c>
      <c r="AI1167">
        <f t="shared" si="73"/>
        <v>1</v>
      </c>
      <c r="AJ1167">
        <f t="shared" si="74"/>
        <v>0</v>
      </c>
      <c r="AK1167" s="15">
        <f>1</f>
        <v>1</v>
      </c>
    </row>
    <row r="1168" spans="1:37" x14ac:dyDescent="0.3">
      <c r="A1168" t="s">
        <v>2881</v>
      </c>
      <c r="B1168" s="1">
        <v>45143</v>
      </c>
      <c r="C1168" s="1">
        <v>45143</v>
      </c>
      <c r="D1168" t="s">
        <v>2882</v>
      </c>
      <c r="E1168" t="s">
        <v>1601</v>
      </c>
      <c r="F1168">
        <v>25</v>
      </c>
      <c r="G1168">
        <v>25</v>
      </c>
      <c r="H1168" t="s">
        <v>81</v>
      </c>
      <c r="I1168" t="s">
        <v>81</v>
      </c>
      <c r="J1168" t="s">
        <v>82</v>
      </c>
      <c r="K1168" t="s">
        <v>131</v>
      </c>
      <c r="L1168" t="s">
        <v>38</v>
      </c>
      <c r="M1168" t="s">
        <v>159</v>
      </c>
      <c r="N1168">
        <v>1</v>
      </c>
      <c r="O1168">
        <v>1</v>
      </c>
      <c r="P1168">
        <v>1196.94</v>
      </c>
      <c r="Q1168" s="2">
        <v>0.09</v>
      </c>
      <c r="R1168">
        <v>1644.73</v>
      </c>
      <c r="S1168">
        <v>754.93</v>
      </c>
      <c r="T1168" s="3">
        <v>0.45900000000000002</v>
      </c>
      <c r="U1168">
        <v>47.47</v>
      </c>
      <c r="V1168" t="s">
        <v>52</v>
      </c>
      <c r="W1168">
        <v>3</v>
      </c>
      <c r="X1168" t="b">
        <v>0</v>
      </c>
      <c r="Y1168" t="s">
        <v>60</v>
      </c>
      <c r="Z1168" t="s">
        <v>60</v>
      </c>
      <c r="AA1168">
        <v>1</v>
      </c>
      <c r="AB1168">
        <v>1</v>
      </c>
      <c r="AC1168">
        <v>2023</v>
      </c>
      <c r="AD1168" s="1">
        <v>45139</v>
      </c>
      <c r="AE1168" t="s">
        <v>53</v>
      </c>
      <c r="AF1168" t="s">
        <v>69</v>
      </c>
      <c r="AG1168" t="str">
        <f t="shared" si="75"/>
        <v>Include</v>
      </c>
      <c r="AH1168">
        <f t="shared" si="72"/>
        <v>0</v>
      </c>
      <c r="AI1168">
        <f t="shared" si="73"/>
        <v>1</v>
      </c>
      <c r="AJ1168">
        <f t="shared" si="74"/>
        <v>0</v>
      </c>
      <c r="AK1168" s="15">
        <f>1</f>
        <v>1</v>
      </c>
    </row>
    <row r="1169" spans="1:37" x14ac:dyDescent="0.3">
      <c r="A1169" t="s">
        <v>2883</v>
      </c>
      <c r="B1169" s="1">
        <v>45143</v>
      </c>
      <c r="C1169" s="1">
        <v>45143</v>
      </c>
      <c r="D1169" t="s">
        <v>2884</v>
      </c>
      <c r="E1169" t="s">
        <v>72</v>
      </c>
      <c r="F1169">
        <v>30</v>
      </c>
      <c r="G1169">
        <v>30</v>
      </c>
      <c r="H1169" t="s">
        <v>47</v>
      </c>
      <c r="I1169" t="s">
        <v>47</v>
      </c>
      <c r="J1169" t="s">
        <v>48</v>
      </c>
      <c r="K1169" t="s">
        <v>230</v>
      </c>
      <c r="L1169" t="s">
        <v>84</v>
      </c>
      <c r="M1169" t="s">
        <v>267</v>
      </c>
      <c r="N1169">
        <v>3</v>
      </c>
      <c r="O1169">
        <v>3</v>
      </c>
      <c r="P1169">
        <v>394.17</v>
      </c>
      <c r="Q1169" s="2">
        <v>0.1</v>
      </c>
      <c r="R1169">
        <v>1466.75</v>
      </c>
      <c r="S1169">
        <v>91.2</v>
      </c>
      <c r="T1169" s="3">
        <v>6.2E-2</v>
      </c>
      <c r="U1169">
        <v>58.94</v>
      </c>
      <c r="V1169" t="s">
        <v>99</v>
      </c>
      <c r="W1169">
        <v>5</v>
      </c>
      <c r="X1169" t="b">
        <v>0</v>
      </c>
      <c r="Y1169" t="s">
        <v>60</v>
      </c>
      <c r="Z1169" t="s">
        <v>60</v>
      </c>
      <c r="AA1169">
        <v>1</v>
      </c>
      <c r="AB1169">
        <v>1</v>
      </c>
      <c r="AC1169">
        <v>2023</v>
      </c>
      <c r="AD1169" s="1">
        <v>45139</v>
      </c>
      <c r="AE1169" t="s">
        <v>87</v>
      </c>
      <c r="AF1169" t="s">
        <v>69</v>
      </c>
      <c r="AG1169" t="str">
        <f t="shared" si="75"/>
        <v>Include</v>
      </c>
      <c r="AH1169">
        <f t="shared" si="72"/>
        <v>0</v>
      </c>
      <c r="AI1169">
        <f t="shared" si="73"/>
        <v>1</v>
      </c>
      <c r="AJ1169">
        <f t="shared" si="74"/>
        <v>0</v>
      </c>
      <c r="AK1169" s="15">
        <f>1</f>
        <v>1</v>
      </c>
    </row>
    <row r="1170" spans="1:37" x14ac:dyDescent="0.3">
      <c r="A1170" t="s">
        <v>2885</v>
      </c>
      <c r="B1170" s="1">
        <v>45143</v>
      </c>
      <c r="C1170" s="1">
        <v>45143</v>
      </c>
      <c r="D1170" t="s">
        <v>2886</v>
      </c>
      <c r="E1170" t="s">
        <v>867</v>
      </c>
      <c r="F1170">
        <v>57</v>
      </c>
      <c r="G1170">
        <v>57</v>
      </c>
      <c r="H1170" t="s">
        <v>81</v>
      </c>
      <c r="I1170" t="s">
        <v>81</v>
      </c>
      <c r="J1170" t="s">
        <v>116</v>
      </c>
      <c r="K1170" t="s">
        <v>150</v>
      </c>
      <c r="L1170" t="s">
        <v>74</v>
      </c>
      <c r="M1170" t="s">
        <v>127</v>
      </c>
      <c r="N1170">
        <v>4</v>
      </c>
      <c r="O1170">
        <v>4</v>
      </c>
      <c r="P1170">
        <v>5288.54</v>
      </c>
      <c r="Q1170" s="2">
        <v>0.19</v>
      </c>
      <c r="R1170">
        <v>27570.77</v>
      </c>
      <c r="S1170">
        <v>3492.82</v>
      </c>
      <c r="T1170" s="3">
        <v>0.127</v>
      </c>
      <c r="U1170">
        <v>95.83</v>
      </c>
      <c r="V1170" t="s">
        <v>132</v>
      </c>
      <c r="W1170">
        <v>3</v>
      </c>
      <c r="X1170" t="b">
        <v>0</v>
      </c>
      <c r="Y1170" t="s">
        <v>382</v>
      </c>
      <c r="Z1170" t="s">
        <v>60</v>
      </c>
      <c r="AA1170">
        <v>5</v>
      </c>
      <c r="AB1170">
        <v>5</v>
      </c>
      <c r="AC1170">
        <v>2023</v>
      </c>
      <c r="AD1170" s="1">
        <v>45139</v>
      </c>
      <c r="AE1170" t="s">
        <v>101</v>
      </c>
      <c r="AF1170" t="s">
        <v>88</v>
      </c>
      <c r="AG1170" t="str">
        <f t="shared" si="75"/>
        <v>Include</v>
      </c>
      <c r="AH1170">
        <f t="shared" si="72"/>
        <v>0</v>
      </c>
      <c r="AI1170">
        <f t="shared" si="73"/>
        <v>1</v>
      </c>
      <c r="AJ1170">
        <f t="shared" si="74"/>
        <v>0</v>
      </c>
      <c r="AK1170" s="15">
        <f>1</f>
        <v>1</v>
      </c>
    </row>
    <row r="1171" spans="1:37" x14ac:dyDescent="0.3">
      <c r="A1171" t="s">
        <v>2887</v>
      </c>
      <c r="B1171" s="1">
        <v>45142</v>
      </c>
      <c r="C1171" s="1">
        <v>45142</v>
      </c>
      <c r="D1171" t="s">
        <v>2888</v>
      </c>
      <c r="E1171" t="s">
        <v>551</v>
      </c>
      <c r="F1171">
        <v>24</v>
      </c>
      <c r="G1171">
        <v>24</v>
      </c>
      <c r="H1171" t="s">
        <v>47</v>
      </c>
      <c r="I1171" t="s">
        <v>47</v>
      </c>
      <c r="J1171" t="s">
        <v>36</v>
      </c>
      <c r="K1171" t="s">
        <v>239</v>
      </c>
      <c r="L1171" t="s">
        <v>84</v>
      </c>
      <c r="M1171" t="s">
        <v>146</v>
      </c>
      <c r="N1171">
        <v>6</v>
      </c>
      <c r="O1171">
        <v>6</v>
      </c>
      <c r="P1171">
        <v>184.04</v>
      </c>
      <c r="Q1171" s="2">
        <v>0.32</v>
      </c>
      <c r="R1171">
        <v>1193.08</v>
      </c>
      <c r="S1171">
        <v>80.930000000000007</v>
      </c>
      <c r="T1171" s="3">
        <v>6.8000000000000005E-2</v>
      </c>
      <c r="U1171">
        <v>70.55</v>
      </c>
      <c r="V1171" t="s">
        <v>68</v>
      </c>
      <c r="W1171">
        <v>5</v>
      </c>
      <c r="X1171" t="b">
        <v>0</v>
      </c>
      <c r="Y1171" t="s">
        <v>60</v>
      </c>
      <c r="Z1171" t="s">
        <v>60</v>
      </c>
      <c r="AA1171">
        <v>1</v>
      </c>
      <c r="AB1171">
        <v>1</v>
      </c>
      <c r="AC1171">
        <v>2023</v>
      </c>
      <c r="AD1171" s="1">
        <v>45139</v>
      </c>
      <c r="AE1171" t="s">
        <v>53</v>
      </c>
      <c r="AF1171" t="s">
        <v>62</v>
      </c>
      <c r="AG1171" t="str">
        <f t="shared" si="75"/>
        <v>Include</v>
      </c>
      <c r="AH1171">
        <f t="shared" si="72"/>
        <v>0</v>
      </c>
      <c r="AI1171">
        <f t="shared" si="73"/>
        <v>1</v>
      </c>
      <c r="AJ1171">
        <f t="shared" si="74"/>
        <v>0</v>
      </c>
      <c r="AK1171" s="15">
        <f>1</f>
        <v>1</v>
      </c>
    </row>
    <row r="1172" spans="1:37" x14ac:dyDescent="0.3">
      <c r="A1172" t="s">
        <v>2889</v>
      </c>
      <c r="B1172" s="1">
        <v>45142</v>
      </c>
      <c r="C1172" s="1">
        <v>45142</v>
      </c>
      <c r="D1172" t="s">
        <v>2890</v>
      </c>
      <c r="E1172" t="s">
        <v>1914</v>
      </c>
      <c r="F1172">
        <v>26</v>
      </c>
      <c r="G1172">
        <v>26</v>
      </c>
      <c r="H1172" t="s">
        <v>81</v>
      </c>
      <c r="I1172" t="s">
        <v>81</v>
      </c>
      <c r="J1172" t="s">
        <v>82</v>
      </c>
      <c r="K1172" t="s">
        <v>266</v>
      </c>
      <c r="L1172" t="s">
        <v>111</v>
      </c>
      <c r="M1172" t="s">
        <v>856</v>
      </c>
      <c r="N1172">
        <v>10</v>
      </c>
      <c r="O1172">
        <v>10</v>
      </c>
      <c r="P1172">
        <v>10231.86</v>
      </c>
      <c r="Q1172" s="2">
        <v>0.33</v>
      </c>
      <c r="R1172">
        <v>98825.46</v>
      </c>
      <c r="S1172">
        <v>17642.86</v>
      </c>
      <c r="T1172" s="3">
        <v>0.17899999999999999</v>
      </c>
      <c r="U1172">
        <v>40.200000000000003</v>
      </c>
      <c r="V1172" t="s">
        <v>68</v>
      </c>
      <c r="W1172">
        <v>2</v>
      </c>
      <c r="X1172" t="b">
        <v>0</v>
      </c>
      <c r="Y1172" t="s">
        <v>60</v>
      </c>
      <c r="Z1172" t="s">
        <v>60</v>
      </c>
      <c r="AA1172">
        <v>9</v>
      </c>
      <c r="AB1172">
        <v>9</v>
      </c>
      <c r="AC1172">
        <v>2023</v>
      </c>
      <c r="AD1172" s="1">
        <v>45139</v>
      </c>
      <c r="AE1172" t="s">
        <v>87</v>
      </c>
      <c r="AF1172" t="s">
        <v>62</v>
      </c>
      <c r="AG1172" t="str">
        <f t="shared" si="75"/>
        <v>Include</v>
      </c>
      <c r="AH1172">
        <f t="shared" si="72"/>
        <v>0</v>
      </c>
      <c r="AI1172">
        <f t="shared" si="73"/>
        <v>1</v>
      </c>
      <c r="AJ1172">
        <f t="shared" si="74"/>
        <v>0</v>
      </c>
      <c r="AK1172" s="15">
        <f>1</f>
        <v>1</v>
      </c>
    </row>
    <row r="1173" spans="1:37" x14ac:dyDescent="0.3">
      <c r="A1173" t="s">
        <v>2891</v>
      </c>
      <c r="B1173" s="1">
        <v>45142</v>
      </c>
      <c r="C1173" s="1">
        <v>45142</v>
      </c>
      <c r="D1173" t="s">
        <v>2892</v>
      </c>
      <c r="E1173" t="s">
        <v>343</v>
      </c>
      <c r="F1173">
        <v>28</v>
      </c>
      <c r="G1173">
        <v>28</v>
      </c>
      <c r="H1173" t="s">
        <v>35</v>
      </c>
      <c r="I1173" t="s">
        <v>35</v>
      </c>
      <c r="J1173" t="s">
        <v>116</v>
      </c>
      <c r="K1173" t="s">
        <v>150</v>
      </c>
      <c r="L1173" t="s">
        <v>140</v>
      </c>
      <c r="M1173" t="s">
        <v>358</v>
      </c>
      <c r="N1173">
        <v>9</v>
      </c>
      <c r="O1173">
        <v>9</v>
      </c>
      <c r="P1173">
        <v>3487.12</v>
      </c>
      <c r="Q1173" s="2">
        <v>0.33</v>
      </c>
      <c r="R1173">
        <v>31127.41</v>
      </c>
      <c r="S1173">
        <v>10643.66</v>
      </c>
      <c r="T1173" s="3">
        <v>0.34200000000000003</v>
      </c>
      <c r="U1173">
        <v>62.57</v>
      </c>
      <c r="V1173" t="s">
        <v>52</v>
      </c>
      <c r="W1173">
        <v>4</v>
      </c>
      <c r="X1173" t="b">
        <v>0</v>
      </c>
      <c r="Y1173" t="s">
        <v>60</v>
      </c>
      <c r="Z1173" t="s">
        <v>60</v>
      </c>
      <c r="AA1173">
        <v>7</v>
      </c>
      <c r="AB1173">
        <v>7</v>
      </c>
      <c r="AC1173">
        <v>2023</v>
      </c>
      <c r="AD1173" s="1">
        <v>45139</v>
      </c>
      <c r="AE1173" t="s">
        <v>87</v>
      </c>
      <c r="AF1173" t="s">
        <v>62</v>
      </c>
      <c r="AG1173" t="str">
        <f t="shared" si="75"/>
        <v>Include</v>
      </c>
      <c r="AH1173">
        <f t="shared" si="72"/>
        <v>0</v>
      </c>
      <c r="AI1173">
        <f t="shared" si="73"/>
        <v>1</v>
      </c>
      <c r="AJ1173">
        <f t="shared" si="74"/>
        <v>0</v>
      </c>
      <c r="AK1173" s="15">
        <f>1</f>
        <v>1</v>
      </c>
    </row>
    <row r="1174" spans="1:37" x14ac:dyDescent="0.3">
      <c r="A1174" t="s">
        <v>2893</v>
      </c>
      <c r="B1174" s="1">
        <v>45142</v>
      </c>
      <c r="C1174" s="1">
        <v>45142</v>
      </c>
      <c r="D1174" t="s">
        <v>2894</v>
      </c>
      <c r="E1174" t="s">
        <v>1011</v>
      </c>
      <c r="F1174">
        <v>52</v>
      </c>
      <c r="G1174">
        <v>52</v>
      </c>
      <c r="H1174" t="s">
        <v>35</v>
      </c>
      <c r="I1174" t="s">
        <v>35</v>
      </c>
      <c r="J1174" t="s">
        <v>82</v>
      </c>
      <c r="K1174" t="s">
        <v>83</v>
      </c>
      <c r="L1174" t="s">
        <v>140</v>
      </c>
      <c r="M1174" t="s">
        <v>190</v>
      </c>
      <c r="N1174">
        <v>5</v>
      </c>
      <c r="O1174">
        <v>5</v>
      </c>
      <c r="P1174">
        <v>1505.76</v>
      </c>
      <c r="Q1174" s="2">
        <v>0.17</v>
      </c>
      <c r="R1174">
        <v>9211.7199999999993</v>
      </c>
      <c r="S1174">
        <v>3763.52</v>
      </c>
      <c r="T1174" s="3">
        <v>0.40899999999999997</v>
      </c>
      <c r="U1174">
        <v>52.62</v>
      </c>
      <c r="V1174" t="s">
        <v>52</v>
      </c>
      <c r="W1174">
        <v>3</v>
      </c>
      <c r="X1174" t="b">
        <v>0</v>
      </c>
      <c r="Y1174" t="s">
        <v>86</v>
      </c>
      <c r="Z1174" t="s">
        <v>86</v>
      </c>
      <c r="AA1174">
        <v>6</v>
      </c>
      <c r="AB1174">
        <v>6</v>
      </c>
      <c r="AC1174">
        <v>2023</v>
      </c>
      <c r="AD1174" s="1">
        <v>45139</v>
      </c>
      <c r="AE1174" t="s">
        <v>101</v>
      </c>
      <c r="AF1174" t="s">
        <v>88</v>
      </c>
      <c r="AG1174" t="str">
        <f t="shared" si="75"/>
        <v>Include</v>
      </c>
      <c r="AH1174">
        <f t="shared" si="72"/>
        <v>0</v>
      </c>
      <c r="AI1174">
        <f t="shared" si="73"/>
        <v>0</v>
      </c>
      <c r="AJ1174">
        <f t="shared" si="74"/>
        <v>0</v>
      </c>
      <c r="AK1174" s="15">
        <f>1</f>
        <v>1</v>
      </c>
    </row>
    <row r="1175" spans="1:37" x14ac:dyDescent="0.3">
      <c r="A1175" t="s">
        <v>2895</v>
      </c>
      <c r="B1175" s="1">
        <v>45142</v>
      </c>
      <c r="C1175" s="1">
        <v>45142</v>
      </c>
      <c r="D1175" t="s">
        <v>2896</v>
      </c>
      <c r="E1175" t="s">
        <v>301</v>
      </c>
      <c r="F1175">
        <v>12</v>
      </c>
      <c r="G1175">
        <v>12</v>
      </c>
      <c r="H1175" t="s">
        <v>47</v>
      </c>
      <c r="I1175" t="s">
        <v>47</v>
      </c>
      <c r="J1175" t="s">
        <v>48</v>
      </c>
      <c r="K1175" t="s">
        <v>49</v>
      </c>
      <c r="L1175" t="s">
        <v>74</v>
      </c>
      <c r="M1175" t="s">
        <v>75</v>
      </c>
      <c r="N1175">
        <v>9</v>
      </c>
      <c r="O1175">
        <v>9</v>
      </c>
      <c r="P1175">
        <v>25108.78</v>
      </c>
      <c r="R1175">
        <v>361494.08</v>
      </c>
      <c r="S1175">
        <v>8115.37</v>
      </c>
      <c r="T1175" s="3">
        <v>2.1999999999999999E-2</v>
      </c>
      <c r="U1175">
        <v>102.24</v>
      </c>
      <c r="V1175" t="s">
        <v>68</v>
      </c>
      <c r="W1175">
        <v>1</v>
      </c>
      <c r="X1175" t="b">
        <v>0</v>
      </c>
      <c r="Y1175" t="s">
        <v>60</v>
      </c>
      <c r="Z1175" t="s">
        <v>60</v>
      </c>
      <c r="AA1175">
        <v>7</v>
      </c>
      <c r="AB1175">
        <v>7</v>
      </c>
      <c r="AC1175">
        <v>2023</v>
      </c>
      <c r="AD1175" s="1">
        <v>45139</v>
      </c>
      <c r="AE1175" t="s">
        <v>42</v>
      </c>
      <c r="AF1175" t="s">
        <v>201</v>
      </c>
      <c r="AG1175" t="str">
        <f t="shared" si="75"/>
        <v>Include</v>
      </c>
      <c r="AH1175">
        <f t="shared" si="72"/>
        <v>0</v>
      </c>
      <c r="AI1175">
        <f t="shared" si="73"/>
        <v>1</v>
      </c>
      <c r="AJ1175">
        <f t="shared" si="74"/>
        <v>0</v>
      </c>
      <c r="AK1175" s="15">
        <f>1</f>
        <v>1</v>
      </c>
    </row>
    <row r="1176" spans="1:37" x14ac:dyDescent="0.3">
      <c r="A1176" t="s">
        <v>2897</v>
      </c>
      <c r="B1176" s="1">
        <v>45142</v>
      </c>
      <c r="C1176" s="1">
        <v>45142</v>
      </c>
      <c r="D1176" t="s">
        <v>2898</v>
      </c>
      <c r="E1176" t="s">
        <v>402</v>
      </c>
      <c r="F1176">
        <v>31</v>
      </c>
      <c r="G1176">
        <v>31</v>
      </c>
      <c r="H1176" t="s">
        <v>81</v>
      </c>
      <c r="I1176" t="s">
        <v>81</v>
      </c>
      <c r="J1176" t="s">
        <v>82</v>
      </c>
      <c r="K1176" t="s">
        <v>83</v>
      </c>
      <c r="L1176" t="s">
        <v>97</v>
      </c>
      <c r="M1176" t="s">
        <v>254</v>
      </c>
      <c r="N1176">
        <v>6</v>
      </c>
      <c r="O1176">
        <v>6</v>
      </c>
      <c r="P1176">
        <v>210.75</v>
      </c>
      <c r="Q1176" s="2">
        <v>0.19</v>
      </c>
      <c r="R1176">
        <v>1487.4</v>
      </c>
      <c r="S1176">
        <v>408.37</v>
      </c>
      <c r="T1176" s="3">
        <v>0.27500000000000002</v>
      </c>
      <c r="U1176">
        <v>45.71</v>
      </c>
      <c r="V1176" t="s">
        <v>52</v>
      </c>
      <c r="W1176">
        <v>4</v>
      </c>
      <c r="X1176" t="b">
        <v>0</v>
      </c>
      <c r="Y1176" t="s">
        <v>60</v>
      </c>
      <c r="Z1176" t="s">
        <v>60</v>
      </c>
      <c r="AA1176">
        <v>2</v>
      </c>
      <c r="AB1176">
        <v>2</v>
      </c>
      <c r="AC1176">
        <v>2023</v>
      </c>
      <c r="AD1176" s="1">
        <v>45139</v>
      </c>
      <c r="AE1176" t="s">
        <v>87</v>
      </c>
      <c r="AF1176" t="s">
        <v>88</v>
      </c>
      <c r="AG1176" t="str">
        <f t="shared" si="75"/>
        <v>Include</v>
      </c>
      <c r="AH1176">
        <f t="shared" si="72"/>
        <v>0</v>
      </c>
      <c r="AI1176">
        <f t="shared" si="73"/>
        <v>1</v>
      </c>
      <c r="AJ1176">
        <f t="shared" si="74"/>
        <v>0</v>
      </c>
      <c r="AK1176" s="15">
        <f>1</f>
        <v>1</v>
      </c>
    </row>
    <row r="1177" spans="1:37" x14ac:dyDescent="0.3">
      <c r="A1177" t="s">
        <v>2899</v>
      </c>
      <c r="B1177" s="1">
        <v>45141</v>
      </c>
      <c r="C1177" s="1">
        <v>45141</v>
      </c>
      <c r="D1177" t="s">
        <v>2900</v>
      </c>
      <c r="E1177" t="s">
        <v>1430</v>
      </c>
      <c r="F1177">
        <v>34</v>
      </c>
      <c r="G1177">
        <v>34</v>
      </c>
      <c r="H1177" t="s">
        <v>35</v>
      </c>
      <c r="I1177" t="s">
        <v>35</v>
      </c>
      <c r="J1177" t="s">
        <v>116</v>
      </c>
      <c r="K1177" t="s">
        <v>150</v>
      </c>
      <c r="L1177" t="s">
        <v>111</v>
      </c>
      <c r="M1177" t="s">
        <v>136</v>
      </c>
      <c r="N1177">
        <v>5</v>
      </c>
      <c r="O1177">
        <v>5</v>
      </c>
      <c r="P1177">
        <v>8699.81</v>
      </c>
      <c r="Q1177" s="2">
        <v>0.36</v>
      </c>
      <c r="R1177">
        <v>43806.61</v>
      </c>
      <c r="S1177">
        <v>9308.41</v>
      </c>
      <c r="T1177" s="3">
        <v>0.21199999999999999</v>
      </c>
      <c r="U1177">
        <v>42.55</v>
      </c>
      <c r="V1177" t="s">
        <v>132</v>
      </c>
      <c r="W1177">
        <v>1</v>
      </c>
      <c r="X1177" t="b">
        <v>0</v>
      </c>
      <c r="Y1177" t="s">
        <v>60</v>
      </c>
      <c r="Z1177" t="s">
        <v>60</v>
      </c>
      <c r="AA1177">
        <v>5</v>
      </c>
      <c r="AB1177">
        <v>5</v>
      </c>
      <c r="AC1177">
        <v>2023</v>
      </c>
      <c r="AD1177" s="1">
        <v>45139</v>
      </c>
      <c r="AE1177" t="s">
        <v>87</v>
      </c>
      <c r="AF1177" t="s">
        <v>62</v>
      </c>
      <c r="AG1177" t="str">
        <f t="shared" si="75"/>
        <v>Include</v>
      </c>
      <c r="AH1177">
        <f t="shared" si="72"/>
        <v>0</v>
      </c>
      <c r="AI1177">
        <f t="shared" si="73"/>
        <v>1</v>
      </c>
      <c r="AJ1177">
        <f t="shared" si="74"/>
        <v>0</v>
      </c>
      <c r="AK1177" s="15">
        <f>1</f>
        <v>1</v>
      </c>
    </row>
    <row r="1178" spans="1:37" x14ac:dyDescent="0.3">
      <c r="A1178" t="s">
        <v>2901</v>
      </c>
      <c r="B1178" s="1">
        <v>45141</v>
      </c>
      <c r="C1178" s="1">
        <v>45141</v>
      </c>
      <c r="D1178" t="s">
        <v>2902</v>
      </c>
      <c r="E1178" t="s">
        <v>1163</v>
      </c>
      <c r="F1178">
        <v>40</v>
      </c>
      <c r="G1178">
        <v>40</v>
      </c>
      <c r="H1178" t="s">
        <v>81</v>
      </c>
      <c r="I1178" t="s">
        <v>81</v>
      </c>
      <c r="J1178" t="s">
        <v>48</v>
      </c>
      <c r="K1178" t="s">
        <v>230</v>
      </c>
      <c r="L1178" t="s">
        <v>84</v>
      </c>
      <c r="M1178" t="s">
        <v>267</v>
      </c>
      <c r="N1178">
        <v>2</v>
      </c>
      <c r="O1178">
        <v>2</v>
      </c>
      <c r="P1178">
        <v>188.62</v>
      </c>
      <c r="Q1178" s="2">
        <v>0.32</v>
      </c>
      <c r="R1178">
        <v>395.46</v>
      </c>
      <c r="S1178">
        <v>23.93</v>
      </c>
      <c r="T1178" s="3">
        <v>6.0999999999999999E-2</v>
      </c>
      <c r="U1178">
        <v>82.57</v>
      </c>
      <c r="V1178" t="s">
        <v>52</v>
      </c>
      <c r="W1178">
        <v>5</v>
      </c>
      <c r="X1178" t="b">
        <v>0</v>
      </c>
      <c r="Y1178" t="s">
        <v>60</v>
      </c>
      <c r="Z1178" t="s">
        <v>60</v>
      </c>
      <c r="AA1178">
        <v>9</v>
      </c>
      <c r="AB1178">
        <v>9</v>
      </c>
      <c r="AC1178">
        <v>2023</v>
      </c>
      <c r="AD1178" s="1">
        <v>45139</v>
      </c>
      <c r="AE1178" t="s">
        <v>61</v>
      </c>
      <c r="AF1178" t="s">
        <v>62</v>
      </c>
      <c r="AG1178" t="str">
        <f t="shared" si="75"/>
        <v>Include</v>
      </c>
      <c r="AH1178">
        <f t="shared" si="72"/>
        <v>0</v>
      </c>
      <c r="AI1178">
        <f t="shared" si="73"/>
        <v>1</v>
      </c>
      <c r="AJ1178">
        <f t="shared" si="74"/>
        <v>0</v>
      </c>
      <c r="AK1178" s="15">
        <f>1</f>
        <v>1</v>
      </c>
    </row>
    <row r="1179" spans="1:37" x14ac:dyDescent="0.3">
      <c r="A1179" t="s">
        <v>2903</v>
      </c>
      <c r="B1179" s="1">
        <v>45139</v>
      </c>
      <c r="C1179" s="1">
        <v>45139</v>
      </c>
      <c r="D1179" t="s">
        <v>2904</v>
      </c>
      <c r="E1179" t="s">
        <v>2905</v>
      </c>
      <c r="F1179">
        <v>33</v>
      </c>
      <c r="G1179">
        <v>33</v>
      </c>
      <c r="H1179" t="s">
        <v>81</v>
      </c>
      <c r="I1179" t="s">
        <v>81</v>
      </c>
      <c r="J1179" t="s">
        <v>82</v>
      </c>
      <c r="K1179" t="s">
        <v>131</v>
      </c>
      <c r="L1179" t="s">
        <v>84</v>
      </c>
      <c r="M1179" t="s">
        <v>279</v>
      </c>
      <c r="N1179">
        <v>4</v>
      </c>
      <c r="O1179">
        <v>4</v>
      </c>
      <c r="P1179">
        <v>223.01</v>
      </c>
      <c r="Q1179" s="2">
        <v>0.06</v>
      </c>
      <c r="R1179">
        <v>1169.6099999999999</v>
      </c>
      <c r="S1179">
        <v>100.59</v>
      </c>
      <c r="T1179" s="3">
        <v>8.5999999999999993E-2</v>
      </c>
      <c r="U1179">
        <v>66.900000000000006</v>
      </c>
      <c r="V1179" t="s">
        <v>52</v>
      </c>
      <c r="W1179">
        <v>2</v>
      </c>
      <c r="X1179" t="b">
        <v>0</v>
      </c>
      <c r="Y1179" t="s">
        <v>60</v>
      </c>
      <c r="Z1179" t="s">
        <v>60</v>
      </c>
      <c r="AA1179">
        <v>2</v>
      </c>
      <c r="AB1179">
        <v>2</v>
      </c>
      <c r="AC1179">
        <v>2023</v>
      </c>
      <c r="AD1179" s="1">
        <v>45139</v>
      </c>
      <c r="AE1179" t="s">
        <v>87</v>
      </c>
      <c r="AF1179" t="s">
        <v>69</v>
      </c>
      <c r="AG1179" t="str">
        <f t="shared" si="75"/>
        <v>Include</v>
      </c>
      <c r="AH1179">
        <f t="shared" si="72"/>
        <v>0</v>
      </c>
      <c r="AI1179">
        <f t="shared" si="73"/>
        <v>1</v>
      </c>
      <c r="AJ1179">
        <f t="shared" si="74"/>
        <v>0</v>
      </c>
      <c r="AK1179" s="15">
        <f>1</f>
        <v>1</v>
      </c>
    </row>
    <row r="1180" spans="1:37" x14ac:dyDescent="0.3">
      <c r="A1180" t="s">
        <v>2906</v>
      </c>
      <c r="B1180" s="1">
        <v>45139</v>
      </c>
      <c r="C1180" s="1">
        <v>45139</v>
      </c>
      <c r="D1180" t="s">
        <v>2907</v>
      </c>
      <c r="E1180" t="s">
        <v>1779</v>
      </c>
      <c r="F1180">
        <v>9</v>
      </c>
      <c r="G1180">
        <v>9</v>
      </c>
      <c r="H1180" t="s">
        <v>47</v>
      </c>
      <c r="I1180" t="s">
        <v>47</v>
      </c>
      <c r="J1180" t="s">
        <v>36</v>
      </c>
      <c r="K1180" t="s">
        <v>37</v>
      </c>
      <c r="L1180" t="s">
        <v>140</v>
      </c>
      <c r="M1180" t="s">
        <v>358</v>
      </c>
      <c r="N1180">
        <v>3</v>
      </c>
      <c r="O1180">
        <v>3</v>
      </c>
      <c r="P1180">
        <v>3517.55</v>
      </c>
      <c r="Q1180" s="2">
        <v>0.39</v>
      </c>
      <c r="R1180">
        <v>8958.7000000000007</v>
      </c>
      <c r="S1180">
        <v>4213.2</v>
      </c>
      <c r="T1180" s="3">
        <v>0.47</v>
      </c>
      <c r="U1180">
        <v>33.93</v>
      </c>
      <c r="V1180" t="s">
        <v>52</v>
      </c>
      <c r="X1180" t="b">
        <v>0</v>
      </c>
      <c r="Y1180" t="s">
        <v>60</v>
      </c>
      <c r="Z1180" t="s">
        <v>60</v>
      </c>
      <c r="AA1180">
        <v>1</v>
      </c>
      <c r="AB1180">
        <v>1</v>
      </c>
      <c r="AC1180">
        <v>2023</v>
      </c>
      <c r="AD1180" s="1">
        <v>45139</v>
      </c>
      <c r="AE1180" t="s">
        <v>42</v>
      </c>
      <c r="AF1180" t="s">
        <v>62</v>
      </c>
      <c r="AG1180" t="str">
        <f t="shared" si="75"/>
        <v>Include</v>
      </c>
      <c r="AH1180">
        <f t="shared" si="72"/>
        <v>0</v>
      </c>
      <c r="AI1180">
        <f t="shared" si="73"/>
        <v>1</v>
      </c>
      <c r="AJ1180">
        <f t="shared" si="74"/>
        <v>0</v>
      </c>
      <c r="AK1180" s="15">
        <f>1</f>
        <v>1</v>
      </c>
    </row>
    <row r="1181" spans="1:37" x14ac:dyDescent="0.3">
      <c r="A1181" t="s">
        <v>2908</v>
      </c>
      <c r="B1181" s="1">
        <v>45139</v>
      </c>
      <c r="C1181" s="1">
        <v>45139</v>
      </c>
      <c r="D1181" t="s">
        <v>2909</v>
      </c>
      <c r="E1181" t="s">
        <v>2910</v>
      </c>
      <c r="F1181">
        <v>16</v>
      </c>
      <c r="G1181">
        <v>16</v>
      </c>
      <c r="H1181" t="s">
        <v>81</v>
      </c>
      <c r="I1181" t="s">
        <v>81</v>
      </c>
      <c r="J1181" t="s">
        <v>57</v>
      </c>
      <c r="K1181" t="s">
        <v>205</v>
      </c>
      <c r="L1181" t="s">
        <v>111</v>
      </c>
      <c r="M1181" t="s">
        <v>112</v>
      </c>
      <c r="N1181">
        <v>4</v>
      </c>
      <c r="O1181">
        <v>4</v>
      </c>
      <c r="P1181">
        <v>2506.3000000000002</v>
      </c>
      <c r="Q1181" s="2">
        <v>0.16</v>
      </c>
      <c r="R1181">
        <v>11720.71</v>
      </c>
      <c r="S1181">
        <v>3383.09</v>
      </c>
      <c r="T1181" s="3">
        <v>0.28899999999999998</v>
      </c>
      <c r="U1181">
        <v>80.27</v>
      </c>
      <c r="V1181" t="s">
        <v>99</v>
      </c>
      <c r="W1181">
        <v>3</v>
      </c>
      <c r="X1181" t="b">
        <v>0</v>
      </c>
      <c r="Y1181" t="s">
        <v>60</v>
      </c>
      <c r="Z1181" t="s">
        <v>60</v>
      </c>
      <c r="AA1181">
        <v>2</v>
      </c>
      <c r="AB1181">
        <v>2</v>
      </c>
      <c r="AC1181">
        <v>2023</v>
      </c>
      <c r="AD1181" s="1">
        <v>45139</v>
      </c>
      <c r="AE1181" t="s">
        <v>42</v>
      </c>
      <c r="AF1181" t="s">
        <v>88</v>
      </c>
      <c r="AG1181" t="str">
        <f t="shared" si="75"/>
        <v>Include</v>
      </c>
      <c r="AH1181">
        <f t="shared" si="72"/>
        <v>0</v>
      </c>
      <c r="AI1181">
        <f t="shared" si="73"/>
        <v>1</v>
      </c>
      <c r="AJ1181">
        <f t="shared" si="74"/>
        <v>0</v>
      </c>
      <c r="AK1181" s="15">
        <f>1</f>
        <v>1</v>
      </c>
    </row>
    <row r="1182" spans="1:37" x14ac:dyDescent="0.3">
      <c r="A1182" t="s">
        <v>2911</v>
      </c>
      <c r="B1182" s="1">
        <v>45138</v>
      </c>
      <c r="C1182" s="1">
        <v>45138</v>
      </c>
      <c r="D1182" t="s">
        <v>2912</v>
      </c>
      <c r="E1182" t="s">
        <v>139</v>
      </c>
      <c r="F1182">
        <v>30</v>
      </c>
      <c r="G1182">
        <v>30</v>
      </c>
      <c r="H1182" t="s">
        <v>47</v>
      </c>
      <c r="I1182" t="s">
        <v>47</v>
      </c>
      <c r="J1182" t="s">
        <v>82</v>
      </c>
      <c r="K1182" t="s">
        <v>266</v>
      </c>
      <c r="L1182" t="s">
        <v>140</v>
      </c>
      <c r="M1182" t="s">
        <v>141</v>
      </c>
      <c r="N1182">
        <v>2</v>
      </c>
      <c r="O1182">
        <v>2</v>
      </c>
      <c r="P1182">
        <v>1744.92</v>
      </c>
      <c r="Q1182" s="2">
        <v>0.39</v>
      </c>
      <c r="R1182">
        <v>3236.74</v>
      </c>
      <c r="S1182">
        <v>1198.8399999999999</v>
      </c>
      <c r="T1182" s="3">
        <v>0.37</v>
      </c>
      <c r="U1182">
        <v>44.94</v>
      </c>
      <c r="V1182" t="s">
        <v>68</v>
      </c>
      <c r="W1182">
        <v>3</v>
      </c>
      <c r="X1182" t="b">
        <v>1</v>
      </c>
      <c r="Y1182" t="s">
        <v>41</v>
      </c>
      <c r="Z1182" t="s">
        <v>41</v>
      </c>
      <c r="AA1182">
        <v>7</v>
      </c>
      <c r="AB1182">
        <v>7</v>
      </c>
      <c r="AC1182">
        <v>2023</v>
      </c>
      <c r="AD1182" s="1">
        <v>45108</v>
      </c>
      <c r="AE1182" t="s">
        <v>87</v>
      </c>
      <c r="AF1182" t="s">
        <v>62</v>
      </c>
      <c r="AG1182" t="str">
        <f t="shared" si="75"/>
        <v>Include</v>
      </c>
      <c r="AH1182">
        <f t="shared" si="72"/>
        <v>1</v>
      </c>
      <c r="AI1182">
        <f t="shared" si="73"/>
        <v>1</v>
      </c>
      <c r="AJ1182">
        <f t="shared" si="74"/>
        <v>0</v>
      </c>
      <c r="AK1182" s="15">
        <f>1</f>
        <v>1</v>
      </c>
    </row>
    <row r="1183" spans="1:37" x14ac:dyDescent="0.3">
      <c r="A1183" t="s">
        <v>2913</v>
      </c>
      <c r="B1183" s="1">
        <v>45138</v>
      </c>
      <c r="C1183" s="1">
        <v>45138</v>
      </c>
      <c r="D1183" t="s">
        <v>2914</v>
      </c>
      <c r="E1183" t="s">
        <v>486</v>
      </c>
      <c r="F1183">
        <v>49</v>
      </c>
      <c r="G1183">
        <v>49</v>
      </c>
      <c r="H1183" t="s">
        <v>35</v>
      </c>
      <c r="I1183" t="s">
        <v>35</v>
      </c>
      <c r="J1183" t="s">
        <v>36</v>
      </c>
      <c r="K1183" t="s">
        <v>73</v>
      </c>
      <c r="L1183" t="s">
        <v>50</v>
      </c>
      <c r="M1183" t="s">
        <v>325</v>
      </c>
      <c r="N1183">
        <v>4</v>
      </c>
      <c r="O1183">
        <v>4</v>
      </c>
      <c r="P1183">
        <v>33460.25</v>
      </c>
      <c r="Q1183" s="2">
        <v>0.13</v>
      </c>
      <c r="R1183">
        <v>195087.5</v>
      </c>
      <c r="S1183">
        <v>63064.44</v>
      </c>
      <c r="T1183" s="3">
        <v>0.32300000000000001</v>
      </c>
      <c r="U1183">
        <v>40.01</v>
      </c>
      <c r="V1183" t="s">
        <v>76</v>
      </c>
      <c r="W1183">
        <v>5</v>
      </c>
      <c r="X1183" t="b">
        <v>0</v>
      </c>
      <c r="Y1183" t="s">
        <v>60</v>
      </c>
      <c r="Z1183" t="s">
        <v>60</v>
      </c>
      <c r="AA1183">
        <v>5</v>
      </c>
      <c r="AB1183">
        <v>5</v>
      </c>
      <c r="AC1183">
        <v>2023</v>
      </c>
      <c r="AD1183" s="1">
        <v>45108</v>
      </c>
      <c r="AE1183" t="s">
        <v>101</v>
      </c>
      <c r="AF1183" t="s">
        <v>88</v>
      </c>
      <c r="AG1183" t="str">
        <f t="shared" si="75"/>
        <v>Include</v>
      </c>
      <c r="AH1183">
        <f t="shared" si="72"/>
        <v>0</v>
      </c>
      <c r="AI1183">
        <f t="shared" si="73"/>
        <v>1</v>
      </c>
      <c r="AJ1183">
        <f t="shared" si="74"/>
        <v>0</v>
      </c>
      <c r="AK1183" s="15">
        <f>1</f>
        <v>1</v>
      </c>
    </row>
    <row r="1184" spans="1:37" x14ac:dyDescent="0.3">
      <c r="A1184" t="s">
        <v>2915</v>
      </c>
      <c r="B1184" s="1">
        <v>45137</v>
      </c>
      <c r="C1184" s="1">
        <v>45137</v>
      </c>
      <c r="D1184" t="s">
        <v>2916</v>
      </c>
      <c r="E1184" t="s">
        <v>483</v>
      </c>
      <c r="F1184">
        <v>49</v>
      </c>
      <c r="G1184">
        <v>49</v>
      </c>
      <c r="H1184" t="s">
        <v>47</v>
      </c>
      <c r="I1184" t="s">
        <v>47</v>
      </c>
      <c r="J1184" t="s">
        <v>36</v>
      </c>
      <c r="K1184" t="s">
        <v>37</v>
      </c>
      <c r="L1184" t="s">
        <v>84</v>
      </c>
      <c r="M1184" t="s">
        <v>267</v>
      </c>
      <c r="P1184">
        <v>380.49</v>
      </c>
      <c r="Q1184" s="2">
        <v>0.36</v>
      </c>
      <c r="R1184">
        <v>368.28</v>
      </c>
      <c r="S1184">
        <v>36.06</v>
      </c>
      <c r="T1184" s="3">
        <v>9.8000000000000004E-2</v>
      </c>
      <c r="U1184">
        <v>27.57</v>
      </c>
      <c r="V1184" t="s">
        <v>40</v>
      </c>
      <c r="W1184">
        <v>5</v>
      </c>
      <c r="X1184" t="b">
        <v>0</v>
      </c>
      <c r="Y1184" t="s">
        <v>382</v>
      </c>
      <c r="Z1184" t="s">
        <v>60</v>
      </c>
      <c r="AA1184">
        <v>1</v>
      </c>
      <c r="AB1184">
        <v>1</v>
      </c>
      <c r="AC1184">
        <v>2023</v>
      </c>
      <c r="AD1184" s="1">
        <v>45108</v>
      </c>
      <c r="AE1184" t="s">
        <v>101</v>
      </c>
      <c r="AF1184" t="s">
        <v>62</v>
      </c>
      <c r="AG1184" t="str">
        <f t="shared" si="75"/>
        <v>Include</v>
      </c>
      <c r="AH1184">
        <f t="shared" si="72"/>
        <v>0</v>
      </c>
      <c r="AI1184">
        <f t="shared" si="73"/>
        <v>1</v>
      </c>
      <c r="AJ1184">
        <f t="shared" si="74"/>
        <v>0</v>
      </c>
      <c r="AK1184" s="15">
        <f>1</f>
        <v>1</v>
      </c>
    </row>
    <row r="1185" spans="1:37" x14ac:dyDescent="0.3">
      <c r="A1185" t="s">
        <v>2917</v>
      </c>
      <c r="B1185" s="1">
        <v>45137</v>
      </c>
      <c r="C1185" s="1">
        <v>45137</v>
      </c>
      <c r="D1185" t="s">
        <v>2918</v>
      </c>
      <c r="E1185" t="s">
        <v>2919</v>
      </c>
      <c r="F1185">
        <v>34</v>
      </c>
      <c r="G1185">
        <v>34</v>
      </c>
      <c r="H1185" t="s">
        <v>47</v>
      </c>
      <c r="I1185" t="s">
        <v>47</v>
      </c>
      <c r="J1185" t="s">
        <v>48</v>
      </c>
      <c r="K1185" t="s">
        <v>226</v>
      </c>
      <c r="L1185" t="s">
        <v>74</v>
      </c>
      <c r="M1185" t="s">
        <v>235</v>
      </c>
      <c r="N1185">
        <v>4</v>
      </c>
      <c r="O1185">
        <v>4</v>
      </c>
      <c r="P1185">
        <v>66643.149999999994</v>
      </c>
      <c r="Q1185" s="2">
        <v>0.14000000000000001</v>
      </c>
      <c r="R1185">
        <v>325899.40000000002</v>
      </c>
      <c r="S1185">
        <v>40690.870000000003</v>
      </c>
      <c r="T1185" s="3">
        <v>0.125</v>
      </c>
      <c r="U1185">
        <v>51.43</v>
      </c>
      <c r="V1185" t="s">
        <v>52</v>
      </c>
      <c r="W1185">
        <v>1</v>
      </c>
      <c r="X1185" t="b">
        <v>0</v>
      </c>
      <c r="Y1185" t="s">
        <v>60</v>
      </c>
      <c r="Z1185" t="s">
        <v>60</v>
      </c>
      <c r="AA1185">
        <v>3</v>
      </c>
      <c r="AB1185">
        <v>3</v>
      </c>
      <c r="AC1185">
        <v>2023</v>
      </c>
      <c r="AD1185" s="1">
        <v>45108</v>
      </c>
      <c r="AE1185" t="s">
        <v>87</v>
      </c>
      <c r="AF1185" t="s">
        <v>88</v>
      </c>
      <c r="AG1185" t="str">
        <f t="shared" si="75"/>
        <v>Include</v>
      </c>
      <c r="AH1185">
        <f t="shared" si="72"/>
        <v>0</v>
      </c>
      <c r="AI1185">
        <f t="shared" si="73"/>
        <v>1</v>
      </c>
      <c r="AJ1185">
        <f t="shared" si="74"/>
        <v>0</v>
      </c>
      <c r="AK1185" s="15">
        <f>1</f>
        <v>1</v>
      </c>
    </row>
    <row r="1186" spans="1:37" x14ac:dyDescent="0.3">
      <c r="A1186" t="s">
        <v>2920</v>
      </c>
      <c r="B1186" s="1">
        <v>45137</v>
      </c>
      <c r="C1186" s="1">
        <v>45137</v>
      </c>
      <c r="D1186" t="s">
        <v>2921</v>
      </c>
      <c r="E1186" t="s">
        <v>56</v>
      </c>
      <c r="F1186">
        <v>25</v>
      </c>
      <c r="G1186">
        <v>25</v>
      </c>
      <c r="H1186" t="s">
        <v>35</v>
      </c>
      <c r="I1186" t="s">
        <v>35</v>
      </c>
      <c r="J1186" t="s">
        <v>48</v>
      </c>
      <c r="K1186" t="s">
        <v>226</v>
      </c>
      <c r="L1186" t="s">
        <v>97</v>
      </c>
      <c r="M1186" t="s">
        <v>275</v>
      </c>
      <c r="N1186">
        <v>7</v>
      </c>
      <c r="O1186">
        <v>7</v>
      </c>
      <c r="P1186">
        <v>654.28</v>
      </c>
      <c r="Q1186" s="2">
        <v>0.3</v>
      </c>
      <c r="R1186">
        <v>4385.24</v>
      </c>
      <c r="S1186">
        <v>1478.39</v>
      </c>
      <c r="T1186" s="3">
        <v>0.33700000000000002</v>
      </c>
      <c r="U1186">
        <v>57.8</v>
      </c>
      <c r="V1186" t="s">
        <v>40</v>
      </c>
      <c r="X1186" t="b">
        <v>0</v>
      </c>
      <c r="Y1186" t="s">
        <v>60</v>
      </c>
      <c r="Z1186" t="s">
        <v>60</v>
      </c>
      <c r="AA1186">
        <v>6</v>
      </c>
      <c r="AB1186">
        <v>6</v>
      </c>
      <c r="AC1186">
        <v>2023</v>
      </c>
      <c r="AD1186" s="1">
        <v>45108</v>
      </c>
      <c r="AE1186" t="s">
        <v>53</v>
      </c>
      <c r="AF1186" t="s">
        <v>43</v>
      </c>
      <c r="AG1186" t="str">
        <f t="shared" si="75"/>
        <v>Include</v>
      </c>
      <c r="AH1186">
        <f t="shared" si="72"/>
        <v>0</v>
      </c>
      <c r="AI1186">
        <f t="shared" si="73"/>
        <v>1</v>
      </c>
      <c r="AJ1186">
        <f t="shared" si="74"/>
        <v>0</v>
      </c>
      <c r="AK1186" s="15">
        <f>1</f>
        <v>1</v>
      </c>
    </row>
    <row r="1187" spans="1:37" x14ac:dyDescent="0.3">
      <c r="A1187" t="s">
        <v>2922</v>
      </c>
      <c r="B1187" s="1">
        <v>45136</v>
      </c>
      <c r="C1187" s="1">
        <v>45136</v>
      </c>
      <c r="D1187" t="s">
        <v>2923</v>
      </c>
      <c r="E1187" t="s">
        <v>381</v>
      </c>
      <c r="F1187">
        <v>31</v>
      </c>
      <c r="G1187">
        <v>31</v>
      </c>
      <c r="H1187" t="s">
        <v>81</v>
      </c>
      <c r="I1187" t="s">
        <v>81</v>
      </c>
      <c r="J1187" t="s">
        <v>48</v>
      </c>
      <c r="K1187" t="s">
        <v>185</v>
      </c>
      <c r="L1187" t="s">
        <v>111</v>
      </c>
      <c r="M1187" t="s">
        <v>174</v>
      </c>
      <c r="P1187">
        <v>8903.5499999999993</v>
      </c>
      <c r="Q1187" s="2">
        <v>0.12</v>
      </c>
      <c r="R1187">
        <v>11991.16</v>
      </c>
      <c r="S1187">
        <v>1852.66</v>
      </c>
      <c r="T1187" s="3">
        <v>0.155</v>
      </c>
      <c r="U1187">
        <v>64.95</v>
      </c>
      <c r="V1187" t="s">
        <v>132</v>
      </c>
      <c r="X1187" t="b">
        <v>1</v>
      </c>
      <c r="Y1187" t="s">
        <v>41</v>
      </c>
      <c r="Z1187" t="s">
        <v>41</v>
      </c>
      <c r="AA1187">
        <v>7</v>
      </c>
      <c r="AB1187">
        <v>7</v>
      </c>
      <c r="AC1187">
        <v>2023</v>
      </c>
      <c r="AD1187" s="1">
        <v>45108</v>
      </c>
      <c r="AE1187" t="s">
        <v>87</v>
      </c>
      <c r="AF1187" t="s">
        <v>88</v>
      </c>
      <c r="AG1187" t="str">
        <f t="shared" si="75"/>
        <v>Include</v>
      </c>
      <c r="AH1187">
        <f t="shared" si="72"/>
        <v>1</v>
      </c>
      <c r="AI1187">
        <f t="shared" si="73"/>
        <v>1</v>
      </c>
      <c r="AJ1187">
        <f t="shared" si="74"/>
        <v>0</v>
      </c>
      <c r="AK1187" s="15">
        <f>1</f>
        <v>1</v>
      </c>
    </row>
    <row r="1188" spans="1:37" x14ac:dyDescent="0.3">
      <c r="A1188" t="s">
        <v>2924</v>
      </c>
      <c r="B1188" s="1">
        <v>45136</v>
      </c>
      <c r="C1188" s="1">
        <v>45136</v>
      </c>
      <c r="D1188" t="s">
        <v>2925</v>
      </c>
      <c r="E1188" t="s">
        <v>2392</v>
      </c>
      <c r="F1188">
        <v>-4</v>
      </c>
      <c r="H1188" t="s">
        <v>35</v>
      </c>
      <c r="I1188" t="s">
        <v>35</v>
      </c>
      <c r="J1188" t="s">
        <v>57</v>
      </c>
      <c r="K1188" t="s">
        <v>66</v>
      </c>
      <c r="L1188" t="s">
        <v>111</v>
      </c>
      <c r="M1188" t="s">
        <v>123</v>
      </c>
      <c r="N1188">
        <v>8</v>
      </c>
      <c r="O1188">
        <v>8</v>
      </c>
      <c r="P1188">
        <v>4080.77</v>
      </c>
      <c r="Q1188" s="2">
        <v>0.36</v>
      </c>
      <c r="R1188">
        <v>28369.38</v>
      </c>
      <c r="S1188">
        <v>7223.68</v>
      </c>
      <c r="T1188" s="3">
        <v>0.255</v>
      </c>
      <c r="U1188">
        <v>77.540000000000006</v>
      </c>
      <c r="V1188" t="s">
        <v>52</v>
      </c>
      <c r="W1188">
        <v>2</v>
      </c>
      <c r="X1188" t="b">
        <v>0</v>
      </c>
      <c r="Y1188" t="s">
        <v>60</v>
      </c>
      <c r="Z1188" t="s">
        <v>60</v>
      </c>
      <c r="AA1188">
        <v>10</v>
      </c>
      <c r="AB1188">
        <v>10</v>
      </c>
      <c r="AC1188">
        <v>2023</v>
      </c>
      <c r="AD1188" s="1">
        <v>45108</v>
      </c>
      <c r="AE1188" t="s">
        <v>118</v>
      </c>
      <c r="AF1188" t="s">
        <v>62</v>
      </c>
      <c r="AG1188" t="str">
        <f t="shared" si="75"/>
        <v>Include</v>
      </c>
      <c r="AH1188">
        <f t="shared" si="72"/>
        <v>0</v>
      </c>
      <c r="AI1188">
        <f t="shared" si="73"/>
        <v>1</v>
      </c>
      <c r="AJ1188">
        <f t="shared" si="74"/>
        <v>0</v>
      </c>
      <c r="AK1188" s="15">
        <f>1</f>
        <v>1</v>
      </c>
    </row>
    <row r="1189" spans="1:37" x14ac:dyDescent="0.3">
      <c r="A1189" t="s">
        <v>2926</v>
      </c>
      <c r="B1189" s="1">
        <v>45135</v>
      </c>
      <c r="C1189" s="1">
        <v>45135</v>
      </c>
      <c r="D1189" t="s">
        <v>2927</v>
      </c>
      <c r="E1189" t="s">
        <v>1011</v>
      </c>
      <c r="F1189">
        <v>47</v>
      </c>
      <c r="G1189">
        <v>47</v>
      </c>
      <c r="H1189" t="s">
        <v>35</v>
      </c>
      <c r="I1189" t="s">
        <v>35</v>
      </c>
      <c r="J1189" t="s">
        <v>36</v>
      </c>
      <c r="K1189" t="s">
        <v>239</v>
      </c>
      <c r="L1189" t="s">
        <v>97</v>
      </c>
      <c r="M1189" t="s">
        <v>107</v>
      </c>
      <c r="N1189">
        <v>1</v>
      </c>
      <c r="O1189">
        <v>1</v>
      </c>
      <c r="P1189">
        <v>657.4</v>
      </c>
      <c r="R1189">
        <v>1050.25</v>
      </c>
      <c r="S1189">
        <v>432.13</v>
      </c>
      <c r="T1189" s="3">
        <v>0.41099999999999998</v>
      </c>
      <c r="U1189">
        <v>66.819999999999993</v>
      </c>
      <c r="V1189" t="s">
        <v>76</v>
      </c>
      <c r="W1189">
        <v>5</v>
      </c>
      <c r="X1189" t="b">
        <v>0</v>
      </c>
      <c r="Y1189" t="s">
        <v>60</v>
      </c>
      <c r="Z1189" t="s">
        <v>60</v>
      </c>
      <c r="AA1189">
        <v>8</v>
      </c>
      <c r="AB1189">
        <v>8</v>
      </c>
      <c r="AC1189">
        <v>2023</v>
      </c>
      <c r="AD1189" s="1">
        <v>45108</v>
      </c>
      <c r="AE1189" t="s">
        <v>101</v>
      </c>
      <c r="AF1189" t="s">
        <v>201</v>
      </c>
      <c r="AG1189" t="str">
        <f t="shared" si="75"/>
        <v>Include</v>
      </c>
      <c r="AH1189">
        <f t="shared" si="72"/>
        <v>0</v>
      </c>
      <c r="AI1189">
        <f t="shared" si="73"/>
        <v>1</v>
      </c>
      <c r="AJ1189">
        <f t="shared" si="74"/>
        <v>0</v>
      </c>
      <c r="AK1189" s="15">
        <f>1</f>
        <v>1</v>
      </c>
    </row>
    <row r="1190" spans="1:37" x14ac:dyDescent="0.3">
      <c r="A1190" t="s">
        <v>2928</v>
      </c>
      <c r="B1190" s="1">
        <v>45135</v>
      </c>
      <c r="C1190" s="1">
        <v>45135</v>
      </c>
      <c r="D1190" t="s">
        <v>2929</v>
      </c>
      <c r="E1190" t="s">
        <v>656</v>
      </c>
      <c r="F1190">
        <v>42</v>
      </c>
      <c r="G1190">
        <v>42</v>
      </c>
      <c r="H1190" t="s">
        <v>35</v>
      </c>
      <c r="I1190" t="s">
        <v>35</v>
      </c>
      <c r="J1190" t="s">
        <v>57</v>
      </c>
      <c r="K1190" t="s">
        <v>58</v>
      </c>
      <c r="L1190" t="s">
        <v>74</v>
      </c>
      <c r="M1190" t="s">
        <v>75</v>
      </c>
      <c r="N1190">
        <v>3</v>
      </c>
      <c r="O1190">
        <v>3</v>
      </c>
      <c r="P1190">
        <v>73866.570000000007</v>
      </c>
      <c r="Q1190" s="2">
        <v>0.26</v>
      </c>
      <c r="R1190">
        <v>269224.59000000003</v>
      </c>
      <c r="S1190">
        <v>33151.919999999998</v>
      </c>
      <c r="T1190" s="3">
        <v>0.123</v>
      </c>
      <c r="U1190">
        <v>88.4</v>
      </c>
      <c r="V1190" t="s">
        <v>52</v>
      </c>
      <c r="W1190">
        <v>4</v>
      </c>
      <c r="X1190" t="b">
        <v>0</v>
      </c>
      <c r="Y1190" t="s">
        <v>60</v>
      </c>
      <c r="Z1190" t="s">
        <v>60</v>
      </c>
      <c r="AA1190">
        <v>5</v>
      </c>
      <c r="AB1190">
        <v>5</v>
      </c>
      <c r="AC1190">
        <v>2023</v>
      </c>
      <c r="AD1190" s="1">
        <v>45108</v>
      </c>
      <c r="AE1190" t="s">
        <v>61</v>
      </c>
      <c r="AF1190" t="s">
        <v>43</v>
      </c>
      <c r="AG1190" t="str">
        <f t="shared" si="75"/>
        <v>Include</v>
      </c>
      <c r="AH1190">
        <f t="shared" si="72"/>
        <v>0</v>
      </c>
      <c r="AI1190">
        <f t="shared" si="73"/>
        <v>1</v>
      </c>
      <c r="AJ1190">
        <f t="shared" si="74"/>
        <v>0</v>
      </c>
      <c r="AK1190" s="15">
        <f>1</f>
        <v>1</v>
      </c>
    </row>
    <row r="1191" spans="1:37" x14ac:dyDescent="0.3">
      <c r="A1191" t="s">
        <v>2930</v>
      </c>
      <c r="B1191" s="1">
        <v>45134</v>
      </c>
      <c r="C1191" s="1">
        <v>45134</v>
      </c>
      <c r="D1191" t="s">
        <v>2931</v>
      </c>
      <c r="E1191" t="s">
        <v>2291</v>
      </c>
      <c r="F1191">
        <v>43</v>
      </c>
      <c r="G1191">
        <v>43</v>
      </c>
      <c r="H1191" t="s">
        <v>47</v>
      </c>
      <c r="I1191" t="s">
        <v>47</v>
      </c>
      <c r="J1191" t="s">
        <v>48</v>
      </c>
      <c r="K1191" t="s">
        <v>49</v>
      </c>
      <c r="L1191" t="s">
        <v>74</v>
      </c>
      <c r="M1191" t="s">
        <v>127</v>
      </c>
      <c r="N1191">
        <v>4</v>
      </c>
      <c r="O1191">
        <v>4</v>
      </c>
      <c r="P1191">
        <v>14557.67</v>
      </c>
      <c r="Q1191" s="2">
        <v>0.17</v>
      </c>
      <c r="R1191">
        <v>78608.45</v>
      </c>
      <c r="S1191">
        <v>9451.4500000000007</v>
      </c>
      <c r="T1191" s="3">
        <v>0.12</v>
      </c>
      <c r="U1191">
        <v>67.92</v>
      </c>
      <c r="V1191" t="s">
        <v>132</v>
      </c>
      <c r="W1191">
        <v>2</v>
      </c>
      <c r="X1191" t="b">
        <v>0</v>
      </c>
      <c r="Y1191" t="s">
        <v>142</v>
      </c>
      <c r="Z1191" t="s">
        <v>142</v>
      </c>
      <c r="AA1191">
        <v>5</v>
      </c>
      <c r="AB1191">
        <v>5</v>
      </c>
      <c r="AC1191">
        <v>2023</v>
      </c>
      <c r="AD1191" s="1">
        <v>45108</v>
      </c>
      <c r="AE1191" t="s">
        <v>61</v>
      </c>
      <c r="AF1191" t="s">
        <v>88</v>
      </c>
      <c r="AG1191" t="str">
        <f t="shared" si="75"/>
        <v>Include</v>
      </c>
      <c r="AH1191">
        <f t="shared" si="72"/>
        <v>0</v>
      </c>
      <c r="AI1191">
        <f t="shared" si="73"/>
        <v>0</v>
      </c>
      <c r="AJ1191">
        <f t="shared" si="74"/>
        <v>0</v>
      </c>
      <c r="AK1191" s="15">
        <f>1</f>
        <v>1</v>
      </c>
    </row>
    <row r="1192" spans="1:37" x14ac:dyDescent="0.3">
      <c r="A1192" t="s">
        <v>2932</v>
      </c>
      <c r="B1192" s="1">
        <v>45134</v>
      </c>
      <c r="C1192" s="1">
        <v>45134</v>
      </c>
      <c r="D1192" t="s">
        <v>2933</v>
      </c>
      <c r="E1192" t="s">
        <v>370</v>
      </c>
      <c r="F1192">
        <v>35</v>
      </c>
      <c r="G1192">
        <v>35</v>
      </c>
      <c r="H1192" t="s">
        <v>371</v>
      </c>
      <c r="I1192" t="s">
        <v>81</v>
      </c>
      <c r="J1192" t="s">
        <v>48</v>
      </c>
      <c r="K1192" t="s">
        <v>226</v>
      </c>
      <c r="L1192" t="s">
        <v>111</v>
      </c>
      <c r="M1192" t="s">
        <v>174</v>
      </c>
      <c r="N1192">
        <v>10</v>
      </c>
      <c r="O1192">
        <v>10</v>
      </c>
      <c r="P1192">
        <v>14369.58</v>
      </c>
      <c r="Q1192" s="2">
        <v>0.19</v>
      </c>
      <c r="R1192">
        <v>155449.26999999999</v>
      </c>
      <c r="S1192">
        <v>43778.31</v>
      </c>
      <c r="T1192" s="3">
        <v>0.28199999999999997</v>
      </c>
      <c r="U1192">
        <v>70.010000000000005</v>
      </c>
      <c r="V1192" t="s">
        <v>76</v>
      </c>
      <c r="W1192">
        <v>2</v>
      </c>
      <c r="X1192" t="b">
        <v>0</v>
      </c>
      <c r="Y1192" t="s">
        <v>382</v>
      </c>
      <c r="Z1192" t="s">
        <v>60</v>
      </c>
      <c r="AA1192">
        <v>3</v>
      </c>
      <c r="AB1192">
        <v>3</v>
      </c>
      <c r="AC1192">
        <v>2023</v>
      </c>
      <c r="AD1192" s="1">
        <v>45108</v>
      </c>
      <c r="AE1192" t="s">
        <v>87</v>
      </c>
      <c r="AF1192" t="s">
        <v>88</v>
      </c>
      <c r="AG1192" t="str">
        <f t="shared" si="75"/>
        <v>Include</v>
      </c>
      <c r="AH1192">
        <f t="shared" si="72"/>
        <v>0</v>
      </c>
      <c r="AI1192">
        <f t="shared" si="73"/>
        <v>1</v>
      </c>
      <c r="AJ1192">
        <f t="shared" si="74"/>
        <v>0</v>
      </c>
      <c r="AK1192" s="15">
        <f>1</f>
        <v>1</v>
      </c>
    </row>
    <row r="1193" spans="1:37" x14ac:dyDescent="0.3">
      <c r="A1193" t="s">
        <v>2934</v>
      </c>
      <c r="B1193" s="1">
        <v>45133</v>
      </c>
      <c r="C1193" s="1">
        <v>45133</v>
      </c>
      <c r="D1193" t="s">
        <v>1860</v>
      </c>
      <c r="E1193" t="s">
        <v>1782</v>
      </c>
      <c r="F1193">
        <v>35</v>
      </c>
      <c r="G1193">
        <v>35</v>
      </c>
      <c r="H1193" t="s">
        <v>47</v>
      </c>
      <c r="I1193" t="s">
        <v>47</v>
      </c>
      <c r="J1193" t="s">
        <v>36</v>
      </c>
      <c r="K1193" t="s">
        <v>37</v>
      </c>
      <c r="L1193" t="s">
        <v>111</v>
      </c>
      <c r="M1193" t="s">
        <v>136</v>
      </c>
      <c r="N1193">
        <v>5</v>
      </c>
      <c r="O1193">
        <v>5</v>
      </c>
      <c r="P1193">
        <v>1956.54</v>
      </c>
      <c r="Q1193" s="2">
        <v>0.2</v>
      </c>
      <c r="R1193">
        <v>10411.35</v>
      </c>
      <c r="S1193">
        <v>2723.2</v>
      </c>
      <c r="T1193" s="3">
        <v>0.26200000000000001</v>
      </c>
      <c r="U1193">
        <v>60.98</v>
      </c>
      <c r="V1193" t="s">
        <v>76</v>
      </c>
      <c r="W1193">
        <v>3</v>
      </c>
      <c r="X1193" t="b">
        <v>0</v>
      </c>
      <c r="Y1193" t="s">
        <v>60</v>
      </c>
      <c r="Z1193" t="s">
        <v>60</v>
      </c>
      <c r="AA1193">
        <v>3</v>
      </c>
      <c r="AB1193">
        <v>3</v>
      </c>
      <c r="AC1193">
        <v>2023</v>
      </c>
      <c r="AD1193" s="1">
        <v>45108</v>
      </c>
      <c r="AE1193" t="s">
        <v>87</v>
      </c>
      <c r="AF1193" t="s">
        <v>88</v>
      </c>
      <c r="AG1193" t="str">
        <f t="shared" si="75"/>
        <v>Include</v>
      </c>
      <c r="AH1193">
        <f t="shared" si="72"/>
        <v>0</v>
      </c>
      <c r="AI1193">
        <f t="shared" si="73"/>
        <v>1</v>
      </c>
      <c r="AJ1193">
        <f t="shared" si="74"/>
        <v>0</v>
      </c>
      <c r="AK1193" s="15">
        <f>1</f>
        <v>1</v>
      </c>
    </row>
    <row r="1194" spans="1:37" x14ac:dyDescent="0.3">
      <c r="A1194" t="s">
        <v>2935</v>
      </c>
      <c r="B1194" s="1">
        <v>45133</v>
      </c>
      <c r="C1194" s="1">
        <v>45133</v>
      </c>
      <c r="D1194" t="s">
        <v>2936</v>
      </c>
      <c r="E1194" t="s">
        <v>704</v>
      </c>
      <c r="F1194">
        <v>35</v>
      </c>
      <c r="G1194">
        <v>35</v>
      </c>
      <c r="H1194" t="s">
        <v>81</v>
      </c>
      <c r="I1194" t="s">
        <v>81</v>
      </c>
      <c r="J1194" t="s">
        <v>57</v>
      </c>
      <c r="K1194" t="s">
        <v>155</v>
      </c>
      <c r="L1194" t="s">
        <v>97</v>
      </c>
      <c r="M1194" t="s">
        <v>275</v>
      </c>
      <c r="N1194">
        <v>7</v>
      </c>
      <c r="O1194">
        <v>7</v>
      </c>
      <c r="P1194">
        <v>520.82000000000005</v>
      </c>
      <c r="Q1194" s="2">
        <v>0.15</v>
      </c>
      <c r="R1194">
        <v>4550.2299999999996</v>
      </c>
      <c r="S1194">
        <v>1554.74</v>
      </c>
      <c r="T1194" s="3">
        <v>0.34200000000000003</v>
      </c>
      <c r="U1194">
        <v>78.67</v>
      </c>
      <c r="V1194" t="s">
        <v>40</v>
      </c>
      <c r="W1194">
        <v>3</v>
      </c>
      <c r="X1194" t="b">
        <v>0</v>
      </c>
      <c r="Y1194" t="s">
        <v>60</v>
      </c>
      <c r="Z1194" t="s">
        <v>60</v>
      </c>
      <c r="AA1194">
        <v>6</v>
      </c>
      <c r="AB1194">
        <v>6</v>
      </c>
      <c r="AC1194">
        <v>2023</v>
      </c>
      <c r="AD1194" s="1">
        <v>45108</v>
      </c>
      <c r="AE1194" t="s">
        <v>87</v>
      </c>
      <c r="AF1194" t="s">
        <v>88</v>
      </c>
      <c r="AG1194" t="str">
        <f t="shared" si="75"/>
        <v>Include</v>
      </c>
      <c r="AH1194">
        <f t="shared" si="72"/>
        <v>0</v>
      </c>
      <c r="AI1194">
        <f t="shared" si="73"/>
        <v>1</v>
      </c>
      <c r="AJ1194">
        <f t="shared" si="74"/>
        <v>0</v>
      </c>
      <c r="AK1194" s="15">
        <f>1</f>
        <v>1</v>
      </c>
    </row>
    <row r="1195" spans="1:37" x14ac:dyDescent="0.3">
      <c r="A1195" t="s">
        <v>2937</v>
      </c>
      <c r="B1195" s="1">
        <v>45132</v>
      </c>
      <c r="C1195" s="1">
        <v>45132</v>
      </c>
      <c r="D1195" t="s">
        <v>2938</v>
      </c>
      <c r="E1195" t="s">
        <v>2291</v>
      </c>
      <c r="F1195">
        <v>51</v>
      </c>
      <c r="G1195">
        <v>51</v>
      </c>
      <c r="H1195" t="s">
        <v>212</v>
      </c>
      <c r="I1195" t="s">
        <v>35</v>
      </c>
      <c r="J1195" t="s">
        <v>82</v>
      </c>
      <c r="K1195" t="s">
        <v>122</v>
      </c>
      <c r="L1195" t="s">
        <v>111</v>
      </c>
      <c r="M1195" t="s">
        <v>200</v>
      </c>
      <c r="P1195">
        <v>590.97</v>
      </c>
      <c r="Q1195" s="2">
        <v>0.32</v>
      </c>
      <c r="R1195">
        <v>599.04999999999995</v>
      </c>
      <c r="S1195">
        <v>132.99</v>
      </c>
      <c r="T1195" s="3">
        <v>0.222</v>
      </c>
      <c r="U1195">
        <v>70.58</v>
      </c>
      <c r="V1195" t="s">
        <v>68</v>
      </c>
      <c r="W1195">
        <v>3</v>
      </c>
      <c r="X1195" t="b">
        <v>0</v>
      </c>
      <c r="Y1195" t="s">
        <v>60</v>
      </c>
      <c r="Z1195" t="s">
        <v>60</v>
      </c>
      <c r="AA1195">
        <v>4</v>
      </c>
      <c r="AB1195">
        <v>4</v>
      </c>
      <c r="AC1195">
        <v>2023</v>
      </c>
      <c r="AD1195" s="1">
        <v>45108</v>
      </c>
      <c r="AE1195" t="s">
        <v>101</v>
      </c>
      <c r="AF1195" t="s">
        <v>62</v>
      </c>
      <c r="AG1195" t="str">
        <f t="shared" si="75"/>
        <v>Include</v>
      </c>
      <c r="AH1195">
        <f t="shared" si="72"/>
        <v>0</v>
      </c>
      <c r="AI1195">
        <f t="shared" si="73"/>
        <v>1</v>
      </c>
      <c r="AJ1195">
        <f t="shared" si="74"/>
        <v>0</v>
      </c>
      <c r="AK1195" s="15">
        <f>1</f>
        <v>1</v>
      </c>
    </row>
    <row r="1196" spans="1:37" x14ac:dyDescent="0.3">
      <c r="A1196" t="s">
        <v>2939</v>
      </c>
      <c r="B1196" s="1">
        <v>45131</v>
      </c>
      <c r="C1196" s="1">
        <v>45131</v>
      </c>
      <c r="D1196" t="s">
        <v>2940</v>
      </c>
      <c r="E1196" t="s">
        <v>2291</v>
      </c>
      <c r="F1196">
        <v>38</v>
      </c>
      <c r="G1196">
        <v>38</v>
      </c>
      <c r="H1196" t="s">
        <v>92</v>
      </c>
      <c r="I1196" t="s">
        <v>81</v>
      </c>
      <c r="J1196" t="s">
        <v>116</v>
      </c>
      <c r="K1196" t="s">
        <v>260</v>
      </c>
      <c r="L1196" t="s">
        <v>97</v>
      </c>
      <c r="M1196" t="s">
        <v>254</v>
      </c>
      <c r="N1196">
        <v>10</v>
      </c>
      <c r="O1196">
        <v>10</v>
      </c>
      <c r="P1196">
        <v>680.67</v>
      </c>
      <c r="Q1196" s="2">
        <v>0.28000000000000003</v>
      </c>
      <c r="R1196">
        <v>7920.13</v>
      </c>
      <c r="S1196">
        <v>4381.82</v>
      </c>
      <c r="T1196" s="3">
        <v>0.55300000000000005</v>
      </c>
      <c r="U1196">
        <v>60.91</v>
      </c>
      <c r="V1196" t="s">
        <v>68</v>
      </c>
      <c r="X1196" t="b">
        <v>0</v>
      </c>
      <c r="Y1196" t="s">
        <v>60</v>
      </c>
      <c r="Z1196" t="s">
        <v>60</v>
      </c>
      <c r="AA1196">
        <v>4</v>
      </c>
      <c r="AB1196">
        <v>4</v>
      </c>
      <c r="AC1196">
        <v>2023</v>
      </c>
      <c r="AD1196" s="1">
        <v>45108</v>
      </c>
      <c r="AE1196" t="s">
        <v>61</v>
      </c>
      <c r="AF1196" t="s">
        <v>43</v>
      </c>
      <c r="AG1196" t="str">
        <f t="shared" si="75"/>
        <v>Include</v>
      </c>
      <c r="AH1196">
        <f t="shared" si="72"/>
        <v>0</v>
      </c>
      <c r="AI1196">
        <f t="shared" si="73"/>
        <v>1</v>
      </c>
      <c r="AJ1196">
        <f t="shared" si="74"/>
        <v>0</v>
      </c>
      <c r="AK1196" s="15">
        <f>1</f>
        <v>1</v>
      </c>
    </row>
    <row r="1197" spans="1:37" x14ac:dyDescent="0.3">
      <c r="A1197" t="s">
        <v>2941</v>
      </c>
      <c r="B1197" s="1">
        <v>45131</v>
      </c>
      <c r="C1197" s="1">
        <v>45131</v>
      </c>
      <c r="D1197" t="s">
        <v>2942</v>
      </c>
      <c r="E1197" t="s">
        <v>2248</v>
      </c>
      <c r="F1197">
        <v>40</v>
      </c>
      <c r="G1197">
        <v>40</v>
      </c>
      <c r="H1197" t="s">
        <v>47</v>
      </c>
      <c r="I1197" t="s">
        <v>47</v>
      </c>
      <c r="J1197" t="s">
        <v>116</v>
      </c>
      <c r="K1197" t="s">
        <v>150</v>
      </c>
      <c r="L1197" t="s">
        <v>38</v>
      </c>
      <c r="M1197" t="s">
        <v>447</v>
      </c>
      <c r="N1197">
        <v>3</v>
      </c>
      <c r="O1197">
        <v>3</v>
      </c>
      <c r="P1197">
        <v>2358.2800000000002</v>
      </c>
      <c r="Q1197" s="2">
        <v>0.21</v>
      </c>
      <c r="R1197">
        <v>8273.92</v>
      </c>
      <c r="S1197">
        <v>4056.62</v>
      </c>
      <c r="T1197" s="3">
        <v>0.49</v>
      </c>
      <c r="U1197">
        <v>66.180000000000007</v>
      </c>
      <c r="V1197" t="s">
        <v>68</v>
      </c>
      <c r="W1197">
        <v>4</v>
      </c>
      <c r="X1197" t="b">
        <v>0</v>
      </c>
      <c r="Y1197" t="s">
        <v>60</v>
      </c>
      <c r="Z1197" t="s">
        <v>60</v>
      </c>
      <c r="AA1197">
        <v>10</v>
      </c>
      <c r="AB1197">
        <v>10</v>
      </c>
      <c r="AC1197">
        <v>2023</v>
      </c>
      <c r="AD1197" s="1">
        <v>45108</v>
      </c>
      <c r="AE1197" t="s">
        <v>61</v>
      </c>
      <c r="AF1197" t="s">
        <v>43</v>
      </c>
      <c r="AG1197" t="str">
        <f t="shared" si="75"/>
        <v>Include</v>
      </c>
      <c r="AH1197">
        <f t="shared" si="72"/>
        <v>0</v>
      </c>
      <c r="AI1197">
        <f t="shared" si="73"/>
        <v>1</v>
      </c>
      <c r="AJ1197">
        <f t="shared" si="74"/>
        <v>0</v>
      </c>
      <c r="AK1197" s="15">
        <f>1</f>
        <v>1</v>
      </c>
    </row>
    <row r="1198" spans="1:37" x14ac:dyDescent="0.3">
      <c r="A1198" t="s">
        <v>2943</v>
      </c>
      <c r="B1198" s="1">
        <v>45131</v>
      </c>
      <c r="C1198" s="1">
        <v>45131</v>
      </c>
      <c r="D1198" t="s">
        <v>2944</v>
      </c>
      <c r="E1198" t="s">
        <v>414</v>
      </c>
      <c r="F1198">
        <v>30</v>
      </c>
      <c r="G1198">
        <v>30</v>
      </c>
      <c r="H1198" t="s">
        <v>47</v>
      </c>
      <c r="I1198" t="s">
        <v>47</v>
      </c>
      <c r="J1198" t="s">
        <v>57</v>
      </c>
      <c r="K1198" t="s">
        <v>66</v>
      </c>
      <c r="L1198" t="s">
        <v>97</v>
      </c>
      <c r="M1198" t="s">
        <v>107</v>
      </c>
      <c r="N1198">
        <v>7</v>
      </c>
      <c r="O1198">
        <v>7</v>
      </c>
      <c r="P1198">
        <v>748.66</v>
      </c>
      <c r="Q1198" s="2">
        <v>0.03</v>
      </c>
      <c r="R1198">
        <v>7011.74</v>
      </c>
      <c r="S1198">
        <v>2220.64</v>
      </c>
      <c r="T1198" s="3">
        <v>0.317</v>
      </c>
      <c r="U1198">
        <v>86.38</v>
      </c>
      <c r="V1198" t="s">
        <v>76</v>
      </c>
      <c r="W1198">
        <v>4</v>
      </c>
      <c r="X1198" t="b">
        <v>0</v>
      </c>
      <c r="Y1198" t="s">
        <v>60</v>
      </c>
      <c r="Z1198" t="s">
        <v>60</v>
      </c>
      <c r="AA1198">
        <v>7</v>
      </c>
      <c r="AB1198">
        <v>7</v>
      </c>
      <c r="AC1198">
        <v>2023</v>
      </c>
      <c r="AD1198" s="1">
        <v>45108</v>
      </c>
      <c r="AE1198" t="s">
        <v>87</v>
      </c>
      <c r="AF1198" t="s">
        <v>69</v>
      </c>
      <c r="AG1198" t="str">
        <f t="shared" si="75"/>
        <v>Include</v>
      </c>
      <c r="AH1198">
        <f t="shared" si="72"/>
        <v>0</v>
      </c>
      <c r="AI1198">
        <f t="shared" si="73"/>
        <v>1</v>
      </c>
      <c r="AJ1198">
        <f t="shared" si="74"/>
        <v>0</v>
      </c>
      <c r="AK1198" s="15">
        <f>1</f>
        <v>1</v>
      </c>
    </row>
    <row r="1199" spans="1:37" x14ac:dyDescent="0.3">
      <c r="A1199" t="s">
        <v>2945</v>
      </c>
      <c r="B1199" s="1">
        <v>45131</v>
      </c>
      <c r="C1199" s="1">
        <v>45131</v>
      </c>
      <c r="D1199" t="s">
        <v>2946</v>
      </c>
      <c r="E1199" t="s">
        <v>2392</v>
      </c>
      <c r="H1199" t="s">
        <v>47</v>
      </c>
      <c r="I1199" t="s">
        <v>47</v>
      </c>
      <c r="J1199" t="s">
        <v>48</v>
      </c>
      <c r="K1199" t="s">
        <v>230</v>
      </c>
      <c r="L1199" t="s">
        <v>74</v>
      </c>
      <c r="M1199" t="s">
        <v>75</v>
      </c>
      <c r="N1199">
        <v>10</v>
      </c>
      <c r="O1199">
        <v>10</v>
      </c>
      <c r="P1199">
        <v>76450.070000000007</v>
      </c>
      <c r="Q1199" s="2">
        <v>0.02</v>
      </c>
      <c r="R1199">
        <v>1182709.24</v>
      </c>
      <c r="S1199">
        <v>198109.98</v>
      </c>
      <c r="T1199" s="3">
        <v>0.16800000000000001</v>
      </c>
      <c r="U1199">
        <v>72.05</v>
      </c>
      <c r="V1199" t="s">
        <v>99</v>
      </c>
      <c r="W1199">
        <v>2</v>
      </c>
      <c r="X1199" t="b">
        <v>0</v>
      </c>
      <c r="Y1199" t="s">
        <v>60</v>
      </c>
      <c r="Z1199" t="s">
        <v>60</v>
      </c>
      <c r="AA1199">
        <v>3</v>
      </c>
      <c r="AB1199">
        <v>3</v>
      </c>
      <c r="AC1199">
        <v>2023</v>
      </c>
      <c r="AD1199" s="1">
        <v>45108</v>
      </c>
      <c r="AE1199" t="s">
        <v>118</v>
      </c>
      <c r="AF1199" t="s">
        <v>69</v>
      </c>
      <c r="AG1199" t="str">
        <f t="shared" si="75"/>
        <v>Include</v>
      </c>
      <c r="AH1199">
        <f t="shared" si="72"/>
        <v>0</v>
      </c>
      <c r="AI1199">
        <f t="shared" si="73"/>
        <v>1</v>
      </c>
      <c r="AJ1199">
        <f t="shared" si="74"/>
        <v>0</v>
      </c>
      <c r="AK1199" s="15">
        <f>1</f>
        <v>1</v>
      </c>
    </row>
    <row r="1200" spans="1:37" x14ac:dyDescent="0.3">
      <c r="A1200" t="s">
        <v>2947</v>
      </c>
      <c r="B1200" s="1">
        <v>45131</v>
      </c>
      <c r="C1200" s="1">
        <v>45131</v>
      </c>
      <c r="D1200" t="s">
        <v>2948</v>
      </c>
      <c r="E1200" t="s">
        <v>2379</v>
      </c>
      <c r="F1200">
        <v>24</v>
      </c>
      <c r="G1200">
        <v>24</v>
      </c>
      <c r="H1200" t="s">
        <v>81</v>
      </c>
      <c r="I1200" t="s">
        <v>81</v>
      </c>
      <c r="J1200" t="s">
        <v>116</v>
      </c>
      <c r="K1200" t="s">
        <v>117</v>
      </c>
      <c r="L1200" t="s">
        <v>84</v>
      </c>
      <c r="M1200" t="s">
        <v>85</v>
      </c>
      <c r="N1200">
        <v>7</v>
      </c>
      <c r="O1200">
        <v>7</v>
      </c>
      <c r="P1200">
        <v>223.54</v>
      </c>
      <c r="Q1200" s="2">
        <v>0.05</v>
      </c>
      <c r="R1200">
        <v>2428.4299999999998</v>
      </c>
      <c r="S1200">
        <v>183.01</v>
      </c>
      <c r="T1200" s="3">
        <v>7.4999999999999997E-2</v>
      </c>
      <c r="U1200">
        <v>54.19</v>
      </c>
      <c r="V1200" t="s">
        <v>132</v>
      </c>
      <c r="W1200">
        <v>1</v>
      </c>
      <c r="X1200" t="b">
        <v>0</v>
      </c>
      <c r="Y1200" t="s">
        <v>60</v>
      </c>
      <c r="Z1200" t="s">
        <v>60</v>
      </c>
      <c r="AA1200">
        <v>10</v>
      </c>
      <c r="AB1200">
        <v>10</v>
      </c>
      <c r="AC1200">
        <v>2023</v>
      </c>
      <c r="AD1200" s="1">
        <v>45108</v>
      </c>
      <c r="AE1200" t="s">
        <v>53</v>
      </c>
      <c r="AF1200" t="s">
        <v>69</v>
      </c>
      <c r="AG1200" t="str">
        <f t="shared" si="75"/>
        <v>Include</v>
      </c>
      <c r="AH1200">
        <f t="shared" si="72"/>
        <v>0</v>
      </c>
      <c r="AI1200">
        <f t="shared" si="73"/>
        <v>1</v>
      </c>
      <c r="AJ1200">
        <f t="shared" si="74"/>
        <v>0</v>
      </c>
      <c r="AK1200" s="15">
        <f>1</f>
        <v>1</v>
      </c>
    </row>
    <row r="1201" spans="1:37" x14ac:dyDescent="0.3">
      <c r="A1201" t="s">
        <v>2949</v>
      </c>
      <c r="B1201" s="1">
        <v>45130</v>
      </c>
      <c r="C1201" s="1">
        <v>45130</v>
      </c>
      <c r="D1201" t="s">
        <v>2950</v>
      </c>
      <c r="E1201" t="s">
        <v>631</v>
      </c>
      <c r="F1201">
        <v>32</v>
      </c>
      <c r="G1201">
        <v>32</v>
      </c>
      <c r="H1201" t="s">
        <v>47</v>
      </c>
      <c r="I1201" t="s">
        <v>47</v>
      </c>
      <c r="J1201" t="s">
        <v>48</v>
      </c>
      <c r="K1201" t="s">
        <v>230</v>
      </c>
      <c r="L1201" t="s">
        <v>111</v>
      </c>
      <c r="M1201" t="s">
        <v>123</v>
      </c>
      <c r="N1201">
        <v>7</v>
      </c>
      <c r="O1201">
        <v>7</v>
      </c>
      <c r="P1201">
        <v>12914.01</v>
      </c>
      <c r="Q1201" s="2">
        <v>0.22</v>
      </c>
      <c r="R1201">
        <v>122070.77</v>
      </c>
      <c r="S1201">
        <v>24152.84</v>
      </c>
      <c r="T1201" s="3">
        <v>0.19800000000000001</v>
      </c>
      <c r="U1201">
        <v>53.5</v>
      </c>
      <c r="V1201" t="s">
        <v>40</v>
      </c>
      <c r="W1201">
        <v>4</v>
      </c>
      <c r="X1201" t="b">
        <v>0</v>
      </c>
      <c r="Y1201" t="s">
        <v>60</v>
      </c>
      <c r="Z1201" t="s">
        <v>60</v>
      </c>
      <c r="AA1201">
        <v>7</v>
      </c>
      <c r="AB1201">
        <v>7</v>
      </c>
      <c r="AC1201">
        <v>2023</v>
      </c>
      <c r="AD1201" s="1">
        <v>45108</v>
      </c>
      <c r="AE1201" t="s">
        <v>87</v>
      </c>
      <c r="AF1201" t="s">
        <v>43</v>
      </c>
      <c r="AG1201" t="str">
        <f t="shared" si="75"/>
        <v>Include</v>
      </c>
      <c r="AH1201">
        <f t="shared" si="72"/>
        <v>0</v>
      </c>
      <c r="AI1201">
        <f t="shared" si="73"/>
        <v>1</v>
      </c>
      <c r="AJ1201">
        <f t="shared" si="74"/>
        <v>0</v>
      </c>
      <c r="AK1201" s="15">
        <f>1</f>
        <v>1</v>
      </c>
    </row>
    <row r="1202" spans="1:37" x14ac:dyDescent="0.3">
      <c r="A1202" t="s">
        <v>2951</v>
      </c>
      <c r="B1202" s="1">
        <v>45130</v>
      </c>
      <c r="C1202" s="1">
        <v>45130</v>
      </c>
      <c r="D1202" t="s">
        <v>2952</v>
      </c>
      <c r="E1202" t="s">
        <v>370</v>
      </c>
      <c r="F1202">
        <v>22</v>
      </c>
      <c r="G1202">
        <v>22</v>
      </c>
      <c r="H1202" t="s">
        <v>81</v>
      </c>
      <c r="I1202" t="s">
        <v>81</v>
      </c>
      <c r="J1202" t="s">
        <v>36</v>
      </c>
      <c r="K1202" t="s">
        <v>239</v>
      </c>
      <c r="L1202" t="s">
        <v>111</v>
      </c>
      <c r="M1202" t="s">
        <v>174</v>
      </c>
      <c r="N1202">
        <v>7</v>
      </c>
      <c r="O1202">
        <v>7</v>
      </c>
      <c r="P1202">
        <v>5217.82</v>
      </c>
      <c r="Q1202" s="2">
        <v>0.38</v>
      </c>
      <c r="R1202">
        <v>29460.53</v>
      </c>
      <c r="S1202">
        <v>4891.91</v>
      </c>
      <c r="T1202" s="3">
        <v>0.16600000000000001</v>
      </c>
      <c r="U1202">
        <v>48.5</v>
      </c>
      <c r="V1202" t="s">
        <v>52</v>
      </c>
      <c r="W1202">
        <v>2</v>
      </c>
      <c r="X1202" t="b">
        <v>0</v>
      </c>
      <c r="Y1202" t="s">
        <v>60</v>
      </c>
      <c r="Z1202" t="s">
        <v>60</v>
      </c>
      <c r="AA1202">
        <v>4</v>
      </c>
      <c r="AB1202">
        <v>4</v>
      </c>
      <c r="AC1202">
        <v>2023</v>
      </c>
      <c r="AD1202" s="1">
        <v>45108</v>
      </c>
      <c r="AE1202" t="s">
        <v>53</v>
      </c>
      <c r="AF1202" t="s">
        <v>62</v>
      </c>
      <c r="AG1202" t="str">
        <f t="shared" si="75"/>
        <v>Include</v>
      </c>
      <c r="AH1202">
        <f t="shared" si="72"/>
        <v>0</v>
      </c>
      <c r="AI1202">
        <f t="shared" si="73"/>
        <v>1</v>
      </c>
      <c r="AJ1202">
        <f t="shared" si="74"/>
        <v>0</v>
      </c>
      <c r="AK1202" s="15">
        <f>1</f>
        <v>1</v>
      </c>
    </row>
    <row r="1203" spans="1:37" x14ac:dyDescent="0.3">
      <c r="A1203" t="s">
        <v>2953</v>
      </c>
      <c r="B1203" s="1">
        <v>45129</v>
      </c>
      <c r="C1203" s="1">
        <v>45129</v>
      </c>
      <c r="D1203" t="s">
        <v>2954</v>
      </c>
      <c r="E1203" t="s">
        <v>1574</v>
      </c>
      <c r="F1203">
        <v>47</v>
      </c>
      <c r="G1203">
        <v>47</v>
      </c>
      <c r="H1203" t="s">
        <v>47</v>
      </c>
      <c r="I1203" t="s">
        <v>47</v>
      </c>
      <c r="J1203" t="s">
        <v>48</v>
      </c>
      <c r="K1203" t="s">
        <v>230</v>
      </c>
      <c r="L1203" t="s">
        <v>50</v>
      </c>
      <c r="M1203" t="s">
        <v>67</v>
      </c>
      <c r="N1203">
        <v>4</v>
      </c>
      <c r="O1203">
        <v>4</v>
      </c>
      <c r="P1203">
        <v>17215.86</v>
      </c>
      <c r="Q1203" s="2">
        <v>0.38</v>
      </c>
      <c r="R1203">
        <v>69333.08</v>
      </c>
      <c r="S1203">
        <v>21312.1</v>
      </c>
      <c r="T1203" s="3">
        <v>0.307</v>
      </c>
      <c r="U1203">
        <v>63.55</v>
      </c>
      <c r="V1203" t="s">
        <v>40</v>
      </c>
      <c r="W1203">
        <v>1</v>
      </c>
      <c r="X1203" t="b">
        <v>0</v>
      </c>
      <c r="Y1203" t="s">
        <v>60</v>
      </c>
      <c r="Z1203" t="s">
        <v>60</v>
      </c>
      <c r="AA1203">
        <v>2</v>
      </c>
      <c r="AB1203">
        <v>2</v>
      </c>
      <c r="AC1203">
        <v>2023</v>
      </c>
      <c r="AD1203" s="1">
        <v>45108</v>
      </c>
      <c r="AE1203" t="s">
        <v>101</v>
      </c>
      <c r="AF1203" t="s">
        <v>62</v>
      </c>
      <c r="AG1203" t="str">
        <f t="shared" si="75"/>
        <v>Include</v>
      </c>
      <c r="AH1203">
        <f t="shared" si="72"/>
        <v>0</v>
      </c>
      <c r="AI1203">
        <f t="shared" si="73"/>
        <v>1</v>
      </c>
      <c r="AJ1203">
        <f t="shared" si="74"/>
        <v>0</v>
      </c>
      <c r="AK1203" s="15">
        <f>1</f>
        <v>1</v>
      </c>
    </row>
    <row r="1204" spans="1:37" x14ac:dyDescent="0.3">
      <c r="A1204" t="s">
        <v>2955</v>
      </c>
      <c r="B1204" s="1">
        <v>45128</v>
      </c>
      <c r="C1204" s="1">
        <v>45128</v>
      </c>
      <c r="D1204" t="s">
        <v>2956</v>
      </c>
      <c r="E1204" t="s">
        <v>2957</v>
      </c>
      <c r="F1204">
        <v>44</v>
      </c>
      <c r="G1204">
        <v>44</v>
      </c>
      <c r="H1204" t="s">
        <v>47</v>
      </c>
      <c r="I1204" t="s">
        <v>47</v>
      </c>
      <c r="J1204" t="s">
        <v>116</v>
      </c>
      <c r="K1204" t="s">
        <v>260</v>
      </c>
      <c r="L1204" t="s">
        <v>140</v>
      </c>
      <c r="M1204" t="s">
        <v>141</v>
      </c>
      <c r="N1204">
        <v>6</v>
      </c>
      <c r="O1204">
        <v>6</v>
      </c>
      <c r="P1204">
        <v>2551.46</v>
      </c>
      <c r="Q1204" s="2">
        <v>0.28000000000000003</v>
      </c>
      <c r="R1204">
        <v>16184.75</v>
      </c>
      <c r="S1204">
        <v>5763.29</v>
      </c>
      <c r="T1204" s="3">
        <v>0.35599999999999998</v>
      </c>
      <c r="U1204">
        <v>52.45</v>
      </c>
      <c r="V1204" t="s">
        <v>68</v>
      </c>
      <c r="W1204">
        <v>1</v>
      </c>
      <c r="X1204" t="b">
        <v>0</v>
      </c>
      <c r="Y1204" t="s">
        <v>382</v>
      </c>
      <c r="Z1204" t="s">
        <v>60</v>
      </c>
      <c r="AA1204">
        <v>8</v>
      </c>
      <c r="AB1204">
        <v>8</v>
      </c>
      <c r="AC1204">
        <v>2023</v>
      </c>
      <c r="AD1204" s="1">
        <v>45108</v>
      </c>
      <c r="AE1204" t="s">
        <v>61</v>
      </c>
      <c r="AF1204" t="s">
        <v>43</v>
      </c>
      <c r="AG1204" t="str">
        <f t="shared" si="75"/>
        <v>Include</v>
      </c>
      <c r="AH1204">
        <f t="shared" si="72"/>
        <v>0</v>
      </c>
      <c r="AI1204">
        <f t="shared" si="73"/>
        <v>1</v>
      </c>
      <c r="AJ1204">
        <f t="shared" si="74"/>
        <v>0</v>
      </c>
      <c r="AK1204" s="15">
        <f>1</f>
        <v>1</v>
      </c>
    </row>
    <row r="1205" spans="1:37" x14ac:dyDescent="0.3">
      <c r="A1205" t="s">
        <v>2958</v>
      </c>
      <c r="B1205" s="1">
        <v>45128</v>
      </c>
      <c r="C1205" s="1">
        <v>45128</v>
      </c>
      <c r="D1205" t="s">
        <v>2959</v>
      </c>
      <c r="E1205" t="s">
        <v>1327</v>
      </c>
      <c r="F1205">
        <v>38</v>
      </c>
      <c r="G1205">
        <v>38</v>
      </c>
      <c r="H1205" t="s">
        <v>81</v>
      </c>
      <c r="I1205" t="s">
        <v>81</v>
      </c>
      <c r="J1205" t="s">
        <v>36</v>
      </c>
      <c r="K1205" t="s">
        <v>239</v>
      </c>
      <c r="L1205" t="s">
        <v>111</v>
      </c>
      <c r="M1205" t="s">
        <v>123</v>
      </c>
      <c r="N1205">
        <v>7</v>
      </c>
      <c r="O1205">
        <v>7</v>
      </c>
      <c r="P1205">
        <v>14576.84</v>
      </c>
      <c r="Q1205" s="2">
        <v>0.04</v>
      </c>
      <c r="R1205">
        <v>162740.76</v>
      </c>
      <c r="S1205">
        <v>34015.33</v>
      </c>
      <c r="T1205" s="3">
        <v>0.20899999999999999</v>
      </c>
      <c r="U1205">
        <v>54.66</v>
      </c>
      <c r="V1205" t="s">
        <v>68</v>
      </c>
      <c r="W1205">
        <v>3</v>
      </c>
      <c r="X1205" t="b">
        <v>0</v>
      </c>
      <c r="Y1205" t="s">
        <v>142</v>
      </c>
      <c r="Z1205" t="s">
        <v>142</v>
      </c>
      <c r="AA1205">
        <v>4</v>
      </c>
      <c r="AB1205">
        <v>4</v>
      </c>
      <c r="AC1205">
        <v>2023</v>
      </c>
      <c r="AD1205" s="1">
        <v>45108</v>
      </c>
      <c r="AE1205" t="s">
        <v>61</v>
      </c>
      <c r="AF1205" t="s">
        <v>69</v>
      </c>
      <c r="AG1205" t="str">
        <f t="shared" si="75"/>
        <v>Include</v>
      </c>
      <c r="AH1205">
        <f t="shared" si="72"/>
        <v>0</v>
      </c>
      <c r="AI1205">
        <f t="shared" si="73"/>
        <v>0</v>
      </c>
      <c r="AJ1205">
        <f t="shared" si="74"/>
        <v>0</v>
      </c>
      <c r="AK1205" s="15">
        <f>1</f>
        <v>1</v>
      </c>
    </row>
    <row r="1206" spans="1:37" x14ac:dyDescent="0.3">
      <c r="A1206" t="s">
        <v>2960</v>
      </c>
      <c r="B1206" s="1">
        <v>45128</v>
      </c>
      <c r="C1206" s="1">
        <v>45128</v>
      </c>
      <c r="D1206" t="s">
        <v>2961</v>
      </c>
      <c r="E1206" t="s">
        <v>110</v>
      </c>
      <c r="F1206">
        <v>23</v>
      </c>
      <c r="G1206">
        <v>23</v>
      </c>
      <c r="H1206" t="s">
        <v>35</v>
      </c>
      <c r="I1206" t="s">
        <v>35</v>
      </c>
      <c r="J1206" t="s">
        <v>116</v>
      </c>
      <c r="K1206" t="s">
        <v>260</v>
      </c>
      <c r="L1206" t="s">
        <v>74</v>
      </c>
      <c r="M1206" t="s">
        <v>235</v>
      </c>
      <c r="N1206">
        <v>4</v>
      </c>
      <c r="O1206">
        <v>4</v>
      </c>
      <c r="P1206">
        <v>45542.32</v>
      </c>
      <c r="Q1206" s="2">
        <v>0.34</v>
      </c>
      <c r="R1206">
        <v>140619.38</v>
      </c>
      <c r="S1206">
        <v>17512.78</v>
      </c>
      <c r="T1206" s="3">
        <v>0.125</v>
      </c>
      <c r="U1206">
        <v>87.15</v>
      </c>
      <c r="V1206" t="s">
        <v>68</v>
      </c>
      <c r="W1206">
        <v>4</v>
      </c>
      <c r="X1206" t="b">
        <v>0</v>
      </c>
      <c r="Y1206" t="s">
        <v>60</v>
      </c>
      <c r="Z1206" t="s">
        <v>60</v>
      </c>
      <c r="AA1206">
        <v>6</v>
      </c>
      <c r="AB1206">
        <v>6</v>
      </c>
      <c r="AC1206">
        <v>2023</v>
      </c>
      <c r="AD1206" s="1">
        <v>45108</v>
      </c>
      <c r="AE1206" t="s">
        <v>53</v>
      </c>
      <c r="AF1206" t="s">
        <v>62</v>
      </c>
      <c r="AG1206" t="str">
        <f t="shared" si="75"/>
        <v>Include</v>
      </c>
      <c r="AH1206">
        <f t="shared" si="72"/>
        <v>0</v>
      </c>
      <c r="AI1206">
        <f t="shared" si="73"/>
        <v>1</v>
      </c>
      <c r="AJ1206">
        <f t="shared" si="74"/>
        <v>0</v>
      </c>
      <c r="AK1206" s="15">
        <f>1</f>
        <v>1</v>
      </c>
    </row>
    <row r="1207" spans="1:37" x14ac:dyDescent="0.3">
      <c r="A1207" t="s">
        <v>2962</v>
      </c>
      <c r="B1207" s="1">
        <v>45127</v>
      </c>
      <c r="C1207" s="1">
        <v>45127</v>
      </c>
      <c r="D1207" t="s">
        <v>2963</v>
      </c>
      <c r="E1207" t="s">
        <v>405</v>
      </c>
      <c r="F1207">
        <v>42</v>
      </c>
      <c r="G1207">
        <v>42</v>
      </c>
      <c r="H1207" t="s">
        <v>35</v>
      </c>
      <c r="I1207" t="s">
        <v>35</v>
      </c>
      <c r="J1207" t="s">
        <v>48</v>
      </c>
      <c r="K1207" t="s">
        <v>185</v>
      </c>
      <c r="L1207" t="s">
        <v>140</v>
      </c>
      <c r="M1207" t="s">
        <v>206</v>
      </c>
      <c r="N1207">
        <v>5</v>
      </c>
      <c r="O1207">
        <v>5</v>
      </c>
      <c r="P1207">
        <v>2755.15</v>
      </c>
      <c r="Q1207" s="2">
        <v>0.35</v>
      </c>
      <c r="R1207">
        <v>12440.45</v>
      </c>
      <c r="S1207">
        <v>4470.63</v>
      </c>
      <c r="T1207" s="3">
        <v>0.35899999999999999</v>
      </c>
      <c r="U1207">
        <v>73.319999999999993</v>
      </c>
      <c r="V1207" t="s">
        <v>76</v>
      </c>
      <c r="W1207">
        <v>5</v>
      </c>
      <c r="X1207" t="b">
        <v>0</v>
      </c>
      <c r="Y1207" t="s">
        <v>60</v>
      </c>
      <c r="Z1207" t="s">
        <v>60</v>
      </c>
      <c r="AA1207">
        <v>7</v>
      </c>
      <c r="AB1207">
        <v>7</v>
      </c>
      <c r="AC1207">
        <v>2023</v>
      </c>
      <c r="AD1207" s="1">
        <v>45108</v>
      </c>
      <c r="AE1207" t="s">
        <v>61</v>
      </c>
      <c r="AF1207" t="s">
        <v>62</v>
      </c>
      <c r="AG1207" t="str">
        <f t="shared" si="75"/>
        <v>Include</v>
      </c>
      <c r="AH1207">
        <f t="shared" si="72"/>
        <v>0</v>
      </c>
      <c r="AI1207">
        <f t="shared" si="73"/>
        <v>1</v>
      </c>
      <c r="AJ1207">
        <f t="shared" si="74"/>
        <v>0</v>
      </c>
      <c r="AK1207" s="15">
        <f>1</f>
        <v>1</v>
      </c>
    </row>
    <row r="1208" spans="1:37" x14ac:dyDescent="0.3">
      <c r="A1208" t="s">
        <v>2964</v>
      </c>
      <c r="B1208" s="1">
        <v>45127</v>
      </c>
      <c r="C1208" s="1">
        <v>45127</v>
      </c>
      <c r="D1208" t="s">
        <v>2965</v>
      </c>
      <c r="E1208" t="s">
        <v>681</v>
      </c>
      <c r="F1208">
        <v>49</v>
      </c>
      <c r="G1208">
        <v>49</v>
      </c>
      <c r="H1208" t="s">
        <v>35</v>
      </c>
      <c r="I1208" t="s">
        <v>35</v>
      </c>
      <c r="J1208" t="s">
        <v>82</v>
      </c>
      <c r="K1208" t="s">
        <v>122</v>
      </c>
      <c r="L1208" t="s">
        <v>111</v>
      </c>
      <c r="M1208" t="s">
        <v>856</v>
      </c>
      <c r="N1208">
        <v>10</v>
      </c>
      <c r="O1208">
        <v>10</v>
      </c>
      <c r="P1208">
        <v>14494.42</v>
      </c>
      <c r="Q1208" s="2">
        <v>0.17</v>
      </c>
      <c r="R1208">
        <v>166583.26</v>
      </c>
      <c r="S1208">
        <v>37373.97</v>
      </c>
      <c r="T1208" s="3">
        <v>0.224</v>
      </c>
      <c r="U1208">
        <v>63.48</v>
      </c>
      <c r="V1208" t="s">
        <v>76</v>
      </c>
      <c r="W1208">
        <v>2</v>
      </c>
      <c r="X1208" t="b">
        <v>0</v>
      </c>
      <c r="Y1208" t="s">
        <v>60</v>
      </c>
      <c r="Z1208" t="s">
        <v>60</v>
      </c>
      <c r="AA1208">
        <v>9</v>
      </c>
      <c r="AB1208">
        <v>9</v>
      </c>
      <c r="AC1208">
        <v>2023</v>
      </c>
      <c r="AD1208" s="1">
        <v>45108</v>
      </c>
      <c r="AE1208" t="s">
        <v>101</v>
      </c>
      <c r="AF1208" t="s">
        <v>88</v>
      </c>
      <c r="AG1208" t="str">
        <f t="shared" si="75"/>
        <v>Include</v>
      </c>
      <c r="AH1208">
        <f t="shared" si="72"/>
        <v>0</v>
      </c>
      <c r="AI1208">
        <f t="shared" si="73"/>
        <v>1</v>
      </c>
      <c r="AJ1208">
        <f t="shared" si="74"/>
        <v>0</v>
      </c>
      <c r="AK1208" s="15">
        <f>1</f>
        <v>1</v>
      </c>
    </row>
    <row r="1209" spans="1:37" x14ac:dyDescent="0.3">
      <c r="A1209" t="s">
        <v>2966</v>
      </c>
      <c r="B1209" s="1">
        <v>45127</v>
      </c>
      <c r="C1209" s="1">
        <v>45127</v>
      </c>
      <c r="D1209" t="s">
        <v>2967</v>
      </c>
      <c r="E1209" t="s">
        <v>1284</v>
      </c>
      <c r="F1209">
        <v>19</v>
      </c>
      <c r="G1209">
        <v>19</v>
      </c>
      <c r="H1209" t="s">
        <v>81</v>
      </c>
      <c r="I1209" t="s">
        <v>81</v>
      </c>
      <c r="J1209" t="s">
        <v>48</v>
      </c>
      <c r="K1209" t="s">
        <v>226</v>
      </c>
      <c r="L1209" t="s">
        <v>38</v>
      </c>
      <c r="M1209" t="s">
        <v>163</v>
      </c>
      <c r="N1209">
        <v>1</v>
      </c>
      <c r="O1209">
        <v>1</v>
      </c>
      <c r="P1209">
        <v>581.9</v>
      </c>
      <c r="Q1209" s="2">
        <v>0.39</v>
      </c>
      <c r="R1209">
        <v>573.91</v>
      </c>
      <c r="S1209">
        <v>321.44</v>
      </c>
      <c r="T1209" s="3">
        <v>0.56000000000000005</v>
      </c>
      <c r="U1209">
        <v>61.08</v>
      </c>
      <c r="V1209" t="s">
        <v>52</v>
      </c>
      <c r="W1209">
        <v>5</v>
      </c>
      <c r="X1209" t="b">
        <v>0</v>
      </c>
      <c r="Y1209" t="s">
        <v>60</v>
      </c>
      <c r="Z1209" t="s">
        <v>60</v>
      </c>
      <c r="AA1209">
        <v>2</v>
      </c>
      <c r="AB1209">
        <v>2</v>
      </c>
      <c r="AC1209">
        <v>2023</v>
      </c>
      <c r="AD1209" s="1">
        <v>45108</v>
      </c>
      <c r="AE1209" t="s">
        <v>53</v>
      </c>
      <c r="AF1209" t="s">
        <v>62</v>
      </c>
      <c r="AG1209" t="str">
        <f t="shared" si="75"/>
        <v>Include</v>
      </c>
      <c r="AH1209">
        <f t="shared" si="72"/>
        <v>0</v>
      </c>
      <c r="AI1209">
        <f t="shared" si="73"/>
        <v>1</v>
      </c>
      <c r="AJ1209">
        <f t="shared" si="74"/>
        <v>0</v>
      </c>
      <c r="AK1209" s="15">
        <f>1</f>
        <v>1</v>
      </c>
    </row>
    <row r="1210" spans="1:37" x14ac:dyDescent="0.3">
      <c r="A1210" t="s">
        <v>2968</v>
      </c>
      <c r="B1210" s="1">
        <v>45127</v>
      </c>
      <c r="C1210" s="1">
        <v>45127</v>
      </c>
      <c r="D1210" t="s">
        <v>2969</v>
      </c>
      <c r="E1210" t="s">
        <v>189</v>
      </c>
      <c r="F1210">
        <v>27</v>
      </c>
      <c r="G1210">
        <v>27</v>
      </c>
      <c r="H1210" t="s">
        <v>81</v>
      </c>
      <c r="I1210" t="s">
        <v>81</v>
      </c>
      <c r="J1210" t="s">
        <v>48</v>
      </c>
      <c r="K1210" t="s">
        <v>226</v>
      </c>
      <c r="L1210" t="s">
        <v>74</v>
      </c>
      <c r="M1210" t="s">
        <v>170</v>
      </c>
      <c r="N1210">
        <v>8</v>
      </c>
      <c r="O1210">
        <v>8</v>
      </c>
      <c r="P1210">
        <v>77986.06</v>
      </c>
      <c r="R1210">
        <v>991905.81</v>
      </c>
      <c r="S1210">
        <v>116835.79</v>
      </c>
      <c r="T1210" s="3">
        <v>0.11799999999999999</v>
      </c>
      <c r="U1210">
        <v>63.75</v>
      </c>
      <c r="V1210" t="s">
        <v>76</v>
      </c>
      <c r="W1210">
        <v>4</v>
      </c>
      <c r="X1210" t="b">
        <v>0</v>
      </c>
      <c r="Y1210" t="s">
        <v>86</v>
      </c>
      <c r="Z1210" t="s">
        <v>86</v>
      </c>
      <c r="AA1210">
        <v>2</v>
      </c>
      <c r="AB1210">
        <v>2</v>
      </c>
      <c r="AC1210">
        <v>2023</v>
      </c>
      <c r="AD1210" s="1">
        <v>45108</v>
      </c>
      <c r="AE1210" t="s">
        <v>87</v>
      </c>
      <c r="AF1210" t="s">
        <v>201</v>
      </c>
      <c r="AG1210" t="str">
        <f t="shared" si="75"/>
        <v>Include</v>
      </c>
      <c r="AH1210">
        <f t="shared" si="72"/>
        <v>0</v>
      </c>
      <c r="AI1210">
        <f t="shared" si="73"/>
        <v>0</v>
      </c>
      <c r="AJ1210">
        <f t="shared" si="74"/>
        <v>0</v>
      </c>
      <c r="AK1210" s="15">
        <f>1</f>
        <v>1</v>
      </c>
    </row>
    <row r="1211" spans="1:37" x14ac:dyDescent="0.3">
      <c r="A1211" t="s">
        <v>2970</v>
      </c>
      <c r="B1211" s="1">
        <v>45126</v>
      </c>
      <c r="C1211" s="1">
        <v>45126</v>
      </c>
      <c r="D1211" t="s">
        <v>2971</v>
      </c>
      <c r="E1211" t="s">
        <v>867</v>
      </c>
      <c r="H1211" t="s">
        <v>47</v>
      </c>
      <c r="I1211" t="s">
        <v>47</v>
      </c>
      <c r="J1211" t="s">
        <v>36</v>
      </c>
      <c r="K1211" t="s">
        <v>239</v>
      </c>
      <c r="L1211" t="s">
        <v>84</v>
      </c>
      <c r="M1211" t="s">
        <v>231</v>
      </c>
      <c r="N1211">
        <v>4</v>
      </c>
      <c r="O1211">
        <v>4</v>
      </c>
      <c r="P1211">
        <v>161.52000000000001</v>
      </c>
      <c r="Q1211" s="2">
        <v>0.17</v>
      </c>
      <c r="R1211">
        <v>815.36</v>
      </c>
      <c r="S1211">
        <v>66.150000000000006</v>
      </c>
      <c r="T1211" s="3">
        <v>8.1000000000000003E-2</v>
      </c>
      <c r="U1211">
        <v>45.84</v>
      </c>
      <c r="V1211" t="s">
        <v>99</v>
      </c>
      <c r="W1211">
        <v>4</v>
      </c>
      <c r="X1211" t="b">
        <v>0</v>
      </c>
      <c r="Y1211" t="s">
        <v>100</v>
      </c>
      <c r="Z1211" t="s">
        <v>100</v>
      </c>
      <c r="AA1211">
        <v>8</v>
      </c>
      <c r="AB1211">
        <v>8</v>
      </c>
      <c r="AC1211">
        <v>2023</v>
      </c>
      <c r="AD1211" s="1">
        <v>45108</v>
      </c>
      <c r="AE1211" t="s">
        <v>118</v>
      </c>
      <c r="AF1211" t="s">
        <v>88</v>
      </c>
      <c r="AG1211" t="str">
        <f t="shared" si="75"/>
        <v>Include</v>
      </c>
      <c r="AH1211">
        <f t="shared" si="72"/>
        <v>0</v>
      </c>
      <c r="AI1211">
        <f t="shared" si="73"/>
        <v>0</v>
      </c>
      <c r="AJ1211">
        <f t="shared" si="74"/>
        <v>1</v>
      </c>
      <c r="AK1211" s="15">
        <f>1</f>
        <v>1</v>
      </c>
    </row>
    <row r="1212" spans="1:37" x14ac:dyDescent="0.3">
      <c r="A1212" t="s">
        <v>2972</v>
      </c>
      <c r="B1212" t="s">
        <v>2973</v>
      </c>
      <c r="C1212" s="1">
        <v>45125</v>
      </c>
      <c r="D1212" t="s">
        <v>2974</v>
      </c>
      <c r="E1212" t="s">
        <v>987</v>
      </c>
      <c r="F1212">
        <v>27</v>
      </c>
      <c r="G1212">
        <v>27</v>
      </c>
      <c r="H1212" t="s">
        <v>35</v>
      </c>
      <c r="I1212" t="s">
        <v>35</v>
      </c>
      <c r="J1212" t="s">
        <v>116</v>
      </c>
      <c r="K1212" t="s">
        <v>150</v>
      </c>
      <c r="L1212" t="s">
        <v>74</v>
      </c>
      <c r="M1212" t="s">
        <v>127</v>
      </c>
      <c r="N1212">
        <v>2</v>
      </c>
      <c r="O1212">
        <v>2</v>
      </c>
      <c r="P1212">
        <v>30216.69</v>
      </c>
      <c r="Q1212" s="2">
        <v>0.16</v>
      </c>
      <c r="R1212">
        <v>77559.67</v>
      </c>
      <c r="S1212">
        <v>9624.5300000000007</v>
      </c>
      <c r="T1212" s="3">
        <v>0.124</v>
      </c>
      <c r="U1212">
        <v>80.069999999999993</v>
      </c>
      <c r="V1212" t="s">
        <v>40</v>
      </c>
      <c r="W1212">
        <v>2</v>
      </c>
      <c r="X1212" t="b">
        <v>0</v>
      </c>
      <c r="Y1212" t="s">
        <v>142</v>
      </c>
      <c r="Z1212" t="s">
        <v>142</v>
      </c>
      <c r="AA1212">
        <v>5</v>
      </c>
      <c r="AB1212">
        <v>5</v>
      </c>
      <c r="AC1212">
        <v>2023</v>
      </c>
      <c r="AD1212" s="1">
        <v>45108</v>
      </c>
      <c r="AE1212" t="s">
        <v>87</v>
      </c>
      <c r="AF1212" t="s">
        <v>88</v>
      </c>
      <c r="AG1212" t="str">
        <f t="shared" si="75"/>
        <v>Include</v>
      </c>
      <c r="AH1212">
        <f t="shared" si="72"/>
        <v>0</v>
      </c>
      <c r="AI1212">
        <f t="shared" si="73"/>
        <v>0</v>
      </c>
      <c r="AJ1212">
        <f t="shared" si="74"/>
        <v>0</v>
      </c>
      <c r="AK1212" s="15">
        <f>1</f>
        <v>1</v>
      </c>
    </row>
    <row r="1213" spans="1:37" x14ac:dyDescent="0.3">
      <c r="A1213" t="s">
        <v>2975</v>
      </c>
      <c r="B1213" s="1">
        <v>45125</v>
      </c>
      <c r="C1213" s="1">
        <v>45125</v>
      </c>
      <c r="D1213" t="s">
        <v>2976</v>
      </c>
      <c r="E1213" t="s">
        <v>1404</v>
      </c>
      <c r="F1213">
        <v>39</v>
      </c>
      <c r="G1213">
        <v>39</v>
      </c>
      <c r="H1213" t="s">
        <v>81</v>
      </c>
      <c r="I1213" t="s">
        <v>81</v>
      </c>
      <c r="J1213" t="s">
        <v>82</v>
      </c>
      <c r="K1213" t="s">
        <v>122</v>
      </c>
      <c r="L1213" t="s">
        <v>84</v>
      </c>
      <c r="M1213" t="s">
        <v>85</v>
      </c>
      <c r="N1213">
        <v>8</v>
      </c>
      <c r="O1213">
        <v>8</v>
      </c>
      <c r="P1213">
        <v>455.06</v>
      </c>
      <c r="Q1213" s="2">
        <v>0.01</v>
      </c>
      <c r="R1213">
        <v>5619.54</v>
      </c>
      <c r="S1213">
        <v>561.84</v>
      </c>
      <c r="T1213" s="3">
        <v>0.1</v>
      </c>
      <c r="U1213">
        <v>83.7</v>
      </c>
      <c r="V1213" t="s">
        <v>99</v>
      </c>
      <c r="W1213">
        <v>3</v>
      </c>
      <c r="X1213" t="b">
        <v>0</v>
      </c>
      <c r="Y1213" t="s">
        <v>60</v>
      </c>
      <c r="Z1213" t="s">
        <v>60</v>
      </c>
      <c r="AA1213">
        <v>10</v>
      </c>
      <c r="AB1213">
        <v>10</v>
      </c>
      <c r="AC1213">
        <v>2023</v>
      </c>
      <c r="AD1213" s="1">
        <v>45108</v>
      </c>
      <c r="AE1213" t="s">
        <v>61</v>
      </c>
      <c r="AF1213" t="s">
        <v>69</v>
      </c>
      <c r="AG1213" t="str">
        <f t="shared" si="75"/>
        <v>Include</v>
      </c>
      <c r="AH1213">
        <f t="shared" si="72"/>
        <v>0</v>
      </c>
      <c r="AI1213">
        <f t="shared" si="73"/>
        <v>1</v>
      </c>
      <c r="AJ1213">
        <f t="shared" si="74"/>
        <v>0</v>
      </c>
      <c r="AK1213" s="15">
        <f>1</f>
        <v>1</v>
      </c>
    </row>
    <row r="1214" spans="1:37" x14ac:dyDescent="0.3">
      <c r="A1214" t="s">
        <v>2977</v>
      </c>
      <c r="B1214" s="1">
        <v>45125</v>
      </c>
      <c r="C1214" s="1">
        <v>45125</v>
      </c>
      <c r="D1214" t="s">
        <v>2978</v>
      </c>
      <c r="E1214" t="s">
        <v>149</v>
      </c>
      <c r="F1214">
        <v>38</v>
      </c>
      <c r="G1214">
        <v>38</v>
      </c>
      <c r="H1214" t="s">
        <v>47</v>
      </c>
      <c r="I1214" t="s">
        <v>47</v>
      </c>
      <c r="J1214" t="s">
        <v>36</v>
      </c>
      <c r="K1214" t="s">
        <v>73</v>
      </c>
      <c r="L1214" t="s">
        <v>74</v>
      </c>
      <c r="M1214" t="s">
        <v>235</v>
      </c>
      <c r="N1214">
        <v>2</v>
      </c>
      <c r="O1214">
        <v>2</v>
      </c>
      <c r="P1214">
        <v>77260.63</v>
      </c>
      <c r="Q1214" s="2">
        <v>0.28000000000000003</v>
      </c>
      <c r="R1214">
        <v>179057.38</v>
      </c>
      <c r="S1214">
        <v>27038.61</v>
      </c>
      <c r="T1214" s="3">
        <v>0.151</v>
      </c>
      <c r="U1214">
        <v>72.59</v>
      </c>
      <c r="V1214" t="s">
        <v>76</v>
      </c>
      <c r="W1214">
        <v>4</v>
      </c>
      <c r="X1214" t="b">
        <v>0</v>
      </c>
      <c r="Y1214" t="s">
        <v>60</v>
      </c>
      <c r="Z1214" t="s">
        <v>60</v>
      </c>
      <c r="AA1214">
        <v>4</v>
      </c>
      <c r="AB1214">
        <v>4</v>
      </c>
      <c r="AC1214">
        <v>2023</v>
      </c>
      <c r="AD1214" s="1">
        <v>45108</v>
      </c>
      <c r="AE1214" t="s">
        <v>61</v>
      </c>
      <c r="AF1214" t="s">
        <v>43</v>
      </c>
      <c r="AG1214" t="str">
        <f t="shared" si="75"/>
        <v>Include</v>
      </c>
      <c r="AH1214">
        <f t="shared" si="72"/>
        <v>0</v>
      </c>
      <c r="AI1214">
        <f t="shared" si="73"/>
        <v>1</v>
      </c>
      <c r="AJ1214">
        <f t="shared" si="74"/>
        <v>0</v>
      </c>
      <c r="AK1214" s="15">
        <f>1</f>
        <v>1</v>
      </c>
    </row>
    <row r="1215" spans="1:37" x14ac:dyDescent="0.3">
      <c r="A1215" t="s">
        <v>2979</v>
      </c>
      <c r="B1215" s="1">
        <v>45125</v>
      </c>
      <c r="C1215" s="1">
        <v>45125</v>
      </c>
      <c r="D1215" t="s">
        <v>2980</v>
      </c>
      <c r="E1215" t="s">
        <v>526</v>
      </c>
      <c r="F1215">
        <v>25</v>
      </c>
      <c r="G1215">
        <v>25</v>
      </c>
      <c r="H1215" t="s">
        <v>47</v>
      </c>
      <c r="I1215" t="s">
        <v>47</v>
      </c>
      <c r="J1215" t="s">
        <v>57</v>
      </c>
      <c r="K1215" t="s">
        <v>58</v>
      </c>
      <c r="L1215" t="s">
        <v>38</v>
      </c>
      <c r="M1215" t="s">
        <v>93</v>
      </c>
      <c r="N1215">
        <v>2</v>
      </c>
      <c r="O1215">
        <v>2</v>
      </c>
      <c r="P1215">
        <v>524.05999999999995</v>
      </c>
      <c r="Q1215" s="2">
        <v>0.35</v>
      </c>
      <c r="R1215">
        <v>992.13</v>
      </c>
      <c r="S1215">
        <v>703.91</v>
      </c>
      <c r="T1215" s="3">
        <v>0.70899999999999996</v>
      </c>
      <c r="U1215">
        <v>91.44</v>
      </c>
      <c r="V1215" t="s">
        <v>52</v>
      </c>
      <c r="W1215">
        <v>5</v>
      </c>
      <c r="X1215" t="b">
        <v>0</v>
      </c>
      <c r="Y1215" t="s">
        <v>60</v>
      </c>
      <c r="Z1215" t="s">
        <v>60</v>
      </c>
      <c r="AA1215">
        <v>3</v>
      </c>
      <c r="AB1215">
        <v>3</v>
      </c>
      <c r="AC1215">
        <v>2023</v>
      </c>
      <c r="AD1215" s="1">
        <v>45108</v>
      </c>
      <c r="AE1215" t="s">
        <v>53</v>
      </c>
      <c r="AF1215" t="s">
        <v>62</v>
      </c>
      <c r="AG1215" t="str">
        <f t="shared" si="75"/>
        <v>Include</v>
      </c>
      <c r="AH1215">
        <f t="shared" si="72"/>
        <v>0</v>
      </c>
      <c r="AI1215">
        <f t="shared" si="73"/>
        <v>1</v>
      </c>
      <c r="AJ1215">
        <f t="shared" si="74"/>
        <v>0</v>
      </c>
      <c r="AK1215" s="15">
        <f>1</f>
        <v>1</v>
      </c>
    </row>
    <row r="1216" spans="1:37" x14ac:dyDescent="0.3">
      <c r="A1216" t="s">
        <v>2981</v>
      </c>
      <c r="B1216" s="1">
        <v>45124</v>
      </c>
      <c r="C1216" s="1">
        <v>45124</v>
      </c>
      <c r="D1216" t="s">
        <v>2982</v>
      </c>
      <c r="E1216" t="s">
        <v>1956</v>
      </c>
      <c r="F1216">
        <v>30</v>
      </c>
      <c r="G1216">
        <v>30</v>
      </c>
      <c r="H1216" t="s">
        <v>35</v>
      </c>
      <c r="I1216" t="s">
        <v>35</v>
      </c>
      <c r="J1216" t="s">
        <v>48</v>
      </c>
      <c r="K1216" t="s">
        <v>49</v>
      </c>
      <c r="L1216" t="s">
        <v>97</v>
      </c>
      <c r="M1216" t="s">
        <v>243</v>
      </c>
      <c r="P1216">
        <v>478.05</v>
      </c>
      <c r="Q1216" s="2">
        <v>0.02</v>
      </c>
      <c r="R1216">
        <v>621.35</v>
      </c>
      <c r="S1216">
        <v>290.89999999999998</v>
      </c>
      <c r="T1216" s="3">
        <v>0.46800000000000003</v>
      </c>
      <c r="U1216">
        <v>63.7</v>
      </c>
      <c r="V1216" t="s">
        <v>52</v>
      </c>
      <c r="W1216">
        <v>2</v>
      </c>
      <c r="X1216" t="b">
        <v>0</v>
      </c>
      <c r="Y1216" t="s">
        <v>60</v>
      </c>
      <c r="Z1216" t="s">
        <v>60</v>
      </c>
      <c r="AA1216">
        <v>7</v>
      </c>
      <c r="AB1216">
        <v>7</v>
      </c>
      <c r="AC1216">
        <v>2023</v>
      </c>
      <c r="AD1216" s="1">
        <v>45108</v>
      </c>
      <c r="AE1216" t="s">
        <v>87</v>
      </c>
      <c r="AF1216" t="s">
        <v>69</v>
      </c>
      <c r="AG1216" t="str">
        <f t="shared" si="75"/>
        <v>Include</v>
      </c>
      <c r="AH1216">
        <f t="shared" si="72"/>
        <v>0</v>
      </c>
      <c r="AI1216">
        <f t="shared" si="73"/>
        <v>1</v>
      </c>
      <c r="AJ1216">
        <f t="shared" si="74"/>
        <v>0</v>
      </c>
      <c r="AK1216" s="15">
        <f>1</f>
        <v>1</v>
      </c>
    </row>
    <row r="1217" spans="1:37" x14ac:dyDescent="0.3">
      <c r="A1217" t="s">
        <v>2983</v>
      </c>
      <c r="B1217" s="1">
        <v>45122</v>
      </c>
      <c r="C1217" s="1">
        <v>45122</v>
      </c>
      <c r="D1217" t="s">
        <v>2984</v>
      </c>
      <c r="E1217" t="s">
        <v>298</v>
      </c>
      <c r="F1217">
        <v>33</v>
      </c>
      <c r="G1217">
        <v>33</v>
      </c>
      <c r="H1217" t="s">
        <v>47</v>
      </c>
      <c r="I1217" t="s">
        <v>47</v>
      </c>
      <c r="J1217" t="s">
        <v>82</v>
      </c>
      <c r="K1217" t="s">
        <v>122</v>
      </c>
      <c r="L1217" t="s">
        <v>38</v>
      </c>
      <c r="M1217" t="s">
        <v>93</v>
      </c>
      <c r="N1217">
        <v>10</v>
      </c>
      <c r="O1217">
        <v>10</v>
      </c>
      <c r="P1217">
        <v>2340.48</v>
      </c>
      <c r="R1217">
        <v>30857.19</v>
      </c>
      <c r="S1217">
        <v>16769.400000000001</v>
      </c>
      <c r="T1217" s="3">
        <v>0.54300000000000004</v>
      </c>
      <c r="U1217">
        <v>65.62</v>
      </c>
      <c r="V1217" t="s">
        <v>40</v>
      </c>
      <c r="W1217">
        <v>2</v>
      </c>
      <c r="X1217" t="b">
        <v>0</v>
      </c>
      <c r="Y1217" t="s">
        <v>60</v>
      </c>
      <c r="Z1217" t="s">
        <v>60</v>
      </c>
      <c r="AA1217">
        <v>9</v>
      </c>
      <c r="AB1217">
        <v>9</v>
      </c>
      <c r="AC1217">
        <v>2023</v>
      </c>
      <c r="AD1217" s="1">
        <v>45108</v>
      </c>
      <c r="AE1217" t="s">
        <v>87</v>
      </c>
      <c r="AF1217" t="s">
        <v>201</v>
      </c>
      <c r="AG1217" t="str">
        <f t="shared" si="75"/>
        <v>Include</v>
      </c>
      <c r="AH1217">
        <f t="shared" si="72"/>
        <v>0</v>
      </c>
      <c r="AI1217">
        <f t="shared" si="73"/>
        <v>1</v>
      </c>
      <c r="AJ1217">
        <f t="shared" si="74"/>
        <v>0</v>
      </c>
      <c r="AK1217" s="15">
        <f>1</f>
        <v>1</v>
      </c>
    </row>
    <row r="1218" spans="1:37" x14ac:dyDescent="0.3">
      <c r="A1218" t="s">
        <v>2985</v>
      </c>
      <c r="B1218" s="1">
        <v>45122</v>
      </c>
      <c r="C1218" s="1">
        <v>45122</v>
      </c>
      <c r="D1218" t="s">
        <v>2986</v>
      </c>
      <c r="E1218" t="s">
        <v>1257</v>
      </c>
      <c r="F1218">
        <v>59</v>
      </c>
      <c r="G1218">
        <v>59</v>
      </c>
      <c r="H1218" t="s">
        <v>47</v>
      </c>
      <c r="I1218" t="s">
        <v>47</v>
      </c>
      <c r="J1218" t="s">
        <v>57</v>
      </c>
      <c r="K1218" t="s">
        <v>205</v>
      </c>
      <c r="L1218" t="s">
        <v>84</v>
      </c>
      <c r="M1218" t="s">
        <v>267</v>
      </c>
      <c r="N1218">
        <v>1</v>
      </c>
      <c r="O1218">
        <v>1</v>
      </c>
      <c r="P1218">
        <v>420.19</v>
      </c>
      <c r="Q1218" s="2">
        <v>0.04</v>
      </c>
      <c r="R1218">
        <v>592.96</v>
      </c>
      <c r="S1218">
        <v>70.709999999999994</v>
      </c>
      <c r="T1218" s="3">
        <v>0.11899999999999999</v>
      </c>
      <c r="U1218">
        <v>40.340000000000003</v>
      </c>
      <c r="V1218" t="s">
        <v>52</v>
      </c>
      <c r="W1218">
        <v>3</v>
      </c>
      <c r="X1218" t="b">
        <v>0</v>
      </c>
      <c r="Y1218" t="s">
        <v>60</v>
      </c>
      <c r="Z1218" t="s">
        <v>60</v>
      </c>
      <c r="AA1218">
        <v>4</v>
      </c>
      <c r="AB1218">
        <v>4</v>
      </c>
      <c r="AC1218">
        <v>2023</v>
      </c>
      <c r="AD1218" s="1">
        <v>45108</v>
      </c>
      <c r="AE1218" t="s">
        <v>101</v>
      </c>
      <c r="AF1218" t="s">
        <v>69</v>
      </c>
      <c r="AG1218" t="str">
        <f t="shared" si="75"/>
        <v>Include</v>
      </c>
      <c r="AH1218">
        <f t="shared" ref="AH1218:AH1281" si="76">IF(Z1218="Returned",1,0)</f>
        <v>0</v>
      </c>
      <c r="AI1218">
        <f t="shared" ref="AI1218:AI1281" si="77">IF(OR(Z1218="Delivered",Z1218="Returned"),1,0)</f>
        <v>1</v>
      </c>
      <c r="AJ1218">
        <f t="shared" ref="AJ1218:AJ1281" si="78">IF(Z1218="Cancelled",1,0)</f>
        <v>0</v>
      </c>
      <c r="AK1218" s="15">
        <f>1</f>
        <v>1</v>
      </c>
    </row>
    <row r="1219" spans="1:37" x14ac:dyDescent="0.3">
      <c r="A1219" t="s">
        <v>2987</v>
      </c>
      <c r="B1219" s="1">
        <v>45122</v>
      </c>
      <c r="C1219" s="1">
        <v>45122</v>
      </c>
      <c r="D1219" t="s">
        <v>2988</v>
      </c>
      <c r="E1219" t="s">
        <v>867</v>
      </c>
      <c r="H1219" t="s">
        <v>212</v>
      </c>
      <c r="I1219" t="s">
        <v>35</v>
      </c>
      <c r="J1219" t="s">
        <v>36</v>
      </c>
      <c r="K1219" t="s">
        <v>239</v>
      </c>
      <c r="L1219" t="s">
        <v>111</v>
      </c>
      <c r="M1219" t="s">
        <v>200</v>
      </c>
      <c r="N1219">
        <v>2</v>
      </c>
      <c r="O1219">
        <v>2</v>
      </c>
      <c r="P1219">
        <v>13289.2</v>
      </c>
      <c r="Q1219" s="2">
        <v>0.35</v>
      </c>
      <c r="R1219">
        <v>30542.1</v>
      </c>
      <c r="S1219">
        <v>7213.39</v>
      </c>
      <c r="T1219" s="3">
        <v>0.23599999999999999</v>
      </c>
      <c r="U1219">
        <v>70.83</v>
      </c>
      <c r="V1219" t="s">
        <v>40</v>
      </c>
      <c r="W1219">
        <v>1</v>
      </c>
      <c r="X1219" t="b">
        <v>0</v>
      </c>
      <c r="Y1219" t="s">
        <v>142</v>
      </c>
      <c r="Z1219" t="s">
        <v>142</v>
      </c>
      <c r="AA1219">
        <v>5</v>
      </c>
      <c r="AB1219">
        <v>5</v>
      </c>
      <c r="AC1219">
        <v>2023</v>
      </c>
      <c r="AD1219" s="1">
        <v>45108</v>
      </c>
      <c r="AE1219" t="s">
        <v>118</v>
      </c>
      <c r="AF1219" t="s">
        <v>62</v>
      </c>
      <c r="AG1219" t="str">
        <f t="shared" ref="AG1219:AG1282" si="79">IF(N1219=999,"Exclude","Include")</f>
        <v>Include</v>
      </c>
      <c r="AH1219">
        <f t="shared" si="76"/>
        <v>0</v>
      </c>
      <c r="AI1219">
        <f t="shared" si="77"/>
        <v>0</v>
      </c>
      <c r="AJ1219">
        <f t="shared" si="78"/>
        <v>0</v>
      </c>
      <c r="AK1219" s="15">
        <f>1</f>
        <v>1</v>
      </c>
    </row>
    <row r="1220" spans="1:37" x14ac:dyDescent="0.3">
      <c r="A1220" t="s">
        <v>2989</v>
      </c>
      <c r="B1220" s="1">
        <v>45122</v>
      </c>
      <c r="C1220" s="1">
        <v>45122</v>
      </c>
      <c r="D1220" t="s">
        <v>1854</v>
      </c>
      <c r="E1220" t="s">
        <v>2990</v>
      </c>
      <c r="F1220">
        <v>58</v>
      </c>
      <c r="G1220">
        <v>58</v>
      </c>
      <c r="H1220" t="s">
        <v>47</v>
      </c>
      <c r="I1220" t="s">
        <v>47</v>
      </c>
      <c r="J1220" t="s">
        <v>82</v>
      </c>
      <c r="K1220" t="s">
        <v>266</v>
      </c>
      <c r="L1220" t="s">
        <v>84</v>
      </c>
      <c r="M1220" t="s">
        <v>85</v>
      </c>
      <c r="N1220">
        <v>6</v>
      </c>
      <c r="O1220">
        <v>6</v>
      </c>
      <c r="P1220">
        <v>290.29000000000002</v>
      </c>
      <c r="Q1220" s="2">
        <v>0.28000000000000003</v>
      </c>
      <c r="R1220">
        <v>2095.81</v>
      </c>
      <c r="S1220">
        <v>197.15</v>
      </c>
      <c r="T1220" s="3">
        <v>9.4E-2</v>
      </c>
      <c r="U1220">
        <v>73.31</v>
      </c>
      <c r="V1220" t="s">
        <v>52</v>
      </c>
      <c r="W1220">
        <v>3</v>
      </c>
      <c r="X1220" t="b">
        <v>0</v>
      </c>
      <c r="Y1220" t="s">
        <v>60</v>
      </c>
      <c r="Z1220" t="s">
        <v>60</v>
      </c>
      <c r="AA1220">
        <v>8</v>
      </c>
      <c r="AB1220">
        <v>8</v>
      </c>
      <c r="AC1220">
        <v>2023</v>
      </c>
      <c r="AD1220" s="1">
        <v>45108</v>
      </c>
      <c r="AE1220" t="s">
        <v>101</v>
      </c>
      <c r="AF1220" t="s">
        <v>43</v>
      </c>
      <c r="AG1220" t="str">
        <f t="shared" si="79"/>
        <v>Include</v>
      </c>
      <c r="AH1220">
        <f t="shared" si="76"/>
        <v>0</v>
      </c>
      <c r="AI1220">
        <f t="shared" si="77"/>
        <v>1</v>
      </c>
      <c r="AJ1220">
        <f t="shared" si="78"/>
        <v>0</v>
      </c>
      <c r="AK1220" s="15">
        <f>1</f>
        <v>1</v>
      </c>
    </row>
    <row r="1221" spans="1:37" x14ac:dyDescent="0.3">
      <c r="A1221" t="s">
        <v>2991</v>
      </c>
      <c r="B1221" s="1">
        <v>45122</v>
      </c>
      <c r="C1221" s="1">
        <v>45122</v>
      </c>
      <c r="D1221" t="s">
        <v>2992</v>
      </c>
      <c r="E1221" t="s">
        <v>1014</v>
      </c>
      <c r="F1221">
        <v>25</v>
      </c>
      <c r="G1221">
        <v>25</v>
      </c>
      <c r="H1221" t="s">
        <v>35</v>
      </c>
      <c r="I1221" t="s">
        <v>35</v>
      </c>
      <c r="J1221" t="s">
        <v>57</v>
      </c>
      <c r="K1221" t="s">
        <v>58</v>
      </c>
      <c r="L1221" t="s">
        <v>38</v>
      </c>
      <c r="M1221" t="s">
        <v>163</v>
      </c>
      <c r="N1221">
        <v>8</v>
      </c>
      <c r="O1221">
        <v>8</v>
      </c>
      <c r="P1221">
        <v>524.72</v>
      </c>
      <c r="Q1221" s="2">
        <v>0.11</v>
      </c>
      <c r="R1221">
        <v>6161.59</v>
      </c>
      <c r="S1221">
        <v>3302.07</v>
      </c>
      <c r="T1221" s="3">
        <v>0.53600000000000003</v>
      </c>
      <c r="U1221">
        <v>74.59</v>
      </c>
      <c r="V1221" t="s">
        <v>99</v>
      </c>
      <c r="X1221" t="b">
        <v>0</v>
      </c>
      <c r="Y1221" t="s">
        <v>60</v>
      </c>
      <c r="Z1221" t="s">
        <v>60</v>
      </c>
      <c r="AA1221">
        <v>9</v>
      </c>
      <c r="AB1221">
        <v>9</v>
      </c>
      <c r="AC1221">
        <v>2023</v>
      </c>
      <c r="AD1221" s="1">
        <v>45108</v>
      </c>
      <c r="AE1221" t="s">
        <v>53</v>
      </c>
      <c r="AF1221" t="s">
        <v>88</v>
      </c>
      <c r="AG1221" t="str">
        <f t="shared" si="79"/>
        <v>Include</v>
      </c>
      <c r="AH1221">
        <f t="shared" si="76"/>
        <v>0</v>
      </c>
      <c r="AI1221">
        <f t="shared" si="77"/>
        <v>1</v>
      </c>
      <c r="AJ1221">
        <f t="shared" si="78"/>
        <v>0</v>
      </c>
      <c r="AK1221" s="15">
        <f>1</f>
        <v>1</v>
      </c>
    </row>
    <row r="1222" spans="1:37" x14ac:dyDescent="0.3">
      <c r="A1222" t="s">
        <v>2993</v>
      </c>
      <c r="B1222" s="1">
        <v>45122</v>
      </c>
      <c r="C1222" s="1">
        <v>45122</v>
      </c>
      <c r="D1222" t="s">
        <v>2994</v>
      </c>
      <c r="E1222" t="s">
        <v>1693</v>
      </c>
      <c r="F1222">
        <v>42</v>
      </c>
      <c r="G1222">
        <v>42</v>
      </c>
      <c r="H1222" t="s">
        <v>35</v>
      </c>
      <c r="I1222" t="s">
        <v>35</v>
      </c>
      <c r="J1222" t="s">
        <v>57</v>
      </c>
      <c r="K1222" t="s">
        <v>155</v>
      </c>
      <c r="L1222" t="s">
        <v>111</v>
      </c>
      <c r="M1222" t="s">
        <v>136</v>
      </c>
      <c r="N1222">
        <v>3</v>
      </c>
      <c r="O1222">
        <v>3</v>
      </c>
      <c r="P1222">
        <v>13447.87</v>
      </c>
      <c r="Q1222" s="2">
        <v>0.03</v>
      </c>
      <c r="R1222">
        <v>63861.69</v>
      </c>
      <c r="S1222">
        <v>14051.98</v>
      </c>
      <c r="T1222" s="3">
        <v>0.22</v>
      </c>
      <c r="U1222">
        <v>89.88</v>
      </c>
      <c r="V1222" t="s">
        <v>68</v>
      </c>
      <c r="W1222">
        <v>1</v>
      </c>
      <c r="X1222" t="b">
        <v>1</v>
      </c>
      <c r="Y1222" t="s">
        <v>41</v>
      </c>
      <c r="Z1222" t="s">
        <v>41</v>
      </c>
      <c r="AA1222">
        <v>1</v>
      </c>
      <c r="AB1222">
        <v>1</v>
      </c>
      <c r="AC1222">
        <v>2023</v>
      </c>
      <c r="AD1222" s="1">
        <v>45108</v>
      </c>
      <c r="AE1222" t="s">
        <v>61</v>
      </c>
      <c r="AF1222" t="s">
        <v>69</v>
      </c>
      <c r="AG1222" t="str">
        <f t="shared" si="79"/>
        <v>Include</v>
      </c>
      <c r="AH1222">
        <f t="shared" si="76"/>
        <v>1</v>
      </c>
      <c r="AI1222">
        <f t="shared" si="77"/>
        <v>1</v>
      </c>
      <c r="AJ1222">
        <f t="shared" si="78"/>
        <v>0</v>
      </c>
      <c r="AK1222" s="15">
        <f>1</f>
        <v>1</v>
      </c>
    </row>
    <row r="1223" spans="1:37" x14ac:dyDescent="0.3">
      <c r="A1223" t="s">
        <v>2995</v>
      </c>
      <c r="B1223" s="1">
        <v>45121</v>
      </c>
      <c r="C1223" s="1">
        <v>45121</v>
      </c>
      <c r="D1223" t="s">
        <v>2996</v>
      </c>
      <c r="E1223" t="s">
        <v>684</v>
      </c>
      <c r="F1223">
        <v>39</v>
      </c>
      <c r="G1223">
        <v>39</v>
      </c>
      <c r="H1223" t="s">
        <v>81</v>
      </c>
      <c r="I1223" t="s">
        <v>81</v>
      </c>
      <c r="J1223" t="s">
        <v>48</v>
      </c>
      <c r="K1223" t="s">
        <v>230</v>
      </c>
      <c r="L1223" t="s">
        <v>111</v>
      </c>
      <c r="M1223" t="s">
        <v>136</v>
      </c>
      <c r="N1223">
        <v>4</v>
      </c>
      <c r="O1223">
        <v>4</v>
      </c>
      <c r="P1223">
        <v>1405.49</v>
      </c>
      <c r="Q1223" s="2">
        <v>0.31</v>
      </c>
      <c r="R1223">
        <v>5675.34</v>
      </c>
      <c r="S1223">
        <v>1445.6</v>
      </c>
      <c r="T1223" s="3">
        <v>0.255</v>
      </c>
      <c r="U1223">
        <v>69.73</v>
      </c>
      <c r="V1223" t="s">
        <v>40</v>
      </c>
      <c r="W1223">
        <v>3</v>
      </c>
      <c r="X1223" t="b">
        <v>0</v>
      </c>
      <c r="Y1223" t="s">
        <v>60</v>
      </c>
      <c r="Z1223" t="s">
        <v>60</v>
      </c>
      <c r="AA1223">
        <v>6</v>
      </c>
      <c r="AB1223">
        <v>6</v>
      </c>
      <c r="AC1223">
        <v>2023</v>
      </c>
      <c r="AD1223" s="1">
        <v>45108</v>
      </c>
      <c r="AE1223" t="s">
        <v>61</v>
      </c>
      <c r="AF1223" t="s">
        <v>62</v>
      </c>
      <c r="AG1223" t="str">
        <f t="shared" si="79"/>
        <v>Include</v>
      </c>
      <c r="AH1223">
        <f t="shared" si="76"/>
        <v>0</v>
      </c>
      <c r="AI1223">
        <f t="shared" si="77"/>
        <v>1</v>
      </c>
      <c r="AJ1223">
        <f t="shared" si="78"/>
        <v>0</v>
      </c>
      <c r="AK1223" s="15">
        <f>1</f>
        <v>1</v>
      </c>
    </row>
    <row r="1224" spans="1:37" x14ac:dyDescent="0.3">
      <c r="A1224" t="s">
        <v>2997</v>
      </c>
      <c r="B1224" s="1">
        <v>45121</v>
      </c>
      <c r="C1224" s="1">
        <v>45121</v>
      </c>
      <c r="D1224" t="s">
        <v>2998</v>
      </c>
      <c r="E1224" t="s">
        <v>1601</v>
      </c>
      <c r="F1224">
        <v>28</v>
      </c>
      <c r="G1224">
        <v>28</v>
      </c>
      <c r="H1224" t="s">
        <v>35</v>
      </c>
      <c r="I1224" t="s">
        <v>35</v>
      </c>
      <c r="J1224" t="s">
        <v>36</v>
      </c>
      <c r="K1224" t="s">
        <v>239</v>
      </c>
      <c r="L1224" t="s">
        <v>111</v>
      </c>
      <c r="M1224" t="s">
        <v>200</v>
      </c>
      <c r="N1224">
        <v>4</v>
      </c>
      <c r="O1224">
        <v>4</v>
      </c>
      <c r="P1224">
        <v>10069.780000000001</v>
      </c>
      <c r="Q1224" s="2">
        <v>0.33</v>
      </c>
      <c r="R1224">
        <v>43500.13</v>
      </c>
      <c r="S1224">
        <v>6733.75</v>
      </c>
      <c r="T1224" s="3">
        <v>0.155</v>
      </c>
      <c r="U1224">
        <v>81.56</v>
      </c>
      <c r="V1224" t="s">
        <v>76</v>
      </c>
      <c r="W1224">
        <v>2</v>
      </c>
      <c r="X1224" t="b">
        <v>0</v>
      </c>
      <c r="Y1224" t="s">
        <v>60</v>
      </c>
      <c r="Z1224" t="s">
        <v>60</v>
      </c>
      <c r="AA1224">
        <v>9</v>
      </c>
      <c r="AB1224">
        <v>9</v>
      </c>
      <c r="AC1224">
        <v>2023</v>
      </c>
      <c r="AD1224" s="1">
        <v>45108</v>
      </c>
      <c r="AE1224" t="s">
        <v>87</v>
      </c>
      <c r="AF1224" t="s">
        <v>62</v>
      </c>
      <c r="AG1224" t="str">
        <f t="shared" si="79"/>
        <v>Include</v>
      </c>
      <c r="AH1224">
        <f t="shared" si="76"/>
        <v>0</v>
      </c>
      <c r="AI1224">
        <f t="shared" si="77"/>
        <v>1</v>
      </c>
      <c r="AJ1224">
        <f t="shared" si="78"/>
        <v>0</v>
      </c>
      <c r="AK1224" s="15">
        <f>1</f>
        <v>1</v>
      </c>
    </row>
    <row r="1225" spans="1:37" x14ac:dyDescent="0.3">
      <c r="A1225" t="s">
        <v>2999</v>
      </c>
      <c r="B1225" s="1">
        <v>45120</v>
      </c>
      <c r="C1225" s="1">
        <v>45120</v>
      </c>
      <c r="D1225" t="s">
        <v>3000</v>
      </c>
      <c r="E1225" t="s">
        <v>1420</v>
      </c>
      <c r="F1225">
        <v>36</v>
      </c>
      <c r="G1225">
        <v>36</v>
      </c>
      <c r="H1225" t="s">
        <v>35</v>
      </c>
      <c r="I1225" t="s">
        <v>35</v>
      </c>
      <c r="J1225" t="s">
        <v>48</v>
      </c>
      <c r="K1225" t="s">
        <v>185</v>
      </c>
      <c r="L1225" t="s">
        <v>140</v>
      </c>
      <c r="M1225" t="s">
        <v>372</v>
      </c>
      <c r="N1225">
        <v>3</v>
      </c>
      <c r="O1225">
        <v>3</v>
      </c>
      <c r="P1225">
        <v>3416.07</v>
      </c>
      <c r="Q1225" s="2">
        <v>0.14000000000000001</v>
      </c>
      <c r="R1225">
        <v>15099.86</v>
      </c>
      <c r="S1225">
        <v>6787.12</v>
      </c>
      <c r="T1225" s="3">
        <v>0.44900000000000001</v>
      </c>
      <c r="U1225">
        <v>56.49</v>
      </c>
      <c r="V1225" t="s">
        <v>52</v>
      </c>
      <c r="W1225">
        <v>4</v>
      </c>
      <c r="X1225" t="b">
        <v>0</v>
      </c>
      <c r="Y1225" t="s">
        <v>976</v>
      </c>
      <c r="Z1225" t="s">
        <v>142</v>
      </c>
      <c r="AA1225">
        <v>8</v>
      </c>
      <c r="AB1225">
        <v>8</v>
      </c>
      <c r="AC1225">
        <v>2023</v>
      </c>
      <c r="AD1225" s="1">
        <v>45108</v>
      </c>
      <c r="AE1225" t="s">
        <v>61</v>
      </c>
      <c r="AF1225" t="s">
        <v>88</v>
      </c>
      <c r="AG1225" t="str">
        <f t="shared" si="79"/>
        <v>Include</v>
      </c>
      <c r="AH1225">
        <f t="shared" si="76"/>
        <v>0</v>
      </c>
      <c r="AI1225">
        <f t="shared" si="77"/>
        <v>0</v>
      </c>
      <c r="AJ1225">
        <f t="shared" si="78"/>
        <v>0</v>
      </c>
      <c r="AK1225" s="15">
        <f>1</f>
        <v>1</v>
      </c>
    </row>
    <row r="1226" spans="1:37" x14ac:dyDescent="0.3">
      <c r="A1226" t="s">
        <v>3001</v>
      </c>
      <c r="B1226" s="1">
        <v>45118</v>
      </c>
      <c r="C1226" s="1">
        <v>45118</v>
      </c>
      <c r="D1226" t="s">
        <v>3002</v>
      </c>
      <c r="E1226" t="s">
        <v>1604</v>
      </c>
      <c r="F1226">
        <v>27</v>
      </c>
      <c r="G1226">
        <v>27</v>
      </c>
      <c r="H1226" t="s">
        <v>212</v>
      </c>
      <c r="I1226" t="s">
        <v>35</v>
      </c>
      <c r="J1226" t="s">
        <v>82</v>
      </c>
      <c r="K1226" t="s">
        <v>266</v>
      </c>
      <c r="L1226" t="s">
        <v>97</v>
      </c>
      <c r="M1226" t="s">
        <v>107</v>
      </c>
      <c r="N1226">
        <v>1</v>
      </c>
      <c r="O1226">
        <v>1</v>
      </c>
      <c r="P1226">
        <v>623.96</v>
      </c>
      <c r="Q1226" s="2">
        <v>0.21</v>
      </c>
      <c r="R1226">
        <v>778.16</v>
      </c>
      <c r="S1226">
        <v>263.81</v>
      </c>
      <c r="T1226" s="3">
        <v>0.33900000000000002</v>
      </c>
      <c r="U1226">
        <v>68.14</v>
      </c>
      <c r="V1226" t="s">
        <v>52</v>
      </c>
      <c r="W1226">
        <v>3</v>
      </c>
      <c r="X1226" t="b">
        <v>0</v>
      </c>
      <c r="Y1226" t="s">
        <v>60</v>
      </c>
      <c r="Z1226" t="s">
        <v>60</v>
      </c>
      <c r="AA1226">
        <v>6</v>
      </c>
      <c r="AB1226">
        <v>6</v>
      </c>
      <c r="AC1226">
        <v>2023</v>
      </c>
      <c r="AD1226" s="1">
        <v>45108</v>
      </c>
      <c r="AE1226" t="s">
        <v>87</v>
      </c>
      <c r="AF1226" t="s">
        <v>43</v>
      </c>
      <c r="AG1226" t="str">
        <f t="shared" si="79"/>
        <v>Include</v>
      </c>
      <c r="AH1226">
        <f t="shared" si="76"/>
        <v>0</v>
      </c>
      <c r="AI1226">
        <f t="shared" si="77"/>
        <v>1</v>
      </c>
      <c r="AJ1226">
        <f t="shared" si="78"/>
        <v>0</v>
      </c>
      <c r="AK1226" s="15">
        <f>1</f>
        <v>1</v>
      </c>
    </row>
    <row r="1227" spans="1:37" x14ac:dyDescent="0.3">
      <c r="A1227" t="s">
        <v>3003</v>
      </c>
      <c r="B1227" s="1">
        <v>45118</v>
      </c>
      <c r="C1227" s="1">
        <v>45118</v>
      </c>
      <c r="D1227" t="s">
        <v>3004</v>
      </c>
      <c r="E1227" t="s">
        <v>162</v>
      </c>
      <c r="F1227">
        <v>44</v>
      </c>
      <c r="G1227">
        <v>44</v>
      </c>
      <c r="H1227" t="s">
        <v>47</v>
      </c>
      <c r="I1227" t="s">
        <v>47</v>
      </c>
      <c r="J1227" t="s">
        <v>36</v>
      </c>
      <c r="K1227" t="s">
        <v>106</v>
      </c>
      <c r="L1227" t="s">
        <v>140</v>
      </c>
      <c r="M1227" t="s">
        <v>190</v>
      </c>
      <c r="N1227">
        <v>6</v>
      </c>
      <c r="O1227">
        <v>6</v>
      </c>
      <c r="P1227">
        <v>1202.81</v>
      </c>
      <c r="Q1227" s="2">
        <v>0.08</v>
      </c>
      <c r="R1227">
        <v>9663.61</v>
      </c>
      <c r="S1227">
        <v>2700.5</v>
      </c>
      <c r="T1227" s="3">
        <v>0.27900000000000003</v>
      </c>
      <c r="U1227">
        <v>84.89</v>
      </c>
      <c r="V1227" t="s">
        <v>99</v>
      </c>
      <c r="W1227">
        <v>1</v>
      </c>
      <c r="X1227" t="b">
        <v>1</v>
      </c>
      <c r="Y1227" t="s">
        <v>41</v>
      </c>
      <c r="Z1227" t="s">
        <v>41</v>
      </c>
      <c r="AA1227">
        <v>6</v>
      </c>
      <c r="AB1227">
        <v>6</v>
      </c>
      <c r="AC1227">
        <v>2023</v>
      </c>
      <c r="AD1227" s="1">
        <v>45108</v>
      </c>
      <c r="AE1227" t="s">
        <v>61</v>
      </c>
      <c r="AF1227" t="s">
        <v>69</v>
      </c>
      <c r="AG1227" t="str">
        <f t="shared" si="79"/>
        <v>Include</v>
      </c>
      <c r="AH1227">
        <f t="shared" si="76"/>
        <v>1</v>
      </c>
      <c r="AI1227">
        <f t="shared" si="77"/>
        <v>1</v>
      </c>
      <c r="AJ1227">
        <f t="shared" si="78"/>
        <v>0</v>
      </c>
      <c r="AK1227" s="15">
        <f>1</f>
        <v>1</v>
      </c>
    </row>
    <row r="1228" spans="1:37" x14ac:dyDescent="0.3">
      <c r="A1228" t="s">
        <v>3005</v>
      </c>
      <c r="B1228" s="1">
        <v>45118</v>
      </c>
      <c r="C1228" s="1">
        <v>45118</v>
      </c>
      <c r="D1228" t="s">
        <v>3006</v>
      </c>
      <c r="E1228" t="s">
        <v>1131</v>
      </c>
      <c r="F1228">
        <v>27</v>
      </c>
      <c r="G1228">
        <v>27</v>
      </c>
      <c r="H1228" t="s">
        <v>35</v>
      </c>
      <c r="I1228" t="s">
        <v>35</v>
      </c>
      <c r="J1228" t="s">
        <v>82</v>
      </c>
      <c r="K1228" t="s">
        <v>266</v>
      </c>
      <c r="L1228" t="s">
        <v>111</v>
      </c>
      <c r="M1228" t="s">
        <v>200</v>
      </c>
      <c r="N1228">
        <v>1</v>
      </c>
      <c r="O1228">
        <v>1</v>
      </c>
      <c r="P1228">
        <v>8472.58</v>
      </c>
      <c r="Q1228" s="2">
        <v>0.37</v>
      </c>
      <c r="R1228">
        <v>7626.2</v>
      </c>
      <c r="S1228">
        <v>1056.58</v>
      </c>
      <c r="T1228" s="3">
        <v>0.13900000000000001</v>
      </c>
      <c r="U1228">
        <v>42.85</v>
      </c>
      <c r="V1228" t="s">
        <v>76</v>
      </c>
      <c r="W1228">
        <v>5</v>
      </c>
      <c r="X1228" t="b">
        <v>0</v>
      </c>
      <c r="Y1228" t="s">
        <v>60</v>
      </c>
      <c r="Z1228" t="s">
        <v>60</v>
      </c>
      <c r="AA1228">
        <v>10</v>
      </c>
      <c r="AB1228">
        <v>10</v>
      </c>
      <c r="AC1228">
        <v>2023</v>
      </c>
      <c r="AD1228" s="1">
        <v>45108</v>
      </c>
      <c r="AE1228" t="s">
        <v>87</v>
      </c>
      <c r="AF1228" t="s">
        <v>62</v>
      </c>
      <c r="AG1228" t="str">
        <f t="shared" si="79"/>
        <v>Include</v>
      </c>
      <c r="AH1228">
        <f t="shared" si="76"/>
        <v>0</v>
      </c>
      <c r="AI1228">
        <f t="shared" si="77"/>
        <v>1</v>
      </c>
      <c r="AJ1228">
        <f t="shared" si="78"/>
        <v>0</v>
      </c>
      <c r="AK1228" s="15">
        <f>1</f>
        <v>1</v>
      </c>
    </row>
    <row r="1229" spans="1:37" x14ac:dyDescent="0.3">
      <c r="A1229" t="s">
        <v>3007</v>
      </c>
      <c r="B1229" s="1">
        <v>45118</v>
      </c>
      <c r="C1229" s="1">
        <v>45118</v>
      </c>
      <c r="D1229" t="s">
        <v>3008</v>
      </c>
      <c r="E1229" t="s">
        <v>512</v>
      </c>
      <c r="F1229">
        <v>-2</v>
      </c>
      <c r="H1229" t="s">
        <v>35</v>
      </c>
      <c r="I1229" t="s">
        <v>35</v>
      </c>
      <c r="J1229" t="s">
        <v>57</v>
      </c>
      <c r="K1229" t="s">
        <v>205</v>
      </c>
      <c r="L1229" t="s">
        <v>74</v>
      </c>
      <c r="M1229" t="s">
        <v>261</v>
      </c>
      <c r="N1229">
        <v>10</v>
      </c>
      <c r="O1229">
        <v>10</v>
      </c>
      <c r="P1229">
        <v>46486.3</v>
      </c>
      <c r="Q1229" s="2">
        <v>0.35</v>
      </c>
      <c r="R1229">
        <v>435101.24</v>
      </c>
      <c r="S1229">
        <v>46106.98</v>
      </c>
      <c r="T1229" s="3">
        <v>0.106</v>
      </c>
      <c r="U1229">
        <v>68.33</v>
      </c>
      <c r="V1229" t="s">
        <v>40</v>
      </c>
      <c r="W1229">
        <v>2</v>
      </c>
      <c r="X1229" t="b">
        <v>0</v>
      </c>
      <c r="Y1229" t="s">
        <v>60</v>
      </c>
      <c r="Z1229" t="s">
        <v>60</v>
      </c>
      <c r="AA1229">
        <v>10</v>
      </c>
      <c r="AB1229">
        <v>10</v>
      </c>
      <c r="AC1229">
        <v>2023</v>
      </c>
      <c r="AD1229" s="1">
        <v>45108</v>
      </c>
      <c r="AE1229" t="s">
        <v>118</v>
      </c>
      <c r="AF1229" t="s">
        <v>62</v>
      </c>
      <c r="AG1229" t="str">
        <f t="shared" si="79"/>
        <v>Include</v>
      </c>
      <c r="AH1229">
        <f t="shared" si="76"/>
        <v>0</v>
      </c>
      <c r="AI1229">
        <f t="shared" si="77"/>
        <v>1</v>
      </c>
      <c r="AJ1229">
        <f t="shared" si="78"/>
        <v>0</v>
      </c>
      <c r="AK1229" s="15">
        <f>1</f>
        <v>1</v>
      </c>
    </row>
    <row r="1230" spans="1:37" x14ac:dyDescent="0.3">
      <c r="A1230" t="s">
        <v>3009</v>
      </c>
      <c r="B1230" s="1">
        <v>45117</v>
      </c>
      <c r="C1230" s="1">
        <v>45117</v>
      </c>
      <c r="D1230" t="s">
        <v>3010</v>
      </c>
      <c r="E1230" t="s">
        <v>990</v>
      </c>
      <c r="F1230">
        <v>37</v>
      </c>
      <c r="G1230">
        <v>37</v>
      </c>
      <c r="H1230" t="s">
        <v>35</v>
      </c>
      <c r="I1230" t="s">
        <v>35</v>
      </c>
      <c r="J1230" t="s">
        <v>82</v>
      </c>
      <c r="K1230" t="s">
        <v>266</v>
      </c>
      <c r="L1230" t="s">
        <v>38</v>
      </c>
      <c r="M1230" t="s">
        <v>39</v>
      </c>
      <c r="N1230">
        <v>9</v>
      </c>
      <c r="O1230">
        <v>9</v>
      </c>
      <c r="P1230">
        <v>108.24</v>
      </c>
      <c r="Q1230" s="2">
        <v>0.18</v>
      </c>
      <c r="R1230">
        <v>1201.96</v>
      </c>
      <c r="S1230">
        <v>569.48</v>
      </c>
      <c r="T1230" s="3">
        <v>0.47399999999999998</v>
      </c>
      <c r="U1230">
        <v>55.36</v>
      </c>
      <c r="V1230" t="s">
        <v>76</v>
      </c>
      <c r="W1230">
        <v>4</v>
      </c>
      <c r="X1230" t="b">
        <v>0</v>
      </c>
      <c r="Y1230" t="s">
        <v>60</v>
      </c>
      <c r="Z1230" t="s">
        <v>60</v>
      </c>
      <c r="AA1230">
        <v>5</v>
      </c>
      <c r="AB1230">
        <v>5</v>
      </c>
      <c r="AC1230">
        <v>2023</v>
      </c>
      <c r="AD1230" s="1">
        <v>45108</v>
      </c>
      <c r="AE1230" t="s">
        <v>61</v>
      </c>
      <c r="AF1230" t="s">
        <v>88</v>
      </c>
      <c r="AG1230" t="str">
        <f t="shared" si="79"/>
        <v>Include</v>
      </c>
      <c r="AH1230">
        <f t="shared" si="76"/>
        <v>0</v>
      </c>
      <c r="AI1230">
        <f t="shared" si="77"/>
        <v>1</v>
      </c>
      <c r="AJ1230">
        <f t="shared" si="78"/>
        <v>0</v>
      </c>
      <c r="AK1230" s="15">
        <f>1</f>
        <v>1</v>
      </c>
    </row>
    <row r="1231" spans="1:37" x14ac:dyDescent="0.3">
      <c r="A1231" t="s">
        <v>3011</v>
      </c>
      <c r="B1231" s="1">
        <v>45116</v>
      </c>
      <c r="C1231" s="1">
        <v>45116</v>
      </c>
      <c r="D1231" t="s">
        <v>3012</v>
      </c>
      <c r="E1231" t="s">
        <v>606</v>
      </c>
      <c r="F1231">
        <v>35</v>
      </c>
      <c r="G1231">
        <v>35</v>
      </c>
      <c r="H1231" t="s">
        <v>81</v>
      </c>
      <c r="I1231" t="s">
        <v>81</v>
      </c>
      <c r="J1231" t="s">
        <v>48</v>
      </c>
      <c r="K1231" t="s">
        <v>49</v>
      </c>
      <c r="L1231" t="s">
        <v>97</v>
      </c>
      <c r="M1231" t="s">
        <v>243</v>
      </c>
      <c r="N1231">
        <v>7</v>
      </c>
      <c r="O1231">
        <v>7</v>
      </c>
      <c r="P1231">
        <v>900.55</v>
      </c>
      <c r="Q1231" s="2">
        <v>0.37</v>
      </c>
      <c r="R1231">
        <v>6552.28</v>
      </c>
      <c r="S1231">
        <v>1538.11</v>
      </c>
      <c r="T1231" s="3">
        <v>0.23499999999999999</v>
      </c>
      <c r="U1231">
        <v>67.3</v>
      </c>
      <c r="V1231" t="s">
        <v>99</v>
      </c>
      <c r="W1231">
        <v>5</v>
      </c>
      <c r="X1231" t="b">
        <v>0</v>
      </c>
      <c r="Y1231" t="s">
        <v>60</v>
      </c>
      <c r="Z1231" t="s">
        <v>60</v>
      </c>
      <c r="AA1231">
        <v>3</v>
      </c>
      <c r="AB1231">
        <v>3</v>
      </c>
      <c r="AC1231">
        <v>2023</v>
      </c>
      <c r="AD1231" s="1">
        <v>45108</v>
      </c>
      <c r="AE1231" t="s">
        <v>87</v>
      </c>
      <c r="AF1231" t="s">
        <v>62</v>
      </c>
      <c r="AG1231" t="str">
        <f t="shared" si="79"/>
        <v>Include</v>
      </c>
      <c r="AH1231">
        <f t="shared" si="76"/>
        <v>0</v>
      </c>
      <c r="AI1231">
        <f t="shared" si="77"/>
        <v>1</v>
      </c>
      <c r="AJ1231">
        <f t="shared" si="78"/>
        <v>0</v>
      </c>
      <c r="AK1231" s="15">
        <f>1</f>
        <v>1</v>
      </c>
    </row>
    <row r="1232" spans="1:37" x14ac:dyDescent="0.3">
      <c r="A1232" t="s">
        <v>3013</v>
      </c>
      <c r="B1232" s="1">
        <v>45116</v>
      </c>
      <c r="C1232" s="1">
        <v>45116</v>
      </c>
      <c r="D1232" t="s">
        <v>3014</v>
      </c>
      <c r="E1232" t="s">
        <v>2439</v>
      </c>
      <c r="F1232">
        <v>41</v>
      </c>
      <c r="G1232">
        <v>41</v>
      </c>
      <c r="H1232" t="s">
        <v>81</v>
      </c>
      <c r="I1232" t="s">
        <v>81</v>
      </c>
      <c r="J1232" t="s">
        <v>57</v>
      </c>
      <c r="K1232" t="s">
        <v>155</v>
      </c>
      <c r="L1232" t="s">
        <v>140</v>
      </c>
      <c r="M1232" t="s">
        <v>358</v>
      </c>
      <c r="N1232">
        <v>2</v>
      </c>
      <c r="O1232">
        <v>2</v>
      </c>
      <c r="P1232">
        <v>1764.31</v>
      </c>
      <c r="Q1232" s="2">
        <v>0.05</v>
      </c>
      <c r="R1232">
        <v>4950.24</v>
      </c>
      <c r="S1232">
        <v>1681.63</v>
      </c>
      <c r="T1232" s="3">
        <v>0.34</v>
      </c>
      <c r="U1232">
        <v>91.22</v>
      </c>
      <c r="V1232" t="s">
        <v>40</v>
      </c>
      <c r="W1232">
        <v>5</v>
      </c>
      <c r="X1232" t="b">
        <v>0</v>
      </c>
      <c r="Y1232" t="s">
        <v>60</v>
      </c>
      <c r="Z1232" t="s">
        <v>60</v>
      </c>
      <c r="AA1232">
        <v>7</v>
      </c>
      <c r="AB1232">
        <v>7</v>
      </c>
      <c r="AC1232">
        <v>2023</v>
      </c>
      <c r="AD1232" s="1">
        <v>45108</v>
      </c>
      <c r="AE1232" t="s">
        <v>61</v>
      </c>
      <c r="AF1232" t="s">
        <v>69</v>
      </c>
      <c r="AG1232" t="str">
        <f t="shared" si="79"/>
        <v>Include</v>
      </c>
      <c r="AH1232">
        <f t="shared" si="76"/>
        <v>0</v>
      </c>
      <c r="AI1232">
        <f t="shared" si="77"/>
        <v>1</v>
      </c>
      <c r="AJ1232">
        <f t="shared" si="78"/>
        <v>0</v>
      </c>
      <c r="AK1232" s="15">
        <f>1</f>
        <v>1</v>
      </c>
    </row>
    <row r="1233" spans="1:37" x14ac:dyDescent="0.3">
      <c r="A1233" t="s">
        <v>3015</v>
      </c>
      <c r="B1233" s="1">
        <v>45115</v>
      </c>
      <c r="C1233" s="1">
        <v>45115</v>
      </c>
      <c r="D1233" t="s">
        <v>3016</v>
      </c>
      <c r="E1233" t="s">
        <v>2397</v>
      </c>
      <c r="F1233">
        <v>36</v>
      </c>
      <c r="G1233">
        <v>36</v>
      </c>
      <c r="H1233" t="s">
        <v>47</v>
      </c>
      <c r="I1233" t="s">
        <v>47</v>
      </c>
      <c r="J1233" t="s">
        <v>36</v>
      </c>
      <c r="K1233" t="s">
        <v>106</v>
      </c>
      <c r="L1233" t="s">
        <v>140</v>
      </c>
      <c r="M1233" t="s">
        <v>372</v>
      </c>
      <c r="N1233">
        <v>1</v>
      </c>
      <c r="O1233">
        <v>1</v>
      </c>
      <c r="P1233">
        <v>1861.32</v>
      </c>
      <c r="Q1233" s="2">
        <v>0.38</v>
      </c>
      <c r="R1233">
        <v>1580.05</v>
      </c>
      <c r="S1233">
        <v>590.29</v>
      </c>
      <c r="T1233" s="3">
        <v>0.374</v>
      </c>
      <c r="U1233">
        <v>55.74</v>
      </c>
      <c r="V1233" t="s">
        <v>76</v>
      </c>
      <c r="W1233">
        <v>4</v>
      </c>
      <c r="X1233" t="b">
        <v>0</v>
      </c>
      <c r="Y1233" t="s">
        <v>60</v>
      </c>
      <c r="Z1233" t="s">
        <v>60</v>
      </c>
      <c r="AA1233">
        <v>1</v>
      </c>
      <c r="AB1233">
        <v>1</v>
      </c>
      <c r="AC1233">
        <v>2023</v>
      </c>
      <c r="AD1233" s="1">
        <v>45108</v>
      </c>
      <c r="AE1233" t="s">
        <v>61</v>
      </c>
      <c r="AF1233" t="s">
        <v>62</v>
      </c>
      <c r="AG1233" t="str">
        <f t="shared" si="79"/>
        <v>Include</v>
      </c>
      <c r="AH1233">
        <f t="shared" si="76"/>
        <v>0</v>
      </c>
      <c r="AI1233">
        <f t="shared" si="77"/>
        <v>1</v>
      </c>
      <c r="AJ1233">
        <f t="shared" si="78"/>
        <v>0</v>
      </c>
      <c r="AK1233" s="15">
        <f>1</f>
        <v>1</v>
      </c>
    </row>
    <row r="1234" spans="1:37" x14ac:dyDescent="0.3">
      <c r="A1234" t="s">
        <v>3017</v>
      </c>
      <c r="B1234" s="1">
        <v>45115</v>
      </c>
      <c r="C1234" s="1">
        <v>45115</v>
      </c>
      <c r="D1234" t="s">
        <v>3018</v>
      </c>
      <c r="E1234" t="s">
        <v>1598</v>
      </c>
      <c r="F1234">
        <v>33</v>
      </c>
      <c r="G1234">
        <v>33</v>
      </c>
      <c r="H1234" t="s">
        <v>35</v>
      </c>
      <c r="I1234" t="s">
        <v>35</v>
      </c>
      <c r="J1234" t="s">
        <v>48</v>
      </c>
      <c r="K1234" t="s">
        <v>226</v>
      </c>
      <c r="L1234" t="s">
        <v>74</v>
      </c>
      <c r="M1234" t="s">
        <v>235</v>
      </c>
      <c r="N1234">
        <v>2</v>
      </c>
      <c r="O1234">
        <v>2</v>
      </c>
      <c r="P1234">
        <v>56614.17</v>
      </c>
      <c r="Q1234" s="2">
        <v>0.28000000000000003</v>
      </c>
      <c r="R1234">
        <v>144440.74</v>
      </c>
      <c r="S1234">
        <v>23219.18</v>
      </c>
      <c r="T1234" s="3">
        <v>0.161</v>
      </c>
      <c r="U1234">
        <v>57.08</v>
      </c>
      <c r="V1234" t="s">
        <v>68</v>
      </c>
      <c r="W1234">
        <v>1</v>
      </c>
      <c r="X1234" t="b">
        <v>0</v>
      </c>
      <c r="Y1234" t="s">
        <v>100</v>
      </c>
      <c r="Z1234" t="s">
        <v>100</v>
      </c>
      <c r="AA1234">
        <v>10</v>
      </c>
      <c r="AB1234">
        <v>10</v>
      </c>
      <c r="AC1234">
        <v>2023</v>
      </c>
      <c r="AD1234" s="1">
        <v>45108</v>
      </c>
      <c r="AE1234" t="s">
        <v>87</v>
      </c>
      <c r="AF1234" t="s">
        <v>43</v>
      </c>
      <c r="AG1234" t="str">
        <f t="shared" si="79"/>
        <v>Include</v>
      </c>
      <c r="AH1234">
        <f t="shared" si="76"/>
        <v>0</v>
      </c>
      <c r="AI1234">
        <f t="shared" si="77"/>
        <v>0</v>
      </c>
      <c r="AJ1234">
        <f t="shared" si="78"/>
        <v>1</v>
      </c>
      <c r="AK1234" s="15">
        <f>1</f>
        <v>1</v>
      </c>
    </row>
    <row r="1235" spans="1:37" x14ac:dyDescent="0.3">
      <c r="A1235" t="s">
        <v>3019</v>
      </c>
      <c r="B1235" s="1">
        <v>45115</v>
      </c>
      <c r="C1235" s="1">
        <v>45115</v>
      </c>
      <c r="D1235" t="s">
        <v>3020</v>
      </c>
      <c r="E1235" t="s">
        <v>2542</v>
      </c>
      <c r="F1235">
        <v>21</v>
      </c>
      <c r="G1235">
        <v>21</v>
      </c>
      <c r="H1235" t="s">
        <v>35</v>
      </c>
      <c r="I1235" t="s">
        <v>35</v>
      </c>
      <c r="J1235" t="s">
        <v>57</v>
      </c>
      <c r="K1235" t="s">
        <v>155</v>
      </c>
      <c r="L1235" t="s">
        <v>140</v>
      </c>
      <c r="M1235" t="s">
        <v>141</v>
      </c>
      <c r="N1235">
        <v>8</v>
      </c>
      <c r="O1235">
        <v>8</v>
      </c>
      <c r="P1235">
        <v>306.88</v>
      </c>
      <c r="Q1235" s="2">
        <v>0.19</v>
      </c>
      <c r="R1235">
        <v>2993.13</v>
      </c>
      <c r="S1235">
        <v>1019.95</v>
      </c>
      <c r="T1235" s="3">
        <v>0.34100000000000003</v>
      </c>
      <c r="U1235">
        <v>53.78</v>
      </c>
      <c r="V1235" t="s">
        <v>68</v>
      </c>
      <c r="W1235">
        <v>3</v>
      </c>
      <c r="X1235" t="b">
        <v>1</v>
      </c>
      <c r="Y1235" t="s">
        <v>41</v>
      </c>
      <c r="Z1235" t="s">
        <v>41</v>
      </c>
      <c r="AA1235">
        <v>8</v>
      </c>
      <c r="AB1235">
        <v>8</v>
      </c>
      <c r="AC1235">
        <v>2023</v>
      </c>
      <c r="AD1235" s="1">
        <v>45108</v>
      </c>
      <c r="AE1235" t="s">
        <v>53</v>
      </c>
      <c r="AF1235" t="s">
        <v>88</v>
      </c>
      <c r="AG1235" t="str">
        <f t="shared" si="79"/>
        <v>Include</v>
      </c>
      <c r="AH1235">
        <f t="shared" si="76"/>
        <v>1</v>
      </c>
      <c r="AI1235">
        <f t="shared" si="77"/>
        <v>1</v>
      </c>
      <c r="AJ1235">
        <f t="shared" si="78"/>
        <v>0</v>
      </c>
      <c r="AK1235" s="15">
        <f>1</f>
        <v>1</v>
      </c>
    </row>
    <row r="1236" spans="1:37" x14ac:dyDescent="0.3">
      <c r="A1236" t="s">
        <v>3021</v>
      </c>
      <c r="B1236" s="1">
        <v>45115</v>
      </c>
      <c r="C1236" s="1">
        <v>45115</v>
      </c>
      <c r="D1236" t="s">
        <v>3022</v>
      </c>
      <c r="E1236" t="s">
        <v>1693</v>
      </c>
      <c r="F1236">
        <v>39</v>
      </c>
      <c r="G1236">
        <v>39</v>
      </c>
      <c r="H1236" t="s">
        <v>35</v>
      </c>
      <c r="I1236" t="s">
        <v>35</v>
      </c>
      <c r="J1236" t="s">
        <v>48</v>
      </c>
      <c r="K1236" t="s">
        <v>230</v>
      </c>
      <c r="L1236" t="s">
        <v>74</v>
      </c>
      <c r="M1236" t="s">
        <v>261</v>
      </c>
      <c r="N1236">
        <v>10</v>
      </c>
      <c r="O1236">
        <v>10</v>
      </c>
      <c r="P1236">
        <v>75218.460000000006</v>
      </c>
      <c r="Q1236" s="2">
        <v>0.11</v>
      </c>
      <c r="R1236">
        <v>1071676.26</v>
      </c>
      <c r="S1236">
        <v>126516.22</v>
      </c>
      <c r="T1236" s="3">
        <v>0.11799999999999999</v>
      </c>
      <c r="U1236">
        <v>87.54</v>
      </c>
      <c r="V1236" t="s">
        <v>68</v>
      </c>
      <c r="W1236">
        <v>5</v>
      </c>
      <c r="X1236" t="b">
        <v>0</v>
      </c>
      <c r="Y1236" t="s">
        <v>60</v>
      </c>
      <c r="Z1236" t="s">
        <v>60</v>
      </c>
      <c r="AA1236">
        <v>6</v>
      </c>
      <c r="AB1236">
        <v>6</v>
      </c>
      <c r="AC1236">
        <v>2023</v>
      </c>
      <c r="AD1236" s="1">
        <v>45108</v>
      </c>
      <c r="AE1236" t="s">
        <v>61</v>
      </c>
      <c r="AF1236" t="s">
        <v>88</v>
      </c>
      <c r="AG1236" t="str">
        <f t="shared" si="79"/>
        <v>Include</v>
      </c>
      <c r="AH1236">
        <f t="shared" si="76"/>
        <v>0</v>
      </c>
      <c r="AI1236">
        <f t="shared" si="77"/>
        <v>1</v>
      </c>
      <c r="AJ1236">
        <f t="shared" si="78"/>
        <v>0</v>
      </c>
      <c r="AK1236" s="15">
        <f>1</f>
        <v>1</v>
      </c>
    </row>
    <row r="1237" spans="1:37" x14ac:dyDescent="0.3">
      <c r="A1237" t="s">
        <v>3023</v>
      </c>
      <c r="B1237" s="1">
        <v>45114</v>
      </c>
      <c r="C1237" s="1">
        <v>45114</v>
      </c>
      <c r="D1237" t="s">
        <v>3024</v>
      </c>
      <c r="E1237" t="s">
        <v>1019</v>
      </c>
      <c r="F1237">
        <v>54</v>
      </c>
      <c r="G1237">
        <v>54</v>
      </c>
      <c r="H1237" t="s">
        <v>35</v>
      </c>
      <c r="I1237" t="s">
        <v>35</v>
      </c>
      <c r="J1237" t="s">
        <v>36</v>
      </c>
      <c r="K1237" t="s">
        <v>37</v>
      </c>
      <c r="L1237" t="s">
        <v>111</v>
      </c>
      <c r="M1237" t="s">
        <v>112</v>
      </c>
      <c r="N1237">
        <v>1</v>
      </c>
      <c r="O1237">
        <v>1</v>
      </c>
      <c r="P1237">
        <v>9949.4699999999993</v>
      </c>
      <c r="Q1237" s="2">
        <v>0.06</v>
      </c>
      <c r="R1237">
        <v>13501.36</v>
      </c>
      <c r="S1237">
        <v>3908.34</v>
      </c>
      <c r="T1237" s="3">
        <v>0.28899999999999998</v>
      </c>
      <c r="U1237">
        <v>42.57</v>
      </c>
      <c r="V1237" t="s">
        <v>76</v>
      </c>
      <c r="X1237" t="b">
        <v>0</v>
      </c>
      <c r="Y1237" t="s">
        <v>60</v>
      </c>
      <c r="Z1237" t="s">
        <v>60</v>
      </c>
      <c r="AA1237">
        <v>5</v>
      </c>
      <c r="AB1237">
        <v>5</v>
      </c>
      <c r="AC1237">
        <v>2023</v>
      </c>
      <c r="AD1237" s="1">
        <v>45108</v>
      </c>
      <c r="AE1237" t="s">
        <v>101</v>
      </c>
      <c r="AF1237" t="s">
        <v>69</v>
      </c>
      <c r="AG1237" t="str">
        <f t="shared" si="79"/>
        <v>Include</v>
      </c>
      <c r="AH1237">
        <f t="shared" si="76"/>
        <v>0</v>
      </c>
      <c r="AI1237">
        <f t="shared" si="77"/>
        <v>1</v>
      </c>
      <c r="AJ1237">
        <f t="shared" si="78"/>
        <v>0</v>
      </c>
      <c r="AK1237" s="15">
        <f>1</f>
        <v>1</v>
      </c>
    </row>
    <row r="1238" spans="1:37" x14ac:dyDescent="0.3">
      <c r="A1238" t="s">
        <v>3025</v>
      </c>
      <c r="B1238" s="1">
        <v>45114</v>
      </c>
      <c r="C1238" s="1">
        <v>45114</v>
      </c>
      <c r="D1238" t="s">
        <v>3026</v>
      </c>
      <c r="E1238" t="s">
        <v>2667</v>
      </c>
      <c r="F1238">
        <v>39</v>
      </c>
      <c r="G1238">
        <v>39</v>
      </c>
      <c r="H1238" t="s">
        <v>35</v>
      </c>
      <c r="I1238" t="s">
        <v>35</v>
      </c>
      <c r="J1238" t="s">
        <v>82</v>
      </c>
      <c r="K1238" t="s">
        <v>122</v>
      </c>
      <c r="L1238" t="s">
        <v>111</v>
      </c>
      <c r="M1238" t="s">
        <v>123</v>
      </c>
      <c r="N1238">
        <v>8</v>
      </c>
      <c r="O1238">
        <v>8</v>
      </c>
      <c r="P1238">
        <v>3387.86</v>
      </c>
      <c r="Q1238" s="2">
        <v>0.24</v>
      </c>
      <c r="R1238">
        <v>29752.47</v>
      </c>
      <c r="S1238">
        <v>7208.56</v>
      </c>
      <c r="T1238" s="3">
        <v>0.24199999999999999</v>
      </c>
      <c r="U1238">
        <v>47.15</v>
      </c>
      <c r="V1238" t="s">
        <v>52</v>
      </c>
      <c r="W1238">
        <v>5</v>
      </c>
      <c r="X1238" t="b">
        <v>1</v>
      </c>
      <c r="Y1238" t="s">
        <v>41</v>
      </c>
      <c r="Z1238" t="s">
        <v>41</v>
      </c>
      <c r="AA1238">
        <v>7</v>
      </c>
      <c r="AB1238">
        <v>7</v>
      </c>
      <c r="AC1238">
        <v>2023</v>
      </c>
      <c r="AD1238" s="1">
        <v>45108</v>
      </c>
      <c r="AE1238" t="s">
        <v>61</v>
      </c>
      <c r="AF1238" t="s">
        <v>43</v>
      </c>
      <c r="AG1238" t="str">
        <f t="shared" si="79"/>
        <v>Include</v>
      </c>
      <c r="AH1238">
        <f t="shared" si="76"/>
        <v>1</v>
      </c>
      <c r="AI1238">
        <f t="shared" si="77"/>
        <v>1</v>
      </c>
      <c r="AJ1238">
        <f t="shared" si="78"/>
        <v>0</v>
      </c>
      <c r="AK1238" s="15">
        <f>1</f>
        <v>1</v>
      </c>
    </row>
    <row r="1239" spans="1:37" x14ac:dyDescent="0.3">
      <c r="A1239" t="s">
        <v>3027</v>
      </c>
      <c r="B1239" s="1">
        <v>45114</v>
      </c>
      <c r="C1239" s="1">
        <v>45114</v>
      </c>
      <c r="D1239" t="s">
        <v>3028</v>
      </c>
      <c r="E1239" t="s">
        <v>218</v>
      </c>
      <c r="F1239">
        <v>33</v>
      </c>
      <c r="G1239">
        <v>33</v>
      </c>
      <c r="H1239" t="s">
        <v>274</v>
      </c>
      <c r="I1239" t="s">
        <v>81</v>
      </c>
      <c r="J1239" t="s">
        <v>36</v>
      </c>
      <c r="K1239" t="s">
        <v>37</v>
      </c>
      <c r="L1239" t="s">
        <v>111</v>
      </c>
      <c r="M1239" t="s">
        <v>856</v>
      </c>
      <c r="N1239">
        <v>7</v>
      </c>
      <c r="O1239">
        <v>7</v>
      </c>
      <c r="P1239">
        <v>8842.83</v>
      </c>
      <c r="Q1239" s="2">
        <v>0.34</v>
      </c>
      <c r="R1239">
        <v>62506.61</v>
      </c>
      <c r="S1239">
        <v>13120.8</v>
      </c>
      <c r="T1239" s="3">
        <v>0.21</v>
      </c>
      <c r="U1239">
        <v>39.72</v>
      </c>
      <c r="V1239" t="s">
        <v>68</v>
      </c>
      <c r="W1239">
        <v>3</v>
      </c>
      <c r="X1239" t="b">
        <v>0</v>
      </c>
      <c r="Y1239" t="s">
        <v>60</v>
      </c>
      <c r="Z1239" t="s">
        <v>60</v>
      </c>
      <c r="AA1239">
        <v>8</v>
      </c>
      <c r="AB1239">
        <v>8</v>
      </c>
      <c r="AC1239">
        <v>2023</v>
      </c>
      <c r="AD1239" s="1">
        <v>45108</v>
      </c>
      <c r="AE1239" t="s">
        <v>87</v>
      </c>
      <c r="AF1239" t="s">
        <v>62</v>
      </c>
      <c r="AG1239" t="str">
        <f t="shared" si="79"/>
        <v>Include</v>
      </c>
      <c r="AH1239">
        <f t="shared" si="76"/>
        <v>0</v>
      </c>
      <c r="AI1239">
        <f t="shared" si="77"/>
        <v>1</v>
      </c>
      <c r="AJ1239">
        <f t="shared" si="78"/>
        <v>0</v>
      </c>
      <c r="AK1239" s="15">
        <f>1</f>
        <v>1</v>
      </c>
    </row>
    <row r="1240" spans="1:37" x14ac:dyDescent="0.3">
      <c r="A1240" t="s">
        <v>3029</v>
      </c>
      <c r="B1240" s="1">
        <v>45114</v>
      </c>
      <c r="C1240" s="1">
        <v>45114</v>
      </c>
      <c r="D1240" t="s">
        <v>3030</v>
      </c>
      <c r="E1240" t="s">
        <v>1011</v>
      </c>
      <c r="F1240">
        <v>23</v>
      </c>
      <c r="G1240">
        <v>23</v>
      </c>
      <c r="H1240" t="s">
        <v>81</v>
      </c>
      <c r="I1240" t="s">
        <v>81</v>
      </c>
      <c r="J1240" t="s">
        <v>48</v>
      </c>
      <c r="K1240" t="s">
        <v>185</v>
      </c>
      <c r="L1240" t="s">
        <v>97</v>
      </c>
      <c r="M1240" t="s">
        <v>98</v>
      </c>
      <c r="N1240">
        <v>3</v>
      </c>
      <c r="O1240">
        <v>3</v>
      </c>
      <c r="P1240">
        <v>224.89</v>
      </c>
      <c r="R1240">
        <v>1128.03</v>
      </c>
      <c r="S1240">
        <v>458.02</v>
      </c>
      <c r="T1240" s="3">
        <v>0.40600000000000003</v>
      </c>
      <c r="U1240">
        <v>65.2</v>
      </c>
      <c r="V1240" t="s">
        <v>76</v>
      </c>
      <c r="W1240">
        <v>4</v>
      </c>
      <c r="X1240" t="b">
        <v>0</v>
      </c>
      <c r="Y1240" t="s">
        <v>100</v>
      </c>
      <c r="Z1240" t="s">
        <v>100</v>
      </c>
      <c r="AA1240">
        <v>6</v>
      </c>
      <c r="AB1240">
        <v>6</v>
      </c>
      <c r="AC1240">
        <v>2023</v>
      </c>
      <c r="AD1240" s="1">
        <v>45108</v>
      </c>
      <c r="AE1240" t="s">
        <v>53</v>
      </c>
      <c r="AF1240" t="s">
        <v>201</v>
      </c>
      <c r="AG1240" t="str">
        <f t="shared" si="79"/>
        <v>Include</v>
      </c>
      <c r="AH1240">
        <f t="shared" si="76"/>
        <v>0</v>
      </c>
      <c r="AI1240">
        <f t="shared" si="77"/>
        <v>0</v>
      </c>
      <c r="AJ1240">
        <f t="shared" si="78"/>
        <v>1</v>
      </c>
      <c r="AK1240" s="15">
        <f>1</f>
        <v>1</v>
      </c>
    </row>
    <row r="1241" spans="1:37" x14ac:dyDescent="0.3">
      <c r="A1241" t="s">
        <v>3031</v>
      </c>
      <c r="B1241" s="1">
        <v>45113</v>
      </c>
      <c r="C1241" s="1">
        <v>45113</v>
      </c>
      <c r="D1241" t="s">
        <v>3032</v>
      </c>
      <c r="E1241" t="s">
        <v>676</v>
      </c>
      <c r="F1241">
        <v>34</v>
      </c>
      <c r="G1241">
        <v>34</v>
      </c>
      <c r="H1241" t="s">
        <v>81</v>
      </c>
      <c r="I1241" t="s">
        <v>81</v>
      </c>
      <c r="J1241" t="s">
        <v>116</v>
      </c>
      <c r="K1241" t="s">
        <v>247</v>
      </c>
      <c r="L1241" t="s">
        <v>74</v>
      </c>
      <c r="M1241" t="s">
        <v>75</v>
      </c>
      <c r="N1241">
        <v>3</v>
      </c>
      <c r="O1241">
        <v>3</v>
      </c>
      <c r="P1241">
        <v>69702.559999999998</v>
      </c>
      <c r="Q1241" s="2">
        <v>0.36</v>
      </c>
      <c r="R1241">
        <v>204235.41</v>
      </c>
      <c r="S1241">
        <v>30667.19</v>
      </c>
      <c r="T1241" s="3">
        <v>0.15</v>
      </c>
      <c r="U1241">
        <v>72.010000000000005</v>
      </c>
      <c r="V1241" t="s">
        <v>40</v>
      </c>
      <c r="W1241">
        <v>5</v>
      </c>
      <c r="X1241" t="b">
        <v>0</v>
      </c>
      <c r="Y1241" t="s">
        <v>60</v>
      </c>
      <c r="Z1241" t="s">
        <v>60</v>
      </c>
      <c r="AA1241">
        <v>2</v>
      </c>
      <c r="AB1241">
        <v>2</v>
      </c>
      <c r="AC1241">
        <v>2023</v>
      </c>
      <c r="AD1241" s="1">
        <v>45108</v>
      </c>
      <c r="AE1241" t="s">
        <v>87</v>
      </c>
      <c r="AF1241" t="s">
        <v>62</v>
      </c>
      <c r="AG1241" t="str">
        <f t="shared" si="79"/>
        <v>Include</v>
      </c>
      <c r="AH1241">
        <f t="shared" si="76"/>
        <v>0</v>
      </c>
      <c r="AI1241">
        <f t="shared" si="77"/>
        <v>1</v>
      </c>
      <c r="AJ1241">
        <f t="shared" si="78"/>
        <v>0</v>
      </c>
      <c r="AK1241" s="15">
        <f>1</f>
        <v>1</v>
      </c>
    </row>
    <row r="1242" spans="1:37" x14ac:dyDescent="0.3">
      <c r="A1242" t="s">
        <v>3033</v>
      </c>
      <c r="B1242" s="1">
        <v>45113</v>
      </c>
      <c r="C1242" s="1">
        <v>45113</v>
      </c>
      <c r="D1242" t="s">
        <v>3034</v>
      </c>
      <c r="E1242" t="s">
        <v>1184</v>
      </c>
      <c r="F1242">
        <v>58</v>
      </c>
      <c r="G1242">
        <v>58</v>
      </c>
      <c r="H1242" t="s">
        <v>35</v>
      </c>
      <c r="I1242" t="s">
        <v>35</v>
      </c>
      <c r="J1242" t="s">
        <v>36</v>
      </c>
      <c r="K1242" t="s">
        <v>73</v>
      </c>
      <c r="L1242" t="s">
        <v>84</v>
      </c>
      <c r="M1242" t="s">
        <v>279</v>
      </c>
      <c r="N1242">
        <v>9</v>
      </c>
      <c r="O1242">
        <v>9</v>
      </c>
      <c r="P1242">
        <v>324.23</v>
      </c>
      <c r="Q1242" s="2">
        <v>0.17</v>
      </c>
      <c r="R1242">
        <v>4033.84</v>
      </c>
      <c r="S1242">
        <v>456.69</v>
      </c>
      <c r="T1242" s="3">
        <v>0.113</v>
      </c>
      <c r="U1242">
        <v>63.2</v>
      </c>
      <c r="V1242" t="s">
        <v>40</v>
      </c>
      <c r="X1242" t="b">
        <v>0</v>
      </c>
      <c r="Y1242" t="s">
        <v>60</v>
      </c>
      <c r="Z1242" t="s">
        <v>60</v>
      </c>
      <c r="AC1242">
        <v>2023</v>
      </c>
      <c r="AD1242" s="1">
        <v>45108</v>
      </c>
      <c r="AE1242" t="s">
        <v>101</v>
      </c>
      <c r="AF1242" t="s">
        <v>88</v>
      </c>
      <c r="AG1242" t="str">
        <f t="shared" si="79"/>
        <v>Include</v>
      </c>
      <c r="AH1242">
        <f t="shared" si="76"/>
        <v>0</v>
      </c>
      <c r="AI1242">
        <f t="shared" si="77"/>
        <v>1</v>
      </c>
      <c r="AJ1242">
        <f t="shared" si="78"/>
        <v>0</v>
      </c>
      <c r="AK1242" s="15">
        <f>1</f>
        <v>1</v>
      </c>
    </row>
    <row r="1243" spans="1:37" x14ac:dyDescent="0.3">
      <c r="A1243" t="s">
        <v>3035</v>
      </c>
      <c r="B1243" s="1">
        <v>45113</v>
      </c>
      <c r="C1243" s="1">
        <v>45113</v>
      </c>
      <c r="D1243" t="s">
        <v>3036</v>
      </c>
      <c r="E1243" t="s">
        <v>1222</v>
      </c>
      <c r="F1243">
        <v>35</v>
      </c>
      <c r="G1243">
        <v>35</v>
      </c>
      <c r="H1243" t="s">
        <v>92</v>
      </c>
      <c r="I1243" t="s">
        <v>81</v>
      </c>
      <c r="J1243" t="s">
        <v>48</v>
      </c>
      <c r="K1243" t="s">
        <v>230</v>
      </c>
      <c r="L1243" t="s">
        <v>84</v>
      </c>
      <c r="M1243" t="s">
        <v>267</v>
      </c>
      <c r="N1243">
        <v>8</v>
      </c>
      <c r="O1243">
        <v>8</v>
      </c>
      <c r="P1243">
        <v>421.42</v>
      </c>
      <c r="Q1243" s="2">
        <v>0.14000000000000001</v>
      </c>
      <c r="R1243">
        <v>4774.2700000000004</v>
      </c>
      <c r="S1243">
        <v>467.76</v>
      </c>
      <c r="T1243" s="3">
        <v>9.8000000000000004E-2</v>
      </c>
      <c r="U1243">
        <v>84.51</v>
      </c>
      <c r="V1243" t="s">
        <v>52</v>
      </c>
      <c r="W1243">
        <v>3</v>
      </c>
      <c r="X1243" t="b">
        <v>0</v>
      </c>
      <c r="Y1243" t="s">
        <v>142</v>
      </c>
      <c r="Z1243" t="s">
        <v>142</v>
      </c>
      <c r="AA1243">
        <v>8</v>
      </c>
      <c r="AB1243">
        <v>8</v>
      </c>
      <c r="AC1243">
        <v>2023</v>
      </c>
      <c r="AD1243" s="1">
        <v>45108</v>
      </c>
      <c r="AE1243" t="s">
        <v>87</v>
      </c>
      <c r="AF1243" t="s">
        <v>88</v>
      </c>
      <c r="AG1243" t="str">
        <f t="shared" si="79"/>
        <v>Include</v>
      </c>
      <c r="AH1243">
        <f t="shared" si="76"/>
        <v>0</v>
      </c>
      <c r="AI1243">
        <f t="shared" si="77"/>
        <v>0</v>
      </c>
      <c r="AJ1243">
        <f t="shared" si="78"/>
        <v>0</v>
      </c>
      <c r="AK1243" s="15">
        <f>1</f>
        <v>1</v>
      </c>
    </row>
    <row r="1244" spans="1:37" x14ac:dyDescent="0.3">
      <c r="A1244" t="s">
        <v>3037</v>
      </c>
      <c r="B1244" s="1">
        <v>45112</v>
      </c>
      <c r="C1244" s="1">
        <v>45112</v>
      </c>
      <c r="D1244" t="s">
        <v>3038</v>
      </c>
      <c r="E1244" t="s">
        <v>1453</v>
      </c>
      <c r="F1244">
        <v>25</v>
      </c>
      <c r="G1244">
        <v>25</v>
      </c>
      <c r="H1244" t="s">
        <v>35</v>
      </c>
      <c r="I1244" t="s">
        <v>35</v>
      </c>
      <c r="J1244" t="s">
        <v>36</v>
      </c>
      <c r="K1244" t="s">
        <v>106</v>
      </c>
      <c r="L1244" t="s">
        <v>111</v>
      </c>
      <c r="M1244" t="s">
        <v>123</v>
      </c>
      <c r="N1244">
        <v>3</v>
      </c>
      <c r="O1244">
        <v>3</v>
      </c>
      <c r="P1244">
        <v>13054.7</v>
      </c>
      <c r="Q1244" s="2">
        <v>0.2</v>
      </c>
      <c r="R1244">
        <v>50129.67</v>
      </c>
      <c r="S1244">
        <v>9740.83</v>
      </c>
      <c r="T1244" s="3">
        <v>0.19400000000000001</v>
      </c>
      <c r="U1244">
        <v>41.44</v>
      </c>
      <c r="V1244" t="s">
        <v>76</v>
      </c>
      <c r="W1244">
        <v>2</v>
      </c>
      <c r="X1244" t="b">
        <v>1</v>
      </c>
      <c r="Y1244" t="s">
        <v>41</v>
      </c>
      <c r="Z1244" t="s">
        <v>41</v>
      </c>
      <c r="AA1244">
        <v>9</v>
      </c>
      <c r="AB1244">
        <v>9</v>
      </c>
      <c r="AC1244">
        <v>2023</v>
      </c>
      <c r="AD1244" s="1">
        <v>45108</v>
      </c>
      <c r="AE1244" t="s">
        <v>53</v>
      </c>
      <c r="AF1244" t="s">
        <v>88</v>
      </c>
      <c r="AG1244" t="str">
        <f t="shared" si="79"/>
        <v>Include</v>
      </c>
      <c r="AH1244">
        <f t="shared" si="76"/>
        <v>1</v>
      </c>
      <c r="AI1244">
        <f t="shared" si="77"/>
        <v>1</v>
      </c>
      <c r="AJ1244">
        <f t="shared" si="78"/>
        <v>0</v>
      </c>
      <c r="AK1244" s="15">
        <f>1</f>
        <v>1</v>
      </c>
    </row>
    <row r="1245" spans="1:37" x14ac:dyDescent="0.3">
      <c r="A1245" t="s">
        <v>3039</v>
      </c>
      <c r="B1245" s="1">
        <v>45111</v>
      </c>
      <c r="C1245" s="1">
        <v>45111</v>
      </c>
      <c r="D1245" t="s">
        <v>3040</v>
      </c>
      <c r="E1245" t="s">
        <v>704</v>
      </c>
      <c r="F1245">
        <v>10</v>
      </c>
      <c r="G1245">
        <v>10</v>
      </c>
      <c r="H1245" t="s">
        <v>47</v>
      </c>
      <c r="I1245" t="s">
        <v>47</v>
      </c>
      <c r="J1245" t="s">
        <v>48</v>
      </c>
      <c r="K1245" t="s">
        <v>230</v>
      </c>
      <c r="L1245" t="s">
        <v>140</v>
      </c>
      <c r="M1245" t="s">
        <v>219</v>
      </c>
      <c r="N1245">
        <v>9</v>
      </c>
      <c r="O1245">
        <v>9</v>
      </c>
      <c r="P1245">
        <v>1340.2</v>
      </c>
      <c r="Q1245" s="2">
        <v>0.38</v>
      </c>
      <c r="R1245">
        <v>12757.93</v>
      </c>
      <c r="S1245">
        <v>3852.39</v>
      </c>
      <c r="T1245" s="3">
        <v>0.30199999999999999</v>
      </c>
      <c r="U1245">
        <v>105.03</v>
      </c>
      <c r="V1245" t="s">
        <v>52</v>
      </c>
      <c r="W1245">
        <v>3</v>
      </c>
      <c r="X1245" t="b">
        <v>0</v>
      </c>
      <c r="Y1245" t="s">
        <v>100</v>
      </c>
      <c r="Z1245" t="s">
        <v>100</v>
      </c>
      <c r="AA1245">
        <v>4</v>
      </c>
      <c r="AB1245">
        <v>4</v>
      </c>
      <c r="AC1245">
        <v>2023</v>
      </c>
      <c r="AD1245" s="1">
        <v>45108</v>
      </c>
      <c r="AE1245" t="s">
        <v>42</v>
      </c>
      <c r="AF1245" t="s">
        <v>62</v>
      </c>
      <c r="AG1245" t="str">
        <f t="shared" si="79"/>
        <v>Include</v>
      </c>
      <c r="AH1245">
        <f t="shared" si="76"/>
        <v>0</v>
      </c>
      <c r="AI1245">
        <f t="shared" si="77"/>
        <v>0</v>
      </c>
      <c r="AJ1245">
        <f t="shared" si="78"/>
        <v>1</v>
      </c>
      <c r="AK1245" s="15">
        <f>1</f>
        <v>1</v>
      </c>
    </row>
    <row r="1246" spans="1:37" x14ac:dyDescent="0.3">
      <c r="A1246" t="s">
        <v>3041</v>
      </c>
      <c r="B1246" s="1">
        <v>45111</v>
      </c>
      <c r="C1246" s="1">
        <v>45111</v>
      </c>
      <c r="D1246" t="s">
        <v>3042</v>
      </c>
      <c r="E1246" t="s">
        <v>1103</v>
      </c>
      <c r="F1246">
        <v>60</v>
      </c>
      <c r="G1246">
        <v>60</v>
      </c>
      <c r="H1246" t="s">
        <v>81</v>
      </c>
      <c r="I1246" t="s">
        <v>81</v>
      </c>
      <c r="J1246" t="s">
        <v>57</v>
      </c>
      <c r="K1246" t="s">
        <v>58</v>
      </c>
      <c r="L1246" t="s">
        <v>84</v>
      </c>
      <c r="M1246" t="s">
        <v>279</v>
      </c>
      <c r="N1246">
        <v>9</v>
      </c>
      <c r="O1246">
        <v>9</v>
      </c>
      <c r="P1246">
        <v>462.67</v>
      </c>
      <c r="Q1246" s="2">
        <v>0.04</v>
      </c>
      <c r="R1246">
        <v>6520.25</v>
      </c>
      <c r="S1246">
        <v>574.64</v>
      </c>
      <c r="T1246" s="3">
        <v>8.7999999999999995E-2</v>
      </c>
      <c r="U1246">
        <v>60.51</v>
      </c>
      <c r="V1246" t="s">
        <v>132</v>
      </c>
      <c r="W1246">
        <v>2</v>
      </c>
      <c r="X1246" t="b">
        <v>0</v>
      </c>
      <c r="Y1246" t="s">
        <v>60</v>
      </c>
      <c r="Z1246" t="s">
        <v>60</v>
      </c>
      <c r="AA1246">
        <v>8</v>
      </c>
      <c r="AB1246">
        <v>8</v>
      </c>
      <c r="AC1246">
        <v>2023</v>
      </c>
      <c r="AD1246" s="1">
        <v>45108</v>
      </c>
      <c r="AE1246" t="s">
        <v>101</v>
      </c>
      <c r="AF1246" t="s">
        <v>69</v>
      </c>
      <c r="AG1246" t="str">
        <f t="shared" si="79"/>
        <v>Include</v>
      </c>
      <c r="AH1246">
        <f t="shared" si="76"/>
        <v>0</v>
      </c>
      <c r="AI1246">
        <f t="shared" si="77"/>
        <v>1</v>
      </c>
      <c r="AJ1246">
        <f t="shared" si="78"/>
        <v>0</v>
      </c>
      <c r="AK1246" s="15">
        <f>1</f>
        <v>1</v>
      </c>
    </row>
    <row r="1247" spans="1:37" x14ac:dyDescent="0.3">
      <c r="A1247" t="s">
        <v>3043</v>
      </c>
      <c r="B1247" s="1">
        <v>45111</v>
      </c>
      <c r="C1247" s="1">
        <v>45111</v>
      </c>
      <c r="D1247" t="s">
        <v>3044</v>
      </c>
      <c r="E1247" t="s">
        <v>554</v>
      </c>
      <c r="F1247">
        <v>41</v>
      </c>
      <c r="G1247">
        <v>41</v>
      </c>
      <c r="H1247" t="s">
        <v>47</v>
      </c>
      <c r="I1247" t="s">
        <v>47</v>
      </c>
      <c r="J1247" t="s">
        <v>57</v>
      </c>
      <c r="K1247" t="s">
        <v>155</v>
      </c>
      <c r="L1247" t="s">
        <v>140</v>
      </c>
      <c r="M1247" t="s">
        <v>358</v>
      </c>
      <c r="N1247">
        <v>6</v>
      </c>
      <c r="O1247">
        <v>6</v>
      </c>
      <c r="P1247">
        <v>1234.8599999999999</v>
      </c>
      <c r="Q1247" s="2">
        <v>0.13</v>
      </c>
      <c r="R1247">
        <v>10211.19</v>
      </c>
      <c r="S1247">
        <v>4328.1000000000004</v>
      </c>
      <c r="T1247" s="3">
        <v>0.42399999999999999</v>
      </c>
      <c r="U1247">
        <v>63.86</v>
      </c>
      <c r="V1247" t="s">
        <v>40</v>
      </c>
      <c r="W1247">
        <v>2</v>
      </c>
      <c r="X1247" t="b">
        <v>0</v>
      </c>
      <c r="Y1247" t="s">
        <v>60</v>
      </c>
      <c r="Z1247" t="s">
        <v>60</v>
      </c>
      <c r="AC1247">
        <v>2023</v>
      </c>
      <c r="AD1247" s="1">
        <v>45108</v>
      </c>
      <c r="AE1247" t="s">
        <v>61</v>
      </c>
      <c r="AF1247" t="s">
        <v>88</v>
      </c>
      <c r="AG1247" t="str">
        <f t="shared" si="79"/>
        <v>Include</v>
      </c>
      <c r="AH1247">
        <f t="shared" si="76"/>
        <v>0</v>
      </c>
      <c r="AI1247">
        <f t="shared" si="77"/>
        <v>1</v>
      </c>
      <c r="AJ1247">
        <f t="shared" si="78"/>
        <v>0</v>
      </c>
      <c r="AK1247" s="15">
        <f>1</f>
        <v>1</v>
      </c>
    </row>
    <row r="1248" spans="1:37" x14ac:dyDescent="0.3">
      <c r="A1248" t="s">
        <v>3045</v>
      </c>
      <c r="B1248" s="1">
        <v>45110</v>
      </c>
      <c r="C1248" s="1">
        <v>45110</v>
      </c>
      <c r="D1248" t="s">
        <v>3046</v>
      </c>
      <c r="E1248" t="s">
        <v>2239</v>
      </c>
      <c r="F1248">
        <v>31</v>
      </c>
      <c r="G1248">
        <v>31</v>
      </c>
      <c r="H1248" t="s">
        <v>47</v>
      </c>
      <c r="I1248" t="s">
        <v>47</v>
      </c>
      <c r="J1248" t="s">
        <v>116</v>
      </c>
      <c r="K1248" t="s">
        <v>260</v>
      </c>
      <c r="L1248" t="s">
        <v>140</v>
      </c>
      <c r="M1248" t="s">
        <v>206</v>
      </c>
      <c r="N1248">
        <v>1</v>
      </c>
      <c r="O1248">
        <v>1</v>
      </c>
      <c r="P1248">
        <v>362.3</v>
      </c>
      <c r="Q1248" s="2">
        <v>0.37</v>
      </c>
      <c r="R1248">
        <v>319.67</v>
      </c>
      <c r="S1248">
        <v>152.66</v>
      </c>
      <c r="T1248" s="3">
        <v>0.47799999999999998</v>
      </c>
      <c r="U1248">
        <v>52.96</v>
      </c>
      <c r="V1248" t="s">
        <v>68</v>
      </c>
      <c r="W1248">
        <v>4</v>
      </c>
      <c r="X1248" t="b">
        <v>0</v>
      </c>
      <c r="Y1248" t="s">
        <v>382</v>
      </c>
      <c r="Z1248" t="s">
        <v>60</v>
      </c>
      <c r="AA1248">
        <v>3</v>
      </c>
      <c r="AB1248">
        <v>3</v>
      </c>
      <c r="AC1248">
        <v>2023</v>
      </c>
      <c r="AD1248" s="1">
        <v>45108</v>
      </c>
      <c r="AE1248" t="s">
        <v>87</v>
      </c>
      <c r="AF1248" t="s">
        <v>62</v>
      </c>
      <c r="AG1248" t="str">
        <f t="shared" si="79"/>
        <v>Include</v>
      </c>
      <c r="AH1248">
        <f t="shared" si="76"/>
        <v>0</v>
      </c>
      <c r="AI1248">
        <f t="shared" si="77"/>
        <v>1</v>
      </c>
      <c r="AJ1248">
        <f t="shared" si="78"/>
        <v>0</v>
      </c>
      <c r="AK1248" s="15">
        <f>1</f>
        <v>1</v>
      </c>
    </row>
    <row r="1249" spans="1:37" x14ac:dyDescent="0.3">
      <c r="A1249" t="s">
        <v>3047</v>
      </c>
      <c r="B1249" s="1">
        <v>45110</v>
      </c>
      <c r="C1249" s="1">
        <v>45110</v>
      </c>
      <c r="D1249" t="s">
        <v>3048</v>
      </c>
      <c r="E1249" t="s">
        <v>2557</v>
      </c>
      <c r="F1249">
        <v>37</v>
      </c>
      <c r="G1249">
        <v>37</v>
      </c>
      <c r="H1249" t="s">
        <v>47</v>
      </c>
      <c r="I1249" t="s">
        <v>47</v>
      </c>
      <c r="J1249" t="s">
        <v>82</v>
      </c>
      <c r="K1249" t="s">
        <v>131</v>
      </c>
      <c r="L1249" t="s">
        <v>97</v>
      </c>
      <c r="M1249" t="s">
        <v>107</v>
      </c>
      <c r="N1249">
        <v>4</v>
      </c>
      <c r="O1249">
        <v>4</v>
      </c>
      <c r="P1249">
        <v>258.16000000000003</v>
      </c>
      <c r="Q1249" s="2">
        <v>0.2</v>
      </c>
      <c r="R1249">
        <v>1147.42</v>
      </c>
      <c r="S1249">
        <v>452.37</v>
      </c>
      <c r="T1249" s="3">
        <v>0.39400000000000002</v>
      </c>
      <c r="U1249">
        <v>71.77</v>
      </c>
      <c r="V1249" t="s">
        <v>99</v>
      </c>
      <c r="W1249">
        <v>5</v>
      </c>
      <c r="X1249" t="b">
        <v>1</v>
      </c>
      <c r="Y1249" t="s">
        <v>41</v>
      </c>
      <c r="Z1249" t="s">
        <v>41</v>
      </c>
      <c r="AA1249">
        <v>7</v>
      </c>
      <c r="AB1249">
        <v>7</v>
      </c>
      <c r="AC1249">
        <v>2023</v>
      </c>
      <c r="AD1249" s="1">
        <v>45108</v>
      </c>
      <c r="AE1249" t="s">
        <v>61</v>
      </c>
      <c r="AF1249" t="s">
        <v>88</v>
      </c>
      <c r="AG1249" t="str">
        <f t="shared" si="79"/>
        <v>Include</v>
      </c>
      <c r="AH1249">
        <f t="shared" si="76"/>
        <v>1</v>
      </c>
      <c r="AI1249">
        <f t="shared" si="77"/>
        <v>1</v>
      </c>
      <c r="AJ1249">
        <f t="shared" si="78"/>
        <v>0</v>
      </c>
      <c r="AK1249" s="15">
        <f>1</f>
        <v>1</v>
      </c>
    </row>
    <row r="1250" spans="1:37" x14ac:dyDescent="0.3">
      <c r="A1250" t="s">
        <v>3049</v>
      </c>
      <c r="B1250" s="1">
        <v>45109</v>
      </c>
      <c r="C1250" s="1">
        <v>45109</v>
      </c>
      <c r="D1250" t="s">
        <v>3050</v>
      </c>
      <c r="E1250" t="s">
        <v>1014</v>
      </c>
      <c r="F1250">
        <v>35</v>
      </c>
      <c r="G1250">
        <v>35</v>
      </c>
      <c r="H1250" t="s">
        <v>173</v>
      </c>
      <c r="I1250" t="s">
        <v>81</v>
      </c>
      <c r="J1250" t="s">
        <v>116</v>
      </c>
      <c r="K1250" t="s">
        <v>247</v>
      </c>
      <c r="L1250" t="s">
        <v>84</v>
      </c>
      <c r="M1250" t="s">
        <v>267</v>
      </c>
      <c r="N1250">
        <v>3</v>
      </c>
      <c r="O1250">
        <v>3</v>
      </c>
      <c r="P1250">
        <v>130.57</v>
      </c>
      <c r="Q1250" s="2">
        <v>0.23</v>
      </c>
      <c r="R1250">
        <v>529.29999999999995</v>
      </c>
      <c r="S1250">
        <v>61.59</v>
      </c>
      <c r="T1250" s="3">
        <v>0.11600000000000001</v>
      </c>
      <c r="U1250">
        <v>41.29</v>
      </c>
      <c r="V1250" t="s">
        <v>99</v>
      </c>
      <c r="W1250">
        <v>1</v>
      </c>
      <c r="X1250" t="b">
        <v>0</v>
      </c>
      <c r="Y1250" t="s">
        <v>100</v>
      </c>
      <c r="Z1250" t="s">
        <v>100</v>
      </c>
      <c r="AA1250">
        <v>8</v>
      </c>
      <c r="AB1250">
        <v>8</v>
      </c>
      <c r="AC1250">
        <v>2023</v>
      </c>
      <c r="AD1250" s="1">
        <v>45108</v>
      </c>
      <c r="AE1250" t="s">
        <v>87</v>
      </c>
      <c r="AF1250" t="s">
        <v>43</v>
      </c>
      <c r="AG1250" t="str">
        <f t="shared" si="79"/>
        <v>Include</v>
      </c>
      <c r="AH1250">
        <f t="shared" si="76"/>
        <v>0</v>
      </c>
      <c r="AI1250">
        <f t="shared" si="77"/>
        <v>0</v>
      </c>
      <c r="AJ1250">
        <f t="shared" si="78"/>
        <v>1</v>
      </c>
      <c r="AK1250" s="15">
        <f>1</f>
        <v>1</v>
      </c>
    </row>
    <row r="1251" spans="1:37" x14ac:dyDescent="0.3">
      <c r="A1251" t="s">
        <v>3051</v>
      </c>
      <c r="B1251" s="1">
        <v>45108</v>
      </c>
      <c r="C1251" s="1">
        <v>45108</v>
      </c>
      <c r="D1251" t="s">
        <v>3052</v>
      </c>
      <c r="E1251" t="s">
        <v>1865</v>
      </c>
      <c r="F1251">
        <v>44</v>
      </c>
      <c r="G1251">
        <v>44</v>
      </c>
      <c r="H1251" t="s">
        <v>47</v>
      </c>
      <c r="I1251" t="s">
        <v>47</v>
      </c>
      <c r="J1251" t="s">
        <v>48</v>
      </c>
      <c r="K1251" t="s">
        <v>185</v>
      </c>
      <c r="L1251" t="s">
        <v>50</v>
      </c>
      <c r="M1251" t="s">
        <v>251</v>
      </c>
      <c r="N1251">
        <v>2</v>
      </c>
      <c r="O1251">
        <v>2</v>
      </c>
      <c r="P1251">
        <v>26714.83</v>
      </c>
      <c r="Q1251" s="2">
        <v>0.23</v>
      </c>
      <c r="R1251">
        <v>63871.89</v>
      </c>
      <c r="S1251">
        <v>16676.939999999999</v>
      </c>
      <c r="T1251" s="3">
        <v>0.26100000000000001</v>
      </c>
      <c r="U1251">
        <v>67.209999999999994</v>
      </c>
      <c r="V1251" t="s">
        <v>76</v>
      </c>
      <c r="W1251">
        <v>5</v>
      </c>
      <c r="X1251" t="b">
        <v>0</v>
      </c>
      <c r="Y1251" t="s">
        <v>382</v>
      </c>
      <c r="Z1251" t="s">
        <v>60</v>
      </c>
      <c r="AA1251">
        <v>7</v>
      </c>
      <c r="AB1251">
        <v>7</v>
      </c>
      <c r="AC1251">
        <v>2023</v>
      </c>
      <c r="AD1251" s="1">
        <v>45108</v>
      </c>
      <c r="AE1251" t="s">
        <v>61</v>
      </c>
      <c r="AF1251" t="s">
        <v>43</v>
      </c>
      <c r="AG1251" t="str">
        <f t="shared" si="79"/>
        <v>Include</v>
      </c>
      <c r="AH1251">
        <f t="shared" si="76"/>
        <v>0</v>
      </c>
      <c r="AI1251">
        <f t="shared" si="77"/>
        <v>1</v>
      </c>
      <c r="AJ1251">
        <f t="shared" si="78"/>
        <v>0</v>
      </c>
      <c r="AK1251" s="15">
        <f>1</f>
        <v>1</v>
      </c>
    </row>
    <row r="1252" spans="1:37" x14ac:dyDescent="0.3">
      <c r="A1252" t="s">
        <v>3053</v>
      </c>
      <c r="B1252" s="1">
        <v>45108</v>
      </c>
      <c r="C1252" s="1">
        <v>45108</v>
      </c>
      <c r="D1252" t="s">
        <v>3054</v>
      </c>
      <c r="E1252" t="s">
        <v>1766</v>
      </c>
      <c r="F1252">
        <v>57</v>
      </c>
      <c r="G1252">
        <v>57</v>
      </c>
      <c r="H1252" t="s">
        <v>47</v>
      </c>
      <c r="I1252" t="s">
        <v>47</v>
      </c>
      <c r="J1252" t="s">
        <v>116</v>
      </c>
      <c r="K1252" t="s">
        <v>260</v>
      </c>
      <c r="L1252" t="s">
        <v>50</v>
      </c>
      <c r="M1252" t="s">
        <v>325</v>
      </c>
      <c r="N1252">
        <v>7</v>
      </c>
      <c r="O1252">
        <v>7</v>
      </c>
      <c r="P1252">
        <v>7949.66</v>
      </c>
      <c r="Q1252" s="2">
        <v>0.28999999999999998</v>
      </c>
      <c r="R1252">
        <v>60207.42</v>
      </c>
      <c r="S1252">
        <v>13411.24</v>
      </c>
      <c r="T1252" s="3">
        <v>0.223</v>
      </c>
      <c r="U1252">
        <v>66.87</v>
      </c>
      <c r="V1252" t="s">
        <v>68</v>
      </c>
      <c r="W1252">
        <v>4</v>
      </c>
      <c r="X1252" t="b">
        <v>0</v>
      </c>
      <c r="Y1252" t="s">
        <v>60</v>
      </c>
      <c r="Z1252" t="s">
        <v>60</v>
      </c>
      <c r="AA1252">
        <v>2</v>
      </c>
      <c r="AB1252">
        <v>2</v>
      </c>
      <c r="AC1252">
        <v>2023</v>
      </c>
      <c r="AD1252" s="1">
        <v>45108</v>
      </c>
      <c r="AE1252" t="s">
        <v>101</v>
      </c>
      <c r="AF1252" t="s">
        <v>43</v>
      </c>
      <c r="AG1252" t="str">
        <f t="shared" si="79"/>
        <v>Include</v>
      </c>
      <c r="AH1252">
        <f t="shared" si="76"/>
        <v>0</v>
      </c>
      <c r="AI1252">
        <f t="shared" si="77"/>
        <v>1</v>
      </c>
      <c r="AJ1252">
        <f t="shared" si="78"/>
        <v>0</v>
      </c>
      <c r="AK1252" s="15">
        <f>1</f>
        <v>1</v>
      </c>
    </row>
    <row r="1253" spans="1:37" x14ac:dyDescent="0.3">
      <c r="A1253" t="s">
        <v>3055</v>
      </c>
      <c r="B1253" s="1">
        <v>45108</v>
      </c>
      <c r="C1253" s="1">
        <v>45108</v>
      </c>
      <c r="D1253" t="s">
        <v>3056</v>
      </c>
      <c r="E1253" t="s">
        <v>625</v>
      </c>
      <c r="F1253">
        <v>46</v>
      </c>
      <c r="G1253">
        <v>46</v>
      </c>
      <c r="H1253" t="s">
        <v>35</v>
      </c>
      <c r="I1253" t="s">
        <v>35</v>
      </c>
      <c r="J1253" t="s">
        <v>82</v>
      </c>
      <c r="K1253" t="s">
        <v>83</v>
      </c>
      <c r="L1253" t="s">
        <v>111</v>
      </c>
      <c r="M1253" t="s">
        <v>200</v>
      </c>
      <c r="N1253">
        <v>2</v>
      </c>
      <c r="O1253">
        <v>2</v>
      </c>
      <c r="P1253">
        <v>10865.46</v>
      </c>
      <c r="Q1253" s="2">
        <v>0.25</v>
      </c>
      <c r="R1253">
        <v>25165.9</v>
      </c>
      <c r="S1253">
        <v>6993.08</v>
      </c>
      <c r="T1253" s="3">
        <v>0.27800000000000002</v>
      </c>
      <c r="U1253">
        <v>49.79</v>
      </c>
      <c r="V1253" t="s">
        <v>52</v>
      </c>
      <c r="W1253">
        <v>1</v>
      </c>
      <c r="X1253" t="b">
        <v>1</v>
      </c>
      <c r="Y1253" t="s">
        <v>41</v>
      </c>
      <c r="Z1253" t="s">
        <v>41</v>
      </c>
      <c r="AA1253">
        <v>7</v>
      </c>
      <c r="AB1253">
        <v>7</v>
      </c>
      <c r="AC1253">
        <v>2023</v>
      </c>
      <c r="AD1253" s="1">
        <v>45108</v>
      </c>
      <c r="AE1253" t="s">
        <v>101</v>
      </c>
      <c r="AF1253" t="s">
        <v>43</v>
      </c>
      <c r="AG1253" t="str">
        <f t="shared" si="79"/>
        <v>Include</v>
      </c>
      <c r="AH1253">
        <f t="shared" si="76"/>
        <v>1</v>
      </c>
      <c r="AI1253">
        <f t="shared" si="77"/>
        <v>1</v>
      </c>
      <c r="AJ1253">
        <f t="shared" si="78"/>
        <v>0</v>
      </c>
      <c r="AK1253" s="15">
        <f>1</f>
        <v>1</v>
      </c>
    </row>
    <row r="1254" spans="1:37" x14ac:dyDescent="0.3">
      <c r="A1254" t="s">
        <v>3057</v>
      </c>
      <c r="B1254" s="1">
        <v>45108</v>
      </c>
      <c r="C1254" s="1">
        <v>45108</v>
      </c>
      <c r="D1254" t="s">
        <v>3058</v>
      </c>
      <c r="E1254" t="s">
        <v>477</v>
      </c>
      <c r="F1254">
        <v>20</v>
      </c>
      <c r="G1254">
        <v>20</v>
      </c>
      <c r="H1254" t="s">
        <v>47</v>
      </c>
      <c r="I1254" t="s">
        <v>47</v>
      </c>
      <c r="J1254" t="s">
        <v>57</v>
      </c>
      <c r="K1254" t="s">
        <v>66</v>
      </c>
      <c r="L1254" t="s">
        <v>84</v>
      </c>
      <c r="M1254" t="s">
        <v>146</v>
      </c>
      <c r="N1254">
        <v>3</v>
      </c>
      <c r="O1254">
        <v>3</v>
      </c>
      <c r="P1254">
        <v>108.19</v>
      </c>
      <c r="Q1254" s="2">
        <v>0.4</v>
      </c>
      <c r="R1254">
        <v>272.74</v>
      </c>
      <c r="S1254">
        <v>18.29</v>
      </c>
      <c r="T1254" s="3">
        <v>6.7000000000000004E-2</v>
      </c>
      <c r="U1254">
        <v>82.45</v>
      </c>
      <c r="V1254" t="s">
        <v>52</v>
      </c>
      <c r="W1254">
        <v>2</v>
      </c>
      <c r="X1254" t="b">
        <v>0</v>
      </c>
      <c r="Y1254" t="s">
        <v>100</v>
      </c>
      <c r="Z1254" t="s">
        <v>100</v>
      </c>
      <c r="AA1254">
        <v>5</v>
      </c>
      <c r="AB1254">
        <v>5</v>
      </c>
      <c r="AC1254">
        <v>2023</v>
      </c>
      <c r="AD1254" s="1">
        <v>45108</v>
      </c>
      <c r="AE1254" t="s">
        <v>53</v>
      </c>
      <c r="AF1254" t="s">
        <v>62</v>
      </c>
      <c r="AG1254" t="str">
        <f t="shared" si="79"/>
        <v>Include</v>
      </c>
      <c r="AH1254">
        <f t="shared" si="76"/>
        <v>0</v>
      </c>
      <c r="AI1254">
        <f t="shared" si="77"/>
        <v>0</v>
      </c>
      <c r="AJ1254">
        <f t="shared" si="78"/>
        <v>1</v>
      </c>
      <c r="AK1254" s="15">
        <f>1</f>
        <v>1</v>
      </c>
    </row>
    <row r="1255" spans="1:37" x14ac:dyDescent="0.3">
      <c r="A1255" t="s">
        <v>3059</v>
      </c>
      <c r="B1255" s="1">
        <v>45108</v>
      </c>
      <c r="C1255" s="1">
        <v>45108</v>
      </c>
      <c r="D1255" t="s">
        <v>3060</v>
      </c>
      <c r="E1255" t="s">
        <v>3061</v>
      </c>
      <c r="F1255">
        <v>36</v>
      </c>
      <c r="G1255">
        <v>36</v>
      </c>
      <c r="H1255" t="s">
        <v>35</v>
      </c>
      <c r="I1255" t="s">
        <v>35</v>
      </c>
      <c r="J1255" t="s">
        <v>36</v>
      </c>
      <c r="K1255" t="s">
        <v>37</v>
      </c>
      <c r="L1255" t="s">
        <v>38</v>
      </c>
      <c r="M1255" t="s">
        <v>447</v>
      </c>
      <c r="N1255">
        <v>9</v>
      </c>
      <c r="O1255">
        <v>9</v>
      </c>
      <c r="P1255">
        <v>384.12</v>
      </c>
      <c r="Q1255" s="2">
        <v>0.06</v>
      </c>
      <c r="R1255">
        <v>5112.1400000000003</v>
      </c>
      <c r="S1255">
        <v>2559.12</v>
      </c>
      <c r="T1255" s="3">
        <v>0.501</v>
      </c>
      <c r="U1255">
        <v>26.49</v>
      </c>
      <c r="V1255" t="s">
        <v>76</v>
      </c>
      <c r="W1255">
        <v>3</v>
      </c>
      <c r="X1255" t="b">
        <v>0</v>
      </c>
      <c r="Y1255" t="s">
        <v>60</v>
      </c>
      <c r="Z1255" t="s">
        <v>60</v>
      </c>
      <c r="AA1255">
        <v>8</v>
      </c>
      <c r="AB1255">
        <v>8</v>
      </c>
      <c r="AC1255">
        <v>2023</v>
      </c>
      <c r="AD1255" s="1">
        <v>45108</v>
      </c>
      <c r="AE1255" t="s">
        <v>61</v>
      </c>
      <c r="AF1255" t="s">
        <v>69</v>
      </c>
      <c r="AG1255" t="str">
        <f t="shared" si="79"/>
        <v>Include</v>
      </c>
      <c r="AH1255">
        <f t="shared" si="76"/>
        <v>0</v>
      </c>
      <c r="AI1255">
        <f t="shared" si="77"/>
        <v>1</v>
      </c>
      <c r="AJ1255">
        <f t="shared" si="78"/>
        <v>0</v>
      </c>
      <c r="AK1255" s="15">
        <f>1</f>
        <v>1</v>
      </c>
    </row>
    <row r="1256" spans="1:37" x14ac:dyDescent="0.3">
      <c r="A1256" t="s">
        <v>3062</v>
      </c>
      <c r="B1256" s="1">
        <v>45107</v>
      </c>
      <c r="C1256" s="1">
        <v>45107</v>
      </c>
      <c r="D1256" t="s">
        <v>3063</v>
      </c>
      <c r="E1256" t="s">
        <v>2667</v>
      </c>
      <c r="F1256">
        <v>28</v>
      </c>
      <c r="G1256">
        <v>28</v>
      </c>
      <c r="H1256" t="s">
        <v>47</v>
      </c>
      <c r="I1256" t="s">
        <v>47</v>
      </c>
      <c r="J1256" t="s">
        <v>57</v>
      </c>
      <c r="K1256" t="s">
        <v>155</v>
      </c>
      <c r="L1256" t="s">
        <v>50</v>
      </c>
      <c r="M1256" t="s">
        <v>186</v>
      </c>
      <c r="N1256">
        <v>9</v>
      </c>
      <c r="O1256">
        <v>9</v>
      </c>
      <c r="P1256">
        <v>12800.64</v>
      </c>
      <c r="Q1256" s="2">
        <v>0.3</v>
      </c>
      <c r="R1256">
        <v>120310.49</v>
      </c>
      <c r="S1256">
        <v>28867.05</v>
      </c>
      <c r="T1256" s="3">
        <v>0.24</v>
      </c>
      <c r="U1256">
        <v>77.17</v>
      </c>
      <c r="V1256" t="s">
        <v>52</v>
      </c>
      <c r="W1256">
        <v>5</v>
      </c>
      <c r="X1256" t="b">
        <v>0</v>
      </c>
      <c r="Y1256" t="s">
        <v>60</v>
      </c>
      <c r="Z1256" t="s">
        <v>60</v>
      </c>
      <c r="AA1256">
        <v>7</v>
      </c>
      <c r="AB1256">
        <v>7</v>
      </c>
      <c r="AC1256">
        <v>2023</v>
      </c>
      <c r="AD1256" s="1">
        <v>45078</v>
      </c>
      <c r="AE1256" t="s">
        <v>87</v>
      </c>
      <c r="AF1256" t="s">
        <v>43</v>
      </c>
      <c r="AG1256" t="str">
        <f t="shared" si="79"/>
        <v>Include</v>
      </c>
      <c r="AH1256">
        <f t="shared" si="76"/>
        <v>0</v>
      </c>
      <c r="AI1256">
        <f t="shared" si="77"/>
        <v>1</v>
      </c>
      <c r="AJ1256">
        <f t="shared" si="78"/>
        <v>0</v>
      </c>
      <c r="AK1256" s="15">
        <f>1</f>
        <v>1</v>
      </c>
    </row>
    <row r="1257" spans="1:37" x14ac:dyDescent="0.3">
      <c r="A1257" t="s">
        <v>3064</v>
      </c>
      <c r="B1257" s="1">
        <v>45107</v>
      </c>
      <c r="C1257" s="1">
        <v>45107</v>
      </c>
      <c r="D1257" t="s">
        <v>3065</v>
      </c>
      <c r="E1257" t="s">
        <v>1115</v>
      </c>
      <c r="F1257">
        <v>41</v>
      </c>
      <c r="G1257">
        <v>41</v>
      </c>
      <c r="H1257" t="s">
        <v>47</v>
      </c>
      <c r="I1257" t="s">
        <v>47</v>
      </c>
      <c r="J1257" t="s">
        <v>36</v>
      </c>
      <c r="K1257" t="s">
        <v>106</v>
      </c>
      <c r="L1257" t="s">
        <v>111</v>
      </c>
      <c r="M1257" t="s">
        <v>174</v>
      </c>
      <c r="N1257">
        <v>7</v>
      </c>
      <c r="O1257">
        <v>7</v>
      </c>
      <c r="P1257">
        <v>4046</v>
      </c>
      <c r="Q1257" s="2">
        <v>0.11</v>
      </c>
      <c r="R1257">
        <v>44053.34</v>
      </c>
      <c r="S1257">
        <v>9372.6299999999992</v>
      </c>
      <c r="T1257" s="3">
        <v>0.21299999999999999</v>
      </c>
      <c r="U1257">
        <v>42.33</v>
      </c>
      <c r="V1257" t="s">
        <v>132</v>
      </c>
      <c r="W1257">
        <v>2</v>
      </c>
      <c r="X1257" t="b">
        <v>0</v>
      </c>
      <c r="Y1257" t="s">
        <v>60</v>
      </c>
      <c r="Z1257" t="s">
        <v>60</v>
      </c>
      <c r="AA1257">
        <v>6</v>
      </c>
      <c r="AB1257">
        <v>6</v>
      </c>
      <c r="AC1257">
        <v>2023</v>
      </c>
      <c r="AD1257" s="1">
        <v>45078</v>
      </c>
      <c r="AE1257" t="s">
        <v>61</v>
      </c>
      <c r="AF1257" t="s">
        <v>88</v>
      </c>
      <c r="AG1257" t="str">
        <f t="shared" si="79"/>
        <v>Include</v>
      </c>
      <c r="AH1257">
        <f t="shared" si="76"/>
        <v>0</v>
      </c>
      <c r="AI1257">
        <f t="shared" si="77"/>
        <v>1</v>
      </c>
      <c r="AJ1257">
        <f t="shared" si="78"/>
        <v>0</v>
      </c>
      <c r="AK1257" s="15">
        <f>1</f>
        <v>1</v>
      </c>
    </row>
    <row r="1258" spans="1:37" x14ac:dyDescent="0.3">
      <c r="A1258" t="s">
        <v>3066</v>
      </c>
      <c r="B1258" s="1">
        <v>45107</v>
      </c>
      <c r="C1258" s="1">
        <v>45107</v>
      </c>
      <c r="D1258" t="s">
        <v>3067</v>
      </c>
      <c r="E1258" t="s">
        <v>1095</v>
      </c>
      <c r="F1258">
        <v>41</v>
      </c>
      <c r="G1258">
        <v>41</v>
      </c>
      <c r="H1258" t="s">
        <v>35</v>
      </c>
      <c r="I1258" t="s">
        <v>35</v>
      </c>
      <c r="J1258" t="s">
        <v>36</v>
      </c>
      <c r="K1258" t="s">
        <v>106</v>
      </c>
      <c r="L1258" t="s">
        <v>111</v>
      </c>
      <c r="M1258" t="s">
        <v>174</v>
      </c>
      <c r="N1258">
        <v>9</v>
      </c>
      <c r="O1258">
        <v>9</v>
      </c>
      <c r="P1258">
        <v>6912.54</v>
      </c>
      <c r="Q1258" s="2">
        <v>0.01</v>
      </c>
      <c r="R1258">
        <v>98451.07</v>
      </c>
      <c r="S1258">
        <v>24585.48</v>
      </c>
      <c r="T1258" s="3">
        <v>0.25</v>
      </c>
      <c r="U1258">
        <v>74.650000000000006</v>
      </c>
      <c r="V1258" t="s">
        <v>68</v>
      </c>
      <c r="W1258">
        <v>5</v>
      </c>
      <c r="X1258" t="b">
        <v>0</v>
      </c>
      <c r="Y1258" t="s">
        <v>60</v>
      </c>
      <c r="Z1258" t="s">
        <v>60</v>
      </c>
      <c r="AA1258">
        <v>6</v>
      </c>
      <c r="AB1258">
        <v>6</v>
      </c>
      <c r="AC1258">
        <v>2023</v>
      </c>
      <c r="AD1258" s="1">
        <v>45078</v>
      </c>
      <c r="AE1258" t="s">
        <v>61</v>
      </c>
      <c r="AF1258" t="s">
        <v>69</v>
      </c>
      <c r="AG1258" t="str">
        <f t="shared" si="79"/>
        <v>Include</v>
      </c>
      <c r="AH1258">
        <f t="shared" si="76"/>
        <v>0</v>
      </c>
      <c r="AI1258">
        <f t="shared" si="77"/>
        <v>1</v>
      </c>
      <c r="AJ1258">
        <f t="shared" si="78"/>
        <v>0</v>
      </c>
      <c r="AK1258" s="15">
        <f>1</f>
        <v>1</v>
      </c>
    </row>
    <row r="1259" spans="1:37" x14ac:dyDescent="0.3">
      <c r="A1259" t="s">
        <v>3068</v>
      </c>
      <c r="B1259" s="1">
        <v>45107</v>
      </c>
      <c r="C1259" s="1">
        <v>45107</v>
      </c>
      <c r="D1259" t="s">
        <v>3069</v>
      </c>
      <c r="E1259" t="s">
        <v>96</v>
      </c>
      <c r="F1259">
        <v>29</v>
      </c>
      <c r="G1259">
        <v>29</v>
      </c>
      <c r="H1259" t="s">
        <v>47</v>
      </c>
      <c r="I1259" t="s">
        <v>47</v>
      </c>
      <c r="J1259" t="s">
        <v>57</v>
      </c>
      <c r="K1259" t="s">
        <v>66</v>
      </c>
      <c r="L1259" t="s">
        <v>97</v>
      </c>
      <c r="M1259" t="s">
        <v>361</v>
      </c>
      <c r="P1259">
        <v>1028.79</v>
      </c>
      <c r="Q1259" s="2">
        <v>0.32</v>
      </c>
      <c r="R1259">
        <v>1058.82</v>
      </c>
      <c r="S1259">
        <v>441.92</v>
      </c>
      <c r="T1259" s="3">
        <v>0.41699999999999998</v>
      </c>
      <c r="U1259">
        <v>77.010000000000005</v>
      </c>
      <c r="V1259" t="s">
        <v>68</v>
      </c>
      <c r="W1259">
        <v>3</v>
      </c>
      <c r="X1259" t="b">
        <v>1</v>
      </c>
      <c r="Y1259" t="s">
        <v>41</v>
      </c>
      <c r="Z1259" t="s">
        <v>41</v>
      </c>
      <c r="AA1259">
        <v>3</v>
      </c>
      <c r="AB1259">
        <v>3</v>
      </c>
      <c r="AC1259">
        <v>2023</v>
      </c>
      <c r="AD1259" s="1">
        <v>45078</v>
      </c>
      <c r="AE1259" t="s">
        <v>87</v>
      </c>
      <c r="AF1259" t="s">
        <v>62</v>
      </c>
      <c r="AG1259" t="str">
        <f t="shared" si="79"/>
        <v>Include</v>
      </c>
      <c r="AH1259">
        <f t="shared" si="76"/>
        <v>1</v>
      </c>
      <c r="AI1259">
        <f t="shared" si="77"/>
        <v>1</v>
      </c>
      <c r="AJ1259">
        <f t="shared" si="78"/>
        <v>0</v>
      </c>
      <c r="AK1259" s="15">
        <f>1</f>
        <v>1</v>
      </c>
    </row>
    <row r="1260" spans="1:37" x14ac:dyDescent="0.3">
      <c r="A1260" t="s">
        <v>3070</v>
      </c>
      <c r="B1260" s="1">
        <v>45107</v>
      </c>
      <c r="C1260" s="1">
        <v>45107</v>
      </c>
      <c r="D1260" t="s">
        <v>3071</v>
      </c>
      <c r="E1260" t="s">
        <v>162</v>
      </c>
      <c r="F1260">
        <v>40</v>
      </c>
      <c r="G1260">
        <v>40</v>
      </c>
      <c r="H1260" t="s">
        <v>35</v>
      </c>
      <c r="I1260" t="s">
        <v>35</v>
      </c>
      <c r="J1260" t="s">
        <v>36</v>
      </c>
      <c r="K1260" t="s">
        <v>239</v>
      </c>
      <c r="L1260" t="s">
        <v>84</v>
      </c>
      <c r="M1260" t="s">
        <v>267</v>
      </c>
      <c r="N1260">
        <v>5</v>
      </c>
      <c r="O1260">
        <v>5</v>
      </c>
      <c r="P1260">
        <v>306.51</v>
      </c>
      <c r="Q1260" s="2">
        <v>0.18</v>
      </c>
      <c r="R1260">
        <v>2204.96</v>
      </c>
      <c r="S1260">
        <v>174.67</v>
      </c>
      <c r="T1260" s="3">
        <v>7.9000000000000001E-2</v>
      </c>
      <c r="U1260">
        <v>63.22</v>
      </c>
      <c r="V1260" t="s">
        <v>52</v>
      </c>
      <c r="W1260">
        <v>3</v>
      </c>
      <c r="X1260" t="b">
        <v>0</v>
      </c>
      <c r="Y1260" t="s">
        <v>60</v>
      </c>
      <c r="Z1260" t="s">
        <v>60</v>
      </c>
      <c r="AA1260">
        <v>3</v>
      </c>
      <c r="AB1260">
        <v>3</v>
      </c>
      <c r="AC1260">
        <v>2023</v>
      </c>
      <c r="AD1260" s="1">
        <v>45078</v>
      </c>
      <c r="AE1260" t="s">
        <v>61</v>
      </c>
      <c r="AF1260" t="s">
        <v>88</v>
      </c>
      <c r="AG1260" t="str">
        <f t="shared" si="79"/>
        <v>Include</v>
      </c>
      <c r="AH1260">
        <f t="shared" si="76"/>
        <v>0</v>
      </c>
      <c r="AI1260">
        <f t="shared" si="77"/>
        <v>1</v>
      </c>
      <c r="AJ1260">
        <f t="shared" si="78"/>
        <v>0</v>
      </c>
      <c r="AK1260" s="15">
        <f>1</f>
        <v>1</v>
      </c>
    </row>
    <row r="1261" spans="1:37" x14ac:dyDescent="0.3">
      <c r="A1261" t="s">
        <v>3072</v>
      </c>
      <c r="B1261" s="1">
        <v>45106</v>
      </c>
      <c r="C1261" s="1">
        <v>45106</v>
      </c>
      <c r="D1261" t="s">
        <v>3073</v>
      </c>
      <c r="E1261" t="s">
        <v>3074</v>
      </c>
      <c r="F1261">
        <v>33</v>
      </c>
      <c r="G1261">
        <v>33</v>
      </c>
      <c r="H1261" t="s">
        <v>35</v>
      </c>
      <c r="I1261" t="s">
        <v>35</v>
      </c>
      <c r="J1261" t="s">
        <v>57</v>
      </c>
      <c r="K1261" t="s">
        <v>205</v>
      </c>
      <c r="L1261" t="s">
        <v>50</v>
      </c>
      <c r="M1261" t="s">
        <v>67</v>
      </c>
      <c r="N1261">
        <v>7</v>
      </c>
      <c r="O1261">
        <v>7</v>
      </c>
      <c r="P1261">
        <v>29626.67</v>
      </c>
      <c r="Q1261" s="2">
        <v>0.25</v>
      </c>
      <c r="R1261">
        <v>260198.32</v>
      </c>
      <c r="S1261">
        <v>54990.37</v>
      </c>
      <c r="T1261" s="3">
        <v>0.21099999999999999</v>
      </c>
      <c r="U1261">
        <v>89.07</v>
      </c>
      <c r="V1261" t="s">
        <v>68</v>
      </c>
      <c r="W1261">
        <v>3</v>
      </c>
      <c r="X1261" t="b">
        <v>0</v>
      </c>
      <c r="Y1261" t="s">
        <v>60</v>
      </c>
      <c r="Z1261" t="s">
        <v>60</v>
      </c>
      <c r="AA1261">
        <v>2</v>
      </c>
      <c r="AB1261">
        <v>2</v>
      </c>
      <c r="AC1261">
        <v>2023</v>
      </c>
      <c r="AD1261" s="1">
        <v>45078</v>
      </c>
      <c r="AE1261" t="s">
        <v>87</v>
      </c>
      <c r="AF1261" t="s">
        <v>43</v>
      </c>
      <c r="AG1261" t="str">
        <f t="shared" si="79"/>
        <v>Include</v>
      </c>
      <c r="AH1261">
        <f t="shared" si="76"/>
        <v>0</v>
      </c>
      <c r="AI1261">
        <f t="shared" si="77"/>
        <v>1</v>
      </c>
      <c r="AJ1261">
        <f t="shared" si="78"/>
        <v>0</v>
      </c>
      <c r="AK1261" s="15">
        <f>1</f>
        <v>1</v>
      </c>
    </row>
    <row r="1262" spans="1:37" x14ac:dyDescent="0.3">
      <c r="A1262" t="s">
        <v>3075</v>
      </c>
      <c r="B1262" s="1">
        <v>45106</v>
      </c>
      <c r="C1262" s="1">
        <v>45106</v>
      </c>
      <c r="D1262" t="s">
        <v>3076</v>
      </c>
      <c r="E1262" t="s">
        <v>199</v>
      </c>
      <c r="F1262">
        <v>53</v>
      </c>
      <c r="G1262">
        <v>53</v>
      </c>
      <c r="H1262" t="s">
        <v>81</v>
      </c>
      <c r="I1262" t="s">
        <v>81</v>
      </c>
      <c r="J1262" t="s">
        <v>36</v>
      </c>
      <c r="K1262" t="s">
        <v>106</v>
      </c>
      <c r="L1262" t="s">
        <v>97</v>
      </c>
      <c r="M1262" t="s">
        <v>107</v>
      </c>
      <c r="N1262">
        <v>4</v>
      </c>
      <c r="O1262">
        <v>4</v>
      </c>
      <c r="P1262">
        <v>254.4</v>
      </c>
      <c r="Q1262" s="2">
        <v>0.04</v>
      </c>
      <c r="R1262">
        <v>1971.55</v>
      </c>
      <c r="S1262">
        <v>765.6</v>
      </c>
      <c r="T1262" s="3">
        <v>0.38800000000000001</v>
      </c>
      <c r="U1262">
        <v>70.91</v>
      </c>
      <c r="V1262" t="s">
        <v>52</v>
      </c>
      <c r="W1262">
        <v>4</v>
      </c>
      <c r="X1262" t="b">
        <v>0</v>
      </c>
      <c r="Y1262" t="s">
        <v>60</v>
      </c>
      <c r="Z1262" t="s">
        <v>60</v>
      </c>
      <c r="AA1262">
        <v>7</v>
      </c>
      <c r="AB1262">
        <v>7</v>
      </c>
      <c r="AC1262">
        <v>2023</v>
      </c>
      <c r="AD1262" s="1">
        <v>45078</v>
      </c>
      <c r="AE1262" t="s">
        <v>101</v>
      </c>
      <c r="AF1262" t="s">
        <v>69</v>
      </c>
      <c r="AG1262" t="str">
        <f t="shared" si="79"/>
        <v>Include</v>
      </c>
      <c r="AH1262">
        <f t="shared" si="76"/>
        <v>0</v>
      </c>
      <c r="AI1262">
        <f t="shared" si="77"/>
        <v>1</v>
      </c>
      <c r="AJ1262">
        <f t="shared" si="78"/>
        <v>0</v>
      </c>
      <c r="AK1262" s="15">
        <f>1</f>
        <v>1</v>
      </c>
    </row>
    <row r="1263" spans="1:37" x14ac:dyDescent="0.3">
      <c r="A1263" t="s">
        <v>3077</v>
      </c>
      <c r="B1263" s="1">
        <v>45105</v>
      </c>
      <c r="C1263" s="1">
        <v>45105</v>
      </c>
      <c r="D1263" t="s">
        <v>3078</v>
      </c>
      <c r="E1263" t="s">
        <v>285</v>
      </c>
      <c r="F1263">
        <v>30</v>
      </c>
      <c r="G1263">
        <v>30</v>
      </c>
      <c r="H1263" t="s">
        <v>81</v>
      </c>
      <c r="I1263" t="s">
        <v>81</v>
      </c>
      <c r="J1263" t="s">
        <v>48</v>
      </c>
      <c r="K1263" t="s">
        <v>230</v>
      </c>
      <c r="L1263" t="s">
        <v>84</v>
      </c>
      <c r="M1263" t="s">
        <v>490</v>
      </c>
      <c r="N1263">
        <v>9</v>
      </c>
      <c r="O1263">
        <v>9</v>
      </c>
      <c r="P1263">
        <v>452.13</v>
      </c>
      <c r="Q1263" s="2">
        <v>0.25</v>
      </c>
      <c r="R1263">
        <v>4808.83</v>
      </c>
      <c r="S1263">
        <v>248.08</v>
      </c>
      <c r="T1263" s="3">
        <v>5.1999999999999998E-2</v>
      </c>
      <c r="U1263">
        <v>97.53</v>
      </c>
      <c r="V1263" t="s">
        <v>132</v>
      </c>
      <c r="W1263">
        <v>1</v>
      </c>
      <c r="X1263" t="b">
        <v>1</v>
      </c>
      <c r="Y1263" t="s">
        <v>41</v>
      </c>
      <c r="Z1263" t="s">
        <v>41</v>
      </c>
      <c r="AA1263">
        <v>9</v>
      </c>
      <c r="AB1263">
        <v>9</v>
      </c>
      <c r="AC1263">
        <v>2023</v>
      </c>
      <c r="AD1263" s="1">
        <v>45078</v>
      </c>
      <c r="AE1263" t="s">
        <v>87</v>
      </c>
      <c r="AF1263" t="s">
        <v>43</v>
      </c>
      <c r="AG1263" t="str">
        <f t="shared" si="79"/>
        <v>Include</v>
      </c>
      <c r="AH1263">
        <f t="shared" si="76"/>
        <v>1</v>
      </c>
      <c r="AI1263">
        <f t="shared" si="77"/>
        <v>1</v>
      </c>
      <c r="AJ1263">
        <f t="shared" si="78"/>
        <v>0</v>
      </c>
      <c r="AK1263" s="15">
        <f>1</f>
        <v>1</v>
      </c>
    </row>
    <row r="1264" spans="1:37" x14ac:dyDescent="0.3">
      <c r="A1264" t="s">
        <v>3079</v>
      </c>
      <c r="B1264" s="1">
        <v>45105</v>
      </c>
      <c r="C1264" s="1">
        <v>45105</v>
      </c>
      <c r="D1264" t="s">
        <v>3080</v>
      </c>
      <c r="E1264" t="s">
        <v>2667</v>
      </c>
      <c r="F1264">
        <v>27</v>
      </c>
      <c r="G1264">
        <v>27</v>
      </c>
      <c r="H1264" t="s">
        <v>81</v>
      </c>
      <c r="I1264" t="s">
        <v>81</v>
      </c>
      <c r="J1264" t="s">
        <v>36</v>
      </c>
      <c r="K1264" t="s">
        <v>239</v>
      </c>
      <c r="L1264" t="s">
        <v>111</v>
      </c>
      <c r="M1264" t="s">
        <v>174</v>
      </c>
      <c r="N1264">
        <v>1</v>
      </c>
      <c r="O1264">
        <v>1</v>
      </c>
      <c r="P1264">
        <v>8268.89</v>
      </c>
      <c r="R1264">
        <v>14813.92</v>
      </c>
      <c r="S1264">
        <v>3926.85</v>
      </c>
      <c r="T1264" s="3">
        <v>0.26500000000000001</v>
      </c>
      <c r="U1264">
        <v>52.82</v>
      </c>
      <c r="V1264" t="s">
        <v>40</v>
      </c>
      <c r="W1264">
        <v>3</v>
      </c>
      <c r="X1264" t="b">
        <v>0</v>
      </c>
      <c r="Y1264" t="s">
        <v>60</v>
      </c>
      <c r="Z1264" t="s">
        <v>60</v>
      </c>
      <c r="AA1264">
        <v>7</v>
      </c>
      <c r="AB1264">
        <v>7</v>
      </c>
      <c r="AC1264">
        <v>2023</v>
      </c>
      <c r="AD1264" s="1">
        <v>45078</v>
      </c>
      <c r="AE1264" t="s">
        <v>87</v>
      </c>
      <c r="AF1264" t="s">
        <v>201</v>
      </c>
      <c r="AG1264" t="str">
        <f t="shared" si="79"/>
        <v>Include</v>
      </c>
      <c r="AH1264">
        <f t="shared" si="76"/>
        <v>0</v>
      </c>
      <c r="AI1264">
        <f t="shared" si="77"/>
        <v>1</v>
      </c>
      <c r="AJ1264">
        <f t="shared" si="78"/>
        <v>0</v>
      </c>
      <c r="AK1264" s="15">
        <f>1</f>
        <v>1</v>
      </c>
    </row>
    <row r="1265" spans="1:37" x14ac:dyDescent="0.3">
      <c r="A1265" t="s">
        <v>3081</v>
      </c>
      <c r="B1265" s="1">
        <v>45105</v>
      </c>
      <c r="C1265" s="1">
        <v>45105</v>
      </c>
      <c r="D1265" t="s">
        <v>3082</v>
      </c>
      <c r="E1265" t="s">
        <v>285</v>
      </c>
      <c r="F1265">
        <v>42</v>
      </c>
      <c r="G1265">
        <v>42</v>
      </c>
      <c r="H1265" t="s">
        <v>47</v>
      </c>
      <c r="I1265" t="s">
        <v>47</v>
      </c>
      <c r="J1265" t="s">
        <v>36</v>
      </c>
      <c r="K1265" t="s">
        <v>37</v>
      </c>
      <c r="L1265" t="s">
        <v>74</v>
      </c>
      <c r="M1265" t="s">
        <v>75</v>
      </c>
      <c r="N1265">
        <v>3</v>
      </c>
      <c r="O1265">
        <v>3</v>
      </c>
      <c r="P1265">
        <v>28197.79</v>
      </c>
      <c r="Q1265" s="2">
        <v>0.16</v>
      </c>
      <c r="R1265">
        <v>103938.59</v>
      </c>
      <c r="S1265">
        <v>17181.509999999998</v>
      </c>
      <c r="T1265" s="3">
        <v>0.16500000000000001</v>
      </c>
      <c r="U1265">
        <v>73.989999999999995</v>
      </c>
      <c r="V1265" t="s">
        <v>68</v>
      </c>
      <c r="W1265">
        <v>4</v>
      </c>
      <c r="X1265" t="b">
        <v>0</v>
      </c>
      <c r="Y1265" t="s">
        <v>142</v>
      </c>
      <c r="Z1265" t="s">
        <v>142</v>
      </c>
      <c r="AA1265">
        <v>1</v>
      </c>
      <c r="AB1265">
        <v>1</v>
      </c>
      <c r="AC1265">
        <v>2023</v>
      </c>
      <c r="AD1265" s="1">
        <v>45078</v>
      </c>
      <c r="AE1265" t="s">
        <v>61</v>
      </c>
      <c r="AF1265" t="s">
        <v>88</v>
      </c>
      <c r="AG1265" t="str">
        <f t="shared" si="79"/>
        <v>Include</v>
      </c>
      <c r="AH1265">
        <f t="shared" si="76"/>
        <v>0</v>
      </c>
      <c r="AI1265">
        <f t="shared" si="77"/>
        <v>0</v>
      </c>
      <c r="AJ1265">
        <f t="shared" si="78"/>
        <v>0</v>
      </c>
      <c r="AK1265" s="15">
        <f>1</f>
        <v>1</v>
      </c>
    </row>
    <row r="1266" spans="1:37" x14ac:dyDescent="0.3">
      <c r="A1266" t="s">
        <v>3083</v>
      </c>
      <c r="B1266" s="1">
        <v>45105</v>
      </c>
      <c r="C1266" s="1">
        <v>45105</v>
      </c>
      <c r="D1266" t="s">
        <v>3084</v>
      </c>
      <c r="E1266" t="s">
        <v>477</v>
      </c>
      <c r="F1266">
        <v>33</v>
      </c>
      <c r="G1266">
        <v>33</v>
      </c>
      <c r="H1266" t="s">
        <v>35</v>
      </c>
      <c r="I1266" t="s">
        <v>35</v>
      </c>
      <c r="J1266" t="s">
        <v>48</v>
      </c>
      <c r="K1266" t="s">
        <v>49</v>
      </c>
      <c r="L1266" t="s">
        <v>50</v>
      </c>
      <c r="M1266" t="s">
        <v>51</v>
      </c>
      <c r="N1266">
        <v>7</v>
      </c>
      <c r="O1266">
        <v>7</v>
      </c>
      <c r="P1266">
        <v>20356.98</v>
      </c>
      <c r="Q1266" s="2">
        <v>0.35</v>
      </c>
      <c r="R1266">
        <v>152291.21</v>
      </c>
      <c r="S1266">
        <v>54665.64</v>
      </c>
      <c r="T1266" s="3">
        <v>0.35899999999999999</v>
      </c>
      <c r="U1266">
        <v>53.58</v>
      </c>
      <c r="V1266" t="s">
        <v>99</v>
      </c>
      <c r="X1266" t="b">
        <v>1</v>
      </c>
      <c r="Y1266" t="s">
        <v>41</v>
      </c>
      <c r="Z1266" t="s">
        <v>41</v>
      </c>
      <c r="AA1266">
        <v>3</v>
      </c>
      <c r="AB1266">
        <v>3</v>
      </c>
      <c r="AC1266">
        <v>2023</v>
      </c>
      <c r="AD1266" s="1">
        <v>45078</v>
      </c>
      <c r="AE1266" t="s">
        <v>87</v>
      </c>
      <c r="AF1266" t="s">
        <v>62</v>
      </c>
      <c r="AG1266" t="str">
        <f t="shared" si="79"/>
        <v>Include</v>
      </c>
      <c r="AH1266">
        <f t="shared" si="76"/>
        <v>1</v>
      </c>
      <c r="AI1266">
        <f t="shared" si="77"/>
        <v>1</v>
      </c>
      <c r="AJ1266">
        <f t="shared" si="78"/>
        <v>0</v>
      </c>
      <c r="AK1266" s="15">
        <f>1</f>
        <v>1</v>
      </c>
    </row>
    <row r="1267" spans="1:37" x14ac:dyDescent="0.3">
      <c r="A1267" t="s">
        <v>3085</v>
      </c>
      <c r="B1267" s="1">
        <v>45105</v>
      </c>
      <c r="C1267" s="1">
        <v>45105</v>
      </c>
      <c r="D1267" t="s">
        <v>3086</v>
      </c>
      <c r="E1267" t="s">
        <v>728</v>
      </c>
      <c r="F1267">
        <v>49</v>
      </c>
      <c r="G1267">
        <v>49</v>
      </c>
      <c r="H1267" t="s">
        <v>81</v>
      </c>
      <c r="I1267" t="s">
        <v>81</v>
      </c>
      <c r="J1267" t="s">
        <v>57</v>
      </c>
      <c r="K1267" t="s">
        <v>155</v>
      </c>
      <c r="L1267" t="s">
        <v>74</v>
      </c>
      <c r="M1267" t="s">
        <v>127</v>
      </c>
      <c r="N1267">
        <v>10</v>
      </c>
      <c r="O1267">
        <v>10</v>
      </c>
      <c r="P1267">
        <v>13230.15</v>
      </c>
      <c r="Q1267" s="2">
        <v>0.38</v>
      </c>
      <c r="R1267">
        <v>122855.89</v>
      </c>
      <c r="S1267">
        <v>16653.59</v>
      </c>
      <c r="T1267" s="3">
        <v>0.13600000000000001</v>
      </c>
      <c r="U1267">
        <v>74.38</v>
      </c>
      <c r="V1267" t="s">
        <v>40</v>
      </c>
      <c r="W1267">
        <v>5</v>
      </c>
      <c r="X1267" t="b">
        <v>0</v>
      </c>
      <c r="Y1267" t="s">
        <v>60</v>
      </c>
      <c r="Z1267" t="s">
        <v>60</v>
      </c>
      <c r="AA1267">
        <v>10</v>
      </c>
      <c r="AB1267">
        <v>10</v>
      </c>
      <c r="AC1267">
        <v>2023</v>
      </c>
      <c r="AD1267" s="1">
        <v>45078</v>
      </c>
      <c r="AE1267" t="s">
        <v>101</v>
      </c>
      <c r="AF1267" t="s">
        <v>62</v>
      </c>
      <c r="AG1267" t="str">
        <f t="shared" si="79"/>
        <v>Include</v>
      </c>
      <c r="AH1267">
        <f t="shared" si="76"/>
        <v>0</v>
      </c>
      <c r="AI1267">
        <f t="shared" si="77"/>
        <v>1</v>
      </c>
      <c r="AJ1267">
        <f t="shared" si="78"/>
        <v>0</v>
      </c>
      <c r="AK1267" s="15">
        <f>1</f>
        <v>1</v>
      </c>
    </row>
    <row r="1268" spans="1:37" x14ac:dyDescent="0.3">
      <c r="A1268" t="s">
        <v>3087</v>
      </c>
      <c r="B1268" s="1">
        <v>45104</v>
      </c>
      <c r="C1268" s="1">
        <v>45104</v>
      </c>
      <c r="D1268" t="s">
        <v>3088</v>
      </c>
      <c r="E1268" t="s">
        <v>72</v>
      </c>
      <c r="F1268">
        <v>50</v>
      </c>
      <c r="G1268">
        <v>50</v>
      </c>
      <c r="H1268" t="s">
        <v>81</v>
      </c>
      <c r="I1268" t="s">
        <v>81</v>
      </c>
      <c r="J1268" t="s">
        <v>36</v>
      </c>
      <c r="K1268" t="s">
        <v>37</v>
      </c>
      <c r="L1268" t="s">
        <v>111</v>
      </c>
      <c r="M1268" t="s">
        <v>200</v>
      </c>
      <c r="N1268">
        <v>9</v>
      </c>
      <c r="O1268">
        <v>9</v>
      </c>
      <c r="P1268">
        <v>13111.09</v>
      </c>
      <c r="Q1268" s="2">
        <v>0.28999999999999998</v>
      </c>
      <c r="R1268">
        <v>128078.44</v>
      </c>
      <c r="S1268">
        <v>31164.9</v>
      </c>
      <c r="T1268" s="3">
        <v>0.24299999999999999</v>
      </c>
      <c r="U1268">
        <v>62.85</v>
      </c>
      <c r="V1268" t="s">
        <v>99</v>
      </c>
      <c r="W1268">
        <v>3</v>
      </c>
      <c r="X1268" t="b">
        <v>0</v>
      </c>
      <c r="Y1268" t="s">
        <v>60</v>
      </c>
      <c r="Z1268" t="s">
        <v>60</v>
      </c>
      <c r="AA1268">
        <v>9</v>
      </c>
      <c r="AB1268">
        <v>9</v>
      </c>
      <c r="AC1268">
        <v>2023</v>
      </c>
      <c r="AD1268" s="1">
        <v>45078</v>
      </c>
      <c r="AE1268" t="s">
        <v>101</v>
      </c>
      <c r="AF1268" t="s">
        <v>43</v>
      </c>
      <c r="AG1268" t="str">
        <f t="shared" si="79"/>
        <v>Include</v>
      </c>
      <c r="AH1268">
        <f t="shared" si="76"/>
        <v>0</v>
      </c>
      <c r="AI1268">
        <f t="shared" si="77"/>
        <v>1</v>
      </c>
      <c r="AJ1268">
        <f t="shared" si="78"/>
        <v>0</v>
      </c>
      <c r="AK1268" s="15">
        <f>1</f>
        <v>1</v>
      </c>
    </row>
    <row r="1269" spans="1:37" x14ac:dyDescent="0.3">
      <c r="A1269" t="s">
        <v>3089</v>
      </c>
      <c r="B1269" s="1">
        <v>45104</v>
      </c>
      <c r="C1269" s="1">
        <v>45104</v>
      </c>
      <c r="D1269" t="s">
        <v>3090</v>
      </c>
      <c r="E1269" t="s">
        <v>399</v>
      </c>
      <c r="F1269">
        <v>46</v>
      </c>
      <c r="G1269">
        <v>46</v>
      </c>
      <c r="H1269" t="s">
        <v>81</v>
      </c>
      <c r="I1269" t="s">
        <v>81</v>
      </c>
      <c r="J1269" t="s">
        <v>116</v>
      </c>
      <c r="K1269" t="s">
        <v>117</v>
      </c>
      <c r="L1269" t="s">
        <v>97</v>
      </c>
      <c r="M1269" t="s">
        <v>107</v>
      </c>
      <c r="N1269">
        <v>10</v>
      </c>
      <c r="O1269">
        <v>10</v>
      </c>
      <c r="P1269">
        <v>1124.31</v>
      </c>
      <c r="Q1269" s="2">
        <v>0.12</v>
      </c>
      <c r="R1269">
        <v>18133.14</v>
      </c>
      <c r="S1269">
        <v>7672.21</v>
      </c>
      <c r="T1269" s="3">
        <v>0.42299999999999999</v>
      </c>
      <c r="U1269">
        <v>80.41</v>
      </c>
      <c r="V1269" t="s">
        <v>40</v>
      </c>
      <c r="W1269">
        <v>2</v>
      </c>
      <c r="X1269" t="b">
        <v>0</v>
      </c>
      <c r="Y1269" t="s">
        <v>382</v>
      </c>
      <c r="Z1269" t="s">
        <v>60</v>
      </c>
      <c r="AA1269">
        <v>2</v>
      </c>
      <c r="AB1269">
        <v>2</v>
      </c>
      <c r="AC1269">
        <v>2023</v>
      </c>
      <c r="AD1269" s="1">
        <v>45078</v>
      </c>
      <c r="AE1269" t="s">
        <v>101</v>
      </c>
      <c r="AF1269" t="s">
        <v>88</v>
      </c>
      <c r="AG1269" t="str">
        <f t="shared" si="79"/>
        <v>Include</v>
      </c>
      <c r="AH1269">
        <f t="shared" si="76"/>
        <v>0</v>
      </c>
      <c r="AI1269">
        <f t="shared" si="77"/>
        <v>1</v>
      </c>
      <c r="AJ1269">
        <f t="shared" si="78"/>
        <v>0</v>
      </c>
      <c r="AK1269" s="15">
        <f>1</f>
        <v>1</v>
      </c>
    </row>
    <row r="1270" spans="1:37" x14ac:dyDescent="0.3">
      <c r="A1270" t="s">
        <v>3091</v>
      </c>
      <c r="B1270" s="1">
        <v>45102</v>
      </c>
      <c r="C1270" s="1">
        <v>45102</v>
      </c>
      <c r="D1270" t="s">
        <v>3092</v>
      </c>
      <c r="E1270" t="s">
        <v>728</v>
      </c>
      <c r="F1270">
        <v>17</v>
      </c>
      <c r="G1270">
        <v>17</v>
      </c>
      <c r="H1270" t="s">
        <v>47</v>
      </c>
      <c r="I1270" t="s">
        <v>47</v>
      </c>
      <c r="J1270" t="s">
        <v>36</v>
      </c>
      <c r="K1270" t="s">
        <v>106</v>
      </c>
      <c r="L1270" t="s">
        <v>50</v>
      </c>
      <c r="M1270" t="s">
        <v>325</v>
      </c>
      <c r="N1270">
        <v>8</v>
      </c>
      <c r="O1270">
        <v>8</v>
      </c>
      <c r="P1270">
        <v>11770.39</v>
      </c>
      <c r="Q1270" s="2">
        <v>0.15</v>
      </c>
      <c r="R1270">
        <v>137222.95000000001</v>
      </c>
      <c r="S1270">
        <v>30354.400000000001</v>
      </c>
      <c r="T1270" s="3">
        <v>0.221</v>
      </c>
      <c r="U1270">
        <v>52.08</v>
      </c>
      <c r="V1270" t="s">
        <v>99</v>
      </c>
      <c r="X1270" t="b">
        <v>0</v>
      </c>
      <c r="Y1270" t="s">
        <v>142</v>
      </c>
      <c r="Z1270" t="s">
        <v>142</v>
      </c>
      <c r="AA1270">
        <v>10</v>
      </c>
      <c r="AB1270">
        <v>10</v>
      </c>
      <c r="AC1270">
        <v>2023</v>
      </c>
      <c r="AD1270" s="1">
        <v>45078</v>
      </c>
      <c r="AE1270" t="s">
        <v>42</v>
      </c>
      <c r="AF1270" t="s">
        <v>88</v>
      </c>
      <c r="AG1270" t="str">
        <f t="shared" si="79"/>
        <v>Include</v>
      </c>
      <c r="AH1270">
        <f t="shared" si="76"/>
        <v>0</v>
      </c>
      <c r="AI1270">
        <f t="shared" si="77"/>
        <v>0</v>
      </c>
      <c r="AJ1270">
        <f t="shared" si="78"/>
        <v>0</v>
      </c>
      <c r="AK1270" s="15">
        <f>1</f>
        <v>1</v>
      </c>
    </row>
    <row r="1271" spans="1:37" x14ac:dyDescent="0.3">
      <c r="A1271" t="s">
        <v>3093</v>
      </c>
      <c r="B1271" s="1">
        <v>45100</v>
      </c>
      <c r="C1271" s="1">
        <v>45100</v>
      </c>
      <c r="D1271" t="s">
        <v>3094</v>
      </c>
      <c r="E1271" t="s">
        <v>1817</v>
      </c>
      <c r="F1271">
        <v>36</v>
      </c>
      <c r="G1271">
        <v>36</v>
      </c>
      <c r="H1271" t="s">
        <v>47</v>
      </c>
      <c r="I1271" t="s">
        <v>47</v>
      </c>
      <c r="J1271" t="s">
        <v>82</v>
      </c>
      <c r="K1271" t="s">
        <v>122</v>
      </c>
      <c r="L1271" t="s">
        <v>38</v>
      </c>
      <c r="M1271" t="s">
        <v>163</v>
      </c>
      <c r="N1271">
        <v>8</v>
      </c>
      <c r="O1271">
        <v>8</v>
      </c>
      <c r="P1271">
        <v>1976.85</v>
      </c>
      <c r="Q1271" s="2">
        <v>0.3</v>
      </c>
      <c r="R1271">
        <v>17609.099999999999</v>
      </c>
      <c r="S1271">
        <v>8544.51</v>
      </c>
      <c r="T1271" s="3">
        <v>0.48499999999999999</v>
      </c>
      <c r="U1271">
        <v>81.44</v>
      </c>
      <c r="V1271" t="s">
        <v>132</v>
      </c>
      <c r="W1271">
        <v>4</v>
      </c>
      <c r="X1271" t="b">
        <v>0</v>
      </c>
      <c r="Y1271" t="s">
        <v>60</v>
      </c>
      <c r="Z1271" t="s">
        <v>60</v>
      </c>
      <c r="AA1271">
        <v>6</v>
      </c>
      <c r="AB1271">
        <v>6</v>
      </c>
      <c r="AC1271">
        <v>2023</v>
      </c>
      <c r="AD1271" s="1">
        <v>45078</v>
      </c>
      <c r="AE1271" t="s">
        <v>61</v>
      </c>
      <c r="AF1271" t="s">
        <v>43</v>
      </c>
      <c r="AG1271" t="str">
        <f t="shared" si="79"/>
        <v>Include</v>
      </c>
      <c r="AH1271">
        <f t="shared" si="76"/>
        <v>0</v>
      </c>
      <c r="AI1271">
        <f t="shared" si="77"/>
        <v>1</v>
      </c>
      <c r="AJ1271">
        <f t="shared" si="78"/>
        <v>0</v>
      </c>
      <c r="AK1271" s="15">
        <f>1</f>
        <v>1</v>
      </c>
    </row>
    <row r="1272" spans="1:37" x14ac:dyDescent="0.3">
      <c r="A1272" t="s">
        <v>3095</v>
      </c>
      <c r="B1272" s="1">
        <v>45098</v>
      </c>
      <c r="C1272" s="1">
        <v>45098</v>
      </c>
      <c r="D1272" t="s">
        <v>3096</v>
      </c>
      <c r="E1272" t="s">
        <v>273</v>
      </c>
      <c r="F1272">
        <v>29</v>
      </c>
      <c r="G1272">
        <v>29</v>
      </c>
      <c r="H1272" t="s">
        <v>340</v>
      </c>
      <c r="I1272" t="s">
        <v>35</v>
      </c>
      <c r="J1272" t="s">
        <v>82</v>
      </c>
      <c r="K1272" t="s">
        <v>131</v>
      </c>
      <c r="L1272" t="s">
        <v>38</v>
      </c>
      <c r="M1272" t="s">
        <v>163</v>
      </c>
      <c r="N1272">
        <v>10</v>
      </c>
      <c r="O1272">
        <v>10</v>
      </c>
      <c r="P1272">
        <v>325.56</v>
      </c>
      <c r="Q1272" s="2">
        <v>0.28999999999999998</v>
      </c>
      <c r="R1272">
        <v>3569.04</v>
      </c>
      <c r="S1272">
        <v>1816.65</v>
      </c>
      <c r="T1272" s="3">
        <v>0.50900000000000001</v>
      </c>
      <c r="U1272">
        <v>46.14</v>
      </c>
      <c r="V1272" t="s">
        <v>68</v>
      </c>
      <c r="W1272">
        <v>1</v>
      </c>
      <c r="X1272" t="b">
        <v>0</v>
      </c>
      <c r="Y1272" t="s">
        <v>100</v>
      </c>
      <c r="Z1272" t="s">
        <v>100</v>
      </c>
      <c r="AA1272">
        <v>3</v>
      </c>
      <c r="AB1272">
        <v>3</v>
      </c>
      <c r="AC1272">
        <v>2023</v>
      </c>
      <c r="AD1272" s="1">
        <v>45078</v>
      </c>
      <c r="AE1272" t="s">
        <v>87</v>
      </c>
      <c r="AF1272" t="s">
        <v>43</v>
      </c>
      <c r="AG1272" t="str">
        <f t="shared" si="79"/>
        <v>Include</v>
      </c>
      <c r="AH1272">
        <f t="shared" si="76"/>
        <v>0</v>
      </c>
      <c r="AI1272">
        <f t="shared" si="77"/>
        <v>0</v>
      </c>
      <c r="AJ1272">
        <f t="shared" si="78"/>
        <v>1</v>
      </c>
      <c r="AK1272" s="15">
        <f>1</f>
        <v>1</v>
      </c>
    </row>
    <row r="1273" spans="1:37" x14ac:dyDescent="0.3">
      <c r="A1273" t="s">
        <v>3097</v>
      </c>
      <c r="B1273" s="1">
        <v>45098</v>
      </c>
      <c r="C1273" s="1">
        <v>45098</v>
      </c>
      <c r="D1273" t="s">
        <v>3098</v>
      </c>
      <c r="E1273" t="s">
        <v>665</v>
      </c>
      <c r="F1273">
        <v>28</v>
      </c>
      <c r="G1273">
        <v>28</v>
      </c>
      <c r="H1273" t="s">
        <v>35</v>
      </c>
      <c r="I1273" t="s">
        <v>35</v>
      </c>
      <c r="J1273" t="s">
        <v>82</v>
      </c>
      <c r="K1273" t="s">
        <v>83</v>
      </c>
      <c r="L1273" t="s">
        <v>74</v>
      </c>
      <c r="M1273" t="s">
        <v>235</v>
      </c>
      <c r="N1273">
        <v>8</v>
      </c>
      <c r="O1273">
        <v>8</v>
      </c>
      <c r="P1273">
        <v>11278.1</v>
      </c>
      <c r="Q1273" s="2">
        <v>0.36</v>
      </c>
      <c r="R1273">
        <v>103626.93</v>
      </c>
      <c r="S1273">
        <v>9357.16</v>
      </c>
      <c r="T1273" s="3">
        <v>0.09</v>
      </c>
      <c r="U1273">
        <v>60.7</v>
      </c>
      <c r="V1273" t="s">
        <v>99</v>
      </c>
      <c r="W1273">
        <v>3</v>
      </c>
      <c r="X1273" t="b">
        <v>0</v>
      </c>
      <c r="Y1273" t="s">
        <v>60</v>
      </c>
      <c r="Z1273" t="s">
        <v>60</v>
      </c>
      <c r="AA1273">
        <v>8</v>
      </c>
      <c r="AB1273">
        <v>8</v>
      </c>
      <c r="AC1273">
        <v>2023</v>
      </c>
      <c r="AD1273" s="1">
        <v>45078</v>
      </c>
      <c r="AE1273" t="s">
        <v>87</v>
      </c>
      <c r="AF1273" t="s">
        <v>62</v>
      </c>
      <c r="AG1273" t="str">
        <f t="shared" si="79"/>
        <v>Include</v>
      </c>
      <c r="AH1273">
        <f t="shared" si="76"/>
        <v>0</v>
      </c>
      <c r="AI1273">
        <f t="shared" si="77"/>
        <v>1</v>
      </c>
      <c r="AJ1273">
        <f t="shared" si="78"/>
        <v>0</v>
      </c>
      <c r="AK1273" s="15">
        <f>1</f>
        <v>1</v>
      </c>
    </row>
    <row r="1274" spans="1:37" x14ac:dyDescent="0.3">
      <c r="A1274" t="s">
        <v>3099</v>
      </c>
      <c r="B1274" s="1">
        <v>45097</v>
      </c>
      <c r="C1274" s="1">
        <v>45097</v>
      </c>
      <c r="D1274" t="s">
        <v>3100</v>
      </c>
      <c r="E1274" t="s">
        <v>2880</v>
      </c>
      <c r="F1274">
        <v>40</v>
      </c>
      <c r="G1274">
        <v>40</v>
      </c>
      <c r="H1274" t="s">
        <v>47</v>
      </c>
      <c r="I1274" t="s">
        <v>47</v>
      </c>
      <c r="J1274" t="s">
        <v>116</v>
      </c>
      <c r="K1274" t="s">
        <v>150</v>
      </c>
      <c r="L1274" t="s">
        <v>140</v>
      </c>
      <c r="M1274" t="s">
        <v>141</v>
      </c>
      <c r="N1274">
        <v>6</v>
      </c>
      <c r="O1274">
        <v>6</v>
      </c>
      <c r="P1274">
        <v>3464.49</v>
      </c>
      <c r="Q1274" s="2">
        <v>0.3</v>
      </c>
      <c r="R1274">
        <v>23273.58</v>
      </c>
      <c r="S1274">
        <v>8946.26</v>
      </c>
      <c r="T1274" s="3">
        <v>0.38400000000000001</v>
      </c>
      <c r="U1274">
        <v>68.97</v>
      </c>
      <c r="V1274" t="s">
        <v>68</v>
      </c>
      <c r="W1274">
        <v>4</v>
      </c>
      <c r="X1274" t="b">
        <v>0</v>
      </c>
      <c r="Y1274" t="s">
        <v>100</v>
      </c>
      <c r="Z1274" t="s">
        <v>100</v>
      </c>
      <c r="AA1274">
        <v>5</v>
      </c>
      <c r="AB1274">
        <v>5</v>
      </c>
      <c r="AC1274">
        <v>2023</v>
      </c>
      <c r="AD1274" s="1">
        <v>45078</v>
      </c>
      <c r="AE1274" t="s">
        <v>61</v>
      </c>
      <c r="AF1274" t="s">
        <v>43</v>
      </c>
      <c r="AG1274" t="str">
        <f t="shared" si="79"/>
        <v>Include</v>
      </c>
      <c r="AH1274">
        <f t="shared" si="76"/>
        <v>0</v>
      </c>
      <c r="AI1274">
        <f t="shared" si="77"/>
        <v>0</v>
      </c>
      <c r="AJ1274">
        <f t="shared" si="78"/>
        <v>1</v>
      </c>
      <c r="AK1274" s="15">
        <f>1</f>
        <v>1</v>
      </c>
    </row>
    <row r="1275" spans="1:37" x14ac:dyDescent="0.3">
      <c r="A1275" t="s">
        <v>3101</v>
      </c>
      <c r="B1275" s="1">
        <v>45097</v>
      </c>
      <c r="C1275" s="1">
        <v>45097</v>
      </c>
      <c r="D1275" t="s">
        <v>3102</v>
      </c>
      <c r="E1275" t="s">
        <v>139</v>
      </c>
      <c r="F1275">
        <v>38</v>
      </c>
      <c r="G1275">
        <v>38</v>
      </c>
      <c r="H1275" t="s">
        <v>81</v>
      </c>
      <c r="I1275" t="s">
        <v>81</v>
      </c>
      <c r="J1275" t="s">
        <v>82</v>
      </c>
      <c r="K1275" t="s">
        <v>83</v>
      </c>
      <c r="L1275" t="s">
        <v>111</v>
      </c>
      <c r="M1275" t="s">
        <v>136</v>
      </c>
      <c r="N1275">
        <v>10</v>
      </c>
      <c r="O1275">
        <v>10</v>
      </c>
      <c r="P1275">
        <v>12849.18</v>
      </c>
      <c r="Q1275" s="2">
        <v>0.17</v>
      </c>
      <c r="R1275">
        <v>162026.23999999999</v>
      </c>
      <c r="S1275">
        <v>55613.66</v>
      </c>
      <c r="T1275" s="3">
        <v>0.34300000000000003</v>
      </c>
      <c r="U1275">
        <v>50.59</v>
      </c>
      <c r="V1275" t="s">
        <v>76</v>
      </c>
      <c r="W1275">
        <v>1</v>
      </c>
      <c r="X1275" t="b">
        <v>1</v>
      </c>
      <c r="Y1275" t="s">
        <v>41</v>
      </c>
      <c r="Z1275" t="s">
        <v>41</v>
      </c>
      <c r="AA1275">
        <v>6</v>
      </c>
      <c r="AB1275">
        <v>6</v>
      </c>
      <c r="AC1275">
        <v>2023</v>
      </c>
      <c r="AD1275" s="1">
        <v>45078</v>
      </c>
      <c r="AE1275" t="s">
        <v>61</v>
      </c>
      <c r="AF1275" t="s">
        <v>88</v>
      </c>
      <c r="AG1275" t="str">
        <f t="shared" si="79"/>
        <v>Include</v>
      </c>
      <c r="AH1275">
        <f t="shared" si="76"/>
        <v>1</v>
      </c>
      <c r="AI1275">
        <f t="shared" si="77"/>
        <v>1</v>
      </c>
      <c r="AJ1275">
        <f t="shared" si="78"/>
        <v>0</v>
      </c>
      <c r="AK1275" s="15">
        <f>1</f>
        <v>1</v>
      </c>
    </row>
    <row r="1276" spans="1:37" x14ac:dyDescent="0.3">
      <c r="A1276" t="s">
        <v>3103</v>
      </c>
      <c r="B1276" s="1">
        <v>45097</v>
      </c>
      <c r="C1276" s="1">
        <v>45097</v>
      </c>
      <c r="D1276" t="s">
        <v>3104</v>
      </c>
      <c r="E1276" t="s">
        <v>2708</v>
      </c>
      <c r="F1276">
        <v>31</v>
      </c>
      <c r="G1276">
        <v>31</v>
      </c>
      <c r="H1276" t="s">
        <v>81</v>
      </c>
      <c r="I1276" t="s">
        <v>81</v>
      </c>
      <c r="J1276" t="s">
        <v>57</v>
      </c>
      <c r="K1276" t="s">
        <v>58</v>
      </c>
      <c r="L1276" t="s">
        <v>38</v>
      </c>
      <c r="M1276" t="s">
        <v>39</v>
      </c>
      <c r="N1276">
        <v>8</v>
      </c>
      <c r="O1276">
        <v>8</v>
      </c>
      <c r="P1276">
        <v>203.71</v>
      </c>
      <c r="Q1276" s="2">
        <v>0.16</v>
      </c>
      <c r="R1276">
        <v>2533.79</v>
      </c>
      <c r="S1276">
        <v>1078.45</v>
      </c>
      <c r="T1276" s="3">
        <v>0.42599999999999999</v>
      </c>
      <c r="U1276">
        <v>40.28</v>
      </c>
      <c r="V1276" t="s">
        <v>132</v>
      </c>
      <c r="W1276">
        <v>3</v>
      </c>
      <c r="X1276" t="b">
        <v>0</v>
      </c>
      <c r="Y1276" t="s">
        <v>60</v>
      </c>
      <c r="Z1276" t="s">
        <v>60</v>
      </c>
      <c r="AA1276">
        <v>9</v>
      </c>
      <c r="AB1276">
        <v>9</v>
      </c>
      <c r="AC1276">
        <v>2023</v>
      </c>
      <c r="AD1276" s="1">
        <v>45078</v>
      </c>
      <c r="AE1276" t="s">
        <v>87</v>
      </c>
      <c r="AF1276" t="s">
        <v>88</v>
      </c>
      <c r="AG1276" t="str">
        <f t="shared" si="79"/>
        <v>Include</v>
      </c>
      <c r="AH1276">
        <f t="shared" si="76"/>
        <v>0</v>
      </c>
      <c r="AI1276">
        <f t="shared" si="77"/>
        <v>1</v>
      </c>
      <c r="AJ1276">
        <f t="shared" si="78"/>
        <v>0</v>
      </c>
      <c r="AK1276" s="15">
        <f>1</f>
        <v>1</v>
      </c>
    </row>
    <row r="1277" spans="1:37" x14ac:dyDescent="0.3">
      <c r="A1277" t="s">
        <v>3105</v>
      </c>
      <c r="B1277" s="1">
        <v>45096</v>
      </c>
      <c r="C1277" s="1">
        <v>45096</v>
      </c>
      <c r="D1277" t="s">
        <v>3106</v>
      </c>
      <c r="E1277" t="s">
        <v>1172</v>
      </c>
      <c r="F1277">
        <v>20</v>
      </c>
      <c r="G1277">
        <v>20</v>
      </c>
      <c r="H1277" t="s">
        <v>47</v>
      </c>
      <c r="I1277" t="s">
        <v>47</v>
      </c>
      <c r="J1277" t="s">
        <v>57</v>
      </c>
      <c r="K1277" t="s">
        <v>58</v>
      </c>
      <c r="L1277" t="s">
        <v>74</v>
      </c>
      <c r="M1277" t="s">
        <v>453</v>
      </c>
      <c r="N1277">
        <v>10</v>
      </c>
      <c r="O1277">
        <v>10</v>
      </c>
      <c r="P1277">
        <v>54102.6</v>
      </c>
      <c r="Q1277" s="2">
        <v>0.36</v>
      </c>
      <c r="R1277">
        <v>523395.38</v>
      </c>
      <c r="S1277">
        <v>62065.82</v>
      </c>
      <c r="T1277" s="3">
        <v>0.11899999999999999</v>
      </c>
      <c r="U1277">
        <v>73.13</v>
      </c>
      <c r="V1277" t="s">
        <v>132</v>
      </c>
      <c r="X1277" t="b">
        <v>0</v>
      </c>
      <c r="Y1277" t="s">
        <v>60</v>
      </c>
      <c r="Z1277" t="s">
        <v>60</v>
      </c>
      <c r="AA1277">
        <v>7</v>
      </c>
      <c r="AB1277">
        <v>7</v>
      </c>
      <c r="AC1277">
        <v>2023</v>
      </c>
      <c r="AD1277" s="1">
        <v>45078</v>
      </c>
      <c r="AE1277" t="s">
        <v>53</v>
      </c>
      <c r="AF1277" t="s">
        <v>62</v>
      </c>
      <c r="AG1277" t="str">
        <f t="shared" si="79"/>
        <v>Include</v>
      </c>
      <c r="AH1277">
        <f t="shared" si="76"/>
        <v>0</v>
      </c>
      <c r="AI1277">
        <f t="shared" si="77"/>
        <v>1</v>
      </c>
      <c r="AJ1277">
        <f t="shared" si="78"/>
        <v>0</v>
      </c>
      <c r="AK1277" s="15">
        <f>1</f>
        <v>1</v>
      </c>
    </row>
    <row r="1278" spans="1:37" x14ac:dyDescent="0.3">
      <c r="A1278" t="s">
        <v>3107</v>
      </c>
      <c r="B1278" s="1">
        <v>45096</v>
      </c>
      <c r="C1278" s="1">
        <v>45096</v>
      </c>
      <c r="D1278" t="s">
        <v>3108</v>
      </c>
      <c r="E1278" t="s">
        <v>693</v>
      </c>
      <c r="F1278">
        <v>19</v>
      </c>
      <c r="G1278">
        <v>19</v>
      </c>
      <c r="H1278" t="s">
        <v>35</v>
      </c>
      <c r="I1278" t="s">
        <v>35</v>
      </c>
      <c r="J1278" t="s">
        <v>36</v>
      </c>
      <c r="K1278" t="s">
        <v>73</v>
      </c>
      <c r="L1278" t="s">
        <v>74</v>
      </c>
      <c r="M1278" t="s">
        <v>453</v>
      </c>
      <c r="N1278">
        <v>2</v>
      </c>
      <c r="O1278">
        <v>2</v>
      </c>
      <c r="P1278">
        <v>20357.2</v>
      </c>
      <c r="Q1278" s="2">
        <v>0.01</v>
      </c>
      <c r="R1278">
        <v>56864.2</v>
      </c>
      <c r="S1278">
        <v>6315.84</v>
      </c>
      <c r="T1278" s="3">
        <v>0.111</v>
      </c>
      <c r="U1278">
        <v>37.020000000000003</v>
      </c>
      <c r="V1278" t="s">
        <v>68</v>
      </c>
      <c r="W1278">
        <v>4</v>
      </c>
      <c r="X1278" t="b">
        <v>0</v>
      </c>
      <c r="Y1278" t="s">
        <v>100</v>
      </c>
      <c r="Z1278" t="s">
        <v>100</v>
      </c>
      <c r="AA1278">
        <v>5</v>
      </c>
      <c r="AB1278">
        <v>5</v>
      </c>
      <c r="AC1278">
        <v>2023</v>
      </c>
      <c r="AD1278" s="1">
        <v>45078</v>
      </c>
      <c r="AE1278" t="s">
        <v>53</v>
      </c>
      <c r="AF1278" t="s">
        <v>69</v>
      </c>
      <c r="AG1278" t="str">
        <f t="shared" si="79"/>
        <v>Include</v>
      </c>
      <c r="AH1278">
        <f t="shared" si="76"/>
        <v>0</v>
      </c>
      <c r="AI1278">
        <f t="shared" si="77"/>
        <v>0</v>
      </c>
      <c r="AJ1278">
        <f t="shared" si="78"/>
        <v>1</v>
      </c>
      <c r="AK1278" s="15">
        <f>1</f>
        <v>1</v>
      </c>
    </row>
    <row r="1279" spans="1:37" x14ac:dyDescent="0.3">
      <c r="A1279" t="s">
        <v>3109</v>
      </c>
      <c r="B1279" s="1">
        <v>45095</v>
      </c>
      <c r="C1279" s="1">
        <v>45095</v>
      </c>
      <c r="D1279" t="s">
        <v>3110</v>
      </c>
      <c r="E1279" t="s">
        <v>2990</v>
      </c>
      <c r="F1279">
        <v>15</v>
      </c>
      <c r="G1279">
        <v>15</v>
      </c>
      <c r="H1279" t="s">
        <v>35</v>
      </c>
      <c r="I1279" t="s">
        <v>35</v>
      </c>
      <c r="J1279" t="s">
        <v>36</v>
      </c>
      <c r="K1279" t="s">
        <v>73</v>
      </c>
      <c r="L1279" t="s">
        <v>97</v>
      </c>
      <c r="M1279" t="s">
        <v>254</v>
      </c>
      <c r="N1279">
        <v>9</v>
      </c>
      <c r="O1279">
        <v>9</v>
      </c>
      <c r="P1279">
        <v>916.14</v>
      </c>
      <c r="Q1279" s="2">
        <v>0.36</v>
      </c>
      <c r="R1279">
        <v>8220.0400000000009</v>
      </c>
      <c r="S1279">
        <v>2666.27</v>
      </c>
      <c r="T1279" s="3">
        <v>0.32400000000000001</v>
      </c>
      <c r="U1279">
        <v>63.91</v>
      </c>
      <c r="V1279" t="s">
        <v>52</v>
      </c>
      <c r="W1279">
        <v>4</v>
      </c>
      <c r="X1279" t="b">
        <v>0</v>
      </c>
      <c r="Y1279" t="s">
        <v>100</v>
      </c>
      <c r="Z1279" t="s">
        <v>100</v>
      </c>
      <c r="AA1279">
        <v>7</v>
      </c>
      <c r="AB1279">
        <v>7</v>
      </c>
      <c r="AC1279">
        <v>2023</v>
      </c>
      <c r="AD1279" s="1">
        <v>45078</v>
      </c>
      <c r="AE1279" t="s">
        <v>42</v>
      </c>
      <c r="AF1279" t="s">
        <v>62</v>
      </c>
      <c r="AG1279" t="str">
        <f t="shared" si="79"/>
        <v>Include</v>
      </c>
      <c r="AH1279">
        <f t="shared" si="76"/>
        <v>0</v>
      </c>
      <c r="AI1279">
        <f t="shared" si="77"/>
        <v>0</v>
      </c>
      <c r="AJ1279">
        <f t="shared" si="78"/>
        <v>1</v>
      </c>
      <c r="AK1279" s="15">
        <f>1</f>
        <v>1</v>
      </c>
    </row>
    <row r="1280" spans="1:37" x14ac:dyDescent="0.3">
      <c r="A1280" t="s">
        <v>3111</v>
      </c>
      <c r="B1280" s="1">
        <v>45095</v>
      </c>
      <c r="C1280" s="1">
        <v>45095</v>
      </c>
      <c r="D1280" t="s">
        <v>3112</v>
      </c>
      <c r="E1280" t="s">
        <v>599</v>
      </c>
      <c r="F1280">
        <v>27</v>
      </c>
      <c r="G1280">
        <v>27</v>
      </c>
      <c r="H1280" t="s">
        <v>35</v>
      </c>
      <c r="I1280" t="s">
        <v>35</v>
      </c>
      <c r="J1280" t="s">
        <v>57</v>
      </c>
      <c r="K1280" t="s">
        <v>205</v>
      </c>
      <c r="L1280" t="s">
        <v>50</v>
      </c>
      <c r="M1280" t="s">
        <v>186</v>
      </c>
      <c r="N1280">
        <v>6</v>
      </c>
      <c r="O1280">
        <v>6</v>
      </c>
      <c r="P1280">
        <v>18974.28</v>
      </c>
      <c r="Q1280" s="2">
        <v>0.32</v>
      </c>
      <c r="R1280">
        <v>137423.69</v>
      </c>
      <c r="S1280">
        <v>7548.58</v>
      </c>
      <c r="T1280" s="3">
        <v>5.5E-2</v>
      </c>
      <c r="U1280">
        <v>78.91</v>
      </c>
      <c r="V1280" t="s">
        <v>99</v>
      </c>
      <c r="X1280" t="b">
        <v>0</v>
      </c>
      <c r="Y1280" t="s">
        <v>60</v>
      </c>
      <c r="Z1280" t="s">
        <v>60</v>
      </c>
      <c r="AA1280">
        <v>6</v>
      </c>
      <c r="AB1280">
        <v>6</v>
      </c>
      <c r="AC1280">
        <v>2023</v>
      </c>
      <c r="AD1280" s="1">
        <v>45078</v>
      </c>
      <c r="AE1280" t="s">
        <v>87</v>
      </c>
      <c r="AF1280" t="s">
        <v>62</v>
      </c>
      <c r="AG1280" t="str">
        <f t="shared" si="79"/>
        <v>Include</v>
      </c>
      <c r="AH1280">
        <f t="shared" si="76"/>
        <v>0</v>
      </c>
      <c r="AI1280">
        <f t="shared" si="77"/>
        <v>1</v>
      </c>
      <c r="AJ1280">
        <f t="shared" si="78"/>
        <v>0</v>
      </c>
      <c r="AK1280" s="15">
        <f>1</f>
        <v>1</v>
      </c>
    </row>
    <row r="1281" spans="1:37" x14ac:dyDescent="0.3">
      <c r="A1281" t="s">
        <v>3113</v>
      </c>
      <c r="B1281" s="1">
        <v>45094</v>
      </c>
      <c r="C1281" s="1">
        <v>45094</v>
      </c>
      <c r="D1281" t="s">
        <v>3114</v>
      </c>
      <c r="E1281" t="s">
        <v>1745</v>
      </c>
      <c r="F1281">
        <v>26</v>
      </c>
      <c r="G1281">
        <v>26</v>
      </c>
      <c r="H1281" t="s">
        <v>35</v>
      </c>
      <c r="I1281" t="s">
        <v>35</v>
      </c>
      <c r="J1281" t="s">
        <v>36</v>
      </c>
      <c r="K1281" t="s">
        <v>239</v>
      </c>
      <c r="L1281" t="s">
        <v>84</v>
      </c>
      <c r="M1281" t="s">
        <v>231</v>
      </c>
      <c r="N1281">
        <v>5</v>
      </c>
      <c r="O1281">
        <v>5</v>
      </c>
      <c r="P1281">
        <v>200.85</v>
      </c>
      <c r="Q1281" s="2">
        <v>0.36</v>
      </c>
      <c r="R1281">
        <v>1116.3800000000001</v>
      </c>
      <c r="S1281">
        <v>71.67</v>
      </c>
      <c r="T1281" s="3">
        <v>6.4000000000000001E-2</v>
      </c>
      <c r="U1281">
        <v>58.1</v>
      </c>
      <c r="V1281" t="s">
        <v>40</v>
      </c>
      <c r="W1281">
        <v>2</v>
      </c>
      <c r="X1281" t="b">
        <v>0</v>
      </c>
      <c r="Y1281" t="s">
        <v>60</v>
      </c>
      <c r="Z1281" t="s">
        <v>60</v>
      </c>
      <c r="AA1281">
        <v>1</v>
      </c>
      <c r="AB1281">
        <v>1</v>
      </c>
      <c r="AC1281">
        <v>2023</v>
      </c>
      <c r="AD1281" s="1">
        <v>45078</v>
      </c>
      <c r="AE1281" t="s">
        <v>87</v>
      </c>
      <c r="AF1281" t="s">
        <v>62</v>
      </c>
      <c r="AG1281" t="str">
        <f t="shared" si="79"/>
        <v>Include</v>
      </c>
      <c r="AH1281">
        <f t="shared" si="76"/>
        <v>0</v>
      </c>
      <c r="AI1281">
        <f t="shared" si="77"/>
        <v>1</v>
      </c>
      <c r="AJ1281">
        <f t="shared" si="78"/>
        <v>0</v>
      </c>
      <c r="AK1281" s="15">
        <f>1</f>
        <v>1</v>
      </c>
    </row>
    <row r="1282" spans="1:37" x14ac:dyDescent="0.3">
      <c r="A1282" t="s">
        <v>3115</v>
      </c>
      <c r="B1282" s="1">
        <v>45093</v>
      </c>
      <c r="C1282" s="1">
        <v>45093</v>
      </c>
      <c r="D1282" t="s">
        <v>3116</v>
      </c>
      <c r="E1282" t="s">
        <v>2402</v>
      </c>
      <c r="F1282">
        <v>25</v>
      </c>
      <c r="G1282">
        <v>25</v>
      </c>
      <c r="H1282" t="s">
        <v>81</v>
      </c>
      <c r="I1282" t="s">
        <v>81</v>
      </c>
      <c r="J1282" t="s">
        <v>57</v>
      </c>
      <c r="K1282" t="s">
        <v>205</v>
      </c>
      <c r="L1282" t="s">
        <v>84</v>
      </c>
      <c r="M1282" t="s">
        <v>146</v>
      </c>
      <c r="N1282">
        <v>9</v>
      </c>
      <c r="O1282">
        <v>9</v>
      </c>
      <c r="P1282">
        <v>374.09</v>
      </c>
      <c r="Q1282" s="2">
        <v>0.17</v>
      </c>
      <c r="R1282">
        <v>4521.17</v>
      </c>
      <c r="S1282">
        <v>397.05</v>
      </c>
      <c r="T1282" s="3">
        <v>8.7999999999999995E-2</v>
      </c>
      <c r="U1282">
        <v>78.38</v>
      </c>
      <c r="V1282" t="s">
        <v>132</v>
      </c>
      <c r="W1282">
        <v>1</v>
      </c>
      <c r="X1282" t="b">
        <v>1</v>
      </c>
      <c r="Y1282" t="s">
        <v>41</v>
      </c>
      <c r="Z1282" t="s">
        <v>41</v>
      </c>
      <c r="AA1282">
        <v>8</v>
      </c>
      <c r="AB1282">
        <v>8</v>
      </c>
      <c r="AC1282">
        <v>2023</v>
      </c>
      <c r="AD1282" s="1">
        <v>45078</v>
      </c>
      <c r="AE1282" t="s">
        <v>53</v>
      </c>
      <c r="AF1282" t="s">
        <v>88</v>
      </c>
      <c r="AG1282" t="str">
        <f t="shared" si="79"/>
        <v>Include</v>
      </c>
      <c r="AH1282">
        <f t="shared" ref="AH1282:AH1345" si="80">IF(Z1282="Returned",1,0)</f>
        <v>1</v>
      </c>
      <c r="AI1282">
        <f t="shared" ref="AI1282:AI1345" si="81">IF(OR(Z1282="Delivered",Z1282="Returned"),1,0)</f>
        <v>1</v>
      </c>
      <c r="AJ1282">
        <f t="shared" ref="AJ1282:AJ1345" si="82">IF(Z1282="Cancelled",1,0)</f>
        <v>0</v>
      </c>
      <c r="AK1282" s="15">
        <f>1</f>
        <v>1</v>
      </c>
    </row>
    <row r="1283" spans="1:37" x14ac:dyDescent="0.3">
      <c r="A1283" t="s">
        <v>3117</v>
      </c>
      <c r="B1283" s="1">
        <v>45093</v>
      </c>
      <c r="C1283" s="1">
        <v>45093</v>
      </c>
      <c r="D1283" t="s">
        <v>3118</v>
      </c>
      <c r="E1283" t="s">
        <v>628</v>
      </c>
      <c r="F1283">
        <v>48</v>
      </c>
      <c r="G1283">
        <v>48</v>
      </c>
      <c r="H1283" t="s">
        <v>47</v>
      </c>
      <c r="I1283" t="s">
        <v>47</v>
      </c>
      <c r="J1283" t="s">
        <v>82</v>
      </c>
      <c r="K1283" t="s">
        <v>131</v>
      </c>
      <c r="L1283" t="s">
        <v>38</v>
      </c>
      <c r="M1283" t="s">
        <v>159</v>
      </c>
      <c r="N1283">
        <v>10</v>
      </c>
      <c r="O1283">
        <v>10</v>
      </c>
      <c r="P1283">
        <v>1834.25</v>
      </c>
      <c r="Q1283" s="2">
        <v>0.11</v>
      </c>
      <c r="R1283">
        <v>24185.57</v>
      </c>
      <c r="S1283">
        <v>12598.93</v>
      </c>
      <c r="T1283" s="3">
        <v>0.52100000000000002</v>
      </c>
      <c r="U1283">
        <v>80.64</v>
      </c>
      <c r="V1283" t="s">
        <v>76</v>
      </c>
      <c r="W1283">
        <v>1</v>
      </c>
      <c r="X1283" t="b">
        <v>0</v>
      </c>
      <c r="Y1283" t="s">
        <v>60</v>
      </c>
      <c r="Z1283" t="s">
        <v>60</v>
      </c>
      <c r="AA1283">
        <v>8</v>
      </c>
      <c r="AB1283">
        <v>8</v>
      </c>
      <c r="AC1283">
        <v>2023</v>
      </c>
      <c r="AD1283" s="1">
        <v>45078</v>
      </c>
      <c r="AE1283" t="s">
        <v>101</v>
      </c>
      <c r="AF1283" t="s">
        <v>88</v>
      </c>
      <c r="AG1283" t="str">
        <f t="shared" ref="AG1283:AG1346" si="83">IF(N1283=999,"Exclude","Include")</f>
        <v>Include</v>
      </c>
      <c r="AH1283">
        <f t="shared" si="80"/>
        <v>0</v>
      </c>
      <c r="AI1283">
        <f t="shared" si="81"/>
        <v>1</v>
      </c>
      <c r="AJ1283">
        <f t="shared" si="82"/>
        <v>0</v>
      </c>
      <c r="AK1283" s="15">
        <f>1</f>
        <v>1</v>
      </c>
    </row>
    <row r="1284" spans="1:37" x14ac:dyDescent="0.3">
      <c r="A1284" t="s">
        <v>3119</v>
      </c>
      <c r="B1284" s="1">
        <v>45093</v>
      </c>
      <c r="C1284" s="1">
        <v>45093</v>
      </c>
      <c r="D1284" t="s">
        <v>3120</v>
      </c>
      <c r="E1284" t="s">
        <v>391</v>
      </c>
      <c r="F1284">
        <v>26</v>
      </c>
      <c r="G1284">
        <v>26</v>
      </c>
      <c r="H1284" t="s">
        <v>47</v>
      </c>
      <c r="I1284" t="s">
        <v>47</v>
      </c>
      <c r="J1284" t="s">
        <v>48</v>
      </c>
      <c r="K1284" t="s">
        <v>185</v>
      </c>
      <c r="L1284" t="s">
        <v>97</v>
      </c>
      <c r="M1284" t="s">
        <v>243</v>
      </c>
      <c r="N1284">
        <v>6</v>
      </c>
      <c r="O1284">
        <v>6</v>
      </c>
      <c r="P1284">
        <v>254.61</v>
      </c>
      <c r="Q1284" s="2">
        <v>0.35</v>
      </c>
      <c r="R1284">
        <v>1558.67</v>
      </c>
      <c r="S1284">
        <v>563.70000000000005</v>
      </c>
      <c r="T1284" s="3">
        <v>0.36199999999999999</v>
      </c>
      <c r="U1284">
        <v>74.55</v>
      </c>
      <c r="V1284" t="s">
        <v>76</v>
      </c>
      <c r="W1284">
        <v>4</v>
      </c>
      <c r="X1284" t="b">
        <v>0</v>
      </c>
      <c r="Y1284" t="s">
        <v>100</v>
      </c>
      <c r="Z1284" t="s">
        <v>100</v>
      </c>
      <c r="AA1284">
        <v>7</v>
      </c>
      <c r="AB1284">
        <v>7</v>
      </c>
      <c r="AC1284">
        <v>2023</v>
      </c>
      <c r="AD1284" s="1">
        <v>45078</v>
      </c>
      <c r="AE1284" t="s">
        <v>87</v>
      </c>
      <c r="AF1284" t="s">
        <v>62</v>
      </c>
      <c r="AG1284" t="str">
        <f t="shared" si="83"/>
        <v>Include</v>
      </c>
      <c r="AH1284">
        <f t="shared" si="80"/>
        <v>0</v>
      </c>
      <c r="AI1284">
        <f t="shared" si="81"/>
        <v>0</v>
      </c>
      <c r="AJ1284">
        <f t="shared" si="82"/>
        <v>1</v>
      </c>
      <c r="AK1284" s="15">
        <f>1</f>
        <v>1</v>
      </c>
    </row>
    <row r="1285" spans="1:37" x14ac:dyDescent="0.3">
      <c r="A1285" t="s">
        <v>3121</v>
      </c>
      <c r="B1285" s="1">
        <v>45093</v>
      </c>
      <c r="C1285" s="1">
        <v>45093</v>
      </c>
      <c r="D1285" t="s">
        <v>3122</v>
      </c>
      <c r="E1285" t="s">
        <v>1465</v>
      </c>
      <c r="F1285">
        <v>45</v>
      </c>
      <c r="G1285">
        <v>45</v>
      </c>
      <c r="H1285" t="s">
        <v>81</v>
      </c>
      <c r="I1285" t="s">
        <v>81</v>
      </c>
      <c r="J1285" t="s">
        <v>116</v>
      </c>
      <c r="K1285" t="s">
        <v>117</v>
      </c>
      <c r="L1285" t="s">
        <v>140</v>
      </c>
      <c r="M1285" t="s">
        <v>141</v>
      </c>
      <c r="N1285">
        <v>6</v>
      </c>
      <c r="O1285">
        <v>6</v>
      </c>
      <c r="P1285">
        <v>1810.84</v>
      </c>
      <c r="Q1285" s="2">
        <v>0.19</v>
      </c>
      <c r="R1285">
        <v>14264.78</v>
      </c>
      <c r="S1285">
        <v>6053.77</v>
      </c>
      <c r="T1285" s="3">
        <v>0.42399999999999999</v>
      </c>
      <c r="U1285">
        <v>49.04</v>
      </c>
      <c r="V1285" t="s">
        <v>40</v>
      </c>
      <c r="W1285">
        <v>4</v>
      </c>
      <c r="X1285" t="b">
        <v>0</v>
      </c>
      <c r="Y1285" t="s">
        <v>60</v>
      </c>
      <c r="Z1285" t="s">
        <v>60</v>
      </c>
      <c r="AA1285">
        <v>8</v>
      </c>
      <c r="AB1285">
        <v>8</v>
      </c>
      <c r="AC1285">
        <v>2023</v>
      </c>
      <c r="AD1285" s="1">
        <v>45078</v>
      </c>
      <c r="AE1285" t="s">
        <v>61</v>
      </c>
      <c r="AF1285" t="s">
        <v>88</v>
      </c>
      <c r="AG1285" t="str">
        <f t="shared" si="83"/>
        <v>Include</v>
      </c>
      <c r="AH1285">
        <f t="shared" si="80"/>
        <v>0</v>
      </c>
      <c r="AI1285">
        <f t="shared" si="81"/>
        <v>1</v>
      </c>
      <c r="AJ1285">
        <f t="shared" si="82"/>
        <v>0</v>
      </c>
      <c r="AK1285" s="15">
        <f>1</f>
        <v>1</v>
      </c>
    </row>
    <row r="1286" spans="1:37" x14ac:dyDescent="0.3">
      <c r="A1286" t="s">
        <v>3123</v>
      </c>
      <c r="B1286" s="1">
        <v>45091</v>
      </c>
      <c r="C1286" s="1">
        <v>45091</v>
      </c>
      <c r="D1286" t="s">
        <v>3124</v>
      </c>
      <c r="E1286" t="s">
        <v>1799</v>
      </c>
      <c r="F1286">
        <v>53</v>
      </c>
      <c r="G1286">
        <v>53</v>
      </c>
      <c r="H1286" t="s">
        <v>47</v>
      </c>
      <c r="I1286" t="s">
        <v>47</v>
      </c>
      <c r="J1286" t="s">
        <v>116</v>
      </c>
      <c r="K1286" t="s">
        <v>260</v>
      </c>
      <c r="L1286" t="s">
        <v>38</v>
      </c>
      <c r="M1286" t="s">
        <v>447</v>
      </c>
      <c r="N1286">
        <v>4</v>
      </c>
      <c r="O1286">
        <v>4</v>
      </c>
      <c r="P1286">
        <v>1782.42</v>
      </c>
      <c r="Q1286" s="2">
        <v>0.24</v>
      </c>
      <c r="R1286">
        <v>8996.6</v>
      </c>
      <c r="S1286">
        <v>3871.86</v>
      </c>
      <c r="T1286" s="3">
        <v>0.43</v>
      </c>
      <c r="U1286">
        <v>64.180000000000007</v>
      </c>
      <c r="V1286" t="s">
        <v>68</v>
      </c>
      <c r="W1286">
        <v>1</v>
      </c>
      <c r="X1286" t="b">
        <v>1</v>
      </c>
      <c r="Y1286" t="s">
        <v>41</v>
      </c>
      <c r="Z1286" t="s">
        <v>41</v>
      </c>
      <c r="AA1286">
        <v>7</v>
      </c>
      <c r="AB1286">
        <v>7</v>
      </c>
      <c r="AC1286">
        <v>2023</v>
      </c>
      <c r="AD1286" s="1">
        <v>45078</v>
      </c>
      <c r="AE1286" t="s">
        <v>101</v>
      </c>
      <c r="AF1286" t="s">
        <v>43</v>
      </c>
      <c r="AG1286" t="str">
        <f t="shared" si="83"/>
        <v>Include</v>
      </c>
      <c r="AH1286">
        <f t="shared" si="80"/>
        <v>1</v>
      </c>
      <c r="AI1286">
        <f t="shared" si="81"/>
        <v>1</v>
      </c>
      <c r="AJ1286">
        <f t="shared" si="82"/>
        <v>0</v>
      </c>
      <c r="AK1286" s="15">
        <f>1</f>
        <v>1</v>
      </c>
    </row>
    <row r="1287" spans="1:37" x14ac:dyDescent="0.3">
      <c r="A1287" t="s">
        <v>3125</v>
      </c>
      <c r="B1287" s="1">
        <v>45091</v>
      </c>
      <c r="C1287" s="1">
        <v>45091</v>
      </c>
      <c r="D1287" t="s">
        <v>3126</v>
      </c>
      <c r="E1287" t="s">
        <v>367</v>
      </c>
      <c r="F1287">
        <v>20</v>
      </c>
      <c r="G1287">
        <v>20</v>
      </c>
      <c r="H1287" t="s">
        <v>47</v>
      </c>
      <c r="I1287" t="s">
        <v>47</v>
      </c>
      <c r="J1287" t="s">
        <v>48</v>
      </c>
      <c r="K1287" t="s">
        <v>230</v>
      </c>
      <c r="L1287" t="s">
        <v>84</v>
      </c>
      <c r="M1287" t="s">
        <v>267</v>
      </c>
      <c r="N1287">
        <v>8</v>
      </c>
      <c r="O1287">
        <v>8</v>
      </c>
      <c r="P1287">
        <v>246.15</v>
      </c>
      <c r="Q1287" s="2">
        <v>0.21</v>
      </c>
      <c r="R1287">
        <v>2555.54</v>
      </c>
      <c r="S1287">
        <v>179.49</v>
      </c>
      <c r="T1287" s="3">
        <v>7.0000000000000007E-2</v>
      </c>
      <c r="U1287">
        <v>95.73</v>
      </c>
      <c r="V1287" t="s">
        <v>99</v>
      </c>
      <c r="W1287">
        <v>1</v>
      </c>
      <c r="X1287" t="b">
        <v>0</v>
      </c>
      <c r="Y1287" t="s">
        <v>60</v>
      </c>
      <c r="Z1287" t="s">
        <v>60</v>
      </c>
      <c r="AA1287">
        <v>2</v>
      </c>
      <c r="AB1287">
        <v>2</v>
      </c>
      <c r="AC1287">
        <v>2023</v>
      </c>
      <c r="AD1287" s="1">
        <v>45078</v>
      </c>
      <c r="AE1287" t="s">
        <v>53</v>
      </c>
      <c r="AF1287" t="s">
        <v>43</v>
      </c>
      <c r="AG1287" t="str">
        <f t="shared" si="83"/>
        <v>Include</v>
      </c>
      <c r="AH1287">
        <f t="shared" si="80"/>
        <v>0</v>
      </c>
      <c r="AI1287">
        <f t="shared" si="81"/>
        <v>1</v>
      </c>
      <c r="AJ1287">
        <f t="shared" si="82"/>
        <v>0</v>
      </c>
      <c r="AK1287" s="15">
        <f>1</f>
        <v>1</v>
      </c>
    </row>
    <row r="1288" spans="1:37" x14ac:dyDescent="0.3">
      <c r="A1288" t="s">
        <v>3127</v>
      </c>
      <c r="B1288" s="1">
        <v>45090</v>
      </c>
      <c r="C1288" s="1">
        <v>45090</v>
      </c>
      <c r="D1288" t="s">
        <v>3128</v>
      </c>
      <c r="E1288" t="s">
        <v>1169</v>
      </c>
      <c r="F1288">
        <v>47</v>
      </c>
      <c r="G1288">
        <v>47</v>
      </c>
      <c r="H1288" t="s">
        <v>35</v>
      </c>
      <c r="I1288" t="s">
        <v>35</v>
      </c>
      <c r="J1288" t="s">
        <v>48</v>
      </c>
      <c r="K1288" t="s">
        <v>226</v>
      </c>
      <c r="L1288" t="s">
        <v>140</v>
      </c>
      <c r="M1288" t="s">
        <v>358</v>
      </c>
      <c r="N1288">
        <v>2</v>
      </c>
      <c r="O1288">
        <v>2</v>
      </c>
      <c r="P1288">
        <v>1474.66</v>
      </c>
      <c r="Q1288" s="2">
        <v>0.16</v>
      </c>
      <c r="R1288">
        <v>3493.62</v>
      </c>
      <c r="S1288">
        <v>1237.1500000000001</v>
      </c>
      <c r="T1288" s="3">
        <v>0.35399999999999998</v>
      </c>
      <c r="U1288">
        <v>83</v>
      </c>
      <c r="V1288" t="s">
        <v>52</v>
      </c>
      <c r="W1288">
        <v>2</v>
      </c>
      <c r="X1288" t="b">
        <v>0</v>
      </c>
      <c r="Y1288" t="s">
        <v>60</v>
      </c>
      <c r="Z1288" t="s">
        <v>60</v>
      </c>
      <c r="AA1288">
        <v>9</v>
      </c>
      <c r="AB1288">
        <v>9</v>
      </c>
      <c r="AC1288">
        <v>2023</v>
      </c>
      <c r="AD1288" s="1">
        <v>45078</v>
      </c>
      <c r="AE1288" t="s">
        <v>101</v>
      </c>
      <c r="AF1288" t="s">
        <v>88</v>
      </c>
      <c r="AG1288" t="str">
        <f t="shared" si="83"/>
        <v>Include</v>
      </c>
      <c r="AH1288">
        <f t="shared" si="80"/>
        <v>0</v>
      </c>
      <c r="AI1288">
        <f t="shared" si="81"/>
        <v>1</v>
      </c>
      <c r="AJ1288">
        <f t="shared" si="82"/>
        <v>0</v>
      </c>
      <c r="AK1288" s="15">
        <f>1</f>
        <v>1</v>
      </c>
    </row>
    <row r="1289" spans="1:37" x14ac:dyDescent="0.3">
      <c r="A1289" t="s">
        <v>3129</v>
      </c>
      <c r="B1289" s="1">
        <v>45089</v>
      </c>
      <c r="C1289" s="1">
        <v>45089</v>
      </c>
      <c r="D1289" t="s">
        <v>3130</v>
      </c>
      <c r="E1289" t="s">
        <v>1651</v>
      </c>
      <c r="F1289">
        <v>43</v>
      </c>
      <c r="G1289">
        <v>43</v>
      </c>
      <c r="H1289" t="s">
        <v>47</v>
      </c>
      <c r="I1289" t="s">
        <v>47</v>
      </c>
      <c r="J1289" t="s">
        <v>36</v>
      </c>
      <c r="K1289" t="s">
        <v>73</v>
      </c>
      <c r="L1289" t="s">
        <v>38</v>
      </c>
      <c r="M1289" t="s">
        <v>93</v>
      </c>
      <c r="N1289">
        <v>4</v>
      </c>
      <c r="O1289">
        <v>4</v>
      </c>
      <c r="P1289">
        <v>623.29999999999995</v>
      </c>
      <c r="Q1289" s="2">
        <v>0.32</v>
      </c>
      <c r="R1289">
        <v>3062.97</v>
      </c>
      <c r="S1289">
        <v>1736.95</v>
      </c>
      <c r="T1289" s="3">
        <v>0.56699999999999995</v>
      </c>
      <c r="U1289">
        <v>52.12</v>
      </c>
      <c r="V1289" t="s">
        <v>76</v>
      </c>
      <c r="W1289">
        <v>2</v>
      </c>
      <c r="X1289" t="b">
        <v>0</v>
      </c>
      <c r="Y1289" t="s">
        <v>60</v>
      </c>
      <c r="Z1289" t="s">
        <v>60</v>
      </c>
      <c r="AA1289">
        <v>3</v>
      </c>
      <c r="AB1289">
        <v>3</v>
      </c>
      <c r="AC1289">
        <v>2023</v>
      </c>
      <c r="AD1289" s="1">
        <v>45078</v>
      </c>
      <c r="AE1289" t="s">
        <v>61</v>
      </c>
      <c r="AF1289" t="s">
        <v>62</v>
      </c>
      <c r="AG1289" t="str">
        <f t="shared" si="83"/>
        <v>Include</v>
      </c>
      <c r="AH1289">
        <f t="shared" si="80"/>
        <v>0</v>
      </c>
      <c r="AI1289">
        <f t="shared" si="81"/>
        <v>1</v>
      </c>
      <c r="AJ1289">
        <f t="shared" si="82"/>
        <v>0</v>
      </c>
      <c r="AK1289" s="15">
        <f>1</f>
        <v>1</v>
      </c>
    </row>
    <row r="1290" spans="1:37" x14ac:dyDescent="0.3">
      <c r="A1290" t="s">
        <v>3131</v>
      </c>
      <c r="B1290" s="1">
        <v>45088</v>
      </c>
      <c r="C1290" s="1">
        <v>45088</v>
      </c>
      <c r="D1290" t="s">
        <v>3132</v>
      </c>
      <c r="E1290" t="s">
        <v>1184</v>
      </c>
      <c r="F1290">
        <v>46</v>
      </c>
      <c r="G1290">
        <v>46</v>
      </c>
      <c r="H1290" t="s">
        <v>47</v>
      </c>
      <c r="I1290" t="s">
        <v>47</v>
      </c>
      <c r="J1290" t="s">
        <v>82</v>
      </c>
      <c r="K1290" t="s">
        <v>83</v>
      </c>
      <c r="L1290" t="s">
        <v>74</v>
      </c>
      <c r="M1290" t="s">
        <v>261</v>
      </c>
      <c r="N1290">
        <v>8</v>
      </c>
      <c r="O1290">
        <v>8</v>
      </c>
      <c r="P1290">
        <v>74304.539999999994</v>
      </c>
      <c r="Q1290" s="2">
        <v>0.08</v>
      </c>
      <c r="R1290">
        <v>736732.69</v>
      </c>
      <c r="S1290">
        <v>73848.3</v>
      </c>
      <c r="T1290" s="3">
        <v>0.1</v>
      </c>
      <c r="U1290">
        <v>54.14</v>
      </c>
      <c r="V1290" t="s">
        <v>40</v>
      </c>
      <c r="W1290">
        <v>2</v>
      </c>
      <c r="X1290" t="b">
        <v>0</v>
      </c>
      <c r="Y1290" t="s">
        <v>60</v>
      </c>
      <c r="Z1290" t="s">
        <v>60</v>
      </c>
      <c r="AA1290">
        <v>9</v>
      </c>
      <c r="AB1290">
        <v>9</v>
      </c>
      <c r="AC1290">
        <v>2023</v>
      </c>
      <c r="AD1290" s="1">
        <v>45078</v>
      </c>
      <c r="AE1290" t="s">
        <v>101</v>
      </c>
      <c r="AF1290" t="s">
        <v>69</v>
      </c>
      <c r="AG1290" t="str">
        <f t="shared" si="83"/>
        <v>Include</v>
      </c>
      <c r="AH1290">
        <f t="shared" si="80"/>
        <v>0</v>
      </c>
      <c r="AI1290">
        <f t="shared" si="81"/>
        <v>1</v>
      </c>
      <c r="AJ1290">
        <f t="shared" si="82"/>
        <v>0</v>
      </c>
      <c r="AK1290" s="15">
        <f>1</f>
        <v>1</v>
      </c>
    </row>
    <row r="1291" spans="1:37" x14ac:dyDescent="0.3">
      <c r="A1291" t="s">
        <v>3133</v>
      </c>
      <c r="B1291" s="1">
        <v>45087</v>
      </c>
      <c r="C1291" s="1">
        <v>45087</v>
      </c>
      <c r="D1291" t="s">
        <v>3134</v>
      </c>
      <c r="E1291" t="s">
        <v>1382</v>
      </c>
      <c r="F1291">
        <v>43</v>
      </c>
      <c r="G1291">
        <v>43</v>
      </c>
      <c r="H1291" t="s">
        <v>81</v>
      </c>
      <c r="I1291" t="s">
        <v>81</v>
      </c>
      <c r="J1291" t="s">
        <v>36</v>
      </c>
      <c r="K1291" t="s">
        <v>106</v>
      </c>
      <c r="L1291" t="s">
        <v>140</v>
      </c>
      <c r="M1291" t="s">
        <v>358</v>
      </c>
      <c r="N1291">
        <v>1</v>
      </c>
      <c r="O1291">
        <v>1</v>
      </c>
      <c r="P1291">
        <v>1356.6</v>
      </c>
      <c r="Q1291" s="2">
        <v>0.01</v>
      </c>
      <c r="R1291">
        <v>2140.41</v>
      </c>
      <c r="S1291">
        <v>717.27</v>
      </c>
      <c r="T1291" s="3">
        <v>0.33500000000000002</v>
      </c>
      <c r="U1291">
        <v>82.68</v>
      </c>
      <c r="V1291" t="s">
        <v>76</v>
      </c>
      <c r="W1291">
        <v>1</v>
      </c>
      <c r="X1291" t="b">
        <v>0</v>
      </c>
      <c r="Y1291" t="s">
        <v>60</v>
      </c>
      <c r="Z1291" t="s">
        <v>60</v>
      </c>
      <c r="AA1291">
        <v>4</v>
      </c>
      <c r="AB1291">
        <v>4</v>
      </c>
      <c r="AC1291">
        <v>2023</v>
      </c>
      <c r="AD1291" s="1">
        <v>45078</v>
      </c>
      <c r="AE1291" t="s">
        <v>61</v>
      </c>
      <c r="AF1291" t="s">
        <v>69</v>
      </c>
      <c r="AG1291" t="str">
        <f t="shared" si="83"/>
        <v>Include</v>
      </c>
      <c r="AH1291">
        <f t="shared" si="80"/>
        <v>0</v>
      </c>
      <c r="AI1291">
        <f t="shared" si="81"/>
        <v>1</v>
      </c>
      <c r="AJ1291">
        <f t="shared" si="82"/>
        <v>0</v>
      </c>
      <c r="AK1291" s="15">
        <f>1</f>
        <v>1</v>
      </c>
    </row>
    <row r="1292" spans="1:37" x14ac:dyDescent="0.3">
      <c r="A1292" t="s">
        <v>3135</v>
      </c>
      <c r="B1292" s="1">
        <v>45087</v>
      </c>
      <c r="C1292" s="1">
        <v>45087</v>
      </c>
      <c r="D1292" t="s">
        <v>3136</v>
      </c>
      <c r="E1292" t="s">
        <v>310</v>
      </c>
      <c r="F1292">
        <v>46</v>
      </c>
      <c r="G1292">
        <v>46</v>
      </c>
      <c r="H1292" t="s">
        <v>35</v>
      </c>
      <c r="I1292" t="s">
        <v>35</v>
      </c>
      <c r="J1292" t="s">
        <v>82</v>
      </c>
      <c r="K1292" t="s">
        <v>131</v>
      </c>
      <c r="L1292" t="s">
        <v>74</v>
      </c>
      <c r="M1292" t="s">
        <v>75</v>
      </c>
      <c r="N1292">
        <v>9</v>
      </c>
      <c r="O1292">
        <v>9</v>
      </c>
      <c r="P1292">
        <v>31196.73</v>
      </c>
      <c r="Q1292" s="2">
        <v>0.12</v>
      </c>
      <c r="R1292">
        <v>368280.67</v>
      </c>
      <c r="S1292">
        <v>38060.11</v>
      </c>
      <c r="T1292" s="3">
        <v>0.10299999999999999</v>
      </c>
      <c r="U1292">
        <v>59.85</v>
      </c>
      <c r="V1292" t="s">
        <v>76</v>
      </c>
      <c r="W1292">
        <v>1</v>
      </c>
      <c r="X1292" t="b">
        <v>0</v>
      </c>
      <c r="Y1292" t="s">
        <v>60</v>
      </c>
      <c r="Z1292" t="s">
        <v>60</v>
      </c>
      <c r="AA1292">
        <v>1</v>
      </c>
      <c r="AB1292">
        <v>1</v>
      </c>
      <c r="AC1292">
        <v>2023</v>
      </c>
      <c r="AD1292" s="1">
        <v>45078</v>
      </c>
      <c r="AE1292" t="s">
        <v>101</v>
      </c>
      <c r="AF1292" t="s">
        <v>88</v>
      </c>
      <c r="AG1292" t="str">
        <f t="shared" si="83"/>
        <v>Include</v>
      </c>
      <c r="AH1292">
        <f t="shared" si="80"/>
        <v>0</v>
      </c>
      <c r="AI1292">
        <f t="shared" si="81"/>
        <v>1</v>
      </c>
      <c r="AJ1292">
        <f t="shared" si="82"/>
        <v>0</v>
      </c>
      <c r="AK1292" s="15">
        <f>1</f>
        <v>1</v>
      </c>
    </row>
    <row r="1293" spans="1:37" x14ac:dyDescent="0.3">
      <c r="A1293" t="s">
        <v>3137</v>
      </c>
      <c r="B1293" s="1">
        <v>45087</v>
      </c>
      <c r="C1293" s="1">
        <v>45087</v>
      </c>
      <c r="D1293" t="s">
        <v>3138</v>
      </c>
      <c r="E1293" t="s">
        <v>2631</v>
      </c>
      <c r="F1293">
        <v>20</v>
      </c>
      <c r="G1293">
        <v>20</v>
      </c>
      <c r="H1293" t="s">
        <v>35</v>
      </c>
      <c r="I1293" t="s">
        <v>35</v>
      </c>
      <c r="J1293" t="s">
        <v>116</v>
      </c>
      <c r="K1293" t="s">
        <v>260</v>
      </c>
      <c r="L1293" t="s">
        <v>111</v>
      </c>
      <c r="M1293" t="s">
        <v>200</v>
      </c>
      <c r="N1293">
        <v>7</v>
      </c>
      <c r="O1293">
        <v>7</v>
      </c>
      <c r="P1293">
        <v>754.28</v>
      </c>
      <c r="Q1293" s="2">
        <v>0.05</v>
      </c>
      <c r="R1293">
        <v>7778.83</v>
      </c>
      <c r="S1293">
        <v>2271.0500000000002</v>
      </c>
      <c r="T1293" s="3">
        <v>0.29199999999999998</v>
      </c>
      <c r="U1293">
        <v>45.61</v>
      </c>
      <c r="V1293" t="s">
        <v>99</v>
      </c>
      <c r="W1293">
        <v>1</v>
      </c>
      <c r="X1293" t="b">
        <v>0</v>
      </c>
      <c r="Y1293" t="s">
        <v>60</v>
      </c>
      <c r="Z1293" t="s">
        <v>60</v>
      </c>
      <c r="AA1293">
        <v>4</v>
      </c>
      <c r="AB1293">
        <v>4</v>
      </c>
      <c r="AC1293">
        <v>2023</v>
      </c>
      <c r="AD1293" s="1">
        <v>45078</v>
      </c>
      <c r="AE1293" t="s">
        <v>53</v>
      </c>
      <c r="AF1293" t="s">
        <v>69</v>
      </c>
      <c r="AG1293" t="str">
        <f t="shared" si="83"/>
        <v>Include</v>
      </c>
      <c r="AH1293">
        <f t="shared" si="80"/>
        <v>0</v>
      </c>
      <c r="AI1293">
        <f t="shared" si="81"/>
        <v>1</v>
      </c>
      <c r="AJ1293">
        <f t="shared" si="82"/>
        <v>0</v>
      </c>
      <c r="AK1293" s="15">
        <f>1</f>
        <v>1</v>
      </c>
    </row>
    <row r="1294" spans="1:37" x14ac:dyDescent="0.3">
      <c r="A1294" t="s">
        <v>3139</v>
      </c>
      <c r="B1294" s="1">
        <v>45087</v>
      </c>
      <c r="C1294" s="1">
        <v>45087</v>
      </c>
      <c r="D1294" t="s">
        <v>3140</v>
      </c>
      <c r="E1294" t="s">
        <v>496</v>
      </c>
      <c r="F1294">
        <v>3</v>
      </c>
      <c r="G1294">
        <v>3</v>
      </c>
      <c r="H1294" t="s">
        <v>92</v>
      </c>
      <c r="I1294" t="s">
        <v>81</v>
      </c>
      <c r="J1294" t="s">
        <v>116</v>
      </c>
      <c r="K1294" t="s">
        <v>117</v>
      </c>
      <c r="L1294" t="s">
        <v>140</v>
      </c>
      <c r="M1294" t="s">
        <v>206</v>
      </c>
      <c r="N1294">
        <v>5</v>
      </c>
      <c r="O1294">
        <v>5</v>
      </c>
      <c r="P1294">
        <v>3673.58</v>
      </c>
      <c r="Q1294" s="2">
        <v>0.01</v>
      </c>
      <c r="R1294">
        <v>28371.45</v>
      </c>
      <c r="S1294">
        <v>10857.99</v>
      </c>
      <c r="T1294" s="3">
        <v>0.38300000000000001</v>
      </c>
      <c r="U1294">
        <v>74.84</v>
      </c>
      <c r="V1294" t="s">
        <v>76</v>
      </c>
      <c r="W1294">
        <v>3</v>
      </c>
      <c r="X1294" t="b">
        <v>1</v>
      </c>
      <c r="Y1294" t="s">
        <v>41</v>
      </c>
      <c r="Z1294" t="s">
        <v>41</v>
      </c>
      <c r="AA1294">
        <v>9</v>
      </c>
      <c r="AB1294">
        <v>9</v>
      </c>
      <c r="AC1294">
        <v>2023</v>
      </c>
      <c r="AD1294" s="1">
        <v>45078</v>
      </c>
      <c r="AE1294" t="s">
        <v>42</v>
      </c>
      <c r="AF1294" t="s">
        <v>69</v>
      </c>
      <c r="AG1294" t="str">
        <f t="shared" si="83"/>
        <v>Include</v>
      </c>
      <c r="AH1294">
        <f t="shared" si="80"/>
        <v>1</v>
      </c>
      <c r="AI1294">
        <f t="shared" si="81"/>
        <v>1</v>
      </c>
      <c r="AJ1294">
        <f t="shared" si="82"/>
        <v>0</v>
      </c>
      <c r="AK1294" s="15">
        <f>1</f>
        <v>1</v>
      </c>
    </row>
    <row r="1295" spans="1:37" x14ac:dyDescent="0.3">
      <c r="A1295" t="s">
        <v>3141</v>
      </c>
      <c r="B1295" s="1">
        <v>45087</v>
      </c>
      <c r="C1295" s="1">
        <v>45087</v>
      </c>
      <c r="D1295" t="s">
        <v>3142</v>
      </c>
      <c r="E1295" t="s">
        <v>1802</v>
      </c>
      <c r="F1295">
        <v>19</v>
      </c>
      <c r="G1295">
        <v>19</v>
      </c>
      <c r="H1295" t="s">
        <v>35</v>
      </c>
      <c r="I1295" t="s">
        <v>35</v>
      </c>
      <c r="J1295" t="s">
        <v>82</v>
      </c>
      <c r="K1295" t="s">
        <v>122</v>
      </c>
      <c r="L1295" t="s">
        <v>111</v>
      </c>
      <c r="M1295" t="s">
        <v>123</v>
      </c>
      <c r="N1295">
        <v>5</v>
      </c>
      <c r="O1295">
        <v>5</v>
      </c>
      <c r="P1295">
        <v>13947.97</v>
      </c>
      <c r="Q1295" s="2">
        <v>0.28999999999999998</v>
      </c>
      <c r="R1295">
        <v>76540.789999999994</v>
      </c>
      <c r="S1295">
        <v>25167.53</v>
      </c>
      <c r="T1295" s="3">
        <v>0.32900000000000001</v>
      </c>
      <c r="U1295">
        <v>78.239999999999995</v>
      </c>
      <c r="V1295" t="s">
        <v>40</v>
      </c>
      <c r="W1295">
        <v>1</v>
      </c>
      <c r="X1295" t="b">
        <v>0</v>
      </c>
      <c r="Y1295" t="s">
        <v>100</v>
      </c>
      <c r="Z1295" t="s">
        <v>100</v>
      </c>
      <c r="AA1295">
        <v>7</v>
      </c>
      <c r="AB1295">
        <v>7</v>
      </c>
      <c r="AC1295">
        <v>2023</v>
      </c>
      <c r="AD1295" s="1">
        <v>45078</v>
      </c>
      <c r="AE1295" t="s">
        <v>53</v>
      </c>
      <c r="AF1295" t="s">
        <v>43</v>
      </c>
      <c r="AG1295" t="str">
        <f t="shared" si="83"/>
        <v>Include</v>
      </c>
      <c r="AH1295">
        <f t="shared" si="80"/>
        <v>0</v>
      </c>
      <c r="AI1295">
        <f t="shared" si="81"/>
        <v>0</v>
      </c>
      <c r="AJ1295">
        <f t="shared" si="82"/>
        <v>1</v>
      </c>
      <c r="AK1295" s="15">
        <f>1</f>
        <v>1</v>
      </c>
    </row>
    <row r="1296" spans="1:37" x14ac:dyDescent="0.3">
      <c r="A1296" t="s">
        <v>3143</v>
      </c>
      <c r="B1296" s="1">
        <v>45087</v>
      </c>
      <c r="C1296" s="1">
        <v>45087</v>
      </c>
      <c r="D1296" t="s">
        <v>3144</v>
      </c>
      <c r="E1296" t="s">
        <v>72</v>
      </c>
      <c r="F1296">
        <v>23</v>
      </c>
      <c r="G1296">
        <v>23</v>
      </c>
      <c r="H1296" t="s">
        <v>47</v>
      </c>
      <c r="I1296" t="s">
        <v>47</v>
      </c>
      <c r="J1296" t="s">
        <v>57</v>
      </c>
      <c r="K1296" t="s">
        <v>66</v>
      </c>
      <c r="L1296" t="s">
        <v>74</v>
      </c>
      <c r="M1296" t="s">
        <v>453</v>
      </c>
      <c r="N1296">
        <v>2</v>
      </c>
      <c r="O1296">
        <v>2</v>
      </c>
      <c r="P1296">
        <v>65714.09</v>
      </c>
      <c r="Q1296" s="2">
        <v>0.32</v>
      </c>
      <c r="R1296">
        <v>147617.57999999999</v>
      </c>
      <c r="S1296">
        <v>16129.94</v>
      </c>
      <c r="T1296" s="3">
        <v>0.109</v>
      </c>
      <c r="U1296">
        <v>76.709999999999994</v>
      </c>
      <c r="V1296" t="s">
        <v>99</v>
      </c>
      <c r="W1296">
        <v>5</v>
      </c>
      <c r="X1296" t="b">
        <v>0</v>
      </c>
      <c r="Y1296" t="s">
        <v>60</v>
      </c>
      <c r="Z1296" t="s">
        <v>60</v>
      </c>
      <c r="AA1296">
        <v>7</v>
      </c>
      <c r="AB1296">
        <v>7</v>
      </c>
      <c r="AC1296">
        <v>2023</v>
      </c>
      <c r="AD1296" s="1">
        <v>45078</v>
      </c>
      <c r="AE1296" t="s">
        <v>53</v>
      </c>
      <c r="AF1296" t="s">
        <v>62</v>
      </c>
      <c r="AG1296" t="str">
        <f t="shared" si="83"/>
        <v>Include</v>
      </c>
      <c r="AH1296">
        <f t="shared" si="80"/>
        <v>0</v>
      </c>
      <c r="AI1296">
        <f t="shared" si="81"/>
        <v>1</v>
      </c>
      <c r="AJ1296">
        <f t="shared" si="82"/>
        <v>0</v>
      </c>
      <c r="AK1296" s="15">
        <f>1</f>
        <v>1</v>
      </c>
    </row>
    <row r="1297" spans="1:37" x14ac:dyDescent="0.3">
      <c r="A1297" t="s">
        <v>3145</v>
      </c>
      <c r="B1297" s="1">
        <v>45087</v>
      </c>
      <c r="C1297" s="1">
        <v>45087</v>
      </c>
      <c r="D1297" t="s">
        <v>3146</v>
      </c>
      <c r="E1297" t="s">
        <v>259</v>
      </c>
      <c r="F1297">
        <v>37</v>
      </c>
      <c r="G1297">
        <v>37</v>
      </c>
      <c r="H1297" t="s">
        <v>81</v>
      </c>
      <c r="I1297" t="s">
        <v>81</v>
      </c>
      <c r="J1297" t="s">
        <v>48</v>
      </c>
      <c r="K1297" t="s">
        <v>230</v>
      </c>
      <c r="L1297" t="s">
        <v>140</v>
      </c>
      <c r="M1297" t="s">
        <v>219</v>
      </c>
      <c r="N1297">
        <v>5</v>
      </c>
      <c r="O1297">
        <v>5</v>
      </c>
      <c r="P1297">
        <v>2719.24</v>
      </c>
      <c r="Q1297" s="2">
        <v>0.37</v>
      </c>
      <c r="R1297">
        <v>14617.3</v>
      </c>
      <c r="S1297">
        <v>4858.0600000000004</v>
      </c>
      <c r="T1297" s="3">
        <v>0.33200000000000002</v>
      </c>
      <c r="U1297">
        <v>78.069999999999993</v>
      </c>
      <c r="V1297" t="s">
        <v>76</v>
      </c>
      <c r="W1297">
        <v>5</v>
      </c>
      <c r="X1297" t="b">
        <v>0</v>
      </c>
      <c r="Y1297" t="s">
        <v>60</v>
      </c>
      <c r="Z1297" t="s">
        <v>60</v>
      </c>
      <c r="AA1297">
        <v>6</v>
      </c>
      <c r="AB1297">
        <v>6</v>
      </c>
      <c r="AC1297">
        <v>2023</v>
      </c>
      <c r="AD1297" s="1">
        <v>45078</v>
      </c>
      <c r="AE1297" t="s">
        <v>61</v>
      </c>
      <c r="AF1297" t="s">
        <v>62</v>
      </c>
      <c r="AG1297" t="str">
        <f t="shared" si="83"/>
        <v>Include</v>
      </c>
      <c r="AH1297">
        <f t="shared" si="80"/>
        <v>0</v>
      </c>
      <c r="AI1297">
        <f t="shared" si="81"/>
        <v>1</v>
      </c>
      <c r="AJ1297">
        <f t="shared" si="82"/>
        <v>0</v>
      </c>
      <c r="AK1297" s="15">
        <f>1</f>
        <v>1</v>
      </c>
    </row>
    <row r="1298" spans="1:37" x14ac:dyDescent="0.3">
      <c r="A1298" t="s">
        <v>3147</v>
      </c>
      <c r="B1298" s="1">
        <v>45085</v>
      </c>
      <c r="C1298" s="1">
        <v>45085</v>
      </c>
      <c r="D1298" t="s">
        <v>3148</v>
      </c>
      <c r="E1298" t="s">
        <v>215</v>
      </c>
      <c r="F1298">
        <v>39</v>
      </c>
      <c r="G1298">
        <v>39</v>
      </c>
      <c r="H1298" t="s">
        <v>81</v>
      </c>
      <c r="I1298" t="s">
        <v>81</v>
      </c>
      <c r="J1298" t="s">
        <v>116</v>
      </c>
      <c r="K1298" t="s">
        <v>247</v>
      </c>
      <c r="L1298" t="s">
        <v>140</v>
      </c>
      <c r="M1298" t="s">
        <v>190</v>
      </c>
      <c r="N1298">
        <v>7</v>
      </c>
      <c r="O1298">
        <v>7</v>
      </c>
      <c r="P1298">
        <v>983.45</v>
      </c>
      <c r="Q1298" s="2">
        <v>0.03</v>
      </c>
      <c r="R1298">
        <v>11834.57</v>
      </c>
      <c r="S1298">
        <v>3889.86</v>
      </c>
      <c r="T1298" s="3">
        <v>0.32900000000000001</v>
      </c>
      <c r="U1298">
        <v>67.48</v>
      </c>
      <c r="V1298" t="s">
        <v>132</v>
      </c>
      <c r="W1298">
        <v>4</v>
      </c>
      <c r="X1298" t="b">
        <v>1</v>
      </c>
      <c r="Y1298" t="s">
        <v>41</v>
      </c>
      <c r="Z1298" t="s">
        <v>41</v>
      </c>
      <c r="AA1298">
        <v>10</v>
      </c>
      <c r="AB1298">
        <v>10</v>
      </c>
      <c r="AC1298">
        <v>2023</v>
      </c>
      <c r="AD1298" s="1">
        <v>45078</v>
      </c>
      <c r="AE1298" t="s">
        <v>61</v>
      </c>
      <c r="AF1298" t="s">
        <v>69</v>
      </c>
      <c r="AG1298" t="str">
        <f t="shared" si="83"/>
        <v>Include</v>
      </c>
      <c r="AH1298">
        <f t="shared" si="80"/>
        <v>1</v>
      </c>
      <c r="AI1298">
        <f t="shared" si="81"/>
        <v>1</v>
      </c>
      <c r="AJ1298">
        <f t="shared" si="82"/>
        <v>0</v>
      </c>
      <c r="AK1298" s="15">
        <f>1</f>
        <v>1</v>
      </c>
    </row>
    <row r="1299" spans="1:37" x14ac:dyDescent="0.3">
      <c r="A1299" t="s">
        <v>3149</v>
      </c>
      <c r="B1299" s="1">
        <v>45085</v>
      </c>
      <c r="C1299" s="1">
        <v>45085</v>
      </c>
      <c r="D1299" t="s">
        <v>3150</v>
      </c>
      <c r="E1299" t="s">
        <v>242</v>
      </c>
      <c r="F1299">
        <v>21</v>
      </c>
      <c r="G1299">
        <v>21</v>
      </c>
      <c r="H1299" t="s">
        <v>81</v>
      </c>
      <c r="I1299" t="s">
        <v>81</v>
      </c>
      <c r="J1299" t="s">
        <v>82</v>
      </c>
      <c r="K1299" t="s">
        <v>131</v>
      </c>
      <c r="L1299" t="s">
        <v>97</v>
      </c>
      <c r="M1299" t="s">
        <v>254</v>
      </c>
      <c r="N1299">
        <v>6</v>
      </c>
      <c r="O1299">
        <v>6</v>
      </c>
      <c r="P1299">
        <v>471.17</v>
      </c>
      <c r="Q1299" s="2">
        <v>0.18</v>
      </c>
      <c r="R1299">
        <v>3369.46</v>
      </c>
      <c r="S1299">
        <v>1337.48</v>
      </c>
      <c r="T1299" s="3">
        <v>0.39700000000000002</v>
      </c>
      <c r="U1299">
        <v>88.71</v>
      </c>
      <c r="V1299" t="s">
        <v>52</v>
      </c>
      <c r="W1299">
        <v>4</v>
      </c>
      <c r="X1299" t="b">
        <v>0</v>
      </c>
      <c r="Y1299" t="s">
        <v>100</v>
      </c>
      <c r="Z1299" t="s">
        <v>100</v>
      </c>
      <c r="AA1299">
        <v>1</v>
      </c>
      <c r="AB1299">
        <v>1</v>
      </c>
      <c r="AC1299">
        <v>2023</v>
      </c>
      <c r="AD1299" s="1">
        <v>45078</v>
      </c>
      <c r="AE1299" t="s">
        <v>53</v>
      </c>
      <c r="AF1299" t="s">
        <v>88</v>
      </c>
      <c r="AG1299" t="str">
        <f t="shared" si="83"/>
        <v>Include</v>
      </c>
      <c r="AH1299">
        <f t="shared" si="80"/>
        <v>0</v>
      </c>
      <c r="AI1299">
        <f t="shared" si="81"/>
        <v>0</v>
      </c>
      <c r="AJ1299">
        <f t="shared" si="82"/>
        <v>1</v>
      </c>
      <c r="AK1299" s="15">
        <f>1</f>
        <v>1</v>
      </c>
    </row>
    <row r="1300" spans="1:37" x14ac:dyDescent="0.3">
      <c r="A1300" t="s">
        <v>3151</v>
      </c>
      <c r="B1300" s="1">
        <v>45085</v>
      </c>
      <c r="C1300" s="1">
        <v>45085</v>
      </c>
      <c r="D1300" t="s">
        <v>1810</v>
      </c>
      <c r="E1300" t="s">
        <v>229</v>
      </c>
      <c r="F1300">
        <v>37</v>
      </c>
      <c r="G1300">
        <v>37</v>
      </c>
      <c r="H1300" t="s">
        <v>47</v>
      </c>
      <c r="I1300" t="s">
        <v>47</v>
      </c>
      <c r="J1300" t="s">
        <v>116</v>
      </c>
      <c r="K1300" t="s">
        <v>247</v>
      </c>
      <c r="L1300" t="s">
        <v>111</v>
      </c>
      <c r="M1300" t="s">
        <v>123</v>
      </c>
      <c r="N1300">
        <v>1</v>
      </c>
      <c r="O1300">
        <v>1</v>
      </c>
      <c r="P1300">
        <v>5089.72</v>
      </c>
      <c r="Q1300" s="2">
        <v>0.06</v>
      </c>
      <c r="R1300">
        <v>8297.84</v>
      </c>
      <c r="S1300">
        <v>2163.06</v>
      </c>
      <c r="T1300" s="3">
        <v>0.26100000000000001</v>
      </c>
      <c r="U1300">
        <v>48.55</v>
      </c>
      <c r="V1300" t="s">
        <v>52</v>
      </c>
      <c r="W1300">
        <v>3</v>
      </c>
      <c r="X1300" t="b">
        <v>0</v>
      </c>
      <c r="Y1300" t="s">
        <v>60</v>
      </c>
      <c r="Z1300" t="s">
        <v>60</v>
      </c>
      <c r="AA1300">
        <v>6</v>
      </c>
      <c r="AB1300">
        <v>6</v>
      </c>
      <c r="AC1300">
        <v>2023</v>
      </c>
      <c r="AD1300" s="1">
        <v>45078</v>
      </c>
      <c r="AE1300" t="s">
        <v>61</v>
      </c>
      <c r="AF1300" t="s">
        <v>69</v>
      </c>
      <c r="AG1300" t="str">
        <f t="shared" si="83"/>
        <v>Include</v>
      </c>
      <c r="AH1300">
        <f t="shared" si="80"/>
        <v>0</v>
      </c>
      <c r="AI1300">
        <f t="shared" si="81"/>
        <v>1</v>
      </c>
      <c r="AJ1300">
        <f t="shared" si="82"/>
        <v>0</v>
      </c>
      <c r="AK1300" s="15">
        <f>1</f>
        <v>1</v>
      </c>
    </row>
    <row r="1301" spans="1:37" x14ac:dyDescent="0.3">
      <c r="A1301" t="s">
        <v>3152</v>
      </c>
      <c r="B1301" s="1">
        <v>45085</v>
      </c>
      <c r="C1301" s="1">
        <v>45085</v>
      </c>
      <c r="D1301" t="s">
        <v>3153</v>
      </c>
      <c r="E1301" t="s">
        <v>810</v>
      </c>
      <c r="F1301">
        <v>41</v>
      </c>
      <c r="G1301">
        <v>41</v>
      </c>
      <c r="H1301" t="s">
        <v>81</v>
      </c>
      <c r="I1301" t="s">
        <v>81</v>
      </c>
      <c r="J1301" t="s">
        <v>36</v>
      </c>
      <c r="K1301" t="s">
        <v>106</v>
      </c>
      <c r="L1301" t="s">
        <v>84</v>
      </c>
      <c r="M1301" t="s">
        <v>85</v>
      </c>
      <c r="N1301">
        <v>9</v>
      </c>
      <c r="O1301">
        <v>9</v>
      </c>
      <c r="P1301">
        <v>193.51</v>
      </c>
      <c r="Q1301" s="2">
        <v>0.35</v>
      </c>
      <c r="R1301">
        <v>2061</v>
      </c>
      <c r="S1301">
        <v>255.36</v>
      </c>
      <c r="T1301" s="3">
        <v>0.124</v>
      </c>
      <c r="U1301">
        <v>60.83</v>
      </c>
      <c r="V1301" t="s">
        <v>132</v>
      </c>
      <c r="W1301">
        <v>5</v>
      </c>
      <c r="X1301" t="b">
        <v>0</v>
      </c>
      <c r="Y1301" t="s">
        <v>142</v>
      </c>
      <c r="Z1301" t="s">
        <v>142</v>
      </c>
      <c r="AA1301">
        <v>3</v>
      </c>
      <c r="AB1301">
        <v>3</v>
      </c>
      <c r="AC1301">
        <v>2023</v>
      </c>
      <c r="AD1301" s="1">
        <v>45078</v>
      </c>
      <c r="AE1301" t="s">
        <v>61</v>
      </c>
      <c r="AF1301" t="s">
        <v>62</v>
      </c>
      <c r="AG1301" t="str">
        <f t="shared" si="83"/>
        <v>Include</v>
      </c>
      <c r="AH1301">
        <f t="shared" si="80"/>
        <v>0</v>
      </c>
      <c r="AI1301">
        <f t="shared" si="81"/>
        <v>0</v>
      </c>
      <c r="AJ1301">
        <f t="shared" si="82"/>
        <v>0</v>
      </c>
      <c r="AK1301" s="15">
        <f>1</f>
        <v>1</v>
      </c>
    </row>
    <row r="1302" spans="1:37" x14ac:dyDescent="0.3">
      <c r="A1302" t="s">
        <v>3154</v>
      </c>
      <c r="B1302" s="1">
        <v>45084</v>
      </c>
      <c r="C1302" s="1">
        <v>45084</v>
      </c>
      <c r="D1302" t="s">
        <v>3155</v>
      </c>
      <c r="E1302" t="s">
        <v>796</v>
      </c>
      <c r="F1302">
        <v>31</v>
      </c>
      <c r="G1302">
        <v>31</v>
      </c>
      <c r="H1302" t="s">
        <v>81</v>
      </c>
      <c r="I1302" t="s">
        <v>81</v>
      </c>
      <c r="J1302" t="s">
        <v>48</v>
      </c>
      <c r="K1302" t="s">
        <v>230</v>
      </c>
      <c r="L1302" t="s">
        <v>97</v>
      </c>
      <c r="M1302" t="s">
        <v>243</v>
      </c>
      <c r="N1302">
        <v>1</v>
      </c>
      <c r="O1302">
        <v>1</v>
      </c>
      <c r="P1302">
        <v>715.84</v>
      </c>
      <c r="Q1302" s="2">
        <v>0.24</v>
      </c>
      <c r="R1302">
        <v>937.54</v>
      </c>
      <c r="S1302">
        <v>470.99</v>
      </c>
      <c r="T1302" s="3">
        <v>0.502</v>
      </c>
      <c r="U1302">
        <v>59.5</v>
      </c>
      <c r="V1302" t="s">
        <v>68</v>
      </c>
      <c r="W1302">
        <v>2</v>
      </c>
      <c r="X1302" t="b">
        <v>0</v>
      </c>
      <c r="Y1302" t="s">
        <v>60</v>
      </c>
      <c r="Z1302" t="s">
        <v>60</v>
      </c>
      <c r="AA1302">
        <v>4</v>
      </c>
      <c r="AB1302">
        <v>4</v>
      </c>
      <c r="AC1302">
        <v>2023</v>
      </c>
      <c r="AD1302" s="1">
        <v>45078</v>
      </c>
      <c r="AE1302" t="s">
        <v>87</v>
      </c>
      <c r="AF1302" t="s">
        <v>43</v>
      </c>
      <c r="AG1302" t="str">
        <f t="shared" si="83"/>
        <v>Include</v>
      </c>
      <c r="AH1302">
        <f t="shared" si="80"/>
        <v>0</v>
      </c>
      <c r="AI1302">
        <f t="shared" si="81"/>
        <v>1</v>
      </c>
      <c r="AJ1302">
        <f t="shared" si="82"/>
        <v>0</v>
      </c>
      <c r="AK1302" s="15">
        <f>1</f>
        <v>1</v>
      </c>
    </row>
    <row r="1303" spans="1:37" x14ac:dyDescent="0.3">
      <c r="A1303" t="s">
        <v>3156</v>
      </c>
      <c r="B1303" s="1">
        <v>45084</v>
      </c>
      <c r="C1303" s="1">
        <v>45084</v>
      </c>
      <c r="D1303" t="s">
        <v>3157</v>
      </c>
      <c r="E1303" t="s">
        <v>2748</v>
      </c>
      <c r="F1303">
        <v>43</v>
      </c>
      <c r="G1303">
        <v>43</v>
      </c>
      <c r="H1303" t="s">
        <v>35</v>
      </c>
      <c r="I1303" t="s">
        <v>35</v>
      </c>
      <c r="J1303" t="s">
        <v>116</v>
      </c>
      <c r="K1303" t="s">
        <v>150</v>
      </c>
      <c r="L1303" t="s">
        <v>84</v>
      </c>
      <c r="M1303" t="s">
        <v>85</v>
      </c>
      <c r="N1303">
        <v>8</v>
      </c>
      <c r="O1303">
        <v>8</v>
      </c>
      <c r="P1303">
        <v>165.82</v>
      </c>
      <c r="Q1303" s="2">
        <v>0.26</v>
      </c>
      <c r="R1303">
        <v>1805.69</v>
      </c>
      <c r="S1303">
        <v>135.43</v>
      </c>
      <c r="T1303" s="3">
        <v>7.4999999999999997E-2</v>
      </c>
      <c r="U1303">
        <v>36.72</v>
      </c>
      <c r="V1303" t="s">
        <v>132</v>
      </c>
      <c r="W1303">
        <v>5</v>
      </c>
      <c r="X1303" t="b">
        <v>0</v>
      </c>
      <c r="Y1303" t="s">
        <v>60</v>
      </c>
      <c r="Z1303" t="s">
        <v>60</v>
      </c>
      <c r="AA1303">
        <v>2</v>
      </c>
      <c r="AB1303">
        <v>2</v>
      </c>
      <c r="AC1303">
        <v>2023</v>
      </c>
      <c r="AD1303" s="1">
        <v>45078</v>
      </c>
      <c r="AE1303" t="s">
        <v>61</v>
      </c>
      <c r="AF1303" t="s">
        <v>43</v>
      </c>
      <c r="AG1303" t="str">
        <f t="shared" si="83"/>
        <v>Include</v>
      </c>
      <c r="AH1303">
        <f t="shared" si="80"/>
        <v>0</v>
      </c>
      <c r="AI1303">
        <f t="shared" si="81"/>
        <v>1</v>
      </c>
      <c r="AJ1303">
        <f t="shared" si="82"/>
        <v>0</v>
      </c>
      <c r="AK1303" s="15">
        <f>1</f>
        <v>1</v>
      </c>
    </row>
    <row r="1304" spans="1:37" x14ac:dyDescent="0.3">
      <c r="A1304" t="s">
        <v>3158</v>
      </c>
      <c r="B1304" t="s">
        <v>3159</v>
      </c>
      <c r="C1304" s="1">
        <v>45083</v>
      </c>
      <c r="D1304" t="s">
        <v>3160</v>
      </c>
      <c r="E1304" t="s">
        <v>420</v>
      </c>
      <c r="F1304">
        <v>60</v>
      </c>
      <c r="G1304">
        <v>60</v>
      </c>
      <c r="H1304" t="s">
        <v>81</v>
      </c>
      <c r="I1304" t="s">
        <v>81</v>
      </c>
      <c r="J1304" t="s">
        <v>36</v>
      </c>
      <c r="K1304" t="s">
        <v>106</v>
      </c>
      <c r="L1304" t="s">
        <v>74</v>
      </c>
      <c r="M1304" t="s">
        <v>127</v>
      </c>
      <c r="N1304">
        <v>6</v>
      </c>
      <c r="O1304">
        <v>6</v>
      </c>
      <c r="P1304">
        <v>62456.65</v>
      </c>
      <c r="Q1304" s="2">
        <v>0.02</v>
      </c>
      <c r="R1304">
        <v>593837.1</v>
      </c>
      <c r="S1304">
        <v>72763.11</v>
      </c>
      <c r="T1304" s="3">
        <v>0.123</v>
      </c>
      <c r="U1304">
        <v>30.38</v>
      </c>
      <c r="V1304" t="s">
        <v>132</v>
      </c>
      <c r="W1304">
        <v>4</v>
      </c>
      <c r="X1304" t="b">
        <v>0</v>
      </c>
      <c r="Y1304" t="s">
        <v>100</v>
      </c>
      <c r="Z1304" t="s">
        <v>100</v>
      </c>
      <c r="AA1304">
        <v>1</v>
      </c>
      <c r="AB1304">
        <v>1</v>
      </c>
      <c r="AC1304">
        <v>2023</v>
      </c>
      <c r="AD1304" s="1">
        <v>45078</v>
      </c>
      <c r="AE1304" t="s">
        <v>101</v>
      </c>
      <c r="AF1304" t="s">
        <v>69</v>
      </c>
      <c r="AG1304" t="str">
        <f t="shared" si="83"/>
        <v>Include</v>
      </c>
      <c r="AH1304">
        <f t="shared" si="80"/>
        <v>0</v>
      </c>
      <c r="AI1304">
        <f t="shared" si="81"/>
        <v>0</v>
      </c>
      <c r="AJ1304">
        <f t="shared" si="82"/>
        <v>1</v>
      </c>
      <c r="AK1304" s="15">
        <f>1</f>
        <v>1</v>
      </c>
    </row>
    <row r="1305" spans="1:37" x14ac:dyDescent="0.3">
      <c r="A1305" t="s">
        <v>3161</v>
      </c>
      <c r="B1305" s="1">
        <v>45083</v>
      </c>
      <c r="C1305" s="1">
        <v>45083</v>
      </c>
      <c r="D1305" t="s">
        <v>3162</v>
      </c>
      <c r="E1305" t="s">
        <v>1444</v>
      </c>
      <c r="F1305">
        <v>32</v>
      </c>
      <c r="G1305">
        <v>32</v>
      </c>
      <c r="H1305" t="s">
        <v>47</v>
      </c>
      <c r="I1305" t="s">
        <v>47</v>
      </c>
      <c r="J1305" t="s">
        <v>57</v>
      </c>
      <c r="K1305" t="s">
        <v>205</v>
      </c>
      <c r="L1305" t="s">
        <v>50</v>
      </c>
      <c r="M1305" t="s">
        <v>186</v>
      </c>
      <c r="N1305">
        <v>9</v>
      </c>
      <c r="O1305">
        <v>9</v>
      </c>
      <c r="P1305">
        <v>24542.85</v>
      </c>
      <c r="Q1305" s="2">
        <v>0.3</v>
      </c>
      <c r="R1305">
        <v>291832.52</v>
      </c>
      <c r="S1305">
        <v>76203.02</v>
      </c>
      <c r="T1305" s="3">
        <v>0.26100000000000001</v>
      </c>
      <c r="U1305">
        <v>95.21</v>
      </c>
      <c r="V1305" t="s">
        <v>68</v>
      </c>
      <c r="W1305">
        <v>2</v>
      </c>
      <c r="X1305" t="b">
        <v>0</v>
      </c>
      <c r="Y1305" t="s">
        <v>60</v>
      </c>
      <c r="Z1305" t="s">
        <v>60</v>
      </c>
      <c r="AA1305">
        <v>6</v>
      </c>
      <c r="AB1305">
        <v>6</v>
      </c>
      <c r="AC1305">
        <v>2023</v>
      </c>
      <c r="AD1305" s="1">
        <v>45078</v>
      </c>
      <c r="AE1305" t="s">
        <v>87</v>
      </c>
      <c r="AF1305" t="s">
        <v>43</v>
      </c>
      <c r="AG1305" t="str">
        <f t="shared" si="83"/>
        <v>Include</v>
      </c>
      <c r="AH1305">
        <f t="shared" si="80"/>
        <v>0</v>
      </c>
      <c r="AI1305">
        <f t="shared" si="81"/>
        <v>1</v>
      </c>
      <c r="AJ1305">
        <f t="shared" si="82"/>
        <v>0</v>
      </c>
      <c r="AK1305" s="15">
        <f>1</f>
        <v>1</v>
      </c>
    </row>
    <row r="1306" spans="1:37" x14ac:dyDescent="0.3">
      <c r="A1306" t="s">
        <v>3163</v>
      </c>
      <c r="B1306" s="1">
        <v>45083</v>
      </c>
      <c r="C1306" s="1">
        <v>45083</v>
      </c>
      <c r="D1306" t="s">
        <v>3164</v>
      </c>
      <c r="E1306" t="s">
        <v>3165</v>
      </c>
      <c r="F1306">
        <v>36</v>
      </c>
      <c r="G1306">
        <v>36</v>
      </c>
      <c r="H1306" t="s">
        <v>81</v>
      </c>
      <c r="I1306" t="s">
        <v>81</v>
      </c>
      <c r="J1306" t="s">
        <v>48</v>
      </c>
      <c r="K1306" t="s">
        <v>226</v>
      </c>
      <c r="L1306" t="s">
        <v>74</v>
      </c>
      <c r="M1306" t="s">
        <v>261</v>
      </c>
      <c r="N1306">
        <v>9</v>
      </c>
      <c r="O1306">
        <v>9</v>
      </c>
      <c r="P1306">
        <v>39846.870000000003</v>
      </c>
      <c r="Q1306" s="2">
        <v>0.24</v>
      </c>
      <c r="R1306">
        <v>452014.92</v>
      </c>
      <c r="S1306">
        <v>43093.98</v>
      </c>
      <c r="T1306" s="3">
        <v>9.5000000000000001E-2</v>
      </c>
      <c r="U1306">
        <v>51.7</v>
      </c>
      <c r="V1306" t="s">
        <v>76</v>
      </c>
      <c r="W1306">
        <v>4</v>
      </c>
      <c r="X1306" t="b">
        <v>0</v>
      </c>
      <c r="Y1306" t="s">
        <v>60</v>
      </c>
      <c r="Z1306" t="s">
        <v>60</v>
      </c>
      <c r="AA1306">
        <v>3</v>
      </c>
      <c r="AB1306">
        <v>3</v>
      </c>
      <c r="AC1306">
        <v>2023</v>
      </c>
      <c r="AD1306" s="1">
        <v>45078</v>
      </c>
      <c r="AE1306" t="s">
        <v>61</v>
      </c>
      <c r="AF1306" t="s">
        <v>43</v>
      </c>
      <c r="AG1306" t="str">
        <f t="shared" si="83"/>
        <v>Include</v>
      </c>
      <c r="AH1306">
        <f t="shared" si="80"/>
        <v>0</v>
      </c>
      <c r="AI1306">
        <f t="shared" si="81"/>
        <v>1</v>
      </c>
      <c r="AJ1306">
        <f t="shared" si="82"/>
        <v>0</v>
      </c>
      <c r="AK1306" s="15">
        <f>1</f>
        <v>1</v>
      </c>
    </row>
    <row r="1307" spans="1:37" x14ac:dyDescent="0.3">
      <c r="A1307" t="s">
        <v>3166</v>
      </c>
      <c r="B1307" s="1">
        <v>45083</v>
      </c>
      <c r="C1307" s="1">
        <v>45083</v>
      </c>
      <c r="D1307" t="s">
        <v>3167</v>
      </c>
      <c r="E1307" t="s">
        <v>1260</v>
      </c>
      <c r="F1307">
        <v>26</v>
      </c>
      <c r="G1307">
        <v>26</v>
      </c>
      <c r="H1307" t="s">
        <v>35</v>
      </c>
      <c r="I1307" t="s">
        <v>35</v>
      </c>
      <c r="J1307" t="s">
        <v>48</v>
      </c>
      <c r="K1307" t="s">
        <v>185</v>
      </c>
      <c r="L1307" t="s">
        <v>50</v>
      </c>
      <c r="M1307" t="s">
        <v>67</v>
      </c>
      <c r="N1307">
        <v>3</v>
      </c>
      <c r="O1307">
        <v>3</v>
      </c>
      <c r="P1307">
        <v>28004.75</v>
      </c>
      <c r="Q1307" s="2">
        <v>0.31</v>
      </c>
      <c r="R1307">
        <v>94421.01</v>
      </c>
      <c r="S1307">
        <v>29532.44</v>
      </c>
      <c r="T1307" s="3">
        <v>0.313</v>
      </c>
      <c r="U1307">
        <v>43.07</v>
      </c>
      <c r="V1307" t="s">
        <v>99</v>
      </c>
      <c r="W1307">
        <v>2</v>
      </c>
      <c r="X1307" t="b">
        <v>0</v>
      </c>
      <c r="Y1307" t="s">
        <v>60</v>
      </c>
      <c r="Z1307" t="s">
        <v>60</v>
      </c>
      <c r="AA1307">
        <v>6</v>
      </c>
      <c r="AB1307">
        <v>6</v>
      </c>
      <c r="AC1307">
        <v>2023</v>
      </c>
      <c r="AD1307" s="1">
        <v>45078</v>
      </c>
      <c r="AE1307" t="s">
        <v>87</v>
      </c>
      <c r="AF1307" t="s">
        <v>62</v>
      </c>
      <c r="AG1307" t="str">
        <f t="shared" si="83"/>
        <v>Include</v>
      </c>
      <c r="AH1307">
        <f t="shared" si="80"/>
        <v>0</v>
      </c>
      <c r="AI1307">
        <f t="shared" si="81"/>
        <v>1</v>
      </c>
      <c r="AJ1307">
        <f t="shared" si="82"/>
        <v>0</v>
      </c>
      <c r="AK1307" s="15">
        <f>1</f>
        <v>1</v>
      </c>
    </row>
    <row r="1308" spans="1:37" x14ac:dyDescent="0.3">
      <c r="A1308" t="s">
        <v>3168</v>
      </c>
      <c r="B1308" s="1">
        <v>45083</v>
      </c>
      <c r="C1308" s="1">
        <v>45083</v>
      </c>
      <c r="D1308" t="s">
        <v>3169</v>
      </c>
      <c r="E1308" t="s">
        <v>321</v>
      </c>
      <c r="F1308">
        <v>24</v>
      </c>
      <c r="G1308">
        <v>24</v>
      </c>
      <c r="H1308" t="s">
        <v>47</v>
      </c>
      <c r="I1308" t="s">
        <v>47</v>
      </c>
      <c r="J1308" t="s">
        <v>36</v>
      </c>
      <c r="K1308" t="s">
        <v>106</v>
      </c>
      <c r="L1308" t="s">
        <v>38</v>
      </c>
      <c r="M1308" t="s">
        <v>159</v>
      </c>
      <c r="N1308">
        <v>2</v>
      </c>
      <c r="O1308">
        <v>2</v>
      </c>
      <c r="P1308">
        <v>1742.14</v>
      </c>
      <c r="Q1308" s="2">
        <v>0.33</v>
      </c>
      <c r="R1308">
        <v>4112.8900000000003</v>
      </c>
      <c r="S1308">
        <v>1802.05</v>
      </c>
      <c r="T1308" s="3">
        <v>0.438</v>
      </c>
      <c r="U1308">
        <v>68.900000000000006</v>
      </c>
      <c r="V1308" t="s">
        <v>99</v>
      </c>
      <c r="W1308">
        <v>1</v>
      </c>
      <c r="X1308" t="b">
        <v>0</v>
      </c>
      <c r="Y1308" t="s">
        <v>60</v>
      </c>
      <c r="Z1308" t="s">
        <v>60</v>
      </c>
      <c r="AA1308">
        <v>3</v>
      </c>
      <c r="AB1308">
        <v>3</v>
      </c>
      <c r="AC1308">
        <v>2023</v>
      </c>
      <c r="AD1308" s="1">
        <v>45078</v>
      </c>
      <c r="AE1308" t="s">
        <v>53</v>
      </c>
      <c r="AF1308" t="s">
        <v>62</v>
      </c>
      <c r="AG1308" t="str">
        <f t="shared" si="83"/>
        <v>Include</v>
      </c>
      <c r="AH1308">
        <f t="shared" si="80"/>
        <v>0</v>
      </c>
      <c r="AI1308">
        <f t="shared" si="81"/>
        <v>1</v>
      </c>
      <c r="AJ1308">
        <f t="shared" si="82"/>
        <v>0</v>
      </c>
      <c r="AK1308" s="15">
        <f>1</f>
        <v>1</v>
      </c>
    </row>
    <row r="1309" spans="1:37" x14ac:dyDescent="0.3">
      <c r="A1309" t="s">
        <v>3170</v>
      </c>
      <c r="B1309" s="1">
        <v>45083</v>
      </c>
      <c r="C1309" s="1">
        <v>45083</v>
      </c>
      <c r="D1309" t="s">
        <v>3171</v>
      </c>
      <c r="E1309" t="s">
        <v>405</v>
      </c>
      <c r="F1309">
        <v>22</v>
      </c>
      <c r="G1309">
        <v>22</v>
      </c>
      <c r="H1309" t="s">
        <v>35</v>
      </c>
      <c r="I1309" t="s">
        <v>35</v>
      </c>
      <c r="J1309" t="s">
        <v>48</v>
      </c>
      <c r="K1309" t="s">
        <v>230</v>
      </c>
      <c r="L1309" t="s">
        <v>111</v>
      </c>
      <c r="M1309" t="s">
        <v>136</v>
      </c>
      <c r="N1309">
        <v>2</v>
      </c>
      <c r="O1309">
        <v>2</v>
      </c>
      <c r="P1309">
        <v>13875.51</v>
      </c>
      <c r="Q1309" s="2">
        <v>0.32</v>
      </c>
      <c r="R1309">
        <v>30649.3</v>
      </c>
      <c r="S1309">
        <v>5955.69</v>
      </c>
      <c r="T1309" s="3">
        <v>0.19400000000000001</v>
      </c>
      <c r="U1309">
        <v>81.72</v>
      </c>
      <c r="V1309" t="s">
        <v>76</v>
      </c>
      <c r="W1309">
        <v>3</v>
      </c>
      <c r="X1309" t="b">
        <v>0</v>
      </c>
      <c r="Y1309" t="s">
        <v>60</v>
      </c>
      <c r="Z1309" t="s">
        <v>60</v>
      </c>
      <c r="AA1309">
        <v>4</v>
      </c>
      <c r="AB1309">
        <v>4</v>
      </c>
      <c r="AC1309">
        <v>2023</v>
      </c>
      <c r="AD1309" s="1">
        <v>45078</v>
      </c>
      <c r="AE1309" t="s">
        <v>53</v>
      </c>
      <c r="AF1309" t="s">
        <v>62</v>
      </c>
      <c r="AG1309" t="str">
        <f t="shared" si="83"/>
        <v>Include</v>
      </c>
      <c r="AH1309">
        <f t="shared" si="80"/>
        <v>0</v>
      </c>
      <c r="AI1309">
        <f t="shared" si="81"/>
        <v>1</v>
      </c>
      <c r="AJ1309">
        <f t="shared" si="82"/>
        <v>0</v>
      </c>
      <c r="AK1309" s="15">
        <f>1</f>
        <v>1</v>
      </c>
    </row>
    <row r="1310" spans="1:37" x14ac:dyDescent="0.3">
      <c r="A1310" t="s">
        <v>3172</v>
      </c>
      <c r="B1310" s="1">
        <v>45083</v>
      </c>
      <c r="C1310" s="1">
        <v>45083</v>
      </c>
      <c r="D1310" t="s">
        <v>3173</v>
      </c>
      <c r="E1310" t="s">
        <v>668</v>
      </c>
      <c r="F1310">
        <v>25</v>
      </c>
      <c r="G1310">
        <v>25</v>
      </c>
      <c r="H1310" t="s">
        <v>47</v>
      </c>
      <c r="I1310" t="s">
        <v>47</v>
      </c>
      <c r="J1310" t="s">
        <v>57</v>
      </c>
      <c r="K1310" t="s">
        <v>66</v>
      </c>
      <c r="L1310" t="s">
        <v>38</v>
      </c>
      <c r="M1310" t="s">
        <v>163</v>
      </c>
      <c r="N1310">
        <v>1</v>
      </c>
      <c r="O1310">
        <v>1</v>
      </c>
      <c r="P1310">
        <v>123.79</v>
      </c>
      <c r="Q1310" s="2">
        <v>0.17</v>
      </c>
      <c r="R1310">
        <v>167.72</v>
      </c>
      <c r="S1310">
        <v>67.47</v>
      </c>
      <c r="T1310" s="3">
        <v>0.40200000000000002</v>
      </c>
      <c r="U1310">
        <v>49.95</v>
      </c>
      <c r="V1310" t="s">
        <v>68</v>
      </c>
      <c r="W1310">
        <v>3</v>
      </c>
      <c r="X1310" t="b">
        <v>0</v>
      </c>
      <c r="Y1310" t="s">
        <v>60</v>
      </c>
      <c r="Z1310" t="s">
        <v>60</v>
      </c>
      <c r="AA1310">
        <v>3</v>
      </c>
      <c r="AB1310">
        <v>3</v>
      </c>
      <c r="AC1310">
        <v>2023</v>
      </c>
      <c r="AD1310" s="1">
        <v>45078</v>
      </c>
      <c r="AE1310" t="s">
        <v>53</v>
      </c>
      <c r="AF1310" t="s">
        <v>88</v>
      </c>
      <c r="AG1310" t="str">
        <f t="shared" si="83"/>
        <v>Include</v>
      </c>
      <c r="AH1310">
        <f t="shared" si="80"/>
        <v>0</v>
      </c>
      <c r="AI1310">
        <f t="shared" si="81"/>
        <v>1</v>
      </c>
      <c r="AJ1310">
        <f t="shared" si="82"/>
        <v>0</v>
      </c>
      <c r="AK1310" s="15">
        <f>1</f>
        <v>1</v>
      </c>
    </row>
    <row r="1311" spans="1:37" x14ac:dyDescent="0.3">
      <c r="A1311" t="s">
        <v>3174</v>
      </c>
      <c r="B1311" s="1">
        <v>45082</v>
      </c>
      <c r="C1311" s="1">
        <v>45082</v>
      </c>
      <c r="D1311" t="s">
        <v>3175</v>
      </c>
      <c r="E1311" t="s">
        <v>503</v>
      </c>
      <c r="F1311">
        <v>61</v>
      </c>
      <c r="G1311">
        <v>61</v>
      </c>
      <c r="H1311" t="s">
        <v>81</v>
      </c>
      <c r="I1311" t="s">
        <v>81</v>
      </c>
      <c r="J1311" t="s">
        <v>57</v>
      </c>
      <c r="K1311" t="s">
        <v>155</v>
      </c>
      <c r="L1311" t="s">
        <v>38</v>
      </c>
      <c r="M1311" t="s">
        <v>39</v>
      </c>
      <c r="N1311">
        <v>1</v>
      </c>
      <c r="O1311">
        <v>1</v>
      </c>
      <c r="P1311">
        <v>830.66</v>
      </c>
      <c r="Q1311" s="2">
        <v>0.15</v>
      </c>
      <c r="R1311">
        <v>1004.6</v>
      </c>
      <c r="S1311">
        <v>465.76</v>
      </c>
      <c r="T1311" s="3">
        <v>0.46400000000000002</v>
      </c>
      <c r="U1311">
        <v>56.2</v>
      </c>
      <c r="V1311" t="s">
        <v>52</v>
      </c>
      <c r="W1311">
        <v>5</v>
      </c>
      <c r="X1311" t="b">
        <v>0</v>
      </c>
      <c r="Y1311" t="s">
        <v>142</v>
      </c>
      <c r="Z1311" t="s">
        <v>142</v>
      </c>
      <c r="AA1311">
        <v>10</v>
      </c>
      <c r="AB1311">
        <v>10</v>
      </c>
      <c r="AC1311">
        <v>2023</v>
      </c>
      <c r="AD1311" s="1">
        <v>45078</v>
      </c>
      <c r="AE1311" t="s">
        <v>520</v>
      </c>
      <c r="AF1311" t="s">
        <v>88</v>
      </c>
      <c r="AG1311" t="str">
        <f t="shared" si="83"/>
        <v>Include</v>
      </c>
      <c r="AH1311">
        <f t="shared" si="80"/>
        <v>0</v>
      </c>
      <c r="AI1311">
        <f t="shared" si="81"/>
        <v>0</v>
      </c>
      <c r="AJ1311">
        <f t="shared" si="82"/>
        <v>0</v>
      </c>
      <c r="AK1311" s="15">
        <f>1</f>
        <v>1</v>
      </c>
    </row>
    <row r="1312" spans="1:37" x14ac:dyDescent="0.3">
      <c r="A1312" t="s">
        <v>3176</v>
      </c>
      <c r="B1312" s="1">
        <v>45082</v>
      </c>
      <c r="C1312" s="1">
        <v>45082</v>
      </c>
      <c r="D1312" t="s">
        <v>3177</v>
      </c>
      <c r="E1312" t="s">
        <v>3178</v>
      </c>
      <c r="F1312">
        <v>41</v>
      </c>
      <c r="G1312">
        <v>41</v>
      </c>
      <c r="H1312" t="s">
        <v>81</v>
      </c>
      <c r="I1312" t="s">
        <v>81</v>
      </c>
      <c r="J1312" t="s">
        <v>48</v>
      </c>
      <c r="K1312" t="s">
        <v>226</v>
      </c>
      <c r="L1312" t="s">
        <v>38</v>
      </c>
      <c r="M1312" t="s">
        <v>159</v>
      </c>
      <c r="N1312">
        <v>2</v>
      </c>
      <c r="O1312">
        <v>2</v>
      </c>
      <c r="P1312">
        <v>1297.33</v>
      </c>
      <c r="Q1312" s="2">
        <v>0.22</v>
      </c>
      <c r="R1312">
        <v>3312.56</v>
      </c>
      <c r="S1312">
        <v>1518.57</v>
      </c>
      <c r="T1312" s="3">
        <v>0.45800000000000002</v>
      </c>
      <c r="U1312">
        <v>46.51</v>
      </c>
      <c r="V1312" t="s">
        <v>132</v>
      </c>
      <c r="W1312">
        <v>1</v>
      </c>
      <c r="X1312" t="b">
        <v>0</v>
      </c>
      <c r="Y1312" t="s">
        <v>60</v>
      </c>
      <c r="Z1312" t="s">
        <v>60</v>
      </c>
      <c r="AA1312">
        <v>9</v>
      </c>
      <c r="AB1312">
        <v>9</v>
      </c>
      <c r="AC1312">
        <v>2023</v>
      </c>
      <c r="AD1312" s="1">
        <v>45078</v>
      </c>
      <c r="AE1312" t="s">
        <v>61</v>
      </c>
      <c r="AF1312" t="s">
        <v>43</v>
      </c>
      <c r="AG1312" t="str">
        <f t="shared" si="83"/>
        <v>Include</v>
      </c>
      <c r="AH1312">
        <f t="shared" si="80"/>
        <v>0</v>
      </c>
      <c r="AI1312">
        <f t="shared" si="81"/>
        <v>1</v>
      </c>
      <c r="AJ1312">
        <f t="shared" si="82"/>
        <v>0</v>
      </c>
      <c r="AK1312" s="15">
        <f>1</f>
        <v>1</v>
      </c>
    </row>
    <row r="1313" spans="1:37" x14ac:dyDescent="0.3">
      <c r="A1313" t="s">
        <v>3179</v>
      </c>
      <c r="B1313" s="1">
        <v>45081</v>
      </c>
      <c r="C1313" s="1">
        <v>45081</v>
      </c>
      <c r="D1313" t="s">
        <v>3180</v>
      </c>
      <c r="E1313" t="s">
        <v>2248</v>
      </c>
      <c r="F1313">
        <v>32</v>
      </c>
      <c r="G1313">
        <v>32</v>
      </c>
      <c r="H1313" t="s">
        <v>212</v>
      </c>
      <c r="I1313" t="s">
        <v>35</v>
      </c>
      <c r="J1313" t="s">
        <v>57</v>
      </c>
      <c r="K1313" t="s">
        <v>58</v>
      </c>
      <c r="L1313" t="s">
        <v>97</v>
      </c>
      <c r="M1313" t="s">
        <v>254</v>
      </c>
      <c r="N1313">
        <v>2</v>
      </c>
      <c r="O1313">
        <v>2</v>
      </c>
      <c r="P1313">
        <v>200.96</v>
      </c>
      <c r="Q1313" s="2">
        <v>0.25</v>
      </c>
      <c r="R1313">
        <v>458.12</v>
      </c>
      <c r="S1313">
        <v>104.93</v>
      </c>
      <c r="T1313" s="3">
        <v>0.22900000000000001</v>
      </c>
      <c r="U1313">
        <v>75.89</v>
      </c>
      <c r="V1313" t="s">
        <v>68</v>
      </c>
      <c r="W1313">
        <v>1</v>
      </c>
      <c r="X1313" t="b">
        <v>1</v>
      </c>
      <c r="Y1313" t="s">
        <v>41</v>
      </c>
      <c r="Z1313" t="s">
        <v>41</v>
      </c>
      <c r="AA1313">
        <v>4</v>
      </c>
      <c r="AB1313">
        <v>4</v>
      </c>
      <c r="AC1313">
        <v>2023</v>
      </c>
      <c r="AD1313" s="1">
        <v>45078</v>
      </c>
      <c r="AE1313" t="s">
        <v>87</v>
      </c>
      <c r="AF1313" t="s">
        <v>43</v>
      </c>
      <c r="AG1313" t="str">
        <f t="shared" si="83"/>
        <v>Include</v>
      </c>
      <c r="AH1313">
        <f t="shared" si="80"/>
        <v>1</v>
      </c>
      <c r="AI1313">
        <f t="shared" si="81"/>
        <v>1</v>
      </c>
      <c r="AJ1313">
        <f t="shared" si="82"/>
        <v>0</v>
      </c>
      <c r="AK1313" s="15">
        <f>1</f>
        <v>1</v>
      </c>
    </row>
    <row r="1314" spans="1:37" x14ac:dyDescent="0.3">
      <c r="A1314" t="s">
        <v>3181</v>
      </c>
      <c r="B1314" s="1">
        <v>45081</v>
      </c>
      <c r="C1314" s="1">
        <v>45081</v>
      </c>
      <c r="D1314" t="s">
        <v>3182</v>
      </c>
      <c r="E1314" t="s">
        <v>1745</v>
      </c>
      <c r="F1314">
        <v>33</v>
      </c>
      <c r="G1314">
        <v>33</v>
      </c>
      <c r="H1314" t="s">
        <v>81</v>
      </c>
      <c r="I1314" t="s">
        <v>81</v>
      </c>
      <c r="J1314" t="s">
        <v>36</v>
      </c>
      <c r="K1314" t="s">
        <v>37</v>
      </c>
      <c r="L1314" t="s">
        <v>50</v>
      </c>
      <c r="M1314" t="s">
        <v>51</v>
      </c>
      <c r="P1314">
        <v>11967.38</v>
      </c>
      <c r="Q1314" s="2">
        <v>7.0000000000000007E-2</v>
      </c>
      <c r="R1314">
        <v>17838.52</v>
      </c>
      <c r="S1314">
        <v>3429.62</v>
      </c>
      <c r="T1314" s="3">
        <v>0.192</v>
      </c>
      <c r="U1314">
        <v>76.83</v>
      </c>
      <c r="V1314" t="s">
        <v>132</v>
      </c>
      <c r="W1314">
        <v>1</v>
      </c>
      <c r="X1314" t="b">
        <v>0</v>
      </c>
      <c r="Y1314" t="s">
        <v>100</v>
      </c>
      <c r="Z1314" t="s">
        <v>100</v>
      </c>
      <c r="AA1314">
        <v>2</v>
      </c>
      <c r="AB1314">
        <v>2</v>
      </c>
      <c r="AC1314">
        <v>2023</v>
      </c>
      <c r="AD1314" s="1">
        <v>45078</v>
      </c>
      <c r="AE1314" t="s">
        <v>87</v>
      </c>
      <c r="AF1314" t="s">
        <v>69</v>
      </c>
      <c r="AG1314" t="str">
        <f t="shared" si="83"/>
        <v>Include</v>
      </c>
      <c r="AH1314">
        <f t="shared" si="80"/>
        <v>0</v>
      </c>
      <c r="AI1314">
        <f t="shared" si="81"/>
        <v>0</v>
      </c>
      <c r="AJ1314">
        <f t="shared" si="82"/>
        <v>1</v>
      </c>
      <c r="AK1314" s="15">
        <f>1</f>
        <v>1</v>
      </c>
    </row>
    <row r="1315" spans="1:37" x14ac:dyDescent="0.3">
      <c r="A1315" t="s">
        <v>3183</v>
      </c>
      <c r="B1315" t="s">
        <v>3184</v>
      </c>
      <c r="C1315" s="1">
        <v>45081</v>
      </c>
      <c r="D1315" t="s">
        <v>3185</v>
      </c>
      <c r="E1315" t="s">
        <v>665</v>
      </c>
      <c r="F1315">
        <v>38</v>
      </c>
      <c r="G1315">
        <v>38</v>
      </c>
      <c r="H1315" t="s">
        <v>81</v>
      </c>
      <c r="I1315" t="s">
        <v>81</v>
      </c>
      <c r="J1315" t="s">
        <v>116</v>
      </c>
      <c r="K1315" t="s">
        <v>260</v>
      </c>
      <c r="L1315" t="s">
        <v>84</v>
      </c>
      <c r="M1315" t="s">
        <v>267</v>
      </c>
      <c r="N1315">
        <v>9</v>
      </c>
      <c r="O1315">
        <v>9</v>
      </c>
      <c r="P1315">
        <v>458.95</v>
      </c>
      <c r="Q1315" s="2">
        <v>0.24</v>
      </c>
      <c r="R1315">
        <v>5524.99</v>
      </c>
      <c r="S1315">
        <v>539.29999999999995</v>
      </c>
      <c r="T1315" s="3">
        <v>9.8000000000000004E-2</v>
      </c>
      <c r="U1315">
        <v>58.47</v>
      </c>
      <c r="V1315" t="s">
        <v>76</v>
      </c>
      <c r="W1315">
        <v>2</v>
      </c>
      <c r="X1315" t="b">
        <v>1</v>
      </c>
      <c r="Y1315" t="s">
        <v>41</v>
      </c>
      <c r="Z1315" t="s">
        <v>41</v>
      </c>
      <c r="AA1315">
        <v>9</v>
      </c>
      <c r="AB1315">
        <v>9</v>
      </c>
      <c r="AC1315">
        <v>2023</v>
      </c>
      <c r="AD1315" s="1">
        <v>45078</v>
      </c>
      <c r="AE1315" t="s">
        <v>61</v>
      </c>
      <c r="AF1315" t="s">
        <v>43</v>
      </c>
      <c r="AG1315" t="str">
        <f t="shared" si="83"/>
        <v>Include</v>
      </c>
      <c r="AH1315">
        <f t="shared" si="80"/>
        <v>1</v>
      </c>
      <c r="AI1315">
        <f t="shared" si="81"/>
        <v>1</v>
      </c>
      <c r="AJ1315">
        <f t="shared" si="82"/>
        <v>0</v>
      </c>
      <c r="AK1315" s="15">
        <f>1</f>
        <v>1</v>
      </c>
    </row>
    <row r="1316" spans="1:37" x14ac:dyDescent="0.3">
      <c r="A1316" t="s">
        <v>3186</v>
      </c>
      <c r="B1316" s="1">
        <v>45081</v>
      </c>
      <c r="C1316" s="1">
        <v>45081</v>
      </c>
      <c r="D1316" t="s">
        <v>3187</v>
      </c>
      <c r="E1316" t="s">
        <v>1231</v>
      </c>
      <c r="F1316">
        <v>18</v>
      </c>
      <c r="G1316">
        <v>18</v>
      </c>
      <c r="H1316" t="s">
        <v>81</v>
      </c>
      <c r="I1316" t="s">
        <v>81</v>
      </c>
      <c r="J1316" t="s">
        <v>36</v>
      </c>
      <c r="K1316" t="s">
        <v>106</v>
      </c>
      <c r="L1316" t="s">
        <v>50</v>
      </c>
      <c r="M1316" t="s">
        <v>186</v>
      </c>
      <c r="P1316">
        <v>31009.31</v>
      </c>
      <c r="Q1316" s="2">
        <v>0.12</v>
      </c>
      <c r="R1316">
        <v>41352.35</v>
      </c>
      <c r="S1316">
        <v>16597.68</v>
      </c>
      <c r="T1316" s="3">
        <v>0.40100000000000002</v>
      </c>
      <c r="U1316">
        <v>47.32</v>
      </c>
      <c r="V1316" t="s">
        <v>52</v>
      </c>
      <c r="W1316">
        <v>4</v>
      </c>
      <c r="X1316" t="b">
        <v>0</v>
      </c>
      <c r="Y1316" t="s">
        <v>60</v>
      </c>
      <c r="Z1316" t="s">
        <v>60</v>
      </c>
      <c r="AA1316">
        <v>1</v>
      </c>
      <c r="AB1316">
        <v>1</v>
      </c>
      <c r="AC1316">
        <v>2023</v>
      </c>
      <c r="AD1316" s="1">
        <v>45078</v>
      </c>
      <c r="AE1316" t="s">
        <v>53</v>
      </c>
      <c r="AF1316" t="s">
        <v>88</v>
      </c>
      <c r="AG1316" t="str">
        <f t="shared" si="83"/>
        <v>Include</v>
      </c>
      <c r="AH1316">
        <f t="shared" si="80"/>
        <v>0</v>
      </c>
      <c r="AI1316">
        <f t="shared" si="81"/>
        <v>1</v>
      </c>
      <c r="AJ1316">
        <f t="shared" si="82"/>
        <v>0</v>
      </c>
      <c r="AK1316" s="15">
        <f>1</f>
        <v>1</v>
      </c>
    </row>
    <row r="1317" spans="1:37" x14ac:dyDescent="0.3">
      <c r="A1317" t="s">
        <v>3188</v>
      </c>
      <c r="B1317" s="1">
        <v>45081</v>
      </c>
      <c r="C1317" s="1">
        <v>45081</v>
      </c>
      <c r="D1317" t="s">
        <v>3189</v>
      </c>
      <c r="E1317" t="s">
        <v>1759</v>
      </c>
      <c r="F1317">
        <v>39</v>
      </c>
      <c r="G1317">
        <v>39</v>
      </c>
      <c r="H1317" t="s">
        <v>35</v>
      </c>
      <c r="I1317" t="s">
        <v>35</v>
      </c>
      <c r="J1317" t="s">
        <v>82</v>
      </c>
      <c r="K1317" t="s">
        <v>83</v>
      </c>
      <c r="L1317" t="s">
        <v>111</v>
      </c>
      <c r="M1317" t="s">
        <v>200</v>
      </c>
      <c r="N1317">
        <v>9</v>
      </c>
      <c r="O1317">
        <v>9</v>
      </c>
      <c r="P1317">
        <v>3434.17</v>
      </c>
      <c r="Q1317" s="2">
        <v>0.08</v>
      </c>
      <c r="R1317">
        <v>46040.29</v>
      </c>
      <c r="S1317">
        <v>10782.3</v>
      </c>
      <c r="T1317" s="3">
        <v>0.23400000000000001</v>
      </c>
      <c r="U1317">
        <v>55.14</v>
      </c>
      <c r="V1317" t="s">
        <v>76</v>
      </c>
      <c r="W1317">
        <v>2</v>
      </c>
      <c r="X1317" t="b">
        <v>0</v>
      </c>
      <c r="Y1317" t="s">
        <v>60</v>
      </c>
      <c r="Z1317" t="s">
        <v>60</v>
      </c>
      <c r="AA1317">
        <v>5</v>
      </c>
      <c r="AB1317">
        <v>5</v>
      </c>
      <c r="AC1317">
        <v>2023</v>
      </c>
      <c r="AD1317" s="1">
        <v>45078</v>
      </c>
      <c r="AE1317" t="s">
        <v>61</v>
      </c>
      <c r="AF1317" t="s">
        <v>69</v>
      </c>
      <c r="AG1317" t="str">
        <f t="shared" si="83"/>
        <v>Include</v>
      </c>
      <c r="AH1317">
        <f t="shared" si="80"/>
        <v>0</v>
      </c>
      <c r="AI1317">
        <f t="shared" si="81"/>
        <v>1</v>
      </c>
      <c r="AJ1317">
        <f t="shared" si="82"/>
        <v>0</v>
      </c>
      <c r="AK1317" s="15">
        <f>1</f>
        <v>1</v>
      </c>
    </row>
    <row r="1318" spans="1:37" x14ac:dyDescent="0.3">
      <c r="A1318" t="s">
        <v>3190</v>
      </c>
      <c r="B1318" s="1">
        <v>45080</v>
      </c>
      <c r="C1318" s="1">
        <v>45080</v>
      </c>
      <c r="D1318" t="s">
        <v>3191</v>
      </c>
      <c r="E1318" t="s">
        <v>1598</v>
      </c>
      <c r="F1318">
        <v>33</v>
      </c>
      <c r="G1318">
        <v>33</v>
      </c>
      <c r="H1318" t="s">
        <v>81</v>
      </c>
      <c r="I1318" t="s">
        <v>81</v>
      </c>
      <c r="J1318" t="s">
        <v>82</v>
      </c>
      <c r="K1318" t="s">
        <v>266</v>
      </c>
      <c r="L1318" t="s">
        <v>97</v>
      </c>
      <c r="M1318" t="s">
        <v>275</v>
      </c>
      <c r="N1318">
        <v>1</v>
      </c>
      <c r="O1318">
        <v>1</v>
      </c>
      <c r="P1318">
        <v>1090.31</v>
      </c>
      <c r="Q1318" s="2">
        <v>0.26</v>
      </c>
      <c r="R1318">
        <v>1249.54</v>
      </c>
      <c r="S1318">
        <v>613.99</v>
      </c>
      <c r="T1318" s="3">
        <v>0.49099999999999999</v>
      </c>
      <c r="U1318">
        <v>61.28</v>
      </c>
      <c r="V1318" t="s">
        <v>99</v>
      </c>
      <c r="W1318">
        <v>3</v>
      </c>
      <c r="X1318" t="b">
        <v>0</v>
      </c>
      <c r="Y1318" t="s">
        <v>60</v>
      </c>
      <c r="Z1318" t="s">
        <v>60</v>
      </c>
      <c r="AA1318">
        <v>9</v>
      </c>
      <c r="AB1318">
        <v>9</v>
      </c>
      <c r="AC1318">
        <v>2023</v>
      </c>
      <c r="AD1318" s="1">
        <v>45078</v>
      </c>
      <c r="AE1318" t="s">
        <v>87</v>
      </c>
      <c r="AF1318" t="s">
        <v>43</v>
      </c>
      <c r="AG1318" t="str">
        <f t="shared" si="83"/>
        <v>Include</v>
      </c>
      <c r="AH1318">
        <f t="shared" si="80"/>
        <v>0</v>
      </c>
      <c r="AI1318">
        <f t="shared" si="81"/>
        <v>1</v>
      </c>
      <c r="AJ1318">
        <f t="shared" si="82"/>
        <v>0</v>
      </c>
      <c r="AK1318" s="15">
        <f>1</f>
        <v>1</v>
      </c>
    </row>
    <row r="1319" spans="1:37" x14ac:dyDescent="0.3">
      <c r="A1319" t="s">
        <v>3192</v>
      </c>
      <c r="B1319" s="1">
        <v>45080</v>
      </c>
      <c r="C1319" s="1">
        <v>45080</v>
      </c>
      <c r="D1319" t="s">
        <v>3193</v>
      </c>
      <c r="E1319" t="s">
        <v>496</v>
      </c>
      <c r="F1319">
        <v>30</v>
      </c>
      <c r="G1319">
        <v>30</v>
      </c>
      <c r="H1319" t="s">
        <v>81</v>
      </c>
      <c r="I1319" t="s">
        <v>81</v>
      </c>
      <c r="J1319" t="s">
        <v>82</v>
      </c>
      <c r="K1319" t="s">
        <v>266</v>
      </c>
      <c r="L1319" t="s">
        <v>140</v>
      </c>
      <c r="M1319" t="s">
        <v>206</v>
      </c>
      <c r="N1319">
        <v>9</v>
      </c>
      <c r="O1319">
        <v>9</v>
      </c>
      <c r="P1319">
        <v>378.42</v>
      </c>
      <c r="Q1319" s="2">
        <v>0</v>
      </c>
      <c r="R1319">
        <v>4977.33</v>
      </c>
      <c r="S1319">
        <v>1570.94</v>
      </c>
      <c r="T1319" s="3">
        <v>0.316</v>
      </c>
      <c r="U1319">
        <v>43.44</v>
      </c>
      <c r="V1319" t="s">
        <v>52</v>
      </c>
      <c r="W1319">
        <v>4</v>
      </c>
      <c r="X1319" t="b">
        <v>0</v>
      </c>
      <c r="Y1319" t="s">
        <v>60</v>
      </c>
      <c r="Z1319" t="s">
        <v>60</v>
      </c>
      <c r="AA1319">
        <v>8</v>
      </c>
      <c r="AB1319">
        <v>8</v>
      </c>
      <c r="AC1319">
        <v>2023</v>
      </c>
      <c r="AD1319" s="1">
        <v>45078</v>
      </c>
      <c r="AE1319" t="s">
        <v>87</v>
      </c>
      <c r="AF1319" s="2">
        <v>0</v>
      </c>
      <c r="AG1319" t="str">
        <f t="shared" si="83"/>
        <v>Include</v>
      </c>
      <c r="AH1319">
        <f t="shared" si="80"/>
        <v>0</v>
      </c>
      <c r="AI1319">
        <f t="shared" si="81"/>
        <v>1</v>
      </c>
      <c r="AJ1319">
        <f t="shared" si="82"/>
        <v>0</v>
      </c>
      <c r="AK1319" s="15">
        <f>1</f>
        <v>1</v>
      </c>
    </row>
    <row r="1320" spans="1:37" x14ac:dyDescent="0.3">
      <c r="A1320" t="s">
        <v>3194</v>
      </c>
      <c r="B1320" s="1">
        <v>45080</v>
      </c>
      <c r="C1320" s="1">
        <v>45080</v>
      </c>
      <c r="D1320" t="s">
        <v>3195</v>
      </c>
      <c r="E1320" t="s">
        <v>1982</v>
      </c>
      <c r="F1320">
        <v>55</v>
      </c>
      <c r="G1320">
        <v>55</v>
      </c>
      <c r="H1320" t="s">
        <v>47</v>
      </c>
      <c r="I1320" t="s">
        <v>47</v>
      </c>
      <c r="J1320" t="s">
        <v>116</v>
      </c>
      <c r="K1320" t="s">
        <v>260</v>
      </c>
      <c r="L1320" t="s">
        <v>140</v>
      </c>
      <c r="M1320" t="s">
        <v>206</v>
      </c>
      <c r="N1320">
        <v>1</v>
      </c>
      <c r="O1320">
        <v>1</v>
      </c>
      <c r="P1320">
        <v>2361.96</v>
      </c>
      <c r="Q1320" s="2">
        <v>0.23</v>
      </c>
      <c r="R1320">
        <v>2691.37</v>
      </c>
      <c r="S1320">
        <v>1189.6199999999999</v>
      </c>
      <c r="T1320" s="3">
        <v>0.442</v>
      </c>
      <c r="U1320">
        <v>62.61</v>
      </c>
      <c r="V1320" t="s">
        <v>52</v>
      </c>
      <c r="W1320">
        <v>4</v>
      </c>
      <c r="X1320" t="b">
        <v>0</v>
      </c>
      <c r="Y1320" t="s">
        <v>60</v>
      </c>
      <c r="Z1320" t="s">
        <v>60</v>
      </c>
      <c r="AA1320">
        <v>8</v>
      </c>
      <c r="AB1320">
        <v>8</v>
      </c>
      <c r="AC1320">
        <v>2023</v>
      </c>
      <c r="AD1320" s="1">
        <v>45078</v>
      </c>
      <c r="AE1320" t="s">
        <v>101</v>
      </c>
      <c r="AF1320" t="s">
        <v>43</v>
      </c>
      <c r="AG1320" t="str">
        <f t="shared" si="83"/>
        <v>Include</v>
      </c>
      <c r="AH1320">
        <f t="shared" si="80"/>
        <v>0</v>
      </c>
      <c r="AI1320">
        <f t="shared" si="81"/>
        <v>1</v>
      </c>
      <c r="AJ1320">
        <f t="shared" si="82"/>
        <v>0</v>
      </c>
      <c r="AK1320" s="15">
        <f>1</f>
        <v>1</v>
      </c>
    </row>
    <row r="1321" spans="1:37" x14ac:dyDescent="0.3">
      <c r="A1321" t="s">
        <v>3196</v>
      </c>
      <c r="B1321" s="1">
        <v>45080</v>
      </c>
      <c r="C1321" s="1">
        <v>45080</v>
      </c>
      <c r="D1321" t="s">
        <v>3197</v>
      </c>
      <c r="E1321" t="s">
        <v>990</v>
      </c>
      <c r="F1321">
        <v>32</v>
      </c>
      <c r="G1321">
        <v>32</v>
      </c>
      <c r="H1321" t="s">
        <v>35</v>
      </c>
      <c r="I1321" t="s">
        <v>35</v>
      </c>
      <c r="J1321" t="s">
        <v>116</v>
      </c>
      <c r="K1321" t="s">
        <v>150</v>
      </c>
      <c r="L1321" t="s">
        <v>38</v>
      </c>
      <c r="M1321" t="s">
        <v>181</v>
      </c>
      <c r="N1321">
        <v>6</v>
      </c>
      <c r="O1321">
        <v>6</v>
      </c>
      <c r="P1321">
        <v>458.32</v>
      </c>
      <c r="Q1321" s="2">
        <v>0.39</v>
      </c>
      <c r="R1321">
        <v>2879.46</v>
      </c>
      <c r="S1321">
        <v>1655.48</v>
      </c>
      <c r="T1321" s="3">
        <v>0.57499999999999996</v>
      </c>
      <c r="U1321">
        <v>66.8</v>
      </c>
      <c r="V1321" t="s">
        <v>76</v>
      </c>
      <c r="W1321">
        <v>5</v>
      </c>
      <c r="X1321" t="b">
        <v>0</v>
      </c>
      <c r="Y1321" t="s">
        <v>60</v>
      </c>
      <c r="Z1321" t="s">
        <v>60</v>
      </c>
      <c r="AA1321">
        <v>4</v>
      </c>
      <c r="AB1321">
        <v>4</v>
      </c>
      <c r="AC1321">
        <v>2023</v>
      </c>
      <c r="AD1321" s="1">
        <v>45078</v>
      </c>
      <c r="AE1321" t="s">
        <v>87</v>
      </c>
      <c r="AF1321" t="s">
        <v>62</v>
      </c>
      <c r="AG1321" t="str">
        <f t="shared" si="83"/>
        <v>Include</v>
      </c>
      <c r="AH1321">
        <f t="shared" si="80"/>
        <v>0</v>
      </c>
      <c r="AI1321">
        <f t="shared" si="81"/>
        <v>1</v>
      </c>
      <c r="AJ1321">
        <f t="shared" si="82"/>
        <v>0</v>
      </c>
      <c r="AK1321" s="15">
        <f>1</f>
        <v>1</v>
      </c>
    </row>
    <row r="1322" spans="1:37" x14ac:dyDescent="0.3">
      <c r="A1322" t="s">
        <v>3198</v>
      </c>
      <c r="B1322" s="1">
        <v>45080</v>
      </c>
      <c r="C1322" s="1">
        <v>45080</v>
      </c>
      <c r="D1322" t="s">
        <v>3199</v>
      </c>
      <c r="E1322" t="s">
        <v>1702</v>
      </c>
      <c r="F1322">
        <v>66</v>
      </c>
      <c r="G1322">
        <v>66</v>
      </c>
      <c r="H1322" t="s">
        <v>35</v>
      </c>
      <c r="I1322" t="s">
        <v>35</v>
      </c>
      <c r="J1322" t="s">
        <v>57</v>
      </c>
      <c r="K1322" t="s">
        <v>205</v>
      </c>
      <c r="L1322" t="s">
        <v>74</v>
      </c>
      <c r="M1322" t="s">
        <v>75</v>
      </c>
      <c r="N1322">
        <v>7</v>
      </c>
      <c r="O1322">
        <v>7</v>
      </c>
      <c r="P1322">
        <v>18211.07</v>
      </c>
      <c r="Q1322" s="2">
        <v>0.04</v>
      </c>
      <c r="R1322">
        <v>212071.33</v>
      </c>
      <c r="S1322">
        <v>30254.35</v>
      </c>
      <c r="T1322" s="3">
        <v>0.14299999999999999</v>
      </c>
      <c r="U1322">
        <v>85.57</v>
      </c>
      <c r="V1322" t="s">
        <v>68</v>
      </c>
      <c r="W1322">
        <v>1</v>
      </c>
      <c r="X1322" t="b">
        <v>0</v>
      </c>
      <c r="Y1322" t="s">
        <v>60</v>
      </c>
      <c r="Z1322" t="s">
        <v>60</v>
      </c>
      <c r="AA1322">
        <v>10</v>
      </c>
      <c r="AB1322">
        <v>10</v>
      </c>
      <c r="AC1322">
        <v>2023</v>
      </c>
      <c r="AD1322" s="1">
        <v>45078</v>
      </c>
      <c r="AE1322" t="s">
        <v>520</v>
      </c>
      <c r="AF1322" t="s">
        <v>69</v>
      </c>
      <c r="AG1322" t="str">
        <f t="shared" si="83"/>
        <v>Include</v>
      </c>
      <c r="AH1322">
        <f t="shared" si="80"/>
        <v>0</v>
      </c>
      <c r="AI1322">
        <f t="shared" si="81"/>
        <v>1</v>
      </c>
      <c r="AJ1322">
        <f t="shared" si="82"/>
        <v>0</v>
      </c>
      <c r="AK1322" s="15">
        <f>1</f>
        <v>1</v>
      </c>
    </row>
    <row r="1323" spans="1:37" x14ac:dyDescent="0.3">
      <c r="A1323" t="s">
        <v>3200</v>
      </c>
      <c r="B1323" s="1">
        <v>45079</v>
      </c>
      <c r="C1323" s="1">
        <v>45079</v>
      </c>
      <c r="D1323" t="s">
        <v>3201</v>
      </c>
      <c r="E1323" t="s">
        <v>1382</v>
      </c>
      <c r="F1323">
        <v>34</v>
      </c>
      <c r="G1323">
        <v>34</v>
      </c>
      <c r="H1323" t="s">
        <v>371</v>
      </c>
      <c r="I1323" t="s">
        <v>81</v>
      </c>
      <c r="J1323" t="s">
        <v>82</v>
      </c>
      <c r="K1323" t="s">
        <v>122</v>
      </c>
      <c r="L1323" t="s">
        <v>50</v>
      </c>
      <c r="M1323" t="s">
        <v>325</v>
      </c>
      <c r="N1323">
        <v>3</v>
      </c>
      <c r="O1323">
        <v>3</v>
      </c>
      <c r="P1323">
        <v>31229.73</v>
      </c>
      <c r="Q1323" s="2">
        <v>0.32</v>
      </c>
      <c r="R1323">
        <v>100210.97</v>
      </c>
      <c r="S1323">
        <v>34252.99</v>
      </c>
      <c r="T1323" s="3">
        <v>0.34200000000000003</v>
      </c>
      <c r="U1323">
        <v>53.79</v>
      </c>
      <c r="V1323" t="s">
        <v>40</v>
      </c>
      <c r="W1323">
        <v>5</v>
      </c>
      <c r="X1323" t="b">
        <v>0</v>
      </c>
      <c r="Y1323" t="s">
        <v>86</v>
      </c>
      <c r="Z1323" t="s">
        <v>86</v>
      </c>
      <c r="AA1323">
        <v>3</v>
      </c>
      <c r="AB1323">
        <v>3</v>
      </c>
      <c r="AC1323">
        <v>2023</v>
      </c>
      <c r="AD1323" s="1">
        <v>45078</v>
      </c>
      <c r="AE1323" t="s">
        <v>87</v>
      </c>
      <c r="AF1323" t="s">
        <v>62</v>
      </c>
      <c r="AG1323" t="str">
        <f t="shared" si="83"/>
        <v>Include</v>
      </c>
      <c r="AH1323">
        <f t="shared" si="80"/>
        <v>0</v>
      </c>
      <c r="AI1323">
        <f t="shared" si="81"/>
        <v>0</v>
      </c>
      <c r="AJ1323">
        <f t="shared" si="82"/>
        <v>0</v>
      </c>
      <c r="AK1323" s="15">
        <f>1</f>
        <v>1</v>
      </c>
    </row>
    <row r="1324" spans="1:37" x14ac:dyDescent="0.3">
      <c r="A1324" t="s">
        <v>3202</v>
      </c>
      <c r="B1324" s="1">
        <v>45079</v>
      </c>
      <c r="C1324" s="1">
        <v>45079</v>
      </c>
      <c r="D1324" t="s">
        <v>3203</v>
      </c>
      <c r="E1324" t="s">
        <v>1505</v>
      </c>
      <c r="F1324">
        <v>37</v>
      </c>
      <c r="G1324">
        <v>37</v>
      </c>
      <c r="H1324" t="s">
        <v>81</v>
      </c>
      <c r="I1324" t="s">
        <v>81</v>
      </c>
      <c r="J1324" t="s">
        <v>82</v>
      </c>
      <c r="K1324" t="s">
        <v>122</v>
      </c>
      <c r="L1324" t="s">
        <v>38</v>
      </c>
      <c r="M1324" t="s">
        <v>39</v>
      </c>
      <c r="N1324">
        <v>10</v>
      </c>
      <c r="O1324">
        <v>10</v>
      </c>
      <c r="P1324">
        <v>1285.07</v>
      </c>
      <c r="Q1324" s="2">
        <v>0.28000000000000003</v>
      </c>
      <c r="R1324">
        <v>15333.34</v>
      </c>
      <c r="S1324">
        <v>9585.0300000000007</v>
      </c>
      <c r="T1324" s="3">
        <v>0.625</v>
      </c>
      <c r="U1324">
        <v>77.58</v>
      </c>
      <c r="V1324" t="s">
        <v>68</v>
      </c>
      <c r="W1324">
        <v>2</v>
      </c>
      <c r="X1324" t="b">
        <v>0</v>
      </c>
      <c r="Y1324" t="s">
        <v>60</v>
      </c>
      <c r="Z1324" t="s">
        <v>60</v>
      </c>
      <c r="AA1324">
        <v>9</v>
      </c>
      <c r="AB1324">
        <v>9</v>
      </c>
      <c r="AC1324">
        <v>2023</v>
      </c>
      <c r="AD1324" s="1">
        <v>45078</v>
      </c>
      <c r="AE1324" t="s">
        <v>61</v>
      </c>
      <c r="AF1324" t="s">
        <v>43</v>
      </c>
      <c r="AG1324" t="str">
        <f t="shared" si="83"/>
        <v>Include</v>
      </c>
      <c r="AH1324">
        <f t="shared" si="80"/>
        <v>0</v>
      </c>
      <c r="AI1324">
        <f t="shared" si="81"/>
        <v>1</v>
      </c>
      <c r="AJ1324">
        <f t="shared" si="82"/>
        <v>0</v>
      </c>
      <c r="AK1324" s="15">
        <f>1</f>
        <v>1</v>
      </c>
    </row>
    <row r="1325" spans="1:37" x14ac:dyDescent="0.3">
      <c r="A1325" t="s">
        <v>3204</v>
      </c>
      <c r="B1325" s="1">
        <v>45079</v>
      </c>
      <c r="C1325" s="1">
        <v>45079</v>
      </c>
      <c r="D1325" t="s">
        <v>3205</v>
      </c>
      <c r="E1325" t="s">
        <v>1752</v>
      </c>
      <c r="F1325">
        <v>68</v>
      </c>
      <c r="G1325">
        <v>68</v>
      </c>
      <c r="H1325" t="s">
        <v>81</v>
      </c>
      <c r="I1325" t="s">
        <v>81</v>
      </c>
      <c r="J1325" t="s">
        <v>116</v>
      </c>
      <c r="K1325" t="s">
        <v>150</v>
      </c>
      <c r="L1325" t="s">
        <v>140</v>
      </c>
      <c r="M1325" t="s">
        <v>206</v>
      </c>
      <c r="N1325">
        <v>4</v>
      </c>
      <c r="O1325">
        <v>4</v>
      </c>
      <c r="P1325">
        <v>824.79</v>
      </c>
      <c r="Q1325" s="2">
        <v>0.09</v>
      </c>
      <c r="R1325">
        <v>4781.3500000000004</v>
      </c>
      <c r="S1325">
        <v>1402.58</v>
      </c>
      <c r="T1325" s="3">
        <v>0.29299999999999998</v>
      </c>
      <c r="U1325">
        <v>62.47</v>
      </c>
      <c r="V1325" t="s">
        <v>68</v>
      </c>
      <c r="W1325">
        <v>1</v>
      </c>
      <c r="X1325" t="b">
        <v>0</v>
      </c>
      <c r="Y1325" t="s">
        <v>100</v>
      </c>
      <c r="Z1325" t="s">
        <v>100</v>
      </c>
      <c r="AA1325">
        <v>4</v>
      </c>
      <c r="AB1325">
        <v>4</v>
      </c>
      <c r="AC1325">
        <v>2023</v>
      </c>
      <c r="AD1325" s="1">
        <v>45078</v>
      </c>
      <c r="AE1325" t="s">
        <v>520</v>
      </c>
      <c r="AF1325" t="s">
        <v>69</v>
      </c>
      <c r="AG1325" t="str">
        <f t="shared" si="83"/>
        <v>Include</v>
      </c>
      <c r="AH1325">
        <f t="shared" si="80"/>
        <v>0</v>
      </c>
      <c r="AI1325">
        <f t="shared" si="81"/>
        <v>0</v>
      </c>
      <c r="AJ1325">
        <f t="shared" si="82"/>
        <v>1</v>
      </c>
      <c r="AK1325" s="15">
        <f>1</f>
        <v>1</v>
      </c>
    </row>
    <row r="1326" spans="1:37" x14ac:dyDescent="0.3">
      <c r="A1326" t="s">
        <v>3206</v>
      </c>
      <c r="B1326" s="1">
        <v>45079</v>
      </c>
      <c r="C1326" s="1">
        <v>45079</v>
      </c>
      <c r="D1326" t="s">
        <v>3207</v>
      </c>
      <c r="E1326" t="s">
        <v>288</v>
      </c>
      <c r="F1326">
        <v>27</v>
      </c>
      <c r="G1326">
        <v>27</v>
      </c>
      <c r="H1326" t="s">
        <v>47</v>
      </c>
      <c r="I1326" t="s">
        <v>47</v>
      </c>
      <c r="J1326" t="s">
        <v>57</v>
      </c>
      <c r="K1326" t="s">
        <v>205</v>
      </c>
      <c r="L1326" t="s">
        <v>84</v>
      </c>
      <c r="M1326" t="s">
        <v>85</v>
      </c>
      <c r="N1326">
        <v>6</v>
      </c>
      <c r="O1326">
        <v>6</v>
      </c>
      <c r="P1326">
        <v>386.8</v>
      </c>
      <c r="Q1326" s="2">
        <v>0.21</v>
      </c>
      <c r="R1326">
        <v>3078.58</v>
      </c>
      <c r="S1326">
        <v>318.39</v>
      </c>
      <c r="T1326" s="3">
        <v>0.10299999999999999</v>
      </c>
      <c r="U1326">
        <v>79.260000000000005</v>
      </c>
      <c r="V1326" t="s">
        <v>40</v>
      </c>
      <c r="W1326">
        <v>1</v>
      </c>
      <c r="X1326" t="b">
        <v>0</v>
      </c>
      <c r="Y1326" t="s">
        <v>142</v>
      </c>
      <c r="Z1326" t="s">
        <v>142</v>
      </c>
      <c r="AA1326">
        <v>5</v>
      </c>
      <c r="AB1326">
        <v>5</v>
      </c>
      <c r="AC1326">
        <v>2023</v>
      </c>
      <c r="AD1326" s="1">
        <v>45078</v>
      </c>
      <c r="AE1326" t="s">
        <v>87</v>
      </c>
      <c r="AF1326" t="s">
        <v>43</v>
      </c>
      <c r="AG1326" t="str">
        <f t="shared" si="83"/>
        <v>Include</v>
      </c>
      <c r="AH1326">
        <f t="shared" si="80"/>
        <v>0</v>
      </c>
      <c r="AI1326">
        <f t="shared" si="81"/>
        <v>0</v>
      </c>
      <c r="AJ1326">
        <f t="shared" si="82"/>
        <v>0</v>
      </c>
      <c r="AK1326" s="15">
        <f>1</f>
        <v>1</v>
      </c>
    </row>
    <row r="1327" spans="1:37" x14ac:dyDescent="0.3">
      <c r="A1327" t="s">
        <v>3208</v>
      </c>
      <c r="B1327" s="1">
        <v>45078</v>
      </c>
      <c r="C1327" s="1">
        <v>45078</v>
      </c>
      <c r="D1327" t="s">
        <v>3209</v>
      </c>
      <c r="E1327" t="s">
        <v>1352</v>
      </c>
      <c r="F1327">
        <v>34</v>
      </c>
      <c r="G1327">
        <v>34</v>
      </c>
      <c r="H1327" t="s">
        <v>35</v>
      </c>
      <c r="I1327" t="s">
        <v>35</v>
      </c>
      <c r="J1327" t="s">
        <v>57</v>
      </c>
      <c r="K1327" t="s">
        <v>155</v>
      </c>
      <c r="L1327" t="s">
        <v>111</v>
      </c>
      <c r="M1327" t="s">
        <v>200</v>
      </c>
      <c r="N1327">
        <v>6</v>
      </c>
      <c r="O1327">
        <v>6</v>
      </c>
      <c r="P1327">
        <v>5611.57</v>
      </c>
      <c r="Q1327" s="2">
        <v>0.2</v>
      </c>
      <c r="R1327">
        <v>37888.42</v>
      </c>
      <c r="S1327">
        <v>6107.6</v>
      </c>
      <c r="T1327" s="3">
        <v>0.161</v>
      </c>
      <c r="U1327">
        <v>97.42</v>
      </c>
      <c r="V1327" t="s">
        <v>68</v>
      </c>
      <c r="W1327">
        <v>5</v>
      </c>
      <c r="X1327" t="b">
        <v>0</v>
      </c>
      <c r="Y1327" t="s">
        <v>60</v>
      </c>
      <c r="Z1327" t="s">
        <v>60</v>
      </c>
      <c r="AA1327">
        <v>2</v>
      </c>
      <c r="AB1327">
        <v>2</v>
      </c>
      <c r="AC1327">
        <v>2023</v>
      </c>
      <c r="AD1327" s="1">
        <v>45078</v>
      </c>
      <c r="AE1327" t="s">
        <v>87</v>
      </c>
      <c r="AF1327" t="s">
        <v>88</v>
      </c>
      <c r="AG1327" t="str">
        <f t="shared" si="83"/>
        <v>Include</v>
      </c>
      <c r="AH1327">
        <f t="shared" si="80"/>
        <v>0</v>
      </c>
      <c r="AI1327">
        <f t="shared" si="81"/>
        <v>1</v>
      </c>
      <c r="AJ1327">
        <f t="shared" si="82"/>
        <v>0</v>
      </c>
      <c r="AK1327" s="15">
        <f>1</f>
        <v>1</v>
      </c>
    </row>
    <row r="1328" spans="1:37" x14ac:dyDescent="0.3">
      <c r="A1328" t="s">
        <v>3210</v>
      </c>
      <c r="B1328" s="1">
        <v>45078</v>
      </c>
      <c r="C1328" s="1">
        <v>45078</v>
      </c>
      <c r="D1328" t="s">
        <v>3211</v>
      </c>
      <c r="E1328" t="s">
        <v>2188</v>
      </c>
      <c r="F1328">
        <v>50</v>
      </c>
      <c r="G1328">
        <v>50</v>
      </c>
      <c r="H1328" t="s">
        <v>47</v>
      </c>
      <c r="I1328" t="s">
        <v>47</v>
      </c>
      <c r="J1328" t="s">
        <v>48</v>
      </c>
      <c r="K1328" t="s">
        <v>49</v>
      </c>
      <c r="L1328" t="s">
        <v>97</v>
      </c>
      <c r="M1328" t="s">
        <v>275</v>
      </c>
      <c r="N1328">
        <v>1</v>
      </c>
      <c r="O1328">
        <v>1</v>
      </c>
      <c r="P1328">
        <v>430.84</v>
      </c>
      <c r="Q1328" s="2">
        <v>0.37</v>
      </c>
      <c r="R1328">
        <v>479.27</v>
      </c>
      <c r="S1328">
        <v>212.94</v>
      </c>
      <c r="T1328" s="3">
        <v>0.44400000000000001</v>
      </c>
      <c r="U1328">
        <v>47.32</v>
      </c>
      <c r="V1328" t="s">
        <v>76</v>
      </c>
      <c r="W1328">
        <v>2</v>
      </c>
      <c r="X1328" t="b">
        <v>0</v>
      </c>
      <c r="Y1328" t="s">
        <v>60</v>
      </c>
      <c r="Z1328" t="s">
        <v>60</v>
      </c>
      <c r="AA1328">
        <v>7</v>
      </c>
      <c r="AB1328">
        <v>7</v>
      </c>
      <c r="AC1328">
        <v>2023</v>
      </c>
      <c r="AD1328" s="1">
        <v>45078</v>
      </c>
      <c r="AE1328" t="s">
        <v>101</v>
      </c>
      <c r="AF1328" t="s">
        <v>62</v>
      </c>
      <c r="AG1328" t="str">
        <f t="shared" si="83"/>
        <v>Include</v>
      </c>
      <c r="AH1328">
        <f t="shared" si="80"/>
        <v>0</v>
      </c>
      <c r="AI1328">
        <f t="shared" si="81"/>
        <v>1</v>
      </c>
      <c r="AJ1328">
        <f t="shared" si="82"/>
        <v>0</v>
      </c>
      <c r="AK1328" s="15">
        <f>1</f>
        <v>1</v>
      </c>
    </row>
    <row r="1329" spans="1:37" x14ac:dyDescent="0.3">
      <c r="A1329" t="s">
        <v>3212</v>
      </c>
      <c r="B1329" s="1">
        <v>45078</v>
      </c>
      <c r="C1329" s="1">
        <v>45078</v>
      </c>
      <c r="D1329" t="s">
        <v>3213</v>
      </c>
      <c r="E1329" t="s">
        <v>3214</v>
      </c>
      <c r="F1329">
        <v>17</v>
      </c>
      <c r="G1329">
        <v>17</v>
      </c>
      <c r="H1329" t="s">
        <v>35</v>
      </c>
      <c r="I1329" t="s">
        <v>35</v>
      </c>
      <c r="J1329" t="s">
        <v>36</v>
      </c>
      <c r="K1329" t="s">
        <v>106</v>
      </c>
      <c r="L1329" t="s">
        <v>111</v>
      </c>
      <c r="M1329" t="s">
        <v>136</v>
      </c>
      <c r="N1329">
        <v>10</v>
      </c>
      <c r="O1329">
        <v>10</v>
      </c>
      <c r="P1329">
        <v>9450.1299999999992</v>
      </c>
      <c r="Q1329" s="2">
        <v>0.12</v>
      </c>
      <c r="R1329">
        <v>148205.85</v>
      </c>
      <c r="S1329">
        <v>22767.200000000001</v>
      </c>
      <c r="T1329" s="3">
        <v>0.154</v>
      </c>
      <c r="U1329">
        <v>65.88</v>
      </c>
      <c r="V1329" t="s">
        <v>40</v>
      </c>
      <c r="W1329">
        <v>1</v>
      </c>
      <c r="X1329" t="b">
        <v>1</v>
      </c>
      <c r="Y1329" t="s">
        <v>41</v>
      </c>
      <c r="Z1329" t="s">
        <v>41</v>
      </c>
      <c r="AA1329">
        <v>6</v>
      </c>
      <c r="AB1329">
        <v>6</v>
      </c>
      <c r="AC1329">
        <v>2023</v>
      </c>
      <c r="AD1329" s="1">
        <v>45078</v>
      </c>
      <c r="AE1329" t="s">
        <v>42</v>
      </c>
      <c r="AF1329" t="s">
        <v>88</v>
      </c>
      <c r="AG1329" t="str">
        <f t="shared" si="83"/>
        <v>Include</v>
      </c>
      <c r="AH1329">
        <f t="shared" si="80"/>
        <v>1</v>
      </c>
      <c r="AI1329">
        <f t="shared" si="81"/>
        <v>1</v>
      </c>
      <c r="AJ1329">
        <f t="shared" si="82"/>
        <v>0</v>
      </c>
      <c r="AK1329" s="15">
        <f>1</f>
        <v>1</v>
      </c>
    </row>
    <row r="1330" spans="1:37" x14ac:dyDescent="0.3">
      <c r="A1330" t="s">
        <v>3215</v>
      </c>
      <c r="B1330" s="1">
        <v>45077</v>
      </c>
      <c r="C1330" s="1">
        <v>45077</v>
      </c>
      <c r="D1330" t="s">
        <v>3216</v>
      </c>
      <c r="E1330" t="s">
        <v>1825</v>
      </c>
      <c r="F1330">
        <v>42</v>
      </c>
      <c r="G1330">
        <v>42</v>
      </c>
      <c r="H1330" t="s">
        <v>81</v>
      </c>
      <c r="I1330" t="s">
        <v>81</v>
      </c>
      <c r="J1330" t="s">
        <v>116</v>
      </c>
      <c r="K1330" t="s">
        <v>150</v>
      </c>
      <c r="L1330" t="s">
        <v>50</v>
      </c>
      <c r="M1330" t="s">
        <v>325</v>
      </c>
      <c r="N1330">
        <v>6</v>
      </c>
      <c r="O1330">
        <v>6</v>
      </c>
      <c r="P1330">
        <v>20242.36</v>
      </c>
      <c r="Q1330" s="2">
        <v>0.04</v>
      </c>
      <c r="R1330">
        <v>191398.26</v>
      </c>
      <c r="S1330">
        <v>59116.34</v>
      </c>
      <c r="T1330" s="3">
        <v>0.309</v>
      </c>
      <c r="U1330">
        <v>83.75</v>
      </c>
      <c r="V1330" t="s">
        <v>68</v>
      </c>
      <c r="W1330">
        <v>2</v>
      </c>
      <c r="X1330" t="b">
        <v>0</v>
      </c>
      <c r="Y1330" t="s">
        <v>60</v>
      </c>
      <c r="Z1330" t="s">
        <v>60</v>
      </c>
      <c r="AA1330">
        <v>9</v>
      </c>
      <c r="AB1330">
        <v>9</v>
      </c>
      <c r="AC1330">
        <v>2023</v>
      </c>
      <c r="AD1330" s="1">
        <v>45047</v>
      </c>
      <c r="AE1330" t="s">
        <v>61</v>
      </c>
      <c r="AF1330" t="s">
        <v>69</v>
      </c>
      <c r="AG1330" t="str">
        <f t="shared" si="83"/>
        <v>Include</v>
      </c>
      <c r="AH1330">
        <f t="shared" si="80"/>
        <v>0</v>
      </c>
      <c r="AI1330">
        <f t="shared" si="81"/>
        <v>1</v>
      </c>
      <c r="AJ1330">
        <f t="shared" si="82"/>
        <v>0</v>
      </c>
      <c r="AK1330" s="15">
        <f>1</f>
        <v>1</v>
      </c>
    </row>
    <row r="1331" spans="1:37" x14ac:dyDescent="0.3">
      <c r="A1331" t="s">
        <v>3217</v>
      </c>
      <c r="B1331" s="1">
        <v>45077</v>
      </c>
      <c r="C1331" s="1">
        <v>45077</v>
      </c>
      <c r="D1331" t="s">
        <v>3218</v>
      </c>
      <c r="E1331" t="s">
        <v>599</v>
      </c>
      <c r="F1331">
        <v>49</v>
      </c>
      <c r="G1331">
        <v>49</v>
      </c>
      <c r="H1331" t="s">
        <v>81</v>
      </c>
      <c r="I1331" t="s">
        <v>81</v>
      </c>
      <c r="J1331" t="s">
        <v>36</v>
      </c>
      <c r="K1331" t="s">
        <v>106</v>
      </c>
      <c r="L1331" t="s">
        <v>111</v>
      </c>
      <c r="M1331" t="s">
        <v>112</v>
      </c>
      <c r="N1331">
        <v>8</v>
      </c>
      <c r="O1331">
        <v>8</v>
      </c>
      <c r="P1331">
        <v>3917.74</v>
      </c>
      <c r="Q1331" s="2">
        <v>0.27</v>
      </c>
      <c r="R1331">
        <v>36596.17</v>
      </c>
      <c r="S1331">
        <v>11271.87</v>
      </c>
      <c r="T1331" s="3">
        <v>0.308</v>
      </c>
      <c r="U1331">
        <v>60.71</v>
      </c>
      <c r="V1331" t="s">
        <v>52</v>
      </c>
      <c r="X1331" t="b">
        <v>0</v>
      </c>
      <c r="Y1331" t="s">
        <v>60</v>
      </c>
      <c r="Z1331" t="s">
        <v>60</v>
      </c>
      <c r="AA1331">
        <v>8</v>
      </c>
      <c r="AB1331">
        <v>8</v>
      </c>
      <c r="AC1331">
        <v>2023</v>
      </c>
      <c r="AD1331" s="1">
        <v>45047</v>
      </c>
      <c r="AE1331" t="s">
        <v>101</v>
      </c>
      <c r="AF1331" t="s">
        <v>43</v>
      </c>
      <c r="AG1331" t="str">
        <f t="shared" si="83"/>
        <v>Include</v>
      </c>
      <c r="AH1331">
        <f t="shared" si="80"/>
        <v>0</v>
      </c>
      <c r="AI1331">
        <f t="shared" si="81"/>
        <v>1</v>
      </c>
      <c r="AJ1331">
        <f t="shared" si="82"/>
        <v>0</v>
      </c>
      <c r="AK1331" s="15">
        <f>1</f>
        <v>1</v>
      </c>
    </row>
    <row r="1332" spans="1:37" x14ac:dyDescent="0.3">
      <c r="A1332" t="s">
        <v>3219</v>
      </c>
      <c r="B1332" s="1">
        <v>45077</v>
      </c>
      <c r="C1332" s="1">
        <v>45077</v>
      </c>
      <c r="D1332" t="s">
        <v>3220</v>
      </c>
      <c r="E1332" t="s">
        <v>656</v>
      </c>
      <c r="F1332">
        <v>58</v>
      </c>
      <c r="G1332">
        <v>58</v>
      </c>
      <c r="H1332" t="s">
        <v>81</v>
      </c>
      <c r="I1332" t="s">
        <v>81</v>
      </c>
      <c r="J1332" t="s">
        <v>48</v>
      </c>
      <c r="K1332" t="s">
        <v>226</v>
      </c>
      <c r="L1332" t="s">
        <v>74</v>
      </c>
      <c r="M1332" t="s">
        <v>75</v>
      </c>
      <c r="N1332">
        <v>5</v>
      </c>
      <c r="O1332">
        <v>5</v>
      </c>
      <c r="P1332">
        <v>26851.1</v>
      </c>
      <c r="Q1332" s="2">
        <v>0.03</v>
      </c>
      <c r="R1332">
        <v>218111.79</v>
      </c>
      <c r="S1332">
        <v>24902.1</v>
      </c>
      <c r="T1332" s="3">
        <v>0.114</v>
      </c>
      <c r="U1332">
        <v>72.55</v>
      </c>
      <c r="V1332" t="s">
        <v>76</v>
      </c>
      <c r="W1332">
        <v>2</v>
      </c>
      <c r="X1332" t="b">
        <v>0</v>
      </c>
      <c r="Y1332" t="s">
        <v>60</v>
      </c>
      <c r="Z1332" t="s">
        <v>60</v>
      </c>
      <c r="AA1332">
        <v>2</v>
      </c>
      <c r="AB1332">
        <v>2</v>
      </c>
      <c r="AC1332">
        <v>2023</v>
      </c>
      <c r="AD1332" s="1">
        <v>45047</v>
      </c>
      <c r="AE1332" t="s">
        <v>101</v>
      </c>
      <c r="AF1332" t="s">
        <v>69</v>
      </c>
      <c r="AG1332" t="str">
        <f t="shared" si="83"/>
        <v>Include</v>
      </c>
      <c r="AH1332">
        <f t="shared" si="80"/>
        <v>0</v>
      </c>
      <c r="AI1332">
        <f t="shared" si="81"/>
        <v>1</v>
      </c>
      <c r="AJ1332">
        <f t="shared" si="82"/>
        <v>0</v>
      </c>
      <c r="AK1332" s="15">
        <f>1</f>
        <v>1</v>
      </c>
    </row>
    <row r="1333" spans="1:37" x14ac:dyDescent="0.3">
      <c r="A1333" t="s">
        <v>3221</v>
      </c>
      <c r="B1333" s="1">
        <v>45077</v>
      </c>
      <c r="C1333" s="1">
        <v>45077</v>
      </c>
      <c r="D1333" t="s">
        <v>3222</v>
      </c>
      <c r="E1333" t="s">
        <v>517</v>
      </c>
      <c r="F1333">
        <v>27</v>
      </c>
      <c r="G1333">
        <v>27</v>
      </c>
      <c r="H1333" t="s">
        <v>47</v>
      </c>
      <c r="I1333" t="s">
        <v>47</v>
      </c>
      <c r="J1333" t="s">
        <v>82</v>
      </c>
      <c r="K1333" t="s">
        <v>122</v>
      </c>
      <c r="L1333" t="s">
        <v>97</v>
      </c>
      <c r="M1333" t="s">
        <v>107</v>
      </c>
      <c r="N1333">
        <v>2</v>
      </c>
      <c r="O1333">
        <v>2</v>
      </c>
      <c r="P1333">
        <v>790.19</v>
      </c>
      <c r="Q1333" s="2">
        <v>0.12</v>
      </c>
      <c r="R1333">
        <v>2524.52</v>
      </c>
      <c r="S1333">
        <v>1241.47</v>
      </c>
      <c r="T1333" s="3">
        <v>0.49199999999999999</v>
      </c>
      <c r="U1333">
        <v>75.5</v>
      </c>
      <c r="V1333" t="s">
        <v>76</v>
      </c>
      <c r="W1333">
        <v>2</v>
      </c>
      <c r="X1333" t="b">
        <v>0</v>
      </c>
      <c r="Y1333" t="s">
        <v>60</v>
      </c>
      <c r="Z1333" t="s">
        <v>60</v>
      </c>
      <c r="AA1333">
        <v>1</v>
      </c>
      <c r="AB1333">
        <v>1</v>
      </c>
      <c r="AC1333">
        <v>2023</v>
      </c>
      <c r="AD1333" s="1">
        <v>45047</v>
      </c>
      <c r="AE1333" t="s">
        <v>87</v>
      </c>
      <c r="AF1333" t="s">
        <v>88</v>
      </c>
      <c r="AG1333" t="str">
        <f t="shared" si="83"/>
        <v>Include</v>
      </c>
      <c r="AH1333">
        <f t="shared" si="80"/>
        <v>0</v>
      </c>
      <c r="AI1333">
        <f t="shared" si="81"/>
        <v>1</v>
      </c>
      <c r="AJ1333">
        <f t="shared" si="82"/>
        <v>0</v>
      </c>
      <c r="AK1333" s="15">
        <f>1</f>
        <v>1</v>
      </c>
    </row>
    <row r="1334" spans="1:37" x14ac:dyDescent="0.3">
      <c r="A1334" t="s">
        <v>3223</v>
      </c>
      <c r="B1334" s="1">
        <v>45077</v>
      </c>
      <c r="C1334" s="1">
        <v>45077</v>
      </c>
      <c r="D1334" t="s">
        <v>3224</v>
      </c>
      <c r="E1334" t="s">
        <v>1865</v>
      </c>
      <c r="F1334">
        <v>30</v>
      </c>
      <c r="G1334">
        <v>30</v>
      </c>
      <c r="H1334" t="s">
        <v>35</v>
      </c>
      <c r="I1334" t="s">
        <v>35</v>
      </c>
      <c r="J1334" t="s">
        <v>82</v>
      </c>
      <c r="K1334" t="s">
        <v>122</v>
      </c>
      <c r="L1334" t="s">
        <v>38</v>
      </c>
      <c r="M1334" t="s">
        <v>447</v>
      </c>
      <c r="N1334">
        <v>10</v>
      </c>
      <c r="O1334">
        <v>10</v>
      </c>
      <c r="P1334">
        <v>1573.67</v>
      </c>
      <c r="Q1334" s="2">
        <v>0.23</v>
      </c>
      <c r="R1334">
        <v>18377.46</v>
      </c>
      <c r="S1334">
        <v>7519.84</v>
      </c>
      <c r="T1334" s="3">
        <v>0.40899999999999997</v>
      </c>
      <c r="U1334">
        <v>64.77</v>
      </c>
      <c r="V1334" t="s">
        <v>52</v>
      </c>
      <c r="W1334">
        <v>5</v>
      </c>
      <c r="X1334" t="b">
        <v>0</v>
      </c>
      <c r="Y1334" t="s">
        <v>60</v>
      </c>
      <c r="Z1334" t="s">
        <v>60</v>
      </c>
      <c r="AA1334">
        <v>7</v>
      </c>
      <c r="AB1334">
        <v>7</v>
      </c>
      <c r="AC1334">
        <v>2023</v>
      </c>
      <c r="AD1334" s="1">
        <v>45047</v>
      </c>
      <c r="AE1334" t="s">
        <v>87</v>
      </c>
      <c r="AF1334" t="s">
        <v>43</v>
      </c>
      <c r="AG1334" t="str">
        <f t="shared" si="83"/>
        <v>Include</v>
      </c>
      <c r="AH1334">
        <f t="shared" si="80"/>
        <v>0</v>
      </c>
      <c r="AI1334">
        <f t="shared" si="81"/>
        <v>1</v>
      </c>
      <c r="AJ1334">
        <f t="shared" si="82"/>
        <v>0</v>
      </c>
      <c r="AK1334" s="15">
        <f>1</f>
        <v>1</v>
      </c>
    </row>
    <row r="1335" spans="1:37" x14ac:dyDescent="0.3">
      <c r="A1335" t="s">
        <v>3225</v>
      </c>
      <c r="B1335" s="1">
        <v>45077</v>
      </c>
      <c r="C1335" s="1">
        <v>45077</v>
      </c>
      <c r="D1335" t="s">
        <v>3226</v>
      </c>
      <c r="E1335" t="s">
        <v>1884</v>
      </c>
      <c r="F1335">
        <v>31</v>
      </c>
      <c r="G1335">
        <v>31</v>
      </c>
      <c r="H1335" t="s">
        <v>47</v>
      </c>
      <c r="I1335" t="s">
        <v>47</v>
      </c>
      <c r="J1335" t="s">
        <v>82</v>
      </c>
      <c r="K1335" t="s">
        <v>266</v>
      </c>
      <c r="L1335" t="s">
        <v>74</v>
      </c>
      <c r="M1335" t="s">
        <v>170</v>
      </c>
      <c r="N1335">
        <v>2</v>
      </c>
      <c r="O1335">
        <v>2</v>
      </c>
      <c r="P1335">
        <v>44818.69</v>
      </c>
      <c r="Q1335" s="2">
        <v>0.19</v>
      </c>
      <c r="R1335">
        <v>105441.04</v>
      </c>
      <c r="S1335">
        <v>12774.35</v>
      </c>
      <c r="T1335" s="3">
        <v>0.121</v>
      </c>
      <c r="U1335">
        <v>73.430000000000007</v>
      </c>
      <c r="V1335" t="s">
        <v>76</v>
      </c>
      <c r="W1335">
        <v>1</v>
      </c>
      <c r="X1335" t="b">
        <v>1</v>
      </c>
      <c r="Y1335" t="s">
        <v>41</v>
      </c>
      <c r="Z1335" t="s">
        <v>41</v>
      </c>
      <c r="AA1335">
        <v>7</v>
      </c>
      <c r="AB1335">
        <v>7</v>
      </c>
      <c r="AC1335">
        <v>2023</v>
      </c>
      <c r="AD1335" s="1">
        <v>45047</v>
      </c>
      <c r="AE1335" t="s">
        <v>87</v>
      </c>
      <c r="AF1335" t="s">
        <v>88</v>
      </c>
      <c r="AG1335" t="str">
        <f t="shared" si="83"/>
        <v>Include</v>
      </c>
      <c r="AH1335">
        <f t="shared" si="80"/>
        <v>1</v>
      </c>
      <c r="AI1335">
        <f t="shared" si="81"/>
        <v>1</v>
      </c>
      <c r="AJ1335">
        <f t="shared" si="82"/>
        <v>0</v>
      </c>
      <c r="AK1335" s="15">
        <f>1</f>
        <v>1</v>
      </c>
    </row>
    <row r="1336" spans="1:37" x14ac:dyDescent="0.3">
      <c r="A1336" t="s">
        <v>3227</v>
      </c>
      <c r="B1336" s="1">
        <v>45077</v>
      </c>
      <c r="C1336" s="1">
        <v>45077</v>
      </c>
      <c r="D1336" t="s">
        <v>3228</v>
      </c>
      <c r="E1336" t="s">
        <v>2631</v>
      </c>
      <c r="F1336">
        <v>17</v>
      </c>
      <c r="G1336">
        <v>17</v>
      </c>
      <c r="H1336" t="s">
        <v>81</v>
      </c>
      <c r="I1336" t="s">
        <v>81</v>
      </c>
      <c r="J1336" t="s">
        <v>48</v>
      </c>
      <c r="K1336" t="s">
        <v>49</v>
      </c>
      <c r="L1336" t="s">
        <v>74</v>
      </c>
      <c r="M1336" t="s">
        <v>235</v>
      </c>
      <c r="N1336">
        <v>8</v>
      </c>
      <c r="O1336">
        <v>8</v>
      </c>
      <c r="P1336">
        <v>74939.929999999993</v>
      </c>
      <c r="Q1336" s="2">
        <v>0.31</v>
      </c>
      <c r="R1336">
        <v>626506.16</v>
      </c>
      <c r="S1336">
        <v>78957.960000000006</v>
      </c>
      <c r="T1336" s="3">
        <v>0.126</v>
      </c>
      <c r="U1336">
        <v>82.61</v>
      </c>
      <c r="V1336" t="s">
        <v>52</v>
      </c>
      <c r="W1336">
        <v>2</v>
      </c>
      <c r="X1336" t="b">
        <v>0</v>
      </c>
      <c r="Y1336" t="s">
        <v>86</v>
      </c>
      <c r="Z1336" t="s">
        <v>86</v>
      </c>
      <c r="AC1336">
        <v>2023</v>
      </c>
      <c r="AD1336" s="1">
        <v>45047</v>
      </c>
      <c r="AE1336" t="s">
        <v>42</v>
      </c>
      <c r="AF1336" t="s">
        <v>62</v>
      </c>
      <c r="AG1336" t="str">
        <f t="shared" si="83"/>
        <v>Include</v>
      </c>
      <c r="AH1336">
        <f t="shared" si="80"/>
        <v>0</v>
      </c>
      <c r="AI1336">
        <f t="shared" si="81"/>
        <v>0</v>
      </c>
      <c r="AJ1336">
        <f t="shared" si="82"/>
        <v>0</v>
      </c>
      <c r="AK1336" s="15">
        <f>1</f>
        <v>1</v>
      </c>
    </row>
    <row r="1337" spans="1:37" x14ac:dyDescent="0.3">
      <c r="A1337" t="s">
        <v>3229</v>
      </c>
      <c r="B1337" t="s">
        <v>3230</v>
      </c>
      <c r="C1337" s="1">
        <v>45076</v>
      </c>
      <c r="D1337" t="s">
        <v>3231</v>
      </c>
      <c r="E1337" t="s">
        <v>1399</v>
      </c>
      <c r="F1337">
        <v>42</v>
      </c>
      <c r="G1337">
        <v>42</v>
      </c>
      <c r="H1337" t="s">
        <v>81</v>
      </c>
      <c r="I1337" t="s">
        <v>81</v>
      </c>
      <c r="J1337" t="s">
        <v>36</v>
      </c>
      <c r="K1337" t="s">
        <v>37</v>
      </c>
      <c r="L1337" t="s">
        <v>38</v>
      </c>
      <c r="M1337" t="s">
        <v>39</v>
      </c>
      <c r="N1337">
        <v>5</v>
      </c>
      <c r="O1337">
        <v>5</v>
      </c>
      <c r="P1337">
        <v>2006.42</v>
      </c>
      <c r="Q1337" s="2">
        <v>0.04</v>
      </c>
      <c r="R1337">
        <v>17279.23</v>
      </c>
      <c r="S1337">
        <v>8223.67</v>
      </c>
      <c r="T1337" s="3">
        <v>0.47599999999999998</v>
      </c>
      <c r="U1337">
        <v>34.08</v>
      </c>
      <c r="V1337" t="s">
        <v>52</v>
      </c>
      <c r="W1337">
        <v>3</v>
      </c>
      <c r="X1337" t="b">
        <v>0</v>
      </c>
      <c r="Y1337" t="s">
        <v>60</v>
      </c>
      <c r="Z1337" t="s">
        <v>60</v>
      </c>
      <c r="AA1337">
        <v>3</v>
      </c>
      <c r="AB1337">
        <v>3</v>
      </c>
      <c r="AC1337">
        <v>2023</v>
      </c>
      <c r="AD1337" s="1">
        <v>45047</v>
      </c>
      <c r="AE1337" t="s">
        <v>61</v>
      </c>
      <c r="AF1337" t="s">
        <v>69</v>
      </c>
      <c r="AG1337" t="str">
        <f t="shared" si="83"/>
        <v>Include</v>
      </c>
      <c r="AH1337">
        <f t="shared" si="80"/>
        <v>0</v>
      </c>
      <c r="AI1337">
        <f t="shared" si="81"/>
        <v>1</v>
      </c>
      <c r="AJ1337">
        <f t="shared" si="82"/>
        <v>0</v>
      </c>
      <c r="AK1337" s="15">
        <f>1</f>
        <v>1</v>
      </c>
    </row>
    <row r="1338" spans="1:37" x14ac:dyDescent="0.3">
      <c r="A1338" t="s">
        <v>3232</v>
      </c>
      <c r="B1338" s="1">
        <v>45076</v>
      </c>
      <c r="C1338" s="1">
        <v>45076</v>
      </c>
      <c r="D1338" t="s">
        <v>3233</v>
      </c>
      <c r="E1338" t="s">
        <v>471</v>
      </c>
      <c r="F1338">
        <v>19</v>
      </c>
      <c r="G1338">
        <v>19</v>
      </c>
      <c r="H1338" t="s">
        <v>35</v>
      </c>
      <c r="I1338" t="s">
        <v>35</v>
      </c>
      <c r="J1338" t="s">
        <v>57</v>
      </c>
      <c r="K1338" t="s">
        <v>58</v>
      </c>
      <c r="L1338" t="s">
        <v>74</v>
      </c>
      <c r="M1338" t="s">
        <v>453</v>
      </c>
      <c r="N1338">
        <v>1</v>
      </c>
      <c r="O1338">
        <v>1</v>
      </c>
      <c r="P1338">
        <v>11340.22</v>
      </c>
      <c r="Q1338" s="2">
        <v>0.33</v>
      </c>
      <c r="R1338">
        <v>11399.21</v>
      </c>
      <c r="S1338">
        <v>1893.42</v>
      </c>
      <c r="T1338" s="3">
        <v>0.16600000000000001</v>
      </c>
      <c r="U1338">
        <v>112.08</v>
      </c>
      <c r="V1338" t="s">
        <v>68</v>
      </c>
      <c r="W1338">
        <v>3</v>
      </c>
      <c r="X1338" t="b">
        <v>0</v>
      </c>
      <c r="Y1338" t="s">
        <v>142</v>
      </c>
      <c r="Z1338" t="s">
        <v>142</v>
      </c>
      <c r="AA1338">
        <v>5</v>
      </c>
      <c r="AB1338">
        <v>5</v>
      </c>
      <c r="AC1338">
        <v>2023</v>
      </c>
      <c r="AD1338" s="1">
        <v>45047</v>
      </c>
      <c r="AE1338" t="s">
        <v>53</v>
      </c>
      <c r="AF1338" t="s">
        <v>62</v>
      </c>
      <c r="AG1338" t="str">
        <f t="shared" si="83"/>
        <v>Include</v>
      </c>
      <c r="AH1338">
        <f t="shared" si="80"/>
        <v>0</v>
      </c>
      <c r="AI1338">
        <f t="shared" si="81"/>
        <v>0</v>
      </c>
      <c r="AJ1338">
        <f t="shared" si="82"/>
        <v>0</v>
      </c>
      <c r="AK1338" s="15">
        <f>1</f>
        <v>1</v>
      </c>
    </row>
    <row r="1339" spans="1:37" x14ac:dyDescent="0.3">
      <c r="A1339" t="s">
        <v>3234</v>
      </c>
      <c r="B1339" s="1">
        <v>45076</v>
      </c>
      <c r="C1339" s="1">
        <v>45076</v>
      </c>
      <c r="D1339" t="s">
        <v>3235</v>
      </c>
      <c r="E1339" t="s">
        <v>169</v>
      </c>
      <c r="F1339">
        <v>39</v>
      </c>
      <c r="G1339">
        <v>39</v>
      </c>
      <c r="H1339" t="s">
        <v>47</v>
      </c>
      <c r="I1339" t="s">
        <v>47</v>
      </c>
      <c r="J1339" t="s">
        <v>48</v>
      </c>
      <c r="K1339" t="s">
        <v>49</v>
      </c>
      <c r="L1339" t="s">
        <v>97</v>
      </c>
      <c r="M1339" t="s">
        <v>243</v>
      </c>
      <c r="N1339">
        <v>8</v>
      </c>
      <c r="O1339">
        <v>8</v>
      </c>
      <c r="P1339">
        <v>786.23</v>
      </c>
      <c r="Q1339" s="2">
        <v>0.23</v>
      </c>
      <c r="R1339">
        <v>7962.8</v>
      </c>
      <c r="S1339">
        <v>2889.1</v>
      </c>
      <c r="T1339" s="3">
        <v>0.36299999999999999</v>
      </c>
      <c r="U1339">
        <v>89.79</v>
      </c>
      <c r="V1339" t="s">
        <v>52</v>
      </c>
      <c r="W1339">
        <v>4</v>
      </c>
      <c r="X1339" t="b">
        <v>1</v>
      </c>
      <c r="Y1339" t="s">
        <v>41</v>
      </c>
      <c r="Z1339" t="s">
        <v>41</v>
      </c>
      <c r="AA1339">
        <v>3</v>
      </c>
      <c r="AB1339">
        <v>3</v>
      </c>
      <c r="AC1339">
        <v>2023</v>
      </c>
      <c r="AD1339" s="1">
        <v>45047</v>
      </c>
      <c r="AE1339" t="s">
        <v>61</v>
      </c>
      <c r="AF1339" t="s">
        <v>43</v>
      </c>
      <c r="AG1339" t="str">
        <f t="shared" si="83"/>
        <v>Include</v>
      </c>
      <c r="AH1339">
        <f t="shared" si="80"/>
        <v>1</v>
      </c>
      <c r="AI1339">
        <f t="shared" si="81"/>
        <v>1</v>
      </c>
      <c r="AJ1339">
        <f t="shared" si="82"/>
        <v>0</v>
      </c>
      <c r="AK1339" s="15">
        <f>1</f>
        <v>1</v>
      </c>
    </row>
    <row r="1340" spans="1:37" x14ac:dyDescent="0.3">
      <c r="A1340" t="s">
        <v>3236</v>
      </c>
      <c r="B1340" s="1">
        <v>45075</v>
      </c>
      <c r="C1340" s="1">
        <v>45075</v>
      </c>
      <c r="D1340" t="s">
        <v>3237</v>
      </c>
      <c r="E1340" t="s">
        <v>1516</v>
      </c>
      <c r="F1340">
        <v>28</v>
      </c>
      <c r="G1340">
        <v>28</v>
      </c>
      <c r="H1340" t="s">
        <v>81</v>
      </c>
      <c r="I1340" t="s">
        <v>81</v>
      </c>
      <c r="J1340" t="s">
        <v>36</v>
      </c>
      <c r="K1340" t="s">
        <v>37</v>
      </c>
      <c r="L1340" t="s">
        <v>50</v>
      </c>
      <c r="M1340" t="s">
        <v>186</v>
      </c>
      <c r="N1340">
        <v>4</v>
      </c>
      <c r="O1340">
        <v>4</v>
      </c>
      <c r="P1340">
        <v>25915.33</v>
      </c>
      <c r="Q1340" s="2">
        <v>0.11</v>
      </c>
      <c r="R1340">
        <v>132743.41</v>
      </c>
      <c r="S1340">
        <v>29427.55</v>
      </c>
      <c r="T1340" s="3">
        <v>0.222</v>
      </c>
      <c r="U1340">
        <v>58.32</v>
      </c>
      <c r="V1340" t="s">
        <v>132</v>
      </c>
      <c r="W1340">
        <v>5</v>
      </c>
      <c r="X1340" t="b">
        <v>0</v>
      </c>
      <c r="Y1340" t="s">
        <v>60</v>
      </c>
      <c r="Z1340" t="s">
        <v>60</v>
      </c>
      <c r="AA1340">
        <v>10</v>
      </c>
      <c r="AB1340">
        <v>10</v>
      </c>
      <c r="AC1340">
        <v>2023</v>
      </c>
      <c r="AD1340" s="1">
        <v>45047</v>
      </c>
      <c r="AE1340" t="s">
        <v>87</v>
      </c>
      <c r="AF1340" t="s">
        <v>88</v>
      </c>
      <c r="AG1340" t="str">
        <f t="shared" si="83"/>
        <v>Include</v>
      </c>
      <c r="AH1340">
        <f t="shared" si="80"/>
        <v>0</v>
      </c>
      <c r="AI1340">
        <f t="shared" si="81"/>
        <v>1</v>
      </c>
      <c r="AJ1340">
        <f t="shared" si="82"/>
        <v>0</v>
      </c>
      <c r="AK1340" s="15">
        <f>1</f>
        <v>1</v>
      </c>
    </row>
    <row r="1341" spans="1:37" x14ac:dyDescent="0.3">
      <c r="A1341" t="s">
        <v>3238</v>
      </c>
      <c r="B1341" s="1">
        <v>45075</v>
      </c>
      <c r="C1341" s="1">
        <v>45075</v>
      </c>
      <c r="D1341" t="s">
        <v>3239</v>
      </c>
      <c r="E1341" t="s">
        <v>162</v>
      </c>
      <c r="F1341">
        <v>43</v>
      </c>
      <c r="G1341">
        <v>43</v>
      </c>
      <c r="H1341" t="s">
        <v>47</v>
      </c>
      <c r="I1341" t="s">
        <v>47</v>
      </c>
      <c r="J1341" t="s">
        <v>48</v>
      </c>
      <c r="K1341" t="s">
        <v>226</v>
      </c>
      <c r="L1341" t="s">
        <v>84</v>
      </c>
      <c r="M1341" t="s">
        <v>279</v>
      </c>
      <c r="N1341">
        <v>4</v>
      </c>
      <c r="O1341">
        <v>4</v>
      </c>
      <c r="P1341">
        <v>176.79</v>
      </c>
      <c r="Q1341" s="2">
        <v>0.34</v>
      </c>
      <c r="R1341">
        <v>759.97</v>
      </c>
      <c r="S1341">
        <v>71.67</v>
      </c>
      <c r="T1341" s="3">
        <v>9.4E-2</v>
      </c>
      <c r="U1341">
        <v>64.69</v>
      </c>
      <c r="V1341" t="s">
        <v>76</v>
      </c>
      <c r="W1341">
        <v>2</v>
      </c>
      <c r="X1341" t="b">
        <v>0</v>
      </c>
      <c r="Y1341" t="s">
        <v>60</v>
      </c>
      <c r="Z1341" t="s">
        <v>60</v>
      </c>
      <c r="AA1341">
        <v>4</v>
      </c>
      <c r="AB1341">
        <v>4</v>
      </c>
      <c r="AC1341">
        <v>2023</v>
      </c>
      <c r="AD1341" s="1">
        <v>45047</v>
      </c>
      <c r="AE1341" t="s">
        <v>61</v>
      </c>
      <c r="AF1341" t="s">
        <v>62</v>
      </c>
      <c r="AG1341" t="str">
        <f t="shared" si="83"/>
        <v>Include</v>
      </c>
      <c r="AH1341">
        <f t="shared" si="80"/>
        <v>0</v>
      </c>
      <c r="AI1341">
        <f t="shared" si="81"/>
        <v>1</v>
      </c>
      <c r="AJ1341">
        <f t="shared" si="82"/>
        <v>0</v>
      </c>
      <c r="AK1341" s="15">
        <f>1</f>
        <v>1</v>
      </c>
    </row>
    <row r="1342" spans="1:37" x14ac:dyDescent="0.3">
      <c r="A1342" t="s">
        <v>3240</v>
      </c>
      <c r="B1342" s="1">
        <v>45075</v>
      </c>
      <c r="C1342" s="1">
        <v>45075</v>
      </c>
      <c r="D1342" t="s">
        <v>3241</v>
      </c>
      <c r="E1342" t="s">
        <v>693</v>
      </c>
      <c r="F1342">
        <v>18</v>
      </c>
      <c r="G1342">
        <v>18</v>
      </c>
      <c r="H1342" t="s">
        <v>47</v>
      </c>
      <c r="I1342" t="s">
        <v>47</v>
      </c>
      <c r="J1342" t="s">
        <v>36</v>
      </c>
      <c r="K1342" t="s">
        <v>106</v>
      </c>
      <c r="L1342" t="s">
        <v>140</v>
      </c>
      <c r="M1342" t="s">
        <v>206</v>
      </c>
      <c r="N1342">
        <v>4</v>
      </c>
      <c r="O1342">
        <v>4</v>
      </c>
      <c r="P1342">
        <v>2095.23</v>
      </c>
      <c r="Q1342" s="2">
        <v>0.14000000000000001</v>
      </c>
      <c r="R1342">
        <v>10189.48</v>
      </c>
      <c r="S1342">
        <v>2714.35</v>
      </c>
      <c r="T1342" s="3">
        <v>0.26600000000000001</v>
      </c>
      <c r="U1342">
        <v>59.7</v>
      </c>
      <c r="V1342" t="s">
        <v>68</v>
      </c>
      <c r="X1342" t="b">
        <v>1</v>
      </c>
      <c r="Y1342" t="s">
        <v>41</v>
      </c>
      <c r="Z1342" t="s">
        <v>41</v>
      </c>
      <c r="AA1342">
        <v>7</v>
      </c>
      <c r="AB1342">
        <v>7</v>
      </c>
      <c r="AC1342">
        <v>2023</v>
      </c>
      <c r="AD1342" s="1">
        <v>45047</v>
      </c>
      <c r="AE1342" t="s">
        <v>53</v>
      </c>
      <c r="AF1342" t="s">
        <v>88</v>
      </c>
      <c r="AG1342" t="str">
        <f t="shared" si="83"/>
        <v>Include</v>
      </c>
      <c r="AH1342">
        <f t="shared" si="80"/>
        <v>1</v>
      </c>
      <c r="AI1342">
        <f t="shared" si="81"/>
        <v>1</v>
      </c>
      <c r="AJ1342">
        <f t="shared" si="82"/>
        <v>0</v>
      </c>
      <c r="AK1342" s="15">
        <f>1</f>
        <v>1</v>
      </c>
    </row>
    <row r="1343" spans="1:37" x14ac:dyDescent="0.3">
      <c r="A1343" t="s">
        <v>3242</v>
      </c>
      <c r="B1343" s="1">
        <v>45074</v>
      </c>
      <c r="C1343" s="1">
        <v>45074</v>
      </c>
      <c r="D1343" t="s">
        <v>3243</v>
      </c>
      <c r="E1343" t="s">
        <v>126</v>
      </c>
      <c r="F1343">
        <v>55</v>
      </c>
      <c r="G1343">
        <v>55</v>
      </c>
      <c r="H1343" t="s">
        <v>35</v>
      </c>
      <c r="I1343" t="s">
        <v>35</v>
      </c>
      <c r="J1343" t="s">
        <v>116</v>
      </c>
      <c r="K1343" t="s">
        <v>117</v>
      </c>
      <c r="L1343" t="s">
        <v>111</v>
      </c>
      <c r="M1343" t="s">
        <v>112</v>
      </c>
      <c r="N1343">
        <v>7</v>
      </c>
      <c r="O1343">
        <v>7</v>
      </c>
      <c r="P1343">
        <v>12138.63</v>
      </c>
      <c r="Q1343" s="2">
        <v>0.13</v>
      </c>
      <c r="R1343">
        <v>95488.18</v>
      </c>
      <c r="S1343">
        <v>21101.52</v>
      </c>
      <c r="T1343" s="3">
        <v>0.221</v>
      </c>
      <c r="U1343">
        <v>32.89</v>
      </c>
      <c r="V1343" t="s">
        <v>76</v>
      </c>
      <c r="W1343">
        <v>5</v>
      </c>
      <c r="X1343" t="b">
        <v>0</v>
      </c>
      <c r="Y1343" t="s">
        <v>142</v>
      </c>
      <c r="Z1343" t="s">
        <v>142</v>
      </c>
      <c r="AA1343">
        <v>4</v>
      </c>
      <c r="AB1343">
        <v>4</v>
      </c>
      <c r="AC1343">
        <v>2023</v>
      </c>
      <c r="AD1343" s="1">
        <v>45047</v>
      </c>
      <c r="AE1343" t="s">
        <v>101</v>
      </c>
      <c r="AF1343" t="s">
        <v>88</v>
      </c>
      <c r="AG1343" t="str">
        <f t="shared" si="83"/>
        <v>Include</v>
      </c>
      <c r="AH1343">
        <f t="shared" si="80"/>
        <v>0</v>
      </c>
      <c r="AI1343">
        <f t="shared" si="81"/>
        <v>0</v>
      </c>
      <c r="AJ1343">
        <f t="shared" si="82"/>
        <v>0</v>
      </c>
      <c r="AK1343" s="15">
        <f>1</f>
        <v>1</v>
      </c>
    </row>
    <row r="1344" spans="1:37" x14ac:dyDescent="0.3">
      <c r="A1344" t="s">
        <v>3244</v>
      </c>
      <c r="B1344" s="1">
        <v>45074</v>
      </c>
      <c r="C1344" s="1">
        <v>45074</v>
      </c>
      <c r="D1344" t="s">
        <v>3245</v>
      </c>
      <c r="E1344" t="s">
        <v>273</v>
      </c>
      <c r="F1344">
        <v>54</v>
      </c>
      <c r="G1344">
        <v>54</v>
      </c>
      <c r="H1344" t="s">
        <v>81</v>
      </c>
      <c r="I1344" t="s">
        <v>81</v>
      </c>
      <c r="J1344" t="s">
        <v>36</v>
      </c>
      <c r="K1344" t="s">
        <v>37</v>
      </c>
      <c r="L1344" t="s">
        <v>50</v>
      </c>
      <c r="M1344" t="s">
        <v>186</v>
      </c>
      <c r="N1344">
        <v>8</v>
      </c>
      <c r="O1344">
        <v>8</v>
      </c>
      <c r="P1344">
        <v>30782.92</v>
      </c>
      <c r="Q1344" s="2">
        <v>0.11</v>
      </c>
      <c r="R1344">
        <v>356477.73</v>
      </c>
      <c r="S1344">
        <v>116445.94</v>
      </c>
      <c r="T1344" s="3">
        <v>0.32700000000000001</v>
      </c>
      <c r="U1344">
        <v>61.27</v>
      </c>
      <c r="V1344" t="s">
        <v>40</v>
      </c>
      <c r="X1344" t="b">
        <v>0</v>
      </c>
      <c r="Y1344" t="s">
        <v>60</v>
      </c>
      <c r="Z1344" t="s">
        <v>60</v>
      </c>
      <c r="AA1344">
        <v>2</v>
      </c>
      <c r="AB1344">
        <v>2</v>
      </c>
      <c r="AC1344">
        <v>2023</v>
      </c>
      <c r="AD1344" s="1">
        <v>45047</v>
      </c>
      <c r="AE1344" t="s">
        <v>101</v>
      </c>
      <c r="AF1344" t="s">
        <v>88</v>
      </c>
      <c r="AG1344" t="str">
        <f t="shared" si="83"/>
        <v>Include</v>
      </c>
      <c r="AH1344">
        <f t="shared" si="80"/>
        <v>0</v>
      </c>
      <c r="AI1344">
        <f t="shared" si="81"/>
        <v>1</v>
      </c>
      <c r="AJ1344">
        <f t="shared" si="82"/>
        <v>0</v>
      </c>
      <c r="AK1344" s="15">
        <f>1</f>
        <v>1</v>
      </c>
    </row>
    <row r="1345" spans="1:37" x14ac:dyDescent="0.3">
      <c r="A1345" t="s">
        <v>3246</v>
      </c>
      <c r="B1345" s="1">
        <v>45074</v>
      </c>
      <c r="C1345" s="1">
        <v>45074</v>
      </c>
      <c r="D1345" t="s">
        <v>3247</v>
      </c>
      <c r="E1345" t="s">
        <v>1462</v>
      </c>
      <c r="F1345">
        <v>30</v>
      </c>
      <c r="G1345">
        <v>30</v>
      </c>
      <c r="H1345" t="s">
        <v>81</v>
      </c>
      <c r="I1345" t="s">
        <v>81</v>
      </c>
      <c r="J1345" t="s">
        <v>116</v>
      </c>
      <c r="K1345" t="s">
        <v>247</v>
      </c>
      <c r="L1345" t="s">
        <v>111</v>
      </c>
      <c r="M1345" t="s">
        <v>123</v>
      </c>
      <c r="N1345">
        <v>7</v>
      </c>
      <c r="O1345">
        <v>7</v>
      </c>
      <c r="P1345">
        <v>5477.01</v>
      </c>
      <c r="Q1345" s="2">
        <v>0.23</v>
      </c>
      <c r="R1345">
        <v>47648.68</v>
      </c>
      <c r="S1345">
        <v>10592.45</v>
      </c>
      <c r="T1345" s="3">
        <v>0.222</v>
      </c>
      <c r="U1345">
        <v>58.19</v>
      </c>
      <c r="V1345" t="s">
        <v>40</v>
      </c>
      <c r="W1345">
        <v>1</v>
      </c>
      <c r="X1345" t="b">
        <v>0</v>
      </c>
      <c r="Y1345" t="s">
        <v>382</v>
      </c>
      <c r="Z1345" t="s">
        <v>60</v>
      </c>
      <c r="AA1345">
        <v>1</v>
      </c>
      <c r="AB1345">
        <v>1</v>
      </c>
      <c r="AC1345">
        <v>2023</v>
      </c>
      <c r="AD1345" s="1">
        <v>45047</v>
      </c>
      <c r="AE1345" t="s">
        <v>87</v>
      </c>
      <c r="AF1345" t="s">
        <v>43</v>
      </c>
      <c r="AG1345" t="str">
        <f t="shared" si="83"/>
        <v>Include</v>
      </c>
      <c r="AH1345">
        <f t="shared" si="80"/>
        <v>0</v>
      </c>
      <c r="AI1345">
        <f t="shared" si="81"/>
        <v>1</v>
      </c>
      <c r="AJ1345">
        <f t="shared" si="82"/>
        <v>0</v>
      </c>
      <c r="AK1345" s="15">
        <f>1</f>
        <v>1</v>
      </c>
    </row>
    <row r="1346" spans="1:37" x14ac:dyDescent="0.3">
      <c r="A1346" t="s">
        <v>3248</v>
      </c>
      <c r="B1346" s="1">
        <v>45074</v>
      </c>
      <c r="C1346" s="1">
        <v>45074</v>
      </c>
      <c r="D1346" t="s">
        <v>3249</v>
      </c>
      <c r="E1346" t="s">
        <v>1129</v>
      </c>
      <c r="F1346">
        <v>35</v>
      </c>
      <c r="G1346">
        <v>35</v>
      </c>
      <c r="H1346" t="s">
        <v>35</v>
      </c>
      <c r="I1346" t="s">
        <v>35</v>
      </c>
      <c r="J1346" t="s">
        <v>48</v>
      </c>
      <c r="K1346" t="s">
        <v>226</v>
      </c>
      <c r="L1346" t="s">
        <v>97</v>
      </c>
      <c r="M1346" t="s">
        <v>361</v>
      </c>
      <c r="N1346">
        <v>7</v>
      </c>
      <c r="O1346">
        <v>7</v>
      </c>
      <c r="P1346">
        <v>1017.23</v>
      </c>
      <c r="Q1346" s="2">
        <v>0.04</v>
      </c>
      <c r="R1346">
        <v>11341.51</v>
      </c>
      <c r="S1346">
        <v>5245.65</v>
      </c>
      <c r="T1346" s="3">
        <v>0.46300000000000002</v>
      </c>
      <c r="U1346">
        <v>86.02</v>
      </c>
      <c r="V1346" t="s">
        <v>132</v>
      </c>
      <c r="W1346">
        <v>5</v>
      </c>
      <c r="X1346" t="b">
        <v>0</v>
      </c>
      <c r="Y1346" t="s">
        <v>60</v>
      </c>
      <c r="Z1346" t="s">
        <v>60</v>
      </c>
      <c r="AA1346">
        <v>3</v>
      </c>
      <c r="AB1346">
        <v>3</v>
      </c>
      <c r="AC1346">
        <v>2023</v>
      </c>
      <c r="AD1346" s="1">
        <v>45047</v>
      </c>
      <c r="AE1346" t="s">
        <v>87</v>
      </c>
      <c r="AF1346" t="s">
        <v>69</v>
      </c>
      <c r="AG1346" t="str">
        <f t="shared" si="83"/>
        <v>Include</v>
      </c>
      <c r="AH1346">
        <f t="shared" ref="AH1346:AH1409" si="84">IF(Z1346="Returned",1,0)</f>
        <v>0</v>
      </c>
      <c r="AI1346">
        <f t="shared" ref="AI1346:AI1409" si="85">IF(OR(Z1346="Delivered",Z1346="Returned"),1,0)</f>
        <v>1</v>
      </c>
      <c r="AJ1346">
        <f t="shared" ref="AJ1346:AJ1409" si="86">IF(Z1346="Cancelled",1,0)</f>
        <v>0</v>
      </c>
      <c r="AK1346" s="15">
        <f>1</f>
        <v>1</v>
      </c>
    </row>
    <row r="1347" spans="1:37" x14ac:dyDescent="0.3">
      <c r="A1347" t="s">
        <v>3250</v>
      </c>
      <c r="B1347" s="1">
        <v>45074</v>
      </c>
      <c r="C1347" s="1">
        <v>45074</v>
      </c>
      <c r="D1347" t="s">
        <v>3251</v>
      </c>
      <c r="E1347" t="s">
        <v>739</v>
      </c>
      <c r="F1347">
        <v>20</v>
      </c>
      <c r="G1347">
        <v>20</v>
      </c>
      <c r="H1347" t="s">
        <v>35</v>
      </c>
      <c r="I1347" t="s">
        <v>35</v>
      </c>
      <c r="J1347" t="s">
        <v>36</v>
      </c>
      <c r="K1347" t="s">
        <v>106</v>
      </c>
      <c r="L1347" t="s">
        <v>140</v>
      </c>
      <c r="M1347" t="s">
        <v>190</v>
      </c>
      <c r="N1347">
        <v>3</v>
      </c>
      <c r="O1347">
        <v>3</v>
      </c>
      <c r="P1347">
        <v>484.17</v>
      </c>
      <c r="Q1347" s="2">
        <v>0.23</v>
      </c>
      <c r="R1347">
        <v>1691.99</v>
      </c>
      <c r="S1347">
        <v>426.78</v>
      </c>
      <c r="T1347" s="3">
        <v>0.252</v>
      </c>
      <c r="U1347">
        <v>63.91</v>
      </c>
      <c r="V1347" t="s">
        <v>76</v>
      </c>
      <c r="W1347">
        <v>4</v>
      </c>
      <c r="X1347" t="b">
        <v>0</v>
      </c>
      <c r="Y1347" t="s">
        <v>60</v>
      </c>
      <c r="Z1347" t="s">
        <v>60</v>
      </c>
      <c r="AA1347">
        <v>9</v>
      </c>
      <c r="AB1347">
        <v>9</v>
      </c>
      <c r="AC1347">
        <v>2023</v>
      </c>
      <c r="AD1347" s="1">
        <v>45047</v>
      </c>
      <c r="AE1347" t="s">
        <v>53</v>
      </c>
      <c r="AF1347" t="s">
        <v>43</v>
      </c>
      <c r="AG1347" t="str">
        <f t="shared" ref="AG1347:AG1410" si="87">IF(N1347=999,"Exclude","Include")</f>
        <v>Include</v>
      </c>
      <c r="AH1347">
        <f t="shared" si="84"/>
        <v>0</v>
      </c>
      <c r="AI1347">
        <f t="shared" si="85"/>
        <v>1</v>
      </c>
      <c r="AJ1347">
        <f t="shared" si="86"/>
        <v>0</v>
      </c>
      <c r="AK1347" s="15">
        <f>1</f>
        <v>1</v>
      </c>
    </row>
    <row r="1348" spans="1:37" x14ac:dyDescent="0.3">
      <c r="A1348" t="s">
        <v>3252</v>
      </c>
      <c r="B1348" s="1">
        <v>45074</v>
      </c>
      <c r="C1348" s="1">
        <v>45074</v>
      </c>
      <c r="D1348" t="s">
        <v>3253</v>
      </c>
      <c r="E1348" t="s">
        <v>285</v>
      </c>
      <c r="F1348">
        <v>27</v>
      </c>
      <c r="G1348">
        <v>27</v>
      </c>
      <c r="H1348" t="s">
        <v>47</v>
      </c>
      <c r="I1348" t="s">
        <v>47</v>
      </c>
      <c r="J1348" t="s">
        <v>116</v>
      </c>
      <c r="K1348" t="s">
        <v>117</v>
      </c>
      <c r="L1348" t="s">
        <v>74</v>
      </c>
      <c r="M1348" t="s">
        <v>453</v>
      </c>
      <c r="N1348">
        <v>2</v>
      </c>
      <c r="O1348">
        <v>2</v>
      </c>
      <c r="P1348">
        <v>16666.39</v>
      </c>
      <c r="Q1348" s="2">
        <v>0.04</v>
      </c>
      <c r="R1348">
        <v>45521.34</v>
      </c>
      <c r="S1348">
        <v>6476.79</v>
      </c>
      <c r="T1348" s="3">
        <v>0.14199999999999999</v>
      </c>
      <c r="U1348">
        <v>54.21</v>
      </c>
      <c r="V1348" t="s">
        <v>76</v>
      </c>
      <c r="W1348">
        <v>1</v>
      </c>
      <c r="X1348" t="b">
        <v>0</v>
      </c>
      <c r="Y1348" t="s">
        <v>60</v>
      </c>
      <c r="Z1348" t="s">
        <v>60</v>
      </c>
      <c r="AA1348">
        <v>8</v>
      </c>
      <c r="AB1348">
        <v>8</v>
      </c>
      <c r="AC1348">
        <v>2023</v>
      </c>
      <c r="AD1348" s="1">
        <v>45047</v>
      </c>
      <c r="AE1348" t="s">
        <v>87</v>
      </c>
      <c r="AF1348" t="s">
        <v>69</v>
      </c>
      <c r="AG1348" t="str">
        <f t="shared" si="87"/>
        <v>Include</v>
      </c>
      <c r="AH1348">
        <f t="shared" si="84"/>
        <v>0</v>
      </c>
      <c r="AI1348">
        <f t="shared" si="85"/>
        <v>1</v>
      </c>
      <c r="AJ1348">
        <f t="shared" si="86"/>
        <v>0</v>
      </c>
      <c r="AK1348" s="15">
        <f>1</f>
        <v>1</v>
      </c>
    </row>
    <row r="1349" spans="1:37" x14ac:dyDescent="0.3">
      <c r="A1349" t="s">
        <v>3254</v>
      </c>
      <c r="B1349" s="1">
        <v>45074</v>
      </c>
      <c r="C1349" s="1">
        <v>45074</v>
      </c>
      <c r="D1349" t="s">
        <v>3255</v>
      </c>
      <c r="E1349" t="s">
        <v>509</v>
      </c>
      <c r="F1349">
        <v>32</v>
      </c>
      <c r="G1349">
        <v>32</v>
      </c>
      <c r="H1349" t="s">
        <v>105</v>
      </c>
      <c r="I1349" t="s">
        <v>35</v>
      </c>
      <c r="J1349" t="s">
        <v>116</v>
      </c>
      <c r="K1349" t="s">
        <v>117</v>
      </c>
      <c r="L1349" t="s">
        <v>111</v>
      </c>
      <c r="M1349" t="s">
        <v>174</v>
      </c>
      <c r="P1349">
        <v>2734.25</v>
      </c>
      <c r="Q1349" s="2">
        <v>0.28000000000000003</v>
      </c>
      <c r="R1349">
        <v>2776.37</v>
      </c>
      <c r="S1349">
        <v>628.32000000000005</v>
      </c>
      <c r="T1349" s="3">
        <v>0.22600000000000001</v>
      </c>
      <c r="U1349">
        <v>40.14</v>
      </c>
      <c r="V1349" t="s">
        <v>68</v>
      </c>
      <c r="W1349">
        <v>2</v>
      </c>
      <c r="X1349" t="b">
        <v>0</v>
      </c>
      <c r="Y1349" t="s">
        <v>60</v>
      </c>
      <c r="Z1349" t="s">
        <v>60</v>
      </c>
      <c r="AA1349">
        <v>5</v>
      </c>
      <c r="AB1349">
        <v>5</v>
      </c>
      <c r="AC1349">
        <v>2023</v>
      </c>
      <c r="AD1349" s="1">
        <v>45047</v>
      </c>
      <c r="AE1349" t="s">
        <v>87</v>
      </c>
      <c r="AF1349" t="s">
        <v>43</v>
      </c>
      <c r="AG1349" t="str">
        <f t="shared" si="87"/>
        <v>Include</v>
      </c>
      <c r="AH1349">
        <f t="shared" si="84"/>
        <v>0</v>
      </c>
      <c r="AI1349">
        <f t="shared" si="85"/>
        <v>1</v>
      </c>
      <c r="AJ1349">
        <f t="shared" si="86"/>
        <v>0</v>
      </c>
      <c r="AK1349" s="15">
        <f>1</f>
        <v>1</v>
      </c>
    </row>
    <row r="1350" spans="1:37" x14ac:dyDescent="0.3">
      <c r="A1350" t="s">
        <v>3256</v>
      </c>
      <c r="B1350" s="1">
        <v>45074</v>
      </c>
      <c r="C1350" s="1">
        <v>45074</v>
      </c>
      <c r="D1350" t="s">
        <v>3257</v>
      </c>
      <c r="E1350" t="s">
        <v>463</v>
      </c>
      <c r="F1350">
        <v>62</v>
      </c>
      <c r="G1350">
        <v>62</v>
      </c>
      <c r="H1350" t="s">
        <v>35</v>
      </c>
      <c r="I1350" t="s">
        <v>35</v>
      </c>
      <c r="J1350" t="s">
        <v>57</v>
      </c>
      <c r="K1350" t="s">
        <v>155</v>
      </c>
      <c r="L1350" t="s">
        <v>50</v>
      </c>
      <c r="M1350" t="s">
        <v>325</v>
      </c>
      <c r="N1350">
        <v>5</v>
      </c>
      <c r="O1350">
        <v>5</v>
      </c>
      <c r="P1350">
        <v>19873.59</v>
      </c>
      <c r="Q1350" s="2">
        <v>0.26</v>
      </c>
      <c r="R1350">
        <v>109991.48</v>
      </c>
      <c r="S1350">
        <v>39055.480000000003</v>
      </c>
      <c r="T1350" s="3">
        <v>0.35499999999999998</v>
      </c>
      <c r="U1350">
        <v>94.68</v>
      </c>
      <c r="V1350" t="s">
        <v>99</v>
      </c>
      <c r="W1350">
        <v>1</v>
      </c>
      <c r="X1350" t="b">
        <v>0</v>
      </c>
      <c r="Y1350" t="s">
        <v>60</v>
      </c>
      <c r="Z1350" t="s">
        <v>60</v>
      </c>
      <c r="AA1350">
        <v>5</v>
      </c>
      <c r="AB1350">
        <v>5</v>
      </c>
      <c r="AC1350">
        <v>2023</v>
      </c>
      <c r="AD1350" s="1">
        <v>45047</v>
      </c>
      <c r="AE1350" t="s">
        <v>520</v>
      </c>
      <c r="AF1350" t="s">
        <v>43</v>
      </c>
      <c r="AG1350" t="str">
        <f t="shared" si="87"/>
        <v>Include</v>
      </c>
      <c r="AH1350">
        <f t="shared" si="84"/>
        <v>0</v>
      </c>
      <c r="AI1350">
        <f t="shared" si="85"/>
        <v>1</v>
      </c>
      <c r="AJ1350">
        <f t="shared" si="86"/>
        <v>0</v>
      </c>
      <c r="AK1350" s="15">
        <f>1</f>
        <v>1</v>
      </c>
    </row>
    <row r="1351" spans="1:37" x14ac:dyDescent="0.3">
      <c r="A1351" t="s">
        <v>3258</v>
      </c>
      <c r="B1351" s="1">
        <v>45072</v>
      </c>
      <c r="C1351" s="1">
        <v>45072</v>
      </c>
      <c r="D1351" t="s">
        <v>3259</v>
      </c>
      <c r="E1351" t="s">
        <v>145</v>
      </c>
      <c r="F1351">
        <v>28</v>
      </c>
      <c r="G1351">
        <v>28</v>
      </c>
      <c r="H1351" t="s">
        <v>35</v>
      </c>
      <c r="I1351" t="s">
        <v>35</v>
      </c>
      <c r="J1351" t="s">
        <v>36</v>
      </c>
      <c r="K1351" t="s">
        <v>37</v>
      </c>
      <c r="L1351" t="s">
        <v>50</v>
      </c>
      <c r="M1351" t="s">
        <v>251</v>
      </c>
      <c r="P1351">
        <v>5493.74</v>
      </c>
      <c r="Q1351" s="2">
        <v>0.2</v>
      </c>
      <c r="R1351">
        <v>6967.21</v>
      </c>
      <c r="S1351">
        <v>1809.32</v>
      </c>
      <c r="T1351" s="3">
        <v>0.26</v>
      </c>
      <c r="U1351">
        <v>49</v>
      </c>
      <c r="V1351" t="s">
        <v>68</v>
      </c>
      <c r="W1351">
        <v>1</v>
      </c>
      <c r="X1351" t="b">
        <v>0</v>
      </c>
      <c r="Y1351" t="s">
        <v>60</v>
      </c>
      <c r="Z1351" t="s">
        <v>60</v>
      </c>
      <c r="AA1351">
        <v>5</v>
      </c>
      <c r="AB1351">
        <v>5</v>
      </c>
      <c r="AC1351">
        <v>2023</v>
      </c>
      <c r="AD1351" s="1">
        <v>45047</v>
      </c>
      <c r="AE1351" t="s">
        <v>87</v>
      </c>
      <c r="AF1351" t="s">
        <v>88</v>
      </c>
      <c r="AG1351" t="str">
        <f t="shared" si="87"/>
        <v>Include</v>
      </c>
      <c r="AH1351">
        <f t="shared" si="84"/>
        <v>0</v>
      </c>
      <c r="AI1351">
        <f t="shared" si="85"/>
        <v>1</v>
      </c>
      <c r="AJ1351">
        <f t="shared" si="86"/>
        <v>0</v>
      </c>
      <c r="AK1351" s="15">
        <f>1</f>
        <v>1</v>
      </c>
    </row>
    <row r="1352" spans="1:37" x14ac:dyDescent="0.3">
      <c r="A1352" t="s">
        <v>3260</v>
      </c>
      <c r="B1352" s="1">
        <v>45072</v>
      </c>
      <c r="C1352" s="1">
        <v>45072</v>
      </c>
      <c r="D1352" t="s">
        <v>3261</v>
      </c>
      <c r="E1352" t="s">
        <v>2919</v>
      </c>
      <c r="H1352" t="s">
        <v>35</v>
      </c>
      <c r="I1352" t="s">
        <v>35</v>
      </c>
      <c r="J1352" t="s">
        <v>82</v>
      </c>
      <c r="K1352" t="s">
        <v>266</v>
      </c>
      <c r="L1352" t="s">
        <v>74</v>
      </c>
      <c r="M1352" t="s">
        <v>75</v>
      </c>
      <c r="N1352">
        <v>9</v>
      </c>
      <c r="O1352">
        <v>9</v>
      </c>
      <c r="P1352">
        <v>53164.480000000003</v>
      </c>
      <c r="Q1352" s="2">
        <v>0.28000000000000003</v>
      </c>
      <c r="R1352">
        <v>461808.2</v>
      </c>
      <c r="S1352">
        <v>47885.66</v>
      </c>
      <c r="T1352" s="3">
        <v>0.104</v>
      </c>
      <c r="U1352">
        <v>54.33</v>
      </c>
      <c r="V1352" t="s">
        <v>52</v>
      </c>
      <c r="W1352">
        <v>2</v>
      </c>
      <c r="X1352" t="b">
        <v>0</v>
      </c>
      <c r="Y1352" t="s">
        <v>60</v>
      </c>
      <c r="Z1352" t="s">
        <v>60</v>
      </c>
      <c r="AA1352">
        <v>10</v>
      </c>
      <c r="AB1352">
        <v>10</v>
      </c>
      <c r="AC1352">
        <v>2023</v>
      </c>
      <c r="AD1352" s="1">
        <v>45047</v>
      </c>
      <c r="AE1352" t="s">
        <v>118</v>
      </c>
      <c r="AF1352" t="s">
        <v>43</v>
      </c>
      <c r="AG1352" t="str">
        <f t="shared" si="87"/>
        <v>Include</v>
      </c>
      <c r="AH1352">
        <f t="shared" si="84"/>
        <v>0</v>
      </c>
      <c r="AI1352">
        <f t="shared" si="85"/>
        <v>1</v>
      </c>
      <c r="AJ1352">
        <f t="shared" si="86"/>
        <v>0</v>
      </c>
      <c r="AK1352" s="15">
        <f>1</f>
        <v>1</v>
      </c>
    </row>
    <row r="1353" spans="1:37" x14ac:dyDescent="0.3">
      <c r="A1353" t="s">
        <v>3262</v>
      </c>
      <c r="B1353" s="1">
        <v>45072</v>
      </c>
      <c r="C1353" s="1">
        <v>45072</v>
      </c>
      <c r="D1353" t="s">
        <v>3263</v>
      </c>
      <c r="E1353" t="s">
        <v>196</v>
      </c>
      <c r="F1353">
        <v>47</v>
      </c>
      <c r="G1353">
        <v>47</v>
      </c>
      <c r="H1353" t="s">
        <v>47</v>
      </c>
      <c r="I1353" t="s">
        <v>47</v>
      </c>
      <c r="J1353" t="s">
        <v>48</v>
      </c>
      <c r="K1353" t="s">
        <v>226</v>
      </c>
      <c r="L1353" t="s">
        <v>97</v>
      </c>
      <c r="M1353" t="s">
        <v>361</v>
      </c>
      <c r="N1353">
        <v>1</v>
      </c>
      <c r="O1353">
        <v>1</v>
      </c>
      <c r="P1353">
        <v>616.77</v>
      </c>
      <c r="Q1353" s="2">
        <v>0.26</v>
      </c>
      <c r="R1353">
        <v>805.88</v>
      </c>
      <c r="S1353">
        <v>253.49</v>
      </c>
      <c r="T1353" s="3">
        <v>0.315</v>
      </c>
      <c r="U1353">
        <v>67.819999999999993</v>
      </c>
      <c r="V1353" t="s">
        <v>99</v>
      </c>
      <c r="X1353" t="b">
        <v>1</v>
      </c>
      <c r="Y1353" t="s">
        <v>41</v>
      </c>
      <c r="Z1353" t="s">
        <v>41</v>
      </c>
      <c r="AA1353">
        <v>5</v>
      </c>
      <c r="AB1353">
        <v>5</v>
      </c>
      <c r="AC1353">
        <v>2023</v>
      </c>
      <c r="AD1353" s="1">
        <v>45047</v>
      </c>
      <c r="AE1353" t="s">
        <v>101</v>
      </c>
      <c r="AF1353" t="s">
        <v>43</v>
      </c>
      <c r="AG1353" t="str">
        <f t="shared" si="87"/>
        <v>Include</v>
      </c>
      <c r="AH1353">
        <f t="shared" si="84"/>
        <v>1</v>
      </c>
      <c r="AI1353">
        <f t="shared" si="85"/>
        <v>1</v>
      </c>
      <c r="AJ1353">
        <f t="shared" si="86"/>
        <v>0</v>
      </c>
      <c r="AK1353" s="15">
        <f>1</f>
        <v>1</v>
      </c>
    </row>
    <row r="1354" spans="1:37" x14ac:dyDescent="0.3">
      <c r="A1354" t="s">
        <v>3264</v>
      </c>
      <c r="B1354" s="1">
        <v>45072</v>
      </c>
      <c r="C1354" s="1">
        <v>45072</v>
      </c>
      <c r="D1354" t="s">
        <v>3265</v>
      </c>
      <c r="E1354" t="s">
        <v>1054</v>
      </c>
      <c r="F1354">
        <v>39</v>
      </c>
      <c r="G1354">
        <v>39</v>
      </c>
      <c r="H1354" t="s">
        <v>81</v>
      </c>
      <c r="I1354" t="s">
        <v>81</v>
      </c>
      <c r="J1354" t="s">
        <v>116</v>
      </c>
      <c r="K1354" t="s">
        <v>117</v>
      </c>
      <c r="L1354" t="s">
        <v>38</v>
      </c>
      <c r="M1354" t="s">
        <v>159</v>
      </c>
      <c r="N1354">
        <v>1</v>
      </c>
      <c r="O1354">
        <v>1</v>
      </c>
      <c r="P1354">
        <v>2345.65</v>
      </c>
      <c r="Q1354" s="2">
        <v>7.0000000000000007E-2</v>
      </c>
      <c r="R1354">
        <v>3844.13</v>
      </c>
      <c r="S1354">
        <v>2141.87</v>
      </c>
      <c r="T1354" s="3">
        <v>0.55700000000000005</v>
      </c>
      <c r="U1354">
        <v>54.42</v>
      </c>
      <c r="V1354" t="s">
        <v>99</v>
      </c>
      <c r="W1354">
        <v>2</v>
      </c>
      <c r="X1354" t="b">
        <v>1</v>
      </c>
      <c r="Y1354" t="s">
        <v>41</v>
      </c>
      <c r="Z1354" t="s">
        <v>41</v>
      </c>
      <c r="AA1354">
        <v>3</v>
      </c>
      <c r="AB1354">
        <v>3</v>
      </c>
      <c r="AC1354">
        <v>2023</v>
      </c>
      <c r="AD1354" s="1">
        <v>45047</v>
      </c>
      <c r="AE1354" t="s">
        <v>61</v>
      </c>
      <c r="AF1354" t="s">
        <v>69</v>
      </c>
      <c r="AG1354" t="str">
        <f t="shared" si="87"/>
        <v>Include</v>
      </c>
      <c r="AH1354">
        <f t="shared" si="84"/>
        <v>1</v>
      </c>
      <c r="AI1354">
        <f t="shared" si="85"/>
        <v>1</v>
      </c>
      <c r="AJ1354">
        <f t="shared" si="86"/>
        <v>0</v>
      </c>
      <c r="AK1354" s="15">
        <f>1</f>
        <v>1</v>
      </c>
    </row>
    <row r="1355" spans="1:37" x14ac:dyDescent="0.3">
      <c r="A1355" t="s">
        <v>3266</v>
      </c>
      <c r="B1355" s="1">
        <v>45071</v>
      </c>
      <c r="C1355" s="1">
        <v>45071</v>
      </c>
      <c r="D1355" t="s">
        <v>3267</v>
      </c>
      <c r="E1355" t="s">
        <v>656</v>
      </c>
      <c r="F1355">
        <v>31</v>
      </c>
      <c r="G1355">
        <v>31</v>
      </c>
      <c r="H1355" t="s">
        <v>173</v>
      </c>
      <c r="I1355" t="s">
        <v>81</v>
      </c>
      <c r="J1355" t="s">
        <v>82</v>
      </c>
      <c r="K1355" t="s">
        <v>131</v>
      </c>
      <c r="L1355" t="s">
        <v>84</v>
      </c>
      <c r="M1355" t="s">
        <v>146</v>
      </c>
      <c r="N1355">
        <v>8</v>
      </c>
      <c r="O1355">
        <v>8</v>
      </c>
      <c r="P1355">
        <v>399.28</v>
      </c>
      <c r="Q1355" s="2">
        <v>0.11</v>
      </c>
      <c r="R1355">
        <v>5100.96</v>
      </c>
      <c r="S1355">
        <v>406.96</v>
      </c>
      <c r="T1355" s="3">
        <v>0.08</v>
      </c>
      <c r="U1355">
        <v>62.93</v>
      </c>
      <c r="V1355" t="s">
        <v>52</v>
      </c>
      <c r="W1355">
        <v>4</v>
      </c>
      <c r="X1355" t="b">
        <v>0</v>
      </c>
      <c r="Y1355" t="s">
        <v>142</v>
      </c>
      <c r="Z1355" t="s">
        <v>142</v>
      </c>
      <c r="AA1355">
        <v>2</v>
      </c>
      <c r="AB1355">
        <v>2</v>
      </c>
      <c r="AC1355">
        <v>2023</v>
      </c>
      <c r="AD1355" s="1">
        <v>45047</v>
      </c>
      <c r="AE1355" t="s">
        <v>87</v>
      </c>
      <c r="AF1355" t="s">
        <v>88</v>
      </c>
      <c r="AG1355" t="str">
        <f t="shared" si="87"/>
        <v>Include</v>
      </c>
      <c r="AH1355">
        <f t="shared" si="84"/>
        <v>0</v>
      </c>
      <c r="AI1355">
        <f t="shared" si="85"/>
        <v>0</v>
      </c>
      <c r="AJ1355">
        <f t="shared" si="86"/>
        <v>0</v>
      </c>
      <c r="AK1355" s="15">
        <f>1</f>
        <v>1</v>
      </c>
    </row>
    <row r="1356" spans="1:37" x14ac:dyDescent="0.3">
      <c r="A1356" t="s">
        <v>3268</v>
      </c>
      <c r="B1356" s="1">
        <v>45071</v>
      </c>
      <c r="C1356" s="1">
        <v>45071</v>
      </c>
      <c r="D1356" t="s">
        <v>3269</v>
      </c>
      <c r="E1356" t="s">
        <v>486</v>
      </c>
      <c r="F1356">
        <v>35</v>
      </c>
      <c r="G1356">
        <v>35</v>
      </c>
      <c r="H1356" t="s">
        <v>35</v>
      </c>
      <c r="I1356" t="s">
        <v>35</v>
      </c>
      <c r="J1356" t="s">
        <v>48</v>
      </c>
      <c r="K1356" t="s">
        <v>185</v>
      </c>
      <c r="L1356" t="s">
        <v>50</v>
      </c>
      <c r="M1356" t="s">
        <v>325</v>
      </c>
      <c r="N1356">
        <v>10</v>
      </c>
      <c r="O1356">
        <v>10</v>
      </c>
      <c r="P1356">
        <v>31142.23</v>
      </c>
      <c r="Q1356" s="2">
        <v>0.12</v>
      </c>
      <c r="R1356">
        <v>475250.99</v>
      </c>
      <c r="S1356">
        <v>133297.06</v>
      </c>
      <c r="T1356" s="3">
        <v>0.28000000000000003</v>
      </c>
      <c r="U1356">
        <v>90.65</v>
      </c>
      <c r="V1356" t="s">
        <v>76</v>
      </c>
      <c r="W1356">
        <v>4</v>
      </c>
      <c r="X1356" t="b">
        <v>0</v>
      </c>
      <c r="Y1356" t="s">
        <v>100</v>
      </c>
      <c r="Z1356" t="s">
        <v>100</v>
      </c>
      <c r="AA1356">
        <v>1</v>
      </c>
      <c r="AB1356">
        <v>1</v>
      </c>
      <c r="AC1356">
        <v>2023</v>
      </c>
      <c r="AD1356" s="1">
        <v>45047</v>
      </c>
      <c r="AE1356" t="s">
        <v>87</v>
      </c>
      <c r="AF1356" t="s">
        <v>88</v>
      </c>
      <c r="AG1356" t="str">
        <f t="shared" si="87"/>
        <v>Include</v>
      </c>
      <c r="AH1356">
        <f t="shared" si="84"/>
        <v>0</v>
      </c>
      <c r="AI1356">
        <f t="shared" si="85"/>
        <v>0</v>
      </c>
      <c r="AJ1356">
        <f t="shared" si="86"/>
        <v>1</v>
      </c>
      <c r="AK1356" s="15">
        <f>1</f>
        <v>1</v>
      </c>
    </row>
    <row r="1357" spans="1:37" x14ac:dyDescent="0.3">
      <c r="A1357" t="s">
        <v>3270</v>
      </c>
      <c r="B1357" s="1">
        <v>45070</v>
      </c>
      <c r="C1357" s="1">
        <v>45070</v>
      </c>
      <c r="D1357" t="s">
        <v>3271</v>
      </c>
      <c r="E1357" t="s">
        <v>2759</v>
      </c>
      <c r="F1357">
        <v>24</v>
      </c>
      <c r="G1357">
        <v>24</v>
      </c>
      <c r="H1357" t="s">
        <v>47</v>
      </c>
      <c r="I1357" t="s">
        <v>47</v>
      </c>
      <c r="J1357" t="s">
        <v>82</v>
      </c>
      <c r="K1357" t="s">
        <v>83</v>
      </c>
      <c r="L1357" t="s">
        <v>97</v>
      </c>
      <c r="M1357" t="s">
        <v>243</v>
      </c>
      <c r="N1357">
        <v>8</v>
      </c>
      <c r="O1357">
        <v>8</v>
      </c>
      <c r="P1357">
        <v>579.77</v>
      </c>
      <c r="Q1357" s="2">
        <v>0.36</v>
      </c>
      <c r="R1357">
        <v>3954.73</v>
      </c>
      <c r="S1357">
        <v>2230.94</v>
      </c>
      <c r="T1357" s="3">
        <v>0.56399999999999995</v>
      </c>
      <c r="U1357">
        <v>42.6</v>
      </c>
      <c r="V1357" t="s">
        <v>132</v>
      </c>
      <c r="W1357">
        <v>3</v>
      </c>
      <c r="X1357" t="b">
        <v>0</v>
      </c>
      <c r="Y1357" t="s">
        <v>60</v>
      </c>
      <c r="Z1357" t="s">
        <v>60</v>
      </c>
      <c r="AA1357">
        <v>7</v>
      </c>
      <c r="AB1357">
        <v>7</v>
      </c>
      <c r="AC1357">
        <v>2023</v>
      </c>
      <c r="AD1357" s="1">
        <v>45047</v>
      </c>
      <c r="AE1357" t="s">
        <v>53</v>
      </c>
      <c r="AF1357" t="s">
        <v>62</v>
      </c>
      <c r="AG1357" t="str">
        <f t="shared" si="87"/>
        <v>Include</v>
      </c>
      <c r="AH1357">
        <f t="shared" si="84"/>
        <v>0</v>
      </c>
      <c r="AI1357">
        <f t="shared" si="85"/>
        <v>1</v>
      </c>
      <c r="AJ1357">
        <f t="shared" si="86"/>
        <v>0</v>
      </c>
      <c r="AK1357" s="15">
        <f>1</f>
        <v>1</v>
      </c>
    </row>
    <row r="1358" spans="1:37" x14ac:dyDescent="0.3">
      <c r="A1358" t="s">
        <v>3272</v>
      </c>
      <c r="B1358" t="s">
        <v>3273</v>
      </c>
      <c r="C1358" s="1">
        <v>45070</v>
      </c>
      <c r="D1358" t="s">
        <v>3274</v>
      </c>
      <c r="E1358" t="s">
        <v>2564</v>
      </c>
      <c r="F1358">
        <v>19</v>
      </c>
      <c r="G1358">
        <v>19</v>
      </c>
      <c r="H1358" t="s">
        <v>35</v>
      </c>
      <c r="I1358" t="s">
        <v>35</v>
      </c>
      <c r="J1358" t="s">
        <v>82</v>
      </c>
      <c r="K1358" t="s">
        <v>83</v>
      </c>
      <c r="L1358" t="s">
        <v>97</v>
      </c>
      <c r="M1358" t="s">
        <v>361</v>
      </c>
      <c r="N1358">
        <v>9</v>
      </c>
      <c r="O1358">
        <v>9</v>
      </c>
      <c r="P1358">
        <v>1391.1</v>
      </c>
      <c r="Q1358" s="2">
        <v>0.09</v>
      </c>
      <c r="R1358">
        <v>19579.439999999999</v>
      </c>
      <c r="S1358">
        <v>8225.4500000000007</v>
      </c>
      <c r="T1358" s="3">
        <v>0.42</v>
      </c>
      <c r="U1358">
        <v>57.35</v>
      </c>
      <c r="V1358" t="s">
        <v>132</v>
      </c>
      <c r="W1358">
        <v>5</v>
      </c>
      <c r="X1358" t="b">
        <v>0</v>
      </c>
      <c r="Y1358" t="s">
        <v>142</v>
      </c>
      <c r="Z1358" t="s">
        <v>142</v>
      </c>
      <c r="AA1358">
        <v>5</v>
      </c>
      <c r="AB1358">
        <v>5</v>
      </c>
      <c r="AC1358">
        <v>2023</v>
      </c>
      <c r="AD1358" s="1">
        <v>45047</v>
      </c>
      <c r="AE1358" t="s">
        <v>53</v>
      </c>
      <c r="AF1358" t="s">
        <v>69</v>
      </c>
      <c r="AG1358" t="str">
        <f t="shared" si="87"/>
        <v>Include</v>
      </c>
      <c r="AH1358">
        <f t="shared" si="84"/>
        <v>0</v>
      </c>
      <c r="AI1358">
        <f t="shared" si="85"/>
        <v>0</v>
      </c>
      <c r="AJ1358">
        <f t="shared" si="86"/>
        <v>0</v>
      </c>
      <c r="AK1358" s="15">
        <f>1</f>
        <v>1</v>
      </c>
    </row>
    <row r="1359" spans="1:37" x14ac:dyDescent="0.3">
      <c r="A1359" t="s">
        <v>3275</v>
      </c>
      <c r="B1359" s="1">
        <v>45070</v>
      </c>
      <c r="C1359" s="1">
        <v>45070</v>
      </c>
      <c r="D1359" t="s">
        <v>3276</v>
      </c>
      <c r="E1359" t="s">
        <v>2609</v>
      </c>
      <c r="F1359">
        <v>48</v>
      </c>
      <c r="G1359">
        <v>48</v>
      </c>
      <c r="H1359" t="s">
        <v>35</v>
      </c>
      <c r="I1359" t="s">
        <v>35</v>
      </c>
      <c r="J1359" t="s">
        <v>82</v>
      </c>
      <c r="K1359" t="s">
        <v>83</v>
      </c>
      <c r="L1359" t="s">
        <v>50</v>
      </c>
      <c r="M1359" t="s">
        <v>59</v>
      </c>
      <c r="N1359">
        <v>2</v>
      </c>
      <c r="O1359">
        <v>2</v>
      </c>
      <c r="P1359">
        <v>16498.439999999999</v>
      </c>
      <c r="Q1359" s="2">
        <v>0.32</v>
      </c>
      <c r="R1359">
        <v>35854.5</v>
      </c>
      <c r="S1359">
        <v>11294.07</v>
      </c>
      <c r="T1359" s="3">
        <v>0.315</v>
      </c>
      <c r="U1359">
        <v>57.11</v>
      </c>
      <c r="V1359" t="s">
        <v>68</v>
      </c>
      <c r="W1359">
        <v>4</v>
      </c>
      <c r="X1359" t="b">
        <v>0</v>
      </c>
      <c r="Y1359" t="s">
        <v>60</v>
      </c>
      <c r="Z1359" t="s">
        <v>60</v>
      </c>
      <c r="AA1359">
        <v>5</v>
      </c>
      <c r="AB1359">
        <v>5</v>
      </c>
      <c r="AC1359">
        <v>2023</v>
      </c>
      <c r="AD1359" s="1">
        <v>45047</v>
      </c>
      <c r="AE1359" t="s">
        <v>101</v>
      </c>
      <c r="AF1359" t="s">
        <v>62</v>
      </c>
      <c r="AG1359" t="str">
        <f t="shared" si="87"/>
        <v>Include</v>
      </c>
      <c r="AH1359">
        <f t="shared" si="84"/>
        <v>0</v>
      </c>
      <c r="AI1359">
        <f t="shared" si="85"/>
        <v>1</v>
      </c>
      <c r="AJ1359">
        <f t="shared" si="86"/>
        <v>0</v>
      </c>
      <c r="AK1359" s="15">
        <f>1</f>
        <v>1</v>
      </c>
    </row>
    <row r="1360" spans="1:37" x14ac:dyDescent="0.3">
      <c r="A1360" t="s">
        <v>3277</v>
      </c>
      <c r="B1360" s="1">
        <v>45069</v>
      </c>
      <c r="C1360" s="1">
        <v>45069</v>
      </c>
      <c r="D1360" t="s">
        <v>3278</v>
      </c>
      <c r="E1360" t="s">
        <v>1845</v>
      </c>
      <c r="F1360">
        <v>26</v>
      </c>
      <c r="G1360">
        <v>26</v>
      </c>
      <c r="H1360" t="s">
        <v>35</v>
      </c>
      <c r="I1360" t="s">
        <v>35</v>
      </c>
      <c r="J1360" t="s">
        <v>57</v>
      </c>
      <c r="K1360" t="s">
        <v>66</v>
      </c>
      <c r="L1360" t="s">
        <v>38</v>
      </c>
      <c r="M1360" t="s">
        <v>39</v>
      </c>
      <c r="N1360">
        <v>8</v>
      </c>
      <c r="O1360">
        <v>8</v>
      </c>
      <c r="P1360">
        <v>317.17</v>
      </c>
      <c r="Q1360" s="2">
        <v>0.06</v>
      </c>
      <c r="R1360">
        <v>3774.97</v>
      </c>
      <c r="S1360">
        <v>2233.34</v>
      </c>
      <c r="T1360" s="3">
        <v>0.59199999999999997</v>
      </c>
      <c r="U1360">
        <v>81.48</v>
      </c>
      <c r="V1360" t="s">
        <v>76</v>
      </c>
      <c r="W1360">
        <v>3</v>
      </c>
      <c r="X1360" t="b">
        <v>0</v>
      </c>
      <c r="Y1360" t="s">
        <v>86</v>
      </c>
      <c r="Z1360" t="s">
        <v>86</v>
      </c>
      <c r="AA1360">
        <v>5</v>
      </c>
      <c r="AB1360">
        <v>5</v>
      </c>
      <c r="AC1360">
        <v>2023</v>
      </c>
      <c r="AD1360" s="1">
        <v>45047</v>
      </c>
      <c r="AE1360" t="s">
        <v>87</v>
      </c>
      <c r="AF1360" t="s">
        <v>69</v>
      </c>
      <c r="AG1360" t="str">
        <f t="shared" si="87"/>
        <v>Include</v>
      </c>
      <c r="AH1360">
        <f t="shared" si="84"/>
        <v>0</v>
      </c>
      <c r="AI1360">
        <f t="shared" si="85"/>
        <v>0</v>
      </c>
      <c r="AJ1360">
        <f t="shared" si="86"/>
        <v>0</v>
      </c>
      <c r="AK1360" s="15">
        <f>1</f>
        <v>1</v>
      </c>
    </row>
    <row r="1361" spans="1:37" x14ac:dyDescent="0.3">
      <c r="A1361" t="s">
        <v>3279</v>
      </c>
      <c r="B1361" s="1">
        <v>45069</v>
      </c>
      <c r="C1361" s="1">
        <v>45069</v>
      </c>
      <c r="D1361" t="s">
        <v>3280</v>
      </c>
      <c r="E1361" t="s">
        <v>2309</v>
      </c>
      <c r="F1361">
        <v>26</v>
      </c>
      <c r="G1361">
        <v>26</v>
      </c>
      <c r="H1361" t="s">
        <v>47</v>
      </c>
      <c r="I1361" t="s">
        <v>47</v>
      </c>
      <c r="J1361" t="s">
        <v>82</v>
      </c>
      <c r="K1361" t="s">
        <v>83</v>
      </c>
      <c r="L1361" t="s">
        <v>97</v>
      </c>
      <c r="M1361" t="s">
        <v>243</v>
      </c>
      <c r="N1361">
        <v>5</v>
      </c>
      <c r="O1361">
        <v>5</v>
      </c>
      <c r="P1361">
        <v>1444.85</v>
      </c>
      <c r="Q1361" s="2">
        <v>0.05</v>
      </c>
      <c r="R1361">
        <v>10528.1</v>
      </c>
      <c r="S1361">
        <v>3958.13</v>
      </c>
      <c r="T1361" s="3">
        <v>0.376</v>
      </c>
      <c r="U1361">
        <v>62.54</v>
      </c>
      <c r="V1361" t="s">
        <v>76</v>
      </c>
      <c r="W1361">
        <v>3</v>
      </c>
      <c r="X1361" t="b">
        <v>0</v>
      </c>
      <c r="Y1361" t="s">
        <v>60</v>
      </c>
      <c r="Z1361" t="s">
        <v>60</v>
      </c>
      <c r="AA1361">
        <v>7</v>
      </c>
      <c r="AB1361">
        <v>7</v>
      </c>
      <c r="AC1361">
        <v>2023</v>
      </c>
      <c r="AD1361" s="1">
        <v>45047</v>
      </c>
      <c r="AE1361" t="s">
        <v>87</v>
      </c>
      <c r="AF1361" t="s">
        <v>69</v>
      </c>
      <c r="AG1361" t="str">
        <f t="shared" si="87"/>
        <v>Include</v>
      </c>
      <c r="AH1361">
        <f t="shared" si="84"/>
        <v>0</v>
      </c>
      <c r="AI1361">
        <f t="shared" si="85"/>
        <v>1</v>
      </c>
      <c r="AJ1361">
        <f t="shared" si="86"/>
        <v>0</v>
      </c>
      <c r="AK1361" s="15">
        <f>1</f>
        <v>1</v>
      </c>
    </row>
    <row r="1362" spans="1:37" x14ac:dyDescent="0.3">
      <c r="A1362" t="s">
        <v>3281</v>
      </c>
      <c r="B1362" s="1">
        <v>45067</v>
      </c>
      <c r="C1362" s="1">
        <v>45067</v>
      </c>
      <c r="D1362" t="s">
        <v>3282</v>
      </c>
      <c r="E1362" t="s">
        <v>149</v>
      </c>
      <c r="F1362">
        <v>21</v>
      </c>
      <c r="G1362">
        <v>21</v>
      </c>
      <c r="H1362" t="s">
        <v>47</v>
      </c>
      <c r="I1362" t="s">
        <v>47</v>
      </c>
      <c r="J1362" t="s">
        <v>48</v>
      </c>
      <c r="K1362" t="s">
        <v>230</v>
      </c>
      <c r="L1362" t="s">
        <v>111</v>
      </c>
      <c r="M1362" t="s">
        <v>856</v>
      </c>
      <c r="N1362">
        <v>7</v>
      </c>
      <c r="O1362">
        <v>7</v>
      </c>
      <c r="P1362">
        <v>7147.56</v>
      </c>
      <c r="Q1362" s="2">
        <v>0.25</v>
      </c>
      <c r="R1362">
        <v>64932.35</v>
      </c>
      <c r="S1362">
        <v>18485.240000000002</v>
      </c>
      <c r="T1362" s="3">
        <v>0.28499999999999998</v>
      </c>
      <c r="U1362">
        <v>94.91</v>
      </c>
      <c r="V1362" t="s">
        <v>132</v>
      </c>
      <c r="W1362">
        <v>5</v>
      </c>
      <c r="X1362" t="b">
        <v>0</v>
      </c>
      <c r="Y1362" t="s">
        <v>60</v>
      </c>
      <c r="Z1362" t="s">
        <v>60</v>
      </c>
      <c r="AA1362">
        <v>5</v>
      </c>
      <c r="AB1362">
        <v>5</v>
      </c>
      <c r="AC1362">
        <v>2023</v>
      </c>
      <c r="AD1362" s="1">
        <v>45047</v>
      </c>
      <c r="AE1362" t="s">
        <v>53</v>
      </c>
      <c r="AF1362" t="s">
        <v>43</v>
      </c>
      <c r="AG1362" t="str">
        <f t="shared" si="87"/>
        <v>Include</v>
      </c>
      <c r="AH1362">
        <f t="shared" si="84"/>
        <v>0</v>
      </c>
      <c r="AI1362">
        <f t="shared" si="85"/>
        <v>1</v>
      </c>
      <c r="AJ1362">
        <f t="shared" si="86"/>
        <v>0</v>
      </c>
      <c r="AK1362" s="15">
        <f>1</f>
        <v>1</v>
      </c>
    </row>
    <row r="1363" spans="1:37" x14ac:dyDescent="0.3">
      <c r="A1363" t="s">
        <v>3283</v>
      </c>
      <c r="B1363" s="1">
        <v>45067</v>
      </c>
      <c r="C1363" s="1">
        <v>45067</v>
      </c>
      <c r="D1363" t="s">
        <v>3284</v>
      </c>
      <c r="E1363" t="s">
        <v>2188</v>
      </c>
      <c r="F1363">
        <v>56</v>
      </c>
      <c r="G1363">
        <v>56</v>
      </c>
      <c r="H1363" t="s">
        <v>92</v>
      </c>
      <c r="I1363" t="s">
        <v>81</v>
      </c>
      <c r="J1363" t="s">
        <v>36</v>
      </c>
      <c r="K1363" t="s">
        <v>73</v>
      </c>
      <c r="L1363" t="s">
        <v>38</v>
      </c>
      <c r="M1363" t="s">
        <v>159</v>
      </c>
      <c r="N1363">
        <v>3</v>
      </c>
      <c r="O1363">
        <v>3</v>
      </c>
      <c r="P1363">
        <v>2042.61</v>
      </c>
      <c r="Q1363" s="2">
        <v>0.3</v>
      </c>
      <c r="R1363">
        <v>6276.07</v>
      </c>
      <c r="S1363">
        <v>1964</v>
      </c>
      <c r="T1363" s="3">
        <v>0.313</v>
      </c>
      <c r="U1363">
        <v>43.44</v>
      </c>
      <c r="V1363" t="s">
        <v>68</v>
      </c>
      <c r="W1363">
        <v>4</v>
      </c>
      <c r="X1363" t="b">
        <v>1</v>
      </c>
      <c r="Y1363" t="s">
        <v>41</v>
      </c>
      <c r="Z1363" t="s">
        <v>41</v>
      </c>
      <c r="AA1363">
        <v>7</v>
      </c>
      <c r="AB1363">
        <v>7</v>
      </c>
      <c r="AC1363">
        <v>2023</v>
      </c>
      <c r="AD1363" s="1">
        <v>45047</v>
      </c>
      <c r="AE1363" t="s">
        <v>101</v>
      </c>
      <c r="AF1363" t="s">
        <v>43</v>
      </c>
      <c r="AG1363" t="str">
        <f t="shared" si="87"/>
        <v>Include</v>
      </c>
      <c r="AH1363">
        <f t="shared" si="84"/>
        <v>1</v>
      </c>
      <c r="AI1363">
        <f t="shared" si="85"/>
        <v>1</v>
      </c>
      <c r="AJ1363">
        <f t="shared" si="86"/>
        <v>0</v>
      </c>
      <c r="AK1363" s="15">
        <f>1</f>
        <v>1</v>
      </c>
    </row>
    <row r="1364" spans="1:37" x14ac:dyDescent="0.3">
      <c r="A1364" t="s">
        <v>3285</v>
      </c>
      <c r="B1364" t="s">
        <v>3286</v>
      </c>
      <c r="C1364" s="1">
        <v>45066</v>
      </c>
      <c r="D1364" t="s">
        <v>3287</v>
      </c>
      <c r="E1364" t="s">
        <v>1210</v>
      </c>
      <c r="F1364">
        <v>17</v>
      </c>
      <c r="G1364">
        <v>17</v>
      </c>
      <c r="H1364" t="s">
        <v>81</v>
      </c>
      <c r="I1364" t="s">
        <v>81</v>
      </c>
      <c r="J1364" t="s">
        <v>57</v>
      </c>
      <c r="K1364" t="s">
        <v>58</v>
      </c>
      <c r="L1364" t="s">
        <v>38</v>
      </c>
      <c r="M1364" t="s">
        <v>163</v>
      </c>
      <c r="N1364">
        <v>8</v>
      </c>
      <c r="O1364">
        <v>8</v>
      </c>
      <c r="P1364">
        <v>211.05</v>
      </c>
      <c r="Q1364" s="2">
        <v>0.17</v>
      </c>
      <c r="R1364">
        <v>2271.48</v>
      </c>
      <c r="S1364">
        <v>1315.77</v>
      </c>
      <c r="T1364" s="3">
        <v>0.57899999999999996</v>
      </c>
      <c r="U1364">
        <v>75.69</v>
      </c>
      <c r="V1364" t="s">
        <v>99</v>
      </c>
      <c r="X1364" t="b">
        <v>1</v>
      </c>
      <c r="Y1364" t="s">
        <v>41</v>
      </c>
      <c r="Z1364" t="s">
        <v>41</v>
      </c>
      <c r="AA1364">
        <v>3</v>
      </c>
      <c r="AB1364">
        <v>3</v>
      </c>
      <c r="AC1364">
        <v>2023</v>
      </c>
      <c r="AD1364" s="1">
        <v>45047</v>
      </c>
      <c r="AE1364" t="s">
        <v>42</v>
      </c>
      <c r="AF1364" t="s">
        <v>88</v>
      </c>
      <c r="AG1364" t="str">
        <f t="shared" si="87"/>
        <v>Include</v>
      </c>
      <c r="AH1364">
        <f t="shared" si="84"/>
        <v>1</v>
      </c>
      <c r="AI1364">
        <f t="shared" si="85"/>
        <v>1</v>
      </c>
      <c r="AJ1364">
        <f t="shared" si="86"/>
        <v>0</v>
      </c>
      <c r="AK1364" s="15">
        <f>1</f>
        <v>1</v>
      </c>
    </row>
    <row r="1365" spans="1:37" x14ac:dyDescent="0.3">
      <c r="A1365" t="s">
        <v>3288</v>
      </c>
      <c r="B1365" s="1">
        <v>45065</v>
      </c>
      <c r="C1365" s="1">
        <v>45065</v>
      </c>
      <c r="D1365" t="s">
        <v>3289</v>
      </c>
      <c r="E1365" t="s">
        <v>1956</v>
      </c>
      <c r="F1365">
        <v>37</v>
      </c>
      <c r="G1365">
        <v>37</v>
      </c>
      <c r="H1365" t="s">
        <v>81</v>
      </c>
      <c r="I1365" t="s">
        <v>81</v>
      </c>
      <c r="J1365" t="s">
        <v>116</v>
      </c>
      <c r="K1365" t="s">
        <v>117</v>
      </c>
      <c r="L1365" t="s">
        <v>50</v>
      </c>
      <c r="M1365" t="s">
        <v>251</v>
      </c>
      <c r="N1365">
        <v>10</v>
      </c>
      <c r="O1365">
        <v>10</v>
      </c>
      <c r="P1365">
        <v>7630.7</v>
      </c>
      <c r="Q1365" s="2">
        <v>0.21</v>
      </c>
      <c r="R1365">
        <v>99978.26</v>
      </c>
      <c r="S1365">
        <v>21558.18</v>
      </c>
      <c r="T1365" s="3">
        <v>0.216</v>
      </c>
      <c r="U1365">
        <v>46.42</v>
      </c>
      <c r="V1365" t="s">
        <v>52</v>
      </c>
      <c r="W1365">
        <v>5</v>
      </c>
      <c r="X1365" t="b">
        <v>0</v>
      </c>
      <c r="Y1365" t="s">
        <v>100</v>
      </c>
      <c r="Z1365" t="s">
        <v>100</v>
      </c>
      <c r="AA1365">
        <v>8</v>
      </c>
      <c r="AB1365">
        <v>8</v>
      </c>
      <c r="AC1365">
        <v>2023</v>
      </c>
      <c r="AD1365" s="1">
        <v>45047</v>
      </c>
      <c r="AE1365" t="s">
        <v>61</v>
      </c>
      <c r="AF1365" t="s">
        <v>43</v>
      </c>
      <c r="AG1365" t="str">
        <f t="shared" si="87"/>
        <v>Include</v>
      </c>
      <c r="AH1365">
        <f t="shared" si="84"/>
        <v>0</v>
      </c>
      <c r="AI1365">
        <f t="shared" si="85"/>
        <v>0</v>
      </c>
      <c r="AJ1365">
        <f t="shared" si="86"/>
        <v>1</v>
      </c>
      <c r="AK1365" s="15">
        <f>1</f>
        <v>1</v>
      </c>
    </row>
    <row r="1366" spans="1:37" x14ac:dyDescent="0.3">
      <c r="A1366" t="s">
        <v>3290</v>
      </c>
      <c r="B1366" s="1">
        <v>45065</v>
      </c>
      <c r="C1366" s="1">
        <v>45065</v>
      </c>
      <c r="D1366" t="s">
        <v>3291</v>
      </c>
      <c r="E1366" t="s">
        <v>1038</v>
      </c>
      <c r="F1366">
        <v>55</v>
      </c>
      <c r="G1366">
        <v>55</v>
      </c>
      <c r="H1366" t="s">
        <v>81</v>
      </c>
      <c r="I1366" t="s">
        <v>81</v>
      </c>
      <c r="J1366" t="s">
        <v>36</v>
      </c>
      <c r="K1366" t="s">
        <v>37</v>
      </c>
      <c r="L1366" t="s">
        <v>74</v>
      </c>
      <c r="M1366" t="s">
        <v>453</v>
      </c>
      <c r="P1366">
        <v>25313.99</v>
      </c>
      <c r="Q1366" s="2">
        <v>0.27</v>
      </c>
      <c r="R1366">
        <v>29639.22</v>
      </c>
      <c r="S1366">
        <v>4402.1400000000003</v>
      </c>
      <c r="T1366" s="3">
        <v>0.14899999999999999</v>
      </c>
      <c r="U1366">
        <v>51.93</v>
      </c>
      <c r="V1366" t="s">
        <v>132</v>
      </c>
      <c r="W1366">
        <v>4</v>
      </c>
      <c r="X1366" t="b">
        <v>0</v>
      </c>
      <c r="Y1366" t="s">
        <v>60</v>
      </c>
      <c r="Z1366" t="s">
        <v>60</v>
      </c>
      <c r="AC1366">
        <v>2023</v>
      </c>
      <c r="AD1366" s="1">
        <v>45047</v>
      </c>
      <c r="AE1366" t="s">
        <v>101</v>
      </c>
      <c r="AF1366" t="s">
        <v>43</v>
      </c>
      <c r="AG1366" t="str">
        <f t="shared" si="87"/>
        <v>Include</v>
      </c>
      <c r="AH1366">
        <f t="shared" si="84"/>
        <v>0</v>
      </c>
      <c r="AI1366">
        <f t="shared" si="85"/>
        <v>1</v>
      </c>
      <c r="AJ1366">
        <f t="shared" si="86"/>
        <v>0</v>
      </c>
      <c r="AK1366" s="15">
        <f>1</f>
        <v>1</v>
      </c>
    </row>
    <row r="1367" spans="1:37" x14ac:dyDescent="0.3">
      <c r="A1367" t="s">
        <v>3292</v>
      </c>
      <c r="B1367" s="1">
        <v>45064</v>
      </c>
      <c r="C1367" s="1">
        <v>45064</v>
      </c>
      <c r="D1367" t="s">
        <v>3293</v>
      </c>
      <c r="E1367" t="s">
        <v>399</v>
      </c>
      <c r="F1367">
        <v>31</v>
      </c>
      <c r="G1367">
        <v>31</v>
      </c>
      <c r="H1367" t="s">
        <v>47</v>
      </c>
      <c r="I1367" t="s">
        <v>47</v>
      </c>
      <c r="J1367" t="s">
        <v>36</v>
      </c>
      <c r="K1367" t="s">
        <v>239</v>
      </c>
      <c r="L1367" t="s">
        <v>74</v>
      </c>
      <c r="M1367" t="s">
        <v>453</v>
      </c>
      <c r="N1367">
        <v>2</v>
      </c>
      <c r="O1367">
        <v>2</v>
      </c>
      <c r="P1367">
        <v>73267.64</v>
      </c>
      <c r="Q1367" s="2">
        <v>0.32</v>
      </c>
      <c r="R1367">
        <v>142488.63</v>
      </c>
      <c r="S1367">
        <v>20643.55</v>
      </c>
      <c r="T1367" s="3">
        <v>0.14499999999999999</v>
      </c>
      <c r="U1367">
        <v>69.989999999999995</v>
      </c>
      <c r="V1367" t="s">
        <v>68</v>
      </c>
      <c r="W1367">
        <v>2</v>
      </c>
      <c r="X1367" t="b">
        <v>0</v>
      </c>
      <c r="Y1367" t="s">
        <v>60</v>
      </c>
      <c r="Z1367" t="s">
        <v>60</v>
      </c>
      <c r="AA1367">
        <v>6</v>
      </c>
      <c r="AB1367">
        <v>6</v>
      </c>
      <c r="AC1367">
        <v>2023</v>
      </c>
      <c r="AD1367" s="1">
        <v>45047</v>
      </c>
      <c r="AE1367" t="s">
        <v>87</v>
      </c>
      <c r="AF1367" t="s">
        <v>62</v>
      </c>
      <c r="AG1367" t="str">
        <f t="shared" si="87"/>
        <v>Include</v>
      </c>
      <c r="AH1367">
        <f t="shared" si="84"/>
        <v>0</v>
      </c>
      <c r="AI1367">
        <f t="shared" si="85"/>
        <v>1</v>
      </c>
      <c r="AJ1367">
        <f t="shared" si="86"/>
        <v>0</v>
      </c>
      <c r="AK1367" s="15">
        <f>1</f>
        <v>1</v>
      </c>
    </row>
    <row r="1368" spans="1:37" x14ac:dyDescent="0.3">
      <c r="A1368" t="s">
        <v>3294</v>
      </c>
      <c r="B1368" s="1">
        <v>45064</v>
      </c>
      <c r="C1368" s="1">
        <v>45064</v>
      </c>
      <c r="D1368" t="s">
        <v>3295</v>
      </c>
      <c r="E1368" t="s">
        <v>996</v>
      </c>
      <c r="F1368">
        <v>51</v>
      </c>
      <c r="G1368">
        <v>51</v>
      </c>
      <c r="H1368" t="s">
        <v>35</v>
      </c>
      <c r="I1368" t="s">
        <v>35</v>
      </c>
      <c r="J1368" t="s">
        <v>36</v>
      </c>
      <c r="K1368" t="s">
        <v>37</v>
      </c>
      <c r="L1368" t="s">
        <v>97</v>
      </c>
      <c r="M1368" t="s">
        <v>275</v>
      </c>
      <c r="N1368">
        <v>6</v>
      </c>
      <c r="O1368">
        <v>6</v>
      </c>
      <c r="P1368">
        <v>473</v>
      </c>
      <c r="Q1368" s="2">
        <v>0.16</v>
      </c>
      <c r="R1368">
        <v>4064.17</v>
      </c>
      <c r="S1368">
        <v>1153.73</v>
      </c>
      <c r="T1368" s="3">
        <v>0.28399999999999997</v>
      </c>
      <c r="U1368">
        <v>55.81</v>
      </c>
      <c r="V1368" t="s">
        <v>68</v>
      </c>
      <c r="W1368">
        <v>1</v>
      </c>
      <c r="X1368" t="b">
        <v>1</v>
      </c>
      <c r="Y1368" t="s">
        <v>41</v>
      </c>
      <c r="Z1368" t="s">
        <v>41</v>
      </c>
      <c r="AA1368">
        <v>4</v>
      </c>
      <c r="AB1368">
        <v>4</v>
      </c>
      <c r="AC1368">
        <v>2023</v>
      </c>
      <c r="AD1368" s="1">
        <v>45047</v>
      </c>
      <c r="AE1368" t="s">
        <v>101</v>
      </c>
      <c r="AF1368" t="s">
        <v>88</v>
      </c>
      <c r="AG1368" t="str">
        <f t="shared" si="87"/>
        <v>Include</v>
      </c>
      <c r="AH1368">
        <f t="shared" si="84"/>
        <v>1</v>
      </c>
      <c r="AI1368">
        <f t="shared" si="85"/>
        <v>1</v>
      </c>
      <c r="AJ1368">
        <f t="shared" si="86"/>
        <v>0</v>
      </c>
      <c r="AK1368" s="15">
        <f>1</f>
        <v>1</v>
      </c>
    </row>
    <row r="1369" spans="1:37" x14ac:dyDescent="0.3">
      <c r="A1369" t="s">
        <v>3296</v>
      </c>
      <c r="B1369" s="1">
        <v>45064</v>
      </c>
      <c r="C1369" s="1">
        <v>45064</v>
      </c>
      <c r="D1369" t="s">
        <v>3297</v>
      </c>
      <c r="E1369" t="s">
        <v>885</v>
      </c>
      <c r="F1369">
        <v>46</v>
      </c>
      <c r="G1369">
        <v>46</v>
      </c>
      <c r="H1369" t="s">
        <v>35</v>
      </c>
      <c r="I1369" t="s">
        <v>35</v>
      </c>
      <c r="J1369" t="s">
        <v>36</v>
      </c>
      <c r="K1369" t="s">
        <v>73</v>
      </c>
      <c r="L1369" t="s">
        <v>97</v>
      </c>
      <c r="M1369" t="s">
        <v>98</v>
      </c>
      <c r="N1369">
        <v>2</v>
      </c>
      <c r="O1369">
        <v>2</v>
      </c>
      <c r="P1369">
        <v>922.52</v>
      </c>
      <c r="Q1369" s="2">
        <v>0.02</v>
      </c>
      <c r="R1369">
        <v>2948.11</v>
      </c>
      <c r="S1369">
        <v>1106.75</v>
      </c>
      <c r="T1369" s="3">
        <v>0.375</v>
      </c>
      <c r="U1369">
        <v>61.06</v>
      </c>
      <c r="V1369" t="s">
        <v>132</v>
      </c>
      <c r="W1369">
        <v>3</v>
      </c>
      <c r="X1369" t="b">
        <v>0</v>
      </c>
      <c r="Y1369" t="s">
        <v>60</v>
      </c>
      <c r="Z1369" t="s">
        <v>60</v>
      </c>
      <c r="AA1369">
        <v>9</v>
      </c>
      <c r="AB1369">
        <v>9</v>
      </c>
      <c r="AC1369">
        <v>2023</v>
      </c>
      <c r="AD1369" s="1">
        <v>45047</v>
      </c>
      <c r="AE1369" t="s">
        <v>101</v>
      </c>
      <c r="AF1369" t="s">
        <v>69</v>
      </c>
      <c r="AG1369" t="str">
        <f t="shared" si="87"/>
        <v>Include</v>
      </c>
      <c r="AH1369">
        <f t="shared" si="84"/>
        <v>0</v>
      </c>
      <c r="AI1369">
        <f t="shared" si="85"/>
        <v>1</v>
      </c>
      <c r="AJ1369">
        <f t="shared" si="86"/>
        <v>0</v>
      </c>
      <c r="AK1369" s="15">
        <f>1</f>
        <v>1</v>
      </c>
    </row>
    <row r="1370" spans="1:37" x14ac:dyDescent="0.3">
      <c r="A1370" t="s">
        <v>3298</v>
      </c>
      <c r="B1370" s="1">
        <v>45063</v>
      </c>
      <c r="C1370" s="1">
        <v>45063</v>
      </c>
      <c r="D1370" t="s">
        <v>3299</v>
      </c>
      <c r="E1370" t="s">
        <v>264</v>
      </c>
      <c r="F1370">
        <v>51</v>
      </c>
      <c r="G1370">
        <v>51</v>
      </c>
      <c r="H1370" t="s">
        <v>81</v>
      </c>
      <c r="I1370" t="s">
        <v>81</v>
      </c>
      <c r="J1370" t="s">
        <v>82</v>
      </c>
      <c r="K1370" t="s">
        <v>131</v>
      </c>
      <c r="L1370" t="s">
        <v>38</v>
      </c>
      <c r="M1370" t="s">
        <v>181</v>
      </c>
      <c r="N1370">
        <v>1</v>
      </c>
      <c r="O1370">
        <v>1</v>
      </c>
      <c r="P1370">
        <v>697.15</v>
      </c>
      <c r="Q1370" s="2">
        <v>0.18</v>
      </c>
      <c r="R1370">
        <v>867.37</v>
      </c>
      <c r="S1370">
        <v>335.66</v>
      </c>
      <c r="T1370" s="3">
        <v>0.38700000000000001</v>
      </c>
      <c r="U1370">
        <v>48.84</v>
      </c>
      <c r="V1370" t="s">
        <v>132</v>
      </c>
      <c r="W1370">
        <v>3</v>
      </c>
      <c r="X1370" t="b">
        <v>0</v>
      </c>
      <c r="Y1370" t="s">
        <v>86</v>
      </c>
      <c r="Z1370" t="s">
        <v>86</v>
      </c>
      <c r="AA1370">
        <v>10</v>
      </c>
      <c r="AB1370">
        <v>10</v>
      </c>
      <c r="AC1370">
        <v>2023</v>
      </c>
      <c r="AD1370" s="1">
        <v>45047</v>
      </c>
      <c r="AE1370" t="s">
        <v>101</v>
      </c>
      <c r="AF1370" t="s">
        <v>88</v>
      </c>
      <c r="AG1370" t="str">
        <f t="shared" si="87"/>
        <v>Include</v>
      </c>
      <c r="AH1370">
        <f t="shared" si="84"/>
        <v>0</v>
      </c>
      <c r="AI1370">
        <f t="shared" si="85"/>
        <v>0</v>
      </c>
      <c r="AJ1370">
        <f t="shared" si="86"/>
        <v>0</v>
      </c>
      <c r="AK1370" s="15">
        <f>1</f>
        <v>1</v>
      </c>
    </row>
    <row r="1371" spans="1:37" x14ac:dyDescent="0.3">
      <c r="A1371" t="s">
        <v>3300</v>
      </c>
      <c r="B1371" s="1">
        <v>45063</v>
      </c>
      <c r="C1371" s="1">
        <v>45063</v>
      </c>
      <c r="D1371" t="s">
        <v>3301</v>
      </c>
      <c r="E1371" t="s">
        <v>2708</v>
      </c>
      <c r="F1371">
        <v>33</v>
      </c>
      <c r="G1371">
        <v>33</v>
      </c>
      <c r="H1371" t="s">
        <v>81</v>
      </c>
      <c r="I1371" t="s">
        <v>81</v>
      </c>
      <c r="J1371" t="s">
        <v>36</v>
      </c>
      <c r="K1371" t="s">
        <v>106</v>
      </c>
      <c r="L1371" t="s">
        <v>97</v>
      </c>
      <c r="M1371" t="s">
        <v>107</v>
      </c>
      <c r="N1371">
        <v>10</v>
      </c>
      <c r="O1371">
        <v>10</v>
      </c>
      <c r="P1371">
        <v>424.8</v>
      </c>
      <c r="Q1371" s="2">
        <v>0.11</v>
      </c>
      <c r="R1371">
        <v>4940.07</v>
      </c>
      <c r="S1371">
        <v>2103.38</v>
      </c>
      <c r="T1371" s="3">
        <v>0.42599999999999999</v>
      </c>
      <c r="U1371">
        <v>31.8</v>
      </c>
      <c r="V1371" t="s">
        <v>76</v>
      </c>
      <c r="W1371">
        <v>3</v>
      </c>
      <c r="X1371" t="b">
        <v>0</v>
      </c>
      <c r="Y1371" t="s">
        <v>60</v>
      </c>
      <c r="Z1371" t="s">
        <v>60</v>
      </c>
      <c r="AA1371">
        <v>6</v>
      </c>
      <c r="AB1371">
        <v>6</v>
      </c>
      <c r="AC1371">
        <v>2023</v>
      </c>
      <c r="AD1371" s="1">
        <v>45047</v>
      </c>
      <c r="AE1371" t="s">
        <v>87</v>
      </c>
      <c r="AF1371" t="s">
        <v>88</v>
      </c>
      <c r="AG1371" t="str">
        <f t="shared" si="87"/>
        <v>Include</v>
      </c>
      <c r="AH1371">
        <f t="shared" si="84"/>
        <v>0</v>
      </c>
      <c r="AI1371">
        <f t="shared" si="85"/>
        <v>1</v>
      </c>
      <c r="AJ1371">
        <f t="shared" si="86"/>
        <v>0</v>
      </c>
      <c r="AK1371" s="15">
        <f>1</f>
        <v>1</v>
      </c>
    </row>
    <row r="1372" spans="1:37" x14ac:dyDescent="0.3">
      <c r="A1372" t="s">
        <v>3302</v>
      </c>
      <c r="B1372" s="1">
        <v>45061</v>
      </c>
      <c r="C1372" s="1">
        <v>45061</v>
      </c>
      <c r="D1372" t="s">
        <v>3303</v>
      </c>
      <c r="E1372" t="s">
        <v>402</v>
      </c>
      <c r="F1372">
        <v>36</v>
      </c>
      <c r="G1372">
        <v>36</v>
      </c>
      <c r="H1372" t="s">
        <v>35</v>
      </c>
      <c r="I1372" t="s">
        <v>35</v>
      </c>
      <c r="J1372" t="s">
        <v>48</v>
      </c>
      <c r="K1372" t="s">
        <v>226</v>
      </c>
      <c r="L1372" t="s">
        <v>84</v>
      </c>
      <c r="M1372" t="s">
        <v>267</v>
      </c>
      <c r="N1372">
        <v>2</v>
      </c>
      <c r="O1372">
        <v>2</v>
      </c>
      <c r="P1372">
        <v>399.16</v>
      </c>
      <c r="Q1372" s="2">
        <v>0.34</v>
      </c>
      <c r="R1372">
        <v>850.9</v>
      </c>
      <c r="S1372">
        <v>55.39</v>
      </c>
      <c r="T1372" s="3">
        <v>6.5000000000000002E-2</v>
      </c>
      <c r="U1372">
        <v>50.2</v>
      </c>
      <c r="V1372" t="s">
        <v>76</v>
      </c>
      <c r="W1372">
        <v>5</v>
      </c>
      <c r="X1372" t="b">
        <v>0</v>
      </c>
      <c r="Y1372" t="s">
        <v>142</v>
      </c>
      <c r="Z1372" t="s">
        <v>142</v>
      </c>
      <c r="AA1372">
        <v>1</v>
      </c>
      <c r="AB1372">
        <v>1</v>
      </c>
      <c r="AC1372">
        <v>2023</v>
      </c>
      <c r="AD1372" s="1">
        <v>45047</v>
      </c>
      <c r="AE1372" t="s">
        <v>61</v>
      </c>
      <c r="AF1372" t="s">
        <v>62</v>
      </c>
      <c r="AG1372" t="str">
        <f t="shared" si="87"/>
        <v>Include</v>
      </c>
      <c r="AH1372">
        <f t="shared" si="84"/>
        <v>0</v>
      </c>
      <c r="AI1372">
        <f t="shared" si="85"/>
        <v>0</v>
      </c>
      <c r="AJ1372">
        <f t="shared" si="86"/>
        <v>0</v>
      </c>
      <c r="AK1372" s="15">
        <f>1</f>
        <v>1</v>
      </c>
    </row>
    <row r="1373" spans="1:37" x14ac:dyDescent="0.3">
      <c r="A1373" t="s">
        <v>3304</v>
      </c>
      <c r="B1373" s="1">
        <v>45061</v>
      </c>
      <c r="C1373" s="1">
        <v>45061</v>
      </c>
      <c r="D1373" t="s">
        <v>3305</v>
      </c>
      <c r="E1373" t="s">
        <v>764</v>
      </c>
      <c r="F1373">
        <v>35</v>
      </c>
      <c r="G1373">
        <v>35</v>
      </c>
      <c r="H1373" t="s">
        <v>35</v>
      </c>
      <c r="I1373" t="s">
        <v>35</v>
      </c>
      <c r="J1373" t="s">
        <v>48</v>
      </c>
      <c r="K1373" t="s">
        <v>49</v>
      </c>
      <c r="L1373" t="s">
        <v>111</v>
      </c>
      <c r="M1373" t="s">
        <v>136</v>
      </c>
      <c r="N1373">
        <v>2</v>
      </c>
      <c r="O1373">
        <v>2</v>
      </c>
      <c r="P1373">
        <v>5536.92</v>
      </c>
      <c r="Q1373" s="2">
        <v>7.0000000000000007E-2</v>
      </c>
      <c r="R1373">
        <v>16264.24</v>
      </c>
      <c r="S1373">
        <v>5022.79</v>
      </c>
      <c r="T1373" s="3">
        <v>0.309</v>
      </c>
      <c r="U1373">
        <v>86.81</v>
      </c>
      <c r="V1373" t="s">
        <v>76</v>
      </c>
      <c r="W1373">
        <v>5</v>
      </c>
      <c r="X1373" t="b">
        <v>0</v>
      </c>
      <c r="Y1373" t="s">
        <v>100</v>
      </c>
      <c r="Z1373" t="s">
        <v>100</v>
      </c>
      <c r="AA1373">
        <v>4</v>
      </c>
      <c r="AB1373">
        <v>4</v>
      </c>
      <c r="AC1373">
        <v>2023</v>
      </c>
      <c r="AD1373" s="1">
        <v>45047</v>
      </c>
      <c r="AE1373" t="s">
        <v>87</v>
      </c>
      <c r="AF1373" t="s">
        <v>69</v>
      </c>
      <c r="AG1373" t="str">
        <f t="shared" si="87"/>
        <v>Include</v>
      </c>
      <c r="AH1373">
        <f t="shared" si="84"/>
        <v>0</v>
      </c>
      <c r="AI1373">
        <f t="shared" si="85"/>
        <v>0</v>
      </c>
      <c r="AJ1373">
        <f t="shared" si="86"/>
        <v>1</v>
      </c>
      <c r="AK1373" s="15">
        <f>1</f>
        <v>1</v>
      </c>
    </row>
    <row r="1374" spans="1:37" x14ac:dyDescent="0.3">
      <c r="A1374" t="s">
        <v>3306</v>
      </c>
      <c r="B1374" s="1">
        <v>45061</v>
      </c>
      <c r="C1374" s="1">
        <v>45061</v>
      </c>
      <c r="D1374" t="s">
        <v>3307</v>
      </c>
      <c r="E1374" t="s">
        <v>746</v>
      </c>
      <c r="F1374">
        <v>27</v>
      </c>
      <c r="G1374">
        <v>27</v>
      </c>
      <c r="H1374" t="s">
        <v>35</v>
      </c>
      <c r="I1374" t="s">
        <v>35</v>
      </c>
      <c r="J1374" t="s">
        <v>48</v>
      </c>
      <c r="K1374" t="s">
        <v>49</v>
      </c>
      <c r="L1374" t="s">
        <v>38</v>
      </c>
      <c r="M1374" t="s">
        <v>39</v>
      </c>
      <c r="N1374">
        <v>7</v>
      </c>
      <c r="O1374">
        <v>7</v>
      </c>
      <c r="P1374">
        <v>1149.53</v>
      </c>
      <c r="Q1374" s="2">
        <v>0.19</v>
      </c>
      <c r="R1374">
        <v>11894.14</v>
      </c>
      <c r="S1374">
        <v>7264.17</v>
      </c>
      <c r="T1374" s="3">
        <v>0.61099999999999999</v>
      </c>
      <c r="U1374">
        <v>62.38</v>
      </c>
      <c r="V1374" t="s">
        <v>52</v>
      </c>
      <c r="W1374">
        <v>4</v>
      </c>
      <c r="X1374" t="b">
        <v>0</v>
      </c>
      <c r="Y1374" t="s">
        <v>440</v>
      </c>
      <c r="Z1374" t="s">
        <v>86</v>
      </c>
      <c r="AA1374">
        <v>2</v>
      </c>
      <c r="AB1374">
        <v>2</v>
      </c>
      <c r="AC1374">
        <v>2023</v>
      </c>
      <c r="AD1374" s="1">
        <v>45047</v>
      </c>
      <c r="AE1374" t="s">
        <v>87</v>
      </c>
      <c r="AF1374" t="s">
        <v>88</v>
      </c>
      <c r="AG1374" t="str">
        <f t="shared" si="87"/>
        <v>Include</v>
      </c>
      <c r="AH1374">
        <f t="shared" si="84"/>
        <v>0</v>
      </c>
      <c r="AI1374">
        <f t="shared" si="85"/>
        <v>0</v>
      </c>
      <c r="AJ1374">
        <f t="shared" si="86"/>
        <v>0</v>
      </c>
      <c r="AK1374" s="15">
        <f>1</f>
        <v>1</v>
      </c>
    </row>
    <row r="1375" spans="1:37" x14ac:dyDescent="0.3">
      <c r="A1375" t="s">
        <v>3308</v>
      </c>
      <c r="B1375" s="1">
        <v>45060</v>
      </c>
      <c r="C1375" s="1">
        <v>45060</v>
      </c>
      <c r="D1375" t="s">
        <v>3309</v>
      </c>
      <c r="E1375" t="s">
        <v>628</v>
      </c>
      <c r="F1375">
        <v>32</v>
      </c>
      <c r="G1375">
        <v>32</v>
      </c>
      <c r="H1375" t="s">
        <v>81</v>
      </c>
      <c r="I1375" t="s">
        <v>81</v>
      </c>
      <c r="J1375" t="s">
        <v>82</v>
      </c>
      <c r="K1375" t="s">
        <v>131</v>
      </c>
      <c r="L1375" t="s">
        <v>38</v>
      </c>
      <c r="M1375" t="s">
        <v>93</v>
      </c>
      <c r="N1375">
        <v>3</v>
      </c>
      <c r="O1375">
        <v>3</v>
      </c>
      <c r="P1375">
        <v>975.85</v>
      </c>
      <c r="Q1375" s="2">
        <v>0.14000000000000001</v>
      </c>
      <c r="R1375">
        <v>3386.22</v>
      </c>
      <c r="S1375">
        <v>2179.66</v>
      </c>
      <c r="T1375" s="3">
        <v>0.64400000000000002</v>
      </c>
      <c r="U1375">
        <v>87.45</v>
      </c>
      <c r="V1375" t="s">
        <v>68</v>
      </c>
      <c r="W1375">
        <v>2</v>
      </c>
      <c r="X1375" t="b">
        <v>0</v>
      </c>
      <c r="Y1375" t="s">
        <v>142</v>
      </c>
      <c r="Z1375" t="s">
        <v>142</v>
      </c>
      <c r="AA1375">
        <v>10</v>
      </c>
      <c r="AB1375">
        <v>10</v>
      </c>
      <c r="AC1375">
        <v>2023</v>
      </c>
      <c r="AD1375" s="1">
        <v>45047</v>
      </c>
      <c r="AE1375" t="s">
        <v>87</v>
      </c>
      <c r="AF1375" t="s">
        <v>88</v>
      </c>
      <c r="AG1375" t="str">
        <f t="shared" si="87"/>
        <v>Include</v>
      </c>
      <c r="AH1375">
        <f t="shared" si="84"/>
        <v>0</v>
      </c>
      <c r="AI1375">
        <f t="shared" si="85"/>
        <v>0</v>
      </c>
      <c r="AJ1375">
        <f t="shared" si="86"/>
        <v>0</v>
      </c>
      <c r="AK1375" s="15">
        <f>1</f>
        <v>1</v>
      </c>
    </row>
    <row r="1376" spans="1:37" x14ac:dyDescent="0.3">
      <c r="A1376" t="s">
        <v>3310</v>
      </c>
      <c r="B1376" s="1">
        <v>45060</v>
      </c>
      <c r="C1376" s="1">
        <v>45060</v>
      </c>
      <c r="D1376" t="s">
        <v>3311</v>
      </c>
      <c r="E1376" t="s">
        <v>512</v>
      </c>
      <c r="F1376">
        <v>18</v>
      </c>
      <c r="G1376">
        <v>18</v>
      </c>
      <c r="H1376" t="s">
        <v>35</v>
      </c>
      <c r="I1376" t="s">
        <v>35</v>
      </c>
      <c r="J1376" t="s">
        <v>36</v>
      </c>
      <c r="K1376" t="s">
        <v>37</v>
      </c>
      <c r="L1376" t="s">
        <v>74</v>
      </c>
      <c r="M1376" t="s">
        <v>235</v>
      </c>
      <c r="N1376">
        <v>8</v>
      </c>
      <c r="O1376">
        <v>8</v>
      </c>
      <c r="P1376">
        <v>72567.78</v>
      </c>
      <c r="Q1376" s="2">
        <v>0.22</v>
      </c>
      <c r="R1376">
        <v>695130.09</v>
      </c>
      <c r="S1376">
        <v>91039.07</v>
      </c>
      <c r="T1376" s="3">
        <v>0.13100000000000001</v>
      </c>
      <c r="U1376">
        <v>44.56</v>
      </c>
      <c r="V1376" t="s">
        <v>40</v>
      </c>
      <c r="W1376">
        <v>2</v>
      </c>
      <c r="X1376" t="b">
        <v>0</v>
      </c>
      <c r="Y1376" t="s">
        <v>60</v>
      </c>
      <c r="Z1376" t="s">
        <v>60</v>
      </c>
      <c r="AC1376">
        <v>2023</v>
      </c>
      <c r="AD1376" s="1">
        <v>45047</v>
      </c>
      <c r="AE1376" t="s">
        <v>53</v>
      </c>
      <c r="AF1376" t="s">
        <v>43</v>
      </c>
      <c r="AG1376" t="str">
        <f t="shared" si="87"/>
        <v>Include</v>
      </c>
      <c r="AH1376">
        <f t="shared" si="84"/>
        <v>0</v>
      </c>
      <c r="AI1376">
        <f t="shared" si="85"/>
        <v>1</v>
      </c>
      <c r="AJ1376">
        <f t="shared" si="86"/>
        <v>0</v>
      </c>
      <c r="AK1376" s="15">
        <f>1</f>
        <v>1</v>
      </c>
    </row>
    <row r="1377" spans="1:37" x14ac:dyDescent="0.3">
      <c r="A1377" t="s">
        <v>3312</v>
      </c>
      <c r="B1377" s="1">
        <v>45058</v>
      </c>
      <c r="C1377" s="1">
        <v>45058</v>
      </c>
      <c r="D1377" t="s">
        <v>3313</v>
      </c>
      <c r="E1377" t="s">
        <v>65</v>
      </c>
      <c r="F1377">
        <v>51</v>
      </c>
      <c r="G1377">
        <v>51</v>
      </c>
      <c r="H1377" t="s">
        <v>47</v>
      </c>
      <c r="I1377" t="s">
        <v>47</v>
      </c>
      <c r="J1377" t="s">
        <v>116</v>
      </c>
      <c r="K1377" t="s">
        <v>260</v>
      </c>
      <c r="L1377" t="s">
        <v>84</v>
      </c>
      <c r="M1377" t="s">
        <v>231</v>
      </c>
      <c r="N1377">
        <v>1</v>
      </c>
      <c r="O1377">
        <v>1</v>
      </c>
      <c r="P1377">
        <v>380.33</v>
      </c>
      <c r="Q1377" s="2">
        <v>0.2</v>
      </c>
      <c r="R1377">
        <v>506.19</v>
      </c>
      <c r="S1377">
        <v>44.82</v>
      </c>
      <c r="T1377" s="3">
        <v>8.8999999999999996E-2</v>
      </c>
      <c r="U1377">
        <v>61.88</v>
      </c>
      <c r="V1377" t="s">
        <v>76</v>
      </c>
      <c r="X1377" t="b">
        <v>0</v>
      </c>
      <c r="Y1377" t="s">
        <v>60</v>
      </c>
      <c r="Z1377" t="s">
        <v>60</v>
      </c>
      <c r="AC1377">
        <v>2023</v>
      </c>
      <c r="AD1377" s="1">
        <v>45047</v>
      </c>
      <c r="AE1377" t="s">
        <v>101</v>
      </c>
      <c r="AF1377" t="s">
        <v>88</v>
      </c>
      <c r="AG1377" t="str">
        <f t="shared" si="87"/>
        <v>Include</v>
      </c>
      <c r="AH1377">
        <f t="shared" si="84"/>
        <v>0</v>
      </c>
      <c r="AI1377">
        <f t="shared" si="85"/>
        <v>1</v>
      </c>
      <c r="AJ1377">
        <f t="shared" si="86"/>
        <v>0</v>
      </c>
      <c r="AK1377" s="15">
        <f>1</f>
        <v>1</v>
      </c>
    </row>
    <row r="1378" spans="1:37" x14ac:dyDescent="0.3">
      <c r="A1378" t="s">
        <v>3314</v>
      </c>
      <c r="B1378" s="1">
        <v>45058</v>
      </c>
      <c r="C1378" s="1">
        <v>45058</v>
      </c>
      <c r="D1378" t="s">
        <v>3315</v>
      </c>
      <c r="E1378" t="s">
        <v>285</v>
      </c>
      <c r="F1378">
        <v>41</v>
      </c>
      <c r="G1378">
        <v>41</v>
      </c>
      <c r="H1378" t="s">
        <v>47</v>
      </c>
      <c r="I1378" t="s">
        <v>47</v>
      </c>
      <c r="J1378" t="s">
        <v>36</v>
      </c>
      <c r="K1378" t="s">
        <v>239</v>
      </c>
      <c r="L1378" t="s">
        <v>140</v>
      </c>
      <c r="M1378" t="s">
        <v>190</v>
      </c>
      <c r="N1378">
        <v>6</v>
      </c>
      <c r="O1378">
        <v>6</v>
      </c>
      <c r="P1378">
        <v>1809.68</v>
      </c>
      <c r="Q1378" s="2">
        <v>0.31</v>
      </c>
      <c r="R1378">
        <v>12448.65</v>
      </c>
      <c r="S1378">
        <v>4684.8500000000004</v>
      </c>
      <c r="T1378" s="3">
        <v>0.376</v>
      </c>
      <c r="U1378">
        <v>37.159999999999997</v>
      </c>
      <c r="V1378" t="s">
        <v>52</v>
      </c>
      <c r="W1378">
        <v>1</v>
      </c>
      <c r="X1378" t="b">
        <v>0</v>
      </c>
      <c r="Y1378" t="s">
        <v>60</v>
      </c>
      <c r="Z1378" t="s">
        <v>60</v>
      </c>
      <c r="AA1378">
        <v>4</v>
      </c>
      <c r="AB1378">
        <v>4</v>
      </c>
      <c r="AC1378">
        <v>2023</v>
      </c>
      <c r="AD1378" s="1">
        <v>45047</v>
      </c>
      <c r="AE1378" t="s">
        <v>61</v>
      </c>
      <c r="AF1378" t="s">
        <v>62</v>
      </c>
      <c r="AG1378" t="str">
        <f t="shared" si="87"/>
        <v>Include</v>
      </c>
      <c r="AH1378">
        <f t="shared" si="84"/>
        <v>0</v>
      </c>
      <c r="AI1378">
        <f t="shared" si="85"/>
        <v>1</v>
      </c>
      <c r="AJ1378">
        <f t="shared" si="86"/>
        <v>0</v>
      </c>
      <c r="AK1378" s="15">
        <f>1</f>
        <v>1</v>
      </c>
    </row>
    <row r="1379" spans="1:37" x14ac:dyDescent="0.3">
      <c r="A1379" t="s">
        <v>3316</v>
      </c>
      <c r="B1379" s="1">
        <v>45057</v>
      </c>
      <c r="C1379" s="1">
        <v>45057</v>
      </c>
      <c r="D1379" t="s">
        <v>3317</v>
      </c>
      <c r="E1379" t="s">
        <v>346</v>
      </c>
      <c r="F1379">
        <v>25</v>
      </c>
      <c r="G1379">
        <v>25</v>
      </c>
      <c r="H1379" t="s">
        <v>47</v>
      </c>
      <c r="I1379" t="s">
        <v>47</v>
      </c>
      <c r="J1379" t="s">
        <v>36</v>
      </c>
      <c r="K1379" t="s">
        <v>37</v>
      </c>
      <c r="L1379" t="s">
        <v>74</v>
      </c>
      <c r="M1379" t="s">
        <v>453</v>
      </c>
      <c r="N1379">
        <v>9</v>
      </c>
      <c r="O1379">
        <v>9</v>
      </c>
      <c r="P1379">
        <v>6647.49</v>
      </c>
      <c r="Q1379" s="2">
        <v>0.34</v>
      </c>
      <c r="R1379">
        <v>68948.2</v>
      </c>
      <c r="S1379">
        <v>8595.8799999999992</v>
      </c>
      <c r="T1379" s="3">
        <v>0.125</v>
      </c>
      <c r="U1379">
        <v>51.47</v>
      </c>
      <c r="V1379" t="s">
        <v>52</v>
      </c>
      <c r="W1379">
        <v>4</v>
      </c>
      <c r="X1379" t="b">
        <v>0</v>
      </c>
      <c r="Y1379" t="s">
        <v>60</v>
      </c>
      <c r="Z1379" t="s">
        <v>60</v>
      </c>
      <c r="AA1379">
        <v>8</v>
      </c>
      <c r="AB1379">
        <v>8</v>
      </c>
      <c r="AC1379">
        <v>2023</v>
      </c>
      <c r="AD1379" s="1">
        <v>45047</v>
      </c>
      <c r="AE1379" t="s">
        <v>53</v>
      </c>
      <c r="AF1379" t="s">
        <v>62</v>
      </c>
      <c r="AG1379" t="str">
        <f t="shared" si="87"/>
        <v>Include</v>
      </c>
      <c r="AH1379">
        <f t="shared" si="84"/>
        <v>0</v>
      </c>
      <c r="AI1379">
        <f t="shared" si="85"/>
        <v>1</v>
      </c>
      <c r="AJ1379">
        <f t="shared" si="86"/>
        <v>0</v>
      </c>
      <c r="AK1379" s="15">
        <f>1</f>
        <v>1</v>
      </c>
    </row>
    <row r="1380" spans="1:37" x14ac:dyDescent="0.3">
      <c r="A1380" t="s">
        <v>3318</v>
      </c>
      <c r="B1380" s="1">
        <v>45057</v>
      </c>
      <c r="C1380" s="1">
        <v>45057</v>
      </c>
      <c r="D1380" t="s">
        <v>3319</v>
      </c>
      <c r="E1380" t="s">
        <v>3320</v>
      </c>
      <c r="F1380">
        <v>29</v>
      </c>
      <c r="G1380">
        <v>29</v>
      </c>
      <c r="H1380" t="s">
        <v>274</v>
      </c>
      <c r="I1380" t="s">
        <v>81</v>
      </c>
      <c r="J1380" t="s">
        <v>36</v>
      </c>
      <c r="K1380" t="s">
        <v>73</v>
      </c>
      <c r="L1380" t="s">
        <v>111</v>
      </c>
      <c r="M1380" t="s">
        <v>112</v>
      </c>
      <c r="N1380">
        <v>4</v>
      </c>
      <c r="O1380">
        <v>4</v>
      </c>
      <c r="P1380">
        <v>3625.13</v>
      </c>
      <c r="Q1380" s="2">
        <v>0.28000000000000003</v>
      </c>
      <c r="R1380">
        <v>14299.68</v>
      </c>
      <c r="S1380">
        <v>4907.54</v>
      </c>
      <c r="T1380" s="3">
        <v>0.34300000000000003</v>
      </c>
      <c r="U1380">
        <v>52.29</v>
      </c>
      <c r="V1380" t="s">
        <v>68</v>
      </c>
      <c r="W1380">
        <v>1</v>
      </c>
      <c r="X1380" t="b">
        <v>0</v>
      </c>
      <c r="Y1380" t="s">
        <v>60</v>
      </c>
      <c r="Z1380" t="s">
        <v>60</v>
      </c>
      <c r="AA1380">
        <v>8</v>
      </c>
      <c r="AB1380">
        <v>8</v>
      </c>
      <c r="AC1380">
        <v>2023</v>
      </c>
      <c r="AD1380" s="1">
        <v>45047</v>
      </c>
      <c r="AE1380" t="s">
        <v>87</v>
      </c>
      <c r="AF1380" t="s">
        <v>43</v>
      </c>
      <c r="AG1380" t="str">
        <f t="shared" si="87"/>
        <v>Include</v>
      </c>
      <c r="AH1380">
        <f t="shared" si="84"/>
        <v>0</v>
      </c>
      <c r="AI1380">
        <f t="shared" si="85"/>
        <v>1</v>
      </c>
      <c r="AJ1380">
        <f t="shared" si="86"/>
        <v>0</v>
      </c>
      <c r="AK1380" s="15">
        <f>1</f>
        <v>1</v>
      </c>
    </row>
    <row r="1381" spans="1:37" x14ac:dyDescent="0.3">
      <c r="A1381" t="s">
        <v>3321</v>
      </c>
      <c r="B1381" s="1">
        <v>45056</v>
      </c>
      <c r="C1381" s="1">
        <v>45056</v>
      </c>
      <c r="D1381" t="s">
        <v>3322</v>
      </c>
      <c r="E1381" t="s">
        <v>1779</v>
      </c>
      <c r="F1381">
        <v>56</v>
      </c>
      <c r="G1381">
        <v>56</v>
      </c>
      <c r="H1381" t="s">
        <v>47</v>
      </c>
      <c r="I1381" t="s">
        <v>47</v>
      </c>
      <c r="J1381" t="s">
        <v>36</v>
      </c>
      <c r="K1381" t="s">
        <v>239</v>
      </c>
      <c r="L1381" t="s">
        <v>74</v>
      </c>
      <c r="M1381" t="s">
        <v>453</v>
      </c>
      <c r="N1381">
        <v>8</v>
      </c>
      <c r="O1381">
        <v>8</v>
      </c>
      <c r="P1381">
        <v>29764.18</v>
      </c>
      <c r="Q1381" s="2">
        <v>0.21</v>
      </c>
      <c r="R1381">
        <v>268708.58</v>
      </c>
      <c r="S1381">
        <v>24851.54</v>
      </c>
      <c r="T1381" s="3">
        <v>9.1999999999999998E-2</v>
      </c>
      <c r="U1381">
        <v>45.84</v>
      </c>
      <c r="V1381" t="s">
        <v>52</v>
      </c>
      <c r="W1381">
        <v>2</v>
      </c>
      <c r="X1381" t="b">
        <v>0</v>
      </c>
      <c r="Y1381" t="s">
        <v>382</v>
      </c>
      <c r="Z1381" t="s">
        <v>60</v>
      </c>
      <c r="AA1381">
        <v>2</v>
      </c>
      <c r="AB1381">
        <v>2</v>
      </c>
      <c r="AC1381">
        <v>2023</v>
      </c>
      <c r="AD1381" s="1">
        <v>45047</v>
      </c>
      <c r="AE1381" t="s">
        <v>101</v>
      </c>
      <c r="AF1381" t="s">
        <v>43</v>
      </c>
      <c r="AG1381" t="str">
        <f t="shared" si="87"/>
        <v>Include</v>
      </c>
      <c r="AH1381">
        <f t="shared" si="84"/>
        <v>0</v>
      </c>
      <c r="AI1381">
        <f t="shared" si="85"/>
        <v>1</v>
      </c>
      <c r="AJ1381">
        <f t="shared" si="86"/>
        <v>0</v>
      </c>
      <c r="AK1381" s="15">
        <f>1</f>
        <v>1</v>
      </c>
    </row>
    <row r="1382" spans="1:37" x14ac:dyDescent="0.3">
      <c r="A1382" t="s">
        <v>3323</v>
      </c>
      <c r="B1382" s="1">
        <v>45055</v>
      </c>
      <c r="C1382" s="1">
        <v>45055</v>
      </c>
      <c r="D1382" t="s">
        <v>3324</v>
      </c>
      <c r="E1382" t="s">
        <v>238</v>
      </c>
      <c r="F1382">
        <v>36</v>
      </c>
      <c r="G1382">
        <v>36</v>
      </c>
      <c r="H1382" t="s">
        <v>81</v>
      </c>
      <c r="I1382" t="s">
        <v>81</v>
      </c>
      <c r="J1382" t="s">
        <v>116</v>
      </c>
      <c r="K1382" t="s">
        <v>260</v>
      </c>
      <c r="L1382" t="s">
        <v>38</v>
      </c>
      <c r="M1382" t="s">
        <v>163</v>
      </c>
      <c r="N1382">
        <v>5</v>
      </c>
      <c r="O1382">
        <v>5</v>
      </c>
      <c r="P1382">
        <v>576.73</v>
      </c>
      <c r="Q1382" s="2">
        <v>7.0000000000000007E-2</v>
      </c>
      <c r="R1382">
        <v>4465.04</v>
      </c>
      <c r="S1382">
        <v>1617.65</v>
      </c>
      <c r="T1382" s="3">
        <v>0.36199999999999999</v>
      </c>
      <c r="U1382">
        <v>61.27</v>
      </c>
      <c r="V1382" t="s">
        <v>40</v>
      </c>
      <c r="W1382">
        <v>4</v>
      </c>
      <c r="X1382" t="b">
        <v>0</v>
      </c>
      <c r="Y1382" t="s">
        <v>100</v>
      </c>
      <c r="Z1382" t="s">
        <v>100</v>
      </c>
      <c r="AA1382">
        <v>2</v>
      </c>
      <c r="AB1382">
        <v>2</v>
      </c>
      <c r="AC1382">
        <v>2023</v>
      </c>
      <c r="AD1382" s="1">
        <v>45047</v>
      </c>
      <c r="AE1382" t="s">
        <v>61</v>
      </c>
      <c r="AF1382" t="s">
        <v>69</v>
      </c>
      <c r="AG1382" t="str">
        <f t="shared" si="87"/>
        <v>Include</v>
      </c>
      <c r="AH1382">
        <f t="shared" si="84"/>
        <v>0</v>
      </c>
      <c r="AI1382">
        <f t="shared" si="85"/>
        <v>0</v>
      </c>
      <c r="AJ1382">
        <f t="shared" si="86"/>
        <v>1</v>
      </c>
      <c r="AK1382" s="15">
        <f>1</f>
        <v>1</v>
      </c>
    </row>
    <row r="1383" spans="1:37" x14ac:dyDescent="0.3">
      <c r="A1383" t="s">
        <v>3325</v>
      </c>
      <c r="B1383" s="1">
        <v>45055</v>
      </c>
      <c r="C1383" s="1">
        <v>45055</v>
      </c>
      <c r="D1383" t="s">
        <v>3326</v>
      </c>
      <c r="E1383" t="s">
        <v>1516</v>
      </c>
      <c r="F1383">
        <v>49</v>
      </c>
      <c r="G1383">
        <v>49</v>
      </c>
      <c r="H1383" t="s">
        <v>35</v>
      </c>
      <c r="I1383" t="s">
        <v>35</v>
      </c>
      <c r="J1383" t="s">
        <v>57</v>
      </c>
      <c r="K1383" t="s">
        <v>66</v>
      </c>
      <c r="L1383" t="s">
        <v>140</v>
      </c>
      <c r="M1383" t="s">
        <v>358</v>
      </c>
      <c r="N1383">
        <v>1</v>
      </c>
      <c r="O1383">
        <v>1</v>
      </c>
      <c r="P1383">
        <v>3976.86</v>
      </c>
      <c r="Q1383" s="2">
        <v>0.21</v>
      </c>
      <c r="R1383">
        <v>4653</v>
      </c>
      <c r="S1383">
        <v>1981.56</v>
      </c>
      <c r="T1383" s="3">
        <v>0.42599999999999999</v>
      </c>
      <c r="U1383">
        <v>86.05</v>
      </c>
      <c r="V1383" t="s">
        <v>68</v>
      </c>
      <c r="W1383">
        <v>2</v>
      </c>
      <c r="X1383" t="b">
        <v>0</v>
      </c>
      <c r="Y1383" t="s">
        <v>60</v>
      </c>
      <c r="Z1383" t="s">
        <v>60</v>
      </c>
      <c r="AA1383">
        <v>4</v>
      </c>
      <c r="AB1383">
        <v>4</v>
      </c>
      <c r="AC1383">
        <v>2023</v>
      </c>
      <c r="AD1383" s="1">
        <v>45047</v>
      </c>
      <c r="AE1383" t="s">
        <v>101</v>
      </c>
      <c r="AF1383" t="s">
        <v>43</v>
      </c>
      <c r="AG1383" t="str">
        <f t="shared" si="87"/>
        <v>Include</v>
      </c>
      <c r="AH1383">
        <f t="shared" si="84"/>
        <v>0</v>
      </c>
      <c r="AI1383">
        <f t="shared" si="85"/>
        <v>1</v>
      </c>
      <c r="AJ1383">
        <f t="shared" si="86"/>
        <v>0</v>
      </c>
      <c r="AK1383" s="15">
        <f>1</f>
        <v>1</v>
      </c>
    </row>
    <row r="1384" spans="1:37" x14ac:dyDescent="0.3">
      <c r="A1384" t="s">
        <v>3327</v>
      </c>
      <c r="B1384" s="1">
        <v>45055</v>
      </c>
      <c r="C1384" s="1">
        <v>45055</v>
      </c>
      <c r="D1384" t="s">
        <v>3328</v>
      </c>
      <c r="E1384" t="s">
        <v>420</v>
      </c>
      <c r="F1384">
        <v>34</v>
      </c>
      <c r="G1384">
        <v>34</v>
      </c>
      <c r="H1384" t="s">
        <v>35</v>
      </c>
      <c r="I1384" t="s">
        <v>35</v>
      </c>
      <c r="J1384" t="s">
        <v>57</v>
      </c>
      <c r="K1384" t="s">
        <v>66</v>
      </c>
      <c r="L1384" t="s">
        <v>111</v>
      </c>
      <c r="M1384" t="s">
        <v>200</v>
      </c>
      <c r="N1384">
        <v>5</v>
      </c>
      <c r="O1384">
        <v>5</v>
      </c>
      <c r="P1384">
        <v>635.13</v>
      </c>
      <c r="Q1384" s="2">
        <v>0.28000000000000003</v>
      </c>
      <c r="R1384">
        <v>3458.05</v>
      </c>
      <c r="S1384">
        <v>756.53</v>
      </c>
      <c r="T1384" s="3">
        <v>0.219</v>
      </c>
      <c r="U1384">
        <v>93.5</v>
      </c>
      <c r="V1384" t="s">
        <v>132</v>
      </c>
      <c r="X1384" t="b">
        <v>0</v>
      </c>
      <c r="Y1384" t="s">
        <v>60</v>
      </c>
      <c r="Z1384" t="s">
        <v>60</v>
      </c>
      <c r="AA1384">
        <v>8</v>
      </c>
      <c r="AB1384">
        <v>8</v>
      </c>
      <c r="AC1384">
        <v>2023</v>
      </c>
      <c r="AD1384" s="1">
        <v>45047</v>
      </c>
      <c r="AE1384" t="s">
        <v>87</v>
      </c>
      <c r="AF1384" t="s">
        <v>43</v>
      </c>
      <c r="AG1384" t="str">
        <f t="shared" si="87"/>
        <v>Include</v>
      </c>
      <c r="AH1384">
        <f t="shared" si="84"/>
        <v>0</v>
      </c>
      <c r="AI1384">
        <f t="shared" si="85"/>
        <v>1</v>
      </c>
      <c r="AJ1384">
        <f t="shared" si="86"/>
        <v>0</v>
      </c>
      <c r="AK1384" s="15">
        <f>1</f>
        <v>1</v>
      </c>
    </row>
    <row r="1385" spans="1:37" x14ac:dyDescent="0.3">
      <c r="A1385" t="s">
        <v>3329</v>
      </c>
      <c r="B1385" s="1">
        <v>45055</v>
      </c>
      <c r="C1385" s="1">
        <v>45055</v>
      </c>
      <c r="D1385" t="s">
        <v>3330</v>
      </c>
      <c r="E1385" t="s">
        <v>3331</v>
      </c>
      <c r="F1385">
        <v>43</v>
      </c>
      <c r="G1385">
        <v>43</v>
      </c>
      <c r="H1385" t="s">
        <v>47</v>
      </c>
      <c r="I1385" t="s">
        <v>47</v>
      </c>
      <c r="J1385" t="s">
        <v>116</v>
      </c>
      <c r="K1385" t="s">
        <v>117</v>
      </c>
      <c r="L1385" t="s">
        <v>50</v>
      </c>
      <c r="M1385" t="s">
        <v>325</v>
      </c>
      <c r="N1385">
        <v>4</v>
      </c>
      <c r="O1385">
        <v>4</v>
      </c>
      <c r="P1385">
        <v>30780.639999999999</v>
      </c>
      <c r="Q1385" s="2">
        <v>0.36</v>
      </c>
      <c r="R1385">
        <v>99202.31</v>
      </c>
      <c r="S1385">
        <v>39133.54</v>
      </c>
      <c r="T1385" s="3">
        <v>0.39400000000000002</v>
      </c>
      <c r="U1385">
        <v>66.36</v>
      </c>
      <c r="V1385" t="s">
        <v>99</v>
      </c>
      <c r="X1385" t="b">
        <v>0</v>
      </c>
      <c r="Y1385" t="s">
        <v>60</v>
      </c>
      <c r="Z1385" t="s">
        <v>60</v>
      </c>
      <c r="AA1385">
        <v>7</v>
      </c>
      <c r="AB1385">
        <v>7</v>
      </c>
      <c r="AC1385">
        <v>2023</v>
      </c>
      <c r="AD1385" s="1">
        <v>45047</v>
      </c>
      <c r="AE1385" t="s">
        <v>61</v>
      </c>
      <c r="AF1385" t="s">
        <v>62</v>
      </c>
      <c r="AG1385" t="str">
        <f t="shared" si="87"/>
        <v>Include</v>
      </c>
      <c r="AH1385">
        <f t="shared" si="84"/>
        <v>0</v>
      </c>
      <c r="AI1385">
        <f t="shared" si="85"/>
        <v>1</v>
      </c>
      <c r="AJ1385">
        <f t="shared" si="86"/>
        <v>0</v>
      </c>
      <c r="AK1385" s="15">
        <f>1</f>
        <v>1</v>
      </c>
    </row>
    <row r="1386" spans="1:37" x14ac:dyDescent="0.3">
      <c r="A1386" t="s">
        <v>3332</v>
      </c>
      <c r="B1386" s="1">
        <v>45054</v>
      </c>
      <c r="C1386" s="1">
        <v>45054</v>
      </c>
      <c r="D1386" t="s">
        <v>3333</v>
      </c>
      <c r="E1386" t="s">
        <v>2609</v>
      </c>
      <c r="F1386">
        <v>32</v>
      </c>
      <c r="G1386">
        <v>32</v>
      </c>
      <c r="H1386" t="s">
        <v>81</v>
      </c>
      <c r="I1386" t="s">
        <v>81</v>
      </c>
      <c r="J1386" t="s">
        <v>36</v>
      </c>
      <c r="K1386" t="s">
        <v>37</v>
      </c>
      <c r="L1386" t="s">
        <v>50</v>
      </c>
      <c r="M1386" t="s">
        <v>67</v>
      </c>
      <c r="N1386">
        <v>9</v>
      </c>
      <c r="O1386">
        <v>9</v>
      </c>
      <c r="P1386">
        <v>16799.04</v>
      </c>
      <c r="Q1386" s="2">
        <v>0.32</v>
      </c>
      <c r="R1386">
        <v>158612.18</v>
      </c>
      <c r="S1386">
        <v>38942.269999999997</v>
      </c>
      <c r="T1386" s="3">
        <v>0.246</v>
      </c>
      <c r="U1386">
        <v>38.06</v>
      </c>
      <c r="V1386" t="s">
        <v>99</v>
      </c>
      <c r="W1386">
        <v>1</v>
      </c>
      <c r="X1386" t="b">
        <v>1</v>
      </c>
      <c r="Y1386" t="s">
        <v>41</v>
      </c>
      <c r="Z1386" t="s">
        <v>41</v>
      </c>
      <c r="AC1386">
        <v>2023</v>
      </c>
      <c r="AD1386" s="1">
        <v>45047</v>
      </c>
      <c r="AE1386" t="s">
        <v>87</v>
      </c>
      <c r="AF1386" t="s">
        <v>62</v>
      </c>
      <c r="AG1386" t="str">
        <f t="shared" si="87"/>
        <v>Include</v>
      </c>
      <c r="AH1386">
        <f t="shared" si="84"/>
        <v>1</v>
      </c>
      <c r="AI1386">
        <f t="shared" si="85"/>
        <v>1</v>
      </c>
      <c r="AJ1386">
        <f t="shared" si="86"/>
        <v>0</v>
      </c>
      <c r="AK1386" s="15">
        <f>1</f>
        <v>1</v>
      </c>
    </row>
    <row r="1387" spans="1:37" x14ac:dyDescent="0.3">
      <c r="A1387" t="s">
        <v>3334</v>
      </c>
      <c r="B1387" s="1">
        <v>45054</v>
      </c>
      <c r="C1387" s="1">
        <v>45054</v>
      </c>
      <c r="D1387" t="s">
        <v>3335</v>
      </c>
      <c r="E1387" t="s">
        <v>1583</v>
      </c>
      <c r="F1387">
        <v>30</v>
      </c>
      <c r="G1387">
        <v>30</v>
      </c>
      <c r="H1387" t="s">
        <v>47</v>
      </c>
      <c r="I1387" t="s">
        <v>47</v>
      </c>
      <c r="J1387" t="s">
        <v>82</v>
      </c>
      <c r="K1387" t="s">
        <v>266</v>
      </c>
      <c r="L1387" t="s">
        <v>111</v>
      </c>
      <c r="M1387" t="s">
        <v>856</v>
      </c>
      <c r="N1387">
        <v>3</v>
      </c>
      <c r="O1387">
        <v>3</v>
      </c>
      <c r="P1387">
        <v>6620.8</v>
      </c>
      <c r="Q1387" s="2">
        <v>0.27</v>
      </c>
      <c r="R1387">
        <v>22527.03</v>
      </c>
      <c r="S1387">
        <v>3790.08</v>
      </c>
      <c r="T1387" s="3">
        <v>0.16800000000000001</v>
      </c>
      <c r="U1387">
        <v>89.03</v>
      </c>
      <c r="V1387" t="s">
        <v>40</v>
      </c>
      <c r="W1387">
        <v>4</v>
      </c>
      <c r="X1387" t="b">
        <v>0</v>
      </c>
      <c r="Y1387" t="s">
        <v>382</v>
      </c>
      <c r="Z1387" t="s">
        <v>60</v>
      </c>
      <c r="AA1387">
        <v>8</v>
      </c>
      <c r="AB1387">
        <v>8</v>
      </c>
      <c r="AC1387">
        <v>2023</v>
      </c>
      <c r="AD1387" s="1">
        <v>45047</v>
      </c>
      <c r="AE1387" t="s">
        <v>87</v>
      </c>
      <c r="AF1387" t="s">
        <v>43</v>
      </c>
      <c r="AG1387" t="str">
        <f t="shared" si="87"/>
        <v>Include</v>
      </c>
      <c r="AH1387">
        <f t="shared" si="84"/>
        <v>0</v>
      </c>
      <c r="AI1387">
        <f t="shared" si="85"/>
        <v>1</v>
      </c>
      <c r="AJ1387">
        <f t="shared" si="86"/>
        <v>0</v>
      </c>
      <c r="AK1387" s="15">
        <f>1</f>
        <v>1</v>
      </c>
    </row>
    <row r="1388" spans="1:37" x14ac:dyDescent="0.3">
      <c r="A1388" t="s">
        <v>3336</v>
      </c>
      <c r="B1388" s="1">
        <v>45050</v>
      </c>
      <c r="C1388" s="1">
        <v>45050</v>
      </c>
      <c r="D1388" t="s">
        <v>3337</v>
      </c>
      <c r="E1388" t="s">
        <v>1897</v>
      </c>
      <c r="F1388">
        <v>36</v>
      </c>
      <c r="G1388">
        <v>36</v>
      </c>
      <c r="H1388" t="s">
        <v>81</v>
      </c>
      <c r="I1388" t="s">
        <v>81</v>
      </c>
      <c r="J1388" t="s">
        <v>48</v>
      </c>
      <c r="K1388" t="s">
        <v>185</v>
      </c>
      <c r="L1388" t="s">
        <v>140</v>
      </c>
      <c r="M1388" t="s">
        <v>358</v>
      </c>
      <c r="N1388">
        <v>2</v>
      </c>
      <c r="O1388">
        <v>2</v>
      </c>
      <c r="P1388">
        <v>3236.58</v>
      </c>
      <c r="Q1388" s="2">
        <v>0.04</v>
      </c>
      <c r="R1388">
        <v>9893.9699999999993</v>
      </c>
      <c r="S1388">
        <v>3171.49</v>
      </c>
      <c r="T1388" s="3">
        <v>0.32100000000000001</v>
      </c>
      <c r="U1388">
        <v>71.87</v>
      </c>
      <c r="V1388" t="s">
        <v>52</v>
      </c>
      <c r="W1388">
        <v>1</v>
      </c>
      <c r="X1388" t="b">
        <v>0</v>
      </c>
      <c r="Y1388" t="s">
        <v>60</v>
      </c>
      <c r="Z1388" t="s">
        <v>60</v>
      </c>
      <c r="AA1388">
        <v>9</v>
      </c>
      <c r="AB1388">
        <v>9</v>
      </c>
      <c r="AC1388">
        <v>2023</v>
      </c>
      <c r="AD1388" s="1">
        <v>45047</v>
      </c>
      <c r="AE1388" t="s">
        <v>61</v>
      </c>
      <c r="AF1388" t="s">
        <v>69</v>
      </c>
      <c r="AG1388" t="str">
        <f t="shared" si="87"/>
        <v>Include</v>
      </c>
      <c r="AH1388">
        <f t="shared" si="84"/>
        <v>0</v>
      </c>
      <c r="AI1388">
        <f t="shared" si="85"/>
        <v>1</v>
      </c>
      <c r="AJ1388">
        <f t="shared" si="86"/>
        <v>0</v>
      </c>
      <c r="AK1388" s="15">
        <f>1</f>
        <v>1</v>
      </c>
    </row>
    <row r="1389" spans="1:37" x14ac:dyDescent="0.3">
      <c r="A1389" t="s">
        <v>3338</v>
      </c>
      <c r="B1389" s="1">
        <v>45050</v>
      </c>
      <c r="C1389" s="1">
        <v>45050</v>
      </c>
      <c r="D1389" t="s">
        <v>3339</v>
      </c>
      <c r="E1389" t="s">
        <v>1782</v>
      </c>
      <c r="F1389">
        <v>20</v>
      </c>
      <c r="G1389">
        <v>20</v>
      </c>
      <c r="H1389" t="s">
        <v>47</v>
      </c>
      <c r="I1389" t="s">
        <v>47</v>
      </c>
      <c r="J1389" t="s">
        <v>48</v>
      </c>
      <c r="K1389" t="s">
        <v>185</v>
      </c>
      <c r="L1389" t="s">
        <v>38</v>
      </c>
      <c r="M1389" t="s">
        <v>181</v>
      </c>
      <c r="N1389">
        <v>6</v>
      </c>
      <c r="O1389">
        <v>6</v>
      </c>
      <c r="P1389">
        <v>2373.35</v>
      </c>
      <c r="Q1389" s="2">
        <v>0.3</v>
      </c>
      <c r="R1389">
        <v>15281.74</v>
      </c>
      <c r="S1389">
        <v>8565.14</v>
      </c>
      <c r="T1389" s="3">
        <v>0.56000000000000005</v>
      </c>
      <c r="U1389">
        <v>54.97</v>
      </c>
      <c r="V1389" t="s">
        <v>52</v>
      </c>
      <c r="W1389">
        <v>3</v>
      </c>
      <c r="X1389" t="b">
        <v>0</v>
      </c>
      <c r="Y1389" t="s">
        <v>60</v>
      </c>
      <c r="Z1389" t="s">
        <v>60</v>
      </c>
      <c r="AA1389">
        <v>3</v>
      </c>
      <c r="AB1389">
        <v>3</v>
      </c>
      <c r="AC1389">
        <v>2023</v>
      </c>
      <c r="AD1389" s="1">
        <v>45047</v>
      </c>
      <c r="AE1389" t="s">
        <v>53</v>
      </c>
      <c r="AF1389" t="s">
        <v>43</v>
      </c>
      <c r="AG1389" t="str">
        <f t="shared" si="87"/>
        <v>Include</v>
      </c>
      <c r="AH1389">
        <f t="shared" si="84"/>
        <v>0</v>
      </c>
      <c r="AI1389">
        <f t="shared" si="85"/>
        <v>1</v>
      </c>
      <c r="AJ1389">
        <f t="shared" si="86"/>
        <v>0</v>
      </c>
      <c r="AK1389" s="15">
        <f>1</f>
        <v>1</v>
      </c>
    </row>
    <row r="1390" spans="1:37" x14ac:dyDescent="0.3">
      <c r="A1390" t="s">
        <v>3340</v>
      </c>
      <c r="B1390" s="1">
        <v>45050</v>
      </c>
      <c r="C1390" s="1">
        <v>45050</v>
      </c>
      <c r="D1390" t="s">
        <v>3341</v>
      </c>
      <c r="E1390" t="s">
        <v>728</v>
      </c>
      <c r="F1390">
        <v>31</v>
      </c>
      <c r="G1390">
        <v>31</v>
      </c>
      <c r="H1390" t="s">
        <v>35</v>
      </c>
      <c r="I1390" t="s">
        <v>35</v>
      </c>
      <c r="J1390" t="s">
        <v>57</v>
      </c>
      <c r="K1390" t="s">
        <v>66</v>
      </c>
      <c r="L1390" t="s">
        <v>140</v>
      </c>
      <c r="M1390" t="s">
        <v>206</v>
      </c>
      <c r="N1390">
        <v>3</v>
      </c>
      <c r="O1390">
        <v>3</v>
      </c>
      <c r="P1390">
        <v>3314.75</v>
      </c>
      <c r="Q1390" s="2">
        <v>0.06</v>
      </c>
      <c r="R1390">
        <v>15452.12</v>
      </c>
      <c r="S1390">
        <v>3519.97</v>
      </c>
      <c r="T1390" s="3">
        <v>0.22800000000000001</v>
      </c>
      <c r="U1390">
        <v>85.4</v>
      </c>
      <c r="V1390" t="s">
        <v>132</v>
      </c>
      <c r="W1390">
        <v>2</v>
      </c>
      <c r="X1390" t="b">
        <v>0</v>
      </c>
      <c r="Y1390" t="s">
        <v>60</v>
      </c>
      <c r="Z1390" t="s">
        <v>60</v>
      </c>
      <c r="AA1390">
        <v>8</v>
      </c>
      <c r="AB1390">
        <v>8</v>
      </c>
      <c r="AC1390">
        <v>2023</v>
      </c>
      <c r="AD1390" s="1">
        <v>45047</v>
      </c>
      <c r="AE1390" t="s">
        <v>87</v>
      </c>
      <c r="AF1390" t="s">
        <v>69</v>
      </c>
      <c r="AG1390" t="str">
        <f t="shared" si="87"/>
        <v>Include</v>
      </c>
      <c r="AH1390">
        <f t="shared" si="84"/>
        <v>0</v>
      </c>
      <c r="AI1390">
        <f t="shared" si="85"/>
        <v>1</v>
      </c>
      <c r="AJ1390">
        <f t="shared" si="86"/>
        <v>0</v>
      </c>
      <c r="AK1390" s="15">
        <f>1</f>
        <v>1</v>
      </c>
    </row>
    <row r="1391" spans="1:37" x14ac:dyDescent="0.3">
      <c r="A1391" t="s">
        <v>3342</v>
      </c>
      <c r="B1391" s="1">
        <v>45050</v>
      </c>
      <c r="C1391" s="1">
        <v>45050</v>
      </c>
      <c r="D1391" t="s">
        <v>3343</v>
      </c>
      <c r="E1391" t="s">
        <v>1334</v>
      </c>
      <c r="F1391">
        <v>35</v>
      </c>
      <c r="G1391">
        <v>35</v>
      </c>
      <c r="H1391" t="s">
        <v>81</v>
      </c>
      <c r="I1391" t="s">
        <v>81</v>
      </c>
      <c r="J1391" t="s">
        <v>36</v>
      </c>
      <c r="K1391" t="s">
        <v>73</v>
      </c>
      <c r="L1391" t="s">
        <v>38</v>
      </c>
      <c r="M1391" t="s">
        <v>181</v>
      </c>
      <c r="N1391">
        <v>10</v>
      </c>
      <c r="O1391">
        <v>10</v>
      </c>
      <c r="P1391">
        <v>239.33</v>
      </c>
      <c r="Q1391" s="2">
        <v>0.23</v>
      </c>
      <c r="R1391">
        <v>2481.9299999999998</v>
      </c>
      <c r="S1391">
        <v>780.04</v>
      </c>
      <c r="T1391" s="3">
        <v>0.314</v>
      </c>
      <c r="U1391">
        <v>61.7</v>
      </c>
      <c r="V1391" t="s">
        <v>99</v>
      </c>
      <c r="W1391">
        <v>4</v>
      </c>
      <c r="X1391" t="b">
        <v>0</v>
      </c>
      <c r="Y1391" t="s">
        <v>60</v>
      </c>
      <c r="Z1391" t="s">
        <v>60</v>
      </c>
      <c r="AA1391">
        <v>10</v>
      </c>
      <c r="AB1391">
        <v>10</v>
      </c>
      <c r="AC1391">
        <v>2023</v>
      </c>
      <c r="AD1391" s="1">
        <v>45047</v>
      </c>
      <c r="AE1391" t="s">
        <v>87</v>
      </c>
      <c r="AF1391" t="s">
        <v>43</v>
      </c>
      <c r="AG1391" t="str">
        <f t="shared" si="87"/>
        <v>Include</v>
      </c>
      <c r="AH1391">
        <f t="shared" si="84"/>
        <v>0</v>
      </c>
      <c r="AI1391">
        <f t="shared" si="85"/>
        <v>1</v>
      </c>
      <c r="AJ1391">
        <f t="shared" si="86"/>
        <v>0</v>
      </c>
      <c r="AK1391" s="15">
        <f>1</f>
        <v>1</v>
      </c>
    </row>
    <row r="1392" spans="1:37" x14ac:dyDescent="0.3">
      <c r="A1392" t="s">
        <v>3344</v>
      </c>
      <c r="B1392" s="1">
        <v>45049</v>
      </c>
      <c r="C1392" s="1">
        <v>45049</v>
      </c>
      <c r="D1392" t="s">
        <v>3345</v>
      </c>
      <c r="E1392" t="s">
        <v>2564</v>
      </c>
      <c r="F1392">
        <v>29</v>
      </c>
      <c r="G1392">
        <v>29</v>
      </c>
      <c r="H1392" t="s">
        <v>81</v>
      </c>
      <c r="I1392" t="s">
        <v>81</v>
      </c>
      <c r="J1392" t="s">
        <v>57</v>
      </c>
      <c r="K1392" t="s">
        <v>66</v>
      </c>
      <c r="L1392" t="s">
        <v>140</v>
      </c>
      <c r="M1392" t="s">
        <v>141</v>
      </c>
      <c r="N1392">
        <v>10</v>
      </c>
      <c r="O1392">
        <v>10</v>
      </c>
      <c r="P1392">
        <v>630.78</v>
      </c>
      <c r="R1392">
        <v>10612</v>
      </c>
      <c r="S1392">
        <v>3459.74</v>
      </c>
      <c r="T1392" s="3">
        <v>0.32600000000000001</v>
      </c>
      <c r="U1392">
        <v>83.61</v>
      </c>
      <c r="V1392" t="s">
        <v>68</v>
      </c>
      <c r="W1392">
        <v>4</v>
      </c>
      <c r="X1392" t="b">
        <v>0</v>
      </c>
      <c r="Y1392" t="s">
        <v>60</v>
      </c>
      <c r="Z1392" t="s">
        <v>60</v>
      </c>
      <c r="AA1392">
        <v>8</v>
      </c>
      <c r="AB1392">
        <v>8</v>
      </c>
      <c r="AC1392">
        <v>2023</v>
      </c>
      <c r="AD1392" s="1">
        <v>45047</v>
      </c>
      <c r="AE1392" t="s">
        <v>87</v>
      </c>
      <c r="AF1392" t="s">
        <v>201</v>
      </c>
      <c r="AG1392" t="str">
        <f t="shared" si="87"/>
        <v>Include</v>
      </c>
      <c r="AH1392">
        <f t="shared" si="84"/>
        <v>0</v>
      </c>
      <c r="AI1392">
        <f t="shared" si="85"/>
        <v>1</v>
      </c>
      <c r="AJ1392">
        <f t="shared" si="86"/>
        <v>0</v>
      </c>
      <c r="AK1392" s="15">
        <f>1</f>
        <v>1</v>
      </c>
    </row>
    <row r="1393" spans="1:37" x14ac:dyDescent="0.3">
      <c r="A1393" t="s">
        <v>3346</v>
      </c>
      <c r="B1393" t="s">
        <v>3347</v>
      </c>
      <c r="C1393" s="1">
        <v>45049</v>
      </c>
      <c r="D1393" t="s">
        <v>3348</v>
      </c>
      <c r="E1393" t="s">
        <v>987</v>
      </c>
      <c r="F1393">
        <v>48</v>
      </c>
      <c r="G1393">
        <v>48</v>
      </c>
      <c r="H1393" t="s">
        <v>47</v>
      </c>
      <c r="I1393" t="s">
        <v>47</v>
      </c>
      <c r="J1393" t="s">
        <v>116</v>
      </c>
      <c r="K1393" t="s">
        <v>260</v>
      </c>
      <c r="L1393" t="s">
        <v>97</v>
      </c>
      <c r="M1393" t="s">
        <v>361</v>
      </c>
      <c r="N1393">
        <v>1</v>
      </c>
      <c r="O1393">
        <v>1</v>
      </c>
      <c r="P1393">
        <v>769.04</v>
      </c>
      <c r="Q1393" s="2">
        <v>0.13</v>
      </c>
      <c r="R1393">
        <v>1113.83</v>
      </c>
      <c r="S1393">
        <v>505.12</v>
      </c>
      <c r="T1393" s="3">
        <v>0.45300000000000001</v>
      </c>
      <c r="U1393">
        <v>46.7</v>
      </c>
      <c r="V1393" t="s">
        <v>40</v>
      </c>
      <c r="W1393">
        <v>1</v>
      </c>
      <c r="X1393" t="b">
        <v>0</v>
      </c>
      <c r="Y1393" t="s">
        <v>60</v>
      </c>
      <c r="Z1393" t="s">
        <v>60</v>
      </c>
      <c r="AA1393">
        <v>10</v>
      </c>
      <c r="AB1393">
        <v>10</v>
      </c>
      <c r="AC1393">
        <v>2023</v>
      </c>
      <c r="AD1393" s="1">
        <v>45047</v>
      </c>
      <c r="AE1393" t="s">
        <v>101</v>
      </c>
      <c r="AF1393" t="s">
        <v>88</v>
      </c>
      <c r="AG1393" t="str">
        <f t="shared" si="87"/>
        <v>Include</v>
      </c>
      <c r="AH1393">
        <f t="shared" si="84"/>
        <v>0</v>
      </c>
      <c r="AI1393">
        <f t="shared" si="85"/>
        <v>1</v>
      </c>
      <c r="AJ1393">
        <f t="shared" si="86"/>
        <v>0</v>
      </c>
      <c r="AK1393" s="15">
        <f>1</f>
        <v>1</v>
      </c>
    </row>
    <row r="1394" spans="1:37" x14ac:dyDescent="0.3">
      <c r="A1394" t="s">
        <v>3349</v>
      </c>
      <c r="B1394" s="1">
        <v>45049</v>
      </c>
      <c r="C1394" s="1">
        <v>45049</v>
      </c>
      <c r="D1394" t="s">
        <v>3350</v>
      </c>
      <c r="E1394" t="s">
        <v>1236</v>
      </c>
      <c r="F1394">
        <v>27</v>
      </c>
      <c r="G1394">
        <v>27</v>
      </c>
      <c r="H1394" t="s">
        <v>47</v>
      </c>
      <c r="I1394" t="s">
        <v>47</v>
      </c>
      <c r="J1394" t="s">
        <v>48</v>
      </c>
      <c r="K1394" t="s">
        <v>185</v>
      </c>
      <c r="L1394" t="s">
        <v>140</v>
      </c>
      <c r="M1394" t="s">
        <v>219</v>
      </c>
      <c r="N1394">
        <v>2</v>
      </c>
      <c r="O1394">
        <v>2</v>
      </c>
      <c r="P1394">
        <v>1416.76</v>
      </c>
      <c r="Q1394" s="2">
        <v>0.08</v>
      </c>
      <c r="R1394">
        <v>3388.3</v>
      </c>
      <c r="S1394">
        <v>1544.37</v>
      </c>
      <c r="T1394" s="3">
        <v>0.45600000000000002</v>
      </c>
      <c r="U1394">
        <v>52.35</v>
      </c>
      <c r="V1394" t="s">
        <v>99</v>
      </c>
      <c r="W1394">
        <v>4</v>
      </c>
      <c r="X1394" t="b">
        <v>0</v>
      </c>
      <c r="Y1394" t="s">
        <v>60</v>
      </c>
      <c r="Z1394" t="s">
        <v>60</v>
      </c>
      <c r="AA1394">
        <v>6</v>
      </c>
      <c r="AB1394">
        <v>6</v>
      </c>
      <c r="AC1394">
        <v>2023</v>
      </c>
      <c r="AD1394" s="1">
        <v>45047</v>
      </c>
      <c r="AE1394" t="s">
        <v>87</v>
      </c>
      <c r="AF1394" t="s">
        <v>69</v>
      </c>
      <c r="AG1394" t="str">
        <f t="shared" si="87"/>
        <v>Include</v>
      </c>
      <c r="AH1394">
        <f t="shared" si="84"/>
        <v>0</v>
      </c>
      <c r="AI1394">
        <f t="shared" si="85"/>
        <v>1</v>
      </c>
      <c r="AJ1394">
        <f t="shared" si="86"/>
        <v>0</v>
      </c>
      <c r="AK1394" s="15">
        <f>1</f>
        <v>1</v>
      </c>
    </row>
    <row r="1395" spans="1:37" x14ac:dyDescent="0.3">
      <c r="A1395" t="s">
        <v>3351</v>
      </c>
      <c r="B1395" s="1">
        <v>45049</v>
      </c>
      <c r="C1395" s="1">
        <v>45049</v>
      </c>
      <c r="D1395" t="s">
        <v>3352</v>
      </c>
      <c r="E1395" t="s">
        <v>982</v>
      </c>
      <c r="F1395">
        <v>31</v>
      </c>
      <c r="G1395">
        <v>31</v>
      </c>
      <c r="H1395" t="s">
        <v>47</v>
      </c>
      <c r="I1395" t="s">
        <v>47</v>
      </c>
      <c r="J1395" t="s">
        <v>48</v>
      </c>
      <c r="K1395" t="s">
        <v>185</v>
      </c>
      <c r="L1395" t="s">
        <v>50</v>
      </c>
      <c r="M1395" t="s">
        <v>59</v>
      </c>
      <c r="N1395">
        <v>10</v>
      </c>
      <c r="O1395">
        <v>10</v>
      </c>
      <c r="P1395">
        <v>17371.93</v>
      </c>
      <c r="Q1395" s="2">
        <v>0.37</v>
      </c>
      <c r="R1395">
        <v>172582.04</v>
      </c>
      <c r="S1395">
        <v>55972.36</v>
      </c>
      <c r="T1395" s="3">
        <v>0.32400000000000001</v>
      </c>
      <c r="U1395">
        <v>71.63</v>
      </c>
      <c r="V1395" t="s">
        <v>99</v>
      </c>
      <c r="W1395">
        <v>3</v>
      </c>
      <c r="X1395" t="b">
        <v>0</v>
      </c>
      <c r="Y1395" t="s">
        <v>60</v>
      </c>
      <c r="Z1395" t="s">
        <v>60</v>
      </c>
      <c r="AA1395">
        <v>9</v>
      </c>
      <c r="AB1395">
        <v>9</v>
      </c>
      <c r="AC1395">
        <v>2023</v>
      </c>
      <c r="AD1395" s="1">
        <v>45047</v>
      </c>
      <c r="AE1395" t="s">
        <v>87</v>
      </c>
      <c r="AF1395" t="s">
        <v>62</v>
      </c>
      <c r="AG1395" t="str">
        <f t="shared" si="87"/>
        <v>Include</v>
      </c>
      <c r="AH1395">
        <f t="shared" si="84"/>
        <v>0</v>
      </c>
      <c r="AI1395">
        <f t="shared" si="85"/>
        <v>1</v>
      </c>
      <c r="AJ1395">
        <f t="shared" si="86"/>
        <v>0</v>
      </c>
      <c r="AK1395" s="15">
        <f>1</f>
        <v>1</v>
      </c>
    </row>
    <row r="1396" spans="1:37" x14ac:dyDescent="0.3">
      <c r="A1396" t="s">
        <v>3353</v>
      </c>
      <c r="B1396" s="1">
        <v>45048</v>
      </c>
      <c r="C1396" s="1">
        <v>45048</v>
      </c>
      <c r="D1396" t="s">
        <v>3354</v>
      </c>
      <c r="E1396" t="s">
        <v>1516</v>
      </c>
      <c r="F1396">
        <v>29</v>
      </c>
      <c r="G1396">
        <v>29</v>
      </c>
      <c r="H1396" t="s">
        <v>47</v>
      </c>
      <c r="I1396" t="s">
        <v>47</v>
      </c>
      <c r="J1396" t="s">
        <v>116</v>
      </c>
      <c r="K1396" t="s">
        <v>150</v>
      </c>
      <c r="L1396" t="s">
        <v>84</v>
      </c>
      <c r="M1396" t="s">
        <v>279</v>
      </c>
      <c r="N1396">
        <v>5</v>
      </c>
      <c r="O1396">
        <v>5</v>
      </c>
      <c r="P1396">
        <v>481.67</v>
      </c>
      <c r="Q1396" s="2">
        <v>0.37</v>
      </c>
      <c r="R1396">
        <v>2050.9499999999998</v>
      </c>
      <c r="S1396">
        <v>141.47</v>
      </c>
      <c r="T1396" s="3">
        <v>6.9000000000000006E-2</v>
      </c>
      <c r="U1396">
        <v>41.15</v>
      </c>
      <c r="V1396" t="s">
        <v>40</v>
      </c>
      <c r="X1396" t="b">
        <v>0</v>
      </c>
      <c r="Y1396" t="s">
        <v>60</v>
      </c>
      <c r="Z1396" t="s">
        <v>60</v>
      </c>
      <c r="AA1396">
        <v>8</v>
      </c>
      <c r="AB1396">
        <v>8</v>
      </c>
      <c r="AC1396">
        <v>2023</v>
      </c>
      <c r="AD1396" s="1">
        <v>45047</v>
      </c>
      <c r="AE1396" t="s">
        <v>87</v>
      </c>
      <c r="AF1396" t="s">
        <v>62</v>
      </c>
      <c r="AG1396" t="str">
        <f t="shared" si="87"/>
        <v>Include</v>
      </c>
      <c r="AH1396">
        <f t="shared" si="84"/>
        <v>0</v>
      </c>
      <c r="AI1396">
        <f t="shared" si="85"/>
        <v>1</v>
      </c>
      <c r="AJ1396">
        <f t="shared" si="86"/>
        <v>0</v>
      </c>
      <c r="AK1396" s="15">
        <f>1</f>
        <v>1</v>
      </c>
    </row>
    <row r="1397" spans="1:37" x14ac:dyDescent="0.3">
      <c r="A1397" t="s">
        <v>3355</v>
      </c>
      <c r="B1397" s="1">
        <v>45047</v>
      </c>
      <c r="C1397" s="1">
        <v>45047</v>
      </c>
      <c r="D1397" t="s">
        <v>3356</v>
      </c>
      <c r="E1397" t="s">
        <v>1362</v>
      </c>
      <c r="F1397">
        <v>31</v>
      </c>
      <c r="G1397">
        <v>31</v>
      </c>
      <c r="H1397" t="s">
        <v>35</v>
      </c>
      <c r="I1397" t="s">
        <v>35</v>
      </c>
      <c r="J1397" t="s">
        <v>48</v>
      </c>
      <c r="K1397" t="s">
        <v>226</v>
      </c>
      <c r="L1397" t="s">
        <v>140</v>
      </c>
      <c r="M1397" t="s">
        <v>358</v>
      </c>
      <c r="N1397">
        <v>7</v>
      </c>
      <c r="O1397">
        <v>7</v>
      </c>
      <c r="P1397">
        <v>3482.32</v>
      </c>
      <c r="Q1397" s="2">
        <v>0.35</v>
      </c>
      <c r="R1397">
        <v>26908.32</v>
      </c>
      <c r="S1397">
        <v>8716.81</v>
      </c>
      <c r="T1397" s="3">
        <v>0.32400000000000001</v>
      </c>
      <c r="U1397">
        <v>68.92</v>
      </c>
      <c r="V1397" t="s">
        <v>76</v>
      </c>
      <c r="W1397">
        <v>4</v>
      </c>
      <c r="X1397" t="b">
        <v>0</v>
      </c>
      <c r="Y1397" t="s">
        <v>60</v>
      </c>
      <c r="Z1397" t="s">
        <v>60</v>
      </c>
      <c r="AA1397">
        <v>7</v>
      </c>
      <c r="AB1397">
        <v>7</v>
      </c>
      <c r="AC1397">
        <v>2023</v>
      </c>
      <c r="AD1397" s="1">
        <v>45047</v>
      </c>
      <c r="AE1397" t="s">
        <v>87</v>
      </c>
      <c r="AF1397" t="s">
        <v>62</v>
      </c>
      <c r="AG1397" t="str">
        <f t="shared" si="87"/>
        <v>Include</v>
      </c>
      <c r="AH1397">
        <f t="shared" si="84"/>
        <v>0</v>
      </c>
      <c r="AI1397">
        <f t="shared" si="85"/>
        <v>1</v>
      </c>
      <c r="AJ1397">
        <f t="shared" si="86"/>
        <v>0</v>
      </c>
      <c r="AK1397" s="15">
        <f>1</f>
        <v>1</v>
      </c>
    </row>
    <row r="1398" spans="1:37" x14ac:dyDescent="0.3">
      <c r="A1398" t="s">
        <v>3357</v>
      </c>
      <c r="B1398" s="1">
        <v>45046</v>
      </c>
      <c r="C1398" s="1">
        <v>45046</v>
      </c>
      <c r="D1398" t="s">
        <v>3358</v>
      </c>
      <c r="E1398" t="s">
        <v>1025</v>
      </c>
      <c r="F1398">
        <v>28</v>
      </c>
      <c r="G1398">
        <v>28</v>
      </c>
      <c r="H1398" t="s">
        <v>81</v>
      </c>
      <c r="I1398" t="s">
        <v>81</v>
      </c>
      <c r="J1398" t="s">
        <v>82</v>
      </c>
      <c r="K1398" t="s">
        <v>83</v>
      </c>
      <c r="L1398" t="s">
        <v>74</v>
      </c>
      <c r="M1398" t="s">
        <v>127</v>
      </c>
      <c r="N1398">
        <v>6</v>
      </c>
      <c r="O1398">
        <v>6</v>
      </c>
      <c r="P1398">
        <v>64360.23</v>
      </c>
      <c r="Q1398" s="2">
        <v>0.32</v>
      </c>
      <c r="R1398">
        <v>385580.53</v>
      </c>
      <c r="S1398">
        <v>28776.57</v>
      </c>
      <c r="T1398" s="3">
        <v>7.4999999999999997E-2</v>
      </c>
      <c r="U1398">
        <v>55.31</v>
      </c>
      <c r="V1398" t="s">
        <v>132</v>
      </c>
      <c r="W1398">
        <v>1</v>
      </c>
      <c r="X1398" t="b">
        <v>0</v>
      </c>
      <c r="Y1398" t="s">
        <v>60</v>
      </c>
      <c r="Z1398" t="s">
        <v>60</v>
      </c>
      <c r="AA1398">
        <v>1</v>
      </c>
      <c r="AB1398">
        <v>1</v>
      </c>
      <c r="AC1398">
        <v>2023</v>
      </c>
      <c r="AD1398" s="1">
        <v>45017</v>
      </c>
      <c r="AE1398" t="s">
        <v>87</v>
      </c>
      <c r="AF1398" t="s">
        <v>62</v>
      </c>
      <c r="AG1398" t="str">
        <f t="shared" si="87"/>
        <v>Include</v>
      </c>
      <c r="AH1398">
        <f t="shared" si="84"/>
        <v>0</v>
      </c>
      <c r="AI1398">
        <f t="shared" si="85"/>
        <v>1</v>
      </c>
      <c r="AJ1398">
        <f t="shared" si="86"/>
        <v>0</v>
      </c>
      <c r="AK1398" s="15">
        <f>1</f>
        <v>1</v>
      </c>
    </row>
    <row r="1399" spans="1:37" x14ac:dyDescent="0.3">
      <c r="A1399" t="s">
        <v>3359</v>
      </c>
      <c r="B1399" s="1">
        <v>45046</v>
      </c>
      <c r="C1399" s="1">
        <v>45046</v>
      </c>
      <c r="D1399" t="s">
        <v>3360</v>
      </c>
      <c r="E1399" t="s">
        <v>405</v>
      </c>
      <c r="F1399">
        <v>38</v>
      </c>
      <c r="G1399">
        <v>38</v>
      </c>
      <c r="H1399" t="s">
        <v>47</v>
      </c>
      <c r="I1399" t="s">
        <v>47</v>
      </c>
      <c r="J1399" t="s">
        <v>48</v>
      </c>
      <c r="K1399" t="s">
        <v>230</v>
      </c>
      <c r="L1399" t="s">
        <v>38</v>
      </c>
      <c r="M1399" t="s">
        <v>159</v>
      </c>
      <c r="N1399">
        <v>1</v>
      </c>
      <c r="O1399">
        <v>1</v>
      </c>
      <c r="P1399">
        <v>2094.6999999999998</v>
      </c>
      <c r="Q1399" s="2">
        <v>0.36</v>
      </c>
      <c r="R1399">
        <v>1650.79</v>
      </c>
      <c r="S1399">
        <v>699.91</v>
      </c>
      <c r="T1399" s="3">
        <v>0.42399999999999999</v>
      </c>
      <c r="U1399">
        <v>51.65</v>
      </c>
      <c r="V1399" t="s">
        <v>68</v>
      </c>
      <c r="W1399">
        <v>2</v>
      </c>
      <c r="X1399" t="b">
        <v>1</v>
      </c>
      <c r="Y1399" t="s">
        <v>41</v>
      </c>
      <c r="Z1399" t="s">
        <v>41</v>
      </c>
      <c r="AA1399">
        <v>10</v>
      </c>
      <c r="AB1399">
        <v>10</v>
      </c>
      <c r="AC1399">
        <v>2023</v>
      </c>
      <c r="AD1399" s="1">
        <v>45017</v>
      </c>
      <c r="AE1399" t="s">
        <v>61</v>
      </c>
      <c r="AF1399" t="s">
        <v>62</v>
      </c>
      <c r="AG1399" t="str">
        <f t="shared" si="87"/>
        <v>Include</v>
      </c>
      <c r="AH1399">
        <f t="shared" si="84"/>
        <v>1</v>
      </c>
      <c r="AI1399">
        <f t="shared" si="85"/>
        <v>1</v>
      </c>
      <c r="AJ1399">
        <f t="shared" si="86"/>
        <v>0</v>
      </c>
      <c r="AK1399" s="15">
        <f>1</f>
        <v>1</v>
      </c>
    </row>
    <row r="1400" spans="1:37" x14ac:dyDescent="0.3">
      <c r="A1400" t="s">
        <v>3361</v>
      </c>
      <c r="B1400" s="1">
        <v>45046</v>
      </c>
      <c r="C1400" s="1">
        <v>45046</v>
      </c>
      <c r="D1400" t="s">
        <v>3362</v>
      </c>
      <c r="E1400" t="s">
        <v>1956</v>
      </c>
      <c r="F1400">
        <v>24</v>
      </c>
      <c r="G1400">
        <v>24</v>
      </c>
      <c r="H1400" t="s">
        <v>81</v>
      </c>
      <c r="I1400" t="s">
        <v>81</v>
      </c>
      <c r="J1400" t="s">
        <v>36</v>
      </c>
      <c r="K1400" t="s">
        <v>239</v>
      </c>
      <c r="L1400" t="s">
        <v>97</v>
      </c>
      <c r="M1400" t="s">
        <v>275</v>
      </c>
      <c r="N1400">
        <v>8</v>
      </c>
      <c r="O1400">
        <v>8</v>
      </c>
      <c r="P1400">
        <v>1123.69</v>
      </c>
      <c r="Q1400" s="2">
        <v>0.12</v>
      </c>
      <c r="R1400">
        <v>10485.92</v>
      </c>
      <c r="S1400">
        <v>3534.73</v>
      </c>
      <c r="T1400" s="3">
        <v>0.33700000000000002</v>
      </c>
      <c r="U1400">
        <v>78.680000000000007</v>
      </c>
      <c r="V1400" t="s">
        <v>40</v>
      </c>
      <c r="X1400" t="b">
        <v>0</v>
      </c>
      <c r="Y1400" t="s">
        <v>60</v>
      </c>
      <c r="Z1400" t="s">
        <v>60</v>
      </c>
      <c r="AA1400">
        <v>2</v>
      </c>
      <c r="AB1400">
        <v>2</v>
      </c>
      <c r="AC1400">
        <v>2023</v>
      </c>
      <c r="AD1400" s="1">
        <v>45017</v>
      </c>
      <c r="AE1400" t="s">
        <v>53</v>
      </c>
      <c r="AF1400" t="s">
        <v>88</v>
      </c>
      <c r="AG1400" t="str">
        <f t="shared" si="87"/>
        <v>Include</v>
      </c>
      <c r="AH1400">
        <f t="shared" si="84"/>
        <v>0</v>
      </c>
      <c r="AI1400">
        <f t="shared" si="85"/>
        <v>1</v>
      </c>
      <c r="AJ1400">
        <f t="shared" si="86"/>
        <v>0</v>
      </c>
      <c r="AK1400" s="15">
        <f>1</f>
        <v>1</v>
      </c>
    </row>
    <row r="1401" spans="1:37" x14ac:dyDescent="0.3">
      <c r="A1401" t="s">
        <v>3363</v>
      </c>
      <c r="B1401" s="1">
        <v>45045</v>
      </c>
      <c r="C1401" s="1">
        <v>45045</v>
      </c>
      <c r="D1401" t="s">
        <v>3364</v>
      </c>
      <c r="E1401" t="s">
        <v>417</v>
      </c>
      <c r="F1401">
        <v>30</v>
      </c>
      <c r="G1401">
        <v>30</v>
      </c>
      <c r="H1401" t="s">
        <v>81</v>
      </c>
      <c r="I1401" t="s">
        <v>81</v>
      </c>
      <c r="J1401" t="s">
        <v>57</v>
      </c>
      <c r="K1401" t="s">
        <v>155</v>
      </c>
      <c r="L1401" t="s">
        <v>38</v>
      </c>
      <c r="M1401" t="s">
        <v>447</v>
      </c>
      <c r="N1401">
        <v>7</v>
      </c>
      <c r="O1401">
        <v>7</v>
      </c>
      <c r="P1401">
        <v>1050.3800000000001</v>
      </c>
      <c r="Q1401" s="2">
        <v>0.06</v>
      </c>
      <c r="R1401">
        <v>8746.39</v>
      </c>
      <c r="S1401">
        <v>3436.69</v>
      </c>
      <c r="T1401" s="3">
        <v>0.39300000000000002</v>
      </c>
      <c r="U1401">
        <v>85.61</v>
      </c>
      <c r="V1401" t="s">
        <v>132</v>
      </c>
      <c r="W1401">
        <v>3</v>
      </c>
      <c r="X1401" t="b">
        <v>0</v>
      </c>
      <c r="Y1401" t="s">
        <v>60</v>
      </c>
      <c r="Z1401" t="s">
        <v>60</v>
      </c>
      <c r="AA1401">
        <v>5</v>
      </c>
      <c r="AB1401">
        <v>5</v>
      </c>
      <c r="AC1401">
        <v>2023</v>
      </c>
      <c r="AD1401" s="1">
        <v>45017</v>
      </c>
      <c r="AE1401" t="s">
        <v>87</v>
      </c>
      <c r="AF1401" t="s">
        <v>69</v>
      </c>
      <c r="AG1401" t="str">
        <f t="shared" si="87"/>
        <v>Include</v>
      </c>
      <c r="AH1401">
        <f t="shared" si="84"/>
        <v>0</v>
      </c>
      <c r="AI1401">
        <f t="shared" si="85"/>
        <v>1</v>
      </c>
      <c r="AJ1401">
        <f t="shared" si="86"/>
        <v>0</v>
      </c>
      <c r="AK1401" s="15">
        <f>1</f>
        <v>1</v>
      </c>
    </row>
    <row r="1402" spans="1:37" x14ac:dyDescent="0.3">
      <c r="A1402" t="s">
        <v>3365</v>
      </c>
      <c r="B1402" s="1">
        <v>45045</v>
      </c>
      <c r="C1402" s="1">
        <v>45045</v>
      </c>
      <c r="D1402" t="s">
        <v>3366</v>
      </c>
      <c r="E1402" t="s">
        <v>1273</v>
      </c>
      <c r="F1402">
        <v>45</v>
      </c>
      <c r="G1402">
        <v>45</v>
      </c>
      <c r="H1402" t="s">
        <v>92</v>
      </c>
      <c r="I1402" t="s">
        <v>81</v>
      </c>
      <c r="J1402" t="s">
        <v>57</v>
      </c>
      <c r="K1402" t="s">
        <v>58</v>
      </c>
      <c r="L1402" t="s">
        <v>111</v>
      </c>
      <c r="M1402" t="s">
        <v>123</v>
      </c>
      <c r="N1402">
        <v>4</v>
      </c>
      <c r="O1402">
        <v>4</v>
      </c>
      <c r="P1402">
        <v>10550.62</v>
      </c>
      <c r="Q1402" s="2">
        <v>0.36</v>
      </c>
      <c r="R1402">
        <v>42878.34</v>
      </c>
      <c r="S1402">
        <v>7286.48</v>
      </c>
      <c r="T1402" s="3">
        <v>0.17</v>
      </c>
      <c r="U1402">
        <v>64.73</v>
      </c>
      <c r="V1402" t="s">
        <v>99</v>
      </c>
      <c r="X1402" t="b">
        <v>1</v>
      </c>
      <c r="Y1402" t="s">
        <v>41</v>
      </c>
      <c r="Z1402" t="s">
        <v>41</v>
      </c>
      <c r="AA1402">
        <v>3</v>
      </c>
      <c r="AB1402">
        <v>3</v>
      </c>
      <c r="AC1402">
        <v>2023</v>
      </c>
      <c r="AD1402" s="1">
        <v>45017</v>
      </c>
      <c r="AE1402" t="s">
        <v>61</v>
      </c>
      <c r="AF1402" t="s">
        <v>62</v>
      </c>
      <c r="AG1402" t="str">
        <f t="shared" si="87"/>
        <v>Include</v>
      </c>
      <c r="AH1402">
        <f t="shared" si="84"/>
        <v>1</v>
      </c>
      <c r="AI1402">
        <f t="shared" si="85"/>
        <v>1</v>
      </c>
      <c r="AJ1402">
        <f t="shared" si="86"/>
        <v>0</v>
      </c>
      <c r="AK1402" s="15">
        <f>1</f>
        <v>1</v>
      </c>
    </row>
    <row r="1403" spans="1:37" x14ac:dyDescent="0.3">
      <c r="A1403" t="s">
        <v>3367</v>
      </c>
      <c r="B1403" s="1">
        <v>45044</v>
      </c>
      <c r="C1403" s="1">
        <v>45044</v>
      </c>
      <c r="D1403" t="s">
        <v>3368</v>
      </c>
      <c r="E1403" t="s">
        <v>2439</v>
      </c>
      <c r="F1403">
        <v>35</v>
      </c>
      <c r="G1403">
        <v>35</v>
      </c>
      <c r="H1403" t="s">
        <v>81</v>
      </c>
      <c r="I1403" t="s">
        <v>81</v>
      </c>
      <c r="J1403" t="s">
        <v>48</v>
      </c>
      <c r="K1403" t="s">
        <v>226</v>
      </c>
      <c r="L1403" t="s">
        <v>84</v>
      </c>
      <c r="M1403" t="s">
        <v>146</v>
      </c>
      <c r="N1403">
        <v>10</v>
      </c>
      <c r="O1403">
        <v>10</v>
      </c>
      <c r="P1403">
        <v>310.75</v>
      </c>
      <c r="Q1403" s="2">
        <v>0.28000000000000003</v>
      </c>
      <c r="R1403">
        <v>2966.57</v>
      </c>
      <c r="S1403">
        <v>220.38</v>
      </c>
      <c r="T1403" s="3">
        <v>7.3999999999999996E-2</v>
      </c>
      <c r="U1403">
        <v>68.83</v>
      </c>
      <c r="V1403" t="s">
        <v>40</v>
      </c>
      <c r="W1403">
        <v>3</v>
      </c>
      <c r="X1403" t="b">
        <v>0</v>
      </c>
      <c r="Y1403" t="s">
        <v>60</v>
      </c>
      <c r="Z1403" t="s">
        <v>60</v>
      </c>
      <c r="AA1403">
        <v>7</v>
      </c>
      <c r="AB1403">
        <v>7</v>
      </c>
      <c r="AC1403">
        <v>2023</v>
      </c>
      <c r="AD1403" s="1">
        <v>45017</v>
      </c>
      <c r="AE1403" t="s">
        <v>87</v>
      </c>
      <c r="AF1403" t="s">
        <v>43</v>
      </c>
      <c r="AG1403" t="str">
        <f t="shared" si="87"/>
        <v>Include</v>
      </c>
      <c r="AH1403">
        <f t="shared" si="84"/>
        <v>0</v>
      </c>
      <c r="AI1403">
        <f t="shared" si="85"/>
        <v>1</v>
      </c>
      <c r="AJ1403">
        <f t="shared" si="86"/>
        <v>0</v>
      </c>
      <c r="AK1403" s="15">
        <f>1</f>
        <v>1</v>
      </c>
    </row>
    <row r="1404" spans="1:37" x14ac:dyDescent="0.3">
      <c r="A1404" t="s">
        <v>3369</v>
      </c>
      <c r="B1404" s="1">
        <v>45044</v>
      </c>
      <c r="C1404" s="1">
        <v>45044</v>
      </c>
      <c r="D1404" t="s">
        <v>3370</v>
      </c>
      <c r="E1404" t="s">
        <v>474</v>
      </c>
      <c r="F1404">
        <v>35</v>
      </c>
      <c r="G1404">
        <v>35</v>
      </c>
      <c r="H1404" t="s">
        <v>340</v>
      </c>
      <c r="I1404" t="s">
        <v>35</v>
      </c>
      <c r="J1404" t="s">
        <v>36</v>
      </c>
      <c r="K1404" t="s">
        <v>106</v>
      </c>
      <c r="L1404" t="s">
        <v>74</v>
      </c>
      <c r="M1404" t="s">
        <v>261</v>
      </c>
      <c r="N1404">
        <v>4</v>
      </c>
      <c r="O1404">
        <v>4</v>
      </c>
      <c r="P1404">
        <v>22399.3</v>
      </c>
      <c r="Q1404" s="2">
        <v>0.34</v>
      </c>
      <c r="R1404">
        <v>85795.74</v>
      </c>
      <c r="S1404">
        <v>10309.74</v>
      </c>
      <c r="T1404" s="3">
        <v>0.12</v>
      </c>
      <c r="U1404">
        <v>54.13</v>
      </c>
      <c r="V1404" t="s">
        <v>40</v>
      </c>
      <c r="W1404">
        <v>4</v>
      </c>
      <c r="X1404" t="b">
        <v>0</v>
      </c>
      <c r="Y1404" t="s">
        <v>100</v>
      </c>
      <c r="Z1404" t="s">
        <v>100</v>
      </c>
      <c r="AA1404">
        <v>8</v>
      </c>
      <c r="AB1404">
        <v>8</v>
      </c>
      <c r="AC1404">
        <v>2023</v>
      </c>
      <c r="AD1404" s="1">
        <v>45017</v>
      </c>
      <c r="AE1404" t="s">
        <v>87</v>
      </c>
      <c r="AF1404" t="s">
        <v>62</v>
      </c>
      <c r="AG1404" t="str">
        <f t="shared" si="87"/>
        <v>Include</v>
      </c>
      <c r="AH1404">
        <f t="shared" si="84"/>
        <v>0</v>
      </c>
      <c r="AI1404">
        <f t="shared" si="85"/>
        <v>0</v>
      </c>
      <c r="AJ1404">
        <f t="shared" si="86"/>
        <v>1</v>
      </c>
      <c r="AK1404" s="15">
        <f>1</f>
        <v>1</v>
      </c>
    </row>
    <row r="1405" spans="1:37" x14ac:dyDescent="0.3">
      <c r="A1405" t="s">
        <v>3371</v>
      </c>
      <c r="B1405" s="1">
        <v>45044</v>
      </c>
      <c r="C1405" s="1">
        <v>45044</v>
      </c>
      <c r="D1405" t="s">
        <v>3372</v>
      </c>
      <c r="E1405" t="s">
        <v>295</v>
      </c>
      <c r="F1405">
        <v>37</v>
      </c>
      <c r="G1405">
        <v>37</v>
      </c>
      <c r="H1405" t="s">
        <v>81</v>
      </c>
      <c r="I1405" t="s">
        <v>81</v>
      </c>
      <c r="J1405" t="s">
        <v>82</v>
      </c>
      <c r="K1405" t="s">
        <v>122</v>
      </c>
      <c r="L1405" t="s">
        <v>84</v>
      </c>
      <c r="M1405" t="s">
        <v>267</v>
      </c>
      <c r="N1405">
        <v>7</v>
      </c>
      <c r="O1405">
        <v>7</v>
      </c>
      <c r="P1405">
        <v>345.21</v>
      </c>
      <c r="Q1405" s="2">
        <v>0.31</v>
      </c>
      <c r="R1405">
        <v>2467.58</v>
      </c>
      <c r="S1405">
        <v>210.23</v>
      </c>
      <c r="T1405" s="3">
        <v>8.5000000000000006E-2</v>
      </c>
      <c r="U1405">
        <v>60.08</v>
      </c>
      <c r="V1405" t="s">
        <v>40</v>
      </c>
      <c r="W1405">
        <v>4</v>
      </c>
      <c r="X1405" t="b">
        <v>0</v>
      </c>
      <c r="Y1405" t="s">
        <v>60</v>
      </c>
      <c r="Z1405" t="s">
        <v>60</v>
      </c>
      <c r="AA1405">
        <v>10</v>
      </c>
      <c r="AB1405">
        <v>10</v>
      </c>
      <c r="AC1405">
        <v>2023</v>
      </c>
      <c r="AD1405" s="1">
        <v>45017</v>
      </c>
      <c r="AE1405" t="s">
        <v>61</v>
      </c>
      <c r="AF1405" t="s">
        <v>62</v>
      </c>
      <c r="AG1405" t="str">
        <f t="shared" si="87"/>
        <v>Include</v>
      </c>
      <c r="AH1405">
        <f t="shared" si="84"/>
        <v>0</v>
      </c>
      <c r="AI1405">
        <f t="shared" si="85"/>
        <v>1</v>
      </c>
      <c r="AJ1405">
        <f t="shared" si="86"/>
        <v>0</v>
      </c>
      <c r="AK1405" s="15">
        <f>1</f>
        <v>1</v>
      </c>
    </row>
    <row r="1406" spans="1:37" x14ac:dyDescent="0.3">
      <c r="A1406" t="s">
        <v>3373</v>
      </c>
      <c r="B1406" s="1">
        <v>45043</v>
      </c>
      <c r="C1406" s="1">
        <v>45043</v>
      </c>
      <c r="D1406" t="s">
        <v>3374</v>
      </c>
      <c r="E1406" t="s">
        <v>1956</v>
      </c>
      <c r="F1406">
        <v>24</v>
      </c>
      <c r="G1406">
        <v>24</v>
      </c>
      <c r="H1406" t="s">
        <v>47</v>
      </c>
      <c r="I1406" t="s">
        <v>47</v>
      </c>
      <c r="J1406" t="s">
        <v>57</v>
      </c>
      <c r="K1406" t="s">
        <v>155</v>
      </c>
      <c r="L1406" t="s">
        <v>84</v>
      </c>
      <c r="M1406" t="s">
        <v>490</v>
      </c>
      <c r="N1406">
        <v>8</v>
      </c>
      <c r="O1406">
        <v>8</v>
      </c>
      <c r="P1406">
        <v>132.4</v>
      </c>
      <c r="Q1406" s="2">
        <v>0.32</v>
      </c>
      <c r="R1406">
        <v>1145.95</v>
      </c>
      <c r="S1406">
        <v>93.32</v>
      </c>
      <c r="T1406" s="3">
        <v>8.1000000000000003E-2</v>
      </c>
      <c r="U1406">
        <v>91.9</v>
      </c>
      <c r="V1406" t="s">
        <v>132</v>
      </c>
      <c r="W1406">
        <v>2</v>
      </c>
      <c r="X1406" t="b">
        <v>0</v>
      </c>
      <c r="Y1406" t="s">
        <v>60</v>
      </c>
      <c r="Z1406" t="s">
        <v>60</v>
      </c>
      <c r="AA1406">
        <v>2</v>
      </c>
      <c r="AB1406">
        <v>2</v>
      </c>
      <c r="AC1406">
        <v>2023</v>
      </c>
      <c r="AD1406" s="1">
        <v>45017</v>
      </c>
      <c r="AE1406" t="s">
        <v>53</v>
      </c>
      <c r="AF1406" t="s">
        <v>62</v>
      </c>
      <c r="AG1406" t="str">
        <f t="shared" si="87"/>
        <v>Include</v>
      </c>
      <c r="AH1406">
        <f t="shared" si="84"/>
        <v>0</v>
      </c>
      <c r="AI1406">
        <f t="shared" si="85"/>
        <v>1</v>
      </c>
      <c r="AJ1406">
        <f t="shared" si="86"/>
        <v>0</v>
      </c>
      <c r="AK1406" s="15">
        <f>1</f>
        <v>1</v>
      </c>
    </row>
    <row r="1407" spans="1:37" x14ac:dyDescent="0.3">
      <c r="A1407" t="s">
        <v>3375</v>
      </c>
      <c r="B1407" s="1">
        <v>45042</v>
      </c>
      <c r="C1407" s="1">
        <v>45042</v>
      </c>
      <c r="D1407" t="s">
        <v>3376</v>
      </c>
      <c r="E1407" t="s">
        <v>204</v>
      </c>
      <c r="F1407">
        <v>26</v>
      </c>
      <c r="G1407">
        <v>26</v>
      </c>
      <c r="H1407" t="s">
        <v>105</v>
      </c>
      <c r="I1407" t="s">
        <v>35</v>
      </c>
      <c r="J1407" t="s">
        <v>82</v>
      </c>
      <c r="K1407" t="s">
        <v>83</v>
      </c>
      <c r="L1407" t="s">
        <v>38</v>
      </c>
      <c r="M1407" t="s">
        <v>163</v>
      </c>
      <c r="N1407">
        <v>8</v>
      </c>
      <c r="O1407">
        <v>8</v>
      </c>
      <c r="P1407">
        <v>566.96</v>
      </c>
      <c r="Q1407" s="2">
        <v>0.36</v>
      </c>
      <c r="R1407">
        <v>4268.95</v>
      </c>
      <c r="S1407">
        <v>2029.92</v>
      </c>
      <c r="T1407" s="3">
        <v>0.47599999999999998</v>
      </c>
      <c r="U1407">
        <v>60.59</v>
      </c>
      <c r="V1407" t="s">
        <v>132</v>
      </c>
      <c r="W1407">
        <v>3</v>
      </c>
      <c r="X1407" t="b">
        <v>0</v>
      </c>
      <c r="Y1407" t="s">
        <v>60</v>
      </c>
      <c r="Z1407" t="s">
        <v>60</v>
      </c>
      <c r="AA1407">
        <v>5</v>
      </c>
      <c r="AB1407">
        <v>5</v>
      </c>
      <c r="AC1407">
        <v>2023</v>
      </c>
      <c r="AD1407" s="1">
        <v>45017</v>
      </c>
      <c r="AE1407" t="s">
        <v>87</v>
      </c>
      <c r="AF1407" t="s">
        <v>62</v>
      </c>
      <c r="AG1407" t="str">
        <f t="shared" si="87"/>
        <v>Include</v>
      </c>
      <c r="AH1407">
        <f t="shared" si="84"/>
        <v>0</v>
      </c>
      <c r="AI1407">
        <f t="shared" si="85"/>
        <v>1</v>
      </c>
      <c r="AJ1407">
        <f t="shared" si="86"/>
        <v>0</v>
      </c>
      <c r="AK1407" s="15">
        <f>1</f>
        <v>1</v>
      </c>
    </row>
    <row r="1408" spans="1:37" x14ac:dyDescent="0.3">
      <c r="A1408" t="s">
        <v>3377</v>
      </c>
      <c r="B1408" s="1">
        <v>45040</v>
      </c>
      <c r="C1408" s="1">
        <v>45040</v>
      </c>
      <c r="D1408" t="s">
        <v>3378</v>
      </c>
      <c r="E1408" t="s">
        <v>313</v>
      </c>
      <c r="F1408">
        <v>40</v>
      </c>
      <c r="G1408">
        <v>40</v>
      </c>
      <c r="H1408" t="s">
        <v>47</v>
      </c>
      <c r="I1408" t="s">
        <v>47</v>
      </c>
      <c r="J1408" t="s">
        <v>36</v>
      </c>
      <c r="K1408" t="s">
        <v>37</v>
      </c>
      <c r="L1408" t="s">
        <v>97</v>
      </c>
      <c r="M1408" t="s">
        <v>254</v>
      </c>
      <c r="N1408">
        <v>5</v>
      </c>
      <c r="O1408">
        <v>5</v>
      </c>
      <c r="P1408">
        <v>375.59</v>
      </c>
      <c r="Q1408" s="2">
        <v>7.0000000000000007E-2</v>
      </c>
      <c r="R1408">
        <v>2462.15</v>
      </c>
      <c r="S1408">
        <v>759.54</v>
      </c>
      <c r="T1408" s="3">
        <v>0.308</v>
      </c>
      <c r="U1408">
        <v>86.48</v>
      </c>
      <c r="V1408" t="s">
        <v>132</v>
      </c>
      <c r="W1408">
        <v>4</v>
      </c>
      <c r="X1408" t="b">
        <v>0</v>
      </c>
      <c r="Y1408" t="s">
        <v>60</v>
      </c>
      <c r="Z1408" t="s">
        <v>60</v>
      </c>
      <c r="AA1408">
        <v>6</v>
      </c>
      <c r="AB1408">
        <v>6</v>
      </c>
      <c r="AC1408">
        <v>2023</v>
      </c>
      <c r="AD1408" s="1">
        <v>45017</v>
      </c>
      <c r="AE1408" t="s">
        <v>61</v>
      </c>
      <c r="AF1408" t="s">
        <v>69</v>
      </c>
      <c r="AG1408" t="str">
        <f t="shared" si="87"/>
        <v>Include</v>
      </c>
      <c r="AH1408">
        <f t="shared" si="84"/>
        <v>0</v>
      </c>
      <c r="AI1408">
        <f t="shared" si="85"/>
        <v>1</v>
      </c>
      <c r="AJ1408">
        <f t="shared" si="86"/>
        <v>0</v>
      </c>
      <c r="AK1408" s="15">
        <f>1</f>
        <v>1</v>
      </c>
    </row>
    <row r="1409" spans="1:37" x14ac:dyDescent="0.3">
      <c r="A1409" t="s">
        <v>3379</v>
      </c>
      <c r="B1409" s="1">
        <v>45040</v>
      </c>
      <c r="C1409" s="1">
        <v>45040</v>
      </c>
      <c r="D1409" t="s">
        <v>3380</v>
      </c>
      <c r="E1409" t="s">
        <v>238</v>
      </c>
      <c r="H1409" t="s">
        <v>47</v>
      </c>
      <c r="I1409" t="s">
        <v>47</v>
      </c>
      <c r="J1409" t="s">
        <v>82</v>
      </c>
      <c r="K1409" t="s">
        <v>122</v>
      </c>
      <c r="L1409" t="s">
        <v>140</v>
      </c>
      <c r="M1409" t="s">
        <v>372</v>
      </c>
      <c r="N1409">
        <v>4</v>
      </c>
      <c r="O1409">
        <v>4</v>
      </c>
      <c r="P1409">
        <v>882.01</v>
      </c>
      <c r="Q1409" s="2">
        <v>0.05</v>
      </c>
      <c r="R1409">
        <v>4873.47</v>
      </c>
      <c r="S1409">
        <v>1032.3</v>
      </c>
      <c r="T1409" s="3">
        <v>0.21199999999999999</v>
      </c>
      <c r="U1409">
        <v>65.209999999999994</v>
      </c>
      <c r="V1409" t="s">
        <v>68</v>
      </c>
      <c r="W1409">
        <v>2</v>
      </c>
      <c r="X1409" t="b">
        <v>0</v>
      </c>
      <c r="Y1409" t="s">
        <v>60</v>
      </c>
      <c r="Z1409" t="s">
        <v>60</v>
      </c>
      <c r="AA1409">
        <v>3</v>
      </c>
      <c r="AB1409">
        <v>3</v>
      </c>
      <c r="AC1409">
        <v>2023</v>
      </c>
      <c r="AD1409" s="1">
        <v>45017</v>
      </c>
      <c r="AE1409" t="s">
        <v>118</v>
      </c>
      <c r="AF1409" t="s">
        <v>69</v>
      </c>
      <c r="AG1409" t="str">
        <f t="shared" si="87"/>
        <v>Include</v>
      </c>
      <c r="AH1409">
        <f t="shared" si="84"/>
        <v>0</v>
      </c>
      <c r="AI1409">
        <f t="shared" si="85"/>
        <v>1</v>
      </c>
      <c r="AJ1409">
        <f t="shared" si="86"/>
        <v>0</v>
      </c>
      <c r="AK1409" s="15">
        <f>1</f>
        <v>1</v>
      </c>
    </row>
    <row r="1410" spans="1:37" x14ac:dyDescent="0.3">
      <c r="A1410" t="s">
        <v>3381</v>
      </c>
      <c r="B1410" s="1">
        <v>45039</v>
      </c>
      <c r="C1410" s="1">
        <v>45039</v>
      </c>
      <c r="D1410" t="s">
        <v>3382</v>
      </c>
      <c r="E1410" t="s">
        <v>2203</v>
      </c>
      <c r="F1410">
        <v>32</v>
      </c>
      <c r="G1410">
        <v>32</v>
      </c>
      <c r="H1410" t="s">
        <v>81</v>
      </c>
      <c r="I1410" t="s">
        <v>81</v>
      </c>
      <c r="J1410" t="s">
        <v>48</v>
      </c>
      <c r="K1410" t="s">
        <v>49</v>
      </c>
      <c r="L1410" t="s">
        <v>140</v>
      </c>
      <c r="M1410" t="s">
        <v>190</v>
      </c>
      <c r="N1410">
        <v>6</v>
      </c>
      <c r="O1410">
        <v>6</v>
      </c>
      <c r="P1410">
        <v>3592.92</v>
      </c>
      <c r="R1410">
        <v>32152.59</v>
      </c>
      <c r="S1410">
        <v>12889.05</v>
      </c>
      <c r="T1410" s="3">
        <v>0.40100000000000002</v>
      </c>
      <c r="U1410">
        <v>58.05</v>
      </c>
      <c r="V1410" t="s">
        <v>52</v>
      </c>
      <c r="W1410">
        <v>4</v>
      </c>
      <c r="X1410" t="b">
        <v>1</v>
      </c>
      <c r="Y1410" t="s">
        <v>41</v>
      </c>
      <c r="Z1410" t="s">
        <v>41</v>
      </c>
      <c r="AA1410">
        <v>3</v>
      </c>
      <c r="AB1410">
        <v>3</v>
      </c>
      <c r="AC1410">
        <v>2023</v>
      </c>
      <c r="AD1410" s="1">
        <v>45017</v>
      </c>
      <c r="AE1410" t="s">
        <v>87</v>
      </c>
      <c r="AF1410" t="s">
        <v>201</v>
      </c>
      <c r="AG1410" t="str">
        <f t="shared" si="87"/>
        <v>Include</v>
      </c>
      <c r="AH1410">
        <f t="shared" ref="AH1410:AH1473" si="88">IF(Z1410="Returned",1,0)</f>
        <v>1</v>
      </c>
      <c r="AI1410">
        <f t="shared" ref="AI1410:AI1473" si="89">IF(OR(Z1410="Delivered",Z1410="Returned"),1,0)</f>
        <v>1</v>
      </c>
      <c r="AJ1410">
        <f t="shared" ref="AJ1410:AJ1473" si="90">IF(Z1410="Cancelled",1,0)</f>
        <v>0</v>
      </c>
      <c r="AK1410" s="15">
        <f>1</f>
        <v>1</v>
      </c>
    </row>
    <row r="1411" spans="1:37" x14ac:dyDescent="0.3">
      <c r="A1411" t="s">
        <v>3383</v>
      </c>
      <c r="B1411" s="1">
        <v>45038</v>
      </c>
      <c r="C1411" s="1">
        <v>45038</v>
      </c>
      <c r="D1411" t="s">
        <v>3384</v>
      </c>
      <c r="E1411" t="s">
        <v>1502</v>
      </c>
      <c r="F1411">
        <v>54</v>
      </c>
      <c r="G1411">
        <v>54</v>
      </c>
      <c r="H1411" t="s">
        <v>81</v>
      </c>
      <c r="I1411" t="s">
        <v>81</v>
      </c>
      <c r="J1411" t="s">
        <v>82</v>
      </c>
      <c r="K1411" t="s">
        <v>83</v>
      </c>
      <c r="L1411" t="s">
        <v>140</v>
      </c>
      <c r="M1411" t="s">
        <v>219</v>
      </c>
      <c r="N1411">
        <v>8</v>
      </c>
      <c r="O1411">
        <v>8</v>
      </c>
      <c r="P1411">
        <v>567.16999999999996</v>
      </c>
      <c r="Q1411" s="2">
        <v>0.08</v>
      </c>
      <c r="R1411">
        <v>6261.36</v>
      </c>
      <c r="S1411">
        <v>1397.16</v>
      </c>
      <c r="T1411" s="3">
        <v>0.223</v>
      </c>
      <c r="U1411">
        <v>86.75</v>
      </c>
      <c r="V1411" t="s">
        <v>76</v>
      </c>
      <c r="W1411">
        <v>4</v>
      </c>
      <c r="X1411" t="b">
        <v>0</v>
      </c>
      <c r="Y1411" t="s">
        <v>142</v>
      </c>
      <c r="Z1411" t="s">
        <v>142</v>
      </c>
      <c r="AA1411">
        <v>9</v>
      </c>
      <c r="AB1411">
        <v>9</v>
      </c>
      <c r="AC1411">
        <v>2023</v>
      </c>
      <c r="AD1411" s="1">
        <v>45017</v>
      </c>
      <c r="AE1411" t="s">
        <v>101</v>
      </c>
      <c r="AF1411" t="s">
        <v>69</v>
      </c>
      <c r="AG1411" t="str">
        <f t="shared" ref="AG1411:AG1474" si="91">IF(N1411=999,"Exclude","Include")</f>
        <v>Include</v>
      </c>
      <c r="AH1411">
        <f t="shared" si="88"/>
        <v>0</v>
      </c>
      <c r="AI1411">
        <f t="shared" si="89"/>
        <v>0</v>
      </c>
      <c r="AJ1411">
        <f t="shared" si="90"/>
        <v>0</v>
      </c>
      <c r="AK1411" s="15">
        <f>1</f>
        <v>1</v>
      </c>
    </row>
    <row r="1412" spans="1:37" x14ac:dyDescent="0.3">
      <c r="A1412" t="s">
        <v>3385</v>
      </c>
      <c r="B1412" s="1">
        <v>45038</v>
      </c>
      <c r="C1412" s="1">
        <v>45038</v>
      </c>
      <c r="D1412" t="s">
        <v>3386</v>
      </c>
      <c r="E1412" t="s">
        <v>1246</v>
      </c>
      <c r="F1412">
        <v>15</v>
      </c>
      <c r="G1412">
        <v>15</v>
      </c>
      <c r="H1412" t="s">
        <v>81</v>
      </c>
      <c r="I1412" t="s">
        <v>81</v>
      </c>
      <c r="J1412" t="s">
        <v>57</v>
      </c>
      <c r="K1412" t="s">
        <v>155</v>
      </c>
      <c r="L1412" t="s">
        <v>111</v>
      </c>
      <c r="M1412" t="s">
        <v>136</v>
      </c>
      <c r="N1412">
        <v>7</v>
      </c>
      <c r="O1412">
        <v>7</v>
      </c>
      <c r="P1412">
        <v>5879.31</v>
      </c>
      <c r="Q1412" s="2">
        <v>0.05</v>
      </c>
      <c r="R1412">
        <v>56376.87</v>
      </c>
      <c r="S1412">
        <v>7011.74</v>
      </c>
      <c r="T1412" s="3">
        <v>0.124</v>
      </c>
      <c r="U1412">
        <v>84.67</v>
      </c>
      <c r="V1412" t="s">
        <v>52</v>
      </c>
      <c r="W1412">
        <v>1</v>
      </c>
      <c r="X1412" t="b">
        <v>0</v>
      </c>
      <c r="Y1412" t="s">
        <v>100</v>
      </c>
      <c r="Z1412" t="s">
        <v>100</v>
      </c>
      <c r="AA1412">
        <v>7</v>
      </c>
      <c r="AB1412">
        <v>7</v>
      </c>
      <c r="AC1412">
        <v>2023</v>
      </c>
      <c r="AD1412" s="1">
        <v>45017</v>
      </c>
      <c r="AE1412" t="s">
        <v>42</v>
      </c>
      <c r="AF1412" t="s">
        <v>69</v>
      </c>
      <c r="AG1412" t="str">
        <f t="shared" si="91"/>
        <v>Include</v>
      </c>
      <c r="AH1412">
        <f t="shared" si="88"/>
        <v>0</v>
      </c>
      <c r="AI1412">
        <f t="shared" si="89"/>
        <v>0</v>
      </c>
      <c r="AJ1412">
        <f t="shared" si="90"/>
        <v>1</v>
      </c>
      <c r="AK1412" s="15">
        <f>1</f>
        <v>1</v>
      </c>
    </row>
    <row r="1413" spans="1:37" x14ac:dyDescent="0.3">
      <c r="A1413" t="s">
        <v>3387</v>
      </c>
      <c r="B1413" s="1">
        <v>45037</v>
      </c>
      <c r="C1413" s="1">
        <v>45037</v>
      </c>
      <c r="D1413" t="s">
        <v>3388</v>
      </c>
      <c r="E1413" t="s">
        <v>904</v>
      </c>
      <c r="F1413">
        <v>20</v>
      </c>
      <c r="G1413">
        <v>20</v>
      </c>
      <c r="H1413" t="s">
        <v>35</v>
      </c>
      <c r="I1413" t="s">
        <v>35</v>
      </c>
      <c r="J1413" t="s">
        <v>116</v>
      </c>
      <c r="K1413" t="s">
        <v>117</v>
      </c>
      <c r="L1413" t="s">
        <v>97</v>
      </c>
      <c r="M1413" t="s">
        <v>275</v>
      </c>
      <c r="N1413">
        <v>7</v>
      </c>
      <c r="O1413">
        <v>7</v>
      </c>
      <c r="P1413">
        <v>714.91</v>
      </c>
      <c r="Q1413" s="2">
        <v>0.34</v>
      </c>
      <c r="R1413">
        <v>5029.55</v>
      </c>
      <c r="S1413">
        <v>1690.54</v>
      </c>
      <c r="T1413" s="3">
        <v>0.33600000000000002</v>
      </c>
      <c r="U1413">
        <v>56.73</v>
      </c>
      <c r="V1413" t="s">
        <v>68</v>
      </c>
      <c r="W1413">
        <v>3</v>
      </c>
      <c r="X1413" t="b">
        <v>0</v>
      </c>
      <c r="Y1413" t="s">
        <v>60</v>
      </c>
      <c r="Z1413" t="s">
        <v>60</v>
      </c>
      <c r="AA1413">
        <v>8</v>
      </c>
      <c r="AB1413">
        <v>8</v>
      </c>
      <c r="AC1413">
        <v>2023</v>
      </c>
      <c r="AD1413" s="1">
        <v>45017</v>
      </c>
      <c r="AE1413" t="s">
        <v>53</v>
      </c>
      <c r="AF1413" t="s">
        <v>62</v>
      </c>
      <c r="AG1413" t="str">
        <f t="shared" si="91"/>
        <v>Include</v>
      </c>
      <c r="AH1413">
        <f t="shared" si="88"/>
        <v>0</v>
      </c>
      <c r="AI1413">
        <f t="shared" si="89"/>
        <v>1</v>
      </c>
      <c r="AJ1413">
        <f t="shared" si="90"/>
        <v>0</v>
      </c>
      <c r="AK1413" s="15">
        <f>1</f>
        <v>1</v>
      </c>
    </row>
    <row r="1414" spans="1:37" x14ac:dyDescent="0.3">
      <c r="A1414" t="s">
        <v>3389</v>
      </c>
      <c r="B1414" s="1">
        <v>45037</v>
      </c>
      <c r="C1414" s="1">
        <v>45037</v>
      </c>
      <c r="D1414" t="s">
        <v>3390</v>
      </c>
      <c r="E1414" t="s">
        <v>832</v>
      </c>
      <c r="F1414">
        <v>31</v>
      </c>
      <c r="G1414">
        <v>31</v>
      </c>
      <c r="H1414" t="s">
        <v>81</v>
      </c>
      <c r="I1414" t="s">
        <v>81</v>
      </c>
      <c r="J1414" t="s">
        <v>116</v>
      </c>
      <c r="K1414" t="s">
        <v>260</v>
      </c>
      <c r="L1414" t="s">
        <v>74</v>
      </c>
      <c r="M1414" t="s">
        <v>261</v>
      </c>
      <c r="N1414">
        <v>3</v>
      </c>
      <c r="O1414">
        <v>3</v>
      </c>
      <c r="P1414">
        <v>57936.22</v>
      </c>
      <c r="Q1414" s="2">
        <v>0.01</v>
      </c>
      <c r="R1414">
        <v>270335.19</v>
      </c>
      <c r="S1414">
        <v>40002.800000000003</v>
      </c>
      <c r="T1414" s="3">
        <v>0.14799999999999999</v>
      </c>
      <c r="U1414">
        <v>70.989999999999995</v>
      </c>
      <c r="V1414" t="s">
        <v>99</v>
      </c>
      <c r="W1414">
        <v>1</v>
      </c>
      <c r="X1414" t="b">
        <v>1</v>
      </c>
      <c r="Y1414" t="s">
        <v>41</v>
      </c>
      <c r="Z1414" t="s">
        <v>41</v>
      </c>
      <c r="AC1414">
        <v>2023</v>
      </c>
      <c r="AD1414" s="1">
        <v>45017</v>
      </c>
      <c r="AE1414" t="s">
        <v>87</v>
      </c>
      <c r="AF1414" t="s">
        <v>69</v>
      </c>
      <c r="AG1414" t="str">
        <f t="shared" si="91"/>
        <v>Include</v>
      </c>
      <c r="AH1414">
        <f t="shared" si="88"/>
        <v>1</v>
      </c>
      <c r="AI1414">
        <f t="shared" si="89"/>
        <v>1</v>
      </c>
      <c r="AJ1414">
        <f t="shared" si="90"/>
        <v>0</v>
      </c>
      <c r="AK1414" s="15">
        <f>1</f>
        <v>1</v>
      </c>
    </row>
    <row r="1415" spans="1:37" x14ac:dyDescent="0.3">
      <c r="A1415" t="s">
        <v>3391</v>
      </c>
      <c r="B1415" s="1">
        <v>45037</v>
      </c>
      <c r="C1415" s="1">
        <v>45037</v>
      </c>
      <c r="D1415" t="s">
        <v>3392</v>
      </c>
      <c r="E1415" t="s">
        <v>3393</v>
      </c>
      <c r="F1415">
        <v>43</v>
      </c>
      <c r="G1415">
        <v>43</v>
      </c>
      <c r="H1415" t="s">
        <v>35</v>
      </c>
      <c r="I1415" t="s">
        <v>35</v>
      </c>
      <c r="J1415" t="s">
        <v>36</v>
      </c>
      <c r="K1415" t="s">
        <v>73</v>
      </c>
      <c r="L1415" t="s">
        <v>111</v>
      </c>
      <c r="M1415" t="s">
        <v>856</v>
      </c>
      <c r="N1415">
        <v>1</v>
      </c>
      <c r="O1415">
        <v>1</v>
      </c>
      <c r="P1415">
        <v>3242.71</v>
      </c>
      <c r="Q1415" s="2">
        <v>0.34</v>
      </c>
      <c r="R1415">
        <v>3023</v>
      </c>
      <c r="S1415">
        <v>605.12</v>
      </c>
      <c r="T1415" s="3">
        <v>0.2</v>
      </c>
      <c r="U1415">
        <v>37.04</v>
      </c>
      <c r="V1415" t="s">
        <v>52</v>
      </c>
      <c r="W1415">
        <v>3</v>
      </c>
      <c r="X1415" t="b">
        <v>0</v>
      </c>
      <c r="Y1415" t="s">
        <v>60</v>
      </c>
      <c r="Z1415" t="s">
        <v>60</v>
      </c>
      <c r="AA1415">
        <v>2</v>
      </c>
      <c r="AB1415">
        <v>2</v>
      </c>
      <c r="AC1415">
        <v>2023</v>
      </c>
      <c r="AD1415" s="1">
        <v>45017</v>
      </c>
      <c r="AE1415" t="s">
        <v>61</v>
      </c>
      <c r="AF1415" t="s">
        <v>62</v>
      </c>
      <c r="AG1415" t="str">
        <f t="shared" si="91"/>
        <v>Include</v>
      </c>
      <c r="AH1415">
        <f t="shared" si="88"/>
        <v>0</v>
      </c>
      <c r="AI1415">
        <f t="shared" si="89"/>
        <v>1</v>
      </c>
      <c r="AJ1415">
        <f t="shared" si="90"/>
        <v>0</v>
      </c>
      <c r="AK1415" s="15">
        <f>1</f>
        <v>1</v>
      </c>
    </row>
    <row r="1416" spans="1:37" x14ac:dyDescent="0.3">
      <c r="A1416" t="s">
        <v>3394</v>
      </c>
      <c r="B1416" s="1">
        <v>45036</v>
      </c>
      <c r="C1416" s="1">
        <v>45036</v>
      </c>
      <c r="D1416" t="s">
        <v>3395</v>
      </c>
      <c r="E1416" t="s">
        <v>864</v>
      </c>
      <c r="F1416">
        <v>38</v>
      </c>
      <c r="G1416">
        <v>38</v>
      </c>
      <c r="H1416" t="s">
        <v>35</v>
      </c>
      <c r="I1416" t="s">
        <v>35</v>
      </c>
      <c r="J1416" t="s">
        <v>36</v>
      </c>
      <c r="K1416" t="s">
        <v>239</v>
      </c>
      <c r="L1416" t="s">
        <v>74</v>
      </c>
      <c r="M1416" t="s">
        <v>127</v>
      </c>
      <c r="N1416">
        <v>7</v>
      </c>
      <c r="O1416">
        <v>7</v>
      </c>
      <c r="P1416">
        <v>50711.3</v>
      </c>
      <c r="Q1416" s="2">
        <v>0.14000000000000001</v>
      </c>
      <c r="R1416">
        <v>442866.28</v>
      </c>
      <c r="S1416">
        <v>58822.76</v>
      </c>
      <c r="T1416" s="3">
        <v>0.13300000000000001</v>
      </c>
      <c r="U1416">
        <v>44.77</v>
      </c>
      <c r="V1416" t="s">
        <v>40</v>
      </c>
      <c r="W1416">
        <v>3</v>
      </c>
      <c r="X1416" t="b">
        <v>0</v>
      </c>
      <c r="Y1416" t="s">
        <v>60</v>
      </c>
      <c r="Z1416" t="s">
        <v>60</v>
      </c>
      <c r="AA1416">
        <v>10</v>
      </c>
      <c r="AB1416">
        <v>10</v>
      </c>
      <c r="AC1416">
        <v>2023</v>
      </c>
      <c r="AD1416" s="1">
        <v>45017</v>
      </c>
      <c r="AE1416" t="s">
        <v>61</v>
      </c>
      <c r="AF1416" t="s">
        <v>88</v>
      </c>
      <c r="AG1416" t="str">
        <f t="shared" si="91"/>
        <v>Include</v>
      </c>
      <c r="AH1416">
        <f t="shared" si="88"/>
        <v>0</v>
      </c>
      <c r="AI1416">
        <f t="shared" si="89"/>
        <v>1</v>
      </c>
      <c r="AJ1416">
        <f t="shared" si="90"/>
        <v>0</v>
      </c>
      <c r="AK1416" s="15">
        <f>1</f>
        <v>1</v>
      </c>
    </row>
    <row r="1417" spans="1:37" x14ac:dyDescent="0.3">
      <c r="A1417" t="s">
        <v>3396</v>
      </c>
      <c r="B1417" s="1">
        <v>45036</v>
      </c>
      <c r="C1417" s="1">
        <v>45036</v>
      </c>
      <c r="D1417" t="s">
        <v>3397</v>
      </c>
      <c r="E1417" t="s">
        <v>2397</v>
      </c>
      <c r="F1417">
        <v>45</v>
      </c>
      <c r="G1417">
        <v>45</v>
      </c>
      <c r="H1417" t="s">
        <v>81</v>
      </c>
      <c r="I1417" t="s">
        <v>81</v>
      </c>
      <c r="J1417" t="s">
        <v>82</v>
      </c>
      <c r="K1417" t="s">
        <v>131</v>
      </c>
      <c r="L1417" t="s">
        <v>111</v>
      </c>
      <c r="M1417" t="s">
        <v>856</v>
      </c>
      <c r="N1417">
        <v>3</v>
      </c>
      <c r="O1417">
        <v>3</v>
      </c>
      <c r="P1417">
        <v>9606.06</v>
      </c>
      <c r="Q1417" s="2">
        <v>0.27</v>
      </c>
      <c r="R1417">
        <v>22984.85</v>
      </c>
      <c r="S1417">
        <v>4327.42</v>
      </c>
      <c r="T1417" s="3">
        <v>0.188</v>
      </c>
      <c r="U1417">
        <v>50.91</v>
      </c>
      <c r="V1417" t="s">
        <v>99</v>
      </c>
      <c r="W1417">
        <v>5</v>
      </c>
      <c r="X1417" t="b">
        <v>0</v>
      </c>
      <c r="Y1417" t="s">
        <v>60</v>
      </c>
      <c r="Z1417" t="s">
        <v>60</v>
      </c>
      <c r="AA1417">
        <v>4</v>
      </c>
      <c r="AB1417">
        <v>4</v>
      </c>
      <c r="AC1417">
        <v>2023</v>
      </c>
      <c r="AD1417" s="1">
        <v>45017</v>
      </c>
      <c r="AE1417" t="s">
        <v>61</v>
      </c>
      <c r="AF1417" t="s">
        <v>43</v>
      </c>
      <c r="AG1417" t="str">
        <f t="shared" si="91"/>
        <v>Include</v>
      </c>
      <c r="AH1417">
        <f t="shared" si="88"/>
        <v>0</v>
      </c>
      <c r="AI1417">
        <f t="shared" si="89"/>
        <v>1</v>
      </c>
      <c r="AJ1417">
        <f t="shared" si="90"/>
        <v>0</v>
      </c>
      <c r="AK1417" s="15">
        <f>1</f>
        <v>1</v>
      </c>
    </row>
    <row r="1418" spans="1:37" x14ac:dyDescent="0.3">
      <c r="A1418" t="s">
        <v>3398</v>
      </c>
      <c r="B1418" s="1">
        <v>45036</v>
      </c>
      <c r="C1418" s="1">
        <v>45036</v>
      </c>
      <c r="D1418" t="s">
        <v>3399</v>
      </c>
      <c r="E1418" t="s">
        <v>72</v>
      </c>
      <c r="F1418">
        <v>17</v>
      </c>
      <c r="G1418">
        <v>17</v>
      </c>
      <c r="H1418" t="s">
        <v>81</v>
      </c>
      <c r="I1418" t="s">
        <v>81</v>
      </c>
      <c r="J1418" t="s">
        <v>36</v>
      </c>
      <c r="K1418" t="s">
        <v>239</v>
      </c>
      <c r="L1418" t="s">
        <v>111</v>
      </c>
      <c r="M1418" t="s">
        <v>174</v>
      </c>
      <c r="N1418">
        <v>4</v>
      </c>
      <c r="O1418">
        <v>4</v>
      </c>
      <c r="P1418">
        <v>14577.36</v>
      </c>
      <c r="Q1418" s="2">
        <v>0.33</v>
      </c>
      <c r="R1418">
        <v>50624.06</v>
      </c>
      <c r="S1418">
        <v>7342.63</v>
      </c>
      <c r="T1418" s="3">
        <v>0.14499999999999999</v>
      </c>
      <c r="U1418">
        <v>51.26</v>
      </c>
      <c r="V1418" t="s">
        <v>68</v>
      </c>
      <c r="W1418">
        <v>4</v>
      </c>
      <c r="X1418" t="b">
        <v>0</v>
      </c>
      <c r="Y1418" t="s">
        <v>60</v>
      </c>
      <c r="Z1418" t="s">
        <v>60</v>
      </c>
      <c r="AA1418">
        <v>6</v>
      </c>
      <c r="AB1418">
        <v>6</v>
      </c>
      <c r="AC1418">
        <v>2023</v>
      </c>
      <c r="AD1418" s="1">
        <v>45017</v>
      </c>
      <c r="AE1418" t="s">
        <v>42</v>
      </c>
      <c r="AF1418" t="s">
        <v>62</v>
      </c>
      <c r="AG1418" t="str">
        <f t="shared" si="91"/>
        <v>Include</v>
      </c>
      <c r="AH1418">
        <f t="shared" si="88"/>
        <v>0</v>
      </c>
      <c r="AI1418">
        <f t="shared" si="89"/>
        <v>1</v>
      </c>
      <c r="AJ1418">
        <f t="shared" si="90"/>
        <v>0</v>
      </c>
      <c r="AK1418" s="15">
        <f>1</f>
        <v>1</v>
      </c>
    </row>
    <row r="1419" spans="1:37" x14ac:dyDescent="0.3">
      <c r="A1419" t="s">
        <v>3400</v>
      </c>
      <c r="B1419" s="1">
        <v>45036</v>
      </c>
      <c r="C1419" s="1">
        <v>45036</v>
      </c>
      <c r="D1419" t="s">
        <v>3401</v>
      </c>
      <c r="E1419" t="s">
        <v>1195</v>
      </c>
      <c r="F1419">
        <v>23</v>
      </c>
      <c r="G1419">
        <v>23</v>
      </c>
      <c r="H1419" t="s">
        <v>47</v>
      </c>
      <c r="I1419" t="s">
        <v>47</v>
      </c>
      <c r="J1419" t="s">
        <v>82</v>
      </c>
      <c r="K1419" t="s">
        <v>131</v>
      </c>
      <c r="L1419" t="s">
        <v>111</v>
      </c>
      <c r="M1419" t="s">
        <v>174</v>
      </c>
      <c r="N1419">
        <v>6</v>
      </c>
      <c r="O1419">
        <v>6</v>
      </c>
      <c r="P1419">
        <v>3259.56</v>
      </c>
      <c r="Q1419" s="2">
        <v>0.28000000000000003</v>
      </c>
      <c r="R1419">
        <v>20331.59</v>
      </c>
      <c r="S1419">
        <v>3788.35</v>
      </c>
      <c r="T1419" s="3">
        <v>0.186</v>
      </c>
      <c r="U1419">
        <v>62.56</v>
      </c>
      <c r="V1419" t="s">
        <v>52</v>
      </c>
      <c r="W1419">
        <v>2</v>
      </c>
      <c r="X1419" t="b">
        <v>0</v>
      </c>
      <c r="Y1419" t="s">
        <v>60</v>
      </c>
      <c r="Z1419" t="s">
        <v>60</v>
      </c>
      <c r="AA1419">
        <v>9</v>
      </c>
      <c r="AB1419">
        <v>9</v>
      </c>
      <c r="AC1419">
        <v>2023</v>
      </c>
      <c r="AD1419" s="1">
        <v>45017</v>
      </c>
      <c r="AE1419" t="s">
        <v>53</v>
      </c>
      <c r="AF1419" t="s">
        <v>43</v>
      </c>
      <c r="AG1419" t="str">
        <f t="shared" si="91"/>
        <v>Include</v>
      </c>
      <c r="AH1419">
        <f t="shared" si="88"/>
        <v>0</v>
      </c>
      <c r="AI1419">
        <f t="shared" si="89"/>
        <v>1</v>
      </c>
      <c r="AJ1419">
        <f t="shared" si="90"/>
        <v>0</v>
      </c>
      <c r="AK1419" s="15">
        <f>1</f>
        <v>1</v>
      </c>
    </row>
    <row r="1420" spans="1:37" x14ac:dyDescent="0.3">
      <c r="A1420" t="s">
        <v>3402</v>
      </c>
      <c r="B1420" s="1">
        <v>45036</v>
      </c>
      <c r="C1420" s="1">
        <v>45036</v>
      </c>
      <c r="D1420" t="s">
        <v>3403</v>
      </c>
      <c r="E1420" t="s">
        <v>1025</v>
      </c>
      <c r="F1420">
        <v>52</v>
      </c>
      <c r="G1420">
        <v>52</v>
      </c>
      <c r="H1420" t="s">
        <v>35</v>
      </c>
      <c r="I1420" t="s">
        <v>35</v>
      </c>
      <c r="J1420" t="s">
        <v>116</v>
      </c>
      <c r="K1420" t="s">
        <v>117</v>
      </c>
      <c r="L1420" t="s">
        <v>38</v>
      </c>
      <c r="M1420" t="s">
        <v>93</v>
      </c>
      <c r="N1420">
        <v>8</v>
      </c>
      <c r="O1420">
        <v>8</v>
      </c>
      <c r="P1420">
        <v>2413.19</v>
      </c>
      <c r="Q1420" s="2">
        <v>0.25</v>
      </c>
      <c r="R1420">
        <v>18757.8</v>
      </c>
      <c r="S1420">
        <v>6413.01</v>
      </c>
      <c r="T1420" s="3">
        <v>0.34200000000000003</v>
      </c>
      <c r="U1420">
        <v>55.59</v>
      </c>
      <c r="V1420" t="s">
        <v>40</v>
      </c>
      <c r="W1420">
        <v>3</v>
      </c>
      <c r="X1420" t="b">
        <v>0</v>
      </c>
      <c r="Y1420" t="s">
        <v>60</v>
      </c>
      <c r="Z1420" t="s">
        <v>60</v>
      </c>
      <c r="AA1420">
        <v>10</v>
      </c>
      <c r="AB1420">
        <v>10</v>
      </c>
      <c r="AC1420">
        <v>2023</v>
      </c>
      <c r="AD1420" s="1">
        <v>45017</v>
      </c>
      <c r="AE1420" t="s">
        <v>101</v>
      </c>
      <c r="AF1420" t="s">
        <v>43</v>
      </c>
      <c r="AG1420" t="str">
        <f t="shared" si="91"/>
        <v>Include</v>
      </c>
      <c r="AH1420">
        <f t="shared" si="88"/>
        <v>0</v>
      </c>
      <c r="AI1420">
        <f t="shared" si="89"/>
        <v>1</v>
      </c>
      <c r="AJ1420">
        <f t="shared" si="90"/>
        <v>0</v>
      </c>
      <c r="AK1420" s="15">
        <f>1</f>
        <v>1</v>
      </c>
    </row>
    <row r="1421" spans="1:37" x14ac:dyDescent="0.3">
      <c r="A1421" t="s">
        <v>3404</v>
      </c>
      <c r="B1421" s="1">
        <v>45034</v>
      </c>
      <c r="C1421" s="1">
        <v>45034</v>
      </c>
      <c r="D1421" t="s">
        <v>3405</v>
      </c>
      <c r="E1421" t="s">
        <v>1205</v>
      </c>
      <c r="F1421">
        <v>32</v>
      </c>
      <c r="G1421">
        <v>32</v>
      </c>
      <c r="H1421" t="s">
        <v>81</v>
      </c>
      <c r="I1421" t="s">
        <v>81</v>
      </c>
      <c r="J1421" t="s">
        <v>57</v>
      </c>
      <c r="K1421" t="s">
        <v>66</v>
      </c>
      <c r="L1421" t="s">
        <v>38</v>
      </c>
      <c r="M1421" t="s">
        <v>39</v>
      </c>
      <c r="N1421">
        <v>1</v>
      </c>
      <c r="O1421">
        <v>1</v>
      </c>
      <c r="P1421">
        <v>588.9</v>
      </c>
      <c r="Q1421" s="2">
        <v>0.03</v>
      </c>
      <c r="R1421">
        <v>804.15</v>
      </c>
      <c r="S1421">
        <v>359.5</v>
      </c>
      <c r="T1421" s="3">
        <v>0.44700000000000001</v>
      </c>
      <c r="U1421">
        <v>76.290000000000006</v>
      </c>
      <c r="V1421" t="s">
        <v>99</v>
      </c>
      <c r="W1421">
        <v>5</v>
      </c>
      <c r="X1421" t="b">
        <v>0</v>
      </c>
      <c r="Y1421" t="s">
        <v>60</v>
      </c>
      <c r="Z1421" t="s">
        <v>60</v>
      </c>
      <c r="AA1421">
        <v>5</v>
      </c>
      <c r="AB1421">
        <v>5</v>
      </c>
      <c r="AC1421">
        <v>2023</v>
      </c>
      <c r="AD1421" s="1">
        <v>45017</v>
      </c>
      <c r="AE1421" t="s">
        <v>87</v>
      </c>
      <c r="AF1421" t="s">
        <v>69</v>
      </c>
      <c r="AG1421" t="str">
        <f t="shared" si="91"/>
        <v>Include</v>
      </c>
      <c r="AH1421">
        <f t="shared" si="88"/>
        <v>0</v>
      </c>
      <c r="AI1421">
        <f t="shared" si="89"/>
        <v>1</v>
      </c>
      <c r="AJ1421">
        <f t="shared" si="90"/>
        <v>0</v>
      </c>
      <c r="AK1421" s="15">
        <f>1</f>
        <v>1</v>
      </c>
    </row>
    <row r="1422" spans="1:37" x14ac:dyDescent="0.3">
      <c r="A1422" t="s">
        <v>3406</v>
      </c>
      <c r="B1422" s="1">
        <v>45034</v>
      </c>
      <c r="C1422" s="1">
        <v>45034</v>
      </c>
      <c r="D1422" t="s">
        <v>3407</v>
      </c>
      <c r="E1422" t="s">
        <v>712</v>
      </c>
      <c r="F1422">
        <v>37</v>
      </c>
      <c r="G1422">
        <v>37</v>
      </c>
      <c r="H1422" t="s">
        <v>371</v>
      </c>
      <c r="I1422" t="s">
        <v>81</v>
      </c>
      <c r="J1422" t="s">
        <v>116</v>
      </c>
      <c r="K1422" t="s">
        <v>247</v>
      </c>
      <c r="L1422" t="s">
        <v>38</v>
      </c>
      <c r="M1422" t="s">
        <v>93</v>
      </c>
      <c r="N1422">
        <v>8</v>
      </c>
      <c r="O1422">
        <v>8</v>
      </c>
      <c r="P1422">
        <v>899.3</v>
      </c>
      <c r="Q1422" s="2">
        <v>0.17</v>
      </c>
      <c r="R1422">
        <v>8975.56</v>
      </c>
      <c r="S1422">
        <v>3421.59</v>
      </c>
      <c r="T1422" s="3">
        <v>0.38100000000000001</v>
      </c>
      <c r="U1422">
        <v>71.55</v>
      </c>
      <c r="V1422" t="s">
        <v>68</v>
      </c>
      <c r="W1422">
        <v>2</v>
      </c>
      <c r="X1422" t="b">
        <v>0</v>
      </c>
      <c r="Y1422" t="s">
        <v>60</v>
      </c>
      <c r="Z1422" t="s">
        <v>60</v>
      </c>
      <c r="AA1422">
        <v>3</v>
      </c>
      <c r="AB1422">
        <v>3</v>
      </c>
      <c r="AC1422">
        <v>2023</v>
      </c>
      <c r="AD1422" s="1">
        <v>45017</v>
      </c>
      <c r="AE1422" t="s">
        <v>61</v>
      </c>
      <c r="AF1422" t="s">
        <v>88</v>
      </c>
      <c r="AG1422" t="str">
        <f t="shared" si="91"/>
        <v>Include</v>
      </c>
      <c r="AH1422">
        <f t="shared" si="88"/>
        <v>0</v>
      </c>
      <c r="AI1422">
        <f t="shared" si="89"/>
        <v>1</v>
      </c>
      <c r="AJ1422">
        <f t="shared" si="90"/>
        <v>0</v>
      </c>
      <c r="AK1422" s="15">
        <f>1</f>
        <v>1</v>
      </c>
    </row>
    <row r="1423" spans="1:37" x14ac:dyDescent="0.3">
      <c r="A1423" t="s">
        <v>3408</v>
      </c>
      <c r="B1423" s="1">
        <v>45034</v>
      </c>
      <c r="C1423" s="1">
        <v>45034</v>
      </c>
      <c r="D1423" t="s">
        <v>3409</v>
      </c>
      <c r="E1423" t="s">
        <v>270</v>
      </c>
      <c r="F1423">
        <v>43</v>
      </c>
      <c r="G1423">
        <v>43</v>
      </c>
      <c r="H1423" t="s">
        <v>47</v>
      </c>
      <c r="I1423" t="s">
        <v>47</v>
      </c>
      <c r="J1423" t="s">
        <v>116</v>
      </c>
      <c r="K1423" t="s">
        <v>260</v>
      </c>
      <c r="L1423" t="s">
        <v>84</v>
      </c>
      <c r="M1423" t="s">
        <v>490</v>
      </c>
      <c r="N1423">
        <v>7</v>
      </c>
      <c r="O1423">
        <v>7</v>
      </c>
      <c r="P1423">
        <v>287.94</v>
      </c>
      <c r="Q1423" s="2">
        <v>0.34</v>
      </c>
      <c r="R1423">
        <v>1907.63</v>
      </c>
      <c r="S1423">
        <v>168.82</v>
      </c>
      <c r="T1423" s="3">
        <v>8.7999999999999995E-2</v>
      </c>
      <c r="U1423">
        <v>48.27</v>
      </c>
      <c r="V1423" t="s">
        <v>68</v>
      </c>
      <c r="W1423">
        <v>4</v>
      </c>
      <c r="X1423" t="b">
        <v>0</v>
      </c>
      <c r="Y1423" t="s">
        <v>60</v>
      </c>
      <c r="Z1423" t="s">
        <v>60</v>
      </c>
      <c r="AA1423">
        <v>5</v>
      </c>
      <c r="AB1423">
        <v>5</v>
      </c>
      <c r="AC1423">
        <v>2023</v>
      </c>
      <c r="AD1423" s="1">
        <v>45017</v>
      </c>
      <c r="AE1423" t="s">
        <v>61</v>
      </c>
      <c r="AF1423" t="s">
        <v>62</v>
      </c>
      <c r="AG1423" t="str">
        <f t="shared" si="91"/>
        <v>Include</v>
      </c>
      <c r="AH1423">
        <f t="shared" si="88"/>
        <v>0</v>
      </c>
      <c r="AI1423">
        <f t="shared" si="89"/>
        <v>1</v>
      </c>
      <c r="AJ1423">
        <f t="shared" si="90"/>
        <v>0</v>
      </c>
      <c r="AK1423" s="15">
        <f>1</f>
        <v>1</v>
      </c>
    </row>
    <row r="1424" spans="1:37" x14ac:dyDescent="0.3">
      <c r="A1424" t="s">
        <v>3410</v>
      </c>
      <c r="B1424" s="1">
        <v>45033</v>
      </c>
      <c r="C1424" s="1">
        <v>45033</v>
      </c>
      <c r="D1424" t="s">
        <v>3411</v>
      </c>
      <c r="E1424" t="s">
        <v>1759</v>
      </c>
      <c r="H1424" t="s">
        <v>81</v>
      </c>
      <c r="I1424" t="s">
        <v>81</v>
      </c>
      <c r="J1424" t="s">
        <v>82</v>
      </c>
      <c r="K1424" t="s">
        <v>122</v>
      </c>
      <c r="L1424" t="s">
        <v>97</v>
      </c>
      <c r="M1424" t="s">
        <v>275</v>
      </c>
      <c r="N1424">
        <v>8</v>
      </c>
      <c r="O1424">
        <v>8</v>
      </c>
      <c r="P1424">
        <v>337.73</v>
      </c>
      <c r="Q1424" s="2">
        <v>0.38</v>
      </c>
      <c r="R1424">
        <v>2495.0500000000002</v>
      </c>
      <c r="S1424">
        <v>1142.99</v>
      </c>
      <c r="T1424" s="3">
        <v>0.45800000000000002</v>
      </c>
      <c r="U1424">
        <v>48.99</v>
      </c>
      <c r="V1424" t="s">
        <v>52</v>
      </c>
      <c r="W1424">
        <v>5</v>
      </c>
      <c r="X1424" t="b">
        <v>1</v>
      </c>
      <c r="Y1424" t="s">
        <v>41</v>
      </c>
      <c r="Z1424" t="s">
        <v>41</v>
      </c>
      <c r="AA1424">
        <v>6</v>
      </c>
      <c r="AB1424">
        <v>6</v>
      </c>
      <c r="AC1424">
        <v>2023</v>
      </c>
      <c r="AD1424" s="1">
        <v>45017</v>
      </c>
      <c r="AE1424" t="s">
        <v>118</v>
      </c>
      <c r="AF1424" t="s">
        <v>62</v>
      </c>
      <c r="AG1424" t="str">
        <f t="shared" si="91"/>
        <v>Include</v>
      </c>
      <c r="AH1424">
        <f t="shared" si="88"/>
        <v>1</v>
      </c>
      <c r="AI1424">
        <f t="shared" si="89"/>
        <v>1</v>
      </c>
      <c r="AJ1424">
        <f t="shared" si="90"/>
        <v>0</v>
      </c>
      <c r="AK1424" s="15">
        <f>1</f>
        <v>1</v>
      </c>
    </row>
    <row r="1425" spans="1:37" x14ac:dyDescent="0.3">
      <c r="A1425" t="s">
        <v>3412</v>
      </c>
      <c r="B1425" s="1">
        <v>45033</v>
      </c>
      <c r="C1425" s="1">
        <v>45033</v>
      </c>
      <c r="D1425" t="s">
        <v>3413</v>
      </c>
      <c r="E1425" t="s">
        <v>1115</v>
      </c>
      <c r="F1425">
        <v>33</v>
      </c>
      <c r="G1425">
        <v>33</v>
      </c>
      <c r="H1425" t="s">
        <v>81</v>
      </c>
      <c r="I1425" t="s">
        <v>81</v>
      </c>
      <c r="J1425" t="s">
        <v>36</v>
      </c>
      <c r="K1425" t="s">
        <v>37</v>
      </c>
      <c r="L1425" t="s">
        <v>38</v>
      </c>
      <c r="M1425" t="s">
        <v>39</v>
      </c>
      <c r="N1425">
        <v>6</v>
      </c>
      <c r="O1425">
        <v>6</v>
      </c>
      <c r="P1425">
        <v>438.59</v>
      </c>
      <c r="Q1425" s="2">
        <v>0.26</v>
      </c>
      <c r="R1425">
        <v>2826.56</v>
      </c>
      <c r="S1425">
        <v>1014.02</v>
      </c>
      <c r="T1425" s="3">
        <v>0.35899999999999999</v>
      </c>
      <c r="U1425">
        <v>64.81</v>
      </c>
      <c r="V1425" t="s">
        <v>99</v>
      </c>
      <c r="W1425">
        <v>3</v>
      </c>
      <c r="X1425" t="b">
        <v>1</v>
      </c>
      <c r="Y1425" t="s">
        <v>41</v>
      </c>
      <c r="Z1425" t="s">
        <v>41</v>
      </c>
      <c r="AA1425">
        <v>9</v>
      </c>
      <c r="AB1425">
        <v>9</v>
      </c>
      <c r="AC1425">
        <v>2023</v>
      </c>
      <c r="AD1425" s="1">
        <v>45017</v>
      </c>
      <c r="AE1425" t="s">
        <v>87</v>
      </c>
      <c r="AF1425" t="s">
        <v>43</v>
      </c>
      <c r="AG1425" t="str">
        <f t="shared" si="91"/>
        <v>Include</v>
      </c>
      <c r="AH1425">
        <f t="shared" si="88"/>
        <v>1</v>
      </c>
      <c r="AI1425">
        <f t="shared" si="89"/>
        <v>1</v>
      </c>
      <c r="AJ1425">
        <f t="shared" si="90"/>
        <v>0</v>
      </c>
      <c r="AK1425" s="15">
        <f>1</f>
        <v>1</v>
      </c>
    </row>
    <row r="1426" spans="1:37" x14ac:dyDescent="0.3">
      <c r="A1426" t="s">
        <v>3414</v>
      </c>
      <c r="B1426" s="1">
        <v>45032</v>
      </c>
      <c r="C1426" s="1">
        <v>45032</v>
      </c>
      <c r="D1426" t="s">
        <v>3415</v>
      </c>
      <c r="E1426" t="s">
        <v>545</v>
      </c>
      <c r="F1426">
        <v>36</v>
      </c>
      <c r="G1426">
        <v>36</v>
      </c>
      <c r="H1426" t="s">
        <v>35</v>
      </c>
      <c r="I1426" t="s">
        <v>35</v>
      </c>
      <c r="J1426" t="s">
        <v>82</v>
      </c>
      <c r="K1426" t="s">
        <v>122</v>
      </c>
      <c r="L1426" t="s">
        <v>74</v>
      </c>
      <c r="M1426" t="s">
        <v>170</v>
      </c>
      <c r="N1426">
        <v>8</v>
      </c>
      <c r="O1426">
        <v>8</v>
      </c>
      <c r="P1426">
        <v>27632.84</v>
      </c>
      <c r="Q1426" s="2">
        <v>0.08</v>
      </c>
      <c r="R1426">
        <v>295286.40999999997</v>
      </c>
      <c r="S1426">
        <v>33436.120000000003</v>
      </c>
      <c r="T1426" s="3">
        <v>0.113</v>
      </c>
      <c r="U1426">
        <v>20.29</v>
      </c>
      <c r="V1426" t="s">
        <v>99</v>
      </c>
      <c r="W1426">
        <v>3</v>
      </c>
      <c r="X1426" t="b">
        <v>0</v>
      </c>
      <c r="Y1426" t="s">
        <v>60</v>
      </c>
      <c r="Z1426" t="s">
        <v>60</v>
      </c>
      <c r="AA1426">
        <v>7</v>
      </c>
      <c r="AB1426">
        <v>7</v>
      </c>
      <c r="AC1426">
        <v>2023</v>
      </c>
      <c r="AD1426" s="1">
        <v>45017</v>
      </c>
      <c r="AE1426" t="s">
        <v>61</v>
      </c>
      <c r="AF1426" t="s">
        <v>69</v>
      </c>
      <c r="AG1426" t="str">
        <f t="shared" si="91"/>
        <v>Include</v>
      </c>
      <c r="AH1426">
        <f t="shared" si="88"/>
        <v>0</v>
      </c>
      <c r="AI1426">
        <f t="shared" si="89"/>
        <v>1</v>
      </c>
      <c r="AJ1426">
        <f t="shared" si="90"/>
        <v>0</v>
      </c>
      <c r="AK1426" s="15">
        <f>1</f>
        <v>1</v>
      </c>
    </row>
    <row r="1427" spans="1:37" x14ac:dyDescent="0.3">
      <c r="A1427" t="s">
        <v>3416</v>
      </c>
      <c r="B1427" s="1">
        <v>45032</v>
      </c>
      <c r="C1427" s="1">
        <v>45032</v>
      </c>
      <c r="D1427" t="s">
        <v>3417</v>
      </c>
      <c r="E1427" t="s">
        <v>2910</v>
      </c>
      <c r="F1427">
        <v>33</v>
      </c>
      <c r="G1427">
        <v>33</v>
      </c>
      <c r="H1427" t="s">
        <v>35</v>
      </c>
      <c r="I1427" t="s">
        <v>35</v>
      </c>
      <c r="J1427" t="s">
        <v>57</v>
      </c>
      <c r="K1427" t="s">
        <v>58</v>
      </c>
      <c r="L1427" t="s">
        <v>111</v>
      </c>
      <c r="M1427" t="s">
        <v>174</v>
      </c>
      <c r="N1427">
        <v>7</v>
      </c>
      <c r="O1427">
        <v>7</v>
      </c>
      <c r="P1427">
        <v>12799.72</v>
      </c>
      <c r="Q1427" s="2">
        <v>0.11</v>
      </c>
      <c r="R1427">
        <v>114501.45</v>
      </c>
      <c r="S1427">
        <v>25731.03</v>
      </c>
      <c r="T1427" s="3">
        <v>0.22500000000000001</v>
      </c>
      <c r="U1427">
        <v>74.55</v>
      </c>
      <c r="V1427" t="s">
        <v>99</v>
      </c>
      <c r="W1427">
        <v>2</v>
      </c>
      <c r="X1427" t="b">
        <v>0</v>
      </c>
      <c r="Y1427" t="s">
        <v>60</v>
      </c>
      <c r="Z1427" t="s">
        <v>60</v>
      </c>
      <c r="AA1427">
        <v>2</v>
      </c>
      <c r="AB1427">
        <v>2</v>
      </c>
      <c r="AC1427">
        <v>2023</v>
      </c>
      <c r="AD1427" s="1">
        <v>45017</v>
      </c>
      <c r="AE1427" t="s">
        <v>87</v>
      </c>
      <c r="AF1427" t="s">
        <v>88</v>
      </c>
      <c r="AG1427" t="str">
        <f t="shared" si="91"/>
        <v>Include</v>
      </c>
      <c r="AH1427">
        <f t="shared" si="88"/>
        <v>0</v>
      </c>
      <c r="AI1427">
        <f t="shared" si="89"/>
        <v>1</v>
      </c>
      <c r="AJ1427">
        <f t="shared" si="90"/>
        <v>0</v>
      </c>
      <c r="AK1427" s="15">
        <f>1</f>
        <v>1</v>
      </c>
    </row>
    <row r="1428" spans="1:37" x14ac:dyDescent="0.3">
      <c r="A1428" t="s">
        <v>3418</v>
      </c>
      <c r="B1428" s="1">
        <v>45032</v>
      </c>
      <c r="C1428" s="1">
        <v>45032</v>
      </c>
      <c r="D1428" t="s">
        <v>3419</v>
      </c>
      <c r="E1428" t="s">
        <v>2131</v>
      </c>
      <c r="F1428">
        <v>24</v>
      </c>
      <c r="G1428">
        <v>24</v>
      </c>
      <c r="H1428" t="s">
        <v>47</v>
      </c>
      <c r="I1428" t="s">
        <v>47</v>
      </c>
      <c r="J1428" t="s">
        <v>116</v>
      </c>
      <c r="K1428" t="s">
        <v>260</v>
      </c>
      <c r="L1428" t="s">
        <v>84</v>
      </c>
      <c r="M1428" t="s">
        <v>231</v>
      </c>
      <c r="N1428">
        <v>9</v>
      </c>
      <c r="O1428">
        <v>9</v>
      </c>
      <c r="P1428">
        <v>116.77</v>
      </c>
      <c r="Q1428" s="2">
        <v>0.32</v>
      </c>
      <c r="R1428">
        <v>1063.93</v>
      </c>
      <c r="S1428">
        <v>79.45</v>
      </c>
      <c r="T1428" s="3">
        <v>7.4999999999999997E-2</v>
      </c>
      <c r="U1428">
        <v>52.95</v>
      </c>
      <c r="V1428" t="s">
        <v>132</v>
      </c>
      <c r="X1428" t="b">
        <v>0</v>
      </c>
      <c r="Y1428" t="s">
        <v>382</v>
      </c>
      <c r="Z1428" t="s">
        <v>60</v>
      </c>
      <c r="AA1428">
        <v>1</v>
      </c>
      <c r="AB1428">
        <v>1</v>
      </c>
      <c r="AC1428">
        <v>2023</v>
      </c>
      <c r="AD1428" s="1">
        <v>45017</v>
      </c>
      <c r="AE1428" t="s">
        <v>53</v>
      </c>
      <c r="AF1428" t="s">
        <v>62</v>
      </c>
      <c r="AG1428" t="str">
        <f t="shared" si="91"/>
        <v>Include</v>
      </c>
      <c r="AH1428">
        <f t="shared" si="88"/>
        <v>0</v>
      </c>
      <c r="AI1428">
        <f t="shared" si="89"/>
        <v>1</v>
      </c>
      <c r="AJ1428">
        <f t="shared" si="90"/>
        <v>0</v>
      </c>
      <c r="AK1428" s="15">
        <f>1</f>
        <v>1</v>
      </c>
    </row>
    <row r="1429" spans="1:37" x14ac:dyDescent="0.3">
      <c r="A1429" t="s">
        <v>3420</v>
      </c>
      <c r="B1429" s="1">
        <v>45032</v>
      </c>
      <c r="C1429" s="1">
        <v>45032</v>
      </c>
      <c r="D1429" t="s">
        <v>3421</v>
      </c>
      <c r="E1429" t="s">
        <v>739</v>
      </c>
      <c r="F1429">
        <v>25</v>
      </c>
      <c r="G1429">
        <v>25</v>
      </c>
      <c r="H1429" t="s">
        <v>371</v>
      </c>
      <c r="I1429" t="s">
        <v>81</v>
      </c>
      <c r="J1429" t="s">
        <v>82</v>
      </c>
      <c r="K1429" t="s">
        <v>122</v>
      </c>
      <c r="L1429" t="s">
        <v>38</v>
      </c>
      <c r="M1429" t="s">
        <v>163</v>
      </c>
      <c r="N1429">
        <v>3</v>
      </c>
      <c r="O1429">
        <v>3</v>
      </c>
      <c r="P1429">
        <v>188.54</v>
      </c>
      <c r="Q1429" s="2">
        <v>0.35</v>
      </c>
      <c r="R1429">
        <v>430.94</v>
      </c>
      <c r="S1429">
        <v>225.45</v>
      </c>
      <c r="T1429" s="3">
        <v>0.52300000000000002</v>
      </c>
      <c r="U1429">
        <v>38.36</v>
      </c>
      <c r="V1429" t="s">
        <v>40</v>
      </c>
      <c r="W1429">
        <v>1</v>
      </c>
      <c r="X1429" t="b">
        <v>0</v>
      </c>
      <c r="Y1429" t="s">
        <v>60</v>
      </c>
      <c r="Z1429" t="s">
        <v>60</v>
      </c>
      <c r="AA1429">
        <v>10</v>
      </c>
      <c r="AB1429">
        <v>10</v>
      </c>
      <c r="AC1429">
        <v>2023</v>
      </c>
      <c r="AD1429" s="1">
        <v>45017</v>
      </c>
      <c r="AE1429" t="s">
        <v>53</v>
      </c>
      <c r="AF1429" t="s">
        <v>62</v>
      </c>
      <c r="AG1429" t="str">
        <f t="shared" si="91"/>
        <v>Include</v>
      </c>
      <c r="AH1429">
        <f t="shared" si="88"/>
        <v>0</v>
      </c>
      <c r="AI1429">
        <f t="shared" si="89"/>
        <v>1</v>
      </c>
      <c r="AJ1429">
        <f t="shared" si="90"/>
        <v>0</v>
      </c>
      <c r="AK1429" s="15">
        <f>1</f>
        <v>1</v>
      </c>
    </row>
    <row r="1430" spans="1:37" x14ac:dyDescent="0.3">
      <c r="A1430" t="s">
        <v>3422</v>
      </c>
      <c r="B1430" s="1">
        <v>45032</v>
      </c>
      <c r="C1430" s="1">
        <v>45032</v>
      </c>
      <c r="D1430" t="s">
        <v>3423</v>
      </c>
      <c r="E1430" t="s">
        <v>1914</v>
      </c>
      <c r="F1430">
        <v>45</v>
      </c>
      <c r="G1430">
        <v>45</v>
      </c>
      <c r="H1430" t="s">
        <v>35</v>
      </c>
      <c r="I1430" t="s">
        <v>35</v>
      </c>
      <c r="J1430" t="s">
        <v>116</v>
      </c>
      <c r="K1430" t="s">
        <v>150</v>
      </c>
      <c r="L1430" t="s">
        <v>111</v>
      </c>
      <c r="M1430" t="s">
        <v>200</v>
      </c>
      <c r="N1430">
        <v>8</v>
      </c>
      <c r="O1430">
        <v>8</v>
      </c>
      <c r="P1430">
        <v>8715.32</v>
      </c>
      <c r="R1430">
        <v>96549.16</v>
      </c>
      <c r="S1430">
        <v>22685.06</v>
      </c>
      <c r="T1430" s="3">
        <v>0.23499999999999999</v>
      </c>
      <c r="U1430">
        <v>74.22</v>
      </c>
      <c r="V1430" t="s">
        <v>52</v>
      </c>
      <c r="W1430">
        <v>1</v>
      </c>
      <c r="X1430" t="b">
        <v>0</v>
      </c>
      <c r="Y1430" t="s">
        <v>60</v>
      </c>
      <c r="Z1430" t="s">
        <v>60</v>
      </c>
      <c r="AA1430">
        <v>8</v>
      </c>
      <c r="AB1430">
        <v>8</v>
      </c>
      <c r="AC1430">
        <v>2023</v>
      </c>
      <c r="AD1430" s="1">
        <v>45017</v>
      </c>
      <c r="AE1430" t="s">
        <v>61</v>
      </c>
      <c r="AF1430" t="s">
        <v>201</v>
      </c>
      <c r="AG1430" t="str">
        <f t="shared" si="91"/>
        <v>Include</v>
      </c>
      <c r="AH1430">
        <f t="shared" si="88"/>
        <v>0</v>
      </c>
      <c r="AI1430">
        <f t="shared" si="89"/>
        <v>1</v>
      </c>
      <c r="AJ1430">
        <f t="shared" si="90"/>
        <v>0</v>
      </c>
      <c r="AK1430" s="15">
        <f>1</f>
        <v>1</v>
      </c>
    </row>
    <row r="1431" spans="1:37" x14ac:dyDescent="0.3">
      <c r="A1431" t="s">
        <v>3424</v>
      </c>
      <c r="B1431" s="1">
        <v>45030</v>
      </c>
      <c r="C1431" s="1">
        <v>45030</v>
      </c>
      <c r="D1431" t="s">
        <v>3425</v>
      </c>
      <c r="E1431" t="s">
        <v>650</v>
      </c>
      <c r="F1431">
        <v>47</v>
      </c>
      <c r="G1431">
        <v>47</v>
      </c>
      <c r="H1431" t="s">
        <v>35</v>
      </c>
      <c r="I1431" t="s">
        <v>35</v>
      </c>
      <c r="J1431" t="s">
        <v>57</v>
      </c>
      <c r="K1431" t="s">
        <v>205</v>
      </c>
      <c r="L1431" t="s">
        <v>38</v>
      </c>
      <c r="M1431" t="s">
        <v>159</v>
      </c>
      <c r="N1431">
        <v>8</v>
      </c>
      <c r="O1431">
        <v>8</v>
      </c>
      <c r="P1431">
        <v>415.72</v>
      </c>
      <c r="Q1431" s="2">
        <v>0.01</v>
      </c>
      <c r="R1431">
        <v>4769.26</v>
      </c>
      <c r="S1431">
        <v>1796.21</v>
      </c>
      <c r="T1431" s="3">
        <v>0.377</v>
      </c>
      <c r="U1431">
        <v>54.55</v>
      </c>
      <c r="V1431" t="s">
        <v>40</v>
      </c>
      <c r="W1431">
        <v>3</v>
      </c>
      <c r="X1431" t="b">
        <v>0</v>
      </c>
      <c r="Y1431" t="s">
        <v>382</v>
      </c>
      <c r="Z1431" t="s">
        <v>60</v>
      </c>
      <c r="AA1431">
        <v>5</v>
      </c>
      <c r="AB1431">
        <v>5</v>
      </c>
      <c r="AC1431">
        <v>2023</v>
      </c>
      <c r="AD1431" s="1">
        <v>45017</v>
      </c>
      <c r="AE1431" t="s">
        <v>101</v>
      </c>
      <c r="AF1431" t="s">
        <v>69</v>
      </c>
      <c r="AG1431" t="str">
        <f t="shared" si="91"/>
        <v>Include</v>
      </c>
      <c r="AH1431">
        <f t="shared" si="88"/>
        <v>0</v>
      </c>
      <c r="AI1431">
        <f t="shared" si="89"/>
        <v>1</v>
      </c>
      <c r="AJ1431">
        <f t="shared" si="90"/>
        <v>0</v>
      </c>
      <c r="AK1431" s="15">
        <f>1</f>
        <v>1</v>
      </c>
    </row>
    <row r="1432" spans="1:37" x14ac:dyDescent="0.3">
      <c r="A1432" t="s">
        <v>3426</v>
      </c>
      <c r="B1432" s="1">
        <v>45030</v>
      </c>
      <c r="C1432" s="1">
        <v>45030</v>
      </c>
      <c r="D1432" t="s">
        <v>3427</v>
      </c>
      <c r="E1432" t="s">
        <v>2402</v>
      </c>
      <c r="F1432">
        <v>11</v>
      </c>
      <c r="G1432">
        <v>11</v>
      </c>
      <c r="H1432" t="s">
        <v>35</v>
      </c>
      <c r="I1432" t="s">
        <v>35</v>
      </c>
      <c r="J1432" t="s">
        <v>36</v>
      </c>
      <c r="K1432" t="s">
        <v>106</v>
      </c>
      <c r="L1432" t="s">
        <v>84</v>
      </c>
      <c r="M1432" t="s">
        <v>490</v>
      </c>
      <c r="N1432">
        <v>4</v>
      </c>
      <c r="O1432">
        <v>4</v>
      </c>
      <c r="P1432">
        <v>201.51</v>
      </c>
      <c r="Q1432" s="2">
        <v>0.18</v>
      </c>
      <c r="R1432">
        <v>1001.11</v>
      </c>
      <c r="S1432">
        <v>75.38</v>
      </c>
      <c r="T1432" s="3">
        <v>7.4999999999999997E-2</v>
      </c>
      <c r="U1432">
        <v>28.85</v>
      </c>
      <c r="V1432" t="s">
        <v>40</v>
      </c>
      <c r="W1432">
        <v>2</v>
      </c>
      <c r="X1432" t="b">
        <v>0</v>
      </c>
      <c r="Y1432" t="s">
        <v>100</v>
      </c>
      <c r="Z1432" t="s">
        <v>100</v>
      </c>
      <c r="AA1432">
        <v>9</v>
      </c>
      <c r="AB1432">
        <v>9</v>
      </c>
      <c r="AC1432">
        <v>2023</v>
      </c>
      <c r="AD1432" s="1">
        <v>45017</v>
      </c>
      <c r="AE1432" t="s">
        <v>42</v>
      </c>
      <c r="AF1432" t="s">
        <v>88</v>
      </c>
      <c r="AG1432" t="str">
        <f t="shared" si="91"/>
        <v>Include</v>
      </c>
      <c r="AH1432">
        <f t="shared" si="88"/>
        <v>0</v>
      </c>
      <c r="AI1432">
        <f t="shared" si="89"/>
        <v>0</v>
      </c>
      <c r="AJ1432">
        <f t="shared" si="90"/>
        <v>1</v>
      </c>
      <c r="AK1432" s="15">
        <f>1</f>
        <v>1</v>
      </c>
    </row>
    <row r="1433" spans="1:37" x14ac:dyDescent="0.3">
      <c r="A1433" t="s">
        <v>3428</v>
      </c>
      <c r="B1433" s="1">
        <v>45030</v>
      </c>
      <c r="C1433" s="1">
        <v>45030</v>
      </c>
      <c r="D1433" t="s">
        <v>3429</v>
      </c>
      <c r="E1433" t="s">
        <v>650</v>
      </c>
      <c r="F1433">
        <v>14</v>
      </c>
      <c r="G1433">
        <v>14</v>
      </c>
      <c r="H1433" t="s">
        <v>340</v>
      </c>
      <c r="I1433" t="s">
        <v>35</v>
      </c>
      <c r="J1433" t="s">
        <v>57</v>
      </c>
      <c r="K1433" t="s">
        <v>58</v>
      </c>
      <c r="L1433" t="s">
        <v>50</v>
      </c>
      <c r="M1433" t="s">
        <v>325</v>
      </c>
      <c r="N1433">
        <v>1</v>
      </c>
      <c r="O1433">
        <v>1</v>
      </c>
      <c r="P1433">
        <v>25421.93</v>
      </c>
      <c r="Q1433" s="2">
        <v>0.02</v>
      </c>
      <c r="R1433">
        <v>36558.25</v>
      </c>
      <c r="S1433">
        <v>12519.52</v>
      </c>
      <c r="T1433" s="3">
        <v>0.34200000000000003</v>
      </c>
      <c r="U1433">
        <v>64.849999999999994</v>
      </c>
      <c r="V1433" t="s">
        <v>52</v>
      </c>
      <c r="W1433">
        <v>4</v>
      </c>
      <c r="X1433" t="b">
        <v>0</v>
      </c>
      <c r="Y1433" t="s">
        <v>100</v>
      </c>
      <c r="Z1433" t="s">
        <v>100</v>
      </c>
      <c r="AA1433">
        <v>8</v>
      </c>
      <c r="AB1433">
        <v>8</v>
      </c>
      <c r="AC1433">
        <v>2023</v>
      </c>
      <c r="AD1433" s="1">
        <v>45017</v>
      </c>
      <c r="AE1433" t="s">
        <v>42</v>
      </c>
      <c r="AF1433" t="s">
        <v>69</v>
      </c>
      <c r="AG1433" t="str">
        <f t="shared" si="91"/>
        <v>Include</v>
      </c>
      <c r="AH1433">
        <f t="shared" si="88"/>
        <v>0</v>
      </c>
      <c r="AI1433">
        <f t="shared" si="89"/>
        <v>0</v>
      </c>
      <c r="AJ1433">
        <f t="shared" si="90"/>
        <v>1</v>
      </c>
      <c r="AK1433" s="15">
        <f>1</f>
        <v>1</v>
      </c>
    </row>
    <row r="1434" spans="1:37" x14ac:dyDescent="0.3">
      <c r="A1434" t="s">
        <v>3430</v>
      </c>
      <c r="B1434" s="1">
        <v>45029</v>
      </c>
      <c r="C1434" s="1">
        <v>45029</v>
      </c>
      <c r="D1434" t="s">
        <v>3431</v>
      </c>
      <c r="E1434" t="s">
        <v>1038</v>
      </c>
      <c r="F1434">
        <v>53</v>
      </c>
      <c r="G1434">
        <v>53</v>
      </c>
      <c r="H1434" t="s">
        <v>47</v>
      </c>
      <c r="I1434" t="s">
        <v>47</v>
      </c>
      <c r="J1434" t="s">
        <v>48</v>
      </c>
      <c r="K1434" t="s">
        <v>49</v>
      </c>
      <c r="L1434" t="s">
        <v>84</v>
      </c>
      <c r="M1434" t="s">
        <v>490</v>
      </c>
      <c r="N1434">
        <v>5</v>
      </c>
      <c r="O1434">
        <v>5</v>
      </c>
      <c r="P1434">
        <v>185.61</v>
      </c>
      <c r="Q1434" s="2">
        <v>0.27</v>
      </c>
      <c r="R1434">
        <v>977.56</v>
      </c>
      <c r="S1434">
        <v>69.040000000000006</v>
      </c>
      <c r="T1434" s="3">
        <v>7.0999999999999994E-2</v>
      </c>
      <c r="U1434">
        <v>58.1</v>
      </c>
      <c r="V1434" t="s">
        <v>40</v>
      </c>
      <c r="W1434">
        <v>5</v>
      </c>
      <c r="X1434" t="b">
        <v>0</v>
      </c>
      <c r="Y1434" t="s">
        <v>60</v>
      </c>
      <c r="Z1434" t="s">
        <v>60</v>
      </c>
      <c r="AA1434">
        <v>2</v>
      </c>
      <c r="AB1434">
        <v>2</v>
      </c>
      <c r="AC1434">
        <v>2023</v>
      </c>
      <c r="AD1434" s="1">
        <v>45017</v>
      </c>
      <c r="AE1434" t="s">
        <v>101</v>
      </c>
      <c r="AF1434" t="s">
        <v>43</v>
      </c>
      <c r="AG1434" t="str">
        <f t="shared" si="91"/>
        <v>Include</v>
      </c>
      <c r="AH1434">
        <f t="shared" si="88"/>
        <v>0</v>
      </c>
      <c r="AI1434">
        <f t="shared" si="89"/>
        <v>1</v>
      </c>
      <c r="AJ1434">
        <f t="shared" si="90"/>
        <v>0</v>
      </c>
      <c r="AK1434" s="15">
        <f>1</f>
        <v>1</v>
      </c>
    </row>
    <row r="1435" spans="1:37" x14ac:dyDescent="0.3">
      <c r="A1435" t="s">
        <v>3432</v>
      </c>
      <c r="B1435" s="1">
        <v>45029</v>
      </c>
      <c r="C1435" s="1">
        <v>45029</v>
      </c>
      <c r="D1435" t="s">
        <v>3433</v>
      </c>
      <c r="E1435" t="s">
        <v>2708</v>
      </c>
      <c r="F1435">
        <v>18</v>
      </c>
      <c r="G1435">
        <v>18</v>
      </c>
      <c r="H1435" t="s">
        <v>81</v>
      </c>
      <c r="I1435" t="s">
        <v>81</v>
      </c>
      <c r="J1435" t="s">
        <v>116</v>
      </c>
      <c r="K1435" t="s">
        <v>117</v>
      </c>
      <c r="L1435" t="s">
        <v>38</v>
      </c>
      <c r="M1435" t="s">
        <v>159</v>
      </c>
      <c r="N1435">
        <v>9</v>
      </c>
      <c r="O1435">
        <v>9</v>
      </c>
      <c r="P1435">
        <v>933.94</v>
      </c>
      <c r="Q1435" s="2">
        <v>0.02</v>
      </c>
      <c r="R1435">
        <v>12188.95</v>
      </c>
      <c r="S1435">
        <v>5789.44</v>
      </c>
      <c r="T1435" s="3">
        <v>0.47499999999999998</v>
      </c>
      <c r="U1435">
        <v>38.04</v>
      </c>
      <c r="V1435" t="s">
        <v>40</v>
      </c>
      <c r="W1435">
        <v>5</v>
      </c>
      <c r="X1435" t="b">
        <v>0</v>
      </c>
      <c r="Y1435" t="s">
        <v>142</v>
      </c>
      <c r="Z1435" t="s">
        <v>142</v>
      </c>
      <c r="AA1435">
        <v>5</v>
      </c>
      <c r="AB1435">
        <v>5</v>
      </c>
      <c r="AC1435">
        <v>2023</v>
      </c>
      <c r="AD1435" s="1">
        <v>45017</v>
      </c>
      <c r="AE1435" t="s">
        <v>53</v>
      </c>
      <c r="AF1435" t="s">
        <v>69</v>
      </c>
      <c r="AG1435" t="str">
        <f t="shared" si="91"/>
        <v>Include</v>
      </c>
      <c r="AH1435">
        <f t="shared" si="88"/>
        <v>0</v>
      </c>
      <c r="AI1435">
        <f t="shared" si="89"/>
        <v>0</v>
      </c>
      <c r="AJ1435">
        <f t="shared" si="90"/>
        <v>0</v>
      </c>
      <c r="AK1435" s="15">
        <f>1</f>
        <v>1</v>
      </c>
    </row>
    <row r="1436" spans="1:37" x14ac:dyDescent="0.3">
      <c r="A1436" t="s">
        <v>3434</v>
      </c>
      <c r="B1436" s="1">
        <v>45028</v>
      </c>
      <c r="C1436" s="1">
        <v>45028</v>
      </c>
      <c r="D1436" t="s">
        <v>3435</v>
      </c>
      <c r="E1436" t="s">
        <v>728</v>
      </c>
      <c r="F1436">
        <v>36</v>
      </c>
      <c r="G1436">
        <v>36</v>
      </c>
      <c r="H1436" t="s">
        <v>35</v>
      </c>
      <c r="I1436" t="s">
        <v>35</v>
      </c>
      <c r="J1436" t="s">
        <v>48</v>
      </c>
      <c r="K1436" t="s">
        <v>226</v>
      </c>
      <c r="L1436" t="s">
        <v>38</v>
      </c>
      <c r="M1436" t="s">
        <v>93</v>
      </c>
      <c r="N1436">
        <v>1</v>
      </c>
      <c r="O1436">
        <v>1</v>
      </c>
      <c r="P1436">
        <v>1927.8</v>
      </c>
      <c r="Q1436" s="2">
        <v>0.25</v>
      </c>
      <c r="R1436">
        <v>2039.37</v>
      </c>
      <c r="S1436">
        <v>829.68</v>
      </c>
      <c r="T1436" s="3">
        <v>0.40699999999999997</v>
      </c>
      <c r="U1436">
        <v>81.77</v>
      </c>
      <c r="V1436" t="s">
        <v>132</v>
      </c>
      <c r="W1436">
        <v>2</v>
      </c>
      <c r="X1436" t="b">
        <v>0</v>
      </c>
      <c r="Y1436" t="s">
        <v>60</v>
      </c>
      <c r="Z1436" t="s">
        <v>60</v>
      </c>
      <c r="AA1436">
        <v>8</v>
      </c>
      <c r="AB1436">
        <v>8</v>
      </c>
      <c r="AC1436">
        <v>2023</v>
      </c>
      <c r="AD1436" s="1">
        <v>45017</v>
      </c>
      <c r="AE1436" t="s">
        <v>61</v>
      </c>
      <c r="AF1436" t="s">
        <v>43</v>
      </c>
      <c r="AG1436" t="str">
        <f t="shared" si="91"/>
        <v>Include</v>
      </c>
      <c r="AH1436">
        <f t="shared" si="88"/>
        <v>0</v>
      </c>
      <c r="AI1436">
        <f t="shared" si="89"/>
        <v>1</v>
      </c>
      <c r="AJ1436">
        <f t="shared" si="90"/>
        <v>0</v>
      </c>
      <c r="AK1436" s="15">
        <f>1</f>
        <v>1</v>
      </c>
    </row>
    <row r="1437" spans="1:37" x14ac:dyDescent="0.3">
      <c r="A1437" t="s">
        <v>3436</v>
      </c>
      <c r="B1437" s="1">
        <v>45027</v>
      </c>
      <c r="C1437" s="1">
        <v>45027</v>
      </c>
      <c r="D1437" t="s">
        <v>3437</v>
      </c>
      <c r="E1437" t="s">
        <v>1407</v>
      </c>
      <c r="F1437">
        <v>36</v>
      </c>
      <c r="G1437">
        <v>36</v>
      </c>
      <c r="H1437" t="s">
        <v>47</v>
      </c>
      <c r="I1437" t="s">
        <v>47</v>
      </c>
      <c r="J1437" t="s">
        <v>116</v>
      </c>
      <c r="K1437" t="s">
        <v>260</v>
      </c>
      <c r="L1437" t="s">
        <v>74</v>
      </c>
      <c r="M1437" t="s">
        <v>235</v>
      </c>
      <c r="N1437">
        <v>5</v>
      </c>
      <c r="O1437">
        <v>5</v>
      </c>
      <c r="P1437">
        <v>18000.28</v>
      </c>
      <c r="Q1437" s="2">
        <v>0.12</v>
      </c>
      <c r="R1437">
        <v>109973.4</v>
      </c>
      <c r="S1437">
        <v>11424.94</v>
      </c>
      <c r="T1437" s="3">
        <v>0.104</v>
      </c>
      <c r="U1437">
        <v>73.2</v>
      </c>
      <c r="V1437" t="s">
        <v>132</v>
      </c>
      <c r="W1437">
        <v>4</v>
      </c>
      <c r="X1437" t="b">
        <v>0</v>
      </c>
      <c r="Y1437" t="s">
        <v>60</v>
      </c>
      <c r="Z1437" t="s">
        <v>60</v>
      </c>
      <c r="AA1437">
        <v>2</v>
      </c>
      <c r="AB1437">
        <v>2</v>
      </c>
      <c r="AC1437">
        <v>2023</v>
      </c>
      <c r="AD1437" s="1">
        <v>45017</v>
      </c>
      <c r="AE1437" t="s">
        <v>61</v>
      </c>
      <c r="AF1437" t="s">
        <v>88</v>
      </c>
      <c r="AG1437" t="str">
        <f t="shared" si="91"/>
        <v>Include</v>
      </c>
      <c r="AH1437">
        <f t="shared" si="88"/>
        <v>0</v>
      </c>
      <c r="AI1437">
        <f t="shared" si="89"/>
        <v>1</v>
      </c>
      <c r="AJ1437">
        <f t="shared" si="90"/>
        <v>0</v>
      </c>
      <c r="AK1437" s="15">
        <f>1</f>
        <v>1</v>
      </c>
    </row>
    <row r="1438" spans="1:37" x14ac:dyDescent="0.3">
      <c r="A1438" t="s">
        <v>3438</v>
      </c>
      <c r="B1438" t="s">
        <v>3439</v>
      </c>
      <c r="C1438" s="1">
        <v>45027</v>
      </c>
      <c r="D1438" t="s">
        <v>3440</v>
      </c>
      <c r="E1438" t="s">
        <v>548</v>
      </c>
      <c r="F1438">
        <v>36</v>
      </c>
      <c r="G1438">
        <v>36</v>
      </c>
      <c r="H1438" t="s">
        <v>47</v>
      </c>
      <c r="I1438" t="s">
        <v>47</v>
      </c>
      <c r="J1438" t="s">
        <v>116</v>
      </c>
      <c r="K1438" t="s">
        <v>247</v>
      </c>
      <c r="L1438" t="s">
        <v>38</v>
      </c>
      <c r="M1438" t="s">
        <v>159</v>
      </c>
      <c r="N1438">
        <v>9</v>
      </c>
      <c r="O1438">
        <v>9</v>
      </c>
      <c r="P1438">
        <v>1168.75</v>
      </c>
      <c r="Q1438" s="2">
        <v>0.22</v>
      </c>
      <c r="R1438">
        <v>10719.06</v>
      </c>
      <c r="S1438">
        <v>3312.86</v>
      </c>
      <c r="T1438" s="3">
        <v>0.309</v>
      </c>
      <c r="U1438">
        <v>24.91</v>
      </c>
      <c r="V1438" t="s">
        <v>68</v>
      </c>
      <c r="W1438">
        <v>1</v>
      </c>
      <c r="X1438" t="b">
        <v>0</v>
      </c>
      <c r="Y1438" t="s">
        <v>60</v>
      </c>
      <c r="Z1438" t="s">
        <v>60</v>
      </c>
      <c r="AA1438">
        <v>6</v>
      </c>
      <c r="AB1438">
        <v>6</v>
      </c>
      <c r="AC1438">
        <v>2023</v>
      </c>
      <c r="AD1438" s="1">
        <v>45017</v>
      </c>
      <c r="AE1438" t="s">
        <v>61</v>
      </c>
      <c r="AF1438" t="s">
        <v>43</v>
      </c>
      <c r="AG1438" t="str">
        <f t="shared" si="91"/>
        <v>Include</v>
      </c>
      <c r="AH1438">
        <f t="shared" si="88"/>
        <v>0</v>
      </c>
      <c r="AI1438">
        <f t="shared" si="89"/>
        <v>1</v>
      </c>
      <c r="AJ1438">
        <f t="shared" si="90"/>
        <v>0</v>
      </c>
      <c r="AK1438" s="15">
        <f>1</f>
        <v>1</v>
      </c>
    </row>
    <row r="1439" spans="1:37" x14ac:dyDescent="0.3">
      <c r="A1439" t="s">
        <v>3441</v>
      </c>
      <c r="B1439" s="1">
        <v>45026</v>
      </c>
      <c r="C1439" s="1">
        <v>45026</v>
      </c>
      <c r="D1439" t="s">
        <v>3442</v>
      </c>
      <c r="E1439" t="s">
        <v>911</v>
      </c>
      <c r="F1439">
        <v>49</v>
      </c>
      <c r="G1439">
        <v>49</v>
      </c>
      <c r="H1439" t="s">
        <v>35</v>
      </c>
      <c r="I1439" t="s">
        <v>35</v>
      </c>
      <c r="J1439" t="s">
        <v>82</v>
      </c>
      <c r="K1439" t="s">
        <v>266</v>
      </c>
      <c r="L1439" t="s">
        <v>111</v>
      </c>
      <c r="M1439" t="s">
        <v>123</v>
      </c>
      <c r="N1439">
        <v>3</v>
      </c>
      <c r="O1439">
        <v>3</v>
      </c>
      <c r="P1439">
        <v>11672.79</v>
      </c>
      <c r="Q1439" s="2">
        <v>0.26</v>
      </c>
      <c r="R1439">
        <v>39508.65</v>
      </c>
      <c r="S1439">
        <v>10514.43</v>
      </c>
      <c r="T1439" s="3">
        <v>0.26600000000000001</v>
      </c>
      <c r="U1439">
        <v>77.349999999999994</v>
      </c>
      <c r="V1439" t="s">
        <v>40</v>
      </c>
      <c r="W1439">
        <v>2</v>
      </c>
      <c r="X1439" t="b">
        <v>0</v>
      </c>
      <c r="Y1439" t="s">
        <v>142</v>
      </c>
      <c r="Z1439" t="s">
        <v>142</v>
      </c>
      <c r="AA1439">
        <v>2</v>
      </c>
      <c r="AB1439">
        <v>2</v>
      </c>
      <c r="AC1439">
        <v>2023</v>
      </c>
      <c r="AD1439" s="1">
        <v>45017</v>
      </c>
      <c r="AE1439" t="s">
        <v>101</v>
      </c>
      <c r="AF1439" t="s">
        <v>43</v>
      </c>
      <c r="AG1439" t="str">
        <f t="shared" si="91"/>
        <v>Include</v>
      </c>
      <c r="AH1439">
        <f t="shared" si="88"/>
        <v>0</v>
      </c>
      <c r="AI1439">
        <f t="shared" si="89"/>
        <v>0</v>
      </c>
      <c r="AJ1439">
        <f t="shared" si="90"/>
        <v>0</v>
      </c>
      <c r="AK1439" s="15">
        <f>1</f>
        <v>1</v>
      </c>
    </row>
    <row r="1440" spans="1:37" x14ac:dyDescent="0.3">
      <c r="A1440" t="s">
        <v>3443</v>
      </c>
      <c r="B1440" s="1">
        <v>45026</v>
      </c>
      <c r="C1440" s="1">
        <v>45026</v>
      </c>
      <c r="D1440" t="s">
        <v>3444</v>
      </c>
      <c r="E1440" t="s">
        <v>1082</v>
      </c>
      <c r="F1440">
        <v>44</v>
      </c>
      <c r="G1440">
        <v>44</v>
      </c>
      <c r="H1440" t="s">
        <v>47</v>
      </c>
      <c r="I1440" t="s">
        <v>47</v>
      </c>
      <c r="J1440" t="s">
        <v>36</v>
      </c>
      <c r="K1440" t="s">
        <v>37</v>
      </c>
      <c r="L1440" t="s">
        <v>50</v>
      </c>
      <c r="M1440" t="s">
        <v>59</v>
      </c>
      <c r="N1440">
        <v>7</v>
      </c>
      <c r="O1440">
        <v>7</v>
      </c>
      <c r="P1440">
        <v>10222.85</v>
      </c>
      <c r="Q1440" s="2">
        <v>0.32</v>
      </c>
      <c r="R1440">
        <v>83123.740000000005</v>
      </c>
      <c r="S1440">
        <v>28655.62</v>
      </c>
      <c r="T1440" s="3">
        <v>0.34499999999999997</v>
      </c>
      <c r="U1440">
        <v>44.75</v>
      </c>
      <c r="V1440" t="s">
        <v>76</v>
      </c>
      <c r="X1440" t="b">
        <v>0</v>
      </c>
      <c r="Y1440" t="s">
        <v>100</v>
      </c>
      <c r="Z1440" t="s">
        <v>100</v>
      </c>
      <c r="AA1440">
        <v>10</v>
      </c>
      <c r="AB1440">
        <v>10</v>
      </c>
      <c r="AC1440">
        <v>2023</v>
      </c>
      <c r="AD1440" s="1">
        <v>45017</v>
      </c>
      <c r="AE1440" t="s">
        <v>61</v>
      </c>
      <c r="AF1440" t="s">
        <v>62</v>
      </c>
      <c r="AG1440" t="str">
        <f t="shared" si="91"/>
        <v>Include</v>
      </c>
      <c r="AH1440">
        <f t="shared" si="88"/>
        <v>0</v>
      </c>
      <c r="AI1440">
        <f t="shared" si="89"/>
        <v>0</v>
      </c>
      <c r="AJ1440">
        <f t="shared" si="90"/>
        <v>1</v>
      </c>
      <c r="AK1440" s="15">
        <f>1</f>
        <v>1</v>
      </c>
    </row>
    <row r="1441" spans="1:37" x14ac:dyDescent="0.3">
      <c r="A1441" t="s">
        <v>3445</v>
      </c>
      <c r="B1441" s="1">
        <v>45026</v>
      </c>
      <c r="C1441" s="1">
        <v>45026</v>
      </c>
      <c r="D1441" t="s">
        <v>3446</v>
      </c>
      <c r="E1441" t="s">
        <v>154</v>
      </c>
      <c r="F1441">
        <v>21</v>
      </c>
      <c r="G1441">
        <v>21</v>
      </c>
      <c r="H1441" t="s">
        <v>47</v>
      </c>
      <c r="I1441" t="s">
        <v>47</v>
      </c>
      <c r="J1441" t="s">
        <v>82</v>
      </c>
      <c r="K1441" t="s">
        <v>83</v>
      </c>
      <c r="L1441" t="s">
        <v>111</v>
      </c>
      <c r="M1441" t="s">
        <v>136</v>
      </c>
      <c r="N1441">
        <v>10</v>
      </c>
      <c r="O1441">
        <v>10</v>
      </c>
      <c r="P1441">
        <v>12942.94</v>
      </c>
      <c r="Q1441" s="2">
        <v>0.17</v>
      </c>
      <c r="R1441">
        <v>168816.96</v>
      </c>
      <c r="S1441">
        <v>44825.88</v>
      </c>
      <c r="T1441" s="3">
        <v>0.26600000000000001</v>
      </c>
      <c r="U1441">
        <v>57.55</v>
      </c>
      <c r="V1441" t="s">
        <v>52</v>
      </c>
      <c r="W1441">
        <v>3</v>
      </c>
      <c r="X1441" t="b">
        <v>0</v>
      </c>
      <c r="Y1441" t="s">
        <v>142</v>
      </c>
      <c r="Z1441" t="s">
        <v>142</v>
      </c>
      <c r="AA1441">
        <v>6</v>
      </c>
      <c r="AB1441">
        <v>6</v>
      </c>
      <c r="AC1441">
        <v>2023</v>
      </c>
      <c r="AD1441" s="1">
        <v>45017</v>
      </c>
      <c r="AE1441" t="s">
        <v>53</v>
      </c>
      <c r="AF1441" t="s">
        <v>88</v>
      </c>
      <c r="AG1441" t="str">
        <f t="shared" si="91"/>
        <v>Include</v>
      </c>
      <c r="AH1441">
        <f t="shared" si="88"/>
        <v>0</v>
      </c>
      <c r="AI1441">
        <f t="shared" si="89"/>
        <v>0</v>
      </c>
      <c r="AJ1441">
        <f t="shared" si="90"/>
        <v>0</v>
      </c>
      <c r="AK1441" s="15">
        <f>1</f>
        <v>1</v>
      </c>
    </row>
    <row r="1442" spans="1:37" x14ac:dyDescent="0.3">
      <c r="A1442" t="s">
        <v>3447</v>
      </c>
      <c r="B1442" s="1">
        <v>45026</v>
      </c>
      <c r="C1442" s="1">
        <v>45026</v>
      </c>
      <c r="D1442" t="s">
        <v>3448</v>
      </c>
      <c r="E1442" t="s">
        <v>947</v>
      </c>
      <c r="F1442">
        <v>32</v>
      </c>
      <c r="G1442">
        <v>32</v>
      </c>
      <c r="H1442" t="s">
        <v>35</v>
      </c>
      <c r="I1442" t="s">
        <v>35</v>
      </c>
      <c r="J1442" t="s">
        <v>48</v>
      </c>
      <c r="K1442" t="s">
        <v>185</v>
      </c>
      <c r="L1442" t="s">
        <v>74</v>
      </c>
      <c r="M1442" t="s">
        <v>170</v>
      </c>
      <c r="N1442">
        <v>5</v>
      </c>
      <c r="O1442">
        <v>5</v>
      </c>
      <c r="P1442">
        <v>79827.98</v>
      </c>
      <c r="Q1442" s="2">
        <v>0.28000000000000003</v>
      </c>
      <c r="R1442">
        <v>418460.95</v>
      </c>
      <c r="S1442">
        <v>34788.35</v>
      </c>
      <c r="T1442" s="3">
        <v>8.3000000000000004E-2</v>
      </c>
      <c r="U1442">
        <v>73.92</v>
      </c>
      <c r="V1442" t="s">
        <v>52</v>
      </c>
      <c r="W1442">
        <v>2</v>
      </c>
      <c r="X1442" t="b">
        <v>0</v>
      </c>
      <c r="Y1442" t="s">
        <v>60</v>
      </c>
      <c r="Z1442" t="s">
        <v>60</v>
      </c>
      <c r="AA1442">
        <v>2</v>
      </c>
      <c r="AB1442">
        <v>2</v>
      </c>
      <c r="AC1442">
        <v>2023</v>
      </c>
      <c r="AD1442" s="1">
        <v>45017</v>
      </c>
      <c r="AE1442" t="s">
        <v>87</v>
      </c>
      <c r="AF1442" t="s">
        <v>43</v>
      </c>
      <c r="AG1442" t="str">
        <f t="shared" si="91"/>
        <v>Include</v>
      </c>
      <c r="AH1442">
        <f t="shared" si="88"/>
        <v>0</v>
      </c>
      <c r="AI1442">
        <f t="shared" si="89"/>
        <v>1</v>
      </c>
      <c r="AJ1442">
        <f t="shared" si="90"/>
        <v>0</v>
      </c>
      <c r="AK1442" s="15">
        <f>1</f>
        <v>1</v>
      </c>
    </row>
    <row r="1443" spans="1:37" x14ac:dyDescent="0.3">
      <c r="A1443" t="s">
        <v>3449</v>
      </c>
      <c r="B1443" s="1">
        <v>45025</v>
      </c>
      <c r="C1443" s="1">
        <v>45025</v>
      </c>
      <c r="D1443" t="s">
        <v>3450</v>
      </c>
      <c r="E1443" t="s">
        <v>370</v>
      </c>
      <c r="F1443">
        <v>38</v>
      </c>
      <c r="G1443">
        <v>38</v>
      </c>
      <c r="H1443" t="s">
        <v>47</v>
      </c>
      <c r="I1443" t="s">
        <v>47</v>
      </c>
      <c r="J1443" t="s">
        <v>36</v>
      </c>
      <c r="K1443" t="s">
        <v>73</v>
      </c>
      <c r="L1443" t="s">
        <v>97</v>
      </c>
      <c r="M1443" t="s">
        <v>361</v>
      </c>
      <c r="N1443">
        <v>10</v>
      </c>
      <c r="O1443">
        <v>10</v>
      </c>
      <c r="P1443">
        <v>1140.33</v>
      </c>
      <c r="Q1443" s="2">
        <v>0.27</v>
      </c>
      <c r="R1443">
        <v>11676.23</v>
      </c>
      <c r="S1443">
        <v>3683.76</v>
      </c>
      <c r="T1443" s="3">
        <v>0.315</v>
      </c>
      <c r="U1443">
        <v>52.27</v>
      </c>
      <c r="V1443" t="s">
        <v>40</v>
      </c>
      <c r="X1443" t="b">
        <v>0</v>
      </c>
      <c r="Y1443" t="s">
        <v>60</v>
      </c>
      <c r="Z1443" t="s">
        <v>60</v>
      </c>
      <c r="AA1443">
        <v>2</v>
      </c>
      <c r="AB1443">
        <v>2</v>
      </c>
      <c r="AC1443">
        <v>2023</v>
      </c>
      <c r="AD1443" s="1">
        <v>45017</v>
      </c>
      <c r="AE1443" t="s">
        <v>61</v>
      </c>
      <c r="AF1443" t="s">
        <v>43</v>
      </c>
      <c r="AG1443" t="str">
        <f t="shared" si="91"/>
        <v>Include</v>
      </c>
      <c r="AH1443">
        <f t="shared" si="88"/>
        <v>0</v>
      </c>
      <c r="AI1443">
        <f t="shared" si="89"/>
        <v>1</v>
      </c>
      <c r="AJ1443">
        <f t="shared" si="90"/>
        <v>0</v>
      </c>
      <c r="AK1443" s="15">
        <f>1</f>
        <v>1</v>
      </c>
    </row>
    <row r="1444" spans="1:37" x14ac:dyDescent="0.3">
      <c r="A1444" t="s">
        <v>3451</v>
      </c>
      <c r="B1444" s="1">
        <v>45025</v>
      </c>
      <c r="C1444" s="1">
        <v>45025</v>
      </c>
      <c r="D1444" t="s">
        <v>3452</v>
      </c>
      <c r="E1444" t="s">
        <v>1894</v>
      </c>
      <c r="F1444">
        <v>48</v>
      </c>
      <c r="G1444">
        <v>48</v>
      </c>
      <c r="H1444" t="s">
        <v>81</v>
      </c>
      <c r="I1444" t="s">
        <v>81</v>
      </c>
      <c r="J1444" t="s">
        <v>57</v>
      </c>
      <c r="K1444" t="s">
        <v>205</v>
      </c>
      <c r="L1444" t="s">
        <v>140</v>
      </c>
      <c r="M1444" t="s">
        <v>358</v>
      </c>
      <c r="N1444">
        <v>4</v>
      </c>
      <c r="O1444">
        <v>4</v>
      </c>
      <c r="P1444">
        <v>2774.33</v>
      </c>
      <c r="Q1444" s="2">
        <v>0.19</v>
      </c>
      <c r="R1444">
        <v>11734.39</v>
      </c>
      <c r="S1444">
        <v>5152.2</v>
      </c>
      <c r="T1444" s="3">
        <v>0.439</v>
      </c>
      <c r="U1444">
        <v>71.400000000000006</v>
      </c>
      <c r="V1444" t="s">
        <v>52</v>
      </c>
      <c r="W1444">
        <v>2</v>
      </c>
      <c r="X1444" t="b">
        <v>0</v>
      </c>
      <c r="Y1444" t="s">
        <v>142</v>
      </c>
      <c r="Z1444" t="s">
        <v>142</v>
      </c>
      <c r="AA1444">
        <v>6</v>
      </c>
      <c r="AB1444">
        <v>6</v>
      </c>
      <c r="AC1444">
        <v>2023</v>
      </c>
      <c r="AD1444" s="1">
        <v>45017</v>
      </c>
      <c r="AE1444" t="s">
        <v>101</v>
      </c>
      <c r="AF1444" t="s">
        <v>88</v>
      </c>
      <c r="AG1444" t="str">
        <f t="shared" si="91"/>
        <v>Include</v>
      </c>
      <c r="AH1444">
        <f t="shared" si="88"/>
        <v>0</v>
      </c>
      <c r="AI1444">
        <f t="shared" si="89"/>
        <v>0</v>
      </c>
      <c r="AJ1444">
        <f t="shared" si="90"/>
        <v>0</v>
      </c>
      <c r="AK1444" s="15">
        <f>1</f>
        <v>1</v>
      </c>
    </row>
    <row r="1445" spans="1:37" x14ac:dyDescent="0.3">
      <c r="A1445" t="s">
        <v>3453</v>
      </c>
      <c r="B1445" s="1">
        <v>45024</v>
      </c>
      <c r="C1445" s="1">
        <v>45024</v>
      </c>
      <c r="D1445" t="s">
        <v>3454</v>
      </c>
      <c r="E1445" t="s">
        <v>34</v>
      </c>
      <c r="F1445">
        <v>49</v>
      </c>
      <c r="G1445">
        <v>49</v>
      </c>
      <c r="H1445" t="s">
        <v>35</v>
      </c>
      <c r="I1445" t="s">
        <v>35</v>
      </c>
      <c r="J1445" t="s">
        <v>82</v>
      </c>
      <c r="K1445" t="s">
        <v>131</v>
      </c>
      <c r="L1445" t="s">
        <v>111</v>
      </c>
      <c r="M1445" t="s">
        <v>174</v>
      </c>
      <c r="N1445">
        <v>4</v>
      </c>
      <c r="O1445">
        <v>4</v>
      </c>
      <c r="P1445">
        <v>2360.4</v>
      </c>
      <c r="Q1445" s="2">
        <v>0.36</v>
      </c>
      <c r="R1445">
        <v>9045.1299999999992</v>
      </c>
      <c r="S1445">
        <v>1640.8</v>
      </c>
      <c r="T1445" s="3">
        <v>0.18099999999999999</v>
      </c>
      <c r="U1445">
        <v>46.73</v>
      </c>
      <c r="V1445" t="s">
        <v>68</v>
      </c>
      <c r="W1445">
        <v>2</v>
      </c>
      <c r="X1445" t="b">
        <v>0</v>
      </c>
      <c r="Y1445" t="s">
        <v>60</v>
      </c>
      <c r="Z1445" t="s">
        <v>60</v>
      </c>
      <c r="AA1445">
        <v>2</v>
      </c>
      <c r="AB1445">
        <v>2</v>
      </c>
      <c r="AC1445">
        <v>2023</v>
      </c>
      <c r="AD1445" s="1">
        <v>45017</v>
      </c>
      <c r="AE1445" t="s">
        <v>101</v>
      </c>
      <c r="AF1445" t="s">
        <v>62</v>
      </c>
      <c r="AG1445" t="str">
        <f t="shared" si="91"/>
        <v>Include</v>
      </c>
      <c r="AH1445">
        <f t="shared" si="88"/>
        <v>0</v>
      </c>
      <c r="AI1445">
        <f t="shared" si="89"/>
        <v>1</v>
      </c>
      <c r="AJ1445">
        <f t="shared" si="90"/>
        <v>0</v>
      </c>
      <c r="AK1445" s="15">
        <f>1</f>
        <v>1</v>
      </c>
    </row>
    <row r="1446" spans="1:37" x14ac:dyDescent="0.3">
      <c r="A1446" t="s">
        <v>3455</v>
      </c>
      <c r="B1446" s="1">
        <v>45024</v>
      </c>
      <c r="C1446" s="1">
        <v>45024</v>
      </c>
      <c r="D1446" t="s">
        <v>3456</v>
      </c>
      <c r="E1446" t="s">
        <v>402</v>
      </c>
      <c r="F1446">
        <v>33</v>
      </c>
      <c r="G1446">
        <v>33</v>
      </c>
      <c r="H1446" t="s">
        <v>35</v>
      </c>
      <c r="I1446" t="s">
        <v>35</v>
      </c>
      <c r="J1446" t="s">
        <v>82</v>
      </c>
      <c r="K1446" t="s">
        <v>266</v>
      </c>
      <c r="L1446" t="s">
        <v>140</v>
      </c>
      <c r="M1446" t="s">
        <v>219</v>
      </c>
      <c r="N1446">
        <v>3</v>
      </c>
      <c r="O1446">
        <v>3</v>
      </c>
      <c r="P1446">
        <v>2494.29</v>
      </c>
      <c r="Q1446" s="2">
        <v>0.1</v>
      </c>
      <c r="R1446">
        <v>9558.85</v>
      </c>
      <c r="S1446">
        <v>3760.45</v>
      </c>
      <c r="T1446" s="3">
        <v>0.39300000000000002</v>
      </c>
      <c r="U1446">
        <v>54.2</v>
      </c>
      <c r="V1446" t="s">
        <v>52</v>
      </c>
      <c r="W1446">
        <v>3</v>
      </c>
      <c r="X1446" t="b">
        <v>0</v>
      </c>
      <c r="Y1446" t="s">
        <v>60</v>
      </c>
      <c r="Z1446" t="s">
        <v>60</v>
      </c>
      <c r="AA1446">
        <v>8</v>
      </c>
      <c r="AB1446">
        <v>8</v>
      </c>
      <c r="AC1446">
        <v>2023</v>
      </c>
      <c r="AD1446" s="1">
        <v>45017</v>
      </c>
      <c r="AE1446" t="s">
        <v>87</v>
      </c>
      <c r="AF1446" t="s">
        <v>69</v>
      </c>
      <c r="AG1446" t="str">
        <f t="shared" si="91"/>
        <v>Include</v>
      </c>
      <c r="AH1446">
        <f t="shared" si="88"/>
        <v>0</v>
      </c>
      <c r="AI1446">
        <f t="shared" si="89"/>
        <v>1</v>
      </c>
      <c r="AJ1446">
        <f t="shared" si="90"/>
        <v>0</v>
      </c>
      <c r="AK1446" s="15">
        <f>1</f>
        <v>1</v>
      </c>
    </row>
    <row r="1447" spans="1:37" x14ac:dyDescent="0.3">
      <c r="A1447" t="s">
        <v>3457</v>
      </c>
      <c r="B1447" s="1">
        <v>45022</v>
      </c>
      <c r="C1447" s="1">
        <v>45022</v>
      </c>
      <c r="D1447" t="s">
        <v>3458</v>
      </c>
      <c r="E1447" t="s">
        <v>828</v>
      </c>
      <c r="F1447">
        <v>47</v>
      </c>
      <c r="G1447">
        <v>47</v>
      </c>
      <c r="H1447" t="s">
        <v>47</v>
      </c>
      <c r="I1447" t="s">
        <v>47</v>
      </c>
      <c r="J1447" t="s">
        <v>36</v>
      </c>
      <c r="K1447" t="s">
        <v>37</v>
      </c>
      <c r="L1447" t="s">
        <v>50</v>
      </c>
      <c r="M1447" t="s">
        <v>251</v>
      </c>
      <c r="N1447">
        <v>7</v>
      </c>
      <c r="O1447">
        <v>7</v>
      </c>
      <c r="P1447">
        <v>10705.21</v>
      </c>
      <c r="Q1447" s="2">
        <v>0.35</v>
      </c>
      <c r="R1447">
        <v>75316.070000000007</v>
      </c>
      <c r="S1447">
        <v>14354.3</v>
      </c>
      <c r="T1447" s="3">
        <v>0.191</v>
      </c>
      <c r="U1447">
        <v>39.520000000000003</v>
      </c>
      <c r="V1447" t="s">
        <v>76</v>
      </c>
      <c r="X1447" t="b">
        <v>0</v>
      </c>
      <c r="Y1447" t="s">
        <v>60</v>
      </c>
      <c r="Z1447" t="s">
        <v>60</v>
      </c>
      <c r="AA1447">
        <v>6</v>
      </c>
      <c r="AB1447">
        <v>6</v>
      </c>
      <c r="AC1447">
        <v>2023</v>
      </c>
      <c r="AD1447" s="1">
        <v>45017</v>
      </c>
      <c r="AE1447" t="s">
        <v>101</v>
      </c>
      <c r="AF1447" t="s">
        <v>62</v>
      </c>
      <c r="AG1447" t="str">
        <f t="shared" si="91"/>
        <v>Include</v>
      </c>
      <c r="AH1447">
        <f t="shared" si="88"/>
        <v>0</v>
      </c>
      <c r="AI1447">
        <f t="shared" si="89"/>
        <v>1</v>
      </c>
      <c r="AJ1447">
        <f t="shared" si="90"/>
        <v>0</v>
      </c>
      <c r="AK1447" s="15">
        <f>1</f>
        <v>1</v>
      </c>
    </row>
    <row r="1448" spans="1:37" x14ac:dyDescent="0.3">
      <c r="A1448" t="s">
        <v>3459</v>
      </c>
      <c r="B1448" s="1">
        <v>45022</v>
      </c>
      <c r="C1448" s="1">
        <v>45022</v>
      </c>
      <c r="D1448" t="s">
        <v>3460</v>
      </c>
      <c r="E1448" t="s">
        <v>420</v>
      </c>
      <c r="F1448">
        <v>39</v>
      </c>
      <c r="G1448">
        <v>39</v>
      </c>
      <c r="H1448" t="s">
        <v>47</v>
      </c>
      <c r="I1448" t="s">
        <v>47</v>
      </c>
      <c r="J1448" t="s">
        <v>36</v>
      </c>
      <c r="K1448" t="s">
        <v>37</v>
      </c>
      <c r="L1448" t="s">
        <v>50</v>
      </c>
      <c r="M1448" t="s">
        <v>67</v>
      </c>
      <c r="N1448">
        <v>4</v>
      </c>
      <c r="O1448">
        <v>4</v>
      </c>
      <c r="P1448">
        <v>20972.36</v>
      </c>
      <c r="Q1448" s="2">
        <v>0.23</v>
      </c>
      <c r="R1448">
        <v>101498.2</v>
      </c>
      <c r="S1448">
        <v>40455.26</v>
      </c>
      <c r="T1448" s="3">
        <v>0.39900000000000002</v>
      </c>
      <c r="U1448">
        <v>43.34</v>
      </c>
      <c r="V1448" t="s">
        <v>76</v>
      </c>
      <c r="W1448">
        <v>1</v>
      </c>
      <c r="X1448" t="b">
        <v>0</v>
      </c>
      <c r="Y1448" t="s">
        <v>60</v>
      </c>
      <c r="Z1448" t="s">
        <v>60</v>
      </c>
      <c r="AA1448">
        <v>4</v>
      </c>
      <c r="AB1448">
        <v>4</v>
      </c>
      <c r="AC1448">
        <v>2023</v>
      </c>
      <c r="AD1448" s="1">
        <v>45017</v>
      </c>
      <c r="AE1448" t="s">
        <v>61</v>
      </c>
      <c r="AF1448" t="s">
        <v>43</v>
      </c>
      <c r="AG1448" t="str">
        <f t="shared" si="91"/>
        <v>Include</v>
      </c>
      <c r="AH1448">
        <f t="shared" si="88"/>
        <v>0</v>
      </c>
      <c r="AI1448">
        <f t="shared" si="89"/>
        <v>1</v>
      </c>
      <c r="AJ1448">
        <f t="shared" si="90"/>
        <v>0</v>
      </c>
      <c r="AK1448" s="15">
        <f>1</f>
        <v>1</v>
      </c>
    </row>
    <row r="1449" spans="1:37" x14ac:dyDescent="0.3">
      <c r="A1449" t="s">
        <v>3461</v>
      </c>
      <c r="B1449" s="1">
        <v>45022</v>
      </c>
      <c r="C1449" s="1">
        <v>45022</v>
      </c>
      <c r="D1449" t="s">
        <v>3462</v>
      </c>
      <c r="E1449" t="s">
        <v>1493</v>
      </c>
      <c r="F1449">
        <v>46</v>
      </c>
      <c r="G1449">
        <v>46</v>
      </c>
      <c r="H1449" t="s">
        <v>35</v>
      </c>
      <c r="I1449" t="s">
        <v>35</v>
      </c>
      <c r="J1449" t="s">
        <v>36</v>
      </c>
      <c r="K1449" t="s">
        <v>37</v>
      </c>
      <c r="L1449" t="s">
        <v>97</v>
      </c>
      <c r="M1449" t="s">
        <v>98</v>
      </c>
      <c r="N1449">
        <v>9</v>
      </c>
      <c r="O1449">
        <v>9</v>
      </c>
      <c r="P1449">
        <v>421.91</v>
      </c>
      <c r="Q1449" s="2">
        <v>0.16</v>
      </c>
      <c r="R1449">
        <v>4945.5200000000004</v>
      </c>
      <c r="S1449">
        <v>2326.52</v>
      </c>
      <c r="T1449" s="3">
        <v>0.47</v>
      </c>
      <c r="U1449">
        <v>51.34</v>
      </c>
      <c r="V1449" t="s">
        <v>40</v>
      </c>
      <c r="W1449">
        <v>5</v>
      </c>
      <c r="X1449" t="b">
        <v>0</v>
      </c>
      <c r="Y1449" t="s">
        <v>60</v>
      </c>
      <c r="Z1449" t="s">
        <v>60</v>
      </c>
      <c r="AA1449">
        <v>1</v>
      </c>
      <c r="AB1449">
        <v>1</v>
      </c>
      <c r="AC1449">
        <v>2023</v>
      </c>
      <c r="AD1449" s="1">
        <v>45017</v>
      </c>
      <c r="AE1449" t="s">
        <v>101</v>
      </c>
      <c r="AF1449" t="s">
        <v>88</v>
      </c>
      <c r="AG1449" t="str">
        <f t="shared" si="91"/>
        <v>Include</v>
      </c>
      <c r="AH1449">
        <f t="shared" si="88"/>
        <v>0</v>
      </c>
      <c r="AI1449">
        <f t="shared" si="89"/>
        <v>1</v>
      </c>
      <c r="AJ1449">
        <f t="shared" si="90"/>
        <v>0</v>
      </c>
      <c r="AK1449" s="15">
        <f>1</f>
        <v>1</v>
      </c>
    </row>
    <row r="1450" spans="1:37" x14ac:dyDescent="0.3">
      <c r="A1450" t="s">
        <v>3463</v>
      </c>
      <c r="B1450" s="1">
        <v>45022</v>
      </c>
      <c r="C1450" s="1">
        <v>45022</v>
      </c>
      <c r="D1450" t="s">
        <v>3464</v>
      </c>
      <c r="E1450" t="s">
        <v>65</v>
      </c>
      <c r="F1450">
        <v>58</v>
      </c>
      <c r="G1450">
        <v>58</v>
      </c>
      <c r="H1450" t="s">
        <v>35</v>
      </c>
      <c r="I1450" t="s">
        <v>35</v>
      </c>
      <c r="J1450" t="s">
        <v>116</v>
      </c>
      <c r="K1450" t="s">
        <v>260</v>
      </c>
      <c r="L1450" t="s">
        <v>50</v>
      </c>
      <c r="M1450" t="s">
        <v>51</v>
      </c>
      <c r="N1450">
        <v>7</v>
      </c>
      <c r="O1450">
        <v>7</v>
      </c>
      <c r="P1450">
        <v>21084.54</v>
      </c>
      <c r="Q1450" s="2">
        <v>0.39</v>
      </c>
      <c r="R1450">
        <v>140156.32</v>
      </c>
      <c r="S1450">
        <v>29805.11</v>
      </c>
      <c r="T1450" s="3">
        <v>0.21299999999999999</v>
      </c>
      <c r="U1450">
        <v>42.37</v>
      </c>
      <c r="V1450" t="s">
        <v>40</v>
      </c>
      <c r="W1450">
        <v>5</v>
      </c>
      <c r="X1450" t="b">
        <v>1</v>
      </c>
      <c r="Y1450" t="s">
        <v>41</v>
      </c>
      <c r="Z1450" t="s">
        <v>41</v>
      </c>
      <c r="AA1450">
        <v>8</v>
      </c>
      <c r="AB1450">
        <v>8</v>
      </c>
      <c r="AC1450">
        <v>2023</v>
      </c>
      <c r="AD1450" s="1">
        <v>45017</v>
      </c>
      <c r="AE1450" t="s">
        <v>101</v>
      </c>
      <c r="AF1450" t="s">
        <v>62</v>
      </c>
      <c r="AG1450" t="str">
        <f t="shared" si="91"/>
        <v>Include</v>
      </c>
      <c r="AH1450">
        <f t="shared" si="88"/>
        <v>1</v>
      </c>
      <c r="AI1450">
        <f t="shared" si="89"/>
        <v>1</v>
      </c>
      <c r="AJ1450">
        <f t="shared" si="90"/>
        <v>0</v>
      </c>
      <c r="AK1450" s="15">
        <f>1</f>
        <v>1</v>
      </c>
    </row>
    <row r="1451" spans="1:37" x14ac:dyDescent="0.3">
      <c r="A1451" t="s">
        <v>3465</v>
      </c>
      <c r="B1451" s="1">
        <v>45022</v>
      </c>
      <c r="C1451" s="1">
        <v>45022</v>
      </c>
      <c r="D1451" t="s">
        <v>3466</v>
      </c>
      <c r="E1451" t="s">
        <v>1014</v>
      </c>
      <c r="F1451">
        <v>52</v>
      </c>
      <c r="G1451">
        <v>52</v>
      </c>
      <c r="H1451" t="s">
        <v>81</v>
      </c>
      <c r="I1451" t="s">
        <v>81</v>
      </c>
      <c r="J1451" t="s">
        <v>57</v>
      </c>
      <c r="K1451" t="s">
        <v>58</v>
      </c>
      <c r="L1451" t="s">
        <v>111</v>
      </c>
      <c r="M1451" t="s">
        <v>123</v>
      </c>
      <c r="N1451">
        <v>5</v>
      </c>
      <c r="O1451">
        <v>5</v>
      </c>
      <c r="P1451">
        <v>12633.19</v>
      </c>
      <c r="Q1451" s="2">
        <v>0.18</v>
      </c>
      <c r="R1451">
        <v>75906</v>
      </c>
      <c r="S1451">
        <v>19171.82</v>
      </c>
      <c r="T1451" s="3">
        <v>0.253</v>
      </c>
      <c r="U1451">
        <v>62.92</v>
      </c>
      <c r="V1451" t="s">
        <v>52</v>
      </c>
      <c r="W1451">
        <v>2</v>
      </c>
      <c r="X1451" t="b">
        <v>1</v>
      </c>
      <c r="Y1451" t="s">
        <v>41</v>
      </c>
      <c r="Z1451" t="s">
        <v>41</v>
      </c>
      <c r="AA1451">
        <v>8</v>
      </c>
      <c r="AB1451">
        <v>8</v>
      </c>
      <c r="AC1451">
        <v>2023</v>
      </c>
      <c r="AD1451" s="1">
        <v>45017</v>
      </c>
      <c r="AE1451" t="s">
        <v>101</v>
      </c>
      <c r="AF1451" t="s">
        <v>88</v>
      </c>
      <c r="AG1451" t="str">
        <f t="shared" si="91"/>
        <v>Include</v>
      </c>
      <c r="AH1451">
        <f t="shared" si="88"/>
        <v>1</v>
      </c>
      <c r="AI1451">
        <f t="shared" si="89"/>
        <v>1</v>
      </c>
      <c r="AJ1451">
        <f t="shared" si="90"/>
        <v>0</v>
      </c>
      <c r="AK1451" s="15">
        <f>1</f>
        <v>1</v>
      </c>
    </row>
    <row r="1452" spans="1:37" x14ac:dyDescent="0.3">
      <c r="A1452" t="s">
        <v>3467</v>
      </c>
      <c r="B1452" s="1">
        <v>45021</v>
      </c>
      <c r="C1452" s="1">
        <v>45021</v>
      </c>
      <c r="D1452" t="s">
        <v>3468</v>
      </c>
      <c r="E1452" t="s">
        <v>2880</v>
      </c>
      <c r="F1452">
        <v>41</v>
      </c>
      <c r="G1452">
        <v>41</v>
      </c>
      <c r="H1452" t="s">
        <v>81</v>
      </c>
      <c r="I1452" t="s">
        <v>81</v>
      </c>
      <c r="J1452" t="s">
        <v>82</v>
      </c>
      <c r="K1452" t="s">
        <v>122</v>
      </c>
      <c r="L1452" t="s">
        <v>84</v>
      </c>
      <c r="M1452" t="s">
        <v>279</v>
      </c>
      <c r="N1452">
        <v>9</v>
      </c>
      <c r="O1452">
        <v>9</v>
      </c>
      <c r="P1452">
        <v>467.6</v>
      </c>
      <c r="Q1452" s="2">
        <v>0.02</v>
      </c>
      <c r="R1452">
        <v>5992.24</v>
      </c>
      <c r="S1452">
        <v>654.29</v>
      </c>
      <c r="T1452" s="3">
        <v>0.109</v>
      </c>
      <c r="U1452">
        <v>37.130000000000003</v>
      </c>
      <c r="V1452" t="s">
        <v>40</v>
      </c>
      <c r="W1452">
        <v>4</v>
      </c>
      <c r="X1452" t="b">
        <v>0</v>
      </c>
      <c r="Y1452" t="s">
        <v>60</v>
      </c>
      <c r="Z1452" t="s">
        <v>60</v>
      </c>
      <c r="AA1452">
        <v>7</v>
      </c>
      <c r="AB1452">
        <v>7</v>
      </c>
      <c r="AC1452">
        <v>2023</v>
      </c>
      <c r="AD1452" s="1">
        <v>45017</v>
      </c>
      <c r="AE1452" t="s">
        <v>61</v>
      </c>
      <c r="AF1452" t="s">
        <v>69</v>
      </c>
      <c r="AG1452" t="str">
        <f t="shared" si="91"/>
        <v>Include</v>
      </c>
      <c r="AH1452">
        <f t="shared" si="88"/>
        <v>0</v>
      </c>
      <c r="AI1452">
        <f t="shared" si="89"/>
        <v>1</v>
      </c>
      <c r="AJ1452">
        <f t="shared" si="90"/>
        <v>0</v>
      </c>
      <c r="AK1452" s="15">
        <f>1</f>
        <v>1</v>
      </c>
    </row>
    <row r="1453" spans="1:37" x14ac:dyDescent="0.3">
      <c r="A1453" t="s">
        <v>3469</v>
      </c>
      <c r="B1453" s="1">
        <v>45021</v>
      </c>
      <c r="C1453" s="1">
        <v>45021</v>
      </c>
      <c r="D1453" t="s">
        <v>3470</v>
      </c>
      <c r="E1453" t="s">
        <v>2542</v>
      </c>
      <c r="F1453">
        <v>19</v>
      </c>
      <c r="G1453">
        <v>19</v>
      </c>
      <c r="H1453" t="s">
        <v>35</v>
      </c>
      <c r="I1453" t="s">
        <v>35</v>
      </c>
      <c r="J1453" t="s">
        <v>82</v>
      </c>
      <c r="K1453" t="s">
        <v>131</v>
      </c>
      <c r="L1453" t="s">
        <v>140</v>
      </c>
      <c r="M1453" t="s">
        <v>141</v>
      </c>
      <c r="N1453">
        <v>2</v>
      </c>
      <c r="O1453">
        <v>2</v>
      </c>
      <c r="P1453">
        <v>3794.57</v>
      </c>
      <c r="Q1453" s="2">
        <v>0.05</v>
      </c>
      <c r="R1453">
        <v>9475.19</v>
      </c>
      <c r="S1453">
        <v>3916.81</v>
      </c>
      <c r="T1453" s="3">
        <v>0.41299999999999998</v>
      </c>
      <c r="U1453">
        <v>23.37</v>
      </c>
      <c r="V1453" t="s">
        <v>40</v>
      </c>
      <c r="W1453">
        <v>5</v>
      </c>
      <c r="X1453" t="b">
        <v>0</v>
      </c>
      <c r="Y1453" t="s">
        <v>60</v>
      </c>
      <c r="Z1453" t="s">
        <v>60</v>
      </c>
      <c r="AA1453">
        <v>3</v>
      </c>
      <c r="AB1453">
        <v>3</v>
      </c>
      <c r="AC1453">
        <v>2023</v>
      </c>
      <c r="AD1453" s="1">
        <v>45017</v>
      </c>
      <c r="AE1453" t="s">
        <v>53</v>
      </c>
      <c r="AF1453" t="s">
        <v>69</v>
      </c>
      <c r="AG1453" t="str">
        <f t="shared" si="91"/>
        <v>Include</v>
      </c>
      <c r="AH1453">
        <f t="shared" si="88"/>
        <v>0</v>
      </c>
      <c r="AI1453">
        <f t="shared" si="89"/>
        <v>1</v>
      </c>
      <c r="AJ1453">
        <f t="shared" si="90"/>
        <v>0</v>
      </c>
      <c r="AK1453" s="15">
        <f>1</f>
        <v>1</v>
      </c>
    </row>
    <row r="1454" spans="1:37" x14ac:dyDescent="0.3">
      <c r="A1454" t="s">
        <v>3471</v>
      </c>
      <c r="B1454" s="1">
        <v>45021</v>
      </c>
      <c r="C1454" s="1">
        <v>45021</v>
      </c>
      <c r="D1454" t="s">
        <v>3472</v>
      </c>
      <c r="E1454" t="s">
        <v>282</v>
      </c>
      <c r="F1454">
        <v>51</v>
      </c>
      <c r="G1454">
        <v>51</v>
      </c>
      <c r="H1454" t="s">
        <v>265</v>
      </c>
      <c r="I1454" t="s">
        <v>35</v>
      </c>
      <c r="J1454" t="s">
        <v>82</v>
      </c>
      <c r="K1454" t="s">
        <v>266</v>
      </c>
      <c r="L1454" t="s">
        <v>111</v>
      </c>
      <c r="M1454" t="s">
        <v>200</v>
      </c>
      <c r="N1454">
        <v>3</v>
      </c>
      <c r="O1454">
        <v>3</v>
      </c>
      <c r="P1454">
        <v>11418.23</v>
      </c>
      <c r="Q1454" s="2">
        <v>0.01</v>
      </c>
      <c r="R1454">
        <v>43058.66</v>
      </c>
      <c r="S1454">
        <v>7315.08</v>
      </c>
      <c r="T1454" s="3">
        <v>0.17</v>
      </c>
      <c r="U1454">
        <v>41.92</v>
      </c>
      <c r="V1454" t="s">
        <v>68</v>
      </c>
      <c r="W1454">
        <v>2</v>
      </c>
      <c r="X1454" t="b">
        <v>0</v>
      </c>
      <c r="Y1454" t="s">
        <v>60</v>
      </c>
      <c r="Z1454" t="s">
        <v>60</v>
      </c>
      <c r="AA1454">
        <v>3</v>
      </c>
      <c r="AB1454">
        <v>3</v>
      </c>
      <c r="AC1454">
        <v>2023</v>
      </c>
      <c r="AD1454" s="1">
        <v>45017</v>
      </c>
      <c r="AE1454" t="s">
        <v>101</v>
      </c>
      <c r="AF1454" t="s">
        <v>69</v>
      </c>
      <c r="AG1454" t="str">
        <f t="shared" si="91"/>
        <v>Include</v>
      </c>
      <c r="AH1454">
        <f t="shared" si="88"/>
        <v>0</v>
      </c>
      <c r="AI1454">
        <f t="shared" si="89"/>
        <v>1</v>
      </c>
      <c r="AJ1454">
        <f t="shared" si="90"/>
        <v>0</v>
      </c>
      <c r="AK1454" s="15">
        <f>1</f>
        <v>1</v>
      </c>
    </row>
    <row r="1455" spans="1:37" x14ac:dyDescent="0.3">
      <c r="A1455" t="s">
        <v>3473</v>
      </c>
      <c r="B1455" s="1">
        <v>45020</v>
      </c>
      <c r="C1455" s="1">
        <v>45020</v>
      </c>
      <c r="D1455" t="s">
        <v>157</v>
      </c>
      <c r="E1455" t="s">
        <v>563</v>
      </c>
      <c r="F1455">
        <v>21</v>
      </c>
      <c r="G1455">
        <v>21</v>
      </c>
      <c r="H1455" t="s">
        <v>105</v>
      </c>
      <c r="I1455" t="s">
        <v>35</v>
      </c>
      <c r="J1455" t="s">
        <v>48</v>
      </c>
      <c r="K1455" t="s">
        <v>226</v>
      </c>
      <c r="L1455" t="s">
        <v>38</v>
      </c>
      <c r="M1455" t="s">
        <v>181</v>
      </c>
      <c r="N1455">
        <v>9</v>
      </c>
      <c r="O1455">
        <v>9</v>
      </c>
      <c r="P1455">
        <v>1568.38</v>
      </c>
      <c r="Q1455" s="2">
        <v>0.02</v>
      </c>
      <c r="R1455">
        <v>21256.5</v>
      </c>
      <c r="S1455">
        <v>9913.18</v>
      </c>
      <c r="T1455" s="3">
        <v>0.46600000000000003</v>
      </c>
      <c r="U1455">
        <v>96.17</v>
      </c>
      <c r="V1455" t="s">
        <v>132</v>
      </c>
      <c r="W1455">
        <v>5</v>
      </c>
      <c r="X1455" t="b">
        <v>0</v>
      </c>
      <c r="Y1455" t="s">
        <v>60</v>
      </c>
      <c r="Z1455" t="s">
        <v>60</v>
      </c>
      <c r="AA1455">
        <v>7</v>
      </c>
      <c r="AB1455">
        <v>7</v>
      </c>
      <c r="AC1455">
        <v>2023</v>
      </c>
      <c r="AD1455" s="1">
        <v>45017</v>
      </c>
      <c r="AE1455" t="s">
        <v>53</v>
      </c>
      <c r="AF1455" t="s">
        <v>69</v>
      </c>
      <c r="AG1455" t="str">
        <f t="shared" si="91"/>
        <v>Include</v>
      </c>
      <c r="AH1455">
        <f t="shared" si="88"/>
        <v>0</v>
      </c>
      <c r="AI1455">
        <f t="shared" si="89"/>
        <v>1</v>
      </c>
      <c r="AJ1455">
        <f t="shared" si="90"/>
        <v>0</v>
      </c>
      <c r="AK1455" s="15">
        <f>1</f>
        <v>1</v>
      </c>
    </row>
    <row r="1456" spans="1:37" x14ac:dyDescent="0.3">
      <c r="A1456" t="s">
        <v>3474</v>
      </c>
      <c r="B1456" s="1">
        <v>45019</v>
      </c>
      <c r="C1456" s="1">
        <v>45019</v>
      </c>
      <c r="D1456" t="s">
        <v>3475</v>
      </c>
      <c r="E1456" t="s">
        <v>591</v>
      </c>
      <c r="F1456">
        <v>30</v>
      </c>
      <c r="G1456">
        <v>30</v>
      </c>
      <c r="H1456" t="s">
        <v>47</v>
      </c>
      <c r="I1456" t="s">
        <v>47</v>
      </c>
      <c r="J1456" t="s">
        <v>57</v>
      </c>
      <c r="K1456" t="s">
        <v>66</v>
      </c>
      <c r="L1456" t="s">
        <v>97</v>
      </c>
      <c r="M1456" t="s">
        <v>275</v>
      </c>
      <c r="N1456">
        <v>10</v>
      </c>
      <c r="O1456">
        <v>10</v>
      </c>
      <c r="P1456">
        <v>1221.02</v>
      </c>
      <c r="Q1456" s="2">
        <v>0.17</v>
      </c>
      <c r="R1456">
        <v>15191.82</v>
      </c>
      <c r="S1456">
        <v>5083.3</v>
      </c>
      <c r="T1456" s="3">
        <v>0.33500000000000002</v>
      </c>
      <c r="U1456">
        <v>86.46</v>
      </c>
      <c r="V1456" t="s">
        <v>40</v>
      </c>
      <c r="W1456">
        <v>5</v>
      </c>
      <c r="X1456" t="b">
        <v>0</v>
      </c>
      <c r="Y1456" t="s">
        <v>86</v>
      </c>
      <c r="Z1456" t="s">
        <v>86</v>
      </c>
      <c r="AA1456">
        <v>4</v>
      </c>
      <c r="AB1456">
        <v>4</v>
      </c>
      <c r="AC1456">
        <v>2023</v>
      </c>
      <c r="AD1456" s="1">
        <v>45017</v>
      </c>
      <c r="AE1456" t="s">
        <v>87</v>
      </c>
      <c r="AF1456" t="s">
        <v>88</v>
      </c>
      <c r="AG1456" t="str">
        <f t="shared" si="91"/>
        <v>Include</v>
      </c>
      <c r="AH1456">
        <f t="shared" si="88"/>
        <v>0</v>
      </c>
      <c r="AI1456">
        <f t="shared" si="89"/>
        <v>0</v>
      </c>
      <c r="AJ1456">
        <f t="shared" si="90"/>
        <v>0</v>
      </c>
      <c r="AK1456" s="15">
        <f>1</f>
        <v>1</v>
      </c>
    </row>
    <row r="1457" spans="1:37" x14ac:dyDescent="0.3">
      <c r="A1457" t="s">
        <v>3476</v>
      </c>
      <c r="B1457" s="1">
        <v>45019</v>
      </c>
      <c r="C1457" s="1">
        <v>45019</v>
      </c>
      <c r="D1457" t="s">
        <v>3477</v>
      </c>
      <c r="E1457" t="s">
        <v>1476</v>
      </c>
      <c r="F1457">
        <v>51</v>
      </c>
      <c r="G1457">
        <v>51</v>
      </c>
      <c r="H1457" t="s">
        <v>35</v>
      </c>
      <c r="I1457" t="s">
        <v>35</v>
      </c>
      <c r="J1457" t="s">
        <v>82</v>
      </c>
      <c r="K1457" t="s">
        <v>131</v>
      </c>
      <c r="L1457" t="s">
        <v>50</v>
      </c>
      <c r="M1457" t="s">
        <v>325</v>
      </c>
      <c r="N1457">
        <v>7</v>
      </c>
      <c r="O1457">
        <v>7</v>
      </c>
      <c r="P1457">
        <v>9306.42</v>
      </c>
      <c r="Q1457" s="2">
        <v>0.37</v>
      </c>
      <c r="R1457">
        <v>66850.759999999995</v>
      </c>
      <c r="S1457">
        <v>15497.67</v>
      </c>
      <c r="T1457" s="3">
        <v>0.23200000000000001</v>
      </c>
      <c r="U1457">
        <v>63.06</v>
      </c>
      <c r="V1457" t="s">
        <v>132</v>
      </c>
      <c r="W1457">
        <v>4</v>
      </c>
      <c r="X1457" t="b">
        <v>1</v>
      </c>
      <c r="Y1457" t="s">
        <v>41</v>
      </c>
      <c r="Z1457" t="s">
        <v>41</v>
      </c>
      <c r="AA1457">
        <v>4</v>
      </c>
      <c r="AB1457">
        <v>4</v>
      </c>
      <c r="AC1457">
        <v>2023</v>
      </c>
      <c r="AD1457" s="1">
        <v>45017</v>
      </c>
      <c r="AE1457" t="s">
        <v>101</v>
      </c>
      <c r="AF1457" t="s">
        <v>62</v>
      </c>
      <c r="AG1457" t="str">
        <f t="shared" si="91"/>
        <v>Include</v>
      </c>
      <c r="AH1457">
        <f t="shared" si="88"/>
        <v>1</v>
      </c>
      <c r="AI1457">
        <f t="shared" si="89"/>
        <v>1</v>
      </c>
      <c r="AJ1457">
        <f t="shared" si="90"/>
        <v>0</v>
      </c>
      <c r="AK1457" s="15">
        <f>1</f>
        <v>1</v>
      </c>
    </row>
    <row r="1458" spans="1:37" x14ac:dyDescent="0.3">
      <c r="A1458" t="s">
        <v>3478</v>
      </c>
      <c r="B1458" s="1">
        <v>45017</v>
      </c>
      <c r="C1458" s="1">
        <v>45017</v>
      </c>
      <c r="D1458" t="s">
        <v>3479</v>
      </c>
      <c r="E1458" t="s">
        <v>659</v>
      </c>
      <c r="F1458">
        <v>27</v>
      </c>
      <c r="G1458">
        <v>27</v>
      </c>
      <c r="H1458" t="s">
        <v>35</v>
      </c>
      <c r="I1458" t="s">
        <v>35</v>
      </c>
      <c r="J1458" t="s">
        <v>82</v>
      </c>
      <c r="K1458" t="s">
        <v>266</v>
      </c>
      <c r="L1458" t="s">
        <v>50</v>
      </c>
      <c r="M1458" t="s">
        <v>251</v>
      </c>
      <c r="N1458">
        <v>7</v>
      </c>
      <c r="O1458">
        <v>7</v>
      </c>
      <c r="P1458">
        <v>23696.15</v>
      </c>
      <c r="Q1458" s="2">
        <v>0.33</v>
      </c>
      <c r="R1458">
        <v>157416.69</v>
      </c>
      <c r="S1458">
        <v>50425.99</v>
      </c>
      <c r="T1458" s="3">
        <v>0.32</v>
      </c>
      <c r="U1458">
        <v>51.3</v>
      </c>
      <c r="V1458" t="s">
        <v>52</v>
      </c>
      <c r="X1458" t="b">
        <v>0</v>
      </c>
      <c r="Y1458" t="s">
        <v>86</v>
      </c>
      <c r="Z1458" t="s">
        <v>86</v>
      </c>
      <c r="AA1458">
        <v>1</v>
      </c>
      <c r="AB1458">
        <v>1</v>
      </c>
      <c r="AC1458">
        <v>2023</v>
      </c>
      <c r="AD1458" s="1">
        <v>45017</v>
      </c>
      <c r="AE1458" t="s">
        <v>87</v>
      </c>
      <c r="AF1458" t="s">
        <v>62</v>
      </c>
      <c r="AG1458" t="str">
        <f t="shared" si="91"/>
        <v>Include</v>
      </c>
      <c r="AH1458">
        <f t="shared" si="88"/>
        <v>0</v>
      </c>
      <c r="AI1458">
        <f t="shared" si="89"/>
        <v>0</v>
      </c>
      <c r="AJ1458">
        <f t="shared" si="90"/>
        <v>0</v>
      </c>
      <c r="AK1458" s="15">
        <f>1</f>
        <v>1</v>
      </c>
    </row>
    <row r="1459" spans="1:37" x14ac:dyDescent="0.3">
      <c r="A1459" t="s">
        <v>3480</v>
      </c>
      <c r="B1459" s="1">
        <v>45017</v>
      </c>
      <c r="C1459" s="1">
        <v>45017</v>
      </c>
      <c r="D1459" t="s">
        <v>3481</v>
      </c>
      <c r="E1459" t="s">
        <v>1138</v>
      </c>
      <c r="F1459">
        <v>28</v>
      </c>
      <c r="G1459">
        <v>28</v>
      </c>
      <c r="H1459" t="s">
        <v>47</v>
      </c>
      <c r="I1459" t="s">
        <v>47</v>
      </c>
      <c r="J1459" t="s">
        <v>57</v>
      </c>
      <c r="K1459" t="s">
        <v>66</v>
      </c>
      <c r="L1459" t="s">
        <v>140</v>
      </c>
      <c r="M1459" t="s">
        <v>190</v>
      </c>
      <c r="N1459">
        <v>1</v>
      </c>
      <c r="O1459">
        <v>1</v>
      </c>
      <c r="P1459">
        <v>3896.79</v>
      </c>
      <c r="Q1459" s="2">
        <v>0.36</v>
      </c>
      <c r="R1459">
        <v>3471.12</v>
      </c>
      <c r="S1459">
        <v>1531.25</v>
      </c>
      <c r="T1459" s="3">
        <v>0.441</v>
      </c>
      <c r="U1459">
        <v>72.56</v>
      </c>
      <c r="V1459" t="s">
        <v>52</v>
      </c>
      <c r="W1459">
        <v>5</v>
      </c>
      <c r="X1459" t="b">
        <v>0</v>
      </c>
      <c r="Y1459" t="s">
        <v>60</v>
      </c>
      <c r="Z1459" t="s">
        <v>60</v>
      </c>
      <c r="AA1459">
        <v>5</v>
      </c>
      <c r="AB1459">
        <v>5</v>
      </c>
      <c r="AC1459">
        <v>2023</v>
      </c>
      <c r="AD1459" s="1">
        <v>45017</v>
      </c>
      <c r="AE1459" t="s">
        <v>87</v>
      </c>
      <c r="AF1459" t="s">
        <v>62</v>
      </c>
      <c r="AG1459" t="str">
        <f t="shared" si="91"/>
        <v>Include</v>
      </c>
      <c r="AH1459">
        <f t="shared" si="88"/>
        <v>0</v>
      </c>
      <c r="AI1459">
        <f t="shared" si="89"/>
        <v>1</v>
      </c>
      <c r="AJ1459">
        <f t="shared" si="90"/>
        <v>0</v>
      </c>
      <c r="AK1459" s="15">
        <f>1</f>
        <v>1</v>
      </c>
    </row>
    <row r="1460" spans="1:37" x14ac:dyDescent="0.3">
      <c r="A1460" t="s">
        <v>3482</v>
      </c>
      <c r="B1460" s="1">
        <v>45017</v>
      </c>
      <c r="C1460" s="1">
        <v>45017</v>
      </c>
      <c r="D1460" t="s">
        <v>3483</v>
      </c>
      <c r="E1460" t="s">
        <v>2503</v>
      </c>
      <c r="F1460">
        <v>23</v>
      </c>
      <c r="G1460">
        <v>23</v>
      </c>
      <c r="H1460" t="s">
        <v>35</v>
      </c>
      <c r="I1460" t="s">
        <v>35</v>
      </c>
      <c r="J1460" t="s">
        <v>57</v>
      </c>
      <c r="K1460" t="s">
        <v>155</v>
      </c>
      <c r="L1460" t="s">
        <v>111</v>
      </c>
      <c r="M1460" t="s">
        <v>174</v>
      </c>
      <c r="N1460">
        <v>6</v>
      </c>
      <c r="O1460">
        <v>6</v>
      </c>
      <c r="P1460">
        <v>5555.87</v>
      </c>
      <c r="Q1460" s="2">
        <v>0.31</v>
      </c>
      <c r="R1460">
        <v>34653.360000000001</v>
      </c>
      <c r="S1460">
        <v>9878.4</v>
      </c>
      <c r="T1460" s="3">
        <v>0.28499999999999998</v>
      </c>
      <c r="U1460">
        <v>74.61</v>
      </c>
      <c r="V1460" t="s">
        <v>132</v>
      </c>
      <c r="W1460">
        <v>5</v>
      </c>
      <c r="X1460" t="b">
        <v>0</v>
      </c>
      <c r="Y1460" t="s">
        <v>60</v>
      </c>
      <c r="Z1460" t="s">
        <v>60</v>
      </c>
      <c r="AA1460">
        <v>4</v>
      </c>
      <c r="AB1460">
        <v>4</v>
      </c>
      <c r="AC1460">
        <v>2023</v>
      </c>
      <c r="AD1460" s="1">
        <v>45017</v>
      </c>
      <c r="AE1460" t="s">
        <v>53</v>
      </c>
      <c r="AF1460" t="s">
        <v>62</v>
      </c>
      <c r="AG1460" t="str">
        <f t="shared" si="91"/>
        <v>Include</v>
      </c>
      <c r="AH1460">
        <f t="shared" si="88"/>
        <v>0</v>
      </c>
      <c r="AI1460">
        <f t="shared" si="89"/>
        <v>1</v>
      </c>
      <c r="AJ1460">
        <f t="shared" si="90"/>
        <v>0</v>
      </c>
      <c r="AK1460" s="15">
        <f>1</f>
        <v>1</v>
      </c>
    </row>
    <row r="1461" spans="1:37" x14ac:dyDescent="0.3">
      <c r="A1461" t="s">
        <v>3484</v>
      </c>
      <c r="B1461" s="1">
        <v>45017</v>
      </c>
      <c r="C1461" s="1">
        <v>45017</v>
      </c>
      <c r="D1461" t="s">
        <v>3485</v>
      </c>
      <c r="E1461" t="s">
        <v>367</v>
      </c>
      <c r="F1461">
        <v>31</v>
      </c>
      <c r="G1461">
        <v>31</v>
      </c>
      <c r="H1461" t="s">
        <v>81</v>
      </c>
      <c r="I1461" t="s">
        <v>81</v>
      </c>
      <c r="J1461" t="s">
        <v>36</v>
      </c>
      <c r="K1461" t="s">
        <v>239</v>
      </c>
      <c r="L1461" t="s">
        <v>38</v>
      </c>
      <c r="M1461" t="s">
        <v>181</v>
      </c>
      <c r="N1461">
        <v>8</v>
      </c>
      <c r="O1461">
        <v>8</v>
      </c>
      <c r="P1461">
        <v>2199.06</v>
      </c>
      <c r="Q1461" s="2">
        <v>0.31</v>
      </c>
      <c r="R1461">
        <v>19643.63</v>
      </c>
      <c r="S1461">
        <v>6740.03</v>
      </c>
      <c r="T1461" s="3">
        <v>0.34300000000000003</v>
      </c>
      <c r="U1461">
        <v>50.62</v>
      </c>
      <c r="V1461" t="s">
        <v>52</v>
      </c>
      <c r="W1461">
        <v>1</v>
      </c>
      <c r="X1461" t="b">
        <v>0</v>
      </c>
      <c r="Y1461" t="s">
        <v>382</v>
      </c>
      <c r="Z1461" t="s">
        <v>60</v>
      </c>
      <c r="AA1461">
        <v>8</v>
      </c>
      <c r="AB1461">
        <v>8</v>
      </c>
      <c r="AC1461">
        <v>2023</v>
      </c>
      <c r="AD1461" s="1">
        <v>45017</v>
      </c>
      <c r="AE1461" t="s">
        <v>87</v>
      </c>
      <c r="AF1461" t="s">
        <v>62</v>
      </c>
      <c r="AG1461" t="str">
        <f t="shared" si="91"/>
        <v>Include</v>
      </c>
      <c r="AH1461">
        <f t="shared" si="88"/>
        <v>0</v>
      </c>
      <c r="AI1461">
        <f t="shared" si="89"/>
        <v>1</v>
      </c>
      <c r="AJ1461">
        <f t="shared" si="90"/>
        <v>0</v>
      </c>
      <c r="AK1461" s="15">
        <f>1</f>
        <v>1</v>
      </c>
    </row>
    <row r="1462" spans="1:37" x14ac:dyDescent="0.3">
      <c r="A1462" t="s">
        <v>3486</v>
      </c>
      <c r="B1462" s="1">
        <v>45016</v>
      </c>
      <c r="C1462" s="1">
        <v>45016</v>
      </c>
      <c r="D1462" t="s">
        <v>3487</v>
      </c>
      <c r="E1462" t="s">
        <v>517</v>
      </c>
      <c r="F1462">
        <v>36</v>
      </c>
      <c r="G1462">
        <v>36</v>
      </c>
      <c r="H1462" t="s">
        <v>35</v>
      </c>
      <c r="I1462" t="s">
        <v>35</v>
      </c>
      <c r="J1462" t="s">
        <v>36</v>
      </c>
      <c r="K1462" t="s">
        <v>106</v>
      </c>
      <c r="L1462" t="s">
        <v>111</v>
      </c>
      <c r="M1462" t="s">
        <v>136</v>
      </c>
      <c r="N1462">
        <v>8</v>
      </c>
      <c r="O1462">
        <v>8</v>
      </c>
      <c r="P1462">
        <v>12824.11</v>
      </c>
      <c r="Q1462" s="2">
        <v>0.11</v>
      </c>
      <c r="R1462">
        <v>124055.48</v>
      </c>
      <c r="S1462">
        <v>29606.32</v>
      </c>
      <c r="T1462" s="3">
        <v>0.23899999999999999</v>
      </c>
      <c r="U1462">
        <v>76.78</v>
      </c>
      <c r="V1462" t="s">
        <v>52</v>
      </c>
      <c r="W1462">
        <v>2</v>
      </c>
      <c r="X1462" t="b">
        <v>0</v>
      </c>
      <c r="Y1462" t="s">
        <v>60</v>
      </c>
      <c r="Z1462" t="s">
        <v>60</v>
      </c>
      <c r="AA1462">
        <v>6</v>
      </c>
      <c r="AB1462">
        <v>6</v>
      </c>
      <c r="AC1462">
        <v>2023</v>
      </c>
      <c r="AD1462" s="1">
        <v>44986</v>
      </c>
      <c r="AE1462" t="s">
        <v>61</v>
      </c>
      <c r="AF1462" t="s">
        <v>88</v>
      </c>
      <c r="AG1462" t="str">
        <f t="shared" si="91"/>
        <v>Include</v>
      </c>
      <c r="AH1462">
        <f t="shared" si="88"/>
        <v>0</v>
      </c>
      <c r="AI1462">
        <f t="shared" si="89"/>
        <v>1</v>
      </c>
      <c r="AJ1462">
        <f t="shared" si="90"/>
        <v>0</v>
      </c>
      <c r="AK1462" s="15">
        <f>1</f>
        <v>1</v>
      </c>
    </row>
    <row r="1463" spans="1:37" x14ac:dyDescent="0.3">
      <c r="A1463" t="s">
        <v>3488</v>
      </c>
      <c r="B1463" s="1">
        <v>45016</v>
      </c>
      <c r="C1463" s="1">
        <v>45016</v>
      </c>
      <c r="D1463" t="s">
        <v>3489</v>
      </c>
      <c r="E1463" t="s">
        <v>631</v>
      </c>
      <c r="F1463">
        <v>40</v>
      </c>
      <c r="G1463">
        <v>40</v>
      </c>
      <c r="H1463" t="s">
        <v>47</v>
      </c>
      <c r="I1463" t="s">
        <v>47</v>
      </c>
      <c r="J1463" t="s">
        <v>36</v>
      </c>
      <c r="K1463" t="s">
        <v>37</v>
      </c>
      <c r="L1463" t="s">
        <v>74</v>
      </c>
      <c r="M1463" t="s">
        <v>261</v>
      </c>
      <c r="N1463">
        <v>6</v>
      </c>
      <c r="O1463">
        <v>6</v>
      </c>
      <c r="P1463">
        <v>51056.11</v>
      </c>
      <c r="Q1463" s="2">
        <v>0.12</v>
      </c>
      <c r="R1463">
        <v>301146.21999999997</v>
      </c>
      <c r="S1463">
        <v>46670.71</v>
      </c>
      <c r="T1463" s="3">
        <v>0.155</v>
      </c>
      <c r="U1463">
        <v>55.16</v>
      </c>
      <c r="V1463" t="s">
        <v>76</v>
      </c>
      <c r="W1463">
        <v>3</v>
      </c>
      <c r="X1463" t="b">
        <v>1</v>
      </c>
      <c r="Y1463" t="s">
        <v>41</v>
      </c>
      <c r="Z1463" t="s">
        <v>41</v>
      </c>
      <c r="AA1463">
        <v>6</v>
      </c>
      <c r="AB1463">
        <v>6</v>
      </c>
      <c r="AC1463">
        <v>2023</v>
      </c>
      <c r="AD1463" s="1">
        <v>44986</v>
      </c>
      <c r="AE1463" t="s">
        <v>61</v>
      </c>
      <c r="AF1463" t="s">
        <v>88</v>
      </c>
      <c r="AG1463" t="str">
        <f t="shared" si="91"/>
        <v>Include</v>
      </c>
      <c r="AH1463">
        <f t="shared" si="88"/>
        <v>1</v>
      </c>
      <c r="AI1463">
        <f t="shared" si="89"/>
        <v>1</v>
      </c>
      <c r="AJ1463">
        <f t="shared" si="90"/>
        <v>0</v>
      </c>
      <c r="AK1463" s="15">
        <f>1</f>
        <v>1</v>
      </c>
    </row>
    <row r="1464" spans="1:37" x14ac:dyDescent="0.3">
      <c r="A1464" t="s">
        <v>3490</v>
      </c>
      <c r="B1464" s="1">
        <v>45016</v>
      </c>
      <c r="C1464" s="1">
        <v>45016</v>
      </c>
      <c r="D1464" t="s">
        <v>3491</v>
      </c>
      <c r="E1464" t="s">
        <v>1184</v>
      </c>
      <c r="F1464">
        <v>39</v>
      </c>
      <c r="G1464">
        <v>39</v>
      </c>
      <c r="H1464" t="s">
        <v>81</v>
      </c>
      <c r="I1464" t="s">
        <v>81</v>
      </c>
      <c r="J1464" t="s">
        <v>82</v>
      </c>
      <c r="K1464" t="s">
        <v>83</v>
      </c>
      <c r="L1464" t="s">
        <v>38</v>
      </c>
      <c r="M1464" t="s">
        <v>159</v>
      </c>
      <c r="N1464">
        <v>3</v>
      </c>
      <c r="O1464">
        <v>3</v>
      </c>
      <c r="P1464">
        <v>1932.05</v>
      </c>
      <c r="Q1464" s="2">
        <v>0.12</v>
      </c>
      <c r="R1464">
        <v>6749.05</v>
      </c>
      <c r="S1464">
        <v>2983.29</v>
      </c>
      <c r="T1464" s="3">
        <v>0.442</v>
      </c>
      <c r="U1464">
        <v>47.16</v>
      </c>
      <c r="V1464" t="s">
        <v>76</v>
      </c>
      <c r="W1464">
        <v>1</v>
      </c>
      <c r="X1464" t="b">
        <v>0</v>
      </c>
      <c r="Y1464" t="s">
        <v>86</v>
      </c>
      <c r="Z1464" t="s">
        <v>86</v>
      </c>
      <c r="AA1464">
        <v>5</v>
      </c>
      <c r="AB1464">
        <v>5</v>
      </c>
      <c r="AC1464">
        <v>2023</v>
      </c>
      <c r="AD1464" s="1">
        <v>44986</v>
      </c>
      <c r="AE1464" t="s">
        <v>61</v>
      </c>
      <c r="AF1464" t="s">
        <v>88</v>
      </c>
      <c r="AG1464" t="str">
        <f t="shared" si="91"/>
        <v>Include</v>
      </c>
      <c r="AH1464">
        <f t="shared" si="88"/>
        <v>0</v>
      </c>
      <c r="AI1464">
        <f t="shared" si="89"/>
        <v>0</v>
      </c>
      <c r="AJ1464">
        <f t="shared" si="90"/>
        <v>0</v>
      </c>
      <c r="AK1464" s="15">
        <f>1</f>
        <v>1</v>
      </c>
    </row>
    <row r="1465" spans="1:37" x14ac:dyDescent="0.3">
      <c r="A1465" t="s">
        <v>3492</v>
      </c>
      <c r="B1465" s="1">
        <v>45015</v>
      </c>
      <c r="C1465" s="1">
        <v>45015</v>
      </c>
      <c r="D1465" t="s">
        <v>3493</v>
      </c>
      <c r="E1465" t="s">
        <v>1565</v>
      </c>
      <c r="F1465">
        <v>31</v>
      </c>
      <c r="G1465">
        <v>31</v>
      </c>
      <c r="H1465" t="s">
        <v>35</v>
      </c>
      <c r="I1465" t="s">
        <v>35</v>
      </c>
      <c r="J1465" t="s">
        <v>48</v>
      </c>
      <c r="K1465" t="s">
        <v>230</v>
      </c>
      <c r="L1465" t="s">
        <v>97</v>
      </c>
      <c r="M1465" t="s">
        <v>107</v>
      </c>
      <c r="N1465">
        <v>10</v>
      </c>
      <c r="O1465">
        <v>10</v>
      </c>
      <c r="P1465">
        <v>432.2</v>
      </c>
      <c r="Q1465" s="2">
        <v>0.22</v>
      </c>
      <c r="R1465">
        <v>4097.63</v>
      </c>
      <c r="S1465">
        <v>1857.23</v>
      </c>
      <c r="T1465" s="3">
        <v>0.45300000000000001</v>
      </c>
      <c r="U1465">
        <v>69.099999999999994</v>
      </c>
      <c r="V1465" t="s">
        <v>99</v>
      </c>
      <c r="X1465" t="b">
        <v>0</v>
      </c>
      <c r="Y1465" t="s">
        <v>60</v>
      </c>
      <c r="Z1465" t="s">
        <v>60</v>
      </c>
      <c r="AA1465">
        <v>5</v>
      </c>
      <c r="AB1465">
        <v>5</v>
      </c>
      <c r="AC1465">
        <v>2023</v>
      </c>
      <c r="AD1465" s="1">
        <v>44986</v>
      </c>
      <c r="AE1465" t="s">
        <v>87</v>
      </c>
      <c r="AF1465" t="s">
        <v>43</v>
      </c>
      <c r="AG1465" t="str">
        <f t="shared" si="91"/>
        <v>Include</v>
      </c>
      <c r="AH1465">
        <f t="shared" si="88"/>
        <v>0</v>
      </c>
      <c r="AI1465">
        <f t="shared" si="89"/>
        <v>1</v>
      </c>
      <c r="AJ1465">
        <f t="shared" si="90"/>
        <v>0</v>
      </c>
      <c r="AK1465" s="15">
        <f>1</f>
        <v>1</v>
      </c>
    </row>
    <row r="1466" spans="1:37" x14ac:dyDescent="0.3">
      <c r="A1466" t="s">
        <v>3494</v>
      </c>
      <c r="B1466" s="1">
        <v>45015</v>
      </c>
      <c r="C1466" s="1">
        <v>45015</v>
      </c>
      <c r="D1466" t="s">
        <v>3495</v>
      </c>
      <c r="E1466" t="s">
        <v>471</v>
      </c>
      <c r="F1466">
        <v>38</v>
      </c>
      <c r="G1466">
        <v>38</v>
      </c>
      <c r="H1466" t="s">
        <v>35</v>
      </c>
      <c r="I1466" t="s">
        <v>35</v>
      </c>
      <c r="J1466" t="s">
        <v>48</v>
      </c>
      <c r="K1466" t="s">
        <v>230</v>
      </c>
      <c r="L1466" t="s">
        <v>50</v>
      </c>
      <c r="M1466" t="s">
        <v>59</v>
      </c>
      <c r="N1466">
        <v>1</v>
      </c>
      <c r="O1466">
        <v>1</v>
      </c>
      <c r="P1466">
        <v>7329.9</v>
      </c>
      <c r="Q1466" s="2">
        <v>0.35</v>
      </c>
      <c r="R1466">
        <v>6777.56</v>
      </c>
      <c r="S1466">
        <v>2396.7199999999998</v>
      </c>
      <c r="T1466" s="3">
        <v>0.35399999999999998</v>
      </c>
      <c r="U1466">
        <v>101.29</v>
      </c>
      <c r="V1466" t="s">
        <v>68</v>
      </c>
      <c r="W1466">
        <v>5</v>
      </c>
      <c r="X1466" t="b">
        <v>0</v>
      </c>
      <c r="Y1466" t="s">
        <v>142</v>
      </c>
      <c r="Z1466" t="s">
        <v>142</v>
      </c>
      <c r="AA1466">
        <v>10</v>
      </c>
      <c r="AB1466">
        <v>10</v>
      </c>
      <c r="AC1466">
        <v>2023</v>
      </c>
      <c r="AD1466" s="1">
        <v>44986</v>
      </c>
      <c r="AE1466" t="s">
        <v>61</v>
      </c>
      <c r="AF1466" t="s">
        <v>62</v>
      </c>
      <c r="AG1466" t="str">
        <f t="shared" si="91"/>
        <v>Include</v>
      </c>
      <c r="AH1466">
        <f t="shared" si="88"/>
        <v>0</v>
      </c>
      <c r="AI1466">
        <f t="shared" si="89"/>
        <v>0</v>
      </c>
      <c r="AJ1466">
        <f t="shared" si="90"/>
        <v>0</v>
      </c>
      <c r="AK1466" s="15">
        <f>1</f>
        <v>1</v>
      </c>
    </row>
    <row r="1467" spans="1:37" x14ac:dyDescent="0.3">
      <c r="A1467" t="s">
        <v>3496</v>
      </c>
      <c r="B1467" s="1">
        <v>45015</v>
      </c>
      <c r="C1467" s="1">
        <v>45015</v>
      </c>
      <c r="D1467" t="s">
        <v>3497</v>
      </c>
      <c r="E1467" t="s">
        <v>987</v>
      </c>
      <c r="F1467">
        <v>26</v>
      </c>
      <c r="G1467">
        <v>26</v>
      </c>
      <c r="H1467" t="s">
        <v>35</v>
      </c>
      <c r="I1467" t="s">
        <v>35</v>
      </c>
      <c r="J1467" t="s">
        <v>82</v>
      </c>
      <c r="K1467" t="s">
        <v>131</v>
      </c>
      <c r="L1467" t="s">
        <v>140</v>
      </c>
      <c r="M1467" t="s">
        <v>372</v>
      </c>
      <c r="N1467">
        <v>8</v>
      </c>
      <c r="O1467">
        <v>8</v>
      </c>
      <c r="P1467">
        <v>1829.04</v>
      </c>
      <c r="Q1467" s="2">
        <v>0.24</v>
      </c>
      <c r="R1467">
        <v>14780.74</v>
      </c>
      <c r="S1467">
        <v>6166.69</v>
      </c>
      <c r="T1467" s="3">
        <v>0.41699999999999998</v>
      </c>
      <c r="U1467">
        <v>80.06</v>
      </c>
      <c r="V1467" t="s">
        <v>99</v>
      </c>
      <c r="W1467">
        <v>3</v>
      </c>
      <c r="X1467" t="b">
        <v>0</v>
      </c>
      <c r="Y1467" t="s">
        <v>100</v>
      </c>
      <c r="Z1467" t="s">
        <v>100</v>
      </c>
      <c r="AA1467">
        <v>4</v>
      </c>
      <c r="AB1467">
        <v>4</v>
      </c>
      <c r="AC1467">
        <v>2023</v>
      </c>
      <c r="AD1467" s="1">
        <v>44986</v>
      </c>
      <c r="AE1467" t="s">
        <v>87</v>
      </c>
      <c r="AF1467" t="s">
        <v>43</v>
      </c>
      <c r="AG1467" t="str">
        <f t="shared" si="91"/>
        <v>Include</v>
      </c>
      <c r="AH1467">
        <f t="shared" si="88"/>
        <v>0</v>
      </c>
      <c r="AI1467">
        <f t="shared" si="89"/>
        <v>0</v>
      </c>
      <c r="AJ1467">
        <f t="shared" si="90"/>
        <v>1</v>
      </c>
      <c r="AK1467" s="15">
        <f>1</f>
        <v>1</v>
      </c>
    </row>
    <row r="1468" spans="1:37" x14ac:dyDescent="0.3">
      <c r="A1468" t="s">
        <v>3498</v>
      </c>
      <c r="B1468" s="1">
        <v>45015</v>
      </c>
      <c r="C1468" s="1">
        <v>45015</v>
      </c>
      <c r="D1468" t="s">
        <v>3499</v>
      </c>
      <c r="E1468" t="s">
        <v>662</v>
      </c>
      <c r="F1468">
        <v>40</v>
      </c>
      <c r="G1468">
        <v>40</v>
      </c>
      <c r="H1468" t="s">
        <v>81</v>
      </c>
      <c r="I1468" t="s">
        <v>81</v>
      </c>
      <c r="J1468" t="s">
        <v>82</v>
      </c>
      <c r="K1468" t="s">
        <v>122</v>
      </c>
      <c r="L1468" t="s">
        <v>97</v>
      </c>
      <c r="M1468" t="s">
        <v>275</v>
      </c>
      <c r="N1468">
        <v>5</v>
      </c>
      <c r="O1468">
        <v>5</v>
      </c>
      <c r="P1468">
        <v>971.23</v>
      </c>
      <c r="Q1468" s="2">
        <v>0.35</v>
      </c>
      <c r="R1468">
        <v>3832.92</v>
      </c>
      <c r="S1468">
        <v>1442.59</v>
      </c>
      <c r="T1468" s="3">
        <v>0.376</v>
      </c>
      <c r="U1468">
        <v>59.73</v>
      </c>
      <c r="V1468" t="s">
        <v>52</v>
      </c>
      <c r="W1468">
        <v>1</v>
      </c>
      <c r="X1468" t="b">
        <v>0</v>
      </c>
      <c r="Y1468" t="s">
        <v>60</v>
      </c>
      <c r="Z1468" t="s">
        <v>60</v>
      </c>
      <c r="AA1468">
        <v>4</v>
      </c>
      <c r="AB1468">
        <v>4</v>
      </c>
      <c r="AC1468">
        <v>2023</v>
      </c>
      <c r="AD1468" s="1">
        <v>44986</v>
      </c>
      <c r="AE1468" t="s">
        <v>61</v>
      </c>
      <c r="AF1468" t="s">
        <v>62</v>
      </c>
      <c r="AG1468" t="str">
        <f t="shared" si="91"/>
        <v>Include</v>
      </c>
      <c r="AH1468">
        <f t="shared" si="88"/>
        <v>0</v>
      </c>
      <c r="AI1468">
        <f t="shared" si="89"/>
        <v>1</v>
      </c>
      <c r="AJ1468">
        <f t="shared" si="90"/>
        <v>0</v>
      </c>
      <c r="AK1468" s="15">
        <f>1</f>
        <v>1</v>
      </c>
    </row>
    <row r="1469" spans="1:37" x14ac:dyDescent="0.3">
      <c r="A1469" t="s">
        <v>3500</v>
      </c>
      <c r="B1469" s="1">
        <v>45015</v>
      </c>
      <c r="C1469" s="1">
        <v>45015</v>
      </c>
      <c r="D1469" t="s">
        <v>3501</v>
      </c>
      <c r="E1469" t="s">
        <v>1273</v>
      </c>
      <c r="F1469">
        <v>38</v>
      </c>
      <c r="G1469">
        <v>38</v>
      </c>
      <c r="H1469" t="s">
        <v>173</v>
      </c>
      <c r="I1469" t="s">
        <v>81</v>
      </c>
      <c r="J1469" t="s">
        <v>116</v>
      </c>
      <c r="K1469" t="s">
        <v>260</v>
      </c>
      <c r="L1469" t="s">
        <v>140</v>
      </c>
      <c r="M1469" t="s">
        <v>358</v>
      </c>
      <c r="N1469">
        <v>2</v>
      </c>
      <c r="O1469">
        <v>2</v>
      </c>
      <c r="P1469">
        <v>2874</v>
      </c>
      <c r="Q1469" s="2">
        <v>0.01</v>
      </c>
      <c r="R1469">
        <v>7504.43</v>
      </c>
      <c r="S1469">
        <v>2617.1799999999998</v>
      </c>
      <c r="T1469" s="3">
        <v>0.34899999999999998</v>
      </c>
      <c r="U1469">
        <v>34.9</v>
      </c>
      <c r="V1469" t="s">
        <v>76</v>
      </c>
      <c r="W1469">
        <v>1</v>
      </c>
      <c r="X1469" t="b">
        <v>0</v>
      </c>
      <c r="Y1469" t="s">
        <v>60</v>
      </c>
      <c r="Z1469" t="s">
        <v>60</v>
      </c>
      <c r="AA1469">
        <v>8</v>
      </c>
      <c r="AB1469">
        <v>8</v>
      </c>
      <c r="AC1469">
        <v>2023</v>
      </c>
      <c r="AD1469" s="1">
        <v>44986</v>
      </c>
      <c r="AE1469" t="s">
        <v>61</v>
      </c>
      <c r="AF1469" t="s">
        <v>69</v>
      </c>
      <c r="AG1469" t="str">
        <f t="shared" si="91"/>
        <v>Include</v>
      </c>
      <c r="AH1469">
        <f t="shared" si="88"/>
        <v>0</v>
      </c>
      <c r="AI1469">
        <f t="shared" si="89"/>
        <v>1</v>
      </c>
      <c r="AJ1469">
        <f t="shared" si="90"/>
        <v>0</v>
      </c>
      <c r="AK1469" s="15">
        <f>1</f>
        <v>1</v>
      </c>
    </row>
    <row r="1470" spans="1:37" x14ac:dyDescent="0.3">
      <c r="A1470" t="s">
        <v>3502</v>
      </c>
      <c r="B1470" s="1">
        <v>45015</v>
      </c>
      <c r="C1470" s="1">
        <v>45015</v>
      </c>
      <c r="D1470" t="s">
        <v>3503</v>
      </c>
      <c r="E1470" t="s">
        <v>993</v>
      </c>
      <c r="F1470">
        <v>32</v>
      </c>
      <c r="G1470">
        <v>32</v>
      </c>
      <c r="H1470" t="s">
        <v>35</v>
      </c>
      <c r="I1470" t="s">
        <v>35</v>
      </c>
      <c r="J1470" t="s">
        <v>36</v>
      </c>
      <c r="K1470" t="s">
        <v>106</v>
      </c>
      <c r="L1470" t="s">
        <v>140</v>
      </c>
      <c r="M1470" t="s">
        <v>190</v>
      </c>
      <c r="N1470">
        <v>8</v>
      </c>
      <c r="O1470">
        <v>8</v>
      </c>
      <c r="P1470">
        <v>1060.79</v>
      </c>
      <c r="Q1470" s="2">
        <v>0.16</v>
      </c>
      <c r="R1470">
        <v>8629.82</v>
      </c>
      <c r="S1470">
        <v>2159.1999999999998</v>
      </c>
      <c r="T1470" s="3">
        <v>0.25</v>
      </c>
      <c r="U1470">
        <v>51.46</v>
      </c>
      <c r="V1470" t="s">
        <v>76</v>
      </c>
      <c r="W1470">
        <v>4</v>
      </c>
      <c r="X1470" t="b">
        <v>0</v>
      </c>
      <c r="Y1470" t="s">
        <v>86</v>
      </c>
      <c r="Z1470" t="s">
        <v>86</v>
      </c>
      <c r="AA1470">
        <v>7</v>
      </c>
      <c r="AB1470">
        <v>7</v>
      </c>
      <c r="AC1470">
        <v>2023</v>
      </c>
      <c r="AD1470" s="1">
        <v>44986</v>
      </c>
      <c r="AE1470" t="s">
        <v>87</v>
      </c>
      <c r="AF1470" t="s">
        <v>88</v>
      </c>
      <c r="AG1470" t="str">
        <f t="shared" si="91"/>
        <v>Include</v>
      </c>
      <c r="AH1470">
        <f t="shared" si="88"/>
        <v>0</v>
      </c>
      <c r="AI1470">
        <f t="shared" si="89"/>
        <v>0</v>
      </c>
      <c r="AJ1470">
        <f t="shared" si="90"/>
        <v>0</v>
      </c>
      <c r="AK1470" s="15">
        <f>1</f>
        <v>1</v>
      </c>
    </row>
    <row r="1471" spans="1:37" x14ac:dyDescent="0.3">
      <c r="A1471" t="s">
        <v>3504</v>
      </c>
      <c r="B1471" s="1">
        <v>45015</v>
      </c>
      <c r="C1471" s="1">
        <v>45015</v>
      </c>
      <c r="D1471" t="s">
        <v>3505</v>
      </c>
      <c r="E1471" t="s">
        <v>1693</v>
      </c>
      <c r="F1471">
        <v>34</v>
      </c>
      <c r="G1471">
        <v>34</v>
      </c>
      <c r="H1471" t="s">
        <v>47</v>
      </c>
      <c r="I1471" t="s">
        <v>47</v>
      </c>
      <c r="J1471" t="s">
        <v>57</v>
      </c>
      <c r="K1471" t="s">
        <v>66</v>
      </c>
      <c r="L1471" t="s">
        <v>140</v>
      </c>
      <c r="M1471" t="s">
        <v>372</v>
      </c>
      <c r="N1471">
        <v>4</v>
      </c>
      <c r="O1471">
        <v>4</v>
      </c>
      <c r="P1471">
        <v>1407.93</v>
      </c>
      <c r="Q1471" s="2">
        <v>0.05</v>
      </c>
      <c r="R1471">
        <v>6398.88</v>
      </c>
      <c r="S1471">
        <v>2389.35</v>
      </c>
      <c r="T1471" s="3">
        <v>0.373</v>
      </c>
      <c r="U1471">
        <v>107.41</v>
      </c>
      <c r="V1471" t="s">
        <v>132</v>
      </c>
      <c r="W1471">
        <v>5</v>
      </c>
      <c r="X1471" t="b">
        <v>0</v>
      </c>
      <c r="Y1471" t="s">
        <v>60</v>
      </c>
      <c r="Z1471" t="s">
        <v>60</v>
      </c>
      <c r="AA1471">
        <v>2</v>
      </c>
      <c r="AB1471">
        <v>2</v>
      </c>
      <c r="AC1471">
        <v>2023</v>
      </c>
      <c r="AD1471" s="1">
        <v>44986</v>
      </c>
      <c r="AE1471" t="s">
        <v>87</v>
      </c>
      <c r="AF1471" t="s">
        <v>69</v>
      </c>
      <c r="AG1471" t="str">
        <f t="shared" si="91"/>
        <v>Include</v>
      </c>
      <c r="AH1471">
        <f t="shared" si="88"/>
        <v>0</v>
      </c>
      <c r="AI1471">
        <f t="shared" si="89"/>
        <v>1</v>
      </c>
      <c r="AJ1471">
        <f t="shared" si="90"/>
        <v>0</v>
      </c>
      <c r="AK1471" s="15">
        <f>1</f>
        <v>1</v>
      </c>
    </row>
    <row r="1472" spans="1:37" x14ac:dyDescent="0.3">
      <c r="A1472" t="s">
        <v>3506</v>
      </c>
      <c r="B1472" s="1">
        <v>45014</v>
      </c>
      <c r="C1472" s="1">
        <v>45014</v>
      </c>
      <c r="D1472" t="s">
        <v>3507</v>
      </c>
      <c r="E1472" t="s">
        <v>104</v>
      </c>
      <c r="F1472">
        <v>22</v>
      </c>
      <c r="G1472">
        <v>22</v>
      </c>
      <c r="H1472" t="s">
        <v>47</v>
      </c>
      <c r="I1472" t="s">
        <v>47</v>
      </c>
      <c r="J1472" t="s">
        <v>82</v>
      </c>
      <c r="K1472" t="s">
        <v>266</v>
      </c>
      <c r="L1472" t="s">
        <v>111</v>
      </c>
      <c r="M1472" t="s">
        <v>174</v>
      </c>
      <c r="N1472">
        <v>5</v>
      </c>
      <c r="O1472">
        <v>5</v>
      </c>
      <c r="P1472">
        <v>9438.65</v>
      </c>
      <c r="Q1472" s="2">
        <v>0.19</v>
      </c>
      <c r="R1472">
        <v>50601.3</v>
      </c>
      <c r="S1472">
        <v>10853.36</v>
      </c>
      <c r="T1472" s="3">
        <v>0.214</v>
      </c>
      <c r="U1472">
        <v>59.57</v>
      </c>
      <c r="V1472" t="s">
        <v>76</v>
      </c>
      <c r="W1472">
        <v>2</v>
      </c>
      <c r="X1472" t="b">
        <v>0</v>
      </c>
      <c r="Y1472" t="s">
        <v>60</v>
      </c>
      <c r="Z1472" t="s">
        <v>60</v>
      </c>
      <c r="AA1472">
        <v>9</v>
      </c>
      <c r="AB1472">
        <v>9</v>
      </c>
      <c r="AC1472">
        <v>2023</v>
      </c>
      <c r="AD1472" s="1">
        <v>44986</v>
      </c>
      <c r="AE1472" t="s">
        <v>53</v>
      </c>
      <c r="AF1472" t="s">
        <v>88</v>
      </c>
      <c r="AG1472" t="str">
        <f t="shared" si="91"/>
        <v>Include</v>
      </c>
      <c r="AH1472">
        <f t="shared" si="88"/>
        <v>0</v>
      </c>
      <c r="AI1472">
        <f t="shared" si="89"/>
        <v>1</v>
      </c>
      <c r="AJ1472">
        <f t="shared" si="90"/>
        <v>0</v>
      </c>
      <c r="AK1472" s="15">
        <f>1</f>
        <v>1</v>
      </c>
    </row>
    <row r="1473" spans="1:37" x14ac:dyDescent="0.3">
      <c r="A1473" t="s">
        <v>3508</v>
      </c>
      <c r="B1473" t="s">
        <v>3509</v>
      </c>
      <c r="C1473" s="1">
        <v>45014</v>
      </c>
      <c r="D1473" t="s">
        <v>3510</v>
      </c>
      <c r="E1473" t="s">
        <v>408</v>
      </c>
      <c r="F1473">
        <v>11</v>
      </c>
      <c r="G1473">
        <v>11</v>
      </c>
      <c r="H1473" t="s">
        <v>81</v>
      </c>
      <c r="I1473" t="s">
        <v>81</v>
      </c>
      <c r="J1473" t="s">
        <v>116</v>
      </c>
      <c r="K1473" t="s">
        <v>117</v>
      </c>
      <c r="L1473" t="s">
        <v>97</v>
      </c>
      <c r="M1473" t="s">
        <v>98</v>
      </c>
      <c r="N1473">
        <v>4</v>
      </c>
      <c r="O1473">
        <v>4</v>
      </c>
      <c r="P1473">
        <v>1044.75</v>
      </c>
      <c r="Q1473" s="2">
        <v>0.05</v>
      </c>
      <c r="R1473">
        <v>6061.68</v>
      </c>
      <c r="S1473">
        <v>2610.2800000000002</v>
      </c>
      <c r="T1473" s="3">
        <v>0.43099999999999999</v>
      </c>
      <c r="U1473">
        <v>55.23</v>
      </c>
      <c r="V1473" t="s">
        <v>52</v>
      </c>
      <c r="W1473">
        <v>3</v>
      </c>
      <c r="X1473" t="b">
        <v>0</v>
      </c>
      <c r="Y1473" t="s">
        <v>60</v>
      </c>
      <c r="Z1473" t="s">
        <v>60</v>
      </c>
      <c r="AA1473">
        <v>6</v>
      </c>
      <c r="AB1473">
        <v>6</v>
      </c>
      <c r="AC1473">
        <v>2023</v>
      </c>
      <c r="AD1473" s="1">
        <v>44986</v>
      </c>
      <c r="AE1473" t="s">
        <v>42</v>
      </c>
      <c r="AF1473" t="s">
        <v>69</v>
      </c>
      <c r="AG1473" t="str">
        <f t="shared" si="91"/>
        <v>Include</v>
      </c>
      <c r="AH1473">
        <f t="shared" si="88"/>
        <v>0</v>
      </c>
      <c r="AI1473">
        <f t="shared" si="89"/>
        <v>1</v>
      </c>
      <c r="AJ1473">
        <f t="shared" si="90"/>
        <v>0</v>
      </c>
      <c r="AK1473" s="15">
        <f>1</f>
        <v>1</v>
      </c>
    </row>
    <row r="1474" spans="1:37" x14ac:dyDescent="0.3">
      <c r="A1474" t="s">
        <v>3511</v>
      </c>
      <c r="B1474" s="1">
        <v>45014</v>
      </c>
      <c r="C1474" s="1">
        <v>45014</v>
      </c>
      <c r="D1474" t="s">
        <v>3512</v>
      </c>
      <c r="E1474" t="s">
        <v>968</v>
      </c>
      <c r="F1474">
        <v>45</v>
      </c>
      <c r="G1474">
        <v>45</v>
      </c>
      <c r="H1474" t="s">
        <v>81</v>
      </c>
      <c r="I1474" t="s">
        <v>81</v>
      </c>
      <c r="J1474" t="s">
        <v>48</v>
      </c>
      <c r="K1474" t="s">
        <v>226</v>
      </c>
      <c r="L1474" t="s">
        <v>84</v>
      </c>
      <c r="M1474" t="s">
        <v>85</v>
      </c>
      <c r="N1474">
        <v>8</v>
      </c>
      <c r="O1474">
        <v>8</v>
      </c>
      <c r="P1474">
        <v>85.59</v>
      </c>
      <c r="Q1474" s="2">
        <v>0.25</v>
      </c>
      <c r="R1474">
        <v>545.76</v>
      </c>
      <c r="S1474">
        <v>41.46</v>
      </c>
      <c r="T1474" s="3">
        <v>7.5999999999999998E-2</v>
      </c>
      <c r="U1474">
        <v>75.34</v>
      </c>
      <c r="V1474" t="s">
        <v>99</v>
      </c>
      <c r="W1474">
        <v>4</v>
      </c>
      <c r="X1474" t="b">
        <v>0</v>
      </c>
      <c r="Y1474" t="s">
        <v>60</v>
      </c>
      <c r="Z1474" t="s">
        <v>60</v>
      </c>
      <c r="AA1474">
        <v>9</v>
      </c>
      <c r="AB1474">
        <v>9</v>
      </c>
      <c r="AC1474">
        <v>2023</v>
      </c>
      <c r="AD1474" s="1">
        <v>44986</v>
      </c>
      <c r="AE1474" t="s">
        <v>61</v>
      </c>
      <c r="AF1474" t="s">
        <v>43</v>
      </c>
      <c r="AG1474" t="str">
        <f t="shared" si="91"/>
        <v>Include</v>
      </c>
      <c r="AH1474">
        <f t="shared" ref="AH1474:AH1537" si="92">IF(Z1474="Returned",1,0)</f>
        <v>0</v>
      </c>
      <c r="AI1474">
        <f t="shared" ref="AI1474:AI1537" si="93">IF(OR(Z1474="Delivered",Z1474="Returned"),1,0)</f>
        <v>1</v>
      </c>
      <c r="AJ1474">
        <f t="shared" ref="AJ1474:AJ1537" si="94">IF(Z1474="Cancelled",1,0)</f>
        <v>0</v>
      </c>
      <c r="AK1474" s="15">
        <f>1</f>
        <v>1</v>
      </c>
    </row>
    <row r="1475" spans="1:37" x14ac:dyDescent="0.3">
      <c r="A1475" t="s">
        <v>3513</v>
      </c>
      <c r="B1475" s="1">
        <v>45013</v>
      </c>
      <c r="C1475" s="1">
        <v>45013</v>
      </c>
      <c r="D1475" t="s">
        <v>3514</v>
      </c>
      <c r="E1475" t="s">
        <v>1868</v>
      </c>
      <c r="F1475">
        <v>22</v>
      </c>
      <c r="G1475">
        <v>22</v>
      </c>
      <c r="H1475" t="s">
        <v>81</v>
      </c>
      <c r="I1475" t="s">
        <v>81</v>
      </c>
      <c r="J1475" t="s">
        <v>116</v>
      </c>
      <c r="K1475" t="s">
        <v>247</v>
      </c>
      <c r="L1475" t="s">
        <v>97</v>
      </c>
      <c r="M1475" t="s">
        <v>361</v>
      </c>
      <c r="N1475">
        <v>6</v>
      </c>
      <c r="O1475">
        <v>6</v>
      </c>
      <c r="P1475">
        <v>1467.54</v>
      </c>
      <c r="Q1475" s="2">
        <v>0.28999999999999998</v>
      </c>
      <c r="R1475">
        <v>7477.88</v>
      </c>
      <c r="S1475">
        <v>3606.99</v>
      </c>
      <c r="T1475" s="3">
        <v>0.48199999999999998</v>
      </c>
      <c r="U1475">
        <v>50.88</v>
      </c>
      <c r="V1475" t="s">
        <v>76</v>
      </c>
      <c r="X1475" t="b">
        <v>0</v>
      </c>
      <c r="Y1475" t="s">
        <v>60</v>
      </c>
      <c r="Z1475" t="s">
        <v>60</v>
      </c>
      <c r="AA1475">
        <v>4</v>
      </c>
      <c r="AB1475">
        <v>4</v>
      </c>
      <c r="AC1475">
        <v>2023</v>
      </c>
      <c r="AD1475" s="1">
        <v>44986</v>
      </c>
      <c r="AE1475" t="s">
        <v>53</v>
      </c>
      <c r="AF1475" t="s">
        <v>43</v>
      </c>
      <c r="AG1475" t="str">
        <f t="shared" ref="AG1475:AG1538" si="95">IF(N1475=999,"Exclude","Include")</f>
        <v>Include</v>
      </c>
      <c r="AH1475">
        <f t="shared" si="92"/>
        <v>0</v>
      </c>
      <c r="AI1475">
        <f t="shared" si="93"/>
        <v>1</v>
      </c>
      <c r="AJ1475">
        <f t="shared" si="94"/>
        <v>0</v>
      </c>
      <c r="AK1475" s="15">
        <f>1</f>
        <v>1</v>
      </c>
    </row>
    <row r="1476" spans="1:37" x14ac:dyDescent="0.3">
      <c r="A1476" t="s">
        <v>3515</v>
      </c>
      <c r="B1476" s="1">
        <v>45013</v>
      </c>
      <c r="C1476" s="1">
        <v>45013</v>
      </c>
      <c r="D1476" t="s">
        <v>3516</v>
      </c>
      <c r="E1476" t="s">
        <v>34</v>
      </c>
      <c r="H1476" t="s">
        <v>47</v>
      </c>
      <c r="I1476" t="s">
        <v>47</v>
      </c>
      <c r="J1476" t="s">
        <v>82</v>
      </c>
      <c r="K1476" t="s">
        <v>83</v>
      </c>
      <c r="L1476" t="s">
        <v>84</v>
      </c>
      <c r="M1476" t="s">
        <v>267</v>
      </c>
      <c r="N1476">
        <v>6</v>
      </c>
      <c r="O1476">
        <v>6</v>
      </c>
      <c r="P1476">
        <v>66.94</v>
      </c>
      <c r="Q1476" s="2">
        <v>0.24</v>
      </c>
      <c r="R1476">
        <v>432.75</v>
      </c>
      <c r="S1476">
        <v>44.13</v>
      </c>
      <c r="T1476" s="3">
        <v>0.10199999999999999</v>
      </c>
      <c r="U1476">
        <v>58.7</v>
      </c>
      <c r="V1476" t="s">
        <v>52</v>
      </c>
      <c r="W1476">
        <v>2</v>
      </c>
      <c r="X1476" t="b">
        <v>1</v>
      </c>
      <c r="Y1476" t="s">
        <v>41</v>
      </c>
      <c r="Z1476" t="s">
        <v>41</v>
      </c>
      <c r="AA1476">
        <v>8</v>
      </c>
      <c r="AB1476">
        <v>8</v>
      </c>
      <c r="AC1476">
        <v>2023</v>
      </c>
      <c r="AD1476" s="1">
        <v>44986</v>
      </c>
      <c r="AE1476" t="s">
        <v>118</v>
      </c>
      <c r="AF1476" t="s">
        <v>43</v>
      </c>
      <c r="AG1476" t="str">
        <f t="shared" si="95"/>
        <v>Include</v>
      </c>
      <c r="AH1476">
        <f t="shared" si="92"/>
        <v>1</v>
      </c>
      <c r="AI1476">
        <f t="shared" si="93"/>
        <v>1</v>
      </c>
      <c r="AJ1476">
        <f t="shared" si="94"/>
        <v>0</v>
      </c>
      <c r="AK1476" s="15">
        <f>1</f>
        <v>1</v>
      </c>
    </row>
    <row r="1477" spans="1:37" x14ac:dyDescent="0.3">
      <c r="A1477" t="s">
        <v>3517</v>
      </c>
      <c r="B1477" s="1">
        <v>45013</v>
      </c>
      <c r="C1477" s="1">
        <v>45013</v>
      </c>
      <c r="D1477" t="s">
        <v>3518</v>
      </c>
      <c r="E1477" t="s">
        <v>1788</v>
      </c>
      <c r="F1477">
        <v>34</v>
      </c>
      <c r="G1477">
        <v>34</v>
      </c>
      <c r="H1477" t="s">
        <v>35</v>
      </c>
      <c r="I1477" t="s">
        <v>35</v>
      </c>
      <c r="J1477" t="s">
        <v>36</v>
      </c>
      <c r="K1477" t="s">
        <v>106</v>
      </c>
      <c r="L1477" t="s">
        <v>50</v>
      </c>
      <c r="M1477" t="s">
        <v>51</v>
      </c>
      <c r="N1477">
        <v>2</v>
      </c>
      <c r="O1477">
        <v>2</v>
      </c>
      <c r="P1477">
        <v>25068.04</v>
      </c>
      <c r="Q1477" s="2">
        <v>7.0000000000000007E-2</v>
      </c>
      <c r="R1477">
        <v>60153.24</v>
      </c>
      <c r="S1477">
        <v>15753.38</v>
      </c>
      <c r="T1477" s="3">
        <v>0.26200000000000001</v>
      </c>
      <c r="U1477">
        <v>16.5</v>
      </c>
      <c r="V1477" t="s">
        <v>132</v>
      </c>
      <c r="W1477">
        <v>1</v>
      </c>
      <c r="X1477" t="b">
        <v>0</v>
      </c>
      <c r="Y1477" t="s">
        <v>60</v>
      </c>
      <c r="Z1477" t="s">
        <v>60</v>
      </c>
      <c r="AA1477">
        <v>2</v>
      </c>
      <c r="AB1477">
        <v>2</v>
      </c>
      <c r="AC1477">
        <v>2023</v>
      </c>
      <c r="AD1477" s="1">
        <v>44986</v>
      </c>
      <c r="AE1477" t="s">
        <v>87</v>
      </c>
      <c r="AF1477" t="s">
        <v>69</v>
      </c>
      <c r="AG1477" t="str">
        <f t="shared" si="95"/>
        <v>Include</v>
      </c>
      <c r="AH1477">
        <f t="shared" si="92"/>
        <v>0</v>
      </c>
      <c r="AI1477">
        <f t="shared" si="93"/>
        <v>1</v>
      </c>
      <c r="AJ1477">
        <f t="shared" si="94"/>
        <v>0</v>
      </c>
      <c r="AK1477" s="15">
        <f>1</f>
        <v>1</v>
      </c>
    </row>
    <row r="1478" spans="1:37" x14ac:dyDescent="0.3">
      <c r="A1478" t="s">
        <v>3519</v>
      </c>
      <c r="B1478" s="1">
        <v>45012</v>
      </c>
      <c r="C1478" s="1">
        <v>45012</v>
      </c>
      <c r="D1478" t="s">
        <v>3520</v>
      </c>
      <c r="E1478" t="s">
        <v>591</v>
      </c>
      <c r="F1478">
        <v>12</v>
      </c>
      <c r="G1478">
        <v>12</v>
      </c>
      <c r="H1478" t="s">
        <v>47</v>
      </c>
      <c r="I1478" t="s">
        <v>47</v>
      </c>
      <c r="J1478" t="s">
        <v>116</v>
      </c>
      <c r="K1478" t="s">
        <v>260</v>
      </c>
      <c r="L1478" t="s">
        <v>74</v>
      </c>
      <c r="M1478" t="s">
        <v>261</v>
      </c>
      <c r="N1478">
        <v>2</v>
      </c>
      <c r="O1478">
        <v>2</v>
      </c>
      <c r="P1478">
        <v>69342.570000000007</v>
      </c>
      <c r="Q1478" s="2">
        <v>0.08</v>
      </c>
      <c r="R1478">
        <v>154630.39000000001</v>
      </c>
      <c r="S1478">
        <v>18946.95</v>
      </c>
      <c r="T1478" s="3">
        <v>0.123</v>
      </c>
      <c r="U1478">
        <v>47.74</v>
      </c>
      <c r="V1478" t="s">
        <v>99</v>
      </c>
      <c r="W1478">
        <v>2</v>
      </c>
      <c r="X1478" t="b">
        <v>0</v>
      </c>
      <c r="Y1478" t="s">
        <v>60</v>
      </c>
      <c r="Z1478" t="s">
        <v>60</v>
      </c>
      <c r="AA1478">
        <v>6</v>
      </c>
      <c r="AB1478">
        <v>6</v>
      </c>
      <c r="AC1478">
        <v>2023</v>
      </c>
      <c r="AD1478" s="1">
        <v>44986</v>
      </c>
      <c r="AE1478" t="s">
        <v>42</v>
      </c>
      <c r="AF1478" t="s">
        <v>69</v>
      </c>
      <c r="AG1478" t="str">
        <f t="shared" si="95"/>
        <v>Include</v>
      </c>
      <c r="AH1478">
        <f t="shared" si="92"/>
        <v>0</v>
      </c>
      <c r="AI1478">
        <f t="shared" si="93"/>
        <v>1</v>
      </c>
      <c r="AJ1478">
        <f t="shared" si="94"/>
        <v>0</v>
      </c>
      <c r="AK1478" s="15">
        <f>1</f>
        <v>1</v>
      </c>
    </row>
    <row r="1479" spans="1:37" x14ac:dyDescent="0.3">
      <c r="A1479" t="s">
        <v>3521</v>
      </c>
      <c r="B1479" s="1">
        <v>45012</v>
      </c>
      <c r="C1479" s="1">
        <v>45012</v>
      </c>
      <c r="D1479" t="s">
        <v>3522</v>
      </c>
      <c r="E1479" t="s">
        <v>1038</v>
      </c>
      <c r="F1479">
        <v>37</v>
      </c>
      <c r="G1479">
        <v>37</v>
      </c>
      <c r="H1479" t="s">
        <v>35</v>
      </c>
      <c r="I1479" t="s">
        <v>35</v>
      </c>
      <c r="J1479" t="s">
        <v>48</v>
      </c>
      <c r="K1479" t="s">
        <v>185</v>
      </c>
      <c r="L1479" t="s">
        <v>74</v>
      </c>
      <c r="M1479" t="s">
        <v>170</v>
      </c>
      <c r="N1479">
        <v>2</v>
      </c>
      <c r="O1479">
        <v>2</v>
      </c>
      <c r="P1479">
        <v>35502.949999999997</v>
      </c>
      <c r="Q1479" s="2">
        <v>0.33</v>
      </c>
      <c r="R1479">
        <v>63960.07</v>
      </c>
      <c r="S1479">
        <v>8566.02</v>
      </c>
      <c r="T1479" s="3">
        <v>0.13400000000000001</v>
      </c>
      <c r="U1479">
        <v>90.85</v>
      </c>
      <c r="V1479" t="s">
        <v>68</v>
      </c>
      <c r="X1479" t="b">
        <v>0</v>
      </c>
      <c r="Y1479" t="s">
        <v>60</v>
      </c>
      <c r="Z1479" t="s">
        <v>60</v>
      </c>
      <c r="AA1479">
        <v>9</v>
      </c>
      <c r="AB1479">
        <v>9</v>
      </c>
      <c r="AC1479">
        <v>2023</v>
      </c>
      <c r="AD1479" s="1">
        <v>44986</v>
      </c>
      <c r="AE1479" t="s">
        <v>61</v>
      </c>
      <c r="AF1479" t="s">
        <v>62</v>
      </c>
      <c r="AG1479" t="str">
        <f t="shared" si="95"/>
        <v>Include</v>
      </c>
      <c r="AH1479">
        <f t="shared" si="92"/>
        <v>0</v>
      </c>
      <c r="AI1479">
        <f t="shared" si="93"/>
        <v>1</v>
      </c>
      <c r="AJ1479">
        <f t="shared" si="94"/>
        <v>0</v>
      </c>
      <c r="AK1479" s="15">
        <f>1</f>
        <v>1</v>
      </c>
    </row>
    <row r="1480" spans="1:37" x14ac:dyDescent="0.3">
      <c r="A1480" t="s">
        <v>3523</v>
      </c>
      <c r="B1480" s="1">
        <v>45011</v>
      </c>
      <c r="C1480" s="1">
        <v>45011</v>
      </c>
      <c r="D1480" t="s">
        <v>3524</v>
      </c>
      <c r="E1480" t="s">
        <v>720</v>
      </c>
      <c r="F1480">
        <v>52</v>
      </c>
      <c r="G1480">
        <v>52</v>
      </c>
      <c r="H1480" t="s">
        <v>47</v>
      </c>
      <c r="I1480" t="s">
        <v>47</v>
      </c>
      <c r="J1480" t="s">
        <v>48</v>
      </c>
      <c r="K1480" t="s">
        <v>185</v>
      </c>
      <c r="L1480" t="s">
        <v>84</v>
      </c>
      <c r="M1480" t="s">
        <v>490</v>
      </c>
      <c r="N1480">
        <v>7</v>
      </c>
      <c r="O1480">
        <v>7</v>
      </c>
      <c r="P1480">
        <v>448.17</v>
      </c>
      <c r="Q1480" s="2">
        <v>0.11</v>
      </c>
      <c r="R1480">
        <v>3507.4</v>
      </c>
      <c r="S1480">
        <v>212.91</v>
      </c>
      <c r="T1480" s="3">
        <v>6.0999999999999999E-2</v>
      </c>
      <c r="U1480">
        <v>34.25</v>
      </c>
      <c r="V1480" t="s">
        <v>40</v>
      </c>
      <c r="W1480">
        <v>5</v>
      </c>
      <c r="X1480" t="b">
        <v>0</v>
      </c>
      <c r="Y1480" t="s">
        <v>60</v>
      </c>
      <c r="Z1480" t="s">
        <v>60</v>
      </c>
      <c r="AA1480">
        <v>2</v>
      </c>
      <c r="AB1480">
        <v>2</v>
      </c>
      <c r="AC1480">
        <v>2023</v>
      </c>
      <c r="AD1480" s="1">
        <v>44986</v>
      </c>
      <c r="AE1480" t="s">
        <v>101</v>
      </c>
      <c r="AF1480" t="s">
        <v>88</v>
      </c>
      <c r="AG1480" t="str">
        <f t="shared" si="95"/>
        <v>Include</v>
      </c>
      <c r="AH1480">
        <f t="shared" si="92"/>
        <v>0</v>
      </c>
      <c r="AI1480">
        <f t="shared" si="93"/>
        <v>1</v>
      </c>
      <c r="AJ1480">
        <f t="shared" si="94"/>
        <v>0</v>
      </c>
      <c r="AK1480" s="15">
        <f>1</f>
        <v>1</v>
      </c>
    </row>
    <row r="1481" spans="1:37" x14ac:dyDescent="0.3">
      <c r="A1481" t="s">
        <v>3525</v>
      </c>
      <c r="B1481" s="1">
        <v>45011</v>
      </c>
      <c r="C1481" s="1">
        <v>45011</v>
      </c>
      <c r="D1481" t="s">
        <v>3526</v>
      </c>
      <c r="E1481" t="s">
        <v>687</v>
      </c>
      <c r="F1481">
        <v>28</v>
      </c>
      <c r="G1481">
        <v>28</v>
      </c>
      <c r="H1481" t="s">
        <v>35</v>
      </c>
      <c r="I1481" t="s">
        <v>35</v>
      </c>
      <c r="J1481" t="s">
        <v>57</v>
      </c>
      <c r="K1481" t="s">
        <v>58</v>
      </c>
      <c r="L1481" t="s">
        <v>84</v>
      </c>
      <c r="M1481" t="s">
        <v>490</v>
      </c>
      <c r="N1481">
        <v>10</v>
      </c>
      <c r="O1481">
        <v>10</v>
      </c>
      <c r="P1481">
        <v>241.98</v>
      </c>
      <c r="Q1481" s="2">
        <v>0.28000000000000003</v>
      </c>
      <c r="R1481">
        <v>2282.59</v>
      </c>
      <c r="S1481">
        <v>137.71</v>
      </c>
      <c r="T1481" s="3">
        <v>0.06</v>
      </c>
      <c r="U1481">
        <v>54.31</v>
      </c>
      <c r="V1481" t="s">
        <v>68</v>
      </c>
      <c r="W1481">
        <v>5</v>
      </c>
      <c r="X1481" t="b">
        <v>0</v>
      </c>
      <c r="Y1481" t="s">
        <v>100</v>
      </c>
      <c r="Z1481" t="s">
        <v>100</v>
      </c>
      <c r="AA1481">
        <v>4</v>
      </c>
      <c r="AB1481">
        <v>4</v>
      </c>
      <c r="AC1481">
        <v>2023</v>
      </c>
      <c r="AD1481" s="1">
        <v>44986</v>
      </c>
      <c r="AE1481" t="s">
        <v>87</v>
      </c>
      <c r="AF1481" t="s">
        <v>43</v>
      </c>
      <c r="AG1481" t="str">
        <f t="shared" si="95"/>
        <v>Include</v>
      </c>
      <c r="AH1481">
        <f t="shared" si="92"/>
        <v>0</v>
      </c>
      <c r="AI1481">
        <f t="shared" si="93"/>
        <v>0</v>
      </c>
      <c r="AJ1481">
        <f t="shared" si="94"/>
        <v>1</v>
      </c>
      <c r="AK1481" s="15">
        <f>1</f>
        <v>1</v>
      </c>
    </row>
    <row r="1482" spans="1:37" x14ac:dyDescent="0.3">
      <c r="A1482" t="s">
        <v>3527</v>
      </c>
      <c r="B1482" s="1">
        <v>45011</v>
      </c>
      <c r="C1482" s="1">
        <v>45011</v>
      </c>
      <c r="D1482" t="s">
        <v>3528</v>
      </c>
      <c r="E1482" t="s">
        <v>2631</v>
      </c>
      <c r="F1482">
        <v>41</v>
      </c>
      <c r="G1482">
        <v>41</v>
      </c>
      <c r="H1482" t="s">
        <v>340</v>
      </c>
      <c r="I1482" t="s">
        <v>35</v>
      </c>
      <c r="J1482" t="s">
        <v>57</v>
      </c>
      <c r="K1482" t="s">
        <v>205</v>
      </c>
      <c r="L1482" t="s">
        <v>74</v>
      </c>
      <c r="M1482" t="s">
        <v>75</v>
      </c>
      <c r="N1482">
        <v>10</v>
      </c>
      <c r="O1482">
        <v>10</v>
      </c>
      <c r="P1482">
        <v>66216.179999999993</v>
      </c>
      <c r="Q1482" s="2">
        <v>0.12</v>
      </c>
      <c r="R1482">
        <v>680923.78</v>
      </c>
      <c r="S1482">
        <v>34980.089999999997</v>
      </c>
      <c r="T1482" s="3">
        <v>5.0999999999999997E-2</v>
      </c>
      <c r="U1482">
        <v>97.06</v>
      </c>
      <c r="V1482" t="s">
        <v>52</v>
      </c>
      <c r="W1482">
        <v>4</v>
      </c>
      <c r="X1482" t="b">
        <v>0</v>
      </c>
      <c r="Y1482" t="s">
        <v>60</v>
      </c>
      <c r="Z1482" t="s">
        <v>60</v>
      </c>
      <c r="AA1482">
        <v>5</v>
      </c>
      <c r="AB1482">
        <v>5</v>
      </c>
      <c r="AC1482">
        <v>2023</v>
      </c>
      <c r="AD1482" s="1">
        <v>44986</v>
      </c>
      <c r="AE1482" t="s">
        <v>61</v>
      </c>
      <c r="AF1482" t="s">
        <v>88</v>
      </c>
      <c r="AG1482" t="str">
        <f t="shared" si="95"/>
        <v>Include</v>
      </c>
      <c r="AH1482">
        <f t="shared" si="92"/>
        <v>0</v>
      </c>
      <c r="AI1482">
        <f t="shared" si="93"/>
        <v>1</v>
      </c>
      <c r="AJ1482">
        <f t="shared" si="94"/>
        <v>0</v>
      </c>
      <c r="AK1482" s="15">
        <f>1</f>
        <v>1</v>
      </c>
    </row>
    <row r="1483" spans="1:37" x14ac:dyDescent="0.3">
      <c r="A1483" t="s">
        <v>3529</v>
      </c>
      <c r="B1483" s="1">
        <v>45010</v>
      </c>
      <c r="C1483" s="1">
        <v>45010</v>
      </c>
      <c r="D1483" t="s">
        <v>3530</v>
      </c>
      <c r="E1483" t="s">
        <v>1393</v>
      </c>
      <c r="F1483">
        <v>24</v>
      </c>
      <c r="G1483">
        <v>24</v>
      </c>
      <c r="H1483" t="s">
        <v>81</v>
      </c>
      <c r="I1483" t="s">
        <v>81</v>
      </c>
      <c r="J1483" t="s">
        <v>82</v>
      </c>
      <c r="K1483" t="s">
        <v>122</v>
      </c>
      <c r="L1483" t="s">
        <v>50</v>
      </c>
      <c r="M1483" t="s">
        <v>186</v>
      </c>
      <c r="N1483">
        <v>6</v>
      </c>
      <c r="O1483">
        <v>6</v>
      </c>
      <c r="P1483">
        <v>16778.259999999998</v>
      </c>
      <c r="Q1483" s="2">
        <v>0.34</v>
      </c>
      <c r="R1483">
        <v>79749.850000000006</v>
      </c>
      <c r="S1483">
        <v>20899.580000000002</v>
      </c>
      <c r="T1483" s="3">
        <v>0.26200000000000001</v>
      </c>
      <c r="U1483">
        <v>68.680000000000007</v>
      </c>
      <c r="V1483" t="s">
        <v>76</v>
      </c>
      <c r="W1483">
        <v>3</v>
      </c>
      <c r="X1483" t="b">
        <v>0</v>
      </c>
      <c r="Y1483" t="s">
        <v>60</v>
      </c>
      <c r="Z1483" t="s">
        <v>60</v>
      </c>
      <c r="AA1483">
        <v>9</v>
      </c>
      <c r="AB1483">
        <v>9</v>
      </c>
      <c r="AC1483">
        <v>2023</v>
      </c>
      <c r="AD1483" s="1">
        <v>44986</v>
      </c>
      <c r="AE1483" t="s">
        <v>53</v>
      </c>
      <c r="AF1483" t="s">
        <v>62</v>
      </c>
      <c r="AG1483" t="str">
        <f t="shared" si="95"/>
        <v>Include</v>
      </c>
      <c r="AH1483">
        <f t="shared" si="92"/>
        <v>0</v>
      </c>
      <c r="AI1483">
        <f t="shared" si="93"/>
        <v>1</v>
      </c>
      <c r="AJ1483">
        <f t="shared" si="94"/>
        <v>0</v>
      </c>
      <c r="AK1483" s="15">
        <f>1</f>
        <v>1</v>
      </c>
    </row>
    <row r="1484" spans="1:37" x14ac:dyDescent="0.3">
      <c r="A1484" t="s">
        <v>3531</v>
      </c>
      <c r="B1484" s="1">
        <v>45010</v>
      </c>
      <c r="C1484" s="1">
        <v>45010</v>
      </c>
      <c r="D1484" t="s">
        <v>3532</v>
      </c>
      <c r="E1484" t="s">
        <v>1651</v>
      </c>
      <c r="F1484">
        <v>40</v>
      </c>
      <c r="G1484">
        <v>40</v>
      </c>
      <c r="H1484" t="s">
        <v>35</v>
      </c>
      <c r="I1484" t="s">
        <v>35</v>
      </c>
      <c r="J1484" t="s">
        <v>48</v>
      </c>
      <c r="K1484" t="s">
        <v>230</v>
      </c>
      <c r="L1484" t="s">
        <v>38</v>
      </c>
      <c r="M1484" t="s">
        <v>93</v>
      </c>
      <c r="P1484">
        <v>1290.8800000000001</v>
      </c>
      <c r="Q1484" s="2">
        <v>0.31</v>
      </c>
      <c r="R1484">
        <v>991.85</v>
      </c>
      <c r="S1484">
        <v>309.77999999999997</v>
      </c>
      <c r="T1484" s="3">
        <v>0.312</v>
      </c>
      <c r="U1484">
        <v>68.06</v>
      </c>
      <c r="V1484" t="s">
        <v>52</v>
      </c>
      <c r="W1484">
        <v>1</v>
      </c>
      <c r="X1484" t="b">
        <v>1</v>
      </c>
      <c r="Y1484" t="s">
        <v>41</v>
      </c>
      <c r="Z1484" t="s">
        <v>41</v>
      </c>
      <c r="AA1484">
        <v>5</v>
      </c>
      <c r="AB1484">
        <v>5</v>
      </c>
      <c r="AC1484">
        <v>2023</v>
      </c>
      <c r="AD1484" s="1">
        <v>44986</v>
      </c>
      <c r="AE1484" t="s">
        <v>61</v>
      </c>
      <c r="AF1484" t="s">
        <v>62</v>
      </c>
      <c r="AG1484" t="str">
        <f t="shared" si="95"/>
        <v>Include</v>
      </c>
      <c r="AH1484">
        <f t="shared" si="92"/>
        <v>1</v>
      </c>
      <c r="AI1484">
        <f t="shared" si="93"/>
        <v>1</v>
      </c>
      <c r="AJ1484">
        <f t="shared" si="94"/>
        <v>0</v>
      </c>
      <c r="AK1484" s="15">
        <f>1</f>
        <v>1</v>
      </c>
    </row>
    <row r="1485" spans="1:37" x14ac:dyDescent="0.3">
      <c r="A1485" t="s">
        <v>3533</v>
      </c>
      <c r="B1485" s="1">
        <v>45008</v>
      </c>
      <c r="C1485" s="1">
        <v>45008</v>
      </c>
      <c r="D1485" t="s">
        <v>3534</v>
      </c>
      <c r="E1485" t="s">
        <v>370</v>
      </c>
      <c r="F1485">
        <v>20</v>
      </c>
      <c r="G1485">
        <v>20</v>
      </c>
      <c r="H1485" t="s">
        <v>212</v>
      </c>
      <c r="I1485" t="s">
        <v>35</v>
      </c>
      <c r="J1485" t="s">
        <v>116</v>
      </c>
      <c r="K1485" t="s">
        <v>260</v>
      </c>
      <c r="L1485" t="s">
        <v>84</v>
      </c>
      <c r="M1485" t="s">
        <v>279</v>
      </c>
      <c r="N1485">
        <v>7</v>
      </c>
      <c r="O1485">
        <v>7</v>
      </c>
      <c r="P1485">
        <v>258.92</v>
      </c>
      <c r="Q1485" s="2">
        <v>0.28000000000000003</v>
      </c>
      <c r="R1485">
        <v>1758.81</v>
      </c>
      <c r="S1485">
        <v>177.42</v>
      </c>
      <c r="T1485" s="3">
        <v>0.10100000000000001</v>
      </c>
      <c r="U1485">
        <v>37.369999999999997</v>
      </c>
      <c r="V1485" t="s">
        <v>76</v>
      </c>
      <c r="W1485">
        <v>3</v>
      </c>
      <c r="X1485" t="b">
        <v>0</v>
      </c>
      <c r="Y1485" t="s">
        <v>60</v>
      </c>
      <c r="Z1485" t="s">
        <v>60</v>
      </c>
      <c r="AA1485">
        <v>6</v>
      </c>
      <c r="AB1485">
        <v>6</v>
      </c>
      <c r="AC1485">
        <v>2023</v>
      </c>
      <c r="AD1485" s="1">
        <v>44986</v>
      </c>
      <c r="AE1485" t="s">
        <v>53</v>
      </c>
      <c r="AF1485" t="s">
        <v>43</v>
      </c>
      <c r="AG1485" t="str">
        <f t="shared" si="95"/>
        <v>Include</v>
      </c>
      <c r="AH1485">
        <f t="shared" si="92"/>
        <v>0</v>
      </c>
      <c r="AI1485">
        <f t="shared" si="93"/>
        <v>1</v>
      </c>
      <c r="AJ1485">
        <f t="shared" si="94"/>
        <v>0</v>
      </c>
      <c r="AK1485" s="15">
        <f>1</f>
        <v>1</v>
      </c>
    </row>
    <row r="1486" spans="1:37" x14ac:dyDescent="0.3">
      <c r="A1486" t="s">
        <v>3535</v>
      </c>
      <c r="B1486" s="1">
        <v>45008</v>
      </c>
      <c r="C1486" s="1">
        <v>45008</v>
      </c>
      <c r="D1486" t="s">
        <v>3528</v>
      </c>
      <c r="E1486" t="s">
        <v>391</v>
      </c>
      <c r="F1486">
        <v>35</v>
      </c>
      <c r="G1486">
        <v>35</v>
      </c>
      <c r="H1486" t="s">
        <v>212</v>
      </c>
      <c r="I1486" t="s">
        <v>35</v>
      </c>
      <c r="J1486" t="s">
        <v>36</v>
      </c>
      <c r="K1486" t="s">
        <v>106</v>
      </c>
      <c r="L1486" t="s">
        <v>38</v>
      </c>
      <c r="M1486" t="s">
        <v>181</v>
      </c>
      <c r="N1486">
        <v>10</v>
      </c>
      <c r="O1486">
        <v>10</v>
      </c>
      <c r="P1486">
        <v>1251.33</v>
      </c>
      <c r="Q1486" s="2">
        <v>0.24</v>
      </c>
      <c r="R1486">
        <v>11610.5</v>
      </c>
      <c r="S1486">
        <v>5273.78</v>
      </c>
      <c r="T1486" s="3">
        <v>0.45400000000000001</v>
      </c>
      <c r="U1486">
        <v>55.63</v>
      </c>
      <c r="V1486" t="s">
        <v>99</v>
      </c>
      <c r="X1486" t="b">
        <v>0</v>
      </c>
      <c r="Y1486" t="s">
        <v>60</v>
      </c>
      <c r="Z1486" t="s">
        <v>60</v>
      </c>
      <c r="AA1486">
        <v>4</v>
      </c>
      <c r="AB1486">
        <v>4</v>
      </c>
      <c r="AC1486">
        <v>2023</v>
      </c>
      <c r="AD1486" s="1">
        <v>44986</v>
      </c>
      <c r="AE1486" t="s">
        <v>87</v>
      </c>
      <c r="AF1486" t="s">
        <v>43</v>
      </c>
      <c r="AG1486" t="str">
        <f t="shared" si="95"/>
        <v>Include</v>
      </c>
      <c r="AH1486">
        <f t="shared" si="92"/>
        <v>0</v>
      </c>
      <c r="AI1486">
        <f t="shared" si="93"/>
        <v>1</v>
      </c>
      <c r="AJ1486">
        <f t="shared" si="94"/>
        <v>0</v>
      </c>
      <c r="AK1486" s="15">
        <f>1</f>
        <v>1</v>
      </c>
    </row>
    <row r="1487" spans="1:37" x14ac:dyDescent="0.3">
      <c r="A1487" t="s">
        <v>3536</v>
      </c>
      <c r="B1487" s="1">
        <v>45008</v>
      </c>
      <c r="C1487" s="1">
        <v>45008</v>
      </c>
      <c r="D1487" t="s">
        <v>3537</v>
      </c>
      <c r="E1487" t="s">
        <v>3165</v>
      </c>
      <c r="F1487">
        <v>43</v>
      </c>
      <c r="G1487">
        <v>43</v>
      </c>
      <c r="H1487" t="s">
        <v>47</v>
      </c>
      <c r="I1487" t="s">
        <v>47</v>
      </c>
      <c r="J1487" t="s">
        <v>36</v>
      </c>
      <c r="K1487" t="s">
        <v>239</v>
      </c>
      <c r="L1487" t="s">
        <v>50</v>
      </c>
      <c r="M1487" t="s">
        <v>51</v>
      </c>
      <c r="N1487">
        <v>10</v>
      </c>
      <c r="O1487">
        <v>10</v>
      </c>
      <c r="P1487">
        <v>19976.93</v>
      </c>
      <c r="R1487">
        <v>225188.99</v>
      </c>
      <c r="S1487">
        <v>74873.399999999994</v>
      </c>
      <c r="T1487" s="3">
        <v>0.33200000000000002</v>
      </c>
      <c r="U1487">
        <v>56.52</v>
      </c>
      <c r="V1487" t="s">
        <v>76</v>
      </c>
      <c r="W1487">
        <v>4</v>
      </c>
      <c r="X1487" t="b">
        <v>0</v>
      </c>
      <c r="Y1487" t="s">
        <v>60</v>
      </c>
      <c r="Z1487" t="s">
        <v>60</v>
      </c>
      <c r="AC1487">
        <v>2023</v>
      </c>
      <c r="AD1487" s="1">
        <v>44986</v>
      </c>
      <c r="AE1487" t="s">
        <v>61</v>
      </c>
      <c r="AF1487" t="s">
        <v>201</v>
      </c>
      <c r="AG1487" t="str">
        <f t="shared" si="95"/>
        <v>Include</v>
      </c>
      <c r="AH1487">
        <f t="shared" si="92"/>
        <v>0</v>
      </c>
      <c r="AI1487">
        <f t="shared" si="93"/>
        <v>1</v>
      </c>
      <c r="AJ1487">
        <f t="shared" si="94"/>
        <v>0</v>
      </c>
      <c r="AK1487" s="15">
        <f>1</f>
        <v>1</v>
      </c>
    </row>
    <row r="1488" spans="1:37" x14ac:dyDescent="0.3">
      <c r="A1488" t="s">
        <v>3538</v>
      </c>
      <c r="B1488" s="1">
        <v>45008</v>
      </c>
      <c r="C1488" s="1">
        <v>45008</v>
      </c>
      <c r="D1488" t="s">
        <v>3539</v>
      </c>
      <c r="E1488" t="s">
        <v>1189</v>
      </c>
      <c r="F1488">
        <v>54</v>
      </c>
      <c r="G1488">
        <v>54</v>
      </c>
      <c r="H1488" t="s">
        <v>81</v>
      </c>
      <c r="I1488" t="s">
        <v>81</v>
      </c>
      <c r="J1488" t="s">
        <v>82</v>
      </c>
      <c r="K1488" t="s">
        <v>122</v>
      </c>
      <c r="L1488" t="s">
        <v>97</v>
      </c>
      <c r="M1488" t="s">
        <v>107</v>
      </c>
      <c r="N1488">
        <v>2</v>
      </c>
      <c r="O1488">
        <v>2</v>
      </c>
      <c r="P1488">
        <v>200.55</v>
      </c>
      <c r="Q1488" s="2">
        <v>0.2</v>
      </c>
      <c r="R1488">
        <v>357.47</v>
      </c>
      <c r="S1488">
        <v>109.45</v>
      </c>
      <c r="T1488" s="3">
        <v>0.30599999999999999</v>
      </c>
      <c r="U1488">
        <v>52.35</v>
      </c>
      <c r="V1488" t="s">
        <v>68</v>
      </c>
      <c r="X1488" t="b">
        <v>1</v>
      </c>
      <c r="Y1488" t="s">
        <v>41</v>
      </c>
      <c r="Z1488" t="s">
        <v>41</v>
      </c>
      <c r="AA1488">
        <v>2</v>
      </c>
      <c r="AB1488">
        <v>2</v>
      </c>
      <c r="AC1488">
        <v>2023</v>
      </c>
      <c r="AD1488" s="1">
        <v>44986</v>
      </c>
      <c r="AE1488" t="s">
        <v>101</v>
      </c>
      <c r="AF1488" t="s">
        <v>88</v>
      </c>
      <c r="AG1488" t="str">
        <f t="shared" si="95"/>
        <v>Include</v>
      </c>
      <c r="AH1488">
        <f t="shared" si="92"/>
        <v>1</v>
      </c>
      <c r="AI1488">
        <f t="shared" si="93"/>
        <v>1</v>
      </c>
      <c r="AJ1488">
        <f t="shared" si="94"/>
        <v>0</v>
      </c>
      <c r="AK1488" s="15">
        <f>1</f>
        <v>1</v>
      </c>
    </row>
    <row r="1489" spans="1:37" x14ac:dyDescent="0.3">
      <c r="A1489" t="s">
        <v>3540</v>
      </c>
      <c r="B1489" s="1">
        <v>45007</v>
      </c>
      <c r="C1489" s="1">
        <v>45007</v>
      </c>
      <c r="D1489" t="s">
        <v>3541</v>
      </c>
      <c r="E1489" t="s">
        <v>110</v>
      </c>
      <c r="F1489">
        <v>29</v>
      </c>
      <c r="G1489">
        <v>29</v>
      </c>
      <c r="H1489" t="s">
        <v>47</v>
      </c>
      <c r="I1489" t="s">
        <v>47</v>
      </c>
      <c r="J1489" t="s">
        <v>36</v>
      </c>
      <c r="K1489" t="s">
        <v>37</v>
      </c>
      <c r="L1489" t="s">
        <v>84</v>
      </c>
      <c r="M1489" t="s">
        <v>85</v>
      </c>
      <c r="N1489">
        <v>8</v>
      </c>
      <c r="O1489">
        <v>8</v>
      </c>
      <c r="P1489">
        <v>172.53</v>
      </c>
      <c r="Q1489" s="2">
        <v>0.22</v>
      </c>
      <c r="R1489">
        <v>1491.46</v>
      </c>
      <c r="S1489">
        <v>177.24</v>
      </c>
      <c r="T1489" s="3">
        <v>0.11899999999999999</v>
      </c>
      <c r="U1489">
        <v>47.93</v>
      </c>
      <c r="V1489" t="s">
        <v>68</v>
      </c>
      <c r="W1489">
        <v>3</v>
      </c>
      <c r="X1489" t="b">
        <v>0</v>
      </c>
      <c r="Y1489" t="s">
        <v>382</v>
      </c>
      <c r="Z1489" t="s">
        <v>60</v>
      </c>
      <c r="AA1489">
        <v>4</v>
      </c>
      <c r="AB1489">
        <v>4</v>
      </c>
      <c r="AC1489">
        <v>2023</v>
      </c>
      <c r="AD1489" s="1">
        <v>44986</v>
      </c>
      <c r="AE1489" t="s">
        <v>87</v>
      </c>
      <c r="AF1489" t="s">
        <v>43</v>
      </c>
      <c r="AG1489" t="str">
        <f t="shared" si="95"/>
        <v>Include</v>
      </c>
      <c r="AH1489">
        <f t="shared" si="92"/>
        <v>0</v>
      </c>
      <c r="AI1489">
        <f t="shared" si="93"/>
        <v>1</v>
      </c>
      <c r="AJ1489">
        <f t="shared" si="94"/>
        <v>0</v>
      </c>
      <c r="AK1489" s="15">
        <f>1</f>
        <v>1</v>
      </c>
    </row>
    <row r="1490" spans="1:37" x14ac:dyDescent="0.3">
      <c r="A1490" t="s">
        <v>3542</v>
      </c>
      <c r="B1490" s="1">
        <v>45007</v>
      </c>
      <c r="C1490" s="1">
        <v>45007</v>
      </c>
      <c r="D1490" t="s">
        <v>3543</v>
      </c>
      <c r="E1490" t="s">
        <v>2957</v>
      </c>
      <c r="F1490">
        <v>0</v>
      </c>
      <c r="H1490" t="s">
        <v>81</v>
      </c>
      <c r="I1490" t="s">
        <v>81</v>
      </c>
      <c r="J1490" t="s">
        <v>48</v>
      </c>
      <c r="K1490" t="s">
        <v>185</v>
      </c>
      <c r="L1490" t="s">
        <v>38</v>
      </c>
      <c r="M1490" t="s">
        <v>39</v>
      </c>
      <c r="N1490">
        <v>10</v>
      </c>
      <c r="O1490">
        <v>10</v>
      </c>
      <c r="P1490">
        <v>1958.8</v>
      </c>
      <c r="Q1490" s="2">
        <v>0.39</v>
      </c>
      <c r="R1490">
        <v>14393.92</v>
      </c>
      <c r="S1490">
        <v>7311.62</v>
      </c>
      <c r="T1490" s="3">
        <v>0.50800000000000001</v>
      </c>
      <c r="U1490">
        <v>56.07</v>
      </c>
      <c r="V1490" t="s">
        <v>76</v>
      </c>
      <c r="W1490">
        <v>5</v>
      </c>
      <c r="X1490" t="b">
        <v>0</v>
      </c>
      <c r="Y1490" t="s">
        <v>60</v>
      </c>
      <c r="Z1490" t="s">
        <v>60</v>
      </c>
      <c r="AA1490">
        <v>7</v>
      </c>
      <c r="AB1490">
        <v>7</v>
      </c>
      <c r="AC1490">
        <v>2023</v>
      </c>
      <c r="AD1490" s="1">
        <v>44986</v>
      </c>
      <c r="AE1490" t="s">
        <v>118</v>
      </c>
      <c r="AF1490" t="s">
        <v>62</v>
      </c>
      <c r="AG1490" t="str">
        <f t="shared" si="95"/>
        <v>Include</v>
      </c>
      <c r="AH1490">
        <f t="shared" si="92"/>
        <v>0</v>
      </c>
      <c r="AI1490">
        <f t="shared" si="93"/>
        <v>1</v>
      </c>
      <c r="AJ1490">
        <f t="shared" si="94"/>
        <v>0</v>
      </c>
      <c r="AK1490" s="15">
        <f>1</f>
        <v>1</v>
      </c>
    </row>
    <row r="1491" spans="1:37" x14ac:dyDescent="0.3">
      <c r="A1491" t="s">
        <v>3544</v>
      </c>
      <c r="B1491" s="1">
        <v>45007</v>
      </c>
      <c r="C1491" s="1">
        <v>45007</v>
      </c>
      <c r="D1491" t="s">
        <v>3545</v>
      </c>
      <c r="E1491" t="s">
        <v>1465</v>
      </c>
      <c r="F1491">
        <v>30</v>
      </c>
      <c r="G1491">
        <v>30</v>
      </c>
      <c r="H1491" t="s">
        <v>371</v>
      </c>
      <c r="I1491" t="s">
        <v>81</v>
      </c>
      <c r="J1491" t="s">
        <v>82</v>
      </c>
      <c r="K1491" t="s">
        <v>122</v>
      </c>
      <c r="L1491" t="s">
        <v>50</v>
      </c>
      <c r="M1491" t="s">
        <v>186</v>
      </c>
      <c r="N1491">
        <v>4</v>
      </c>
      <c r="O1491">
        <v>4</v>
      </c>
      <c r="P1491">
        <v>23122.77</v>
      </c>
      <c r="Q1491" s="2">
        <v>0.34</v>
      </c>
      <c r="R1491">
        <v>75992.62</v>
      </c>
      <c r="S1491">
        <v>25870.080000000002</v>
      </c>
      <c r="T1491" s="3">
        <v>0.34</v>
      </c>
      <c r="U1491">
        <v>83.74</v>
      </c>
      <c r="V1491" t="s">
        <v>40</v>
      </c>
      <c r="W1491">
        <v>4</v>
      </c>
      <c r="X1491" t="b">
        <v>0</v>
      </c>
      <c r="Y1491" t="s">
        <v>60</v>
      </c>
      <c r="Z1491" t="s">
        <v>60</v>
      </c>
      <c r="AA1491">
        <v>1</v>
      </c>
      <c r="AB1491">
        <v>1</v>
      </c>
      <c r="AC1491">
        <v>2023</v>
      </c>
      <c r="AD1491" s="1">
        <v>44986</v>
      </c>
      <c r="AE1491" t="s">
        <v>87</v>
      </c>
      <c r="AF1491" t="s">
        <v>62</v>
      </c>
      <c r="AG1491" t="str">
        <f t="shared" si="95"/>
        <v>Include</v>
      </c>
      <c r="AH1491">
        <f t="shared" si="92"/>
        <v>0</v>
      </c>
      <c r="AI1491">
        <f t="shared" si="93"/>
        <v>1</v>
      </c>
      <c r="AJ1491">
        <f t="shared" si="94"/>
        <v>0</v>
      </c>
      <c r="AK1491" s="15">
        <f>1</f>
        <v>1</v>
      </c>
    </row>
    <row r="1492" spans="1:37" x14ac:dyDescent="0.3">
      <c r="A1492" t="s">
        <v>3546</v>
      </c>
      <c r="B1492" s="1">
        <v>45007</v>
      </c>
      <c r="C1492" s="1">
        <v>45007</v>
      </c>
      <c r="D1492" t="s">
        <v>3547</v>
      </c>
      <c r="E1492" t="s">
        <v>427</v>
      </c>
      <c r="F1492">
        <v>34</v>
      </c>
      <c r="G1492">
        <v>34</v>
      </c>
      <c r="H1492" t="s">
        <v>35</v>
      </c>
      <c r="I1492" t="s">
        <v>35</v>
      </c>
      <c r="J1492" t="s">
        <v>57</v>
      </c>
      <c r="K1492" t="s">
        <v>155</v>
      </c>
      <c r="L1492" t="s">
        <v>74</v>
      </c>
      <c r="M1492" t="s">
        <v>127</v>
      </c>
      <c r="N1492">
        <v>2</v>
      </c>
      <c r="O1492">
        <v>2</v>
      </c>
      <c r="P1492">
        <v>10193.98</v>
      </c>
      <c r="Q1492" s="2">
        <v>0.38</v>
      </c>
      <c r="R1492">
        <v>14993.54</v>
      </c>
      <c r="S1492">
        <v>1174.9000000000001</v>
      </c>
      <c r="T1492" s="3">
        <v>7.8E-2</v>
      </c>
      <c r="U1492">
        <v>86.74</v>
      </c>
      <c r="V1492" t="s">
        <v>40</v>
      </c>
      <c r="W1492">
        <v>4</v>
      </c>
      <c r="X1492" t="b">
        <v>0</v>
      </c>
      <c r="Y1492" t="s">
        <v>86</v>
      </c>
      <c r="Z1492" t="s">
        <v>86</v>
      </c>
      <c r="AA1492">
        <v>5</v>
      </c>
      <c r="AB1492">
        <v>5</v>
      </c>
      <c r="AC1492">
        <v>2023</v>
      </c>
      <c r="AD1492" s="1">
        <v>44986</v>
      </c>
      <c r="AE1492" t="s">
        <v>87</v>
      </c>
      <c r="AF1492" t="s">
        <v>62</v>
      </c>
      <c r="AG1492" t="str">
        <f t="shared" si="95"/>
        <v>Include</v>
      </c>
      <c r="AH1492">
        <f t="shared" si="92"/>
        <v>0</v>
      </c>
      <c r="AI1492">
        <f t="shared" si="93"/>
        <v>0</v>
      </c>
      <c r="AJ1492">
        <f t="shared" si="94"/>
        <v>0</v>
      </c>
      <c r="AK1492" s="15">
        <f>1</f>
        <v>1</v>
      </c>
    </row>
    <row r="1493" spans="1:37" x14ac:dyDescent="0.3">
      <c r="A1493" t="s">
        <v>3548</v>
      </c>
      <c r="B1493" s="1">
        <v>45006</v>
      </c>
      <c r="C1493" s="1">
        <v>45006</v>
      </c>
      <c r="D1493" t="s">
        <v>3549</v>
      </c>
      <c r="E1493" t="s">
        <v>1799</v>
      </c>
      <c r="F1493">
        <v>45</v>
      </c>
      <c r="G1493">
        <v>45</v>
      </c>
      <c r="H1493" t="s">
        <v>47</v>
      </c>
      <c r="I1493" t="s">
        <v>47</v>
      </c>
      <c r="J1493" t="s">
        <v>48</v>
      </c>
      <c r="K1493" t="s">
        <v>230</v>
      </c>
      <c r="L1493" t="s">
        <v>74</v>
      </c>
      <c r="M1493" t="s">
        <v>453</v>
      </c>
      <c r="N1493">
        <v>5</v>
      </c>
      <c r="O1493">
        <v>5</v>
      </c>
      <c r="P1493">
        <v>8426.0499999999993</v>
      </c>
      <c r="Q1493" s="2">
        <v>0.4</v>
      </c>
      <c r="R1493">
        <v>28260.49</v>
      </c>
      <c r="S1493">
        <v>5271.23</v>
      </c>
      <c r="T1493" s="3">
        <v>0.187</v>
      </c>
      <c r="U1493">
        <v>43.17</v>
      </c>
      <c r="V1493" t="s">
        <v>99</v>
      </c>
      <c r="W1493">
        <v>3</v>
      </c>
      <c r="X1493" t="b">
        <v>1</v>
      </c>
      <c r="Y1493" t="s">
        <v>41</v>
      </c>
      <c r="Z1493" t="s">
        <v>41</v>
      </c>
      <c r="AC1493">
        <v>2023</v>
      </c>
      <c r="AD1493" s="1">
        <v>44986</v>
      </c>
      <c r="AE1493" t="s">
        <v>61</v>
      </c>
      <c r="AF1493" t="s">
        <v>62</v>
      </c>
      <c r="AG1493" t="str">
        <f t="shared" si="95"/>
        <v>Include</v>
      </c>
      <c r="AH1493">
        <f t="shared" si="92"/>
        <v>1</v>
      </c>
      <c r="AI1493">
        <f t="shared" si="93"/>
        <v>1</v>
      </c>
      <c r="AJ1493">
        <f t="shared" si="94"/>
        <v>0</v>
      </c>
      <c r="AK1493" s="15">
        <f>1</f>
        <v>1</v>
      </c>
    </row>
    <row r="1494" spans="1:37" x14ac:dyDescent="0.3">
      <c r="A1494" t="s">
        <v>3550</v>
      </c>
      <c r="B1494" s="1">
        <v>45005</v>
      </c>
      <c r="C1494" s="1">
        <v>45005</v>
      </c>
      <c r="D1494" t="s">
        <v>3551</v>
      </c>
      <c r="E1494" t="s">
        <v>2291</v>
      </c>
      <c r="F1494">
        <v>27</v>
      </c>
      <c r="G1494">
        <v>27</v>
      </c>
      <c r="H1494" t="s">
        <v>35</v>
      </c>
      <c r="I1494" t="s">
        <v>35</v>
      </c>
      <c r="J1494" t="s">
        <v>48</v>
      </c>
      <c r="K1494" t="s">
        <v>230</v>
      </c>
      <c r="L1494" t="s">
        <v>97</v>
      </c>
      <c r="M1494" t="s">
        <v>275</v>
      </c>
      <c r="N1494">
        <v>3</v>
      </c>
      <c r="O1494">
        <v>3</v>
      </c>
      <c r="P1494">
        <v>435.38</v>
      </c>
      <c r="Q1494" s="2">
        <v>0.27</v>
      </c>
      <c r="R1494">
        <v>1015.42</v>
      </c>
      <c r="S1494">
        <v>374.01</v>
      </c>
      <c r="T1494" s="3">
        <v>0.36799999999999999</v>
      </c>
      <c r="U1494">
        <v>46.53</v>
      </c>
      <c r="V1494" t="s">
        <v>99</v>
      </c>
      <c r="W1494">
        <v>1</v>
      </c>
      <c r="X1494" t="b">
        <v>0</v>
      </c>
      <c r="Y1494" t="s">
        <v>60</v>
      </c>
      <c r="Z1494" t="s">
        <v>60</v>
      </c>
      <c r="AA1494">
        <v>10</v>
      </c>
      <c r="AB1494">
        <v>10</v>
      </c>
      <c r="AC1494">
        <v>2023</v>
      </c>
      <c r="AD1494" s="1">
        <v>44986</v>
      </c>
      <c r="AE1494" t="s">
        <v>87</v>
      </c>
      <c r="AF1494" t="s">
        <v>43</v>
      </c>
      <c r="AG1494" t="str">
        <f t="shared" si="95"/>
        <v>Include</v>
      </c>
      <c r="AH1494">
        <f t="shared" si="92"/>
        <v>0</v>
      </c>
      <c r="AI1494">
        <f t="shared" si="93"/>
        <v>1</v>
      </c>
      <c r="AJ1494">
        <f t="shared" si="94"/>
        <v>0</v>
      </c>
      <c r="AK1494" s="15">
        <f>1</f>
        <v>1</v>
      </c>
    </row>
    <row r="1495" spans="1:37" x14ac:dyDescent="0.3">
      <c r="A1495" t="s">
        <v>3552</v>
      </c>
      <c r="B1495" s="1">
        <v>45003</v>
      </c>
      <c r="C1495" s="1">
        <v>45003</v>
      </c>
      <c r="D1495" t="s">
        <v>3553</v>
      </c>
      <c r="E1495" t="s">
        <v>285</v>
      </c>
      <c r="F1495">
        <v>28</v>
      </c>
      <c r="G1495">
        <v>28</v>
      </c>
      <c r="H1495" t="s">
        <v>47</v>
      </c>
      <c r="I1495" t="s">
        <v>47</v>
      </c>
      <c r="J1495" t="s">
        <v>116</v>
      </c>
      <c r="K1495" t="s">
        <v>117</v>
      </c>
      <c r="L1495" t="s">
        <v>97</v>
      </c>
      <c r="M1495" t="s">
        <v>254</v>
      </c>
      <c r="N1495">
        <v>4</v>
      </c>
      <c r="O1495">
        <v>4</v>
      </c>
      <c r="P1495">
        <v>1221.1099999999999</v>
      </c>
      <c r="Q1495" s="2">
        <v>0.25</v>
      </c>
      <c r="R1495">
        <v>5162.57</v>
      </c>
      <c r="S1495">
        <v>1875.62</v>
      </c>
      <c r="T1495" s="3">
        <v>0.36299999999999999</v>
      </c>
      <c r="U1495">
        <v>43.22</v>
      </c>
      <c r="V1495" t="s">
        <v>40</v>
      </c>
      <c r="W1495">
        <v>5</v>
      </c>
      <c r="X1495" t="b">
        <v>0</v>
      </c>
      <c r="Y1495" t="s">
        <v>60</v>
      </c>
      <c r="Z1495" t="s">
        <v>60</v>
      </c>
      <c r="AA1495">
        <v>5</v>
      </c>
      <c r="AB1495">
        <v>5</v>
      </c>
      <c r="AC1495">
        <v>2023</v>
      </c>
      <c r="AD1495" s="1">
        <v>44986</v>
      </c>
      <c r="AE1495" t="s">
        <v>87</v>
      </c>
      <c r="AF1495" t="s">
        <v>43</v>
      </c>
      <c r="AG1495" t="str">
        <f t="shared" si="95"/>
        <v>Include</v>
      </c>
      <c r="AH1495">
        <f t="shared" si="92"/>
        <v>0</v>
      </c>
      <c r="AI1495">
        <f t="shared" si="93"/>
        <v>1</v>
      </c>
      <c r="AJ1495">
        <f t="shared" si="94"/>
        <v>0</v>
      </c>
      <c r="AK1495" s="15">
        <f>1</f>
        <v>1</v>
      </c>
    </row>
    <row r="1496" spans="1:37" x14ac:dyDescent="0.3">
      <c r="A1496" t="s">
        <v>3554</v>
      </c>
      <c r="B1496" s="1">
        <v>45002</v>
      </c>
      <c r="C1496" s="1">
        <v>45002</v>
      </c>
      <c r="D1496" t="s">
        <v>3555</v>
      </c>
      <c r="E1496" t="s">
        <v>193</v>
      </c>
      <c r="F1496">
        <v>41</v>
      </c>
      <c r="G1496">
        <v>41</v>
      </c>
      <c r="H1496" t="s">
        <v>81</v>
      </c>
      <c r="I1496" t="s">
        <v>81</v>
      </c>
      <c r="J1496" t="s">
        <v>82</v>
      </c>
      <c r="K1496" t="s">
        <v>122</v>
      </c>
      <c r="L1496" t="s">
        <v>38</v>
      </c>
      <c r="M1496" t="s">
        <v>93</v>
      </c>
      <c r="N1496">
        <v>2</v>
      </c>
      <c r="O1496">
        <v>2</v>
      </c>
      <c r="P1496">
        <v>888.49</v>
      </c>
      <c r="Q1496" s="2">
        <v>0.08</v>
      </c>
      <c r="R1496">
        <v>2115.7399999999998</v>
      </c>
      <c r="S1496">
        <v>795.3</v>
      </c>
      <c r="T1496" s="3">
        <v>0.376</v>
      </c>
      <c r="U1496">
        <v>42.25</v>
      </c>
      <c r="V1496" t="s">
        <v>132</v>
      </c>
      <c r="W1496">
        <v>1</v>
      </c>
      <c r="X1496" t="b">
        <v>0</v>
      </c>
      <c r="Y1496" t="s">
        <v>86</v>
      </c>
      <c r="Z1496" t="s">
        <v>86</v>
      </c>
      <c r="AA1496">
        <v>8</v>
      </c>
      <c r="AB1496">
        <v>8</v>
      </c>
      <c r="AC1496">
        <v>2023</v>
      </c>
      <c r="AD1496" s="1">
        <v>44986</v>
      </c>
      <c r="AE1496" t="s">
        <v>61</v>
      </c>
      <c r="AF1496" t="s">
        <v>69</v>
      </c>
      <c r="AG1496" t="str">
        <f t="shared" si="95"/>
        <v>Include</v>
      </c>
      <c r="AH1496">
        <f t="shared" si="92"/>
        <v>0</v>
      </c>
      <c r="AI1496">
        <f t="shared" si="93"/>
        <v>0</v>
      </c>
      <c r="AJ1496">
        <f t="shared" si="94"/>
        <v>0</v>
      </c>
      <c r="AK1496" s="15">
        <f>1</f>
        <v>1</v>
      </c>
    </row>
    <row r="1497" spans="1:37" x14ac:dyDescent="0.3">
      <c r="A1497" t="s">
        <v>3556</v>
      </c>
      <c r="B1497" t="s">
        <v>3557</v>
      </c>
      <c r="C1497" s="1">
        <v>45002</v>
      </c>
      <c r="D1497" t="s">
        <v>3558</v>
      </c>
      <c r="E1497" t="s">
        <v>1745</v>
      </c>
      <c r="F1497">
        <v>25</v>
      </c>
      <c r="G1497">
        <v>25</v>
      </c>
      <c r="H1497" t="s">
        <v>47</v>
      </c>
      <c r="I1497" t="s">
        <v>47</v>
      </c>
      <c r="J1497" t="s">
        <v>57</v>
      </c>
      <c r="K1497" t="s">
        <v>205</v>
      </c>
      <c r="L1497" t="s">
        <v>140</v>
      </c>
      <c r="M1497" t="s">
        <v>219</v>
      </c>
      <c r="N1497">
        <v>3</v>
      </c>
      <c r="O1497">
        <v>3</v>
      </c>
      <c r="P1497">
        <v>3828.11</v>
      </c>
      <c r="Q1497" s="2">
        <v>0.2</v>
      </c>
      <c r="R1497">
        <v>10968.02</v>
      </c>
      <c r="S1497">
        <v>3716.33</v>
      </c>
      <c r="T1497" s="3">
        <v>0.33900000000000002</v>
      </c>
      <c r="U1497">
        <v>90.35</v>
      </c>
      <c r="V1497" t="s">
        <v>52</v>
      </c>
      <c r="W1497">
        <v>4</v>
      </c>
      <c r="X1497" t="b">
        <v>0</v>
      </c>
      <c r="Y1497" t="s">
        <v>60</v>
      </c>
      <c r="Z1497" t="s">
        <v>60</v>
      </c>
      <c r="AA1497">
        <v>7</v>
      </c>
      <c r="AB1497">
        <v>7</v>
      </c>
      <c r="AC1497">
        <v>2023</v>
      </c>
      <c r="AD1497" s="1">
        <v>44986</v>
      </c>
      <c r="AE1497" t="s">
        <v>53</v>
      </c>
      <c r="AF1497" t="s">
        <v>88</v>
      </c>
      <c r="AG1497" t="str">
        <f t="shared" si="95"/>
        <v>Include</v>
      </c>
      <c r="AH1497">
        <f t="shared" si="92"/>
        <v>0</v>
      </c>
      <c r="AI1497">
        <f t="shared" si="93"/>
        <v>1</v>
      </c>
      <c r="AJ1497">
        <f t="shared" si="94"/>
        <v>0</v>
      </c>
      <c r="AK1497" s="15">
        <f>1</f>
        <v>1</v>
      </c>
    </row>
    <row r="1498" spans="1:37" x14ac:dyDescent="0.3">
      <c r="A1498" t="s">
        <v>3559</v>
      </c>
      <c r="B1498" s="1">
        <v>45002</v>
      </c>
      <c r="C1498" s="1">
        <v>45002</v>
      </c>
      <c r="D1498" t="s">
        <v>3560</v>
      </c>
      <c r="E1498" t="s">
        <v>951</v>
      </c>
      <c r="F1498">
        <v>29</v>
      </c>
      <c r="G1498">
        <v>29</v>
      </c>
      <c r="H1498" t="s">
        <v>47</v>
      </c>
      <c r="I1498" t="s">
        <v>47</v>
      </c>
      <c r="J1498" t="s">
        <v>57</v>
      </c>
      <c r="K1498" t="s">
        <v>205</v>
      </c>
      <c r="L1498" t="s">
        <v>74</v>
      </c>
      <c r="M1498" t="s">
        <v>127</v>
      </c>
      <c r="N1498">
        <v>1</v>
      </c>
      <c r="O1498">
        <v>1</v>
      </c>
      <c r="P1498">
        <v>11877.16</v>
      </c>
      <c r="Q1498" s="2">
        <v>0.37</v>
      </c>
      <c r="R1498">
        <v>9956.83</v>
      </c>
      <c r="S1498">
        <v>1549.61</v>
      </c>
      <c r="T1498" s="3">
        <v>0.156</v>
      </c>
      <c r="U1498">
        <v>72.81</v>
      </c>
      <c r="V1498" t="s">
        <v>68</v>
      </c>
      <c r="W1498">
        <v>4</v>
      </c>
      <c r="X1498" t="b">
        <v>0</v>
      </c>
      <c r="Y1498" t="s">
        <v>60</v>
      </c>
      <c r="Z1498" t="s">
        <v>60</v>
      </c>
      <c r="AA1498">
        <v>8</v>
      </c>
      <c r="AB1498">
        <v>8</v>
      </c>
      <c r="AC1498">
        <v>2023</v>
      </c>
      <c r="AD1498" s="1">
        <v>44986</v>
      </c>
      <c r="AE1498" t="s">
        <v>87</v>
      </c>
      <c r="AF1498" t="s">
        <v>62</v>
      </c>
      <c r="AG1498" t="str">
        <f t="shared" si="95"/>
        <v>Include</v>
      </c>
      <c r="AH1498">
        <f t="shared" si="92"/>
        <v>0</v>
      </c>
      <c r="AI1498">
        <f t="shared" si="93"/>
        <v>1</v>
      </c>
      <c r="AJ1498">
        <f t="shared" si="94"/>
        <v>0</v>
      </c>
      <c r="AK1498" s="15">
        <f>1</f>
        <v>1</v>
      </c>
    </row>
    <row r="1499" spans="1:37" x14ac:dyDescent="0.3">
      <c r="A1499" t="s">
        <v>3561</v>
      </c>
      <c r="B1499" s="1">
        <v>45001</v>
      </c>
      <c r="C1499" s="1">
        <v>45001</v>
      </c>
      <c r="D1499" t="s">
        <v>3562</v>
      </c>
      <c r="E1499" t="s">
        <v>764</v>
      </c>
      <c r="F1499">
        <v>35</v>
      </c>
      <c r="G1499">
        <v>35</v>
      </c>
      <c r="H1499" t="s">
        <v>47</v>
      </c>
      <c r="I1499" t="s">
        <v>47</v>
      </c>
      <c r="J1499" t="s">
        <v>116</v>
      </c>
      <c r="K1499" t="s">
        <v>150</v>
      </c>
      <c r="L1499" t="s">
        <v>97</v>
      </c>
      <c r="M1499" t="s">
        <v>254</v>
      </c>
      <c r="N1499">
        <v>8</v>
      </c>
      <c r="O1499">
        <v>8</v>
      </c>
      <c r="P1499">
        <v>600.71</v>
      </c>
      <c r="Q1499" s="2">
        <v>0.17</v>
      </c>
      <c r="R1499">
        <v>4278.59</v>
      </c>
      <c r="S1499">
        <v>1539.55</v>
      </c>
      <c r="T1499" s="3">
        <v>0.36</v>
      </c>
      <c r="U1499">
        <v>24.97</v>
      </c>
      <c r="V1499" t="s">
        <v>132</v>
      </c>
      <c r="W1499">
        <v>1</v>
      </c>
      <c r="X1499" t="b">
        <v>0</v>
      </c>
      <c r="Y1499" t="s">
        <v>60</v>
      </c>
      <c r="Z1499" t="s">
        <v>60</v>
      </c>
      <c r="AA1499">
        <v>9</v>
      </c>
      <c r="AB1499">
        <v>9</v>
      </c>
      <c r="AC1499">
        <v>2023</v>
      </c>
      <c r="AD1499" s="1">
        <v>44986</v>
      </c>
      <c r="AE1499" t="s">
        <v>87</v>
      </c>
      <c r="AF1499" t="s">
        <v>88</v>
      </c>
      <c r="AG1499" t="str">
        <f t="shared" si="95"/>
        <v>Include</v>
      </c>
      <c r="AH1499">
        <f t="shared" si="92"/>
        <v>0</v>
      </c>
      <c r="AI1499">
        <f t="shared" si="93"/>
        <v>1</v>
      </c>
      <c r="AJ1499">
        <f t="shared" si="94"/>
        <v>0</v>
      </c>
      <c r="AK1499" s="15">
        <f>1</f>
        <v>1</v>
      </c>
    </row>
    <row r="1500" spans="1:37" x14ac:dyDescent="0.3">
      <c r="A1500" t="s">
        <v>3563</v>
      </c>
      <c r="B1500" s="1">
        <v>45001</v>
      </c>
      <c r="C1500" s="1">
        <v>45001</v>
      </c>
      <c r="D1500" t="s">
        <v>3564</v>
      </c>
      <c r="E1500" t="s">
        <v>849</v>
      </c>
      <c r="F1500">
        <v>34</v>
      </c>
      <c r="G1500">
        <v>34</v>
      </c>
      <c r="H1500" t="s">
        <v>35</v>
      </c>
      <c r="I1500" t="s">
        <v>35</v>
      </c>
      <c r="J1500" t="s">
        <v>82</v>
      </c>
      <c r="K1500" t="s">
        <v>131</v>
      </c>
      <c r="L1500" t="s">
        <v>97</v>
      </c>
      <c r="M1500" t="s">
        <v>254</v>
      </c>
      <c r="N1500">
        <v>6</v>
      </c>
      <c r="O1500">
        <v>6</v>
      </c>
      <c r="P1500">
        <v>942.74</v>
      </c>
      <c r="Q1500" s="2">
        <v>0.28000000000000003</v>
      </c>
      <c r="R1500">
        <v>4651.1099999999997</v>
      </c>
      <c r="S1500">
        <v>1628.44</v>
      </c>
      <c r="T1500" s="3">
        <v>0.35</v>
      </c>
      <c r="U1500">
        <v>67.17</v>
      </c>
      <c r="V1500" t="s">
        <v>76</v>
      </c>
      <c r="W1500">
        <v>3</v>
      </c>
      <c r="X1500" t="b">
        <v>0</v>
      </c>
      <c r="Y1500" t="s">
        <v>60</v>
      </c>
      <c r="Z1500" t="s">
        <v>60</v>
      </c>
      <c r="AA1500">
        <v>9</v>
      </c>
      <c r="AB1500">
        <v>9</v>
      </c>
      <c r="AC1500">
        <v>2023</v>
      </c>
      <c r="AD1500" s="1">
        <v>44986</v>
      </c>
      <c r="AE1500" t="s">
        <v>87</v>
      </c>
      <c r="AF1500" t="s">
        <v>43</v>
      </c>
      <c r="AG1500" t="str">
        <f t="shared" si="95"/>
        <v>Include</v>
      </c>
      <c r="AH1500">
        <f t="shared" si="92"/>
        <v>0</v>
      </c>
      <c r="AI1500">
        <f t="shared" si="93"/>
        <v>1</v>
      </c>
      <c r="AJ1500">
        <f t="shared" si="94"/>
        <v>0</v>
      </c>
      <c r="AK1500" s="15">
        <f>1</f>
        <v>1</v>
      </c>
    </row>
    <row r="1501" spans="1:37" x14ac:dyDescent="0.3">
      <c r="A1501" t="s">
        <v>3565</v>
      </c>
      <c r="B1501" s="1">
        <v>45001</v>
      </c>
      <c r="C1501" s="1">
        <v>45001</v>
      </c>
      <c r="D1501" t="s">
        <v>3566</v>
      </c>
      <c r="E1501" t="s">
        <v>46</v>
      </c>
      <c r="F1501">
        <v>37</v>
      </c>
      <c r="G1501">
        <v>37</v>
      </c>
      <c r="H1501" t="s">
        <v>47</v>
      </c>
      <c r="I1501" t="s">
        <v>47</v>
      </c>
      <c r="J1501" t="s">
        <v>82</v>
      </c>
      <c r="K1501" t="s">
        <v>266</v>
      </c>
      <c r="L1501" t="s">
        <v>38</v>
      </c>
      <c r="M1501" t="s">
        <v>447</v>
      </c>
      <c r="N1501">
        <v>3</v>
      </c>
      <c r="O1501">
        <v>3</v>
      </c>
      <c r="P1501">
        <v>2346.2600000000002</v>
      </c>
      <c r="Q1501" s="2">
        <v>0.36</v>
      </c>
      <c r="R1501">
        <v>6011.01</v>
      </c>
      <c r="S1501">
        <v>2771.99</v>
      </c>
      <c r="T1501" s="3">
        <v>0.46100000000000002</v>
      </c>
      <c r="U1501">
        <v>60.72</v>
      </c>
      <c r="V1501" t="s">
        <v>68</v>
      </c>
      <c r="W1501">
        <v>1</v>
      </c>
      <c r="X1501" t="b">
        <v>0</v>
      </c>
      <c r="Y1501" t="s">
        <v>60</v>
      </c>
      <c r="Z1501" t="s">
        <v>60</v>
      </c>
      <c r="AA1501">
        <v>6</v>
      </c>
      <c r="AB1501">
        <v>6</v>
      </c>
      <c r="AC1501">
        <v>2023</v>
      </c>
      <c r="AD1501" s="1">
        <v>44986</v>
      </c>
      <c r="AE1501" t="s">
        <v>61</v>
      </c>
      <c r="AF1501" t="s">
        <v>62</v>
      </c>
      <c r="AG1501" t="str">
        <f t="shared" si="95"/>
        <v>Include</v>
      </c>
      <c r="AH1501">
        <f t="shared" si="92"/>
        <v>0</v>
      </c>
      <c r="AI1501">
        <f t="shared" si="93"/>
        <v>1</v>
      </c>
      <c r="AJ1501">
        <f t="shared" si="94"/>
        <v>0</v>
      </c>
      <c r="AK1501" s="15">
        <f>1</f>
        <v>1</v>
      </c>
    </row>
    <row r="1502" spans="1:37" x14ac:dyDescent="0.3">
      <c r="A1502" t="s">
        <v>3567</v>
      </c>
      <c r="B1502" s="1">
        <v>45000</v>
      </c>
      <c r="C1502" s="1">
        <v>45000</v>
      </c>
      <c r="D1502" t="s">
        <v>3568</v>
      </c>
      <c r="E1502" t="s">
        <v>331</v>
      </c>
      <c r="F1502">
        <v>18</v>
      </c>
      <c r="G1502">
        <v>18</v>
      </c>
      <c r="H1502" t="s">
        <v>47</v>
      </c>
      <c r="I1502" t="s">
        <v>47</v>
      </c>
      <c r="J1502" t="s">
        <v>57</v>
      </c>
      <c r="K1502" t="s">
        <v>155</v>
      </c>
      <c r="L1502" t="s">
        <v>111</v>
      </c>
      <c r="M1502" t="s">
        <v>174</v>
      </c>
      <c r="N1502">
        <v>5</v>
      </c>
      <c r="O1502">
        <v>5</v>
      </c>
      <c r="P1502">
        <v>5610.04</v>
      </c>
      <c r="Q1502" s="2">
        <v>0.21</v>
      </c>
      <c r="R1502">
        <v>27238.57</v>
      </c>
      <c r="S1502">
        <v>4096.24</v>
      </c>
      <c r="T1502" s="3">
        <v>0.15</v>
      </c>
      <c r="U1502">
        <v>84.23</v>
      </c>
      <c r="V1502" t="s">
        <v>76</v>
      </c>
      <c r="W1502">
        <v>2</v>
      </c>
      <c r="X1502" t="b">
        <v>0</v>
      </c>
      <c r="Y1502" t="s">
        <v>60</v>
      </c>
      <c r="Z1502" t="s">
        <v>60</v>
      </c>
      <c r="AA1502">
        <v>2</v>
      </c>
      <c r="AB1502">
        <v>2</v>
      </c>
      <c r="AC1502">
        <v>2023</v>
      </c>
      <c r="AD1502" s="1">
        <v>44986</v>
      </c>
      <c r="AE1502" t="s">
        <v>53</v>
      </c>
      <c r="AF1502" t="s">
        <v>43</v>
      </c>
      <c r="AG1502" t="str">
        <f t="shared" si="95"/>
        <v>Include</v>
      </c>
      <c r="AH1502">
        <f t="shared" si="92"/>
        <v>0</v>
      </c>
      <c r="AI1502">
        <f t="shared" si="93"/>
        <v>1</v>
      </c>
      <c r="AJ1502">
        <f t="shared" si="94"/>
        <v>0</v>
      </c>
      <c r="AK1502" s="15">
        <f>1</f>
        <v>1</v>
      </c>
    </row>
    <row r="1503" spans="1:37" x14ac:dyDescent="0.3">
      <c r="A1503" t="s">
        <v>3569</v>
      </c>
      <c r="B1503" s="1">
        <v>45000</v>
      </c>
      <c r="C1503" s="1">
        <v>45000</v>
      </c>
      <c r="D1503" t="s">
        <v>3570</v>
      </c>
      <c r="E1503" t="s">
        <v>872</v>
      </c>
      <c r="F1503">
        <v>45</v>
      </c>
      <c r="G1503">
        <v>45</v>
      </c>
      <c r="H1503" t="s">
        <v>47</v>
      </c>
      <c r="I1503" t="s">
        <v>47</v>
      </c>
      <c r="J1503" t="s">
        <v>36</v>
      </c>
      <c r="K1503" t="s">
        <v>106</v>
      </c>
      <c r="L1503" t="s">
        <v>111</v>
      </c>
      <c r="M1503" t="s">
        <v>136</v>
      </c>
      <c r="N1503">
        <v>2</v>
      </c>
      <c r="O1503">
        <v>2</v>
      </c>
      <c r="P1503">
        <v>7389.74</v>
      </c>
      <c r="Q1503" s="2">
        <v>0.4</v>
      </c>
      <c r="R1503">
        <v>13163.06</v>
      </c>
      <c r="S1503">
        <v>2642.15</v>
      </c>
      <c r="T1503" s="3">
        <v>0.20100000000000001</v>
      </c>
      <c r="U1503">
        <v>49.76</v>
      </c>
      <c r="V1503" t="s">
        <v>132</v>
      </c>
      <c r="W1503">
        <v>4</v>
      </c>
      <c r="X1503" t="b">
        <v>1</v>
      </c>
      <c r="Y1503" t="s">
        <v>41</v>
      </c>
      <c r="Z1503" t="s">
        <v>41</v>
      </c>
      <c r="AA1503">
        <v>6</v>
      </c>
      <c r="AB1503">
        <v>6</v>
      </c>
      <c r="AC1503">
        <v>2023</v>
      </c>
      <c r="AD1503" s="1">
        <v>44986</v>
      </c>
      <c r="AE1503" t="s">
        <v>61</v>
      </c>
      <c r="AF1503" t="s">
        <v>62</v>
      </c>
      <c r="AG1503" t="str">
        <f t="shared" si="95"/>
        <v>Include</v>
      </c>
      <c r="AH1503">
        <f t="shared" si="92"/>
        <v>1</v>
      </c>
      <c r="AI1503">
        <f t="shared" si="93"/>
        <v>1</v>
      </c>
      <c r="AJ1503">
        <f t="shared" si="94"/>
        <v>0</v>
      </c>
      <c r="AK1503" s="15">
        <f>1</f>
        <v>1</v>
      </c>
    </row>
    <row r="1504" spans="1:37" x14ac:dyDescent="0.3">
      <c r="A1504" t="s">
        <v>3571</v>
      </c>
      <c r="B1504" s="1">
        <v>45000</v>
      </c>
      <c r="C1504" s="1">
        <v>45000</v>
      </c>
      <c r="D1504" t="s">
        <v>3572</v>
      </c>
      <c r="E1504" t="s">
        <v>396</v>
      </c>
      <c r="F1504">
        <v>40</v>
      </c>
      <c r="G1504">
        <v>40</v>
      </c>
      <c r="H1504" t="s">
        <v>35</v>
      </c>
      <c r="I1504" t="s">
        <v>35</v>
      </c>
      <c r="J1504" t="s">
        <v>36</v>
      </c>
      <c r="K1504" t="s">
        <v>73</v>
      </c>
      <c r="L1504" t="s">
        <v>97</v>
      </c>
      <c r="M1504" t="s">
        <v>98</v>
      </c>
      <c r="N1504">
        <v>10</v>
      </c>
      <c r="O1504">
        <v>10</v>
      </c>
      <c r="P1504">
        <v>1452.95</v>
      </c>
      <c r="Q1504" s="2">
        <v>0.01</v>
      </c>
      <c r="R1504">
        <v>18658.740000000002</v>
      </c>
      <c r="S1504">
        <v>5761.15</v>
      </c>
      <c r="T1504" s="3">
        <v>0.309</v>
      </c>
      <c r="U1504">
        <v>57.81</v>
      </c>
      <c r="V1504" t="s">
        <v>99</v>
      </c>
      <c r="W1504">
        <v>3</v>
      </c>
      <c r="X1504" t="b">
        <v>0</v>
      </c>
      <c r="Y1504" t="s">
        <v>60</v>
      </c>
      <c r="Z1504" t="s">
        <v>60</v>
      </c>
      <c r="AA1504">
        <v>2</v>
      </c>
      <c r="AB1504">
        <v>2</v>
      </c>
      <c r="AC1504">
        <v>2023</v>
      </c>
      <c r="AD1504" s="1">
        <v>44986</v>
      </c>
      <c r="AE1504" t="s">
        <v>61</v>
      </c>
      <c r="AF1504" t="s">
        <v>69</v>
      </c>
      <c r="AG1504" t="str">
        <f t="shared" si="95"/>
        <v>Include</v>
      </c>
      <c r="AH1504">
        <f t="shared" si="92"/>
        <v>0</v>
      </c>
      <c r="AI1504">
        <f t="shared" si="93"/>
        <v>1</v>
      </c>
      <c r="AJ1504">
        <f t="shared" si="94"/>
        <v>0</v>
      </c>
      <c r="AK1504" s="15">
        <f>1</f>
        <v>1</v>
      </c>
    </row>
    <row r="1505" spans="1:37" x14ac:dyDescent="0.3">
      <c r="A1505" t="s">
        <v>3573</v>
      </c>
      <c r="B1505" s="1">
        <v>44999</v>
      </c>
      <c r="C1505" s="1">
        <v>44999</v>
      </c>
      <c r="D1505" t="s">
        <v>3574</v>
      </c>
      <c r="E1505" t="s">
        <v>3575</v>
      </c>
      <c r="F1505">
        <v>42</v>
      </c>
      <c r="G1505">
        <v>42</v>
      </c>
      <c r="H1505" t="s">
        <v>47</v>
      </c>
      <c r="I1505" t="s">
        <v>47</v>
      </c>
      <c r="J1505" t="s">
        <v>82</v>
      </c>
      <c r="K1505" t="s">
        <v>266</v>
      </c>
      <c r="L1505" t="s">
        <v>74</v>
      </c>
      <c r="M1505" t="s">
        <v>75</v>
      </c>
      <c r="N1505">
        <v>2</v>
      </c>
      <c r="O1505">
        <v>2</v>
      </c>
      <c r="P1505">
        <v>76935.789999999994</v>
      </c>
      <c r="Q1505" s="2">
        <v>0.01</v>
      </c>
      <c r="R1505">
        <v>171768.97</v>
      </c>
      <c r="S1505">
        <v>27234.01</v>
      </c>
      <c r="T1505" s="3">
        <v>0.159</v>
      </c>
      <c r="U1505">
        <v>63.96</v>
      </c>
      <c r="V1505" t="s">
        <v>52</v>
      </c>
      <c r="W1505">
        <v>1</v>
      </c>
      <c r="X1505" t="b">
        <v>0</v>
      </c>
      <c r="Y1505" t="s">
        <v>60</v>
      </c>
      <c r="Z1505" t="s">
        <v>60</v>
      </c>
      <c r="AA1505">
        <v>3</v>
      </c>
      <c r="AB1505">
        <v>3</v>
      </c>
      <c r="AC1505">
        <v>2023</v>
      </c>
      <c r="AD1505" s="1">
        <v>44986</v>
      </c>
      <c r="AE1505" t="s">
        <v>61</v>
      </c>
      <c r="AF1505" t="s">
        <v>69</v>
      </c>
      <c r="AG1505" t="str">
        <f t="shared" si="95"/>
        <v>Include</v>
      </c>
      <c r="AH1505">
        <f t="shared" si="92"/>
        <v>0</v>
      </c>
      <c r="AI1505">
        <f t="shared" si="93"/>
        <v>1</v>
      </c>
      <c r="AJ1505">
        <f t="shared" si="94"/>
        <v>0</v>
      </c>
      <c r="AK1505" s="15">
        <f>1</f>
        <v>1</v>
      </c>
    </row>
    <row r="1506" spans="1:37" x14ac:dyDescent="0.3">
      <c r="A1506" t="s">
        <v>3576</v>
      </c>
      <c r="B1506" s="1">
        <v>44999</v>
      </c>
      <c r="C1506" s="1">
        <v>44999</v>
      </c>
      <c r="D1506" t="s">
        <v>3577</v>
      </c>
      <c r="E1506" t="s">
        <v>288</v>
      </c>
      <c r="F1506">
        <v>49</v>
      </c>
      <c r="G1506">
        <v>49</v>
      </c>
      <c r="H1506" t="s">
        <v>81</v>
      </c>
      <c r="I1506" t="s">
        <v>81</v>
      </c>
      <c r="J1506" t="s">
        <v>36</v>
      </c>
      <c r="K1506" t="s">
        <v>37</v>
      </c>
      <c r="L1506" t="s">
        <v>140</v>
      </c>
      <c r="M1506" t="s">
        <v>219</v>
      </c>
      <c r="N1506">
        <v>9</v>
      </c>
      <c r="O1506">
        <v>9</v>
      </c>
      <c r="P1506">
        <v>3251.19</v>
      </c>
      <c r="Q1506" s="2">
        <v>0.13</v>
      </c>
      <c r="R1506">
        <v>25267.42</v>
      </c>
      <c r="S1506">
        <v>8081.15</v>
      </c>
      <c r="T1506" s="3">
        <v>0.32</v>
      </c>
      <c r="U1506">
        <v>70.98</v>
      </c>
      <c r="V1506" t="s">
        <v>132</v>
      </c>
      <c r="W1506">
        <v>2</v>
      </c>
      <c r="X1506" t="b">
        <v>1</v>
      </c>
      <c r="Y1506" t="s">
        <v>41</v>
      </c>
      <c r="Z1506" t="s">
        <v>41</v>
      </c>
      <c r="AA1506">
        <v>9</v>
      </c>
      <c r="AB1506">
        <v>9</v>
      </c>
      <c r="AC1506">
        <v>2023</v>
      </c>
      <c r="AD1506" s="1">
        <v>44986</v>
      </c>
      <c r="AE1506" t="s">
        <v>101</v>
      </c>
      <c r="AF1506" t="s">
        <v>88</v>
      </c>
      <c r="AG1506" t="str">
        <f t="shared" si="95"/>
        <v>Include</v>
      </c>
      <c r="AH1506">
        <f t="shared" si="92"/>
        <v>1</v>
      </c>
      <c r="AI1506">
        <f t="shared" si="93"/>
        <v>1</v>
      </c>
      <c r="AJ1506">
        <f t="shared" si="94"/>
        <v>0</v>
      </c>
      <c r="AK1506" s="15">
        <f>1</f>
        <v>1</v>
      </c>
    </row>
    <row r="1507" spans="1:37" x14ac:dyDescent="0.3">
      <c r="A1507" t="s">
        <v>3578</v>
      </c>
      <c r="B1507" s="1">
        <v>44999</v>
      </c>
      <c r="C1507" s="1">
        <v>44999</v>
      </c>
      <c r="D1507" t="s">
        <v>3579</v>
      </c>
      <c r="E1507" t="s">
        <v>496</v>
      </c>
      <c r="F1507">
        <v>57</v>
      </c>
      <c r="G1507">
        <v>57</v>
      </c>
      <c r="H1507" t="s">
        <v>81</v>
      </c>
      <c r="I1507" t="s">
        <v>81</v>
      </c>
      <c r="J1507" t="s">
        <v>57</v>
      </c>
      <c r="K1507" t="s">
        <v>205</v>
      </c>
      <c r="L1507" t="s">
        <v>84</v>
      </c>
      <c r="M1507" t="s">
        <v>85</v>
      </c>
      <c r="N1507">
        <v>3</v>
      </c>
      <c r="O1507">
        <v>3</v>
      </c>
      <c r="P1507">
        <v>451.94</v>
      </c>
      <c r="Q1507" s="2">
        <v>7.0000000000000007E-2</v>
      </c>
      <c r="R1507">
        <v>1470.9</v>
      </c>
      <c r="S1507">
        <v>132.82</v>
      </c>
      <c r="T1507" s="3">
        <v>0.09</v>
      </c>
      <c r="U1507">
        <v>72.180000000000007</v>
      </c>
      <c r="V1507" t="s">
        <v>132</v>
      </c>
      <c r="W1507">
        <v>2</v>
      </c>
      <c r="X1507" t="b">
        <v>0</v>
      </c>
      <c r="Y1507" t="s">
        <v>142</v>
      </c>
      <c r="Z1507" t="s">
        <v>142</v>
      </c>
      <c r="AA1507">
        <v>8</v>
      </c>
      <c r="AB1507">
        <v>8</v>
      </c>
      <c r="AC1507">
        <v>2023</v>
      </c>
      <c r="AD1507" s="1">
        <v>44986</v>
      </c>
      <c r="AE1507" t="s">
        <v>101</v>
      </c>
      <c r="AF1507" t="s">
        <v>69</v>
      </c>
      <c r="AG1507" t="str">
        <f t="shared" si="95"/>
        <v>Include</v>
      </c>
      <c r="AH1507">
        <f t="shared" si="92"/>
        <v>0</v>
      </c>
      <c r="AI1507">
        <f t="shared" si="93"/>
        <v>0</v>
      </c>
      <c r="AJ1507">
        <f t="shared" si="94"/>
        <v>0</v>
      </c>
      <c r="AK1507" s="15">
        <f>1</f>
        <v>1</v>
      </c>
    </row>
    <row r="1508" spans="1:37" x14ac:dyDescent="0.3">
      <c r="A1508" t="s">
        <v>3580</v>
      </c>
      <c r="B1508" s="1">
        <v>44999</v>
      </c>
      <c r="C1508" s="1">
        <v>44999</v>
      </c>
      <c r="D1508" t="s">
        <v>3581</v>
      </c>
      <c r="E1508" t="s">
        <v>707</v>
      </c>
      <c r="F1508">
        <v>46</v>
      </c>
      <c r="G1508">
        <v>46</v>
      </c>
      <c r="H1508" t="s">
        <v>47</v>
      </c>
      <c r="I1508" t="s">
        <v>47</v>
      </c>
      <c r="J1508" t="s">
        <v>82</v>
      </c>
      <c r="K1508" t="s">
        <v>131</v>
      </c>
      <c r="L1508" t="s">
        <v>97</v>
      </c>
      <c r="M1508" t="s">
        <v>361</v>
      </c>
      <c r="N1508">
        <v>2</v>
      </c>
      <c r="O1508">
        <v>2</v>
      </c>
      <c r="P1508">
        <v>1077.1099999999999</v>
      </c>
      <c r="Q1508" s="2">
        <v>0.3</v>
      </c>
      <c r="R1508">
        <v>1827.02</v>
      </c>
      <c r="S1508">
        <v>727.8</v>
      </c>
      <c r="T1508" s="3">
        <v>0.39800000000000002</v>
      </c>
      <c r="U1508">
        <v>61.35</v>
      </c>
      <c r="V1508" t="s">
        <v>76</v>
      </c>
      <c r="W1508">
        <v>5</v>
      </c>
      <c r="X1508" t="b">
        <v>0</v>
      </c>
      <c r="Y1508" t="s">
        <v>60</v>
      </c>
      <c r="Z1508" t="s">
        <v>60</v>
      </c>
      <c r="AA1508">
        <v>6</v>
      </c>
      <c r="AB1508">
        <v>6</v>
      </c>
      <c r="AC1508">
        <v>2023</v>
      </c>
      <c r="AD1508" s="1">
        <v>44986</v>
      </c>
      <c r="AE1508" t="s">
        <v>101</v>
      </c>
      <c r="AF1508" t="s">
        <v>43</v>
      </c>
      <c r="AG1508" t="str">
        <f t="shared" si="95"/>
        <v>Include</v>
      </c>
      <c r="AH1508">
        <f t="shared" si="92"/>
        <v>0</v>
      </c>
      <c r="AI1508">
        <f t="shared" si="93"/>
        <v>1</v>
      </c>
      <c r="AJ1508">
        <f t="shared" si="94"/>
        <v>0</v>
      </c>
      <c r="AK1508" s="15">
        <f>1</f>
        <v>1</v>
      </c>
    </row>
    <row r="1509" spans="1:37" x14ac:dyDescent="0.3">
      <c r="A1509" t="s">
        <v>3582</v>
      </c>
      <c r="B1509" s="1">
        <v>44999</v>
      </c>
      <c r="C1509" s="1">
        <v>44999</v>
      </c>
      <c r="D1509" t="s">
        <v>3583</v>
      </c>
      <c r="E1509" t="s">
        <v>2172</v>
      </c>
      <c r="F1509">
        <v>43</v>
      </c>
      <c r="G1509">
        <v>43</v>
      </c>
      <c r="H1509" t="s">
        <v>81</v>
      </c>
      <c r="I1509" t="s">
        <v>81</v>
      </c>
      <c r="J1509" t="s">
        <v>82</v>
      </c>
      <c r="K1509" t="s">
        <v>131</v>
      </c>
      <c r="L1509" t="s">
        <v>38</v>
      </c>
      <c r="M1509" t="s">
        <v>163</v>
      </c>
      <c r="N1509">
        <v>9</v>
      </c>
      <c r="O1509">
        <v>9</v>
      </c>
      <c r="P1509">
        <v>415.58</v>
      </c>
      <c r="Q1509" s="2">
        <v>0.35</v>
      </c>
      <c r="R1509">
        <v>3291.09</v>
      </c>
      <c r="S1509">
        <v>1457.49</v>
      </c>
      <c r="T1509" s="3">
        <v>0.443</v>
      </c>
      <c r="U1509">
        <v>93.37</v>
      </c>
      <c r="V1509" t="s">
        <v>132</v>
      </c>
      <c r="W1509">
        <v>4</v>
      </c>
      <c r="X1509" t="b">
        <v>0</v>
      </c>
      <c r="Y1509" t="s">
        <v>86</v>
      </c>
      <c r="Z1509" t="s">
        <v>86</v>
      </c>
      <c r="AA1509">
        <v>3</v>
      </c>
      <c r="AB1509">
        <v>3</v>
      </c>
      <c r="AC1509">
        <v>2023</v>
      </c>
      <c r="AD1509" s="1">
        <v>44986</v>
      </c>
      <c r="AE1509" t="s">
        <v>61</v>
      </c>
      <c r="AF1509" t="s">
        <v>62</v>
      </c>
      <c r="AG1509" t="str">
        <f t="shared" si="95"/>
        <v>Include</v>
      </c>
      <c r="AH1509">
        <f t="shared" si="92"/>
        <v>0</v>
      </c>
      <c r="AI1509">
        <f t="shared" si="93"/>
        <v>0</v>
      </c>
      <c r="AJ1509">
        <f t="shared" si="94"/>
        <v>0</v>
      </c>
      <c r="AK1509" s="15">
        <f>1</f>
        <v>1</v>
      </c>
    </row>
    <row r="1510" spans="1:37" x14ac:dyDescent="0.3">
      <c r="A1510" t="s">
        <v>3584</v>
      </c>
      <c r="B1510" s="1">
        <v>44998</v>
      </c>
      <c r="C1510" s="1">
        <v>44998</v>
      </c>
      <c r="D1510" t="s">
        <v>3585</v>
      </c>
      <c r="E1510" t="s">
        <v>126</v>
      </c>
      <c r="F1510">
        <v>25</v>
      </c>
      <c r="G1510">
        <v>25</v>
      </c>
      <c r="H1510" t="s">
        <v>105</v>
      </c>
      <c r="I1510" t="s">
        <v>35</v>
      </c>
      <c r="J1510" t="s">
        <v>48</v>
      </c>
      <c r="K1510" t="s">
        <v>226</v>
      </c>
      <c r="L1510" t="s">
        <v>111</v>
      </c>
      <c r="M1510" t="s">
        <v>123</v>
      </c>
      <c r="N1510">
        <v>4</v>
      </c>
      <c r="O1510">
        <v>4</v>
      </c>
      <c r="P1510">
        <v>7081.6</v>
      </c>
      <c r="Q1510" s="2">
        <v>0.31</v>
      </c>
      <c r="R1510">
        <v>25039.19</v>
      </c>
      <c r="S1510">
        <v>6611.41</v>
      </c>
      <c r="T1510" s="3">
        <v>0.26400000000000001</v>
      </c>
      <c r="U1510">
        <v>89.06</v>
      </c>
      <c r="V1510" t="s">
        <v>132</v>
      </c>
      <c r="X1510" t="b">
        <v>1</v>
      </c>
      <c r="Y1510" t="s">
        <v>41</v>
      </c>
      <c r="Z1510" t="s">
        <v>41</v>
      </c>
      <c r="AA1510">
        <v>10</v>
      </c>
      <c r="AB1510">
        <v>10</v>
      </c>
      <c r="AC1510">
        <v>2023</v>
      </c>
      <c r="AD1510" s="1">
        <v>44986</v>
      </c>
      <c r="AE1510" t="s">
        <v>53</v>
      </c>
      <c r="AF1510" t="s">
        <v>62</v>
      </c>
      <c r="AG1510" t="str">
        <f t="shared" si="95"/>
        <v>Include</v>
      </c>
      <c r="AH1510">
        <f t="shared" si="92"/>
        <v>1</v>
      </c>
      <c r="AI1510">
        <f t="shared" si="93"/>
        <v>1</v>
      </c>
      <c r="AJ1510">
        <f t="shared" si="94"/>
        <v>0</v>
      </c>
      <c r="AK1510" s="15">
        <f>1</f>
        <v>1</v>
      </c>
    </row>
    <row r="1511" spans="1:37" x14ac:dyDescent="0.3">
      <c r="A1511" t="s">
        <v>3586</v>
      </c>
      <c r="B1511" t="s">
        <v>3587</v>
      </c>
      <c r="C1511" s="1">
        <v>44998</v>
      </c>
      <c r="D1511" t="s">
        <v>3588</v>
      </c>
      <c r="E1511" t="s">
        <v>489</v>
      </c>
      <c r="F1511">
        <v>21</v>
      </c>
      <c r="G1511">
        <v>21</v>
      </c>
      <c r="H1511" t="s">
        <v>81</v>
      </c>
      <c r="I1511" t="s">
        <v>81</v>
      </c>
      <c r="J1511" t="s">
        <v>48</v>
      </c>
      <c r="K1511" t="s">
        <v>230</v>
      </c>
      <c r="L1511" t="s">
        <v>74</v>
      </c>
      <c r="M1511" t="s">
        <v>127</v>
      </c>
      <c r="N1511">
        <v>2</v>
      </c>
      <c r="O1511">
        <v>2</v>
      </c>
      <c r="P1511">
        <v>76616.83</v>
      </c>
      <c r="Q1511" s="2">
        <v>0.1</v>
      </c>
      <c r="R1511">
        <v>186369.89</v>
      </c>
      <c r="S1511">
        <v>20529.28</v>
      </c>
      <c r="T1511" s="3">
        <v>0.11</v>
      </c>
      <c r="U1511">
        <v>55.12</v>
      </c>
      <c r="V1511" t="s">
        <v>76</v>
      </c>
      <c r="W1511">
        <v>4</v>
      </c>
      <c r="X1511" t="b">
        <v>0</v>
      </c>
      <c r="Y1511" t="s">
        <v>60</v>
      </c>
      <c r="Z1511" t="s">
        <v>60</v>
      </c>
      <c r="AA1511">
        <v>5</v>
      </c>
      <c r="AB1511">
        <v>5</v>
      </c>
      <c r="AC1511">
        <v>2023</v>
      </c>
      <c r="AD1511" s="1">
        <v>44986</v>
      </c>
      <c r="AE1511" t="s">
        <v>53</v>
      </c>
      <c r="AF1511" t="s">
        <v>69</v>
      </c>
      <c r="AG1511" t="str">
        <f t="shared" si="95"/>
        <v>Include</v>
      </c>
      <c r="AH1511">
        <f t="shared" si="92"/>
        <v>0</v>
      </c>
      <c r="AI1511">
        <f t="shared" si="93"/>
        <v>1</v>
      </c>
      <c r="AJ1511">
        <f t="shared" si="94"/>
        <v>0</v>
      </c>
      <c r="AK1511" s="15">
        <f>1</f>
        <v>1</v>
      </c>
    </row>
    <row r="1512" spans="1:37" x14ac:dyDescent="0.3">
      <c r="A1512" t="s">
        <v>3589</v>
      </c>
      <c r="B1512" s="1">
        <v>44998</v>
      </c>
      <c r="C1512" s="1">
        <v>44998</v>
      </c>
      <c r="D1512" t="s">
        <v>3590</v>
      </c>
      <c r="E1512" t="s">
        <v>739</v>
      </c>
      <c r="F1512">
        <v>39</v>
      </c>
      <c r="G1512">
        <v>39</v>
      </c>
      <c r="H1512" t="s">
        <v>81</v>
      </c>
      <c r="I1512" t="s">
        <v>81</v>
      </c>
      <c r="J1512" t="s">
        <v>82</v>
      </c>
      <c r="K1512" t="s">
        <v>131</v>
      </c>
      <c r="L1512" t="s">
        <v>111</v>
      </c>
      <c r="M1512" t="s">
        <v>174</v>
      </c>
      <c r="N1512">
        <v>5</v>
      </c>
      <c r="O1512">
        <v>5</v>
      </c>
      <c r="P1512">
        <v>7209.98</v>
      </c>
      <c r="Q1512" s="2">
        <v>0.1</v>
      </c>
      <c r="R1512">
        <v>44585.53</v>
      </c>
      <c r="S1512">
        <v>6266.72</v>
      </c>
      <c r="T1512" s="3">
        <v>0.14099999999999999</v>
      </c>
      <c r="U1512">
        <v>101.5</v>
      </c>
      <c r="V1512" t="s">
        <v>99</v>
      </c>
      <c r="W1512">
        <v>3</v>
      </c>
      <c r="X1512" t="b">
        <v>0</v>
      </c>
      <c r="Y1512" t="s">
        <v>60</v>
      </c>
      <c r="Z1512" t="s">
        <v>60</v>
      </c>
      <c r="AA1512">
        <v>8</v>
      </c>
      <c r="AB1512">
        <v>8</v>
      </c>
      <c r="AC1512">
        <v>2023</v>
      </c>
      <c r="AD1512" s="1">
        <v>44986</v>
      </c>
      <c r="AE1512" t="s">
        <v>61</v>
      </c>
      <c r="AF1512" t="s">
        <v>69</v>
      </c>
      <c r="AG1512" t="str">
        <f t="shared" si="95"/>
        <v>Include</v>
      </c>
      <c r="AH1512">
        <f t="shared" si="92"/>
        <v>0</v>
      </c>
      <c r="AI1512">
        <f t="shared" si="93"/>
        <v>1</v>
      </c>
      <c r="AJ1512">
        <f t="shared" si="94"/>
        <v>0</v>
      </c>
      <c r="AK1512" s="15">
        <f>1</f>
        <v>1</v>
      </c>
    </row>
    <row r="1513" spans="1:37" x14ac:dyDescent="0.3">
      <c r="A1513" t="s">
        <v>3591</v>
      </c>
      <c r="B1513" s="1">
        <v>44998</v>
      </c>
      <c r="C1513" s="1">
        <v>44998</v>
      </c>
      <c r="D1513" t="s">
        <v>3592</v>
      </c>
      <c r="E1513" t="s">
        <v>1192</v>
      </c>
      <c r="F1513">
        <v>40</v>
      </c>
      <c r="G1513">
        <v>40</v>
      </c>
      <c r="H1513" t="s">
        <v>81</v>
      </c>
      <c r="I1513" t="s">
        <v>81</v>
      </c>
      <c r="J1513" t="s">
        <v>57</v>
      </c>
      <c r="K1513" t="s">
        <v>58</v>
      </c>
      <c r="L1513" t="s">
        <v>84</v>
      </c>
      <c r="M1513" t="s">
        <v>267</v>
      </c>
      <c r="N1513">
        <v>5</v>
      </c>
      <c r="O1513">
        <v>5</v>
      </c>
      <c r="P1513">
        <v>83.39</v>
      </c>
      <c r="Q1513" s="2">
        <v>0.13</v>
      </c>
      <c r="R1513">
        <v>507.85</v>
      </c>
      <c r="S1513">
        <v>48.88</v>
      </c>
      <c r="T1513" s="3">
        <v>9.6000000000000002E-2</v>
      </c>
      <c r="U1513">
        <v>72.28</v>
      </c>
      <c r="V1513" t="s">
        <v>52</v>
      </c>
      <c r="W1513">
        <v>5</v>
      </c>
      <c r="X1513" t="b">
        <v>0</v>
      </c>
      <c r="Y1513" t="s">
        <v>60</v>
      </c>
      <c r="Z1513" t="s">
        <v>60</v>
      </c>
      <c r="AA1513">
        <v>8</v>
      </c>
      <c r="AB1513">
        <v>8</v>
      </c>
      <c r="AC1513">
        <v>2023</v>
      </c>
      <c r="AD1513" s="1">
        <v>44986</v>
      </c>
      <c r="AE1513" t="s">
        <v>61</v>
      </c>
      <c r="AF1513" t="s">
        <v>88</v>
      </c>
      <c r="AG1513" t="str">
        <f t="shared" si="95"/>
        <v>Include</v>
      </c>
      <c r="AH1513">
        <f t="shared" si="92"/>
        <v>0</v>
      </c>
      <c r="AI1513">
        <f t="shared" si="93"/>
        <v>1</v>
      </c>
      <c r="AJ1513">
        <f t="shared" si="94"/>
        <v>0</v>
      </c>
      <c r="AK1513" s="15">
        <f>1</f>
        <v>1</v>
      </c>
    </row>
    <row r="1514" spans="1:37" x14ac:dyDescent="0.3">
      <c r="A1514" t="s">
        <v>3593</v>
      </c>
      <c r="B1514" s="1">
        <v>44997</v>
      </c>
      <c r="C1514" s="1">
        <v>44997</v>
      </c>
      <c r="D1514" t="s">
        <v>3594</v>
      </c>
      <c r="E1514" t="s">
        <v>1453</v>
      </c>
      <c r="F1514">
        <v>24</v>
      </c>
      <c r="G1514">
        <v>24</v>
      </c>
      <c r="H1514" t="s">
        <v>81</v>
      </c>
      <c r="I1514" t="s">
        <v>81</v>
      </c>
      <c r="J1514" t="s">
        <v>116</v>
      </c>
      <c r="K1514" t="s">
        <v>117</v>
      </c>
      <c r="L1514" t="s">
        <v>140</v>
      </c>
      <c r="M1514" t="s">
        <v>358</v>
      </c>
      <c r="N1514">
        <v>3</v>
      </c>
      <c r="O1514">
        <v>3</v>
      </c>
      <c r="P1514">
        <v>1200.51</v>
      </c>
      <c r="Q1514" s="2">
        <v>0.4</v>
      </c>
      <c r="R1514">
        <v>2711.94</v>
      </c>
      <c r="S1514">
        <v>952.86</v>
      </c>
      <c r="T1514" s="3">
        <v>0.35099999999999998</v>
      </c>
      <c r="U1514">
        <v>10.029999999999999</v>
      </c>
      <c r="V1514" t="s">
        <v>132</v>
      </c>
      <c r="W1514">
        <v>3</v>
      </c>
      <c r="X1514" t="b">
        <v>0</v>
      </c>
      <c r="Y1514" t="s">
        <v>60</v>
      </c>
      <c r="Z1514" t="s">
        <v>60</v>
      </c>
      <c r="AA1514">
        <v>5</v>
      </c>
      <c r="AB1514">
        <v>5</v>
      </c>
      <c r="AC1514">
        <v>2023</v>
      </c>
      <c r="AD1514" s="1">
        <v>44986</v>
      </c>
      <c r="AE1514" t="s">
        <v>53</v>
      </c>
      <c r="AF1514" t="s">
        <v>62</v>
      </c>
      <c r="AG1514" t="str">
        <f t="shared" si="95"/>
        <v>Include</v>
      </c>
      <c r="AH1514">
        <f t="shared" si="92"/>
        <v>0</v>
      </c>
      <c r="AI1514">
        <f t="shared" si="93"/>
        <v>1</v>
      </c>
      <c r="AJ1514">
        <f t="shared" si="94"/>
        <v>0</v>
      </c>
      <c r="AK1514" s="15">
        <f>1</f>
        <v>1</v>
      </c>
    </row>
    <row r="1515" spans="1:37" x14ac:dyDescent="0.3">
      <c r="A1515" t="s">
        <v>3595</v>
      </c>
      <c r="B1515" s="1">
        <v>44997</v>
      </c>
      <c r="C1515" s="1">
        <v>44997</v>
      </c>
      <c r="D1515" t="s">
        <v>3596</v>
      </c>
      <c r="E1515" t="s">
        <v>802</v>
      </c>
      <c r="F1515">
        <v>30</v>
      </c>
      <c r="G1515">
        <v>30</v>
      </c>
      <c r="H1515" t="s">
        <v>81</v>
      </c>
      <c r="I1515" t="s">
        <v>81</v>
      </c>
      <c r="J1515" t="s">
        <v>82</v>
      </c>
      <c r="K1515" t="s">
        <v>83</v>
      </c>
      <c r="L1515" t="s">
        <v>97</v>
      </c>
      <c r="M1515" t="s">
        <v>361</v>
      </c>
      <c r="N1515">
        <v>1</v>
      </c>
      <c r="O1515">
        <v>1</v>
      </c>
      <c r="P1515">
        <v>1377.62</v>
      </c>
      <c r="Q1515" s="2">
        <v>0.12</v>
      </c>
      <c r="R1515">
        <v>1266.17</v>
      </c>
      <c r="S1515">
        <v>565.49</v>
      </c>
      <c r="T1515" s="3">
        <v>0.44700000000000001</v>
      </c>
      <c r="U1515">
        <v>53.93</v>
      </c>
      <c r="V1515" t="s">
        <v>68</v>
      </c>
      <c r="W1515">
        <v>4</v>
      </c>
      <c r="X1515" t="b">
        <v>0</v>
      </c>
      <c r="Y1515" t="s">
        <v>142</v>
      </c>
      <c r="Z1515" t="s">
        <v>142</v>
      </c>
      <c r="AA1515">
        <v>3</v>
      </c>
      <c r="AB1515">
        <v>3</v>
      </c>
      <c r="AC1515">
        <v>2023</v>
      </c>
      <c r="AD1515" s="1">
        <v>44986</v>
      </c>
      <c r="AE1515" t="s">
        <v>87</v>
      </c>
      <c r="AF1515" t="s">
        <v>88</v>
      </c>
      <c r="AG1515" t="str">
        <f t="shared" si="95"/>
        <v>Include</v>
      </c>
      <c r="AH1515">
        <f t="shared" si="92"/>
        <v>0</v>
      </c>
      <c r="AI1515">
        <f t="shared" si="93"/>
        <v>0</v>
      </c>
      <c r="AJ1515">
        <f t="shared" si="94"/>
        <v>0</v>
      </c>
      <c r="AK1515" s="15">
        <f>1</f>
        <v>1</v>
      </c>
    </row>
    <row r="1516" spans="1:37" x14ac:dyDescent="0.3">
      <c r="A1516" t="s">
        <v>3597</v>
      </c>
      <c r="B1516" s="1">
        <v>44996</v>
      </c>
      <c r="C1516" s="1">
        <v>44996</v>
      </c>
      <c r="D1516" t="s">
        <v>3598</v>
      </c>
      <c r="E1516" t="s">
        <v>493</v>
      </c>
      <c r="F1516">
        <v>42</v>
      </c>
      <c r="G1516">
        <v>42</v>
      </c>
      <c r="H1516" t="s">
        <v>35</v>
      </c>
      <c r="I1516" t="s">
        <v>35</v>
      </c>
      <c r="J1516" t="s">
        <v>48</v>
      </c>
      <c r="K1516" t="s">
        <v>226</v>
      </c>
      <c r="L1516" t="s">
        <v>140</v>
      </c>
      <c r="M1516" t="s">
        <v>190</v>
      </c>
      <c r="N1516">
        <v>8</v>
      </c>
      <c r="O1516">
        <v>8</v>
      </c>
      <c r="P1516">
        <v>570.17999999999995</v>
      </c>
      <c r="Q1516" s="2">
        <v>0.04</v>
      </c>
      <c r="R1516">
        <v>5294.75</v>
      </c>
      <c r="S1516">
        <v>1738.46</v>
      </c>
      <c r="T1516" s="3">
        <v>0.32800000000000001</v>
      </c>
      <c r="U1516">
        <v>56.28</v>
      </c>
      <c r="V1516" t="s">
        <v>68</v>
      </c>
      <c r="W1516">
        <v>2</v>
      </c>
      <c r="X1516" t="b">
        <v>0</v>
      </c>
      <c r="Y1516" t="s">
        <v>60</v>
      </c>
      <c r="Z1516" t="s">
        <v>60</v>
      </c>
      <c r="AA1516">
        <v>4</v>
      </c>
      <c r="AB1516">
        <v>4</v>
      </c>
      <c r="AC1516">
        <v>2023</v>
      </c>
      <c r="AD1516" s="1">
        <v>44986</v>
      </c>
      <c r="AE1516" t="s">
        <v>61</v>
      </c>
      <c r="AF1516" t="s">
        <v>69</v>
      </c>
      <c r="AG1516" t="str">
        <f t="shared" si="95"/>
        <v>Include</v>
      </c>
      <c r="AH1516">
        <f t="shared" si="92"/>
        <v>0</v>
      </c>
      <c r="AI1516">
        <f t="shared" si="93"/>
        <v>1</v>
      </c>
      <c r="AJ1516">
        <f t="shared" si="94"/>
        <v>0</v>
      </c>
      <c r="AK1516" s="15">
        <f>1</f>
        <v>1</v>
      </c>
    </row>
    <row r="1517" spans="1:37" x14ac:dyDescent="0.3">
      <c r="A1517" t="s">
        <v>3599</v>
      </c>
      <c r="B1517" s="1">
        <v>44995</v>
      </c>
      <c r="C1517" s="1">
        <v>44995</v>
      </c>
      <c r="D1517" t="s">
        <v>3600</v>
      </c>
      <c r="E1517" t="s">
        <v>149</v>
      </c>
      <c r="F1517">
        <v>41</v>
      </c>
      <c r="G1517">
        <v>41</v>
      </c>
      <c r="H1517" t="s">
        <v>35</v>
      </c>
      <c r="I1517" t="s">
        <v>35</v>
      </c>
      <c r="J1517" t="s">
        <v>48</v>
      </c>
      <c r="K1517" t="s">
        <v>185</v>
      </c>
      <c r="L1517" t="s">
        <v>38</v>
      </c>
      <c r="M1517" t="s">
        <v>447</v>
      </c>
      <c r="N1517">
        <v>3</v>
      </c>
      <c r="O1517">
        <v>3</v>
      </c>
      <c r="P1517">
        <v>1290.21</v>
      </c>
      <c r="Q1517" s="2">
        <v>0.12</v>
      </c>
      <c r="R1517">
        <v>3690.09</v>
      </c>
      <c r="S1517">
        <v>1777.76</v>
      </c>
      <c r="T1517" s="3">
        <v>0.48199999999999998</v>
      </c>
      <c r="U1517">
        <v>64.97</v>
      </c>
      <c r="V1517" t="s">
        <v>52</v>
      </c>
      <c r="W1517">
        <v>3</v>
      </c>
      <c r="X1517" t="b">
        <v>0</v>
      </c>
      <c r="Y1517" t="s">
        <v>60</v>
      </c>
      <c r="Z1517" t="s">
        <v>60</v>
      </c>
      <c r="AA1517">
        <v>5</v>
      </c>
      <c r="AB1517">
        <v>5</v>
      </c>
      <c r="AC1517">
        <v>2023</v>
      </c>
      <c r="AD1517" s="1">
        <v>44986</v>
      </c>
      <c r="AE1517" t="s">
        <v>61</v>
      </c>
      <c r="AF1517" t="s">
        <v>88</v>
      </c>
      <c r="AG1517" t="str">
        <f t="shared" si="95"/>
        <v>Include</v>
      </c>
      <c r="AH1517">
        <f t="shared" si="92"/>
        <v>0</v>
      </c>
      <c r="AI1517">
        <f t="shared" si="93"/>
        <v>1</v>
      </c>
      <c r="AJ1517">
        <f t="shared" si="94"/>
        <v>0</v>
      </c>
      <c r="AK1517" s="15">
        <f>1</f>
        <v>1</v>
      </c>
    </row>
    <row r="1518" spans="1:37" x14ac:dyDescent="0.3">
      <c r="A1518" t="s">
        <v>3601</v>
      </c>
      <c r="B1518" s="1">
        <v>44995</v>
      </c>
      <c r="C1518" s="1">
        <v>44995</v>
      </c>
      <c r="D1518" t="s">
        <v>3602</v>
      </c>
      <c r="E1518" t="s">
        <v>264</v>
      </c>
      <c r="F1518">
        <v>22</v>
      </c>
      <c r="G1518">
        <v>22</v>
      </c>
      <c r="H1518" t="s">
        <v>81</v>
      </c>
      <c r="I1518" t="s">
        <v>81</v>
      </c>
      <c r="J1518" t="s">
        <v>36</v>
      </c>
      <c r="K1518" t="s">
        <v>239</v>
      </c>
      <c r="L1518" t="s">
        <v>140</v>
      </c>
      <c r="M1518" t="s">
        <v>141</v>
      </c>
      <c r="N1518">
        <v>9</v>
      </c>
      <c r="O1518">
        <v>9</v>
      </c>
      <c r="P1518">
        <v>2747.04</v>
      </c>
      <c r="Q1518" s="2">
        <v>0.28999999999999998</v>
      </c>
      <c r="R1518">
        <v>21056.46</v>
      </c>
      <c r="S1518">
        <v>7428.62</v>
      </c>
      <c r="T1518" s="3">
        <v>0.35299999999999998</v>
      </c>
      <c r="U1518">
        <v>39.99</v>
      </c>
      <c r="V1518" t="s">
        <v>99</v>
      </c>
      <c r="W1518">
        <v>3</v>
      </c>
      <c r="X1518" t="b">
        <v>0</v>
      </c>
      <c r="Y1518" t="s">
        <v>100</v>
      </c>
      <c r="Z1518" t="s">
        <v>100</v>
      </c>
      <c r="AA1518">
        <v>7</v>
      </c>
      <c r="AB1518">
        <v>7</v>
      </c>
      <c r="AC1518">
        <v>2023</v>
      </c>
      <c r="AD1518" s="1">
        <v>44986</v>
      </c>
      <c r="AE1518" t="s">
        <v>53</v>
      </c>
      <c r="AF1518" t="s">
        <v>43</v>
      </c>
      <c r="AG1518" t="str">
        <f t="shared" si="95"/>
        <v>Include</v>
      </c>
      <c r="AH1518">
        <f t="shared" si="92"/>
        <v>0</v>
      </c>
      <c r="AI1518">
        <f t="shared" si="93"/>
        <v>0</v>
      </c>
      <c r="AJ1518">
        <f t="shared" si="94"/>
        <v>1</v>
      </c>
      <c r="AK1518" s="15">
        <f>1</f>
        <v>1</v>
      </c>
    </row>
    <row r="1519" spans="1:37" x14ac:dyDescent="0.3">
      <c r="A1519" t="s">
        <v>3603</v>
      </c>
      <c r="B1519" s="1">
        <v>44994</v>
      </c>
      <c r="C1519" s="1">
        <v>44994</v>
      </c>
      <c r="D1519" t="s">
        <v>3604</v>
      </c>
      <c r="E1519" t="s">
        <v>2112</v>
      </c>
      <c r="F1519">
        <v>53</v>
      </c>
      <c r="G1519">
        <v>53</v>
      </c>
      <c r="H1519" t="s">
        <v>92</v>
      </c>
      <c r="I1519" t="s">
        <v>81</v>
      </c>
      <c r="J1519" t="s">
        <v>116</v>
      </c>
      <c r="K1519" t="s">
        <v>117</v>
      </c>
      <c r="L1519" t="s">
        <v>97</v>
      </c>
      <c r="M1519" t="s">
        <v>107</v>
      </c>
      <c r="N1519">
        <v>7</v>
      </c>
      <c r="O1519">
        <v>7</v>
      </c>
      <c r="P1519">
        <v>291.52999999999997</v>
      </c>
      <c r="Q1519" s="2">
        <v>0.08</v>
      </c>
      <c r="R1519">
        <v>2565.08</v>
      </c>
      <c r="S1519">
        <v>571.02</v>
      </c>
      <c r="T1519" s="3">
        <v>0.223</v>
      </c>
      <c r="U1519">
        <v>71.31</v>
      </c>
      <c r="V1519" t="s">
        <v>68</v>
      </c>
      <c r="W1519">
        <v>1</v>
      </c>
      <c r="X1519" t="b">
        <v>0</v>
      </c>
      <c r="Y1519" t="s">
        <v>60</v>
      </c>
      <c r="Z1519" t="s">
        <v>60</v>
      </c>
      <c r="AA1519">
        <v>3</v>
      </c>
      <c r="AB1519">
        <v>3</v>
      </c>
      <c r="AC1519">
        <v>2023</v>
      </c>
      <c r="AD1519" s="1">
        <v>44986</v>
      </c>
      <c r="AE1519" t="s">
        <v>101</v>
      </c>
      <c r="AF1519" t="s">
        <v>69</v>
      </c>
      <c r="AG1519" t="str">
        <f t="shared" si="95"/>
        <v>Include</v>
      </c>
      <c r="AH1519">
        <f t="shared" si="92"/>
        <v>0</v>
      </c>
      <c r="AI1519">
        <f t="shared" si="93"/>
        <v>1</v>
      </c>
      <c r="AJ1519">
        <f t="shared" si="94"/>
        <v>0</v>
      </c>
      <c r="AK1519" s="15">
        <f>1</f>
        <v>1</v>
      </c>
    </row>
    <row r="1520" spans="1:37" x14ac:dyDescent="0.3">
      <c r="A1520" t="s">
        <v>3605</v>
      </c>
      <c r="B1520" s="1">
        <v>44993</v>
      </c>
      <c r="C1520" s="1">
        <v>44993</v>
      </c>
      <c r="D1520" t="s">
        <v>3606</v>
      </c>
      <c r="E1520" t="s">
        <v>2811</v>
      </c>
      <c r="F1520">
        <v>51</v>
      </c>
      <c r="G1520">
        <v>51</v>
      </c>
      <c r="H1520" t="s">
        <v>47</v>
      </c>
      <c r="I1520" t="s">
        <v>47</v>
      </c>
      <c r="J1520" t="s">
        <v>48</v>
      </c>
      <c r="K1520" t="s">
        <v>49</v>
      </c>
      <c r="L1520" t="s">
        <v>140</v>
      </c>
      <c r="M1520" t="s">
        <v>372</v>
      </c>
      <c r="N1520">
        <v>8</v>
      </c>
      <c r="O1520">
        <v>8</v>
      </c>
      <c r="P1520">
        <v>3911.66</v>
      </c>
      <c r="Q1520" s="2">
        <v>0.3</v>
      </c>
      <c r="R1520">
        <v>25920.44</v>
      </c>
      <c r="S1520">
        <v>11329.49</v>
      </c>
      <c r="T1520" s="3">
        <v>0.437</v>
      </c>
      <c r="U1520">
        <v>76.959999999999994</v>
      </c>
      <c r="V1520" t="s">
        <v>132</v>
      </c>
      <c r="W1520">
        <v>3</v>
      </c>
      <c r="X1520" t="b">
        <v>0</v>
      </c>
      <c r="Y1520" t="s">
        <v>100</v>
      </c>
      <c r="Z1520" t="s">
        <v>100</v>
      </c>
      <c r="AA1520">
        <v>3</v>
      </c>
      <c r="AB1520">
        <v>3</v>
      </c>
      <c r="AC1520">
        <v>2023</v>
      </c>
      <c r="AD1520" s="1">
        <v>44986</v>
      </c>
      <c r="AE1520" t="s">
        <v>101</v>
      </c>
      <c r="AF1520" t="s">
        <v>43</v>
      </c>
      <c r="AG1520" t="str">
        <f t="shared" si="95"/>
        <v>Include</v>
      </c>
      <c r="AH1520">
        <f t="shared" si="92"/>
        <v>0</v>
      </c>
      <c r="AI1520">
        <f t="shared" si="93"/>
        <v>0</v>
      </c>
      <c r="AJ1520">
        <f t="shared" si="94"/>
        <v>1</v>
      </c>
      <c r="AK1520" s="15">
        <f>1</f>
        <v>1</v>
      </c>
    </row>
    <row r="1521" spans="1:37" x14ac:dyDescent="0.3">
      <c r="A1521" t="s">
        <v>3607</v>
      </c>
      <c r="B1521" s="1">
        <v>44991</v>
      </c>
      <c r="C1521" s="1">
        <v>44991</v>
      </c>
      <c r="D1521" t="s">
        <v>3608</v>
      </c>
      <c r="E1521" t="s">
        <v>2564</v>
      </c>
      <c r="F1521">
        <v>14</v>
      </c>
      <c r="G1521">
        <v>14</v>
      </c>
      <c r="H1521" t="s">
        <v>35</v>
      </c>
      <c r="I1521" t="s">
        <v>35</v>
      </c>
      <c r="J1521" t="s">
        <v>57</v>
      </c>
      <c r="K1521" t="s">
        <v>155</v>
      </c>
      <c r="L1521" t="s">
        <v>74</v>
      </c>
      <c r="M1521" t="s">
        <v>75</v>
      </c>
      <c r="N1521">
        <v>3</v>
      </c>
      <c r="O1521">
        <v>3</v>
      </c>
      <c r="P1521">
        <v>65257.11</v>
      </c>
      <c r="Q1521" s="2">
        <v>0.2</v>
      </c>
      <c r="R1521">
        <v>196362.97</v>
      </c>
      <c r="S1521">
        <v>27495.56</v>
      </c>
      <c r="T1521" s="3">
        <v>0.14000000000000001</v>
      </c>
      <c r="U1521">
        <v>51.41</v>
      </c>
      <c r="V1521" t="s">
        <v>76</v>
      </c>
      <c r="W1521">
        <v>1</v>
      </c>
      <c r="X1521" t="b">
        <v>1</v>
      </c>
      <c r="Y1521" t="s">
        <v>41</v>
      </c>
      <c r="Z1521" t="s">
        <v>41</v>
      </c>
      <c r="AA1521">
        <v>4</v>
      </c>
      <c r="AB1521">
        <v>4</v>
      </c>
      <c r="AC1521">
        <v>2023</v>
      </c>
      <c r="AD1521" s="1">
        <v>44986</v>
      </c>
      <c r="AE1521" t="s">
        <v>42</v>
      </c>
      <c r="AF1521" t="s">
        <v>88</v>
      </c>
      <c r="AG1521" t="str">
        <f t="shared" si="95"/>
        <v>Include</v>
      </c>
      <c r="AH1521">
        <f t="shared" si="92"/>
        <v>1</v>
      </c>
      <c r="AI1521">
        <f t="shared" si="93"/>
        <v>1</v>
      </c>
      <c r="AJ1521">
        <f t="shared" si="94"/>
        <v>0</v>
      </c>
      <c r="AK1521" s="15">
        <f>1</f>
        <v>1</v>
      </c>
    </row>
    <row r="1522" spans="1:37" x14ac:dyDescent="0.3">
      <c r="A1522" t="s">
        <v>3609</v>
      </c>
      <c r="B1522" s="1">
        <v>44991</v>
      </c>
      <c r="C1522" s="1">
        <v>44991</v>
      </c>
      <c r="D1522" t="s">
        <v>3610</v>
      </c>
      <c r="E1522" t="s">
        <v>1601</v>
      </c>
      <c r="F1522">
        <v>48</v>
      </c>
      <c r="G1522">
        <v>48</v>
      </c>
      <c r="H1522" t="s">
        <v>35</v>
      </c>
      <c r="I1522" t="s">
        <v>35</v>
      </c>
      <c r="J1522" t="s">
        <v>57</v>
      </c>
      <c r="K1522" t="s">
        <v>58</v>
      </c>
      <c r="L1522" t="s">
        <v>84</v>
      </c>
      <c r="M1522" t="s">
        <v>490</v>
      </c>
      <c r="N1522">
        <v>8</v>
      </c>
      <c r="O1522">
        <v>8</v>
      </c>
      <c r="P1522">
        <v>412.18</v>
      </c>
      <c r="Q1522" s="2">
        <v>0.37</v>
      </c>
      <c r="R1522">
        <v>2510.56</v>
      </c>
      <c r="S1522">
        <v>237.24</v>
      </c>
      <c r="T1522" s="3">
        <v>9.4E-2</v>
      </c>
      <c r="U1522">
        <v>74.88</v>
      </c>
      <c r="V1522" t="s">
        <v>132</v>
      </c>
      <c r="W1522">
        <v>2</v>
      </c>
      <c r="X1522" t="b">
        <v>0</v>
      </c>
      <c r="Y1522" t="s">
        <v>100</v>
      </c>
      <c r="Z1522" t="s">
        <v>100</v>
      </c>
      <c r="AA1522">
        <v>3</v>
      </c>
      <c r="AB1522">
        <v>3</v>
      </c>
      <c r="AC1522">
        <v>2023</v>
      </c>
      <c r="AD1522" s="1">
        <v>44986</v>
      </c>
      <c r="AE1522" t="s">
        <v>101</v>
      </c>
      <c r="AF1522" t="s">
        <v>62</v>
      </c>
      <c r="AG1522" t="str">
        <f t="shared" si="95"/>
        <v>Include</v>
      </c>
      <c r="AH1522">
        <f t="shared" si="92"/>
        <v>0</v>
      </c>
      <c r="AI1522">
        <f t="shared" si="93"/>
        <v>0</v>
      </c>
      <c r="AJ1522">
        <f t="shared" si="94"/>
        <v>1</v>
      </c>
      <c r="AK1522" s="15">
        <f>1</f>
        <v>1</v>
      </c>
    </row>
    <row r="1523" spans="1:37" x14ac:dyDescent="0.3">
      <c r="A1523" t="s">
        <v>3611</v>
      </c>
      <c r="B1523" s="1">
        <v>44991</v>
      </c>
      <c r="C1523" s="1">
        <v>44991</v>
      </c>
      <c r="D1523" t="s">
        <v>3612</v>
      </c>
      <c r="E1523" t="s">
        <v>1279</v>
      </c>
      <c r="F1523">
        <v>43</v>
      </c>
      <c r="G1523">
        <v>43</v>
      </c>
      <c r="H1523" t="s">
        <v>35</v>
      </c>
      <c r="I1523" t="s">
        <v>35</v>
      </c>
      <c r="J1523" t="s">
        <v>36</v>
      </c>
      <c r="K1523" t="s">
        <v>73</v>
      </c>
      <c r="L1523" t="s">
        <v>38</v>
      </c>
      <c r="M1523" t="s">
        <v>163</v>
      </c>
      <c r="N1523">
        <v>7</v>
      </c>
      <c r="O1523">
        <v>7</v>
      </c>
      <c r="P1523">
        <v>142.6</v>
      </c>
      <c r="Q1523" s="2">
        <v>0.04</v>
      </c>
      <c r="R1523">
        <v>1268.77</v>
      </c>
      <c r="S1523">
        <v>481.8</v>
      </c>
      <c r="T1523" s="3">
        <v>0.38</v>
      </c>
      <c r="U1523">
        <v>55.31</v>
      </c>
      <c r="V1523" t="s">
        <v>68</v>
      </c>
      <c r="W1523">
        <v>2</v>
      </c>
      <c r="X1523" t="b">
        <v>0</v>
      </c>
      <c r="Y1523" t="s">
        <v>86</v>
      </c>
      <c r="Z1523" t="s">
        <v>86</v>
      </c>
      <c r="AA1523">
        <v>5</v>
      </c>
      <c r="AB1523">
        <v>5</v>
      </c>
      <c r="AC1523">
        <v>2023</v>
      </c>
      <c r="AD1523" s="1">
        <v>44986</v>
      </c>
      <c r="AE1523" t="s">
        <v>61</v>
      </c>
      <c r="AF1523" t="s">
        <v>69</v>
      </c>
      <c r="AG1523" t="str">
        <f t="shared" si="95"/>
        <v>Include</v>
      </c>
      <c r="AH1523">
        <f t="shared" si="92"/>
        <v>0</v>
      </c>
      <c r="AI1523">
        <f t="shared" si="93"/>
        <v>0</v>
      </c>
      <c r="AJ1523">
        <f t="shared" si="94"/>
        <v>0</v>
      </c>
      <c r="AK1523" s="15">
        <f>1</f>
        <v>1</v>
      </c>
    </row>
    <row r="1524" spans="1:37" x14ac:dyDescent="0.3">
      <c r="A1524" t="s">
        <v>3613</v>
      </c>
      <c r="B1524" s="1">
        <v>44990</v>
      </c>
      <c r="C1524" s="1">
        <v>44990</v>
      </c>
      <c r="D1524" t="s">
        <v>3614</v>
      </c>
      <c r="E1524" t="s">
        <v>720</v>
      </c>
      <c r="F1524">
        <v>46</v>
      </c>
      <c r="G1524">
        <v>46</v>
      </c>
      <c r="H1524" t="s">
        <v>81</v>
      </c>
      <c r="I1524" t="s">
        <v>81</v>
      </c>
      <c r="J1524" t="s">
        <v>82</v>
      </c>
      <c r="K1524" t="s">
        <v>266</v>
      </c>
      <c r="L1524" t="s">
        <v>111</v>
      </c>
      <c r="M1524" t="s">
        <v>856</v>
      </c>
      <c r="N1524">
        <v>8</v>
      </c>
      <c r="O1524">
        <v>8</v>
      </c>
      <c r="P1524">
        <v>7037.46</v>
      </c>
      <c r="Q1524" s="2">
        <v>0.21</v>
      </c>
      <c r="R1524">
        <v>66204.63</v>
      </c>
      <c r="S1524">
        <v>8522.6299999999992</v>
      </c>
      <c r="T1524" s="3">
        <v>0.129</v>
      </c>
      <c r="U1524">
        <v>63.69</v>
      </c>
      <c r="V1524" t="s">
        <v>76</v>
      </c>
      <c r="W1524">
        <v>4</v>
      </c>
      <c r="X1524" t="b">
        <v>0</v>
      </c>
      <c r="Y1524" t="s">
        <v>60</v>
      </c>
      <c r="Z1524" t="s">
        <v>60</v>
      </c>
      <c r="AA1524">
        <v>2</v>
      </c>
      <c r="AB1524">
        <v>2</v>
      </c>
      <c r="AC1524">
        <v>2023</v>
      </c>
      <c r="AD1524" s="1">
        <v>44986</v>
      </c>
      <c r="AE1524" t="s">
        <v>101</v>
      </c>
      <c r="AF1524" t="s">
        <v>43</v>
      </c>
      <c r="AG1524" t="str">
        <f t="shared" si="95"/>
        <v>Include</v>
      </c>
      <c r="AH1524">
        <f t="shared" si="92"/>
        <v>0</v>
      </c>
      <c r="AI1524">
        <f t="shared" si="93"/>
        <v>1</v>
      </c>
      <c r="AJ1524">
        <f t="shared" si="94"/>
        <v>0</v>
      </c>
      <c r="AK1524" s="15">
        <f>1</f>
        <v>1</v>
      </c>
    </row>
    <row r="1525" spans="1:37" x14ac:dyDescent="0.3">
      <c r="A1525" t="s">
        <v>3615</v>
      </c>
      <c r="B1525" s="1">
        <v>44989</v>
      </c>
      <c r="C1525" s="1">
        <v>44989</v>
      </c>
      <c r="D1525" t="s">
        <v>3616</v>
      </c>
      <c r="E1525" t="s">
        <v>2131</v>
      </c>
      <c r="F1525">
        <v>28</v>
      </c>
      <c r="G1525">
        <v>28</v>
      </c>
      <c r="H1525" t="s">
        <v>81</v>
      </c>
      <c r="I1525" t="s">
        <v>81</v>
      </c>
      <c r="J1525" t="s">
        <v>116</v>
      </c>
      <c r="K1525" t="s">
        <v>150</v>
      </c>
      <c r="L1525" t="s">
        <v>84</v>
      </c>
      <c r="M1525" t="s">
        <v>279</v>
      </c>
      <c r="N1525">
        <v>7</v>
      </c>
      <c r="O1525">
        <v>7</v>
      </c>
      <c r="P1525">
        <v>493.14</v>
      </c>
      <c r="Q1525" s="2">
        <v>7.0000000000000007E-2</v>
      </c>
      <c r="R1525">
        <v>4089.53</v>
      </c>
      <c r="S1525">
        <v>366.06</v>
      </c>
      <c r="T1525" s="3">
        <v>0.09</v>
      </c>
      <c r="U1525">
        <v>60.87</v>
      </c>
      <c r="V1525" t="s">
        <v>99</v>
      </c>
      <c r="W1525">
        <v>3</v>
      </c>
      <c r="X1525" t="b">
        <v>0</v>
      </c>
      <c r="Y1525" t="s">
        <v>142</v>
      </c>
      <c r="Z1525" t="s">
        <v>142</v>
      </c>
      <c r="AA1525">
        <v>2</v>
      </c>
      <c r="AB1525">
        <v>2</v>
      </c>
      <c r="AC1525">
        <v>2023</v>
      </c>
      <c r="AD1525" s="1">
        <v>44986</v>
      </c>
      <c r="AE1525" t="s">
        <v>87</v>
      </c>
      <c r="AF1525" t="s">
        <v>69</v>
      </c>
      <c r="AG1525" t="str">
        <f t="shared" si="95"/>
        <v>Include</v>
      </c>
      <c r="AH1525">
        <f t="shared" si="92"/>
        <v>0</v>
      </c>
      <c r="AI1525">
        <f t="shared" si="93"/>
        <v>0</v>
      </c>
      <c r="AJ1525">
        <f t="shared" si="94"/>
        <v>0</v>
      </c>
      <c r="AK1525" s="15">
        <f>1</f>
        <v>1</v>
      </c>
    </row>
    <row r="1526" spans="1:37" x14ac:dyDescent="0.3">
      <c r="A1526" t="s">
        <v>3617</v>
      </c>
      <c r="B1526" s="1">
        <v>44988</v>
      </c>
      <c r="C1526" s="1">
        <v>44988</v>
      </c>
      <c r="D1526" t="s">
        <v>3618</v>
      </c>
      <c r="E1526" t="s">
        <v>1362</v>
      </c>
      <c r="F1526">
        <v>27</v>
      </c>
      <c r="G1526">
        <v>27</v>
      </c>
      <c r="H1526" t="s">
        <v>35</v>
      </c>
      <c r="I1526" t="s">
        <v>35</v>
      </c>
      <c r="J1526" t="s">
        <v>48</v>
      </c>
      <c r="K1526" t="s">
        <v>49</v>
      </c>
      <c r="L1526" t="s">
        <v>97</v>
      </c>
      <c r="M1526" t="s">
        <v>107</v>
      </c>
      <c r="N1526">
        <v>1</v>
      </c>
      <c r="O1526">
        <v>1</v>
      </c>
      <c r="P1526">
        <v>948.68</v>
      </c>
      <c r="Q1526" s="2">
        <v>0.05</v>
      </c>
      <c r="R1526">
        <v>1052.6300000000001</v>
      </c>
      <c r="S1526">
        <v>436.63</v>
      </c>
      <c r="T1526" s="3">
        <v>0.41499999999999998</v>
      </c>
      <c r="U1526">
        <v>60.66</v>
      </c>
      <c r="V1526" t="s">
        <v>99</v>
      </c>
      <c r="W1526">
        <v>3</v>
      </c>
      <c r="X1526" t="b">
        <v>0</v>
      </c>
      <c r="Y1526" t="s">
        <v>60</v>
      </c>
      <c r="Z1526" t="s">
        <v>60</v>
      </c>
      <c r="AA1526">
        <v>4</v>
      </c>
      <c r="AB1526">
        <v>4</v>
      </c>
      <c r="AC1526">
        <v>2023</v>
      </c>
      <c r="AD1526" s="1">
        <v>44986</v>
      </c>
      <c r="AE1526" t="s">
        <v>87</v>
      </c>
      <c r="AF1526" t="s">
        <v>69</v>
      </c>
      <c r="AG1526" t="str">
        <f t="shared" si="95"/>
        <v>Include</v>
      </c>
      <c r="AH1526">
        <f t="shared" si="92"/>
        <v>0</v>
      </c>
      <c r="AI1526">
        <f t="shared" si="93"/>
        <v>1</v>
      </c>
      <c r="AJ1526">
        <f t="shared" si="94"/>
        <v>0</v>
      </c>
      <c r="AK1526" s="15">
        <f>1</f>
        <v>1</v>
      </c>
    </row>
    <row r="1527" spans="1:37" x14ac:dyDescent="0.3">
      <c r="A1527" t="s">
        <v>3619</v>
      </c>
      <c r="B1527" s="1">
        <v>44987</v>
      </c>
      <c r="C1527" s="1">
        <v>44987</v>
      </c>
      <c r="D1527" t="s">
        <v>3620</v>
      </c>
      <c r="E1527" t="s">
        <v>1444</v>
      </c>
      <c r="F1527">
        <v>27</v>
      </c>
      <c r="G1527">
        <v>27</v>
      </c>
      <c r="H1527" t="s">
        <v>35</v>
      </c>
      <c r="I1527" t="s">
        <v>35</v>
      </c>
      <c r="J1527" t="s">
        <v>36</v>
      </c>
      <c r="K1527" t="s">
        <v>239</v>
      </c>
      <c r="L1527" t="s">
        <v>38</v>
      </c>
      <c r="M1527" t="s">
        <v>447</v>
      </c>
      <c r="N1527">
        <v>2</v>
      </c>
      <c r="O1527">
        <v>2</v>
      </c>
      <c r="P1527">
        <v>920.67</v>
      </c>
      <c r="Q1527" s="2">
        <v>0.24</v>
      </c>
      <c r="R1527">
        <v>1821.82</v>
      </c>
      <c r="S1527">
        <v>918.21</v>
      </c>
      <c r="T1527" s="3">
        <v>0.504</v>
      </c>
      <c r="U1527">
        <v>61.3</v>
      </c>
      <c r="V1527" t="s">
        <v>68</v>
      </c>
      <c r="W1527">
        <v>4</v>
      </c>
      <c r="X1527" t="b">
        <v>0</v>
      </c>
      <c r="Y1527" t="s">
        <v>60</v>
      </c>
      <c r="Z1527" t="s">
        <v>60</v>
      </c>
      <c r="AA1527">
        <v>3</v>
      </c>
      <c r="AB1527">
        <v>3</v>
      </c>
      <c r="AC1527">
        <v>2023</v>
      </c>
      <c r="AD1527" s="1">
        <v>44986</v>
      </c>
      <c r="AE1527" t="s">
        <v>87</v>
      </c>
      <c r="AF1527" t="s">
        <v>43</v>
      </c>
      <c r="AG1527" t="str">
        <f t="shared" si="95"/>
        <v>Include</v>
      </c>
      <c r="AH1527">
        <f t="shared" si="92"/>
        <v>0</v>
      </c>
      <c r="AI1527">
        <f t="shared" si="93"/>
        <v>1</v>
      </c>
      <c r="AJ1527">
        <f t="shared" si="94"/>
        <v>0</v>
      </c>
      <c r="AK1527" s="15">
        <f>1</f>
        <v>1</v>
      </c>
    </row>
    <row r="1528" spans="1:37" x14ac:dyDescent="0.3">
      <c r="A1528" t="s">
        <v>3621</v>
      </c>
      <c r="B1528" s="1">
        <v>44987</v>
      </c>
      <c r="C1528" s="1">
        <v>44987</v>
      </c>
      <c r="D1528" t="s">
        <v>3622</v>
      </c>
      <c r="E1528" t="s">
        <v>968</v>
      </c>
      <c r="F1528">
        <v>36</v>
      </c>
      <c r="G1528">
        <v>36</v>
      </c>
      <c r="H1528" t="s">
        <v>274</v>
      </c>
      <c r="I1528" t="s">
        <v>81</v>
      </c>
      <c r="J1528" t="s">
        <v>48</v>
      </c>
      <c r="K1528" t="s">
        <v>185</v>
      </c>
      <c r="L1528" t="s">
        <v>50</v>
      </c>
      <c r="M1528" t="s">
        <v>59</v>
      </c>
      <c r="N1528">
        <v>7</v>
      </c>
      <c r="O1528">
        <v>7</v>
      </c>
      <c r="P1528">
        <v>4557.2700000000004</v>
      </c>
      <c r="Q1528" s="2">
        <v>0.2</v>
      </c>
      <c r="R1528">
        <v>31187.49</v>
      </c>
      <c r="S1528">
        <v>9092.43</v>
      </c>
      <c r="T1528" s="3">
        <v>0.29199999999999998</v>
      </c>
      <c r="U1528">
        <v>65.62</v>
      </c>
      <c r="V1528" t="s">
        <v>76</v>
      </c>
      <c r="X1528" t="b">
        <v>0</v>
      </c>
      <c r="Y1528" t="s">
        <v>60</v>
      </c>
      <c r="Z1528" t="s">
        <v>60</v>
      </c>
      <c r="AA1528">
        <v>10</v>
      </c>
      <c r="AB1528">
        <v>10</v>
      </c>
      <c r="AC1528">
        <v>2023</v>
      </c>
      <c r="AD1528" s="1">
        <v>44986</v>
      </c>
      <c r="AE1528" t="s">
        <v>61</v>
      </c>
      <c r="AF1528" t="s">
        <v>88</v>
      </c>
      <c r="AG1528" t="str">
        <f t="shared" si="95"/>
        <v>Include</v>
      </c>
      <c r="AH1528">
        <f t="shared" si="92"/>
        <v>0</v>
      </c>
      <c r="AI1528">
        <f t="shared" si="93"/>
        <v>1</v>
      </c>
      <c r="AJ1528">
        <f t="shared" si="94"/>
        <v>0</v>
      </c>
      <c r="AK1528" s="15">
        <f>1</f>
        <v>1</v>
      </c>
    </row>
    <row r="1529" spans="1:37" x14ac:dyDescent="0.3">
      <c r="A1529" t="s">
        <v>3623</v>
      </c>
      <c r="B1529" s="1">
        <v>44987</v>
      </c>
      <c r="C1529" s="1">
        <v>44987</v>
      </c>
      <c r="D1529" t="s">
        <v>3624</v>
      </c>
      <c r="E1529" t="s">
        <v>411</v>
      </c>
      <c r="F1529">
        <v>36</v>
      </c>
      <c r="G1529">
        <v>36</v>
      </c>
      <c r="H1529" t="s">
        <v>47</v>
      </c>
      <c r="I1529" t="s">
        <v>47</v>
      </c>
      <c r="J1529" t="s">
        <v>48</v>
      </c>
      <c r="K1529" t="s">
        <v>49</v>
      </c>
      <c r="L1529" t="s">
        <v>84</v>
      </c>
      <c r="M1529" t="s">
        <v>490</v>
      </c>
      <c r="N1529">
        <v>9</v>
      </c>
      <c r="O1529">
        <v>9</v>
      </c>
      <c r="P1529">
        <v>57.61</v>
      </c>
      <c r="Q1529" s="2">
        <v>0.28999999999999998</v>
      </c>
      <c r="R1529">
        <v>449.35</v>
      </c>
      <c r="S1529">
        <v>35.51</v>
      </c>
      <c r="T1529" s="3">
        <v>7.9000000000000001E-2</v>
      </c>
      <c r="U1529">
        <v>88.76</v>
      </c>
      <c r="V1529" t="s">
        <v>40</v>
      </c>
      <c r="W1529">
        <v>1</v>
      </c>
      <c r="X1529" t="b">
        <v>0</v>
      </c>
      <c r="Y1529" t="s">
        <v>60</v>
      </c>
      <c r="Z1529" t="s">
        <v>60</v>
      </c>
      <c r="AA1529">
        <v>4</v>
      </c>
      <c r="AB1529">
        <v>4</v>
      </c>
      <c r="AC1529">
        <v>2023</v>
      </c>
      <c r="AD1529" s="1">
        <v>44986</v>
      </c>
      <c r="AE1529" t="s">
        <v>61</v>
      </c>
      <c r="AF1529" t="s">
        <v>43</v>
      </c>
      <c r="AG1529" t="str">
        <f t="shared" si="95"/>
        <v>Include</v>
      </c>
      <c r="AH1529">
        <f t="shared" si="92"/>
        <v>0</v>
      </c>
      <c r="AI1529">
        <f t="shared" si="93"/>
        <v>1</v>
      </c>
      <c r="AJ1529">
        <f t="shared" si="94"/>
        <v>0</v>
      </c>
      <c r="AK1529" s="15">
        <f>1</f>
        <v>1</v>
      </c>
    </row>
    <row r="1530" spans="1:37" x14ac:dyDescent="0.3">
      <c r="A1530" t="s">
        <v>3625</v>
      </c>
      <c r="B1530" s="1">
        <v>44986</v>
      </c>
      <c r="C1530" s="1">
        <v>44986</v>
      </c>
      <c r="D1530" t="s">
        <v>3626</v>
      </c>
      <c r="E1530" t="s">
        <v>184</v>
      </c>
      <c r="F1530">
        <v>29</v>
      </c>
      <c r="G1530">
        <v>29</v>
      </c>
      <c r="H1530" t="s">
        <v>81</v>
      </c>
      <c r="I1530" t="s">
        <v>81</v>
      </c>
      <c r="J1530" t="s">
        <v>57</v>
      </c>
      <c r="K1530" t="s">
        <v>66</v>
      </c>
      <c r="L1530" t="s">
        <v>74</v>
      </c>
      <c r="M1530" t="s">
        <v>75</v>
      </c>
      <c r="N1530">
        <v>6</v>
      </c>
      <c r="O1530">
        <v>6</v>
      </c>
      <c r="P1530">
        <v>78301.55</v>
      </c>
      <c r="Q1530" s="2">
        <v>0.24</v>
      </c>
      <c r="R1530">
        <v>446345.61</v>
      </c>
      <c r="S1530">
        <v>61437.599999999999</v>
      </c>
      <c r="T1530" s="3">
        <v>0.13800000000000001</v>
      </c>
      <c r="U1530">
        <v>87.28</v>
      </c>
      <c r="V1530" t="s">
        <v>40</v>
      </c>
      <c r="W1530">
        <v>4</v>
      </c>
      <c r="X1530" t="b">
        <v>0</v>
      </c>
      <c r="Y1530" t="s">
        <v>60</v>
      </c>
      <c r="Z1530" t="s">
        <v>60</v>
      </c>
      <c r="AA1530">
        <v>7</v>
      </c>
      <c r="AB1530">
        <v>7</v>
      </c>
      <c r="AC1530">
        <v>2023</v>
      </c>
      <c r="AD1530" s="1">
        <v>44986</v>
      </c>
      <c r="AE1530" t="s">
        <v>87</v>
      </c>
      <c r="AF1530" t="s">
        <v>43</v>
      </c>
      <c r="AG1530" t="str">
        <f t="shared" si="95"/>
        <v>Include</v>
      </c>
      <c r="AH1530">
        <f t="shared" si="92"/>
        <v>0</v>
      </c>
      <c r="AI1530">
        <f t="shared" si="93"/>
        <v>1</v>
      </c>
      <c r="AJ1530">
        <f t="shared" si="94"/>
        <v>0</v>
      </c>
      <c r="AK1530" s="15">
        <f>1</f>
        <v>1</v>
      </c>
    </row>
    <row r="1531" spans="1:37" x14ac:dyDescent="0.3">
      <c r="A1531" t="s">
        <v>3627</v>
      </c>
      <c r="B1531" s="1">
        <v>44986</v>
      </c>
      <c r="C1531" s="1">
        <v>44986</v>
      </c>
      <c r="D1531" t="s">
        <v>3628</v>
      </c>
      <c r="E1531" t="s">
        <v>990</v>
      </c>
      <c r="F1531">
        <v>29</v>
      </c>
      <c r="G1531">
        <v>29</v>
      </c>
      <c r="H1531" t="s">
        <v>47</v>
      </c>
      <c r="I1531" t="s">
        <v>47</v>
      </c>
      <c r="J1531" t="s">
        <v>82</v>
      </c>
      <c r="K1531" t="s">
        <v>83</v>
      </c>
      <c r="L1531" t="s">
        <v>97</v>
      </c>
      <c r="M1531" t="s">
        <v>254</v>
      </c>
      <c r="N1531">
        <v>7</v>
      </c>
      <c r="O1531">
        <v>7</v>
      </c>
      <c r="P1531">
        <v>286.55</v>
      </c>
      <c r="Q1531" s="2">
        <v>0.19</v>
      </c>
      <c r="R1531">
        <v>1865.14</v>
      </c>
      <c r="S1531">
        <v>943.5</v>
      </c>
      <c r="T1531" s="3">
        <v>0.50600000000000001</v>
      </c>
      <c r="U1531">
        <v>60.27</v>
      </c>
      <c r="V1531" t="s">
        <v>52</v>
      </c>
      <c r="W1531">
        <v>1</v>
      </c>
      <c r="X1531" t="b">
        <v>0</v>
      </c>
      <c r="Y1531" t="s">
        <v>142</v>
      </c>
      <c r="Z1531" t="s">
        <v>142</v>
      </c>
      <c r="AA1531">
        <v>1</v>
      </c>
      <c r="AB1531">
        <v>1</v>
      </c>
      <c r="AC1531">
        <v>2023</v>
      </c>
      <c r="AD1531" s="1">
        <v>44986</v>
      </c>
      <c r="AE1531" t="s">
        <v>87</v>
      </c>
      <c r="AF1531" t="s">
        <v>88</v>
      </c>
      <c r="AG1531" t="str">
        <f t="shared" si="95"/>
        <v>Include</v>
      </c>
      <c r="AH1531">
        <f t="shared" si="92"/>
        <v>0</v>
      </c>
      <c r="AI1531">
        <f t="shared" si="93"/>
        <v>0</v>
      </c>
      <c r="AJ1531">
        <f t="shared" si="94"/>
        <v>0</v>
      </c>
      <c r="AK1531" s="15">
        <f>1</f>
        <v>1</v>
      </c>
    </row>
    <row r="1532" spans="1:37" x14ac:dyDescent="0.3">
      <c r="A1532" t="s">
        <v>3629</v>
      </c>
      <c r="B1532" s="1">
        <v>44985</v>
      </c>
      <c r="C1532" s="1">
        <v>44985</v>
      </c>
      <c r="D1532" t="s">
        <v>3630</v>
      </c>
      <c r="E1532" t="s">
        <v>1766</v>
      </c>
      <c r="H1532" t="s">
        <v>35</v>
      </c>
      <c r="I1532" t="s">
        <v>35</v>
      </c>
      <c r="J1532" t="s">
        <v>116</v>
      </c>
      <c r="K1532" t="s">
        <v>247</v>
      </c>
      <c r="L1532" t="s">
        <v>74</v>
      </c>
      <c r="M1532" t="s">
        <v>261</v>
      </c>
      <c r="N1532">
        <v>8</v>
      </c>
      <c r="O1532">
        <v>8</v>
      </c>
      <c r="P1532">
        <v>28881.53</v>
      </c>
      <c r="Q1532" s="2">
        <v>0.38</v>
      </c>
      <c r="R1532">
        <v>145274.42000000001</v>
      </c>
      <c r="S1532">
        <v>14990.91</v>
      </c>
      <c r="T1532" s="3">
        <v>0.10299999999999999</v>
      </c>
      <c r="U1532">
        <v>36.68</v>
      </c>
      <c r="V1532" t="s">
        <v>68</v>
      </c>
      <c r="X1532" t="b">
        <v>0</v>
      </c>
      <c r="Y1532" t="s">
        <v>142</v>
      </c>
      <c r="Z1532" t="s">
        <v>142</v>
      </c>
      <c r="AA1532">
        <v>6</v>
      </c>
      <c r="AB1532">
        <v>6</v>
      </c>
      <c r="AC1532">
        <v>2023</v>
      </c>
      <c r="AD1532" s="1">
        <v>44958</v>
      </c>
      <c r="AE1532" t="s">
        <v>118</v>
      </c>
      <c r="AF1532" t="s">
        <v>62</v>
      </c>
      <c r="AG1532" t="str">
        <f t="shared" si="95"/>
        <v>Include</v>
      </c>
      <c r="AH1532">
        <f t="shared" si="92"/>
        <v>0</v>
      </c>
      <c r="AI1532">
        <f t="shared" si="93"/>
        <v>0</v>
      </c>
      <c r="AJ1532">
        <f t="shared" si="94"/>
        <v>0</v>
      </c>
      <c r="AK1532" s="15">
        <f>1</f>
        <v>1</v>
      </c>
    </row>
    <row r="1533" spans="1:37" x14ac:dyDescent="0.3">
      <c r="A1533" t="s">
        <v>3631</v>
      </c>
      <c r="B1533" s="1">
        <v>44985</v>
      </c>
      <c r="C1533" s="1">
        <v>44985</v>
      </c>
      <c r="D1533" t="s">
        <v>3632</v>
      </c>
      <c r="E1533" t="s">
        <v>1359</v>
      </c>
      <c r="F1533">
        <v>31</v>
      </c>
      <c r="G1533">
        <v>31</v>
      </c>
      <c r="H1533" t="s">
        <v>92</v>
      </c>
      <c r="I1533" t="s">
        <v>81</v>
      </c>
      <c r="J1533" t="s">
        <v>36</v>
      </c>
      <c r="K1533" t="s">
        <v>106</v>
      </c>
      <c r="L1533" t="s">
        <v>50</v>
      </c>
      <c r="M1533" t="s">
        <v>251</v>
      </c>
      <c r="N1533">
        <v>3</v>
      </c>
      <c r="O1533">
        <v>3</v>
      </c>
      <c r="P1533">
        <v>4087.5</v>
      </c>
      <c r="Q1533" s="2">
        <v>0.36</v>
      </c>
      <c r="R1533">
        <v>8585.93</v>
      </c>
      <c r="S1533">
        <v>2520.92</v>
      </c>
      <c r="T1533" s="3">
        <v>0.29399999999999998</v>
      </c>
      <c r="U1533">
        <v>36.770000000000003</v>
      </c>
      <c r="V1533" t="s">
        <v>52</v>
      </c>
      <c r="X1533" t="b">
        <v>0</v>
      </c>
      <c r="Y1533" t="s">
        <v>86</v>
      </c>
      <c r="Z1533" t="s">
        <v>86</v>
      </c>
      <c r="AA1533">
        <v>9</v>
      </c>
      <c r="AB1533">
        <v>9</v>
      </c>
      <c r="AC1533">
        <v>2023</v>
      </c>
      <c r="AD1533" s="1">
        <v>44958</v>
      </c>
      <c r="AE1533" t="s">
        <v>87</v>
      </c>
      <c r="AF1533" t="s">
        <v>62</v>
      </c>
      <c r="AG1533" t="str">
        <f t="shared" si="95"/>
        <v>Include</v>
      </c>
      <c r="AH1533">
        <f t="shared" si="92"/>
        <v>0</v>
      </c>
      <c r="AI1533">
        <f t="shared" si="93"/>
        <v>0</v>
      </c>
      <c r="AJ1533">
        <f t="shared" si="94"/>
        <v>0</v>
      </c>
      <c r="AK1533" s="15">
        <f>1</f>
        <v>1</v>
      </c>
    </row>
    <row r="1534" spans="1:37" x14ac:dyDescent="0.3">
      <c r="A1534" t="s">
        <v>3633</v>
      </c>
      <c r="B1534" s="1">
        <v>44985</v>
      </c>
      <c r="C1534" s="1">
        <v>44985</v>
      </c>
      <c r="D1534" t="s">
        <v>3634</v>
      </c>
      <c r="E1534" t="s">
        <v>436</v>
      </c>
      <c r="F1534">
        <v>19</v>
      </c>
      <c r="G1534">
        <v>19</v>
      </c>
      <c r="H1534" t="s">
        <v>105</v>
      </c>
      <c r="I1534" t="s">
        <v>35</v>
      </c>
      <c r="J1534" t="s">
        <v>82</v>
      </c>
      <c r="K1534" t="s">
        <v>83</v>
      </c>
      <c r="L1534" t="s">
        <v>97</v>
      </c>
      <c r="M1534" t="s">
        <v>275</v>
      </c>
      <c r="N1534">
        <v>9</v>
      </c>
      <c r="O1534">
        <v>9</v>
      </c>
      <c r="P1534">
        <v>1227.77</v>
      </c>
      <c r="Q1534" s="2">
        <v>0.09</v>
      </c>
      <c r="R1534">
        <v>10383.44</v>
      </c>
      <c r="S1534">
        <v>4289.2700000000004</v>
      </c>
      <c r="T1534" s="3">
        <v>0.41299999999999998</v>
      </c>
      <c r="U1534">
        <v>74.78</v>
      </c>
      <c r="V1534" t="s">
        <v>52</v>
      </c>
      <c r="W1534">
        <v>2</v>
      </c>
      <c r="X1534" t="b">
        <v>1</v>
      </c>
      <c r="Y1534" t="s">
        <v>41</v>
      </c>
      <c r="Z1534" t="s">
        <v>41</v>
      </c>
      <c r="AA1534">
        <v>1</v>
      </c>
      <c r="AB1534">
        <v>1</v>
      </c>
      <c r="AC1534">
        <v>2023</v>
      </c>
      <c r="AD1534" s="1">
        <v>44958</v>
      </c>
      <c r="AE1534" t="s">
        <v>53</v>
      </c>
      <c r="AF1534" t="s">
        <v>69</v>
      </c>
      <c r="AG1534" t="str">
        <f t="shared" si="95"/>
        <v>Include</v>
      </c>
      <c r="AH1534">
        <f t="shared" si="92"/>
        <v>1</v>
      </c>
      <c r="AI1534">
        <f t="shared" si="93"/>
        <v>1</v>
      </c>
      <c r="AJ1534">
        <f t="shared" si="94"/>
        <v>0</v>
      </c>
      <c r="AK1534" s="15">
        <f>1</f>
        <v>1</v>
      </c>
    </row>
    <row r="1535" spans="1:37" x14ac:dyDescent="0.3">
      <c r="A1535" t="s">
        <v>3635</v>
      </c>
      <c r="B1535" s="1">
        <v>44985</v>
      </c>
      <c r="C1535" s="1">
        <v>44985</v>
      </c>
      <c r="D1535" t="s">
        <v>3636</v>
      </c>
      <c r="E1535" t="s">
        <v>1059</v>
      </c>
      <c r="F1535">
        <v>39</v>
      </c>
      <c r="G1535">
        <v>39</v>
      </c>
      <c r="H1535" t="s">
        <v>81</v>
      </c>
      <c r="I1535" t="s">
        <v>81</v>
      </c>
      <c r="J1535" t="s">
        <v>36</v>
      </c>
      <c r="K1535" t="s">
        <v>73</v>
      </c>
      <c r="L1535" t="s">
        <v>111</v>
      </c>
      <c r="M1535" t="s">
        <v>112</v>
      </c>
      <c r="N1535">
        <v>3</v>
      </c>
      <c r="O1535">
        <v>3</v>
      </c>
      <c r="P1535">
        <v>12089.59</v>
      </c>
      <c r="Q1535" s="2">
        <v>0.15</v>
      </c>
      <c r="R1535">
        <v>27702.22</v>
      </c>
      <c r="S1535">
        <v>5345.08</v>
      </c>
      <c r="T1535" s="3">
        <v>0.193</v>
      </c>
      <c r="U1535">
        <v>42.62</v>
      </c>
      <c r="V1535" t="s">
        <v>76</v>
      </c>
      <c r="W1535">
        <v>5</v>
      </c>
      <c r="X1535" t="b">
        <v>0</v>
      </c>
      <c r="Y1535" t="s">
        <v>142</v>
      </c>
      <c r="Z1535" t="s">
        <v>142</v>
      </c>
      <c r="AA1535">
        <v>5</v>
      </c>
      <c r="AB1535">
        <v>5</v>
      </c>
      <c r="AC1535">
        <v>2023</v>
      </c>
      <c r="AD1535" s="1">
        <v>44958</v>
      </c>
      <c r="AE1535" t="s">
        <v>61</v>
      </c>
      <c r="AF1535" t="s">
        <v>88</v>
      </c>
      <c r="AG1535" t="str">
        <f t="shared" si="95"/>
        <v>Include</v>
      </c>
      <c r="AH1535">
        <f t="shared" si="92"/>
        <v>0</v>
      </c>
      <c r="AI1535">
        <f t="shared" si="93"/>
        <v>0</v>
      </c>
      <c r="AJ1535">
        <f t="shared" si="94"/>
        <v>0</v>
      </c>
      <c r="AK1535" s="15">
        <f>1</f>
        <v>1</v>
      </c>
    </row>
    <row r="1536" spans="1:37" x14ac:dyDescent="0.3">
      <c r="A1536" t="s">
        <v>3637</v>
      </c>
      <c r="B1536" s="1">
        <v>44984</v>
      </c>
      <c r="C1536" s="1">
        <v>44984</v>
      </c>
      <c r="D1536" t="s">
        <v>3638</v>
      </c>
      <c r="E1536" t="s">
        <v>756</v>
      </c>
      <c r="F1536">
        <v>49</v>
      </c>
      <c r="G1536">
        <v>49</v>
      </c>
      <c r="H1536" t="s">
        <v>265</v>
      </c>
      <c r="I1536" t="s">
        <v>35</v>
      </c>
      <c r="J1536" t="s">
        <v>57</v>
      </c>
      <c r="K1536" t="s">
        <v>58</v>
      </c>
      <c r="L1536" t="s">
        <v>84</v>
      </c>
      <c r="M1536" t="s">
        <v>267</v>
      </c>
      <c r="N1536">
        <v>4</v>
      </c>
      <c r="O1536">
        <v>4</v>
      </c>
      <c r="P1536">
        <v>230.58</v>
      </c>
      <c r="Q1536" s="2">
        <v>0.17</v>
      </c>
      <c r="R1536">
        <v>768.3</v>
      </c>
      <c r="S1536">
        <v>50.26</v>
      </c>
      <c r="T1536" s="3">
        <v>6.5000000000000002E-2</v>
      </c>
      <c r="U1536">
        <v>81.52</v>
      </c>
      <c r="V1536" t="s">
        <v>76</v>
      </c>
      <c r="W1536">
        <v>1</v>
      </c>
      <c r="X1536" t="b">
        <v>0</v>
      </c>
      <c r="Y1536" t="s">
        <v>60</v>
      </c>
      <c r="Z1536" t="s">
        <v>60</v>
      </c>
      <c r="AA1536">
        <v>1</v>
      </c>
      <c r="AB1536">
        <v>1</v>
      </c>
      <c r="AC1536">
        <v>2023</v>
      </c>
      <c r="AD1536" s="1">
        <v>44958</v>
      </c>
      <c r="AE1536" t="s">
        <v>101</v>
      </c>
      <c r="AF1536" t="s">
        <v>88</v>
      </c>
      <c r="AG1536" t="str">
        <f t="shared" si="95"/>
        <v>Include</v>
      </c>
      <c r="AH1536">
        <f t="shared" si="92"/>
        <v>0</v>
      </c>
      <c r="AI1536">
        <f t="shared" si="93"/>
        <v>1</v>
      </c>
      <c r="AJ1536">
        <f t="shared" si="94"/>
        <v>0</v>
      </c>
      <c r="AK1536" s="15">
        <f>1</f>
        <v>1</v>
      </c>
    </row>
    <row r="1537" spans="1:37" x14ac:dyDescent="0.3">
      <c r="A1537" t="s">
        <v>3639</v>
      </c>
      <c r="B1537" t="s">
        <v>3640</v>
      </c>
      <c r="C1537" s="1">
        <v>44984</v>
      </c>
      <c r="D1537" t="s">
        <v>3641</v>
      </c>
      <c r="E1537" t="s">
        <v>712</v>
      </c>
      <c r="F1537">
        <v>32</v>
      </c>
      <c r="G1537">
        <v>32</v>
      </c>
      <c r="H1537" t="s">
        <v>81</v>
      </c>
      <c r="I1537" t="s">
        <v>81</v>
      </c>
      <c r="J1537" t="s">
        <v>57</v>
      </c>
      <c r="K1537" t="s">
        <v>205</v>
      </c>
      <c r="L1537" t="s">
        <v>97</v>
      </c>
      <c r="M1537" t="s">
        <v>107</v>
      </c>
      <c r="N1537">
        <v>2</v>
      </c>
      <c r="O1537">
        <v>2</v>
      </c>
      <c r="P1537">
        <v>484.9</v>
      </c>
      <c r="Q1537" s="2">
        <v>0.1</v>
      </c>
      <c r="R1537">
        <v>1040.24</v>
      </c>
      <c r="S1537">
        <v>423.7</v>
      </c>
      <c r="T1537" s="3">
        <v>0.40699999999999997</v>
      </c>
      <c r="U1537">
        <v>69.41</v>
      </c>
      <c r="V1537" t="s">
        <v>99</v>
      </c>
      <c r="W1537">
        <v>1</v>
      </c>
      <c r="X1537" t="b">
        <v>0</v>
      </c>
      <c r="Y1537" t="s">
        <v>60</v>
      </c>
      <c r="Z1537" t="s">
        <v>60</v>
      </c>
      <c r="AA1537">
        <v>10</v>
      </c>
      <c r="AB1537">
        <v>10</v>
      </c>
      <c r="AC1537">
        <v>2023</v>
      </c>
      <c r="AD1537" s="1">
        <v>44958</v>
      </c>
      <c r="AE1537" t="s">
        <v>87</v>
      </c>
      <c r="AF1537" t="s">
        <v>69</v>
      </c>
      <c r="AG1537" t="str">
        <f t="shared" si="95"/>
        <v>Include</v>
      </c>
      <c r="AH1537">
        <f t="shared" si="92"/>
        <v>0</v>
      </c>
      <c r="AI1537">
        <f t="shared" si="93"/>
        <v>1</v>
      </c>
      <c r="AJ1537">
        <f t="shared" si="94"/>
        <v>0</v>
      </c>
      <c r="AK1537" s="15">
        <f>1</f>
        <v>1</v>
      </c>
    </row>
    <row r="1538" spans="1:37" x14ac:dyDescent="0.3">
      <c r="A1538" t="s">
        <v>3642</v>
      </c>
      <c r="B1538" t="s">
        <v>3640</v>
      </c>
      <c r="C1538" s="1">
        <v>44984</v>
      </c>
      <c r="D1538" t="s">
        <v>3643</v>
      </c>
      <c r="E1538" t="s">
        <v>606</v>
      </c>
      <c r="F1538">
        <v>37</v>
      </c>
      <c r="G1538">
        <v>37</v>
      </c>
      <c r="H1538" t="s">
        <v>81</v>
      </c>
      <c r="I1538" t="s">
        <v>81</v>
      </c>
      <c r="J1538" t="s">
        <v>57</v>
      </c>
      <c r="K1538" t="s">
        <v>66</v>
      </c>
      <c r="L1538" t="s">
        <v>38</v>
      </c>
      <c r="M1538" t="s">
        <v>447</v>
      </c>
      <c r="N1538">
        <v>3</v>
      </c>
      <c r="O1538">
        <v>3</v>
      </c>
      <c r="P1538">
        <v>1235.94</v>
      </c>
      <c r="Q1538" s="2">
        <v>0.23</v>
      </c>
      <c r="R1538">
        <v>3443.74</v>
      </c>
      <c r="S1538">
        <v>1621.5</v>
      </c>
      <c r="T1538" s="3">
        <v>0.47099999999999997</v>
      </c>
      <c r="U1538">
        <v>77.11</v>
      </c>
      <c r="V1538" t="s">
        <v>40</v>
      </c>
      <c r="W1538">
        <v>2</v>
      </c>
      <c r="X1538" t="b">
        <v>0</v>
      </c>
      <c r="Y1538" t="s">
        <v>60</v>
      </c>
      <c r="Z1538" t="s">
        <v>60</v>
      </c>
      <c r="AA1538">
        <v>2</v>
      </c>
      <c r="AB1538">
        <v>2</v>
      </c>
      <c r="AC1538">
        <v>2023</v>
      </c>
      <c r="AD1538" s="1">
        <v>44958</v>
      </c>
      <c r="AE1538" t="s">
        <v>61</v>
      </c>
      <c r="AF1538" t="s">
        <v>43</v>
      </c>
      <c r="AG1538" t="str">
        <f t="shared" si="95"/>
        <v>Include</v>
      </c>
      <c r="AH1538">
        <f t="shared" ref="AH1538:AH1601" si="96">IF(Z1538="Returned",1,0)</f>
        <v>0</v>
      </c>
      <c r="AI1538">
        <f t="shared" ref="AI1538:AI1601" si="97">IF(OR(Z1538="Delivered",Z1538="Returned"),1,0)</f>
        <v>1</v>
      </c>
      <c r="AJ1538">
        <f t="shared" ref="AJ1538:AJ1601" si="98">IF(Z1538="Cancelled",1,0)</f>
        <v>0</v>
      </c>
      <c r="AK1538" s="15">
        <f>1</f>
        <v>1</v>
      </c>
    </row>
    <row r="1539" spans="1:37" x14ac:dyDescent="0.3">
      <c r="A1539" t="s">
        <v>3644</v>
      </c>
      <c r="B1539" s="1">
        <v>44984</v>
      </c>
      <c r="C1539" s="1">
        <v>44984</v>
      </c>
      <c r="D1539" t="s">
        <v>3645</v>
      </c>
      <c r="E1539" t="s">
        <v>1022</v>
      </c>
      <c r="F1539">
        <v>42</v>
      </c>
      <c r="G1539">
        <v>42</v>
      </c>
      <c r="H1539" t="s">
        <v>35</v>
      </c>
      <c r="I1539" t="s">
        <v>35</v>
      </c>
      <c r="J1539" t="s">
        <v>82</v>
      </c>
      <c r="K1539" t="s">
        <v>266</v>
      </c>
      <c r="L1539" t="s">
        <v>74</v>
      </c>
      <c r="M1539" t="s">
        <v>127</v>
      </c>
      <c r="N1539">
        <v>8</v>
      </c>
      <c r="O1539">
        <v>8</v>
      </c>
      <c r="P1539">
        <v>63840.88</v>
      </c>
      <c r="Q1539" s="2">
        <v>0.28999999999999998</v>
      </c>
      <c r="R1539">
        <v>376670.08</v>
      </c>
      <c r="S1539">
        <v>52527.72</v>
      </c>
      <c r="T1539" s="3">
        <v>0.13900000000000001</v>
      </c>
      <c r="U1539">
        <v>64.650000000000006</v>
      </c>
      <c r="V1539" t="s">
        <v>76</v>
      </c>
      <c r="W1539">
        <v>4</v>
      </c>
      <c r="X1539" t="b">
        <v>0</v>
      </c>
      <c r="Y1539" t="s">
        <v>60</v>
      </c>
      <c r="Z1539" t="s">
        <v>60</v>
      </c>
      <c r="AA1539">
        <v>8</v>
      </c>
      <c r="AB1539">
        <v>8</v>
      </c>
      <c r="AC1539">
        <v>2023</v>
      </c>
      <c r="AD1539" s="1">
        <v>44958</v>
      </c>
      <c r="AE1539" t="s">
        <v>61</v>
      </c>
      <c r="AF1539" t="s">
        <v>43</v>
      </c>
      <c r="AG1539" t="str">
        <f t="shared" ref="AG1539:AG1602" si="99">IF(N1539=999,"Exclude","Include")</f>
        <v>Include</v>
      </c>
      <c r="AH1539">
        <f t="shared" si="96"/>
        <v>0</v>
      </c>
      <c r="AI1539">
        <f t="shared" si="97"/>
        <v>1</v>
      </c>
      <c r="AJ1539">
        <f t="shared" si="98"/>
        <v>0</v>
      </c>
      <c r="AK1539" s="15">
        <f>1</f>
        <v>1</v>
      </c>
    </row>
    <row r="1540" spans="1:37" x14ac:dyDescent="0.3">
      <c r="A1540" t="s">
        <v>3646</v>
      </c>
      <c r="B1540" s="1">
        <v>44984</v>
      </c>
      <c r="C1540" s="1">
        <v>44984</v>
      </c>
      <c r="D1540" t="s">
        <v>3647</v>
      </c>
      <c r="E1540" t="s">
        <v>517</v>
      </c>
      <c r="F1540">
        <v>10</v>
      </c>
      <c r="G1540">
        <v>10</v>
      </c>
      <c r="H1540" t="s">
        <v>35</v>
      </c>
      <c r="I1540" t="s">
        <v>35</v>
      </c>
      <c r="J1540" t="s">
        <v>57</v>
      </c>
      <c r="K1540" t="s">
        <v>155</v>
      </c>
      <c r="L1540" t="s">
        <v>97</v>
      </c>
      <c r="M1540" t="s">
        <v>361</v>
      </c>
      <c r="N1540">
        <v>1</v>
      </c>
      <c r="O1540">
        <v>1</v>
      </c>
      <c r="P1540">
        <v>497.24</v>
      </c>
      <c r="Q1540" s="2">
        <v>7.0000000000000007E-2</v>
      </c>
      <c r="R1540">
        <v>536.5</v>
      </c>
      <c r="S1540">
        <v>255</v>
      </c>
      <c r="T1540" s="3">
        <v>0.47499999999999998</v>
      </c>
      <c r="U1540">
        <v>86.11</v>
      </c>
      <c r="V1540" t="s">
        <v>52</v>
      </c>
      <c r="W1540">
        <v>4</v>
      </c>
      <c r="X1540" t="b">
        <v>0</v>
      </c>
      <c r="Y1540" t="s">
        <v>100</v>
      </c>
      <c r="Z1540" t="s">
        <v>100</v>
      </c>
      <c r="AA1540">
        <v>8</v>
      </c>
      <c r="AB1540">
        <v>8</v>
      </c>
      <c r="AC1540">
        <v>2023</v>
      </c>
      <c r="AD1540" s="1">
        <v>44958</v>
      </c>
      <c r="AE1540" t="s">
        <v>42</v>
      </c>
      <c r="AF1540" t="s">
        <v>69</v>
      </c>
      <c r="AG1540" t="str">
        <f t="shared" si="99"/>
        <v>Include</v>
      </c>
      <c r="AH1540">
        <f t="shared" si="96"/>
        <v>0</v>
      </c>
      <c r="AI1540">
        <f t="shared" si="97"/>
        <v>0</v>
      </c>
      <c r="AJ1540">
        <f t="shared" si="98"/>
        <v>1</v>
      </c>
      <c r="AK1540" s="15">
        <f>1</f>
        <v>1</v>
      </c>
    </row>
    <row r="1541" spans="1:37" x14ac:dyDescent="0.3">
      <c r="A1541" t="s">
        <v>3648</v>
      </c>
      <c r="B1541" s="1">
        <v>44983</v>
      </c>
      <c r="C1541" s="1">
        <v>44983</v>
      </c>
      <c r="D1541" t="s">
        <v>3649</v>
      </c>
      <c r="E1541" t="s">
        <v>199</v>
      </c>
      <c r="F1541">
        <v>16</v>
      </c>
      <c r="G1541">
        <v>16</v>
      </c>
      <c r="H1541" t="s">
        <v>81</v>
      </c>
      <c r="I1541" t="s">
        <v>81</v>
      </c>
      <c r="J1541" t="s">
        <v>116</v>
      </c>
      <c r="K1541" t="s">
        <v>260</v>
      </c>
      <c r="L1541" t="s">
        <v>50</v>
      </c>
      <c r="M1541" t="s">
        <v>67</v>
      </c>
      <c r="N1541">
        <v>8</v>
      </c>
      <c r="O1541">
        <v>8</v>
      </c>
      <c r="P1541">
        <v>30273.47</v>
      </c>
      <c r="Q1541" s="2">
        <v>0.35</v>
      </c>
      <c r="R1541">
        <v>154408.51</v>
      </c>
      <c r="S1541">
        <v>36948.629999999997</v>
      </c>
      <c r="T1541" s="3">
        <v>0.23899999999999999</v>
      </c>
      <c r="U1541">
        <v>62.8</v>
      </c>
      <c r="V1541" t="s">
        <v>132</v>
      </c>
      <c r="W1541">
        <v>2</v>
      </c>
      <c r="X1541" t="b">
        <v>0</v>
      </c>
      <c r="Y1541" t="s">
        <v>60</v>
      </c>
      <c r="Z1541" t="s">
        <v>60</v>
      </c>
      <c r="AA1541">
        <v>9</v>
      </c>
      <c r="AB1541">
        <v>9</v>
      </c>
      <c r="AC1541">
        <v>2023</v>
      </c>
      <c r="AD1541" s="1">
        <v>44958</v>
      </c>
      <c r="AE1541" t="s">
        <v>42</v>
      </c>
      <c r="AF1541" t="s">
        <v>62</v>
      </c>
      <c r="AG1541" t="str">
        <f t="shared" si="99"/>
        <v>Include</v>
      </c>
      <c r="AH1541">
        <f t="shared" si="96"/>
        <v>0</v>
      </c>
      <c r="AI1541">
        <f t="shared" si="97"/>
        <v>1</v>
      </c>
      <c r="AJ1541">
        <f t="shared" si="98"/>
        <v>0</v>
      </c>
      <c r="AK1541" s="15">
        <f>1</f>
        <v>1</v>
      </c>
    </row>
    <row r="1542" spans="1:37" x14ac:dyDescent="0.3">
      <c r="A1542" t="s">
        <v>3650</v>
      </c>
      <c r="B1542" s="1">
        <v>44983</v>
      </c>
      <c r="C1542" s="1">
        <v>44983</v>
      </c>
      <c r="D1542" t="s">
        <v>3651</v>
      </c>
      <c r="E1542" t="s">
        <v>2957</v>
      </c>
      <c r="F1542">
        <v>16</v>
      </c>
      <c r="G1542">
        <v>16</v>
      </c>
      <c r="H1542" t="s">
        <v>35</v>
      </c>
      <c r="I1542" t="s">
        <v>35</v>
      </c>
      <c r="J1542" t="s">
        <v>57</v>
      </c>
      <c r="K1542" t="s">
        <v>205</v>
      </c>
      <c r="L1542" t="s">
        <v>50</v>
      </c>
      <c r="M1542" t="s">
        <v>67</v>
      </c>
      <c r="N1542">
        <v>3</v>
      </c>
      <c r="O1542">
        <v>3</v>
      </c>
      <c r="P1542">
        <v>2447.2199999999998</v>
      </c>
      <c r="Q1542" s="2">
        <v>0.39</v>
      </c>
      <c r="R1542">
        <v>4781.3599999999997</v>
      </c>
      <c r="S1542">
        <v>589.21</v>
      </c>
      <c r="T1542" s="3">
        <v>0.123</v>
      </c>
      <c r="U1542">
        <v>62.13</v>
      </c>
      <c r="V1542" t="s">
        <v>52</v>
      </c>
      <c r="W1542">
        <v>2</v>
      </c>
      <c r="X1542" t="b">
        <v>1</v>
      </c>
      <c r="Y1542" t="s">
        <v>41</v>
      </c>
      <c r="Z1542" t="s">
        <v>41</v>
      </c>
      <c r="AA1542">
        <v>1</v>
      </c>
      <c r="AB1542">
        <v>1</v>
      </c>
      <c r="AC1542">
        <v>2023</v>
      </c>
      <c r="AD1542" s="1">
        <v>44958</v>
      </c>
      <c r="AE1542" t="s">
        <v>42</v>
      </c>
      <c r="AF1542" t="s">
        <v>62</v>
      </c>
      <c r="AG1542" t="str">
        <f t="shared" si="99"/>
        <v>Include</v>
      </c>
      <c r="AH1542">
        <f t="shared" si="96"/>
        <v>1</v>
      </c>
      <c r="AI1542">
        <f t="shared" si="97"/>
        <v>1</v>
      </c>
      <c r="AJ1542">
        <f t="shared" si="98"/>
        <v>0</v>
      </c>
      <c r="AK1542" s="15">
        <f>1</f>
        <v>1</v>
      </c>
    </row>
    <row r="1543" spans="1:37" x14ac:dyDescent="0.3">
      <c r="A1543" t="s">
        <v>3652</v>
      </c>
      <c r="B1543" s="1">
        <v>44983</v>
      </c>
      <c r="C1543" s="1">
        <v>44983</v>
      </c>
      <c r="D1543" t="s">
        <v>3653</v>
      </c>
      <c r="E1543" t="s">
        <v>1586</v>
      </c>
      <c r="F1543">
        <v>38</v>
      </c>
      <c r="G1543">
        <v>38</v>
      </c>
      <c r="H1543" t="s">
        <v>81</v>
      </c>
      <c r="I1543" t="s">
        <v>81</v>
      </c>
      <c r="J1543" t="s">
        <v>36</v>
      </c>
      <c r="K1543" t="s">
        <v>239</v>
      </c>
      <c r="L1543" t="s">
        <v>50</v>
      </c>
      <c r="M1543" t="s">
        <v>59</v>
      </c>
      <c r="N1543">
        <v>1</v>
      </c>
      <c r="O1543">
        <v>1</v>
      </c>
      <c r="P1543">
        <v>23555.64</v>
      </c>
      <c r="Q1543" s="2">
        <v>0.09</v>
      </c>
      <c r="R1543">
        <v>22617.77</v>
      </c>
      <c r="S1543">
        <v>5562.38</v>
      </c>
      <c r="T1543" s="3">
        <v>0.246</v>
      </c>
      <c r="U1543">
        <v>65.5</v>
      </c>
      <c r="V1543" t="s">
        <v>76</v>
      </c>
      <c r="W1543">
        <v>1</v>
      </c>
      <c r="X1543" t="b">
        <v>0</v>
      </c>
      <c r="Y1543" t="s">
        <v>60</v>
      </c>
      <c r="Z1543" t="s">
        <v>60</v>
      </c>
      <c r="AA1543">
        <v>10</v>
      </c>
      <c r="AB1543">
        <v>10</v>
      </c>
      <c r="AC1543">
        <v>2023</v>
      </c>
      <c r="AD1543" s="1">
        <v>44958</v>
      </c>
      <c r="AE1543" t="s">
        <v>61</v>
      </c>
      <c r="AF1543" t="s">
        <v>69</v>
      </c>
      <c r="AG1543" t="str">
        <f t="shared" si="99"/>
        <v>Include</v>
      </c>
      <c r="AH1543">
        <f t="shared" si="96"/>
        <v>0</v>
      </c>
      <c r="AI1543">
        <f t="shared" si="97"/>
        <v>1</v>
      </c>
      <c r="AJ1543">
        <f t="shared" si="98"/>
        <v>0</v>
      </c>
      <c r="AK1543" s="15">
        <f>1</f>
        <v>1</v>
      </c>
    </row>
    <row r="1544" spans="1:37" x14ac:dyDescent="0.3">
      <c r="A1544" t="s">
        <v>3654</v>
      </c>
      <c r="B1544" s="1">
        <v>44982</v>
      </c>
      <c r="C1544" s="1">
        <v>44982</v>
      </c>
      <c r="D1544" t="s">
        <v>3655</v>
      </c>
      <c r="E1544" t="s">
        <v>947</v>
      </c>
      <c r="F1544">
        <v>29</v>
      </c>
      <c r="G1544">
        <v>29</v>
      </c>
      <c r="H1544" t="s">
        <v>81</v>
      </c>
      <c r="I1544" t="s">
        <v>81</v>
      </c>
      <c r="J1544" t="s">
        <v>116</v>
      </c>
      <c r="K1544" t="s">
        <v>117</v>
      </c>
      <c r="L1544" t="s">
        <v>140</v>
      </c>
      <c r="M1544" t="s">
        <v>219</v>
      </c>
      <c r="N1544">
        <v>4</v>
      </c>
      <c r="O1544">
        <v>4</v>
      </c>
      <c r="P1544">
        <v>2095.6</v>
      </c>
      <c r="Q1544" s="2">
        <v>0.36</v>
      </c>
      <c r="R1544">
        <v>5514.66</v>
      </c>
      <c r="S1544">
        <v>1469.25</v>
      </c>
      <c r="T1544" s="3">
        <v>0.26600000000000001</v>
      </c>
      <c r="U1544">
        <v>50.22</v>
      </c>
      <c r="V1544" t="s">
        <v>99</v>
      </c>
      <c r="W1544">
        <v>4</v>
      </c>
      <c r="X1544" t="b">
        <v>0</v>
      </c>
      <c r="Y1544" t="s">
        <v>60</v>
      </c>
      <c r="Z1544" t="s">
        <v>60</v>
      </c>
      <c r="AA1544">
        <v>6</v>
      </c>
      <c r="AB1544">
        <v>6</v>
      </c>
      <c r="AC1544">
        <v>2023</v>
      </c>
      <c r="AD1544" s="1">
        <v>44958</v>
      </c>
      <c r="AE1544" t="s">
        <v>87</v>
      </c>
      <c r="AF1544" t="s">
        <v>62</v>
      </c>
      <c r="AG1544" t="str">
        <f t="shared" si="99"/>
        <v>Include</v>
      </c>
      <c r="AH1544">
        <f t="shared" si="96"/>
        <v>0</v>
      </c>
      <c r="AI1544">
        <f t="shared" si="97"/>
        <v>1</v>
      </c>
      <c r="AJ1544">
        <f t="shared" si="98"/>
        <v>0</v>
      </c>
      <c r="AK1544" s="15">
        <f>1</f>
        <v>1</v>
      </c>
    </row>
    <row r="1545" spans="1:37" x14ac:dyDescent="0.3">
      <c r="A1545" t="s">
        <v>3656</v>
      </c>
      <c r="B1545" s="1">
        <v>44981</v>
      </c>
      <c r="C1545" s="1">
        <v>44981</v>
      </c>
      <c r="D1545" t="s">
        <v>3657</v>
      </c>
      <c r="E1545" t="s">
        <v>1334</v>
      </c>
      <c r="F1545">
        <v>34</v>
      </c>
      <c r="G1545">
        <v>34</v>
      </c>
      <c r="H1545" t="s">
        <v>35</v>
      </c>
      <c r="I1545" t="s">
        <v>35</v>
      </c>
      <c r="J1545" t="s">
        <v>116</v>
      </c>
      <c r="K1545" t="s">
        <v>247</v>
      </c>
      <c r="L1545" t="s">
        <v>97</v>
      </c>
      <c r="M1545" t="s">
        <v>107</v>
      </c>
      <c r="N1545">
        <v>10</v>
      </c>
      <c r="O1545">
        <v>10</v>
      </c>
      <c r="P1545">
        <v>890.58</v>
      </c>
      <c r="Q1545" s="2">
        <v>0.05</v>
      </c>
      <c r="R1545">
        <v>9308.3700000000008</v>
      </c>
      <c r="S1545">
        <v>3442.31</v>
      </c>
      <c r="T1545" s="3">
        <v>0.37</v>
      </c>
      <c r="U1545">
        <v>77.84</v>
      </c>
      <c r="V1545" t="s">
        <v>76</v>
      </c>
      <c r="W1545">
        <v>1</v>
      </c>
      <c r="X1545" t="b">
        <v>0</v>
      </c>
      <c r="Y1545" t="s">
        <v>60</v>
      </c>
      <c r="Z1545" t="s">
        <v>60</v>
      </c>
      <c r="AA1545">
        <v>4</v>
      </c>
      <c r="AB1545">
        <v>4</v>
      </c>
      <c r="AC1545">
        <v>2023</v>
      </c>
      <c r="AD1545" s="1">
        <v>44958</v>
      </c>
      <c r="AE1545" t="s">
        <v>87</v>
      </c>
      <c r="AF1545" t="s">
        <v>69</v>
      </c>
      <c r="AG1545" t="str">
        <f t="shared" si="99"/>
        <v>Include</v>
      </c>
      <c r="AH1545">
        <f t="shared" si="96"/>
        <v>0</v>
      </c>
      <c r="AI1545">
        <f t="shared" si="97"/>
        <v>1</v>
      </c>
      <c r="AJ1545">
        <f t="shared" si="98"/>
        <v>0</v>
      </c>
      <c r="AK1545" s="15">
        <f>1</f>
        <v>1</v>
      </c>
    </row>
    <row r="1546" spans="1:37" x14ac:dyDescent="0.3">
      <c r="A1546" t="s">
        <v>3658</v>
      </c>
      <c r="B1546" s="1">
        <v>44981</v>
      </c>
      <c r="C1546" s="1">
        <v>44981</v>
      </c>
      <c r="D1546" t="s">
        <v>3659</v>
      </c>
      <c r="E1546" t="s">
        <v>2092</v>
      </c>
      <c r="F1546">
        <v>41</v>
      </c>
      <c r="G1546">
        <v>41</v>
      </c>
      <c r="H1546" t="s">
        <v>47</v>
      </c>
      <c r="I1546" t="s">
        <v>47</v>
      </c>
      <c r="J1546" t="s">
        <v>57</v>
      </c>
      <c r="K1546" t="s">
        <v>205</v>
      </c>
      <c r="L1546" t="s">
        <v>84</v>
      </c>
      <c r="M1546" t="s">
        <v>490</v>
      </c>
      <c r="N1546">
        <v>5</v>
      </c>
      <c r="O1546">
        <v>5</v>
      </c>
      <c r="P1546">
        <v>97.04</v>
      </c>
      <c r="Q1546" s="2">
        <v>7.0000000000000007E-2</v>
      </c>
      <c r="R1546">
        <v>446.89</v>
      </c>
      <c r="S1546">
        <v>48.71</v>
      </c>
      <c r="T1546" s="3">
        <v>0.109</v>
      </c>
      <c r="U1546">
        <v>82.24</v>
      </c>
      <c r="V1546" t="s">
        <v>99</v>
      </c>
      <c r="W1546">
        <v>1</v>
      </c>
      <c r="X1546" t="b">
        <v>0</v>
      </c>
      <c r="Y1546" t="s">
        <v>382</v>
      </c>
      <c r="Z1546" t="s">
        <v>60</v>
      </c>
      <c r="AA1546">
        <v>3</v>
      </c>
      <c r="AB1546">
        <v>3</v>
      </c>
      <c r="AC1546">
        <v>2023</v>
      </c>
      <c r="AD1546" s="1">
        <v>44958</v>
      </c>
      <c r="AE1546" t="s">
        <v>61</v>
      </c>
      <c r="AF1546" t="s">
        <v>69</v>
      </c>
      <c r="AG1546" t="str">
        <f t="shared" si="99"/>
        <v>Include</v>
      </c>
      <c r="AH1546">
        <f t="shared" si="96"/>
        <v>0</v>
      </c>
      <c r="AI1546">
        <f t="shared" si="97"/>
        <v>1</v>
      </c>
      <c r="AJ1546">
        <f t="shared" si="98"/>
        <v>0</v>
      </c>
      <c r="AK1546" s="15">
        <f>1</f>
        <v>1</v>
      </c>
    </row>
    <row r="1547" spans="1:37" x14ac:dyDescent="0.3">
      <c r="A1547" t="s">
        <v>3660</v>
      </c>
      <c r="B1547" s="1">
        <v>44981</v>
      </c>
      <c r="C1547" s="1">
        <v>44981</v>
      </c>
      <c r="D1547" t="s">
        <v>3661</v>
      </c>
      <c r="E1547" t="s">
        <v>1586</v>
      </c>
      <c r="F1547">
        <v>46</v>
      </c>
      <c r="G1547">
        <v>46</v>
      </c>
      <c r="H1547" t="s">
        <v>81</v>
      </c>
      <c r="I1547" t="s">
        <v>81</v>
      </c>
      <c r="J1547" t="s">
        <v>36</v>
      </c>
      <c r="K1547" t="s">
        <v>37</v>
      </c>
      <c r="L1547" t="s">
        <v>50</v>
      </c>
      <c r="M1547" t="s">
        <v>251</v>
      </c>
      <c r="N1547">
        <v>8</v>
      </c>
      <c r="O1547">
        <v>8</v>
      </c>
      <c r="P1547">
        <v>24561.25</v>
      </c>
      <c r="Q1547" s="2">
        <v>0.33</v>
      </c>
      <c r="R1547">
        <v>140193.35999999999</v>
      </c>
      <c r="S1547">
        <v>31348.77</v>
      </c>
      <c r="T1547" s="3">
        <v>0.224</v>
      </c>
      <c r="U1547">
        <v>47.2</v>
      </c>
      <c r="V1547" t="s">
        <v>68</v>
      </c>
      <c r="W1547">
        <v>2</v>
      </c>
      <c r="X1547" t="b">
        <v>0</v>
      </c>
      <c r="Y1547" t="s">
        <v>60</v>
      </c>
      <c r="Z1547" t="s">
        <v>60</v>
      </c>
      <c r="AA1547">
        <v>1</v>
      </c>
      <c r="AB1547">
        <v>1</v>
      </c>
      <c r="AC1547">
        <v>2023</v>
      </c>
      <c r="AD1547" s="1">
        <v>44958</v>
      </c>
      <c r="AE1547" t="s">
        <v>101</v>
      </c>
      <c r="AF1547" t="s">
        <v>62</v>
      </c>
      <c r="AG1547" t="str">
        <f t="shared" si="99"/>
        <v>Include</v>
      </c>
      <c r="AH1547">
        <f t="shared" si="96"/>
        <v>0</v>
      </c>
      <c r="AI1547">
        <f t="shared" si="97"/>
        <v>1</v>
      </c>
      <c r="AJ1547">
        <f t="shared" si="98"/>
        <v>0</v>
      </c>
      <c r="AK1547" s="15">
        <f>1</f>
        <v>1</v>
      </c>
    </row>
    <row r="1548" spans="1:37" x14ac:dyDescent="0.3">
      <c r="A1548" t="s">
        <v>3662</v>
      </c>
      <c r="B1548" s="1">
        <v>44980</v>
      </c>
      <c r="C1548" s="1">
        <v>44980</v>
      </c>
      <c r="D1548" t="s">
        <v>3663</v>
      </c>
      <c r="E1548" t="s">
        <v>430</v>
      </c>
      <c r="F1548">
        <v>25</v>
      </c>
      <c r="G1548">
        <v>25</v>
      </c>
      <c r="H1548" t="s">
        <v>47</v>
      </c>
      <c r="I1548" t="s">
        <v>47</v>
      </c>
      <c r="J1548" t="s">
        <v>57</v>
      </c>
      <c r="K1548" t="s">
        <v>66</v>
      </c>
      <c r="L1548" t="s">
        <v>38</v>
      </c>
      <c r="M1548" t="s">
        <v>163</v>
      </c>
      <c r="N1548">
        <v>5</v>
      </c>
      <c r="O1548">
        <v>5</v>
      </c>
      <c r="P1548">
        <v>259.07</v>
      </c>
      <c r="Q1548" s="2">
        <v>0.02</v>
      </c>
      <c r="R1548">
        <v>1306.8599999999999</v>
      </c>
      <c r="S1548">
        <v>672.76</v>
      </c>
      <c r="T1548" s="3">
        <v>0.51500000000000001</v>
      </c>
      <c r="U1548">
        <v>91.02</v>
      </c>
      <c r="V1548" t="s">
        <v>76</v>
      </c>
      <c r="W1548">
        <v>5</v>
      </c>
      <c r="X1548" t="b">
        <v>0</v>
      </c>
      <c r="Y1548" t="s">
        <v>60</v>
      </c>
      <c r="Z1548" t="s">
        <v>60</v>
      </c>
      <c r="AA1548">
        <v>9</v>
      </c>
      <c r="AB1548">
        <v>9</v>
      </c>
      <c r="AC1548">
        <v>2023</v>
      </c>
      <c r="AD1548" s="1">
        <v>44958</v>
      </c>
      <c r="AE1548" t="s">
        <v>53</v>
      </c>
      <c r="AF1548" t="s">
        <v>69</v>
      </c>
      <c r="AG1548" t="str">
        <f t="shared" si="99"/>
        <v>Include</v>
      </c>
      <c r="AH1548">
        <f t="shared" si="96"/>
        <v>0</v>
      </c>
      <c r="AI1548">
        <f t="shared" si="97"/>
        <v>1</v>
      </c>
      <c r="AJ1548">
        <f t="shared" si="98"/>
        <v>0</v>
      </c>
      <c r="AK1548" s="15">
        <f>1</f>
        <v>1</v>
      </c>
    </row>
    <row r="1549" spans="1:37" x14ac:dyDescent="0.3">
      <c r="A1549" t="s">
        <v>3664</v>
      </c>
      <c r="B1549" s="1">
        <v>44979</v>
      </c>
      <c r="C1549" s="1">
        <v>44979</v>
      </c>
      <c r="D1549" t="s">
        <v>3665</v>
      </c>
      <c r="E1549" t="s">
        <v>1745</v>
      </c>
      <c r="F1549">
        <v>46</v>
      </c>
      <c r="G1549">
        <v>46</v>
      </c>
      <c r="H1549" t="s">
        <v>81</v>
      </c>
      <c r="I1549" t="s">
        <v>81</v>
      </c>
      <c r="J1549" t="s">
        <v>116</v>
      </c>
      <c r="K1549" t="s">
        <v>117</v>
      </c>
      <c r="L1549" t="s">
        <v>97</v>
      </c>
      <c r="M1549" t="s">
        <v>254</v>
      </c>
      <c r="N1549">
        <v>6</v>
      </c>
      <c r="O1549">
        <v>6</v>
      </c>
      <c r="P1549">
        <v>821.9</v>
      </c>
      <c r="Q1549" s="2">
        <v>0.11</v>
      </c>
      <c r="R1549">
        <v>4718.43</v>
      </c>
      <c r="S1549">
        <v>1271.26</v>
      </c>
      <c r="T1549" s="3">
        <v>0.26900000000000002</v>
      </c>
      <c r="U1549">
        <v>24.77</v>
      </c>
      <c r="V1549" t="s">
        <v>132</v>
      </c>
      <c r="W1549">
        <v>4</v>
      </c>
      <c r="X1549" t="b">
        <v>0</v>
      </c>
      <c r="Y1549" t="s">
        <v>60</v>
      </c>
      <c r="Z1549" t="s">
        <v>60</v>
      </c>
      <c r="AA1549">
        <v>5</v>
      </c>
      <c r="AB1549">
        <v>5</v>
      </c>
      <c r="AC1549">
        <v>2023</v>
      </c>
      <c r="AD1549" s="1">
        <v>44958</v>
      </c>
      <c r="AE1549" t="s">
        <v>101</v>
      </c>
      <c r="AF1549" t="s">
        <v>88</v>
      </c>
      <c r="AG1549" t="str">
        <f t="shared" si="99"/>
        <v>Include</v>
      </c>
      <c r="AH1549">
        <f t="shared" si="96"/>
        <v>0</v>
      </c>
      <c r="AI1549">
        <f t="shared" si="97"/>
        <v>1</v>
      </c>
      <c r="AJ1549">
        <f t="shared" si="98"/>
        <v>0</v>
      </c>
      <c r="AK1549" s="15">
        <f>1</f>
        <v>1</v>
      </c>
    </row>
    <row r="1550" spans="1:37" x14ac:dyDescent="0.3">
      <c r="A1550" t="s">
        <v>3666</v>
      </c>
      <c r="B1550" s="1">
        <v>44978</v>
      </c>
      <c r="C1550" s="1">
        <v>44978</v>
      </c>
      <c r="D1550" t="s">
        <v>3667</v>
      </c>
      <c r="E1550" t="s">
        <v>2097</v>
      </c>
      <c r="F1550">
        <v>38</v>
      </c>
      <c r="G1550">
        <v>38</v>
      </c>
      <c r="H1550" t="s">
        <v>81</v>
      </c>
      <c r="I1550" t="s">
        <v>81</v>
      </c>
      <c r="J1550" t="s">
        <v>116</v>
      </c>
      <c r="K1550" t="s">
        <v>117</v>
      </c>
      <c r="L1550" t="s">
        <v>50</v>
      </c>
      <c r="M1550" t="s">
        <v>67</v>
      </c>
      <c r="N1550">
        <v>9</v>
      </c>
      <c r="O1550">
        <v>9</v>
      </c>
      <c r="P1550">
        <v>14262.49</v>
      </c>
      <c r="Q1550" s="2">
        <v>0.23</v>
      </c>
      <c r="R1550">
        <v>118898.21</v>
      </c>
      <c r="S1550">
        <v>41278.730000000003</v>
      </c>
      <c r="T1550" s="3">
        <v>0.34699999999999998</v>
      </c>
      <c r="U1550">
        <v>79.5</v>
      </c>
      <c r="V1550" t="s">
        <v>52</v>
      </c>
      <c r="W1550">
        <v>1</v>
      </c>
      <c r="X1550" t="b">
        <v>1</v>
      </c>
      <c r="Y1550" t="s">
        <v>41</v>
      </c>
      <c r="Z1550" t="s">
        <v>41</v>
      </c>
      <c r="AA1550">
        <v>10</v>
      </c>
      <c r="AB1550">
        <v>10</v>
      </c>
      <c r="AC1550">
        <v>2023</v>
      </c>
      <c r="AD1550" s="1">
        <v>44958</v>
      </c>
      <c r="AE1550" t="s">
        <v>61</v>
      </c>
      <c r="AF1550" t="s">
        <v>43</v>
      </c>
      <c r="AG1550" t="str">
        <f t="shared" si="99"/>
        <v>Include</v>
      </c>
      <c r="AH1550">
        <f t="shared" si="96"/>
        <v>1</v>
      </c>
      <c r="AI1550">
        <f t="shared" si="97"/>
        <v>1</v>
      </c>
      <c r="AJ1550">
        <f t="shared" si="98"/>
        <v>0</v>
      </c>
      <c r="AK1550" s="15">
        <f>1</f>
        <v>1</v>
      </c>
    </row>
    <row r="1551" spans="1:37" x14ac:dyDescent="0.3">
      <c r="A1551" t="s">
        <v>3668</v>
      </c>
      <c r="B1551" s="1">
        <v>44978</v>
      </c>
      <c r="C1551" s="1">
        <v>44978</v>
      </c>
      <c r="D1551" t="s">
        <v>3669</v>
      </c>
      <c r="E1551" t="s">
        <v>712</v>
      </c>
      <c r="F1551">
        <v>33</v>
      </c>
      <c r="G1551">
        <v>33</v>
      </c>
      <c r="H1551" t="s">
        <v>47</v>
      </c>
      <c r="I1551" t="s">
        <v>47</v>
      </c>
      <c r="J1551" t="s">
        <v>36</v>
      </c>
      <c r="K1551" t="s">
        <v>37</v>
      </c>
      <c r="L1551" t="s">
        <v>74</v>
      </c>
      <c r="M1551" t="s">
        <v>75</v>
      </c>
      <c r="N1551">
        <v>1</v>
      </c>
      <c r="O1551">
        <v>1</v>
      </c>
      <c r="P1551">
        <v>23168.240000000002</v>
      </c>
      <c r="Q1551" s="2">
        <v>0.12</v>
      </c>
      <c r="R1551">
        <v>22315.35</v>
      </c>
      <c r="S1551">
        <v>1911.92</v>
      </c>
      <c r="T1551" s="3">
        <v>8.5999999999999993E-2</v>
      </c>
      <c r="U1551">
        <v>65.2</v>
      </c>
      <c r="V1551" t="s">
        <v>68</v>
      </c>
      <c r="W1551">
        <v>2</v>
      </c>
      <c r="X1551" t="b">
        <v>0</v>
      </c>
      <c r="Y1551" t="s">
        <v>100</v>
      </c>
      <c r="Z1551" t="s">
        <v>100</v>
      </c>
      <c r="AA1551">
        <v>2</v>
      </c>
      <c r="AB1551">
        <v>2</v>
      </c>
      <c r="AC1551">
        <v>2023</v>
      </c>
      <c r="AD1551" s="1">
        <v>44958</v>
      </c>
      <c r="AE1551" t="s">
        <v>87</v>
      </c>
      <c r="AF1551" t="s">
        <v>88</v>
      </c>
      <c r="AG1551" t="str">
        <f t="shared" si="99"/>
        <v>Include</v>
      </c>
      <c r="AH1551">
        <f t="shared" si="96"/>
        <v>0</v>
      </c>
      <c r="AI1551">
        <f t="shared" si="97"/>
        <v>0</v>
      </c>
      <c r="AJ1551">
        <f t="shared" si="98"/>
        <v>1</v>
      </c>
      <c r="AK1551" s="15">
        <f>1</f>
        <v>1</v>
      </c>
    </row>
    <row r="1552" spans="1:37" x14ac:dyDescent="0.3">
      <c r="A1552" t="s">
        <v>3670</v>
      </c>
      <c r="B1552" s="1">
        <v>44978</v>
      </c>
      <c r="C1552" s="1">
        <v>44978</v>
      </c>
      <c r="D1552" t="s">
        <v>3671</v>
      </c>
      <c r="E1552" t="s">
        <v>2508</v>
      </c>
      <c r="F1552">
        <v>47</v>
      </c>
      <c r="G1552">
        <v>47</v>
      </c>
      <c r="H1552" t="s">
        <v>81</v>
      </c>
      <c r="I1552" t="s">
        <v>81</v>
      </c>
      <c r="J1552" t="s">
        <v>57</v>
      </c>
      <c r="K1552" t="s">
        <v>66</v>
      </c>
      <c r="L1552" t="s">
        <v>140</v>
      </c>
      <c r="M1552" t="s">
        <v>358</v>
      </c>
      <c r="N1552">
        <v>6</v>
      </c>
      <c r="O1552">
        <v>6</v>
      </c>
      <c r="P1552">
        <v>3972.74</v>
      </c>
      <c r="Q1552" s="2">
        <v>0.19</v>
      </c>
      <c r="R1552">
        <v>21803.58</v>
      </c>
      <c r="S1552">
        <v>9997.3700000000008</v>
      </c>
      <c r="T1552" s="3">
        <v>0.45900000000000002</v>
      </c>
      <c r="U1552">
        <v>46.75</v>
      </c>
      <c r="V1552" t="s">
        <v>132</v>
      </c>
      <c r="W1552">
        <v>2</v>
      </c>
      <c r="X1552" t="b">
        <v>0</v>
      </c>
      <c r="Y1552" t="s">
        <v>60</v>
      </c>
      <c r="Z1552" t="s">
        <v>60</v>
      </c>
      <c r="AA1552">
        <v>1</v>
      </c>
      <c r="AB1552">
        <v>1</v>
      </c>
      <c r="AC1552">
        <v>2023</v>
      </c>
      <c r="AD1552" s="1">
        <v>44958</v>
      </c>
      <c r="AE1552" t="s">
        <v>101</v>
      </c>
      <c r="AF1552" t="s">
        <v>88</v>
      </c>
      <c r="AG1552" t="str">
        <f t="shared" si="99"/>
        <v>Include</v>
      </c>
      <c r="AH1552">
        <f t="shared" si="96"/>
        <v>0</v>
      </c>
      <c r="AI1552">
        <f t="shared" si="97"/>
        <v>1</v>
      </c>
      <c r="AJ1552">
        <f t="shared" si="98"/>
        <v>0</v>
      </c>
      <c r="AK1552" s="15">
        <f>1</f>
        <v>1</v>
      </c>
    </row>
    <row r="1553" spans="1:37" x14ac:dyDescent="0.3">
      <c r="A1553" t="s">
        <v>3672</v>
      </c>
      <c r="B1553" s="1">
        <v>44976</v>
      </c>
      <c r="C1553" s="1">
        <v>44976</v>
      </c>
      <c r="D1553" t="s">
        <v>3673</v>
      </c>
      <c r="E1553" t="s">
        <v>690</v>
      </c>
      <c r="F1553">
        <v>36</v>
      </c>
      <c r="G1553">
        <v>36</v>
      </c>
      <c r="H1553" t="s">
        <v>35</v>
      </c>
      <c r="I1553" t="s">
        <v>35</v>
      </c>
      <c r="J1553" t="s">
        <v>36</v>
      </c>
      <c r="K1553" t="s">
        <v>37</v>
      </c>
      <c r="L1553" t="s">
        <v>50</v>
      </c>
      <c r="M1553" t="s">
        <v>251</v>
      </c>
      <c r="N1553">
        <v>6</v>
      </c>
      <c r="O1553">
        <v>6</v>
      </c>
      <c r="P1553">
        <v>3886.28</v>
      </c>
      <c r="Q1553" s="2">
        <v>0.02</v>
      </c>
      <c r="R1553">
        <v>22799.71</v>
      </c>
      <c r="S1553">
        <v>4659.41</v>
      </c>
      <c r="T1553" s="3">
        <v>0.20399999999999999</v>
      </c>
      <c r="U1553">
        <v>44.59</v>
      </c>
      <c r="V1553" t="s">
        <v>52</v>
      </c>
      <c r="W1553">
        <v>1</v>
      </c>
      <c r="X1553" t="b">
        <v>0</v>
      </c>
      <c r="Y1553" t="s">
        <v>60</v>
      </c>
      <c r="Z1553" t="s">
        <v>60</v>
      </c>
      <c r="AA1553">
        <v>6</v>
      </c>
      <c r="AB1553">
        <v>6</v>
      </c>
      <c r="AC1553">
        <v>2023</v>
      </c>
      <c r="AD1553" s="1">
        <v>44958</v>
      </c>
      <c r="AE1553" t="s">
        <v>61</v>
      </c>
      <c r="AF1553" t="s">
        <v>69</v>
      </c>
      <c r="AG1553" t="str">
        <f t="shared" si="99"/>
        <v>Include</v>
      </c>
      <c r="AH1553">
        <f t="shared" si="96"/>
        <v>0</v>
      </c>
      <c r="AI1553">
        <f t="shared" si="97"/>
        <v>1</v>
      </c>
      <c r="AJ1553">
        <f t="shared" si="98"/>
        <v>0</v>
      </c>
      <c r="AK1553" s="15">
        <f>1</f>
        <v>1</v>
      </c>
    </row>
    <row r="1554" spans="1:37" x14ac:dyDescent="0.3">
      <c r="A1554" t="s">
        <v>3674</v>
      </c>
      <c r="B1554" s="1">
        <v>44975</v>
      </c>
      <c r="C1554" s="1">
        <v>44975</v>
      </c>
      <c r="D1554" t="s">
        <v>3675</v>
      </c>
      <c r="E1554" t="s">
        <v>1359</v>
      </c>
      <c r="F1554">
        <v>30</v>
      </c>
      <c r="G1554">
        <v>30</v>
      </c>
      <c r="H1554" t="s">
        <v>35</v>
      </c>
      <c r="I1554" t="s">
        <v>35</v>
      </c>
      <c r="J1554" t="s">
        <v>36</v>
      </c>
      <c r="K1554" t="s">
        <v>239</v>
      </c>
      <c r="L1554" t="s">
        <v>97</v>
      </c>
      <c r="M1554" t="s">
        <v>254</v>
      </c>
      <c r="N1554">
        <v>4</v>
      </c>
      <c r="O1554">
        <v>4</v>
      </c>
      <c r="P1554">
        <v>1488.05</v>
      </c>
      <c r="Q1554" s="2">
        <v>0.16</v>
      </c>
      <c r="R1554">
        <v>5878.72</v>
      </c>
      <c r="S1554">
        <v>1895.88</v>
      </c>
      <c r="T1554" s="3">
        <v>0.32200000000000001</v>
      </c>
      <c r="U1554">
        <v>33.950000000000003</v>
      </c>
      <c r="V1554" t="s">
        <v>132</v>
      </c>
      <c r="W1554">
        <v>3</v>
      </c>
      <c r="X1554" t="b">
        <v>1</v>
      </c>
      <c r="Y1554" t="s">
        <v>41</v>
      </c>
      <c r="Z1554" t="s">
        <v>41</v>
      </c>
      <c r="AA1554">
        <v>9</v>
      </c>
      <c r="AB1554">
        <v>9</v>
      </c>
      <c r="AC1554">
        <v>2023</v>
      </c>
      <c r="AD1554" s="1">
        <v>44958</v>
      </c>
      <c r="AE1554" t="s">
        <v>87</v>
      </c>
      <c r="AF1554" t="s">
        <v>88</v>
      </c>
      <c r="AG1554" t="str">
        <f t="shared" si="99"/>
        <v>Include</v>
      </c>
      <c r="AH1554">
        <f t="shared" si="96"/>
        <v>1</v>
      </c>
      <c r="AI1554">
        <f t="shared" si="97"/>
        <v>1</v>
      </c>
      <c r="AJ1554">
        <f t="shared" si="98"/>
        <v>0</v>
      </c>
      <c r="AK1554" s="15">
        <f>1</f>
        <v>1</v>
      </c>
    </row>
    <row r="1555" spans="1:37" x14ac:dyDescent="0.3">
      <c r="A1555" t="s">
        <v>3676</v>
      </c>
      <c r="B1555" s="1">
        <v>44975</v>
      </c>
      <c r="C1555" s="1">
        <v>44975</v>
      </c>
      <c r="D1555" t="s">
        <v>3677</v>
      </c>
      <c r="E1555" t="s">
        <v>867</v>
      </c>
      <c r="F1555">
        <v>31</v>
      </c>
      <c r="G1555">
        <v>31</v>
      </c>
      <c r="H1555" t="s">
        <v>81</v>
      </c>
      <c r="I1555" t="s">
        <v>81</v>
      </c>
      <c r="J1555" t="s">
        <v>57</v>
      </c>
      <c r="K1555" t="s">
        <v>58</v>
      </c>
      <c r="L1555" t="s">
        <v>97</v>
      </c>
      <c r="M1555" t="s">
        <v>243</v>
      </c>
      <c r="N1555">
        <v>10</v>
      </c>
      <c r="O1555">
        <v>10</v>
      </c>
      <c r="P1555">
        <v>431.41</v>
      </c>
      <c r="Q1555" s="2">
        <v>0.34</v>
      </c>
      <c r="R1555">
        <v>2656.58</v>
      </c>
      <c r="S1555">
        <v>1442.99</v>
      </c>
      <c r="T1555" s="3">
        <v>0.54300000000000004</v>
      </c>
      <c r="U1555">
        <v>89.87</v>
      </c>
      <c r="V1555" t="s">
        <v>68</v>
      </c>
      <c r="W1555">
        <v>4</v>
      </c>
      <c r="X1555" t="b">
        <v>0</v>
      </c>
      <c r="Y1555" t="s">
        <v>60</v>
      </c>
      <c r="Z1555" t="s">
        <v>60</v>
      </c>
      <c r="AA1555">
        <v>10</v>
      </c>
      <c r="AB1555">
        <v>10</v>
      </c>
      <c r="AC1555">
        <v>2023</v>
      </c>
      <c r="AD1555" s="1">
        <v>44958</v>
      </c>
      <c r="AE1555" t="s">
        <v>87</v>
      </c>
      <c r="AF1555" t="s">
        <v>62</v>
      </c>
      <c r="AG1555" t="str">
        <f t="shared" si="99"/>
        <v>Include</v>
      </c>
      <c r="AH1555">
        <f t="shared" si="96"/>
        <v>0</v>
      </c>
      <c r="AI1555">
        <f t="shared" si="97"/>
        <v>1</v>
      </c>
      <c r="AJ1555">
        <f t="shared" si="98"/>
        <v>0</v>
      </c>
      <c r="AK1555" s="15">
        <f>1</f>
        <v>1</v>
      </c>
    </row>
    <row r="1556" spans="1:37" x14ac:dyDescent="0.3">
      <c r="A1556" t="s">
        <v>3678</v>
      </c>
      <c r="B1556" s="1">
        <v>44974</v>
      </c>
      <c r="C1556" s="1">
        <v>44974</v>
      </c>
      <c r="D1556" t="s">
        <v>3679</v>
      </c>
      <c r="E1556" t="s">
        <v>1148</v>
      </c>
      <c r="F1556">
        <v>50</v>
      </c>
      <c r="G1556">
        <v>50</v>
      </c>
      <c r="H1556" t="s">
        <v>35</v>
      </c>
      <c r="I1556" t="s">
        <v>35</v>
      </c>
      <c r="J1556" t="s">
        <v>82</v>
      </c>
      <c r="K1556" t="s">
        <v>266</v>
      </c>
      <c r="L1556" t="s">
        <v>111</v>
      </c>
      <c r="M1556" t="s">
        <v>112</v>
      </c>
      <c r="N1556">
        <v>6</v>
      </c>
      <c r="O1556">
        <v>6</v>
      </c>
      <c r="P1556">
        <v>9703.74</v>
      </c>
      <c r="Q1556" s="2">
        <v>0.16</v>
      </c>
      <c r="R1556">
        <v>52648.79</v>
      </c>
      <c r="S1556">
        <v>8966.19</v>
      </c>
      <c r="T1556" s="3">
        <v>0.17</v>
      </c>
      <c r="U1556">
        <v>50.19</v>
      </c>
      <c r="V1556" t="s">
        <v>40</v>
      </c>
      <c r="W1556">
        <v>1</v>
      </c>
      <c r="X1556" t="b">
        <v>0</v>
      </c>
      <c r="Y1556" t="s">
        <v>60</v>
      </c>
      <c r="Z1556" t="s">
        <v>60</v>
      </c>
      <c r="AA1556">
        <v>7</v>
      </c>
      <c r="AB1556">
        <v>7</v>
      </c>
      <c r="AC1556">
        <v>2023</v>
      </c>
      <c r="AD1556" s="1">
        <v>44958</v>
      </c>
      <c r="AE1556" t="s">
        <v>101</v>
      </c>
      <c r="AF1556" t="s">
        <v>88</v>
      </c>
      <c r="AG1556" t="str">
        <f t="shared" si="99"/>
        <v>Include</v>
      </c>
      <c r="AH1556">
        <f t="shared" si="96"/>
        <v>0</v>
      </c>
      <c r="AI1556">
        <f t="shared" si="97"/>
        <v>1</v>
      </c>
      <c r="AJ1556">
        <f t="shared" si="98"/>
        <v>0</v>
      </c>
      <c r="AK1556" s="15">
        <f>1</f>
        <v>1</v>
      </c>
    </row>
    <row r="1557" spans="1:37" x14ac:dyDescent="0.3">
      <c r="A1557" t="s">
        <v>3680</v>
      </c>
      <c r="B1557" s="1">
        <v>44974</v>
      </c>
      <c r="C1557" s="1">
        <v>44974</v>
      </c>
      <c r="D1557" t="s">
        <v>3681</v>
      </c>
      <c r="E1557" t="s">
        <v>1306</v>
      </c>
      <c r="F1557">
        <v>25</v>
      </c>
      <c r="G1557">
        <v>25</v>
      </c>
      <c r="H1557" t="s">
        <v>35</v>
      </c>
      <c r="I1557" t="s">
        <v>35</v>
      </c>
      <c r="J1557" t="s">
        <v>57</v>
      </c>
      <c r="K1557" t="s">
        <v>205</v>
      </c>
      <c r="L1557" t="s">
        <v>97</v>
      </c>
      <c r="M1557" t="s">
        <v>254</v>
      </c>
      <c r="N1557">
        <v>8</v>
      </c>
      <c r="O1557">
        <v>8</v>
      </c>
      <c r="P1557">
        <v>935.46</v>
      </c>
      <c r="Q1557" s="2">
        <v>0.12</v>
      </c>
      <c r="R1557">
        <v>6567.18</v>
      </c>
      <c r="S1557">
        <v>3099.56</v>
      </c>
      <c r="T1557" s="3">
        <v>0.47199999999999998</v>
      </c>
      <c r="U1557">
        <v>73.180000000000007</v>
      </c>
      <c r="V1557" t="s">
        <v>52</v>
      </c>
      <c r="X1557" t="b">
        <v>0</v>
      </c>
      <c r="Y1557" t="s">
        <v>392</v>
      </c>
      <c r="Z1557" t="s">
        <v>100</v>
      </c>
      <c r="AA1557">
        <v>8</v>
      </c>
      <c r="AB1557">
        <v>8</v>
      </c>
      <c r="AC1557">
        <v>2023</v>
      </c>
      <c r="AD1557" s="1">
        <v>44958</v>
      </c>
      <c r="AE1557" t="s">
        <v>53</v>
      </c>
      <c r="AF1557" t="s">
        <v>88</v>
      </c>
      <c r="AG1557" t="str">
        <f t="shared" si="99"/>
        <v>Include</v>
      </c>
      <c r="AH1557">
        <f t="shared" si="96"/>
        <v>0</v>
      </c>
      <c r="AI1557">
        <f t="shared" si="97"/>
        <v>0</v>
      </c>
      <c r="AJ1557">
        <f t="shared" si="98"/>
        <v>1</v>
      </c>
      <c r="AK1557" s="15">
        <f>1</f>
        <v>1</v>
      </c>
    </row>
    <row r="1558" spans="1:37" x14ac:dyDescent="0.3">
      <c r="A1558" t="s">
        <v>3682</v>
      </c>
      <c r="B1558" t="s">
        <v>3683</v>
      </c>
      <c r="C1558" s="1">
        <v>44974</v>
      </c>
      <c r="D1558" t="s">
        <v>3684</v>
      </c>
      <c r="E1558" t="s">
        <v>529</v>
      </c>
      <c r="F1558">
        <v>48</v>
      </c>
      <c r="G1558">
        <v>48</v>
      </c>
      <c r="H1558" t="s">
        <v>35</v>
      </c>
      <c r="I1558" t="s">
        <v>35</v>
      </c>
      <c r="J1558" t="s">
        <v>57</v>
      </c>
      <c r="K1558" t="s">
        <v>155</v>
      </c>
      <c r="L1558" t="s">
        <v>140</v>
      </c>
      <c r="M1558" t="s">
        <v>206</v>
      </c>
      <c r="N1558">
        <v>9</v>
      </c>
      <c r="O1558">
        <v>9</v>
      </c>
      <c r="P1558">
        <v>3701.68</v>
      </c>
      <c r="Q1558" s="2">
        <v>0.25</v>
      </c>
      <c r="R1558">
        <v>25508.14</v>
      </c>
      <c r="S1558">
        <v>10141.91</v>
      </c>
      <c r="T1558" s="3">
        <v>0.39800000000000002</v>
      </c>
      <c r="U1558">
        <v>66.89</v>
      </c>
      <c r="V1558" t="s">
        <v>68</v>
      </c>
      <c r="W1558">
        <v>5</v>
      </c>
      <c r="X1558" t="b">
        <v>0</v>
      </c>
      <c r="Y1558" t="s">
        <v>60</v>
      </c>
      <c r="Z1558" t="s">
        <v>60</v>
      </c>
      <c r="AA1558">
        <v>2</v>
      </c>
      <c r="AB1558">
        <v>2</v>
      </c>
      <c r="AC1558">
        <v>2023</v>
      </c>
      <c r="AD1558" s="1">
        <v>44958</v>
      </c>
      <c r="AE1558" t="s">
        <v>101</v>
      </c>
      <c r="AF1558" t="s">
        <v>43</v>
      </c>
      <c r="AG1558" t="str">
        <f t="shared" si="99"/>
        <v>Include</v>
      </c>
      <c r="AH1558">
        <f t="shared" si="96"/>
        <v>0</v>
      </c>
      <c r="AI1558">
        <f t="shared" si="97"/>
        <v>1</v>
      </c>
      <c r="AJ1558">
        <f t="shared" si="98"/>
        <v>0</v>
      </c>
      <c r="AK1558" s="15">
        <f>1</f>
        <v>1</v>
      </c>
    </row>
    <row r="1559" spans="1:37" x14ac:dyDescent="0.3">
      <c r="A1559" t="s">
        <v>3685</v>
      </c>
      <c r="B1559" s="1">
        <v>44974</v>
      </c>
      <c r="C1559" s="1">
        <v>44974</v>
      </c>
      <c r="D1559" t="s">
        <v>3686</v>
      </c>
      <c r="E1559" t="s">
        <v>979</v>
      </c>
      <c r="F1559">
        <v>46</v>
      </c>
      <c r="G1559">
        <v>46</v>
      </c>
      <c r="H1559" t="s">
        <v>47</v>
      </c>
      <c r="I1559" t="s">
        <v>47</v>
      </c>
      <c r="J1559" t="s">
        <v>82</v>
      </c>
      <c r="K1559" t="s">
        <v>266</v>
      </c>
      <c r="L1559" t="s">
        <v>140</v>
      </c>
      <c r="M1559" t="s">
        <v>190</v>
      </c>
      <c r="N1559">
        <v>6</v>
      </c>
      <c r="O1559">
        <v>6</v>
      </c>
      <c r="P1559">
        <v>2371.79</v>
      </c>
      <c r="Q1559" s="2">
        <v>0.11</v>
      </c>
      <c r="R1559">
        <v>13350.85</v>
      </c>
      <c r="S1559">
        <v>4678.25</v>
      </c>
      <c r="T1559" s="3">
        <v>0.35</v>
      </c>
      <c r="U1559">
        <v>45.39</v>
      </c>
      <c r="V1559" t="s">
        <v>52</v>
      </c>
      <c r="W1559">
        <v>4</v>
      </c>
      <c r="X1559" t="b">
        <v>0</v>
      </c>
      <c r="Y1559" t="s">
        <v>60</v>
      </c>
      <c r="Z1559" t="s">
        <v>60</v>
      </c>
      <c r="AA1559">
        <v>6</v>
      </c>
      <c r="AB1559">
        <v>6</v>
      </c>
      <c r="AC1559">
        <v>2023</v>
      </c>
      <c r="AD1559" s="1">
        <v>44958</v>
      </c>
      <c r="AE1559" t="s">
        <v>101</v>
      </c>
      <c r="AF1559" t="s">
        <v>88</v>
      </c>
      <c r="AG1559" t="str">
        <f t="shared" si="99"/>
        <v>Include</v>
      </c>
      <c r="AH1559">
        <f t="shared" si="96"/>
        <v>0</v>
      </c>
      <c r="AI1559">
        <f t="shared" si="97"/>
        <v>1</v>
      </c>
      <c r="AJ1559">
        <f t="shared" si="98"/>
        <v>0</v>
      </c>
      <c r="AK1559" s="15">
        <f>1</f>
        <v>1</v>
      </c>
    </row>
    <row r="1560" spans="1:37" x14ac:dyDescent="0.3">
      <c r="A1560" t="s">
        <v>3687</v>
      </c>
      <c r="B1560" s="1">
        <v>44974</v>
      </c>
      <c r="C1560" s="1">
        <v>44974</v>
      </c>
      <c r="D1560" t="s">
        <v>3688</v>
      </c>
      <c r="E1560" t="s">
        <v>184</v>
      </c>
      <c r="F1560">
        <v>23</v>
      </c>
      <c r="G1560">
        <v>23</v>
      </c>
      <c r="H1560" t="s">
        <v>35</v>
      </c>
      <c r="I1560" t="s">
        <v>35</v>
      </c>
      <c r="J1560" t="s">
        <v>36</v>
      </c>
      <c r="K1560" t="s">
        <v>106</v>
      </c>
      <c r="L1560" t="s">
        <v>38</v>
      </c>
      <c r="M1560" t="s">
        <v>159</v>
      </c>
      <c r="N1560">
        <v>4</v>
      </c>
      <c r="O1560">
        <v>4</v>
      </c>
      <c r="P1560">
        <v>800.18</v>
      </c>
      <c r="Q1560" s="2">
        <v>0.19</v>
      </c>
      <c r="R1560">
        <v>2969.81</v>
      </c>
      <c r="S1560">
        <v>1136.8399999999999</v>
      </c>
      <c r="T1560" s="3">
        <v>0.38300000000000001</v>
      </c>
      <c r="U1560">
        <v>57.24</v>
      </c>
      <c r="V1560" t="s">
        <v>99</v>
      </c>
      <c r="W1560">
        <v>5</v>
      </c>
      <c r="X1560" t="b">
        <v>0</v>
      </c>
      <c r="Y1560" t="s">
        <v>86</v>
      </c>
      <c r="Z1560" t="s">
        <v>86</v>
      </c>
      <c r="AA1560">
        <v>10</v>
      </c>
      <c r="AB1560">
        <v>10</v>
      </c>
      <c r="AC1560">
        <v>2023</v>
      </c>
      <c r="AD1560" s="1">
        <v>44958</v>
      </c>
      <c r="AE1560" t="s">
        <v>53</v>
      </c>
      <c r="AF1560" t="s">
        <v>88</v>
      </c>
      <c r="AG1560" t="str">
        <f t="shared" si="99"/>
        <v>Include</v>
      </c>
      <c r="AH1560">
        <f t="shared" si="96"/>
        <v>0</v>
      </c>
      <c r="AI1560">
        <f t="shared" si="97"/>
        <v>0</v>
      </c>
      <c r="AJ1560">
        <f t="shared" si="98"/>
        <v>0</v>
      </c>
      <c r="AK1560" s="15">
        <f>1</f>
        <v>1</v>
      </c>
    </row>
    <row r="1561" spans="1:37" x14ac:dyDescent="0.3">
      <c r="A1561" t="s">
        <v>3689</v>
      </c>
      <c r="B1561" s="1">
        <v>44974</v>
      </c>
      <c r="C1561" s="1">
        <v>44974</v>
      </c>
      <c r="D1561" t="s">
        <v>3690</v>
      </c>
      <c r="E1561" t="s">
        <v>298</v>
      </c>
      <c r="F1561">
        <v>30</v>
      </c>
      <c r="G1561">
        <v>30</v>
      </c>
      <c r="H1561" t="s">
        <v>81</v>
      </c>
      <c r="I1561" t="s">
        <v>81</v>
      </c>
      <c r="J1561" t="s">
        <v>82</v>
      </c>
      <c r="K1561" t="s">
        <v>122</v>
      </c>
      <c r="L1561" t="s">
        <v>140</v>
      </c>
      <c r="M1561" t="s">
        <v>141</v>
      </c>
      <c r="N1561">
        <v>8</v>
      </c>
      <c r="O1561">
        <v>8</v>
      </c>
      <c r="P1561">
        <v>3934.14</v>
      </c>
      <c r="Q1561" s="2">
        <v>0.01</v>
      </c>
      <c r="R1561">
        <v>31003.27</v>
      </c>
      <c r="S1561">
        <v>9818.15</v>
      </c>
      <c r="T1561" s="3">
        <v>0.317</v>
      </c>
      <c r="U1561">
        <v>59.66</v>
      </c>
      <c r="V1561" t="s">
        <v>68</v>
      </c>
      <c r="W1561">
        <v>1</v>
      </c>
      <c r="X1561" t="b">
        <v>0</v>
      </c>
      <c r="Y1561" t="s">
        <v>60</v>
      </c>
      <c r="Z1561" t="s">
        <v>60</v>
      </c>
      <c r="AA1561">
        <v>5</v>
      </c>
      <c r="AB1561">
        <v>5</v>
      </c>
      <c r="AC1561">
        <v>2023</v>
      </c>
      <c r="AD1561" s="1">
        <v>44958</v>
      </c>
      <c r="AE1561" t="s">
        <v>87</v>
      </c>
      <c r="AF1561" t="s">
        <v>69</v>
      </c>
      <c r="AG1561" t="str">
        <f t="shared" si="99"/>
        <v>Include</v>
      </c>
      <c r="AH1561">
        <f t="shared" si="96"/>
        <v>0</v>
      </c>
      <c r="AI1561">
        <f t="shared" si="97"/>
        <v>1</v>
      </c>
      <c r="AJ1561">
        <f t="shared" si="98"/>
        <v>0</v>
      </c>
      <c r="AK1561" s="15">
        <f>1</f>
        <v>1</v>
      </c>
    </row>
    <row r="1562" spans="1:37" x14ac:dyDescent="0.3">
      <c r="A1562" t="s">
        <v>3691</v>
      </c>
      <c r="B1562" s="1">
        <v>44973</v>
      </c>
      <c r="C1562" s="1">
        <v>44973</v>
      </c>
      <c r="D1562" t="s">
        <v>3692</v>
      </c>
      <c r="E1562" t="s">
        <v>1284</v>
      </c>
      <c r="F1562">
        <v>35</v>
      </c>
      <c r="G1562">
        <v>35</v>
      </c>
      <c r="H1562" t="s">
        <v>35</v>
      </c>
      <c r="I1562" t="s">
        <v>35</v>
      </c>
      <c r="J1562" t="s">
        <v>48</v>
      </c>
      <c r="K1562" t="s">
        <v>49</v>
      </c>
      <c r="L1562" t="s">
        <v>97</v>
      </c>
      <c r="M1562" t="s">
        <v>275</v>
      </c>
      <c r="N1562">
        <v>6</v>
      </c>
      <c r="O1562">
        <v>6</v>
      </c>
      <c r="P1562">
        <v>893.91</v>
      </c>
      <c r="Q1562" s="2">
        <v>0.15</v>
      </c>
      <c r="R1562">
        <v>5253.1</v>
      </c>
      <c r="S1562">
        <v>1937.64</v>
      </c>
      <c r="T1562" s="3">
        <v>0.36899999999999999</v>
      </c>
      <c r="U1562">
        <v>87.48</v>
      </c>
      <c r="V1562" t="s">
        <v>132</v>
      </c>
      <c r="W1562">
        <v>4</v>
      </c>
      <c r="X1562" t="b">
        <v>0</v>
      </c>
      <c r="Y1562" t="s">
        <v>142</v>
      </c>
      <c r="Z1562" t="s">
        <v>142</v>
      </c>
      <c r="AA1562">
        <v>4</v>
      </c>
      <c r="AB1562">
        <v>4</v>
      </c>
      <c r="AC1562">
        <v>2023</v>
      </c>
      <c r="AD1562" s="1">
        <v>44958</v>
      </c>
      <c r="AE1562" t="s">
        <v>87</v>
      </c>
      <c r="AF1562" t="s">
        <v>88</v>
      </c>
      <c r="AG1562" t="str">
        <f t="shared" si="99"/>
        <v>Include</v>
      </c>
      <c r="AH1562">
        <f t="shared" si="96"/>
        <v>0</v>
      </c>
      <c r="AI1562">
        <f t="shared" si="97"/>
        <v>0</v>
      </c>
      <c r="AJ1562">
        <f t="shared" si="98"/>
        <v>0</v>
      </c>
      <c r="AK1562" s="15">
        <f>1</f>
        <v>1</v>
      </c>
    </row>
    <row r="1563" spans="1:37" x14ac:dyDescent="0.3">
      <c r="A1563" t="s">
        <v>3693</v>
      </c>
      <c r="B1563" s="1">
        <v>44973</v>
      </c>
      <c r="C1563" s="1">
        <v>44973</v>
      </c>
      <c r="D1563" t="s">
        <v>3694</v>
      </c>
      <c r="E1563" t="s">
        <v>537</v>
      </c>
      <c r="F1563">
        <v>8</v>
      </c>
      <c r="G1563">
        <v>8</v>
      </c>
      <c r="H1563" t="s">
        <v>35</v>
      </c>
      <c r="I1563" t="s">
        <v>35</v>
      </c>
      <c r="J1563" t="s">
        <v>48</v>
      </c>
      <c r="K1563" t="s">
        <v>230</v>
      </c>
      <c r="L1563" t="s">
        <v>140</v>
      </c>
      <c r="M1563" t="s">
        <v>206</v>
      </c>
      <c r="N1563">
        <v>10</v>
      </c>
      <c r="O1563">
        <v>10</v>
      </c>
      <c r="P1563">
        <v>1075.33</v>
      </c>
      <c r="Q1563" s="2">
        <v>0.06</v>
      </c>
      <c r="R1563">
        <v>10581.42</v>
      </c>
      <c r="S1563">
        <v>3323.08</v>
      </c>
      <c r="T1563" s="3">
        <v>0.314</v>
      </c>
      <c r="U1563">
        <v>58.54</v>
      </c>
      <c r="V1563" t="s">
        <v>40</v>
      </c>
      <c r="W1563">
        <v>2</v>
      </c>
      <c r="X1563" t="b">
        <v>0</v>
      </c>
      <c r="Y1563" t="s">
        <v>60</v>
      </c>
      <c r="Z1563" t="s">
        <v>60</v>
      </c>
      <c r="AA1563">
        <v>1</v>
      </c>
      <c r="AB1563">
        <v>1</v>
      </c>
      <c r="AC1563">
        <v>2023</v>
      </c>
      <c r="AD1563" s="1">
        <v>44958</v>
      </c>
      <c r="AE1563" t="s">
        <v>42</v>
      </c>
      <c r="AF1563" t="s">
        <v>69</v>
      </c>
      <c r="AG1563" t="str">
        <f t="shared" si="99"/>
        <v>Include</v>
      </c>
      <c r="AH1563">
        <f t="shared" si="96"/>
        <v>0</v>
      </c>
      <c r="AI1563">
        <f t="shared" si="97"/>
        <v>1</v>
      </c>
      <c r="AJ1563">
        <f t="shared" si="98"/>
        <v>0</v>
      </c>
      <c r="AK1563" s="15">
        <f>1</f>
        <v>1</v>
      </c>
    </row>
    <row r="1564" spans="1:37" x14ac:dyDescent="0.3">
      <c r="A1564" t="s">
        <v>3695</v>
      </c>
      <c r="B1564" t="s">
        <v>3696</v>
      </c>
      <c r="C1564" s="1">
        <v>44973</v>
      </c>
      <c r="D1564" t="s">
        <v>3697</v>
      </c>
      <c r="E1564" t="s">
        <v>965</v>
      </c>
      <c r="F1564">
        <v>37</v>
      </c>
      <c r="G1564">
        <v>37</v>
      </c>
      <c r="H1564" t="s">
        <v>35</v>
      </c>
      <c r="I1564" t="s">
        <v>35</v>
      </c>
      <c r="J1564" t="s">
        <v>48</v>
      </c>
      <c r="K1564" t="s">
        <v>185</v>
      </c>
      <c r="L1564" t="s">
        <v>50</v>
      </c>
      <c r="M1564" t="s">
        <v>251</v>
      </c>
      <c r="N1564">
        <v>5</v>
      </c>
      <c r="O1564">
        <v>5</v>
      </c>
      <c r="P1564">
        <v>26873.8</v>
      </c>
      <c r="Q1564" s="2">
        <v>0.3</v>
      </c>
      <c r="R1564">
        <v>107825.45</v>
      </c>
      <c r="S1564">
        <v>33382.410000000003</v>
      </c>
      <c r="T1564" s="3">
        <v>0.31</v>
      </c>
      <c r="U1564">
        <v>80.540000000000006</v>
      </c>
      <c r="V1564" t="s">
        <v>99</v>
      </c>
      <c r="W1564">
        <v>2</v>
      </c>
      <c r="X1564" t="b">
        <v>0</v>
      </c>
      <c r="Y1564" t="s">
        <v>100</v>
      </c>
      <c r="Z1564" t="s">
        <v>100</v>
      </c>
      <c r="AA1564">
        <v>9</v>
      </c>
      <c r="AB1564">
        <v>9</v>
      </c>
      <c r="AC1564">
        <v>2023</v>
      </c>
      <c r="AD1564" s="1">
        <v>44958</v>
      </c>
      <c r="AE1564" t="s">
        <v>61</v>
      </c>
      <c r="AF1564" t="s">
        <v>43</v>
      </c>
      <c r="AG1564" t="str">
        <f t="shared" si="99"/>
        <v>Include</v>
      </c>
      <c r="AH1564">
        <f t="shared" si="96"/>
        <v>0</v>
      </c>
      <c r="AI1564">
        <f t="shared" si="97"/>
        <v>0</v>
      </c>
      <c r="AJ1564">
        <f t="shared" si="98"/>
        <v>1</v>
      </c>
      <c r="AK1564" s="15">
        <f>1</f>
        <v>1</v>
      </c>
    </row>
    <row r="1565" spans="1:37" x14ac:dyDescent="0.3">
      <c r="A1565" t="s">
        <v>3698</v>
      </c>
      <c r="B1565" s="1">
        <v>44973</v>
      </c>
      <c r="C1565" s="1">
        <v>44973</v>
      </c>
      <c r="D1565" t="s">
        <v>3699</v>
      </c>
      <c r="E1565" t="s">
        <v>388</v>
      </c>
      <c r="F1565">
        <v>34</v>
      </c>
      <c r="G1565">
        <v>34</v>
      </c>
      <c r="H1565" t="s">
        <v>35</v>
      </c>
      <c r="I1565" t="s">
        <v>35</v>
      </c>
      <c r="J1565" t="s">
        <v>82</v>
      </c>
      <c r="K1565" t="s">
        <v>83</v>
      </c>
      <c r="L1565" t="s">
        <v>50</v>
      </c>
      <c r="M1565" t="s">
        <v>251</v>
      </c>
      <c r="N1565">
        <v>4</v>
      </c>
      <c r="O1565">
        <v>4</v>
      </c>
      <c r="P1565">
        <v>17789.72</v>
      </c>
      <c r="Q1565" s="2">
        <v>7.0000000000000007E-2</v>
      </c>
      <c r="R1565">
        <v>69297.429999999993</v>
      </c>
      <c r="S1565">
        <v>19802.240000000002</v>
      </c>
      <c r="T1565" s="3">
        <v>0.28599999999999998</v>
      </c>
      <c r="U1565">
        <v>80.3</v>
      </c>
      <c r="V1565" t="s">
        <v>40</v>
      </c>
      <c r="W1565">
        <v>3</v>
      </c>
      <c r="X1565" t="b">
        <v>0</v>
      </c>
      <c r="Y1565" t="s">
        <v>60</v>
      </c>
      <c r="Z1565" t="s">
        <v>60</v>
      </c>
      <c r="AA1565">
        <v>5</v>
      </c>
      <c r="AB1565">
        <v>5</v>
      </c>
      <c r="AC1565">
        <v>2023</v>
      </c>
      <c r="AD1565" s="1">
        <v>44958</v>
      </c>
      <c r="AE1565" t="s">
        <v>87</v>
      </c>
      <c r="AF1565" t="s">
        <v>69</v>
      </c>
      <c r="AG1565" t="str">
        <f t="shared" si="99"/>
        <v>Include</v>
      </c>
      <c r="AH1565">
        <f t="shared" si="96"/>
        <v>0</v>
      </c>
      <c r="AI1565">
        <f t="shared" si="97"/>
        <v>1</v>
      </c>
      <c r="AJ1565">
        <f t="shared" si="98"/>
        <v>0</v>
      </c>
      <c r="AK1565" s="15">
        <f>1</f>
        <v>1</v>
      </c>
    </row>
    <row r="1566" spans="1:37" x14ac:dyDescent="0.3">
      <c r="A1566" t="s">
        <v>3700</v>
      </c>
      <c r="B1566" s="1">
        <v>44972</v>
      </c>
      <c r="C1566" s="1">
        <v>44972</v>
      </c>
      <c r="D1566" t="s">
        <v>3701</v>
      </c>
      <c r="E1566" t="s">
        <v>1505</v>
      </c>
      <c r="F1566">
        <v>47</v>
      </c>
      <c r="G1566">
        <v>47</v>
      </c>
      <c r="H1566" t="s">
        <v>35</v>
      </c>
      <c r="I1566" t="s">
        <v>35</v>
      </c>
      <c r="J1566" t="s">
        <v>48</v>
      </c>
      <c r="K1566" t="s">
        <v>226</v>
      </c>
      <c r="L1566" t="s">
        <v>38</v>
      </c>
      <c r="M1566" t="s">
        <v>93</v>
      </c>
      <c r="N1566">
        <v>9</v>
      </c>
      <c r="O1566">
        <v>9</v>
      </c>
      <c r="P1566">
        <v>1698.6</v>
      </c>
      <c r="Q1566" s="2">
        <v>0.25</v>
      </c>
      <c r="R1566">
        <v>12379.8</v>
      </c>
      <c r="S1566">
        <v>4098.1499999999996</v>
      </c>
      <c r="T1566" s="3">
        <v>0.33100000000000002</v>
      </c>
      <c r="U1566">
        <v>63.7</v>
      </c>
      <c r="V1566" t="s">
        <v>40</v>
      </c>
      <c r="X1566" t="b">
        <v>0</v>
      </c>
      <c r="Y1566" t="s">
        <v>60</v>
      </c>
      <c r="Z1566" t="s">
        <v>60</v>
      </c>
      <c r="AA1566">
        <v>1</v>
      </c>
      <c r="AB1566">
        <v>1</v>
      </c>
      <c r="AC1566">
        <v>2023</v>
      </c>
      <c r="AD1566" s="1">
        <v>44958</v>
      </c>
      <c r="AE1566" t="s">
        <v>101</v>
      </c>
      <c r="AF1566" t="s">
        <v>43</v>
      </c>
      <c r="AG1566" t="str">
        <f t="shared" si="99"/>
        <v>Include</v>
      </c>
      <c r="AH1566">
        <f t="shared" si="96"/>
        <v>0</v>
      </c>
      <c r="AI1566">
        <f t="shared" si="97"/>
        <v>1</v>
      </c>
      <c r="AJ1566">
        <f t="shared" si="98"/>
        <v>0</v>
      </c>
      <c r="AK1566" s="15">
        <f>1</f>
        <v>1</v>
      </c>
    </row>
    <row r="1567" spans="1:37" x14ac:dyDescent="0.3">
      <c r="A1567" t="s">
        <v>3702</v>
      </c>
      <c r="B1567" s="1">
        <v>44972</v>
      </c>
      <c r="C1567" s="1">
        <v>44972</v>
      </c>
      <c r="D1567" t="s">
        <v>3703</v>
      </c>
      <c r="E1567" t="s">
        <v>1002</v>
      </c>
      <c r="F1567">
        <v>27</v>
      </c>
      <c r="G1567">
        <v>27</v>
      </c>
      <c r="H1567" t="s">
        <v>81</v>
      </c>
      <c r="I1567" t="s">
        <v>81</v>
      </c>
      <c r="J1567" t="s">
        <v>82</v>
      </c>
      <c r="K1567" t="s">
        <v>122</v>
      </c>
      <c r="L1567" t="s">
        <v>140</v>
      </c>
      <c r="M1567" t="s">
        <v>372</v>
      </c>
      <c r="N1567">
        <v>7</v>
      </c>
      <c r="O1567">
        <v>7</v>
      </c>
      <c r="P1567">
        <v>668.17</v>
      </c>
      <c r="Q1567" s="2">
        <v>0.09</v>
      </c>
      <c r="R1567">
        <v>4502.68</v>
      </c>
      <c r="S1567">
        <v>1133.27</v>
      </c>
      <c r="T1567" s="3">
        <v>0.252</v>
      </c>
      <c r="U1567">
        <v>38.590000000000003</v>
      </c>
      <c r="V1567" t="s">
        <v>76</v>
      </c>
      <c r="W1567">
        <v>5</v>
      </c>
      <c r="X1567" t="b">
        <v>0</v>
      </c>
      <c r="Y1567" t="s">
        <v>60</v>
      </c>
      <c r="Z1567" t="s">
        <v>60</v>
      </c>
      <c r="AA1567">
        <v>8</v>
      </c>
      <c r="AB1567">
        <v>8</v>
      </c>
      <c r="AC1567">
        <v>2023</v>
      </c>
      <c r="AD1567" s="1">
        <v>44958</v>
      </c>
      <c r="AE1567" t="s">
        <v>87</v>
      </c>
      <c r="AF1567" t="s">
        <v>69</v>
      </c>
      <c r="AG1567" t="str">
        <f t="shared" si="99"/>
        <v>Include</v>
      </c>
      <c r="AH1567">
        <f t="shared" si="96"/>
        <v>0</v>
      </c>
      <c r="AI1567">
        <f t="shared" si="97"/>
        <v>1</v>
      </c>
      <c r="AJ1567">
        <f t="shared" si="98"/>
        <v>0</v>
      </c>
      <c r="AK1567" s="15">
        <f>1</f>
        <v>1</v>
      </c>
    </row>
    <row r="1568" spans="1:37" x14ac:dyDescent="0.3">
      <c r="A1568" t="s">
        <v>3704</v>
      </c>
      <c r="B1568" s="1">
        <v>44972</v>
      </c>
      <c r="C1568" s="1">
        <v>44972</v>
      </c>
      <c r="D1568" t="s">
        <v>3705</v>
      </c>
      <c r="E1568" t="s">
        <v>291</v>
      </c>
      <c r="F1568">
        <v>44</v>
      </c>
      <c r="G1568">
        <v>44</v>
      </c>
      <c r="H1568" t="s">
        <v>35</v>
      </c>
      <c r="I1568" t="s">
        <v>35</v>
      </c>
      <c r="J1568" t="s">
        <v>116</v>
      </c>
      <c r="K1568" t="s">
        <v>150</v>
      </c>
      <c r="L1568" t="s">
        <v>97</v>
      </c>
      <c r="M1568" t="s">
        <v>98</v>
      </c>
      <c r="P1568">
        <v>488.16</v>
      </c>
      <c r="Q1568" s="2">
        <v>0.06</v>
      </c>
      <c r="R1568">
        <v>418.25</v>
      </c>
      <c r="S1568">
        <v>197.75</v>
      </c>
      <c r="T1568" s="3">
        <v>0.47299999999999998</v>
      </c>
      <c r="U1568">
        <v>62.93</v>
      </c>
      <c r="V1568" t="s">
        <v>40</v>
      </c>
      <c r="W1568">
        <v>2</v>
      </c>
      <c r="X1568" t="b">
        <v>0</v>
      </c>
      <c r="Y1568" t="s">
        <v>60</v>
      </c>
      <c r="Z1568" t="s">
        <v>60</v>
      </c>
      <c r="AA1568">
        <v>7</v>
      </c>
      <c r="AB1568">
        <v>7</v>
      </c>
      <c r="AC1568">
        <v>2023</v>
      </c>
      <c r="AD1568" s="1">
        <v>44958</v>
      </c>
      <c r="AE1568" t="s">
        <v>61</v>
      </c>
      <c r="AF1568" t="s">
        <v>69</v>
      </c>
      <c r="AG1568" t="str">
        <f t="shared" si="99"/>
        <v>Include</v>
      </c>
      <c r="AH1568">
        <f t="shared" si="96"/>
        <v>0</v>
      </c>
      <c r="AI1568">
        <f t="shared" si="97"/>
        <v>1</v>
      </c>
      <c r="AJ1568">
        <f t="shared" si="98"/>
        <v>0</v>
      </c>
      <c r="AK1568" s="15">
        <f>1</f>
        <v>1</v>
      </c>
    </row>
    <row r="1569" spans="1:37" x14ac:dyDescent="0.3">
      <c r="A1569" t="s">
        <v>3706</v>
      </c>
      <c r="B1569" s="1">
        <v>44972</v>
      </c>
      <c r="C1569" s="1">
        <v>44972</v>
      </c>
      <c r="D1569" t="s">
        <v>3707</v>
      </c>
      <c r="E1569" t="s">
        <v>196</v>
      </c>
      <c r="F1569">
        <v>18</v>
      </c>
      <c r="G1569">
        <v>18</v>
      </c>
      <c r="H1569" t="s">
        <v>81</v>
      </c>
      <c r="I1569" t="s">
        <v>81</v>
      </c>
      <c r="J1569" t="s">
        <v>48</v>
      </c>
      <c r="K1569" t="s">
        <v>185</v>
      </c>
      <c r="L1569" t="s">
        <v>140</v>
      </c>
      <c r="M1569" t="s">
        <v>141</v>
      </c>
      <c r="N1569">
        <v>9</v>
      </c>
      <c r="O1569">
        <v>9</v>
      </c>
      <c r="P1569">
        <v>630.66999999999996</v>
      </c>
      <c r="Q1569" s="2">
        <v>0.34</v>
      </c>
      <c r="R1569">
        <v>4097.13</v>
      </c>
      <c r="S1569">
        <v>1593.87</v>
      </c>
      <c r="T1569" s="3">
        <v>0.38900000000000001</v>
      </c>
      <c r="U1569">
        <v>69.77</v>
      </c>
      <c r="V1569" t="s">
        <v>40</v>
      </c>
      <c r="W1569">
        <v>3</v>
      </c>
      <c r="X1569" t="b">
        <v>0</v>
      </c>
      <c r="Y1569" t="s">
        <v>60</v>
      </c>
      <c r="Z1569" t="s">
        <v>60</v>
      </c>
      <c r="AA1569">
        <v>6</v>
      </c>
      <c r="AB1569">
        <v>6</v>
      </c>
      <c r="AC1569">
        <v>2023</v>
      </c>
      <c r="AD1569" s="1">
        <v>44958</v>
      </c>
      <c r="AE1569" t="s">
        <v>53</v>
      </c>
      <c r="AF1569" t="s">
        <v>62</v>
      </c>
      <c r="AG1569" t="str">
        <f t="shared" si="99"/>
        <v>Include</v>
      </c>
      <c r="AH1569">
        <f t="shared" si="96"/>
        <v>0</v>
      </c>
      <c r="AI1569">
        <f t="shared" si="97"/>
        <v>1</v>
      </c>
      <c r="AJ1569">
        <f t="shared" si="98"/>
        <v>0</v>
      </c>
      <c r="AK1569" s="15">
        <f>1</f>
        <v>1</v>
      </c>
    </row>
    <row r="1570" spans="1:37" x14ac:dyDescent="0.3">
      <c r="A1570" t="s">
        <v>3708</v>
      </c>
      <c r="B1570" s="1">
        <v>44972</v>
      </c>
      <c r="C1570" s="1">
        <v>44972</v>
      </c>
      <c r="D1570" t="s">
        <v>3709</v>
      </c>
      <c r="E1570" t="s">
        <v>135</v>
      </c>
      <c r="F1570">
        <v>26</v>
      </c>
      <c r="G1570">
        <v>26</v>
      </c>
      <c r="H1570" t="s">
        <v>47</v>
      </c>
      <c r="I1570" t="s">
        <v>47</v>
      </c>
      <c r="J1570" t="s">
        <v>36</v>
      </c>
      <c r="K1570" t="s">
        <v>73</v>
      </c>
      <c r="L1570" t="s">
        <v>38</v>
      </c>
      <c r="M1570" t="s">
        <v>447</v>
      </c>
      <c r="N1570">
        <v>3</v>
      </c>
      <c r="O1570">
        <v>3</v>
      </c>
      <c r="P1570">
        <v>1142.82</v>
      </c>
      <c r="Q1570" s="2">
        <v>0.23</v>
      </c>
      <c r="R1570">
        <v>2958.07</v>
      </c>
      <c r="S1570">
        <v>1291.21</v>
      </c>
      <c r="T1570" s="3">
        <v>0.437</v>
      </c>
      <c r="U1570">
        <v>53.34</v>
      </c>
      <c r="V1570" t="s">
        <v>52</v>
      </c>
      <c r="W1570">
        <v>5</v>
      </c>
      <c r="X1570" t="b">
        <v>1</v>
      </c>
      <c r="Y1570" t="s">
        <v>41</v>
      </c>
      <c r="Z1570" t="s">
        <v>41</v>
      </c>
      <c r="AA1570">
        <v>9</v>
      </c>
      <c r="AB1570">
        <v>9</v>
      </c>
      <c r="AC1570">
        <v>2023</v>
      </c>
      <c r="AD1570" s="1">
        <v>44958</v>
      </c>
      <c r="AE1570" t="s">
        <v>87</v>
      </c>
      <c r="AF1570" t="s">
        <v>43</v>
      </c>
      <c r="AG1570" t="str">
        <f t="shared" si="99"/>
        <v>Include</v>
      </c>
      <c r="AH1570">
        <f t="shared" si="96"/>
        <v>1</v>
      </c>
      <c r="AI1570">
        <f t="shared" si="97"/>
        <v>1</v>
      </c>
      <c r="AJ1570">
        <f t="shared" si="98"/>
        <v>0</v>
      </c>
      <c r="AK1570" s="15">
        <f>1</f>
        <v>1</v>
      </c>
    </row>
    <row r="1571" spans="1:37" x14ac:dyDescent="0.3">
      <c r="A1571" t="s">
        <v>3710</v>
      </c>
      <c r="B1571" s="1">
        <v>44972</v>
      </c>
      <c r="C1571" s="1">
        <v>44972</v>
      </c>
      <c r="D1571" t="s">
        <v>3711</v>
      </c>
      <c r="E1571" t="s">
        <v>439</v>
      </c>
      <c r="F1571">
        <v>34</v>
      </c>
      <c r="G1571">
        <v>34</v>
      </c>
      <c r="H1571" t="s">
        <v>35</v>
      </c>
      <c r="I1571" t="s">
        <v>35</v>
      </c>
      <c r="J1571" t="s">
        <v>116</v>
      </c>
      <c r="K1571" t="s">
        <v>150</v>
      </c>
      <c r="L1571" t="s">
        <v>111</v>
      </c>
      <c r="M1571" t="s">
        <v>123</v>
      </c>
      <c r="N1571">
        <v>7</v>
      </c>
      <c r="O1571">
        <v>7</v>
      </c>
      <c r="P1571">
        <v>8623.2000000000007</v>
      </c>
      <c r="R1571">
        <v>64006.89</v>
      </c>
      <c r="S1571">
        <v>15740.76</v>
      </c>
      <c r="T1571" s="3">
        <v>0.246</v>
      </c>
      <c r="U1571">
        <v>32.22</v>
      </c>
      <c r="V1571" t="s">
        <v>52</v>
      </c>
      <c r="W1571">
        <v>1</v>
      </c>
      <c r="X1571" t="b">
        <v>1</v>
      </c>
      <c r="Y1571" t="s">
        <v>41</v>
      </c>
      <c r="Z1571" t="s">
        <v>41</v>
      </c>
      <c r="AA1571">
        <v>1</v>
      </c>
      <c r="AB1571">
        <v>1</v>
      </c>
      <c r="AC1571">
        <v>2023</v>
      </c>
      <c r="AD1571" s="1">
        <v>44958</v>
      </c>
      <c r="AE1571" t="s">
        <v>87</v>
      </c>
      <c r="AF1571" t="s">
        <v>201</v>
      </c>
      <c r="AG1571" t="str">
        <f t="shared" si="99"/>
        <v>Include</v>
      </c>
      <c r="AH1571">
        <f t="shared" si="96"/>
        <v>1</v>
      </c>
      <c r="AI1571">
        <f t="shared" si="97"/>
        <v>1</v>
      </c>
      <c r="AJ1571">
        <f t="shared" si="98"/>
        <v>0</v>
      </c>
      <c r="AK1571" s="15">
        <f>1</f>
        <v>1</v>
      </c>
    </row>
    <row r="1572" spans="1:37" x14ac:dyDescent="0.3">
      <c r="A1572" t="s">
        <v>3712</v>
      </c>
      <c r="B1572" s="1">
        <v>44971</v>
      </c>
      <c r="C1572" s="1">
        <v>44971</v>
      </c>
      <c r="D1572" t="s">
        <v>3713</v>
      </c>
      <c r="E1572" t="s">
        <v>2392</v>
      </c>
      <c r="F1572">
        <v>33</v>
      </c>
      <c r="G1572">
        <v>33</v>
      </c>
      <c r="H1572" t="s">
        <v>81</v>
      </c>
      <c r="I1572" t="s">
        <v>81</v>
      </c>
      <c r="J1572" t="s">
        <v>36</v>
      </c>
      <c r="K1572" t="s">
        <v>73</v>
      </c>
      <c r="L1572" t="s">
        <v>74</v>
      </c>
      <c r="M1572" t="s">
        <v>170</v>
      </c>
      <c r="N1572">
        <v>9</v>
      </c>
      <c r="O1572">
        <v>9</v>
      </c>
      <c r="P1572">
        <v>41854.410000000003</v>
      </c>
      <c r="Q1572" s="2">
        <v>0.33</v>
      </c>
      <c r="R1572">
        <v>247342.73</v>
      </c>
      <c r="S1572">
        <v>30449.06</v>
      </c>
      <c r="T1572" s="3">
        <v>0.123</v>
      </c>
      <c r="U1572">
        <v>42.16</v>
      </c>
      <c r="V1572" t="s">
        <v>132</v>
      </c>
      <c r="W1572">
        <v>2</v>
      </c>
      <c r="X1572" t="b">
        <v>0</v>
      </c>
      <c r="Y1572" t="s">
        <v>60</v>
      </c>
      <c r="Z1572" t="s">
        <v>60</v>
      </c>
      <c r="AA1572">
        <v>8</v>
      </c>
      <c r="AB1572">
        <v>8</v>
      </c>
      <c r="AC1572">
        <v>2023</v>
      </c>
      <c r="AD1572" s="1">
        <v>44958</v>
      </c>
      <c r="AE1572" t="s">
        <v>87</v>
      </c>
      <c r="AF1572" t="s">
        <v>62</v>
      </c>
      <c r="AG1572" t="str">
        <f t="shared" si="99"/>
        <v>Include</v>
      </c>
      <c r="AH1572">
        <f t="shared" si="96"/>
        <v>0</v>
      </c>
      <c r="AI1572">
        <f t="shared" si="97"/>
        <v>1</v>
      </c>
      <c r="AJ1572">
        <f t="shared" si="98"/>
        <v>0</v>
      </c>
      <c r="AK1572" s="15">
        <f>1</f>
        <v>1</v>
      </c>
    </row>
    <row r="1573" spans="1:37" x14ac:dyDescent="0.3">
      <c r="A1573" t="s">
        <v>3714</v>
      </c>
      <c r="B1573" s="1">
        <v>44971</v>
      </c>
      <c r="C1573" s="1">
        <v>44971</v>
      </c>
      <c r="D1573" t="s">
        <v>3715</v>
      </c>
      <c r="E1573" t="s">
        <v>569</v>
      </c>
      <c r="F1573">
        <v>47</v>
      </c>
      <c r="G1573">
        <v>47</v>
      </c>
      <c r="H1573" t="s">
        <v>47</v>
      </c>
      <c r="I1573" t="s">
        <v>47</v>
      </c>
      <c r="J1573" t="s">
        <v>36</v>
      </c>
      <c r="K1573" t="s">
        <v>37</v>
      </c>
      <c r="L1573" t="s">
        <v>74</v>
      </c>
      <c r="M1573" t="s">
        <v>127</v>
      </c>
      <c r="N1573">
        <v>10</v>
      </c>
      <c r="O1573">
        <v>10</v>
      </c>
      <c r="P1573">
        <v>19057.82</v>
      </c>
      <c r="Q1573" s="2">
        <v>0.26</v>
      </c>
      <c r="R1573">
        <v>148714.97</v>
      </c>
      <c r="S1573">
        <v>19803.29</v>
      </c>
      <c r="T1573" s="3">
        <v>0.13300000000000001</v>
      </c>
      <c r="U1573">
        <v>66.52</v>
      </c>
      <c r="V1573" t="s">
        <v>99</v>
      </c>
      <c r="W1573">
        <v>1</v>
      </c>
      <c r="X1573" t="b">
        <v>1</v>
      </c>
      <c r="Y1573" t="s">
        <v>41</v>
      </c>
      <c r="Z1573" t="s">
        <v>41</v>
      </c>
      <c r="AA1573">
        <v>10</v>
      </c>
      <c r="AB1573">
        <v>10</v>
      </c>
      <c r="AC1573">
        <v>2023</v>
      </c>
      <c r="AD1573" s="1">
        <v>44958</v>
      </c>
      <c r="AE1573" t="s">
        <v>101</v>
      </c>
      <c r="AF1573" t="s">
        <v>43</v>
      </c>
      <c r="AG1573" t="str">
        <f t="shared" si="99"/>
        <v>Include</v>
      </c>
      <c r="AH1573">
        <f t="shared" si="96"/>
        <v>1</v>
      </c>
      <c r="AI1573">
        <f t="shared" si="97"/>
        <v>1</v>
      </c>
      <c r="AJ1573">
        <f t="shared" si="98"/>
        <v>0</v>
      </c>
      <c r="AK1573" s="15">
        <f>1</f>
        <v>1</v>
      </c>
    </row>
    <row r="1574" spans="1:37" x14ac:dyDescent="0.3">
      <c r="A1574" t="s">
        <v>3716</v>
      </c>
      <c r="B1574" s="1">
        <v>44971</v>
      </c>
      <c r="C1574" s="1">
        <v>44971</v>
      </c>
      <c r="D1574" t="s">
        <v>3717</v>
      </c>
      <c r="E1574" t="s">
        <v>104</v>
      </c>
      <c r="F1574">
        <v>57</v>
      </c>
      <c r="G1574">
        <v>57</v>
      </c>
      <c r="H1574" t="s">
        <v>35</v>
      </c>
      <c r="I1574" t="s">
        <v>35</v>
      </c>
      <c r="J1574" t="s">
        <v>116</v>
      </c>
      <c r="K1574" t="s">
        <v>247</v>
      </c>
      <c r="L1574" t="s">
        <v>38</v>
      </c>
      <c r="M1574" t="s">
        <v>163</v>
      </c>
      <c r="N1574">
        <v>9</v>
      </c>
      <c r="O1574">
        <v>9</v>
      </c>
      <c r="P1574">
        <v>1014.1</v>
      </c>
      <c r="Q1574" s="2">
        <v>0.17</v>
      </c>
      <c r="R1574">
        <v>7782.1</v>
      </c>
      <c r="S1574">
        <v>2587.13</v>
      </c>
      <c r="T1574" s="3">
        <v>0.33200000000000002</v>
      </c>
      <c r="U1574">
        <v>50.45</v>
      </c>
      <c r="V1574" t="s">
        <v>68</v>
      </c>
      <c r="W1574">
        <v>1</v>
      </c>
      <c r="X1574" t="b">
        <v>0</v>
      </c>
      <c r="Y1574" t="s">
        <v>60</v>
      </c>
      <c r="Z1574" t="s">
        <v>60</v>
      </c>
      <c r="AA1574">
        <v>10</v>
      </c>
      <c r="AB1574">
        <v>10</v>
      </c>
      <c r="AC1574">
        <v>2023</v>
      </c>
      <c r="AD1574" s="1">
        <v>44958</v>
      </c>
      <c r="AE1574" t="s">
        <v>101</v>
      </c>
      <c r="AF1574" t="s">
        <v>88</v>
      </c>
      <c r="AG1574" t="str">
        <f t="shared" si="99"/>
        <v>Include</v>
      </c>
      <c r="AH1574">
        <f t="shared" si="96"/>
        <v>0</v>
      </c>
      <c r="AI1574">
        <f t="shared" si="97"/>
        <v>1</v>
      </c>
      <c r="AJ1574">
        <f t="shared" si="98"/>
        <v>0</v>
      </c>
      <c r="AK1574" s="15">
        <f>1</f>
        <v>1</v>
      </c>
    </row>
    <row r="1575" spans="1:37" x14ac:dyDescent="0.3">
      <c r="A1575" t="s">
        <v>3718</v>
      </c>
      <c r="B1575" s="1">
        <v>44971</v>
      </c>
      <c r="C1575" s="1">
        <v>44971</v>
      </c>
      <c r="D1575" t="s">
        <v>3719</v>
      </c>
      <c r="E1575" t="s">
        <v>687</v>
      </c>
      <c r="F1575">
        <v>29</v>
      </c>
      <c r="G1575">
        <v>29</v>
      </c>
      <c r="H1575" t="s">
        <v>35</v>
      </c>
      <c r="I1575" t="s">
        <v>35</v>
      </c>
      <c r="J1575" t="s">
        <v>36</v>
      </c>
      <c r="K1575" t="s">
        <v>239</v>
      </c>
      <c r="L1575" t="s">
        <v>111</v>
      </c>
      <c r="M1575" t="s">
        <v>174</v>
      </c>
      <c r="N1575">
        <v>5</v>
      </c>
      <c r="O1575">
        <v>5</v>
      </c>
      <c r="P1575">
        <v>11924.73</v>
      </c>
      <c r="Q1575" s="2">
        <v>0.28999999999999998</v>
      </c>
      <c r="R1575">
        <v>39073.019999999997</v>
      </c>
      <c r="S1575">
        <v>7762.52</v>
      </c>
      <c r="T1575" s="3">
        <v>0.19900000000000001</v>
      </c>
      <c r="U1575">
        <v>63.8</v>
      </c>
      <c r="V1575" t="s">
        <v>76</v>
      </c>
      <c r="W1575">
        <v>2</v>
      </c>
      <c r="X1575" t="b">
        <v>0</v>
      </c>
      <c r="Y1575" t="s">
        <v>382</v>
      </c>
      <c r="Z1575" t="s">
        <v>60</v>
      </c>
      <c r="AA1575">
        <v>9</v>
      </c>
      <c r="AB1575">
        <v>9</v>
      </c>
      <c r="AC1575">
        <v>2023</v>
      </c>
      <c r="AD1575" s="1">
        <v>44958</v>
      </c>
      <c r="AE1575" t="s">
        <v>87</v>
      </c>
      <c r="AF1575" t="s">
        <v>43</v>
      </c>
      <c r="AG1575" t="str">
        <f t="shared" si="99"/>
        <v>Include</v>
      </c>
      <c r="AH1575">
        <f t="shared" si="96"/>
        <v>0</v>
      </c>
      <c r="AI1575">
        <f t="shared" si="97"/>
        <v>1</v>
      </c>
      <c r="AJ1575">
        <f t="shared" si="98"/>
        <v>0</v>
      </c>
      <c r="AK1575" s="15">
        <f>1</f>
        <v>1</v>
      </c>
    </row>
    <row r="1576" spans="1:37" x14ac:dyDescent="0.3">
      <c r="A1576" t="s">
        <v>3720</v>
      </c>
      <c r="B1576" s="1">
        <v>44971</v>
      </c>
      <c r="C1576" s="1">
        <v>44971</v>
      </c>
      <c r="D1576" t="s">
        <v>3721</v>
      </c>
      <c r="E1576" t="s">
        <v>1702</v>
      </c>
      <c r="F1576">
        <v>30</v>
      </c>
      <c r="G1576">
        <v>30</v>
      </c>
      <c r="H1576" t="s">
        <v>35</v>
      </c>
      <c r="I1576" t="s">
        <v>35</v>
      </c>
      <c r="J1576" t="s">
        <v>116</v>
      </c>
      <c r="K1576" t="s">
        <v>247</v>
      </c>
      <c r="L1576" t="s">
        <v>74</v>
      </c>
      <c r="M1576" t="s">
        <v>127</v>
      </c>
      <c r="N1576">
        <v>9</v>
      </c>
      <c r="O1576">
        <v>9</v>
      </c>
      <c r="P1576">
        <v>65519.43</v>
      </c>
      <c r="Q1576" s="2">
        <v>0.23</v>
      </c>
      <c r="R1576">
        <v>483891.6</v>
      </c>
      <c r="S1576">
        <v>51648.1</v>
      </c>
      <c r="T1576" s="3">
        <v>0.107</v>
      </c>
      <c r="U1576">
        <v>68.64</v>
      </c>
      <c r="V1576" t="s">
        <v>68</v>
      </c>
      <c r="W1576">
        <v>1</v>
      </c>
      <c r="X1576" t="b">
        <v>1</v>
      </c>
      <c r="Y1576" t="s">
        <v>41</v>
      </c>
      <c r="Z1576" t="s">
        <v>41</v>
      </c>
      <c r="AA1576">
        <v>9</v>
      </c>
      <c r="AB1576">
        <v>9</v>
      </c>
      <c r="AC1576">
        <v>2023</v>
      </c>
      <c r="AD1576" s="1">
        <v>44958</v>
      </c>
      <c r="AE1576" t="s">
        <v>87</v>
      </c>
      <c r="AF1576" t="s">
        <v>43</v>
      </c>
      <c r="AG1576" t="str">
        <f t="shared" si="99"/>
        <v>Include</v>
      </c>
      <c r="AH1576">
        <f t="shared" si="96"/>
        <v>1</v>
      </c>
      <c r="AI1576">
        <f t="shared" si="97"/>
        <v>1</v>
      </c>
      <c r="AJ1576">
        <f t="shared" si="98"/>
        <v>0</v>
      </c>
      <c r="AK1576" s="15">
        <f>1</f>
        <v>1</v>
      </c>
    </row>
    <row r="1577" spans="1:37" x14ac:dyDescent="0.3">
      <c r="A1577" t="s">
        <v>3722</v>
      </c>
      <c r="B1577" s="1">
        <v>44970</v>
      </c>
      <c r="C1577" s="1">
        <v>44970</v>
      </c>
      <c r="D1577" t="s">
        <v>3723</v>
      </c>
      <c r="E1577" t="s">
        <v>1956</v>
      </c>
      <c r="F1577">
        <v>34</v>
      </c>
      <c r="G1577">
        <v>34</v>
      </c>
      <c r="H1577" t="s">
        <v>81</v>
      </c>
      <c r="I1577" t="s">
        <v>81</v>
      </c>
      <c r="J1577" t="s">
        <v>36</v>
      </c>
      <c r="K1577" t="s">
        <v>106</v>
      </c>
      <c r="L1577" t="s">
        <v>74</v>
      </c>
      <c r="M1577" t="s">
        <v>127</v>
      </c>
      <c r="N1577">
        <v>8</v>
      </c>
      <c r="O1577">
        <v>8</v>
      </c>
      <c r="P1577">
        <v>78209.240000000005</v>
      </c>
      <c r="Q1577" s="2">
        <v>0.1</v>
      </c>
      <c r="R1577">
        <v>571749.49</v>
      </c>
      <c r="S1577">
        <v>85521.04</v>
      </c>
      <c r="T1577" s="3">
        <v>0.15</v>
      </c>
      <c r="U1577">
        <v>51.05</v>
      </c>
      <c r="V1577" t="s">
        <v>52</v>
      </c>
      <c r="W1577">
        <v>1</v>
      </c>
      <c r="X1577" t="b">
        <v>0</v>
      </c>
      <c r="Y1577" t="s">
        <v>142</v>
      </c>
      <c r="Z1577" t="s">
        <v>142</v>
      </c>
      <c r="AA1577">
        <v>1</v>
      </c>
      <c r="AB1577">
        <v>1</v>
      </c>
      <c r="AC1577">
        <v>2023</v>
      </c>
      <c r="AD1577" s="1">
        <v>44958</v>
      </c>
      <c r="AE1577" t="s">
        <v>87</v>
      </c>
      <c r="AF1577" t="s">
        <v>69</v>
      </c>
      <c r="AG1577" t="str">
        <f t="shared" si="99"/>
        <v>Include</v>
      </c>
      <c r="AH1577">
        <f t="shared" si="96"/>
        <v>0</v>
      </c>
      <c r="AI1577">
        <f t="shared" si="97"/>
        <v>0</v>
      </c>
      <c r="AJ1577">
        <f t="shared" si="98"/>
        <v>0</v>
      </c>
      <c r="AK1577" s="15">
        <f>1</f>
        <v>1</v>
      </c>
    </row>
    <row r="1578" spans="1:37" x14ac:dyDescent="0.3">
      <c r="A1578" t="s">
        <v>3724</v>
      </c>
      <c r="B1578" s="1">
        <v>44969</v>
      </c>
      <c r="C1578" s="1">
        <v>44969</v>
      </c>
      <c r="D1578" t="s">
        <v>3725</v>
      </c>
      <c r="E1578" t="s">
        <v>1785</v>
      </c>
      <c r="F1578">
        <v>24</v>
      </c>
      <c r="G1578">
        <v>24</v>
      </c>
      <c r="H1578" t="s">
        <v>92</v>
      </c>
      <c r="I1578" t="s">
        <v>81</v>
      </c>
      <c r="J1578" t="s">
        <v>82</v>
      </c>
      <c r="K1578" t="s">
        <v>122</v>
      </c>
      <c r="L1578" t="s">
        <v>84</v>
      </c>
      <c r="M1578" t="s">
        <v>231</v>
      </c>
      <c r="N1578">
        <v>9</v>
      </c>
      <c r="O1578">
        <v>9</v>
      </c>
      <c r="P1578">
        <v>278.27</v>
      </c>
      <c r="Q1578" s="2">
        <v>0.36</v>
      </c>
      <c r="R1578">
        <v>1742.13</v>
      </c>
      <c r="S1578">
        <v>147.02000000000001</v>
      </c>
      <c r="T1578" s="3">
        <v>8.4000000000000005E-2</v>
      </c>
      <c r="U1578">
        <v>66.790000000000006</v>
      </c>
      <c r="V1578" t="s">
        <v>76</v>
      </c>
      <c r="W1578">
        <v>4</v>
      </c>
      <c r="X1578" t="b">
        <v>1</v>
      </c>
      <c r="Y1578" t="s">
        <v>41</v>
      </c>
      <c r="Z1578" t="s">
        <v>41</v>
      </c>
      <c r="AA1578">
        <v>3</v>
      </c>
      <c r="AB1578">
        <v>3</v>
      </c>
      <c r="AC1578">
        <v>2023</v>
      </c>
      <c r="AD1578" s="1">
        <v>44958</v>
      </c>
      <c r="AE1578" t="s">
        <v>53</v>
      </c>
      <c r="AF1578" t="s">
        <v>62</v>
      </c>
      <c r="AG1578" t="str">
        <f t="shared" si="99"/>
        <v>Include</v>
      </c>
      <c r="AH1578">
        <f t="shared" si="96"/>
        <v>1</v>
      </c>
      <c r="AI1578">
        <f t="shared" si="97"/>
        <v>1</v>
      </c>
      <c r="AJ1578">
        <f t="shared" si="98"/>
        <v>0</v>
      </c>
      <c r="AK1578" s="15">
        <f>1</f>
        <v>1</v>
      </c>
    </row>
    <row r="1579" spans="1:37" x14ac:dyDescent="0.3">
      <c r="A1579" t="s">
        <v>3726</v>
      </c>
      <c r="B1579" s="1">
        <v>44969</v>
      </c>
      <c r="C1579" s="1">
        <v>44969</v>
      </c>
      <c r="D1579" t="s">
        <v>3727</v>
      </c>
      <c r="E1579" t="s">
        <v>2609</v>
      </c>
      <c r="F1579">
        <v>28</v>
      </c>
      <c r="G1579">
        <v>28</v>
      </c>
      <c r="H1579" t="s">
        <v>81</v>
      </c>
      <c r="I1579" t="s">
        <v>81</v>
      </c>
      <c r="J1579" t="s">
        <v>57</v>
      </c>
      <c r="K1579" t="s">
        <v>155</v>
      </c>
      <c r="L1579" t="s">
        <v>74</v>
      </c>
      <c r="M1579" t="s">
        <v>75</v>
      </c>
      <c r="N1579">
        <v>1</v>
      </c>
      <c r="O1579">
        <v>1</v>
      </c>
      <c r="P1579">
        <v>34782.199999999997</v>
      </c>
      <c r="Q1579" s="2">
        <v>0.31</v>
      </c>
      <c r="R1579">
        <v>23810.12</v>
      </c>
      <c r="S1579">
        <v>2943.23</v>
      </c>
      <c r="T1579" s="3">
        <v>0.124</v>
      </c>
      <c r="U1579">
        <v>73.540000000000006</v>
      </c>
      <c r="V1579" t="s">
        <v>76</v>
      </c>
      <c r="W1579">
        <v>5</v>
      </c>
      <c r="X1579" t="b">
        <v>0</v>
      </c>
      <c r="Y1579" t="s">
        <v>60</v>
      </c>
      <c r="Z1579" t="s">
        <v>60</v>
      </c>
      <c r="AA1579">
        <v>4</v>
      </c>
      <c r="AB1579">
        <v>4</v>
      </c>
      <c r="AC1579">
        <v>2023</v>
      </c>
      <c r="AD1579" s="1">
        <v>44958</v>
      </c>
      <c r="AE1579" t="s">
        <v>87</v>
      </c>
      <c r="AF1579" t="s">
        <v>62</v>
      </c>
      <c r="AG1579" t="str">
        <f t="shared" si="99"/>
        <v>Include</v>
      </c>
      <c r="AH1579">
        <f t="shared" si="96"/>
        <v>0</v>
      </c>
      <c r="AI1579">
        <f t="shared" si="97"/>
        <v>1</v>
      </c>
      <c r="AJ1579">
        <f t="shared" si="98"/>
        <v>0</v>
      </c>
      <c r="AK1579" s="15">
        <f>1</f>
        <v>1</v>
      </c>
    </row>
    <row r="1580" spans="1:37" x14ac:dyDescent="0.3">
      <c r="A1580" t="s">
        <v>3728</v>
      </c>
      <c r="B1580" s="1">
        <v>44968</v>
      </c>
      <c r="C1580" s="1">
        <v>44968</v>
      </c>
      <c r="D1580" t="s">
        <v>3729</v>
      </c>
      <c r="E1580" t="s">
        <v>1038</v>
      </c>
      <c r="H1580" t="s">
        <v>35</v>
      </c>
      <c r="I1580" t="s">
        <v>35</v>
      </c>
      <c r="J1580" t="s">
        <v>116</v>
      </c>
      <c r="K1580" t="s">
        <v>150</v>
      </c>
      <c r="L1580" t="s">
        <v>140</v>
      </c>
      <c r="M1580" t="s">
        <v>206</v>
      </c>
      <c r="N1580">
        <v>9</v>
      </c>
      <c r="O1580">
        <v>9</v>
      </c>
      <c r="P1580">
        <v>1137.56</v>
      </c>
      <c r="Q1580" s="2">
        <v>0.16</v>
      </c>
      <c r="R1580">
        <v>7041.76</v>
      </c>
      <c r="S1580">
        <v>1704.37</v>
      </c>
      <c r="T1580" s="3">
        <v>0.24199999999999999</v>
      </c>
      <c r="U1580">
        <v>70.39</v>
      </c>
      <c r="V1580" t="s">
        <v>52</v>
      </c>
      <c r="W1580">
        <v>1</v>
      </c>
      <c r="X1580" t="b">
        <v>0</v>
      </c>
      <c r="Y1580" t="s">
        <v>60</v>
      </c>
      <c r="Z1580" t="s">
        <v>60</v>
      </c>
      <c r="AA1580">
        <v>3</v>
      </c>
      <c r="AB1580">
        <v>3</v>
      </c>
      <c r="AC1580">
        <v>2023</v>
      </c>
      <c r="AD1580" s="1">
        <v>44958</v>
      </c>
      <c r="AE1580" t="s">
        <v>118</v>
      </c>
      <c r="AF1580" t="s">
        <v>88</v>
      </c>
      <c r="AG1580" t="str">
        <f t="shared" si="99"/>
        <v>Include</v>
      </c>
      <c r="AH1580">
        <f t="shared" si="96"/>
        <v>0</v>
      </c>
      <c r="AI1580">
        <f t="shared" si="97"/>
        <v>1</v>
      </c>
      <c r="AJ1580">
        <f t="shared" si="98"/>
        <v>0</v>
      </c>
      <c r="AK1580" s="15">
        <f>1</f>
        <v>1</v>
      </c>
    </row>
    <row r="1581" spans="1:37" x14ac:dyDescent="0.3">
      <c r="A1581" t="s">
        <v>3730</v>
      </c>
      <c r="B1581" s="1">
        <v>44967</v>
      </c>
      <c r="C1581" s="1">
        <v>44967</v>
      </c>
      <c r="D1581" t="s">
        <v>3731</v>
      </c>
      <c r="E1581" t="s">
        <v>1462</v>
      </c>
      <c r="F1581">
        <v>41</v>
      </c>
      <c r="G1581">
        <v>41</v>
      </c>
      <c r="H1581" t="s">
        <v>81</v>
      </c>
      <c r="I1581" t="s">
        <v>81</v>
      </c>
      <c r="J1581" t="s">
        <v>36</v>
      </c>
      <c r="K1581" t="s">
        <v>239</v>
      </c>
      <c r="L1581" t="s">
        <v>140</v>
      </c>
      <c r="M1581" t="s">
        <v>358</v>
      </c>
      <c r="N1581">
        <v>5</v>
      </c>
      <c r="O1581">
        <v>5</v>
      </c>
      <c r="P1581">
        <v>2531.54</v>
      </c>
      <c r="R1581">
        <v>13540.41</v>
      </c>
      <c r="S1581">
        <v>5111.1099999999997</v>
      </c>
      <c r="T1581" s="3">
        <v>0.377</v>
      </c>
      <c r="U1581">
        <v>49.22</v>
      </c>
      <c r="V1581" t="s">
        <v>99</v>
      </c>
      <c r="W1581">
        <v>3</v>
      </c>
      <c r="X1581" t="b">
        <v>0</v>
      </c>
      <c r="Y1581" t="s">
        <v>142</v>
      </c>
      <c r="Z1581" t="s">
        <v>142</v>
      </c>
      <c r="AA1581">
        <v>4</v>
      </c>
      <c r="AB1581">
        <v>4</v>
      </c>
      <c r="AC1581">
        <v>2023</v>
      </c>
      <c r="AD1581" s="1">
        <v>44958</v>
      </c>
      <c r="AE1581" t="s">
        <v>61</v>
      </c>
      <c r="AF1581" t="s">
        <v>201</v>
      </c>
      <c r="AG1581" t="str">
        <f t="shared" si="99"/>
        <v>Include</v>
      </c>
      <c r="AH1581">
        <f t="shared" si="96"/>
        <v>0</v>
      </c>
      <c r="AI1581">
        <f t="shared" si="97"/>
        <v>0</v>
      </c>
      <c r="AJ1581">
        <f t="shared" si="98"/>
        <v>0</v>
      </c>
      <c r="AK1581" s="15">
        <f>1</f>
        <v>1</v>
      </c>
    </row>
    <row r="1582" spans="1:37" x14ac:dyDescent="0.3">
      <c r="A1582" t="s">
        <v>3732</v>
      </c>
      <c r="B1582" s="1">
        <v>44967</v>
      </c>
      <c r="C1582" s="1">
        <v>44967</v>
      </c>
      <c r="D1582" t="s">
        <v>3733</v>
      </c>
      <c r="E1582" t="s">
        <v>2905</v>
      </c>
      <c r="F1582">
        <v>44</v>
      </c>
      <c r="G1582">
        <v>44</v>
      </c>
      <c r="H1582" t="s">
        <v>35</v>
      </c>
      <c r="I1582" t="s">
        <v>35</v>
      </c>
      <c r="J1582" t="s">
        <v>36</v>
      </c>
      <c r="K1582" t="s">
        <v>37</v>
      </c>
      <c r="L1582" t="s">
        <v>84</v>
      </c>
      <c r="M1582" t="s">
        <v>267</v>
      </c>
      <c r="N1582">
        <v>8</v>
      </c>
      <c r="O1582">
        <v>8</v>
      </c>
      <c r="P1582">
        <v>364.69</v>
      </c>
      <c r="Q1582" s="2">
        <v>0.13</v>
      </c>
      <c r="R1582">
        <v>2876.59</v>
      </c>
      <c r="S1582">
        <v>173.21</v>
      </c>
      <c r="T1582" s="3">
        <v>0.06</v>
      </c>
      <c r="U1582">
        <v>36.26</v>
      </c>
      <c r="V1582" t="s">
        <v>52</v>
      </c>
      <c r="W1582">
        <v>5</v>
      </c>
      <c r="X1582" t="b">
        <v>0</v>
      </c>
      <c r="Y1582" t="s">
        <v>60</v>
      </c>
      <c r="Z1582" t="s">
        <v>60</v>
      </c>
      <c r="AA1582">
        <v>5</v>
      </c>
      <c r="AB1582">
        <v>5</v>
      </c>
      <c r="AC1582">
        <v>2023</v>
      </c>
      <c r="AD1582" s="1">
        <v>44958</v>
      </c>
      <c r="AE1582" t="s">
        <v>61</v>
      </c>
      <c r="AF1582" t="s">
        <v>88</v>
      </c>
      <c r="AG1582" t="str">
        <f t="shared" si="99"/>
        <v>Include</v>
      </c>
      <c r="AH1582">
        <f t="shared" si="96"/>
        <v>0</v>
      </c>
      <c r="AI1582">
        <f t="shared" si="97"/>
        <v>1</v>
      </c>
      <c r="AJ1582">
        <f t="shared" si="98"/>
        <v>0</v>
      </c>
      <c r="AK1582" s="15">
        <f>1</f>
        <v>1</v>
      </c>
    </row>
    <row r="1583" spans="1:37" x14ac:dyDescent="0.3">
      <c r="A1583" t="s">
        <v>3734</v>
      </c>
      <c r="B1583" s="1">
        <v>44967</v>
      </c>
      <c r="C1583" s="1">
        <v>44967</v>
      </c>
      <c r="D1583" t="s">
        <v>3735</v>
      </c>
      <c r="E1583" t="s">
        <v>346</v>
      </c>
      <c r="F1583">
        <v>38</v>
      </c>
      <c r="G1583">
        <v>38</v>
      </c>
      <c r="H1583" t="s">
        <v>81</v>
      </c>
      <c r="I1583" t="s">
        <v>81</v>
      </c>
      <c r="J1583" t="s">
        <v>36</v>
      </c>
      <c r="K1583" t="s">
        <v>37</v>
      </c>
      <c r="L1583" t="s">
        <v>140</v>
      </c>
      <c r="M1583" t="s">
        <v>206</v>
      </c>
      <c r="N1583">
        <v>9</v>
      </c>
      <c r="O1583">
        <v>9</v>
      </c>
      <c r="P1583">
        <v>924.21</v>
      </c>
      <c r="Q1583" s="2">
        <v>0.25</v>
      </c>
      <c r="R1583">
        <v>6848.48</v>
      </c>
      <c r="S1583">
        <v>2169.66</v>
      </c>
      <c r="T1583" s="3">
        <v>0.317</v>
      </c>
      <c r="U1583">
        <v>33.880000000000003</v>
      </c>
      <c r="V1583" t="s">
        <v>132</v>
      </c>
      <c r="W1583">
        <v>4</v>
      </c>
      <c r="X1583" t="b">
        <v>0</v>
      </c>
      <c r="Y1583" t="s">
        <v>60</v>
      </c>
      <c r="Z1583" t="s">
        <v>60</v>
      </c>
      <c r="AA1583">
        <v>6</v>
      </c>
      <c r="AB1583">
        <v>6</v>
      </c>
      <c r="AC1583">
        <v>2023</v>
      </c>
      <c r="AD1583" s="1">
        <v>44958</v>
      </c>
      <c r="AE1583" t="s">
        <v>61</v>
      </c>
      <c r="AF1583" t="s">
        <v>43</v>
      </c>
      <c r="AG1583" t="str">
        <f t="shared" si="99"/>
        <v>Include</v>
      </c>
      <c r="AH1583">
        <f t="shared" si="96"/>
        <v>0</v>
      </c>
      <c r="AI1583">
        <f t="shared" si="97"/>
        <v>1</v>
      </c>
      <c r="AJ1583">
        <f t="shared" si="98"/>
        <v>0</v>
      </c>
      <c r="AK1583" s="15">
        <f>1</f>
        <v>1</v>
      </c>
    </row>
    <row r="1584" spans="1:37" x14ac:dyDescent="0.3">
      <c r="A1584" t="s">
        <v>3736</v>
      </c>
      <c r="B1584" t="s">
        <v>3737</v>
      </c>
      <c r="C1584" s="1">
        <v>44967</v>
      </c>
      <c r="D1584" t="s">
        <v>3738</v>
      </c>
      <c r="E1584" t="s">
        <v>396</v>
      </c>
      <c r="F1584">
        <v>50</v>
      </c>
      <c r="G1584">
        <v>50</v>
      </c>
      <c r="H1584" t="s">
        <v>81</v>
      </c>
      <c r="I1584" t="s">
        <v>81</v>
      </c>
      <c r="J1584" t="s">
        <v>116</v>
      </c>
      <c r="K1584" t="s">
        <v>260</v>
      </c>
      <c r="L1584" t="s">
        <v>140</v>
      </c>
      <c r="M1584" t="s">
        <v>219</v>
      </c>
      <c r="N1584">
        <v>6</v>
      </c>
      <c r="O1584">
        <v>6</v>
      </c>
      <c r="P1584">
        <v>1362.12</v>
      </c>
      <c r="Q1584" s="2">
        <v>0.04</v>
      </c>
      <c r="R1584">
        <v>7638.08</v>
      </c>
      <c r="S1584">
        <v>3612.77</v>
      </c>
      <c r="T1584" s="3">
        <v>0.47299999999999998</v>
      </c>
      <c r="U1584">
        <v>61.28</v>
      </c>
      <c r="V1584" t="s">
        <v>68</v>
      </c>
      <c r="W1584">
        <v>4</v>
      </c>
      <c r="X1584" t="b">
        <v>0</v>
      </c>
      <c r="Y1584" t="s">
        <v>60</v>
      </c>
      <c r="Z1584" t="s">
        <v>60</v>
      </c>
      <c r="AA1584">
        <v>8</v>
      </c>
      <c r="AB1584">
        <v>8</v>
      </c>
      <c r="AC1584">
        <v>2023</v>
      </c>
      <c r="AD1584" s="1">
        <v>44958</v>
      </c>
      <c r="AE1584" t="s">
        <v>101</v>
      </c>
      <c r="AF1584" t="s">
        <v>69</v>
      </c>
      <c r="AG1584" t="str">
        <f t="shared" si="99"/>
        <v>Include</v>
      </c>
      <c r="AH1584">
        <f t="shared" si="96"/>
        <v>0</v>
      </c>
      <c r="AI1584">
        <f t="shared" si="97"/>
        <v>1</v>
      </c>
      <c r="AJ1584">
        <f t="shared" si="98"/>
        <v>0</v>
      </c>
      <c r="AK1584" s="15">
        <f>1</f>
        <v>1</v>
      </c>
    </row>
    <row r="1585" spans="1:37" x14ac:dyDescent="0.3">
      <c r="A1585" t="s">
        <v>3739</v>
      </c>
      <c r="B1585" s="1">
        <v>44967</v>
      </c>
      <c r="C1585" s="1">
        <v>44967</v>
      </c>
      <c r="D1585" t="s">
        <v>3740</v>
      </c>
      <c r="E1585" t="s">
        <v>778</v>
      </c>
      <c r="F1585">
        <v>50</v>
      </c>
      <c r="G1585">
        <v>50</v>
      </c>
      <c r="H1585" t="s">
        <v>35</v>
      </c>
      <c r="I1585" t="s">
        <v>35</v>
      </c>
      <c r="J1585" t="s">
        <v>48</v>
      </c>
      <c r="K1585" t="s">
        <v>49</v>
      </c>
      <c r="L1585" t="s">
        <v>38</v>
      </c>
      <c r="M1585" t="s">
        <v>93</v>
      </c>
      <c r="N1585">
        <v>6</v>
      </c>
      <c r="O1585">
        <v>6</v>
      </c>
      <c r="P1585">
        <v>1758.55</v>
      </c>
      <c r="Q1585" s="2">
        <v>0.28999999999999998</v>
      </c>
      <c r="R1585">
        <v>8300.7900000000009</v>
      </c>
      <c r="S1585">
        <v>4314.0200000000004</v>
      </c>
      <c r="T1585" s="3">
        <v>0.52</v>
      </c>
      <c r="U1585">
        <v>64.459999999999994</v>
      </c>
      <c r="V1585" t="s">
        <v>99</v>
      </c>
      <c r="W1585">
        <v>4</v>
      </c>
      <c r="X1585" t="b">
        <v>0</v>
      </c>
      <c r="Y1585" t="s">
        <v>60</v>
      </c>
      <c r="Z1585" t="s">
        <v>60</v>
      </c>
      <c r="AA1585">
        <v>1</v>
      </c>
      <c r="AB1585">
        <v>1</v>
      </c>
      <c r="AC1585">
        <v>2023</v>
      </c>
      <c r="AD1585" s="1">
        <v>44958</v>
      </c>
      <c r="AE1585" t="s">
        <v>101</v>
      </c>
      <c r="AF1585" t="s">
        <v>43</v>
      </c>
      <c r="AG1585" t="str">
        <f t="shared" si="99"/>
        <v>Include</v>
      </c>
      <c r="AH1585">
        <f t="shared" si="96"/>
        <v>0</v>
      </c>
      <c r="AI1585">
        <f t="shared" si="97"/>
        <v>1</v>
      </c>
      <c r="AJ1585">
        <f t="shared" si="98"/>
        <v>0</v>
      </c>
      <c r="AK1585" s="15">
        <f>1</f>
        <v>1</v>
      </c>
    </row>
    <row r="1586" spans="1:37" x14ac:dyDescent="0.3">
      <c r="A1586" t="s">
        <v>3741</v>
      </c>
      <c r="B1586" s="1">
        <v>44967</v>
      </c>
      <c r="C1586" s="1">
        <v>44967</v>
      </c>
      <c r="D1586" t="s">
        <v>3742</v>
      </c>
      <c r="E1586" t="s">
        <v>701</v>
      </c>
      <c r="F1586">
        <v>39</v>
      </c>
      <c r="G1586">
        <v>39</v>
      </c>
      <c r="H1586" t="s">
        <v>81</v>
      </c>
      <c r="I1586" t="s">
        <v>81</v>
      </c>
      <c r="J1586" t="s">
        <v>82</v>
      </c>
      <c r="K1586" t="s">
        <v>266</v>
      </c>
      <c r="L1586" t="s">
        <v>38</v>
      </c>
      <c r="M1586" t="s">
        <v>163</v>
      </c>
      <c r="N1586">
        <v>5</v>
      </c>
      <c r="O1586">
        <v>5</v>
      </c>
      <c r="P1586">
        <v>1976.24</v>
      </c>
      <c r="Q1586" s="2">
        <v>0.28000000000000003</v>
      </c>
      <c r="R1586">
        <v>7356.77</v>
      </c>
      <c r="S1586">
        <v>2566.15</v>
      </c>
      <c r="T1586" s="3">
        <v>0.34899999999999998</v>
      </c>
      <c r="U1586">
        <v>88.96</v>
      </c>
      <c r="V1586" t="s">
        <v>99</v>
      </c>
      <c r="W1586">
        <v>4</v>
      </c>
      <c r="X1586" t="b">
        <v>0</v>
      </c>
      <c r="Y1586" t="s">
        <v>976</v>
      </c>
      <c r="Z1586" t="s">
        <v>142</v>
      </c>
      <c r="AA1586">
        <v>9</v>
      </c>
      <c r="AB1586">
        <v>9</v>
      </c>
      <c r="AC1586">
        <v>2023</v>
      </c>
      <c r="AD1586" s="1">
        <v>44958</v>
      </c>
      <c r="AE1586" t="s">
        <v>61</v>
      </c>
      <c r="AF1586" t="s">
        <v>43</v>
      </c>
      <c r="AG1586" t="str">
        <f t="shared" si="99"/>
        <v>Include</v>
      </c>
      <c r="AH1586">
        <f t="shared" si="96"/>
        <v>0</v>
      </c>
      <c r="AI1586">
        <f t="shared" si="97"/>
        <v>0</v>
      </c>
      <c r="AJ1586">
        <f t="shared" si="98"/>
        <v>0</v>
      </c>
      <c r="AK1586" s="15">
        <f>1</f>
        <v>1</v>
      </c>
    </row>
    <row r="1587" spans="1:37" x14ac:dyDescent="0.3">
      <c r="A1587" t="s">
        <v>3743</v>
      </c>
      <c r="B1587" s="1">
        <v>44967</v>
      </c>
      <c r="C1587" s="1">
        <v>44967</v>
      </c>
      <c r="D1587" t="s">
        <v>3744</v>
      </c>
      <c r="E1587" t="s">
        <v>1022</v>
      </c>
      <c r="F1587">
        <v>33</v>
      </c>
      <c r="G1587">
        <v>33</v>
      </c>
      <c r="H1587" t="s">
        <v>35</v>
      </c>
      <c r="I1587" t="s">
        <v>35</v>
      </c>
      <c r="J1587" t="s">
        <v>57</v>
      </c>
      <c r="K1587" t="s">
        <v>66</v>
      </c>
      <c r="L1587" t="s">
        <v>97</v>
      </c>
      <c r="M1587" t="s">
        <v>254</v>
      </c>
      <c r="N1587">
        <v>2</v>
      </c>
      <c r="O1587">
        <v>2</v>
      </c>
      <c r="P1587">
        <v>1201.8900000000001</v>
      </c>
      <c r="R1587">
        <v>2704.17</v>
      </c>
      <c r="S1587">
        <v>1451.59</v>
      </c>
      <c r="T1587" s="3">
        <v>0.53700000000000003</v>
      </c>
      <c r="U1587">
        <v>59.47</v>
      </c>
      <c r="V1587" t="s">
        <v>99</v>
      </c>
      <c r="W1587">
        <v>4</v>
      </c>
      <c r="X1587" t="b">
        <v>0</v>
      </c>
      <c r="Y1587" t="s">
        <v>60</v>
      </c>
      <c r="Z1587" t="s">
        <v>60</v>
      </c>
      <c r="AA1587">
        <v>5</v>
      </c>
      <c r="AB1587">
        <v>5</v>
      </c>
      <c r="AC1587">
        <v>2023</v>
      </c>
      <c r="AD1587" s="1">
        <v>44958</v>
      </c>
      <c r="AE1587" t="s">
        <v>87</v>
      </c>
      <c r="AF1587" t="s">
        <v>201</v>
      </c>
      <c r="AG1587" t="str">
        <f t="shared" si="99"/>
        <v>Include</v>
      </c>
      <c r="AH1587">
        <f t="shared" si="96"/>
        <v>0</v>
      </c>
      <c r="AI1587">
        <f t="shared" si="97"/>
        <v>1</v>
      </c>
      <c r="AJ1587">
        <f t="shared" si="98"/>
        <v>0</v>
      </c>
      <c r="AK1587" s="15">
        <f>1</f>
        <v>1</v>
      </c>
    </row>
    <row r="1588" spans="1:37" x14ac:dyDescent="0.3">
      <c r="A1588" t="s">
        <v>3745</v>
      </c>
      <c r="B1588" s="1">
        <v>44966</v>
      </c>
      <c r="C1588" s="1">
        <v>44966</v>
      </c>
      <c r="D1588" t="s">
        <v>3746</v>
      </c>
      <c r="E1588" t="s">
        <v>890</v>
      </c>
      <c r="F1588">
        <v>18</v>
      </c>
      <c r="G1588">
        <v>18</v>
      </c>
      <c r="H1588" t="s">
        <v>35</v>
      </c>
      <c r="I1588" t="s">
        <v>35</v>
      </c>
      <c r="J1588" t="s">
        <v>36</v>
      </c>
      <c r="K1588" t="s">
        <v>239</v>
      </c>
      <c r="L1588" t="s">
        <v>111</v>
      </c>
      <c r="M1588" t="s">
        <v>856</v>
      </c>
      <c r="N1588">
        <v>1</v>
      </c>
      <c r="O1588">
        <v>1</v>
      </c>
      <c r="P1588">
        <v>12495.08</v>
      </c>
      <c r="Q1588" s="2">
        <v>0.27</v>
      </c>
      <c r="R1588">
        <v>9249.06</v>
      </c>
      <c r="S1588">
        <v>1686.4</v>
      </c>
      <c r="T1588" s="3">
        <v>0.182</v>
      </c>
      <c r="U1588">
        <v>55.06</v>
      </c>
      <c r="V1588" t="s">
        <v>68</v>
      </c>
      <c r="W1588">
        <v>5</v>
      </c>
      <c r="X1588" t="b">
        <v>0</v>
      </c>
      <c r="Y1588" t="s">
        <v>60</v>
      </c>
      <c r="Z1588" t="s">
        <v>60</v>
      </c>
      <c r="AA1588">
        <v>9</v>
      </c>
      <c r="AB1588">
        <v>9</v>
      </c>
      <c r="AC1588">
        <v>2023</v>
      </c>
      <c r="AD1588" s="1">
        <v>44958</v>
      </c>
      <c r="AE1588" t="s">
        <v>53</v>
      </c>
      <c r="AF1588" t="s">
        <v>43</v>
      </c>
      <c r="AG1588" t="str">
        <f t="shared" si="99"/>
        <v>Include</v>
      </c>
      <c r="AH1588">
        <f t="shared" si="96"/>
        <v>0</v>
      </c>
      <c r="AI1588">
        <f t="shared" si="97"/>
        <v>1</v>
      </c>
      <c r="AJ1588">
        <f t="shared" si="98"/>
        <v>0</v>
      </c>
      <c r="AK1588" s="15">
        <f>1</f>
        <v>1</v>
      </c>
    </row>
    <row r="1589" spans="1:37" x14ac:dyDescent="0.3">
      <c r="A1589" t="s">
        <v>3747</v>
      </c>
      <c r="B1589" s="1">
        <v>44966</v>
      </c>
      <c r="C1589" s="1">
        <v>44966</v>
      </c>
      <c r="D1589" t="s">
        <v>3748</v>
      </c>
      <c r="E1589" t="s">
        <v>1022</v>
      </c>
      <c r="F1589">
        <v>49</v>
      </c>
      <c r="G1589">
        <v>49</v>
      </c>
      <c r="H1589" t="s">
        <v>81</v>
      </c>
      <c r="I1589" t="s">
        <v>81</v>
      </c>
      <c r="J1589" t="s">
        <v>82</v>
      </c>
      <c r="K1589" t="s">
        <v>266</v>
      </c>
      <c r="L1589" t="s">
        <v>38</v>
      </c>
      <c r="M1589" t="s">
        <v>447</v>
      </c>
      <c r="N1589">
        <v>1</v>
      </c>
      <c r="O1589">
        <v>1</v>
      </c>
      <c r="P1589">
        <v>1738.61</v>
      </c>
      <c r="Q1589" s="2">
        <v>0.33</v>
      </c>
      <c r="R1589">
        <v>1259.18</v>
      </c>
      <c r="S1589">
        <v>545.39</v>
      </c>
      <c r="T1589" s="3">
        <v>0.433</v>
      </c>
      <c r="U1589">
        <v>66.25</v>
      </c>
      <c r="V1589" t="s">
        <v>52</v>
      </c>
      <c r="W1589">
        <v>5</v>
      </c>
      <c r="X1589" t="b">
        <v>0</v>
      </c>
      <c r="Y1589" t="s">
        <v>60</v>
      </c>
      <c r="Z1589" t="s">
        <v>60</v>
      </c>
      <c r="AA1589">
        <v>10</v>
      </c>
      <c r="AB1589">
        <v>10</v>
      </c>
      <c r="AC1589">
        <v>2023</v>
      </c>
      <c r="AD1589" s="1">
        <v>44958</v>
      </c>
      <c r="AE1589" t="s">
        <v>101</v>
      </c>
      <c r="AF1589" t="s">
        <v>62</v>
      </c>
      <c r="AG1589" t="str">
        <f t="shared" si="99"/>
        <v>Include</v>
      </c>
      <c r="AH1589">
        <f t="shared" si="96"/>
        <v>0</v>
      </c>
      <c r="AI1589">
        <f t="shared" si="97"/>
        <v>1</v>
      </c>
      <c r="AJ1589">
        <f t="shared" si="98"/>
        <v>0</v>
      </c>
      <c r="AK1589" s="15">
        <f>1</f>
        <v>1</v>
      </c>
    </row>
    <row r="1590" spans="1:37" x14ac:dyDescent="0.3">
      <c r="A1590" t="s">
        <v>3749</v>
      </c>
      <c r="B1590" s="1">
        <v>44965</v>
      </c>
      <c r="C1590" s="1">
        <v>44965</v>
      </c>
      <c r="D1590" t="s">
        <v>3750</v>
      </c>
      <c r="E1590" t="s">
        <v>1785</v>
      </c>
      <c r="F1590">
        <v>46</v>
      </c>
      <c r="G1590">
        <v>46</v>
      </c>
      <c r="H1590" t="s">
        <v>47</v>
      </c>
      <c r="I1590" t="s">
        <v>47</v>
      </c>
      <c r="J1590" t="s">
        <v>57</v>
      </c>
      <c r="K1590" t="s">
        <v>205</v>
      </c>
      <c r="L1590" t="s">
        <v>50</v>
      </c>
      <c r="M1590" t="s">
        <v>67</v>
      </c>
      <c r="P1590">
        <v>25731.5</v>
      </c>
      <c r="Q1590" s="2">
        <v>0.15</v>
      </c>
      <c r="R1590">
        <v>25153.93</v>
      </c>
      <c r="S1590">
        <v>6532.8</v>
      </c>
      <c r="T1590" s="3">
        <v>0.26</v>
      </c>
      <c r="U1590">
        <v>67.790000000000006</v>
      </c>
      <c r="V1590" t="s">
        <v>76</v>
      </c>
      <c r="W1590">
        <v>2</v>
      </c>
      <c r="X1590" t="b">
        <v>0</v>
      </c>
      <c r="Y1590" t="s">
        <v>60</v>
      </c>
      <c r="Z1590" t="s">
        <v>60</v>
      </c>
      <c r="AA1590">
        <v>2</v>
      </c>
      <c r="AB1590">
        <v>2</v>
      </c>
      <c r="AC1590">
        <v>2023</v>
      </c>
      <c r="AD1590" s="1">
        <v>44958</v>
      </c>
      <c r="AE1590" t="s">
        <v>101</v>
      </c>
      <c r="AF1590" t="s">
        <v>88</v>
      </c>
      <c r="AG1590" t="str">
        <f t="shared" si="99"/>
        <v>Include</v>
      </c>
      <c r="AH1590">
        <f t="shared" si="96"/>
        <v>0</v>
      </c>
      <c r="AI1590">
        <f t="shared" si="97"/>
        <v>1</v>
      </c>
      <c r="AJ1590">
        <f t="shared" si="98"/>
        <v>0</v>
      </c>
      <c r="AK1590" s="15">
        <f>1</f>
        <v>1</v>
      </c>
    </row>
    <row r="1591" spans="1:37" x14ac:dyDescent="0.3">
      <c r="A1591" t="s">
        <v>3751</v>
      </c>
      <c r="B1591" s="1">
        <v>44964</v>
      </c>
      <c r="C1591" s="1">
        <v>44964</v>
      </c>
      <c r="D1591" t="s">
        <v>3752</v>
      </c>
      <c r="E1591" t="s">
        <v>493</v>
      </c>
      <c r="F1591">
        <v>24</v>
      </c>
      <c r="G1591">
        <v>24</v>
      </c>
      <c r="H1591" t="s">
        <v>274</v>
      </c>
      <c r="I1591" t="s">
        <v>81</v>
      </c>
      <c r="J1591" t="s">
        <v>36</v>
      </c>
      <c r="K1591" t="s">
        <v>73</v>
      </c>
      <c r="L1591" t="s">
        <v>97</v>
      </c>
      <c r="M1591" t="s">
        <v>361</v>
      </c>
      <c r="N1591">
        <v>9</v>
      </c>
      <c r="O1591">
        <v>9</v>
      </c>
      <c r="P1591">
        <v>1219.1099999999999</v>
      </c>
      <c r="Q1591" s="2">
        <v>0.09</v>
      </c>
      <c r="R1591">
        <v>11967.15</v>
      </c>
      <c r="S1591">
        <v>4663.6899999999996</v>
      </c>
      <c r="T1591" s="3">
        <v>0.39</v>
      </c>
      <c r="U1591">
        <v>73.88</v>
      </c>
      <c r="V1591" t="s">
        <v>132</v>
      </c>
      <c r="W1591">
        <v>1</v>
      </c>
      <c r="X1591" t="b">
        <v>0</v>
      </c>
      <c r="Y1591" t="s">
        <v>60</v>
      </c>
      <c r="Z1591" t="s">
        <v>60</v>
      </c>
      <c r="AA1591">
        <v>9</v>
      </c>
      <c r="AB1591">
        <v>9</v>
      </c>
      <c r="AC1591">
        <v>2023</v>
      </c>
      <c r="AD1591" s="1">
        <v>44958</v>
      </c>
      <c r="AE1591" t="s">
        <v>53</v>
      </c>
      <c r="AF1591" t="s">
        <v>69</v>
      </c>
      <c r="AG1591" t="str">
        <f t="shared" si="99"/>
        <v>Include</v>
      </c>
      <c r="AH1591">
        <f t="shared" si="96"/>
        <v>0</v>
      </c>
      <c r="AI1591">
        <f t="shared" si="97"/>
        <v>1</v>
      </c>
      <c r="AJ1591">
        <f t="shared" si="98"/>
        <v>0</v>
      </c>
      <c r="AK1591" s="15">
        <f>1</f>
        <v>1</v>
      </c>
    </row>
    <row r="1592" spans="1:37" x14ac:dyDescent="0.3">
      <c r="A1592" t="s">
        <v>3753</v>
      </c>
      <c r="B1592" s="1">
        <v>44963</v>
      </c>
      <c r="C1592" s="1">
        <v>44963</v>
      </c>
      <c r="D1592" t="s">
        <v>3754</v>
      </c>
      <c r="E1592" t="s">
        <v>1420</v>
      </c>
      <c r="F1592">
        <v>39</v>
      </c>
      <c r="G1592">
        <v>39</v>
      </c>
      <c r="H1592" t="s">
        <v>47</v>
      </c>
      <c r="I1592" t="s">
        <v>47</v>
      </c>
      <c r="J1592" t="s">
        <v>48</v>
      </c>
      <c r="K1592" t="s">
        <v>49</v>
      </c>
      <c r="L1592" t="s">
        <v>111</v>
      </c>
      <c r="M1592" t="s">
        <v>856</v>
      </c>
      <c r="N1592">
        <v>8</v>
      </c>
      <c r="O1592">
        <v>8</v>
      </c>
      <c r="P1592">
        <v>5590.43</v>
      </c>
      <c r="Q1592" s="2">
        <v>0.19</v>
      </c>
      <c r="R1592">
        <v>37398.22</v>
      </c>
      <c r="S1592">
        <v>4824.74</v>
      </c>
      <c r="T1592" s="3">
        <v>0.129</v>
      </c>
      <c r="U1592">
        <v>69.42</v>
      </c>
      <c r="V1592" t="s">
        <v>68</v>
      </c>
      <c r="W1592">
        <v>4</v>
      </c>
      <c r="X1592" t="b">
        <v>0</v>
      </c>
      <c r="Y1592" t="s">
        <v>60</v>
      </c>
      <c r="Z1592" t="s">
        <v>60</v>
      </c>
      <c r="AA1592">
        <v>2</v>
      </c>
      <c r="AB1592">
        <v>2</v>
      </c>
      <c r="AC1592">
        <v>2023</v>
      </c>
      <c r="AD1592" s="1">
        <v>44958</v>
      </c>
      <c r="AE1592" t="s">
        <v>61</v>
      </c>
      <c r="AF1592" t="s">
        <v>88</v>
      </c>
      <c r="AG1592" t="str">
        <f t="shared" si="99"/>
        <v>Include</v>
      </c>
      <c r="AH1592">
        <f t="shared" si="96"/>
        <v>0</v>
      </c>
      <c r="AI1592">
        <f t="shared" si="97"/>
        <v>1</v>
      </c>
      <c r="AJ1592">
        <f t="shared" si="98"/>
        <v>0</v>
      </c>
      <c r="AK1592" s="15">
        <f>1</f>
        <v>1</v>
      </c>
    </row>
    <row r="1593" spans="1:37" x14ac:dyDescent="0.3">
      <c r="A1593" t="s">
        <v>3755</v>
      </c>
      <c r="B1593" s="1">
        <v>44963</v>
      </c>
      <c r="C1593" s="1">
        <v>44963</v>
      </c>
      <c r="D1593" t="s">
        <v>3756</v>
      </c>
      <c r="E1593" t="s">
        <v>126</v>
      </c>
      <c r="F1593">
        <v>39</v>
      </c>
      <c r="G1593">
        <v>39</v>
      </c>
      <c r="H1593" t="s">
        <v>35</v>
      </c>
      <c r="I1593" t="s">
        <v>35</v>
      </c>
      <c r="J1593" t="s">
        <v>48</v>
      </c>
      <c r="K1593" t="s">
        <v>185</v>
      </c>
      <c r="L1593" t="s">
        <v>97</v>
      </c>
      <c r="M1593" t="s">
        <v>243</v>
      </c>
      <c r="N1593">
        <v>10</v>
      </c>
      <c r="O1593">
        <v>10</v>
      </c>
      <c r="P1593">
        <v>947.87</v>
      </c>
      <c r="Q1593" s="2">
        <v>0.24</v>
      </c>
      <c r="R1593">
        <v>7234.13</v>
      </c>
      <c r="S1593">
        <v>3527.5</v>
      </c>
      <c r="T1593" s="3">
        <v>0.48799999999999999</v>
      </c>
      <c r="U1593">
        <v>84.4</v>
      </c>
      <c r="V1593" t="s">
        <v>68</v>
      </c>
      <c r="W1593">
        <v>4</v>
      </c>
      <c r="X1593" t="b">
        <v>0</v>
      </c>
      <c r="Y1593" t="s">
        <v>60</v>
      </c>
      <c r="Z1593" t="s">
        <v>60</v>
      </c>
      <c r="AA1593">
        <v>4</v>
      </c>
      <c r="AB1593">
        <v>4</v>
      </c>
      <c r="AC1593">
        <v>2023</v>
      </c>
      <c r="AD1593" s="1">
        <v>44958</v>
      </c>
      <c r="AE1593" t="s">
        <v>61</v>
      </c>
      <c r="AF1593" t="s">
        <v>43</v>
      </c>
      <c r="AG1593" t="str">
        <f t="shared" si="99"/>
        <v>Include</v>
      </c>
      <c r="AH1593">
        <f t="shared" si="96"/>
        <v>0</v>
      </c>
      <c r="AI1593">
        <f t="shared" si="97"/>
        <v>1</v>
      </c>
      <c r="AJ1593">
        <f t="shared" si="98"/>
        <v>0</v>
      </c>
      <c r="AK1593" s="15">
        <f>1</f>
        <v>1</v>
      </c>
    </row>
    <row r="1594" spans="1:37" x14ac:dyDescent="0.3">
      <c r="A1594" t="s">
        <v>3757</v>
      </c>
      <c r="B1594" s="1">
        <v>44963</v>
      </c>
      <c r="C1594" s="1">
        <v>44963</v>
      </c>
      <c r="D1594" t="s">
        <v>3758</v>
      </c>
      <c r="E1594" t="s">
        <v>534</v>
      </c>
      <c r="F1594">
        <v>27</v>
      </c>
      <c r="G1594">
        <v>27</v>
      </c>
      <c r="H1594" t="s">
        <v>35</v>
      </c>
      <c r="I1594" t="s">
        <v>35</v>
      </c>
      <c r="J1594" t="s">
        <v>48</v>
      </c>
      <c r="K1594" t="s">
        <v>230</v>
      </c>
      <c r="L1594" t="s">
        <v>140</v>
      </c>
      <c r="M1594" t="s">
        <v>358</v>
      </c>
      <c r="N1594">
        <v>7</v>
      </c>
      <c r="O1594">
        <v>7</v>
      </c>
      <c r="P1594">
        <v>3168.59</v>
      </c>
      <c r="Q1594" s="2">
        <v>0.27</v>
      </c>
      <c r="R1594">
        <v>16375.14</v>
      </c>
      <c r="S1594">
        <v>4441.7299999999996</v>
      </c>
      <c r="T1594" s="3">
        <v>0.27100000000000002</v>
      </c>
      <c r="U1594">
        <v>88.78</v>
      </c>
      <c r="V1594" t="s">
        <v>76</v>
      </c>
      <c r="W1594">
        <v>3</v>
      </c>
      <c r="X1594" t="b">
        <v>0</v>
      </c>
      <c r="Y1594" t="s">
        <v>60</v>
      </c>
      <c r="Z1594" t="s">
        <v>60</v>
      </c>
      <c r="AA1594">
        <v>9</v>
      </c>
      <c r="AB1594">
        <v>9</v>
      </c>
      <c r="AC1594">
        <v>2023</v>
      </c>
      <c r="AD1594" s="1">
        <v>44958</v>
      </c>
      <c r="AE1594" t="s">
        <v>87</v>
      </c>
      <c r="AF1594" t="s">
        <v>43</v>
      </c>
      <c r="AG1594" t="str">
        <f t="shared" si="99"/>
        <v>Include</v>
      </c>
      <c r="AH1594">
        <f t="shared" si="96"/>
        <v>0</v>
      </c>
      <c r="AI1594">
        <f t="shared" si="97"/>
        <v>1</v>
      </c>
      <c r="AJ1594">
        <f t="shared" si="98"/>
        <v>0</v>
      </c>
      <c r="AK1594" s="15">
        <f>1</f>
        <v>1</v>
      </c>
    </row>
    <row r="1595" spans="1:37" x14ac:dyDescent="0.3">
      <c r="A1595" t="s">
        <v>3759</v>
      </c>
      <c r="B1595" s="1">
        <v>44963</v>
      </c>
      <c r="C1595" s="1">
        <v>44963</v>
      </c>
      <c r="D1595" t="s">
        <v>3760</v>
      </c>
      <c r="E1595" t="s">
        <v>2392</v>
      </c>
      <c r="H1595" t="s">
        <v>81</v>
      </c>
      <c r="I1595" t="s">
        <v>81</v>
      </c>
      <c r="J1595" t="s">
        <v>48</v>
      </c>
      <c r="K1595" t="s">
        <v>230</v>
      </c>
      <c r="L1595" t="s">
        <v>140</v>
      </c>
      <c r="M1595" t="s">
        <v>141</v>
      </c>
      <c r="N1595">
        <v>1</v>
      </c>
      <c r="O1595">
        <v>1</v>
      </c>
      <c r="P1595">
        <v>398.12</v>
      </c>
      <c r="Q1595" s="2">
        <v>0.2</v>
      </c>
      <c r="R1595">
        <v>370.05</v>
      </c>
      <c r="S1595">
        <v>160.84</v>
      </c>
      <c r="T1595" s="3">
        <v>0.435</v>
      </c>
      <c r="U1595">
        <v>61.44</v>
      </c>
      <c r="V1595" t="s">
        <v>132</v>
      </c>
      <c r="W1595">
        <v>5</v>
      </c>
      <c r="X1595" t="b">
        <v>0</v>
      </c>
      <c r="Y1595" t="s">
        <v>60</v>
      </c>
      <c r="Z1595" t="s">
        <v>60</v>
      </c>
      <c r="AC1595">
        <v>2023</v>
      </c>
      <c r="AD1595" s="1">
        <v>44958</v>
      </c>
      <c r="AE1595" t="s">
        <v>118</v>
      </c>
      <c r="AF1595" t="s">
        <v>88</v>
      </c>
      <c r="AG1595" t="str">
        <f t="shared" si="99"/>
        <v>Include</v>
      </c>
      <c r="AH1595">
        <f t="shared" si="96"/>
        <v>0</v>
      </c>
      <c r="AI1595">
        <f t="shared" si="97"/>
        <v>1</v>
      </c>
      <c r="AJ1595">
        <f t="shared" si="98"/>
        <v>0</v>
      </c>
      <c r="AK1595" s="15">
        <f>1</f>
        <v>1</v>
      </c>
    </row>
    <row r="1596" spans="1:37" x14ac:dyDescent="0.3">
      <c r="A1596" t="s">
        <v>3761</v>
      </c>
      <c r="B1596" s="1">
        <v>44962</v>
      </c>
      <c r="C1596" s="1">
        <v>44962</v>
      </c>
      <c r="D1596" t="s">
        <v>3762</v>
      </c>
      <c r="E1596" t="s">
        <v>554</v>
      </c>
      <c r="F1596">
        <v>41</v>
      </c>
      <c r="G1596">
        <v>41</v>
      </c>
      <c r="H1596" t="s">
        <v>47</v>
      </c>
      <c r="I1596" t="s">
        <v>47</v>
      </c>
      <c r="J1596" t="s">
        <v>57</v>
      </c>
      <c r="K1596" t="s">
        <v>66</v>
      </c>
      <c r="L1596" t="s">
        <v>111</v>
      </c>
      <c r="M1596" t="s">
        <v>123</v>
      </c>
      <c r="N1596">
        <v>6</v>
      </c>
      <c r="O1596">
        <v>6</v>
      </c>
      <c r="P1596">
        <v>10564.85</v>
      </c>
      <c r="Q1596" s="2">
        <v>0.34</v>
      </c>
      <c r="R1596">
        <v>41618.68</v>
      </c>
      <c r="S1596">
        <v>10694.73</v>
      </c>
      <c r="T1596" s="3">
        <v>0.25700000000000001</v>
      </c>
      <c r="U1596">
        <v>90.4</v>
      </c>
      <c r="V1596" t="s">
        <v>99</v>
      </c>
      <c r="X1596" t="b">
        <v>1</v>
      </c>
      <c r="Y1596" t="s">
        <v>41</v>
      </c>
      <c r="Z1596" t="s">
        <v>41</v>
      </c>
      <c r="AA1596">
        <v>4</v>
      </c>
      <c r="AB1596">
        <v>4</v>
      </c>
      <c r="AC1596">
        <v>2023</v>
      </c>
      <c r="AD1596" s="1">
        <v>44958</v>
      </c>
      <c r="AE1596" t="s">
        <v>61</v>
      </c>
      <c r="AF1596" t="s">
        <v>62</v>
      </c>
      <c r="AG1596" t="str">
        <f t="shared" si="99"/>
        <v>Include</v>
      </c>
      <c r="AH1596">
        <f t="shared" si="96"/>
        <v>1</v>
      </c>
      <c r="AI1596">
        <f t="shared" si="97"/>
        <v>1</v>
      </c>
      <c r="AJ1596">
        <f t="shared" si="98"/>
        <v>0</v>
      </c>
      <c r="AK1596" s="15">
        <f>1</f>
        <v>1</v>
      </c>
    </row>
    <row r="1597" spans="1:37" x14ac:dyDescent="0.3">
      <c r="A1597" t="s">
        <v>3763</v>
      </c>
      <c r="B1597" s="1">
        <v>44962</v>
      </c>
      <c r="C1597" s="1">
        <v>44962</v>
      </c>
      <c r="D1597" t="s">
        <v>3764</v>
      </c>
      <c r="E1597" t="s">
        <v>1225</v>
      </c>
      <c r="F1597">
        <v>33</v>
      </c>
      <c r="G1597">
        <v>33</v>
      </c>
      <c r="H1597" t="s">
        <v>47</v>
      </c>
      <c r="I1597" t="s">
        <v>47</v>
      </c>
      <c r="J1597" t="s">
        <v>57</v>
      </c>
      <c r="K1597" t="s">
        <v>155</v>
      </c>
      <c r="L1597" t="s">
        <v>84</v>
      </c>
      <c r="M1597" t="s">
        <v>267</v>
      </c>
      <c r="N1597">
        <v>2</v>
      </c>
      <c r="O1597">
        <v>2</v>
      </c>
      <c r="P1597">
        <v>458.79</v>
      </c>
      <c r="Q1597" s="2">
        <v>0.24</v>
      </c>
      <c r="R1597">
        <v>719.16</v>
      </c>
      <c r="S1597">
        <v>59.83</v>
      </c>
      <c r="T1597" s="3">
        <v>8.3000000000000004E-2</v>
      </c>
      <c r="U1597">
        <v>86.04</v>
      </c>
      <c r="V1597" t="s">
        <v>40</v>
      </c>
      <c r="W1597">
        <v>3</v>
      </c>
      <c r="X1597" t="b">
        <v>0</v>
      </c>
      <c r="Y1597" t="s">
        <v>100</v>
      </c>
      <c r="Z1597" t="s">
        <v>100</v>
      </c>
      <c r="AA1597">
        <v>6</v>
      </c>
      <c r="AB1597">
        <v>6</v>
      </c>
      <c r="AC1597">
        <v>2023</v>
      </c>
      <c r="AD1597" s="1">
        <v>44958</v>
      </c>
      <c r="AE1597" t="s">
        <v>87</v>
      </c>
      <c r="AF1597" t="s">
        <v>43</v>
      </c>
      <c r="AG1597" t="str">
        <f t="shared" si="99"/>
        <v>Include</v>
      </c>
      <c r="AH1597">
        <f t="shared" si="96"/>
        <v>0</v>
      </c>
      <c r="AI1597">
        <f t="shared" si="97"/>
        <v>0</v>
      </c>
      <c r="AJ1597">
        <f t="shared" si="98"/>
        <v>1</v>
      </c>
      <c r="AK1597" s="15">
        <f>1</f>
        <v>1</v>
      </c>
    </row>
    <row r="1598" spans="1:37" x14ac:dyDescent="0.3">
      <c r="A1598" t="s">
        <v>3765</v>
      </c>
      <c r="B1598" s="1">
        <v>44962</v>
      </c>
      <c r="C1598" s="1">
        <v>44962</v>
      </c>
      <c r="D1598" t="s">
        <v>3766</v>
      </c>
      <c r="E1598" t="s">
        <v>1075</v>
      </c>
      <c r="F1598">
        <v>48</v>
      </c>
      <c r="G1598">
        <v>48</v>
      </c>
      <c r="H1598" t="s">
        <v>47</v>
      </c>
      <c r="I1598" t="s">
        <v>47</v>
      </c>
      <c r="J1598" t="s">
        <v>48</v>
      </c>
      <c r="K1598" t="s">
        <v>185</v>
      </c>
      <c r="L1598" t="s">
        <v>140</v>
      </c>
      <c r="M1598" t="s">
        <v>219</v>
      </c>
      <c r="N1598">
        <v>9</v>
      </c>
      <c r="O1598">
        <v>9</v>
      </c>
      <c r="P1598">
        <v>1032.03</v>
      </c>
      <c r="Q1598" s="2">
        <v>0.33</v>
      </c>
      <c r="R1598">
        <v>6175.76</v>
      </c>
      <c r="S1598">
        <v>1554.99</v>
      </c>
      <c r="T1598" s="3">
        <v>0.252</v>
      </c>
      <c r="U1598">
        <v>79.739999999999995</v>
      </c>
      <c r="V1598" t="s">
        <v>76</v>
      </c>
      <c r="W1598">
        <v>4</v>
      </c>
      <c r="X1598" t="b">
        <v>1</v>
      </c>
      <c r="Y1598" t="s">
        <v>41</v>
      </c>
      <c r="Z1598" t="s">
        <v>41</v>
      </c>
      <c r="AA1598">
        <v>7</v>
      </c>
      <c r="AB1598">
        <v>7</v>
      </c>
      <c r="AC1598">
        <v>2023</v>
      </c>
      <c r="AD1598" s="1">
        <v>44958</v>
      </c>
      <c r="AE1598" t="s">
        <v>101</v>
      </c>
      <c r="AF1598" t="s">
        <v>62</v>
      </c>
      <c r="AG1598" t="str">
        <f t="shared" si="99"/>
        <v>Include</v>
      </c>
      <c r="AH1598">
        <f t="shared" si="96"/>
        <v>1</v>
      </c>
      <c r="AI1598">
        <f t="shared" si="97"/>
        <v>1</v>
      </c>
      <c r="AJ1598">
        <f t="shared" si="98"/>
        <v>0</v>
      </c>
      <c r="AK1598" s="15">
        <f>1</f>
        <v>1</v>
      </c>
    </row>
    <row r="1599" spans="1:37" x14ac:dyDescent="0.3">
      <c r="A1599" t="s">
        <v>3767</v>
      </c>
      <c r="B1599" s="1">
        <v>44961</v>
      </c>
      <c r="C1599" s="1">
        <v>44961</v>
      </c>
      <c r="D1599" t="s">
        <v>3768</v>
      </c>
      <c r="E1599" t="s">
        <v>2085</v>
      </c>
      <c r="F1599">
        <v>30</v>
      </c>
      <c r="G1599">
        <v>30</v>
      </c>
      <c r="H1599" t="s">
        <v>35</v>
      </c>
      <c r="I1599" t="s">
        <v>35</v>
      </c>
      <c r="J1599" t="s">
        <v>48</v>
      </c>
      <c r="K1599" t="s">
        <v>230</v>
      </c>
      <c r="L1599" t="s">
        <v>111</v>
      </c>
      <c r="M1599" t="s">
        <v>123</v>
      </c>
      <c r="N1599">
        <v>8</v>
      </c>
      <c r="O1599">
        <v>8</v>
      </c>
      <c r="P1599">
        <v>11980.53</v>
      </c>
      <c r="Q1599" s="2">
        <v>0.03</v>
      </c>
      <c r="R1599">
        <v>84384.27</v>
      </c>
      <c r="S1599">
        <v>25026.93</v>
      </c>
      <c r="T1599" s="3">
        <v>0.29699999999999999</v>
      </c>
      <c r="U1599">
        <v>61.24</v>
      </c>
      <c r="V1599" t="s">
        <v>68</v>
      </c>
      <c r="W1599">
        <v>2</v>
      </c>
      <c r="X1599" t="b">
        <v>0</v>
      </c>
      <c r="Y1599" t="s">
        <v>60</v>
      </c>
      <c r="Z1599" t="s">
        <v>60</v>
      </c>
      <c r="AA1599">
        <v>3</v>
      </c>
      <c r="AB1599">
        <v>3</v>
      </c>
      <c r="AC1599">
        <v>2023</v>
      </c>
      <c r="AD1599" s="1">
        <v>44958</v>
      </c>
      <c r="AE1599" t="s">
        <v>87</v>
      </c>
      <c r="AF1599" t="s">
        <v>69</v>
      </c>
      <c r="AG1599" t="str">
        <f t="shared" si="99"/>
        <v>Include</v>
      </c>
      <c r="AH1599">
        <f t="shared" si="96"/>
        <v>0</v>
      </c>
      <c r="AI1599">
        <f t="shared" si="97"/>
        <v>1</v>
      </c>
      <c r="AJ1599">
        <f t="shared" si="98"/>
        <v>0</v>
      </c>
      <c r="AK1599" s="15">
        <f>1</f>
        <v>1</v>
      </c>
    </row>
    <row r="1600" spans="1:37" x14ac:dyDescent="0.3">
      <c r="A1600" t="s">
        <v>3769</v>
      </c>
      <c r="B1600" s="1">
        <v>44961</v>
      </c>
      <c r="C1600" s="1">
        <v>44961</v>
      </c>
      <c r="D1600" t="s">
        <v>3770</v>
      </c>
      <c r="E1600" t="s">
        <v>1945</v>
      </c>
      <c r="F1600">
        <v>48</v>
      </c>
      <c r="G1600">
        <v>48</v>
      </c>
      <c r="H1600" t="s">
        <v>47</v>
      </c>
      <c r="I1600" t="s">
        <v>47</v>
      </c>
      <c r="J1600" t="s">
        <v>57</v>
      </c>
      <c r="K1600" t="s">
        <v>155</v>
      </c>
      <c r="L1600" t="s">
        <v>74</v>
      </c>
      <c r="M1600" t="s">
        <v>127</v>
      </c>
      <c r="N1600">
        <v>6</v>
      </c>
      <c r="O1600">
        <v>6</v>
      </c>
      <c r="P1600">
        <v>27584.29</v>
      </c>
      <c r="Q1600" s="2">
        <v>0.04</v>
      </c>
      <c r="R1600">
        <v>154093.5</v>
      </c>
      <c r="S1600">
        <v>18519.240000000002</v>
      </c>
      <c r="T1600" s="3">
        <v>0.12</v>
      </c>
      <c r="U1600">
        <v>82.16</v>
      </c>
      <c r="V1600" t="s">
        <v>52</v>
      </c>
      <c r="X1600" t="b">
        <v>1</v>
      </c>
      <c r="Y1600" t="s">
        <v>41</v>
      </c>
      <c r="Z1600" t="s">
        <v>41</v>
      </c>
      <c r="AA1600">
        <v>1</v>
      </c>
      <c r="AB1600">
        <v>1</v>
      </c>
      <c r="AC1600">
        <v>2023</v>
      </c>
      <c r="AD1600" s="1">
        <v>44958</v>
      </c>
      <c r="AE1600" t="s">
        <v>101</v>
      </c>
      <c r="AF1600" t="s">
        <v>69</v>
      </c>
      <c r="AG1600" t="str">
        <f t="shared" si="99"/>
        <v>Include</v>
      </c>
      <c r="AH1600">
        <f t="shared" si="96"/>
        <v>1</v>
      </c>
      <c r="AI1600">
        <f t="shared" si="97"/>
        <v>1</v>
      </c>
      <c r="AJ1600">
        <f t="shared" si="98"/>
        <v>0</v>
      </c>
      <c r="AK1600" s="15">
        <f>1</f>
        <v>1</v>
      </c>
    </row>
    <row r="1601" spans="1:37" x14ac:dyDescent="0.3">
      <c r="A1601" t="s">
        <v>3771</v>
      </c>
      <c r="B1601" s="1">
        <v>44961</v>
      </c>
      <c r="C1601" s="1">
        <v>44961</v>
      </c>
      <c r="D1601" t="s">
        <v>3772</v>
      </c>
      <c r="E1601" t="s">
        <v>890</v>
      </c>
      <c r="F1601">
        <v>27</v>
      </c>
      <c r="G1601">
        <v>27</v>
      </c>
      <c r="H1601" t="s">
        <v>81</v>
      </c>
      <c r="I1601" t="s">
        <v>81</v>
      </c>
      <c r="J1601" t="s">
        <v>36</v>
      </c>
      <c r="K1601" t="s">
        <v>106</v>
      </c>
      <c r="L1601" t="s">
        <v>38</v>
      </c>
      <c r="M1601" t="s">
        <v>163</v>
      </c>
      <c r="N1601">
        <v>5</v>
      </c>
      <c r="O1601">
        <v>5</v>
      </c>
      <c r="P1601">
        <v>1931.12</v>
      </c>
      <c r="Q1601" s="2">
        <v>0.02</v>
      </c>
      <c r="R1601">
        <v>10949.84</v>
      </c>
      <c r="S1601">
        <v>3362.6</v>
      </c>
      <c r="T1601" s="3">
        <v>0.307</v>
      </c>
      <c r="U1601">
        <v>79.88</v>
      </c>
      <c r="V1601" t="s">
        <v>99</v>
      </c>
      <c r="W1601">
        <v>1</v>
      </c>
      <c r="X1601" t="b">
        <v>0</v>
      </c>
      <c r="Y1601" t="s">
        <v>60</v>
      </c>
      <c r="Z1601" t="s">
        <v>60</v>
      </c>
      <c r="AA1601">
        <v>9</v>
      </c>
      <c r="AB1601">
        <v>9</v>
      </c>
      <c r="AC1601">
        <v>2023</v>
      </c>
      <c r="AD1601" s="1">
        <v>44958</v>
      </c>
      <c r="AE1601" t="s">
        <v>87</v>
      </c>
      <c r="AF1601" t="s">
        <v>69</v>
      </c>
      <c r="AG1601" t="str">
        <f t="shared" si="99"/>
        <v>Include</v>
      </c>
      <c r="AH1601">
        <f t="shared" si="96"/>
        <v>0</v>
      </c>
      <c r="AI1601">
        <f t="shared" si="97"/>
        <v>1</v>
      </c>
      <c r="AJ1601">
        <f t="shared" si="98"/>
        <v>0</v>
      </c>
      <c r="AK1601" s="15">
        <f>1</f>
        <v>1</v>
      </c>
    </row>
    <row r="1602" spans="1:37" x14ac:dyDescent="0.3">
      <c r="A1602" t="s">
        <v>3773</v>
      </c>
      <c r="B1602" s="1">
        <v>44960</v>
      </c>
      <c r="C1602" s="1">
        <v>44960</v>
      </c>
      <c r="D1602" t="s">
        <v>3774</v>
      </c>
      <c r="E1602" t="s">
        <v>1894</v>
      </c>
      <c r="F1602">
        <v>34</v>
      </c>
      <c r="G1602">
        <v>34</v>
      </c>
      <c r="H1602" t="s">
        <v>47</v>
      </c>
      <c r="I1602" t="s">
        <v>47</v>
      </c>
      <c r="J1602" t="s">
        <v>116</v>
      </c>
      <c r="K1602" t="s">
        <v>247</v>
      </c>
      <c r="L1602" t="s">
        <v>140</v>
      </c>
      <c r="M1602" t="s">
        <v>372</v>
      </c>
      <c r="N1602">
        <v>5</v>
      </c>
      <c r="O1602">
        <v>5</v>
      </c>
      <c r="P1602">
        <v>3467.44</v>
      </c>
      <c r="Q1602" s="2">
        <v>0.22</v>
      </c>
      <c r="R1602">
        <v>15431.87</v>
      </c>
      <c r="S1602">
        <v>4362.76</v>
      </c>
      <c r="T1602" s="3">
        <v>0.28299999999999997</v>
      </c>
      <c r="U1602">
        <v>70.28</v>
      </c>
      <c r="V1602" t="s">
        <v>68</v>
      </c>
      <c r="W1602">
        <v>1</v>
      </c>
      <c r="X1602" t="b">
        <v>0</v>
      </c>
      <c r="Y1602" t="s">
        <v>60</v>
      </c>
      <c r="Z1602" t="s">
        <v>60</v>
      </c>
      <c r="AA1602">
        <v>1</v>
      </c>
      <c r="AB1602">
        <v>1</v>
      </c>
      <c r="AC1602">
        <v>2023</v>
      </c>
      <c r="AD1602" s="1">
        <v>44958</v>
      </c>
      <c r="AE1602" t="s">
        <v>87</v>
      </c>
      <c r="AF1602" t="s">
        <v>43</v>
      </c>
      <c r="AG1602" t="str">
        <f t="shared" si="99"/>
        <v>Include</v>
      </c>
      <c r="AH1602">
        <f t="shared" ref="AH1602:AH1665" si="100">IF(Z1602="Returned",1,0)</f>
        <v>0</v>
      </c>
      <c r="AI1602">
        <f t="shared" ref="AI1602:AI1665" si="101">IF(OR(Z1602="Delivered",Z1602="Returned"),1,0)</f>
        <v>1</v>
      </c>
      <c r="AJ1602">
        <f t="shared" ref="AJ1602:AJ1665" si="102">IF(Z1602="Cancelled",1,0)</f>
        <v>0</v>
      </c>
      <c r="AK1602" s="15">
        <f>1</f>
        <v>1</v>
      </c>
    </row>
    <row r="1603" spans="1:37" x14ac:dyDescent="0.3">
      <c r="A1603" t="s">
        <v>3775</v>
      </c>
      <c r="B1603" s="1">
        <v>44960</v>
      </c>
      <c r="C1603" s="1">
        <v>44960</v>
      </c>
      <c r="D1603" t="s">
        <v>3776</v>
      </c>
      <c r="E1603" t="s">
        <v>979</v>
      </c>
      <c r="F1603">
        <v>39</v>
      </c>
      <c r="G1603">
        <v>39</v>
      </c>
      <c r="H1603" t="s">
        <v>81</v>
      </c>
      <c r="I1603" t="s">
        <v>81</v>
      </c>
      <c r="J1603" t="s">
        <v>57</v>
      </c>
      <c r="K1603" t="s">
        <v>205</v>
      </c>
      <c r="L1603" t="s">
        <v>50</v>
      </c>
      <c r="M1603" t="s">
        <v>67</v>
      </c>
      <c r="N1603">
        <v>7</v>
      </c>
      <c r="O1603">
        <v>7</v>
      </c>
      <c r="P1603">
        <v>12553.02</v>
      </c>
      <c r="Q1603" s="2">
        <v>0.22</v>
      </c>
      <c r="R1603">
        <v>71332.69</v>
      </c>
      <c r="S1603">
        <v>19645.47</v>
      </c>
      <c r="T1603" s="3">
        <v>0.27500000000000002</v>
      </c>
      <c r="U1603">
        <v>85.94</v>
      </c>
      <c r="V1603" t="s">
        <v>40</v>
      </c>
      <c r="W1603">
        <v>3</v>
      </c>
      <c r="X1603" t="b">
        <v>0</v>
      </c>
      <c r="Y1603" t="s">
        <v>60</v>
      </c>
      <c r="Z1603" t="s">
        <v>60</v>
      </c>
      <c r="AA1603">
        <v>1</v>
      </c>
      <c r="AB1603">
        <v>1</v>
      </c>
      <c r="AC1603">
        <v>2023</v>
      </c>
      <c r="AD1603" s="1">
        <v>44958</v>
      </c>
      <c r="AE1603" t="s">
        <v>61</v>
      </c>
      <c r="AF1603" t="s">
        <v>43</v>
      </c>
      <c r="AG1603" t="str">
        <f t="shared" ref="AG1603:AG1666" si="103">IF(N1603=999,"Exclude","Include")</f>
        <v>Include</v>
      </c>
      <c r="AH1603">
        <f t="shared" si="100"/>
        <v>0</v>
      </c>
      <c r="AI1603">
        <f t="shared" si="101"/>
        <v>1</v>
      </c>
      <c r="AJ1603">
        <f t="shared" si="102"/>
        <v>0</v>
      </c>
      <c r="AK1603" s="15">
        <f>1</f>
        <v>1</v>
      </c>
    </row>
    <row r="1604" spans="1:37" x14ac:dyDescent="0.3">
      <c r="A1604" t="s">
        <v>3777</v>
      </c>
      <c r="B1604" s="1">
        <v>44960</v>
      </c>
      <c r="C1604" s="1">
        <v>44960</v>
      </c>
      <c r="D1604" t="s">
        <v>3778</v>
      </c>
      <c r="E1604" t="s">
        <v>665</v>
      </c>
      <c r="F1604">
        <v>45</v>
      </c>
      <c r="G1604">
        <v>45</v>
      </c>
      <c r="H1604" t="s">
        <v>47</v>
      </c>
      <c r="I1604" t="s">
        <v>47</v>
      </c>
      <c r="J1604" t="s">
        <v>36</v>
      </c>
      <c r="K1604" t="s">
        <v>37</v>
      </c>
      <c r="L1604" t="s">
        <v>140</v>
      </c>
      <c r="M1604" t="s">
        <v>141</v>
      </c>
      <c r="N1604">
        <v>8</v>
      </c>
      <c r="O1604">
        <v>8</v>
      </c>
      <c r="P1604">
        <v>772.69</v>
      </c>
      <c r="Q1604" s="2">
        <v>0.15</v>
      </c>
      <c r="R1604">
        <v>5307.05</v>
      </c>
      <c r="S1604">
        <v>1907.75</v>
      </c>
      <c r="T1604" s="3">
        <v>0.35899999999999999</v>
      </c>
      <c r="U1604">
        <v>77.11</v>
      </c>
      <c r="V1604" t="s">
        <v>52</v>
      </c>
      <c r="W1604">
        <v>4</v>
      </c>
      <c r="X1604" t="b">
        <v>0</v>
      </c>
      <c r="Y1604" t="s">
        <v>142</v>
      </c>
      <c r="Z1604" t="s">
        <v>142</v>
      </c>
      <c r="AA1604">
        <v>1</v>
      </c>
      <c r="AB1604">
        <v>1</v>
      </c>
      <c r="AC1604">
        <v>2023</v>
      </c>
      <c r="AD1604" s="1">
        <v>44958</v>
      </c>
      <c r="AE1604" t="s">
        <v>61</v>
      </c>
      <c r="AF1604" t="s">
        <v>88</v>
      </c>
      <c r="AG1604" t="str">
        <f t="shared" si="103"/>
        <v>Include</v>
      </c>
      <c r="AH1604">
        <f t="shared" si="100"/>
        <v>0</v>
      </c>
      <c r="AI1604">
        <f t="shared" si="101"/>
        <v>0</v>
      </c>
      <c r="AJ1604">
        <f t="shared" si="102"/>
        <v>0</v>
      </c>
      <c r="AK1604" s="15">
        <f>1</f>
        <v>1</v>
      </c>
    </row>
    <row r="1605" spans="1:37" x14ac:dyDescent="0.3">
      <c r="A1605" t="s">
        <v>3779</v>
      </c>
      <c r="B1605" s="1">
        <v>44960</v>
      </c>
      <c r="C1605" s="1">
        <v>44960</v>
      </c>
      <c r="D1605" t="s">
        <v>3780</v>
      </c>
      <c r="E1605" t="s">
        <v>1404</v>
      </c>
      <c r="F1605">
        <v>40</v>
      </c>
      <c r="G1605">
        <v>40</v>
      </c>
      <c r="H1605" t="s">
        <v>81</v>
      </c>
      <c r="I1605" t="s">
        <v>81</v>
      </c>
      <c r="J1605" t="s">
        <v>48</v>
      </c>
      <c r="K1605" t="s">
        <v>230</v>
      </c>
      <c r="L1605" t="s">
        <v>97</v>
      </c>
      <c r="M1605" t="s">
        <v>243</v>
      </c>
      <c r="N1605">
        <v>1</v>
      </c>
      <c r="O1605">
        <v>1</v>
      </c>
      <c r="P1605">
        <v>355.01</v>
      </c>
      <c r="Q1605" s="2">
        <v>0.23</v>
      </c>
      <c r="R1605">
        <v>284.02</v>
      </c>
      <c r="S1605">
        <v>130.5</v>
      </c>
      <c r="T1605" s="3">
        <v>0.45900000000000002</v>
      </c>
      <c r="U1605">
        <v>51.82</v>
      </c>
      <c r="V1605" t="s">
        <v>40</v>
      </c>
      <c r="W1605">
        <v>1</v>
      </c>
      <c r="X1605" t="b">
        <v>0</v>
      </c>
      <c r="Y1605" t="s">
        <v>60</v>
      </c>
      <c r="Z1605" t="s">
        <v>60</v>
      </c>
      <c r="AA1605">
        <v>7</v>
      </c>
      <c r="AB1605">
        <v>7</v>
      </c>
      <c r="AC1605">
        <v>2023</v>
      </c>
      <c r="AD1605" s="1">
        <v>44958</v>
      </c>
      <c r="AE1605" t="s">
        <v>61</v>
      </c>
      <c r="AF1605" t="s">
        <v>43</v>
      </c>
      <c r="AG1605" t="str">
        <f t="shared" si="103"/>
        <v>Include</v>
      </c>
      <c r="AH1605">
        <f t="shared" si="100"/>
        <v>0</v>
      </c>
      <c r="AI1605">
        <f t="shared" si="101"/>
        <v>1</v>
      </c>
      <c r="AJ1605">
        <f t="shared" si="102"/>
        <v>0</v>
      </c>
      <c r="AK1605" s="15">
        <f>1</f>
        <v>1</v>
      </c>
    </row>
    <row r="1606" spans="1:37" x14ac:dyDescent="0.3">
      <c r="A1606" t="s">
        <v>3781</v>
      </c>
      <c r="B1606" s="1">
        <v>44958</v>
      </c>
      <c r="C1606" s="1">
        <v>44958</v>
      </c>
      <c r="D1606" t="s">
        <v>3782</v>
      </c>
      <c r="E1606" t="s">
        <v>2309</v>
      </c>
      <c r="F1606">
        <v>40</v>
      </c>
      <c r="G1606">
        <v>40</v>
      </c>
      <c r="H1606" t="s">
        <v>35</v>
      </c>
      <c r="I1606" t="s">
        <v>35</v>
      </c>
      <c r="J1606" t="s">
        <v>116</v>
      </c>
      <c r="K1606" t="s">
        <v>260</v>
      </c>
      <c r="L1606" t="s">
        <v>38</v>
      </c>
      <c r="M1606" t="s">
        <v>163</v>
      </c>
      <c r="N1606">
        <v>3</v>
      </c>
      <c r="O1606">
        <v>3</v>
      </c>
      <c r="P1606">
        <v>2052.63</v>
      </c>
      <c r="Q1606" s="2">
        <v>0.2</v>
      </c>
      <c r="R1606">
        <v>5621.99</v>
      </c>
      <c r="S1606">
        <v>2360.34</v>
      </c>
      <c r="T1606" s="3">
        <v>0.42</v>
      </c>
      <c r="U1606">
        <v>38.92</v>
      </c>
      <c r="V1606" t="s">
        <v>52</v>
      </c>
      <c r="W1606">
        <v>5</v>
      </c>
      <c r="X1606" t="b">
        <v>0</v>
      </c>
      <c r="Y1606" t="s">
        <v>60</v>
      </c>
      <c r="Z1606" t="s">
        <v>60</v>
      </c>
      <c r="AA1606">
        <v>8</v>
      </c>
      <c r="AB1606">
        <v>8</v>
      </c>
      <c r="AC1606">
        <v>2023</v>
      </c>
      <c r="AD1606" s="1">
        <v>44958</v>
      </c>
      <c r="AE1606" t="s">
        <v>61</v>
      </c>
      <c r="AF1606" t="s">
        <v>88</v>
      </c>
      <c r="AG1606" t="str">
        <f t="shared" si="103"/>
        <v>Include</v>
      </c>
      <c r="AH1606">
        <f t="shared" si="100"/>
        <v>0</v>
      </c>
      <c r="AI1606">
        <f t="shared" si="101"/>
        <v>1</v>
      </c>
      <c r="AJ1606">
        <f t="shared" si="102"/>
        <v>0</v>
      </c>
      <c r="AK1606" s="15">
        <f>1</f>
        <v>1</v>
      </c>
    </row>
    <row r="1607" spans="1:37" x14ac:dyDescent="0.3">
      <c r="A1607" t="s">
        <v>3783</v>
      </c>
      <c r="B1607" s="1">
        <v>44958</v>
      </c>
      <c r="C1607" s="1">
        <v>44958</v>
      </c>
      <c r="D1607" t="s">
        <v>3784</v>
      </c>
      <c r="E1607" t="s">
        <v>636</v>
      </c>
      <c r="F1607">
        <v>23</v>
      </c>
      <c r="G1607">
        <v>23</v>
      </c>
      <c r="H1607" t="s">
        <v>47</v>
      </c>
      <c r="I1607" t="s">
        <v>47</v>
      </c>
      <c r="J1607" t="s">
        <v>116</v>
      </c>
      <c r="K1607" t="s">
        <v>260</v>
      </c>
      <c r="L1607" t="s">
        <v>97</v>
      </c>
      <c r="M1607" t="s">
        <v>107</v>
      </c>
      <c r="N1607">
        <v>4</v>
      </c>
      <c r="O1607">
        <v>4</v>
      </c>
      <c r="P1607">
        <v>246.31</v>
      </c>
      <c r="Q1607" s="2">
        <v>0.32</v>
      </c>
      <c r="R1607">
        <v>670.92</v>
      </c>
      <c r="S1607">
        <v>214.73</v>
      </c>
      <c r="T1607" s="3">
        <v>0.32</v>
      </c>
      <c r="U1607">
        <v>54.41</v>
      </c>
      <c r="V1607" t="s">
        <v>76</v>
      </c>
      <c r="W1607">
        <v>3</v>
      </c>
      <c r="X1607" t="b">
        <v>0</v>
      </c>
      <c r="Y1607" t="s">
        <v>60</v>
      </c>
      <c r="Z1607" t="s">
        <v>60</v>
      </c>
      <c r="AA1607">
        <v>9</v>
      </c>
      <c r="AB1607">
        <v>9</v>
      </c>
      <c r="AC1607">
        <v>2023</v>
      </c>
      <c r="AD1607" s="1">
        <v>44958</v>
      </c>
      <c r="AE1607" t="s">
        <v>53</v>
      </c>
      <c r="AF1607" t="s">
        <v>62</v>
      </c>
      <c r="AG1607" t="str">
        <f t="shared" si="103"/>
        <v>Include</v>
      </c>
      <c r="AH1607">
        <f t="shared" si="100"/>
        <v>0</v>
      </c>
      <c r="AI1607">
        <f t="shared" si="101"/>
        <v>1</v>
      </c>
      <c r="AJ1607">
        <f t="shared" si="102"/>
        <v>0</v>
      </c>
      <c r="AK1607" s="15">
        <f>1</f>
        <v>1</v>
      </c>
    </row>
    <row r="1608" spans="1:37" x14ac:dyDescent="0.3">
      <c r="A1608" t="s">
        <v>3785</v>
      </c>
      <c r="B1608" s="1">
        <v>44958</v>
      </c>
      <c r="C1608" s="1">
        <v>44958</v>
      </c>
      <c r="D1608" t="s">
        <v>3786</v>
      </c>
      <c r="E1608" t="s">
        <v>343</v>
      </c>
      <c r="F1608">
        <v>47</v>
      </c>
      <c r="G1608">
        <v>47</v>
      </c>
      <c r="H1608" t="s">
        <v>47</v>
      </c>
      <c r="I1608" t="s">
        <v>47</v>
      </c>
      <c r="J1608" t="s">
        <v>82</v>
      </c>
      <c r="K1608" t="s">
        <v>83</v>
      </c>
      <c r="L1608" t="s">
        <v>50</v>
      </c>
      <c r="M1608" t="s">
        <v>51</v>
      </c>
      <c r="N1608">
        <v>4</v>
      </c>
      <c r="O1608">
        <v>4</v>
      </c>
      <c r="P1608">
        <v>23419.55</v>
      </c>
      <c r="Q1608" s="2">
        <v>0.31</v>
      </c>
      <c r="R1608">
        <v>74390.92</v>
      </c>
      <c r="S1608">
        <v>24893.16</v>
      </c>
      <c r="T1608" s="3">
        <v>0.33500000000000002</v>
      </c>
      <c r="U1608">
        <v>60.16</v>
      </c>
      <c r="V1608" t="s">
        <v>52</v>
      </c>
      <c r="W1608">
        <v>3</v>
      </c>
      <c r="X1608" t="b">
        <v>0</v>
      </c>
      <c r="Y1608" t="s">
        <v>142</v>
      </c>
      <c r="Z1608" t="s">
        <v>142</v>
      </c>
      <c r="AA1608">
        <v>10</v>
      </c>
      <c r="AB1608">
        <v>10</v>
      </c>
      <c r="AC1608">
        <v>2023</v>
      </c>
      <c r="AD1608" s="1">
        <v>44958</v>
      </c>
      <c r="AE1608" t="s">
        <v>101</v>
      </c>
      <c r="AF1608" t="s">
        <v>62</v>
      </c>
      <c r="AG1608" t="str">
        <f t="shared" si="103"/>
        <v>Include</v>
      </c>
      <c r="AH1608">
        <f t="shared" si="100"/>
        <v>0</v>
      </c>
      <c r="AI1608">
        <f t="shared" si="101"/>
        <v>0</v>
      </c>
      <c r="AJ1608">
        <f t="shared" si="102"/>
        <v>0</v>
      </c>
      <c r="AK1608" s="15">
        <f>1</f>
        <v>1</v>
      </c>
    </row>
    <row r="1609" spans="1:37" x14ac:dyDescent="0.3">
      <c r="A1609" t="s">
        <v>3787</v>
      </c>
      <c r="B1609" s="1">
        <v>44958</v>
      </c>
      <c r="C1609" s="1">
        <v>44958</v>
      </c>
      <c r="D1609" t="s">
        <v>3788</v>
      </c>
      <c r="E1609" t="s">
        <v>1236</v>
      </c>
      <c r="F1609">
        <v>35</v>
      </c>
      <c r="G1609">
        <v>35</v>
      </c>
      <c r="H1609" t="s">
        <v>81</v>
      </c>
      <c r="I1609" t="s">
        <v>81</v>
      </c>
      <c r="J1609" t="s">
        <v>116</v>
      </c>
      <c r="K1609" t="s">
        <v>247</v>
      </c>
      <c r="L1609" t="s">
        <v>111</v>
      </c>
      <c r="M1609" t="s">
        <v>112</v>
      </c>
      <c r="N1609">
        <v>10</v>
      </c>
      <c r="O1609">
        <v>10</v>
      </c>
      <c r="P1609">
        <v>856.51</v>
      </c>
      <c r="Q1609" s="2">
        <v>0.39</v>
      </c>
      <c r="R1609">
        <v>5930.43</v>
      </c>
      <c r="S1609">
        <v>1385.75</v>
      </c>
      <c r="T1609" s="3">
        <v>0.23400000000000001</v>
      </c>
      <c r="U1609">
        <v>57.74</v>
      </c>
      <c r="V1609" t="s">
        <v>99</v>
      </c>
      <c r="W1609">
        <v>3</v>
      </c>
      <c r="X1609" t="b">
        <v>0</v>
      </c>
      <c r="Y1609" t="s">
        <v>60</v>
      </c>
      <c r="Z1609" t="s">
        <v>60</v>
      </c>
      <c r="AA1609">
        <v>4</v>
      </c>
      <c r="AB1609">
        <v>4</v>
      </c>
      <c r="AC1609">
        <v>2023</v>
      </c>
      <c r="AD1609" s="1">
        <v>44958</v>
      </c>
      <c r="AE1609" t="s">
        <v>87</v>
      </c>
      <c r="AF1609" t="s">
        <v>62</v>
      </c>
      <c r="AG1609" t="str">
        <f t="shared" si="103"/>
        <v>Include</v>
      </c>
      <c r="AH1609">
        <f t="shared" si="100"/>
        <v>0</v>
      </c>
      <c r="AI1609">
        <f t="shared" si="101"/>
        <v>1</v>
      </c>
      <c r="AJ1609">
        <f t="shared" si="102"/>
        <v>0</v>
      </c>
      <c r="AK1609" s="15">
        <f>1</f>
        <v>1</v>
      </c>
    </row>
    <row r="1610" spans="1:37" x14ac:dyDescent="0.3">
      <c r="A1610" t="s">
        <v>3789</v>
      </c>
      <c r="B1610" s="1">
        <v>44957</v>
      </c>
      <c r="C1610" s="1">
        <v>44957</v>
      </c>
      <c r="D1610" t="s">
        <v>3790</v>
      </c>
      <c r="E1610" t="s">
        <v>2045</v>
      </c>
      <c r="F1610">
        <v>25</v>
      </c>
      <c r="G1610">
        <v>25</v>
      </c>
      <c r="H1610" t="s">
        <v>47</v>
      </c>
      <c r="I1610" t="s">
        <v>47</v>
      </c>
      <c r="J1610" t="s">
        <v>48</v>
      </c>
      <c r="K1610" t="s">
        <v>49</v>
      </c>
      <c r="L1610" t="s">
        <v>84</v>
      </c>
      <c r="M1610" t="s">
        <v>231</v>
      </c>
      <c r="N1610">
        <v>8</v>
      </c>
      <c r="O1610">
        <v>8</v>
      </c>
      <c r="P1610">
        <v>100.16</v>
      </c>
      <c r="Q1610" s="2">
        <v>0.37</v>
      </c>
      <c r="R1610">
        <v>487.77</v>
      </c>
      <c r="S1610">
        <v>30.28</v>
      </c>
      <c r="T1610" s="3">
        <v>6.2E-2</v>
      </c>
      <c r="U1610">
        <v>43.77</v>
      </c>
      <c r="V1610" t="s">
        <v>68</v>
      </c>
      <c r="W1610">
        <v>3</v>
      </c>
      <c r="X1610" t="b">
        <v>0</v>
      </c>
      <c r="Y1610" t="s">
        <v>60</v>
      </c>
      <c r="Z1610" t="s">
        <v>60</v>
      </c>
      <c r="AA1610">
        <v>8</v>
      </c>
      <c r="AB1610">
        <v>8</v>
      </c>
      <c r="AC1610">
        <v>2023</v>
      </c>
      <c r="AD1610" s="1">
        <v>44927</v>
      </c>
      <c r="AE1610" t="s">
        <v>53</v>
      </c>
      <c r="AF1610" t="s">
        <v>62</v>
      </c>
      <c r="AG1610" t="str">
        <f t="shared" si="103"/>
        <v>Include</v>
      </c>
      <c r="AH1610">
        <f t="shared" si="100"/>
        <v>0</v>
      </c>
      <c r="AI1610">
        <f t="shared" si="101"/>
        <v>1</v>
      </c>
      <c r="AJ1610">
        <f t="shared" si="102"/>
        <v>0</v>
      </c>
      <c r="AK1610" s="15">
        <f>1</f>
        <v>1</v>
      </c>
    </row>
    <row r="1611" spans="1:37" x14ac:dyDescent="0.3">
      <c r="A1611" t="s">
        <v>3791</v>
      </c>
      <c r="B1611" s="1">
        <v>44957</v>
      </c>
      <c r="C1611" s="1">
        <v>44957</v>
      </c>
      <c r="D1611" t="s">
        <v>3792</v>
      </c>
      <c r="E1611" t="s">
        <v>526</v>
      </c>
      <c r="F1611">
        <v>28</v>
      </c>
      <c r="G1611">
        <v>28</v>
      </c>
      <c r="H1611" t="s">
        <v>81</v>
      </c>
      <c r="I1611" t="s">
        <v>81</v>
      </c>
      <c r="J1611" t="s">
        <v>82</v>
      </c>
      <c r="K1611" t="s">
        <v>122</v>
      </c>
      <c r="L1611" t="s">
        <v>74</v>
      </c>
      <c r="M1611" t="s">
        <v>235</v>
      </c>
      <c r="N1611">
        <v>7</v>
      </c>
      <c r="O1611">
        <v>7</v>
      </c>
      <c r="P1611">
        <v>67056.12</v>
      </c>
      <c r="Q1611" s="2">
        <v>0.16</v>
      </c>
      <c r="R1611">
        <v>386566.32</v>
      </c>
      <c r="S1611">
        <v>40666.720000000001</v>
      </c>
      <c r="T1611" s="3">
        <v>0.105</v>
      </c>
      <c r="U1611">
        <v>42.69</v>
      </c>
      <c r="V1611" t="s">
        <v>76</v>
      </c>
      <c r="W1611">
        <v>2</v>
      </c>
      <c r="X1611" t="b">
        <v>0</v>
      </c>
      <c r="Y1611" t="s">
        <v>86</v>
      </c>
      <c r="Z1611" t="s">
        <v>86</v>
      </c>
      <c r="AA1611">
        <v>7</v>
      </c>
      <c r="AB1611">
        <v>7</v>
      </c>
      <c r="AC1611">
        <v>2023</v>
      </c>
      <c r="AD1611" s="1">
        <v>44927</v>
      </c>
      <c r="AE1611" t="s">
        <v>87</v>
      </c>
      <c r="AF1611" t="s">
        <v>88</v>
      </c>
      <c r="AG1611" t="str">
        <f t="shared" si="103"/>
        <v>Include</v>
      </c>
      <c r="AH1611">
        <f t="shared" si="100"/>
        <v>0</v>
      </c>
      <c r="AI1611">
        <f t="shared" si="101"/>
        <v>0</v>
      </c>
      <c r="AJ1611">
        <f t="shared" si="102"/>
        <v>0</v>
      </c>
      <c r="AK1611" s="15">
        <f>1</f>
        <v>1</v>
      </c>
    </row>
    <row r="1612" spans="1:37" x14ac:dyDescent="0.3">
      <c r="A1612" t="s">
        <v>3793</v>
      </c>
      <c r="B1612" s="1">
        <v>44957</v>
      </c>
      <c r="C1612" s="1">
        <v>44957</v>
      </c>
      <c r="D1612" t="s">
        <v>3794</v>
      </c>
      <c r="E1612" t="s">
        <v>34</v>
      </c>
      <c r="H1612" t="s">
        <v>35</v>
      </c>
      <c r="I1612" t="s">
        <v>35</v>
      </c>
      <c r="J1612" t="s">
        <v>116</v>
      </c>
      <c r="K1612" t="s">
        <v>260</v>
      </c>
      <c r="L1612" t="s">
        <v>38</v>
      </c>
      <c r="M1612" t="s">
        <v>447</v>
      </c>
      <c r="N1612">
        <v>9</v>
      </c>
      <c r="O1612">
        <v>9</v>
      </c>
      <c r="P1612">
        <v>1780.34</v>
      </c>
      <c r="Q1612" s="2">
        <v>0.22</v>
      </c>
      <c r="R1612">
        <v>11475.64</v>
      </c>
      <c r="S1612">
        <v>5187.9399999999996</v>
      </c>
      <c r="T1612" s="3">
        <v>0.45200000000000001</v>
      </c>
      <c r="U1612">
        <v>61.88</v>
      </c>
      <c r="V1612" t="s">
        <v>99</v>
      </c>
      <c r="W1612">
        <v>4</v>
      </c>
      <c r="X1612" t="b">
        <v>1</v>
      </c>
      <c r="Y1612" t="s">
        <v>41</v>
      </c>
      <c r="Z1612" t="s">
        <v>41</v>
      </c>
      <c r="AA1612">
        <v>1</v>
      </c>
      <c r="AB1612">
        <v>1</v>
      </c>
      <c r="AC1612">
        <v>2023</v>
      </c>
      <c r="AD1612" s="1">
        <v>44927</v>
      </c>
      <c r="AE1612" t="s">
        <v>118</v>
      </c>
      <c r="AF1612" t="s">
        <v>43</v>
      </c>
      <c r="AG1612" t="str">
        <f t="shared" si="103"/>
        <v>Include</v>
      </c>
      <c r="AH1612">
        <f t="shared" si="100"/>
        <v>1</v>
      </c>
      <c r="AI1612">
        <f t="shared" si="101"/>
        <v>1</v>
      </c>
      <c r="AJ1612">
        <f t="shared" si="102"/>
        <v>0</v>
      </c>
      <c r="AK1612" s="15">
        <f>1</f>
        <v>1</v>
      </c>
    </row>
    <row r="1613" spans="1:37" x14ac:dyDescent="0.3">
      <c r="A1613" t="s">
        <v>3795</v>
      </c>
      <c r="B1613" s="1">
        <v>44956</v>
      </c>
      <c r="C1613" s="1">
        <v>44956</v>
      </c>
      <c r="D1613" t="s">
        <v>3796</v>
      </c>
      <c r="E1613" t="s">
        <v>3393</v>
      </c>
      <c r="F1613">
        <v>13</v>
      </c>
      <c r="G1613">
        <v>13</v>
      </c>
      <c r="H1613" t="s">
        <v>35</v>
      </c>
      <c r="I1613" t="s">
        <v>35</v>
      </c>
      <c r="J1613" t="s">
        <v>82</v>
      </c>
      <c r="K1613" t="s">
        <v>122</v>
      </c>
      <c r="L1613" t="s">
        <v>111</v>
      </c>
      <c r="M1613" t="s">
        <v>174</v>
      </c>
      <c r="N1613">
        <v>4</v>
      </c>
      <c r="O1613">
        <v>4</v>
      </c>
      <c r="P1613">
        <v>6304.42</v>
      </c>
      <c r="Q1613" s="2">
        <v>0.31</v>
      </c>
      <c r="R1613">
        <v>15164.38</v>
      </c>
      <c r="S1613">
        <v>3544.74</v>
      </c>
      <c r="T1613" s="3">
        <v>0.23400000000000001</v>
      </c>
      <c r="U1613">
        <v>95.26</v>
      </c>
      <c r="V1613" t="s">
        <v>68</v>
      </c>
      <c r="W1613">
        <v>5</v>
      </c>
      <c r="X1613" t="b">
        <v>0</v>
      </c>
      <c r="Y1613" t="s">
        <v>60</v>
      </c>
      <c r="Z1613" t="s">
        <v>60</v>
      </c>
      <c r="AA1613">
        <v>6</v>
      </c>
      <c r="AB1613">
        <v>6</v>
      </c>
      <c r="AC1613">
        <v>2023</v>
      </c>
      <c r="AD1613" s="1">
        <v>44927</v>
      </c>
      <c r="AE1613" t="s">
        <v>42</v>
      </c>
      <c r="AF1613" t="s">
        <v>62</v>
      </c>
      <c r="AG1613" t="str">
        <f t="shared" si="103"/>
        <v>Include</v>
      </c>
      <c r="AH1613">
        <f t="shared" si="100"/>
        <v>0</v>
      </c>
      <c r="AI1613">
        <f t="shared" si="101"/>
        <v>1</v>
      </c>
      <c r="AJ1613">
        <f t="shared" si="102"/>
        <v>0</v>
      </c>
      <c r="AK1613" s="15">
        <f>1</f>
        <v>1</v>
      </c>
    </row>
    <row r="1614" spans="1:37" x14ac:dyDescent="0.3">
      <c r="A1614" t="s">
        <v>3797</v>
      </c>
      <c r="B1614" s="1">
        <v>44956</v>
      </c>
      <c r="C1614" s="1">
        <v>44956</v>
      </c>
      <c r="D1614" t="s">
        <v>3798</v>
      </c>
      <c r="E1614" t="s">
        <v>545</v>
      </c>
      <c r="F1614">
        <v>39</v>
      </c>
      <c r="G1614">
        <v>39</v>
      </c>
      <c r="H1614" t="s">
        <v>47</v>
      </c>
      <c r="I1614" t="s">
        <v>47</v>
      </c>
      <c r="J1614" t="s">
        <v>57</v>
      </c>
      <c r="K1614" t="s">
        <v>155</v>
      </c>
      <c r="L1614" t="s">
        <v>84</v>
      </c>
      <c r="M1614" t="s">
        <v>85</v>
      </c>
      <c r="N1614">
        <v>6</v>
      </c>
      <c r="O1614">
        <v>6</v>
      </c>
      <c r="P1614">
        <v>253.83</v>
      </c>
      <c r="Q1614" s="2">
        <v>0.19</v>
      </c>
      <c r="R1614">
        <v>1077.3399999999999</v>
      </c>
      <c r="S1614">
        <v>92.56</v>
      </c>
      <c r="T1614" s="3">
        <v>8.5999999999999993E-2</v>
      </c>
      <c r="U1614">
        <v>70.48</v>
      </c>
      <c r="V1614" t="s">
        <v>76</v>
      </c>
      <c r="W1614">
        <v>2</v>
      </c>
      <c r="X1614" t="b">
        <v>0</v>
      </c>
      <c r="Y1614" t="s">
        <v>142</v>
      </c>
      <c r="Z1614" t="s">
        <v>142</v>
      </c>
      <c r="AA1614">
        <v>1</v>
      </c>
      <c r="AB1614">
        <v>1</v>
      </c>
      <c r="AC1614">
        <v>2023</v>
      </c>
      <c r="AD1614" s="1">
        <v>44927</v>
      </c>
      <c r="AE1614" t="s">
        <v>61</v>
      </c>
      <c r="AF1614" t="s">
        <v>88</v>
      </c>
      <c r="AG1614" t="str">
        <f t="shared" si="103"/>
        <v>Include</v>
      </c>
      <c r="AH1614">
        <f t="shared" si="100"/>
        <v>0</v>
      </c>
      <c r="AI1614">
        <f t="shared" si="101"/>
        <v>0</v>
      </c>
      <c r="AJ1614">
        <f t="shared" si="102"/>
        <v>0</v>
      </c>
      <c r="AK1614" s="15">
        <f>1</f>
        <v>1</v>
      </c>
    </row>
    <row r="1615" spans="1:37" x14ac:dyDescent="0.3">
      <c r="A1615" t="s">
        <v>3799</v>
      </c>
      <c r="B1615" s="1">
        <v>44956</v>
      </c>
      <c r="C1615" s="1">
        <v>44956</v>
      </c>
      <c r="D1615" t="s">
        <v>3800</v>
      </c>
      <c r="E1615" t="s">
        <v>1059</v>
      </c>
      <c r="F1615">
        <v>39</v>
      </c>
      <c r="G1615">
        <v>39</v>
      </c>
      <c r="H1615" t="s">
        <v>47</v>
      </c>
      <c r="I1615" t="s">
        <v>47</v>
      </c>
      <c r="J1615" t="s">
        <v>82</v>
      </c>
      <c r="K1615" t="s">
        <v>131</v>
      </c>
      <c r="L1615" t="s">
        <v>50</v>
      </c>
      <c r="M1615" t="s">
        <v>251</v>
      </c>
      <c r="N1615">
        <v>8</v>
      </c>
      <c r="O1615">
        <v>8</v>
      </c>
      <c r="P1615">
        <v>8213.91</v>
      </c>
      <c r="R1615">
        <v>64071.92</v>
      </c>
      <c r="S1615">
        <v>12928.63</v>
      </c>
      <c r="T1615" s="3">
        <v>0.20200000000000001</v>
      </c>
      <c r="U1615">
        <v>87.38</v>
      </c>
      <c r="V1615" t="s">
        <v>99</v>
      </c>
      <c r="X1615" t="b">
        <v>0</v>
      </c>
      <c r="Y1615" t="s">
        <v>60</v>
      </c>
      <c r="Z1615" t="s">
        <v>60</v>
      </c>
      <c r="AA1615">
        <v>9</v>
      </c>
      <c r="AB1615">
        <v>9</v>
      </c>
      <c r="AC1615">
        <v>2023</v>
      </c>
      <c r="AD1615" s="1">
        <v>44927</v>
      </c>
      <c r="AE1615" t="s">
        <v>61</v>
      </c>
      <c r="AF1615" t="s">
        <v>201</v>
      </c>
      <c r="AG1615" t="str">
        <f t="shared" si="103"/>
        <v>Include</v>
      </c>
      <c r="AH1615">
        <f t="shared" si="100"/>
        <v>0</v>
      </c>
      <c r="AI1615">
        <f t="shared" si="101"/>
        <v>1</v>
      </c>
      <c r="AJ1615">
        <f t="shared" si="102"/>
        <v>0</v>
      </c>
      <c r="AK1615" s="15">
        <f>1</f>
        <v>1</v>
      </c>
    </row>
    <row r="1616" spans="1:37" x14ac:dyDescent="0.3">
      <c r="A1616" t="s">
        <v>3801</v>
      </c>
      <c r="B1616" s="1">
        <v>44955</v>
      </c>
      <c r="C1616" s="1">
        <v>44955</v>
      </c>
      <c r="D1616" t="s">
        <v>3802</v>
      </c>
      <c r="E1616" t="s">
        <v>149</v>
      </c>
      <c r="F1616">
        <v>25</v>
      </c>
      <c r="G1616">
        <v>25</v>
      </c>
      <c r="H1616" t="s">
        <v>81</v>
      </c>
      <c r="I1616" t="s">
        <v>81</v>
      </c>
      <c r="J1616" t="s">
        <v>82</v>
      </c>
      <c r="K1616" t="s">
        <v>131</v>
      </c>
      <c r="L1616" t="s">
        <v>38</v>
      </c>
      <c r="M1616" t="s">
        <v>163</v>
      </c>
      <c r="N1616">
        <v>0</v>
      </c>
      <c r="P1616">
        <v>633.38</v>
      </c>
      <c r="Q1616" s="2">
        <v>0.04</v>
      </c>
      <c r="R1616">
        <v>637.16</v>
      </c>
      <c r="S1616">
        <v>306.98</v>
      </c>
      <c r="T1616" s="3">
        <v>0.48199999999999998</v>
      </c>
      <c r="U1616">
        <v>63.48</v>
      </c>
      <c r="V1616" t="s">
        <v>40</v>
      </c>
      <c r="W1616">
        <v>4</v>
      </c>
      <c r="X1616" t="b">
        <v>0</v>
      </c>
      <c r="Y1616" t="s">
        <v>60</v>
      </c>
      <c r="Z1616" t="s">
        <v>60</v>
      </c>
      <c r="AA1616">
        <v>7</v>
      </c>
      <c r="AB1616">
        <v>7</v>
      </c>
      <c r="AC1616">
        <v>2023</v>
      </c>
      <c r="AD1616" s="1">
        <v>44927</v>
      </c>
      <c r="AE1616" t="s">
        <v>53</v>
      </c>
      <c r="AF1616" t="s">
        <v>69</v>
      </c>
      <c r="AG1616" t="str">
        <f t="shared" si="103"/>
        <v>Include</v>
      </c>
      <c r="AH1616">
        <f t="shared" si="100"/>
        <v>0</v>
      </c>
      <c r="AI1616">
        <f t="shared" si="101"/>
        <v>1</v>
      </c>
      <c r="AJ1616">
        <f t="shared" si="102"/>
        <v>0</v>
      </c>
      <c r="AK1616" s="15">
        <f>1</f>
        <v>1</v>
      </c>
    </row>
    <row r="1617" spans="1:37" x14ac:dyDescent="0.3">
      <c r="A1617" t="s">
        <v>3803</v>
      </c>
      <c r="B1617" s="1">
        <v>44955</v>
      </c>
      <c r="C1617" s="1">
        <v>44955</v>
      </c>
      <c r="D1617" t="s">
        <v>3804</v>
      </c>
      <c r="E1617" t="s">
        <v>135</v>
      </c>
      <c r="F1617">
        <v>33</v>
      </c>
      <c r="G1617">
        <v>33</v>
      </c>
      <c r="H1617" t="s">
        <v>35</v>
      </c>
      <c r="I1617" t="s">
        <v>35</v>
      </c>
      <c r="J1617" t="s">
        <v>48</v>
      </c>
      <c r="K1617" t="s">
        <v>49</v>
      </c>
      <c r="L1617" t="s">
        <v>84</v>
      </c>
      <c r="M1617" t="s">
        <v>490</v>
      </c>
      <c r="N1617">
        <v>3</v>
      </c>
      <c r="O1617">
        <v>3</v>
      </c>
      <c r="P1617">
        <v>443.89</v>
      </c>
      <c r="Q1617" s="2">
        <v>0.01</v>
      </c>
      <c r="R1617">
        <v>1152.72</v>
      </c>
      <c r="S1617">
        <v>75.7</v>
      </c>
      <c r="T1617" s="3">
        <v>6.6000000000000003E-2</v>
      </c>
      <c r="U1617">
        <v>66.88</v>
      </c>
      <c r="V1617" t="s">
        <v>52</v>
      </c>
      <c r="W1617">
        <v>4</v>
      </c>
      <c r="X1617" t="b">
        <v>0</v>
      </c>
      <c r="Y1617" t="s">
        <v>60</v>
      </c>
      <c r="Z1617" t="s">
        <v>60</v>
      </c>
      <c r="AA1617">
        <v>9</v>
      </c>
      <c r="AB1617">
        <v>9</v>
      </c>
      <c r="AC1617">
        <v>2023</v>
      </c>
      <c r="AD1617" s="1">
        <v>44927</v>
      </c>
      <c r="AE1617" t="s">
        <v>87</v>
      </c>
      <c r="AF1617" t="s">
        <v>69</v>
      </c>
      <c r="AG1617" t="str">
        <f t="shared" si="103"/>
        <v>Include</v>
      </c>
      <c r="AH1617">
        <f t="shared" si="100"/>
        <v>0</v>
      </c>
      <c r="AI1617">
        <f t="shared" si="101"/>
        <v>1</v>
      </c>
      <c r="AJ1617">
        <f t="shared" si="102"/>
        <v>0</v>
      </c>
      <c r="AK1617" s="15">
        <f>1</f>
        <v>1</v>
      </c>
    </row>
    <row r="1618" spans="1:37" x14ac:dyDescent="0.3">
      <c r="A1618" t="s">
        <v>3805</v>
      </c>
      <c r="B1618" s="1">
        <v>44954</v>
      </c>
      <c r="C1618" s="1">
        <v>44954</v>
      </c>
      <c r="D1618" t="s">
        <v>3806</v>
      </c>
      <c r="E1618" t="s">
        <v>1779</v>
      </c>
      <c r="F1618">
        <v>36</v>
      </c>
      <c r="G1618">
        <v>36</v>
      </c>
      <c r="H1618" t="s">
        <v>47</v>
      </c>
      <c r="I1618" t="s">
        <v>47</v>
      </c>
      <c r="J1618" t="s">
        <v>57</v>
      </c>
      <c r="K1618" t="s">
        <v>66</v>
      </c>
      <c r="L1618" t="s">
        <v>140</v>
      </c>
      <c r="M1618" t="s">
        <v>141</v>
      </c>
      <c r="N1618">
        <v>2</v>
      </c>
      <c r="O1618">
        <v>2</v>
      </c>
      <c r="P1618">
        <v>3753.91</v>
      </c>
      <c r="Q1618" s="2">
        <v>0.2</v>
      </c>
      <c r="R1618">
        <v>5209.29</v>
      </c>
      <c r="S1618">
        <v>1157.2</v>
      </c>
      <c r="T1618" s="3">
        <v>0.222</v>
      </c>
      <c r="U1618">
        <v>78.02</v>
      </c>
      <c r="V1618" t="s">
        <v>76</v>
      </c>
      <c r="W1618">
        <v>5</v>
      </c>
      <c r="X1618" t="b">
        <v>0</v>
      </c>
      <c r="Y1618" t="s">
        <v>60</v>
      </c>
      <c r="Z1618" t="s">
        <v>60</v>
      </c>
      <c r="AA1618">
        <v>4</v>
      </c>
      <c r="AB1618">
        <v>4</v>
      </c>
      <c r="AC1618">
        <v>2023</v>
      </c>
      <c r="AD1618" s="1">
        <v>44927</v>
      </c>
      <c r="AE1618" t="s">
        <v>61</v>
      </c>
      <c r="AF1618" t="s">
        <v>88</v>
      </c>
      <c r="AG1618" t="str">
        <f t="shared" si="103"/>
        <v>Include</v>
      </c>
      <c r="AH1618">
        <f t="shared" si="100"/>
        <v>0</v>
      </c>
      <c r="AI1618">
        <f t="shared" si="101"/>
        <v>1</v>
      </c>
      <c r="AJ1618">
        <f t="shared" si="102"/>
        <v>0</v>
      </c>
      <c r="AK1618" s="15">
        <f>1</f>
        <v>1</v>
      </c>
    </row>
    <row r="1619" spans="1:37" x14ac:dyDescent="0.3">
      <c r="A1619" t="s">
        <v>3807</v>
      </c>
      <c r="B1619" s="1">
        <v>44954</v>
      </c>
      <c r="C1619" s="1">
        <v>44954</v>
      </c>
      <c r="D1619" t="s">
        <v>3808</v>
      </c>
      <c r="E1619" t="s">
        <v>1407</v>
      </c>
      <c r="F1619">
        <v>31</v>
      </c>
      <c r="G1619">
        <v>31</v>
      </c>
      <c r="H1619" t="s">
        <v>81</v>
      </c>
      <c r="I1619" t="s">
        <v>81</v>
      </c>
      <c r="J1619" t="s">
        <v>36</v>
      </c>
      <c r="K1619" t="s">
        <v>106</v>
      </c>
      <c r="L1619" t="s">
        <v>97</v>
      </c>
      <c r="M1619" t="s">
        <v>107</v>
      </c>
      <c r="P1619">
        <v>1098.6400000000001</v>
      </c>
      <c r="Q1619" s="2">
        <v>0.36</v>
      </c>
      <c r="R1619">
        <v>770.95</v>
      </c>
      <c r="S1619">
        <v>261.79000000000002</v>
      </c>
      <c r="T1619" s="3">
        <v>0.34</v>
      </c>
      <c r="U1619">
        <v>27.79</v>
      </c>
      <c r="V1619" t="s">
        <v>40</v>
      </c>
      <c r="W1619">
        <v>4</v>
      </c>
      <c r="X1619" t="b">
        <v>0</v>
      </c>
      <c r="Y1619" t="s">
        <v>60</v>
      </c>
      <c r="Z1619" t="s">
        <v>60</v>
      </c>
      <c r="AA1619">
        <v>9</v>
      </c>
      <c r="AB1619">
        <v>9</v>
      </c>
      <c r="AC1619">
        <v>2023</v>
      </c>
      <c r="AD1619" s="1">
        <v>44927</v>
      </c>
      <c r="AE1619" t="s">
        <v>87</v>
      </c>
      <c r="AF1619" t="s">
        <v>62</v>
      </c>
      <c r="AG1619" t="str">
        <f t="shared" si="103"/>
        <v>Include</v>
      </c>
      <c r="AH1619">
        <f t="shared" si="100"/>
        <v>0</v>
      </c>
      <c r="AI1619">
        <f t="shared" si="101"/>
        <v>1</v>
      </c>
      <c r="AJ1619">
        <f t="shared" si="102"/>
        <v>0</v>
      </c>
      <c r="AK1619" s="15">
        <f>1</f>
        <v>1</v>
      </c>
    </row>
    <row r="1620" spans="1:37" x14ac:dyDescent="0.3">
      <c r="A1620" t="s">
        <v>3809</v>
      </c>
      <c r="B1620" s="1">
        <v>44953</v>
      </c>
      <c r="C1620" s="1">
        <v>44953</v>
      </c>
      <c r="D1620" t="s">
        <v>3810</v>
      </c>
      <c r="E1620" t="s">
        <v>439</v>
      </c>
      <c r="F1620">
        <v>55</v>
      </c>
      <c r="G1620">
        <v>55</v>
      </c>
      <c r="H1620" t="s">
        <v>81</v>
      </c>
      <c r="I1620" t="s">
        <v>81</v>
      </c>
      <c r="J1620" t="s">
        <v>82</v>
      </c>
      <c r="K1620" t="s">
        <v>83</v>
      </c>
      <c r="L1620" t="s">
        <v>97</v>
      </c>
      <c r="M1620" t="s">
        <v>361</v>
      </c>
      <c r="N1620">
        <v>10</v>
      </c>
      <c r="O1620">
        <v>10</v>
      </c>
      <c r="P1620">
        <v>262.24</v>
      </c>
      <c r="Q1620" s="2">
        <v>0.25</v>
      </c>
      <c r="R1620">
        <v>1767.24</v>
      </c>
      <c r="S1620">
        <v>706.13</v>
      </c>
      <c r="T1620" s="3">
        <v>0.4</v>
      </c>
      <c r="U1620">
        <v>81.67</v>
      </c>
      <c r="V1620" t="s">
        <v>40</v>
      </c>
      <c r="W1620">
        <v>3</v>
      </c>
      <c r="X1620" t="b">
        <v>0</v>
      </c>
      <c r="Y1620" t="s">
        <v>60</v>
      </c>
      <c r="Z1620" t="s">
        <v>60</v>
      </c>
      <c r="AA1620">
        <v>5</v>
      </c>
      <c r="AB1620">
        <v>5</v>
      </c>
      <c r="AC1620">
        <v>2023</v>
      </c>
      <c r="AD1620" s="1">
        <v>44927</v>
      </c>
      <c r="AE1620" t="s">
        <v>101</v>
      </c>
      <c r="AF1620" t="s">
        <v>43</v>
      </c>
      <c r="AG1620" t="str">
        <f t="shared" si="103"/>
        <v>Include</v>
      </c>
      <c r="AH1620">
        <f t="shared" si="100"/>
        <v>0</v>
      </c>
      <c r="AI1620">
        <f t="shared" si="101"/>
        <v>1</v>
      </c>
      <c r="AJ1620">
        <f t="shared" si="102"/>
        <v>0</v>
      </c>
      <c r="AK1620" s="15">
        <f>1</f>
        <v>1</v>
      </c>
    </row>
    <row r="1621" spans="1:37" x14ac:dyDescent="0.3">
      <c r="A1621" t="s">
        <v>3811</v>
      </c>
      <c r="B1621" s="1">
        <v>44953</v>
      </c>
      <c r="C1621" s="1">
        <v>44953</v>
      </c>
      <c r="D1621" t="s">
        <v>3812</v>
      </c>
      <c r="E1621" t="s">
        <v>56</v>
      </c>
      <c r="F1621">
        <v>57</v>
      </c>
      <c r="G1621">
        <v>57</v>
      </c>
      <c r="H1621" t="s">
        <v>105</v>
      </c>
      <c r="I1621" t="s">
        <v>35</v>
      </c>
      <c r="J1621" t="s">
        <v>57</v>
      </c>
      <c r="K1621" t="s">
        <v>66</v>
      </c>
      <c r="L1621" t="s">
        <v>111</v>
      </c>
      <c r="M1621" t="s">
        <v>174</v>
      </c>
      <c r="N1621">
        <v>2</v>
      </c>
      <c r="O1621">
        <v>2</v>
      </c>
      <c r="P1621">
        <v>4266.54</v>
      </c>
      <c r="Q1621" s="2">
        <v>0.25</v>
      </c>
      <c r="R1621">
        <v>6436.16</v>
      </c>
      <c r="S1621">
        <v>1469.74</v>
      </c>
      <c r="T1621" s="3">
        <v>0.22800000000000001</v>
      </c>
      <c r="U1621">
        <v>75.67</v>
      </c>
      <c r="V1621" t="s">
        <v>99</v>
      </c>
      <c r="X1621" t="b">
        <v>0</v>
      </c>
      <c r="Y1621" t="s">
        <v>60</v>
      </c>
      <c r="Z1621" t="s">
        <v>60</v>
      </c>
      <c r="AA1621">
        <v>2</v>
      </c>
      <c r="AB1621">
        <v>2</v>
      </c>
      <c r="AC1621">
        <v>2023</v>
      </c>
      <c r="AD1621" s="1">
        <v>44927</v>
      </c>
      <c r="AE1621" t="s">
        <v>101</v>
      </c>
      <c r="AF1621" t="s">
        <v>43</v>
      </c>
      <c r="AG1621" t="str">
        <f t="shared" si="103"/>
        <v>Include</v>
      </c>
      <c r="AH1621">
        <f t="shared" si="100"/>
        <v>0</v>
      </c>
      <c r="AI1621">
        <f t="shared" si="101"/>
        <v>1</v>
      </c>
      <c r="AJ1621">
        <f t="shared" si="102"/>
        <v>0</v>
      </c>
      <c r="AK1621" s="15">
        <f>1</f>
        <v>1</v>
      </c>
    </row>
    <row r="1622" spans="1:37" x14ac:dyDescent="0.3">
      <c r="A1622" t="s">
        <v>3813</v>
      </c>
      <c r="B1622" s="1">
        <v>44953</v>
      </c>
      <c r="C1622" s="1">
        <v>44953</v>
      </c>
      <c r="D1622" t="s">
        <v>3814</v>
      </c>
      <c r="E1622" t="s">
        <v>1359</v>
      </c>
      <c r="F1622">
        <v>5</v>
      </c>
      <c r="G1622">
        <v>5</v>
      </c>
      <c r="H1622" t="s">
        <v>340</v>
      </c>
      <c r="I1622" t="s">
        <v>35</v>
      </c>
      <c r="J1622" t="s">
        <v>36</v>
      </c>
      <c r="K1622" t="s">
        <v>73</v>
      </c>
      <c r="L1622" t="s">
        <v>84</v>
      </c>
      <c r="M1622" t="s">
        <v>267</v>
      </c>
      <c r="N1622">
        <v>7</v>
      </c>
      <c r="O1622">
        <v>7</v>
      </c>
      <c r="P1622">
        <v>339.27</v>
      </c>
      <c r="Q1622" s="2">
        <v>0.26</v>
      </c>
      <c r="R1622">
        <v>1329.9</v>
      </c>
      <c r="S1622">
        <v>86.12</v>
      </c>
      <c r="T1622" s="3">
        <v>6.5000000000000002E-2</v>
      </c>
      <c r="U1622">
        <v>73.680000000000007</v>
      </c>
      <c r="V1622" t="s">
        <v>68</v>
      </c>
      <c r="W1622">
        <v>1</v>
      </c>
      <c r="X1622" t="b">
        <v>0</v>
      </c>
      <c r="Y1622" t="s">
        <v>60</v>
      </c>
      <c r="Z1622" t="s">
        <v>60</v>
      </c>
      <c r="AA1622">
        <v>4</v>
      </c>
      <c r="AB1622">
        <v>4</v>
      </c>
      <c r="AC1622">
        <v>2023</v>
      </c>
      <c r="AD1622" s="1">
        <v>44927</v>
      </c>
      <c r="AE1622" t="s">
        <v>42</v>
      </c>
      <c r="AF1622" t="s">
        <v>43</v>
      </c>
      <c r="AG1622" t="str">
        <f t="shared" si="103"/>
        <v>Include</v>
      </c>
      <c r="AH1622">
        <f t="shared" si="100"/>
        <v>0</v>
      </c>
      <c r="AI1622">
        <f t="shared" si="101"/>
        <v>1</v>
      </c>
      <c r="AJ1622">
        <f t="shared" si="102"/>
        <v>0</v>
      </c>
      <c r="AK1622" s="15">
        <f>1</f>
        <v>1</v>
      </c>
    </row>
    <row r="1623" spans="1:37" x14ac:dyDescent="0.3">
      <c r="A1623" t="s">
        <v>3815</v>
      </c>
      <c r="B1623" s="1">
        <v>44953</v>
      </c>
      <c r="C1623" s="1">
        <v>44953</v>
      </c>
      <c r="D1623" t="s">
        <v>3816</v>
      </c>
      <c r="E1623" t="s">
        <v>180</v>
      </c>
      <c r="F1623">
        <v>40</v>
      </c>
      <c r="G1623">
        <v>40</v>
      </c>
      <c r="H1623" t="s">
        <v>340</v>
      </c>
      <c r="I1623" t="s">
        <v>35</v>
      </c>
      <c r="J1623" t="s">
        <v>48</v>
      </c>
      <c r="K1623" t="s">
        <v>49</v>
      </c>
      <c r="L1623" t="s">
        <v>140</v>
      </c>
      <c r="M1623" t="s">
        <v>372</v>
      </c>
      <c r="N1623">
        <v>8</v>
      </c>
      <c r="O1623">
        <v>8</v>
      </c>
      <c r="P1623">
        <v>3588.97</v>
      </c>
      <c r="R1623">
        <v>25017.3</v>
      </c>
      <c r="S1623">
        <v>6791.82</v>
      </c>
      <c r="T1623" s="3">
        <v>0.27100000000000002</v>
      </c>
      <c r="U1623">
        <v>59.97</v>
      </c>
      <c r="V1623" t="s">
        <v>99</v>
      </c>
      <c r="W1623">
        <v>5</v>
      </c>
      <c r="X1623" t="b">
        <v>0</v>
      </c>
      <c r="Y1623" t="s">
        <v>60</v>
      </c>
      <c r="Z1623" t="s">
        <v>60</v>
      </c>
      <c r="AA1623">
        <v>10</v>
      </c>
      <c r="AB1623">
        <v>10</v>
      </c>
      <c r="AC1623">
        <v>2023</v>
      </c>
      <c r="AD1623" s="1">
        <v>44927</v>
      </c>
      <c r="AE1623" t="s">
        <v>61</v>
      </c>
      <c r="AF1623" t="s">
        <v>201</v>
      </c>
      <c r="AG1623" t="str">
        <f t="shared" si="103"/>
        <v>Include</v>
      </c>
      <c r="AH1623">
        <f t="shared" si="100"/>
        <v>0</v>
      </c>
      <c r="AI1623">
        <f t="shared" si="101"/>
        <v>1</v>
      </c>
      <c r="AJ1623">
        <f t="shared" si="102"/>
        <v>0</v>
      </c>
      <c r="AK1623" s="15">
        <f>1</f>
        <v>1</v>
      </c>
    </row>
    <row r="1624" spans="1:37" x14ac:dyDescent="0.3">
      <c r="A1624" t="s">
        <v>3817</v>
      </c>
      <c r="B1624" s="1">
        <v>44953</v>
      </c>
      <c r="C1624" s="1">
        <v>44953</v>
      </c>
      <c r="D1624" t="s">
        <v>3818</v>
      </c>
      <c r="E1624" t="s">
        <v>979</v>
      </c>
      <c r="F1624">
        <v>47</v>
      </c>
      <c r="G1624">
        <v>47</v>
      </c>
      <c r="H1624" t="s">
        <v>35</v>
      </c>
      <c r="I1624" t="s">
        <v>35</v>
      </c>
      <c r="J1624" t="s">
        <v>36</v>
      </c>
      <c r="K1624" t="s">
        <v>239</v>
      </c>
      <c r="L1624" t="s">
        <v>97</v>
      </c>
      <c r="M1624" t="s">
        <v>275</v>
      </c>
      <c r="N1624">
        <v>9</v>
      </c>
      <c r="O1624">
        <v>9</v>
      </c>
      <c r="P1624">
        <v>1160.5999999999999</v>
      </c>
      <c r="Q1624" s="2">
        <v>0.2</v>
      </c>
      <c r="R1624">
        <v>8089.96</v>
      </c>
      <c r="S1624">
        <v>3888.59</v>
      </c>
      <c r="T1624" s="3">
        <v>0.48099999999999998</v>
      </c>
      <c r="U1624">
        <v>70.91</v>
      </c>
      <c r="V1624" t="s">
        <v>99</v>
      </c>
      <c r="X1624" t="b">
        <v>0</v>
      </c>
      <c r="Y1624" t="s">
        <v>60</v>
      </c>
      <c r="Z1624" t="s">
        <v>60</v>
      </c>
      <c r="AA1624">
        <v>6</v>
      </c>
      <c r="AB1624">
        <v>6</v>
      </c>
      <c r="AC1624">
        <v>2023</v>
      </c>
      <c r="AD1624" s="1">
        <v>44927</v>
      </c>
      <c r="AE1624" t="s">
        <v>101</v>
      </c>
      <c r="AF1624" t="s">
        <v>88</v>
      </c>
      <c r="AG1624" t="str">
        <f t="shared" si="103"/>
        <v>Include</v>
      </c>
      <c r="AH1624">
        <f t="shared" si="100"/>
        <v>0</v>
      </c>
      <c r="AI1624">
        <f t="shared" si="101"/>
        <v>1</v>
      </c>
      <c r="AJ1624">
        <f t="shared" si="102"/>
        <v>0</v>
      </c>
      <c r="AK1624" s="15">
        <f>1</f>
        <v>1</v>
      </c>
    </row>
    <row r="1625" spans="1:37" x14ac:dyDescent="0.3">
      <c r="A1625" t="s">
        <v>3819</v>
      </c>
      <c r="B1625" s="1">
        <v>44953</v>
      </c>
      <c r="C1625" s="1">
        <v>44953</v>
      </c>
      <c r="D1625" t="s">
        <v>3820</v>
      </c>
      <c r="E1625" t="s">
        <v>739</v>
      </c>
      <c r="F1625">
        <v>38</v>
      </c>
      <c r="G1625">
        <v>38</v>
      </c>
      <c r="H1625" t="s">
        <v>47</v>
      </c>
      <c r="I1625" t="s">
        <v>47</v>
      </c>
      <c r="J1625" t="s">
        <v>57</v>
      </c>
      <c r="K1625" t="s">
        <v>58</v>
      </c>
      <c r="L1625" t="s">
        <v>140</v>
      </c>
      <c r="M1625" t="s">
        <v>190</v>
      </c>
      <c r="N1625">
        <v>1</v>
      </c>
      <c r="O1625">
        <v>1</v>
      </c>
      <c r="P1625">
        <v>3316.89</v>
      </c>
      <c r="Q1625" s="2">
        <v>0.02</v>
      </c>
      <c r="R1625">
        <v>2808.53</v>
      </c>
      <c r="S1625">
        <v>1124.49</v>
      </c>
      <c r="T1625" s="3">
        <v>0.4</v>
      </c>
      <c r="U1625">
        <v>73.41</v>
      </c>
      <c r="V1625" t="s">
        <v>76</v>
      </c>
      <c r="W1625">
        <v>5</v>
      </c>
      <c r="X1625" t="b">
        <v>0</v>
      </c>
      <c r="Y1625" t="s">
        <v>100</v>
      </c>
      <c r="Z1625" t="s">
        <v>100</v>
      </c>
      <c r="AA1625">
        <v>10</v>
      </c>
      <c r="AB1625">
        <v>10</v>
      </c>
      <c r="AC1625">
        <v>2023</v>
      </c>
      <c r="AD1625" s="1">
        <v>44927</v>
      </c>
      <c r="AE1625" t="s">
        <v>61</v>
      </c>
      <c r="AF1625" t="s">
        <v>69</v>
      </c>
      <c r="AG1625" t="str">
        <f t="shared" si="103"/>
        <v>Include</v>
      </c>
      <c r="AH1625">
        <f t="shared" si="100"/>
        <v>0</v>
      </c>
      <c r="AI1625">
        <f t="shared" si="101"/>
        <v>0</v>
      </c>
      <c r="AJ1625">
        <f t="shared" si="102"/>
        <v>1</v>
      </c>
      <c r="AK1625" s="15">
        <f>1</f>
        <v>1</v>
      </c>
    </row>
    <row r="1626" spans="1:37" x14ac:dyDescent="0.3">
      <c r="A1626" t="s">
        <v>3821</v>
      </c>
      <c r="B1626" s="1">
        <v>44953</v>
      </c>
      <c r="C1626" s="1">
        <v>44953</v>
      </c>
      <c r="D1626" t="s">
        <v>3822</v>
      </c>
      <c r="E1626" t="s">
        <v>1324</v>
      </c>
      <c r="F1626">
        <v>30</v>
      </c>
      <c r="G1626">
        <v>30</v>
      </c>
      <c r="H1626" t="s">
        <v>35</v>
      </c>
      <c r="I1626" t="s">
        <v>35</v>
      </c>
      <c r="J1626" t="s">
        <v>57</v>
      </c>
      <c r="K1626" t="s">
        <v>155</v>
      </c>
      <c r="L1626" t="s">
        <v>111</v>
      </c>
      <c r="M1626" t="s">
        <v>856</v>
      </c>
      <c r="N1626">
        <v>3</v>
      </c>
      <c r="O1626">
        <v>3</v>
      </c>
      <c r="P1626">
        <v>5115.87</v>
      </c>
      <c r="Q1626" s="2">
        <v>0.03</v>
      </c>
      <c r="R1626">
        <v>15447.04</v>
      </c>
      <c r="S1626">
        <v>2902.6</v>
      </c>
      <c r="T1626" s="3">
        <v>0.188</v>
      </c>
      <c r="U1626">
        <v>93.03</v>
      </c>
      <c r="V1626" t="s">
        <v>99</v>
      </c>
      <c r="W1626">
        <v>1</v>
      </c>
      <c r="X1626" t="b">
        <v>0</v>
      </c>
      <c r="Y1626" t="s">
        <v>60</v>
      </c>
      <c r="Z1626" t="s">
        <v>60</v>
      </c>
      <c r="AA1626">
        <v>6</v>
      </c>
      <c r="AB1626">
        <v>6</v>
      </c>
      <c r="AC1626">
        <v>2023</v>
      </c>
      <c r="AD1626" s="1">
        <v>44927</v>
      </c>
      <c r="AE1626" t="s">
        <v>87</v>
      </c>
      <c r="AF1626" t="s">
        <v>69</v>
      </c>
      <c r="AG1626" t="str">
        <f t="shared" si="103"/>
        <v>Include</v>
      </c>
      <c r="AH1626">
        <f t="shared" si="100"/>
        <v>0</v>
      </c>
      <c r="AI1626">
        <f t="shared" si="101"/>
        <v>1</v>
      </c>
      <c r="AJ1626">
        <f t="shared" si="102"/>
        <v>0</v>
      </c>
      <c r="AK1626" s="15">
        <f>1</f>
        <v>1</v>
      </c>
    </row>
    <row r="1627" spans="1:37" x14ac:dyDescent="0.3">
      <c r="A1627" t="s">
        <v>3823</v>
      </c>
      <c r="B1627" s="1">
        <v>44953</v>
      </c>
      <c r="C1627" s="1">
        <v>44953</v>
      </c>
      <c r="D1627" t="s">
        <v>3824</v>
      </c>
      <c r="E1627" t="s">
        <v>3074</v>
      </c>
      <c r="F1627">
        <v>46</v>
      </c>
      <c r="G1627">
        <v>46</v>
      </c>
      <c r="H1627" t="s">
        <v>47</v>
      </c>
      <c r="I1627" t="s">
        <v>47</v>
      </c>
      <c r="J1627" t="s">
        <v>82</v>
      </c>
      <c r="K1627" t="s">
        <v>122</v>
      </c>
      <c r="L1627" t="s">
        <v>38</v>
      </c>
      <c r="M1627" t="s">
        <v>447</v>
      </c>
      <c r="N1627">
        <v>4</v>
      </c>
      <c r="O1627">
        <v>4</v>
      </c>
      <c r="P1627">
        <v>1660.82</v>
      </c>
      <c r="Q1627" s="2">
        <v>0.21</v>
      </c>
      <c r="R1627">
        <v>5505.54</v>
      </c>
      <c r="S1627">
        <v>2444.92</v>
      </c>
      <c r="T1627" s="3">
        <v>0.44400000000000001</v>
      </c>
      <c r="U1627">
        <v>41.4</v>
      </c>
      <c r="V1627" t="s">
        <v>132</v>
      </c>
      <c r="W1627">
        <v>3</v>
      </c>
      <c r="X1627" t="b">
        <v>0</v>
      </c>
      <c r="Y1627" t="s">
        <v>60</v>
      </c>
      <c r="Z1627" t="s">
        <v>60</v>
      </c>
      <c r="AA1627">
        <v>7</v>
      </c>
      <c r="AB1627">
        <v>7</v>
      </c>
      <c r="AC1627">
        <v>2023</v>
      </c>
      <c r="AD1627" s="1">
        <v>44927</v>
      </c>
      <c r="AE1627" t="s">
        <v>101</v>
      </c>
      <c r="AF1627" t="s">
        <v>43</v>
      </c>
      <c r="AG1627" t="str">
        <f t="shared" si="103"/>
        <v>Include</v>
      </c>
      <c r="AH1627">
        <f t="shared" si="100"/>
        <v>0</v>
      </c>
      <c r="AI1627">
        <f t="shared" si="101"/>
        <v>1</v>
      </c>
      <c r="AJ1627">
        <f t="shared" si="102"/>
        <v>0</v>
      </c>
      <c r="AK1627" s="15">
        <f>1</f>
        <v>1</v>
      </c>
    </row>
    <row r="1628" spans="1:37" x14ac:dyDescent="0.3">
      <c r="A1628" t="s">
        <v>3825</v>
      </c>
      <c r="B1628" s="1">
        <v>44952</v>
      </c>
      <c r="C1628" s="1">
        <v>44952</v>
      </c>
      <c r="D1628" t="s">
        <v>3826</v>
      </c>
      <c r="E1628" t="s">
        <v>2708</v>
      </c>
      <c r="F1628">
        <v>41</v>
      </c>
      <c r="G1628">
        <v>41</v>
      </c>
      <c r="H1628" t="s">
        <v>371</v>
      </c>
      <c r="I1628" t="s">
        <v>81</v>
      </c>
      <c r="J1628" t="s">
        <v>57</v>
      </c>
      <c r="K1628" t="s">
        <v>205</v>
      </c>
      <c r="L1628" t="s">
        <v>84</v>
      </c>
      <c r="M1628" t="s">
        <v>231</v>
      </c>
      <c r="P1628">
        <v>462.27</v>
      </c>
      <c r="Q1628" s="2">
        <v>0.28999999999999998</v>
      </c>
      <c r="R1628">
        <v>302.37</v>
      </c>
      <c r="S1628">
        <v>27.61</v>
      </c>
      <c r="T1628" s="3">
        <v>9.0999999999999998E-2</v>
      </c>
      <c r="U1628">
        <v>74.430000000000007</v>
      </c>
      <c r="V1628" t="s">
        <v>40</v>
      </c>
      <c r="W1628">
        <v>4</v>
      </c>
      <c r="X1628" t="b">
        <v>0</v>
      </c>
      <c r="Y1628" t="s">
        <v>60</v>
      </c>
      <c r="Z1628" t="s">
        <v>60</v>
      </c>
      <c r="AA1628">
        <v>6</v>
      </c>
      <c r="AB1628">
        <v>6</v>
      </c>
      <c r="AC1628">
        <v>2023</v>
      </c>
      <c r="AD1628" s="1">
        <v>44927</v>
      </c>
      <c r="AE1628" t="s">
        <v>61</v>
      </c>
      <c r="AF1628" t="s">
        <v>43</v>
      </c>
      <c r="AG1628" t="str">
        <f t="shared" si="103"/>
        <v>Include</v>
      </c>
      <c r="AH1628">
        <f t="shared" si="100"/>
        <v>0</v>
      </c>
      <c r="AI1628">
        <f t="shared" si="101"/>
        <v>1</v>
      </c>
      <c r="AJ1628">
        <f t="shared" si="102"/>
        <v>0</v>
      </c>
      <c r="AK1628" s="15">
        <f>1</f>
        <v>1</v>
      </c>
    </row>
    <row r="1629" spans="1:37" x14ac:dyDescent="0.3">
      <c r="A1629" t="s">
        <v>3827</v>
      </c>
      <c r="B1629" s="1">
        <v>44951</v>
      </c>
      <c r="C1629" s="1">
        <v>44951</v>
      </c>
      <c r="D1629" t="s">
        <v>3828</v>
      </c>
      <c r="E1629" t="s">
        <v>313</v>
      </c>
      <c r="F1629">
        <v>38</v>
      </c>
      <c r="G1629">
        <v>38</v>
      </c>
      <c r="H1629" t="s">
        <v>47</v>
      </c>
      <c r="I1629" t="s">
        <v>47</v>
      </c>
      <c r="J1629" t="s">
        <v>82</v>
      </c>
      <c r="K1629" t="s">
        <v>266</v>
      </c>
      <c r="L1629" t="s">
        <v>140</v>
      </c>
      <c r="M1629" t="s">
        <v>206</v>
      </c>
      <c r="N1629">
        <v>8</v>
      </c>
      <c r="O1629">
        <v>8</v>
      </c>
      <c r="P1629">
        <v>3747.11</v>
      </c>
      <c r="Q1629" s="2">
        <v>0.15</v>
      </c>
      <c r="R1629">
        <v>25653.59</v>
      </c>
      <c r="S1629">
        <v>8023.16</v>
      </c>
      <c r="T1629" s="3">
        <v>0.313</v>
      </c>
      <c r="U1629">
        <v>35.729999999999997</v>
      </c>
      <c r="V1629" t="s">
        <v>99</v>
      </c>
      <c r="W1629">
        <v>5</v>
      </c>
      <c r="X1629" t="b">
        <v>0</v>
      </c>
      <c r="Y1629" t="s">
        <v>100</v>
      </c>
      <c r="Z1629" t="s">
        <v>100</v>
      </c>
      <c r="AA1629">
        <v>1</v>
      </c>
      <c r="AB1629">
        <v>1</v>
      </c>
      <c r="AC1629">
        <v>2023</v>
      </c>
      <c r="AD1629" s="1">
        <v>44927</v>
      </c>
      <c r="AE1629" t="s">
        <v>61</v>
      </c>
      <c r="AF1629" t="s">
        <v>88</v>
      </c>
      <c r="AG1629" t="str">
        <f t="shared" si="103"/>
        <v>Include</v>
      </c>
      <c r="AH1629">
        <f t="shared" si="100"/>
        <v>0</v>
      </c>
      <c r="AI1629">
        <f t="shared" si="101"/>
        <v>0</v>
      </c>
      <c r="AJ1629">
        <f t="shared" si="102"/>
        <v>1</v>
      </c>
      <c r="AK1629" s="15">
        <f>1</f>
        <v>1</v>
      </c>
    </row>
    <row r="1630" spans="1:37" x14ac:dyDescent="0.3">
      <c r="A1630" t="s">
        <v>3829</v>
      </c>
      <c r="B1630" s="1">
        <v>44951</v>
      </c>
      <c r="C1630" s="1">
        <v>44951</v>
      </c>
      <c r="D1630" t="s">
        <v>3830</v>
      </c>
      <c r="E1630" t="s">
        <v>668</v>
      </c>
      <c r="F1630">
        <v>42</v>
      </c>
      <c r="G1630">
        <v>42</v>
      </c>
      <c r="H1630" t="s">
        <v>47</v>
      </c>
      <c r="I1630" t="s">
        <v>47</v>
      </c>
      <c r="J1630" t="s">
        <v>57</v>
      </c>
      <c r="K1630" t="s">
        <v>58</v>
      </c>
      <c r="L1630" t="s">
        <v>74</v>
      </c>
      <c r="M1630" t="s">
        <v>261</v>
      </c>
      <c r="N1630">
        <v>6</v>
      </c>
      <c r="O1630">
        <v>6</v>
      </c>
      <c r="P1630">
        <v>59741.71</v>
      </c>
      <c r="Q1630" s="2">
        <v>0.16</v>
      </c>
      <c r="R1630">
        <v>274146.03999999998</v>
      </c>
      <c r="S1630">
        <v>37793.71</v>
      </c>
      <c r="T1630" s="3">
        <v>0.13800000000000001</v>
      </c>
      <c r="U1630">
        <v>70.42</v>
      </c>
      <c r="V1630" t="s">
        <v>99</v>
      </c>
      <c r="W1630">
        <v>5</v>
      </c>
      <c r="X1630" t="b">
        <v>0</v>
      </c>
      <c r="Y1630" t="s">
        <v>60</v>
      </c>
      <c r="Z1630" t="s">
        <v>60</v>
      </c>
      <c r="AA1630">
        <v>10</v>
      </c>
      <c r="AB1630">
        <v>10</v>
      </c>
      <c r="AC1630">
        <v>2023</v>
      </c>
      <c r="AD1630" s="1">
        <v>44927</v>
      </c>
      <c r="AE1630" t="s">
        <v>61</v>
      </c>
      <c r="AF1630" t="s">
        <v>88</v>
      </c>
      <c r="AG1630" t="str">
        <f t="shared" si="103"/>
        <v>Include</v>
      </c>
      <c r="AH1630">
        <f t="shared" si="100"/>
        <v>0</v>
      </c>
      <c r="AI1630">
        <f t="shared" si="101"/>
        <v>1</v>
      </c>
      <c r="AJ1630">
        <f t="shared" si="102"/>
        <v>0</v>
      </c>
      <c r="AK1630" s="15">
        <f>1</f>
        <v>1</v>
      </c>
    </row>
    <row r="1631" spans="1:37" x14ac:dyDescent="0.3">
      <c r="A1631" t="s">
        <v>3831</v>
      </c>
      <c r="B1631" s="1">
        <v>44951</v>
      </c>
      <c r="C1631" s="1">
        <v>44951</v>
      </c>
      <c r="D1631" t="s">
        <v>3832</v>
      </c>
      <c r="E1631" t="s">
        <v>911</v>
      </c>
      <c r="F1631">
        <v>27</v>
      </c>
      <c r="G1631">
        <v>27</v>
      </c>
      <c r="H1631" t="s">
        <v>340</v>
      </c>
      <c r="I1631" t="s">
        <v>35</v>
      </c>
      <c r="J1631" t="s">
        <v>116</v>
      </c>
      <c r="K1631" t="s">
        <v>247</v>
      </c>
      <c r="L1631" t="s">
        <v>84</v>
      </c>
      <c r="M1631" t="s">
        <v>279</v>
      </c>
      <c r="N1631">
        <v>2</v>
      </c>
      <c r="O1631">
        <v>2</v>
      </c>
      <c r="P1631">
        <v>419.88</v>
      </c>
      <c r="Q1631" s="2">
        <v>0.03</v>
      </c>
      <c r="R1631">
        <v>701.1</v>
      </c>
      <c r="S1631">
        <v>57.86</v>
      </c>
      <c r="T1631" s="3">
        <v>8.3000000000000004E-2</v>
      </c>
      <c r="U1631">
        <v>49.02</v>
      </c>
      <c r="V1631" t="s">
        <v>52</v>
      </c>
      <c r="W1631">
        <v>2</v>
      </c>
      <c r="X1631" t="b">
        <v>0</v>
      </c>
      <c r="Y1631" t="s">
        <v>142</v>
      </c>
      <c r="Z1631" t="s">
        <v>142</v>
      </c>
      <c r="AA1631">
        <v>7</v>
      </c>
      <c r="AB1631">
        <v>7</v>
      </c>
      <c r="AC1631">
        <v>2023</v>
      </c>
      <c r="AD1631" s="1">
        <v>44927</v>
      </c>
      <c r="AE1631" t="s">
        <v>87</v>
      </c>
      <c r="AF1631" t="s">
        <v>69</v>
      </c>
      <c r="AG1631" t="str">
        <f t="shared" si="103"/>
        <v>Include</v>
      </c>
      <c r="AH1631">
        <f t="shared" si="100"/>
        <v>0</v>
      </c>
      <c r="AI1631">
        <f t="shared" si="101"/>
        <v>0</v>
      </c>
      <c r="AJ1631">
        <f t="shared" si="102"/>
        <v>0</v>
      </c>
      <c r="AK1631" s="15">
        <f>1</f>
        <v>1</v>
      </c>
    </row>
    <row r="1632" spans="1:37" x14ac:dyDescent="0.3">
      <c r="A1632" t="s">
        <v>3833</v>
      </c>
      <c r="B1632" s="1">
        <v>44950</v>
      </c>
      <c r="C1632" s="1">
        <v>44950</v>
      </c>
      <c r="D1632" t="s">
        <v>3834</v>
      </c>
      <c r="E1632" t="s">
        <v>2910</v>
      </c>
      <c r="F1632">
        <v>33</v>
      </c>
      <c r="G1632">
        <v>33</v>
      </c>
      <c r="H1632" t="s">
        <v>35</v>
      </c>
      <c r="I1632" t="s">
        <v>35</v>
      </c>
      <c r="J1632" t="s">
        <v>116</v>
      </c>
      <c r="K1632" t="s">
        <v>150</v>
      </c>
      <c r="L1632" t="s">
        <v>97</v>
      </c>
      <c r="M1632" t="s">
        <v>254</v>
      </c>
      <c r="N1632">
        <v>6</v>
      </c>
      <c r="O1632">
        <v>6</v>
      </c>
      <c r="P1632">
        <v>1149.8599999999999</v>
      </c>
      <c r="Q1632" s="2">
        <v>0.21</v>
      </c>
      <c r="R1632">
        <v>5203.29</v>
      </c>
      <c r="S1632">
        <v>2215.79</v>
      </c>
      <c r="T1632" s="3">
        <v>0.42599999999999999</v>
      </c>
      <c r="U1632">
        <v>26.1</v>
      </c>
      <c r="V1632" t="s">
        <v>132</v>
      </c>
      <c r="W1632">
        <v>4</v>
      </c>
      <c r="X1632" t="b">
        <v>1</v>
      </c>
      <c r="Y1632" t="s">
        <v>41</v>
      </c>
      <c r="Z1632" t="s">
        <v>41</v>
      </c>
      <c r="AA1632">
        <v>8</v>
      </c>
      <c r="AB1632">
        <v>8</v>
      </c>
      <c r="AC1632">
        <v>2023</v>
      </c>
      <c r="AD1632" s="1">
        <v>44927</v>
      </c>
      <c r="AE1632" t="s">
        <v>87</v>
      </c>
      <c r="AF1632" t="s">
        <v>43</v>
      </c>
      <c r="AG1632" t="str">
        <f t="shared" si="103"/>
        <v>Include</v>
      </c>
      <c r="AH1632">
        <f t="shared" si="100"/>
        <v>1</v>
      </c>
      <c r="AI1632">
        <f t="shared" si="101"/>
        <v>1</v>
      </c>
      <c r="AJ1632">
        <f t="shared" si="102"/>
        <v>0</v>
      </c>
      <c r="AK1632" s="15">
        <f>1</f>
        <v>1</v>
      </c>
    </row>
    <row r="1633" spans="1:37" x14ac:dyDescent="0.3">
      <c r="A1633" t="s">
        <v>3835</v>
      </c>
      <c r="B1633" s="1">
        <v>44949</v>
      </c>
      <c r="C1633" s="1">
        <v>44949</v>
      </c>
      <c r="D1633" t="s">
        <v>3836</v>
      </c>
      <c r="E1633" t="s">
        <v>1799</v>
      </c>
      <c r="F1633">
        <v>21</v>
      </c>
      <c r="G1633">
        <v>21</v>
      </c>
      <c r="H1633" t="s">
        <v>35</v>
      </c>
      <c r="I1633" t="s">
        <v>35</v>
      </c>
      <c r="J1633" t="s">
        <v>48</v>
      </c>
      <c r="K1633" t="s">
        <v>185</v>
      </c>
      <c r="L1633" t="s">
        <v>97</v>
      </c>
      <c r="M1633" t="s">
        <v>107</v>
      </c>
      <c r="N1633">
        <v>5</v>
      </c>
      <c r="O1633">
        <v>5</v>
      </c>
      <c r="P1633">
        <v>238.01</v>
      </c>
      <c r="Q1633" s="2">
        <v>0.34</v>
      </c>
      <c r="R1633">
        <v>658.25</v>
      </c>
      <c r="S1633">
        <v>358.98</v>
      </c>
      <c r="T1633" s="3">
        <v>0.54500000000000004</v>
      </c>
      <c r="U1633">
        <v>83.77</v>
      </c>
      <c r="V1633" t="s">
        <v>76</v>
      </c>
      <c r="W1633">
        <v>3</v>
      </c>
      <c r="X1633" t="b">
        <v>0</v>
      </c>
      <c r="Y1633" t="s">
        <v>60</v>
      </c>
      <c r="Z1633" t="s">
        <v>60</v>
      </c>
      <c r="AA1633">
        <v>9</v>
      </c>
      <c r="AB1633">
        <v>9</v>
      </c>
      <c r="AC1633">
        <v>2023</v>
      </c>
      <c r="AD1633" s="1">
        <v>44927</v>
      </c>
      <c r="AE1633" t="s">
        <v>53</v>
      </c>
      <c r="AF1633" t="s">
        <v>62</v>
      </c>
      <c r="AG1633" t="str">
        <f t="shared" si="103"/>
        <v>Include</v>
      </c>
      <c r="AH1633">
        <f t="shared" si="100"/>
        <v>0</v>
      </c>
      <c r="AI1633">
        <f t="shared" si="101"/>
        <v>1</v>
      </c>
      <c r="AJ1633">
        <f t="shared" si="102"/>
        <v>0</v>
      </c>
      <c r="AK1633" s="15">
        <f>1</f>
        <v>1</v>
      </c>
    </row>
    <row r="1634" spans="1:37" x14ac:dyDescent="0.3">
      <c r="A1634" t="s">
        <v>3837</v>
      </c>
      <c r="B1634" s="1">
        <v>44946</v>
      </c>
      <c r="C1634" s="1">
        <v>44946</v>
      </c>
      <c r="D1634" t="s">
        <v>3838</v>
      </c>
      <c r="E1634" t="s">
        <v>331</v>
      </c>
      <c r="F1634">
        <v>24</v>
      </c>
      <c r="G1634">
        <v>24</v>
      </c>
      <c r="H1634" t="s">
        <v>47</v>
      </c>
      <c r="I1634" t="s">
        <v>47</v>
      </c>
      <c r="J1634" t="s">
        <v>116</v>
      </c>
      <c r="K1634" t="s">
        <v>247</v>
      </c>
      <c r="L1634" t="s">
        <v>97</v>
      </c>
      <c r="M1634" t="s">
        <v>361</v>
      </c>
      <c r="N1634">
        <v>9</v>
      </c>
      <c r="O1634">
        <v>9</v>
      </c>
      <c r="P1634">
        <v>493.03</v>
      </c>
      <c r="Q1634" s="2">
        <v>0.21</v>
      </c>
      <c r="R1634">
        <v>3326.77</v>
      </c>
      <c r="S1634">
        <v>1860.71</v>
      </c>
      <c r="T1634" s="3">
        <v>0.55900000000000005</v>
      </c>
      <c r="U1634">
        <v>83.24</v>
      </c>
      <c r="V1634" t="s">
        <v>132</v>
      </c>
      <c r="X1634" t="b">
        <v>0</v>
      </c>
      <c r="Y1634" t="s">
        <v>60</v>
      </c>
      <c r="Z1634" t="s">
        <v>60</v>
      </c>
      <c r="AA1634">
        <v>8</v>
      </c>
      <c r="AB1634">
        <v>8</v>
      </c>
      <c r="AC1634">
        <v>2023</v>
      </c>
      <c r="AD1634" s="1">
        <v>44927</v>
      </c>
      <c r="AE1634" t="s">
        <v>53</v>
      </c>
      <c r="AF1634" t="s">
        <v>43</v>
      </c>
      <c r="AG1634" t="str">
        <f t="shared" si="103"/>
        <v>Include</v>
      </c>
      <c r="AH1634">
        <f t="shared" si="100"/>
        <v>0</v>
      </c>
      <c r="AI1634">
        <f t="shared" si="101"/>
        <v>1</v>
      </c>
      <c r="AJ1634">
        <f t="shared" si="102"/>
        <v>0</v>
      </c>
      <c r="AK1634" s="15">
        <f>1</f>
        <v>1</v>
      </c>
    </row>
    <row r="1635" spans="1:37" x14ac:dyDescent="0.3">
      <c r="A1635" t="s">
        <v>3839</v>
      </c>
      <c r="B1635" s="1">
        <v>44943</v>
      </c>
      <c r="C1635" s="1">
        <v>44943</v>
      </c>
      <c r="D1635" t="s">
        <v>3840</v>
      </c>
      <c r="E1635" t="s">
        <v>3575</v>
      </c>
      <c r="F1635">
        <v>35</v>
      </c>
      <c r="G1635">
        <v>35</v>
      </c>
      <c r="H1635" t="s">
        <v>35</v>
      </c>
      <c r="I1635" t="s">
        <v>35</v>
      </c>
      <c r="J1635" t="s">
        <v>36</v>
      </c>
      <c r="K1635" t="s">
        <v>106</v>
      </c>
      <c r="L1635" t="s">
        <v>50</v>
      </c>
      <c r="M1635" t="s">
        <v>51</v>
      </c>
      <c r="N1635">
        <v>3</v>
      </c>
      <c r="O1635">
        <v>3</v>
      </c>
      <c r="P1635">
        <v>31242.32</v>
      </c>
      <c r="Q1635" s="2">
        <v>0.01</v>
      </c>
      <c r="R1635">
        <v>92924.36</v>
      </c>
      <c r="S1635">
        <v>27403.47</v>
      </c>
      <c r="T1635" s="3">
        <v>0.29499999999999998</v>
      </c>
      <c r="U1635">
        <v>52.73</v>
      </c>
      <c r="V1635" t="s">
        <v>132</v>
      </c>
      <c r="W1635">
        <v>3</v>
      </c>
      <c r="X1635" t="b">
        <v>1</v>
      </c>
      <c r="Y1635" t="s">
        <v>41</v>
      </c>
      <c r="Z1635" t="s">
        <v>41</v>
      </c>
      <c r="AA1635">
        <v>4</v>
      </c>
      <c r="AB1635">
        <v>4</v>
      </c>
      <c r="AC1635">
        <v>2023</v>
      </c>
      <c r="AD1635" s="1">
        <v>44927</v>
      </c>
      <c r="AE1635" t="s">
        <v>87</v>
      </c>
      <c r="AF1635" t="s">
        <v>69</v>
      </c>
      <c r="AG1635" t="str">
        <f t="shared" si="103"/>
        <v>Include</v>
      </c>
      <c r="AH1635">
        <f t="shared" si="100"/>
        <v>1</v>
      </c>
      <c r="AI1635">
        <f t="shared" si="101"/>
        <v>1</v>
      </c>
      <c r="AJ1635">
        <f t="shared" si="102"/>
        <v>0</v>
      </c>
      <c r="AK1635" s="15">
        <f>1</f>
        <v>1</v>
      </c>
    </row>
    <row r="1636" spans="1:37" x14ac:dyDescent="0.3">
      <c r="A1636" t="s">
        <v>3841</v>
      </c>
      <c r="B1636" s="1">
        <v>44943</v>
      </c>
      <c r="C1636" s="1">
        <v>44943</v>
      </c>
      <c r="D1636" t="s">
        <v>3842</v>
      </c>
      <c r="E1636" t="s">
        <v>2097</v>
      </c>
      <c r="F1636">
        <v>21</v>
      </c>
      <c r="G1636">
        <v>21</v>
      </c>
      <c r="H1636" t="s">
        <v>81</v>
      </c>
      <c r="I1636" t="s">
        <v>81</v>
      </c>
      <c r="J1636" t="s">
        <v>36</v>
      </c>
      <c r="K1636" t="s">
        <v>239</v>
      </c>
      <c r="L1636" t="s">
        <v>84</v>
      </c>
      <c r="M1636" t="s">
        <v>279</v>
      </c>
      <c r="N1636">
        <v>1</v>
      </c>
      <c r="O1636">
        <v>1</v>
      </c>
      <c r="P1636">
        <v>235.69</v>
      </c>
      <c r="Q1636" s="2">
        <v>0.27</v>
      </c>
      <c r="R1636">
        <v>145.65</v>
      </c>
      <c r="S1636">
        <v>13.54</v>
      </c>
      <c r="T1636" s="3">
        <v>9.2999999999999999E-2</v>
      </c>
      <c r="U1636">
        <v>59.77</v>
      </c>
      <c r="V1636" t="s">
        <v>40</v>
      </c>
      <c r="W1636">
        <v>5</v>
      </c>
      <c r="X1636" t="b">
        <v>0</v>
      </c>
      <c r="Y1636" t="s">
        <v>60</v>
      </c>
      <c r="Z1636" t="s">
        <v>60</v>
      </c>
      <c r="AA1636">
        <v>3</v>
      </c>
      <c r="AB1636">
        <v>3</v>
      </c>
      <c r="AC1636">
        <v>2023</v>
      </c>
      <c r="AD1636" s="1">
        <v>44927</v>
      </c>
      <c r="AE1636" t="s">
        <v>53</v>
      </c>
      <c r="AF1636" t="s">
        <v>43</v>
      </c>
      <c r="AG1636" t="str">
        <f t="shared" si="103"/>
        <v>Include</v>
      </c>
      <c r="AH1636">
        <f t="shared" si="100"/>
        <v>0</v>
      </c>
      <c r="AI1636">
        <f t="shared" si="101"/>
        <v>1</v>
      </c>
      <c r="AJ1636">
        <f t="shared" si="102"/>
        <v>0</v>
      </c>
      <c r="AK1636" s="15">
        <f>1</f>
        <v>1</v>
      </c>
    </row>
    <row r="1637" spans="1:37" x14ac:dyDescent="0.3">
      <c r="A1637" t="s">
        <v>3843</v>
      </c>
      <c r="B1637" s="1">
        <v>44943</v>
      </c>
      <c r="C1637" s="1">
        <v>44943</v>
      </c>
      <c r="D1637" t="s">
        <v>3844</v>
      </c>
      <c r="E1637" t="s">
        <v>979</v>
      </c>
      <c r="F1637">
        <v>18</v>
      </c>
      <c r="G1637">
        <v>18</v>
      </c>
      <c r="H1637" t="s">
        <v>47</v>
      </c>
      <c r="I1637" t="s">
        <v>47</v>
      </c>
      <c r="J1637" t="s">
        <v>36</v>
      </c>
      <c r="K1637" t="s">
        <v>106</v>
      </c>
      <c r="L1637" t="s">
        <v>140</v>
      </c>
      <c r="M1637" t="s">
        <v>141</v>
      </c>
      <c r="N1637">
        <v>5</v>
      </c>
      <c r="O1637">
        <v>5</v>
      </c>
      <c r="P1637">
        <v>3294.49</v>
      </c>
      <c r="Q1637" s="2">
        <v>0.36</v>
      </c>
      <c r="R1637">
        <v>11296.68</v>
      </c>
      <c r="S1637">
        <v>4457.7299999999996</v>
      </c>
      <c r="T1637" s="3">
        <v>0.39500000000000002</v>
      </c>
      <c r="U1637">
        <v>69.790000000000006</v>
      </c>
      <c r="V1637" t="s">
        <v>52</v>
      </c>
      <c r="X1637" t="b">
        <v>0</v>
      </c>
      <c r="Y1637" t="s">
        <v>60</v>
      </c>
      <c r="Z1637" t="s">
        <v>60</v>
      </c>
      <c r="AA1637">
        <v>3</v>
      </c>
      <c r="AB1637">
        <v>3</v>
      </c>
      <c r="AC1637">
        <v>2023</v>
      </c>
      <c r="AD1637" s="1">
        <v>44927</v>
      </c>
      <c r="AE1637" t="s">
        <v>53</v>
      </c>
      <c r="AF1637" t="s">
        <v>62</v>
      </c>
      <c r="AG1637" t="str">
        <f t="shared" si="103"/>
        <v>Include</v>
      </c>
      <c r="AH1637">
        <f t="shared" si="100"/>
        <v>0</v>
      </c>
      <c r="AI1637">
        <f t="shared" si="101"/>
        <v>1</v>
      </c>
      <c r="AJ1637">
        <f t="shared" si="102"/>
        <v>0</v>
      </c>
      <c r="AK1637" s="15">
        <f>1</f>
        <v>1</v>
      </c>
    </row>
    <row r="1638" spans="1:37" x14ac:dyDescent="0.3">
      <c r="A1638" t="s">
        <v>3845</v>
      </c>
      <c r="B1638" s="1">
        <v>44942</v>
      </c>
      <c r="C1638" s="1">
        <v>44942</v>
      </c>
      <c r="D1638" t="s">
        <v>3846</v>
      </c>
      <c r="E1638" t="s">
        <v>707</v>
      </c>
      <c r="F1638">
        <v>11</v>
      </c>
      <c r="G1638">
        <v>11</v>
      </c>
      <c r="H1638" t="s">
        <v>81</v>
      </c>
      <c r="I1638" t="s">
        <v>81</v>
      </c>
      <c r="J1638" t="s">
        <v>48</v>
      </c>
      <c r="K1638" t="s">
        <v>230</v>
      </c>
      <c r="L1638" t="s">
        <v>111</v>
      </c>
      <c r="M1638" t="s">
        <v>200</v>
      </c>
      <c r="N1638">
        <v>5</v>
      </c>
      <c r="O1638">
        <v>5</v>
      </c>
      <c r="P1638">
        <v>4093.28</v>
      </c>
      <c r="Q1638" s="2">
        <v>0.23</v>
      </c>
      <c r="R1638">
        <v>14415.44</v>
      </c>
      <c r="S1638">
        <v>2444.13</v>
      </c>
      <c r="T1638" s="3">
        <v>0.17</v>
      </c>
      <c r="U1638">
        <v>77.13</v>
      </c>
      <c r="V1638" t="s">
        <v>132</v>
      </c>
      <c r="W1638">
        <v>2</v>
      </c>
      <c r="X1638" t="b">
        <v>0</v>
      </c>
      <c r="Y1638" t="s">
        <v>100</v>
      </c>
      <c r="Z1638" t="s">
        <v>100</v>
      </c>
      <c r="AA1638">
        <v>7</v>
      </c>
      <c r="AB1638">
        <v>7</v>
      </c>
      <c r="AC1638">
        <v>2023</v>
      </c>
      <c r="AD1638" s="1">
        <v>44927</v>
      </c>
      <c r="AE1638" t="s">
        <v>42</v>
      </c>
      <c r="AF1638" t="s">
        <v>43</v>
      </c>
      <c r="AG1638" t="str">
        <f t="shared" si="103"/>
        <v>Include</v>
      </c>
      <c r="AH1638">
        <f t="shared" si="100"/>
        <v>0</v>
      </c>
      <c r="AI1638">
        <f t="shared" si="101"/>
        <v>0</v>
      </c>
      <c r="AJ1638">
        <f t="shared" si="102"/>
        <v>1</v>
      </c>
      <c r="AK1638" s="15">
        <f>1</f>
        <v>1</v>
      </c>
    </row>
    <row r="1639" spans="1:37" x14ac:dyDescent="0.3">
      <c r="A1639" t="s">
        <v>3847</v>
      </c>
      <c r="B1639" s="1">
        <v>44942</v>
      </c>
      <c r="C1639" s="1">
        <v>44942</v>
      </c>
      <c r="D1639" t="s">
        <v>3848</v>
      </c>
      <c r="E1639" t="s">
        <v>2542</v>
      </c>
      <c r="F1639">
        <v>34</v>
      </c>
      <c r="G1639">
        <v>34</v>
      </c>
      <c r="H1639" t="s">
        <v>47</v>
      </c>
      <c r="I1639" t="s">
        <v>47</v>
      </c>
      <c r="J1639" t="s">
        <v>57</v>
      </c>
      <c r="K1639" t="s">
        <v>58</v>
      </c>
      <c r="L1639" t="s">
        <v>140</v>
      </c>
      <c r="M1639" t="s">
        <v>372</v>
      </c>
      <c r="N1639">
        <v>1</v>
      </c>
      <c r="O1639">
        <v>1</v>
      </c>
      <c r="P1639">
        <v>3320.34</v>
      </c>
      <c r="Q1639" s="2">
        <v>0.13</v>
      </c>
      <c r="R1639">
        <v>2592.3000000000002</v>
      </c>
      <c r="S1639">
        <v>1110.93</v>
      </c>
      <c r="T1639" s="3">
        <v>0.42899999999999999</v>
      </c>
      <c r="U1639">
        <v>91.86</v>
      </c>
      <c r="V1639" t="s">
        <v>68</v>
      </c>
      <c r="W1639">
        <v>4</v>
      </c>
      <c r="X1639" t="b">
        <v>0</v>
      </c>
      <c r="Y1639" t="s">
        <v>60</v>
      </c>
      <c r="Z1639" t="s">
        <v>60</v>
      </c>
      <c r="AA1639">
        <v>6</v>
      </c>
      <c r="AB1639">
        <v>6</v>
      </c>
      <c r="AC1639">
        <v>2023</v>
      </c>
      <c r="AD1639" s="1">
        <v>44927</v>
      </c>
      <c r="AE1639" t="s">
        <v>87</v>
      </c>
      <c r="AF1639" t="s">
        <v>88</v>
      </c>
      <c r="AG1639" t="str">
        <f t="shared" si="103"/>
        <v>Include</v>
      </c>
      <c r="AH1639">
        <f t="shared" si="100"/>
        <v>0</v>
      </c>
      <c r="AI1639">
        <f t="shared" si="101"/>
        <v>1</v>
      </c>
      <c r="AJ1639">
        <f t="shared" si="102"/>
        <v>0</v>
      </c>
      <c r="AK1639" s="15">
        <f>1</f>
        <v>1</v>
      </c>
    </row>
    <row r="1640" spans="1:37" x14ac:dyDescent="0.3">
      <c r="A1640" t="s">
        <v>3849</v>
      </c>
      <c r="B1640" s="1">
        <v>44941</v>
      </c>
      <c r="C1640" s="1">
        <v>44941</v>
      </c>
      <c r="D1640" t="s">
        <v>3850</v>
      </c>
      <c r="E1640" t="s">
        <v>110</v>
      </c>
      <c r="F1640">
        <v>62</v>
      </c>
      <c r="G1640">
        <v>62</v>
      </c>
      <c r="H1640" t="s">
        <v>35</v>
      </c>
      <c r="I1640" t="s">
        <v>35</v>
      </c>
      <c r="J1640" t="s">
        <v>48</v>
      </c>
      <c r="K1640" t="s">
        <v>230</v>
      </c>
      <c r="L1640" t="s">
        <v>97</v>
      </c>
      <c r="M1640" t="s">
        <v>275</v>
      </c>
      <c r="N1640">
        <v>4</v>
      </c>
      <c r="O1640">
        <v>4</v>
      </c>
      <c r="P1640">
        <v>1045.52</v>
      </c>
      <c r="Q1640" s="2">
        <v>0.19</v>
      </c>
      <c r="R1640">
        <v>3378.55</v>
      </c>
      <c r="S1640">
        <v>1234.47</v>
      </c>
      <c r="T1640" s="3">
        <v>0.36499999999999999</v>
      </c>
      <c r="U1640">
        <v>69.47</v>
      </c>
      <c r="V1640" t="s">
        <v>52</v>
      </c>
      <c r="W1640">
        <v>4</v>
      </c>
      <c r="X1640" t="b">
        <v>0</v>
      </c>
      <c r="Y1640" t="s">
        <v>60</v>
      </c>
      <c r="Z1640" t="s">
        <v>60</v>
      </c>
      <c r="AA1640">
        <v>3</v>
      </c>
      <c r="AB1640">
        <v>3</v>
      </c>
      <c r="AC1640">
        <v>2023</v>
      </c>
      <c r="AD1640" s="1">
        <v>44927</v>
      </c>
      <c r="AE1640" t="s">
        <v>520</v>
      </c>
      <c r="AF1640" t="s">
        <v>88</v>
      </c>
      <c r="AG1640" t="str">
        <f t="shared" si="103"/>
        <v>Include</v>
      </c>
      <c r="AH1640">
        <f t="shared" si="100"/>
        <v>0</v>
      </c>
      <c r="AI1640">
        <f t="shared" si="101"/>
        <v>1</v>
      </c>
      <c r="AJ1640">
        <f t="shared" si="102"/>
        <v>0</v>
      </c>
      <c r="AK1640" s="15">
        <f>1</f>
        <v>1</v>
      </c>
    </row>
    <row r="1641" spans="1:37" x14ac:dyDescent="0.3">
      <c r="A1641" t="s">
        <v>3851</v>
      </c>
      <c r="B1641" s="1">
        <v>44940</v>
      </c>
      <c r="C1641" s="1">
        <v>44940</v>
      </c>
      <c r="D1641" t="s">
        <v>3852</v>
      </c>
      <c r="E1641" t="s">
        <v>1516</v>
      </c>
      <c r="F1641">
        <v>38</v>
      </c>
      <c r="G1641">
        <v>38</v>
      </c>
      <c r="H1641" t="s">
        <v>35</v>
      </c>
      <c r="I1641" t="s">
        <v>35</v>
      </c>
      <c r="J1641" t="s">
        <v>36</v>
      </c>
      <c r="K1641" t="s">
        <v>73</v>
      </c>
      <c r="L1641" t="s">
        <v>74</v>
      </c>
      <c r="M1641" t="s">
        <v>261</v>
      </c>
      <c r="N1641">
        <v>6</v>
      </c>
      <c r="O1641">
        <v>6</v>
      </c>
      <c r="P1641">
        <v>8947.94</v>
      </c>
      <c r="Q1641" s="2">
        <v>0.18</v>
      </c>
      <c r="R1641">
        <v>39941.040000000001</v>
      </c>
      <c r="S1641">
        <v>4114.43</v>
      </c>
      <c r="T1641" s="3">
        <v>0.10299999999999999</v>
      </c>
      <c r="U1641">
        <v>67.17</v>
      </c>
      <c r="V1641" t="s">
        <v>99</v>
      </c>
      <c r="W1641">
        <v>4</v>
      </c>
      <c r="X1641" t="b">
        <v>0</v>
      </c>
      <c r="Y1641" t="s">
        <v>100</v>
      </c>
      <c r="Z1641" t="s">
        <v>100</v>
      </c>
      <c r="AA1641">
        <v>10</v>
      </c>
      <c r="AB1641">
        <v>10</v>
      </c>
      <c r="AC1641">
        <v>2023</v>
      </c>
      <c r="AD1641" s="1">
        <v>44927</v>
      </c>
      <c r="AE1641" t="s">
        <v>61</v>
      </c>
      <c r="AF1641" t="s">
        <v>88</v>
      </c>
      <c r="AG1641" t="str">
        <f t="shared" si="103"/>
        <v>Include</v>
      </c>
      <c r="AH1641">
        <f t="shared" si="100"/>
        <v>0</v>
      </c>
      <c r="AI1641">
        <f t="shared" si="101"/>
        <v>0</v>
      </c>
      <c r="AJ1641">
        <f t="shared" si="102"/>
        <v>1</v>
      </c>
      <c r="AK1641" s="15">
        <f>1</f>
        <v>1</v>
      </c>
    </row>
    <row r="1642" spans="1:37" x14ac:dyDescent="0.3">
      <c r="A1642" t="s">
        <v>3853</v>
      </c>
      <c r="B1642" s="1">
        <v>44940</v>
      </c>
      <c r="C1642" s="1">
        <v>44940</v>
      </c>
      <c r="D1642" t="s">
        <v>3854</v>
      </c>
      <c r="E1642" t="s">
        <v>316</v>
      </c>
      <c r="F1642">
        <v>13</v>
      </c>
      <c r="G1642">
        <v>13</v>
      </c>
      <c r="H1642" t="s">
        <v>81</v>
      </c>
      <c r="I1642" t="s">
        <v>81</v>
      </c>
      <c r="J1642" t="s">
        <v>48</v>
      </c>
      <c r="K1642" t="s">
        <v>185</v>
      </c>
      <c r="L1642" t="s">
        <v>140</v>
      </c>
      <c r="M1642" t="s">
        <v>219</v>
      </c>
      <c r="N1642">
        <v>4</v>
      </c>
      <c r="O1642">
        <v>4</v>
      </c>
      <c r="P1642">
        <v>1975.84</v>
      </c>
      <c r="Q1642" s="2">
        <v>0.38</v>
      </c>
      <c r="R1642">
        <v>3561.8</v>
      </c>
      <c r="S1642">
        <v>1285.6300000000001</v>
      </c>
      <c r="T1642" s="3">
        <v>0.36099999999999999</v>
      </c>
      <c r="U1642">
        <v>69.349999999999994</v>
      </c>
      <c r="V1642" t="s">
        <v>52</v>
      </c>
      <c r="W1642">
        <v>2</v>
      </c>
      <c r="X1642" t="b">
        <v>0</v>
      </c>
      <c r="Y1642" t="s">
        <v>60</v>
      </c>
      <c r="Z1642" t="s">
        <v>60</v>
      </c>
      <c r="AA1642">
        <v>7</v>
      </c>
      <c r="AB1642">
        <v>7</v>
      </c>
      <c r="AC1642">
        <v>2023</v>
      </c>
      <c r="AD1642" s="1">
        <v>44927</v>
      </c>
      <c r="AE1642" t="s">
        <v>42</v>
      </c>
      <c r="AF1642" t="s">
        <v>62</v>
      </c>
      <c r="AG1642" t="str">
        <f t="shared" si="103"/>
        <v>Include</v>
      </c>
      <c r="AH1642">
        <f t="shared" si="100"/>
        <v>0</v>
      </c>
      <c r="AI1642">
        <f t="shared" si="101"/>
        <v>1</v>
      </c>
      <c r="AJ1642">
        <f t="shared" si="102"/>
        <v>0</v>
      </c>
      <c r="AK1642" s="15">
        <f>1</f>
        <v>1</v>
      </c>
    </row>
    <row r="1643" spans="1:37" x14ac:dyDescent="0.3">
      <c r="A1643" t="s">
        <v>3855</v>
      </c>
      <c r="B1643" s="1">
        <v>44940</v>
      </c>
      <c r="C1643" s="1">
        <v>44940</v>
      </c>
      <c r="D1643" t="s">
        <v>3856</v>
      </c>
      <c r="E1643" t="s">
        <v>1158</v>
      </c>
      <c r="F1643">
        <v>37</v>
      </c>
      <c r="G1643">
        <v>37</v>
      </c>
      <c r="H1643" t="s">
        <v>47</v>
      </c>
      <c r="I1643" t="s">
        <v>47</v>
      </c>
      <c r="J1643" t="s">
        <v>82</v>
      </c>
      <c r="K1643" t="s">
        <v>266</v>
      </c>
      <c r="L1643" t="s">
        <v>50</v>
      </c>
      <c r="M1643" t="s">
        <v>67</v>
      </c>
      <c r="P1643">
        <v>9906.7099999999991</v>
      </c>
      <c r="Q1643" s="2">
        <v>0.34</v>
      </c>
      <c r="R1643">
        <v>6687.73</v>
      </c>
      <c r="S1643">
        <v>1816.22</v>
      </c>
      <c r="T1643" s="3">
        <v>0.27200000000000002</v>
      </c>
      <c r="U1643">
        <v>51.63</v>
      </c>
      <c r="V1643" t="s">
        <v>40</v>
      </c>
      <c r="W1643">
        <v>3</v>
      </c>
      <c r="X1643" t="b">
        <v>0</v>
      </c>
      <c r="Y1643" t="s">
        <v>60</v>
      </c>
      <c r="Z1643" t="s">
        <v>60</v>
      </c>
      <c r="AA1643">
        <v>8</v>
      </c>
      <c r="AB1643">
        <v>8</v>
      </c>
      <c r="AC1643">
        <v>2023</v>
      </c>
      <c r="AD1643" s="1">
        <v>44927</v>
      </c>
      <c r="AE1643" t="s">
        <v>61</v>
      </c>
      <c r="AF1643" t="s">
        <v>62</v>
      </c>
      <c r="AG1643" t="str">
        <f t="shared" si="103"/>
        <v>Include</v>
      </c>
      <c r="AH1643">
        <f t="shared" si="100"/>
        <v>0</v>
      </c>
      <c r="AI1643">
        <f t="shared" si="101"/>
        <v>1</v>
      </c>
      <c r="AJ1643">
        <f t="shared" si="102"/>
        <v>0</v>
      </c>
      <c r="AK1643" s="15">
        <f>1</f>
        <v>1</v>
      </c>
    </row>
    <row r="1644" spans="1:37" x14ac:dyDescent="0.3">
      <c r="A1644" t="s">
        <v>3857</v>
      </c>
      <c r="B1644" s="1">
        <v>44940</v>
      </c>
      <c r="C1644" s="1">
        <v>44940</v>
      </c>
      <c r="D1644" t="s">
        <v>3858</v>
      </c>
      <c r="E1644" t="s">
        <v>278</v>
      </c>
      <c r="F1644">
        <v>999</v>
      </c>
      <c r="H1644" t="s">
        <v>81</v>
      </c>
      <c r="I1644" t="s">
        <v>81</v>
      </c>
      <c r="J1644" t="s">
        <v>48</v>
      </c>
      <c r="K1644" t="s">
        <v>185</v>
      </c>
      <c r="L1644" t="s">
        <v>74</v>
      </c>
      <c r="M1644" t="s">
        <v>261</v>
      </c>
      <c r="N1644">
        <v>999</v>
      </c>
      <c r="P1644">
        <v>18619.45</v>
      </c>
      <c r="Q1644" s="2">
        <v>0</v>
      </c>
      <c r="R1644">
        <v>17360314.170000002</v>
      </c>
      <c r="S1644">
        <v>2445648.4300000002</v>
      </c>
      <c r="T1644" s="3">
        <v>0.14099999999999999</v>
      </c>
      <c r="U1644">
        <v>82.19</v>
      </c>
      <c r="V1644" t="s">
        <v>40</v>
      </c>
      <c r="W1644">
        <v>1</v>
      </c>
      <c r="X1644" t="b">
        <v>0</v>
      </c>
      <c r="Y1644" t="s">
        <v>60</v>
      </c>
      <c r="Z1644" t="s">
        <v>60</v>
      </c>
      <c r="AA1644">
        <v>5</v>
      </c>
      <c r="AB1644">
        <v>5</v>
      </c>
      <c r="AC1644">
        <v>2023</v>
      </c>
      <c r="AD1644" s="1">
        <v>44927</v>
      </c>
      <c r="AE1644" t="s">
        <v>118</v>
      </c>
      <c r="AF1644" s="2">
        <v>0</v>
      </c>
      <c r="AG1644" t="str">
        <f t="shared" si="103"/>
        <v>Exclude</v>
      </c>
      <c r="AH1644">
        <f t="shared" si="100"/>
        <v>0</v>
      </c>
      <c r="AI1644">
        <f t="shared" si="101"/>
        <v>1</v>
      </c>
      <c r="AJ1644">
        <f t="shared" si="102"/>
        <v>0</v>
      </c>
      <c r="AK1644" s="15">
        <f>1</f>
        <v>1</v>
      </c>
    </row>
    <row r="1645" spans="1:37" x14ac:dyDescent="0.3">
      <c r="A1645" t="s">
        <v>3859</v>
      </c>
      <c r="B1645" s="1">
        <v>44940</v>
      </c>
      <c r="C1645" s="1">
        <v>44940</v>
      </c>
      <c r="D1645" t="s">
        <v>3860</v>
      </c>
      <c r="E1645" t="s">
        <v>503</v>
      </c>
      <c r="F1645">
        <v>46</v>
      </c>
      <c r="G1645">
        <v>46</v>
      </c>
      <c r="H1645" t="s">
        <v>92</v>
      </c>
      <c r="I1645" t="s">
        <v>81</v>
      </c>
      <c r="J1645" t="s">
        <v>57</v>
      </c>
      <c r="K1645" t="s">
        <v>58</v>
      </c>
      <c r="L1645" t="s">
        <v>38</v>
      </c>
      <c r="M1645" t="s">
        <v>447</v>
      </c>
      <c r="N1645">
        <v>1</v>
      </c>
      <c r="O1645">
        <v>1</v>
      </c>
      <c r="P1645">
        <v>1511.99</v>
      </c>
      <c r="Q1645" s="2">
        <v>0.39</v>
      </c>
      <c r="R1645">
        <v>914.13</v>
      </c>
      <c r="S1645">
        <v>402.56</v>
      </c>
      <c r="T1645" s="3">
        <v>0.44</v>
      </c>
      <c r="U1645">
        <v>88.69</v>
      </c>
      <c r="V1645" t="s">
        <v>76</v>
      </c>
      <c r="W1645">
        <v>1</v>
      </c>
      <c r="X1645" t="b">
        <v>0</v>
      </c>
      <c r="Y1645" t="s">
        <v>100</v>
      </c>
      <c r="Z1645" t="s">
        <v>100</v>
      </c>
      <c r="AA1645">
        <v>7</v>
      </c>
      <c r="AB1645">
        <v>7</v>
      </c>
      <c r="AC1645">
        <v>2023</v>
      </c>
      <c r="AD1645" s="1">
        <v>44927</v>
      </c>
      <c r="AE1645" t="s">
        <v>101</v>
      </c>
      <c r="AF1645" t="s">
        <v>62</v>
      </c>
      <c r="AG1645" t="str">
        <f t="shared" si="103"/>
        <v>Include</v>
      </c>
      <c r="AH1645">
        <f t="shared" si="100"/>
        <v>0</v>
      </c>
      <c r="AI1645">
        <f t="shared" si="101"/>
        <v>0</v>
      </c>
      <c r="AJ1645">
        <f t="shared" si="102"/>
        <v>1</v>
      </c>
      <c r="AK1645" s="15">
        <f>1</f>
        <v>1</v>
      </c>
    </row>
    <row r="1646" spans="1:37" x14ac:dyDescent="0.3">
      <c r="A1646" t="s">
        <v>3861</v>
      </c>
      <c r="B1646" s="1">
        <v>44939</v>
      </c>
      <c r="C1646" s="1">
        <v>44939</v>
      </c>
      <c r="D1646" t="s">
        <v>3862</v>
      </c>
      <c r="E1646" t="s">
        <v>121</v>
      </c>
      <c r="F1646">
        <v>13</v>
      </c>
      <c r="G1646">
        <v>13</v>
      </c>
      <c r="H1646" t="s">
        <v>47</v>
      </c>
      <c r="I1646" t="s">
        <v>47</v>
      </c>
      <c r="J1646" t="s">
        <v>48</v>
      </c>
      <c r="K1646" t="s">
        <v>230</v>
      </c>
      <c r="L1646" t="s">
        <v>84</v>
      </c>
      <c r="M1646" t="s">
        <v>490</v>
      </c>
      <c r="N1646">
        <v>6</v>
      </c>
      <c r="O1646">
        <v>6</v>
      </c>
      <c r="P1646">
        <v>429.91</v>
      </c>
      <c r="Q1646" s="2">
        <v>0.36</v>
      </c>
      <c r="R1646">
        <v>1429.71</v>
      </c>
      <c r="S1646">
        <v>163.29</v>
      </c>
      <c r="T1646" s="3">
        <v>0.114</v>
      </c>
      <c r="U1646">
        <v>71.98</v>
      </c>
      <c r="V1646" t="s">
        <v>52</v>
      </c>
      <c r="W1646">
        <v>3</v>
      </c>
      <c r="X1646" t="b">
        <v>0</v>
      </c>
      <c r="Y1646" t="s">
        <v>60</v>
      </c>
      <c r="Z1646" t="s">
        <v>60</v>
      </c>
      <c r="AA1646">
        <v>3</v>
      </c>
      <c r="AB1646">
        <v>3</v>
      </c>
      <c r="AC1646">
        <v>2023</v>
      </c>
      <c r="AD1646" s="1">
        <v>44927</v>
      </c>
      <c r="AE1646" t="s">
        <v>42</v>
      </c>
      <c r="AF1646" t="s">
        <v>62</v>
      </c>
      <c r="AG1646" t="str">
        <f t="shared" si="103"/>
        <v>Include</v>
      </c>
      <c r="AH1646">
        <f t="shared" si="100"/>
        <v>0</v>
      </c>
      <c r="AI1646">
        <f t="shared" si="101"/>
        <v>1</v>
      </c>
      <c r="AJ1646">
        <f t="shared" si="102"/>
        <v>0</v>
      </c>
      <c r="AK1646" s="15">
        <f>1</f>
        <v>1</v>
      </c>
    </row>
    <row r="1647" spans="1:37" x14ac:dyDescent="0.3">
      <c r="A1647" t="s">
        <v>3863</v>
      </c>
      <c r="B1647" s="1">
        <v>44939</v>
      </c>
      <c r="C1647" s="1">
        <v>44939</v>
      </c>
      <c r="D1647" t="s">
        <v>3864</v>
      </c>
      <c r="E1647" t="s">
        <v>2905</v>
      </c>
      <c r="F1647">
        <v>45</v>
      </c>
      <c r="G1647">
        <v>45</v>
      </c>
      <c r="H1647" t="s">
        <v>47</v>
      </c>
      <c r="I1647" t="s">
        <v>47</v>
      </c>
      <c r="J1647" t="s">
        <v>48</v>
      </c>
      <c r="K1647" t="s">
        <v>230</v>
      </c>
      <c r="L1647" t="s">
        <v>140</v>
      </c>
      <c r="M1647" t="s">
        <v>219</v>
      </c>
      <c r="N1647">
        <v>7</v>
      </c>
      <c r="O1647">
        <v>7</v>
      </c>
      <c r="P1647">
        <v>3456.76</v>
      </c>
      <c r="Q1647" s="2">
        <v>0.34</v>
      </c>
      <c r="R1647">
        <v>15504.08</v>
      </c>
      <c r="S1647">
        <v>3634.35</v>
      </c>
      <c r="T1647" s="3">
        <v>0.23400000000000001</v>
      </c>
      <c r="U1647">
        <v>86.38</v>
      </c>
      <c r="V1647" t="s">
        <v>68</v>
      </c>
      <c r="W1647">
        <v>1</v>
      </c>
      <c r="X1647" t="b">
        <v>0</v>
      </c>
      <c r="Y1647" t="s">
        <v>60</v>
      </c>
      <c r="Z1647" t="s">
        <v>60</v>
      </c>
      <c r="AA1647">
        <v>3</v>
      </c>
      <c r="AB1647">
        <v>3</v>
      </c>
      <c r="AC1647">
        <v>2023</v>
      </c>
      <c r="AD1647" s="1">
        <v>44927</v>
      </c>
      <c r="AE1647" t="s">
        <v>61</v>
      </c>
      <c r="AF1647" t="s">
        <v>62</v>
      </c>
      <c r="AG1647" t="str">
        <f t="shared" si="103"/>
        <v>Include</v>
      </c>
      <c r="AH1647">
        <f t="shared" si="100"/>
        <v>0</v>
      </c>
      <c r="AI1647">
        <f t="shared" si="101"/>
        <v>1</v>
      </c>
      <c r="AJ1647">
        <f t="shared" si="102"/>
        <v>0</v>
      </c>
      <c r="AK1647" s="15">
        <f>1</f>
        <v>1</v>
      </c>
    </row>
    <row r="1648" spans="1:37" x14ac:dyDescent="0.3">
      <c r="A1648" t="s">
        <v>3865</v>
      </c>
      <c r="B1648" s="1">
        <v>44938</v>
      </c>
      <c r="C1648" s="1">
        <v>44938</v>
      </c>
      <c r="D1648" t="s">
        <v>3866</v>
      </c>
      <c r="E1648" t="s">
        <v>496</v>
      </c>
      <c r="F1648">
        <v>48</v>
      </c>
      <c r="G1648">
        <v>48</v>
      </c>
      <c r="H1648" t="s">
        <v>47</v>
      </c>
      <c r="I1648" t="s">
        <v>47</v>
      </c>
      <c r="J1648" t="s">
        <v>36</v>
      </c>
      <c r="K1648" t="s">
        <v>106</v>
      </c>
      <c r="L1648" t="s">
        <v>111</v>
      </c>
      <c r="M1648" t="s">
        <v>856</v>
      </c>
      <c r="N1648">
        <v>6</v>
      </c>
      <c r="O1648">
        <v>6</v>
      </c>
      <c r="P1648">
        <v>13916.75</v>
      </c>
      <c r="Q1648" s="2">
        <v>0.25</v>
      </c>
      <c r="R1648">
        <v>54342.29</v>
      </c>
      <c r="S1648">
        <v>12305.07</v>
      </c>
      <c r="T1648" s="3">
        <v>0.22600000000000001</v>
      </c>
      <c r="U1648">
        <v>38.89</v>
      </c>
      <c r="V1648" t="s">
        <v>76</v>
      </c>
      <c r="W1648">
        <v>4</v>
      </c>
      <c r="X1648" t="b">
        <v>0</v>
      </c>
      <c r="Y1648" t="s">
        <v>86</v>
      </c>
      <c r="Z1648" t="s">
        <v>86</v>
      </c>
      <c r="AC1648">
        <v>2023</v>
      </c>
      <c r="AD1648" s="1">
        <v>44927</v>
      </c>
      <c r="AE1648" t="s">
        <v>101</v>
      </c>
      <c r="AF1648" t="s">
        <v>43</v>
      </c>
      <c r="AG1648" t="str">
        <f t="shared" si="103"/>
        <v>Include</v>
      </c>
      <c r="AH1648">
        <f t="shared" si="100"/>
        <v>0</v>
      </c>
      <c r="AI1648">
        <f t="shared" si="101"/>
        <v>0</v>
      </c>
      <c r="AJ1648">
        <f t="shared" si="102"/>
        <v>0</v>
      </c>
      <c r="AK1648" s="15">
        <f>1</f>
        <v>1</v>
      </c>
    </row>
    <row r="1649" spans="1:37" x14ac:dyDescent="0.3">
      <c r="A1649" t="s">
        <v>3867</v>
      </c>
      <c r="B1649" s="1">
        <v>44938</v>
      </c>
      <c r="C1649" s="1">
        <v>44938</v>
      </c>
      <c r="D1649" t="s">
        <v>3868</v>
      </c>
      <c r="E1649" t="s">
        <v>215</v>
      </c>
      <c r="F1649">
        <v>13</v>
      </c>
      <c r="G1649">
        <v>13</v>
      </c>
      <c r="H1649" t="s">
        <v>35</v>
      </c>
      <c r="I1649" t="s">
        <v>35</v>
      </c>
      <c r="J1649" t="s">
        <v>48</v>
      </c>
      <c r="K1649" t="s">
        <v>226</v>
      </c>
      <c r="L1649" t="s">
        <v>50</v>
      </c>
      <c r="M1649" t="s">
        <v>67</v>
      </c>
      <c r="N1649">
        <v>10</v>
      </c>
      <c r="O1649">
        <v>10</v>
      </c>
      <c r="P1649">
        <v>4609.6000000000004</v>
      </c>
      <c r="Q1649" s="2">
        <v>0.39</v>
      </c>
      <c r="R1649">
        <v>22527.45</v>
      </c>
      <c r="S1649">
        <v>6267.09</v>
      </c>
      <c r="T1649" s="3">
        <v>0.27800000000000002</v>
      </c>
      <c r="U1649">
        <v>72.790000000000006</v>
      </c>
      <c r="V1649" t="s">
        <v>52</v>
      </c>
      <c r="W1649">
        <v>3</v>
      </c>
      <c r="X1649" t="b">
        <v>1</v>
      </c>
      <c r="Y1649" t="s">
        <v>41</v>
      </c>
      <c r="Z1649" t="s">
        <v>41</v>
      </c>
      <c r="AA1649">
        <v>4</v>
      </c>
      <c r="AB1649">
        <v>4</v>
      </c>
      <c r="AC1649">
        <v>2023</v>
      </c>
      <c r="AD1649" s="1">
        <v>44927</v>
      </c>
      <c r="AE1649" t="s">
        <v>42</v>
      </c>
      <c r="AF1649" t="s">
        <v>62</v>
      </c>
      <c r="AG1649" t="str">
        <f t="shared" si="103"/>
        <v>Include</v>
      </c>
      <c r="AH1649">
        <f t="shared" si="100"/>
        <v>1</v>
      </c>
      <c r="AI1649">
        <f t="shared" si="101"/>
        <v>1</v>
      </c>
      <c r="AJ1649">
        <f t="shared" si="102"/>
        <v>0</v>
      </c>
      <c r="AK1649" s="15">
        <f>1</f>
        <v>1</v>
      </c>
    </row>
    <row r="1650" spans="1:37" x14ac:dyDescent="0.3">
      <c r="A1650" t="s">
        <v>3869</v>
      </c>
      <c r="B1650" s="1">
        <v>44938</v>
      </c>
      <c r="C1650" s="1">
        <v>44938</v>
      </c>
      <c r="D1650" t="s">
        <v>3870</v>
      </c>
      <c r="E1650" t="s">
        <v>591</v>
      </c>
      <c r="F1650">
        <v>54</v>
      </c>
      <c r="G1650">
        <v>54</v>
      </c>
      <c r="H1650" t="s">
        <v>81</v>
      </c>
      <c r="I1650" t="s">
        <v>81</v>
      </c>
      <c r="J1650" t="s">
        <v>116</v>
      </c>
      <c r="K1650" t="s">
        <v>117</v>
      </c>
      <c r="L1650" t="s">
        <v>111</v>
      </c>
      <c r="M1650" t="s">
        <v>856</v>
      </c>
      <c r="N1650">
        <v>8</v>
      </c>
      <c r="O1650">
        <v>8</v>
      </c>
      <c r="P1650">
        <v>7866.66</v>
      </c>
      <c r="Q1650" s="2">
        <v>0.28000000000000003</v>
      </c>
      <c r="R1650">
        <v>36459.410000000003</v>
      </c>
      <c r="S1650">
        <v>9536.2099999999991</v>
      </c>
      <c r="T1650" s="3">
        <v>0.26200000000000001</v>
      </c>
      <c r="U1650">
        <v>48.3</v>
      </c>
      <c r="V1650" t="s">
        <v>99</v>
      </c>
      <c r="W1650">
        <v>4</v>
      </c>
      <c r="X1650" t="b">
        <v>0</v>
      </c>
      <c r="Y1650" t="s">
        <v>100</v>
      </c>
      <c r="Z1650" t="s">
        <v>100</v>
      </c>
      <c r="AA1650">
        <v>2</v>
      </c>
      <c r="AB1650">
        <v>2</v>
      </c>
      <c r="AC1650">
        <v>2023</v>
      </c>
      <c r="AD1650" s="1">
        <v>44927</v>
      </c>
      <c r="AE1650" t="s">
        <v>101</v>
      </c>
      <c r="AF1650" t="s">
        <v>43</v>
      </c>
      <c r="AG1650" t="str">
        <f t="shared" si="103"/>
        <v>Include</v>
      </c>
      <c r="AH1650">
        <f t="shared" si="100"/>
        <v>0</v>
      </c>
      <c r="AI1650">
        <f t="shared" si="101"/>
        <v>0</v>
      </c>
      <c r="AJ1650">
        <f t="shared" si="102"/>
        <v>1</v>
      </c>
      <c r="AK1650" s="15">
        <f>1</f>
        <v>1</v>
      </c>
    </row>
    <row r="1651" spans="1:37" x14ac:dyDescent="0.3">
      <c r="A1651" t="s">
        <v>3871</v>
      </c>
      <c r="B1651" s="1">
        <v>44938</v>
      </c>
      <c r="C1651" s="1">
        <v>44938</v>
      </c>
      <c r="D1651" t="s">
        <v>3872</v>
      </c>
      <c r="E1651" t="s">
        <v>2045</v>
      </c>
      <c r="F1651">
        <v>29</v>
      </c>
      <c r="G1651">
        <v>29</v>
      </c>
      <c r="H1651" t="s">
        <v>81</v>
      </c>
      <c r="I1651" t="s">
        <v>81</v>
      </c>
      <c r="J1651" t="s">
        <v>116</v>
      </c>
      <c r="K1651" t="s">
        <v>260</v>
      </c>
      <c r="L1651" t="s">
        <v>84</v>
      </c>
      <c r="M1651" t="s">
        <v>231</v>
      </c>
      <c r="N1651">
        <v>1</v>
      </c>
      <c r="O1651">
        <v>1</v>
      </c>
      <c r="P1651">
        <v>243.91</v>
      </c>
      <c r="Q1651" s="2">
        <v>0.3</v>
      </c>
      <c r="R1651">
        <v>164.22</v>
      </c>
      <c r="S1651">
        <v>16.45</v>
      </c>
      <c r="T1651" s="3">
        <v>0.1</v>
      </c>
      <c r="U1651">
        <v>53.75</v>
      </c>
      <c r="V1651" t="s">
        <v>52</v>
      </c>
      <c r="W1651">
        <v>5</v>
      </c>
      <c r="X1651" t="b">
        <v>0</v>
      </c>
      <c r="Y1651" t="s">
        <v>142</v>
      </c>
      <c r="Z1651" t="s">
        <v>142</v>
      </c>
      <c r="AA1651">
        <v>3</v>
      </c>
      <c r="AB1651">
        <v>3</v>
      </c>
      <c r="AC1651">
        <v>2023</v>
      </c>
      <c r="AD1651" s="1">
        <v>44927</v>
      </c>
      <c r="AE1651" t="s">
        <v>87</v>
      </c>
      <c r="AF1651" t="s">
        <v>43</v>
      </c>
      <c r="AG1651" t="str">
        <f t="shared" si="103"/>
        <v>Include</v>
      </c>
      <c r="AH1651">
        <f t="shared" si="100"/>
        <v>0</v>
      </c>
      <c r="AI1651">
        <f t="shared" si="101"/>
        <v>0</v>
      </c>
      <c r="AJ1651">
        <f t="shared" si="102"/>
        <v>0</v>
      </c>
      <c r="AK1651" s="15">
        <f>1</f>
        <v>1</v>
      </c>
    </row>
    <row r="1652" spans="1:37" x14ac:dyDescent="0.3">
      <c r="A1652" t="s">
        <v>3873</v>
      </c>
      <c r="B1652" s="1">
        <v>44938</v>
      </c>
      <c r="C1652" s="1">
        <v>44938</v>
      </c>
      <c r="D1652" t="s">
        <v>3874</v>
      </c>
      <c r="E1652" t="s">
        <v>810</v>
      </c>
      <c r="F1652">
        <v>53</v>
      </c>
      <c r="G1652">
        <v>53</v>
      </c>
      <c r="H1652" t="s">
        <v>81</v>
      </c>
      <c r="I1652" t="s">
        <v>81</v>
      </c>
      <c r="J1652" t="s">
        <v>36</v>
      </c>
      <c r="K1652" t="s">
        <v>106</v>
      </c>
      <c r="L1652" t="s">
        <v>84</v>
      </c>
      <c r="M1652" t="s">
        <v>279</v>
      </c>
      <c r="N1652">
        <v>1</v>
      </c>
      <c r="O1652">
        <v>1</v>
      </c>
      <c r="P1652">
        <v>114.17</v>
      </c>
      <c r="Q1652" s="2">
        <v>0.1</v>
      </c>
      <c r="R1652">
        <v>90.79</v>
      </c>
      <c r="S1652">
        <v>8.1</v>
      </c>
      <c r="T1652" s="3">
        <v>8.8999999999999996E-2</v>
      </c>
      <c r="U1652">
        <v>44.85</v>
      </c>
      <c r="V1652" t="s">
        <v>40</v>
      </c>
      <c r="W1652">
        <v>4</v>
      </c>
      <c r="X1652" t="b">
        <v>0</v>
      </c>
      <c r="Y1652" t="s">
        <v>60</v>
      </c>
      <c r="Z1652" t="s">
        <v>60</v>
      </c>
      <c r="AA1652">
        <v>9</v>
      </c>
      <c r="AB1652">
        <v>9</v>
      </c>
      <c r="AC1652">
        <v>2023</v>
      </c>
      <c r="AD1652" s="1">
        <v>44927</v>
      </c>
      <c r="AE1652" t="s">
        <v>101</v>
      </c>
      <c r="AF1652" t="s">
        <v>69</v>
      </c>
      <c r="AG1652" t="str">
        <f t="shared" si="103"/>
        <v>Include</v>
      </c>
      <c r="AH1652">
        <f t="shared" si="100"/>
        <v>0</v>
      </c>
      <c r="AI1652">
        <f t="shared" si="101"/>
        <v>1</v>
      </c>
      <c r="AJ1652">
        <f t="shared" si="102"/>
        <v>0</v>
      </c>
      <c r="AK1652" s="15">
        <f>1</f>
        <v>1</v>
      </c>
    </row>
    <row r="1653" spans="1:37" x14ac:dyDescent="0.3">
      <c r="A1653" t="s">
        <v>3875</v>
      </c>
      <c r="B1653" s="1">
        <v>44938</v>
      </c>
      <c r="C1653" s="1">
        <v>44938</v>
      </c>
      <c r="D1653" t="s">
        <v>3876</v>
      </c>
      <c r="E1653" t="s">
        <v>145</v>
      </c>
      <c r="F1653">
        <v>48</v>
      </c>
      <c r="G1653">
        <v>48</v>
      </c>
      <c r="H1653" t="s">
        <v>274</v>
      </c>
      <c r="I1653" t="s">
        <v>81</v>
      </c>
      <c r="J1653" t="s">
        <v>48</v>
      </c>
      <c r="K1653" t="s">
        <v>49</v>
      </c>
      <c r="L1653" t="s">
        <v>111</v>
      </c>
      <c r="M1653" t="s">
        <v>123</v>
      </c>
      <c r="N1653">
        <v>4</v>
      </c>
      <c r="O1653">
        <v>4</v>
      </c>
      <c r="P1653">
        <v>13669.75</v>
      </c>
      <c r="Q1653" s="2">
        <v>0.17</v>
      </c>
      <c r="R1653">
        <v>43819.54</v>
      </c>
      <c r="S1653">
        <v>8792.51</v>
      </c>
      <c r="T1653" s="3">
        <v>0.20100000000000001</v>
      </c>
      <c r="U1653">
        <v>72.709999999999994</v>
      </c>
      <c r="V1653" t="s">
        <v>99</v>
      </c>
      <c r="W1653">
        <v>3</v>
      </c>
      <c r="X1653" t="b">
        <v>1</v>
      </c>
      <c r="Y1653" t="s">
        <v>41</v>
      </c>
      <c r="Z1653" t="s">
        <v>41</v>
      </c>
      <c r="AA1653">
        <v>10</v>
      </c>
      <c r="AB1653">
        <v>10</v>
      </c>
      <c r="AC1653">
        <v>2023</v>
      </c>
      <c r="AD1653" s="1">
        <v>44927</v>
      </c>
      <c r="AE1653" t="s">
        <v>101</v>
      </c>
      <c r="AF1653" t="s">
        <v>88</v>
      </c>
      <c r="AG1653" t="str">
        <f t="shared" si="103"/>
        <v>Include</v>
      </c>
      <c r="AH1653">
        <f t="shared" si="100"/>
        <v>1</v>
      </c>
      <c r="AI1653">
        <f t="shared" si="101"/>
        <v>1</v>
      </c>
      <c r="AJ1653">
        <f t="shared" si="102"/>
        <v>0</v>
      </c>
      <c r="AK1653" s="15">
        <f>1</f>
        <v>1</v>
      </c>
    </row>
    <row r="1654" spans="1:37" x14ac:dyDescent="0.3">
      <c r="A1654" t="s">
        <v>3877</v>
      </c>
      <c r="B1654" s="1">
        <v>44938</v>
      </c>
      <c r="C1654" s="1">
        <v>44938</v>
      </c>
      <c r="D1654" t="s">
        <v>3878</v>
      </c>
      <c r="E1654" t="s">
        <v>819</v>
      </c>
      <c r="F1654">
        <v>46</v>
      </c>
      <c r="G1654">
        <v>46</v>
      </c>
      <c r="H1654" t="s">
        <v>35</v>
      </c>
      <c r="I1654" t="s">
        <v>35</v>
      </c>
      <c r="J1654" t="s">
        <v>57</v>
      </c>
      <c r="K1654" t="s">
        <v>155</v>
      </c>
      <c r="L1654" t="s">
        <v>50</v>
      </c>
      <c r="M1654" t="s">
        <v>51</v>
      </c>
      <c r="N1654">
        <v>10</v>
      </c>
      <c r="O1654">
        <v>10</v>
      </c>
      <c r="P1654">
        <v>14207.99</v>
      </c>
      <c r="Q1654" s="2">
        <v>0.06</v>
      </c>
      <c r="R1654">
        <v>135263.66</v>
      </c>
      <c r="S1654">
        <v>39842.93</v>
      </c>
      <c r="T1654" s="3">
        <v>0.29499999999999998</v>
      </c>
      <c r="U1654">
        <v>65.88</v>
      </c>
      <c r="V1654" t="s">
        <v>52</v>
      </c>
      <c r="W1654">
        <v>4</v>
      </c>
      <c r="X1654" t="b">
        <v>0</v>
      </c>
      <c r="Y1654" t="s">
        <v>60</v>
      </c>
      <c r="Z1654" t="s">
        <v>60</v>
      </c>
      <c r="AA1654">
        <v>3</v>
      </c>
      <c r="AB1654">
        <v>3</v>
      </c>
      <c r="AC1654">
        <v>2023</v>
      </c>
      <c r="AD1654" s="1">
        <v>44927</v>
      </c>
      <c r="AE1654" t="s">
        <v>101</v>
      </c>
      <c r="AF1654" t="s">
        <v>69</v>
      </c>
      <c r="AG1654" t="str">
        <f t="shared" si="103"/>
        <v>Include</v>
      </c>
      <c r="AH1654">
        <f t="shared" si="100"/>
        <v>0</v>
      </c>
      <c r="AI1654">
        <f t="shared" si="101"/>
        <v>1</v>
      </c>
      <c r="AJ1654">
        <f t="shared" si="102"/>
        <v>0</v>
      </c>
      <c r="AK1654" s="15">
        <f>1</f>
        <v>1</v>
      </c>
    </row>
    <row r="1655" spans="1:37" x14ac:dyDescent="0.3">
      <c r="A1655" t="s">
        <v>3879</v>
      </c>
      <c r="B1655" s="1">
        <v>44938</v>
      </c>
      <c r="C1655" s="1">
        <v>44938</v>
      </c>
      <c r="D1655" t="s">
        <v>3880</v>
      </c>
      <c r="E1655" t="s">
        <v>563</v>
      </c>
      <c r="F1655">
        <v>32</v>
      </c>
      <c r="G1655">
        <v>32</v>
      </c>
      <c r="H1655" t="s">
        <v>340</v>
      </c>
      <c r="I1655" t="s">
        <v>35</v>
      </c>
      <c r="J1655" t="s">
        <v>36</v>
      </c>
      <c r="K1655" t="s">
        <v>73</v>
      </c>
      <c r="L1655" t="s">
        <v>38</v>
      </c>
      <c r="M1655" t="s">
        <v>181</v>
      </c>
      <c r="N1655">
        <v>5</v>
      </c>
      <c r="O1655">
        <v>5</v>
      </c>
      <c r="P1655">
        <v>1481.3</v>
      </c>
      <c r="Q1655" s="2">
        <v>0.31</v>
      </c>
      <c r="R1655">
        <v>4531.1499999999996</v>
      </c>
      <c r="S1655">
        <v>1360.74</v>
      </c>
      <c r="T1655" s="3">
        <v>0.3</v>
      </c>
      <c r="U1655">
        <v>44.59</v>
      </c>
      <c r="V1655" t="s">
        <v>52</v>
      </c>
      <c r="W1655">
        <v>2</v>
      </c>
      <c r="X1655" t="b">
        <v>0</v>
      </c>
      <c r="Y1655" t="s">
        <v>86</v>
      </c>
      <c r="Z1655" t="s">
        <v>86</v>
      </c>
      <c r="AA1655">
        <v>2</v>
      </c>
      <c r="AB1655">
        <v>2</v>
      </c>
      <c r="AC1655">
        <v>2023</v>
      </c>
      <c r="AD1655" s="1">
        <v>44927</v>
      </c>
      <c r="AE1655" t="s">
        <v>87</v>
      </c>
      <c r="AF1655" t="s">
        <v>62</v>
      </c>
      <c r="AG1655" t="str">
        <f t="shared" si="103"/>
        <v>Include</v>
      </c>
      <c r="AH1655">
        <f t="shared" si="100"/>
        <v>0</v>
      </c>
      <c r="AI1655">
        <f t="shared" si="101"/>
        <v>0</v>
      </c>
      <c r="AJ1655">
        <f t="shared" si="102"/>
        <v>0</v>
      </c>
      <c r="AK1655" s="15">
        <f>1</f>
        <v>1</v>
      </c>
    </row>
    <row r="1656" spans="1:37" x14ac:dyDescent="0.3">
      <c r="A1656" t="s">
        <v>3881</v>
      </c>
      <c r="B1656" s="1">
        <v>44938</v>
      </c>
      <c r="C1656" s="1">
        <v>44938</v>
      </c>
      <c r="D1656" t="s">
        <v>3882</v>
      </c>
      <c r="E1656" t="s">
        <v>825</v>
      </c>
      <c r="F1656">
        <v>40</v>
      </c>
      <c r="G1656">
        <v>40</v>
      </c>
      <c r="H1656" t="s">
        <v>81</v>
      </c>
      <c r="I1656" t="s">
        <v>81</v>
      </c>
      <c r="J1656" t="s">
        <v>36</v>
      </c>
      <c r="K1656" t="s">
        <v>239</v>
      </c>
      <c r="L1656" t="s">
        <v>38</v>
      </c>
      <c r="M1656" t="s">
        <v>181</v>
      </c>
      <c r="N1656">
        <v>10</v>
      </c>
      <c r="O1656">
        <v>10</v>
      </c>
      <c r="P1656">
        <v>544.05999999999995</v>
      </c>
      <c r="Q1656" s="2">
        <v>0.02</v>
      </c>
      <c r="R1656">
        <v>4863.92</v>
      </c>
      <c r="S1656">
        <v>2369.17</v>
      </c>
      <c r="T1656" s="3">
        <v>0.48699999999999999</v>
      </c>
      <c r="U1656">
        <v>69.040000000000006</v>
      </c>
      <c r="V1656" t="s">
        <v>52</v>
      </c>
      <c r="W1656">
        <v>3</v>
      </c>
      <c r="X1656" t="b">
        <v>0</v>
      </c>
      <c r="Y1656" t="s">
        <v>142</v>
      </c>
      <c r="Z1656" t="s">
        <v>142</v>
      </c>
      <c r="AA1656">
        <v>6</v>
      </c>
      <c r="AB1656">
        <v>6</v>
      </c>
      <c r="AC1656">
        <v>2023</v>
      </c>
      <c r="AD1656" s="1">
        <v>44927</v>
      </c>
      <c r="AE1656" t="s">
        <v>61</v>
      </c>
      <c r="AF1656" t="s">
        <v>69</v>
      </c>
      <c r="AG1656" t="str">
        <f t="shared" si="103"/>
        <v>Include</v>
      </c>
      <c r="AH1656">
        <f t="shared" si="100"/>
        <v>0</v>
      </c>
      <c r="AI1656">
        <f t="shared" si="101"/>
        <v>0</v>
      </c>
      <c r="AJ1656">
        <f t="shared" si="102"/>
        <v>0</v>
      </c>
      <c r="AK1656" s="15">
        <f>1</f>
        <v>1</v>
      </c>
    </row>
    <row r="1657" spans="1:37" x14ac:dyDescent="0.3">
      <c r="A1657" t="s">
        <v>3883</v>
      </c>
      <c r="B1657" s="1">
        <v>44936</v>
      </c>
      <c r="C1657" s="1">
        <v>44936</v>
      </c>
      <c r="D1657" t="s">
        <v>3884</v>
      </c>
      <c r="E1657" t="s">
        <v>526</v>
      </c>
      <c r="F1657">
        <v>27</v>
      </c>
      <c r="G1657">
        <v>27</v>
      </c>
      <c r="H1657" t="s">
        <v>35</v>
      </c>
      <c r="I1657" t="s">
        <v>35</v>
      </c>
      <c r="J1657" t="s">
        <v>48</v>
      </c>
      <c r="K1657" t="s">
        <v>185</v>
      </c>
      <c r="L1657" t="s">
        <v>97</v>
      </c>
      <c r="M1657" t="s">
        <v>98</v>
      </c>
      <c r="N1657">
        <v>5</v>
      </c>
      <c r="O1657">
        <v>5</v>
      </c>
      <c r="P1657">
        <v>1209.77</v>
      </c>
      <c r="Q1657" s="2">
        <v>0.22</v>
      </c>
      <c r="R1657">
        <v>4481.5600000000004</v>
      </c>
      <c r="S1657">
        <v>1760.45</v>
      </c>
      <c r="T1657" s="3">
        <v>0.39300000000000002</v>
      </c>
      <c r="U1657">
        <v>48.73</v>
      </c>
      <c r="V1657" t="s">
        <v>132</v>
      </c>
      <c r="W1657">
        <v>1</v>
      </c>
      <c r="X1657" t="b">
        <v>0</v>
      </c>
      <c r="Y1657" t="s">
        <v>60</v>
      </c>
      <c r="Z1657" t="s">
        <v>60</v>
      </c>
      <c r="AA1657">
        <v>10</v>
      </c>
      <c r="AB1657">
        <v>10</v>
      </c>
      <c r="AC1657">
        <v>2023</v>
      </c>
      <c r="AD1657" s="1">
        <v>44927</v>
      </c>
      <c r="AE1657" t="s">
        <v>87</v>
      </c>
      <c r="AF1657" t="s">
        <v>43</v>
      </c>
      <c r="AG1657" t="str">
        <f t="shared" si="103"/>
        <v>Include</v>
      </c>
      <c r="AH1657">
        <f t="shared" si="100"/>
        <v>0</v>
      </c>
      <c r="AI1657">
        <f t="shared" si="101"/>
        <v>1</v>
      </c>
      <c r="AJ1657">
        <f t="shared" si="102"/>
        <v>0</v>
      </c>
      <c r="AK1657" s="15">
        <f>1</f>
        <v>1</v>
      </c>
    </row>
    <row r="1658" spans="1:37" x14ac:dyDescent="0.3">
      <c r="A1658" t="s">
        <v>3885</v>
      </c>
      <c r="B1658" s="1">
        <v>44935</v>
      </c>
      <c r="C1658" s="1">
        <v>44935</v>
      </c>
      <c r="D1658" t="s">
        <v>3886</v>
      </c>
      <c r="E1658" t="s">
        <v>489</v>
      </c>
      <c r="F1658">
        <v>47</v>
      </c>
      <c r="G1658">
        <v>47</v>
      </c>
      <c r="H1658" t="s">
        <v>47</v>
      </c>
      <c r="I1658" t="s">
        <v>47</v>
      </c>
      <c r="J1658" t="s">
        <v>36</v>
      </c>
      <c r="K1658" t="s">
        <v>239</v>
      </c>
      <c r="L1658" t="s">
        <v>50</v>
      </c>
      <c r="M1658" t="s">
        <v>67</v>
      </c>
      <c r="N1658">
        <v>4</v>
      </c>
      <c r="O1658">
        <v>4</v>
      </c>
      <c r="P1658">
        <v>16407.34</v>
      </c>
      <c r="Q1658" s="2">
        <v>0.13</v>
      </c>
      <c r="R1658">
        <v>51661.63</v>
      </c>
      <c r="S1658">
        <v>18819.990000000002</v>
      </c>
      <c r="T1658" s="3">
        <v>0.36399999999999999</v>
      </c>
      <c r="U1658">
        <v>55.63</v>
      </c>
      <c r="V1658" t="s">
        <v>52</v>
      </c>
      <c r="W1658">
        <v>3</v>
      </c>
      <c r="X1658" t="b">
        <v>0</v>
      </c>
      <c r="Y1658" t="s">
        <v>60</v>
      </c>
      <c r="Z1658" t="s">
        <v>60</v>
      </c>
      <c r="AA1658">
        <v>7</v>
      </c>
      <c r="AB1658">
        <v>7</v>
      </c>
      <c r="AC1658">
        <v>2023</v>
      </c>
      <c r="AD1658" s="1">
        <v>44927</v>
      </c>
      <c r="AE1658" t="s">
        <v>101</v>
      </c>
      <c r="AF1658" t="s">
        <v>88</v>
      </c>
      <c r="AG1658" t="str">
        <f t="shared" si="103"/>
        <v>Include</v>
      </c>
      <c r="AH1658">
        <f t="shared" si="100"/>
        <v>0</v>
      </c>
      <c r="AI1658">
        <f t="shared" si="101"/>
        <v>1</v>
      </c>
      <c r="AJ1658">
        <f t="shared" si="102"/>
        <v>0</v>
      </c>
      <c r="AK1658" s="15">
        <f>1</f>
        <v>1</v>
      </c>
    </row>
    <row r="1659" spans="1:37" x14ac:dyDescent="0.3">
      <c r="A1659" t="s">
        <v>3887</v>
      </c>
      <c r="B1659" s="1">
        <v>44935</v>
      </c>
      <c r="C1659" s="1">
        <v>44935</v>
      </c>
      <c r="D1659" t="s">
        <v>3888</v>
      </c>
      <c r="E1659" t="s">
        <v>2045</v>
      </c>
      <c r="F1659">
        <v>46</v>
      </c>
      <c r="G1659">
        <v>46</v>
      </c>
      <c r="H1659" t="s">
        <v>35</v>
      </c>
      <c r="I1659" t="s">
        <v>35</v>
      </c>
      <c r="J1659" t="s">
        <v>36</v>
      </c>
      <c r="K1659" t="s">
        <v>37</v>
      </c>
      <c r="L1659" t="s">
        <v>50</v>
      </c>
      <c r="M1659" t="s">
        <v>251</v>
      </c>
      <c r="N1659">
        <v>7</v>
      </c>
      <c r="O1659">
        <v>7</v>
      </c>
      <c r="P1659">
        <v>14759.75</v>
      </c>
      <c r="Q1659" s="2">
        <v>0.17</v>
      </c>
      <c r="R1659">
        <v>87388.37</v>
      </c>
      <c r="S1659">
        <v>15358.82</v>
      </c>
      <c r="T1659" s="3">
        <v>0.17599999999999999</v>
      </c>
      <c r="U1659">
        <v>24.99</v>
      </c>
      <c r="V1659" t="s">
        <v>40</v>
      </c>
      <c r="X1659" t="b">
        <v>0</v>
      </c>
      <c r="Y1659" t="s">
        <v>60</v>
      </c>
      <c r="Z1659" t="s">
        <v>60</v>
      </c>
      <c r="AA1659">
        <v>4</v>
      </c>
      <c r="AB1659">
        <v>4</v>
      </c>
      <c r="AC1659">
        <v>2023</v>
      </c>
      <c r="AD1659" s="1">
        <v>44927</v>
      </c>
      <c r="AE1659" t="s">
        <v>101</v>
      </c>
      <c r="AF1659" t="s">
        <v>88</v>
      </c>
      <c r="AG1659" t="str">
        <f t="shared" si="103"/>
        <v>Include</v>
      </c>
      <c r="AH1659">
        <f t="shared" si="100"/>
        <v>0</v>
      </c>
      <c r="AI1659">
        <f t="shared" si="101"/>
        <v>1</v>
      </c>
      <c r="AJ1659">
        <f t="shared" si="102"/>
        <v>0</v>
      </c>
      <c r="AK1659" s="15">
        <f>1</f>
        <v>1</v>
      </c>
    </row>
    <row r="1660" spans="1:37" x14ac:dyDescent="0.3">
      <c r="A1660" t="s">
        <v>3889</v>
      </c>
      <c r="B1660" s="1">
        <v>44935</v>
      </c>
      <c r="C1660" s="1">
        <v>44935</v>
      </c>
      <c r="D1660" t="s">
        <v>3890</v>
      </c>
      <c r="E1660" t="s">
        <v>1260</v>
      </c>
      <c r="F1660">
        <v>44</v>
      </c>
      <c r="G1660">
        <v>44</v>
      </c>
      <c r="H1660" t="s">
        <v>47</v>
      </c>
      <c r="I1660" t="s">
        <v>47</v>
      </c>
      <c r="J1660" t="s">
        <v>116</v>
      </c>
      <c r="K1660" t="s">
        <v>150</v>
      </c>
      <c r="L1660" t="s">
        <v>111</v>
      </c>
      <c r="M1660" t="s">
        <v>174</v>
      </c>
      <c r="N1660">
        <v>6</v>
      </c>
      <c r="O1660">
        <v>6</v>
      </c>
      <c r="P1660">
        <v>14871.36</v>
      </c>
      <c r="Q1660" s="2">
        <v>0.23</v>
      </c>
      <c r="R1660">
        <v>56010.61</v>
      </c>
      <c r="S1660">
        <v>9090.5499999999993</v>
      </c>
      <c r="T1660" s="3">
        <v>0.16200000000000001</v>
      </c>
      <c r="U1660">
        <v>74.650000000000006</v>
      </c>
      <c r="V1660" t="s">
        <v>52</v>
      </c>
      <c r="W1660">
        <v>2</v>
      </c>
      <c r="X1660" t="b">
        <v>0</v>
      </c>
      <c r="Y1660" t="s">
        <v>60</v>
      </c>
      <c r="Z1660" t="s">
        <v>60</v>
      </c>
      <c r="AA1660">
        <v>8</v>
      </c>
      <c r="AB1660">
        <v>8</v>
      </c>
      <c r="AC1660">
        <v>2023</v>
      </c>
      <c r="AD1660" s="1">
        <v>44927</v>
      </c>
      <c r="AE1660" t="s">
        <v>61</v>
      </c>
      <c r="AF1660" t="s">
        <v>43</v>
      </c>
      <c r="AG1660" t="str">
        <f t="shared" si="103"/>
        <v>Include</v>
      </c>
      <c r="AH1660">
        <f t="shared" si="100"/>
        <v>0</v>
      </c>
      <c r="AI1660">
        <f t="shared" si="101"/>
        <v>1</v>
      </c>
      <c r="AJ1660">
        <f t="shared" si="102"/>
        <v>0</v>
      </c>
      <c r="AK1660" s="15">
        <f>1</f>
        <v>1</v>
      </c>
    </row>
    <row r="1661" spans="1:37" x14ac:dyDescent="0.3">
      <c r="A1661" t="s">
        <v>3891</v>
      </c>
      <c r="B1661" s="1">
        <v>44935</v>
      </c>
      <c r="C1661" s="1">
        <v>44935</v>
      </c>
      <c r="D1661" t="s">
        <v>3892</v>
      </c>
      <c r="E1661" t="s">
        <v>486</v>
      </c>
      <c r="F1661">
        <v>24</v>
      </c>
      <c r="G1661">
        <v>24</v>
      </c>
      <c r="H1661" t="s">
        <v>47</v>
      </c>
      <c r="I1661" t="s">
        <v>47</v>
      </c>
      <c r="J1661" t="s">
        <v>48</v>
      </c>
      <c r="K1661" t="s">
        <v>230</v>
      </c>
      <c r="L1661" t="s">
        <v>97</v>
      </c>
      <c r="M1661" t="s">
        <v>275</v>
      </c>
      <c r="N1661">
        <v>2</v>
      </c>
      <c r="O1661">
        <v>2</v>
      </c>
      <c r="P1661">
        <v>1431.03</v>
      </c>
      <c r="Q1661" s="2">
        <v>0.24</v>
      </c>
      <c r="R1661">
        <v>1789.46</v>
      </c>
      <c r="S1661">
        <v>945.9</v>
      </c>
      <c r="T1661" s="3">
        <v>0.52900000000000003</v>
      </c>
      <c r="U1661">
        <v>64.39</v>
      </c>
      <c r="V1661" t="s">
        <v>132</v>
      </c>
      <c r="W1661">
        <v>2</v>
      </c>
      <c r="X1661" t="b">
        <v>0</v>
      </c>
      <c r="Y1661" t="s">
        <v>86</v>
      </c>
      <c r="Z1661" t="s">
        <v>86</v>
      </c>
      <c r="AA1661">
        <v>1</v>
      </c>
      <c r="AB1661">
        <v>1</v>
      </c>
      <c r="AC1661">
        <v>2023</v>
      </c>
      <c r="AD1661" s="1">
        <v>44927</v>
      </c>
      <c r="AE1661" t="s">
        <v>53</v>
      </c>
      <c r="AF1661" t="s">
        <v>43</v>
      </c>
      <c r="AG1661" t="str">
        <f t="shared" si="103"/>
        <v>Include</v>
      </c>
      <c r="AH1661">
        <f t="shared" si="100"/>
        <v>0</v>
      </c>
      <c r="AI1661">
        <f t="shared" si="101"/>
        <v>0</v>
      </c>
      <c r="AJ1661">
        <f t="shared" si="102"/>
        <v>0</v>
      </c>
      <c r="AK1661" s="15">
        <f>1</f>
        <v>1</v>
      </c>
    </row>
    <row r="1662" spans="1:37" x14ac:dyDescent="0.3">
      <c r="A1662" t="s">
        <v>3893</v>
      </c>
      <c r="B1662" s="1">
        <v>44934</v>
      </c>
      <c r="C1662" s="1">
        <v>44934</v>
      </c>
      <c r="D1662" t="s">
        <v>3894</v>
      </c>
      <c r="E1662" t="s">
        <v>483</v>
      </c>
      <c r="F1662">
        <v>14</v>
      </c>
      <c r="G1662">
        <v>14</v>
      </c>
      <c r="H1662" t="s">
        <v>81</v>
      </c>
      <c r="I1662" t="s">
        <v>81</v>
      </c>
      <c r="J1662" t="s">
        <v>36</v>
      </c>
      <c r="K1662" t="s">
        <v>106</v>
      </c>
      <c r="L1662" t="s">
        <v>97</v>
      </c>
      <c r="M1662" t="s">
        <v>275</v>
      </c>
      <c r="N1662">
        <v>5</v>
      </c>
      <c r="O1662">
        <v>5</v>
      </c>
      <c r="P1662">
        <v>1137.99</v>
      </c>
      <c r="Q1662" s="2">
        <v>0.18</v>
      </c>
      <c r="R1662">
        <v>3823.42</v>
      </c>
      <c r="S1662">
        <v>1103.46</v>
      </c>
      <c r="T1662" s="3">
        <v>0.28899999999999998</v>
      </c>
      <c r="U1662">
        <v>47.49</v>
      </c>
      <c r="V1662" t="s">
        <v>68</v>
      </c>
      <c r="W1662">
        <v>3</v>
      </c>
      <c r="X1662" t="b">
        <v>0</v>
      </c>
      <c r="Y1662" t="s">
        <v>60</v>
      </c>
      <c r="Z1662" t="s">
        <v>60</v>
      </c>
      <c r="AA1662">
        <v>6</v>
      </c>
      <c r="AB1662">
        <v>6</v>
      </c>
      <c r="AC1662">
        <v>2023</v>
      </c>
      <c r="AD1662" s="1">
        <v>44927</v>
      </c>
      <c r="AE1662" t="s">
        <v>42</v>
      </c>
      <c r="AF1662" t="s">
        <v>88</v>
      </c>
      <c r="AG1662" t="str">
        <f t="shared" si="103"/>
        <v>Include</v>
      </c>
      <c r="AH1662">
        <f t="shared" si="100"/>
        <v>0</v>
      </c>
      <c r="AI1662">
        <f t="shared" si="101"/>
        <v>1</v>
      </c>
      <c r="AJ1662">
        <f t="shared" si="102"/>
        <v>0</v>
      </c>
      <c r="AK1662" s="15">
        <f>1</f>
        <v>1</v>
      </c>
    </row>
    <row r="1663" spans="1:37" x14ac:dyDescent="0.3">
      <c r="A1663" t="s">
        <v>3895</v>
      </c>
      <c r="B1663" s="1">
        <v>44933</v>
      </c>
      <c r="C1663" s="1">
        <v>44933</v>
      </c>
      <c r="D1663" t="s">
        <v>3896</v>
      </c>
      <c r="E1663" t="s">
        <v>1324</v>
      </c>
      <c r="F1663">
        <v>32</v>
      </c>
      <c r="G1663">
        <v>32</v>
      </c>
      <c r="H1663" t="s">
        <v>173</v>
      </c>
      <c r="I1663" t="s">
        <v>81</v>
      </c>
      <c r="J1663" t="s">
        <v>48</v>
      </c>
      <c r="K1663" t="s">
        <v>49</v>
      </c>
      <c r="L1663" t="s">
        <v>84</v>
      </c>
      <c r="M1663" t="s">
        <v>85</v>
      </c>
      <c r="N1663">
        <v>9</v>
      </c>
      <c r="O1663">
        <v>9</v>
      </c>
      <c r="P1663">
        <v>314.07</v>
      </c>
      <c r="Q1663" s="2">
        <v>0.33</v>
      </c>
      <c r="R1663">
        <v>1512.76</v>
      </c>
      <c r="S1663">
        <v>125.71</v>
      </c>
      <c r="T1663" s="3">
        <v>8.3000000000000004E-2</v>
      </c>
      <c r="U1663">
        <v>61.79</v>
      </c>
      <c r="V1663" t="s">
        <v>76</v>
      </c>
      <c r="W1663">
        <v>1</v>
      </c>
      <c r="X1663" t="b">
        <v>0</v>
      </c>
      <c r="Y1663" t="s">
        <v>60</v>
      </c>
      <c r="Z1663" t="s">
        <v>60</v>
      </c>
      <c r="AA1663">
        <v>2</v>
      </c>
      <c r="AB1663">
        <v>2</v>
      </c>
      <c r="AC1663">
        <v>2023</v>
      </c>
      <c r="AD1663" s="1">
        <v>44927</v>
      </c>
      <c r="AE1663" t="s">
        <v>87</v>
      </c>
      <c r="AF1663" t="s">
        <v>62</v>
      </c>
      <c r="AG1663" t="str">
        <f t="shared" si="103"/>
        <v>Include</v>
      </c>
      <c r="AH1663">
        <f t="shared" si="100"/>
        <v>0</v>
      </c>
      <c r="AI1663">
        <f t="shared" si="101"/>
        <v>1</v>
      </c>
      <c r="AJ1663">
        <f t="shared" si="102"/>
        <v>0</v>
      </c>
      <c r="AK1663" s="15">
        <f>1</f>
        <v>1</v>
      </c>
    </row>
    <row r="1664" spans="1:37" x14ac:dyDescent="0.3">
      <c r="A1664" t="s">
        <v>3897</v>
      </c>
      <c r="B1664" t="s">
        <v>3898</v>
      </c>
      <c r="C1664" s="1">
        <v>44932</v>
      </c>
      <c r="D1664" t="s">
        <v>3899</v>
      </c>
      <c r="E1664" t="s">
        <v>483</v>
      </c>
      <c r="F1664">
        <v>22</v>
      </c>
      <c r="G1664">
        <v>22</v>
      </c>
      <c r="H1664" t="s">
        <v>173</v>
      </c>
      <c r="I1664" t="s">
        <v>81</v>
      </c>
      <c r="J1664" t="s">
        <v>36</v>
      </c>
      <c r="K1664" t="s">
        <v>239</v>
      </c>
      <c r="L1664" t="s">
        <v>84</v>
      </c>
      <c r="M1664" t="s">
        <v>146</v>
      </c>
      <c r="N1664">
        <v>6</v>
      </c>
      <c r="O1664">
        <v>6</v>
      </c>
      <c r="P1664">
        <v>303.67</v>
      </c>
      <c r="Q1664" s="2">
        <v>0.05</v>
      </c>
      <c r="R1664">
        <v>1631.61</v>
      </c>
      <c r="S1664">
        <v>129.1</v>
      </c>
      <c r="T1664" s="3">
        <v>7.9000000000000001E-2</v>
      </c>
      <c r="U1664">
        <v>66.2</v>
      </c>
      <c r="V1664" t="s">
        <v>99</v>
      </c>
      <c r="W1664">
        <v>1</v>
      </c>
      <c r="X1664" t="b">
        <v>0</v>
      </c>
      <c r="Y1664" t="s">
        <v>86</v>
      </c>
      <c r="Z1664" t="s">
        <v>86</v>
      </c>
      <c r="AA1664">
        <v>7</v>
      </c>
      <c r="AB1664">
        <v>7</v>
      </c>
      <c r="AC1664">
        <v>2023</v>
      </c>
      <c r="AD1664" s="1">
        <v>44927</v>
      </c>
      <c r="AE1664" t="s">
        <v>53</v>
      </c>
      <c r="AF1664" t="s">
        <v>69</v>
      </c>
      <c r="AG1664" t="str">
        <f t="shared" si="103"/>
        <v>Include</v>
      </c>
      <c r="AH1664">
        <f t="shared" si="100"/>
        <v>0</v>
      </c>
      <c r="AI1664">
        <f t="shared" si="101"/>
        <v>0</v>
      </c>
      <c r="AJ1664">
        <f t="shared" si="102"/>
        <v>0</v>
      </c>
      <c r="AK1664" s="15">
        <f>1</f>
        <v>1</v>
      </c>
    </row>
    <row r="1665" spans="1:37" x14ac:dyDescent="0.3">
      <c r="A1665" t="s">
        <v>3900</v>
      </c>
      <c r="B1665" s="1">
        <v>44932</v>
      </c>
      <c r="C1665" s="1">
        <v>44932</v>
      </c>
      <c r="D1665" t="s">
        <v>3901</v>
      </c>
      <c r="E1665" t="s">
        <v>1317</v>
      </c>
      <c r="F1665">
        <v>51</v>
      </c>
      <c r="G1665">
        <v>51</v>
      </c>
      <c r="H1665" t="s">
        <v>35</v>
      </c>
      <c r="I1665" t="s">
        <v>35</v>
      </c>
      <c r="J1665" t="s">
        <v>82</v>
      </c>
      <c r="K1665" t="s">
        <v>122</v>
      </c>
      <c r="L1665" t="s">
        <v>38</v>
      </c>
      <c r="M1665" t="s">
        <v>93</v>
      </c>
      <c r="N1665">
        <v>3</v>
      </c>
      <c r="O1665">
        <v>3</v>
      </c>
      <c r="P1665">
        <v>1967.85</v>
      </c>
      <c r="Q1665" s="2">
        <v>0.31</v>
      </c>
      <c r="R1665">
        <v>3268.13</v>
      </c>
      <c r="S1665">
        <v>1309.3499999999999</v>
      </c>
      <c r="T1665" s="3">
        <v>0.40100000000000002</v>
      </c>
      <c r="U1665">
        <v>55</v>
      </c>
      <c r="V1665" t="s">
        <v>52</v>
      </c>
      <c r="W1665">
        <v>3</v>
      </c>
      <c r="X1665" t="b">
        <v>0</v>
      </c>
      <c r="Y1665" t="s">
        <v>60</v>
      </c>
      <c r="Z1665" t="s">
        <v>60</v>
      </c>
      <c r="AA1665">
        <v>2</v>
      </c>
      <c r="AB1665">
        <v>2</v>
      </c>
      <c r="AC1665">
        <v>2023</v>
      </c>
      <c r="AD1665" s="1">
        <v>44927</v>
      </c>
      <c r="AE1665" t="s">
        <v>101</v>
      </c>
      <c r="AF1665" t="s">
        <v>62</v>
      </c>
      <c r="AG1665" t="str">
        <f t="shared" si="103"/>
        <v>Include</v>
      </c>
      <c r="AH1665">
        <f t="shared" si="100"/>
        <v>0</v>
      </c>
      <c r="AI1665">
        <f t="shared" si="101"/>
        <v>1</v>
      </c>
      <c r="AJ1665">
        <f t="shared" si="102"/>
        <v>0</v>
      </c>
      <c r="AK1665" s="15">
        <f>1</f>
        <v>1</v>
      </c>
    </row>
    <row r="1666" spans="1:37" x14ac:dyDescent="0.3">
      <c r="A1666" t="s">
        <v>3902</v>
      </c>
      <c r="B1666" s="1">
        <v>44932</v>
      </c>
      <c r="C1666" s="1">
        <v>44932</v>
      </c>
      <c r="D1666" t="s">
        <v>3903</v>
      </c>
      <c r="E1666" t="s">
        <v>1779</v>
      </c>
      <c r="F1666">
        <v>30</v>
      </c>
      <c r="G1666">
        <v>30</v>
      </c>
      <c r="H1666" t="s">
        <v>47</v>
      </c>
      <c r="I1666" t="s">
        <v>47</v>
      </c>
      <c r="J1666" t="s">
        <v>36</v>
      </c>
      <c r="K1666" t="s">
        <v>239</v>
      </c>
      <c r="L1666" t="s">
        <v>50</v>
      </c>
      <c r="M1666" t="s">
        <v>251</v>
      </c>
      <c r="P1666">
        <v>12917.23</v>
      </c>
      <c r="Q1666" s="2">
        <v>0.13</v>
      </c>
      <c r="R1666">
        <v>10872.27</v>
      </c>
      <c r="S1666">
        <v>2985.89</v>
      </c>
      <c r="T1666" s="3">
        <v>0.27500000000000002</v>
      </c>
      <c r="U1666">
        <v>68.67</v>
      </c>
      <c r="V1666" t="s">
        <v>52</v>
      </c>
      <c r="W1666">
        <v>2</v>
      </c>
      <c r="X1666" t="b">
        <v>0</v>
      </c>
      <c r="Y1666" t="s">
        <v>60</v>
      </c>
      <c r="Z1666" t="s">
        <v>60</v>
      </c>
      <c r="AA1666">
        <v>10</v>
      </c>
      <c r="AB1666">
        <v>10</v>
      </c>
      <c r="AC1666">
        <v>2023</v>
      </c>
      <c r="AD1666" s="1">
        <v>44927</v>
      </c>
      <c r="AE1666" t="s">
        <v>87</v>
      </c>
      <c r="AF1666" t="s">
        <v>88</v>
      </c>
      <c r="AG1666" t="str">
        <f t="shared" si="103"/>
        <v>Include</v>
      </c>
      <c r="AH1666">
        <f t="shared" ref="AH1666:AH1729" si="104">IF(Z1666="Returned",1,0)</f>
        <v>0</v>
      </c>
      <c r="AI1666">
        <f t="shared" ref="AI1666:AI1729" si="105">IF(OR(Z1666="Delivered",Z1666="Returned"),1,0)</f>
        <v>1</v>
      </c>
      <c r="AJ1666">
        <f t="shared" ref="AJ1666:AJ1729" si="106">IF(Z1666="Cancelled",1,0)</f>
        <v>0</v>
      </c>
      <c r="AK1666" s="15">
        <f>1</f>
        <v>1</v>
      </c>
    </row>
    <row r="1667" spans="1:37" x14ac:dyDescent="0.3">
      <c r="A1667" t="s">
        <v>3904</v>
      </c>
      <c r="B1667" s="1">
        <v>44931</v>
      </c>
      <c r="C1667" s="1">
        <v>44931</v>
      </c>
      <c r="D1667" t="s">
        <v>3905</v>
      </c>
      <c r="E1667" t="s">
        <v>1745</v>
      </c>
      <c r="F1667">
        <v>36</v>
      </c>
      <c r="G1667">
        <v>36</v>
      </c>
      <c r="H1667" t="s">
        <v>81</v>
      </c>
      <c r="I1667" t="s">
        <v>81</v>
      </c>
      <c r="J1667" t="s">
        <v>36</v>
      </c>
      <c r="K1667" t="s">
        <v>239</v>
      </c>
      <c r="L1667" t="s">
        <v>50</v>
      </c>
      <c r="M1667" t="s">
        <v>325</v>
      </c>
      <c r="N1667">
        <v>1</v>
      </c>
      <c r="O1667">
        <v>1</v>
      </c>
      <c r="P1667">
        <v>10813.51</v>
      </c>
      <c r="Q1667" s="2">
        <v>0.12</v>
      </c>
      <c r="R1667">
        <v>8770.86</v>
      </c>
      <c r="S1667">
        <v>1573.05</v>
      </c>
      <c r="T1667" s="3">
        <v>0.17899999999999999</v>
      </c>
      <c r="U1667">
        <v>58.09</v>
      </c>
      <c r="V1667" t="s">
        <v>76</v>
      </c>
      <c r="W1667">
        <v>1</v>
      </c>
      <c r="X1667" t="b">
        <v>1</v>
      </c>
      <c r="Y1667" t="s">
        <v>41</v>
      </c>
      <c r="Z1667" t="s">
        <v>41</v>
      </c>
      <c r="AA1667">
        <v>1</v>
      </c>
      <c r="AB1667">
        <v>1</v>
      </c>
      <c r="AC1667">
        <v>2023</v>
      </c>
      <c r="AD1667" s="1">
        <v>44927</v>
      </c>
      <c r="AE1667" t="s">
        <v>61</v>
      </c>
      <c r="AF1667" t="s">
        <v>88</v>
      </c>
      <c r="AG1667" t="str">
        <f t="shared" ref="AG1667:AG1730" si="107">IF(N1667=999,"Exclude","Include")</f>
        <v>Include</v>
      </c>
      <c r="AH1667">
        <f t="shared" si="104"/>
        <v>1</v>
      </c>
      <c r="AI1667">
        <f t="shared" si="105"/>
        <v>1</v>
      </c>
      <c r="AJ1667">
        <f t="shared" si="106"/>
        <v>0</v>
      </c>
      <c r="AK1667" s="15">
        <f>1</f>
        <v>1</v>
      </c>
    </row>
    <row r="1668" spans="1:37" x14ac:dyDescent="0.3">
      <c r="A1668" t="s">
        <v>3906</v>
      </c>
      <c r="B1668" s="1">
        <v>44930</v>
      </c>
      <c r="C1668" s="1">
        <v>44930</v>
      </c>
      <c r="D1668" t="s">
        <v>3907</v>
      </c>
      <c r="E1668" t="s">
        <v>990</v>
      </c>
      <c r="F1668">
        <v>53</v>
      </c>
      <c r="G1668">
        <v>53</v>
      </c>
      <c r="H1668" t="s">
        <v>35</v>
      </c>
      <c r="I1668" t="s">
        <v>35</v>
      </c>
      <c r="J1668" t="s">
        <v>48</v>
      </c>
      <c r="K1668" t="s">
        <v>185</v>
      </c>
      <c r="L1668" t="s">
        <v>140</v>
      </c>
      <c r="M1668" t="s">
        <v>219</v>
      </c>
      <c r="N1668">
        <v>9</v>
      </c>
      <c r="O1668">
        <v>9</v>
      </c>
      <c r="P1668">
        <v>590.14</v>
      </c>
      <c r="R1668">
        <v>4824.04</v>
      </c>
      <c r="S1668">
        <v>2277.4</v>
      </c>
      <c r="T1668" s="3">
        <v>0.47199999999999998</v>
      </c>
      <c r="U1668">
        <v>79.19</v>
      </c>
      <c r="V1668" t="s">
        <v>40</v>
      </c>
      <c r="W1668">
        <v>1</v>
      </c>
      <c r="X1668" t="b">
        <v>0</v>
      </c>
      <c r="Y1668" t="s">
        <v>60</v>
      </c>
      <c r="Z1668" t="s">
        <v>60</v>
      </c>
      <c r="AA1668">
        <v>4</v>
      </c>
      <c r="AB1668">
        <v>4</v>
      </c>
      <c r="AC1668">
        <v>2023</v>
      </c>
      <c r="AD1668" s="1">
        <v>44927</v>
      </c>
      <c r="AE1668" t="s">
        <v>101</v>
      </c>
      <c r="AF1668" t="s">
        <v>201</v>
      </c>
      <c r="AG1668" t="str">
        <f t="shared" si="107"/>
        <v>Include</v>
      </c>
      <c r="AH1668">
        <f t="shared" si="104"/>
        <v>0</v>
      </c>
      <c r="AI1668">
        <f t="shared" si="105"/>
        <v>1</v>
      </c>
      <c r="AJ1668">
        <f t="shared" si="106"/>
        <v>0</v>
      </c>
      <c r="AK1668" s="15">
        <f>1</f>
        <v>1</v>
      </c>
    </row>
    <row r="1669" spans="1:37" x14ac:dyDescent="0.3">
      <c r="A1669" t="s">
        <v>3908</v>
      </c>
      <c r="B1669" s="1">
        <v>44930</v>
      </c>
      <c r="C1669" s="1">
        <v>44930</v>
      </c>
      <c r="D1669" t="s">
        <v>3909</v>
      </c>
      <c r="E1669" t="s">
        <v>596</v>
      </c>
      <c r="F1669">
        <v>35</v>
      </c>
      <c r="G1669">
        <v>35</v>
      </c>
      <c r="H1669" t="s">
        <v>81</v>
      </c>
      <c r="I1669" t="s">
        <v>81</v>
      </c>
      <c r="J1669" t="s">
        <v>82</v>
      </c>
      <c r="K1669" t="s">
        <v>83</v>
      </c>
      <c r="L1669" t="s">
        <v>38</v>
      </c>
      <c r="M1669" t="s">
        <v>181</v>
      </c>
      <c r="N1669">
        <v>6</v>
      </c>
      <c r="O1669">
        <v>6</v>
      </c>
      <c r="P1669">
        <v>2135.86</v>
      </c>
      <c r="Q1669" s="2">
        <v>0.17</v>
      </c>
      <c r="R1669">
        <v>10370.780000000001</v>
      </c>
      <c r="S1669">
        <v>5319.35</v>
      </c>
      <c r="T1669" s="3">
        <v>0.51300000000000001</v>
      </c>
      <c r="U1669">
        <v>62.28</v>
      </c>
      <c r="V1669" t="s">
        <v>76</v>
      </c>
      <c r="W1669">
        <v>2</v>
      </c>
      <c r="X1669" t="b">
        <v>0</v>
      </c>
      <c r="Y1669" t="s">
        <v>60</v>
      </c>
      <c r="Z1669" t="s">
        <v>60</v>
      </c>
      <c r="AA1669">
        <v>8</v>
      </c>
      <c r="AB1669">
        <v>8</v>
      </c>
      <c r="AC1669">
        <v>2023</v>
      </c>
      <c r="AD1669" s="1">
        <v>44927</v>
      </c>
      <c r="AE1669" t="s">
        <v>87</v>
      </c>
      <c r="AF1669" t="s">
        <v>88</v>
      </c>
      <c r="AG1669" t="str">
        <f t="shared" si="107"/>
        <v>Include</v>
      </c>
      <c r="AH1669">
        <f t="shared" si="104"/>
        <v>0</v>
      </c>
      <c r="AI1669">
        <f t="shared" si="105"/>
        <v>1</v>
      </c>
      <c r="AJ1669">
        <f t="shared" si="106"/>
        <v>0</v>
      </c>
      <c r="AK1669" s="15">
        <f>1</f>
        <v>1</v>
      </c>
    </row>
    <row r="1670" spans="1:37" x14ac:dyDescent="0.3">
      <c r="A1670" t="s">
        <v>3910</v>
      </c>
      <c r="B1670" s="1">
        <v>44930</v>
      </c>
      <c r="C1670" s="1">
        <v>44930</v>
      </c>
      <c r="D1670" t="s">
        <v>3911</v>
      </c>
      <c r="E1670" t="s">
        <v>3393</v>
      </c>
      <c r="F1670">
        <v>36</v>
      </c>
      <c r="G1670">
        <v>36</v>
      </c>
      <c r="H1670" t="s">
        <v>35</v>
      </c>
      <c r="I1670" t="s">
        <v>35</v>
      </c>
      <c r="J1670" t="s">
        <v>116</v>
      </c>
      <c r="K1670" t="s">
        <v>247</v>
      </c>
      <c r="L1670" t="s">
        <v>111</v>
      </c>
      <c r="M1670" t="s">
        <v>174</v>
      </c>
      <c r="N1670">
        <v>8</v>
      </c>
      <c r="O1670">
        <v>8</v>
      </c>
      <c r="P1670">
        <v>6382.18</v>
      </c>
      <c r="Q1670" s="2">
        <v>0.37</v>
      </c>
      <c r="R1670">
        <v>26872.75</v>
      </c>
      <c r="S1670">
        <v>3931.39</v>
      </c>
      <c r="T1670" s="3">
        <v>0.14599999999999999</v>
      </c>
      <c r="U1670">
        <v>52.42</v>
      </c>
      <c r="V1670" t="s">
        <v>76</v>
      </c>
      <c r="W1670">
        <v>1</v>
      </c>
      <c r="X1670" t="b">
        <v>1</v>
      </c>
      <c r="Y1670" t="s">
        <v>41</v>
      </c>
      <c r="Z1670" t="s">
        <v>41</v>
      </c>
      <c r="AA1670">
        <v>8</v>
      </c>
      <c r="AB1670">
        <v>8</v>
      </c>
      <c r="AC1670">
        <v>2023</v>
      </c>
      <c r="AD1670" s="1">
        <v>44927</v>
      </c>
      <c r="AE1670" t="s">
        <v>61</v>
      </c>
      <c r="AF1670" t="s">
        <v>62</v>
      </c>
      <c r="AG1670" t="str">
        <f t="shared" si="107"/>
        <v>Include</v>
      </c>
      <c r="AH1670">
        <f t="shared" si="104"/>
        <v>1</v>
      </c>
      <c r="AI1670">
        <f t="shared" si="105"/>
        <v>1</v>
      </c>
      <c r="AJ1670">
        <f t="shared" si="106"/>
        <v>0</v>
      </c>
      <c r="AK1670" s="15">
        <f>1</f>
        <v>1</v>
      </c>
    </row>
    <row r="1671" spans="1:37" x14ac:dyDescent="0.3">
      <c r="A1671" t="s">
        <v>3912</v>
      </c>
      <c r="B1671" s="1">
        <v>44929</v>
      </c>
      <c r="C1671" s="1">
        <v>44929</v>
      </c>
      <c r="D1671" t="s">
        <v>3913</v>
      </c>
      <c r="E1671" t="s">
        <v>291</v>
      </c>
      <c r="F1671">
        <v>34</v>
      </c>
      <c r="G1671">
        <v>34</v>
      </c>
      <c r="H1671" t="s">
        <v>35</v>
      </c>
      <c r="I1671" t="s">
        <v>35</v>
      </c>
      <c r="J1671" t="s">
        <v>82</v>
      </c>
      <c r="K1671" t="s">
        <v>266</v>
      </c>
      <c r="L1671" t="s">
        <v>50</v>
      </c>
      <c r="M1671" t="s">
        <v>186</v>
      </c>
      <c r="N1671">
        <v>2</v>
      </c>
      <c r="O1671">
        <v>2</v>
      </c>
      <c r="P1671">
        <v>9783.06</v>
      </c>
      <c r="Q1671" s="2">
        <v>0.12</v>
      </c>
      <c r="R1671">
        <v>15984.43</v>
      </c>
      <c r="S1671">
        <v>3578.22</v>
      </c>
      <c r="T1671" s="3">
        <v>0.224</v>
      </c>
      <c r="U1671">
        <v>43.71</v>
      </c>
      <c r="V1671" t="s">
        <v>52</v>
      </c>
      <c r="W1671">
        <v>2</v>
      </c>
      <c r="X1671" t="b">
        <v>1</v>
      </c>
      <c r="Y1671" t="s">
        <v>41</v>
      </c>
      <c r="Z1671" t="s">
        <v>41</v>
      </c>
      <c r="AA1671">
        <v>5</v>
      </c>
      <c r="AB1671">
        <v>5</v>
      </c>
      <c r="AC1671">
        <v>2023</v>
      </c>
      <c r="AD1671" s="1">
        <v>44927</v>
      </c>
      <c r="AE1671" t="s">
        <v>87</v>
      </c>
      <c r="AF1671" t="s">
        <v>88</v>
      </c>
      <c r="AG1671" t="str">
        <f t="shared" si="107"/>
        <v>Include</v>
      </c>
      <c r="AH1671">
        <f t="shared" si="104"/>
        <v>1</v>
      </c>
      <c r="AI1671">
        <f t="shared" si="105"/>
        <v>1</v>
      </c>
      <c r="AJ1671">
        <f t="shared" si="106"/>
        <v>0</v>
      </c>
      <c r="AK1671" s="15">
        <f>1</f>
        <v>1</v>
      </c>
    </row>
    <row r="1672" spans="1:37" x14ac:dyDescent="0.3">
      <c r="A1672" t="s">
        <v>3914</v>
      </c>
      <c r="B1672" s="1">
        <v>44929</v>
      </c>
      <c r="C1672" s="1">
        <v>44929</v>
      </c>
      <c r="D1672" t="s">
        <v>3915</v>
      </c>
      <c r="E1672" t="s">
        <v>572</v>
      </c>
      <c r="F1672">
        <v>24</v>
      </c>
      <c r="G1672">
        <v>24</v>
      </c>
      <c r="H1672" t="s">
        <v>35</v>
      </c>
      <c r="I1672" t="s">
        <v>35</v>
      </c>
      <c r="J1672" t="s">
        <v>36</v>
      </c>
      <c r="K1672" t="s">
        <v>73</v>
      </c>
      <c r="L1672" t="s">
        <v>38</v>
      </c>
      <c r="M1672" t="s">
        <v>39</v>
      </c>
      <c r="N1672">
        <v>9</v>
      </c>
      <c r="O1672">
        <v>9</v>
      </c>
      <c r="P1672">
        <v>2041.21</v>
      </c>
      <c r="Q1672" s="2">
        <v>0.22</v>
      </c>
      <c r="R1672">
        <v>13435.71</v>
      </c>
      <c r="S1672">
        <v>8442.25</v>
      </c>
      <c r="T1672" s="3">
        <v>0.628</v>
      </c>
      <c r="U1672">
        <v>45.75</v>
      </c>
      <c r="V1672" t="s">
        <v>99</v>
      </c>
      <c r="W1672">
        <v>3</v>
      </c>
      <c r="X1672" t="b">
        <v>0</v>
      </c>
      <c r="Y1672" t="s">
        <v>100</v>
      </c>
      <c r="Z1672" t="s">
        <v>100</v>
      </c>
      <c r="AA1672">
        <v>1</v>
      </c>
      <c r="AB1672">
        <v>1</v>
      </c>
      <c r="AC1672">
        <v>2023</v>
      </c>
      <c r="AD1672" s="1">
        <v>44927</v>
      </c>
      <c r="AE1672" t="s">
        <v>53</v>
      </c>
      <c r="AF1672" t="s">
        <v>43</v>
      </c>
      <c r="AG1672" t="str">
        <f t="shared" si="107"/>
        <v>Include</v>
      </c>
      <c r="AH1672">
        <f t="shared" si="104"/>
        <v>0</v>
      </c>
      <c r="AI1672">
        <f t="shared" si="105"/>
        <v>0</v>
      </c>
      <c r="AJ1672">
        <f t="shared" si="106"/>
        <v>1</v>
      </c>
      <c r="AK1672" s="15">
        <f>1</f>
        <v>1</v>
      </c>
    </row>
    <row r="1673" spans="1:37" x14ac:dyDescent="0.3">
      <c r="A1673" t="s">
        <v>3916</v>
      </c>
      <c r="B1673" s="1">
        <v>44929</v>
      </c>
      <c r="C1673" s="1">
        <v>44929</v>
      </c>
      <c r="D1673" t="s">
        <v>3917</v>
      </c>
      <c r="E1673" t="s">
        <v>951</v>
      </c>
      <c r="F1673">
        <v>21</v>
      </c>
      <c r="G1673">
        <v>21</v>
      </c>
      <c r="H1673" t="s">
        <v>92</v>
      </c>
      <c r="I1673" t="s">
        <v>81</v>
      </c>
      <c r="J1673" t="s">
        <v>36</v>
      </c>
      <c r="K1673" t="s">
        <v>37</v>
      </c>
      <c r="L1673" t="s">
        <v>140</v>
      </c>
      <c r="M1673" t="s">
        <v>190</v>
      </c>
      <c r="N1673">
        <v>8</v>
      </c>
      <c r="O1673">
        <v>8</v>
      </c>
      <c r="P1673">
        <v>3811.17</v>
      </c>
      <c r="R1673">
        <v>25749.39</v>
      </c>
      <c r="S1673">
        <v>11463.62</v>
      </c>
      <c r="T1673" s="3">
        <v>0.44500000000000001</v>
      </c>
      <c r="U1673">
        <v>63.21</v>
      </c>
      <c r="V1673" t="s">
        <v>52</v>
      </c>
      <c r="W1673">
        <v>2</v>
      </c>
      <c r="X1673" t="b">
        <v>0</v>
      </c>
      <c r="Y1673" t="s">
        <v>60</v>
      </c>
      <c r="Z1673" t="s">
        <v>60</v>
      </c>
      <c r="AA1673">
        <v>5</v>
      </c>
      <c r="AB1673">
        <v>5</v>
      </c>
      <c r="AC1673">
        <v>2023</v>
      </c>
      <c r="AD1673" s="1">
        <v>44927</v>
      </c>
      <c r="AE1673" t="s">
        <v>53</v>
      </c>
      <c r="AF1673" t="s">
        <v>201</v>
      </c>
      <c r="AG1673" t="str">
        <f t="shared" si="107"/>
        <v>Include</v>
      </c>
      <c r="AH1673">
        <f t="shared" si="104"/>
        <v>0</v>
      </c>
      <c r="AI1673">
        <f t="shared" si="105"/>
        <v>1</v>
      </c>
      <c r="AJ1673">
        <f t="shared" si="106"/>
        <v>0</v>
      </c>
      <c r="AK1673" s="15">
        <f>1</f>
        <v>1</v>
      </c>
    </row>
    <row r="1674" spans="1:37" x14ac:dyDescent="0.3">
      <c r="A1674" t="s">
        <v>3918</v>
      </c>
      <c r="B1674" s="1">
        <v>44928</v>
      </c>
      <c r="C1674" s="1">
        <v>44928</v>
      </c>
      <c r="D1674" t="s">
        <v>3919</v>
      </c>
      <c r="E1674" t="s">
        <v>1324</v>
      </c>
      <c r="F1674">
        <v>20</v>
      </c>
      <c r="G1674">
        <v>20</v>
      </c>
      <c r="H1674" t="s">
        <v>81</v>
      </c>
      <c r="I1674" t="s">
        <v>81</v>
      </c>
      <c r="J1674" t="s">
        <v>36</v>
      </c>
      <c r="K1674" t="s">
        <v>106</v>
      </c>
      <c r="L1674" t="s">
        <v>97</v>
      </c>
      <c r="M1674" t="s">
        <v>275</v>
      </c>
      <c r="N1674">
        <v>7</v>
      </c>
      <c r="O1674">
        <v>7</v>
      </c>
      <c r="P1674">
        <v>1431.35</v>
      </c>
      <c r="Q1674" s="2">
        <v>0.2</v>
      </c>
      <c r="R1674">
        <v>8558.35</v>
      </c>
      <c r="S1674">
        <v>3547.79</v>
      </c>
      <c r="T1674" s="3">
        <v>0.41499999999999998</v>
      </c>
      <c r="U1674">
        <v>60.84</v>
      </c>
      <c r="V1674" t="s">
        <v>76</v>
      </c>
      <c r="W1674">
        <v>1</v>
      </c>
      <c r="X1674" t="b">
        <v>1</v>
      </c>
      <c r="Y1674" t="s">
        <v>41</v>
      </c>
      <c r="Z1674" t="s">
        <v>41</v>
      </c>
      <c r="AA1674">
        <v>2</v>
      </c>
      <c r="AB1674">
        <v>2</v>
      </c>
      <c r="AC1674">
        <v>2023</v>
      </c>
      <c r="AD1674" s="1">
        <v>44927</v>
      </c>
      <c r="AE1674" t="s">
        <v>53</v>
      </c>
      <c r="AF1674" t="s">
        <v>88</v>
      </c>
      <c r="AG1674" t="str">
        <f t="shared" si="107"/>
        <v>Include</v>
      </c>
      <c r="AH1674">
        <f t="shared" si="104"/>
        <v>1</v>
      </c>
      <c r="AI1674">
        <f t="shared" si="105"/>
        <v>1</v>
      </c>
      <c r="AJ1674">
        <f t="shared" si="106"/>
        <v>0</v>
      </c>
      <c r="AK1674" s="15">
        <f>1</f>
        <v>1</v>
      </c>
    </row>
    <row r="1675" spans="1:37" x14ac:dyDescent="0.3">
      <c r="A1675" t="s">
        <v>3920</v>
      </c>
      <c r="B1675" s="1">
        <v>44928</v>
      </c>
      <c r="C1675" s="1">
        <v>44928</v>
      </c>
      <c r="D1675" t="s">
        <v>3921</v>
      </c>
      <c r="E1675" t="s">
        <v>1820</v>
      </c>
      <c r="F1675">
        <v>38</v>
      </c>
      <c r="G1675">
        <v>38</v>
      </c>
      <c r="H1675" t="s">
        <v>81</v>
      </c>
      <c r="I1675" t="s">
        <v>81</v>
      </c>
      <c r="J1675" t="s">
        <v>48</v>
      </c>
      <c r="K1675" t="s">
        <v>49</v>
      </c>
      <c r="L1675" t="s">
        <v>140</v>
      </c>
      <c r="M1675" t="s">
        <v>190</v>
      </c>
      <c r="N1675">
        <v>9</v>
      </c>
      <c r="O1675">
        <v>9</v>
      </c>
      <c r="P1675">
        <v>2765.83</v>
      </c>
      <c r="Q1675" s="2">
        <v>0.09</v>
      </c>
      <c r="R1675">
        <v>21588.14</v>
      </c>
      <c r="S1675">
        <v>7174.59</v>
      </c>
      <c r="T1675" s="3">
        <v>0.33200000000000002</v>
      </c>
      <c r="U1675">
        <v>83.41</v>
      </c>
      <c r="V1675" t="s">
        <v>52</v>
      </c>
      <c r="W1675">
        <v>5</v>
      </c>
      <c r="X1675" t="b">
        <v>0</v>
      </c>
      <c r="Y1675" t="s">
        <v>100</v>
      </c>
      <c r="Z1675" t="s">
        <v>100</v>
      </c>
      <c r="AA1675">
        <v>4</v>
      </c>
      <c r="AB1675">
        <v>4</v>
      </c>
      <c r="AC1675">
        <v>2023</v>
      </c>
      <c r="AD1675" s="1">
        <v>44927</v>
      </c>
      <c r="AE1675" t="s">
        <v>61</v>
      </c>
      <c r="AF1675" t="s">
        <v>69</v>
      </c>
      <c r="AG1675" t="str">
        <f t="shared" si="107"/>
        <v>Include</v>
      </c>
      <c r="AH1675">
        <f t="shared" si="104"/>
        <v>0</v>
      </c>
      <c r="AI1675">
        <f t="shared" si="105"/>
        <v>0</v>
      </c>
      <c r="AJ1675">
        <f t="shared" si="106"/>
        <v>1</v>
      </c>
      <c r="AK1675" s="15">
        <f>1</f>
        <v>1</v>
      </c>
    </row>
    <row r="1676" spans="1:37" x14ac:dyDescent="0.3">
      <c r="A1676" t="s">
        <v>3922</v>
      </c>
      <c r="B1676" s="1">
        <v>44927</v>
      </c>
      <c r="C1676" s="1">
        <v>44927</v>
      </c>
      <c r="D1676" t="s">
        <v>3923</v>
      </c>
      <c r="E1676" t="s">
        <v>489</v>
      </c>
      <c r="F1676">
        <v>26</v>
      </c>
      <c r="G1676">
        <v>26</v>
      </c>
      <c r="H1676" t="s">
        <v>81</v>
      </c>
      <c r="I1676" t="s">
        <v>81</v>
      </c>
      <c r="J1676" t="s">
        <v>116</v>
      </c>
      <c r="K1676" t="s">
        <v>260</v>
      </c>
      <c r="L1676" t="s">
        <v>140</v>
      </c>
      <c r="M1676" t="s">
        <v>206</v>
      </c>
      <c r="N1676">
        <v>8</v>
      </c>
      <c r="O1676">
        <v>8</v>
      </c>
      <c r="P1676">
        <v>2369.91</v>
      </c>
      <c r="Q1676" s="2">
        <v>0.35</v>
      </c>
      <c r="R1676">
        <v>12912.46</v>
      </c>
      <c r="S1676">
        <v>4497.08</v>
      </c>
      <c r="T1676" s="3">
        <v>0.34799999999999998</v>
      </c>
      <c r="U1676">
        <v>59.82</v>
      </c>
      <c r="V1676" t="s">
        <v>132</v>
      </c>
      <c r="W1676">
        <v>1</v>
      </c>
      <c r="X1676" t="b">
        <v>0</v>
      </c>
      <c r="Y1676" t="s">
        <v>60</v>
      </c>
      <c r="Z1676" t="s">
        <v>60</v>
      </c>
      <c r="AA1676">
        <v>10</v>
      </c>
      <c r="AB1676">
        <v>10</v>
      </c>
      <c r="AC1676">
        <v>2023</v>
      </c>
      <c r="AD1676" s="1">
        <v>44927</v>
      </c>
      <c r="AE1676" t="s">
        <v>87</v>
      </c>
      <c r="AF1676" t="s">
        <v>62</v>
      </c>
      <c r="AG1676" t="str">
        <f t="shared" si="107"/>
        <v>Include</v>
      </c>
      <c r="AH1676">
        <f t="shared" si="104"/>
        <v>0</v>
      </c>
      <c r="AI1676">
        <f t="shared" si="105"/>
        <v>1</v>
      </c>
      <c r="AJ1676">
        <f t="shared" si="106"/>
        <v>0</v>
      </c>
      <c r="AK1676" s="15">
        <f>1</f>
        <v>1</v>
      </c>
    </row>
    <row r="1677" spans="1:37" x14ac:dyDescent="0.3">
      <c r="A1677" t="s">
        <v>3924</v>
      </c>
      <c r="B1677" t="s">
        <v>3925</v>
      </c>
      <c r="C1677" s="1">
        <v>44927</v>
      </c>
      <c r="D1677" t="s">
        <v>3926</v>
      </c>
      <c r="E1677" t="s">
        <v>898</v>
      </c>
      <c r="F1677">
        <v>54</v>
      </c>
      <c r="G1677">
        <v>54</v>
      </c>
      <c r="H1677" t="s">
        <v>105</v>
      </c>
      <c r="I1677" t="s">
        <v>35</v>
      </c>
      <c r="J1677" t="s">
        <v>48</v>
      </c>
      <c r="K1677" t="s">
        <v>49</v>
      </c>
      <c r="L1677" t="s">
        <v>111</v>
      </c>
      <c r="M1677" t="s">
        <v>123</v>
      </c>
      <c r="N1677">
        <v>3</v>
      </c>
      <c r="O1677">
        <v>3</v>
      </c>
      <c r="P1677">
        <v>6013.86</v>
      </c>
      <c r="Q1677" s="2">
        <v>0.01</v>
      </c>
      <c r="R1677">
        <v>16119.22</v>
      </c>
      <c r="S1677">
        <v>3536.03</v>
      </c>
      <c r="T1677" s="3">
        <v>0.219</v>
      </c>
      <c r="U1677">
        <v>79.16</v>
      </c>
      <c r="V1677" t="s">
        <v>40</v>
      </c>
      <c r="W1677">
        <v>3</v>
      </c>
      <c r="X1677" t="b">
        <v>0</v>
      </c>
      <c r="Y1677" t="s">
        <v>142</v>
      </c>
      <c r="Z1677" t="s">
        <v>142</v>
      </c>
      <c r="AC1677">
        <v>2023</v>
      </c>
      <c r="AD1677" s="1">
        <v>44927</v>
      </c>
      <c r="AE1677" t="s">
        <v>101</v>
      </c>
      <c r="AF1677" t="s">
        <v>69</v>
      </c>
      <c r="AG1677" t="str">
        <f t="shared" si="107"/>
        <v>Include</v>
      </c>
      <c r="AH1677">
        <f t="shared" si="104"/>
        <v>0</v>
      </c>
      <c r="AI1677">
        <f t="shared" si="105"/>
        <v>0</v>
      </c>
      <c r="AJ1677">
        <f t="shared" si="106"/>
        <v>0</v>
      </c>
      <c r="AK1677" s="15">
        <f>1</f>
        <v>1</v>
      </c>
    </row>
    <row r="1678" spans="1:37" x14ac:dyDescent="0.3">
      <c r="A1678" t="s">
        <v>3927</v>
      </c>
      <c r="B1678" s="1">
        <v>44927</v>
      </c>
      <c r="C1678" s="1">
        <v>44927</v>
      </c>
      <c r="D1678" t="s">
        <v>3928</v>
      </c>
      <c r="E1678" t="s">
        <v>996</v>
      </c>
      <c r="F1678">
        <v>27</v>
      </c>
      <c r="G1678">
        <v>27</v>
      </c>
      <c r="H1678" t="s">
        <v>35</v>
      </c>
      <c r="I1678" t="s">
        <v>35</v>
      </c>
      <c r="J1678" t="s">
        <v>48</v>
      </c>
      <c r="K1678" t="s">
        <v>226</v>
      </c>
      <c r="L1678" t="s">
        <v>38</v>
      </c>
      <c r="M1678" t="s">
        <v>163</v>
      </c>
      <c r="N1678">
        <v>3</v>
      </c>
      <c r="O1678">
        <v>3</v>
      </c>
      <c r="P1678">
        <v>2229.56</v>
      </c>
      <c r="Q1678" s="2">
        <v>0.04</v>
      </c>
      <c r="R1678">
        <v>6482.2</v>
      </c>
      <c r="S1678">
        <v>3230.67</v>
      </c>
      <c r="T1678" s="3">
        <v>0.498</v>
      </c>
      <c r="U1678">
        <v>58.93</v>
      </c>
      <c r="V1678" t="s">
        <v>68</v>
      </c>
      <c r="W1678">
        <v>4</v>
      </c>
      <c r="X1678" t="b">
        <v>0</v>
      </c>
      <c r="Y1678" t="s">
        <v>142</v>
      </c>
      <c r="Z1678" t="s">
        <v>142</v>
      </c>
      <c r="AA1678">
        <v>3</v>
      </c>
      <c r="AB1678">
        <v>3</v>
      </c>
      <c r="AC1678">
        <v>2023</v>
      </c>
      <c r="AD1678" s="1">
        <v>44927</v>
      </c>
      <c r="AE1678" t="s">
        <v>87</v>
      </c>
      <c r="AF1678" t="s">
        <v>69</v>
      </c>
      <c r="AG1678" t="str">
        <f t="shared" si="107"/>
        <v>Include</v>
      </c>
      <c r="AH1678">
        <f t="shared" si="104"/>
        <v>0</v>
      </c>
      <c r="AI1678">
        <f t="shared" si="105"/>
        <v>0</v>
      </c>
      <c r="AJ1678">
        <f t="shared" si="106"/>
        <v>0</v>
      </c>
      <c r="AK1678" s="15">
        <f>1</f>
        <v>1</v>
      </c>
    </row>
    <row r="1679" spans="1:37" x14ac:dyDescent="0.3">
      <c r="A1679" t="s">
        <v>3929</v>
      </c>
      <c r="B1679" s="1">
        <v>44926</v>
      </c>
      <c r="C1679" s="1">
        <v>44926</v>
      </c>
      <c r="D1679" t="s">
        <v>3930</v>
      </c>
      <c r="E1679" t="s">
        <v>591</v>
      </c>
      <c r="F1679">
        <v>26</v>
      </c>
      <c r="G1679">
        <v>26</v>
      </c>
      <c r="H1679" t="s">
        <v>35</v>
      </c>
      <c r="I1679" t="s">
        <v>35</v>
      </c>
      <c r="J1679" t="s">
        <v>82</v>
      </c>
      <c r="K1679" t="s">
        <v>266</v>
      </c>
      <c r="L1679" t="s">
        <v>97</v>
      </c>
      <c r="M1679" t="s">
        <v>275</v>
      </c>
      <c r="N1679">
        <v>3</v>
      </c>
      <c r="O1679">
        <v>3</v>
      </c>
      <c r="P1679">
        <v>1379.58</v>
      </c>
      <c r="Q1679" s="2">
        <v>0.06</v>
      </c>
      <c r="R1679">
        <v>3040.53</v>
      </c>
      <c r="S1679">
        <v>976.28</v>
      </c>
      <c r="T1679" s="3">
        <v>0.32100000000000001</v>
      </c>
      <c r="U1679">
        <v>64.67</v>
      </c>
      <c r="V1679" t="s">
        <v>99</v>
      </c>
      <c r="W1679">
        <v>4</v>
      </c>
      <c r="X1679" t="b">
        <v>0</v>
      </c>
      <c r="Y1679" t="s">
        <v>142</v>
      </c>
      <c r="Z1679" t="s">
        <v>142</v>
      </c>
      <c r="AA1679">
        <v>4</v>
      </c>
      <c r="AB1679">
        <v>4</v>
      </c>
      <c r="AC1679">
        <v>2022</v>
      </c>
      <c r="AD1679" s="1">
        <v>44896</v>
      </c>
      <c r="AE1679" t="s">
        <v>87</v>
      </c>
      <c r="AF1679" t="s">
        <v>69</v>
      </c>
      <c r="AG1679" t="str">
        <f t="shared" si="107"/>
        <v>Include</v>
      </c>
      <c r="AH1679">
        <f t="shared" si="104"/>
        <v>0</v>
      </c>
      <c r="AI1679">
        <f t="shared" si="105"/>
        <v>0</v>
      </c>
      <c r="AJ1679">
        <f t="shared" si="106"/>
        <v>0</v>
      </c>
      <c r="AK1679" s="15">
        <f>1</f>
        <v>1</v>
      </c>
    </row>
    <row r="1680" spans="1:37" x14ac:dyDescent="0.3">
      <c r="A1680" t="s">
        <v>3931</v>
      </c>
      <c r="B1680" s="1">
        <v>44926</v>
      </c>
      <c r="C1680" s="1">
        <v>44926</v>
      </c>
      <c r="D1680" t="s">
        <v>3932</v>
      </c>
      <c r="E1680" t="s">
        <v>1118</v>
      </c>
      <c r="F1680">
        <v>26</v>
      </c>
      <c r="G1680">
        <v>26</v>
      </c>
      <c r="H1680" t="s">
        <v>35</v>
      </c>
      <c r="I1680" t="s">
        <v>35</v>
      </c>
      <c r="J1680" t="s">
        <v>82</v>
      </c>
      <c r="K1680" t="s">
        <v>83</v>
      </c>
      <c r="L1680" t="s">
        <v>84</v>
      </c>
      <c r="M1680" t="s">
        <v>267</v>
      </c>
      <c r="N1680">
        <v>9</v>
      </c>
      <c r="O1680">
        <v>9</v>
      </c>
      <c r="P1680">
        <v>337.76</v>
      </c>
      <c r="Q1680" s="2">
        <v>0.24</v>
      </c>
      <c r="R1680">
        <v>1704.17</v>
      </c>
      <c r="S1680">
        <v>132.99</v>
      </c>
      <c r="T1680" s="3">
        <v>7.8E-2</v>
      </c>
      <c r="U1680">
        <v>68.459999999999994</v>
      </c>
      <c r="V1680" t="s">
        <v>76</v>
      </c>
      <c r="W1680">
        <v>3</v>
      </c>
      <c r="X1680" t="b">
        <v>1</v>
      </c>
      <c r="Y1680" t="s">
        <v>41</v>
      </c>
      <c r="Z1680" t="s">
        <v>41</v>
      </c>
      <c r="AA1680">
        <v>5</v>
      </c>
      <c r="AB1680">
        <v>5</v>
      </c>
      <c r="AC1680">
        <v>2022</v>
      </c>
      <c r="AD1680" s="1">
        <v>44896</v>
      </c>
      <c r="AE1680" t="s">
        <v>87</v>
      </c>
      <c r="AF1680" t="s">
        <v>43</v>
      </c>
      <c r="AG1680" t="str">
        <f t="shared" si="107"/>
        <v>Include</v>
      </c>
      <c r="AH1680">
        <f t="shared" si="104"/>
        <v>1</v>
      </c>
      <c r="AI1680">
        <f t="shared" si="105"/>
        <v>1</v>
      </c>
      <c r="AJ1680">
        <f t="shared" si="106"/>
        <v>0</v>
      </c>
      <c r="AK1680" s="15">
        <f>1</f>
        <v>1</v>
      </c>
    </row>
    <row r="1681" spans="1:37" x14ac:dyDescent="0.3">
      <c r="A1681" t="s">
        <v>3933</v>
      </c>
      <c r="B1681" s="1">
        <v>44926</v>
      </c>
      <c r="C1681" s="1">
        <v>44926</v>
      </c>
      <c r="D1681" t="s">
        <v>3934</v>
      </c>
      <c r="E1681" t="s">
        <v>1217</v>
      </c>
      <c r="F1681">
        <v>26</v>
      </c>
      <c r="G1681">
        <v>26</v>
      </c>
      <c r="H1681" t="s">
        <v>81</v>
      </c>
      <c r="I1681" t="s">
        <v>81</v>
      </c>
      <c r="J1681" t="s">
        <v>82</v>
      </c>
      <c r="K1681" t="s">
        <v>266</v>
      </c>
      <c r="L1681" t="s">
        <v>97</v>
      </c>
      <c r="M1681" t="s">
        <v>107</v>
      </c>
      <c r="N1681">
        <v>6</v>
      </c>
      <c r="O1681">
        <v>6</v>
      </c>
      <c r="P1681">
        <v>1055.08</v>
      </c>
      <c r="Q1681" s="2">
        <v>0.36</v>
      </c>
      <c r="R1681">
        <v>2966.43</v>
      </c>
      <c r="S1681">
        <v>1190.94</v>
      </c>
      <c r="T1681" s="3">
        <v>0.40100000000000002</v>
      </c>
      <c r="U1681">
        <v>62.47</v>
      </c>
      <c r="V1681" t="s">
        <v>132</v>
      </c>
      <c r="W1681">
        <v>3</v>
      </c>
      <c r="X1681" t="b">
        <v>0</v>
      </c>
      <c r="Y1681" t="s">
        <v>60</v>
      </c>
      <c r="Z1681" t="s">
        <v>60</v>
      </c>
      <c r="AA1681">
        <v>4</v>
      </c>
      <c r="AB1681">
        <v>4</v>
      </c>
      <c r="AC1681">
        <v>2022</v>
      </c>
      <c r="AD1681" s="1">
        <v>44896</v>
      </c>
      <c r="AE1681" t="s">
        <v>87</v>
      </c>
      <c r="AF1681" t="s">
        <v>62</v>
      </c>
      <c r="AG1681" t="str">
        <f t="shared" si="107"/>
        <v>Include</v>
      </c>
      <c r="AH1681">
        <f t="shared" si="104"/>
        <v>0</v>
      </c>
      <c r="AI1681">
        <f t="shared" si="105"/>
        <v>1</v>
      </c>
      <c r="AJ1681">
        <f t="shared" si="106"/>
        <v>0</v>
      </c>
      <c r="AK1681" s="15">
        <f>1</f>
        <v>1</v>
      </c>
    </row>
    <row r="1682" spans="1:37" x14ac:dyDescent="0.3">
      <c r="A1682" t="s">
        <v>3935</v>
      </c>
      <c r="B1682" s="1">
        <v>44924</v>
      </c>
      <c r="C1682" s="1">
        <v>44924</v>
      </c>
      <c r="D1682" t="s">
        <v>3936</v>
      </c>
      <c r="E1682" t="s">
        <v>3937</v>
      </c>
      <c r="F1682">
        <v>44</v>
      </c>
      <c r="G1682">
        <v>44</v>
      </c>
      <c r="H1682" t="s">
        <v>35</v>
      </c>
      <c r="I1682" t="s">
        <v>35</v>
      </c>
      <c r="J1682" t="s">
        <v>48</v>
      </c>
      <c r="K1682" t="s">
        <v>185</v>
      </c>
      <c r="L1682" t="s">
        <v>97</v>
      </c>
      <c r="M1682" t="s">
        <v>107</v>
      </c>
      <c r="N1682">
        <v>3</v>
      </c>
      <c r="O1682">
        <v>3</v>
      </c>
      <c r="P1682">
        <v>893.48</v>
      </c>
      <c r="Q1682" s="2">
        <v>0.25</v>
      </c>
      <c r="R1682">
        <v>1609.93</v>
      </c>
      <c r="S1682">
        <v>529.42999999999995</v>
      </c>
      <c r="T1682" s="3">
        <v>0.32900000000000001</v>
      </c>
      <c r="U1682">
        <v>71.12</v>
      </c>
      <c r="V1682" t="s">
        <v>76</v>
      </c>
      <c r="X1682" t="b">
        <v>0</v>
      </c>
      <c r="Y1682" t="s">
        <v>60</v>
      </c>
      <c r="Z1682" t="s">
        <v>60</v>
      </c>
      <c r="AA1682">
        <v>8</v>
      </c>
      <c r="AB1682">
        <v>8</v>
      </c>
      <c r="AC1682">
        <v>2022</v>
      </c>
      <c r="AD1682" s="1">
        <v>44896</v>
      </c>
      <c r="AE1682" t="s">
        <v>61</v>
      </c>
      <c r="AF1682" t="s">
        <v>43</v>
      </c>
      <c r="AG1682" t="str">
        <f t="shared" si="107"/>
        <v>Include</v>
      </c>
      <c r="AH1682">
        <f t="shared" si="104"/>
        <v>0</v>
      </c>
      <c r="AI1682">
        <f t="shared" si="105"/>
        <v>1</v>
      </c>
      <c r="AJ1682">
        <f t="shared" si="106"/>
        <v>0</v>
      </c>
      <c r="AK1682" s="15">
        <f>1</f>
        <v>1</v>
      </c>
    </row>
    <row r="1683" spans="1:37" x14ac:dyDescent="0.3">
      <c r="A1683" t="s">
        <v>3938</v>
      </c>
      <c r="B1683" s="1">
        <v>44924</v>
      </c>
      <c r="C1683" s="1">
        <v>44924</v>
      </c>
      <c r="D1683" t="s">
        <v>3939</v>
      </c>
      <c r="E1683" t="s">
        <v>460</v>
      </c>
      <c r="F1683">
        <v>21</v>
      </c>
      <c r="G1683">
        <v>21</v>
      </c>
      <c r="H1683" t="s">
        <v>47</v>
      </c>
      <c r="I1683" t="s">
        <v>47</v>
      </c>
      <c r="J1683" t="s">
        <v>48</v>
      </c>
      <c r="K1683" t="s">
        <v>185</v>
      </c>
      <c r="L1683" t="s">
        <v>97</v>
      </c>
      <c r="M1683" t="s">
        <v>98</v>
      </c>
      <c r="N1683">
        <v>4</v>
      </c>
      <c r="O1683">
        <v>4</v>
      </c>
      <c r="P1683">
        <v>1305.05</v>
      </c>
      <c r="Q1683" s="2">
        <v>7.0000000000000007E-2</v>
      </c>
      <c r="R1683">
        <v>4009.71</v>
      </c>
      <c r="S1683">
        <v>758.37</v>
      </c>
      <c r="T1683" s="3">
        <v>0.189</v>
      </c>
      <c r="U1683">
        <v>39.85</v>
      </c>
      <c r="V1683" t="s">
        <v>76</v>
      </c>
      <c r="W1683">
        <v>2</v>
      </c>
      <c r="X1683" t="b">
        <v>0</v>
      </c>
      <c r="Y1683" t="s">
        <v>86</v>
      </c>
      <c r="Z1683" t="s">
        <v>86</v>
      </c>
      <c r="AC1683">
        <v>2022</v>
      </c>
      <c r="AD1683" s="1">
        <v>44896</v>
      </c>
      <c r="AE1683" t="s">
        <v>53</v>
      </c>
      <c r="AF1683" t="s">
        <v>69</v>
      </c>
      <c r="AG1683" t="str">
        <f t="shared" si="107"/>
        <v>Include</v>
      </c>
      <c r="AH1683">
        <f t="shared" si="104"/>
        <v>0</v>
      </c>
      <c r="AI1683">
        <f t="shared" si="105"/>
        <v>0</v>
      </c>
      <c r="AJ1683">
        <f t="shared" si="106"/>
        <v>0</v>
      </c>
      <c r="AK1683" s="15">
        <f>1</f>
        <v>1</v>
      </c>
    </row>
    <row r="1684" spans="1:37" x14ac:dyDescent="0.3">
      <c r="A1684" t="s">
        <v>3940</v>
      </c>
      <c r="B1684" s="1">
        <v>44924</v>
      </c>
      <c r="C1684" s="1">
        <v>44924</v>
      </c>
      <c r="D1684" t="s">
        <v>3941</v>
      </c>
      <c r="E1684" t="s">
        <v>599</v>
      </c>
      <c r="F1684">
        <v>61</v>
      </c>
      <c r="G1684">
        <v>61</v>
      </c>
      <c r="H1684" t="s">
        <v>92</v>
      </c>
      <c r="I1684" t="s">
        <v>81</v>
      </c>
      <c r="J1684" t="s">
        <v>48</v>
      </c>
      <c r="K1684" t="s">
        <v>185</v>
      </c>
      <c r="L1684" t="s">
        <v>84</v>
      </c>
      <c r="M1684" t="s">
        <v>279</v>
      </c>
      <c r="N1684">
        <v>10</v>
      </c>
      <c r="O1684">
        <v>10</v>
      </c>
      <c r="P1684">
        <v>477.67</v>
      </c>
      <c r="Q1684" s="2">
        <v>0.38</v>
      </c>
      <c r="R1684">
        <v>2743.7</v>
      </c>
      <c r="S1684">
        <v>241.54</v>
      </c>
      <c r="T1684" s="3">
        <v>8.7999999999999995E-2</v>
      </c>
      <c r="U1684">
        <v>64.260000000000005</v>
      </c>
      <c r="V1684" t="s">
        <v>132</v>
      </c>
      <c r="W1684">
        <v>3</v>
      </c>
      <c r="X1684" t="b">
        <v>0</v>
      </c>
      <c r="Y1684" t="s">
        <v>60</v>
      </c>
      <c r="Z1684" t="s">
        <v>60</v>
      </c>
      <c r="AA1684">
        <v>2</v>
      </c>
      <c r="AB1684">
        <v>2</v>
      </c>
      <c r="AC1684">
        <v>2022</v>
      </c>
      <c r="AD1684" s="1">
        <v>44896</v>
      </c>
      <c r="AE1684" t="s">
        <v>520</v>
      </c>
      <c r="AF1684" t="s">
        <v>62</v>
      </c>
      <c r="AG1684" t="str">
        <f t="shared" si="107"/>
        <v>Include</v>
      </c>
      <c r="AH1684">
        <f t="shared" si="104"/>
        <v>0</v>
      </c>
      <c r="AI1684">
        <f t="shared" si="105"/>
        <v>1</v>
      </c>
      <c r="AJ1684">
        <f t="shared" si="106"/>
        <v>0</v>
      </c>
      <c r="AK1684" s="15">
        <f>1</f>
        <v>1</v>
      </c>
    </row>
    <row r="1685" spans="1:37" x14ac:dyDescent="0.3">
      <c r="A1685" t="s">
        <v>3942</v>
      </c>
      <c r="B1685" s="1">
        <v>44924</v>
      </c>
      <c r="C1685" s="1">
        <v>44924</v>
      </c>
      <c r="D1685" t="s">
        <v>3943</v>
      </c>
      <c r="E1685" t="s">
        <v>2503</v>
      </c>
      <c r="F1685">
        <v>30</v>
      </c>
      <c r="G1685">
        <v>30</v>
      </c>
      <c r="H1685" t="s">
        <v>35</v>
      </c>
      <c r="I1685" t="s">
        <v>35</v>
      </c>
      <c r="J1685" t="s">
        <v>57</v>
      </c>
      <c r="K1685" t="s">
        <v>66</v>
      </c>
      <c r="L1685" t="s">
        <v>111</v>
      </c>
      <c r="M1685" t="s">
        <v>112</v>
      </c>
      <c r="N1685">
        <v>2</v>
      </c>
      <c r="O1685">
        <v>2</v>
      </c>
      <c r="P1685">
        <v>11228.63</v>
      </c>
      <c r="Q1685" s="2">
        <v>0.34</v>
      </c>
      <c r="R1685">
        <v>11870.38</v>
      </c>
      <c r="S1685">
        <v>2694.57</v>
      </c>
      <c r="T1685" s="3">
        <v>0.22700000000000001</v>
      </c>
      <c r="U1685">
        <v>54.4</v>
      </c>
      <c r="V1685" t="s">
        <v>68</v>
      </c>
      <c r="W1685">
        <v>5</v>
      </c>
      <c r="X1685" t="b">
        <v>0</v>
      </c>
      <c r="Y1685" t="s">
        <v>60</v>
      </c>
      <c r="Z1685" t="s">
        <v>60</v>
      </c>
      <c r="AA1685">
        <v>2</v>
      </c>
      <c r="AB1685">
        <v>2</v>
      </c>
      <c r="AC1685">
        <v>2022</v>
      </c>
      <c r="AD1685" s="1">
        <v>44896</v>
      </c>
      <c r="AE1685" t="s">
        <v>87</v>
      </c>
      <c r="AF1685" t="s">
        <v>62</v>
      </c>
      <c r="AG1685" t="str">
        <f t="shared" si="107"/>
        <v>Include</v>
      </c>
      <c r="AH1685">
        <f t="shared" si="104"/>
        <v>0</v>
      </c>
      <c r="AI1685">
        <f t="shared" si="105"/>
        <v>1</v>
      </c>
      <c r="AJ1685">
        <f t="shared" si="106"/>
        <v>0</v>
      </c>
      <c r="AK1685" s="15">
        <f>1</f>
        <v>1</v>
      </c>
    </row>
    <row r="1686" spans="1:37" x14ac:dyDescent="0.3">
      <c r="A1686" t="s">
        <v>3944</v>
      </c>
      <c r="B1686" s="1">
        <v>44923</v>
      </c>
      <c r="C1686" s="1">
        <v>44923</v>
      </c>
      <c r="D1686" t="s">
        <v>3945</v>
      </c>
      <c r="E1686" t="s">
        <v>1407</v>
      </c>
      <c r="F1686">
        <v>30</v>
      </c>
      <c r="G1686">
        <v>30</v>
      </c>
      <c r="H1686" t="s">
        <v>35</v>
      </c>
      <c r="I1686" t="s">
        <v>35</v>
      </c>
      <c r="J1686" t="s">
        <v>82</v>
      </c>
      <c r="K1686" t="s">
        <v>266</v>
      </c>
      <c r="L1686" t="s">
        <v>97</v>
      </c>
      <c r="M1686" t="s">
        <v>98</v>
      </c>
      <c r="N1686">
        <v>5</v>
      </c>
      <c r="O1686">
        <v>5</v>
      </c>
      <c r="P1686">
        <v>1103.75</v>
      </c>
      <c r="Q1686" s="2">
        <v>0.25</v>
      </c>
      <c r="R1686">
        <v>3579.91</v>
      </c>
      <c r="S1686">
        <v>1891.54</v>
      </c>
      <c r="T1686" s="3">
        <v>0.52800000000000002</v>
      </c>
      <c r="U1686">
        <v>60.86</v>
      </c>
      <c r="V1686" t="s">
        <v>52</v>
      </c>
      <c r="W1686">
        <v>3</v>
      </c>
      <c r="X1686" t="b">
        <v>0</v>
      </c>
      <c r="Y1686" t="s">
        <v>100</v>
      </c>
      <c r="Z1686" t="s">
        <v>100</v>
      </c>
      <c r="AA1686">
        <v>1</v>
      </c>
      <c r="AB1686">
        <v>1</v>
      </c>
      <c r="AC1686">
        <v>2022</v>
      </c>
      <c r="AD1686" s="1">
        <v>44896</v>
      </c>
      <c r="AE1686" t="s">
        <v>87</v>
      </c>
      <c r="AF1686" t="s">
        <v>43</v>
      </c>
      <c r="AG1686" t="str">
        <f t="shared" si="107"/>
        <v>Include</v>
      </c>
      <c r="AH1686">
        <f t="shared" si="104"/>
        <v>0</v>
      </c>
      <c r="AI1686">
        <f t="shared" si="105"/>
        <v>0</v>
      </c>
      <c r="AJ1686">
        <f t="shared" si="106"/>
        <v>1</v>
      </c>
      <c r="AK1686" s="15">
        <f>1</f>
        <v>1</v>
      </c>
    </row>
    <row r="1687" spans="1:37" x14ac:dyDescent="0.3">
      <c r="A1687" t="s">
        <v>3946</v>
      </c>
      <c r="B1687" s="1">
        <v>44923</v>
      </c>
      <c r="C1687" s="1">
        <v>44923</v>
      </c>
      <c r="D1687" t="s">
        <v>3947</v>
      </c>
      <c r="E1687" t="s">
        <v>1205</v>
      </c>
      <c r="F1687">
        <v>28</v>
      </c>
      <c r="G1687">
        <v>28</v>
      </c>
      <c r="H1687" t="s">
        <v>81</v>
      </c>
      <c r="I1687" t="s">
        <v>81</v>
      </c>
      <c r="J1687" t="s">
        <v>57</v>
      </c>
      <c r="K1687" t="s">
        <v>58</v>
      </c>
      <c r="L1687" t="s">
        <v>50</v>
      </c>
      <c r="M1687" t="s">
        <v>325</v>
      </c>
      <c r="N1687">
        <v>6</v>
      </c>
      <c r="O1687">
        <v>6</v>
      </c>
      <c r="P1687">
        <v>6993.08</v>
      </c>
      <c r="Q1687" s="2">
        <v>0.36</v>
      </c>
      <c r="R1687">
        <v>20187.04</v>
      </c>
      <c r="S1687">
        <v>5220.66</v>
      </c>
      <c r="T1687" s="3">
        <v>0.25900000000000001</v>
      </c>
      <c r="U1687">
        <v>87.7</v>
      </c>
      <c r="V1687" t="s">
        <v>52</v>
      </c>
      <c r="W1687">
        <v>1</v>
      </c>
      <c r="X1687" t="b">
        <v>0</v>
      </c>
      <c r="Y1687" t="s">
        <v>60</v>
      </c>
      <c r="Z1687" t="s">
        <v>60</v>
      </c>
      <c r="AA1687">
        <v>5</v>
      </c>
      <c r="AB1687">
        <v>5</v>
      </c>
      <c r="AC1687">
        <v>2022</v>
      </c>
      <c r="AD1687" s="1">
        <v>44896</v>
      </c>
      <c r="AE1687" t="s">
        <v>87</v>
      </c>
      <c r="AF1687" t="s">
        <v>62</v>
      </c>
      <c r="AG1687" t="str">
        <f t="shared" si="107"/>
        <v>Include</v>
      </c>
      <c r="AH1687">
        <f t="shared" si="104"/>
        <v>0</v>
      </c>
      <c r="AI1687">
        <f t="shared" si="105"/>
        <v>1</v>
      </c>
      <c r="AJ1687">
        <f t="shared" si="106"/>
        <v>0</v>
      </c>
      <c r="AK1687" s="15">
        <f>1</f>
        <v>1</v>
      </c>
    </row>
    <row r="1688" spans="1:37" x14ac:dyDescent="0.3">
      <c r="A1688" t="s">
        <v>3948</v>
      </c>
      <c r="B1688" s="1">
        <v>44923</v>
      </c>
      <c r="C1688" s="1">
        <v>44923</v>
      </c>
      <c r="D1688" t="s">
        <v>3949</v>
      </c>
      <c r="E1688" t="s">
        <v>331</v>
      </c>
      <c r="F1688">
        <v>29</v>
      </c>
      <c r="G1688">
        <v>29</v>
      </c>
      <c r="H1688" t="s">
        <v>35</v>
      </c>
      <c r="I1688" t="s">
        <v>35</v>
      </c>
      <c r="J1688" t="s">
        <v>116</v>
      </c>
      <c r="K1688" t="s">
        <v>247</v>
      </c>
      <c r="L1688" t="s">
        <v>38</v>
      </c>
      <c r="M1688" t="s">
        <v>447</v>
      </c>
      <c r="N1688">
        <v>3</v>
      </c>
      <c r="O1688">
        <v>3</v>
      </c>
      <c r="P1688">
        <v>923.8</v>
      </c>
      <c r="Q1688" s="2">
        <v>0.21</v>
      </c>
      <c r="R1688">
        <v>1516.74</v>
      </c>
      <c r="S1688">
        <v>651.79</v>
      </c>
      <c r="T1688" s="3">
        <v>0.43</v>
      </c>
      <c r="U1688">
        <v>46.67</v>
      </c>
      <c r="V1688" t="s">
        <v>132</v>
      </c>
      <c r="W1688">
        <v>5</v>
      </c>
      <c r="X1688" t="b">
        <v>0</v>
      </c>
      <c r="Y1688" t="s">
        <v>60</v>
      </c>
      <c r="Z1688" t="s">
        <v>60</v>
      </c>
      <c r="AA1688">
        <v>2</v>
      </c>
      <c r="AB1688">
        <v>2</v>
      </c>
      <c r="AC1688">
        <v>2022</v>
      </c>
      <c r="AD1688" s="1">
        <v>44896</v>
      </c>
      <c r="AE1688" t="s">
        <v>87</v>
      </c>
      <c r="AF1688" t="s">
        <v>43</v>
      </c>
      <c r="AG1688" t="str">
        <f t="shared" si="107"/>
        <v>Include</v>
      </c>
      <c r="AH1688">
        <f t="shared" si="104"/>
        <v>0</v>
      </c>
      <c r="AI1688">
        <f t="shared" si="105"/>
        <v>1</v>
      </c>
      <c r="AJ1688">
        <f t="shared" si="106"/>
        <v>0</v>
      </c>
      <c r="AK1688" s="15">
        <f>1</f>
        <v>1</v>
      </c>
    </row>
    <row r="1689" spans="1:37" x14ac:dyDescent="0.3">
      <c r="A1689" t="s">
        <v>3950</v>
      </c>
      <c r="B1689" s="1">
        <v>44922</v>
      </c>
      <c r="C1689" s="1">
        <v>44922</v>
      </c>
      <c r="D1689" t="s">
        <v>3951</v>
      </c>
      <c r="E1689" t="s">
        <v>890</v>
      </c>
      <c r="F1689">
        <v>49</v>
      </c>
      <c r="G1689">
        <v>49</v>
      </c>
      <c r="H1689" t="s">
        <v>47</v>
      </c>
      <c r="I1689" t="s">
        <v>47</v>
      </c>
      <c r="J1689" t="s">
        <v>82</v>
      </c>
      <c r="K1689" t="s">
        <v>131</v>
      </c>
      <c r="L1689" t="s">
        <v>84</v>
      </c>
      <c r="M1689" t="s">
        <v>146</v>
      </c>
      <c r="N1689">
        <v>1</v>
      </c>
      <c r="O1689">
        <v>1</v>
      </c>
      <c r="P1689">
        <v>111.85</v>
      </c>
      <c r="Q1689" s="2">
        <v>0.03</v>
      </c>
      <c r="R1689">
        <v>85.28</v>
      </c>
      <c r="S1689">
        <v>7.87</v>
      </c>
      <c r="T1689" s="3">
        <v>9.1999999999999998E-2</v>
      </c>
      <c r="U1689">
        <v>62.85</v>
      </c>
      <c r="V1689" t="s">
        <v>40</v>
      </c>
      <c r="W1689">
        <v>1</v>
      </c>
      <c r="X1689" t="b">
        <v>0</v>
      </c>
      <c r="Y1689" t="s">
        <v>60</v>
      </c>
      <c r="Z1689" t="s">
        <v>60</v>
      </c>
      <c r="AA1689">
        <v>3</v>
      </c>
      <c r="AB1689">
        <v>3</v>
      </c>
      <c r="AC1689">
        <v>2022</v>
      </c>
      <c r="AD1689" s="1">
        <v>44896</v>
      </c>
      <c r="AE1689" t="s">
        <v>101</v>
      </c>
      <c r="AF1689" t="s">
        <v>69</v>
      </c>
      <c r="AG1689" t="str">
        <f t="shared" si="107"/>
        <v>Include</v>
      </c>
      <c r="AH1689">
        <f t="shared" si="104"/>
        <v>0</v>
      </c>
      <c r="AI1689">
        <f t="shared" si="105"/>
        <v>1</v>
      </c>
      <c r="AJ1689">
        <f t="shared" si="106"/>
        <v>0</v>
      </c>
      <c r="AK1689" s="15">
        <f>1</f>
        <v>1</v>
      </c>
    </row>
    <row r="1690" spans="1:37" x14ac:dyDescent="0.3">
      <c r="A1690" t="s">
        <v>3952</v>
      </c>
      <c r="B1690" s="1">
        <v>44921</v>
      </c>
      <c r="C1690" s="1">
        <v>44921</v>
      </c>
      <c r="D1690" t="s">
        <v>3953</v>
      </c>
      <c r="E1690" t="s">
        <v>139</v>
      </c>
      <c r="F1690">
        <v>33</v>
      </c>
      <c r="G1690">
        <v>33</v>
      </c>
      <c r="H1690" t="s">
        <v>81</v>
      </c>
      <c r="I1690" t="s">
        <v>81</v>
      </c>
      <c r="J1690" t="s">
        <v>36</v>
      </c>
      <c r="K1690" t="s">
        <v>239</v>
      </c>
      <c r="L1690" t="s">
        <v>140</v>
      </c>
      <c r="M1690" t="s">
        <v>190</v>
      </c>
      <c r="N1690">
        <v>4</v>
      </c>
      <c r="O1690">
        <v>4</v>
      </c>
      <c r="P1690">
        <v>1099.8399999999999</v>
      </c>
      <c r="Q1690" s="2">
        <v>0.38</v>
      </c>
      <c r="R1690">
        <v>2509.02</v>
      </c>
      <c r="S1690">
        <v>890.82</v>
      </c>
      <c r="T1690" s="3">
        <v>0.35499999999999998</v>
      </c>
      <c r="U1690">
        <v>49.1</v>
      </c>
      <c r="V1690" t="s">
        <v>132</v>
      </c>
      <c r="W1690">
        <v>1</v>
      </c>
      <c r="X1690" t="b">
        <v>0</v>
      </c>
      <c r="Y1690" t="s">
        <v>100</v>
      </c>
      <c r="Z1690" t="s">
        <v>100</v>
      </c>
      <c r="AA1690">
        <v>8</v>
      </c>
      <c r="AB1690">
        <v>8</v>
      </c>
      <c r="AC1690">
        <v>2022</v>
      </c>
      <c r="AD1690" s="1">
        <v>44896</v>
      </c>
      <c r="AE1690" t="s">
        <v>87</v>
      </c>
      <c r="AF1690" t="s">
        <v>62</v>
      </c>
      <c r="AG1690" t="str">
        <f t="shared" si="107"/>
        <v>Include</v>
      </c>
      <c r="AH1690">
        <f t="shared" si="104"/>
        <v>0</v>
      </c>
      <c r="AI1690">
        <f t="shared" si="105"/>
        <v>0</v>
      </c>
      <c r="AJ1690">
        <f t="shared" si="106"/>
        <v>1</v>
      </c>
      <c r="AK1690" s="15">
        <f>1</f>
        <v>1</v>
      </c>
    </row>
    <row r="1691" spans="1:37" x14ac:dyDescent="0.3">
      <c r="A1691" t="s">
        <v>3954</v>
      </c>
      <c r="B1691" s="1">
        <v>44920</v>
      </c>
      <c r="C1691" s="1">
        <v>44920</v>
      </c>
      <c r="D1691" t="s">
        <v>3955</v>
      </c>
      <c r="E1691" t="s">
        <v>1184</v>
      </c>
      <c r="F1691">
        <v>43</v>
      </c>
      <c r="G1691">
        <v>43</v>
      </c>
      <c r="H1691" t="s">
        <v>47</v>
      </c>
      <c r="I1691" t="s">
        <v>47</v>
      </c>
      <c r="J1691" t="s">
        <v>48</v>
      </c>
      <c r="K1691" t="s">
        <v>226</v>
      </c>
      <c r="L1691" t="s">
        <v>38</v>
      </c>
      <c r="M1691" t="s">
        <v>163</v>
      </c>
      <c r="N1691">
        <v>4</v>
      </c>
      <c r="O1691">
        <v>4</v>
      </c>
      <c r="P1691">
        <v>1024.2</v>
      </c>
      <c r="Q1691" s="2">
        <v>0.28000000000000003</v>
      </c>
      <c r="R1691">
        <v>2046.31</v>
      </c>
      <c r="S1691">
        <v>485.53</v>
      </c>
      <c r="T1691" s="3">
        <v>0.23699999999999999</v>
      </c>
      <c r="U1691">
        <v>57.96</v>
      </c>
      <c r="V1691" t="s">
        <v>99</v>
      </c>
      <c r="W1691">
        <v>2</v>
      </c>
      <c r="X1691" t="b">
        <v>0</v>
      </c>
      <c r="Y1691" t="s">
        <v>60</v>
      </c>
      <c r="Z1691" t="s">
        <v>60</v>
      </c>
      <c r="AA1691">
        <v>9</v>
      </c>
      <c r="AB1691">
        <v>9</v>
      </c>
      <c r="AC1691">
        <v>2022</v>
      </c>
      <c r="AD1691" s="1">
        <v>44896</v>
      </c>
      <c r="AE1691" t="s">
        <v>61</v>
      </c>
      <c r="AF1691" t="s">
        <v>43</v>
      </c>
      <c r="AG1691" t="str">
        <f t="shared" si="107"/>
        <v>Include</v>
      </c>
      <c r="AH1691">
        <f t="shared" si="104"/>
        <v>0</v>
      </c>
      <c r="AI1691">
        <f t="shared" si="105"/>
        <v>1</v>
      </c>
      <c r="AJ1691">
        <f t="shared" si="106"/>
        <v>0</v>
      </c>
      <c r="AK1691" s="15">
        <f>1</f>
        <v>1</v>
      </c>
    </row>
    <row r="1692" spans="1:37" x14ac:dyDescent="0.3">
      <c r="A1692" t="s">
        <v>3956</v>
      </c>
      <c r="B1692" s="1">
        <v>44920</v>
      </c>
      <c r="C1692" s="1">
        <v>44920</v>
      </c>
      <c r="D1692" t="s">
        <v>3957</v>
      </c>
      <c r="E1692" t="s">
        <v>2188</v>
      </c>
      <c r="F1692">
        <v>-5</v>
      </c>
      <c r="H1692" t="s">
        <v>35</v>
      </c>
      <c r="I1692" t="s">
        <v>35</v>
      </c>
      <c r="J1692" t="s">
        <v>48</v>
      </c>
      <c r="K1692" t="s">
        <v>226</v>
      </c>
      <c r="L1692" t="s">
        <v>84</v>
      </c>
      <c r="M1692" t="s">
        <v>231</v>
      </c>
      <c r="N1692">
        <v>7</v>
      </c>
      <c r="O1692">
        <v>7</v>
      </c>
      <c r="P1692">
        <v>89.81</v>
      </c>
      <c r="Q1692" s="2">
        <v>0.34</v>
      </c>
      <c r="R1692">
        <v>325.22000000000003</v>
      </c>
      <c r="S1692">
        <v>31.2</v>
      </c>
      <c r="T1692" s="3">
        <v>9.6000000000000002E-2</v>
      </c>
      <c r="U1692">
        <v>64.12</v>
      </c>
      <c r="V1692" t="s">
        <v>40</v>
      </c>
      <c r="W1692">
        <v>3</v>
      </c>
      <c r="X1692" t="b">
        <v>0</v>
      </c>
      <c r="Y1692" t="s">
        <v>60</v>
      </c>
      <c r="Z1692" t="s">
        <v>60</v>
      </c>
      <c r="AA1692">
        <v>5</v>
      </c>
      <c r="AB1692">
        <v>5</v>
      </c>
      <c r="AC1692">
        <v>2022</v>
      </c>
      <c r="AD1692" s="1">
        <v>44896</v>
      </c>
      <c r="AE1692" t="s">
        <v>118</v>
      </c>
      <c r="AF1692" t="s">
        <v>62</v>
      </c>
      <c r="AG1692" t="str">
        <f t="shared" si="107"/>
        <v>Include</v>
      </c>
      <c r="AH1692">
        <f t="shared" si="104"/>
        <v>0</v>
      </c>
      <c r="AI1692">
        <f t="shared" si="105"/>
        <v>1</v>
      </c>
      <c r="AJ1692">
        <f t="shared" si="106"/>
        <v>0</v>
      </c>
      <c r="AK1692" s="15">
        <f>1</f>
        <v>1</v>
      </c>
    </row>
    <row r="1693" spans="1:37" x14ac:dyDescent="0.3">
      <c r="A1693" t="s">
        <v>3958</v>
      </c>
      <c r="B1693" s="1">
        <v>44920</v>
      </c>
      <c r="C1693" s="1">
        <v>44920</v>
      </c>
      <c r="D1693" t="s">
        <v>3959</v>
      </c>
      <c r="E1693" t="s">
        <v>3937</v>
      </c>
      <c r="F1693">
        <v>25</v>
      </c>
      <c r="G1693">
        <v>25</v>
      </c>
      <c r="H1693" t="s">
        <v>35</v>
      </c>
      <c r="I1693" t="s">
        <v>35</v>
      </c>
      <c r="J1693" t="s">
        <v>36</v>
      </c>
      <c r="K1693" t="s">
        <v>106</v>
      </c>
      <c r="L1693" t="s">
        <v>140</v>
      </c>
      <c r="M1693" t="s">
        <v>372</v>
      </c>
      <c r="N1693">
        <v>10</v>
      </c>
      <c r="O1693">
        <v>10</v>
      </c>
      <c r="P1693">
        <v>1001.16</v>
      </c>
      <c r="Q1693" s="2">
        <v>0.39</v>
      </c>
      <c r="R1693">
        <v>4877.97</v>
      </c>
      <c r="S1693">
        <v>1751.33</v>
      </c>
      <c r="T1693" s="3">
        <v>0.35899999999999999</v>
      </c>
      <c r="U1693">
        <v>70.650000000000006</v>
      </c>
      <c r="V1693" t="s">
        <v>68</v>
      </c>
      <c r="X1693" t="b">
        <v>0</v>
      </c>
      <c r="Y1693" t="s">
        <v>60</v>
      </c>
      <c r="Z1693" t="s">
        <v>60</v>
      </c>
      <c r="AA1693">
        <v>2</v>
      </c>
      <c r="AB1693">
        <v>2</v>
      </c>
      <c r="AC1693">
        <v>2022</v>
      </c>
      <c r="AD1693" s="1">
        <v>44896</v>
      </c>
      <c r="AE1693" t="s">
        <v>53</v>
      </c>
      <c r="AF1693" t="s">
        <v>62</v>
      </c>
      <c r="AG1693" t="str">
        <f t="shared" si="107"/>
        <v>Include</v>
      </c>
      <c r="AH1693">
        <f t="shared" si="104"/>
        <v>0</v>
      </c>
      <c r="AI1693">
        <f t="shared" si="105"/>
        <v>1</v>
      </c>
      <c r="AJ1693">
        <f t="shared" si="106"/>
        <v>0</v>
      </c>
      <c r="AK1693" s="15">
        <f>1</f>
        <v>1</v>
      </c>
    </row>
    <row r="1694" spans="1:37" x14ac:dyDescent="0.3">
      <c r="A1694" t="s">
        <v>3960</v>
      </c>
      <c r="B1694" s="1">
        <v>44919</v>
      </c>
      <c r="C1694" s="1">
        <v>44919</v>
      </c>
      <c r="D1694" t="s">
        <v>3961</v>
      </c>
      <c r="E1694" t="s">
        <v>288</v>
      </c>
      <c r="F1694">
        <v>27</v>
      </c>
      <c r="G1694">
        <v>27</v>
      </c>
      <c r="H1694" t="s">
        <v>35</v>
      </c>
      <c r="I1694" t="s">
        <v>35</v>
      </c>
      <c r="J1694" t="s">
        <v>57</v>
      </c>
      <c r="K1694" t="s">
        <v>205</v>
      </c>
      <c r="L1694" t="s">
        <v>50</v>
      </c>
      <c r="M1694" t="s">
        <v>325</v>
      </c>
      <c r="N1694">
        <v>1</v>
      </c>
      <c r="O1694">
        <v>1</v>
      </c>
      <c r="P1694">
        <v>21949.11</v>
      </c>
      <c r="Q1694" s="2">
        <v>0.11</v>
      </c>
      <c r="R1694">
        <v>16420.47</v>
      </c>
      <c r="S1694">
        <v>5291.08</v>
      </c>
      <c r="T1694" s="3">
        <v>0.32200000000000001</v>
      </c>
      <c r="U1694">
        <v>87.46</v>
      </c>
      <c r="V1694" t="s">
        <v>40</v>
      </c>
      <c r="W1694">
        <v>1</v>
      </c>
      <c r="X1694" t="b">
        <v>0</v>
      </c>
      <c r="Y1694" t="s">
        <v>60</v>
      </c>
      <c r="Z1694" t="s">
        <v>60</v>
      </c>
      <c r="AA1694">
        <v>2</v>
      </c>
      <c r="AB1694">
        <v>2</v>
      </c>
      <c r="AC1694">
        <v>2022</v>
      </c>
      <c r="AD1694" s="1">
        <v>44896</v>
      </c>
      <c r="AE1694" t="s">
        <v>87</v>
      </c>
      <c r="AF1694" t="s">
        <v>88</v>
      </c>
      <c r="AG1694" t="str">
        <f t="shared" si="107"/>
        <v>Include</v>
      </c>
      <c r="AH1694">
        <f t="shared" si="104"/>
        <v>0</v>
      </c>
      <c r="AI1694">
        <f t="shared" si="105"/>
        <v>1</v>
      </c>
      <c r="AJ1694">
        <f t="shared" si="106"/>
        <v>0</v>
      </c>
      <c r="AK1694" s="15">
        <f>1</f>
        <v>1</v>
      </c>
    </row>
    <row r="1695" spans="1:37" x14ac:dyDescent="0.3">
      <c r="A1695" t="s">
        <v>3962</v>
      </c>
      <c r="B1695" s="1">
        <v>44919</v>
      </c>
      <c r="C1695" s="1">
        <v>44919</v>
      </c>
      <c r="D1695" t="s">
        <v>3963</v>
      </c>
      <c r="E1695" t="s">
        <v>154</v>
      </c>
      <c r="F1695">
        <v>27</v>
      </c>
      <c r="G1695">
        <v>27</v>
      </c>
      <c r="H1695" t="s">
        <v>35</v>
      </c>
      <c r="I1695" t="s">
        <v>35</v>
      </c>
      <c r="J1695" t="s">
        <v>48</v>
      </c>
      <c r="K1695" t="s">
        <v>185</v>
      </c>
      <c r="L1695" t="s">
        <v>111</v>
      </c>
      <c r="M1695" t="s">
        <v>200</v>
      </c>
      <c r="N1695">
        <v>4</v>
      </c>
      <c r="O1695">
        <v>4</v>
      </c>
      <c r="P1695">
        <v>10900.56</v>
      </c>
      <c r="Q1695" s="2">
        <v>0.12</v>
      </c>
      <c r="R1695">
        <v>31965.58</v>
      </c>
      <c r="S1695">
        <v>6315.42</v>
      </c>
      <c r="T1695" s="3">
        <v>0.19800000000000001</v>
      </c>
      <c r="U1695">
        <v>80.650000000000006</v>
      </c>
      <c r="V1695" t="s">
        <v>76</v>
      </c>
      <c r="W1695">
        <v>4</v>
      </c>
      <c r="X1695" t="b">
        <v>0</v>
      </c>
      <c r="Y1695" t="s">
        <v>60</v>
      </c>
      <c r="Z1695" t="s">
        <v>60</v>
      </c>
      <c r="AA1695">
        <v>4</v>
      </c>
      <c r="AB1695">
        <v>4</v>
      </c>
      <c r="AC1695">
        <v>2022</v>
      </c>
      <c r="AD1695" s="1">
        <v>44896</v>
      </c>
      <c r="AE1695" t="s">
        <v>87</v>
      </c>
      <c r="AF1695" t="s">
        <v>88</v>
      </c>
      <c r="AG1695" t="str">
        <f t="shared" si="107"/>
        <v>Include</v>
      </c>
      <c r="AH1695">
        <f t="shared" si="104"/>
        <v>0</v>
      </c>
      <c r="AI1695">
        <f t="shared" si="105"/>
        <v>1</v>
      </c>
      <c r="AJ1695">
        <f t="shared" si="106"/>
        <v>0</v>
      </c>
      <c r="AK1695" s="15">
        <f>1</f>
        <v>1</v>
      </c>
    </row>
    <row r="1696" spans="1:37" x14ac:dyDescent="0.3">
      <c r="A1696" t="s">
        <v>3964</v>
      </c>
      <c r="B1696" s="1">
        <v>44919</v>
      </c>
      <c r="C1696" s="1">
        <v>44919</v>
      </c>
      <c r="D1696" t="s">
        <v>1727</v>
      </c>
      <c r="E1696" t="s">
        <v>2291</v>
      </c>
      <c r="F1696">
        <v>36</v>
      </c>
      <c r="G1696">
        <v>36</v>
      </c>
      <c r="H1696" t="s">
        <v>47</v>
      </c>
      <c r="I1696" t="s">
        <v>47</v>
      </c>
      <c r="J1696" t="s">
        <v>116</v>
      </c>
      <c r="K1696" t="s">
        <v>150</v>
      </c>
      <c r="L1696" t="s">
        <v>111</v>
      </c>
      <c r="M1696" t="s">
        <v>174</v>
      </c>
      <c r="N1696">
        <v>9</v>
      </c>
      <c r="O1696">
        <v>9</v>
      </c>
      <c r="P1696">
        <v>5484.95</v>
      </c>
      <c r="Q1696" s="2">
        <v>0.09</v>
      </c>
      <c r="R1696">
        <v>32970.07</v>
      </c>
      <c r="S1696">
        <v>5646.17</v>
      </c>
      <c r="T1696" s="3">
        <v>0.17100000000000001</v>
      </c>
      <c r="U1696">
        <v>31.22</v>
      </c>
      <c r="V1696" t="s">
        <v>132</v>
      </c>
      <c r="W1696">
        <v>3</v>
      </c>
      <c r="X1696" t="b">
        <v>0</v>
      </c>
      <c r="Y1696" t="s">
        <v>60</v>
      </c>
      <c r="Z1696" t="s">
        <v>60</v>
      </c>
      <c r="AA1696">
        <v>9</v>
      </c>
      <c r="AB1696">
        <v>9</v>
      </c>
      <c r="AC1696">
        <v>2022</v>
      </c>
      <c r="AD1696" s="1">
        <v>44896</v>
      </c>
      <c r="AE1696" t="s">
        <v>61</v>
      </c>
      <c r="AF1696" t="s">
        <v>69</v>
      </c>
      <c r="AG1696" t="str">
        <f t="shared" si="107"/>
        <v>Include</v>
      </c>
      <c r="AH1696">
        <f t="shared" si="104"/>
        <v>0</v>
      </c>
      <c r="AI1696">
        <f t="shared" si="105"/>
        <v>1</v>
      </c>
      <c r="AJ1696">
        <f t="shared" si="106"/>
        <v>0</v>
      </c>
      <c r="AK1696" s="15">
        <f>1</f>
        <v>1</v>
      </c>
    </row>
    <row r="1697" spans="1:37" x14ac:dyDescent="0.3">
      <c r="A1697" t="s">
        <v>3965</v>
      </c>
      <c r="B1697" s="1">
        <v>44918</v>
      </c>
      <c r="C1697" s="1">
        <v>44918</v>
      </c>
      <c r="D1697" t="s">
        <v>3966</v>
      </c>
      <c r="E1697" t="s">
        <v>756</v>
      </c>
      <c r="F1697">
        <v>38</v>
      </c>
      <c r="G1697">
        <v>38</v>
      </c>
      <c r="H1697" t="s">
        <v>81</v>
      </c>
      <c r="I1697" t="s">
        <v>81</v>
      </c>
      <c r="J1697" t="s">
        <v>116</v>
      </c>
      <c r="K1697" t="s">
        <v>150</v>
      </c>
      <c r="L1697" t="s">
        <v>84</v>
      </c>
      <c r="M1697" t="s">
        <v>267</v>
      </c>
      <c r="N1697">
        <v>10</v>
      </c>
      <c r="O1697">
        <v>10</v>
      </c>
      <c r="P1697">
        <v>358.19</v>
      </c>
      <c r="Q1697" s="2">
        <v>0.01</v>
      </c>
      <c r="R1697">
        <v>2982.6</v>
      </c>
      <c r="S1697">
        <v>268.81</v>
      </c>
      <c r="T1697" s="3">
        <v>0.09</v>
      </c>
      <c r="U1697">
        <v>72.77</v>
      </c>
      <c r="V1697" t="s">
        <v>40</v>
      </c>
      <c r="W1697">
        <v>2</v>
      </c>
      <c r="X1697" t="b">
        <v>0</v>
      </c>
      <c r="Y1697" t="s">
        <v>100</v>
      </c>
      <c r="Z1697" t="s">
        <v>100</v>
      </c>
      <c r="AA1697">
        <v>1</v>
      </c>
      <c r="AB1697">
        <v>1</v>
      </c>
      <c r="AC1697">
        <v>2022</v>
      </c>
      <c r="AD1697" s="1">
        <v>44896</v>
      </c>
      <c r="AE1697" t="s">
        <v>61</v>
      </c>
      <c r="AF1697" t="s">
        <v>69</v>
      </c>
      <c r="AG1697" t="str">
        <f t="shared" si="107"/>
        <v>Include</v>
      </c>
      <c r="AH1697">
        <f t="shared" si="104"/>
        <v>0</v>
      </c>
      <c r="AI1697">
        <f t="shared" si="105"/>
        <v>0</v>
      </c>
      <c r="AJ1697">
        <f t="shared" si="106"/>
        <v>1</v>
      </c>
      <c r="AK1697" s="15">
        <f>1</f>
        <v>1</v>
      </c>
    </row>
    <row r="1698" spans="1:37" x14ac:dyDescent="0.3">
      <c r="A1698" t="s">
        <v>3967</v>
      </c>
      <c r="B1698" s="1">
        <v>44917</v>
      </c>
      <c r="C1698" s="1">
        <v>44917</v>
      </c>
      <c r="D1698" t="s">
        <v>3968</v>
      </c>
      <c r="E1698" t="s">
        <v>775</v>
      </c>
      <c r="F1698">
        <v>44</v>
      </c>
      <c r="G1698">
        <v>44</v>
      </c>
      <c r="H1698" t="s">
        <v>35</v>
      </c>
      <c r="I1698" t="s">
        <v>35</v>
      </c>
      <c r="J1698" t="s">
        <v>116</v>
      </c>
      <c r="K1698" t="s">
        <v>150</v>
      </c>
      <c r="L1698" t="s">
        <v>38</v>
      </c>
      <c r="M1698" t="s">
        <v>181</v>
      </c>
      <c r="P1698">
        <v>820.51</v>
      </c>
      <c r="R1698">
        <v>632.16999999999996</v>
      </c>
      <c r="S1698">
        <v>211.59</v>
      </c>
      <c r="T1698" s="3">
        <v>0.33500000000000002</v>
      </c>
      <c r="U1698">
        <v>67.849999999999994</v>
      </c>
      <c r="V1698" t="s">
        <v>76</v>
      </c>
      <c r="W1698">
        <v>3</v>
      </c>
      <c r="X1698" t="b">
        <v>0</v>
      </c>
      <c r="Y1698" t="s">
        <v>60</v>
      </c>
      <c r="Z1698" t="s">
        <v>60</v>
      </c>
      <c r="AA1698">
        <v>7</v>
      </c>
      <c r="AB1698">
        <v>7</v>
      </c>
      <c r="AC1698">
        <v>2022</v>
      </c>
      <c r="AD1698" s="1">
        <v>44896</v>
      </c>
      <c r="AE1698" t="s">
        <v>61</v>
      </c>
      <c r="AF1698" t="s">
        <v>201</v>
      </c>
      <c r="AG1698" t="str">
        <f t="shared" si="107"/>
        <v>Include</v>
      </c>
      <c r="AH1698">
        <f t="shared" si="104"/>
        <v>0</v>
      </c>
      <c r="AI1698">
        <f t="shared" si="105"/>
        <v>1</v>
      </c>
      <c r="AJ1698">
        <f t="shared" si="106"/>
        <v>0</v>
      </c>
      <c r="AK1698" s="15">
        <f>1</f>
        <v>1</v>
      </c>
    </row>
    <row r="1699" spans="1:37" x14ac:dyDescent="0.3">
      <c r="A1699" t="s">
        <v>3969</v>
      </c>
      <c r="B1699" s="1">
        <v>44917</v>
      </c>
      <c r="C1699" s="1">
        <v>44917</v>
      </c>
      <c r="D1699" t="s">
        <v>3970</v>
      </c>
      <c r="E1699" t="s">
        <v>471</v>
      </c>
      <c r="F1699">
        <v>21</v>
      </c>
      <c r="G1699">
        <v>21</v>
      </c>
      <c r="H1699" t="s">
        <v>81</v>
      </c>
      <c r="I1699" t="s">
        <v>81</v>
      </c>
      <c r="J1699" t="s">
        <v>36</v>
      </c>
      <c r="K1699" t="s">
        <v>106</v>
      </c>
      <c r="L1699" t="s">
        <v>74</v>
      </c>
      <c r="M1699" t="s">
        <v>261</v>
      </c>
      <c r="N1699">
        <v>5</v>
      </c>
      <c r="O1699">
        <v>5</v>
      </c>
      <c r="P1699">
        <v>48591.01</v>
      </c>
      <c r="Q1699" s="2">
        <v>0.14000000000000001</v>
      </c>
      <c r="R1699">
        <v>155853.93</v>
      </c>
      <c r="S1699">
        <v>14342.24</v>
      </c>
      <c r="T1699" s="3">
        <v>9.1999999999999998E-2</v>
      </c>
      <c r="U1699">
        <v>67.81</v>
      </c>
      <c r="V1699" t="s">
        <v>132</v>
      </c>
      <c r="W1699">
        <v>5</v>
      </c>
      <c r="X1699" t="b">
        <v>0</v>
      </c>
      <c r="Y1699" t="s">
        <v>60</v>
      </c>
      <c r="Z1699" t="s">
        <v>60</v>
      </c>
      <c r="AA1699">
        <v>2</v>
      </c>
      <c r="AB1699">
        <v>2</v>
      </c>
      <c r="AC1699">
        <v>2022</v>
      </c>
      <c r="AD1699" s="1">
        <v>44896</v>
      </c>
      <c r="AE1699" t="s">
        <v>53</v>
      </c>
      <c r="AF1699" t="s">
        <v>88</v>
      </c>
      <c r="AG1699" t="str">
        <f t="shared" si="107"/>
        <v>Include</v>
      </c>
      <c r="AH1699">
        <f t="shared" si="104"/>
        <v>0</v>
      </c>
      <c r="AI1699">
        <f t="shared" si="105"/>
        <v>1</v>
      </c>
      <c r="AJ1699">
        <f t="shared" si="106"/>
        <v>0</v>
      </c>
      <c r="AK1699" s="15">
        <f>1</f>
        <v>1</v>
      </c>
    </row>
    <row r="1700" spans="1:37" x14ac:dyDescent="0.3">
      <c r="A1700" t="s">
        <v>3971</v>
      </c>
      <c r="B1700" s="1">
        <v>44917</v>
      </c>
      <c r="C1700" s="1">
        <v>44917</v>
      </c>
      <c r="D1700" t="s">
        <v>3972</v>
      </c>
      <c r="E1700" t="s">
        <v>720</v>
      </c>
      <c r="F1700">
        <v>44</v>
      </c>
      <c r="G1700">
        <v>44</v>
      </c>
      <c r="H1700" t="s">
        <v>47</v>
      </c>
      <c r="I1700" t="s">
        <v>47</v>
      </c>
      <c r="J1700" t="s">
        <v>48</v>
      </c>
      <c r="K1700" t="s">
        <v>230</v>
      </c>
      <c r="L1700" t="s">
        <v>111</v>
      </c>
      <c r="M1700" t="s">
        <v>174</v>
      </c>
      <c r="N1700">
        <v>6</v>
      </c>
      <c r="O1700">
        <v>6</v>
      </c>
      <c r="P1700">
        <v>5749.74</v>
      </c>
      <c r="Q1700" s="2">
        <v>0.24</v>
      </c>
      <c r="R1700">
        <v>22681.23</v>
      </c>
      <c r="S1700">
        <v>4291.6499999999996</v>
      </c>
      <c r="T1700" s="3">
        <v>0.189</v>
      </c>
      <c r="U1700">
        <v>91.35</v>
      </c>
      <c r="V1700" t="s">
        <v>68</v>
      </c>
      <c r="W1700">
        <v>1</v>
      </c>
      <c r="X1700" t="b">
        <v>1</v>
      </c>
      <c r="Y1700" t="s">
        <v>41</v>
      </c>
      <c r="Z1700" t="s">
        <v>41</v>
      </c>
      <c r="AA1700">
        <v>10</v>
      </c>
      <c r="AB1700">
        <v>10</v>
      </c>
      <c r="AC1700">
        <v>2022</v>
      </c>
      <c r="AD1700" s="1">
        <v>44896</v>
      </c>
      <c r="AE1700" t="s">
        <v>61</v>
      </c>
      <c r="AF1700" t="s">
        <v>43</v>
      </c>
      <c r="AG1700" t="str">
        <f t="shared" si="107"/>
        <v>Include</v>
      </c>
      <c r="AH1700">
        <f t="shared" si="104"/>
        <v>1</v>
      </c>
      <c r="AI1700">
        <f t="shared" si="105"/>
        <v>1</v>
      </c>
      <c r="AJ1700">
        <f t="shared" si="106"/>
        <v>0</v>
      </c>
      <c r="AK1700" s="15">
        <f>1</f>
        <v>1</v>
      </c>
    </row>
    <row r="1701" spans="1:37" x14ac:dyDescent="0.3">
      <c r="A1701" t="s">
        <v>3973</v>
      </c>
      <c r="B1701" s="1">
        <v>44917</v>
      </c>
      <c r="C1701" s="1">
        <v>44917</v>
      </c>
      <c r="D1701" t="s">
        <v>3974</v>
      </c>
      <c r="E1701" t="s">
        <v>503</v>
      </c>
      <c r="F1701">
        <v>53</v>
      </c>
      <c r="G1701">
        <v>53</v>
      </c>
      <c r="H1701" t="s">
        <v>47</v>
      </c>
      <c r="I1701" t="s">
        <v>47</v>
      </c>
      <c r="J1701" t="s">
        <v>57</v>
      </c>
      <c r="K1701" t="s">
        <v>205</v>
      </c>
      <c r="L1701" t="s">
        <v>74</v>
      </c>
      <c r="M1701" t="s">
        <v>75</v>
      </c>
      <c r="N1701">
        <v>8</v>
      </c>
      <c r="O1701">
        <v>8</v>
      </c>
      <c r="P1701">
        <v>77398.42</v>
      </c>
      <c r="Q1701" s="2">
        <v>0.26</v>
      </c>
      <c r="R1701">
        <v>353697.54</v>
      </c>
      <c r="S1701">
        <v>33920.050000000003</v>
      </c>
      <c r="T1701" s="3">
        <v>9.6000000000000002E-2</v>
      </c>
      <c r="U1701">
        <v>94.39</v>
      </c>
      <c r="V1701" t="s">
        <v>99</v>
      </c>
      <c r="W1701">
        <v>3</v>
      </c>
      <c r="X1701" t="b">
        <v>0</v>
      </c>
      <c r="Y1701" t="s">
        <v>100</v>
      </c>
      <c r="Z1701" t="s">
        <v>100</v>
      </c>
      <c r="AA1701">
        <v>10</v>
      </c>
      <c r="AB1701">
        <v>10</v>
      </c>
      <c r="AC1701">
        <v>2022</v>
      </c>
      <c r="AD1701" s="1">
        <v>44896</v>
      </c>
      <c r="AE1701" t="s">
        <v>101</v>
      </c>
      <c r="AF1701" t="s">
        <v>43</v>
      </c>
      <c r="AG1701" t="str">
        <f t="shared" si="107"/>
        <v>Include</v>
      </c>
      <c r="AH1701">
        <f t="shared" si="104"/>
        <v>0</v>
      </c>
      <c r="AI1701">
        <f t="shared" si="105"/>
        <v>0</v>
      </c>
      <c r="AJ1701">
        <f t="shared" si="106"/>
        <v>1</v>
      </c>
      <c r="AK1701" s="15">
        <f>1</f>
        <v>1</v>
      </c>
    </row>
    <row r="1702" spans="1:37" x14ac:dyDescent="0.3">
      <c r="A1702" t="s">
        <v>3975</v>
      </c>
      <c r="B1702" s="1">
        <v>44916</v>
      </c>
      <c r="C1702" s="1">
        <v>44916</v>
      </c>
      <c r="D1702" t="s">
        <v>3976</v>
      </c>
      <c r="E1702" t="s">
        <v>872</v>
      </c>
      <c r="F1702">
        <v>35</v>
      </c>
      <c r="G1702">
        <v>35</v>
      </c>
      <c r="H1702" t="s">
        <v>47</v>
      </c>
      <c r="I1702" t="s">
        <v>47</v>
      </c>
      <c r="J1702" t="s">
        <v>36</v>
      </c>
      <c r="K1702" t="s">
        <v>37</v>
      </c>
      <c r="L1702" t="s">
        <v>84</v>
      </c>
      <c r="M1702" t="s">
        <v>267</v>
      </c>
      <c r="N1702">
        <v>2</v>
      </c>
      <c r="O1702">
        <v>2</v>
      </c>
      <c r="P1702">
        <v>87.85</v>
      </c>
      <c r="Q1702" s="2">
        <v>0.19</v>
      </c>
      <c r="R1702">
        <v>103.31</v>
      </c>
      <c r="S1702">
        <v>6.42</v>
      </c>
      <c r="T1702" s="3">
        <v>6.2E-2</v>
      </c>
      <c r="U1702">
        <v>63.89</v>
      </c>
      <c r="V1702" t="s">
        <v>132</v>
      </c>
      <c r="W1702">
        <v>1</v>
      </c>
      <c r="X1702" t="b">
        <v>0</v>
      </c>
      <c r="Y1702" t="s">
        <v>60</v>
      </c>
      <c r="Z1702" t="s">
        <v>60</v>
      </c>
      <c r="AA1702">
        <v>10</v>
      </c>
      <c r="AB1702">
        <v>10</v>
      </c>
      <c r="AC1702">
        <v>2022</v>
      </c>
      <c r="AD1702" s="1">
        <v>44896</v>
      </c>
      <c r="AE1702" t="s">
        <v>87</v>
      </c>
      <c r="AF1702" t="s">
        <v>88</v>
      </c>
      <c r="AG1702" t="str">
        <f t="shared" si="107"/>
        <v>Include</v>
      </c>
      <c r="AH1702">
        <f t="shared" si="104"/>
        <v>0</v>
      </c>
      <c r="AI1702">
        <f t="shared" si="105"/>
        <v>1</v>
      </c>
      <c r="AJ1702">
        <f t="shared" si="106"/>
        <v>0</v>
      </c>
      <c r="AK1702" s="15">
        <f>1</f>
        <v>1</v>
      </c>
    </row>
    <row r="1703" spans="1:37" x14ac:dyDescent="0.3">
      <c r="A1703" t="s">
        <v>3977</v>
      </c>
      <c r="B1703" s="1">
        <v>44916</v>
      </c>
      <c r="C1703" s="1">
        <v>44916</v>
      </c>
      <c r="D1703" t="s">
        <v>3978</v>
      </c>
      <c r="E1703" t="s">
        <v>890</v>
      </c>
      <c r="F1703">
        <v>38</v>
      </c>
      <c r="G1703">
        <v>38</v>
      </c>
      <c r="H1703" t="s">
        <v>81</v>
      </c>
      <c r="I1703" t="s">
        <v>81</v>
      </c>
      <c r="J1703" t="s">
        <v>48</v>
      </c>
      <c r="K1703" t="s">
        <v>226</v>
      </c>
      <c r="L1703" t="s">
        <v>74</v>
      </c>
      <c r="M1703" t="s">
        <v>75</v>
      </c>
      <c r="N1703">
        <v>10</v>
      </c>
      <c r="O1703">
        <v>10</v>
      </c>
      <c r="P1703">
        <v>22540.09</v>
      </c>
      <c r="Q1703" s="2">
        <v>0.08</v>
      </c>
      <c r="R1703">
        <v>196931.1</v>
      </c>
      <c r="S1703">
        <v>22056.79</v>
      </c>
      <c r="T1703" s="3">
        <v>0.112</v>
      </c>
      <c r="U1703">
        <v>77.63</v>
      </c>
      <c r="V1703" t="s">
        <v>52</v>
      </c>
      <c r="W1703">
        <v>4</v>
      </c>
      <c r="X1703" t="b">
        <v>0</v>
      </c>
      <c r="Y1703" t="s">
        <v>60</v>
      </c>
      <c r="Z1703" t="s">
        <v>60</v>
      </c>
      <c r="AA1703">
        <v>6</v>
      </c>
      <c r="AB1703">
        <v>6</v>
      </c>
      <c r="AC1703">
        <v>2022</v>
      </c>
      <c r="AD1703" s="1">
        <v>44896</v>
      </c>
      <c r="AE1703" t="s">
        <v>61</v>
      </c>
      <c r="AF1703" t="s">
        <v>69</v>
      </c>
      <c r="AG1703" t="str">
        <f t="shared" si="107"/>
        <v>Include</v>
      </c>
      <c r="AH1703">
        <f t="shared" si="104"/>
        <v>0</v>
      </c>
      <c r="AI1703">
        <f t="shared" si="105"/>
        <v>1</v>
      </c>
      <c r="AJ1703">
        <f t="shared" si="106"/>
        <v>0</v>
      </c>
      <c r="AK1703" s="15">
        <f>1</f>
        <v>1</v>
      </c>
    </row>
    <row r="1704" spans="1:37" x14ac:dyDescent="0.3">
      <c r="A1704" t="s">
        <v>3979</v>
      </c>
      <c r="B1704" s="1">
        <v>44914</v>
      </c>
      <c r="C1704" s="1">
        <v>44914</v>
      </c>
      <c r="D1704" t="s">
        <v>3980</v>
      </c>
      <c r="E1704" t="s">
        <v>885</v>
      </c>
      <c r="F1704">
        <v>19</v>
      </c>
      <c r="G1704">
        <v>19</v>
      </c>
      <c r="H1704" t="s">
        <v>35</v>
      </c>
      <c r="I1704" t="s">
        <v>35</v>
      </c>
      <c r="J1704" t="s">
        <v>57</v>
      </c>
      <c r="K1704" t="s">
        <v>205</v>
      </c>
      <c r="L1704" t="s">
        <v>50</v>
      </c>
      <c r="M1704" t="s">
        <v>251</v>
      </c>
      <c r="N1704">
        <v>5</v>
      </c>
      <c r="O1704">
        <v>5</v>
      </c>
      <c r="P1704">
        <v>29767.34</v>
      </c>
      <c r="Q1704" s="2">
        <v>0.16</v>
      </c>
      <c r="R1704">
        <v>92126.76</v>
      </c>
      <c r="S1704">
        <v>24089.4</v>
      </c>
      <c r="T1704" s="3">
        <v>0.26100000000000001</v>
      </c>
      <c r="U1704">
        <v>72.23</v>
      </c>
      <c r="V1704" t="s">
        <v>52</v>
      </c>
      <c r="W1704">
        <v>3</v>
      </c>
      <c r="X1704" t="b">
        <v>0</v>
      </c>
      <c r="Y1704" t="s">
        <v>100</v>
      </c>
      <c r="Z1704" t="s">
        <v>100</v>
      </c>
      <c r="AA1704">
        <v>6</v>
      </c>
      <c r="AB1704">
        <v>6</v>
      </c>
      <c r="AC1704">
        <v>2022</v>
      </c>
      <c r="AD1704" s="1">
        <v>44896</v>
      </c>
      <c r="AE1704" t="s">
        <v>53</v>
      </c>
      <c r="AF1704" t="s">
        <v>88</v>
      </c>
      <c r="AG1704" t="str">
        <f t="shared" si="107"/>
        <v>Include</v>
      </c>
      <c r="AH1704">
        <f t="shared" si="104"/>
        <v>0</v>
      </c>
      <c r="AI1704">
        <f t="shared" si="105"/>
        <v>0</v>
      </c>
      <c r="AJ1704">
        <f t="shared" si="106"/>
        <v>1</v>
      </c>
      <c r="AK1704" s="15">
        <f>1</f>
        <v>1</v>
      </c>
    </row>
    <row r="1705" spans="1:37" x14ac:dyDescent="0.3">
      <c r="A1705" t="s">
        <v>3981</v>
      </c>
      <c r="B1705" s="1">
        <v>44914</v>
      </c>
      <c r="C1705" s="1">
        <v>44914</v>
      </c>
      <c r="D1705" t="s">
        <v>3982</v>
      </c>
      <c r="E1705" t="s">
        <v>1306</v>
      </c>
      <c r="F1705">
        <v>27</v>
      </c>
      <c r="G1705">
        <v>27</v>
      </c>
      <c r="H1705" t="s">
        <v>35</v>
      </c>
      <c r="I1705" t="s">
        <v>35</v>
      </c>
      <c r="J1705" t="s">
        <v>36</v>
      </c>
      <c r="K1705" t="s">
        <v>37</v>
      </c>
      <c r="L1705" t="s">
        <v>74</v>
      </c>
      <c r="M1705" t="s">
        <v>261</v>
      </c>
      <c r="N1705">
        <v>9</v>
      </c>
      <c r="O1705">
        <v>9</v>
      </c>
      <c r="P1705">
        <v>35439.71</v>
      </c>
      <c r="Q1705" s="2">
        <v>0.1</v>
      </c>
      <c r="R1705">
        <v>264067.45</v>
      </c>
      <c r="S1705">
        <v>27911.46</v>
      </c>
      <c r="T1705" s="3">
        <v>0.106</v>
      </c>
      <c r="U1705">
        <v>45.64</v>
      </c>
      <c r="V1705" t="s">
        <v>99</v>
      </c>
      <c r="W1705">
        <v>5</v>
      </c>
      <c r="X1705" t="b">
        <v>0</v>
      </c>
      <c r="Y1705" t="s">
        <v>142</v>
      </c>
      <c r="Z1705" t="s">
        <v>142</v>
      </c>
      <c r="AA1705">
        <v>6</v>
      </c>
      <c r="AB1705">
        <v>6</v>
      </c>
      <c r="AC1705">
        <v>2022</v>
      </c>
      <c r="AD1705" s="1">
        <v>44896</v>
      </c>
      <c r="AE1705" t="s">
        <v>87</v>
      </c>
      <c r="AF1705" t="s">
        <v>69</v>
      </c>
      <c r="AG1705" t="str">
        <f t="shared" si="107"/>
        <v>Include</v>
      </c>
      <c r="AH1705">
        <f t="shared" si="104"/>
        <v>0</v>
      </c>
      <c r="AI1705">
        <f t="shared" si="105"/>
        <v>0</v>
      </c>
      <c r="AJ1705">
        <f t="shared" si="106"/>
        <v>0</v>
      </c>
      <c r="AK1705" s="15">
        <f>1</f>
        <v>1</v>
      </c>
    </row>
    <row r="1706" spans="1:37" x14ac:dyDescent="0.3">
      <c r="A1706" t="s">
        <v>3983</v>
      </c>
      <c r="B1706" s="1">
        <v>44914</v>
      </c>
      <c r="C1706" s="1">
        <v>44914</v>
      </c>
      <c r="D1706" t="s">
        <v>3984</v>
      </c>
      <c r="E1706" t="s">
        <v>1184</v>
      </c>
      <c r="F1706">
        <v>9</v>
      </c>
      <c r="G1706">
        <v>9</v>
      </c>
      <c r="H1706" t="s">
        <v>47</v>
      </c>
      <c r="I1706" t="s">
        <v>47</v>
      </c>
      <c r="J1706" t="s">
        <v>48</v>
      </c>
      <c r="K1706" t="s">
        <v>226</v>
      </c>
      <c r="L1706" t="s">
        <v>84</v>
      </c>
      <c r="M1706" t="s">
        <v>85</v>
      </c>
      <c r="N1706">
        <v>4</v>
      </c>
      <c r="O1706">
        <v>4</v>
      </c>
      <c r="P1706">
        <v>479.32</v>
      </c>
      <c r="Q1706" s="2">
        <v>0.06</v>
      </c>
      <c r="R1706">
        <v>1760.95</v>
      </c>
      <c r="S1706">
        <v>83.73</v>
      </c>
      <c r="T1706" s="3">
        <v>4.8000000000000001E-2</v>
      </c>
      <c r="U1706">
        <v>74.489999999999995</v>
      </c>
      <c r="V1706" t="s">
        <v>68</v>
      </c>
      <c r="W1706">
        <v>4</v>
      </c>
      <c r="X1706" t="b">
        <v>1</v>
      </c>
      <c r="Y1706" t="s">
        <v>41</v>
      </c>
      <c r="Z1706" t="s">
        <v>41</v>
      </c>
      <c r="AA1706">
        <v>3</v>
      </c>
      <c r="AB1706">
        <v>3</v>
      </c>
      <c r="AC1706">
        <v>2022</v>
      </c>
      <c r="AD1706" s="1">
        <v>44896</v>
      </c>
      <c r="AE1706" t="s">
        <v>42</v>
      </c>
      <c r="AF1706" t="s">
        <v>69</v>
      </c>
      <c r="AG1706" t="str">
        <f t="shared" si="107"/>
        <v>Include</v>
      </c>
      <c r="AH1706">
        <f t="shared" si="104"/>
        <v>1</v>
      </c>
      <c r="AI1706">
        <f t="shared" si="105"/>
        <v>1</v>
      </c>
      <c r="AJ1706">
        <f t="shared" si="106"/>
        <v>0</v>
      </c>
      <c r="AK1706" s="15">
        <f>1</f>
        <v>1</v>
      </c>
    </row>
    <row r="1707" spans="1:37" x14ac:dyDescent="0.3">
      <c r="A1707" t="s">
        <v>3985</v>
      </c>
      <c r="B1707" s="1">
        <v>44913</v>
      </c>
      <c r="C1707" s="1">
        <v>44913</v>
      </c>
      <c r="D1707" t="s">
        <v>3986</v>
      </c>
      <c r="E1707" t="s">
        <v>2239</v>
      </c>
      <c r="F1707">
        <v>22</v>
      </c>
      <c r="G1707">
        <v>22</v>
      </c>
      <c r="H1707" t="s">
        <v>81</v>
      </c>
      <c r="I1707" t="s">
        <v>81</v>
      </c>
      <c r="J1707" t="s">
        <v>48</v>
      </c>
      <c r="K1707" t="s">
        <v>49</v>
      </c>
      <c r="L1707" t="s">
        <v>84</v>
      </c>
      <c r="M1707" t="s">
        <v>85</v>
      </c>
      <c r="N1707">
        <v>7</v>
      </c>
      <c r="O1707">
        <v>7</v>
      </c>
      <c r="P1707">
        <v>56.3</v>
      </c>
      <c r="Q1707" s="2">
        <v>0.16</v>
      </c>
      <c r="R1707">
        <v>219.23</v>
      </c>
      <c r="S1707">
        <v>17.73</v>
      </c>
      <c r="T1707" s="3">
        <v>8.1000000000000003E-2</v>
      </c>
      <c r="U1707">
        <v>83.47</v>
      </c>
      <c r="V1707" t="s">
        <v>99</v>
      </c>
      <c r="W1707">
        <v>4</v>
      </c>
      <c r="X1707" t="b">
        <v>1</v>
      </c>
      <c r="Y1707" t="s">
        <v>41</v>
      </c>
      <c r="Z1707" t="s">
        <v>41</v>
      </c>
      <c r="AA1707">
        <v>6</v>
      </c>
      <c r="AB1707">
        <v>6</v>
      </c>
      <c r="AC1707">
        <v>2022</v>
      </c>
      <c r="AD1707" s="1">
        <v>44896</v>
      </c>
      <c r="AE1707" t="s">
        <v>53</v>
      </c>
      <c r="AF1707" t="s">
        <v>88</v>
      </c>
      <c r="AG1707" t="str">
        <f t="shared" si="107"/>
        <v>Include</v>
      </c>
      <c r="AH1707">
        <f t="shared" si="104"/>
        <v>1</v>
      </c>
      <c r="AI1707">
        <f t="shared" si="105"/>
        <v>1</v>
      </c>
      <c r="AJ1707">
        <f t="shared" si="106"/>
        <v>0</v>
      </c>
      <c r="AK1707" s="15">
        <f>1</f>
        <v>1</v>
      </c>
    </row>
    <row r="1708" spans="1:37" x14ac:dyDescent="0.3">
      <c r="A1708" t="s">
        <v>3987</v>
      </c>
      <c r="B1708" s="1">
        <v>44913</v>
      </c>
      <c r="C1708" s="1">
        <v>44913</v>
      </c>
      <c r="D1708" t="s">
        <v>3988</v>
      </c>
      <c r="E1708" t="s">
        <v>1059</v>
      </c>
      <c r="F1708">
        <v>33</v>
      </c>
      <c r="G1708">
        <v>33</v>
      </c>
      <c r="H1708" t="s">
        <v>265</v>
      </c>
      <c r="I1708" t="s">
        <v>35</v>
      </c>
      <c r="J1708" t="s">
        <v>57</v>
      </c>
      <c r="K1708" t="s">
        <v>58</v>
      </c>
      <c r="L1708" t="s">
        <v>84</v>
      </c>
      <c r="M1708" t="s">
        <v>267</v>
      </c>
      <c r="N1708">
        <v>8</v>
      </c>
      <c r="O1708">
        <v>8</v>
      </c>
      <c r="P1708">
        <v>117.88</v>
      </c>
      <c r="Q1708" s="2">
        <v>0.37</v>
      </c>
      <c r="R1708">
        <v>478.16</v>
      </c>
      <c r="S1708">
        <v>41.29</v>
      </c>
      <c r="T1708" s="3">
        <v>8.5999999999999993E-2</v>
      </c>
      <c r="U1708">
        <v>88.62</v>
      </c>
      <c r="V1708" t="s">
        <v>99</v>
      </c>
      <c r="W1708">
        <v>1</v>
      </c>
      <c r="X1708" t="b">
        <v>1</v>
      </c>
      <c r="Y1708" t="s">
        <v>41</v>
      </c>
      <c r="Z1708" t="s">
        <v>41</v>
      </c>
      <c r="AA1708">
        <v>3</v>
      </c>
      <c r="AB1708">
        <v>3</v>
      </c>
      <c r="AC1708">
        <v>2022</v>
      </c>
      <c r="AD1708" s="1">
        <v>44896</v>
      </c>
      <c r="AE1708" t="s">
        <v>87</v>
      </c>
      <c r="AF1708" t="s">
        <v>62</v>
      </c>
      <c r="AG1708" t="str">
        <f t="shared" si="107"/>
        <v>Include</v>
      </c>
      <c r="AH1708">
        <f t="shared" si="104"/>
        <v>1</v>
      </c>
      <c r="AI1708">
        <f t="shared" si="105"/>
        <v>1</v>
      </c>
      <c r="AJ1708">
        <f t="shared" si="106"/>
        <v>0</v>
      </c>
      <c r="AK1708" s="15">
        <f>1</f>
        <v>1</v>
      </c>
    </row>
    <row r="1709" spans="1:37" x14ac:dyDescent="0.3">
      <c r="A1709" t="s">
        <v>3989</v>
      </c>
      <c r="B1709" s="1">
        <v>44913</v>
      </c>
      <c r="C1709" s="1">
        <v>44913</v>
      </c>
      <c r="D1709" t="s">
        <v>3990</v>
      </c>
      <c r="E1709" t="s">
        <v>1231</v>
      </c>
      <c r="F1709">
        <v>11</v>
      </c>
      <c r="G1709">
        <v>11</v>
      </c>
      <c r="H1709" t="s">
        <v>35</v>
      </c>
      <c r="I1709" t="s">
        <v>35</v>
      </c>
      <c r="J1709" t="s">
        <v>116</v>
      </c>
      <c r="K1709" t="s">
        <v>117</v>
      </c>
      <c r="L1709" t="s">
        <v>74</v>
      </c>
      <c r="M1709" t="s">
        <v>453</v>
      </c>
      <c r="N1709">
        <v>5</v>
      </c>
      <c r="O1709">
        <v>5</v>
      </c>
      <c r="P1709">
        <v>75416.45</v>
      </c>
      <c r="Q1709" s="2">
        <v>0.26</v>
      </c>
      <c r="R1709">
        <v>239407.24</v>
      </c>
      <c r="S1709">
        <v>34252.660000000003</v>
      </c>
      <c r="T1709" s="3">
        <v>0.14299999999999999</v>
      </c>
      <c r="U1709">
        <v>50.75</v>
      </c>
      <c r="V1709" t="s">
        <v>68</v>
      </c>
      <c r="W1709">
        <v>3</v>
      </c>
      <c r="X1709" t="b">
        <v>0</v>
      </c>
      <c r="Y1709" t="s">
        <v>60</v>
      </c>
      <c r="Z1709" t="s">
        <v>60</v>
      </c>
      <c r="AA1709">
        <v>5</v>
      </c>
      <c r="AB1709">
        <v>5</v>
      </c>
      <c r="AC1709">
        <v>2022</v>
      </c>
      <c r="AD1709" s="1">
        <v>44896</v>
      </c>
      <c r="AE1709" t="s">
        <v>42</v>
      </c>
      <c r="AF1709" t="s">
        <v>43</v>
      </c>
      <c r="AG1709" t="str">
        <f t="shared" si="107"/>
        <v>Include</v>
      </c>
      <c r="AH1709">
        <f t="shared" si="104"/>
        <v>0</v>
      </c>
      <c r="AI1709">
        <f t="shared" si="105"/>
        <v>1</v>
      </c>
      <c r="AJ1709">
        <f t="shared" si="106"/>
        <v>0</v>
      </c>
      <c r="AK1709" s="15">
        <f>1</f>
        <v>1</v>
      </c>
    </row>
    <row r="1710" spans="1:37" x14ac:dyDescent="0.3">
      <c r="A1710" t="s">
        <v>3991</v>
      </c>
      <c r="B1710" s="1">
        <v>44912</v>
      </c>
      <c r="C1710" s="1">
        <v>44912</v>
      </c>
      <c r="D1710" t="s">
        <v>3992</v>
      </c>
      <c r="E1710" t="s">
        <v>2811</v>
      </c>
      <c r="F1710">
        <v>16</v>
      </c>
      <c r="G1710">
        <v>16</v>
      </c>
      <c r="H1710" t="s">
        <v>35</v>
      </c>
      <c r="I1710" t="s">
        <v>35</v>
      </c>
      <c r="J1710" t="s">
        <v>116</v>
      </c>
      <c r="K1710" t="s">
        <v>150</v>
      </c>
      <c r="L1710" t="s">
        <v>38</v>
      </c>
      <c r="M1710" t="s">
        <v>447</v>
      </c>
      <c r="N1710">
        <v>2</v>
      </c>
      <c r="O1710">
        <v>2</v>
      </c>
      <c r="P1710">
        <v>1398.45</v>
      </c>
      <c r="Q1710" s="2">
        <v>0.28999999999999998</v>
      </c>
      <c r="R1710">
        <v>1359</v>
      </c>
      <c r="S1710">
        <v>537.38</v>
      </c>
      <c r="T1710" s="3">
        <v>0.39500000000000002</v>
      </c>
      <c r="U1710">
        <v>44.47</v>
      </c>
      <c r="V1710" t="s">
        <v>99</v>
      </c>
      <c r="W1710">
        <v>4</v>
      </c>
      <c r="X1710" t="b">
        <v>0</v>
      </c>
      <c r="Y1710" t="s">
        <v>142</v>
      </c>
      <c r="Z1710" t="s">
        <v>142</v>
      </c>
      <c r="AA1710">
        <v>9</v>
      </c>
      <c r="AB1710">
        <v>9</v>
      </c>
      <c r="AC1710">
        <v>2022</v>
      </c>
      <c r="AD1710" s="1">
        <v>44896</v>
      </c>
      <c r="AE1710" t="s">
        <v>42</v>
      </c>
      <c r="AF1710" t="s">
        <v>43</v>
      </c>
      <c r="AG1710" t="str">
        <f t="shared" si="107"/>
        <v>Include</v>
      </c>
      <c r="AH1710">
        <f t="shared" si="104"/>
        <v>0</v>
      </c>
      <c r="AI1710">
        <f t="shared" si="105"/>
        <v>0</v>
      </c>
      <c r="AJ1710">
        <f t="shared" si="106"/>
        <v>0</v>
      </c>
      <c r="AK1710" s="15">
        <f>1</f>
        <v>1</v>
      </c>
    </row>
    <row r="1711" spans="1:37" x14ac:dyDescent="0.3">
      <c r="A1711" t="s">
        <v>3993</v>
      </c>
      <c r="B1711" s="1">
        <v>44912</v>
      </c>
      <c r="C1711" s="1">
        <v>44912</v>
      </c>
      <c r="D1711" t="s">
        <v>3994</v>
      </c>
      <c r="E1711" t="s">
        <v>975</v>
      </c>
      <c r="F1711">
        <v>20</v>
      </c>
      <c r="G1711">
        <v>20</v>
      </c>
      <c r="H1711" t="s">
        <v>47</v>
      </c>
      <c r="I1711" t="s">
        <v>47</v>
      </c>
      <c r="J1711" t="s">
        <v>57</v>
      </c>
      <c r="K1711" t="s">
        <v>66</v>
      </c>
      <c r="L1711" t="s">
        <v>50</v>
      </c>
      <c r="M1711" t="s">
        <v>59</v>
      </c>
      <c r="N1711">
        <v>10</v>
      </c>
      <c r="O1711">
        <v>10</v>
      </c>
      <c r="P1711">
        <v>22462.93</v>
      </c>
      <c r="Q1711" s="2">
        <v>0.21</v>
      </c>
      <c r="R1711">
        <v>157408.35</v>
      </c>
      <c r="S1711">
        <v>23243.23</v>
      </c>
      <c r="T1711" s="3">
        <v>0.14799999999999999</v>
      </c>
      <c r="U1711">
        <v>133.35</v>
      </c>
      <c r="V1711" t="s">
        <v>76</v>
      </c>
      <c r="W1711">
        <v>5</v>
      </c>
      <c r="X1711" t="b">
        <v>0</v>
      </c>
      <c r="Y1711" t="s">
        <v>60</v>
      </c>
      <c r="Z1711" t="s">
        <v>60</v>
      </c>
      <c r="AA1711">
        <v>4</v>
      </c>
      <c r="AB1711">
        <v>4</v>
      </c>
      <c r="AC1711">
        <v>2022</v>
      </c>
      <c r="AD1711" s="1">
        <v>44896</v>
      </c>
      <c r="AE1711" t="s">
        <v>53</v>
      </c>
      <c r="AF1711" t="s">
        <v>43</v>
      </c>
      <c r="AG1711" t="str">
        <f t="shared" si="107"/>
        <v>Include</v>
      </c>
      <c r="AH1711">
        <f t="shared" si="104"/>
        <v>0</v>
      </c>
      <c r="AI1711">
        <f t="shared" si="105"/>
        <v>1</v>
      </c>
      <c r="AJ1711">
        <f t="shared" si="106"/>
        <v>0</v>
      </c>
      <c r="AK1711" s="15">
        <f>1</f>
        <v>1</v>
      </c>
    </row>
    <row r="1712" spans="1:37" x14ac:dyDescent="0.3">
      <c r="A1712" t="s">
        <v>3995</v>
      </c>
      <c r="B1712" s="1">
        <v>44912</v>
      </c>
      <c r="C1712" s="1">
        <v>44912</v>
      </c>
      <c r="D1712" t="s">
        <v>3996</v>
      </c>
      <c r="E1712" t="s">
        <v>563</v>
      </c>
      <c r="F1712">
        <v>24</v>
      </c>
      <c r="G1712">
        <v>24</v>
      </c>
      <c r="H1712" t="s">
        <v>35</v>
      </c>
      <c r="I1712" t="s">
        <v>35</v>
      </c>
      <c r="J1712" t="s">
        <v>116</v>
      </c>
      <c r="K1712" t="s">
        <v>260</v>
      </c>
      <c r="L1712" t="s">
        <v>38</v>
      </c>
      <c r="M1712" t="s">
        <v>39</v>
      </c>
      <c r="P1712">
        <v>732.07</v>
      </c>
      <c r="Q1712" s="2">
        <v>0.17</v>
      </c>
      <c r="R1712">
        <v>505.72</v>
      </c>
      <c r="S1712">
        <v>246.04</v>
      </c>
      <c r="T1712" s="3">
        <v>0.48699999999999999</v>
      </c>
      <c r="U1712">
        <v>48.93</v>
      </c>
      <c r="V1712" t="s">
        <v>40</v>
      </c>
      <c r="W1712">
        <v>1</v>
      </c>
      <c r="X1712" t="b">
        <v>0</v>
      </c>
      <c r="Y1712" t="s">
        <v>142</v>
      </c>
      <c r="Z1712" t="s">
        <v>142</v>
      </c>
      <c r="AA1712">
        <v>2</v>
      </c>
      <c r="AB1712">
        <v>2</v>
      </c>
      <c r="AC1712">
        <v>2022</v>
      </c>
      <c r="AD1712" s="1">
        <v>44896</v>
      </c>
      <c r="AE1712" t="s">
        <v>53</v>
      </c>
      <c r="AF1712" t="s">
        <v>88</v>
      </c>
      <c r="AG1712" t="str">
        <f t="shared" si="107"/>
        <v>Include</v>
      </c>
      <c r="AH1712">
        <f t="shared" si="104"/>
        <v>0</v>
      </c>
      <c r="AI1712">
        <f t="shared" si="105"/>
        <v>0</v>
      </c>
      <c r="AJ1712">
        <f t="shared" si="106"/>
        <v>0</v>
      </c>
      <c r="AK1712" s="15">
        <f>1</f>
        <v>1</v>
      </c>
    </row>
    <row r="1713" spans="1:37" x14ac:dyDescent="0.3">
      <c r="A1713" t="s">
        <v>3997</v>
      </c>
      <c r="B1713" s="1">
        <v>44911</v>
      </c>
      <c r="C1713" s="1">
        <v>44911</v>
      </c>
      <c r="D1713" t="s">
        <v>3998</v>
      </c>
      <c r="E1713" t="s">
        <v>1276</v>
      </c>
      <c r="F1713">
        <v>38</v>
      </c>
      <c r="G1713">
        <v>38</v>
      </c>
      <c r="H1713" t="s">
        <v>81</v>
      </c>
      <c r="I1713" t="s">
        <v>81</v>
      </c>
      <c r="J1713" t="s">
        <v>116</v>
      </c>
      <c r="K1713" t="s">
        <v>247</v>
      </c>
      <c r="L1713" t="s">
        <v>140</v>
      </c>
      <c r="M1713" t="s">
        <v>358</v>
      </c>
      <c r="N1713">
        <v>7</v>
      </c>
      <c r="O1713">
        <v>7</v>
      </c>
      <c r="P1713">
        <v>3070.57</v>
      </c>
      <c r="Q1713" s="2">
        <v>0.11</v>
      </c>
      <c r="R1713">
        <v>15759.57</v>
      </c>
      <c r="S1713">
        <v>5224.3900000000003</v>
      </c>
      <c r="T1713" s="3">
        <v>0.33200000000000002</v>
      </c>
      <c r="U1713">
        <v>34.380000000000003</v>
      </c>
      <c r="V1713" t="s">
        <v>68</v>
      </c>
      <c r="W1713">
        <v>1</v>
      </c>
      <c r="X1713" t="b">
        <v>0</v>
      </c>
      <c r="Y1713" t="s">
        <v>60</v>
      </c>
      <c r="Z1713" t="s">
        <v>60</v>
      </c>
      <c r="AA1713">
        <v>2</v>
      </c>
      <c r="AB1713">
        <v>2</v>
      </c>
      <c r="AC1713">
        <v>2022</v>
      </c>
      <c r="AD1713" s="1">
        <v>44896</v>
      </c>
      <c r="AE1713" t="s">
        <v>61</v>
      </c>
      <c r="AF1713" t="s">
        <v>88</v>
      </c>
      <c r="AG1713" t="str">
        <f t="shared" si="107"/>
        <v>Include</v>
      </c>
      <c r="AH1713">
        <f t="shared" si="104"/>
        <v>0</v>
      </c>
      <c r="AI1713">
        <f t="shared" si="105"/>
        <v>1</v>
      </c>
      <c r="AJ1713">
        <f t="shared" si="106"/>
        <v>0</v>
      </c>
      <c r="AK1713" s="15">
        <f>1</f>
        <v>1</v>
      </c>
    </row>
    <row r="1714" spans="1:37" x14ac:dyDescent="0.3">
      <c r="A1714" t="s">
        <v>3999</v>
      </c>
      <c r="B1714" s="1">
        <v>44911</v>
      </c>
      <c r="C1714" s="1">
        <v>44911</v>
      </c>
      <c r="D1714" t="s">
        <v>4000</v>
      </c>
      <c r="E1714" t="s">
        <v>1627</v>
      </c>
      <c r="F1714">
        <v>46</v>
      </c>
      <c r="G1714">
        <v>46</v>
      </c>
      <c r="H1714" t="s">
        <v>47</v>
      </c>
      <c r="I1714" t="s">
        <v>47</v>
      </c>
      <c r="J1714" t="s">
        <v>116</v>
      </c>
      <c r="K1714" t="s">
        <v>117</v>
      </c>
      <c r="L1714" t="s">
        <v>111</v>
      </c>
      <c r="M1714" t="s">
        <v>200</v>
      </c>
      <c r="N1714">
        <v>8</v>
      </c>
      <c r="O1714">
        <v>8</v>
      </c>
      <c r="P1714">
        <v>2230.31</v>
      </c>
      <c r="Q1714" s="2">
        <v>0.23</v>
      </c>
      <c r="R1714">
        <v>11449.66</v>
      </c>
      <c r="S1714">
        <v>2516.27</v>
      </c>
      <c r="T1714" s="3">
        <v>0.22</v>
      </c>
      <c r="U1714">
        <v>57.84</v>
      </c>
      <c r="V1714" t="s">
        <v>76</v>
      </c>
      <c r="W1714">
        <v>2</v>
      </c>
      <c r="X1714" t="b">
        <v>0</v>
      </c>
      <c r="Y1714" t="s">
        <v>86</v>
      </c>
      <c r="Z1714" t="s">
        <v>86</v>
      </c>
      <c r="AA1714">
        <v>5</v>
      </c>
      <c r="AB1714">
        <v>5</v>
      </c>
      <c r="AC1714">
        <v>2022</v>
      </c>
      <c r="AD1714" s="1">
        <v>44896</v>
      </c>
      <c r="AE1714" t="s">
        <v>101</v>
      </c>
      <c r="AF1714" t="s">
        <v>43</v>
      </c>
      <c r="AG1714" t="str">
        <f t="shared" si="107"/>
        <v>Include</v>
      </c>
      <c r="AH1714">
        <f t="shared" si="104"/>
        <v>0</v>
      </c>
      <c r="AI1714">
        <f t="shared" si="105"/>
        <v>0</v>
      </c>
      <c r="AJ1714">
        <f t="shared" si="106"/>
        <v>0</v>
      </c>
      <c r="AK1714" s="15">
        <f>1</f>
        <v>1</v>
      </c>
    </row>
    <row r="1715" spans="1:37" x14ac:dyDescent="0.3">
      <c r="A1715" t="s">
        <v>4001</v>
      </c>
      <c r="B1715" s="1">
        <v>44910</v>
      </c>
      <c r="C1715" s="1">
        <v>44910</v>
      </c>
      <c r="D1715" t="s">
        <v>4002</v>
      </c>
      <c r="E1715" t="s">
        <v>650</v>
      </c>
      <c r="F1715">
        <v>27</v>
      </c>
      <c r="G1715">
        <v>27</v>
      </c>
      <c r="H1715" t="s">
        <v>81</v>
      </c>
      <c r="I1715" t="s">
        <v>81</v>
      </c>
      <c r="J1715" t="s">
        <v>48</v>
      </c>
      <c r="K1715" t="s">
        <v>49</v>
      </c>
      <c r="L1715" t="s">
        <v>74</v>
      </c>
      <c r="M1715" t="s">
        <v>75</v>
      </c>
      <c r="N1715">
        <v>10</v>
      </c>
      <c r="O1715">
        <v>10</v>
      </c>
      <c r="P1715">
        <v>27390.35</v>
      </c>
      <c r="Q1715" s="2">
        <v>0.14000000000000001</v>
      </c>
      <c r="R1715">
        <v>206094.85</v>
      </c>
      <c r="S1715">
        <v>28830.39</v>
      </c>
      <c r="T1715" s="3">
        <v>0.14000000000000001</v>
      </c>
      <c r="U1715">
        <v>84.68</v>
      </c>
      <c r="V1715" t="s">
        <v>76</v>
      </c>
      <c r="W1715">
        <v>3</v>
      </c>
      <c r="X1715" t="b">
        <v>1</v>
      </c>
      <c r="Y1715" t="s">
        <v>41</v>
      </c>
      <c r="Z1715" t="s">
        <v>41</v>
      </c>
      <c r="AA1715">
        <v>10</v>
      </c>
      <c r="AB1715">
        <v>10</v>
      </c>
      <c r="AC1715">
        <v>2022</v>
      </c>
      <c r="AD1715" s="1">
        <v>44896</v>
      </c>
      <c r="AE1715" t="s">
        <v>87</v>
      </c>
      <c r="AF1715" t="s">
        <v>88</v>
      </c>
      <c r="AG1715" t="str">
        <f t="shared" si="107"/>
        <v>Include</v>
      </c>
      <c r="AH1715">
        <f t="shared" si="104"/>
        <v>1</v>
      </c>
      <c r="AI1715">
        <f t="shared" si="105"/>
        <v>1</v>
      </c>
      <c r="AJ1715">
        <f t="shared" si="106"/>
        <v>0</v>
      </c>
      <c r="AK1715" s="15">
        <f>1</f>
        <v>1</v>
      </c>
    </row>
    <row r="1716" spans="1:37" x14ac:dyDescent="0.3">
      <c r="A1716" t="s">
        <v>4003</v>
      </c>
      <c r="B1716" s="1">
        <v>44910</v>
      </c>
      <c r="C1716" s="1">
        <v>44910</v>
      </c>
      <c r="D1716" t="s">
        <v>4004</v>
      </c>
      <c r="E1716" t="s">
        <v>1138</v>
      </c>
      <c r="F1716">
        <v>58</v>
      </c>
      <c r="G1716">
        <v>58</v>
      </c>
      <c r="H1716" t="s">
        <v>81</v>
      </c>
      <c r="I1716" t="s">
        <v>81</v>
      </c>
      <c r="J1716" t="s">
        <v>36</v>
      </c>
      <c r="K1716" t="s">
        <v>37</v>
      </c>
      <c r="L1716" t="s">
        <v>38</v>
      </c>
      <c r="M1716" t="s">
        <v>159</v>
      </c>
      <c r="N1716">
        <v>2</v>
      </c>
      <c r="O1716">
        <v>2</v>
      </c>
      <c r="P1716">
        <v>197.14</v>
      </c>
      <c r="Q1716" s="2">
        <v>0.08</v>
      </c>
      <c r="R1716">
        <v>304.99</v>
      </c>
      <c r="S1716">
        <v>162.97</v>
      </c>
      <c r="T1716" s="3">
        <v>0.53400000000000003</v>
      </c>
      <c r="U1716">
        <v>48.37</v>
      </c>
      <c r="V1716" t="s">
        <v>40</v>
      </c>
      <c r="W1716">
        <v>4</v>
      </c>
      <c r="X1716" t="b">
        <v>1</v>
      </c>
      <c r="Y1716" t="s">
        <v>41</v>
      </c>
      <c r="Z1716" t="s">
        <v>41</v>
      </c>
      <c r="AA1716">
        <v>8</v>
      </c>
      <c r="AB1716">
        <v>8</v>
      </c>
      <c r="AC1716">
        <v>2022</v>
      </c>
      <c r="AD1716" s="1">
        <v>44896</v>
      </c>
      <c r="AE1716" t="s">
        <v>101</v>
      </c>
      <c r="AF1716" t="s">
        <v>69</v>
      </c>
      <c r="AG1716" t="str">
        <f t="shared" si="107"/>
        <v>Include</v>
      </c>
      <c r="AH1716">
        <f t="shared" si="104"/>
        <v>1</v>
      </c>
      <c r="AI1716">
        <f t="shared" si="105"/>
        <v>1</v>
      </c>
      <c r="AJ1716">
        <f t="shared" si="106"/>
        <v>0</v>
      </c>
      <c r="AK1716" s="15">
        <f>1</f>
        <v>1</v>
      </c>
    </row>
    <row r="1717" spans="1:37" x14ac:dyDescent="0.3">
      <c r="A1717" t="s">
        <v>4005</v>
      </c>
      <c r="B1717" s="1">
        <v>44909</v>
      </c>
      <c r="C1717" s="1">
        <v>44909</v>
      </c>
      <c r="D1717" t="s">
        <v>4006</v>
      </c>
      <c r="E1717" t="s">
        <v>2557</v>
      </c>
      <c r="F1717">
        <v>12</v>
      </c>
      <c r="G1717">
        <v>12</v>
      </c>
      <c r="H1717" t="s">
        <v>35</v>
      </c>
      <c r="I1717" t="s">
        <v>35</v>
      </c>
      <c r="J1717" t="s">
        <v>82</v>
      </c>
      <c r="K1717" t="s">
        <v>131</v>
      </c>
      <c r="L1717" t="s">
        <v>97</v>
      </c>
      <c r="M1717" t="s">
        <v>254</v>
      </c>
      <c r="N1717">
        <v>9</v>
      </c>
      <c r="O1717">
        <v>9</v>
      </c>
      <c r="P1717">
        <v>1471.74</v>
      </c>
      <c r="Q1717" s="2">
        <v>0.05</v>
      </c>
      <c r="R1717">
        <v>10167.9</v>
      </c>
      <c r="S1717">
        <v>5411.76</v>
      </c>
      <c r="T1717" s="3">
        <v>0.53200000000000003</v>
      </c>
      <c r="U1717">
        <v>50.89</v>
      </c>
      <c r="V1717" t="s">
        <v>52</v>
      </c>
      <c r="W1717">
        <v>4</v>
      </c>
      <c r="X1717" t="b">
        <v>0</v>
      </c>
      <c r="Y1717" t="s">
        <v>60</v>
      </c>
      <c r="Z1717" t="s">
        <v>60</v>
      </c>
      <c r="AA1717">
        <v>7</v>
      </c>
      <c r="AB1717">
        <v>7</v>
      </c>
      <c r="AC1717">
        <v>2022</v>
      </c>
      <c r="AD1717" s="1">
        <v>44896</v>
      </c>
      <c r="AE1717" t="s">
        <v>42</v>
      </c>
      <c r="AF1717" t="s">
        <v>69</v>
      </c>
      <c r="AG1717" t="str">
        <f t="shared" si="107"/>
        <v>Include</v>
      </c>
      <c r="AH1717">
        <f t="shared" si="104"/>
        <v>0</v>
      </c>
      <c r="AI1717">
        <f t="shared" si="105"/>
        <v>1</v>
      </c>
      <c r="AJ1717">
        <f t="shared" si="106"/>
        <v>0</v>
      </c>
      <c r="AK1717" s="15">
        <f>1</f>
        <v>1</v>
      </c>
    </row>
    <row r="1718" spans="1:37" x14ac:dyDescent="0.3">
      <c r="A1718" t="s">
        <v>4007</v>
      </c>
      <c r="B1718" s="1">
        <v>44908</v>
      </c>
      <c r="C1718" s="1">
        <v>44908</v>
      </c>
      <c r="D1718" t="s">
        <v>4008</v>
      </c>
      <c r="E1718" t="s">
        <v>1586</v>
      </c>
      <c r="F1718">
        <v>25</v>
      </c>
      <c r="G1718">
        <v>25</v>
      </c>
      <c r="H1718" t="s">
        <v>47</v>
      </c>
      <c r="I1718" t="s">
        <v>47</v>
      </c>
      <c r="J1718" t="s">
        <v>116</v>
      </c>
      <c r="K1718" t="s">
        <v>260</v>
      </c>
      <c r="L1718" t="s">
        <v>74</v>
      </c>
      <c r="M1718" t="s">
        <v>235</v>
      </c>
      <c r="N1718">
        <v>3</v>
      </c>
      <c r="O1718">
        <v>3</v>
      </c>
      <c r="P1718">
        <v>6718.83</v>
      </c>
      <c r="R1718">
        <v>17014.88</v>
      </c>
      <c r="S1718">
        <v>2013.32</v>
      </c>
      <c r="T1718" s="3">
        <v>0.11799999999999999</v>
      </c>
      <c r="U1718">
        <v>59.88</v>
      </c>
      <c r="V1718" t="s">
        <v>132</v>
      </c>
      <c r="W1718">
        <v>3</v>
      </c>
      <c r="X1718" t="b">
        <v>0</v>
      </c>
      <c r="Y1718" t="s">
        <v>60</v>
      </c>
      <c r="Z1718" t="s">
        <v>60</v>
      </c>
      <c r="AA1718">
        <v>1</v>
      </c>
      <c r="AB1718">
        <v>1</v>
      </c>
      <c r="AC1718">
        <v>2022</v>
      </c>
      <c r="AD1718" s="1">
        <v>44896</v>
      </c>
      <c r="AE1718" t="s">
        <v>53</v>
      </c>
      <c r="AF1718" t="s">
        <v>201</v>
      </c>
      <c r="AG1718" t="str">
        <f t="shared" si="107"/>
        <v>Include</v>
      </c>
      <c r="AH1718">
        <f t="shared" si="104"/>
        <v>0</v>
      </c>
      <c r="AI1718">
        <f t="shared" si="105"/>
        <v>1</v>
      </c>
      <c r="AJ1718">
        <f t="shared" si="106"/>
        <v>0</v>
      </c>
      <c r="AK1718" s="15">
        <f>1</f>
        <v>1</v>
      </c>
    </row>
    <row r="1719" spans="1:37" x14ac:dyDescent="0.3">
      <c r="A1719" t="s">
        <v>4009</v>
      </c>
      <c r="B1719" s="1">
        <v>44908</v>
      </c>
      <c r="C1719" s="1">
        <v>44908</v>
      </c>
      <c r="D1719" t="s">
        <v>4010</v>
      </c>
      <c r="E1719" t="s">
        <v>1379</v>
      </c>
      <c r="F1719">
        <v>41</v>
      </c>
      <c r="G1719">
        <v>41</v>
      </c>
      <c r="H1719" t="s">
        <v>47</v>
      </c>
      <c r="I1719" t="s">
        <v>47</v>
      </c>
      <c r="J1719" t="s">
        <v>48</v>
      </c>
      <c r="K1719" t="s">
        <v>185</v>
      </c>
      <c r="L1719" t="s">
        <v>111</v>
      </c>
      <c r="M1719" t="s">
        <v>200</v>
      </c>
      <c r="P1719">
        <v>2414.2800000000002</v>
      </c>
      <c r="Q1719" s="2">
        <v>0.09</v>
      </c>
      <c r="R1719">
        <v>1901.73</v>
      </c>
      <c r="S1719">
        <v>492.59</v>
      </c>
      <c r="T1719" s="3">
        <v>0.25900000000000001</v>
      </c>
      <c r="U1719">
        <v>53.13</v>
      </c>
      <c r="V1719" t="s">
        <v>76</v>
      </c>
      <c r="W1719">
        <v>4</v>
      </c>
      <c r="X1719" t="b">
        <v>0</v>
      </c>
      <c r="Y1719" t="s">
        <v>60</v>
      </c>
      <c r="Z1719" t="s">
        <v>60</v>
      </c>
      <c r="AA1719">
        <v>6</v>
      </c>
      <c r="AB1719">
        <v>6</v>
      </c>
      <c r="AC1719">
        <v>2022</v>
      </c>
      <c r="AD1719" s="1">
        <v>44896</v>
      </c>
      <c r="AE1719" t="s">
        <v>61</v>
      </c>
      <c r="AF1719" t="s">
        <v>69</v>
      </c>
      <c r="AG1719" t="str">
        <f t="shared" si="107"/>
        <v>Include</v>
      </c>
      <c r="AH1719">
        <f t="shared" si="104"/>
        <v>0</v>
      </c>
      <c r="AI1719">
        <f t="shared" si="105"/>
        <v>1</v>
      </c>
      <c r="AJ1719">
        <f t="shared" si="106"/>
        <v>0</v>
      </c>
      <c r="AK1719" s="15">
        <f>1</f>
        <v>1</v>
      </c>
    </row>
    <row r="1720" spans="1:37" x14ac:dyDescent="0.3">
      <c r="A1720" t="s">
        <v>4011</v>
      </c>
      <c r="B1720" s="1">
        <v>44908</v>
      </c>
      <c r="C1720" s="1">
        <v>44908</v>
      </c>
      <c r="D1720" t="s">
        <v>4012</v>
      </c>
      <c r="E1720" t="s">
        <v>781</v>
      </c>
      <c r="F1720">
        <v>20</v>
      </c>
      <c r="G1720">
        <v>20</v>
      </c>
      <c r="H1720" t="s">
        <v>47</v>
      </c>
      <c r="I1720" t="s">
        <v>47</v>
      </c>
      <c r="J1720" t="s">
        <v>116</v>
      </c>
      <c r="K1720" t="s">
        <v>260</v>
      </c>
      <c r="L1720" t="s">
        <v>140</v>
      </c>
      <c r="M1720" t="s">
        <v>358</v>
      </c>
      <c r="N1720">
        <v>4</v>
      </c>
      <c r="O1720">
        <v>4</v>
      </c>
      <c r="P1720">
        <v>630.74</v>
      </c>
      <c r="Q1720" s="2">
        <v>0.04</v>
      </c>
      <c r="R1720">
        <v>1712.76</v>
      </c>
      <c r="S1720">
        <v>616.52</v>
      </c>
      <c r="T1720" s="3">
        <v>0.36</v>
      </c>
      <c r="U1720">
        <v>29.52</v>
      </c>
      <c r="V1720" t="s">
        <v>132</v>
      </c>
      <c r="W1720">
        <v>2</v>
      </c>
      <c r="X1720" t="b">
        <v>0</v>
      </c>
      <c r="Y1720" t="s">
        <v>60</v>
      </c>
      <c r="Z1720" t="s">
        <v>60</v>
      </c>
      <c r="AA1720">
        <v>9</v>
      </c>
      <c r="AB1720">
        <v>9</v>
      </c>
      <c r="AC1720">
        <v>2022</v>
      </c>
      <c r="AD1720" s="1">
        <v>44896</v>
      </c>
      <c r="AE1720" t="s">
        <v>53</v>
      </c>
      <c r="AF1720" t="s">
        <v>69</v>
      </c>
      <c r="AG1720" t="str">
        <f t="shared" si="107"/>
        <v>Include</v>
      </c>
      <c r="AH1720">
        <f t="shared" si="104"/>
        <v>0</v>
      </c>
      <c r="AI1720">
        <f t="shared" si="105"/>
        <v>1</v>
      </c>
      <c r="AJ1720">
        <f t="shared" si="106"/>
        <v>0</v>
      </c>
      <c r="AK1720" s="15">
        <f>1</f>
        <v>1</v>
      </c>
    </row>
    <row r="1721" spans="1:37" x14ac:dyDescent="0.3">
      <c r="A1721" t="s">
        <v>4013</v>
      </c>
      <c r="B1721" s="1">
        <v>44907</v>
      </c>
      <c r="C1721" s="1">
        <v>44907</v>
      </c>
      <c r="D1721" t="s">
        <v>4014</v>
      </c>
      <c r="E1721" t="s">
        <v>499</v>
      </c>
      <c r="F1721">
        <v>24</v>
      </c>
      <c r="G1721">
        <v>24</v>
      </c>
      <c r="H1721" t="s">
        <v>81</v>
      </c>
      <c r="I1721" t="s">
        <v>81</v>
      </c>
      <c r="J1721" t="s">
        <v>48</v>
      </c>
      <c r="K1721" t="s">
        <v>185</v>
      </c>
      <c r="L1721" t="s">
        <v>84</v>
      </c>
      <c r="M1721" t="s">
        <v>85</v>
      </c>
      <c r="N1721">
        <v>5</v>
      </c>
      <c r="O1721">
        <v>5</v>
      </c>
      <c r="P1721">
        <v>256.82</v>
      </c>
      <c r="Q1721" s="2">
        <v>0.05</v>
      </c>
      <c r="R1721">
        <v>1034.27</v>
      </c>
      <c r="S1721">
        <v>102.49</v>
      </c>
      <c r="T1721" s="3">
        <v>9.9000000000000005E-2</v>
      </c>
      <c r="U1721">
        <v>85.67</v>
      </c>
      <c r="V1721" t="s">
        <v>76</v>
      </c>
      <c r="W1721">
        <v>5</v>
      </c>
      <c r="X1721" t="b">
        <v>0</v>
      </c>
      <c r="Y1721" t="s">
        <v>86</v>
      </c>
      <c r="Z1721" t="s">
        <v>86</v>
      </c>
      <c r="AA1721">
        <v>6</v>
      </c>
      <c r="AB1721">
        <v>6</v>
      </c>
      <c r="AC1721">
        <v>2022</v>
      </c>
      <c r="AD1721" s="1">
        <v>44896</v>
      </c>
      <c r="AE1721" t="s">
        <v>53</v>
      </c>
      <c r="AF1721" t="s">
        <v>69</v>
      </c>
      <c r="AG1721" t="str">
        <f t="shared" si="107"/>
        <v>Include</v>
      </c>
      <c r="AH1721">
        <f t="shared" si="104"/>
        <v>0</v>
      </c>
      <c r="AI1721">
        <f t="shared" si="105"/>
        <v>0</v>
      </c>
      <c r="AJ1721">
        <f t="shared" si="106"/>
        <v>0</v>
      </c>
      <c r="AK1721" s="15">
        <f>1</f>
        <v>1</v>
      </c>
    </row>
    <row r="1722" spans="1:37" x14ac:dyDescent="0.3">
      <c r="A1722" t="s">
        <v>4015</v>
      </c>
      <c r="B1722" t="s">
        <v>4016</v>
      </c>
      <c r="C1722" s="1">
        <v>44907</v>
      </c>
      <c r="D1722" t="s">
        <v>3784</v>
      </c>
      <c r="E1722" t="s">
        <v>1583</v>
      </c>
      <c r="F1722">
        <v>7</v>
      </c>
      <c r="G1722">
        <v>7</v>
      </c>
      <c r="H1722" t="s">
        <v>35</v>
      </c>
      <c r="I1722" t="s">
        <v>35</v>
      </c>
      <c r="J1722" t="s">
        <v>36</v>
      </c>
      <c r="K1722" t="s">
        <v>239</v>
      </c>
      <c r="L1722" t="s">
        <v>111</v>
      </c>
      <c r="M1722" t="s">
        <v>200</v>
      </c>
      <c r="N1722">
        <v>6</v>
      </c>
      <c r="O1722">
        <v>6</v>
      </c>
      <c r="P1722">
        <v>14056.09</v>
      </c>
      <c r="Q1722" s="2">
        <v>0.09</v>
      </c>
      <c r="R1722">
        <v>61982.41</v>
      </c>
      <c r="S1722">
        <v>14331.53</v>
      </c>
      <c r="T1722" s="3">
        <v>0.23100000000000001</v>
      </c>
      <c r="U1722">
        <v>49.31</v>
      </c>
      <c r="V1722" t="s">
        <v>76</v>
      </c>
      <c r="W1722">
        <v>1</v>
      </c>
      <c r="X1722" t="b">
        <v>0</v>
      </c>
      <c r="Y1722" t="s">
        <v>60</v>
      </c>
      <c r="Z1722" t="s">
        <v>60</v>
      </c>
      <c r="AA1722">
        <v>7</v>
      </c>
      <c r="AB1722">
        <v>7</v>
      </c>
      <c r="AC1722">
        <v>2022</v>
      </c>
      <c r="AD1722" s="1">
        <v>44896</v>
      </c>
      <c r="AE1722" t="s">
        <v>42</v>
      </c>
      <c r="AF1722" t="s">
        <v>69</v>
      </c>
      <c r="AG1722" t="str">
        <f t="shared" si="107"/>
        <v>Include</v>
      </c>
      <c r="AH1722">
        <f t="shared" si="104"/>
        <v>0</v>
      </c>
      <c r="AI1722">
        <f t="shared" si="105"/>
        <v>1</v>
      </c>
      <c r="AJ1722">
        <f t="shared" si="106"/>
        <v>0</v>
      </c>
      <c r="AK1722" s="15">
        <f>1</f>
        <v>1</v>
      </c>
    </row>
    <row r="1723" spans="1:37" x14ac:dyDescent="0.3">
      <c r="A1723" t="s">
        <v>4017</v>
      </c>
      <c r="B1723" s="1">
        <v>44907</v>
      </c>
      <c r="C1723" s="1">
        <v>44907</v>
      </c>
      <c r="D1723" t="s">
        <v>4018</v>
      </c>
      <c r="E1723" t="s">
        <v>321</v>
      </c>
      <c r="F1723">
        <v>25</v>
      </c>
      <c r="G1723">
        <v>25</v>
      </c>
      <c r="H1723" t="s">
        <v>35</v>
      </c>
      <c r="I1723" t="s">
        <v>35</v>
      </c>
      <c r="J1723" t="s">
        <v>48</v>
      </c>
      <c r="K1723" t="s">
        <v>226</v>
      </c>
      <c r="L1723" t="s">
        <v>74</v>
      </c>
      <c r="M1723" t="s">
        <v>235</v>
      </c>
      <c r="N1723">
        <v>7</v>
      </c>
      <c r="O1723">
        <v>7</v>
      </c>
      <c r="P1723">
        <v>78827.09</v>
      </c>
      <c r="Q1723" s="2">
        <v>0.17</v>
      </c>
      <c r="R1723">
        <v>329759.69</v>
      </c>
      <c r="S1723">
        <v>33092.480000000003</v>
      </c>
      <c r="T1723" s="3">
        <v>0.1</v>
      </c>
      <c r="U1723">
        <v>81.42</v>
      </c>
      <c r="V1723" t="s">
        <v>68</v>
      </c>
      <c r="W1723">
        <v>2</v>
      </c>
      <c r="X1723" t="b">
        <v>0</v>
      </c>
      <c r="Y1723" t="s">
        <v>60</v>
      </c>
      <c r="Z1723" t="s">
        <v>60</v>
      </c>
      <c r="AA1723">
        <v>7</v>
      </c>
      <c r="AB1723">
        <v>7</v>
      </c>
      <c r="AC1723">
        <v>2022</v>
      </c>
      <c r="AD1723" s="1">
        <v>44896</v>
      </c>
      <c r="AE1723" t="s">
        <v>53</v>
      </c>
      <c r="AF1723" t="s">
        <v>88</v>
      </c>
      <c r="AG1723" t="str">
        <f t="shared" si="107"/>
        <v>Include</v>
      </c>
      <c r="AH1723">
        <f t="shared" si="104"/>
        <v>0</v>
      </c>
      <c r="AI1723">
        <f t="shared" si="105"/>
        <v>1</v>
      </c>
      <c r="AJ1723">
        <f t="shared" si="106"/>
        <v>0</v>
      </c>
      <c r="AK1723" s="15">
        <f>1</f>
        <v>1</v>
      </c>
    </row>
    <row r="1724" spans="1:37" x14ac:dyDescent="0.3">
      <c r="A1724" t="s">
        <v>4019</v>
      </c>
      <c r="B1724" s="1">
        <v>44907</v>
      </c>
      <c r="C1724" s="1">
        <v>44907</v>
      </c>
      <c r="D1724" t="s">
        <v>4020</v>
      </c>
      <c r="E1724" t="s">
        <v>3393</v>
      </c>
      <c r="F1724">
        <v>32</v>
      </c>
      <c r="G1724">
        <v>32</v>
      </c>
      <c r="H1724" t="s">
        <v>35</v>
      </c>
      <c r="I1724" t="s">
        <v>35</v>
      </c>
      <c r="J1724" t="s">
        <v>48</v>
      </c>
      <c r="K1724" t="s">
        <v>226</v>
      </c>
      <c r="L1724" t="s">
        <v>74</v>
      </c>
      <c r="M1724" t="s">
        <v>261</v>
      </c>
      <c r="N1724">
        <v>3</v>
      </c>
      <c r="O1724">
        <v>3</v>
      </c>
      <c r="P1724">
        <v>58643.55</v>
      </c>
      <c r="Q1724" s="2">
        <v>0.18</v>
      </c>
      <c r="R1724">
        <v>104290.62</v>
      </c>
      <c r="S1724">
        <v>10501.29</v>
      </c>
      <c r="T1724" s="3">
        <v>0.10100000000000001</v>
      </c>
      <c r="U1724">
        <v>67.56</v>
      </c>
      <c r="V1724" t="s">
        <v>68</v>
      </c>
      <c r="W1724">
        <v>3</v>
      </c>
      <c r="X1724" t="b">
        <v>0</v>
      </c>
      <c r="Y1724" t="s">
        <v>100</v>
      </c>
      <c r="Z1724" t="s">
        <v>100</v>
      </c>
      <c r="AA1724">
        <v>2</v>
      </c>
      <c r="AB1724">
        <v>2</v>
      </c>
      <c r="AC1724">
        <v>2022</v>
      </c>
      <c r="AD1724" s="1">
        <v>44896</v>
      </c>
      <c r="AE1724" t="s">
        <v>87</v>
      </c>
      <c r="AF1724" t="s">
        <v>88</v>
      </c>
      <c r="AG1724" t="str">
        <f t="shared" si="107"/>
        <v>Include</v>
      </c>
      <c r="AH1724">
        <f t="shared" si="104"/>
        <v>0</v>
      </c>
      <c r="AI1724">
        <f t="shared" si="105"/>
        <v>0</v>
      </c>
      <c r="AJ1724">
        <f t="shared" si="106"/>
        <v>1</v>
      </c>
      <c r="AK1724" s="15">
        <f>1</f>
        <v>1</v>
      </c>
    </row>
    <row r="1725" spans="1:37" x14ac:dyDescent="0.3">
      <c r="A1725" t="s">
        <v>4021</v>
      </c>
      <c r="B1725" s="1">
        <v>44907</v>
      </c>
      <c r="C1725" s="1">
        <v>44907</v>
      </c>
      <c r="D1725" t="s">
        <v>4022</v>
      </c>
      <c r="E1725" t="s">
        <v>1782</v>
      </c>
      <c r="F1725">
        <v>30</v>
      </c>
      <c r="G1725">
        <v>30</v>
      </c>
      <c r="H1725" t="s">
        <v>47</v>
      </c>
      <c r="I1725" t="s">
        <v>47</v>
      </c>
      <c r="J1725" t="s">
        <v>82</v>
      </c>
      <c r="K1725" t="s">
        <v>83</v>
      </c>
      <c r="L1725" t="s">
        <v>84</v>
      </c>
      <c r="M1725" t="s">
        <v>279</v>
      </c>
      <c r="N1725">
        <v>10</v>
      </c>
      <c r="O1725">
        <v>10</v>
      </c>
      <c r="P1725">
        <v>93.18</v>
      </c>
      <c r="Q1725" s="2">
        <v>0.11</v>
      </c>
      <c r="R1725">
        <v>717.1</v>
      </c>
      <c r="S1725">
        <v>61.36</v>
      </c>
      <c r="T1725" s="3">
        <v>8.5999999999999993E-2</v>
      </c>
      <c r="U1725">
        <v>39.090000000000003</v>
      </c>
      <c r="V1725" t="s">
        <v>99</v>
      </c>
      <c r="W1725">
        <v>1</v>
      </c>
      <c r="X1725" t="b">
        <v>0</v>
      </c>
      <c r="Y1725" t="s">
        <v>60</v>
      </c>
      <c r="Z1725" t="s">
        <v>60</v>
      </c>
      <c r="AA1725">
        <v>8</v>
      </c>
      <c r="AB1725">
        <v>8</v>
      </c>
      <c r="AC1725">
        <v>2022</v>
      </c>
      <c r="AD1725" s="1">
        <v>44896</v>
      </c>
      <c r="AE1725" t="s">
        <v>87</v>
      </c>
      <c r="AF1725" t="s">
        <v>88</v>
      </c>
      <c r="AG1725" t="str">
        <f t="shared" si="107"/>
        <v>Include</v>
      </c>
      <c r="AH1725">
        <f t="shared" si="104"/>
        <v>0</v>
      </c>
      <c r="AI1725">
        <f t="shared" si="105"/>
        <v>1</v>
      </c>
      <c r="AJ1725">
        <f t="shared" si="106"/>
        <v>0</v>
      </c>
      <c r="AK1725" s="15">
        <f>1</f>
        <v>1</v>
      </c>
    </row>
    <row r="1726" spans="1:37" x14ac:dyDescent="0.3">
      <c r="A1726" t="s">
        <v>4023</v>
      </c>
      <c r="B1726" s="1">
        <v>44905</v>
      </c>
      <c r="C1726" s="1">
        <v>44905</v>
      </c>
      <c r="D1726" t="s">
        <v>4024</v>
      </c>
      <c r="E1726" t="s">
        <v>2748</v>
      </c>
      <c r="F1726">
        <v>54</v>
      </c>
      <c r="G1726">
        <v>54</v>
      </c>
      <c r="H1726" t="s">
        <v>47</v>
      </c>
      <c r="I1726" t="s">
        <v>47</v>
      </c>
      <c r="J1726" t="s">
        <v>36</v>
      </c>
      <c r="K1726" t="s">
        <v>73</v>
      </c>
      <c r="L1726" t="s">
        <v>84</v>
      </c>
      <c r="M1726" t="s">
        <v>490</v>
      </c>
      <c r="N1726">
        <v>3</v>
      </c>
      <c r="O1726">
        <v>3</v>
      </c>
      <c r="P1726">
        <v>448.85</v>
      </c>
      <c r="Q1726" s="2">
        <v>0.02</v>
      </c>
      <c r="R1726">
        <v>1000.55</v>
      </c>
      <c r="S1726">
        <v>81.62</v>
      </c>
      <c r="T1726" s="3">
        <v>8.2000000000000003E-2</v>
      </c>
      <c r="U1726">
        <v>54.31</v>
      </c>
      <c r="V1726" t="s">
        <v>68</v>
      </c>
      <c r="W1726">
        <v>2</v>
      </c>
      <c r="X1726" t="b">
        <v>0</v>
      </c>
      <c r="Y1726" t="s">
        <v>100</v>
      </c>
      <c r="Z1726" t="s">
        <v>100</v>
      </c>
      <c r="AA1726">
        <v>2</v>
      </c>
      <c r="AB1726">
        <v>2</v>
      </c>
      <c r="AC1726">
        <v>2022</v>
      </c>
      <c r="AD1726" s="1">
        <v>44896</v>
      </c>
      <c r="AE1726" t="s">
        <v>101</v>
      </c>
      <c r="AF1726" t="s">
        <v>69</v>
      </c>
      <c r="AG1726" t="str">
        <f t="shared" si="107"/>
        <v>Include</v>
      </c>
      <c r="AH1726">
        <f t="shared" si="104"/>
        <v>0</v>
      </c>
      <c r="AI1726">
        <f t="shared" si="105"/>
        <v>0</v>
      </c>
      <c r="AJ1726">
        <f t="shared" si="106"/>
        <v>1</v>
      </c>
      <c r="AK1726" s="15">
        <f>1</f>
        <v>1</v>
      </c>
    </row>
    <row r="1727" spans="1:37" x14ac:dyDescent="0.3">
      <c r="A1727" t="s">
        <v>4025</v>
      </c>
      <c r="B1727" s="1">
        <v>44905</v>
      </c>
      <c r="C1727" s="1">
        <v>44905</v>
      </c>
      <c r="D1727" t="s">
        <v>4026</v>
      </c>
      <c r="E1727" t="s">
        <v>2564</v>
      </c>
      <c r="F1727">
        <v>42</v>
      </c>
      <c r="G1727">
        <v>42</v>
      </c>
      <c r="H1727" t="s">
        <v>47</v>
      </c>
      <c r="I1727" t="s">
        <v>47</v>
      </c>
      <c r="J1727" t="s">
        <v>82</v>
      </c>
      <c r="K1727" t="s">
        <v>83</v>
      </c>
      <c r="L1727" t="s">
        <v>84</v>
      </c>
      <c r="M1727" t="s">
        <v>490</v>
      </c>
      <c r="N1727">
        <v>2</v>
      </c>
      <c r="O1727">
        <v>2</v>
      </c>
      <c r="P1727">
        <v>228.14</v>
      </c>
      <c r="Q1727" s="2">
        <v>0.19</v>
      </c>
      <c r="R1727">
        <v>317.31</v>
      </c>
      <c r="S1727">
        <v>21.59</v>
      </c>
      <c r="T1727" s="3">
        <v>6.8000000000000005E-2</v>
      </c>
      <c r="U1727">
        <v>38.619999999999997</v>
      </c>
      <c r="V1727" t="s">
        <v>76</v>
      </c>
      <c r="W1727">
        <v>5</v>
      </c>
      <c r="X1727" t="b">
        <v>0</v>
      </c>
      <c r="Y1727" t="s">
        <v>60</v>
      </c>
      <c r="Z1727" t="s">
        <v>60</v>
      </c>
      <c r="AA1727">
        <v>1</v>
      </c>
      <c r="AB1727">
        <v>1</v>
      </c>
      <c r="AC1727">
        <v>2022</v>
      </c>
      <c r="AD1727" s="1">
        <v>44896</v>
      </c>
      <c r="AE1727" t="s">
        <v>61</v>
      </c>
      <c r="AF1727" t="s">
        <v>88</v>
      </c>
      <c r="AG1727" t="str">
        <f t="shared" si="107"/>
        <v>Include</v>
      </c>
      <c r="AH1727">
        <f t="shared" si="104"/>
        <v>0</v>
      </c>
      <c r="AI1727">
        <f t="shared" si="105"/>
        <v>1</v>
      </c>
      <c r="AJ1727">
        <f t="shared" si="106"/>
        <v>0</v>
      </c>
      <c r="AK1727" s="15">
        <f>1</f>
        <v>1</v>
      </c>
    </row>
    <row r="1728" spans="1:37" x14ac:dyDescent="0.3">
      <c r="A1728" t="s">
        <v>4027</v>
      </c>
      <c r="B1728" s="1">
        <v>44903</v>
      </c>
      <c r="C1728" s="1">
        <v>44903</v>
      </c>
      <c r="D1728" t="s">
        <v>4028</v>
      </c>
      <c r="E1728" t="s">
        <v>346</v>
      </c>
      <c r="F1728">
        <v>40</v>
      </c>
      <c r="G1728">
        <v>40</v>
      </c>
      <c r="H1728" t="s">
        <v>35</v>
      </c>
      <c r="I1728" t="s">
        <v>35</v>
      </c>
      <c r="J1728" t="s">
        <v>116</v>
      </c>
      <c r="K1728" t="s">
        <v>150</v>
      </c>
      <c r="L1728" t="s">
        <v>140</v>
      </c>
      <c r="M1728" t="s">
        <v>141</v>
      </c>
      <c r="N1728">
        <v>8</v>
      </c>
      <c r="O1728">
        <v>8</v>
      </c>
      <c r="P1728">
        <v>3539.5</v>
      </c>
      <c r="Q1728" s="2">
        <v>0.23</v>
      </c>
      <c r="R1728">
        <v>17882.7</v>
      </c>
      <c r="S1728">
        <v>6353.82</v>
      </c>
      <c r="T1728" s="3">
        <v>0.35499999999999998</v>
      </c>
      <c r="U1728">
        <v>60.26</v>
      </c>
      <c r="V1728" t="s">
        <v>99</v>
      </c>
      <c r="W1728">
        <v>4</v>
      </c>
      <c r="X1728" t="b">
        <v>0</v>
      </c>
      <c r="Y1728" t="s">
        <v>100</v>
      </c>
      <c r="Z1728" t="s">
        <v>100</v>
      </c>
      <c r="AA1728">
        <v>9</v>
      </c>
      <c r="AB1728">
        <v>9</v>
      </c>
      <c r="AC1728">
        <v>2022</v>
      </c>
      <c r="AD1728" s="1">
        <v>44896</v>
      </c>
      <c r="AE1728" t="s">
        <v>61</v>
      </c>
      <c r="AF1728" t="s">
        <v>43</v>
      </c>
      <c r="AG1728" t="str">
        <f t="shared" si="107"/>
        <v>Include</v>
      </c>
      <c r="AH1728">
        <f t="shared" si="104"/>
        <v>0</v>
      </c>
      <c r="AI1728">
        <f t="shared" si="105"/>
        <v>0</v>
      </c>
      <c r="AJ1728">
        <f t="shared" si="106"/>
        <v>1</v>
      </c>
      <c r="AK1728" s="15">
        <f>1</f>
        <v>1</v>
      </c>
    </row>
    <row r="1729" spans="1:37" x14ac:dyDescent="0.3">
      <c r="A1729" t="s">
        <v>4029</v>
      </c>
      <c r="B1729" s="1">
        <v>44903</v>
      </c>
      <c r="C1729" s="1">
        <v>44903</v>
      </c>
      <c r="D1729" t="s">
        <v>4030</v>
      </c>
      <c r="E1729" t="s">
        <v>2188</v>
      </c>
      <c r="F1729">
        <v>47</v>
      </c>
      <c r="G1729">
        <v>47</v>
      </c>
      <c r="H1729" t="s">
        <v>35</v>
      </c>
      <c r="I1729" t="s">
        <v>35</v>
      </c>
      <c r="J1729" t="s">
        <v>57</v>
      </c>
      <c r="K1729" t="s">
        <v>155</v>
      </c>
      <c r="L1729" t="s">
        <v>140</v>
      </c>
      <c r="M1729" t="s">
        <v>190</v>
      </c>
      <c r="N1729">
        <v>8</v>
      </c>
      <c r="O1729">
        <v>8</v>
      </c>
      <c r="P1729">
        <v>2955.05</v>
      </c>
      <c r="R1729">
        <v>23271.279999999999</v>
      </c>
      <c r="S1729">
        <v>7242.27</v>
      </c>
      <c r="T1729" s="3">
        <v>0.311</v>
      </c>
      <c r="U1729">
        <v>69.25</v>
      </c>
      <c r="V1729" t="s">
        <v>76</v>
      </c>
      <c r="W1729">
        <v>4</v>
      </c>
      <c r="X1729" t="b">
        <v>0</v>
      </c>
      <c r="Y1729" t="s">
        <v>60</v>
      </c>
      <c r="Z1729" t="s">
        <v>60</v>
      </c>
      <c r="AA1729">
        <v>1</v>
      </c>
      <c r="AB1729">
        <v>1</v>
      </c>
      <c r="AC1729">
        <v>2022</v>
      </c>
      <c r="AD1729" s="1">
        <v>44896</v>
      </c>
      <c r="AE1729" t="s">
        <v>101</v>
      </c>
      <c r="AF1729" t="s">
        <v>201</v>
      </c>
      <c r="AG1729" t="str">
        <f t="shared" si="107"/>
        <v>Include</v>
      </c>
      <c r="AH1729">
        <f t="shared" si="104"/>
        <v>0</v>
      </c>
      <c r="AI1729">
        <f t="shared" si="105"/>
        <v>1</v>
      </c>
      <c r="AJ1729">
        <f t="shared" si="106"/>
        <v>0</v>
      </c>
      <c r="AK1729" s="15">
        <f>1</f>
        <v>1</v>
      </c>
    </row>
    <row r="1730" spans="1:37" x14ac:dyDescent="0.3">
      <c r="A1730" t="s">
        <v>4031</v>
      </c>
      <c r="B1730" s="1">
        <v>44903</v>
      </c>
      <c r="C1730" s="1">
        <v>44903</v>
      </c>
      <c r="D1730" t="s">
        <v>4032</v>
      </c>
      <c r="E1730" t="s">
        <v>496</v>
      </c>
      <c r="F1730">
        <v>37</v>
      </c>
      <c r="G1730">
        <v>37</v>
      </c>
      <c r="H1730" t="s">
        <v>81</v>
      </c>
      <c r="I1730" t="s">
        <v>81</v>
      </c>
      <c r="J1730" t="s">
        <v>36</v>
      </c>
      <c r="K1730" t="s">
        <v>73</v>
      </c>
      <c r="L1730" t="s">
        <v>74</v>
      </c>
      <c r="M1730" t="s">
        <v>453</v>
      </c>
      <c r="N1730">
        <v>1</v>
      </c>
      <c r="O1730">
        <v>1</v>
      </c>
      <c r="P1730">
        <v>42750.36</v>
      </c>
      <c r="R1730">
        <v>38016.379999999997</v>
      </c>
      <c r="S1730">
        <v>3865.32</v>
      </c>
      <c r="T1730" s="3">
        <v>0.10199999999999999</v>
      </c>
      <c r="U1730">
        <v>64.930000000000007</v>
      </c>
      <c r="V1730" t="s">
        <v>52</v>
      </c>
      <c r="W1730">
        <v>4</v>
      </c>
      <c r="X1730" t="b">
        <v>0</v>
      </c>
      <c r="Y1730" t="s">
        <v>60</v>
      </c>
      <c r="Z1730" t="s">
        <v>60</v>
      </c>
      <c r="AA1730">
        <v>10</v>
      </c>
      <c r="AB1730">
        <v>10</v>
      </c>
      <c r="AC1730">
        <v>2022</v>
      </c>
      <c r="AD1730" s="1">
        <v>44896</v>
      </c>
      <c r="AE1730" t="s">
        <v>61</v>
      </c>
      <c r="AF1730" t="s">
        <v>201</v>
      </c>
      <c r="AG1730" t="str">
        <f t="shared" si="107"/>
        <v>Include</v>
      </c>
      <c r="AH1730">
        <f t="shared" ref="AH1730:AH1793" si="108">IF(Z1730="Returned",1,0)</f>
        <v>0</v>
      </c>
      <c r="AI1730">
        <f t="shared" ref="AI1730:AI1793" si="109">IF(OR(Z1730="Delivered",Z1730="Returned"),1,0)</f>
        <v>1</v>
      </c>
      <c r="AJ1730">
        <f t="shared" ref="AJ1730:AJ1793" si="110">IF(Z1730="Cancelled",1,0)</f>
        <v>0</v>
      </c>
      <c r="AK1730" s="15">
        <f>1</f>
        <v>1</v>
      </c>
    </row>
    <row r="1731" spans="1:37" x14ac:dyDescent="0.3">
      <c r="A1731" t="s">
        <v>4033</v>
      </c>
      <c r="B1731" s="1">
        <v>44902</v>
      </c>
      <c r="C1731" s="1">
        <v>44902</v>
      </c>
      <c r="D1731" t="s">
        <v>4034</v>
      </c>
      <c r="E1731" t="s">
        <v>1404</v>
      </c>
      <c r="F1731">
        <v>35</v>
      </c>
      <c r="G1731">
        <v>35</v>
      </c>
      <c r="H1731" t="s">
        <v>47</v>
      </c>
      <c r="I1731" t="s">
        <v>47</v>
      </c>
      <c r="J1731" t="s">
        <v>116</v>
      </c>
      <c r="K1731" t="s">
        <v>150</v>
      </c>
      <c r="L1731" t="s">
        <v>84</v>
      </c>
      <c r="M1731" t="s">
        <v>85</v>
      </c>
      <c r="N1731">
        <v>1</v>
      </c>
      <c r="O1731">
        <v>1</v>
      </c>
      <c r="P1731">
        <v>211.63</v>
      </c>
      <c r="Q1731" s="2">
        <v>0.34</v>
      </c>
      <c r="R1731">
        <v>100.19</v>
      </c>
      <c r="S1731">
        <v>8.8000000000000007</v>
      </c>
      <c r="T1731" s="3">
        <v>8.7999999999999995E-2</v>
      </c>
      <c r="U1731">
        <v>38.35</v>
      </c>
      <c r="V1731" t="s">
        <v>99</v>
      </c>
      <c r="W1731">
        <v>3</v>
      </c>
      <c r="X1731" t="b">
        <v>0</v>
      </c>
      <c r="Y1731" t="s">
        <v>60</v>
      </c>
      <c r="Z1731" t="s">
        <v>60</v>
      </c>
      <c r="AA1731">
        <v>6</v>
      </c>
      <c r="AB1731">
        <v>6</v>
      </c>
      <c r="AC1731">
        <v>2022</v>
      </c>
      <c r="AD1731" s="1">
        <v>44896</v>
      </c>
      <c r="AE1731" t="s">
        <v>87</v>
      </c>
      <c r="AF1731" t="s">
        <v>62</v>
      </c>
      <c r="AG1731" t="str">
        <f t="shared" ref="AG1731:AG1794" si="111">IF(N1731=999,"Exclude","Include")</f>
        <v>Include</v>
      </c>
      <c r="AH1731">
        <f t="shared" si="108"/>
        <v>0</v>
      </c>
      <c r="AI1731">
        <f t="shared" si="109"/>
        <v>1</v>
      </c>
      <c r="AJ1731">
        <f t="shared" si="110"/>
        <v>0</v>
      </c>
      <c r="AK1731" s="15">
        <f>1</f>
        <v>1</v>
      </c>
    </row>
    <row r="1732" spans="1:37" x14ac:dyDescent="0.3">
      <c r="A1732" t="s">
        <v>4035</v>
      </c>
      <c r="B1732" s="1">
        <v>44901</v>
      </c>
      <c r="C1732" s="1">
        <v>44901</v>
      </c>
      <c r="D1732" t="s">
        <v>4036</v>
      </c>
      <c r="E1732" t="s">
        <v>1785</v>
      </c>
      <c r="F1732">
        <v>14</v>
      </c>
      <c r="G1732">
        <v>14</v>
      </c>
      <c r="H1732" t="s">
        <v>81</v>
      </c>
      <c r="I1732" t="s">
        <v>81</v>
      </c>
      <c r="J1732" t="s">
        <v>57</v>
      </c>
      <c r="K1732" t="s">
        <v>155</v>
      </c>
      <c r="L1732" t="s">
        <v>74</v>
      </c>
      <c r="M1732" t="s">
        <v>453</v>
      </c>
      <c r="N1732">
        <v>1</v>
      </c>
      <c r="O1732">
        <v>1</v>
      </c>
      <c r="P1732">
        <v>7708.68</v>
      </c>
      <c r="Q1732" s="2">
        <v>0.26</v>
      </c>
      <c r="R1732">
        <v>4938.4799999999996</v>
      </c>
      <c r="S1732">
        <v>534.97</v>
      </c>
      <c r="T1732" s="3">
        <v>0.108</v>
      </c>
      <c r="U1732">
        <v>101.65</v>
      </c>
      <c r="V1732" t="s">
        <v>40</v>
      </c>
      <c r="W1732">
        <v>2</v>
      </c>
      <c r="X1732" t="b">
        <v>0</v>
      </c>
      <c r="Y1732" t="s">
        <v>142</v>
      </c>
      <c r="Z1732" t="s">
        <v>142</v>
      </c>
      <c r="AA1732">
        <v>6</v>
      </c>
      <c r="AB1732">
        <v>6</v>
      </c>
      <c r="AC1732">
        <v>2022</v>
      </c>
      <c r="AD1732" s="1">
        <v>44896</v>
      </c>
      <c r="AE1732" t="s">
        <v>42</v>
      </c>
      <c r="AF1732" t="s">
        <v>43</v>
      </c>
      <c r="AG1732" t="str">
        <f t="shared" si="111"/>
        <v>Include</v>
      </c>
      <c r="AH1732">
        <f t="shared" si="108"/>
        <v>0</v>
      </c>
      <c r="AI1732">
        <f t="shared" si="109"/>
        <v>0</v>
      </c>
      <c r="AJ1732">
        <f t="shared" si="110"/>
        <v>0</v>
      </c>
      <c r="AK1732" s="15">
        <f>1</f>
        <v>1</v>
      </c>
    </row>
    <row r="1733" spans="1:37" x14ac:dyDescent="0.3">
      <c r="A1733" t="s">
        <v>4037</v>
      </c>
      <c r="B1733" s="1">
        <v>44901</v>
      </c>
      <c r="C1733" s="1">
        <v>44901</v>
      </c>
      <c r="D1733" t="s">
        <v>4038</v>
      </c>
      <c r="E1733" t="s">
        <v>1172</v>
      </c>
      <c r="F1733">
        <v>0</v>
      </c>
      <c r="H1733" t="s">
        <v>81</v>
      </c>
      <c r="I1733" t="s">
        <v>81</v>
      </c>
      <c r="J1733" t="s">
        <v>36</v>
      </c>
      <c r="K1733" t="s">
        <v>37</v>
      </c>
      <c r="L1733" t="s">
        <v>97</v>
      </c>
      <c r="M1733" t="s">
        <v>254</v>
      </c>
      <c r="N1733">
        <v>2</v>
      </c>
      <c r="O1733">
        <v>2</v>
      </c>
      <c r="P1733">
        <v>393.2</v>
      </c>
      <c r="Q1733" s="2">
        <v>0.22</v>
      </c>
      <c r="R1733">
        <v>537.64</v>
      </c>
      <c r="S1733">
        <v>210.9</v>
      </c>
      <c r="T1733" s="3">
        <v>0.39200000000000002</v>
      </c>
      <c r="U1733">
        <v>48.93</v>
      </c>
      <c r="V1733" t="s">
        <v>52</v>
      </c>
      <c r="X1733" t="b">
        <v>1</v>
      </c>
      <c r="Y1733" t="s">
        <v>41</v>
      </c>
      <c r="Z1733" t="s">
        <v>41</v>
      </c>
      <c r="AA1733">
        <v>4</v>
      </c>
      <c r="AB1733">
        <v>4</v>
      </c>
      <c r="AC1733">
        <v>2022</v>
      </c>
      <c r="AD1733" s="1">
        <v>44896</v>
      </c>
      <c r="AE1733" t="s">
        <v>118</v>
      </c>
      <c r="AF1733" t="s">
        <v>43</v>
      </c>
      <c r="AG1733" t="str">
        <f t="shared" si="111"/>
        <v>Include</v>
      </c>
      <c r="AH1733">
        <f t="shared" si="108"/>
        <v>1</v>
      </c>
      <c r="AI1733">
        <f t="shared" si="109"/>
        <v>1</v>
      </c>
      <c r="AJ1733">
        <f t="shared" si="110"/>
        <v>0</v>
      </c>
      <c r="AK1733" s="15">
        <f>1</f>
        <v>1</v>
      </c>
    </row>
    <row r="1734" spans="1:37" x14ac:dyDescent="0.3">
      <c r="A1734" t="s">
        <v>4039</v>
      </c>
      <c r="B1734" s="1">
        <v>44901</v>
      </c>
      <c r="C1734" s="1">
        <v>44901</v>
      </c>
      <c r="D1734" t="s">
        <v>4040</v>
      </c>
      <c r="E1734" t="s">
        <v>517</v>
      </c>
      <c r="F1734">
        <v>35</v>
      </c>
      <c r="G1734">
        <v>35</v>
      </c>
      <c r="H1734" t="s">
        <v>35</v>
      </c>
      <c r="I1734" t="s">
        <v>35</v>
      </c>
      <c r="J1734" t="s">
        <v>48</v>
      </c>
      <c r="K1734" t="s">
        <v>49</v>
      </c>
      <c r="L1734" t="s">
        <v>140</v>
      </c>
      <c r="M1734" t="s">
        <v>219</v>
      </c>
      <c r="N1734">
        <v>10</v>
      </c>
      <c r="O1734">
        <v>10</v>
      </c>
      <c r="P1734">
        <v>1323.89</v>
      </c>
      <c r="Q1734" s="2">
        <v>0.17</v>
      </c>
      <c r="R1734">
        <v>7846.07</v>
      </c>
      <c r="S1734">
        <v>2864.34</v>
      </c>
      <c r="T1734" s="3">
        <v>0.36499999999999999</v>
      </c>
      <c r="U1734">
        <v>73.19</v>
      </c>
      <c r="V1734" t="s">
        <v>68</v>
      </c>
      <c r="W1734">
        <v>3</v>
      </c>
      <c r="X1734" t="b">
        <v>0</v>
      </c>
      <c r="Y1734" t="s">
        <v>60</v>
      </c>
      <c r="Z1734" t="s">
        <v>60</v>
      </c>
      <c r="AA1734">
        <v>6</v>
      </c>
      <c r="AB1734">
        <v>6</v>
      </c>
      <c r="AC1734">
        <v>2022</v>
      </c>
      <c r="AD1734" s="1">
        <v>44896</v>
      </c>
      <c r="AE1734" t="s">
        <v>87</v>
      </c>
      <c r="AF1734" t="s">
        <v>88</v>
      </c>
      <c r="AG1734" t="str">
        <f t="shared" si="111"/>
        <v>Include</v>
      </c>
      <c r="AH1734">
        <f t="shared" si="108"/>
        <v>0</v>
      </c>
      <c r="AI1734">
        <f t="shared" si="109"/>
        <v>1</v>
      </c>
      <c r="AJ1734">
        <f t="shared" si="110"/>
        <v>0</v>
      </c>
      <c r="AK1734" s="15">
        <f>1</f>
        <v>1</v>
      </c>
    </row>
    <row r="1735" spans="1:37" x14ac:dyDescent="0.3">
      <c r="A1735" t="s">
        <v>4041</v>
      </c>
      <c r="B1735" s="1">
        <v>44901</v>
      </c>
      <c r="C1735" s="1">
        <v>44901</v>
      </c>
      <c r="D1735" t="s">
        <v>4042</v>
      </c>
      <c r="E1735" t="s">
        <v>2092</v>
      </c>
      <c r="F1735">
        <v>42</v>
      </c>
      <c r="G1735">
        <v>42</v>
      </c>
      <c r="H1735" t="s">
        <v>371</v>
      </c>
      <c r="I1735" t="s">
        <v>81</v>
      </c>
      <c r="J1735" t="s">
        <v>48</v>
      </c>
      <c r="K1735" t="s">
        <v>185</v>
      </c>
      <c r="L1735" t="s">
        <v>38</v>
      </c>
      <c r="M1735" t="s">
        <v>163</v>
      </c>
      <c r="N1735">
        <v>10</v>
      </c>
      <c r="O1735">
        <v>10</v>
      </c>
      <c r="P1735">
        <v>412.53</v>
      </c>
      <c r="Q1735" s="2">
        <v>0.16</v>
      </c>
      <c r="R1735">
        <v>2915.31</v>
      </c>
      <c r="S1735">
        <v>1264.21</v>
      </c>
      <c r="T1735" s="3">
        <v>0.434</v>
      </c>
      <c r="U1735">
        <v>48.52</v>
      </c>
      <c r="V1735" t="s">
        <v>76</v>
      </c>
      <c r="W1735">
        <v>3</v>
      </c>
      <c r="X1735" t="b">
        <v>0</v>
      </c>
      <c r="Y1735" t="s">
        <v>60</v>
      </c>
      <c r="Z1735" t="s">
        <v>60</v>
      </c>
      <c r="AA1735">
        <v>10</v>
      </c>
      <c r="AB1735">
        <v>10</v>
      </c>
      <c r="AC1735">
        <v>2022</v>
      </c>
      <c r="AD1735" s="1">
        <v>44896</v>
      </c>
      <c r="AE1735" t="s">
        <v>61</v>
      </c>
      <c r="AF1735" t="s">
        <v>88</v>
      </c>
      <c r="AG1735" t="str">
        <f t="shared" si="111"/>
        <v>Include</v>
      </c>
      <c r="AH1735">
        <f t="shared" si="108"/>
        <v>0</v>
      </c>
      <c r="AI1735">
        <f t="shared" si="109"/>
        <v>1</v>
      </c>
      <c r="AJ1735">
        <f t="shared" si="110"/>
        <v>0</v>
      </c>
      <c r="AK1735" s="15">
        <f>1</f>
        <v>1</v>
      </c>
    </row>
    <row r="1736" spans="1:37" x14ac:dyDescent="0.3">
      <c r="A1736" t="s">
        <v>4043</v>
      </c>
      <c r="B1736" s="1">
        <v>44900</v>
      </c>
      <c r="C1736" s="1">
        <v>44900</v>
      </c>
      <c r="D1736" t="s">
        <v>4044</v>
      </c>
      <c r="E1736" t="s">
        <v>2172</v>
      </c>
      <c r="F1736">
        <v>25</v>
      </c>
      <c r="G1736">
        <v>25</v>
      </c>
      <c r="H1736" t="s">
        <v>92</v>
      </c>
      <c r="I1736" t="s">
        <v>81</v>
      </c>
      <c r="J1736" t="s">
        <v>36</v>
      </c>
      <c r="K1736" t="s">
        <v>239</v>
      </c>
      <c r="L1736" t="s">
        <v>140</v>
      </c>
      <c r="M1736" t="s">
        <v>141</v>
      </c>
      <c r="N1736">
        <v>1</v>
      </c>
      <c r="O1736">
        <v>1</v>
      </c>
      <c r="P1736">
        <v>336.77</v>
      </c>
      <c r="Q1736" s="2">
        <v>0.25</v>
      </c>
      <c r="R1736">
        <v>197.49</v>
      </c>
      <c r="S1736">
        <v>67.260000000000005</v>
      </c>
      <c r="T1736" s="3">
        <v>0.34100000000000003</v>
      </c>
      <c r="U1736">
        <v>67.650000000000006</v>
      </c>
      <c r="V1736" t="s">
        <v>76</v>
      </c>
      <c r="W1736">
        <v>5</v>
      </c>
      <c r="X1736" t="b">
        <v>0</v>
      </c>
      <c r="Y1736" t="s">
        <v>60</v>
      </c>
      <c r="Z1736" t="s">
        <v>60</v>
      </c>
      <c r="AB1736">
        <v>0</v>
      </c>
      <c r="AC1736">
        <v>2022</v>
      </c>
      <c r="AD1736" s="1">
        <v>44896</v>
      </c>
      <c r="AE1736" t="s">
        <v>53</v>
      </c>
      <c r="AF1736" t="s">
        <v>43</v>
      </c>
      <c r="AG1736" t="str">
        <f t="shared" si="111"/>
        <v>Include</v>
      </c>
      <c r="AH1736">
        <f t="shared" si="108"/>
        <v>0</v>
      </c>
      <c r="AI1736">
        <f t="shared" si="109"/>
        <v>1</v>
      </c>
      <c r="AJ1736">
        <f t="shared" si="110"/>
        <v>0</v>
      </c>
      <c r="AK1736" s="15">
        <f>1</f>
        <v>1</v>
      </c>
    </row>
    <row r="1737" spans="1:37" x14ac:dyDescent="0.3">
      <c r="A1737" t="s">
        <v>4045</v>
      </c>
      <c r="B1737" s="1">
        <v>44900</v>
      </c>
      <c r="C1737" s="1">
        <v>44900</v>
      </c>
      <c r="D1737" t="s">
        <v>4046</v>
      </c>
      <c r="E1737" t="s">
        <v>938</v>
      </c>
      <c r="F1737">
        <v>26</v>
      </c>
      <c r="G1737">
        <v>26</v>
      </c>
      <c r="H1737" t="s">
        <v>212</v>
      </c>
      <c r="I1737" t="s">
        <v>35</v>
      </c>
      <c r="J1737" t="s">
        <v>116</v>
      </c>
      <c r="K1737" t="s">
        <v>150</v>
      </c>
      <c r="L1737" t="s">
        <v>140</v>
      </c>
      <c r="M1737" t="s">
        <v>141</v>
      </c>
      <c r="N1737">
        <v>8</v>
      </c>
      <c r="O1737">
        <v>8</v>
      </c>
      <c r="P1737">
        <v>2620.02</v>
      </c>
      <c r="Q1737" s="2">
        <v>0.36</v>
      </c>
      <c r="R1737">
        <v>9964.39</v>
      </c>
      <c r="S1737">
        <v>3441.54</v>
      </c>
      <c r="T1737" s="3">
        <v>0.34499999999999997</v>
      </c>
      <c r="U1737">
        <v>41.75</v>
      </c>
      <c r="V1737" t="s">
        <v>68</v>
      </c>
      <c r="X1737" t="b">
        <v>1</v>
      </c>
      <c r="Y1737" t="s">
        <v>41</v>
      </c>
      <c r="Z1737" t="s">
        <v>41</v>
      </c>
      <c r="AA1737">
        <v>1</v>
      </c>
      <c r="AB1737">
        <v>1</v>
      </c>
      <c r="AC1737">
        <v>2022</v>
      </c>
      <c r="AD1737" s="1">
        <v>44896</v>
      </c>
      <c r="AE1737" t="s">
        <v>87</v>
      </c>
      <c r="AF1737" t="s">
        <v>62</v>
      </c>
      <c r="AG1737" t="str">
        <f t="shared" si="111"/>
        <v>Include</v>
      </c>
      <c r="AH1737">
        <f t="shared" si="108"/>
        <v>1</v>
      </c>
      <c r="AI1737">
        <f t="shared" si="109"/>
        <v>1</v>
      </c>
      <c r="AJ1737">
        <f t="shared" si="110"/>
        <v>0</v>
      </c>
      <c r="AK1737" s="15">
        <f>1</f>
        <v>1</v>
      </c>
    </row>
    <row r="1738" spans="1:37" x14ac:dyDescent="0.3">
      <c r="A1738" t="s">
        <v>4047</v>
      </c>
      <c r="B1738" s="1">
        <v>44900</v>
      </c>
      <c r="C1738" s="1">
        <v>44900</v>
      </c>
      <c r="D1738" t="s">
        <v>4048</v>
      </c>
      <c r="E1738" t="s">
        <v>534</v>
      </c>
      <c r="F1738">
        <v>28</v>
      </c>
      <c r="G1738">
        <v>28</v>
      </c>
      <c r="H1738" t="s">
        <v>35</v>
      </c>
      <c r="I1738" t="s">
        <v>35</v>
      </c>
      <c r="J1738" t="s">
        <v>48</v>
      </c>
      <c r="K1738" t="s">
        <v>185</v>
      </c>
      <c r="L1738" t="s">
        <v>50</v>
      </c>
      <c r="M1738" t="s">
        <v>186</v>
      </c>
      <c r="N1738">
        <v>1</v>
      </c>
      <c r="O1738">
        <v>1</v>
      </c>
      <c r="P1738">
        <v>21880.63</v>
      </c>
      <c r="Q1738" s="2">
        <v>0.13</v>
      </c>
      <c r="R1738">
        <v>15482.78</v>
      </c>
      <c r="S1738">
        <v>4167.88</v>
      </c>
      <c r="T1738" s="3">
        <v>0.26900000000000002</v>
      </c>
      <c r="U1738">
        <v>65.81</v>
      </c>
      <c r="V1738" t="s">
        <v>132</v>
      </c>
      <c r="W1738">
        <v>5</v>
      </c>
      <c r="X1738" t="b">
        <v>0</v>
      </c>
      <c r="Y1738" t="s">
        <v>60</v>
      </c>
      <c r="Z1738" t="s">
        <v>60</v>
      </c>
      <c r="AA1738">
        <v>7</v>
      </c>
      <c r="AB1738">
        <v>7</v>
      </c>
      <c r="AC1738">
        <v>2022</v>
      </c>
      <c r="AD1738" s="1">
        <v>44896</v>
      </c>
      <c r="AE1738" t="s">
        <v>87</v>
      </c>
      <c r="AF1738" t="s">
        <v>88</v>
      </c>
      <c r="AG1738" t="str">
        <f t="shared" si="111"/>
        <v>Include</v>
      </c>
      <c r="AH1738">
        <f t="shared" si="108"/>
        <v>0</v>
      </c>
      <c r="AI1738">
        <f t="shared" si="109"/>
        <v>1</v>
      </c>
      <c r="AJ1738">
        <f t="shared" si="110"/>
        <v>0</v>
      </c>
      <c r="AK1738" s="15">
        <f>1</f>
        <v>1</v>
      </c>
    </row>
    <row r="1739" spans="1:37" x14ac:dyDescent="0.3">
      <c r="A1739" t="s">
        <v>4049</v>
      </c>
      <c r="B1739" s="1">
        <v>44900</v>
      </c>
      <c r="C1739" s="1">
        <v>44900</v>
      </c>
      <c r="D1739" t="s">
        <v>4050</v>
      </c>
      <c r="E1739" t="s">
        <v>819</v>
      </c>
      <c r="F1739">
        <v>47</v>
      </c>
      <c r="G1739">
        <v>47</v>
      </c>
      <c r="H1739" t="s">
        <v>47</v>
      </c>
      <c r="I1739" t="s">
        <v>47</v>
      </c>
      <c r="J1739" t="s">
        <v>36</v>
      </c>
      <c r="K1739" t="s">
        <v>37</v>
      </c>
      <c r="L1739" t="s">
        <v>97</v>
      </c>
      <c r="M1739" t="s">
        <v>107</v>
      </c>
      <c r="N1739">
        <v>5</v>
      </c>
      <c r="O1739">
        <v>5</v>
      </c>
      <c r="P1739">
        <v>284.92</v>
      </c>
      <c r="Q1739" s="2">
        <v>0.28999999999999998</v>
      </c>
      <c r="R1739">
        <v>872.63</v>
      </c>
      <c r="S1739">
        <v>345.16</v>
      </c>
      <c r="T1739" s="3">
        <v>0.39600000000000002</v>
      </c>
      <c r="U1739">
        <v>60.96</v>
      </c>
      <c r="V1739" t="s">
        <v>76</v>
      </c>
      <c r="X1739" t="b">
        <v>0</v>
      </c>
      <c r="Y1739" t="s">
        <v>60</v>
      </c>
      <c r="Z1739" t="s">
        <v>60</v>
      </c>
      <c r="AA1739">
        <v>8</v>
      </c>
      <c r="AB1739">
        <v>8</v>
      </c>
      <c r="AC1739">
        <v>2022</v>
      </c>
      <c r="AD1739" s="1">
        <v>44896</v>
      </c>
      <c r="AE1739" t="s">
        <v>101</v>
      </c>
      <c r="AF1739" t="s">
        <v>43</v>
      </c>
      <c r="AG1739" t="str">
        <f t="shared" si="111"/>
        <v>Include</v>
      </c>
      <c r="AH1739">
        <f t="shared" si="108"/>
        <v>0</v>
      </c>
      <c r="AI1739">
        <f t="shared" si="109"/>
        <v>1</v>
      </c>
      <c r="AJ1739">
        <f t="shared" si="110"/>
        <v>0</v>
      </c>
      <c r="AK1739" s="15">
        <f>1</f>
        <v>1</v>
      </c>
    </row>
    <row r="1740" spans="1:37" x14ac:dyDescent="0.3">
      <c r="A1740" t="s">
        <v>4051</v>
      </c>
      <c r="B1740" s="1">
        <v>44898</v>
      </c>
      <c r="C1740" s="1">
        <v>44898</v>
      </c>
      <c r="D1740" t="s">
        <v>4052</v>
      </c>
      <c r="E1740" t="s">
        <v>523</v>
      </c>
      <c r="F1740">
        <v>39</v>
      </c>
      <c r="G1740">
        <v>39</v>
      </c>
      <c r="H1740" t="s">
        <v>81</v>
      </c>
      <c r="I1740" t="s">
        <v>81</v>
      </c>
      <c r="J1740" t="s">
        <v>36</v>
      </c>
      <c r="K1740" t="s">
        <v>239</v>
      </c>
      <c r="L1740" t="s">
        <v>50</v>
      </c>
      <c r="M1740" t="s">
        <v>325</v>
      </c>
      <c r="N1740">
        <v>10</v>
      </c>
      <c r="O1740">
        <v>10</v>
      </c>
      <c r="P1740">
        <v>8976.94</v>
      </c>
      <c r="Q1740" s="2">
        <v>0.1</v>
      </c>
      <c r="R1740">
        <v>59488.18</v>
      </c>
      <c r="S1740">
        <v>14335.73</v>
      </c>
      <c r="T1740" s="3">
        <v>0.24099999999999999</v>
      </c>
      <c r="U1740">
        <v>53.25</v>
      </c>
      <c r="V1740" t="s">
        <v>76</v>
      </c>
      <c r="W1740">
        <v>5</v>
      </c>
      <c r="X1740" t="b">
        <v>0</v>
      </c>
      <c r="Y1740" t="s">
        <v>60</v>
      </c>
      <c r="Z1740" t="s">
        <v>60</v>
      </c>
      <c r="AA1740">
        <v>3</v>
      </c>
      <c r="AB1740">
        <v>3</v>
      </c>
      <c r="AC1740">
        <v>2022</v>
      </c>
      <c r="AD1740" s="1">
        <v>44896</v>
      </c>
      <c r="AE1740" t="s">
        <v>61</v>
      </c>
      <c r="AF1740" t="s">
        <v>69</v>
      </c>
      <c r="AG1740" t="str">
        <f t="shared" si="111"/>
        <v>Include</v>
      </c>
      <c r="AH1740">
        <f t="shared" si="108"/>
        <v>0</v>
      </c>
      <c r="AI1740">
        <f t="shared" si="109"/>
        <v>1</v>
      </c>
      <c r="AJ1740">
        <f t="shared" si="110"/>
        <v>0</v>
      </c>
      <c r="AK1740" s="15">
        <f>1</f>
        <v>1</v>
      </c>
    </row>
    <row r="1741" spans="1:37" x14ac:dyDescent="0.3">
      <c r="A1741" t="s">
        <v>4053</v>
      </c>
      <c r="B1741" s="1">
        <v>44898</v>
      </c>
      <c r="C1741" s="1">
        <v>44898</v>
      </c>
      <c r="D1741" t="s">
        <v>4054</v>
      </c>
      <c r="E1741" t="s">
        <v>149</v>
      </c>
      <c r="F1741">
        <v>53</v>
      </c>
      <c r="G1741">
        <v>53</v>
      </c>
      <c r="H1741" t="s">
        <v>47</v>
      </c>
      <c r="I1741" t="s">
        <v>47</v>
      </c>
      <c r="J1741" t="s">
        <v>48</v>
      </c>
      <c r="K1741" t="s">
        <v>185</v>
      </c>
      <c r="L1741" t="s">
        <v>50</v>
      </c>
      <c r="M1741" t="s">
        <v>51</v>
      </c>
      <c r="N1741">
        <v>8</v>
      </c>
      <c r="O1741">
        <v>8</v>
      </c>
      <c r="P1741">
        <v>18080.060000000001</v>
      </c>
      <c r="Q1741" s="2">
        <v>0.05</v>
      </c>
      <c r="R1741">
        <v>115257.52</v>
      </c>
      <c r="S1741">
        <v>35354.74</v>
      </c>
      <c r="T1741" s="3">
        <v>0.307</v>
      </c>
      <c r="U1741">
        <v>73.790000000000006</v>
      </c>
      <c r="V1741" t="s">
        <v>68</v>
      </c>
      <c r="W1741">
        <v>4</v>
      </c>
      <c r="X1741" t="b">
        <v>0</v>
      </c>
      <c r="Y1741" t="s">
        <v>86</v>
      </c>
      <c r="Z1741" t="s">
        <v>86</v>
      </c>
      <c r="AA1741">
        <v>8</v>
      </c>
      <c r="AB1741">
        <v>8</v>
      </c>
      <c r="AC1741">
        <v>2022</v>
      </c>
      <c r="AD1741" s="1">
        <v>44896</v>
      </c>
      <c r="AE1741" t="s">
        <v>101</v>
      </c>
      <c r="AF1741" t="s">
        <v>69</v>
      </c>
      <c r="AG1741" t="str">
        <f t="shared" si="111"/>
        <v>Include</v>
      </c>
      <c r="AH1741">
        <f t="shared" si="108"/>
        <v>0</v>
      </c>
      <c r="AI1741">
        <f t="shared" si="109"/>
        <v>0</v>
      </c>
      <c r="AJ1741">
        <f t="shared" si="110"/>
        <v>0</v>
      </c>
      <c r="AK1741" s="15">
        <f>1</f>
        <v>1</v>
      </c>
    </row>
    <row r="1742" spans="1:37" x14ac:dyDescent="0.3">
      <c r="A1742" t="s">
        <v>4055</v>
      </c>
      <c r="B1742" s="1">
        <v>44898</v>
      </c>
      <c r="C1742" s="1">
        <v>44898</v>
      </c>
      <c r="D1742" t="s">
        <v>4056</v>
      </c>
      <c r="E1742" t="s">
        <v>4057</v>
      </c>
      <c r="F1742">
        <v>51</v>
      </c>
      <c r="G1742">
        <v>51</v>
      </c>
      <c r="H1742" t="s">
        <v>81</v>
      </c>
      <c r="I1742" t="s">
        <v>81</v>
      </c>
      <c r="J1742" t="s">
        <v>48</v>
      </c>
      <c r="K1742" t="s">
        <v>230</v>
      </c>
      <c r="L1742" t="s">
        <v>140</v>
      </c>
      <c r="M1742" t="s">
        <v>141</v>
      </c>
      <c r="N1742">
        <v>4</v>
      </c>
      <c r="O1742">
        <v>4</v>
      </c>
      <c r="P1742">
        <v>3481.94</v>
      </c>
      <c r="Q1742" s="2">
        <v>0.35</v>
      </c>
      <c r="R1742">
        <v>6409.77</v>
      </c>
      <c r="S1742">
        <v>2804.01</v>
      </c>
      <c r="T1742" s="3">
        <v>0.437</v>
      </c>
      <c r="U1742">
        <v>71.75</v>
      </c>
      <c r="V1742" t="s">
        <v>40</v>
      </c>
      <c r="X1742" t="b">
        <v>0</v>
      </c>
      <c r="Y1742" t="s">
        <v>60</v>
      </c>
      <c r="Z1742" t="s">
        <v>60</v>
      </c>
      <c r="AA1742">
        <v>9</v>
      </c>
      <c r="AB1742">
        <v>9</v>
      </c>
      <c r="AC1742">
        <v>2022</v>
      </c>
      <c r="AD1742" s="1">
        <v>44896</v>
      </c>
      <c r="AE1742" t="s">
        <v>101</v>
      </c>
      <c r="AF1742" t="s">
        <v>62</v>
      </c>
      <c r="AG1742" t="str">
        <f t="shared" si="111"/>
        <v>Include</v>
      </c>
      <c r="AH1742">
        <f t="shared" si="108"/>
        <v>0</v>
      </c>
      <c r="AI1742">
        <f t="shared" si="109"/>
        <v>1</v>
      </c>
      <c r="AJ1742">
        <f t="shared" si="110"/>
        <v>0</v>
      </c>
      <c r="AK1742" s="15">
        <f>1</f>
        <v>1</v>
      </c>
    </row>
    <row r="1743" spans="1:37" x14ac:dyDescent="0.3">
      <c r="A1743" t="s">
        <v>4058</v>
      </c>
      <c r="B1743" s="1">
        <v>44897</v>
      </c>
      <c r="C1743" s="1">
        <v>44897</v>
      </c>
      <c r="D1743" t="s">
        <v>4059</v>
      </c>
      <c r="E1743" t="s">
        <v>288</v>
      </c>
      <c r="F1743">
        <v>33</v>
      </c>
      <c r="G1743">
        <v>33</v>
      </c>
      <c r="H1743" t="s">
        <v>35</v>
      </c>
      <c r="I1743" t="s">
        <v>35</v>
      </c>
      <c r="J1743" t="s">
        <v>48</v>
      </c>
      <c r="K1743" t="s">
        <v>226</v>
      </c>
      <c r="L1743" t="s">
        <v>140</v>
      </c>
      <c r="M1743" t="s">
        <v>219</v>
      </c>
      <c r="N1743">
        <v>4</v>
      </c>
      <c r="O1743">
        <v>4</v>
      </c>
      <c r="P1743">
        <v>1231.26</v>
      </c>
      <c r="Q1743" s="2">
        <v>7.0000000000000007E-2</v>
      </c>
      <c r="R1743">
        <v>3543.81</v>
      </c>
      <c r="S1743">
        <v>1397.23</v>
      </c>
      <c r="T1743" s="3">
        <v>0.39400000000000002</v>
      </c>
      <c r="U1743">
        <v>42.37</v>
      </c>
      <c r="V1743" t="s">
        <v>132</v>
      </c>
      <c r="W1743">
        <v>3</v>
      </c>
      <c r="X1743" t="b">
        <v>0</v>
      </c>
      <c r="Y1743" t="s">
        <v>60</v>
      </c>
      <c r="Z1743" t="s">
        <v>60</v>
      </c>
      <c r="AA1743">
        <v>9</v>
      </c>
      <c r="AB1743">
        <v>9</v>
      </c>
      <c r="AC1743">
        <v>2022</v>
      </c>
      <c r="AD1743" s="1">
        <v>44896</v>
      </c>
      <c r="AE1743" t="s">
        <v>87</v>
      </c>
      <c r="AF1743" t="s">
        <v>69</v>
      </c>
      <c r="AG1743" t="str">
        <f t="shared" si="111"/>
        <v>Include</v>
      </c>
      <c r="AH1743">
        <f t="shared" si="108"/>
        <v>0</v>
      </c>
      <c r="AI1743">
        <f t="shared" si="109"/>
        <v>1</v>
      </c>
      <c r="AJ1743">
        <f t="shared" si="110"/>
        <v>0</v>
      </c>
      <c r="AK1743" s="15">
        <f>1</f>
        <v>1</v>
      </c>
    </row>
    <row r="1744" spans="1:37" x14ac:dyDescent="0.3">
      <c r="A1744" t="s">
        <v>4060</v>
      </c>
      <c r="B1744" s="1">
        <v>44896</v>
      </c>
      <c r="C1744" s="1">
        <v>44896</v>
      </c>
      <c r="D1744" t="s">
        <v>4061</v>
      </c>
      <c r="E1744" t="s">
        <v>218</v>
      </c>
      <c r="F1744">
        <v>24</v>
      </c>
      <c r="G1744">
        <v>24</v>
      </c>
      <c r="H1744" t="s">
        <v>81</v>
      </c>
      <c r="I1744" t="s">
        <v>81</v>
      </c>
      <c r="J1744" t="s">
        <v>57</v>
      </c>
      <c r="K1744" t="s">
        <v>58</v>
      </c>
      <c r="L1744" t="s">
        <v>111</v>
      </c>
      <c r="M1744" t="s">
        <v>856</v>
      </c>
      <c r="N1744">
        <v>3</v>
      </c>
      <c r="O1744">
        <v>3</v>
      </c>
      <c r="P1744">
        <v>8281.49</v>
      </c>
      <c r="Q1744" s="2">
        <v>0.28000000000000003</v>
      </c>
      <c r="R1744">
        <v>14650.55</v>
      </c>
      <c r="S1744">
        <v>4700.0200000000004</v>
      </c>
      <c r="T1744" s="3">
        <v>0.32100000000000001</v>
      </c>
      <c r="U1744">
        <v>73.150000000000006</v>
      </c>
      <c r="V1744" t="s">
        <v>76</v>
      </c>
      <c r="W1744">
        <v>3</v>
      </c>
      <c r="X1744" t="b">
        <v>0</v>
      </c>
      <c r="Y1744" t="s">
        <v>60</v>
      </c>
      <c r="Z1744" t="s">
        <v>60</v>
      </c>
      <c r="AA1744">
        <v>2</v>
      </c>
      <c r="AB1744">
        <v>2</v>
      </c>
      <c r="AC1744">
        <v>2022</v>
      </c>
      <c r="AD1744" s="1">
        <v>44896</v>
      </c>
      <c r="AE1744" t="s">
        <v>53</v>
      </c>
      <c r="AF1744" t="s">
        <v>43</v>
      </c>
      <c r="AG1744" t="str">
        <f t="shared" si="111"/>
        <v>Include</v>
      </c>
      <c r="AH1744">
        <f t="shared" si="108"/>
        <v>0</v>
      </c>
      <c r="AI1744">
        <f t="shared" si="109"/>
        <v>1</v>
      </c>
      <c r="AJ1744">
        <f t="shared" si="110"/>
        <v>0</v>
      </c>
      <c r="AK1744" s="15">
        <f>1</f>
        <v>1</v>
      </c>
    </row>
    <row r="1745" spans="1:37" x14ac:dyDescent="0.3">
      <c r="A1745" t="s">
        <v>4062</v>
      </c>
      <c r="B1745" s="1">
        <v>44896</v>
      </c>
      <c r="C1745" s="1">
        <v>44896</v>
      </c>
      <c r="D1745" t="s">
        <v>4063</v>
      </c>
      <c r="E1745" t="s">
        <v>417</v>
      </c>
      <c r="F1745">
        <v>12</v>
      </c>
      <c r="G1745">
        <v>12</v>
      </c>
      <c r="H1745" t="s">
        <v>35</v>
      </c>
      <c r="I1745" t="s">
        <v>35</v>
      </c>
      <c r="J1745" t="s">
        <v>57</v>
      </c>
      <c r="K1745" t="s">
        <v>58</v>
      </c>
      <c r="L1745" t="s">
        <v>97</v>
      </c>
      <c r="M1745" t="s">
        <v>243</v>
      </c>
      <c r="N1745">
        <v>5</v>
      </c>
      <c r="O1745">
        <v>5</v>
      </c>
      <c r="P1745">
        <v>374.99</v>
      </c>
      <c r="Q1745" s="2">
        <v>0.2</v>
      </c>
      <c r="R1745">
        <v>1324.11</v>
      </c>
      <c r="S1745">
        <v>579.51</v>
      </c>
      <c r="T1745" s="3">
        <v>0.438</v>
      </c>
      <c r="U1745">
        <v>83.9</v>
      </c>
      <c r="V1745" t="s">
        <v>52</v>
      </c>
      <c r="W1745">
        <v>3</v>
      </c>
      <c r="X1745" t="b">
        <v>0</v>
      </c>
      <c r="Y1745" t="s">
        <v>60</v>
      </c>
      <c r="Z1745" t="s">
        <v>60</v>
      </c>
      <c r="AA1745">
        <v>8</v>
      </c>
      <c r="AB1745">
        <v>8</v>
      </c>
      <c r="AC1745">
        <v>2022</v>
      </c>
      <c r="AD1745" s="1">
        <v>44896</v>
      </c>
      <c r="AE1745" t="s">
        <v>42</v>
      </c>
      <c r="AF1745" t="s">
        <v>88</v>
      </c>
      <c r="AG1745" t="str">
        <f t="shared" si="111"/>
        <v>Include</v>
      </c>
      <c r="AH1745">
        <f t="shared" si="108"/>
        <v>0</v>
      </c>
      <c r="AI1745">
        <f t="shared" si="109"/>
        <v>1</v>
      </c>
      <c r="AJ1745">
        <f t="shared" si="110"/>
        <v>0</v>
      </c>
      <c r="AK1745" s="15">
        <f>1</f>
        <v>1</v>
      </c>
    </row>
    <row r="1746" spans="1:37" x14ac:dyDescent="0.3">
      <c r="A1746" t="s">
        <v>4064</v>
      </c>
      <c r="B1746" s="1">
        <v>44895</v>
      </c>
      <c r="C1746" s="1">
        <v>44895</v>
      </c>
      <c r="D1746" t="s">
        <v>4065</v>
      </c>
      <c r="E1746" t="s">
        <v>739</v>
      </c>
      <c r="F1746">
        <v>21</v>
      </c>
      <c r="G1746">
        <v>21</v>
      </c>
      <c r="H1746" t="s">
        <v>35</v>
      </c>
      <c r="I1746" t="s">
        <v>35</v>
      </c>
      <c r="J1746" t="s">
        <v>116</v>
      </c>
      <c r="K1746" t="s">
        <v>247</v>
      </c>
      <c r="L1746" t="s">
        <v>74</v>
      </c>
      <c r="M1746" t="s">
        <v>453</v>
      </c>
      <c r="N1746">
        <v>10</v>
      </c>
      <c r="O1746">
        <v>10</v>
      </c>
      <c r="P1746">
        <v>46339.99</v>
      </c>
      <c r="Q1746" s="2">
        <v>0.36</v>
      </c>
      <c r="R1746">
        <v>266029.05</v>
      </c>
      <c r="S1746">
        <v>36961.78</v>
      </c>
      <c r="T1746" s="3">
        <v>0.13900000000000001</v>
      </c>
      <c r="U1746">
        <v>81.540000000000006</v>
      </c>
      <c r="V1746" t="s">
        <v>52</v>
      </c>
      <c r="X1746" t="b">
        <v>0</v>
      </c>
      <c r="Y1746" t="s">
        <v>60</v>
      </c>
      <c r="Z1746" t="s">
        <v>60</v>
      </c>
      <c r="AA1746">
        <v>9</v>
      </c>
      <c r="AB1746">
        <v>9</v>
      </c>
      <c r="AC1746">
        <v>2022</v>
      </c>
      <c r="AD1746" s="1">
        <v>44866</v>
      </c>
      <c r="AE1746" t="s">
        <v>53</v>
      </c>
      <c r="AF1746" t="s">
        <v>62</v>
      </c>
      <c r="AG1746" t="str">
        <f t="shared" si="111"/>
        <v>Include</v>
      </c>
      <c r="AH1746">
        <f t="shared" si="108"/>
        <v>0</v>
      </c>
      <c r="AI1746">
        <f t="shared" si="109"/>
        <v>1</v>
      </c>
      <c r="AJ1746">
        <f t="shared" si="110"/>
        <v>0</v>
      </c>
      <c r="AK1746" s="15">
        <f>1</f>
        <v>1</v>
      </c>
    </row>
    <row r="1747" spans="1:37" x14ac:dyDescent="0.3">
      <c r="A1747" t="s">
        <v>4066</v>
      </c>
      <c r="B1747" s="1">
        <v>44895</v>
      </c>
      <c r="C1747" s="1">
        <v>44895</v>
      </c>
      <c r="D1747" t="s">
        <v>4067</v>
      </c>
      <c r="E1747" t="s">
        <v>1359</v>
      </c>
      <c r="F1747">
        <v>30</v>
      </c>
      <c r="G1747">
        <v>30</v>
      </c>
      <c r="H1747" t="s">
        <v>35</v>
      </c>
      <c r="I1747" t="s">
        <v>35</v>
      </c>
      <c r="J1747" t="s">
        <v>36</v>
      </c>
      <c r="K1747" t="s">
        <v>239</v>
      </c>
      <c r="L1747" t="s">
        <v>38</v>
      </c>
      <c r="M1747" t="s">
        <v>93</v>
      </c>
      <c r="N1747">
        <v>9</v>
      </c>
      <c r="O1747">
        <v>9</v>
      </c>
      <c r="P1747">
        <v>489.2</v>
      </c>
      <c r="Q1747" s="2">
        <v>0.11</v>
      </c>
      <c r="R1747">
        <v>3465.11</v>
      </c>
      <c r="S1747">
        <v>1799.02</v>
      </c>
      <c r="T1747" s="3">
        <v>0.51900000000000002</v>
      </c>
      <c r="U1747">
        <v>53.71</v>
      </c>
      <c r="V1747" t="s">
        <v>40</v>
      </c>
      <c r="W1747">
        <v>5</v>
      </c>
      <c r="X1747" t="b">
        <v>0</v>
      </c>
      <c r="Y1747" t="s">
        <v>60</v>
      </c>
      <c r="Z1747" t="s">
        <v>60</v>
      </c>
      <c r="AA1747">
        <v>1</v>
      </c>
      <c r="AB1747">
        <v>1</v>
      </c>
      <c r="AC1747">
        <v>2022</v>
      </c>
      <c r="AD1747" s="1">
        <v>44866</v>
      </c>
      <c r="AE1747" t="s">
        <v>87</v>
      </c>
      <c r="AF1747" t="s">
        <v>88</v>
      </c>
      <c r="AG1747" t="str">
        <f t="shared" si="111"/>
        <v>Include</v>
      </c>
      <c r="AH1747">
        <f t="shared" si="108"/>
        <v>0</v>
      </c>
      <c r="AI1747">
        <f t="shared" si="109"/>
        <v>1</v>
      </c>
      <c r="AJ1747">
        <f t="shared" si="110"/>
        <v>0</v>
      </c>
      <c r="AK1747" s="15">
        <f>1</f>
        <v>1</v>
      </c>
    </row>
    <row r="1748" spans="1:37" x14ac:dyDescent="0.3">
      <c r="A1748" t="s">
        <v>4068</v>
      </c>
      <c r="B1748" s="1">
        <v>44894</v>
      </c>
      <c r="C1748" s="1">
        <v>44894</v>
      </c>
      <c r="D1748" t="s">
        <v>4069</v>
      </c>
      <c r="E1748" t="s">
        <v>1799</v>
      </c>
      <c r="F1748">
        <v>50</v>
      </c>
      <c r="G1748">
        <v>50</v>
      </c>
      <c r="H1748" t="s">
        <v>35</v>
      </c>
      <c r="I1748" t="s">
        <v>35</v>
      </c>
      <c r="J1748" t="s">
        <v>57</v>
      </c>
      <c r="K1748" t="s">
        <v>58</v>
      </c>
      <c r="L1748" t="s">
        <v>50</v>
      </c>
      <c r="M1748" t="s">
        <v>59</v>
      </c>
      <c r="N1748">
        <v>9</v>
      </c>
      <c r="O1748">
        <v>9</v>
      </c>
      <c r="P1748">
        <v>23692.77</v>
      </c>
      <c r="Q1748" s="2">
        <v>0.01</v>
      </c>
      <c r="R1748">
        <v>189801.32</v>
      </c>
      <c r="S1748">
        <v>55495.95</v>
      </c>
      <c r="T1748" s="3">
        <v>0.29199999999999998</v>
      </c>
      <c r="U1748">
        <v>85.76</v>
      </c>
      <c r="V1748" t="s">
        <v>52</v>
      </c>
      <c r="X1748" t="b">
        <v>0</v>
      </c>
      <c r="Y1748" t="s">
        <v>60</v>
      </c>
      <c r="Z1748" t="s">
        <v>60</v>
      </c>
      <c r="AA1748">
        <v>3</v>
      </c>
      <c r="AB1748">
        <v>3</v>
      </c>
      <c r="AC1748">
        <v>2022</v>
      </c>
      <c r="AD1748" s="1">
        <v>44866</v>
      </c>
      <c r="AE1748" t="s">
        <v>101</v>
      </c>
      <c r="AF1748" t="s">
        <v>69</v>
      </c>
      <c r="AG1748" t="str">
        <f t="shared" si="111"/>
        <v>Include</v>
      </c>
      <c r="AH1748">
        <f t="shared" si="108"/>
        <v>0</v>
      </c>
      <c r="AI1748">
        <f t="shared" si="109"/>
        <v>1</v>
      </c>
      <c r="AJ1748">
        <f t="shared" si="110"/>
        <v>0</v>
      </c>
      <c r="AK1748" s="15">
        <f>1</f>
        <v>1</v>
      </c>
    </row>
    <row r="1749" spans="1:37" x14ac:dyDescent="0.3">
      <c r="A1749" t="s">
        <v>4070</v>
      </c>
      <c r="B1749" t="s">
        <v>4071</v>
      </c>
      <c r="C1749" s="1">
        <v>44894</v>
      </c>
      <c r="D1749" t="s">
        <v>4072</v>
      </c>
      <c r="E1749" t="s">
        <v>1047</v>
      </c>
      <c r="F1749">
        <v>27</v>
      </c>
      <c r="G1749">
        <v>27</v>
      </c>
      <c r="H1749" t="s">
        <v>47</v>
      </c>
      <c r="I1749" t="s">
        <v>47</v>
      </c>
      <c r="J1749" t="s">
        <v>57</v>
      </c>
      <c r="K1749" t="s">
        <v>205</v>
      </c>
      <c r="L1749" t="s">
        <v>111</v>
      </c>
      <c r="M1749" t="s">
        <v>200</v>
      </c>
      <c r="N1749">
        <v>1</v>
      </c>
      <c r="O1749">
        <v>1</v>
      </c>
      <c r="P1749">
        <v>2937.76</v>
      </c>
      <c r="Q1749" s="2">
        <v>7.0000000000000007E-2</v>
      </c>
      <c r="R1749">
        <v>2128.61</v>
      </c>
      <c r="S1749">
        <v>360.5</v>
      </c>
      <c r="T1749" s="3">
        <v>0.16900000000000001</v>
      </c>
      <c r="U1749">
        <v>64.66</v>
      </c>
      <c r="V1749" t="s">
        <v>68</v>
      </c>
      <c r="W1749">
        <v>5</v>
      </c>
      <c r="X1749" t="b">
        <v>0</v>
      </c>
      <c r="Y1749" t="s">
        <v>60</v>
      </c>
      <c r="Z1749" t="s">
        <v>60</v>
      </c>
      <c r="AA1749">
        <v>6</v>
      </c>
      <c r="AB1749">
        <v>6</v>
      </c>
      <c r="AC1749">
        <v>2022</v>
      </c>
      <c r="AD1749" s="1">
        <v>44866</v>
      </c>
      <c r="AE1749" t="s">
        <v>87</v>
      </c>
      <c r="AF1749" t="s">
        <v>69</v>
      </c>
      <c r="AG1749" t="str">
        <f t="shared" si="111"/>
        <v>Include</v>
      </c>
      <c r="AH1749">
        <f t="shared" si="108"/>
        <v>0</v>
      </c>
      <c r="AI1749">
        <f t="shared" si="109"/>
        <v>1</v>
      </c>
      <c r="AJ1749">
        <f t="shared" si="110"/>
        <v>0</v>
      </c>
      <c r="AK1749" s="15">
        <f>1</f>
        <v>1</v>
      </c>
    </row>
    <row r="1750" spans="1:37" x14ac:dyDescent="0.3">
      <c r="A1750" t="s">
        <v>4073</v>
      </c>
      <c r="B1750" s="1">
        <v>44894</v>
      </c>
      <c r="C1750" s="1">
        <v>44894</v>
      </c>
      <c r="D1750" t="s">
        <v>4074</v>
      </c>
      <c r="E1750" t="s">
        <v>285</v>
      </c>
      <c r="H1750" t="s">
        <v>47</v>
      </c>
      <c r="I1750" t="s">
        <v>47</v>
      </c>
      <c r="J1750" t="s">
        <v>57</v>
      </c>
      <c r="K1750" t="s">
        <v>155</v>
      </c>
      <c r="L1750" t="s">
        <v>38</v>
      </c>
      <c r="M1750" t="s">
        <v>159</v>
      </c>
      <c r="N1750">
        <v>5</v>
      </c>
      <c r="O1750">
        <v>5</v>
      </c>
      <c r="P1750">
        <v>761.94</v>
      </c>
      <c r="Q1750" s="2">
        <v>0.13</v>
      </c>
      <c r="R1750">
        <v>3027.97</v>
      </c>
      <c r="S1750">
        <v>1421.12</v>
      </c>
      <c r="T1750" s="3">
        <v>0.46899999999999997</v>
      </c>
      <c r="U1750">
        <v>84.9</v>
      </c>
      <c r="V1750" t="s">
        <v>132</v>
      </c>
      <c r="W1750">
        <v>5</v>
      </c>
      <c r="X1750" t="b">
        <v>0</v>
      </c>
      <c r="Y1750" t="s">
        <v>86</v>
      </c>
      <c r="Z1750" t="s">
        <v>86</v>
      </c>
      <c r="AA1750">
        <v>2</v>
      </c>
      <c r="AB1750">
        <v>2</v>
      </c>
      <c r="AC1750">
        <v>2022</v>
      </c>
      <c r="AD1750" s="1">
        <v>44866</v>
      </c>
      <c r="AE1750" t="s">
        <v>118</v>
      </c>
      <c r="AF1750" t="s">
        <v>88</v>
      </c>
      <c r="AG1750" t="str">
        <f t="shared" si="111"/>
        <v>Include</v>
      </c>
      <c r="AH1750">
        <f t="shared" si="108"/>
        <v>0</v>
      </c>
      <c r="AI1750">
        <f t="shared" si="109"/>
        <v>0</v>
      </c>
      <c r="AJ1750">
        <f t="shared" si="110"/>
        <v>0</v>
      </c>
      <c r="AK1750" s="15">
        <f>1</f>
        <v>1</v>
      </c>
    </row>
    <row r="1751" spans="1:37" x14ac:dyDescent="0.3">
      <c r="A1751" t="s">
        <v>4075</v>
      </c>
      <c r="B1751" s="1">
        <v>44893</v>
      </c>
      <c r="C1751" s="1">
        <v>44893</v>
      </c>
      <c r="D1751" t="s">
        <v>4076</v>
      </c>
      <c r="E1751" t="s">
        <v>130</v>
      </c>
      <c r="F1751">
        <v>30</v>
      </c>
      <c r="G1751">
        <v>30</v>
      </c>
      <c r="H1751" t="s">
        <v>47</v>
      </c>
      <c r="I1751" t="s">
        <v>47</v>
      </c>
      <c r="J1751" t="s">
        <v>36</v>
      </c>
      <c r="K1751" t="s">
        <v>37</v>
      </c>
      <c r="L1751" t="s">
        <v>97</v>
      </c>
      <c r="M1751" t="s">
        <v>107</v>
      </c>
      <c r="N1751">
        <v>5</v>
      </c>
      <c r="O1751">
        <v>5</v>
      </c>
      <c r="P1751">
        <v>1175.29</v>
      </c>
      <c r="Q1751" s="2">
        <v>0.36</v>
      </c>
      <c r="R1751">
        <v>3025.64</v>
      </c>
      <c r="S1751">
        <v>1294.96</v>
      </c>
      <c r="T1751" s="3">
        <v>0.42799999999999999</v>
      </c>
      <c r="U1751">
        <v>66.209999999999994</v>
      </c>
      <c r="V1751" t="s">
        <v>99</v>
      </c>
      <c r="W1751">
        <v>2</v>
      </c>
      <c r="X1751" t="b">
        <v>0</v>
      </c>
      <c r="Y1751" t="s">
        <v>60</v>
      </c>
      <c r="Z1751" t="s">
        <v>60</v>
      </c>
      <c r="AA1751">
        <v>4</v>
      </c>
      <c r="AB1751">
        <v>4</v>
      </c>
      <c r="AC1751">
        <v>2022</v>
      </c>
      <c r="AD1751" s="1">
        <v>44866</v>
      </c>
      <c r="AE1751" t="s">
        <v>87</v>
      </c>
      <c r="AF1751" t="s">
        <v>62</v>
      </c>
      <c r="AG1751" t="str">
        <f t="shared" si="111"/>
        <v>Include</v>
      </c>
      <c r="AH1751">
        <f t="shared" si="108"/>
        <v>0</v>
      </c>
      <c r="AI1751">
        <f t="shared" si="109"/>
        <v>1</v>
      </c>
      <c r="AJ1751">
        <f t="shared" si="110"/>
        <v>0</v>
      </c>
      <c r="AK1751" s="15">
        <f>1</f>
        <v>1</v>
      </c>
    </row>
    <row r="1752" spans="1:37" x14ac:dyDescent="0.3">
      <c r="A1752" t="s">
        <v>4077</v>
      </c>
      <c r="B1752" s="1">
        <v>44893</v>
      </c>
      <c r="C1752" s="1">
        <v>44893</v>
      </c>
      <c r="D1752" t="s">
        <v>4078</v>
      </c>
      <c r="E1752" t="s">
        <v>616</v>
      </c>
      <c r="F1752">
        <v>34</v>
      </c>
      <c r="G1752">
        <v>34</v>
      </c>
      <c r="H1752" t="s">
        <v>47</v>
      </c>
      <c r="I1752" t="s">
        <v>47</v>
      </c>
      <c r="J1752" t="s">
        <v>36</v>
      </c>
      <c r="K1752" t="s">
        <v>106</v>
      </c>
      <c r="L1752" t="s">
        <v>84</v>
      </c>
      <c r="M1752" t="s">
        <v>279</v>
      </c>
      <c r="N1752">
        <v>3</v>
      </c>
      <c r="O1752">
        <v>3</v>
      </c>
      <c r="P1752">
        <v>394.51</v>
      </c>
      <c r="Q1752" s="2">
        <v>0.05</v>
      </c>
      <c r="R1752">
        <v>858.05</v>
      </c>
      <c r="S1752">
        <v>56.54</v>
      </c>
      <c r="T1752" s="3">
        <v>6.6000000000000003E-2</v>
      </c>
      <c r="U1752">
        <v>50.11</v>
      </c>
      <c r="V1752" t="s">
        <v>76</v>
      </c>
      <c r="W1752">
        <v>2</v>
      </c>
      <c r="X1752" t="b">
        <v>0</v>
      </c>
      <c r="Y1752" t="s">
        <v>142</v>
      </c>
      <c r="Z1752" t="s">
        <v>142</v>
      </c>
      <c r="AA1752">
        <v>7</v>
      </c>
      <c r="AB1752">
        <v>7</v>
      </c>
      <c r="AC1752">
        <v>2022</v>
      </c>
      <c r="AD1752" s="1">
        <v>44866</v>
      </c>
      <c r="AE1752" t="s">
        <v>87</v>
      </c>
      <c r="AF1752" t="s">
        <v>69</v>
      </c>
      <c r="AG1752" t="str">
        <f t="shared" si="111"/>
        <v>Include</v>
      </c>
      <c r="AH1752">
        <f t="shared" si="108"/>
        <v>0</v>
      </c>
      <c r="AI1752">
        <f t="shared" si="109"/>
        <v>0</v>
      </c>
      <c r="AJ1752">
        <f t="shared" si="110"/>
        <v>0</v>
      </c>
      <c r="AK1752" s="15">
        <f>1</f>
        <v>1</v>
      </c>
    </row>
    <row r="1753" spans="1:37" x14ac:dyDescent="0.3">
      <c r="A1753" t="s">
        <v>4079</v>
      </c>
      <c r="B1753" s="1">
        <v>44893</v>
      </c>
      <c r="C1753" s="1">
        <v>44893</v>
      </c>
      <c r="D1753" t="s">
        <v>4080</v>
      </c>
      <c r="E1753" t="s">
        <v>2624</v>
      </c>
      <c r="F1753">
        <v>65</v>
      </c>
      <c r="G1753">
        <v>65</v>
      </c>
      <c r="H1753" t="s">
        <v>274</v>
      </c>
      <c r="I1753" t="s">
        <v>81</v>
      </c>
      <c r="J1753" t="s">
        <v>36</v>
      </c>
      <c r="K1753" t="s">
        <v>239</v>
      </c>
      <c r="L1753" t="s">
        <v>38</v>
      </c>
      <c r="M1753" t="s">
        <v>181</v>
      </c>
      <c r="N1753">
        <v>3</v>
      </c>
      <c r="O1753">
        <v>3</v>
      </c>
      <c r="P1753">
        <v>2301.12</v>
      </c>
      <c r="Q1753" s="2">
        <v>0.01</v>
      </c>
      <c r="R1753">
        <v>5967.23</v>
      </c>
      <c r="S1753">
        <v>3374.68</v>
      </c>
      <c r="T1753" s="3">
        <v>0.56599999999999995</v>
      </c>
      <c r="U1753">
        <v>44.75</v>
      </c>
      <c r="V1753" t="s">
        <v>132</v>
      </c>
      <c r="W1753">
        <v>3</v>
      </c>
      <c r="X1753" t="b">
        <v>0</v>
      </c>
      <c r="Y1753" t="s">
        <v>60</v>
      </c>
      <c r="Z1753" t="s">
        <v>60</v>
      </c>
      <c r="AA1753">
        <v>9</v>
      </c>
      <c r="AB1753">
        <v>9</v>
      </c>
      <c r="AC1753">
        <v>2022</v>
      </c>
      <c r="AD1753" s="1">
        <v>44866</v>
      </c>
      <c r="AE1753" t="s">
        <v>520</v>
      </c>
      <c r="AF1753" t="s">
        <v>69</v>
      </c>
      <c r="AG1753" t="str">
        <f t="shared" si="111"/>
        <v>Include</v>
      </c>
      <c r="AH1753">
        <f t="shared" si="108"/>
        <v>0</v>
      </c>
      <c r="AI1753">
        <f t="shared" si="109"/>
        <v>1</v>
      </c>
      <c r="AJ1753">
        <f t="shared" si="110"/>
        <v>0</v>
      </c>
      <c r="AK1753" s="15">
        <f>1</f>
        <v>1</v>
      </c>
    </row>
    <row r="1754" spans="1:37" x14ac:dyDescent="0.3">
      <c r="A1754" t="s">
        <v>4081</v>
      </c>
      <c r="B1754" s="1">
        <v>44893</v>
      </c>
      <c r="C1754" s="1">
        <v>44893</v>
      </c>
      <c r="D1754" t="s">
        <v>4082</v>
      </c>
      <c r="E1754" t="s">
        <v>480</v>
      </c>
      <c r="F1754">
        <v>20</v>
      </c>
      <c r="G1754">
        <v>20</v>
      </c>
      <c r="H1754" t="s">
        <v>81</v>
      </c>
      <c r="I1754" t="s">
        <v>81</v>
      </c>
      <c r="J1754" t="s">
        <v>48</v>
      </c>
      <c r="K1754" t="s">
        <v>226</v>
      </c>
      <c r="L1754" t="s">
        <v>84</v>
      </c>
      <c r="M1754" t="s">
        <v>279</v>
      </c>
      <c r="N1754">
        <v>6</v>
      </c>
      <c r="O1754">
        <v>6</v>
      </c>
      <c r="P1754">
        <v>282.54000000000002</v>
      </c>
      <c r="R1754">
        <v>1669.01</v>
      </c>
      <c r="S1754">
        <v>157.04</v>
      </c>
      <c r="T1754" s="3">
        <v>9.4E-2</v>
      </c>
      <c r="U1754">
        <v>101.43</v>
      </c>
      <c r="V1754" t="s">
        <v>76</v>
      </c>
      <c r="W1754">
        <v>2</v>
      </c>
      <c r="X1754" t="b">
        <v>0</v>
      </c>
      <c r="Y1754" t="s">
        <v>142</v>
      </c>
      <c r="Z1754" t="s">
        <v>142</v>
      </c>
      <c r="AA1754">
        <v>9</v>
      </c>
      <c r="AB1754">
        <v>9</v>
      </c>
      <c r="AC1754">
        <v>2022</v>
      </c>
      <c r="AD1754" s="1">
        <v>44866</v>
      </c>
      <c r="AE1754" t="s">
        <v>53</v>
      </c>
      <c r="AF1754" t="s">
        <v>201</v>
      </c>
      <c r="AG1754" t="str">
        <f t="shared" si="111"/>
        <v>Include</v>
      </c>
      <c r="AH1754">
        <f t="shared" si="108"/>
        <v>0</v>
      </c>
      <c r="AI1754">
        <f t="shared" si="109"/>
        <v>0</v>
      </c>
      <c r="AJ1754">
        <f t="shared" si="110"/>
        <v>0</v>
      </c>
      <c r="AK1754" s="15">
        <f>1</f>
        <v>1</v>
      </c>
    </row>
    <row r="1755" spans="1:37" x14ac:dyDescent="0.3">
      <c r="A1755" t="s">
        <v>4083</v>
      </c>
      <c r="B1755" s="1">
        <v>44893</v>
      </c>
      <c r="C1755" s="1">
        <v>44893</v>
      </c>
      <c r="D1755" t="s">
        <v>4084</v>
      </c>
      <c r="E1755" t="s">
        <v>2206</v>
      </c>
      <c r="F1755">
        <v>36</v>
      </c>
      <c r="G1755">
        <v>36</v>
      </c>
      <c r="H1755" t="s">
        <v>81</v>
      </c>
      <c r="I1755" t="s">
        <v>81</v>
      </c>
      <c r="J1755" t="s">
        <v>116</v>
      </c>
      <c r="K1755" t="s">
        <v>117</v>
      </c>
      <c r="L1755" t="s">
        <v>111</v>
      </c>
      <c r="M1755" t="s">
        <v>200</v>
      </c>
      <c r="N1755">
        <v>8</v>
      </c>
      <c r="O1755">
        <v>8</v>
      </c>
      <c r="P1755">
        <v>7873.54</v>
      </c>
      <c r="Q1755" s="2">
        <v>0.23</v>
      </c>
      <c r="R1755">
        <v>37930.36</v>
      </c>
      <c r="S1755">
        <v>9903.07</v>
      </c>
      <c r="T1755" s="3">
        <v>0.26100000000000001</v>
      </c>
      <c r="U1755">
        <v>42.71</v>
      </c>
      <c r="V1755" t="s">
        <v>76</v>
      </c>
      <c r="W1755">
        <v>2</v>
      </c>
      <c r="X1755" t="b">
        <v>0</v>
      </c>
      <c r="Y1755" t="s">
        <v>60</v>
      </c>
      <c r="Z1755" t="s">
        <v>60</v>
      </c>
      <c r="AA1755">
        <v>5</v>
      </c>
      <c r="AB1755">
        <v>5</v>
      </c>
      <c r="AC1755">
        <v>2022</v>
      </c>
      <c r="AD1755" s="1">
        <v>44866</v>
      </c>
      <c r="AE1755" t="s">
        <v>61</v>
      </c>
      <c r="AF1755" t="s">
        <v>43</v>
      </c>
      <c r="AG1755" t="str">
        <f t="shared" si="111"/>
        <v>Include</v>
      </c>
      <c r="AH1755">
        <f t="shared" si="108"/>
        <v>0</v>
      </c>
      <c r="AI1755">
        <f t="shared" si="109"/>
        <v>1</v>
      </c>
      <c r="AJ1755">
        <f t="shared" si="110"/>
        <v>0</v>
      </c>
      <c r="AK1755" s="15">
        <f>1</f>
        <v>1</v>
      </c>
    </row>
    <row r="1756" spans="1:37" x14ac:dyDescent="0.3">
      <c r="A1756" t="s">
        <v>4085</v>
      </c>
      <c r="B1756" s="1">
        <v>44893</v>
      </c>
      <c r="C1756" s="1">
        <v>44893</v>
      </c>
      <c r="D1756" t="s">
        <v>4086</v>
      </c>
      <c r="E1756" t="s">
        <v>523</v>
      </c>
      <c r="F1756">
        <v>16</v>
      </c>
      <c r="G1756">
        <v>16</v>
      </c>
      <c r="H1756" t="s">
        <v>35</v>
      </c>
      <c r="I1756" t="s">
        <v>35</v>
      </c>
      <c r="J1756" t="s">
        <v>82</v>
      </c>
      <c r="K1756" t="s">
        <v>131</v>
      </c>
      <c r="L1756" t="s">
        <v>74</v>
      </c>
      <c r="M1756" t="s">
        <v>127</v>
      </c>
      <c r="N1756">
        <v>4</v>
      </c>
      <c r="O1756">
        <v>4</v>
      </c>
      <c r="P1756">
        <v>78431.710000000006</v>
      </c>
      <c r="Q1756" s="2">
        <v>0.06</v>
      </c>
      <c r="R1756">
        <v>265701.03000000003</v>
      </c>
      <c r="S1756">
        <v>29588.2</v>
      </c>
      <c r="T1756" s="3">
        <v>0.111</v>
      </c>
      <c r="U1756">
        <v>70.58</v>
      </c>
      <c r="V1756" t="s">
        <v>76</v>
      </c>
      <c r="W1756">
        <v>1</v>
      </c>
      <c r="X1756" t="b">
        <v>0</v>
      </c>
      <c r="Y1756" t="s">
        <v>142</v>
      </c>
      <c r="Z1756" t="s">
        <v>142</v>
      </c>
      <c r="AA1756">
        <v>10</v>
      </c>
      <c r="AB1756">
        <v>10</v>
      </c>
      <c r="AC1756">
        <v>2022</v>
      </c>
      <c r="AD1756" s="1">
        <v>44866</v>
      </c>
      <c r="AE1756" t="s">
        <v>42</v>
      </c>
      <c r="AF1756" t="s">
        <v>69</v>
      </c>
      <c r="AG1756" t="str">
        <f t="shared" si="111"/>
        <v>Include</v>
      </c>
      <c r="AH1756">
        <f t="shared" si="108"/>
        <v>0</v>
      </c>
      <c r="AI1756">
        <f t="shared" si="109"/>
        <v>0</v>
      </c>
      <c r="AJ1756">
        <f t="shared" si="110"/>
        <v>0</v>
      </c>
      <c r="AK1756" s="15">
        <f>1</f>
        <v>1</v>
      </c>
    </row>
    <row r="1757" spans="1:37" x14ac:dyDescent="0.3">
      <c r="A1757" t="s">
        <v>4087</v>
      </c>
      <c r="B1757" s="1">
        <v>44893</v>
      </c>
      <c r="C1757" s="1">
        <v>44893</v>
      </c>
      <c r="D1757" t="s">
        <v>4088</v>
      </c>
      <c r="E1757" t="s">
        <v>1103</v>
      </c>
      <c r="F1757">
        <v>37</v>
      </c>
      <c r="G1757">
        <v>37</v>
      </c>
      <c r="H1757" t="s">
        <v>47</v>
      </c>
      <c r="I1757" t="s">
        <v>47</v>
      </c>
      <c r="J1757" t="s">
        <v>48</v>
      </c>
      <c r="K1757" t="s">
        <v>226</v>
      </c>
      <c r="L1757" t="s">
        <v>97</v>
      </c>
      <c r="M1757" t="s">
        <v>98</v>
      </c>
      <c r="N1757">
        <v>1</v>
      </c>
      <c r="O1757">
        <v>1</v>
      </c>
      <c r="P1757">
        <v>1315.36</v>
      </c>
      <c r="Q1757" s="2">
        <v>0.14000000000000001</v>
      </c>
      <c r="R1757">
        <v>962.09</v>
      </c>
      <c r="S1757">
        <v>365.81</v>
      </c>
      <c r="T1757" s="3">
        <v>0.38</v>
      </c>
      <c r="U1757">
        <v>67.33</v>
      </c>
      <c r="V1757" t="s">
        <v>52</v>
      </c>
      <c r="W1757">
        <v>4</v>
      </c>
      <c r="X1757" t="b">
        <v>1</v>
      </c>
      <c r="Y1757" t="s">
        <v>41</v>
      </c>
      <c r="Z1757" t="s">
        <v>41</v>
      </c>
      <c r="AA1757">
        <v>2</v>
      </c>
      <c r="AB1757">
        <v>2</v>
      </c>
      <c r="AC1757">
        <v>2022</v>
      </c>
      <c r="AD1757" s="1">
        <v>44866</v>
      </c>
      <c r="AE1757" t="s">
        <v>61</v>
      </c>
      <c r="AF1757" t="s">
        <v>88</v>
      </c>
      <c r="AG1757" t="str">
        <f t="shared" si="111"/>
        <v>Include</v>
      </c>
      <c r="AH1757">
        <f t="shared" si="108"/>
        <v>1</v>
      </c>
      <c r="AI1757">
        <f t="shared" si="109"/>
        <v>1</v>
      </c>
      <c r="AJ1757">
        <f t="shared" si="110"/>
        <v>0</v>
      </c>
      <c r="AK1757" s="15">
        <f>1</f>
        <v>1</v>
      </c>
    </row>
    <row r="1758" spans="1:37" x14ac:dyDescent="0.3">
      <c r="A1758" t="s">
        <v>4089</v>
      </c>
      <c r="B1758" s="1">
        <v>44893</v>
      </c>
      <c r="C1758" s="1">
        <v>44893</v>
      </c>
      <c r="D1758" t="s">
        <v>1567</v>
      </c>
      <c r="E1758" t="s">
        <v>684</v>
      </c>
      <c r="F1758">
        <v>58</v>
      </c>
      <c r="G1758">
        <v>58</v>
      </c>
      <c r="H1758" t="s">
        <v>81</v>
      </c>
      <c r="I1758" t="s">
        <v>81</v>
      </c>
      <c r="J1758" t="s">
        <v>82</v>
      </c>
      <c r="K1758" t="s">
        <v>266</v>
      </c>
      <c r="L1758" t="s">
        <v>111</v>
      </c>
      <c r="M1758" t="s">
        <v>174</v>
      </c>
      <c r="N1758">
        <v>9</v>
      </c>
      <c r="O1758">
        <v>9</v>
      </c>
      <c r="P1758">
        <v>13538.61</v>
      </c>
      <c r="Q1758" s="2">
        <v>0.04</v>
      </c>
      <c r="R1758">
        <v>98932.09</v>
      </c>
      <c r="S1758">
        <v>24598.22</v>
      </c>
      <c r="T1758" s="3">
        <v>0.249</v>
      </c>
      <c r="U1758">
        <v>64.819999999999993</v>
      </c>
      <c r="V1758" t="s">
        <v>68</v>
      </c>
      <c r="W1758">
        <v>3</v>
      </c>
      <c r="X1758" t="b">
        <v>0</v>
      </c>
      <c r="Y1758" t="s">
        <v>60</v>
      </c>
      <c r="Z1758" t="s">
        <v>60</v>
      </c>
      <c r="AA1758">
        <v>1</v>
      </c>
      <c r="AB1758">
        <v>1</v>
      </c>
      <c r="AC1758">
        <v>2022</v>
      </c>
      <c r="AD1758" s="1">
        <v>44866</v>
      </c>
      <c r="AE1758" t="s">
        <v>101</v>
      </c>
      <c r="AF1758" t="s">
        <v>69</v>
      </c>
      <c r="AG1758" t="str">
        <f t="shared" si="111"/>
        <v>Include</v>
      </c>
      <c r="AH1758">
        <f t="shared" si="108"/>
        <v>0</v>
      </c>
      <c r="AI1758">
        <f t="shared" si="109"/>
        <v>1</v>
      </c>
      <c r="AJ1758">
        <f t="shared" si="110"/>
        <v>0</v>
      </c>
      <c r="AK1758" s="15">
        <f>1</f>
        <v>1</v>
      </c>
    </row>
    <row r="1759" spans="1:37" x14ac:dyDescent="0.3">
      <c r="A1759" t="s">
        <v>4090</v>
      </c>
      <c r="B1759" s="1">
        <v>44891</v>
      </c>
      <c r="C1759" s="1">
        <v>44891</v>
      </c>
      <c r="D1759" t="s">
        <v>4091</v>
      </c>
      <c r="E1759" t="s">
        <v>1779</v>
      </c>
      <c r="F1759">
        <v>62</v>
      </c>
      <c r="G1759">
        <v>62</v>
      </c>
      <c r="H1759" t="s">
        <v>81</v>
      </c>
      <c r="I1759" t="s">
        <v>81</v>
      </c>
      <c r="J1759" t="s">
        <v>57</v>
      </c>
      <c r="K1759" t="s">
        <v>155</v>
      </c>
      <c r="L1759" t="s">
        <v>140</v>
      </c>
      <c r="M1759" t="s">
        <v>141</v>
      </c>
      <c r="N1759">
        <v>6</v>
      </c>
      <c r="O1759">
        <v>6</v>
      </c>
      <c r="P1759">
        <v>2854.71</v>
      </c>
      <c r="Q1759" s="2">
        <v>0.08</v>
      </c>
      <c r="R1759">
        <v>14003.32</v>
      </c>
      <c r="S1759">
        <v>2778.35</v>
      </c>
      <c r="T1759" s="3">
        <v>0.19800000000000001</v>
      </c>
      <c r="U1759">
        <v>104.98</v>
      </c>
      <c r="V1759" t="s">
        <v>68</v>
      </c>
      <c r="W1759">
        <v>3</v>
      </c>
      <c r="X1759" t="b">
        <v>0</v>
      </c>
      <c r="Y1759" t="s">
        <v>60</v>
      </c>
      <c r="Z1759" t="s">
        <v>60</v>
      </c>
      <c r="AA1759">
        <v>7</v>
      </c>
      <c r="AB1759">
        <v>7</v>
      </c>
      <c r="AC1759">
        <v>2022</v>
      </c>
      <c r="AD1759" s="1">
        <v>44866</v>
      </c>
      <c r="AE1759" t="s">
        <v>520</v>
      </c>
      <c r="AF1759" t="s">
        <v>69</v>
      </c>
      <c r="AG1759" t="str">
        <f t="shared" si="111"/>
        <v>Include</v>
      </c>
      <c r="AH1759">
        <f t="shared" si="108"/>
        <v>0</v>
      </c>
      <c r="AI1759">
        <f t="shared" si="109"/>
        <v>1</v>
      </c>
      <c r="AJ1759">
        <f t="shared" si="110"/>
        <v>0</v>
      </c>
      <c r="AK1759" s="15">
        <f>1</f>
        <v>1</v>
      </c>
    </row>
    <row r="1760" spans="1:37" x14ac:dyDescent="0.3">
      <c r="A1760" t="s">
        <v>4092</v>
      </c>
      <c r="B1760" s="1">
        <v>44891</v>
      </c>
      <c r="C1760" s="1">
        <v>44891</v>
      </c>
      <c r="D1760" t="s">
        <v>4093</v>
      </c>
      <c r="E1760" t="s">
        <v>1002</v>
      </c>
      <c r="F1760">
        <v>58</v>
      </c>
      <c r="G1760">
        <v>58</v>
      </c>
      <c r="H1760" t="s">
        <v>47</v>
      </c>
      <c r="I1760" t="s">
        <v>47</v>
      </c>
      <c r="J1760" t="s">
        <v>57</v>
      </c>
      <c r="K1760" t="s">
        <v>58</v>
      </c>
      <c r="L1760" t="s">
        <v>84</v>
      </c>
      <c r="M1760" t="s">
        <v>146</v>
      </c>
      <c r="N1760">
        <v>6</v>
      </c>
      <c r="O1760">
        <v>6</v>
      </c>
      <c r="P1760">
        <v>487.77</v>
      </c>
      <c r="Q1760" s="2">
        <v>0.31</v>
      </c>
      <c r="R1760">
        <v>1675.82</v>
      </c>
      <c r="S1760">
        <v>120.68</v>
      </c>
      <c r="T1760" s="3">
        <v>7.1999999999999995E-2</v>
      </c>
      <c r="U1760">
        <v>82.58</v>
      </c>
      <c r="V1760" t="s">
        <v>68</v>
      </c>
      <c r="W1760">
        <v>5</v>
      </c>
      <c r="X1760" t="b">
        <v>0</v>
      </c>
      <c r="Y1760" t="s">
        <v>60</v>
      </c>
      <c r="Z1760" t="s">
        <v>60</v>
      </c>
      <c r="AA1760">
        <v>6</v>
      </c>
      <c r="AB1760">
        <v>6</v>
      </c>
      <c r="AC1760">
        <v>2022</v>
      </c>
      <c r="AD1760" s="1">
        <v>44866</v>
      </c>
      <c r="AE1760" t="s">
        <v>101</v>
      </c>
      <c r="AF1760" t="s">
        <v>62</v>
      </c>
      <c r="AG1760" t="str">
        <f t="shared" si="111"/>
        <v>Include</v>
      </c>
      <c r="AH1760">
        <f t="shared" si="108"/>
        <v>0</v>
      </c>
      <c r="AI1760">
        <f t="shared" si="109"/>
        <v>1</v>
      </c>
      <c r="AJ1760">
        <f t="shared" si="110"/>
        <v>0</v>
      </c>
      <c r="AK1760" s="15">
        <f>1</f>
        <v>1</v>
      </c>
    </row>
    <row r="1761" spans="1:37" x14ac:dyDescent="0.3">
      <c r="A1761" t="s">
        <v>4094</v>
      </c>
      <c r="B1761" s="1">
        <v>44890</v>
      </c>
      <c r="C1761" s="1">
        <v>44890</v>
      </c>
      <c r="D1761" t="s">
        <v>4095</v>
      </c>
      <c r="E1761" t="s">
        <v>996</v>
      </c>
      <c r="F1761">
        <v>45</v>
      </c>
      <c r="G1761">
        <v>45</v>
      </c>
      <c r="H1761" t="s">
        <v>105</v>
      </c>
      <c r="I1761" t="s">
        <v>35</v>
      </c>
      <c r="J1761" t="s">
        <v>36</v>
      </c>
      <c r="K1761" t="s">
        <v>106</v>
      </c>
      <c r="L1761" t="s">
        <v>111</v>
      </c>
      <c r="M1761" t="s">
        <v>856</v>
      </c>
      <c r="N1761">
        <v>9</v>
      </c>
      <c r="O1761">
        <v>9</v>
      </c>
      <c r="P1761">
        <v>8750.14</v>
      </c>
      <c r="Q1761" s="2">
        <v>0.23</v>
      </c>
      <c r="R1761">
        <v>54615.07</v>
      </c>
      <c r="S1761">
        <v>15670.41</v>
      </c>
      <c r="T1761" s="3">
        <v>0.28699999999999998</v>
      </c>
      <c r="U1761">
        <v>45.73</v>
      </c>
      <c r="V1761" t="s">
        <v>76</v>
      </c>
      <c r="W1761">
        <v>2</v>
      </c>
      <c r="X1761" t="b">
        <v>0</v>
      </c>
      <c r="Y1761" t="s">
        <v>382</v>
      </c>
      <c r="Z1761" t="s">
        <v>60</v>
      </c>
      <c r="AA1761">
        <v>8</v>
      </c>
      <c r="AB1761">
        <v>8</v>
      </c>
      <c r="AC1761">
        <v>2022</v>
      </c>
      <c r="AD1761" s="1">
        <v>44866</v>
      </c>
      <c r="AE1761" t="s">
        <v>61</v>
      </c>
      <c r="AF1761" t="s">
        <v>43</v>
      </c>
      <c r="AG1761" t="str">
        <f t="shared" si="111"/>
        <v>Include</v>
      </c>
      <c r="AH1761">
        <f t="shared" si="108"/>
        <v>0</v>
      </c>
      <c r="AI1761">
        <f t="shared" si="109"/>
        <v>1</v>
      </c>
      <c r="AJ1761">
        <f t="shared" si="110"/>
        <v>0</v>
      </c>
      <c r="AK1761" s="15">
        <f>1</f>
        <v>1</v>
      </c>
    </row>
    <row r="1762" spans="1:37" x14ac:dyDescent="0.3">
      <c r="A1762" t="s">
        <v>4096</v>
      </c>
      <c r="B1762" s="1">
        <v>44889</v>
      </c>
      <c r="C1762" s="1">
        <v>44889</v>
      </c>
      <c r="D1762" t="s">
        <v>4097</v>
      </c>
      <c r="E1762" t="s">
        <v>298</v>
      </c>
      <c r="F1762">
        <v>30</v>
      </c>
      <c r="G1762">
        <v>30</v>
      </c>
      <c r="H1762" t="s">
        <v>105</v>
      </c>
      <c r="I1762" t="s">
        <v>35</v>
      </c>
      <c r="J1762" t="s">
        <v>82</v>
      </c>
      <c r="K1762" t="s">
        <v>83</v>
      </c>
      <c r="L1762" t="s">
        <v>74</v>
      </c>
      <c r="M1762" t="s">
        <v>170</v>
      </c>
      <c r="N1762">
        <v>10</v>
      </c>
      <c r="O1762">
        <v>10</v>
      </c>
      <c r="P1762">
        <v>42734.97</v>
      </c>
      <c r="Q1762" s="2">
        <v>0.19</v>
      </c>
      <c r="R1762">
        <v>285560.12</v>
      </c>
      <c r="S1762">
        <v>41480.81</v>
      </c>
      <c r="T1762" s="3">
        <v>0.14499999999999999</v>
      </c>
      <c r="U1762">
        <v>68.69</v>
      </c>
      <c r="V1762" t="s">
        <v>99</v>
      </c>
      <c r="W1762">
        <v>4</v>
      </c>
      <c r="X1762" t="b">
        <v>0</v>
      </c>
      <c r="Y1762" t="s">
        <v>60</v>
      </c>
      <c r="Z1762" t="s">
        <v>60</v>
      </c>
      <c r="AA1762">
        <v>6</v>
      </c>
      <c r="AB1762">
        <v>6</v>
      </c>
      <c r="AC1762">
        <v>2022</v>
      </c>
      <c r="AD1762" s="1">
        <v>44866</v>
      </c>
      <c r="AE1762" t="s">
        <v>87</v>
      </c>
      <c r="AF1762" t="s">
        <v>88</v>
      </c>
      <c r="AG1762" t="str">
        <f t="shared" si="111"/>
        <v>Include</v>
      </c>
      <c r="AH1762">
        <f t="shared" si="108"/>
        <v>0</v>
      </c>
      <c r="AI1762">
        <f t="shared" si="109"/>
        <v>1</v>
      </c>
      <c r="AJ1762">
        <f t="shared" si="110"/>
        <v>0</v>
      </c>
      <c r="AK1762" s="15">
        <f>1</f>
        <v>1</v>
      </c>
    </row>
    <row r="1763" spans="1:37" x14ac:dyDescent="0.3">
      <c r="A1763" t="s">
        <v>4098</v>
      </c>
      <c r="B1763" s="1">
        <v>44889</v>
      </c>
      <c r="C1763" s="1">
        <v>44889</v>
      </c>
      <c r="D1763" t="s">
        <v>4099</v>
      </c>
      <c r="E1763" t="s">
        <v>193</v>
      </c>
      <c r="F1763">
        <v>15</v>
      </c>
      <c r="G1763">
        <v>15</v>
      </c>
      <c r="H1763" t="s">
        <v>81</v>
      </c>
      <c r="I1763" t="s">
        <v>81</v>
      </c>
      <c r="J1763" t="s">
        <v>116</v>
      </c>
      <c r="K1763" t="s">
        <v>260</v>
      </c>
      <c r="L1763" t="s">
        <v>140</v>
      </c>
      <c r="M1763" t="s">
        <v>358</v>
      </c>
      <c r="N1763">
        <v>10</v>
      </c>
      <c r="O1763">
        <v>10</v>
      </c>
      <c r="P1763">
        <v>1673.29</v>
      </c>
      <c r="Q1763" s="2">
        <v>0.06</v>
      </c>
      <c r="R1763">
        <v>12137.21</v>
      </c>
      <c r="S1763">
        <v>4599.2</v>
      </c>
      <c r="T1763" s="3">
        <v>0.379</v>
      </c>
      <c r="U1763">
        <v>66.5</v>
      </c>
      <c r="V1763" t="s">
        <v>68</v>
      </c>
      <c r="W1763">
        <v>4</v>
      </c>
      <c r="X1763" t="b">
        <v>0</v>
      </c>
      <c r="Y1763" t="s">
        <v>60</v>
      </c>
      <c r="Z1763" t="s">
        <v>60</v>
      </c>
      <c r="AA1763">
        <v>2</v>
      </c>
      <c r="AB1763">
        <v>2</v>
      </c>
      <c r="AC1763">
        <v>2022</v>
      </c>
      <c r="AD1763" s="1">
        <v>44866</v>
      </c>
      <c r="AE1763" t="s">
        <v>42</v>
      </c>
      <c r="AF1763" t="s">
        <v>69</v>
      </c>
      <c r="AG1763" t="str">
        <f t="shared" si="111"/>
        <v>Include</v>
      </c>
      <c r="AH1763">
        <f t="shared" si="108"/>
        <v>0</v>
      </c>
      <c r="AI1763">
        <f t="shared" si="109"/>
        <v>1</v>
      </c>
      <c r="AJ1763">
        <f t="shared" si="110"/>
        <v>0</v>
      </c>
      <c r="AK1763" s="15">
        <f>1</f>
        <v>1</v>
      </c>
    </row>
    <row r="1764" spans="1:37" x14ac:dyDescent="0.3">
      <c r="A1764" t="s">
        <v>4100</v>
      </c>
      <c r="B1764" s="1">
        <v>44889</v>
      </c>
      <c r="C1764" s="1">
        <v>44889</v>
      </c>
      <c r="D1764" t="s">
        <v>4101</v>
      </c>
      <c r="E1764" t="s">
        <v>433</v>
      </c>
      <c r="F1764">
        <v>48</v>
      </c>
      <c r="G1764">
        <v>48</v>
      </c>
      <c r="H1764" t="s">
        <v>47</v>
      </c>
      <c r="I1764" t="s">
        <v>47</v>
      </c>
      <c r="J1764" t="s">
        <v>36</v>
      </c>
      <c r="K1764" t="s">
        <v>106</v>
      </c>
      <c r="L1764" t="s">
        <v>111</v>
      </c>
      <c r="M1764" t="s">
        <v>136</v>
      </c>
      <c r="N1764">
        <v>2</v>
      </c>
      <c r="O1764">
        <v>2</v>
      </c>
      <c r="P1764">
        <v>1682.52</v>
      </c>
      <c r="Q1764" s="2">
        <v>0.04</v>
      </c>
      <c r="R1764">
        <v>3162.9</v>
      </c>
      <c r="S1764">
        <v>650.21</v>
      </c>
      <c r="T1764" s="3">
        <v>0.20599999999999999</v>
      </c>
      <c r="U1764">
        <v>69.290000000000006</v>
      </c>
      <c r="V1764" t="s">
        <v>132</v>
      </c>
      <c r="W1764">
        <v>2</v>
      </c>
      <c r="X1764" t="b">
        <v>0</v>
      </c>
      <c r="Y1764" t="s">
        <v>60</v>
      </c>
      <c r="Z1764" t="s">
        <v>60</v>
      </c>
      <c r="AA1764">
        <v>2</v>
      </c>
      <c r="AB1764">
        <v>2</v>
      </c>
      <c r="AC1764">
        <v>2022</v>
      </c>
      <c r="AD1764" s="1">
        <v>44866</v>
      </c>
      <c r="AE1764" t="s">
        <v>101</v>
      </c>
      <c r="AF1764" t="s">
        <v>69</v>
      </c>
      <c r="AG1764" t="str">
        <f t="shared" si="111"/>
        <v>Include</v>
      </c>
      <c r="AH1764">
        <f t="shared" si="108"/>
        <v>0</v>
      </c>
      <c r="AI1764">
        <f t="shared" si="109"/>
        <v>1</v>
      </c>
      <c r="AJ1764">
        <f t="shared" si="110"/>
        <v>0</v>
      </c>
      <c r="AK1764" s="15">
        <f>1</f>
        <v>1</v>
      </c>
    </row>
    <row r="1765" spans="1:37" x14ac:dyDescent="0.3">
      <c r="A1765" t="s">
        <v>4102</v>
      </c>
      <c r="B1765" s="1">
        <v>44887</v>
      </c>
      <c r="C1765" s="1">
        <v>44887</v>
      </c>
      <c r="D1765" t="s">
        <v>4103</v>
      </c>
      <c r="E1765" t="s">
        <v>2291</v>
      </c>
      <c r="F1765">
        <v>36</v>
      </c>
      <c r="G1765">
        <v>36</v>
      </c>
      <c r="H1765" t="s">
        <v>81</v>
      </c>
      <c r="I1765" t="s">
        <v>81</v>
      </c>
      <c r="J1765" t="s">
        <v>116</v>
      </c>
      <c r="K1765" t="s">
        <v>150</v>
      </c>
      <c r="L1765" t="s">
        <v>111</v>
      </c>
      <c r="M1765" t="s">
        <v>112</v>
      </c>
      <c r="N1765">
        <v>9</v>
      </c>
      <c r="O1765">
        <v>9</v>
      </c>
      <c r="P1765">
        <v>8072.68</v>
      </c>
      <c r="Q1765" s="2">
        <v>0.11</v>
      </c>
      <c r="R1765">
        <v>55849.13</v>
      </c>
      <c r="S1765">
        <v>10192.200000000001</v>
      </c>
      <c r="T1765" s="3">
        <v>0.182</v>
      </c>
      <c r="U1765">
        <v>56.59</v>
      </c>
      <c r="V1765" t="s">
        <v>76</v>
      </c>
      <c r="W1765">
        <v>1</v>
      </c>
      <c r="X1765" t="b">
        <v>0</v>
      </c>
      <c r="Y1765" t="s">
        <v>60</v>
      </c>
      <c r="Z1765" t="s">
        <v>60</v>
      </c>
      <c r="AA1765">
        <v>8</v>
      </c>
      <c r="AB1765">
        <v>8</v>
      </c>
      <c r="AC1765">
        <v>2022</v>
      </c>
      <c r="AD1765" s="1">
        <v>44866</v>
      </c>
      <c r="AE1765" t="s">
        <v>61</v>
      </c>
      <c r="AF1765" t="s">
        <v>88</v>
      </c>
      <c r="AG1765" t="str">
        <f t="shared" si="111"/>
        <v>Include</v>
      </c>
      <c r="AH1765">
        <f t="shared" si="108"/>
        <v>0</v>
      </c>
      <c r="AI1765">
        <f t="shared" si="109"/>
        <v>1</v>
      </c>
      <c r="AJ1765">
        <f t="shared" si="110"/>
        <v>0</v>
      </c>
      <c r="AK1765" s="15">
        <f>1</f>
        <v>1</v>
      </c>
    </row>
    <row r="1766" spans="1:37" x14ac:dyDescent="0.3">
      <c r="A1766" t="s">
        <v>4104</v>
      </c>
      <c r="B1766" s="1">
        <v>44887</v>
      </c>
      <c r="C1766" s="1">
        <v>44887</v>
      </c>
      <c r="D1766" t="s">
        <v>4105</v>
      </c>
      <c r="E1766" t="s">
        <v>693</v>
      </c>
      <c r="F1766">
        <v>31</v>
      </c>
      <c r="G1766">
        <v>31</v>
      </c>
      <c r="H1766" t="s">
        <v>47</v>
      </c>
      <c r="I1766" t="s">
        <v>47</v>
      </c>
      <c r="J1766" t="s">
        <v>48</v>
      </c>
      <c r="K1766" t="s">
        <v>49</v>
      </c>
      <c r="L1766" t="s">
        <v>84</v>
      </c>
      <c r="M1766" t="s">
        <v>146</v>
      </c>
      <c r="N1766">
        <v>9</v>
      </c>
      <c r="O1766">
        <v>9</v>
      </c>
      <c r="P1766">
        <v>51.92</v>
      </c>
      <c r="Q1766" s="2">
        <v>0.31</v>
      </c>
      <c r="R1766">
        <v>278.98</v>
      </c>
      <c r="S1766">
        <v>26.11</v>
      </c>
      <c r="T1766" s="3">
        <v>9.4E-2</v>
      </c>
      <c r="U1766">
        <v>58.05</v>
      </c>
      <c r="V1766" t="s">
        <v>132</v>
      </c>
      <c r="W1766">
        <v>2</v>
      </c>
      <c r="X1766" t="b">
        <v>0</v>
      </c>
      <c r="Y1766" t="s">
        <v>60</v>
      </c>
      <c r="Z1766" t="s">
        <v>60</v>
      </c>
      <c r="AA1766">
        <v>8</v>
      </c>
      <c r="AB1766">
        <v>8</v>
      </c>
      <c r="AC1766">
        <v>2022</v>
      </c>
      <c r="AD1766" s="1">
        <v>44866</v>
      </c>
      <c r="AE1766" t="s">
        <v>87</v>
      </c>
      <c r="AF1766" t="s">
        <v>62</v>
      </c>
      <c r="AG1766" t="str">
        <f t="shared" si="111"/>
        <v>Include</v>
      </c>
      <c r="AH1766">
        <f t="shared" si="108"/>
        <v>0</v>
      </c>
      <c r="AI1766">
        <f t="shared" si="109"/>
        <v>1</v>
      </c>
      <c r="AJ1766">
        <f t="shared" si="110"/>
        <v>0</v>
      </c>
      <c r="AK1766" s="15">
        <f>1</f>
        <v>1</v>
      </c>
    </row>
    <row r="1767" spans="1:37" x14ac:dyDescent="0.3">
      <c r="A1767" t="s">
        <v>4106</v>
      </c>
      <c r="B1767" s="1">
        <v>44887</v>
      </c>
      <c r="C1767" s="1">
        <v>44887</v>
      </c>
      <c r="D1767" t="s">
        <v>4107</v>
      </c>
      <c r="E1767" t="s">
        <v>1115</v>
      </c>
      <c r="F1767">
        <v>35</v>
      </c>
      <c r="G1767">
        <v>35</v>
      </c>
      <c r="H1767" t="s">
        <v>47</v>
      </c>
      <c r="I1767" t="s">
        <v>47</v>
      </c>
      <c r="J1767" t="s">
        <v>57</v>
      </c>
      <c r="K1767" t="s">
        <v>155</v>
      </c>
      <c r="L1767" t="s">
        <v>50</v>
      </c>
      <c r="M1767" t="s">
        <v>186</v>
      </c>
      <c r="N1767">
        <v>10</v>
      </c>
      <c r="O1767">
        <v>10</v>
      </c>
      <c r="P1767">
        <v>5117.29</v>
      </c>
      <c r="Q1767" s="2">
        <v>0.35</v>
      </c>
      <c r="R1767">
        <v>29419.75</v>
      </c>
      <c r="S1767">
        <v>8052.09</v>
      </c>
      <c r="T1767" s="3">
        <v>0.27400000000000002</v>
      </c>
      <c r="U1767">
        <v>61.97</v>
      </c>
      <c r="V1767" t="s">
        <v>76</v>
      </c>
      <c r="X1767" t="b">
        <v>0</v>
      </c>
      <c r="Y1767" t="s">
        <v>60</v>
      </c>
      <c r="Z1767" t="s">
        <v>60</v>
      </c>
      <c r="AA1767">
        <v>8</v>
      </c>
      <c r="AB1767">
        <v>8</v>
      </c>
      <c r="AC1767">
        <v>2022</v>
      </c>
      <c r="AD1767" s="1">
        <v>44866</v>
      </c>
      <c r="AE1767" t="s">
        <v>87</v>
      </c>
      <c r="AF1767" t="s">
        <v>62</v>
      </c>
      <c r="AG1767" t="str">
        <f t="shared" si="111"/>
        <v>Include</v>
      </c>
      <c r="AH1767">
        <f t="shared" si="108"/>
        <v>0</v>
      </c>
      <c r="AI1767">
        <f t="shared" si="109"/>
        <v>1</v>
      </c>
      <c r="AJ1767">
        <f t="shared" si="110"/>
        <v>0</v>
      </c>
      <c r="AK1767" s="15">
        <f>1</f>
        <v>1</v>
      </c>
    </row>
    <row r="1768" spans="1:37" x14ac:dyDescent="0.3">
      <c r="A1768" t="s">
        <v>4108</v>
      </c>
      <c r="B1768" s="1">
        <v>44885</v>
      </c>
      <c r="C1768" s="1">
        <v>44885</v>
      </c>
      <c r="D1768" t="s">
        <v>4109</v>
      </c>
      <c r="E1768" t="s">
        <v>668</v>
      </c>
      <c r="F1768">
        <v>45</v>
      </c>
      <c r="G1768">
        <v>45</v>
      </c>
      <c r="H1768" t="s">
        <v>47</v>
      </c>
      <c r="I1768" t="s">
        <v>47</v>
      </c>
      <c r="J1768" t="s">
        <v>82</v>
      </c>
      <c r="K1768" t="s">
        <v>122</v>
      </c>
      <c r="L1768" t="s">
        <v>74</v>
      </c>
      <c r="M1768" t="s">
        <v>261</v>
      </c>
      <c r="N1768">
        <v>4</v>
      </c>
      <c r="O1768">
        <v>4</v>
      </c>
      <c r="P1768">
        <v>73017.83</v>
      </c>
      <c r="Q1768" s="2">
        <v>0.22</v>
      </c>
      <c r="R1768">
        <v>192150.99</v>
      </c>
      <c r="S1768">
        <v>23288.67</v>
      </c>
      <c r="T1768" s="3">
        <v>0.121</v>
      </c>
      <c r="U1768">
        <v>32.14</v>
      </c>
      <c r="V1768" t="s">
        <v>68</v>
      </c>
      <c r="W1768">
        <v>3</v>
      </c>
      <c r="X1768" t="b">
        <v>0</v>
      </c>
      <c r="Y1768" t="s">
        <v>60</v>
      </c>
      <c r="Z1768" t="s">
        <v>60</v>
      </c>
      <c r="AA1768">
        <v>8</v>
      </c>
      <c r="AB1768">
        <v>8</v>
      </c>
      <c r="AC1768">
        <v>2022</v>
      </c>
      <c r="AD1768" s="1">
        <v>44866</v>
      </c>
      <c r="AE1768" t="s">
        <v>61</v>
      </c>
      <c r="AF1768" t="s">
        <v>43</v>
      </c>
      <c r="AG1768" t="str">
        <f t="shared" si="111"/>
        <v>Include</v>
      </c>
      <c r="AH1768">
        <f t="shared" si="108"/>
        <v>0</v>
      </c>
      <c r="AI1768">
        <f t="shared" si="109"/>
        <v>1</v>
      </c>
      <c r="AJ1768">
        <f t="shared" si="110"/>
        <v>0</v>
      </c>
      <c r="AK1768" s="15">
        <f>1</f>
        <v>1</v>
      </c>
    </row>
    <row r="1769" spans="1:37" x14ac:dyDescent="0.3">
      <c r="A1769" t="s">
        <v>4110</v>
      </c>
      <c r="B1769" s="1">
        <v>44884</v>
      </c>
      <c r="C1769" s="1">
        <v>44884</v>
      </c>
      <c r="D1769" t="s">
        <v>4111</v>
      </c>
      <c r="E1769" t="s">
        <v>1444</v>
      </c>
      <c r="F1769">
        <v>40</v>
      </c>
      <c r="G1769">
        <v>40</v>
      </c>
      <c r="H1769" t="s">
        <v>81</v>
      </c>
      <c r="I1769" t="s">
        <v>81</v>
      </c>
      <c r="J1769" t="s">
        <v>36</v>
      </c>
      <c r="K1769" t="s">
        <v>239</v>
      </c>
      <c r="L1769" t="s">
        <v>111</v>
      </c>
      <c r="M1769" t="s">
        <v>123</v>
      </c>
      <c r="N1769">
        <v>9</v>
      </c>
      <c r="O1769">
        <v>9</v>
      </c>
      <c r="P1769">
        <v>10073.67</v>
      </c>
      <c r="Q1769" s="2">
        <v>0.2</v>
      </c>
      <c r="R1769">
        <v>59652.6</v>
      </c>
      <c r="S1769">
        <v>18108.91</v>
      </c>
      <c r="T1769" s="3">
        <v>0.30399999999999999</v>
      </c>
      <c r="U1769">
        <v>53.9</v>
      </c>
      <c r="V1769" t="s">
        <v>40</v>
      </c>
      <c r="W1769">
        <v>4</v>
      </c>
      <c r="X1769" t="b">
        <v>0</v>
      </c>
      <c r="Y1769" t="s">
        <v>100</v>
      </c>
      <c r="Z1769" t="s">
        <v>100</v>
      </c>
      <c r="AA1769">
        <v>2</v>
      </c>
      <c r="AB1769">
        <v>2</v>
      </c>
      <c r="AC1769">
        <v>2022</v>
      </c>
      <c r="AD1769" s="1">
        <v>44866</v>
      </c>
      <c r="AE1769" t="s">
        <v>61</v>
      </c>
      <c r="AF1769" t="s">
        <v>88</v>
      </c>
      <c r="AG1769" t="str">
        <f t="shared" si="111"/>
        <v>Include</v>
      </c>
      <c r="AH1769">
        <f t="shared" si="108"/>
        <v>0</v>
      </c>
      <c r="AI1769">
        <f t="shared" si="109"/>
        <v>0</v>
      </c>
      <c r="AJ1769">
        <f t="shared" si="110"/>
        <v>1</v>
      </c>
      <c r="AK1769" s="15">
        <f>1</f>
        <v>1</v>
      </c>
    </row>
    <row r="1770" spans="1:37" x14ac:dyDescent="0.3">
      <c r="A1770" t="s">
        <v>4112</v>
      </c>
      <c r="B1770" s="1">
        <v>44883</v>
      </c>
      <c r="C1770" s="1">
        <v>44883</v>
      </c>
      <c r="D1770" t="s">
        <v>4113</v>
      </c>
      <c r="E1770" t="s">
        <v>2239</v>
      </c>
      <c r="F1770">
        <v>33</v>
      </c>
      <c r="G1770">
        <v>33</v>
      </c>
      <c r="H1770" t="s">
        <v>47</v>
      </c>
      <c r="I1770" t="s">
        <v>47</v>
      </c>
      <c r="J1770" t="s">
        <v>116</v>
      </c>
      <c r="K1770" t="s">
        <v>247</v>
      </c>
      <c r="L1770" t="s">
        <v>140</v>
      </c>
      <c r="M1770" t="s">
        <v>219</v>
      </c>
      <c r="N1770">
        <v>4</v>
      </c>
      <c r="O1770">
        <v>4</v>
      </c>
      <c r="P1770">
        <v>2693.03</v>
      </c>
      <c r="Q1770" s="2">
        <v>0.24</v>
      </c>
      <c r="R1770">
        <v>8454.01</v>
      </c>
      <c r="S1770">
        <v>2808.17</v>
      </c>
      <c r="T1770" s="3">
        <v>0.33200000000000002</v>
      </c>
      <c r="U1770">
        <v>71.64</v>
      </c>
      <c r="V1770" t="s">
        <v>132</v>
      </c>
      <c r="W1770">
        <v>3</v>
      </c>
      <c r="X1770" t="b">
        <v>0</v>
      </c>
      <c r="Y1770" t="s">
        <v>60</v>
      </c>
      <c r="Z1770" t="s">
        <v>60</v>
      </c>
      <c r="AC1770">
        <v>2022</v>
      </c>
      <c r="AD1770" s="1">
        <v>44866</v>
      </c>
      <c r="AE1770" t="s">
        <v>87</v>
      </c>
      <c r="AF1770" t="s">
        <v>43</v>
      </c>
      <c r="AG1770" t="str">
        <f t="shared" si="111"/>
        <v>Include</v>
      </c>
      <c r="AH1770">
        <f t="shared" si="108"/>
        <v>0</v>
      </c>
      <c r="AI1770">
        <f t="shared" si="109"/>
        <v>1</v>
      </c>
      <c r="AJ1770">
        <f t="shared" si="110"/>
        <v>0</v>
      </c>
      <c r="AK1770" s="15">
        <f>1</f>
        <v>1</v>
      </c>
    </row>
    <row r="1771" spans="1:37" x14ac:dyDescent="0.3">
      <c r="A1771" t="s">
        <v>4114</v>
      </c>
      <c r="B1771" s="1">
        <v>44882</v>
      </c>
      <c r="C1771" s="1">
        <v>44882</v>
      </c>
      <c r="D1771" t="s">
        <v>4115</v>
      </c>
      <c r="E1771" t="s">
        <v>307</v>
      </c>
      <c r="F1771">
        <v>31</v>
      </c>
      <c r="G1771">
        <v>31</v>
      </c>
      <c r="H1771" t="s">
        <v>35</v>
      </c>
      <c r="I1771" t="s">
        <v>35</v>
      </c>
      <c r="J1771" t="s">
        <v>82</v>
      </c>
      <c r="K1771" t="s">
        <v>83</v>
      </c>
      <c r="L1771" t="s">
        <v>140</v>
      </c>
      <c r="M1771" t="s">
        <v>372</v>
      </c>
      <c r="N1771">
        <v>9</v>
      </c>
      <c r="O1771">
        <v>9</v>
      </c>
      <c r="P1771">
        <v>2890.57</v>
      </c>
      <c r="Q1771" s="2">
        <v>0.09</v>
      </c>
      <c r="R1771">
        <v>22605.25</v>
      </c>
      <c r="S1771">
        <v>10028.129999999999</v>
      </c>
      <c r="T1771" s="3">
        <v>0.44400000000000001</v>
      </c>
      <c r="U1771">
        <v>70.61</v>
      </c>
      <c r="V1771" t="s">
        <v>40</v>
      </c>
      <c r="W1771">
        <v>1</v>
      </c>
      <c r="X1771" t="b">
        <v>0</v>
      </c>
      <c r="Y1771" t="s">
        <v>142</v>
      </c>
      <c r="Z1771" t="s">
        <v>142</v>
      </c>
      <c r="AA1771">
        <v>9</v>
      </c>
      <c r="AB1771">
        <v>9</v>
      </c>
      <c r="AC1771">
        <v>2022</v>
      </c>
      <c r="AD1771" s="1">
        <v>44866</v>
      </c>
      <c r="AE1771" t="s">
        <v>87</v>
      </c>
      <c r="AF1771" t="s">
        <v>69</v>
      </c>
      <c r="AG1771" t="str">
        <f t="shared" si="111"/>
        <v>Include</v>
      </c>
      <c r="AH1771">
        <f t="shared" si="108"/>
        <v>0</v>
      </c>
      <c r="AI1771">
        <f t="shared" si="109"/>
        <v>0</v>
      </c>
      <c r="AJ1771">
        <f t="shared" si="110"/>
        <v>0</v>
      </c>
      <c r="AK1771" s="15">
        <f>1</f>
        <v>1</v>
      </c>
    </row>
    <row r="1772" spans="1:37" x14ac:dyDescent="0.3">
      <c r="A1772" t="s">
        <v>4116</v>
      </c>
      <c r="B1772" s="1">
        <v>44882</v>
      </c>
      <c r="C1772" s="1">
        <v>44882</v>
      </c>
      <c r="D1772" t="s">
        <v>4117</v>
      </c>
      <c r="E1772" t="s">
        <v>1362</v>
      </c>
      <c r="F1772">
        <v>28</v>
      </c>
      <c r="G1772">
        <v>28</v>
      </c>
      <c r="H1772" t="s">
        <v>47</v>
      </c>
      <c r="I1772" t="s">
        <v>47</v>
      </c>
      <c r="J1772" t="s">
        <v>48</v>
      </c>
      <c r="K1772" t="s">
        <v>49</v>
      </c>
      <c r="L1772" t="s">
        <v>38</v>
      </c>
      <c r="M1772" t="s">
        <v>159</v>
      </c>
      <c r="N1772">
        <v>9</v>
      </c>
      <c r="O1772">
        <v>9</v>
      </c>
      <c r="P1772">
        <v>113.69</v>
      </c>
      <c r="Q1772" s="2">
        <v>0.22</v>
      </c>
      <c r="R1772">
        <v>699.53</v>
      </c>
      <c r="S1772">
        <v>335.72</v>
      </c>
      <c r="T1772" s="3">
        <v>0.48</v>
      </c>
      <c r="U1772">
        <v>40.1</v>
      </c>
      <c r="V1772" t="s">
        <v>76</v>
      </c>
      <c r="W1772">
        <v>5</v>
      </c>
      <c r="X1772" t="b">
        <v>1</v>
      </c>
      <c r="Y1772" t="s">
        <v>41</v>
      </c>
      <c r="Z1772" t="s">
        <v>41</v>
      </c>
      <c r="AA1772">
        <v>7</v>
      </c>
      <c r="AB1772">
        <v>7</v>
      </c>
      <c r="AC1772">
        <v>2022</v>
      </c>
      <c r="AD1772" s="1">
        <v>44866</v>
      </c>
      <c r="AE1772" t="s">
        <v>87</v>
      </c>
      <c r="AF1772" t="s">
        <v>43</v>
      </c>
      <c r="AG1772" t="str">
        <f t="shared" si="111"/>
        <v>Include</v>
      </c>
      <c r="AH1772">
        <f t="shared" si="108"/>
        <v>1</v>
      </c>
      <c r="AI1772">
        <f t="shared" si="109"/>
        <v>1</v>
      </c>
      <c r="AJ1772">
        <f t="shared" si="110"/>
        <v>0</v>
      </c>
      <c r="AK1772" s="15">
        <f>1</f>
        <v>1</v>
      </c>
    </row>
    <row r="1773" spans="1:37" x14ac:dyDescent="0.3">
      <c r="A1773" t="s">
        <v>4118</v>
      </c>
      <c r="B1773" s="1">
        <v>44881</v>
      </c>
      <c r="C1773" s="1">
        <v>44881</v>
      </c>
      <c r="D1773" t="s">
        <v>4119</v>
      </c>
      <c r="E1773" t="s">
        <v>563</v>
      </c>
      <c r="F1773">
        <v>35</v>
      </c>
      <c r="G1773">
        <v>35</v>
      </c>
      <c r="H1773" t="s">
        <v>81</v>
      </c>
      <c r="I1773" t="s">
        <v>81</v>
      </c>
      <c r="J1773" t="s">
        <v>36</v>
      </c>
      <c r="K1773" t="s">
        <v>106</v>
      </c>
      <c r="L1773" t="s">
        <v>50</v>
      </c>
      <c r="M1773" t="s">
        <v>67</v>
      </c>
      <c r="N1773">
        <v>4</v>
      </c>
      <c r="O1773">
        <v>4</v>
      </c>
      <c r="P1773">
        <v>9446.44</v>
      </c>
      <c r="Q1773" s="2">
        <v>0.3</v>
      </c>
      <c r="R1773">
        <v>22683.91</v>
      </c>
      <c r="S1773">
        <v>5513.68</v>
      </c>
      <c r="T1773" s="3">
        <v>0.24299999999999999</v>
      </c>
      <c r="U1773">
        <v>58.8</v>
      </c>
      <c r="V1773" t="s">
        <v>132</v>
      </c>
      <c r="W1773">
        <v>5</v>
      </c>
      <c r="X1773" t="b">
        <v>0</v>
      </c>
      <c r="Y1773" t="s">
        <v>100</v>
      </c>
      <c r="Z1773" t="s">
        <v>100</v>
      </c>
      <c r="AA1773">
        <v>9</v>
      </c>
      <c r="AB1773">
        <v>9</v>
      </c>
      <c r="AC1773">
        <v>2022</v>
      </c>
      <c r="AD1773" s="1">
        <v>44866</v>
      </c>
      <c r="AE1773" t="s">
        <v>87</v>
      </c>
      <c r="AF1773" t="s">
        <v>43</v>
      </c>
      <c r="AG1773" t="str">
        <f t="shared" si="111"/>
        <v>Include</v>
      </c>
      <c r="AH1773">
        <f t="shared" si="108"/>
        <v>0</v>
      </c>
      <c r="AI1773">
        <f t="shared" si="109"/>
        <v>0</v>
      </c>
      <c r="AJ1773">
        <f t="shared" si="110"/>
        <v>1</v>
      </c>
      <c r="AK1773" s="15">
        <f>1</f>
        <v>1</v>
      </c>
    </row>
    <row r="1774" spans="1:37" x14ac:dyDescent="0.3">
      <c r="A1774" t="s">
        <v>4120</v>
      </c>
      <c r="B1774" t="s">
        <v>4121</v>
      </c>
      <c r="C1774" s="1">
        <v>44880</v>
      </c>
      <c r="D1774" t="s">
        <v>4122</v>
      </c>
      <c r="E1774" t="s">
        <v>819</v>
      </c>
      <c r="F1774">
        <v>36</v>
      </c>
      <c r="G1774">
        <v>36</v>
      </c>
      <c r="H1774" t="s">
        <v>35</v>
      </c>
      <c r="I1774" t="s">
        <v>35</v>
      </c>
      <c r="J1774" t="s">
        <v>36</v>
      </c>
      <c r="K1774" t="s">
        <v>37</v>
      </c>
      <c r="L1774" t="s">
        <v>111</v>
      </c>
      <c r="M1774" t="s">
        <v>200</v>
      </c>
      <c r="N1774">
        <v>4</v>
      </c>
      <c r="O1774">
        <v>4</v>
      </c>
      <c r="P1774">
        <v>1627.2</v>
      </c>
      <c r="Q1774" s="2">
        <v>0.35</v>
      </c>
      <c r="R1774">
        <v>3842.87</v>
      </c>
      <c r="S1774">
        <v>894.8</v>
      </c>
      <c r="T1774" s="3">
        <v>0.23300000000000001</v>
      </c>
      <c r="U1774">
        <v>32.06</v>
      </c>
      <c r="V1774" t="s">
        <v>40</v>
      </c>
      <c r="W1774">
        <v>4</v>
      </c>
      <c r="X1774" t="b">
        <v>0</v>
      </c>
      <c r="Y1774" t="s">
        <v>60</v>
      </c>
      <c r="Z1774" t="s">
        <v>60</v>
      </c>
      <c r="AA1774">
        <v>1</v>
      </c>
      <c r="AB1774">
        <v>1</v>
      </c>
      <c r="AC1774">
        <v>2022</v>
      </c>
      <c r="AD1774" s="1">
        <v>44866</v>
      </c>
      <c r="AE1774" t="s">
        <v>61</v>
      </c>
      <c r="AF1774" t="s">
        <v>62</v>
      </c>
      <c r="AG1774" t="str">
        <f t="shared" si="111"/>
        <v>Include</v>
      </c>
      <c r="AH1774">
        <f t="shared" si="108"/>
        <v>0</v>
      </c>
      <c r="AI1774">
        <f t="shared" si="109"/>
        <v>1</v>
      </c>
      <c r="AJ1774">
        <f t="shared" si="110"/>
        <v>0</v>
      </c>
      <c r="AK1774" s="15">
        <f>1</f>
        <v>1</v>
      </c>
    </row>
    <row r="1775" spans="1:37" x14ac:dyDescent="0.3">
      <c r="A1775" t="s">
        <v>4123</v>
      </c>
      <c r="B1775" s="1">
        <v>44880</v>
      </c>
      <c r="C1775" s="1">
        <v>44880</v>
      </c>
      <c r="D1775" t="s">
        <v>4124</v>
      </c>
      <c r="E1775" t="s">
        <v>1231</v>
      </c>
      <c r="F1775">
        <v>32</v>
      </c>
      <c r="G1775">
        <v>32</v>
      </c>
      <c r="H1775" t="s">
        <v>81</v>
      </c>
      <c r="I1775" t="s">
        <v>81</v>
      </c>
      <c r="J1775" t="s">
        <v>48</v>
      </c>
      <c r="K1775" t="s">
        <v>49</v>
      </c>
      <c r="L1775" t="s">
        <v>84</v>
      </c>
      <c r="M1775" t="s">
        <v>85</v>
      </c>
      <c r="N1775">
        <v>5</v>
      </c>
      <c r="O1775">
        <v>5</v>
      </c>
      <c r="P1775">
        <v>450.47</v>
      </c>
      <c r="Q1775" s="2">
        <v>0.3</v>
      </c>
      <c r="R1775">
        <v>1325.61</v>
      </c>
      <c r="S1775">
        <v>106.62</v>
      </c>
      <c r="T1775" s="3">
        <v>0.08</v>
      </c>
      <c r="U1775">
        <v>50.58</v>
      </c>
      <c r="V1775" t="s">
        <v>52</v>
      </c>
      <c r="W1775">
        <v>5</v>
      </c>
      <c r="X1775" t="b">
        <v>0</v>
      </c>
      <c r="Y1775" t="s">
        <v>100</v>
      </c>
      <c r="Z1775" t="s">
        <v>100</v>
      </c>
      <c r="AA1775">
        <v>7</v>
      </c>
      <c r="AB1775">
        <v>7</v>
      </c>
      <c r="AC1775">
        <v>2022</v>
      </c>
      <c r="AD1775" s="1">
        <v>44866</v>
      </c>
      <c r="AE1775" t="s">
        <v>87</v>
      </c>
      <c r="AF1775" t="s">
        <v>43</v>
      </c>
      <c r="AG1775" t="str">
        <f t="shared" si="111"/>
        <v>Include</v>
      </c>
      <c r="AH1775">
        <f t="shared" si="108"/>
        <v>0</v>
      </c>
      <c r="AI1775">
        <f t="shared" si="109"/>
        <v>0</v>
      </c>
      <c r="AJ1775">
        <f t="shared" si="110"/>
        <v>1</v>
      </c>
      <c r="AK1775" s="15">
        <f>1</f>
        <v>1</v>
      </c>
    </row>
    <row r="1776" spans="1:37" x14ac:dyDescent="0.3">
      <c r="A1776" t="s">
        <v>4125</v>
      </c>
      <c r="B1776" s="1">
        <v>44880</v>
      </c>
      <c r="C1776" s="1">
        <v>44880</v>
      </c>
      <c r="D1776" t="s">
        <v>4126</v>
      </c>
      <c r="E1776" t="s">
        <v>301</v>
      </c>
      <c r="F1776">
        <v>20</v>
      </c>
      <c r="G1776">
        <v>20</v>
      </c>
      <c r="H1776" t="s">
        <v>47</v>
      </c>
      <c r="I1776" t="s">
        <v>47</v>
      </c>
      <c r="J1776" t="s">
        <v>48</v>
      </c>
      <c r="K1776" t="s">
        <v>230</v>
      </c>
      <c r="L1776" t="s">
        <v>97</v>
      </c>
      <c r="M1776" t="s">
        <v>98</v>
      </c>
      <c r="N1776">
        <v>6</v>
      </c>
      <c r="O1776">
        <v>6</v>
      </c>
      <c r="P1776">
        <v>363.03</v>
      </c>
      <c r="Q1776" s="2">
        <v>0</v>
      </c>
      <c r="R1776">
        <v>1819.63</v>
      </c>
      <c r="S1776">
        <v>726.19</v>
      </c>
      <c r="T1776" s="3">
        <v>0.39900000000000002</v>
      </c>
      <c r="U1776">
        <v>64.27</v>
      </c>
      <c r="V1776" t="s">
        <v>76</v>
      </c>
      <c r="W1776">
        <v>5</v>
      </c>
      <c r="X1776" t="b">
        <v>0</v>
      </c>
      <c r="Y1776" t="s">
        <v>60</v>
      </c>
      <c r="Z1776" t="s">
        <v>60</v>
      </c>
      <c r="AA1776">
        <v>7</v>
      </c>
      <c r="AB1776">
        <v>7</v>
      </c>
      <c r="AC1776">
        <v>2022</v>
      </c>
      <c r="AD1776" s="1">
        <v>44866</v>
      </c>
      <c r="AE1776" t="s">
        <v>53</v>
      </c>
      <c r="AF1776" s="2">
        <v>0</v>
      </c>
      <c r="AG1776" t="str">
        <f t="shared" si="111"/>
        <v>Include</v>
      </c>
      <c r="AH1776">
        <f t="shared" si="108"/>
        <v>0</v>
      </c>
      <c r="AI1776">
        <f t="shared" si="109"/>
        <v>1</v>
      </c>
      <c r="AJ1776">
        <f t="shared" si="110"/>
        <v>0</v>
      </c>
      <c r="AK1776" s="15">
        <f>1</f>
        <v>1</v>
      </c>
    </row>
    <row r="1777" spans="1:37" x14ac:dyDescent="0.3">
      <c r="A1777" t="s">
        <v>4127</v>
      </c>
      <c r="B1777" s="1">
        <v>44880</v>
      </c>
      <c r="C1777" s="1">
        <v>44880</v>
      </c>
      <c r="D1777" t="s">
        <v>4128</v>
      </c>
      <c r="E1777" t="s">
        <v>2439</v>
      </c>
      <c r="F1777">
        <v>14</v>
      </c>
      <c r="G1777">
        <v>14</v>
      </c>
      <c r="H1777" t="s">
        <v>47</v>
      </c>
      <c r="I1777" t="s">
        <v>47</v>
      </c>
      <c r="J1777" t="s">
        <v>48</v>
      </c>
      <c r="K1777" t="s">
        <v>185</v>
      </c>
      <c r="L1777" t="s">
        <v>84</v>
      </c>
      <c r="M1777" t="s">
        <v>231</v>
      </c>
      <c r="N1777">
        <v>10</v>
      </c>
      <c r="O1777">
        <v>10</v>
      </c>
      <c r="P1777">
        <v>90.88</v>
      </c>
      <c r="Q1777" s="2">
        <v>0.15</v>
      </c>
      <c r="R1777">
        <v>727.71</v>
      </c>
      <c r="S1777">
        <v>64.16</v>
      </c>
      <c r="T1777" s="3">
        <v>8.7999999999999995E-2</v>
      </c>
      <c r="U1777">
        <v>43</v>
      </c>
      <c r="V1777" t="s">
        <v>99</v>
      </c>
      <c r="W1777">
        <v>2</v>
      </c>
      <c r="X1777" t="b">
        <v>0</v>
      </c>
      <c r="Y1777" t="s">
        <v>60</v>
      </c>
      <c r="Z1777" t="s">
        <v>60</v>
      </c>
      <c r="AA1777">
        <v>3</v>
      </c>
      <c r="AB1777">
        <v>3</v>
      </c>
      <c r="AC1777">
        <v>2022</v>
      </c>
      <c r="AD1777" s="1">
        <v>44866</v>
      </c>
      <c r="AE1777" t="s">
        <v>42</v>
      </c>
      <c r="AF1777" t="s">
        <v>88</v>
      </c>
      <c r="AG1777" t="str">
        <f t="shared" si="111"/>
        <v>Include</v>
      </c>
      <c r="AH1777">
        <f t="shared" si="108"/>
        <v>0</v>
      </c>
      <c r="AI1777">
        <f t="shared" si="109"/>
        <v>1</v>
      </c>
      <c r="AJ1777">
        <f t="shared" si="110"/>
        <v>0</v>
      </c>
      <c r="AK1777" s="15">
        <f>1</f>
        <v>1</v>
      </c>
    </row>
    <row r="1778" spans="1:37" x14ac:dyDescent="0.3">
      <c r="A1778" t="s">
        <v>4129</v>
      </c>
      <c r="B1778" s="1">
        <v>44879</v>
      </c>
      <c r="C1778" s="1">
        <v>44879</v>
      </c>
      <c r="D1778" t="s">
        <v>4130</v>
      </c>
      <c r="E1778" t="s">
        <v>1352</v>
      </c>
      <c r="F1778">
        <v>16</v>
      </c>
      <c r="G1778">
        <v>16</v>
      </c>
      <c r="H1778" t="s">
        <v>81</v>
      </c>
      <c r="I1778" t="s">
        <v>81</v>
      </c>
      <c r="J1778" t="s">
        <v>48</v>
      </c>
      <c r="K1778" t="s">
        <v>185</v>
      </c>
      <c r="L1778" t="s">
        <v>140</v>
      </c>
      <c r="M1778" t="s">
        <v>219</v>
      </c>
      <c r="N1778">
        <v>6</v>
      </c>
      <c r="O1778">
        <v>6</v>
      </c>
      <c r="P1778">
        <v>3572.55</v>
      </c>
      <c r="R1778">
        <v>17702.509999999998</v>
      </c>
      <c r="S1778">
        <v>4881.96</v>
      </c>
      <c r="T1778" s="3">
        <v>0.27600000000000002</v>
      </c>
      <c r="U1778">
        <v>72.400000000000006</v>
      </c>
      <c r="V1778" t="s">
        <v>99</v>
      </c>
      <c r="W1778">
        <v>2</v>
      </c>
      <c r="X1778" t="b">
        <v>0</v>
      </c>
      <c r="Y1778" t="s">
        <v>60</v>
      </c>
      <c r="Z1778" t="s">
        <v>60</v>
      </c>
      <c r="AA1778">
        <v>7</v>
      </c>
      <c r="AB1778">
        <v>7</v>
      </c>
      <c r="AC1778">
        <v>2022</v>
      </c>
      <c r="AD1778" s="1">
        <v>44866</v>
      </c>
      <c r="AE1778" t="s">
        <v>42</v>
      </c>
      <c r="AF1778" t="s">
        <v>201</v>
      </c>
      <c r="AG1778" t="str">
        <f t="shared" si="111"/>
        <v>Include</v>
      </c>
      <c r="AH1778">
        <f t="shared" si="108"/>
        <v>0</v>
      </c>
      <c r="AI1778">
        <f t="shared" si="109"/>
        <v>1</v>
      </c>
      <c r="AJ1778">
        <f t="shared" si="110"/>
        <v>0</v>
      </c>
      <c r="AK1778" s="15">
        <f>1</f>
        <v>1</v>
      </c>
    </row>
    <row r="1779" spans="1:37" x14ac:dyDescent="0.3">
      <c r="A1779" t="s">
        <v>4131</v>
      </c>
      <c r="B1779" s="1">
        <v>44879</v>
      </c>
      <c r="C1779" s="1">
        <v>44879</v>
      </c>
      <c r="D1779" t="s">
        <v>4132</v>
      </c>
      <c r="E1779" t="s">
        <v>145</v>
      </c>
      <c r="F1779">
        <v>25</v>
      </c>
      <c r="G1779">
        <v>25</v>
      </c>
      <c r="H1779" t="s">
        <v>47</v>
      </c>
      <c r="I1779" t="s">
        <v>47</v>
      </c>
      <c r="J1779" t="s">
        <v>48</v>
      </c>
      <c r="K1779" t="s">
        <v>185</v>
      </c>
      <c r="L1779" t="s">
        <v>140</v>
      </c>
      <c r="M1779" t="s">
        <v>372</v>
      </c>
      <c r="N1779">
        <v>7</v>
      </c>
      <c r="O1779">
        <v>7</v>
      </c>
      <c r="P1779">
        <v>1668.16</v>
      </c>
      <c r="Q1779" s="2">
        <v>0.14000000000000001</v>
      </c>
      <c r="R1779">
        <v>9181.91</v>
      </c>
      <c r="S1779">
        <v>2178.6799999999998</v>
      </c>
      <c r="T1779" s="3">
        <v>0.23699999999999999</v>
      </c>
      <c r="U1779">
        <v>85.58</v>
      </c>
      <c r="V1779" t="s">
        <v>76</v>
      </c>
      <c r="X1779" t="b">
        <v>0</v>
      </c>
      <c r="Y1779" t="s">
        <v>60</v>
      </c>
      <c r="Z1779" t="s">
        <v>60</v>
      </c>
      <c r="AA1779">
        <v>7</v>
      </c>
      <c r="AB1779">
        <v>7</v>
      </c>
      <c r="AC1779">
        <v>2022</v>
      </c>
      <c r="AD1779" s="1">
        <v>44866</v>
      </c>
      <c r="AE1779" t="s">
        <v>53</v>
      </c>
      <c r="AF1779" t="s">
        <v>88</v>
      </c>
      <c r="AG1779" t="str">
        <f t="shared" si="111"/>
        <v>Include</v>
      </c>
      <c r="AH1779">
        <f t="shared" si="108"/>
        <v>0</v>
      </c>
      <c r="AI1779">
        <f t="shared" si="109"/>
        <v>1</v>
      </c>
      <c r="AJ1779">
        <f t="shared" si="110"/>
        <v>0</v>
      </c>
      <c r="AK1779" s="15">
        <f>1</f>
        <v>1</v>
      </c>
    </row>
    <row r="1780" spans="1:37" x14ac:dyDescent="0.3">
      <c r="A1780" t="s">
        <v>4133</v>
      </c>
      <c r="B1780" s="1">
        <v>44877</v>
      </c>
      <c r="C1780" s="1">
        <v>44877</v>
      </c>
      <c r="D1780" t="s">
        <v>4134</v>
      </c>
      <c r="E1780" t="s">
        <v>1118</v>
      </c>
      <c r="F1780">
        <v>26</v>
      </c>
      <c r="G1780">
        <v>26</v>
      </c>
      <c r="H1780" t="s">
        <v>35</v>
      </c>
      <c r="I1780" t="s">
        <v>35</v>
      </c>
      <c r="J1780" t="s">
        <v>36</v>
      </c>
      <c r="K1780" t="s">
        <v>106</v>
      </c>
      <c r="L1780" t="s">
        <v>140</v>
      </c>
      <c r="M1780" t="s">
        <v>372</v>
      </c>
      <c r="N1780">
        <v>6</v>
      </c>
      <c r="O1780">
        <v>6</v>
      </c>
      <c r="P1780">
        <v>2781.83</v>
      </c>
      <c r="Q1780" s="2">
        <v>0.34</v>
      </c>
      <c r="R1780">
        <v>10384.52</v>
      </c>
      <c r="S1780">
        <v>3543.82</v>
      </c>
      <c r="T1780" s="3">
        <v>0.34100000000000003</v>
      </c>
      <c r="U1780">
        <v>47.91</v>
      </c>
      <c r="V1780" t="s">
        <v>68</v>
      </c>
      <c r="W1780">
        <v>2</v>
      </c>
      <c r="X1780" t="b">
        <v>0</v>
      </c>
      <c r="Y1780" t="s">
        <v>60</v>
      </c>
      <c r="Z1780" t="s">
        <v>60</v>
      </c>
      <c r="AA1780">
        <v>3</v>
      </c>
      <c r="AB1780">
        <v>3</v>
      </c>
      <c r="AC1780">
        <v>2022</v>
      </c>
      <c r="AD1780" s="1">
        <v>44866</v>
      </c>
      <c r="AE1780" t="s">
        <v>87</v>
      </c>
      <c r="AF1780" t="s">
        <v>62</v>
      </c>
      <c r="AG1780" t="str">
        <f t="shared" si="111"/>
        <v>Include</v>
      </c>
      <c r="AH1780">
        <f t="shared" si="108"/>
        <v>0</v>
      </c>
      <c r="AI1780">
        <f t="shared" si="109"/>
        <v>1</v>
      </c>
      <c r="AJ1780">
        <f t="shared" si="110"/>
        <v>0</v>
      </c>
      <c r="AK1780" s="15">
        <f>1</f>
        <v>1</v>
      </c>
    </row>
    <row r="1781" spans="1:37" x14ac:dyDescent="0.3">
      <c r="A1781" t="s">
        <v>4135</v>
      </c>
      <c r="B1781" s="1">
        <v>44877</v>
      </c>
      <c r="C1781" s="1">
        <v>44877</v>
      </c>
      <c r="D1781" t="s">
        <v>4136</v>
      </c>
      <c r="E1781" t="s">
        <v>388</v>
      </c>
      <c r="F1781">
        <v>42</v>
      </c>
      <c r="G1781">
        <v>42</v>
      </c>
      <c r="H1781" t="s">
        <v>35</v>
      </c>
      <c r="I1781" t="s">
        <v>35</v>
      </c>
      <c r="J1781" t="s">
        <v>48</v>
      </c>
      <c r="K1781" t="s">
        <v>226</v>
      </c>
      <c r="L1781" t="s">
        <v>74</v>
      </c>
      <c r="M1781" t="s">
        <v>453</v>
      </c>
      <c r="N1781">
        <v>4</v>
      </c>
      <c r="O1781">
        <v>4</v>
      </c>
      <c r="P1781">
        <v>76493.84</v>
      </c>
      <c r="Q1781" s="2">
        <v>0.09</v>
      </c>
      <c r="R1781">
        <v>272766.46000000002</v>
      </c>
      <c r="S1781">
        <v>29631.74</v>
      </c>
      <c r="T1781" s="3">
        <v>0.109</v>
      </c>
      <c r="U1781">
        <v>60.2</v>
      </c>
      <c r="V1781" t="s">
        <v>52</v>
      </c>
      <c r="W1781">
        <v>4</v>
      </c>
      <c r="X1781" t="b">
        <v>0</v>
      </c>
      <c r="Y1781" t="s">
        <v>60</v>
      </c>
      <c r="Z1781" t="s">
        <v>60</v>
      </c>
      <c r="AA1781">
        <v>3</v>
      </c>
      <c r="AB1781">
        <v>3</v>
      </c>
      <c r="AC1781">
        <v>2022</v>
      </c>
      <c r="AD1781" s="1">
        <v>44866</v>
      </c>
      <c r="AE1781" t="s">
        <v>61</v>
      </c>
      <c r="AF1781" t="s">
        <v>69</v>
      </c>
      <c r="AG1781" t="str">
        <f t="shared" si="111"/>
        <v>Include</v>
      </c>
      <c r="AH1781">
        <f t="shared" si="108"/>
        <v>0</v>
      </c>
      <c r="AI1781">
        <f t="shared" si="109"/>
        <v>1</v>
      </c>
      <c r="AJ1781">
        <f t="shared" si="110"/>
        <v>0</v>
      </c>
      <c r="AK1781" s="15">
        <f>1</f>
        <v>1</v>
      </c>
    </row>
    <row r="1782" spans="1:37" x14ac:dyDescent="0.3">
      <c r="A1782" t="s">
        <v>4137</v>
      </c>
      <c r="B1782" s="1">
        <v>44876</v>
      </c>
      <c r="C1782" s="1">
        <v>44876</v>
      </c>
      <c r="D1782" t="s">
        <v>4138</v>
      </c>
      <c r="E1782" t="s">
        <v>307</v>
      </c>
      <c r="F1782">
        <v>30</v>
      </c>
      <c r="G1782">
        <v>30</v>
      </c>
      <c r="H1782" t="s">
        <v>35</v>
      </c>
      <c r="I1782" t="s">
        <v>35</v>
      </c>
      <c r="J1782" t="s">
        <v>116</v>
      </c>
      <c r="K1782" t="s">
        <v>247</v>
      </c>
      <c r="L1782" t="s">
        <v>111</v>
      </c>
      <c r="M1782" t="s">
        <v>123</v>
      </c>
      <c r="N1782">
        <v>2</v>
      </c>
      <c r="O1782">
        <v>2</v>
      </c>
      <c r="P1782">
        <v>9107.15</v>
      </c>
      <c r="Q1782" s="2">
        <v>0.1</v>
      </c>
      <c r="R1782">
        <v>14915.74</v>
      </c>
      <c r="S1782">
        <v>3305.13</v>
      </c>
      <c r="T1782" s="3">
        <v>0.222</v>
      </c>
      <c r="U1782">
        <v>61.84</v>
      </c>
      <c r="V1782" t="s">
        <v>52</v>
      </c>
      <c r="W1782">
        <v>1</v>
      </c>
      <c r="X1782" t="b">
        <v>0</v>
      </c>
      <c r="Y1782" t="s">
        <v>60</v>
      </c>
      <c r="Z1782" t="s">
        <v>60</v>
      </c>
      <c r="AA1782">
        <v>1</v>
      </c>
      <c r="AB1782">
        <v>1</v>
      </c>
      <c r="AC1782">
        <v>2022</v>
      </c>
      <c r="AD1782" s="1">
        <v>44866</v>
      </c>
      <c r="AE1782" t="s">
        <v>87</v>
      </c>
      <c r="AF1782" t="s">
        <v>69</v>
      </c>
      <c r="AG1782" t="str">
        <f t="shared" si="111"/>
        <v>Include</v>
      </c>
      <c r="AH1782">
        <f t="shared" si="108"/>
        <v>0</v>
      </c>
      <c r="AI1782">
        <f t="shared" si="109"/>
        <v>1</v>
      </c>
      <c r="AJ1782">
        <f t="shared" si="110"/>
        <v>0</v>
      </c>
      <c r="AK1782" s="15">
        <f>1</f>
        <v>1</v>
      </c>
    </row>
    <row r="1783" spans="1:37" x14ac:dyDescent="0.3">
      <c r="A1783" t="s">
        <v>4139</v>
      </c>
      <c r="B1783" s="1">
        <v>44876</v>
      </c>
      <c r="C1783" s="1">
        <v>44876</v>
      </c>
      <c r="D1783" t="s">
        <v>4140</v>
      </c>
      <c r="E1783" t="s">
        <v>493</v>
      </c>
      <c r="F1783">
        <v>15</v>
      </c>
      <c r="G1783">
        <v>15</v>
      </c>
      <c r="H1783" t="s">
        <v>81</v>
      </c>
      <c r="I1783" t="s">
        <v>81</v>
      </c>
      <c r="J1783" t="s">
        <v>116</v>
      </c>
      <c r="K1783" t="s">
        <v>247</v>
      </c>
      <c r="L1783" t="s">
        <v>84</v>
      </c>
      <c r="M1783" t="s">
        <v>490</v>
      </c>
      <c r="N1783">
        <v>8</v>
      </c>
      <c r="O1783">
        <v>8</v>
      </c>
      <c r="P1783">
        <v>125.37</v>
      </c>
      <c r="Q1783" s="2">
        <v>0.31</v>
      </c>
      <c r="R1783">
        <v>588.74</v>
      </c>
      <c r="S1783">
        <v>40.340000000000003</v>
      </c>
      <c r="T1783" s="3">
        <v>6.9000000000000006E-2</v>
      </c>
      <c r="U1783">
        <v>44.85</v>
      </c>
      <c r="V1783" t="s">
        <v>40</v>
      </c>
      <c r="W1783">
        <v>1</v>
      </c>
      <c r="X1783" t="b">
        <v>1</v>
      </c>
      <c r="Y1783" t="s">
        <v>41</v>
      </c>
      <c r="Z1783" t="s">
        <v>41</v>
      </c>
      <c r="AA1783">
        <v>5</v>
      </c>
      <c r="AB1783">
        <v>5</v>
      </c>
      <c r="AC1783">
        <v>2022</v>
      </c>
      <c r="AD1783" s="1">
        <v>44866</v>
      </c>
      <c r="AE1783" t="s">
        <v>42</v>
      </c>
      <c r="AF1783" t="s">
        <v>62</v>
      </c>
      <c r="AG1783" t="str">
        <f t="shared" si="111"/>
        <v>Include</v>
      </c>
      <c r="AH1783">
        <f t="shared" si="108"/>
        <v>1</v>
      </c>
      <c r="AI1783">
        <f t="shared" si="109"/>
        <v>1</v>
      </c>
      <c r="AJ1783">
        <f t="shared" si="110"/>
        <v>0</v>
      </c>
      <c r="AK1783" s="15">
        <f>1</f>
        <v>1</v>
      </c>
    </row>
    <row r="1784" spans="1:37" x14ac:dyDescent="0.3">
      <c r="A1784" t="s">
        <v>4141</v>
      </c>
      <c r="B1784" s="1">
        <v>44875</v>
      </c>
      <c r="C1784" s="1">
        <v>44875</v>
      </c>
      <c r="D1784" t="s">
        <v>4142</v>
      </c>
      <c r="E1784" t="s">
        <v>34</v>
      </c>
      <c r="F1784">
        <v>14</v>
      </c>
      <c r="G1784">
        <v>14</v>
      </c>
      <c r="H1784" t="s">
        <v>35</v>
      </c>
      <c r="I1784" t="s">
        <v>35</v>
      </c>
      <c r="J1784" t="s">
        <v>82</v>
      </c>
      <c r="K1784" t="s">
        <v>266</v>
      </c>
      <c r="L1784" t="s">
        <v>111</v>
      </c>
      <c r="M1784" t="s">
        <v>200</v>
      </c>
      <c r="N1784">
        <v>2</v>
      </c>
      <c r="O1784">
        <v>2</v>
      </c>
      <c r="P1784">
        <v>1772.04</v>
      </c>
      <c r="Q1784" s="2">
        <v>0.27</v>
      </c>
      <c r="R1784">
        <v>2303.4</v>
      </c>
      <c r="S1784">
        <v>352.8</v>
      </c>
      <c r="T1784" s="3">
        <v>0.153</v>
      </c>
      <c r="U1784">
        <v>47.87</v>
      </c>
      <c r="V1784" t="s">
        <v>52</v>
      </c>
      <c r="W1784">
        <v>2</v>
      </c>
      <c r="X1784" t="b">
        <v>0</v>
      </c>
      <c r="Y1784" t="s">
        <v>60</v>
      </c>
      <c r="Z1784" t="s">
        <v>60</v>
      </c>
      <c r="AA1784">
        <v>8</v>
      </c>
      <c r="AB1784">
        <v>8</v>
      </c>
      <c r="AC1784">
        <v>2022</v>
      </c>
      <c r="AD1784" s="1">
        <v>44866</v>
      </c>
      <c r="AE1784" t="s">
        <v>42</v>
      </c>
      <c r="AF1784" t="s">
        <v>43</v>
      </c>
      <c r="AG1784" t="str">
        <f t="shared" si="111"/>
        <v>Include</v>
      </c>
      <c r="AH1784">
        <f t="shared" si="108"/>
        <v>0</v>
      </c>
      <c r="AI1784">
        <f t="shared" si="109"/>
        <v>1</v>
      </c>
      <c r="AJ1784">
        <f t="shared" si="110"/>
        <v>0</v>
      </c>
      <c r="AK1784" s="15">
        <f>1</f>
        <v>1</v>
      </c>
    </row>
    <row r="1785" spans="1:37" x14ac:dyDescent="0.3">
      <c r="A1785" t="s">
        <v>4143</v>
      </c>
      <c r="B1785" s="1">
        <v>44874</v>
      </c>
      <c r="C1785" s="1">
        <v>44874</v>
      </c>
      <c r="D1785" t="s">
        <v>4144</v>
      </c>
      <c r="E1785" t="s">
        <v>381</v>
      </c>
      <c r="F1785">
        <v>37</v>
      </c>
      <c r="G1785">
        <v>37</v>
      </c>
      <c r="H1785" t="s">
        <v>81</v>
      </c>
      <c r="I1785" t="s">
        <v>81</v>
      </c>
      <c r="J1785" t="s">
        <v>82</v>
      </c>
      <c r="K1785" t="s">
        <v>122</v>
      </c>
      <c r="L1785" t="s">
        <v>84</v>
      </c>
      <c r="M1785" t="s">
        <v>490</v>
      </c>
      <c r="N1785">
        <v>9</v>
      </c>
      <c r="O1785">
        <v>9</v>
      </c>
      <c r="P1785">
        <v>389.41</v>
      </c>
      <c r="Q1785" s="2">
        <v>0.02</v>
      </c>
      <c r="R1785">
        <v>2847.85</v>
      </c>
      <c r="S1785">
        <v>272.2</v>
      </c>
      <c r="T1785" s="3">
        <v>9.6000000000000002E-2</v>
      </c>
      <c r="U1785">
        <v>66.430000000000007</v>
      </c>
      <c r="V1785" t="s">
        <v>40</v>
      </c>
      <c r="W1785">
        <v>5</v>
      </c>
      <c r="X1785" t="b">
        <v>0</v>
      </c>
      <c r="Y1785" t="s">
        <v>60</v>
      </c>
      <c r="Z1785" t="s">
        <v>60</v>
      </c>
      <c r="AA1785">
        <v>1</v>
      </c>
      <c r="AB1785">
        <v>1</v>
      </c>
      <c r="AC1785">
        <v>2022</v>
      </c>
      <c r="AD1785" s="1">
        <v>44866</v>
      </c>
      <c r="AE1785" t="s">
        <v>61</v>
      </c>
      <c r="AF1785" t="s">
        <v>69</v>
      </c>
      <c r="AG1785" t="str">
        <f t="shared" si="111"/>
        <v>Include</v>
      </c>
      <c r="AH1785">
        <f t="shared" si="108"/>
        <v>0</v>
      </c>
      <c r="AI1785">
        <f t="shared" si="109"/>
        <v>1</v>
      </c>
      <c r="AJ1785">
        <f t="shared" si="110"/>
        <v>0</v>
      </c>
      <c r="AK1785" s="15">
        <f>1</f>
        <v>1</v>
      </c>
    </row>
    <row r="1786" spans="1:37" x14ac:dyDescent="0.3">
      <c r="A1786" t="s">
        <v>4145</v>
      </c>
      <c r="B1786" s="1">
        <v>44874</v>
      </c>
      <c r="C1786" s="1">
        <v>44874</v>
      </c>
      <c r="D1786" t="s">
        <v>4146</v>
      </c>
      <c r="E1786" t="s">
        <v>270</v>
      </c>
      <c r="H1786" t="s">
        <v>81</v>
      </c>
      <c r="I1786" t="s">
        <v>81</v>
      </c>
      <c r="J1786" t="s">
        <v>57</v>
      </c>
      <c r="K1786" t="s">
        <v>155</v>
      </c>
      <c r="L1786" t="s">
        <v>111</v>
      </c>
      <c r="M1786" t="s">
        <v>112</v>
      </c>
      <c r="N1786">
        <v>5</v>
      </c>
      <c r="O1786">
        <v>5</v>
      </c>
      <c r="P1786">
        <v>4583.05</v>
      </c>
      <c r="Q1786" s="2">
        <v>0.3</v>
      </c>
      <c r="R1786">
        <v>12705.05</v>
      </c>
      <c r="S1786">
        <v>2806.09</v>
      </c>
      <c r="T1786" s="3">
        <v>0.221</v>
      </c>
      <c r="U1786">
        <v>59.75</v>
      </c>
      <c r="V1786" t="s">
        <v>99</v>
      </c>
      <c r="W1786">
        <v>4</v>
      </c>
      <c r="X1786" t="b">
        <v>0</v>
      </c>
      <c r="Y1786" t="s">
        <v>60</v>
      </c>
      <c r="Z1786" t="s">
        <v>60</v>
      </c>
      <c r="AA1786">
        <v>6</v>
      </c>
      <c r="AB1786">
        <v>6</v>
      </c>
      <c r="AC1786">
        <v>2022</v>
      </c>
      <c r="AD1786" s="1">
        <v>44866</v>
      </c>
      <c r="AE1786" t="s">
        <v>118</v>
      </c>
      <c r="AF1786" t="s">
        <v>43</v>
      </c>
      <c r="AG1786" t="str">
        <f t="shared" si="111"/>
        <v>Include</v>
      </c>
      <c r="AH1786">
        <f t="shared" si="108"/>
        <v>0</v>
      </c>
      <c r="AI1786">
        <f t="shared" si="109"/>
        <v>1</v>
      </c>
      <c r="AJ1786">
        <f t="shared" si="110"/>
        <v>0</v>
      </c>
      <c r="AK1786" s="15">
        <f>1</f>
        <v>1</v>
      </c>
    </row>
    <row r="1787" spans="1:37" x14ac:dyDescent="0.3">
      <c r="A1787" t="s">
        <v>4147</v>
      </c>
      <c r="B1787" s="1">
        <v>44874</v>
      </c>
      <c r="C1787" s="1">
        <v>44874</v>
      </c>
      <c r="D1787" t="s">
        <v>4148</v>
      </c>
      <c r="E1787" t="s">
        <v>1825</v>
      </c>
      <c r="F1787">
        <v>35</v>
      </c>
      <c r="G1787">
        <v>35</v>
      </c>
      <c r="H1787" t="s">
        <v>265</v>
      </c>
      <c r="I1787" t="s">
        <v>35</v>
      </c>
      <c r="J1787" t="s">
        <v>57</v>
      </c>
      <c r="K1787" t="s">
        <v>58</v>
      </c>
      <c r="L1787" t="s">
        <v>111</v>
      </c>
      <c r="M1787" t="s">
        <v>136</v>
      </c>
      <c r="N1787">
        <v>1</v>
      </c>
      <c r="O1787">
        <v>1</v>
      </c>
      <c r="P1787">
        <v>11954.34</v>
      </c>
      <c r="Q1787" s="2">
        <v>0.15</v>
      </c>
      <c r="R1787">
        <v>9288.4</v>
      </c>
      <c r="S1787">
        <v>2396.12</v>
      </c>
      <c r="T1787" s="3">
        <v>0.25800000000000001</v>
      </c>
      <c r="U1787">
        <v>82.67</v>
      </c>
      <c r="V1787" t="s">
        <v>99</v>
      </c>
      <c r="W1787">
        <v>5</v>
      </c>
      <c r="X1787" t="b">
        <v>0</v>
      </c>
      <c r="Y1787" t="s">
        <v>60</v>
      </c>
      <c r="Z1787" t="s">
        <v>60</v>
      </c>
      <c r="AC1787">
        <v>2022</v>
      </c>
      <c r="AD1787" s="1">
        <v>44866</v>
      </c>
      <c r="AE1787" t="s">
        <v>87</v>
      </c>
      <c r="AF1787" t="s">
        <v>88</v>
      </c>
      <c r="AG1787" t="str">
        <f t="shared" si="111"/>
        <v>Include</v>
      </c>
      <c r="AH1787">
        <f t="shared" si="108"/>
        <v>0</v>
      </c>
      <c r="AI1787">
        <f t="shared" si="109"/>
        <v>1</v>
      </c>
      <c r="AJ1787">
        <f t="shared" si="110"/>
        <v>0</v>
      </c>
      <c r="AK1787" s="15">
        <f>1</f>
        <v>1</v>
      </c>
    </row>
    <row r="1788" spans="1:37" x14ac:dyDescent="0.3">
      <c r="A1788" t="s">
        <v>4149</v>
      </c>
      <c r="B1788" s="1">
        <v>44874</v>
      </c>
      <c r="C1788" s="1">
        <v>44874</v>
      </c>
      <c r="D1788" t="s">
        <v>4150</v>
      </c>
      <c r="E1788" t="s">
        <v>2392</v>
      </c>
      <c r="F1788">
        <v>43</v>
      </c>
      <c r="G1788">
        <v>43</v>
      </c>
      <c r="H1788" t="s">
        <v>47</v>
      </c>
      <c r="I1788" t="s">
        <v>47</v>
      </c>
      <c r="J1788" t="s">
        <v>116</v>
      </c>
      <c r="K1788" t="s">
        <v>117</v>
      </c>
      <c r="L1788" t="s">
        <v>97</v>
      </c>
      <c r="M1788" t="s">
        <v>275</v>
      </c>
      <c r="N1788">
        <v>6</v>
      </c>
      <c r="O1788">
        <v>6</v>
      </c>
      <c r="P1788">
        <v>1444.95</v>
      </c>
      <c r="Q1788" s="2">
        <v>0.19</v>
      </c>
      <c r="R1788">
        <v>6041.34</v>
      </c>
      <c r="S1788">
        <v>2352.1999999999998</v>
      </c>
      <c r="T1788" s="3">
        <v>0.38900000000000001</v>
      </c>
      <c r="U1788">
        <v>58.8</v>
      </c>
      <c r="V1788" t="s">
        <v>76</v>
      </c>
      <c r="W1788">
        <v>3</v>
      </c>
      <c r="X1788" t="b">
        <v>0</v>
      </c>
      <c r="Y1788" t="s">
        <v>60</v>
      </c>
      <c r="Z1788" t="s">
        <v>60</v>
      </c>
      <c r="AA1788">
        <v>4</v>
      </c>
      <c r="AB1788">
        <v>4</v>
      </c>
      <c r="AC1788">
        <v>2022</v>
      </c>
      <c r="AD1788" s="1">
        <v>44866</v>
      </c>
      <c r="AE1788" t="s">
        <v>61</v>
      </c>
      <c r="AF1788" t="s">
        <v>88</v>
      </c>
      <c r="AG1788" t="str">
        <f t="shared" si="111"/>
        <v>Include</v>
      </c>
      <c r="AH1788">
        <f t="shared" si="108"/>
        <v>0</v>
      </c>
      <c r="AI1788">
        <f t="shared" si="109"/>
        <v>1</v>
      </c>
      <c r="AJ1788">
        <f t="shared" si="110"/>
        <v>0</v>
      </c>
      <c r="AK1788" s="15">
        <f>1</f>
        <v>1</v>
      </c>
    </row>
    <row r="1789" spans="1:37" x14ac:dyDescent="0.3">
      <c r="A1789" t="s">
        <v>4151</v>
      </c>
      <c r="B1789" s="1">
        <v>44874</v>
      </c>
      <c r="C1789" s="1">
        <v>44874</v>
      </c>
      <c r="D1789" t="s">
        <v>4152</v>
      </c>
      <c r="E1789" t="s">
        <v>916</v>
      </c>
      <c r="F1789">
        <v>41</v>
      </c>
      <c r="G1789">
        <v>41</v>
      </c>
      <c r="H1789" t="s">
        <v>81</v>
      </c>
      <c r="I1789" t="s">
        <v>81</v>
      </c>
      <c r="J1789" t="s">
        <v>82</v>
      </c>
      <c r="K1789" t="s">
        <v>83</v>
      </c>
      <c r="L1789" t="s">
        <v>111</v>
      </c>
      <c r="M1789" t="s">
        <v>174</v>
      </c>
      <c r="N1789">
        <v>10</v>
      </c>
      <c r="O1789">
        <v>10</v>
      </c>
      <c r="P1789">
        <v>5187.53</v>
      </c>
      <c r="Q1789" s="2">
        <v>0.13</v>
      </c>
      <c r="R1789">
        <v>41193.61</v>
      </c>
      <c r="S1789">
        <v>8791.81</v>
      </c>
      <c r="T1789" s="3">
        <v>0.21299999999999999</v>
      </c>
      <c r="U1789">
        <v>49.73</v>
      </c>
      <c r="V1789" t="s">
        <v>76</v>
      </c>
      <c r="W1789">
        <v>3</v>
      </c>
      <c r="X1789" t="b">
        <v>0</v>
      </c>
      <c r="Y1789" t="s">
        <v>60</v>
      </c>
      <c r="Z1789" t="s">
        <v>60</v>
      </c>
      <c r="AA1789">
        <v>2</v>
      </c>
      <c r="AB1789">
        <v>2</v>
      </c>
      <c r="AC1789">
        <v>2022</v>
      </c>
      <c r="AD1789" s="1">
        <v>44866</v>
      </c>
      <c r="AE1789" t="s">
        <v>61</v>
      </c>
      <c r="AF1789" t="s">
        <v>88</v>
      </c>
      <c r="AG1789" t="str">
        <f t="shared" si="111"/>
        <v>Include</v>
      </c>
      <c r="AH1789">
        <f t="shared" si="108"/>
        <v>0</v>
      </c>
      <c r="AI1789">
        <f t="shared" si="109"/>
        <v>1</v>
      </c>
      <c r="AJ1789">
        <f t="shared" si="110"/>
        <v>0</v>
      </c>
      <c r="AK1789" s="15">
        <f>1</f>
        <v>1</v>
      </c>
    </row>
    <row r="1790" spans="1:37" x14ac:dyDescent="0.3">
      <c r="A1790" t="s">
        <v>4153</v>
      </c>
      <c r="B1790" s="1">
        <v>44873</v>
      </c>
      <c r="C1790" s="1">
        <v>44873</v>
      </c>
      <c r="D1790" t="s">
        <v>4154</v>
      </c>
      <c r="E1790" t="s">
        <v>1317</v>
      </c>
      <c r="F1790">
        <v>43</v>
      </c>
      <c r="G1790">
        <v>43</v>
      </c>
      <c r="H1790" t="s">
        <v>35</v>
      </c>
      <c r="I1790" t="s">
        <v>35</v>
      </c>
      <c r="J1790" t="s">
        <v>57</v>
      </c>
      <c r="K1790" t="s">
        <v>205</v>
      </c>
      <c r="L1790" t="s">
        <v>74</v>
      </c>
      <c r="M1790" t="s">
        <v>170</v>
      </c>
      <c r="N1790">
        <v>9</v>
      </c>
      <c r="O1790">
        <v>9</v>
      </c>
      <c r="P1790">
        <v>33801.96</v>
      </c>
      <c r="Q1790" s="2">
        <v>0.4</v>
      </c>
      <c r="R1790">
        <v>175761.72</v>
      </c>
      <c r="S1790">
        <v>23971.25</v>
      </c>
      <c r="T1790" s="3">
        <v>0.13600000000000001</v>
      </c>
      <c r="U1790">
        <v>95.97</v>
      </c>
      <c r="V1790" t="s">
        <v>52</v>
      </c>
      <c r="X1790" t="b">
        <v>1</v>
      </c>
      <c r="Y1790" t="s">
        <v>41</v>
      </c>
      <c r="Z1790" t="s">
        <v>41</v>
      </c>
      <c r="AA1790">
        <v>7</v>
      </c>
      <c r="AB1790">
        <v>7</v>
      </c>
      <c r="AC1790">
        <v>2022</v>
      </c>
      <c r="AD1790" s="1">
        <v>44866</v>
      </c>
      <c r="AE1790" t="s">
        <v>61</v>
      </c>
      <c r="AF1790" t="s">
        <v>62</v>
      </c>
      <c r="AG1790" t="str">
        <f t="shared" si="111"/>
        <v>Include</v>
      </c>
      <c r="AH1790">
        <f t="shared" si="108"/>
        <v>1</v>
      </c>
      <c r="AI1790">
        <f t="shared" si="109"/>
        <v>1</v>
      </c>
      <c r="AJ1790">
        <f t="shared" si="110"/>
        <v>0</v>
      </c>
      <c r="AK1790" s="15">
        <f>1</f>
        <v>1</v>
      </c>
    </row>
    <row r="1791" spans="1:37" x14ac:dyDescent="0.3">
      <c r="A1791" t="s">
        <v>4155</v>
      </c>
      <c r="B1791" s="1">
        <v>44873</v>
      </c>
      <c r="C1791" s="1">
        <v>44873</v>
      </c>
      <c r="D1791" t="s">
        <v>4156</v>
      </c>
      <c r="E1791" t="s">
        <v>474</v>
      </c>
      <c r="H1791" t="s">
        <v>47</v>
      </c>
      <c r="I1791" t="s">
        <v>47</v>
      </c>
      <c r="J1791" t="s">
        <v>48</v>
      </c>
      <c r="K1791" t="s">
        <v>230</v>
      </c>
      <c r="L1791" t="s">
        <v>84</v>
      </c>
      <c r="M1791" t="s">
        <v>267</v>
      </c>
      <c r="N1791">
        <v>4</v>
      </c>
      <c r="O1791">
        <v>4</v>
      </c>
      <c r="P1791">
        <v>407.56</v>
      </c>
      <c r="Q1791" s="2">
        <v>0.32</v>
      </c>
      <c r="R1791">
        <v>990.4</v>
      </c>
      <c r="S1791">
        <v>81</v>
      </c>
      <c r="T1791" s="3">
        <v>8.2000000000000003E-2</v>
      </c>
      <c r="U1791">
        <v>76.78</v>
      </c>
      <c r="V1791" t="s">
        <v>76</v>
      </c>
      <c r="W1791">
        <v>2</v>
      </c>
      <c r="X1791" t="b">
        <v>0</v>
      </c>
      <c r="Y1791" t="s">
        <v>60</v>
      </c>
      <c r="Z1791" t="s">
        <v>60</v>
      </c>
      <c r="AA1791">
        <v>1</v>
      </c>
      <c r="AB1791">
        <v>1</v>
      </c>
      <c r="AC1791">
        <v>2022</v>
      </c>
      <c r="AD1791" s="1">
        <v>44866</v>
      </c>
      <c r="AE1791" t="s">
        <v>118</v>
      </c>
      <c r="AF1791" t="s">
        <v>62</v>
      </c>
      <c r="AG1791" t="str">
        <f t="shared" si="111"/>
        <v>Include</v>
      </c>
      <c r="AH1791">
        <f t="shared" si="108"/>
        <v>0</v>
      </c>
      <c r="AI1791">
        <f t="shared" si="109"/>
        <v>1</v>
      </c>
      <c r="AJ1791">
        <f t="shared" si="110"/>
        <v>0</v>
      </c>
      <c r="AK1791" s="15">
        <f>1</f>
        <v>1</v>
      </c>
    </row>
    <row r="1792" spans="1:37" x14ac:dyDescent="0.3">
      <c r="A1792" t="s">
        <v>4157</v>
      </c>
      <c r="B1792" s="1">
        <v>44871</v>
      </c>
      <c r="C1792" s="1">
        <v>44871</v>
      </c>
      <c r="D1792" t="s">
        <v>4158</v>
      </c>
      <c r="E1792" t="s">
        <v>310</v>
      </c>
      <c r="F1792">
        <v>31</v>
      </c>
      <c r="G1792">
        <v>31</v>
      </c>
      <c r="H1792" t="s">
        <v>47</v>
      </c>
      <c r="I1792" t="s">
        <v>47</v>
      </c>
      <c r="J1792" t="s">
        <v>36</v>
      </c>
      <c r="K1792" t="s">
        <v>239</v>
      </c>
      <c r="L1792" t="s">
        <v>84</v>
      </c>
      <c r="M1792" t="s">
        <v>279</v>
      </c>
      <c r="N1792">
        <v>8</v>
      </c>
      <c r="O1792">
        <v>8</v>
      </c>
      <c r="P1792">
        <v>163.97</v>
      </c>
      <c r="Q1792" s="2">
        <v>0.16</v>
      </c>
      <c r="R1792">
        <v>1055.3399999999999</v>
      </c>
      <c r="S1792">
        <v>91.59</v>
      </c>
      <c r="T1792" s="3">
        <v>8.6999999999999994E-2</v>
      </c>
      <c r="U1792">
        <v>24.74</v>
      </c>
      <c r="V1792" t="s">
        <v>132</v>
      </c>
      <c r="W1792">
        <v>4</v>
      </c>
      <c r="X1792" t="b">
        <v>0</v>
      </c>
      <c r="Y1792" t="s">
        <v>142</v>
      </c>
      <c r="Z1792" t="s">
        <v>142</v>
      </c>
      <c r="AA1792">
        <v>8</v>
      </c>
      <c r="AB1792">
        <v>8</v>
      </c>
      <c r="AC1792">
        <v>2022</v>
      </c>
      <c r="AD1792" s="1">
        <v>44866</v>
      </c>
      <c r="AE1792" t="s">
        <v>87</v>
      </c>
      <c r="AF1792" t="s">
        <v>88</v>
      </c>
      <c r="AG1792" t="str">
        <f t="shared" si="111"/>
        <v>Include</v>
      </c>
      <c r="AH1792">
        <f t="shared" si="108"/>
        <v>0</v>
      </c>
      <c r="AI1792">
        <f t="shared" si="109"/>
        <v>0</v>
      </c>
      <c r="AJ1792">
        <f t="shared" si="110"/>
        <v>0</v>
      </c>
      <c r="AK1792" s="15">
        <f>1</f>
        <v>1</v>
      </c>
    </row>
    <row r="1793" spans="1:37" x14ac:dyDescent="0.3">
      <c r="A1793" t="s">
        <v>4159</v>
      </c>
      <c r="B1793" s="1">
        <v>44871</v>
      </c>
      <c r="C1793" s="1">
        <v>44871</v>
      </c>
      <c r="D1793" t="s">
        <v>4160</v>
      </c>
      <c r="E1793" t="s">
        <v>2664</v>
      </c>
      <c r="F1793">
        <v>31</v>
      </c>
      <c r="G1793">
        <v>31</v>
      </c>
      <c r="H1793" t="s">
        <v>47</v>
      </c>
      <c r="I1793" t="s">
        <v>47</v>
      </c>
      <c r="J1793" t="s">
        <v>48</v>
      </c>
      <c r="K1793" t="s">
        <v>49</v>
      </c>
      <c r="L1793" t="s">
        <v>74</v>
      </c>
      <c r="M1793" t="s">
        <v>453</v>
      </c>
      <c r="N1793">
        <v>2</v>
      </c>
      <c r="O1793">
        <v>2</v>
      </c>
      <c r="P1793">
        <v>71479.88</v>
      </c>
      <c r="Q1793" s="2">
        <v>0.14000000000000001</v>
      </c>
      <c r="R1793">
        <v>89772.04</v>
      </c>
      <c r="S1793">
        <v>10563.18</v>
      </c>
      <c r="T1793" s="3">
        <v>0.11799999999999999</v>
      </c>
      <c r="U1793">
        <v>80.959999999999994</v>
      </c>
      <c r="V1793" t="s">
        <v>68</v>
      </c>
      <c r="W1793">
        <v>4</v>
      </c>
      <c r="X1793" t="b">
        <v>1</v>
      </c>
      <c r="Y1793" t="s">
        <v>41</v>
      </c>
      <c r="Z1793" t="s">
        <v>41</v>
      </c>
      <c r="AA1793">
        <v>3</v>
      </c>
      <c r="AB1793">
        <v>3</v>
      </c>
      <c r="AC1793">
        <v>2022</v>
      </c>
      <c r="AD1793" s="1">
        <v>44866</v>
      </c>
      <c r="AE1793" t="s">
        <v>87</v>
      </c>
      <c r="AF1793" t="s">
        <v>88</v>
      </c>
      <c r="AG1793" t="str">
        <f t="shared" si="111"/>
        <v>Include</v>
      </c>
      <c r="AH1793">
        <f t="shared" si="108"/>
        <v>1</v>
      </c>
      <c r="AI1793">
        <f t="shared" si="109"/>
        <v>1</v>
      </c>
      <c r="AJ1793">
        <f t="shared" si="110"/>
        <v>0</v>
      </c>
      <c r="AK1793" s="15">
        <f>1</f>
        <v>1</v>
      </c>
    </row>
    <row r="1794" spans="1:37" x14ac:dyDescent="0.3">
      <c r="A1794" t="s">
        <v>4161</v>
      </c>
      <c r="B1794" s="1">
        <v>44871</v>
      </c>
      <c r="C1794" s="1">
        <v>44871</v>
      </c>
      <c r="D1794" t="s">
        <v>4162</v>
      </c>
      <c r="E1794" t="s">
        <v>1118</v>
      </c>
      <c r="F1794">
        <v>66</v>
      </c>
      <c r="G1794">
        <v>66</v>
      </c>
      <c r="H1794" t="s">
        <v>35</v>
      </c>
      <c r="I1794" t="s">
        <v>35</v>
      </c>
      <c r="J1794" t="s">
        <v>82</v>
      </c>
      <c r="K1794" t="s">
        <v>122</v>
      </c>
      <c r="L1794" t="s">
        <v>74</v>
      </c>
      <c r="M1794" t="s">
        <v>261</v>
      </c>
      <c r="N1794">
        <v>4</v>
      </c>
      <c r="O1794">
        <v>4</v>
      </c>
      <c r="P1794">
        <v>23321.4</v>
      </c>
      <c r="Q1794" s="2">
        <v>0.36</v>
      </c>
      <c r="R1794">
        <v>50337.85</v>
      </c>
      <c r="S1794">
        <v>8865.89</v>
      </c>
      <c r="T1794" s="3">
        <v>0.17599999999999999</v>
      </c>
      <c r="U1794">
        <v>72.319999999999993</v>
      </c>
      <c r="V1794" t="s">
        <v>132</v>
      </c>
      <c r="W1794">
        <v>1</v>
      </c>
      <c r="X1794" t="b">
        <v>1</v>
      </c>
      <c r="Y1794" t="s">
        <v>41</v>
      </c>
      <c r="Z1794" t="s">
        <v>41</v>
      </c>
      <c r="AA1794">
        <v>7</v>
      </c>
      <c r="AB1794">
        <v>7</v>
      </c>
      <c r="AC1794">
        <v>2022</v>
      </c>
      <c r="AD1794" s="1">
        <v>44866</v>
      </c>
      <c r="AE1794" t="s">
        <v>520</v>
      </c>
      <c r="AF1794" t="s">
        <v>62</v>
      </c>
      <c r="AG1794" t="str">
        <f t="shared" si="111"/>
        <v>Include</v>
      </c>
      <c r="AH1794">
        <f t="shared" ref="AH1794:AH1857" si="112">IF(Z1794="Returned",1,0)</f>
        <v>1</v>
      </c>
      <c r="AI1794">
        <f t="shared" ref="AI1794:AI1857" si="113">IF(OR(Z1794="Delivered",Z1794="Returned"),1,0)</f>
        <v>1</v>
      </c>
      <c r="AJ1794">
        <f t="shared" ref="AJ1794:AJ1857" si="114">IF(Z1794="Cancelled",1,0)</f>
        <v>0</v>
      </c>
      <c r="AK1794" s="15">
        <f>1</f>
        <v>1</v>
      </c>
    </row>
    <row r="1795" spans="1:37" x14ac:dyDescent="0.3">
      <c r="A1795" t="s">
        <v>4163</v>
      </c>
      <c r="B1795" s="1">
        <v>44871</v>
      </c>
      <c r="C1795" s="1">
        <v>44871</v>
      </c>
      <c r="D1795" t="s">
        <v>4164</v>
      </c>
      <c r="E1795" t="s">
        <v>2557</v>
      </c>
      <c r="F1795">
        <v>14</v>
      </c>
      <c r="G1795">
        <v>14</v>
      </c>
      <c r="H1795" t="s">
        <v>47</v>
      </c>
      <c r="I1795" t="s">
        <v>47</v>
      </c>
      <c r="J1795" t="s">
        <v>48</v>
      </c>
      <c r="K1795" t="s">
        <v>226</v>
      </c>
      <c r="L1795" t="s">
        <v>97</v>
      </c>
      <c r="M1795" t="s">
        <v>361</v>
      </c>
      <c r="N1795">
        <v>6</v>
      </c>
      <c r="O1795">
        <v>6</v>
      </c>
      <c r="P1795">
        <v>1290.45</v>
      </c>
      <c r="Q1795" s="2">
        <v>0.14000000000000001</v>
      </c>
      <c r="R1795">
        <v>6054.97</v>
      </c>
      <c r="S1795">
        <v>2015.44</v>
      </c>
      <c r="T1795" s="3">
        <v>0.33300000000000002</v>
      </c>
      <c r="U1795">
        <v>72.180000000000007</v>
      </c>
      <c r="V1795" t="s">
        <v>132</v>
      </c>
      <c r="X1795" t="b">
        <v>0</v>
      </c>
      <c r="Y1795" t="s">
        <v>60</v>
      </c>
      <c r="Z1795" t="s">
        <v>60</v>
      </c>
      <c r="AA1795">
        <v>7</v>
      </c>
      <c r="AB1795">
        <v>7</v>
      </c>
      <c r="AC1795">
        <v>2022</v>
      </c>
      <c r="AD1795" s="1">
        <v>44866</v>
      </c>
      <c r="AE1795" t="s">
        <v>42</v>
      </c>
      <c r="AF1795" t="s">
        <v>88</v>
      </c>
      <c r="AG1795" t="str">
        <f t="shared" ref="AG1795:AG1858" si="115">IF(N1795=999,"Exclude","Include")</f>
        <v>Include</v>
      </c>
      <c r="AH1795">
        <f t="shared" si="112"/>
        <v>0</v>
      </c>
      <c r="AI1795">
        <f t="shared" si="113"/>
        <v>1</v>
      </c>
      <c r="AJ1795">
        <f t="shared" si="114"/>
        <v>0</v>
      </c>
      <c r="AK1795" s="15">
        <f>1</f>
        <v>1</v>
      </c>
    </row>
    <row r="1796" spans="1:37" x14ac:dyDescent="0.3">
      <c r="A1796" t="s">
        <v>4165</v>
      </c>
      <c r="B1796" s="1">
        <v>44871</v>
      </c>
      <c r="C1796" s="1">
        <v>44871</v>
      </c>
      <c r="D1796" t="s">
        <v>4166</v>
      </c>
      <c r="E1796" t="s">
        <v>772</v>
      </c>
      <c r="F1796">
        <v>45</v>
      </c>
      <c r="G1796">
        <v>45</v>
      </c>
      <c r="H1796" t="s">
        <v>35</v>
      </c>
      <c r="I1796" t="s">
        <v>35</v>
      </c>
      <c r="J1796" t="s">
        <v>48</v>
      </c>
      <c r="K1796" t="s">
        <v>230</v>
      </c>
      <c r="L1796" t="s">
        <v>97</v>
      </c>
      <c r="M1796" t="s">
        <v>98</v>
      </c>
      <c r="N1796">
        <v>6</v>
      </c>
      <c r="O1796">
        <v>6</v>
      </c>
      <c r="P1796">
        <v>922.08</v>
      </c>
      <c r="Q1796" s="2">
        <v>0.39</v>
      </c>
      <c r="R1796">
        <v>2622.16</v>
      </c>
      <c r="S1796">
        <v>1193.45</v>
      </c>
      <c r="T1796" s="3">
        <v>0.45500000000000002</v>
      </c>
      <c r="U1796">
        <v>101.28</v>
      </c>
      <c r="V1796" t="s">
        <v>76</v>
      </c>
      <c r="W1796">
        <v>5</v>
      </c>
      <c r="X1796" t="b">
        <v>0</v>
      </c>
      <c r="Y1796" t="s">
        <v>60</v>
      </c>
      <c r="Z1796" t="s">
        <v>60</v>
      </c>
      <c r="AA1796">
        <v>9</v>
      </c>
      <c r="AB1796">
        <v>9</v>
      </c>
      <c r="AC1796">
        <v>2022</v>
      </c>
      <c r="AD1796" s="1">
        <v>44866</v>
      </c>
      <c r="AE1796" t="s">
        <v>61</v>
      </c>
      <c r="AF1796" t="s">
        <v>62</v>
      </c>
      <c r="AG1796" t="str">
        <f t="shared" si="115"/>
        <v>Include</v>
      </c>
      <c r="AH1796">
        <f t="shared" si="112"/>
        <v>0</v>
      </c>
      <c r="AI1796">
        <f t="shared" si="113"/>
        <v>1</v>
      </c>
      <c r="AJ1796">
        <f t="shared" si="114"/>
        <v>0</v>
      </c>
      <c r="AK1796" s="15">
        <f>1</f>
        <v>1</v>
      </c>
    </row>
    <row r="1797" spans="1:37" x14ac:dyDescent="0.3">
      <c r="A1797" t="s">
        <v>4167</v>
      </c>
      <c r="B1797" s="1">
        <v>44870</v>
      </c>
      <c r="C1797" s="1">
        <v>44870</v>
      </c>
      <c r="D1797" t="s">
        <v>4168</v>
      </c>
      <c r="E1797" t="s">
        <v>291</v>
      </c>
      <c r="F1797">
        <v>46</v>
      </c>
      <c r="G1797">
        <v>46</v>
      </c>
      <c r="H1797" t="s">
        <v>81</v>
      </c>
      <c r="I1797" t="s">
        <v>81</v>
      </c>
      <c r="J1797" t="s">
        <v>116</v>
      </c>
      <c r="K1797" t="s">
        <v>260</v>
      </c>
      <c r="L1797" t="s">
        <v>38</v>
      </c>
      <c r="M1797" t="s">
        <v>39</v>
      </c>
      <c r="N1797">
        <v>10</v>
      </c>
      <c r="O1797">
        <v>10</v>
      </c>
      <c r="P1797">
        <v>1470.73</v>
      </c>
      <c r="Q1797" s="2">
        <v>0.21</v>
      </c>
      <c r="R1797">
        <v>9648.06</v>
      </c>
      <c r="S1797">
        <v>5328.61</v>
      </c>
      <c r="T1797" s="3">
        <v>0.55200000000000005</v>
      </c>
      <c r="U1797">
        <v>34.42</v>
      </c>
      <c r="V1797" t="s">
        <v>76</v>
      </c>
      <c r="W1797">
        <v>5</v>
      </c>
      <c r="X1797" t="b">
        <v>0</v>
      </c>
      <c r="Y1797" t="s">
        <v>60</v>
      </c>
      <c r="Z1797" t="s">
        <v>60</v>
      </c>
      <c r="AA1797">
        <v>8</v>
      </c>
      <c r="AB1797">
        <v>8</v>
      </c>
      <c r="AC1797">
        <v>2022</v>
      </c>
      <c r="AD1797" s="1">
        <v>44866</v>
      </c>
      <c r="AE1797" t="s">
        <v>101</v>
      </c>
      <c r="AF1797" t="s">
        <v>43</v>
      </c>
      <c r="AG1797" t="str">
        <f t="shared" si="115"/>
        <v>Include</v>
      </c>
      <c r="AH1797">
        <f t="shared" si="112"/>
        <v>0</v>
      </c>
      <c r="AI1797">
        <f t="shared" si="113"/>
        <v>1</v>
      </c>
      <c r="AJ1797">
        <f t="shared" si="114"/>
        <v>0</v>
      </c>
      <c r="AK1797" s="15">
        <f>1</f>
        <v>1</v>
      </c>
    </row>
    <row r="1798" spans="1:37" x14ac:dyDescent="0.3">
      <c r="A1798" t="s">
        <v>4169</v>
      </c>
      <c r="B1798" s="1">
        <v>44870</v>
      </c>
      <c r="C1798" s="1">
        <v>44870</v>
      </c>
      <c r="D1798" t="s">
        <v>4170</v>
      </c>
      <c r="E1798" t="s">
        <v>772</v>
      </c>
      <c r="F1798">
        <v>19</v>
      </c>
      <c r="G1798">
        <v>19</v>
      </c>
      <c r="H1798" t="s">
        <v>35</v>
      </c>
      <c r="I1798" t="s">
        <v>35</v>
      </c>
      <c r="J1798" t="s">
        <v>48</v>
      </c>
      <c r="K1798" t="s">
        <v>185</v>
      </c>
      <c r="L1798" t="s">
        <v>97</v>
      </c>
      <c r="M1798" t="s">
        <v>243</v>
      </c>
      <c r="N1798">
        <v>2</v>
      </c>
      <c r="O1798">
        <v>2</v>
      </c>
      <c r="P1798">
        <v>483.7</v>
      </c>
      <c r="Q1798" s="2">
        <v>0.17</v>
      </c>
      <c r="R1798">
        <v>699.82</v>
      </c>
      <c r="S1798">
        <v>225.52</v>
      </c>
      <c r="T1798" s="3">
        <v>0.32200000000000001</v>
      </c>
      <c r="U1798">
        <v>101.82</v>
      </c>
      <c r="V1798" t="s">
        <v>99</v>
      </c>
      <c r="W1798">
        <v>2</v>
      </c>
      <c r="X1798" t="b">
        <v>0</v>
      </c>
      <c r="Y1798" t="s">
        <v>60</v>
      </c>
      <c r="Z1798" t="s">
        <v>60</v>
      </c>
      <c r="AA1798">
        <v>1</v>
      </c>
      <c r="AB1798">
        <v>1</v>
      </c>
      <c r="AC1798">
        <v>2022</v>
      </c>
      <c r="AD1798" s="1">
        <v>44866</v>
      </c>
      <c r="AE1798" t="s">
        <v>53</v>
      </c>
      <c r="AF1798" t="s">
        <v>88</v>
      </c>
      <c r="AG1798" t="str">
        <f t="shared" si="115"/>
        <v>Include</v>
      </c>
      <c r="AH1798">
        <f t="shared" si="112"/>
        <v>0</v>
      </c>
      <c r="AI1798">
        <f t="shared" si="113"/>
        <v>1</v>
      </c>
      <c r="AJ1798">
        <f t="shared" si="114"/>
        <v>0</v>
      </c>
      <c r="AK1798" s="15">
        <f>1</f>
        <v>1</v>
      </c>
    </row>
    <row r="1799" spans="1:37" x14ac:dyDescent="0.3">
      <c r="A1799" t="s">
        <v>4171</v>
      </c>
      <c r="B1799" s="1">
        <v>44870</v>
      </c>
      <c r="C1799" s="1">
        <v>44870</v>
      </c>
      <c r="D1799" t="s">
        <v>4172</v>
      </c>
      <c r="E1799" t="s">
        <v>391</v>
      </c>
      <c r="F1799">
        <v>58</v>
      </c>
      <c r="G1799">
        <v>58</v>
      </c>
      <c r="H1799" t="s">
        <v>35</v>
      </c>
      <c r="I1799" t="s">
        <v>35</v>
      </c>
      <c r="J1799" t="s">
        <v>57</v>
      </c>
      <c r="K1799" t="s">
        <v>205</v>
      </c>
      <c r="L1799" t="s">
        <v>140</v>
      </c>
      <c r="M1799" t="s">
        <v>190</v>
      </c>
      <c r="N1799">
        <v>9</v>
      </c>
      <c r="O1799">
        <v>9</v>
      </c>
      <c r="P1799">
        <v>1523.81</v>
      </c>
      <c r="Q1799" s="2">
        <v>0.17</v>
      </c>
      <c r="R1799">
        <v>10204.549999999999</v>
      </c>
      <c r="S1799">
        <v>3848.37</v>
      </c>
      <c r="T1799" s="3">
        <v>0.377</v>
      </c>
      <c r="U1799">
        <v>99.28</v>
      </c>
      <c r="V1799" t="s">
        <v>99</v>
      </c>
      <c r="W1799">
        <v>2</v>
      </c>
      <c r="X1799" t="b">
        <v>0</v>
      </c>
      <c r="Y1799" t="s">
        <v>976</v>
      </c>
      <c r="Z1799" t="s">
        <v>142</v>
      </c>
      <c r="AA1799">
        <v>8</v>
      </c>
      <c r="AB1799">
        <v>8</v>
      </c>
      <c r="AC1799">
        <v>2022</v>
      </c>
      <c r="AD1799" s="1">
        <v>44866</v>
      </c>
      <c r="AE1799" t="s">
        <v>101</v>
      </c>
      <c r="AF1799" t="s">
        <v>88</v>
      </c>
      <c r="AG1799" t="str">
        <f t="shared" si="115"/>
        <v>Include</v>
      </c>
      <c r="AH1799">
        <f t="shared" si="112"/>
        <v>0</v>
      </c>
      <c r="AI1799">
        <f t="shared" si="113"/>
        <v>0</v>
      </c>
      <c r="AJ1799">
        <f t="shared" si="114"/>
        <v>0</v>
      </c>
      <c r="AK1799" s="15">
        <f>1</f>
        <v>1</v>
      </c>
    </row>
    <row r="1800" spans="1:37" x14ac:dyDescent="0.3">
      <c r="A1800" t="s">
        <v>4173</v>
      </c>
      <c r="B1800" s="1">
        <v>44870</v>
      </c>
      <c r="C1800" s="1">
        <v>44870</v>
      </c>
      <c r="D1800" t="s">
        <v>4174</v>
      </c>
      <c r="E1800" t="s">
        <v>56</v>
      </c>
      <c r="F1800">
        <v>33</v>
      </c>
      <c r="G1800">
        <v>33</v>
      </c>
      <c r="H1800" t="s">
        <v>105</v>
      </c>
      <c r="I1800" t="s">
        <v>35</v>
      </c>
      <c r="J1800" t="s">
        <v>82</v>
      </c>
      <c r="K1800" t="s">
        <v>122</v>
      </c>
      <c r="L1800" t="s">
        <v>74</v>
      </c>
      <c r="M1800" t="s">
        <v>170</v>
      </c>
      <c r="N1800">
        <v>4</v>
      </c>
      <c r="O1800">
        <v>4</v>
      </c>
      <c r="P1800">
        <v>6142.5</v>
      </c>
      <c r="Q1800" s="2">
        <v>0.28000000000000003</v>
      </c>
      <c r="R1800">
        <v>15055.56</v>
      </c>
      <c r="S1800">
        <v>2596.19</v>
      </c>
      <c r="T1800" s="3">
        <v>0.17199999999999999</v>
      </c>
      <c r="U1800">
        <v>76.47</v>
      </c>
      <c r="V1800" t="s">
        <v>40</v>
      </c>
      <c r="W1800">
        <v>5</v>
      </c>
      <c r="X1800" t="b">
        <v>0</v>
      </c>
      <c r="Y1800" t="s">
        <v>60</v>
      </c>
      <c r="Z1800" t="s">
        <v>60</v>
      </c>
      <c r="AA1800">
        <v>4</v>
      </c>
      <c r="AB1800">
        <v>4</v>
      </c>
      <c r="AC1800">
        <v>2022</v>
      </c>
      <c r="AD1800" s="1">
        <v>44866</v>
      </c>
      <c r="AE1800" t="s">
        <v>87</v>
      </c>
      <c r="AF1800" t="s">
        <v>43</v>
      </c>
      <c r="AG1800" t="str">
        <f t="shared" si="115"/>
        <v>Include</v>
      </c>
      <c r="AH1800">
        <f t="shared" si="112"/>
        <v>0</v>
      </c>
      <c r="AI1800">
        <f t="shared" si="113"/>
        <v>1</v>
      </c>
      <c r="AJ1800">
        <f t="shared" si="114"/>
        <v>0</v>
      </c>
      <c r="AK1800" s="15">
        <f>1</f>
        <v>1</v>
      </c>
    </row>
    <row r="1801" spans="1:37" x14ac:dyDescent="0.3">
      <c r="A1801" t="s">
        <v>4175</v>
      </c>
      <c r="B1801" s="1">
        <v>44869</v>
      </c>
      <c r="C1801" s="1">
        <v>44869</v>
      </c>
      <c r="D1801" t="s">
        <v>4176</v>
      </c>
      <c r="E1801" t="s">
        <v>336</v>
      </c>
      <c r="F1801">
        <v>33</v>
      </c>
      <c r="G1801">
        <v>33</v>
      </c>
      <c r="H1801" t="s">
        <v>81</v>
      </c>
      <c r="I1801" t="s">
        <v>81</v>
      </c>
      <c r="J1801" t="s">
        <v>82</v>
      </c>
      <c r="K1801" t="s">
        <v>131</v>
      </c>
      <c r="L1801" t="s">
        <v>140</v>
      </c>
      <c r="M1801" t="s">
        <v>358</v>
      </c>
      <c r="N1801">
        <v>7</v>
      </c>
      <c r="O1801">
        <v>7</v>
      </c>
      <c r="P1801">
        <v>525.25</v>
      </c>
      <c r="Q1801" s="2">
        <v>0.03</v>
      </c>
      <c r="R1801">
        <v>3229.98</v>
      </c>
      <c r="S1801">
        <v>1218.3900000000001</v>
      </c>
      <c r="T1801" s="3">
        <v>0.377</v>
      </c>
      <c r="U1801">
        <v>48.82</v>
      </c>
      <c r="V1801" t="s">
        <v>76</v>
      </c>
      <c r="W1801">
        <v>4</v>
      </c>
      <c r="X1801" t="b">
        <v>0</v>
      </c>
      <c r="Y1801" t="s">
        <v>60</v>
      </c>
      <c r="Z1801" t="s">
        <v>60</v>
      </c>
      <c r="AA1801">
        <v>8</v>
      </c>
      <c r="AB1801">
        <v>8</v>
      </c>
      <c r="AC1801">
        <v>2022</v>
      </c>
      <c r="AD1801" s="1">
        <v>44866</v>
      </c>
      <c r="AE1801" t="s">
        <v>87</v>
      </c>
      <c r="AF1801" t="s">
        <v>69</v>
      </c>
      <c r="AG1801" t="str">
        <f t="shared" si="115"/>
        <v>Include</v>
      </c>
      <c r="AH1801">
        <f t="shared" si="112"/>
        <v>0</v>
      </c>
      <c r="AI1801">
        <f t="shared" si="113"/>
        <v>1</v>
      </c>
      <c r="AJ1801">
        <f t="shared" si="114"/>
        <v>0</v>
      </c>
      <c r="AK1801" s="15">
        <f>1</f>
        <v>1</v>
      </c>
    </row>
    <row r="1802" spans="1:37" x14ac:dyDescent="0.3">
      <c r="A1802" t="s">
        <v>4177</v>
      </c>
      <c r="B1802" s="1">
        <v>44869</v>
      </c>
      <c r="C1802" s="1">
        <v>44869</v>
      </c>
      <c r="D1802" t="s">
        <v>4178</v>
      </c>
      <c r="E1802" t="s">
        <v>662</v>
      </c>
      <c r="F1802">
        <v>46</v>
      </c>
      <c r="G1802">
        <v>46</v>
      </c>
      <c r="H1802" t="s">
        <v>47</v>
      </c>
      <c r="I1802" t="s">
        <v>47</v>
      </c>
      <c r="J1802" t="s">
        <v>48</v>
      </c>
      <c r="K1802" t="s">
        <v>185</v>
      </c>
      <c r="L1802" t="s">
        <v>74</v>
      </c>
      <c r="M1802" t="s">
        <v>75</v>
      </c>
      <c r="N1802">
        <v>8</v>
      </c>
      <c r="O1802">
        <v>8</v>
      </c>
      <c r="P1802">
        <v>45292.92</v>
      </c>
      <c r="Q1802" s="2">
        <v>0.39</v>
      </c>
      <c r="R1802">
        <v>211771.49</v>
      </c>
      <c r="S1802">
        <v>23511.040000000001</v>
      </c>
      <c r="T1802" s="3">
        <v>0.111</v>
      </c>
      <c r="U1802">
        <v>58.92</v>
      </c>
      <c r="V1802" t="s">
        <v>68</v>
      </c>
      <c r="W1802">
        <v>4</v>
      </c>
      <c r="X1802" t="b">
        <v>0</v>
      </c>
      <c r="Y1802" t="s">
        <v>60</v>
      </c>
      <c r="Z1802" t="s">
        <v>60</v>
      </c>
      <c r="AA1802">
        <v>6</v>
      </c>
      <c r="AB1802">
        <v>6</v>
      </c>
      <c r="AC1802">
        <v>2022</v>
      </c>
      <c r="AD1802" s="1">
        <v>44866</v>
      </c>
      <c r="AE1802" t="s">
        <v>101</v>
      </c>
      <c r="AF1802" t="s">
        <v>62</v>
      </c>
      <c r="AG1802" t="str">
        <f t="shared" si="115"/>
        <v>Include</v>
      </c>
      <c r="AH1802">
        <f t="shared" si="112"/>
        <v>0</v>
      </c>
      <c r="AI1802">
        <f t="shared" si="113"/>
        <v>1</v>
      </c>
      <c r="AJ1802">
        <f t="shared" si="114"/>
        <v>0</v>
      </c>
      <c r="AK1802" s="15">
        <f>1</f>
        <v>1</v>
      </c>
    </row>
    <row r="1803" spans="1:37" x14ac:dyDescent="0.3">
      <c r="A1803" t="s">
        <v>4179</v>
      </c>
      <c r="B1803" s="1">
        <v>44869</v>
      </c>
      <c r="C1803" s="1">
        <v>44869</v>
      </c>
      <c r="D1803" t="s">
        <v>4180</v>
      </c>
      <c r="E1803" t="s">
        <v>2248</v>
      </c>
      <c r="F1803">
        <v>21</v>
      </c>
      <c r="G1803">
        <v>21</v>
      </c>
      <c r="H1803" t="s">
        <v>35</v>
      </c>
      <c r="I1803" t="s">
        <v>35</v>
      </c>
      <c r="J1803" t="s">
        <v>36</v>
      </c>
      <c r="K1803" t="s">
        <v>37</v>
      </c>
      <c r="L1803" t="s">
        <v>140</v>
      </c>
      <c r="M1803" t="s">
        <v>141</v>
      </c>
      <c r="N1803">
        <v>9</v>
      </c>
      <c r="O1803">
        <v>9</v>
      </c>
      <c r="P1803">
        <v>3802.99</v>
      </c>
      <c r="Q1803" s="2">
        <v>0.17</v>
      </c>
      <c r="R1803">
        <v>24949.89</v>
      </c>
      <c r="S1803">
        <v>9516.59</v>
      </c>
      <c r="T1803" s="3">
        <v>0.38100000000000001</v>
      </c>
      <c r="U1803">
        <v>50.21</v>
      </c>
      <c r="V1803" t="s">
        <v>68</v>
      </c>
      <c r="W1803">
        <v>1</v>
      </c>
      <c r="X1803" t="b">
        <v>0</v>
      </c>
      <c r="Y1803" t="s">
        <v>142</v>
      </c>
      <c r="Z1803" t="s">
        <v>142</v>
      </c>
      <c r="AA1803">
        <v>4</v>
      </c>
      <c r="AB1803">
        <v>4</v>
      </c>
      <c r="AC1803">
        <v>2022</v>
      </c>
      <c r="AD1803" s="1">
        <v>44866</v>
      </c>
      <c r="AE1803" t="s">
        <v>53</v>
      </c>
      <c r="AF1803" t="s">
        <v>88</v>
      </c>
      <c r="AG1803" t="str">
        <f t="shared" si="115"/>
        <v>Include</v>
      </c>
      <c r="AH1803">
        <f t="shared" si="112"/>
        <v>0</v>
      </c>
      <c r="AI1803">
        <f t="shared" si="113"/>
        <v>0</v>
      </c>
      <c r="AJ1803">
        <f t="shared" si="114"/>
        <v>0</v>
      </c>
      <c r="AK1803" s="15">
        <f>1</f>
        <v>1</v>
      </c>
    </row>
    <row r="1804" spans="1:37" x14ac:dyDescent="0.3">
      <c r="A1804" t="s">
        <v>4181</v>
      </c>
      <c r="B1804" s="1">
        <v>44868</v>
      </c>
      <c r="C1804" s="1">
        <v>44868</v>
      </c>
      <c r="D1804" t="s">
        <v>4182</v>
      </c>
      <c r="E1804" t="s">
        <v>904</v>
      </c>
      <c r="F1804">
        <v>23</v>
      </c>
      <c r="G1804">
        <v>23</v>
      </c>
      <c r="H1804" t="s">
        <v>35</v>
      </c>
      <c r="I1804" t="s">
        <v>35</v>
      </c>
      <c r="J1804" t="s">
        <v>57</v>
      </c>
      <c r="K1804" t="s">
        <v>205</v>
      </c>
      <c r="L1804" t="s">
        <v>140</v>
      </c>
      <c r="M1804" t="s">
        <v>372</v>
      </c>
      <c r="N1804">
        <v>1</v>
      </c>
      <c r="O1804">
        <v>1</v>
      </c>
      <c r="P1804">
        <v>978.49</v>
      </c>
      <c r="Q1804" s="2">
        <v>0.12</v>
      </c>
      <c r="R1804">
        <v>736.31</v>
      </c>
      <c r="S1804">
        <v>317.25</v>
      </c>
      <c r="T1804" s="3">
        <v>0.43099999999999999</v>
      </c>
      <c r="U1804">
        <v>92.46</v>
      </c>
      <c r="V1804" t="s">
        <v>40</v>
      </c>
      <c r="W1804">
        <v>2</v>
      </c>
      <c r="X1804" t="b">
        <v>0</v>
      </c>
      <c r="Y1804" t="s">
        <v>60</v>
      </c>
      <c r="Z1804" t="s">
        <v>60</v>
      </c>
      <c r="AA1804">
        <v>2</v>
      </c>
      <c r="AB1804">
        <v>2</v>
      </c>
      <c r="AC1804">
        <v>2022</v>
      </c>
      <c r="AD1804" s="1">
        <v>44866</v>
      </c>
      <c r="AE1804" t="s">
        <v>53</v>
      </c>
      <c r="AF1804" t="s">
        <v>88</v>
      </c>
      <c r="AG1804" t="str">
        <f t="shared" si="115"/>
        <v>Include</v>
      </c>
      <c r="AH1804">
        <f t="shared" si="112"/>
        <v>0</v>
      </c>
      <c r="AI1804">
        <f t="shared" si="113"/>
        <v>1</v>
      </c>
      <c r="AJ1804">
        <f t="shared" si="114"/>
        <v>0</v>
      </c>
      <c r="AK1804" s="15">
        <f>1</f>
        <v>1</v>
      </c>
    </row>
    <row r="1805" spans="1:37" x14ac:dyDescent="0.3">
      <c r="A1805" t="s">
        <v>4183</v>
      </c>
      <c r="B1805" s="1">
        <v>44867</v>
      </c>
      <c r="C1805" s="1">
        <v>44867</v>
      </c>
      <c r="D1805" t="s">
        <v>4184</v>
      </c>
      <c r="E1805" t="s">
        <v>278</v>
      </c>
      <c r="F1805">
        <v>46</v>
      </c>
      <c r="G1805">
        <v>46</v>
      </c>
      <c r="H1805" t="s">
        <v>47</v>
      </c>
      <c r="I1805" t="s">
        <v>47</v>
      </c>
      <c r="J1805" t="s">
        <v>36</v>
      </c>
      <c r="K1805" t="s">
        <v>37</v>
      </c>
      <c r="L1805" t="s">
        <v>140</v>
      </c>
      <c r="M1805" t="s">
        <v>372</v>
      </c>
      <c r="N1805">
        <v>3</v>
      </c>
      <c r="O1805">
        <v>3</v>
      </c>
      <c r="P1805">
        <v>1457.48</v>
      </c>
      <c r="Q1805" s="2">
        <v>0.04</v>
      </c>
      <c r="R1805">
        <v>3326.03</v>
      </c>
      <c r="S1805">
        <v>1139.23</v>
      </c>
      <c r="T1805" s="3">
        <v>0.34300000000000003</v>
      </c>
      <c r="U1805">
        <v>47.06</v>
      </c>
      <c r="V1805" t="s">
        <v>68</v>
      </c>
      <c r="W1805">
        <v>5</v>
      </c>
      <c r="X1805" t="b">
        <v>0</v>
      </c>
      <c r="Y1805" t="s">
        <v>60</v>
      </c>
      <c r="Z1805" t="s">
        <v>60</v>
      </c>
      <c r="AA1805">
        <v>10</v>
      </c>
      <c r="AB1805">
        <v>10</v>
      </c>
      <c r="AC1805">
        <v>2022</v>
      </c>
      <c r="AD1805" s="1">
        <v>44866</v>
      </c>
      <c r="AE1805" t="s">
        <v>101</v>
      </c>
      <c r="AF1805" t="s">
        <v>69</v>
      </c>
      <c r="AG1805" t="str">
        <f t="shared" si="115"/>
        <v>Include</v>
      </c>
      <c r="AH1805">
        <f t="shared" si="112"/>
        <v>0</v>
      </c>
      <c r="AI1805">
        <f t="shared" si="113"/>
        <v>1</v>
      </c>
      <c r="AJ1805">
        <f t="shared" si="114"/>
        <v>0</v>
      </c>
      <c r="AK1805" s="15">
        <f>1</f>
        <v>1</v>
      </c>
    </row>
    <row r="1806" spans="1:37" x14ac:dyDescent="0.3">
      <c r="A1806" t="s">
        <v>4185</v>
      </c>
      <c r="B1806" s="1">
        <v>44867</v>
      </c>
      <c r="C1806" s="1">
        <v>44867</v>
      </c>
      <c r="D1806" t="s">
        <v>4186</v>
      </c>
      <c r="E1806" t="s">
        <v>222</v>
      </c>
      <c r="F1806">
        <v>33</v>
      </c>
      <c r="G1806">
        <v>33</v>
      </c>
      <c r="H1806" t="s">
        <v>47</v>
      </c>
      <c r="I1806" t="s">
        <v>47</v>
      </c>
      <c r="J1806" t="s">
        <v>57</v>
      </c>
      <c r="K1806" t="s">
        <v>66</v>
      </c>
      <c r="L1806" t="s">
        <v>50</v>
      </c>
      <c r="M1806" t="s">
        <v>59</v>
      </c>
      <c r="N1806">
        <v>3</v>
      </c>
      <c r="O1806">
        <v>3</v>
      </c>
      <c r="P1806">
        <v>4404.99</v>
      </c>
      <c r="Q1806" s="2">
        <v>0.04</v>
      </c>
      <c r="R1806">
        <v>10146.469999999999</v>
      </c>
      <c r="S1806">
        <v>2903.13</v>
      </c>
      <c r="T1806" s="3">
        <v>0.28599999999999998</v>
      </c>
      <c r="U1806">
        <v>93.9</v>
      </c>
      <c r="V1806" t="s">
        <v>132</v>
      </c>
      <c r="W1806">
        <v>3</v>
      </c>
      <c r="X1806" t="b">
        <v>0</v>
      </c>
      <c r="Y1806" t="s">
        <v>142</v>
      </c>
      <c r="Z1806" t="s">
        <v>142</v>
      </c>
      <c r="AA1806">
        <v>5</v>
      </c>
      <c r="AB1806">
        <v>5</v>
      </c>
      <c r="AC1806">
        <v>2022</v>
      </c>
      <c r="AD1806" s="1">
        <v>44866</v>
      </c>
      <c r="AE1806" t="s">
        <v>87</v>
      </c>
      <c r="AF1806" t="s">
        <v>69</v>
      </c>
      <c r="AG1806" t="str">
        <f t="shared" si="115"/>
        <v>Include</v>
      </c>
      <c r="AH1806">
        <f t="shared" si="112"/>
        <v>0</v>
      </c>
      <c r="AI1806">
        <f t="shared" si="113"/>
        <v>0</v>
      </c>
      <c r="AJ1806">
        <f t="shared" si="114"/>
        <v>0</v>
      </c>
      <c r="AK1806" s="15">
        <f>1</f>
        <v>1</v>
      </c>
    </row>
    <row r="1807" spans="1:37" x14ac:dyDescent="0.3">
      <c r="A1807" t="s">
        <v>4187</v>
      </c>
      <c r="B1807" s="1">
        <v>44866</v>
      </c>
      <c r="C1807" s="1">
        <v>44866</v>
      </c>
      <c r="D1807" t="s">
        <v>4188</v>
      </c>
      <c r="E1807" t="s">
        <v>1210</v>
      </c>
      <c r="F1807">
        <v>29</v>
      </c>
      <c r="G1807">
        <v>29</v>
      </c>
      <c r="H1807" t="s">
        <v>35</v>
      </c>
      <c r="I1807" t="s">
        <v>35</v>
      </c>
      <c r="J1807" t="s">
        <v>116</v>
      </c>
      <c r="K1807" t="s">
        <v>150</v>
      </c>
      <c r="L1807" t="s">
        <v>97</v>
      </c>
      <c r="M1807" t="s">
        <v>275</v>
      </c>
      <c r="N1807">
        <v>4</v>
      </c>
      <c r="O1807">
        <v>4</v>
      </c>
      <c r="P1807">
        <v>1320.32</v>
      </c>
      <c r="Q1807" s="2">
        <v>0.01</v>
      </c>
      <c r="R1807">
        <v>4535.42</v>
      </c>
      <c r="S1807">
        <v>950.65</v>
      </c>
      <c r="T1807" s="3">
        <v>0.21</v>
      </c>
      <c r="U1807">
        <v>39.090000000000003</v>
      </c>
      <c r="V1807" t="s">
        <v>132</v>
      </c>
      <c r="W1807">
        <v>3</v>
      </c>
      <c r="X1807" t="b">
        <v>0</v>
      </c>
      <c r="Y1807" t="s">
        <v>60</v>
      </c>
      <c r="Z1807" t="s">
        <v>60</v>
      </c>
      <c r="AA1807">
        <v>5</v>
      </c>
      <c r="AB1807">
        <v>5</v>
      </c>
      <c r="AC1807">
        <v>2022</v>
      </c>
      <c r="AD1807" s="1">
        <v>44866</v>
      </c>
      <c r="AE1807" t="s">
        <v>87</v>
      </c>
      <c r="AF1807" t="s">
        <v>69</v>
      </c>
      <c r="AG1807" t="str">
        <f t="shared" si="115"/>
        <v>Include</v>
      </c>
      <c r="AH1807">
        <f t="shared" si="112"/>
        <v>0</v>
      </c>
      <c r="AI1807">
        <f t="shared" si="113"/>
        <v>1</v>
      </c>
      <c r="AJ1807">
        <f t="shared" si="114"/>
        <v>0</v>
      </c>
      <c r="AK1807" s="15">
        <f>1</f>
        <v>1</v>
      </c>
    </row>
    <row r="1808" spans="1:37" x14ac:dyDescent="0.3">
      <c r="A1808" t="s">
        <v>4189</v>
      </c>
      <c r="B1808" s="1">
        <v>44866</v>
      </c>
      <c r="C1808" s="1">
        <v>44866</v>
      </c>
      <c r="D1808" t="s">
        <v>4190</v>
      </c>
      <c r="E1808" t="s">
        <v>1359</v>
      </c>
      <c r="F1808">
        <v>27</v>
      </c>
      <c r="G1808">
        <v>27</v>
      </c>
      <c r="H1808" t="s">
        <v>81</v>
      </c>
      <c r="I1808" t="s">
        <v>81</v>
      </c>
      <c r="J1808" t="s">
        <v>82</v>
      </c>
      <c r="K1808" t="s">
        <v>266</v>
      </c>
      <c r="L1808" t="s">
        <v>38</v>
      </c>
      <c r="M1808" t="s">
        <v>181</v>
      </c>
      <c r="N1808">
        <v>6</v>
      </c>
      <c r="O1808">
        <v>6</v>
      </c>
      <c r="P1808">
        <v>835.52</v>
      </c>
      <c r="Q1808" s="2">
        <v>0.01</v>
      </c>
      <c r="R1808">
        <v>4761.71</v>
      </c>
      <c r="S1808">
        <v>1237.08</v>
      </c>
      <c r="T1808" s="3">
        <v>0.26</v>
      </c>
      <c r="U1808">
        <v>54.35</v>
      </c>
      <c r="V1808" t="s">
        <v>52</v>
      </c>
      <c r="X1808" t="b">
        <v>0</v>
      </c>
      <c r="Y1808" t="s">
        <v>60</v>
      </c>
      <c r="Z1808" t="s">
        <v>60</v>
      </c>
      <c r="AA1808">
        <v>2</v>
      </c>
      <c r="AB1808">
        <v>2</v>
      </c>
      <c r="AC1808">
        <v>2022</v>
      </c>
      <c r="AD1808" s="1">
        <v>44866</v>
      </c>
      <c r="AE1808" t="s">
        <v>87</v>
      </c>
      <c r="AF1808" t="s">
        <v>69</v>
      </c>
      <c r="AG1808" t="str">
        <f t="shared" si="115"/>
        <v>Include</v>
      </c>
      <c r="AH1808">
        <f t="shared" si="112"/>
        <v>0</v>
      </c>
      <c r="AI1808">
        <f t="shared" si="113"/>
        <v>1</v>
      </c>
      <c r="AJ1808">
        <f t="shared" si="114"/>
        <v>0</v>
      </c>
      <c r="AK1808" s="15">
        <f>1</f>
        <v>1</v>
      </c>
    </row>
    <row r="1809" spans="1:37" x14ac:dyDescent="0.3">
      <c r="A1809" t="s">
        <v>4191</v>
      </c>
      <c r="B1809" s="1">
        <v>44866</v>
      </c>
      <c r="C1809" s="1">
        <v>44866</v>
      </c>
      <c r="D1809" t="s">
        <v>4192</v>
      </c>
      <c r="E1809" t="s">
        <v>540</v>
      </c>
      <c r="F1809">
        <v>40</v>
      </c>
      <c r="G1809">
        <v>40</v>
      </c>
      <c r="H1809" t="s">
        <v>35</v>
      </c>
      <c r="I1809" t="s">
        <v>35</v>
      </c>
      <c r="J1809" t="s">
        <v>36</v>
      </c>
      <c r="K1809" t="s">
        <v>73</v>
      </c>
      <c r="L1809" t="s">
        <v>74</v>
      </c>
      <c r="M1809" t="s">
        <v>170</v>
      </c>
      <c r="N1809">
        <v>10</v>
      </c>
      <c r="O1809">
        <v>10</v>
      </c>
      <c r="P1809">
        <v>34447.29</v>
      </c>
      <c r="Q1809" s="2">
        <v>0.14000000000000001</v>
      </c>
      <c r="R1809">
        <v>242331.73</v>
      </c>
      <c r="S1809">
        <v>27631.34</v>
      </c>
      <c r="T1809" s="3">
        <v>0.114</v>
      </c>
      <c r="U1809">
        <v>29.16</v>
      </c>
      <c r="V1809" t="s">
        <v>68</v>
      </c>
      <c r="W1809">
        <v>5</v>
      </c>
      <c r="X1809" t="b">
        <v>0</v>
      </c>
      <c r="Y1809" t="s">
        <v>142</v>
      </c>
      <c r="Z1809" t="s">
        <v>142</v>
      </c>
      <c r="AA1809">
        <v>6</v>
      </c>
      <c r="AB1809">
        <v>6</v>
      </c>
      <c r="AC1809">
        <v>2022</v>
      </c>
      <c r="AD1809" s="1">
        <v>44866</v>
      </c>
      <c r="AE1809" t="s">
        <v>61</v>
      </c>
      <c r="AF1809" t="s">
        <v>88</v>
      </c>
      <c r="AG1809" t="str">
        <f t="shared" si="115"/>
        <v>Include</v>
      </c>
      <c r="AH1809">
        <f t="shared" si="112"/>
        <v>0</v>
      </c>
      <c r="AI1809">
        <f t="shared" si="113"/>
        <v>0</v>
      </c>
      <c r="AJ1809">
        <f t="shared" si="114"/>
        <v>0</v>
      </c>
      <c r="AK1809" s="15">
        <f>1</f>
        <v>1</v>
      </c>
    </row>
    <row r="1810" spans="1:37" x14ac:dyDescent="0.3">
      <c r="A1810" t="s">
        <v>4193</v>
      </c>
      <c r="B1810" s="1">
        <v>44866</v>
      </c>
      <c r="C1810" s="1">
        <v>44866</v>
      </c>
      <c r="D1810" t="s">
        <v>4194</v>
      </c>
      <c r="E1810" t="s">
        <v>2905</v>
      </c>
      <c r="F1810">
        <v>32</v>
      </c>
      <c r="G1810">
        <v>32</v>
      </c>
      <c r="H1810" t="s">
        <v>47</v>
      </c>
      <c r="I1810" t="s">
        <v>47</v>
      </c>
      <c r="J1810" t="s">
        <v>82</v>
      </c>
      <c r="K1810" t="s">
        <v>266</v>
      </c>
      <c r="L1810" t="s">
        <v>84</v>
      </c>
      <c r="M1810" t="s">
        <v>85</v>
      </c>
      <c r="N1810">
        <v>3</v>
      </c>
      <c r="O1810">
        <v>3</v>
      </c>
      <c r="P1810">
        <v>391.44</v>
      </c>
      <c r="Q1810" s="2">
        <v>0.02</v>
      </c>
      <c r="R1810">
        <v>842.74</v>
      </c>
      <c r="S1810">
        <v>75.650000000000006</v>
      </c>
      <c r="T1810" s="3">
        <v>0.09</v>
      </c>
      <c r="U1810">
        <v>67.459999999999994</v>
      </c>
      <c r="V1810" t="s">
        <v>40</v>
      </c>
      <c r="W1810">
        <v>5</v>
      </c>
      <c r="X1810" t="b">
        <v>0</v>
      </c>
      <c r="Y1810" t="s">
        <v>60</v>
      </c>
      <c r="Z1810" t="s">
        <v>60</v>
      </c>
      <c r="AA1810">
        <v>2</v>
      </c>
      <c r="AB1810">
        <v>2</v>
      </c>
      <c r="AC1810">
        <v>2022</v>
      </c>
      <c r="AD1810" s="1">
        <v>44866</v>
      </c>
      <c r="AE1810" t="s">
        <v>87</v>
      </c>
      <c r="AF1810" t="s">
        <v>69</v>
      </c>
      <c r="AG1810" t="str">
        <f t="shared" si="115"/>
        <v>Include</v>
      </c>
      <c r="AH1810">
        <f t="shared" si="112"/>
        <v>0</v>
      </c>
      <c r="AI1810">
        <f t="shared" si="113"/>
        <v>1</v>
      </c>
      <c r="AJ1810">
        <f t="shared" si="114"/>
        <v>0</v>
      </c>
      <c r="AK1810" s="15">
        <f>1</f>
        <v>1</v>
      </c>
    </row>
    <row r="1811" spans="1:37" x14ac:dyDescent="0.3">
      <c r="A1811" t="s">
        <v>4195</v>
      </c>
      <c r="B1811" s="1">
        <v>44866</v>
      </c>
      <c r="C1811" s="1">
        <v>44866</v>
      </c>
      <c r="D1811" t="s">
        <v>4196</v>
      </c>
      <c r="E1811" t="s">
        <v>2667</v>
      </c>
      <c r="F1811">
        <v>34</v>
      </c>
      <c r="G1811">
        <v>34</v>
      </c>
      <c r="H1811" t="s">
        <v>47</v>
      </c>
      <c r="I1811" t="s">
        <v>47</v>
      </c>
      <c r="J1811" t="s">
        <v>82</v>
      </c>
      <c r="K1811" t="s">
        <v>83</v>
      </c>
      <c r="L1811" t="s">
        <v>74</v>
      </c>
      <c r="M1811" t="s">
        <v>453</v>
      </c>
      <c r="N1811">
        <v>5</v>
      </c>
      <c r="O1811">
        <v>5</v>
      </c>
      <c r="P1811">
        <v>17051.009999999998</v>
      </c>
      <c r="Q1811" s="2">
        <v>0.02</v>
      </c>
      <c r="R1811">
        <v>72489.63</v>
      </c>
      <c r="S1811">
        <v>12014.35</v>
      </c>
      <c r="T1811" s="3">
        <v>0.16600000000000001</v>
      </c>
      <c r="U1811">
        <v>60.41</v>
      </c>
      <c r="V1811" t="s">
        <v>132</v>
      </c>
      <c r="W1811">
        <v>4</v>
      </c>
      <c r="X1811" t="b">
        <v>0</v>
      </c>
      <c r="Y1811" t="s">
        <v>60</v>
      </c>
      <c r="Z1811" t="s">
        <v>60</v>
      </c>
      <c r="AA1811">
        <v>3</v>
      </c>
      <c r="AB1811">
        <v>3</v>
      </c>
      <c r="AC1811">
        <v>2022</v>
      </c>
      <c r="AD1811" s="1">
        <v>44866</v>
      </c>
      <c r="AE1811" t="s">
        <v>87</v>
      </c>
      <c r="AF1811" t="s">
        <v>69</v>
      </c>
      <c r="AG1811" t="str">
        <f t="shared" si="115"/>
        <v>Include</v>
      </c>
      <c r="AH1811">
        <f t="shared" si="112"/>
        <v>0</v>
      </c>
      <c r="AI1811">
        <f t="shared" si="113"/>
        <v>1</v>
      </c>
      <c r="AJ1811">
        <f t="shared" si="114"/>
        <v>0</v>
      </c>
      <c r="AK1811" s="15">
        <f>1</f>
        <v>1</v>
      </c>
    </row>
    <row r="1812" spans="1:37" x14ac:dyDescent="0.3">
      <c r="A1812" t="s">
        <v>4197</v>
      </c>
      <c r="B1812" s="1">
        <v>44866</v>
      </c>
      <c r="C1812" s="1">
        <v>44866</v>
      </c>
      <c r="D1812" t="s">
        <v>4198</v>
      </c>
      <c r="E1812" t="s">
        <v>548</v>
      </c>
      <c r="F1812">
        <v>19</v>
      </c>
      <c r="G1812">
        <v>19</v>
      </c>
      <c r="H1812" t="s">
        <v>274</v>
      </c>
      <c r="I1812" t="s">
        <v>81</v>
      </c>
      <c r="J1812" t="s">
        <v>48</v>
      </c>
      <c r="K1812" t="s">
        <v>226</v>
      </c>
      <c r="L1812" t="s">
        <v>38</v>
      </c>
      <c r="M1812" t="s">
        <v>163</v>
      </c>
      <c r="N1812">
        <v>4</v>
      </c>
      <c r="O1812">
        <v>4</v>
      </c>
      <c r="P1812">
        <v>901.35</v>
      </c>
      <c r="Q1812" s="2">
        <v>0.21</v>
      </c>
      <c r="R1812">
        <v>2292.2800000000002</v>
      </c>
      <c r="S1812">
        <v>1103.3599999999999</v>
      </c>
      <c r="T1812" s="3">
        <v>0.48099999999999998</v>
      </c>
      <c r="U1812">
        <v>70.489999999999995</v>
      </c>
      <c r="V1812" t="s">
        <v>76</v>
      </c>
      <c r="W1812">
        <v>3</v>
      </c>
      <c r="X1812" t="b">
        <v>0</v>
      </c>
      <c r="Y1812" t="s">
        <v>60</v>
      </c>
      <c r="Z1812" t="s">
        <v>60</v>
      </c>
      <c r="AA1812">
        <v>9</v>
      </c>
      <c r="AB1812">
        <v>9</v>
      </c>
      <c r="AC1812">
        <v>2022</v>
      </c>
      <c r="AD1812" s="1">
        <v>44866</v>
      </c>
      <c r="AE1812" t="s">
        <v>53</v>
      </c>
      <c r="AF1812" t="s">
        <v>43</v>
      </c>
      <c r="AG1812" t="str">
        <f t="shared" si="115"/>
        <v>Include</v>
      </c>
      <c r="AH1812">
        <f t="shared" si="112"/>
        <v>0</v>
      </c>
      <c r="AI1812">
        <f t="shared" si="113"/>
        <v>1</v>
      </c>
      <c r="AJ1812">
        <f t="shared" si="114"/>
        <v>0</v>
      </c>
      <c r="AK1812" s="15">
        <f>1</f>
        <v>1</v>
      </c>
    </row>
    <row r="1813" spans="1:37" x14ac:dyDescent="0.3">
      <c r="A1813" t="s">
        <v>4199</v>
      </c>
      <c r="B1813" s="1">
        <v>44864</v>
      </c>
      <c r="C1813" s="1">
        <v>44864</v>
      </c>
      <c r="D1813" t="s">
        <v>4200</v>
      </c>
      <c r="E1813" t="s">
        <v>523</v>
      </c>
      <c r="F1813">
        <v>26</v>
      </c>
      <c r="G1813">
        <v>26</v>
      </c>
      <c r="H1813" t="s">
        <v>81</v>
      </c>
      <c r="I1813" t="s">
        <v>81</v>
      </c>
      <c r="J1813" t="s">
        <v>48</v>
      </c>
      <c r="K1813" t="s">
        <v>185</v>
      </c>
      <c r="L1813" t="s">
        <v>111</v>
      </c>
      <c r="M1813" t="s">
        <v>856</v>
      </c>
      <c r="N1813">
        <v>8</v>
      </c>
      <c r="O1813">
        <v>8</v>
      </c>
      <c r="P1813">
        <v>10568.63</v>
      </c>
      <c r="Q1813" s="2">
        <v>0.21</v>
      </c>
      <c r="R1813">
        <v>55630.33</v>
      </c>
      <c r="S1813">
        <v>14348.89</v>
      </c>
      <c r="T1813" s="3">
        <v>0.25800000000000001</v>
      </c>
      <c r="U1813">
        <v>77.59</v>
      </c>
      <c r="V1813" t="s">
        <v>132</v>
      </c>
      <c r="W1813">
        <v>4</v>
      </c>
      <c r="X1813" t="b">
        <v>0</v>
      </c>
      <c r="Y1813" t="s">
        <v>60</v>
      </c>
      <c r="Z1813" t="s">
        <v>60</v>
      </c>
      <c r="AA1813">
        <v>1</v>
      </c>
      <c r="AB1813">
        <v>1</v>
      </c>
      <c r="AC1813">
        <v>2022</v>
      </c>
      <c r="AD1813" s="1">
        <v>44835</v>
      </c>
      <c r="AE1813" t="s">
        <v>87</v>
      </c>
      <c r="AF1813" t="s">
        <v>43</v>
      </c>
      <c r="AG1813" t="str">
        <f t="shared" si="115"/>
        <v>Include</v>
      </c>
      <c r="AH1813">
        <f t="shared" si="112"/>
        <v>0</v>
      </c>
      <c r="AI1813">
        <f t="shared" si="113"/>
        <v>1</v>
      </c>
      <c r="AJ1813">
        <f t="shared" si="114"/>
        <v>0</v>
      </c>
      <c r="AK1813" s="15">
        <f>1</f>
        <v>1</v>
      </c>
    </row>
    <row r="1814" spans="1:37" x14ac:dyDescent="0.3">
      <c r="A1814" t="s">
        <v>4201</v>
      </c>
      <c r="B1814" s="1">
        <v>44864</v>
      </c>
      <c r="C1814" s="1">
        <v>44864</v>
      </c>
      <c r="D1814" t="s">
        <v>4202</v>
      </c>
      <c r="E1814" t="s">
        <v>2664</v>
      </c>
      <c r="F1814">
        <v>53</v>
      </c>
      <c r="G1814">
        <v>53</v>
      </c>
      <c r="H1814" t="s">
        <v>81</v>
      </c>
      <c r="I1814" t="s">
        <v>81</v>
      </c>
      <c r="J1814" t="s">
        <v>57</v>
      </c>
      <c r="K1814" t="s">
        <v>58</v>
      </c>
      <c r="L1814" t="s">
        <v>140</v>
      </c>
      <c r="M1814" t="s">
        <v>141</v>
      </c>
      <c r="N1814">
        <v>8</v>
      </c>
      <c r="O1814">
        <v>8</v>
      </c>
      <c r="P1814">
        <v>1016.23</v>
      </c>
      <c r="Q1814" s="2">
        <v>0.3</v>
      </c>
      <c r="R1814">
        <v>5817.06</v>
      </c>
      <c r="S1814">
        <v>2314.7600000000002</v>
      </c>
      <c r="T1814" s="3">
        <v>0.39800000000000002</v>
      </c>
      <c r="U1814">
        <v>66.7</v>
      </c>
      <c r="V1814" t="s">
        <v>40</v>
      </c>
      <c r="W1814">
        <v>2</v>
      </c>
      <c r="X1814" t="b">
        <v>0</v>
      </c>
      <c r="Y1814" t="s">
        <v>60</v>
      </c>
      <c r="Z1814" t="s">
        <v>60</v>
      </c>
      <c r="AA1814">
        <v>8</v>
      </c>
      <c r="AB1814">
        <v>8</v>
      </c>
      <c r="AC1814">
        <v>2022</v>
      </c>
      <c r="AD1814" s="1">
        <v>44835</v>
      </c>
      <c r="AE1814" t="s">
        <v>101</v>
      </c>
      <c r="AF1814" t="s">
        <v>43</v>
      </c>
      <c r="AG1814" t="str">
        <f t="shared" si="115"/>
        <v>Include</v>
      </c>
      <c r="AH1814">
        <f t="shared" si="112"/>
        <v>0</v>
      </c>
      <c r="AI1814">
        <f t="shared" si="113"/>
        <v>1</v>
      </c>
      <c r="AJ1814">
        <f t="shared" si="114"/>
        <v>0</v>
      </c>
      <c r="AK1814" s="15">
        <f>1</f>
        <v>1</v>
      </c>
    </row>
    <row r="1815" spans="1:37" x14ac:dyDescent="0.3">
      <c r="A1815" t="s">
        <v>4203</v>
      </c>
      <c r="B1815" s="1">
        <v>44864</v>
      </c>
      <c r="C1815" s="1">
        <v>44864</v>
      </c>
      <c r="D1815" t="s">
        <v>4204</v>
      </c>
      <c r="E1815" t="s">
        <v>349</v>
      </c>
      <c r="F1815">
        <v>33</v>
      </c>
      <c r="G1815">
        <v>33</v>
      </c>
      <c r="H1815" t="s">
        <v>35</v>
      </c>
      <c r="I1815" t="s">
        <v>35</v>
      </c>
      <c r="J1815" t="s">
        <v>82</v>
      </c>
      <c r="K1815" t="s">
        <v>131</v>
      </c>
      <c r="L1815" t="s">
        <v>140</v>
      </c>
      <c r="M1815" t="s">
        <v>141</v>
      </c>
      <c r="N1815">
        <v>8</v>
      </c>
      <c r="O1815">
        <v>8</v>
      </c>
      <c r="P1815">
        <v>3591.12</v>
      </c>
      <c r="Q1815" s="2">
        <v>0.04</v>
      </c>
      <c r="R1815">
        <v>23914.76</v>
      </c>
      <c r="S1815">
        <v>6348.6</v>
      </c>
      <c r="T1815" s="3">
        <v>0.26500000000000001</v>
      </c>
      <c r="U1815">
        <v>50.27</v>
      </c>
      <c r="V1815" t="s">
        <v>52</v>
      </c>
      <c r="W1815">
        <v>2</v>
      </c>
      <c r="X1815" t="b">
        <v>0</v>
      </c>
      <c r="Y1815" t="s">
        <v>100</v>
      </c>
      <c r="Z1815" t="s">
        <v>100</v>
      </c>
      <c r="AA1815">
        <v>8</v>
      </c>
      <c r="AB1815">
        <v>8</v>
      </c>
      <c r="AC1815">
        <v>2022</v>
      </c>
      <c r="AD1815" s="1">
        <v>44835</v>
      </c>
      <c r="AE1815" t="s">
        <v>87</v>
      </c>
      <c r="AF1815" t="s">
        <v>69</v>
      </c>
      <c r="AG1815" t="str">
        <f t="shared" si="115"/>
        <v>Include</v>
      </c>
      <c r="AH1815">
        <f t="shared" si="112"/>
        <v>0</v>
      </c>
      <c r="AI1815">
        <f t="shared" si="113"/>
        <v>0</v>
      </c>
      <c r="AJ1815">
        <f t="shared" si="114"/>
        <v>1</v>
      </c>
      <c r="AK1815" s="15">
        <f>1</f>
        <v>1</v>
      </c>
    </row>
    <row r="1816" spans="1:37" x14ac:dyDescent="0.3">
      <c r="A1816" t="s">
        <v>4205</v>
      </c>
      <c r="B1816" s="1">
        <v>44863</v>
      </c>
      <c r="C1816" s="1">
        <v>44863</v>
      </c>
      <c r="D1816" t="s">
        <v>4206</v>
      </c>
      <c r="E1816" t="s">
        <v>1367</v>
      </c>
      <c r="F1816">
        <v>30</v>
      </c>
      <c r="G1816">
        <v>30</v>
      </c>
      <c r="H1816" t="s">
        <v>35</v>
      </c>
      <c r="I1816" t="s">
        <v>35</v>
      </c>
      <c r="J1816" t="s">
        <v>48</v>
      </c>
      <c r="K1816" t="s">
        <v>226</v>
      </c>
      <c r="L1816" t="s">
        <v>97</v>
      </c>
      <c r="M1816" t="s">
        <v>243</v>
      </c>
      <c r="N1816">
        <v>10</v>
      </c>
      <c r="O1816">
        <v>10</v>
      </c>
      <c r="P1816">
        <v>1494.95</v>
      </c>
      <c r="Q1816" s="2">
        <v>0.38</v>
      </c>
      <c r="R1816">
        <v>9412.99</v>
      </c>
      <c r="S1816">
        <v>4806.7700000000004</v>
      </c>
      <c r="T1816" s="3">
        <v>0.51100000000000001</v>
      </c>
      <c r="U1816">
        <v>81.37</v>
      </c>
      <c r="V1816" t="s">
        <v>68</v>
      </c>
      <c r="X1816" t="b">
        <v>1</v>
      </c>
      <c r="Y1816" t="s">
        <v>41</v>
      </c>
      <c r="Z1816" t="s">
        <v>41</v>
      </c>
      <c r="AA1816">
        <v>6</v>
      </c>
      <c r="AB1816">
        <v>6</v>
      </c>
      <c r="AC1816">
        <v>2022</v>
      </c>
      <c r="AD1816" s="1">
        <v>44835</v>
      </c>
      <c r="AE1816" t="s">
        <v>87</v>
      </c>
      <c r="AF1816" t="s">
        <v>62</v>
      </c>
      <c r="AG1816" t="str">
        <f t="shared" si="115"/>
        <v>Include</v>
      </c>
      <c r="AH1816">
        <f t="shared" si="112"/>
        <v>1</v>
      </c>
      <c r="AI1816">
        <f t="shared" si="113"/>
        <v>1</v>
      </c>
      <c r="AJ1816">
        <f t="shared" si="114"/>
        <v>0</v>
      </c>
      <c r="AK1816" s="15">
        <f>1</f>
        <v>1</v>
      </c>
    </row>
    <row r="1817" spans="1:37" x14ac:dyDescent="0.3">
      <c r="A1817" t="s">
        <v>4207</v>
      </c>
      <c r="B1817" s="1">
        <v>44862</v>
      </c>
      <c r="C1817" s="1">
        <v>44862</v>
      </c>
      <c r="D1817" t="s">
        <v>4208</v>
      </c>
      <c r="E1817" t="s">
        <v>3937</v>
      </c>
      <c r="F1817">
        <v>48</v>
      </c>
      <c r="G1817">
        <v>48</v>
      </c>
      <c r="H1817" t="s">
        <v>173</v>
      </c>
      <c r="I1817" t="s">
        <v>81</v>
      </c>
      <c r="J1817" t="s">
        <v>82</v>
      </c>
      <c r="K1817" t="s">
        <v>266</v>
      </c>
      <c r="L1817" t="s">
        <v>111</v>
      </c>
      <c r="M1817" t="s">
        <v>174</v>
      </c>
      <c r="N1817">
        <v>1</v>
      </c>
      <c r="O1817">
        <v>1</v>
      </c>
      <c r="P1817">
        <v>14172.12</v>
      </c>
      <c r="Q1817" s="2">
        <v>0.14000000000000001</v>
      </c>
      <c r="R1817">
        <v>12312.75</v>
      </c>
      <c r="S1817">
        <v>2055.13</v>
      </c>
      <c r="T1817" s="3">
        <v>0.16700000000000001</v>
      </c>
      <c r="U1817">
        <v>79.52</v>
      </c>
      <c r="V1817" t="s">
        <v>40</v>
      </c>
      <c r="W1817">
        <v>5</v>
      </c>
      <c r="X1817" t="b">
        <v>0</v>
      </c>
      <c r="Y1817" t="s">
        <v>60</v>
      </c>
      <c r="Z1817" t="s">
        <v>60</v>
      </c>
      <c r="AA1817">
        <v>6</v>
      </c>
      <c r="AB1817">
        <v>6</v>
      </c>
      <c r="AC1817">
        <v>2022</v>
      </c>
      <c r="AD1817" s="1">
        <v>44835</v>
      </c>
      <c r="AE1817" t="s">
        <v>101</v>
      </c>
      <c r="AF1817" t="s">
        <v>88</v>
      </c>
      <c r="AG1817" t="str">
        <f t="shared" si="115"/>
        <v>Include</v>
      </c>
      <c r="AH1817">
        <f t="shared" si="112"/>
        <v>0</v>
      </c>
      <c r="AI1817">
        <f t="shared" si="113"/>
        <v>1</v>
      </c>
      <c r="AJ1817">
        <f t="shared" si="114"/>
        <v>0</v>
      </c>
      <c r="AK1817" s="15">
        <f>1</f>
        <v>1</v>
      </c>
    </row>
    <row r="1818" spans="1:37" x14ac:dyDescent="0.3">
      <c r="A1818" t="s">
        <v>4209</v>
      </c>
      <c r="B1818" s="1">
        <v>44862</v>
      </c>
      <c r="C1818" s="1">
        <v>44862</v>
      </c>
      <c r="D1818" t="s">
        <v>4210</v>
      </c>
      <c r="E1818" t="s">
        <v>996</v>
      </c>
      <c r="F1818">
        <v>36</v>
      </c>
      <c r="G1818">
        <v>36</v>
      </c>
      <c r="H1818" t="s">
        <v>81</v>
      </c>
      <c r="I1818" t="s">
        <v>81</v>
      </c>
      <c r="J1818" t="s">
        <v>36</v>
      </c>
      <c r="K1818" t="s">
        <v>73</v>
      </c>
      <c r="L1818" t="s">
        <v>74</v>
      </c>
      <c r="M1818" t="s">
        <v>235</v>
      </c>
      <c r="N1818">
        <v>6</v>
      </c>
      <c r="O1818">
        <v>6</v>
      </c>
      <c r="P1818">
        <v>6441.62</v>
      </c>
      <c r="Q1818" s="2">
        <v>0.27</v>
      </c>
      <c r="R1818">
        <v>31528.73</v>
      </c>
      <c r="S1818">
        <v>5997.64</v>
      </c>
      <c r="T1818" s="3">
        <v>0.19</v>
      </c>
      <c r="U1818">
        <v>53.2</v>
      </c>
      <c r="V1818" t="s">
        <v>40</v>
      </c>
      <c r="W1818">
        <v>3</v>
      </c>
      <c r="X1818" t="b">
        <v>0</v>
      </c>
      <c r="Y1818" t="s">
        <v>392</v>
      </c>
      <c r="Z1818" t="s">
        <v>100</v>
      </c>
      <c r="AA1818">
        <v>8</v>
      </c>
      <c r="AB1818">
        <v>8</v>
      </c>
      <c r="AC1818">
        <v>2022</v>
      </c>
      <c r="AD1818" s="1">
        <v>44835</v>
      </c>
      <c r="AE1818" t="s">
        <v>61</v>
      </c>
      <c r="AF1818" t="s">
        <v>43</v>
      </c>
      <c r="AG1818" t="str">
        <f t="shared" si="115"/>
        <v>Include</v>
      </c>
      <c r="AH1818">
        <f t="shared" si="112"/>
        <v>0</v>
      </c>
      <c r="AI1818">
        <f t="shared" si="113"/>
        <v>0</v>
      </c>
      <c r="AJ1818">
        <f t="shared" si="114"/>
        <v>1</v>
      </c>
      <c r="AK1818" s="15">
        <f>1</f>
        <v>1</v>
      </c>
    </row>
    <row r="1819" spans="1:37" x14ac:dyDescent="0.3">
      <c r="A1819" t="s">
        <v>4211</v>
      </c>
      <c r="B1819" s="1">
        <v>44862</v>
      </c>
      <c r="C1819" s="1">
        <v>44862</v>
      </c>
      <c r="D1819" t="s">
        <v>4212</v>
      </c>
      <c r="E1819" t="s">
        <v>2792</v>
      </c>
      <c r="F1819">
        <v>23</v>
      </c>
      <c r="G1819">
        <v>23</v>
      </c>
      <c r="H1819" t="s">
        <v>47</v>
      </c>
      <c r="I1819" t="s">
        <v>47</v>
      </c>
      <c r="J1819" t="s">
        <v>82</v>
      </c>
      <c r="K1819" t="s">
        <v>83</v>
      </c>
      <c r="L1819" t="s">
        <v>111</v>
      </c>
      <c r="M1819" t="s">
        <v>174</v>
      </c>
      <c r="P1819">
        <v>10898.37</v>
      </c>
      <c r="Q1819" s="2">
        <v>0.05</v>
      </c>
      <c r="R1819">
        <v>11714.4</v>
      </c>
      <c r="S1819">
        <v>2224.4699999999998</v>
      </c>
      <c r="T1819" s="3">
        <v>0.19</v>
      </c>
      <c r="U1819">
        <v>82.53</v>
      </c>
      <c r="V1819" t="s">
        <v>132</v>
      </c>
      <c r="W1819">
        <v>5</v>
      </c>
      <c r="X1819" t="b">
        <v>0</v>
      </c>
      <c r="Y1819" t="s">
        <v>100</v>
      </c>
      <c r="Z1819" t="s">
        <v>100</v>
      </c>
      <c r="AA1819">
        <v>10</v>
      </c>
      <c r="AB1819">
        <v>10</v>
      </c>
      <c r="AC1819">
        <v>2022</v>
      </c>
      <c r="AD1819" s="1">
        <v>44835</v>
      </c>
      <c r="AE1819" t="s">
        <v>53</v>
      </c>
      <c r="AF1819" t="s">
        <v>69</v>
      </c>
      <c r="AG1819" t="str">
        <f t="shared" si="115"/>
        <v>Include</v>
      </c>
      <c r="AH1819">
        <f t="shared" si="112"/>
        <v>0</v>
      </c>
      <c r="AI1819">
        <f t="shared" si="113"/>
        <v>0</v>
      </c>
      <c r="AJ1819">
        <f t="shared" si="114"/>
        <v>1</v>
      </c>
      <c r="AK1819" s="15">
        <f>1</f>
        <v>1</v>
      </c>
    </row>
    <row r="1820" spans="1:37" x14ac:dyDescent="0.3">
      <c r="A1820" t="s">
        <v>4213</v>
      </c>
      <c r="B1820" s="1">
        <v>44862</v>
      </c>
      <c r="C1820" s="1">
        <v>44862</v>
      </c>
      <c r="D1820" t="s">
        <v>4214</v>
      </c>
      <c r="E1820" t="s">
        <v>385</v>
      </c>
      <c r="F1820">
        <v>33</v>
      </c>
      <c r="G1820">
        <v>33</v>
      </c>
      <c r="H1820" t="s">
        <v>81</v>
      </c>
      <c r="I1820" t="s">
        <v>81</v>
      </c>
      <c r="J1820" t="s">
        <v>36</v>
      </c>
      <c r="K1820" t="s">
        <v>37</v>
      </c>
      <c r="L1820" t="s">
        <v>38</v>
      </c>
      <c r="M1820" t="s">
        <v>159</v>
      </c>
      <c r="N1820">
        <v>5</v>
      </c>
      <c r="O1820">
        <v>5</v>
      </c>
      <c r="P1820">
        <v>240.15</v>
      </c>
      <c r="Q1820" s="2">
        <v>0.22</v>
      </c>
      <c r="R1820">
        <v>946.09</v>
      </c>
      <c r="S1820">
        <v>433.08</v>
      </c>
      <c r="T1820" s="3">
        <v>0.45800000000000002</v>
      </c>
      <c r="U1820">
        <v>72.989999999999995</v>
      </c>
      <c r="V1820" t="s">
        <v>52</v>
      </c>
      <c r="W1820">
        <v>3</v>
      </c>
      <c r="X1820" t="b">
        <v>0</v>
      </c>
      <c r="Y1820" t="s">
        <v>60</v>
      </c>
      <c r="Z1820" t="s">
        <v>60</v>
      </c>
      <c r="AA1820">
        <v>2</v>
      </c>
      <c r="AB1820">
        <v>2</v>
      </c>
      <c r="AC1820">
        <v>2022</v>
      </c>
      <c r="AD1820" s="1">
        <v>44835</v>
      </c>
      <c r="AE1820" t="s">
        <v>87</v>
      </c>
      <c r="AF1820" t="s">
        <v>43</v>
      </c>
      <c r="AG1820" t="str">
        <f t="shared" si="115"/>
        <v>Include</v>
      </c>
      <c r="AH1820">
        <f t="shared" si="112"/>
        <v>0</v>
      </c>
      <c r="AI1820">
        <f t="shared" si="113"/>
        <v>1</v>
      </c>
      <c r="AJ1820">
        <f t="shared" si="114"/>
        <v>0</v>
      </c>
      <c r="AK1820" s="15">
        <f>1</f>
        <v>1</v>
      </c>
    </row>
    <row r="1821" spans="1:37" x14ac:dyDescent="0.3">
      <c r="A1821" t="s">
        <v>4215</v>
      </c>
      <c r="B1821" t="s">
        <v>4216</v>
      </c>
      <c r="C1821" s="1">
        <v>44862</v>
      </c>
      <c r="D1821" t="s">
        <v>4217</v>
      </c>
      <c r="E1821" t="s">
        <v>91</v>
      </c>
      <c r="F1821">
        <v>27</v>
      </c>
      <c r="G1821">
        <v>27</v>
      </c>
      <c r="H1821" t="s">
        <v>47</v>
      </c>
      <c r="I1821" t="s">
        <v>47</v>
      </c>
      <c r="J1821" t="s">
        <v>82</v>
      </c>
      <c r="K1821" t="s">
        <v>83</v>
      </c>
      <c r="L1821" t="s">
        <v>84</v>
      </c>
      <c r="M1821" t="s">
        <v>490</v>
      </c>
      <c r="N1821">
        <v>5</v>
      </c>
      <c r="O1821">
        <v>5</v>
      </c>
      <c r="P1821">
        <v>69.84</v>
      </c>
      <c r="Q1821" s="2">
        <v>0.3</v>
      </c>
      <c r="R1821">
        <v>256.11</v>
      </c>
      <c r="S1821">
        <v>21.93</v>
      </c>
      <c r="T1821" s="3">
        <v>8.5999999999999993E-2</v>
      </c>
      <c r="U1821">
        <v>48.03</v>
      </c>
      <c r="V1821" t="s">
        <v>132</v>
      </c>
      <c r="W1821">
        <v>1</v>
      </c>
      <c r="X1821" t="b">
        <v>0</v>
      </c>
      <c r="Y1821" t="s">
        <v>60</v>
      </c>
      <c r="Z1821" t="s">
        <v>60</v>
      </c>
      <c r="AA1821">
        <v>5</v>
      </c>
      <c r="AB1821">
        <v>5</v>
      </c>
      <c r="AC1821">
        <v>2022</v>
      </c>
      <c r="AD1821" s="1">
        <v>44835</v>
      </c>
      <c r="AE1821" t="s">
        <v>87</v>
      </c>
      <c r="AF1821" t="s">
        <v>43</v>
      </c>
      <c r="AG1821" t="str">
        <f t="shared" si="115"/>
        <v>Include</v>
      </c>
      <c r="AH1821">
        <f t="shared" si="112"/>
        <v>0</v>
      </c>
      <c r="AI1821">
        <f t="shared" si="113"/>
        <v>1</v>
      </c>
      <c r="AJ1821">
        <f t="shared" si="114"/>
        <v>0</v>
      </c>
      <c r="AK1821" s="15">
        <f>1</f>
        <v>1</v>
      </c>
    </row>
    <row r="1822" spans="1:37" x14ac:dyDescent="0.3">
      <c r="A1822" t="s">
        <v>4218</v>
      </c>
      <c r="B1822" s="1">
        <v>44861</v>
      </c>
      <c r="C1822" s="1">
        <v>44861</v>
      </c>
      <c r="D1822" t="s">
        <v>4219</v>
      </c>
      <c r="E1822" t="s">
        <v>895</v>
      </c>
      <c r="F1822">
        <v>50</v>
      </c>
      <c r="G1822">
        <v>50</v>
      </c>
      <c r="H1822" t="s">
        <v>35</v>
      </c>
      <c r="I1822" t="s">
        <v>35</v>
      </c>
      <c r="J1822" t="s">
        <v>36</v>
      </c>
      <c r="K1822" t="s">
        <v>106</v>
      </c>
      <c r="L1822" t="s">
        <v>74</v>
      </c>
      <c r="M1822" t="s">
        <v>261</v>
      </c>
      <c r="N1822">
        <v>1</v>
      </c>
      <c r="O1822">
        <v>1</v>
      </c>
      <c r="P1822">
        <v>34094.18</v>
      </c>
      <c r="Q1822" s="2">
        <v>0.36</v>
      </c>
      <c r="R1822">
        <v>20167.52</v>
      </c>
      <c r="S1822">
        <v>2201.52</v>
      </c>
      <c r="T1822" s="3">
        <v>0.109</v>
      </c>
      <c r="U1822">
        <v>51.11</v>
      </c>
      <c r="V1822" t="s">
        <v>40</v>
      </c>
      <c r="X1822" t="b">
        <v>0</v>
      </c>
      <c r="Y1822" t="s">
        <v>60</v>
      </c>
      <c r="Z1822" t="s">
        <v>60</v>
      </c>
      <c r="AA1822">
        <v>7</v>
      </c>
      <c r="AB1822">
        <v>7</v>
      </c>
      <c r="AC1822">
        <v>2022</v>
      </c>
      <c r="AD1822" s="1">
        <v>44835</v>
      </c>
      <c r="AE1822" t="s">
        <v>101</v>
      </c>
      <c r="AF1822" t="s">
        <v>62</v>
      </c>
      <c r="AG1822" t="str">
        <f t="shared" si="115"/>
        <v>Include</v>
      </c>
      <c r="AH1822">
        <f t="shared" si="112"/>
        <v>0</v>
      </c>
      <c r="AI1822">
        <f t="shared" si="113"/>
        <v>1</v>
      </c>
      <c r="AJ1822">
        <f t="shared" si="114"/>
        <v>0</v>
      </c>
      <c r="AK1822" s="15">
        <f>1</f>
        <v>1</v>
      </c>
    </row>
    <row r="1823" spans="1:37" x14ac:dyDescent="0.3">
      <c r="A1823" t="s">
        <v>4220</v>
      </c>
      <c r="B1823" s="1">
        <v>44861</v>
      </c>
      <c r="C1823" s="1">
        <v>44861</v>
      </c>
      <c r="D1823" t="s">
        <v>4221</v>
      </c>
      <c r="E1823" t="s">
        <v>509</v>
      </c>
      <c r="F1823">
        <v>12</v>
      </c>
      <c r="G1823">
        <v>12</v>
      </c>
      <c r="H1823" t="s">
        <v>81</v>
      </c>
      <c r="I1823" t="s">
        <v>81</v>
      </c>
      <c r="J1823" t="s">
        <v>57</v>
      </c>
      <c r="K1823" t="s">
        <v>205</v>
      </c>
      <c r="L1823" t="s">
        <v>84</v>
      </c>
      <c r="M1823" t="s">
        <v>279</v>
      </c>
      <c r="N1823">
        <v>6</v>
      </c>
      <c r="O1823">
        <v>6</v>
      </c>
      <c r="P1823">
        <v>473.26</v>
      </c>
      <c r="Q1823" s="2">
        <v>0.33</v>
      </c>
      <c r="R1823">
        <v>1858.4</v>
      </c>
      <c r="S1823">
        <v>169.63</v>
      </c>
      <c r="T1823" s="3">
        <v>9.0999999999999998E-2</v>
      </c>
      <c r="U1823">
        <v>83.38</v>
      </c>
      <c r="V1823" t="s">
        <v>52</v>
      </c>
      <c r="W1823">
        <v>1</v>
      </c>
      <c r="X1823" t="b">
        <v>0</v>
      </c>
      <c r="Y1823" t="s">
        <v>60</v>
      </c>
      <c r="Z1823" t="s">
        <v>60</v>
      </c>
      <c r="AA1823">
        <v>1</v>
      </c>
      <c r="AB1823">
        <v>1</v>
      </c>
      <c r="AC1823">
        <v>2022</v>
      </c>
      <c r="AD1823" s="1">
        <v>44835</v>
      </c>
      <c r="AE1823" t="s">
        <v>42</v>
      </c>
      <c r="AF1823" t="s">
        <v>62</v>
      </c>
      <c r="AG1823" t="str">
        <f t="shared" si="115"/>
        <v>Include</v>
      </c>
      <c r="AH1823">
        <f t="shared" si="112"/>
        <v>0</v>
      </c>
      <c r="AI1823">
        <f t="shared" si="113"/>
        <v>1</v>
      </c>
      <c r="AJ1823">
        <f t="shared" si="114"/>
        <v>0</v>
      </c>
      <c r="AK1823" s="15">
        <f>1</f>
        <v>1</v>
      </c>
    </row>
    <row r="1824" spans="1:37" x14ac:dyDescent="0.3">
      <c r="A1824" t="s">
        <v>4222</v>
      </c>
      <c r="B1824" s="1">
        <v>44861</v>
      </c>
      <c r="C1824" s="1">
        <v>44861</v>
      </c>
      <c r="D1824" t="s">
        <v>4223</v>
      </c>
      <c r="E1824" t="s">
        <v>408</v>
      </c>
      <c r="H1824" t="s">
        <v>47</v>
      </c>
      <c r="I1824" t="s">
        <v>47</v>
      </c>
      <c r="J1824" t="s">
        <v>48</v>
      </c>
      <c r="K1824" t="s">
        <v>185</v>
      </c>
      <c r="L1824" t="s">
        <v>74</v>
      </c>
      <c r="M1824" t="s">
        <v>170</v>
      </c>
      <c r="N1824">
        <v>6</v>
      </c>
      <c r="O1824">
        <v>6</v>
      </c>
      <c r="P1824">
        <v>35566.78</v>
      </c>
      <c r="Q1824" s="2">
        <v>0.17</v>
      </c>
      <c r="R1824">
        <v>207943.15</v>
      </c>
      <c r="S1824">
        <v>27899.279999999999</v>
      </c>
      <c r="T1824" s="3">
        <v>0.13400000000000001</v>
      </c>
      <c r="U1824">
        <v>65.72</v>
      </c>
      <c r="V1824" t="s">
        <v>52</v>
      </c>
      <c r="W1824">
        <v>5</v>
      </c>
      <c r="X1824" t="b">
        <v>0</v>
      </c>
      <c r="Y1824" t="s">
        <v>86</v>
      </c>
      <c r="Z1824" t="s">
        <v>86</v>
      </c>
      <c r="AA1824">
        <v>3</v>
      </c>
      <c r="AB1824">
        <v>3</v>
      </c>
      <c r="AC1824">
        <v>2022</v>
      </c>
      <c r="AD1824" s="1">
        <v>44835</v>
      </c>
      <c r="AE1824" t="s">
        <v>118</v>
      </c>
      <c r="AF1824" t="s">
        <v>88</v>
      </c>
      <c r="AG1824" t="str">
        <f t="shared" si="115"/>
        <v>Include</v>
      </c>
      <c r="AH1824">
        <f t="shared" si="112"/>
        <v>0</v>
      </c>
      <c r="AI1824">
        <f t="shared" si="113"/>
        <v>0</v>
      </c>
      <c r="AJ1824">
        <f t="shared" si="114"/>
        <v>0</v>
      </c>
      <c r="AK1824" s="15">
        <f>1</f>
        <v>1</v>
      </c>
    </row>
    <row r="1825" spans="1:37" x14ac:dyDescent="0.3">
      <c r="A1825" t="s">
        <v>4224</v>
      </c>
      <c r="B1825" s="1">
        <v>44859</v>
      </c>
      <c r="C1825" s="1">
        <v>44859</v>
      </c>
      <c r="D1825" t="s">
        <v>4225</v>
      </c>
      <c r="E1825" t="s">
        <v>1985</v>
      </c>
      <c r="F1825">
        <v>37</v>
      </c>
      <c r="G1825">
        <v>37</v>
      </c>
      <c r="H1825" t="s">
        <v>81</v>
      </c>
      <c r="I1825" t="s">
        <v>81</v>
      </c>
      <c r="J1825" t="s">
        <v>57</v>
      </c>
      <c r="K1825" t="s">
        <v>205</v>
      </c>
      <c r="L1825" t="s">
        <v>97</v>
      </c>
      <c r="M1825" t="s">
        <v>98</v>
      </c>
      <c r="N1825">
        <v>3</v>
      </c>
      <c r="O1825">
        <v>3</v>
      </c>
      <c r="P1825">
        <v>641.95000000000005</v>
      </c>
      <c r="Q1825" s="2">
        <v>0.28999999999999998</v>
      </c>
      <c r="R1825">
        <v>1563.94</v>
      </c>
      <c r="S1825">
        <v>516.36</v>
      </c>
      <c r="T1825" s="3">
        <v>0.33</v>
      </c>
      <c r="U1825">
        <v>78.510000000000005</v>
      </c>
      <c r="V1825" t="s">
        <v>76</v>
      </c>
      <c r="W1825">
        <v>1</v>
      </c>
      <c r="X1825" t="b">
        <v>0</v>
      </c>
      <c r="Y1825" t="s">
        <v>60</v>
      </c>
      <c r="Z1825" t="s">
        <v>60</v>
      </c>
      <c r="AA1825">
        <v>8</v>
      </c>
      <c r="AB1825">
        <v>8</v>
      </c>
      <c r="AC1825">
        <v>2022</v>
      </c>
      <c r="AD1825" s="1">
        <v>44835</v>
      </c>
      <c r="AE1825" t="s">
        <v>61</v>
      </c>
      <c r="AF1825" t="s">
        <v>43</v>
      </c>
      <c r="AG1825" t="str">
        <f t="shared" si="115"/>
        <v>Include</v>
      </c>
      <c r="AH1825">
        <f t="shared" si="112"/>
        <v>0</v>
      </c>
      <c r="AI1825">
        <f t="shared" si="113"/>
        <v>1</v>
      </c>
      <c r="AJ1825">
        <f t="shared" si="114"/>
        <v>0</v>
      </c>
      <c r="AK1825" s="15">
        <f>1</f>
        <v>1</v>
      </c>
    </row>
    <row r="1826" spans="1:37" x14ac:dyDescent="0.3">
      <c r="A1826" t="s">
        <v>4226</v>
      </c>
      <c r="B1826" s="1">
        <v>44859</v>
      </c>
      <c r="C1826" s="1">
        <v>44859</v>
      </c>
      <c r="D1826" t="s">
        <v>4227</v>
      </c>
      <c r="E1826" t="s">
        <v>898</v>
      </c>
      <c r="F1826">
        <v>32</v>
      </c>
      <c r="G1826">
        <v>32</v>
      </c>
      <c r="H1826" t="s">
        <v>81</v>
      </c>
      <c r="I1826" t="s">
        <v>81</v>
      </c>
      <c r="J1826" t="s">
        <v>36</v>
      </c>
      <c r="K1826" t="s">
        <v>73</v>
      </c>
      <c r="L1826" t="s">
        <v>140</v>
      </c>
      <c r="M1826" t="s">
        <v>358</v>
      </c>
      <c r="N1826">
        <v>8</v>
      </c>
      <c r="O1826">
        <v>8</v>
      </c>
      <c r="P1826">
        <v>1627.94</v>
      </c>
      <c r="R1826">
        <v>10875.63</v>
      </c>
      <c r="S1826">
        <v>3552.18</v>
      </c>
      <c r="T1826" s="3">
        <v>0.32700000000000001</v>
      </c>
      <c r="U1826">
        <v>57.07</v>
      </c>
      <c r="V1826" t="s">
        <v>99</v>
      </c>
      <c r="W1826">
        <v>4</v>
      </c>
      <c r="X1826" t="b">
        <v>0</v>
      </c>
      <c r="Y1826" t="s">
        <v>60</v>
      </c>
      <c r="Z1826" t="s">
        <v>60</v>
      </c>
      <c r="AA1826">
        <v>10</v>
      </c>
      <c r="AB1826">
        <v>10</v>
      </c>
      <c r="AC1826">
        <v>2022</v>
      </c>
      <c r="AD1826" s="1">
        <v>44835</v>
      </c>
      <c r="AE1826" t="s">
        <v>87</v>
      </c>
      <c r="AF1826" t="s">
        <v>201</v>
      </c>
      <c r="AG1826" t="str">
        <f t="shared" si="115"/>
        <v>Include</v>
      </c>
      <c r="AH1826">
        <f t="shared" si="112"/>
        <v>0</v>
      </c>
      <c r="AI1826">
        <f t="shared" si="113"/>
        <v>1</v>
      </c>
      <c r="AJ1826">
        <f t="shared" si="114"/>
        <v>0</v>
      </c>
      <c r="AK1826" s="15">
        <f>1</f>
        <v>1</v>
      </c>
    </row>
    <row r="1827" spans="1:37" x14ac:dyDescent="0.3">
      <c r="A1827" t="s">
        <v>4228</v>
      </c>
      <c r="B1827" s="1">
        <v>44859</v>
      </c>
      <c r="C1827" s="1">
        <v>44859</v>
      </c>
      <c r="D1827" t="s">
        <v>4229</v>
      </c>
      <c r="E1827" t="s">
        <v>246</v>
      </c>
      <c r="F1827">
        <v>38</v>
      </c>
      <c r="G1827">
        <v>38</v>
      </c>
      <c r="H1827" t="s">
        <v>47</v>
      </c>
      <c r="I1827" t="s">
        <v>47</v>
      </c>
      <c r="J1827" t="s">
        <v>57</v>
      </c>
      <c r="K1827" t="s">
        <v>58</v>
      </c>
      <c r="L1827" t="s">
        <v>38</v>
      </c>
      <c r="M1827" t="s">
        <v>163</v>
      </c>
      <c r="N1827">
        <v>9</v>
      </c>
      <c r="O1827">
        <v>9</v>
      </c>
      <c r="P1827">
        <v>2282.2399999999998</v>
      </c>
      <c r="Q1827" s="2">
        <v>0.27</v>
      </c>
      <c r="R1827">
        <v>15517.58</v>
      </c>
      <c r="S1827">
        <v>5898.92</v>
      </c>
      <c r="T1827" s="3">
        <v>0.38</v>
      </c>
      <c r="U1827">
        <v>86.96</v>
      </c>
      <c r="V1827" t="s">
        <v>76</v>
      </c>
      <c r="W1827">
        <v>3</v>
      </c>
      <c r="X1827" t="b">
        <v>0</v>
      </c>
      <c r="Y1827" t="s">
        <v>100</v>
      </c>
      <c r="Z1827" t="s">
        <v>100</v>
      </c>
      <c r="AA1827">
        <v>7</v>
      </c>
      <c r="AB1827">
        <v>7</v>
      </c>
      <c r="AC1827">
        <v>2022</v>
      </c>
      <c r="AD1827" s="1">
        <v>44835</v>
      </c>
      <c r="AE1827" t="s">
        <v>61</v>
      </c>
      <c r="AF1827" t="s">
        <v>43</v>
      </c>
      <c r="AG1827" t="str">
        <f t="shared" si="115"/>
        <v>Include</v>
      </c>
      <c r="AH1827">
        <f t="shared" si="112"/>
        <v>0</v>
      </c>
      <c r="AI1827">
        <f t="shared" si="113"/>
        <v>0</v>
      </c>
      <c r="AJ1827">
        <f t="shared" si="114"/>
        <v>1</v>
      </c>
      <c r="AK1827" s="15">
        <f>1</f>
        <v>1</v>
      </c>
    </row>
    <row r="1828" spans="1:37" x14ac:dyDescent="0.3">
      <c r="A1828" t="s">
        <v>4230</v>
      </c>
      <c r="B1828" s="1">
        <v>44857</v>
      </c>
      <c r="C1828" s="1">
        <v>44857</v>
      </c>
      <c r="D1828" t="s">
        <v>4231</v>
      </c>
      <c r="E1828" t="s">
        <v>2097</v>
      </c>
      <c r="F1828">
        <v>8</v>
      </c>
      <c r="G1828">
        <v>8</v>
      </c>
      <c r="H1828" t="s">
        <v>35</v>
      </c>
      <c r="I1828" t="s">
        <v>35</v>
      </c>
      <c r="J1828" t="s">
        <v>82</v>
      </c>
      <c r="K1828" t="s">
        <v>122</v>
      </c>
      <c r="L1828" t="s">
        <v>74</v>
      </c>
      <c r="M1828" t="s">
        <v>453</v>
      </c>
      <c r="N1828">
        <v>6</v>
      </c>
      <c r="O1828">
        <v>6</v>
      </c>
      <c r="P1828">
        <v>79286.42</v>
      </c>
      <c r="Q1828" s="2">
        <v>0.37</v>
      </c>
      <c r="R1828">
        <v>281133.53999999998</v>
      </c>
      <c r="S1828">
        <v>33087.68</v>
      </c>
      <c r="T1828" s="3">
        <v>0.11799999999999999</v>
      </c>
      <c r="U1828">
        <v>61.66</v>
      </c>
      <c r="V1828" t="s">
        <v>132</v>
      </c>
      <c r="X1828" t="b">
        <v>0</v>
      </c>
      <c r="Y1828" t="s">
        <v>60</v>
      </c>
      <c r="Z1828" t="s">
        <v>60</v>
      </c>
      <c r="AA1828">
        <v>8</v>
      </c>
      <c r="AB1828">
        <v>8</v>
      </c>
      <c r="AC1828">
        <v>2022</v>
      </c>
      <c r="AD1828" s="1">
        <v>44835</v>
      </c>
      <c r="AE1828" t="s">
        <v>42</v>
      </c>
      <c r="AF1828" t="s">
        <v>62</v>
      </c>
      <c r="AG1828" t="str">
        <f t="shared" si="115"/>
        <v>Include</v>
      </c>
      <c r="AH1828">
        <f t="shared" si="112"/>
        <v>0</v>
      </c>
      <c r="AI1828">
        <f t="shared" si="113"/>
        <v>1</v>
      </c>
      <c r="AJ1828">
        <f t="shared" si="114"/>
        <v>0</v>
      </c>
      <c r="AK1828" s="15">
        <f>1</f>
        <v>1</v>
      </c>
    </row>
    <row r="1829" spans="1:37" x14ac:dyDescent="0.3">
      <c r="A1829" t="s">
        <v>4232</v>
      </c>
      <c r="B1829" s="1">
        <v>44857</v>
      </c>
      <c r="C1829" s="1">
        <v>44857</v>
      </c>
      <c r="D1829" t="s">
        <v>4233</v>
      </c>
      <c r="E1829" t="s">
        <v>385</v>
      </c>
      <c r="F1829">
        <v>50</v>
      </c>
      <c r="G1829">
        <v>50</v>
      </c>
      <c r="H1829" t="s">
        <v>81</v>
      </c>
      <c r="I1829" t="s">
        <v>81</v>
      </c>
      <c r="J1829" t="s">
        <v>36</v>
      </c>
      <c r="K1829" t="s">
        <v>106</v>
      </c>
      <c r="L1829" t="s">
        <v>50</v>
      </c>
      <c r="M1829" t="s">
        <v>186</v>
      </c>
      <c r="N1829">
        <v>8</v>
      </c>
      <c r="O1829">
        <v>8</v>
      </c>
      <c r="P1829">
        <v>22347.78</v>
      </c>
      <c r="Q1829" s="2">
        <v>0.28999999999999998</v>
      </c>
      <c r="R1829">
        <v>121514.57</v>
      </c>
      <c r="S1829">
        <v>47789.83</v>
      </c>
      <c r="T1829" s="3">
        <v>0.39300000000000002</v>
      </c>
      <c r="U1829">
        <v>10.59</v>
      </c>
      <c r="V1829" t="s">
        <v>132</v>
      </c>
      <c r="W1829">
        <v>1</v>
      </c>
      <c r="X1829" t="b">
        <v>0</v>
      </c>
      <c r="Y1829" t="s">
        <v>60</v>
      </c>
      <c r="Z1829" t="s">
        <v>60</v>
      </c>
      <c r="AA1829">
        <v>4</v>
      </c>
      <c r="AB1829">
        <v>4</v>
      </c>
      <c r="AC1829">
        <v>2022</v>
      </c>
      <c r="AD1829" s="1">
        <v>44835</v>
      </c>
      <c r="AE1829" t="s">
        <v>101</v>
      </c>
      <c r="AF1829" t="s">
        <v>43</v>
      </c>
      <c r="AG1829" t="str">
        <f t="shared" si="115"/>
        <v>Include</v>
      </c>
      <c r="AH1829">
        <f t="shared" si="112"/>
        <v>0</v>
      </c>
      <c r="AI1829">
        <f t="shared" si="113"/>
        <v>1</v>
      </c>
      <c r="AJ1829">
        <f t="shared" si="114"/>
        <v>0</v>
      </c>
      <c r="AK1829" s="15">
        <f>1</f>
        <v>1</v>
      </c>
    </row>
    <row r="1830" spans="1:37" x14ac:dyDescent="0.3">
      <c r="A1830" t="s">
        <v>4234</v>
      </c>
      <c r="B1830" s="1">
        <v>44856</v>
      </c>
      <c r="C1830" s="1">
        <v>44856</v>
      </c>
      <c r="D1830" t="s">
        <v>4235</v>
      </c>
      <c r="E1830" t="s">
        <v>3331</v>
      </c>
      <c r="F1830">
        <v>34</v>
      </c>
      <c r="G1830">
        <v>34</v>
      </c>
      <c r="H1830" t="s">
        <v>81</v>
      </c>
      <c r="I1830" t="s">
        <v>81</v>
      </c>
      <c r="J1830" t="s">
        <v>116</v>
      </c>
      <c r="K1830" t="s">
        <v>117</v>
      </c>
      <c r="L1830" t="s">
        <v>111</v>
      </c>
      <c r="M1830" t="s">
        <v>856</v>
      </c>
      <c r="N1830">
        <v>6</v>
      </c>
      <c r="O1830">
        <v>6</v>
      </c>
      <c r="P1830">
        <v>9589.48</v>
      </c>
      <c r="Q1830" s="2">
        <v>0.15</v>
      </c>
      <c r="R1830">
        <v>48651.38</v>
      </c>
      <c r="S1830">
        <v>11292.58</v>
      </c>
      <c r="T1830" s="3">
        <v>0.23200000000000001</v>
      </c>
      <c r="U1830">
        <v>25.65</v>
      </c>
      <c r="V1830" t="s">
        <v>40</v>
      </c>
      <c r="W1830">
        <v>3</v>
      </c>
      <c r="X1830" t="b">
        <v>1</v>
      </c>
      <c r="Y1830" t="s">
        <v>41</v>
      </c>
      <c r="Z1830" t="s">
        <v>41</v>
      </c>
      <c r="AA1830">
        <v>2</v>
      </c>
      <c r="AB1830">
        <v>2</v>
      </c>
      <c r="AC1830">
        <v>2022</v>
      </c>
      <c r="AD1830" s="1">
        <v>44835</v>
      </c>
      <c r="AE1830" t="s">
        <v>87</v>
      </c>
      <c r="AF1830" t="s">
        <v>88</v>
      </c>
      <c r="AG1830" t="str">
        <f t="shared" si="115"/>
        <v>Include</v>
      </c>
      <c r="AH1830">
        <f t="shared" si="112"/>
        <v>1</v>
      </c>
      <c r="AI1830">
        <f t="shared" si="113"/>
        <v>1</v>
      </c>
      <c r="AJ1830">
        <f t="shared" si="114"/>
        <v>0</v>
      </c>
      <c r="AK1830" s="15">
        <f>1</f>
        <v>1</v>
      </c>
    </row>
    <row r="1831" spans="1:37" x14ac:dyDescent="0.3">
      <c r="A1831" t="s">
        <v>4236</v>
      </c>
      <c r="B1831" s="1">
        <v>44855</v>
      </c>
      <c r="C1831" s="1">
        <v>44855</v>
      </c>
      <c r="D1831" t="s">
        <v>4237</v>
      </c>
      <c r="E1831" t="s">
        <v>304</v>
      </c>
      <c r="F1831">
        <v>48</v>
      </c>
      <c r="G1831">
        <v>48</v>
      </c>
      <c r="H1831" t="s">
        <v>35</v>
      </c>
      <c r="I1831" t="s">
        <v>35</v>
      </c>
      <c r="J1831" t="s">
        <v>82</v>
      </c>
      <c r="K1831" t="s">
        <v>131</v>
      </c>
      <c r="L1831" t="s">
        <v>50</v>
      </c>
      <c r="M1831" t="s">
        <v>51</v>
      </c>
      <c r="P1831">
        <v>6159.86</v>
      </c>
      <c r="Q1831" s="2">
        <v>0.03</v>
      </c>
      <c r="R1831">
        <v>5594.1</v>
      </c>
      <c r="S1831">
        <v>1071.6400000000001</v>
      </c>
      <c r="T1831" s="3">
        <v>0.192</v>
      </c>
      <c r="U1831">
        <v>52.14</v>
      </c>
      <c r="V1831" t="s">
        <v>40</v>
      </c>
      <c r="W1831">
        <v>2</v>
      </c>
      <c r="X1831" t="b">
        <v>0</v>
      </c>
      <c r="Y1831" t="s">
        <v>60</v>
      </c>
      <c r="Z1831" t="s">
        <v>60</v>
      </c>
      <c r="AA1831">
        <v>5</v>
      </c>
      <c r="AB1831">
        <v>5</v>
      </c>
      <c r="AC1831">
        <v>2022</v>
      </c>
      <c r="AD1831" s="1">
        <v>44835</v>
      </c>
      <c r="AE1831" t="s">
        <v>101</v>
      </c>
      <c r="AF1831" t="s">
        <v>69</v>
      </c>
      <c r="AG1831" t="str">
        <f t="shared" si="115"/>
        <v>Include</v>
      </c>
      <c r="AH1831">
        <f t="shared" si="112"/>
        <v>0</v>
      </c>
      <c r="AI1831">
        <f t="shared" si="113"/>
        <v>1</v>
      </c>
      <c r="AJ1831">
        <f t="shared" si="114"/>
        <v>0</v>
      </c>
      <c r="AK1831" s="15">
        <f>1</f>
        <v>1</v>
      </c>
    </row>
    <row r="1832" spans="1:37" x14ac:dyDescent="0.3">
      <c r="A1832" t="s">
        <v>4238</v>
      </c>
      <c r="B1832" s="1">
        <v>44855</v>
      </c>
      <c r="C1832" s="1">
        <v>44855</v>
      </c>
      <c r="D1832" t="s">
        <v>4239</v>
      </c>
      <c r="E1832" t="s">
        <v>343</v>
      </c>
      <c r="F1832">
        <v>6</v>
      </c>
      <c r="G1832">
        <v>6</v>
      </c>
      <c r="H1832" t="s">
        <v>81</v>
      </c>
      <c r="I1832" t="s">
        <v>81</v>
      </c>
      <c r="J1832" t="s">
        <v>57</v>
      </c>
      <c r="K1832" t="s">
        <v>66</v>
      </c>
      <c r="L1832" t="s">
        <v>74</v>
      </c>
      <c r="M1832" t="s">
        <v>453</v>
      </c>
      <c r="N1832">
        <v>3</v>
      </c>
      <c r="O1832">
        <v>3</v>
      </c>
      <c r="P1832">
        <v>37130.620000000003</v>
      </c>
      <c r="Q1832" s="2">
        <v>0.18</v>
      </c>
      <c r="R1832">
        <v>79107.61</v>
      </c>
      <c r="S1832">
        <v>8678.14</v>
      </c>
      <c r="T1832" s="3">
        <v>0.11</v>
      </c>
      <c r="U1832">
        <v>66.27</v>
      </c>
      <c r="V1832" t="s">
        <v>99</v>
      </c>
      <c r="W1832">
        <v>5</v>
      </c>
      <c r="X1832" t="b">
        <v>0</v>
      </c>
      <c r="Y1832" t="s">
        <v>976</v>
      </c>
      <c r="Z1832" t="s">
        <v>142</v>
      </c>
      <c r="AA1832">
        <v>8</v>
      </c>
      <c r="AB1832">
        <v>8</v>
      </c>
      <c r="AC1832">
        <v>2022</v>
      </c>
      <c r="AD1832" s="1">
        <v>44835</v>
      </c>
      <c r="AE1832" t="s">
        <v>42</v>
      </c>
      <c r="AF1832" t="s">
        <v>88</v>
      </c>
      <c r="AG1832" t="str">
        <f t="shared" si="115"/>
        <v>Include</v>
      </c>
      <c r="AH1832">
        <f t="shared" si="112"/>
        <v>0</v>
      </c>
      <c r="AI1832">
        <f t="shared" si="113"/>
        <v>0</v>
      </c>
      <c r="AJ1832">
        <f t="shared" si="114"/>
        <v>0</v>
      </c>
      <c r="AK1832" s="15">
        <f>1</f>
        <v>1</v>
      </c>
    </row>
    <row r="1833" spans="1:37" x14ac:dyDescent="0.3">
      <c r="A1833" t="s">
        <v>4240</v>
      </c>
      <c r="B1833" s="1">
        <v>44855</v>
      </c>
      <c r="C1833" s="1">
        <v>44855</v>
      </c>
      <c r="D1833" t="s">
        <v>4241</v>
      </c>
      <c r="E1833" t="s">
        <v>1379</v>
      </c>
      <c r="F1833">
        <v>25</v>
      </c>
      <c r="G1833">
        <v>25</v>
      </c>
      <c r="H1833" t="s">
        <v>81</v>
      </c>
      <c r="I1833" t="s">
        <v>81</v>
      </c>
      <c r="J1833" t="s">
        <v>48</v>
      </c>
      <c r="K1833" t="s">
        <v>226</v>
      </c>
      <c r="L1833" t="s">
        <v>38</v>
      </c>
      <c r="M1833" t="s">
        <v>181</v>
      </c>
      <c r="N1833">
        <v>6</v>
      </c>
      <c r="O1833">
        <v>6</v>
      </c>
      <c r="P1833">
        <v>253.65</v>
      </c>
      <c r="Q1833" s="2">
        <v>0.18</v>
      </c>
      <c r="R1833">
        <v>1411.81</v>
      </c>
      <c r="S1833">
        <v>436.8</v>
      </c>
      <c r="T1833" s="3">
        <v>0.309</v>
      </c>
      <c r="U1833">
        <v>47.29</v>
      </c>
      <c r="V1833" t="s">
        <v>52</v>
      </c>
      <c r="W1833">
        <v>5</v>
      </c>
      <c r="X1833" t="b">
        <v>0</v>
      </c>
      <c r="Y1833" t="s">
        <v>60</v>
      </c>
      <c r="Z1833" t="s">
        <v>60</v>
      </c>
      <c r="AA1833">
        <v>3</v>
      </c>
      <c r="AB1833">
        <v>3</v>
      </c>
      <c r="AC1833">
        <v>2022</v>
      </c>
      <c r="AD1833" s="1">
        <v>44835</v>
      </c>
      <c r="AE1833" t="s">
        <v>53</v>
      </c>
      <c r="AF1833" t="s">
        <v>88</v>
      </c>
      <c r="AG1833" t="str">
        <f t="shared" si="115"/>
        <v>Include</v>
      </c>
      <c r="AH1833">
        <f t="shared" si="112"/>
        <v>0</v>
      </c>
      <c r="AI1833">
        <f t="shared" si="113"/>
        <v>1</v>
      </c>
      <c r="AJ1833">
        <f t="shared" si="114"/>
        <v>0</v>
      </c>
      <c r="AK1833" s="15">
        <f>1</f>
        <v>1</v>
      </c>
    </row>
    <row r="1834" spans="1:37" x14ac:dyDescent="0.3">
      <c r="A1834" t="s">
        <v>4242</v>
      </c>
      <c r="B1834" s="1">
        <v>44855</v>
      </c>
      <c r="C1834" s="1">
        <v>44855</v>
      </c>
      <c r="D1834" t="s">
        <v>4243</v>
      </c>
      <c r="E1834" t="s">
        <v>250</v>
      </c>
      <c r="F1834">
        <v>28</v>
      </c>
      <c r="G1834">
        <v>28</v>
      </c>
      <c r="H1834" t="s">
        <v>47</v>
      </c>
      <c r="I1834" t="s">
        <v>47</v>
      </c>
      <c r="J1834" t="s">
        <v>36</v>
      </c>
      <c r="K1834" t="s">
        <v>73</v>
      </c>
      <c r="L1834" t="s">
        <v>111</v>
      </c>
      <c r="M1834" t="s">
        <v>136</v>
      </c>
      <c r="N1834">
        <v>3</v>
      </c>
      <c r="O1834">
        <v>3</v>
      </c>
      <c r="P1834">
        <v>10631.58</v>
      </c>
      <c r="Q1834" s="2">
        <v>0.1</v>
      </c>
      <c r="R1834">
        <v>23303.040000000001</v>
      </c>
      <c r="S1834">
        <v>4472.16</v>
      </c>
      <c r="T1834" s="3">
        <v>0.192</v>
      </c>
      <c r="U1834">
        <v>31.86</v>
      </c>
      <c r="V1834" t="s">
        <v>132</v>
      </c>
      <c r="W1834">
        <v>4</v>
      </c>
      <c r="X1834" t="b">
        <v>0</v>
      </c>
      <c r="Y1834" t="s">
        <v>60</v>
      </c>
      <c r="Z1834" t="s">
        <v>60</v>
      </c>
      <c r="AA1834">
        <v>5</v>
      </c>
      <c r="AB1834">
        <v>5</v>
      </c>
      <c r="AC1834">
        <v>2022</v>
      </c>
      <c r="AD1834" s="1">
        <v>44835</v>
      </c>
      <c r="AE1834" t="s">
        <v>87</v>
      </c>
      <c r="AF1834" t="s">
        <v>69</v>
      </c>
      <c r="AG1834" t="str">
        <f t="shared" si="115"/>
        <v>Include</v>
      </c>
      <c r="AH1834">
        <f t="shared" si="112"/>
        <v>0</v>
      </c>
      <c r="AI1834">
        <f t="shared" si="113"/>
        <v>1</v>
      </c>
      <c r="AJ1834">
        <f t="shared" si="114"/>
        <v>0</v>
      </c>
      <c r="AK1834" s="15">
        <f>1</f>
        <v>1</v>
      </c>
    </row>
    <row r="1835" spans="1:37" x14ac:dyDescent="0.3">
      <c r="A1835" t="s">
        <v>4244</v>
      </c>
      <c r="B1835" s="1">
        <v>44854</v>
      </c>
      <c r="C1835" s="1">
        <v>44854</v>
      </c>
      <c r="D1835" t="s">
        <v>4245</v>
      </c>
      <c r="E1835" t="s">
        <v>2392</v>
      </c>
      <c r="F1835">
        <v>33</v>
      </c>
      <c r="G1835">
        <v>33</v>
      </c>
      <c r="H1835" t="s">
        <v>81</v>
      </c>
      <c r="I1835" t="s">
        <v>81</v>
      </c>
      <c r="J1835" t="s">
        <v>57</v>
      </c>
      <c r="K1835" t="s">
        <v>58</v>
      </c>
      <c r="L1835" t="s">
        <v>97</v>
      </c>
      <c r="M1835" t="s">
        <v>98</v>
      </c>
      <c r="N1835">
        <v>6</v>
      </c>
      <c r="O1835">
        <v>6</v>
      </c>
      <c r="P1835">
        <v>353.19</v>
      </c>
      <c r="Q1835" s="2">
        <v>0.37</v>
      </c>
      <c r="R1835">
        <v>1424.52</v>
      </c>
      <c r="S1835">
        <v>640.89</v>
      </c>
      <c r="T1835" s="3">
        <v>0.45</v>
      </c>
      <c r="U1835">
        <v>87.77</v>
      </c>
      <c r="V1835" t="s">
        <v>99</v>
      </c>
      <c r="W1835">
        <v>3</v>
      </c>
      <c r="X1835" t="b">
        <v>0</v>
      </c>
      <c r="Y1835" t="s">
        <v>60</v>
      </c>
      <c r="Z1835" t="s">
        <v>60</v>
      </c>
      <c r="AA1835">
        <v>7</v>
      </c>
      <c r="AB1835">
        <v>7</v>
      </c>
      <c r="AC1835">
        <v>2022</v>
      </c>
      <c r="AD1835" s="1">
        <v>44835</v>
      </c>
      <c r="AE1835" t="s">
        <v>87</v>
      </c>
      <c r="AF1835" t="s">
        <v>62</v>
      </c>
      <c r="AG1835" t="str">
        <f t="shared" si="115"/>
        <v>Include</v>
      </c>
      <c r="AH1835">
        <f t="shared" si="112"/>
        <v>0</v>
      </c>
      <c r="AI1835">
        <f t="shared" si="113"/>
        <v>1</v>
      </c>
      <c r="AJ1835">
        <f t="shared" si="114"/>
        <v>0</v>
      </c>
      <c r="AK1835" s="15">
        <f>1</f>
        <v>1</v>
      </c>
    </row>
    <row r="1836" spans="1:37" x14ac:dyDescent="0.3">
      <c r="A1836" t="s">
        <v>4246</v>
      </c>
      <c r="B1836" s="1">
        <v>44853</v>
      </c>
      <c r="C1836" s="1">
        <v>44853</v>
      </c>
      <c r="D1836" t="s">
        <v>4247</v>
      </c>
      <c r="E1836" t="s">
        <v>701</v>
      </c>
      <c r="F1836">
        <v>39</v>
      </c>
      <c r="G1836">
        <v>39</v>
      </c>
      <c r="H1836" t="s">
        <v>47</v>
      </c>
      <c r="I1836" t="s">
        <v>47</v>
      </c>
      <c r="J1836" t="s">
        <v>48</v>
      </c>
      <c r="K1836" t="s">
        <v>230</v>
      </c>
      <c r="L1836" t="s">
        <v>38</v>
      </c>
      <c r="M1836" t="s">
        <v>447</v>
      </c>
      <c r="N1836">
        <v>7</v>
      </c>
      <c r="O1836">
        <v>7</v>
      </c>
      <c r="P1836">
        <v>128.30000000000001</v>
      </c>
      <c r="Q1836" s="2">
        <v>0.24</v>
      </c>
      <c r="R1836">
        <v>712.63</v>
      </c>
      <c r="S1836">
        <v>385.99</v>
      </c>
      <c r="T1836" s="3">
        <v>0.54200000000000004</v>
      </c>
      <c r="U1836">
        <v>51.66</v>
      </c>
      <c r="V1836" t="s">
        <v>52</v>
      </c>
      <c r="W1836">
        <v>1</v>
      </c>
      <c r="X1836" t="b">
        <v>0</v>
      </c>
      <c r="Y1836" t="s">
        <v>100</v>
      </c>
      <c r="Z1836" t="s">
        <v>100</v>
      </c>
      <c r="AA1836">
        <v>4</v>
      </c>
      <c r="AB1836">
        <v>4</v>
      </c>
      <c r="AC1836">
        <v>2022</v>
      </c>
      <c r="AD1836" s="1">
        <v>44835</v>
      </c>
      <c r="AE1836" t="s">
        <v>61</v>
      </c>
      <c r="AF1836" t="s">
        <v>43</v>
      </c>
      <c r="AG1836" t="str">
        <f t="shared" si="115"/>
        <v>Include</v>
      </c>
      <c r="AH1836">
        <f t="shared" si="112"/>
        <v>0</v>
      </c>
      <c r="AI1836">
        <f t="shared" si="113"/>
        <v>0</v>
      </c>
      <c r="AJ1836">
        <f t="shared" si="114"/>
        <v>1</v>
      </c>
      <c r="AK1836" s="15">
        <f>1</f>
        <v>1</v>
      </c>
    </row>
    <row r="1837" spans="1:37" x14ac:dyDescent="0.3">
      <c r="A1837" t="s">
        <v>4248</v>
      </c>
      <c r="B1837" s="1">
        <v>44852</v>
      </c>
      <c r="C1837" s="1">
        <v>44852</v>
      </c>
      <c r="D1837" t="s">
        <v>4249</v>
      </c>
      <c r="E1837" t="s">
        <v>436</v>
      </c>
      <c r="F1837">
        <v>2</v>
      </c>
      <c r="G1837">
        <v>2</v>
      </c>
      <c r="H1837" t="s">
        <v>47</v>
      </c>
      <c r="I1837" t="s">
        <v>47</v>
      </c>
      <c r="J1837" t="s">
        <v>36</v>
      </c>
      <c r="K1837" t="s">
        <v>73</v>
      </c>
      <c r="L1837" t="s">
        <v>140</v>
      </c>
      <c r="M1837" t="s">
        <v>141</v>
      </c>
      <c r="N1837">
        <v>5</v>
      </c>
      <c r="O1837">
        <v>5</v>
      </c>
      <c r="P1837">
        <v>3077.69</v>
      </c>
      <c r="Q1837" s="2">
        <v>0.12</v>
      </c>
      <c r="R1837">
        <v>12279.25</v>
      </c>
      <c r="S1837">
        <v>4018.97</v>
      </c>
      <c r="T1837" s="3">
        <v>0.32700000000000001</v>
      </c>
      <c r="U1837">
        <v>55.38</v>
      </c>
      <c r="V1837" t="s">
        <v>76</v>
      </c>
      <c r="W1837">
        <v>3</v>
      </c>
      <c r="X1837" t="b">
        <v>0</v>
      </c>
      <c r="Y1837" t="s">
        <v>60</v>
      </c>
      <c r="Z1837" t="s">
        <v>60</v>
      </c>
      <c r="AA1837">
        <v>8</v>
      </c>
      <c r="AB1837">
        <v>8</v>
      </c>
      <c r="AC1837">
        <v>2022</v>
      </c>
      <c r="AD1837" s="1">
        <v>44835</v>
      </c>
      <c r="AE1837" t="s">
        <v>42</v>
      </c>
      <c r="AF1837" t="s">
        <v>88</v>
      </c>
      <c r="AG1837" t="str">
        <f t="shared" si="115"/>
        <v>Include</v>
      </c>
      <c r="AH1837">
        <f t="shared" si="112"/>
        <v>0</v>
      </c>
      <c r="AI1837">
        <f t="shared" si="113"/>
        <v>1</v>
      </c>
      <c r="AJ1837">
        <f t="shared" si="114"/>
        <v>0</v>
      </c>
      <c r="AK1837" s="15">
        <f>1</f>
        <v>1</v>
      </c>
    </row>
    <row r="1838" spans="1:37" x14ac:dyDescent="0.3">
      <c r="A1838" t="s">
        <v>4250</v>
      </c>
      <c r="B1838" s="1">
        <v>44852</v>
      </c>
      <c r="C1838" s="1">
        <v>44852</v>
      </c>
      <c r="D1838" t="s">
        <v>3820</v>
      </c>
      <c r="E1838" t="s">
        <v>2811</v>
      </c>
      <c r="F1838">
        <v>51</v>
      </c>
      <c r="G1838">
        <v>51</v>
      </c>
      <c r="H1838" t="s">
        <v>81</v>
      </c>
      <c r="I1838" t="s">
        <v>81</v>
      </c>
      <c r="J1838" t="s">
        <v>36</v>
      </c>
      <c r="K1838" t="s">
        <v>106</v>
      </c>
      <c r="L1838" t="s">
        <v>111</v>
      </c>
      <c r="M1838" t="s">
        <v>200</v>
      </c>
      <c r="N1838">
        <v>10</v>
      </c>
      <c r="O1838">
        <v>10</v>
      </c>
      <c r="P1838">
        <v>14562.6</v>
      </c>
      <c r="Q1838" s="2">
        <v>0.31</v>
      </c>
      <c r="R1838">
        <v>86000.34</v>
      </c>
      <c r="S1838">
        <v>18267.52</v>
      </c>
      <c r="T1838" s="3">
        <v>0.21199999999999999</v>
      </c>
      <c r="U1838">
        <v>33.549999999999997</v>
      </c>
      <c r="V1838" t="s">
        <v>52</v>
      </c>
      <c r="W1838">
        <v>5</v>
      </c>
      <c r="X1838" t="b">
        <v>0</v>
      </c>
      <c r="Y1838" t="s">
        <v>60</v>
      </c>
      <c r="Z1838" t="s">
        <v>60</v>
      </c>
      <c r="AA1838">
        <v>4</v>
      </c>
      <c r="AB1838">
        <v>4</v>
      </c>
      <c r="AC1838">
        <v>2022</v>
      </c>
      <c r="AD1838" s="1">
        <v>44835</v>
      </c>
      <c r="AE1838" t="s">
        <v>101</v>
      </c>
      <c r="AF1838" t="s">
        <v>62</v>
      </c>
      <c r="AG1838" t="str">
        <f t="shared" si="115"/>
        <v>Include</v>
      </c>
      <c r="AH1838">
        <f t="shared" si="112"/>
        <v>0</v>
      </c>
      <c r="AI1838">
        <f t="shared" si="113"/>
        <v>1</v>
      </c>
      <c r="AJ1838">
        <f t="shared" si="114"/>
        <v>0</v>
      </c>
      <c r="AK1838" s="15">
        <f>1</f>
        <v>1</v>
      </c>
    </row>
    <row r="1839" spans="1:37" x14ac:dyDescent="0.3">
      <c r="A1839" t="s">
        <v>4251</v>
      </c>
      <c r="B1839" s="1">
        <v>44852</v>
      </c>
      <c r="C1839" s="1">
        <v>44852</v>
      </c>
      <c r="D1839" t="s">
        <v>4252</v>
      </c>
      <c r="E1839" t="s">
        <v>2564</v>
      </c>
      <c r="F1839">
        <v>40</v>
      </c>
      <c r="G1839">
        <v>40</v>
      </c>
      <c r="H1839" t="s">
        <v>35</v>
      </c>
      <c r="I1839" t="s">
        <v>35</v>
      </c>
      <c r="J1839" t="s">
        <v>48</v>
      </c>
      <c r="K1839" t="s">
        <v>226</v>
      </c>
      <c r="L1839" t="s">
        <v>84</v>
      </c>
      <c r="M1839" t="s">
        <v>490</v>
      </c>
      <c r="N1839">
        <v>1</v>
      </c>
      <c r="O1839">
        <v>1</v>
      </c>
      <c r="P1839">
        <v>480.83</v>
      </c>
      <c r="Q1839" s="2">
        <v>0.03</v>
      </c>
      <c r="R1839">
        <v>413.43</v>
      </c>
      <c r="S1839">
        <v>28.39</v>
      </c>
      <c r="T1839" s="3">
        <v>6.9000000000000006E-2</v>
      </c>
      <c r="U1839">
        <v>66.81</v>
      </c>
      <c r="V1839" t="s">
        <v>40</v>
      </c>
      <c r="W1839">
        <v>2</v>
      </c>
      <c r="X1839" t="b">
        <v>1</v>
      </c>
      <c r="Y1839" t="s">
        <v>41</v>
      </c>
      <c r="Z1839" t="s">
        <v>41</v>
      </c>
      <c r="AA1839">
        <v>10</v>
      </c>
      <c r="AB1839">
        <v>10</v>
      </c>
      <c r="AC1839">
        <v>2022</v>
      </c>
      <c r="AD1839" s="1">
        <v>44835</v>
      </c>
      <c r="AE1839" t="s">
        <v>61</v>
      </c>
      <c r="AF1839" t="s">
        <v>69</v>
      </c>
      <c r="AG1839" t="str">
        <f t="shared" si="115"/>
        <v>Include</v>
      </c>
      <c r="AH1839">
        <f t="shared" si="112"/>
        <v>1</v>
      </c>
      <c r="AI1839">
        <f t="shared" si="113"/>
        <v>1</v>
      </c>
      <c r="AJ1839">
        <f t="shared" si="114"/>
        <v>0</v>
      </c>
      <c r="AK1839" s="15">
        <f>1</f>
        <v>1</v>
      </c>
    </row>
    <row r="1840" spans="1:37" x14ac:dyDescent="0.3">
      <c r="A1840" t="s">
        <v>4253</v>
      </c>
      <c r="B1840" s="1">
        <v>44852</v>
      </c>
      <c r="C1840" s="1">
        <v>44852</v>
      </c>
      <c r="D1840" t="s">
        <v>4254</v>
      </c>
      <c r="E1840" t="s">
        <v>1011</v>
      </c>
      <c r="F1840">
        <v>38</v>
      </c>
      <c r="G1840">
        <v>38</v>
      </c>
      <c r="H1840" t="s">
        <v>35</v>
      </c>
      <c r="I1840" t="s">
        <v>35</v>
      </c>
      <c r="J1840" t="s">
        <v>82</v>
      </c>
      <c r="K1840" t="s">
        <v>122</v>
      </c>
      <c r="L1840" t="s">
        <v>74</v>
      </c>
      <c r="M1840" t="s">
        <v>170</v>
      </c>
      <c r="N1840">
        <v>5</v>
      </c>
      <c r="O1840">
        <v>5</v>
      </c>
      <c r="P1840">
        <v>5729.21</v>
      </c>
      <c r="Q1840" s="2">
        <v>0.26</v>
      </c>
      <c r="R1840">
        <v>21082.560000000001</v>
      </c>
      <c r="S1840">
        <v>2258.77</v>
      </c>
      <c r="T1840" s="3">
        <v>0.107</v>
      </c>
      <c r="U1840">
        <v>47.72</v>
      </c>
      <c r="V1840" t="s">
        <v>99</v>
      </c>
      <c r="W1840">
        <v>4</v>
      </c>
      <c r="X1840" t="b">
        <v>0</v>
      </c>
      <c r="Y1840" t="s">
        <v>100</v>
      </c>
      <c r="Z1840" t="s">
        <v>100</v>
      </c>
      <c r="AA1840">
        <v>8</v>
      </c>
      <c r="AB1840">
        <v>8</v>
      </c>
      <c r="AC1840">
        <v>2022</v>
      </c>
      <c r="AD1840" s="1">
        <v>44835</v>
      </c>
      <c r="AE1840" t="s">
        <v>61</v>
      </c>
      <c r="AF1840" t="s">
        <v>43</v>
      </c>
      <c r="AG1840" t="str">
        <f t="shared" si="115"/>
        <v>Include</v>
      </c>
      <c r="AH1840">
        <f t="shared" si="112"/>
        <v>0</v>
      </c>
      <c r="AI1840">
        <f t="shared" si="113"/>
        <v>0</v>
      </c>
      <c r="AJ1840">
        <f t="shared" si="114"/>
        <v>1</v>
      </c>
      <c r="AK1840" s="15">
        <f>1</f>
        <v>1</v>
      </c>
    </row>
    <row r="1841" spans="1:37" x14ac:dyDescent="0.3">
      <c r="A1841" t="s">
        <v>4255</v>
      </c>
      <c r="B1841" s="1">
        <v>44851</v>
      </c>
      <c r="C1841" s="1">
        <v>44851</v>
      </c>
      <c r="D1841" t="s">
        <v>4256</v>
      </c>
      <c r="E1841" t="s">
        <v>310</v>
      </c>
      <c r="F1841">
        <v>150</v>
      </c>
      <c r="H1841" t="s">
        <v>265</v>
      </c>
      <c r="I1841" t="s">
        <v>35</v>
      </c>
      <c r="J1841" t="s">
        <v>48</v>
      </c>
      <c r="K1841" t="s">
        <v>230</v>
      </c>
      <c r="L1841" t="s">
        <v>84</v>
      </c>
      <c r="M1841" t="s">
        <v>279</v>
      </c>
      <c r="N1841">
        <v>1</v>
      </c>
      <c r="O1841">
        <v>1</v>
      </c>
      <c r="P1841">
        <v>297.83999999999997</v>
      </c>
      <c r="Q1841" s="2">
        <v>0.32</v>
      </c>
      <c r="R1841">
        <v>181.61</v>
      </c>
      <c r="S1841">
        <v>14.32</v>
      </c>
      <c r="T1841" s="3">
        <v>7.9000000000000001E-2</v>
      </c>
      <c r="U1841">
        <v>62.86</v>
      </c>
      <c r="V1841" t="s">
        <v>68</v>
      </c>
      <c r="W1841">
        <v>4</v>
      </c>
      <c r="X1841" t="b">
        <v>0</v>
      </c>
      <c r="Y1841" t="s">
        <v>60</v>
      </c>
      <c r="Z1841" t="s">
        <v>60</v>
      </c>
      <c r="AA1841">
        <v>6</v>
      </c>
      <c r="AB1841">
        <v>6</v>
      </c>
      <c r="AC1841">
        <v>2022</v>
      </c>
      <c r="AD1841" s="1">
        <v>44835</v>
      </c>
      <c r="AE1841" t="s">
        <v>118</v>
      </c>
      <c r="AF1841" t="s">
        <v>62</v>
      </c>
      <c r="AG1841" t="str">
        <f t="shared" si="115"/>
        <v>Include</v>
      </c>
      <c r="AH1841">
        <f t="shared" si="112"/>
        <v>0</v>
      </c>
      <c r="AI1841">
        <f t="shared" si="113"/>
        <v>1</v>
      </c>
      <c r="AJ1841">
        <f t="shared" si="114"/>
        <v>0</v>
      </c>
      <c r="AK1841" s="15">
        <f>1</f>
        <v>1</v>
      </c>
    </row>
    <row r="1842" spans="1:37" x14ac:dyDescent="0.3">
      <c r="A1842" t="s">
        <v>4257</v>
      </c>
      <c r="B1842" s="1">
        <v>44851</v>
      </c>
      <c r="C1842" s="1">
        <v>44851</v>
      </c>
      <c r="D1842" t="s">
        <v>4258</v>
      </c>
      <c r="E1842" t="s">
        <v>769</v>
      </c>
      <c r="H1842" t="s">
        <v>47</v>
      </c>
      <c r="I1842" t="s">
        <v>47</v>
      </c>
      <c r="J1842" t="s">
        <v>116</v>
      </c>
      <c r="K1842" t="s">
        <v>150</v>
      </c>
      <c r="L1842" t="s">
        <v>97</v>
      </c>
      <c r="M1842" t="s">
        <v>275</v>
      </c>
      <c r="N1842">
        <v>3</v>
      </c>
      <c r="O1842">
        <v>3</v>
      </c>
      <c r="P1842">
        <v>1036.73</v>
      </c>
      <c r="Q1842" s="2">
        <v>0.14000000000000001</v>
      </c>
      <c r="R1842">
        <v>2702.94</v>
      </c>
      <c r="S1842">
        <v>1061.8599999999999</v>
      </c>
      <c r="T1842" s="3">
        <v>0.39300000000000002</v>
      </c>
      <c r="U1842">
        <v>58.18</v>
      </c>
      <c r="V1842" t="s">
        <v>99</v>
      </c>
      <c r="W1842">
        <v>1</v>
      </c>
      <c r="X1842" t="b">
        <v>0</v>
      </c>
      <c r="Y1842" t="s">
        <v>142</v>
      </c>
      <c r="Z1842" t="s">
        <v>142</v>
      </c>
      <c r="AA1842">
        <v>6</v>
      </c>
      <c r="AB1842">
        <v>6</v>
      </c>
      <c r="AC1842">
        <v>2022</v>
      </c>
      <c r="AD1842" s="1">
        <v>44835</v>
      </c>
      <c r="AE1842" t="s">
        <v>118</v>
      </c>
      <c r="AF1842" t="s">
        <v>88</v>
      </c>
      <c r="AG1842" t="str">
        <f t="shared" si="115"/>
        <v>Include</v>
      </c>
      <c r="AH1842">
        <f t="shared" si="112"/>
        <v>0</v>
      </c>
      <c r="AI1842">
        <f t="shared" si="113"/>
        <v>0</v>
      </c>
      <c r="AJ1842">
        <f t="shared" si="114"/>
        <v>0</v>
      </c>
      <c r="AK1842" s="15">
        <f>1</f>
        <v>1</v>
      </c>
    </row>
    <row r="1843" spans="1:37" x14ac:dyDescent="0.3">
      <c r="A1843" t="s">
        <v>4259</v>
      </c>
      <c r="B1843" s="1">
        <v>44851</v>
      </c>
      <c r="C1843" s="1">
        <v>44851</v>
      </c>
      <c r="D1843" t="s">
        <v>4260</v>
      </c>
      <c r="E1843" t="s">
        <v>606</v>
      </c>
      <c r="F1843">
        <v>35</v>
      </c>
      <c r="G1843">
        <v>35</v>
      </c>
      <c r="H1843" t="s">
        <v>81</v>
      </c>
      <c r="I1843" t="s">
        <v>81</v>
      </c>
      <c r="J1843" t="s">
        <v>57</v>
      </c>
      <c r="K1843" t="s">
        <v>66</v>
      </c>
      <c r="L1843" t="s">
        <v>50</v>
      </c>
      <c r="M1843" t="s">
        <v>325</v>
      </c>
      <c r="N1843">
        <v>7</v>
      </c>
      <c r="O1843">
        <v>7</v>
      </c>
      <c r="P1843">
        <v>26524.400000000001</v>
      </c>
      <c r="Q1843" s="2">
        <v>0.28999999999999998</v>
      </c>
      <c r="R1843">
        <v>121709.51</v>
      </c>
      <c r="S1843">
        <v>31637.279999999999</v>
      </c>
      <c r="T1843" s="3">
        <v>0.26</v>
      </c>
      <c r="U1843">
        <v>92.09</v>
      </c>
      <c r="V1843" t="s">
        <v>68</v>
      </c>
      <c r="X1843" t="b">
        <v>0</v>
      </c>
      <c r="Y1843" t="s">
        <v>142</v>
      </c>
      <c r="Z1843" t="s">
        <v>142</v>
      </c>
      <c r="AA1843">
        <v>4</v>
      </c>
      <c r="AB1843">
        <v>4</v>
      </c>
      <c r="AC1843">
        <v>2022</v>
      </c>
      <c r="AD1843" s="1">
        <v>44835</v>
      </c>
      <c r="AE1843" t="s">
        <v>87</v>
      </c>
      <c r="AF1843" t="s">
        <v>43</v>
      </c>
      <c r="AG1843" t="str">
        <f t="shared" si="115"/>
        <v>Include</v>
      </c>
      <c r="AH1843">
        <f t="shared" si="112"/>
        <v>0</v>
      </c>
      <c r="AI1843">
        <f t="shared" si="113"/>
        <v>0</v>
      </c>
      <c r="AJ1843">
        <f t="shared" si="114"/>
        <v>0</v>
      </c>
      <c r="AK1843" s="15">
        <f>1</f>
        <v>1</v>
      </c>
    </row>
    <row r="1844" spans="1:37" x14ac:dyDescent="0.3">
      <c r="A1844" t="s">
        <v>4261</v>
      </c>
      <c r="B1844" s="1">
        <v>44850</v>
      </c>
      <c r="C1844" s="1">
        <v>44850</v>
      </c>
      <c r="D1844" t="s">
        <v>4262</v>
      </c>
      <c r="E1844" t="s">
        <v>551</v>
      </c>
      <c r="F1844">
        <v>36</v>
      </c>
      <c r="G1844">
        <v>36</v>
      </c>
      <c r="H1844" t="s">
        <v>212</v>
      </c>
      <c r="I1844" t="s">
        <v>35</v>
      </c>
      <c r="J1844" t="s">
        <v>48</v>
      </c>
      <c r="K1844" t="s">
        <v>230</v>
      </c>
      <c r="L1844" t="s">
        <v>50</v>
      </c>
      <c r="M1844" t="s">
        <v>59</v>
      </c>
      <c r="N1844">
        <v>8</v>
      </c>
      <c r="O1844">
        <v>8</v>
      </c>
      <c r="P1844">
        <v>33543.43</v>
      </c>
      <c r="Q1844" s="2">
        <v>0.22</v>
      </c>
      <c r="R1844">
        <v>218733.7</v>
      </c>
      <c r="S1844">
        <v>59861.82</v>
      </c>
      <c r="T1844" s="3">
        <v>0.27400000000000002</v>
      </c>
      <c r="U1844">
        <v>56.8</v>
      </c>
      <c r="V1844" t="s">
        <v>40</v>
      </c>
      <c r="W1844">
        <v>2</v>
      </c>
      <c r="X1844" t="b">
        <v>0</v>
      </c>
      <c r="Y1844" t="s">
        <v>60</v>
      </c>
      <c r="Z1844" t="s">
        <v>60</v>
      </c>
      <c r="AA1844">
        <v>8</v>
      </c>
      <c r="AB1844">
        <v>8</v>
      </c>
      <c r="AC1844">
        <v>2022</v>
      </c>
      <c r="AD1844" s="1">
        <v>44835</v>
      </c>
      <c r="AE1844" t="s">
        <v>61</v>
      </c>
      <c r="AF1844" t="s">
        <v>43</v>
      </c>
      <c r="AG1844" t="str">
        <f t="shared" si="115"/>
        <v>Include</v>
      </c>
      <c r="AH1844">
        <f t="shared" si="112"/>
        <v>0</v>
      </c>
      <c r="AI1844">
        <f t="shared" si="113"/>
        <v>1</v>
      </c>
      <c r="AJ1844">
        <f t="shared" si="114"/>
        <v>0</v>
      </c>
      <c r="AK1844" s="15">
        <f>1</f>
        <v>1</v>
      </c>
    </row>
    <row r="1845" spans="1:37" x14ac:dyDescent="0.3">
      <c r="A1845" t="s">
        <v>4263</v>
      </c>
      <c r="B1845" s="1">
        <v>44850</v>
      </c>
      <c r="C1845" s="1">
        <v>44850</v>
      </c>
      <c r="D1845" t="s">
        <v>4264</v>
      </c>
      <c r="E1845" t="s">
        <v>2206</v>
      </c>
      <c r="F1845">
        <v>36</v>
      </c>
      <c r="G1845">
        <v>36</v>
      </c>
      <c r="H1845" t="s">
        <v>81</v>
      </c>
      <c r="I1845" t="s">
        <v>81</v>
      </c>
      <c r="J1845" t="s">
        <v>116</v>
      </c>
      <c r="K1845" t="s">
        <v>260</v>
      </c>
      <c r="L1845" t="s">
        <v>84</v>
      </c>
      <c r="M1845" t="s">
        <v>231</v>
      </c>
      <c r="N1845">
        <v>8</v>
      </c>
      <c r="O1845">
        <v>8</v>
      </c>
      <c r="P1845">
        <v>394.24</v>
      </c>
      <c r="Q1845" s="2">
        <v>0.28000000000000003</v>
      </c>
      <c r="R1845">
        <v>2269.73</v>
      </c>
      <c r="S1845">
        <v>208.28</v>
      </c>
      <c r="T1845" s="3">
        <v>9.1999999999999998E-2</v>
      </c>
      <c r="U1845">
        <v>66.63</v>
      </c>
      <c r="V1845" t="s">
        <v>68</v>
      </c>
      <c r="W1845">
        <v>1</v>
      </c>
      <c r="X1845" t="b">
        <v>0</v>
      </c>
      <c r="Y1845" t="s">
        <v>60</v>
      </c>
      <c r="Z1845" t="s">
        <v>60</v>
      </c>
      <c r="AA1845">
        <v>4</v>
      </c>
      <c r="AB1845">
        <v>4</v>
      </c>
      <c r="AC1845">
        <v>2022</v>
      </c>
      <c r="AD1845" s="1">
        <v>44835</v>
      </c>
      <c r="AE1845" t="s">
        <v>61</v>
      </c>
      <c r="AF1845" t="s">
        <v>43</v>
      </c>
      <c r="AG1845" t="str">
        <f t="shared" si="115"/>
        <v>Include</v>
      </c>
      <c r="AH1845">
        <f t="shared" si="112"/>
        <v>0</v>
      </c>
      <c r="AI1845">
        <f t="shared" si="113"/>
        <v>1</v>
      </c>
      <c r="AJ1845">
        <f t="shared" si="114"/>
        <v>0</v>
      </c>
      <c r="AK1845" s="15">
        <f>1</f>
        <v>1</v>
      </c>
    </row>
    <row r="1846" spans="1:37" x14ac:dyDescent="0.3">
      <c r="A1846" t="s">
        <v>4265</v>
      </c>
      <c r="B1846" s="1">
        <v>44850</v>
      </c>
      <c r="C1846" s="1">
        <v>44850</v>
      </c>
      <c r="D1846" t="s">
        <v>4266</v>
      </c>
      <c r="E1846" t="s">
        <v>2748</v>
      </c>
      <c r="F1846">
        <v>34</v>
      </c>
      <c r="G1846">
        <v>34</v>
      </c>
      <c r="H1846" t="s">
        <v>47</v>
      </c>
      <c r="I1846" t="s">
        <v>47</v>
      </c>
      <c r="J1846" t="s">
        <v>48</v>
      </c>
      <c r="K1846" t="s">
        <v>49</v>
      </c>
      <c r="L1846" t="s">
        <v>97</v>
      </c>
      <c r="M1846" t="s">
        <v>243</v>
      </c>
      <c r="N1846">
        <v>7</v>
      </c>
      <c r="O1846">
        <v>7</v>
      </c>
      <c r="P1846">
        <v>1297.73</v>
      </c>
      <c r="Q1846" s="2">
        <v>0.09</v>
      </c>
      <c r="R1846">
        <v>8533.6299999999992</v>
      </c>
      <c r="S1846">
        <v>3189.67</v>
      </c>
      <c r="T1846" s="3">
        <v>0.374</v>
      </c>
      <c r="U1846">
        <v>93.17</v>
      </c>
      <c r="V1846" t="s">
        <v>76</v>
      </c>
      <c r="W1846">
        <v>3</v>
      </c>
      <c r="X1846" t="b">
        <v>0</v>
      </c>
      <c r="Y1846" t="s">
        <v>60</v>
      </c>
      <c r="Z1846" t="s">
        <v>60</v>
      </c>
      <c r="AA1846">
        <v>5</v>
      </c>
      <c r="AB1846">
        <v>5</v>
      </c>
      <c r="AC1846">
        <v>2022</v>
      </c>
      <c r="AD1846" s="1">
        <v>44835</v>
      </c>
      <c r="AE1846" t="s">
        <v>87</v>
      </c>
      <c r="AF1846" t="s">
        <v>69</v>
      </c>
      <c r="AG1846" t="str">
        <f t="shared" si="115"/>
        <v>Include</v>
      </c>
      <c r="AH1846">
        <f t="shared" si="112"/>
        <v>0</v>
      </c>
      <c r="AI1846">
        <f t="shared" si="113"/>
        <v>1</v>
      </c>
      <c r="AJ1846">
        <f t="shared" si="114"/>
        <v>0</v>
      </c>
      <c r="AK1846" s="15">
        <f>1</f>
        <v>1</v>
      </c>
    </row>
    <row r="1847" spans="1:37" x14ac:dyDescent="0.3">
      <c r="A1847" t="s">
        <v>4267</v>
      </c>
      <c r="B1847" s="1">
        <v>44850</v>
      </c>
      <c r="C1847" s="1">
        <v>44850</v>
      </c>
      <c r="D1847" t="s">
        <v>4268</v>
      </c>
      <c r="E1847" t="s">
        <v>999</v>
      </c>
      <c r="F1847">
        <v>31</v>
      </c>
      <c r="G1847">
        <v>31</v>
      </c>
      <c r="H1847" t="s">
        <v>47</v>
      </c>
      <c r="I1847" t="s">
        <v>47</v>
      </c>
      <c r="J1847" t="s">
        <v>116</v>
      </c>
      <c r="K1847" t="s">
        <v>150</v>
      </c>
      <c r="L1847" t="s">
        <v>111</v>
      </c>
      <c r="M1847" t="s">
        <v>856</v>
      </c>
      <c r="N1847">
        <v>2</v>
      </c>
      <c r="O1847">
        <v>2</v>
      </c>
      <c r="P1847">
        <v>963.86</v>
      </c>
      <c r="Q1847" s="2">
        <v>0.4</v>
      </c>
      <c r="R1847">
        <v>1234.93</v>
      </c>
      <c r="S1847">
        <v>250.23</v>
      </c>
      <c r="T1847" s="3">
        <v>0.20300000000000001</v>
      </c>
      <c r="U1847">
        <v>44.87</v>
      </c>
      <c r="V1847" t="s">
        <v>68</v>
      </c>
      <c r="W1847">
        <v>4</v>
      </c>
      <c r="X1847" t="b">
        <v>0</v>
      </c>
      <c r="Y1847" t="s">
        <v>142</v>
      </c>
      <c r="Z1847" t="s">
        <v>142</v>
      </c>
      <c r="AA1847">
        <v>7</v>
      </c>
      <c r="AB1847">
        <v>7</v>
      </c>
      <c r="AC1847">
        <v>2022</v>
      </c>
      <c r="AD1847" s="1">
        <v>44835</v>
      </c>
      <c r="AE1847" t="s">
        <v>87</v>
      </c>
      <c r="AF1847" t="s">
        <v>62</v>
      </c>
      <c r="AG1847" t="str">
        <f t="shared" si="115"/>
        <v>Include</v>
      </c>
      <c r="AH1847">
        <f t="shared" si="112"/>
        <v>0</v>
      </c>
      <c r="AI1847">
        <f t="shared" si="113"/>
        <v>0</v>
      </c>
      <c r="AJ1847">
        <f t="shared" si="114"/>
        <v>0</v>
      </c>
      <c r="AK1847" s="15">
        <f>1</f>
        <v>1</v>
      </c>
    </row>
    <row r="1848" spans="1:37" x14ac:dyDescent="0.3">
      <c r="A1848" t="s">
        <v>4269</v>
      </c>
      <c r="B1848" s="1">
        <v>44848</v>
      </c>
      <c r="C1848" s="1">
        <v>44848</v>
      </c>
      <c r="D1848" t="s">
        <v>4270</v>
      </c>
      <c r="E1848" t="s">
        <v>799</v>
      </c>
      <c r="F1848">
        <v>3</v>
      </c>
      <c r="G1848">
        <v>3</v>
      </c>
      <c r="H1848" t="s">
        <v>47</v>
      </c>
      <c r="I1848" t="s">
        <v>47</v>
      </c>
      <c r="J1848" t="s">
        <v>36</v>
      </c>
      <c r="K1848" t="s">
        <v>73</v>
      </c>
      <c r="L1848" t="s">
        <v>111</v>
      </c>
      <c r="M1848" t="s">
        <v>856</v>
      </c>
      <c r="N1848">
        <v>1</v>
      </c>
      <c r="O1848">
        <v>1</v>
      </c>
      <c r="P1848">
        <v>6882.24</v>
      </c>
      <c r="Q1848" s="2">
        <v>0.06</v>
      </c>
      <c r="R1848">
        <v>5996.92</v>
      </c>
      <c r="S1848">
        <v>1545.12</v>
      </c>
      <c r="T1848" s="3">
        <v>0.25800000000000001</v>
      </c>
      <c r="U1848">
        <v>56.46</v>
      </c>
      <c r="V1848" t="s">
        <v>52</v>
      </c>
      <c r="X1848" t="b">
        <v>1</v>
      </c>
      <c r="Y1848" t="s">
        <v>41</v>
      </c>
      <c r="Z1848" t="s">
        <v>41</v>
      </c>
      <c r="AA1848">
        <v>3</v>
      </c>
      <c r="AB1848">
        <v>3</v>
      </c>
      <c r="AC1848">
        <v>2022</v>
      </c>
      <c r="AD1848" s="1">
        <v>44835</v>
      </c>
      <c r="AE1848" t="s">
        <v>42</v>
      </c>
      <c r="AF1848" t="s">
        <v>69</v>
      </c>
      <c r="AG1848" t="str">
        <f t="shared" si="115"/>
        <v>Include</v>
      </c>
      <c r="AH1848">
        <f t="shared" si="112"/>
        <v>1</v>
      </c>
      <c r="AI1848">
        <f t="shared" si="113"/>
        <v>1</v>
      </c>
      <c r="AJ1848">
        <f t="shared" si="114"/>
        <v>0</v>
      </c>
      <c r="AK1848" s="15">
        <f>1</f>
        <v>1</v>
      </c>
    </row>
    <row r="1849" spans="1:37" x14ac:dyDescent="0.3">
      <c r="A1849" t="s">
        <v>4271</v>
      </c>
      <c r="B1849" s="1">
        <v>44847</v>
      </c>
      <c r="C1849" s="1">
        <v>44847</v>
      </c>
      <c r="D1849" t="s">
        <v>4272</v>
      </c>
      <c r="E1849" t="s">
        <v>417</v>
      </c>
      <c r="F1849">
        <v>55</v>
      </c>
      <c r="G1849">
        <v>55</v>
      </c>
      <c r="H1849" t="s">
        <v>47</v>
      </c>
      <c r="I1849" t="s">
        <v>47</v>
      </c>
      <c r="J1849" t="s">
        <v>116</v>
      </c>
      <c r="K1849" t="s">
        <v>247</v>
      </c>
      <c r="L1849" t="s">
        <v>74</v>
      </c>
      <c r="M1849" t="s">
        <v>170</v>
      </c>
      <c r="N1849">
        <v>7</v>
      </c>
      <c r="O1849">
        <v>7</v>
      </c>
      <c r="P1849">
        <v>16843.150000000001</v>
      </c>
      <c r="Q1849" s="2">
        <v>0.36</v>
      </c>
      <c r="R1849">
        <v>63975.839999999997</v>
      </c>
      <c r="S1849">
        <v>8190.65</v>
      </c>
      <c r="T1849" s="3">
        <v>0.128</v>
      </c>
      <c r="U1849">
        <v>81.28</v>
      </c>
      <c r="V1849" t="s">
        <v>52</v>
      </c>
      <c r="W1849">
        <v>3</v>
      </c>
      <c r="X1849" t="b">
        <v>0</v>
      </c>
      <c r="Y1849" t="s">
        <v>60</v>
      </c>
      <c r="Z1849" t="s">
        <v>60</v>
      </c>
      <c r="AA1849">
        <v>3</v>
      </c>
      <c r="AB1849">
        <v>3</v>
      </c>
      <c r="AC1849">
        <v>2022</v>
      </c>
      <c r="AD1849" s="1">
        <v>44835</v>
      </c>
      <c r="AE1849" t="s">
        <v>101</v>
      </c>
      <c r="AF1849" t="s">
        <v>62</v>
      </c>
      <c r="AG1849" t="str">
        <f t="shared" si="115"/>
        <v>Include</v>
      </c>
      <c r="AH1849">
        <f t="shared" si="112"/>
        <v>0</v>
      </c>
      <c r="AI1849">
        <f t="shared" si="113"/>
        <v>1</v>
      </c>
      <c r="AJ1849">
        <f t="shared" si="114"/>
        <v>0</v>
      </c>
      <c r="AK1849" s="15">
        <f>1</f>
        <v>1</v>
      </c>
    </row>
    <row r="1850" spans="1:37" x14ac:dyDescent="0.3">
      <c r="A1850" t="s">
        <v>4273</v>
      </c>
      <c r="B1850" s="1">
        <v>44847</v>
      </c>
      <c r="C1850" s="1">
        <v>44847</v>
      </c>
      <c r="D1850" t="s">
        <v>4274</v>
      </c>
      <c r="E1850" t="s">
        <v>282</v>
      </c>
      <c r="F1850">
        <v>36</v>
      </c>
      <c r="G1850">
        <v>36</v>
      </c>
      <c r="H1850" t="s">
        <v>81</v>
      </c>
      <c r="I1850" t="s">
        <v>81</v>
      </c>
      <c r="J1850" t="s">
        <v>116</v>
      </c>
      <c r="K1850" t="s">
        <v>247</v>
      </c>
      <c r="L1850" t="s">
        <v>50</v>
      </c>
      <c r="M1850" t="s">
        <v>325</v>
      </c>
      <c r="N1850">
        <v>2</v>
      </c>
      <c r="O1850">
        <v>2</v>
      </c>
      <c r="P1850">
        <v>24650.720000000001</v>
      </c>
      <c r="Q1850" s="2">
        <v>0.23</v>
      </c>
      <c r="R1850">
        <v>33579.519999999997</v>
      </c>
      <c r="S1850">
        <v>8642.75</v>
      </c>
      <c r="T1850" s="3">
        <v>0.25700000000000001</v>
      </c>
      <c r="U1850">
        <v>35.1</v>
      </c>
      <c r="V1850" t="s">
        <v>132</v>
      </c>
      <c r="W1850">
        <v>5</v>
      </c>
      <c r="X1850" t="b">
        <v>0</v>
      </c>
      <c r="Y1850" t="s">
        <v>60</v>
      </c>
      <c r="Z1850" t="s">
        <v>60</v>
      </c>
      <c r="AA1850">
        <v>2</v>
      </c>
      <c r="AB1850">
        <v>2</v>
      </c>
      <c r="AC1850">
        <v>2022</v>
      </c>
      <c r="AD1850" s="1">
        <v>44835</v>
      </c>
      <c r="AE1850" t="s">
        <v>61</v>
      </c>
      <c r="AF1850" t="s">
        <v>43</v>
      </c>
      <c r="AG1850" t="str">
        <f t="shared" si="115"/>
        <v>Include</v>
      </c>
      <c r="AH1850">
        <f t="shared" si="112"/>
        <v>0</v>
      </c>
      <c r="AI1850">
        <f t="shared" si="113"/>
        <v>1</v>
      </c>
      <c r="AJ1850">
        <f t="shared" si="114"/>
        <v>0</v>
      </c>
      <c r="AK1850" s="15">
        <f>1</f>
        <v>1</v>
      </c>
    </row>
    <row r="1851" spans="1:37" x14ac:dyDescent="0.3">
      <c r="A1851" t="s">
        <v>4275</v>
      </c>
      <c r="B1851" s="1">
        <v>44847</v>
      </c>
      <c r="C1851" s="1">
        <v>44847</v>
      </c>
      <c r="D1851" t="s">
        <v>4276</v>
      </c>
      <c r="E1851" t="s">
        <v>2811</v>
      </c>
      <c r="F1851">
        <v>55</v>
      </c>
      <c r="G1851">
        <v>55</v>
      </c>
      <c r="H1851" t="s">
        <v>47</v>
      </c>
      <c r="I1851" t="s">
        <v>47</v>
      </c>
      <c r="J1851" t="s">
        <v>116</v>
      </c>
      <c r="K1851" t="s">
        <v>117</v>
      </c>
      <c r="L1851" t="s">
        <v>74</v>
      </c>
      <c r="M1851" t="s">
        <v>261</v>
      </c>
      <c r="N1851">
        <v>10</v>
      </c>
      <c r="O1851">
        <v>10</v>
      </c>
      <c r="P1851">
        <v>13324.53</v>
      </c>
      <c r="Q1851" s="2">
        <v>0.06</v>
      </c>
      <c r="R1851">
        <v>123315.72</v>
      </c>
      <c r="S1851">
        <v>14023.48</v>
      </c>
      <c r="T1851" s="3">
        <v>0.114</v>
      </c>
      <c r="U1851">
        <v>55.67</v>
      </c>
      <c r="V1851" t="s">
        <v>76</v>
      </c>
      <c r="W1851">
        <v>5</v>
      </c>
      <c r="X1851" t="b">
        <v>0</v>
      </c>
      <c r="Y1851" t="s">
        <v>60</v>
      </c>
      <c r="Z1851" t="s">
        <v>60</v>
      </c>
      <c r="AA1851">
        <v>4</v>
      </c>
      <c r="AB1851">
        <v>4</v>
      </c>
      <c r="AC1851">
        <v>2022</v>
      </c>
      <c r="AD1851" s="1">
        <v>44835</v>
      </c>
      <c r="AE1851" t="s">
        <v>101</v>
      </c>
      <c r="AF1851" t="s">
        <v>69</v>
      </c>
      <c r="AG1851" t="str">
        <f t="shared" si="115"/>
        <v>Include</v>
      </c>
      <c r="AH1851">
        <f t="shared" si="112"/>
        <v>0</v>
      </c>
      <c r="AI1851">
        <f t="shared" si="113"/>
        <v>1</v>
      </c>
      <c r="AJ1851">
        <f t="shared" si="114"/>
        <v>0</v>
      </c>
      <c r="AK1851" s="15">
        <f>1</f>
        <v>1</v>
      </c>
    </row>
    <row r="1852" spans="1:37" x14ac:dyDescent="0.3">
      <c r="A1852" t="s">
        <v>4277</v>
      </c>
      <c r="B1852" s="1">
        <v>44847</v>
      </c>
      <c r="C1852" s="1">
        <v>44847</v>
      </c>
      <c r="D1852" t="s">
        <v>4278</v>
      </c>
      <c r="E1852" t="s">
        <v>563</v>
      </c>
      <c r="F1852">
        <v>47</v>
      </c>
      <c r="G1852">
        <v>47</v>
      </c>
      <c r="H1852" t="s">
        <v>47</v>
      </c>
      <c r="I1852" t="s">
        <v>47</v>
      </c>
      <c r="J1852" t="s">
        <v>82</v>
      </c>
      <c r="K1852" t="s">
        <v>122</v>
      </c>
      <c r="L1852" t="s">
        <v>84</v>
      </c>
      <c r="M1852" t="s">
        <v>146</v>
      </c>
      <c r="N1852">
        <v>2</v>
      </c>
      <c r="O1852">
        <v>2</v>
      </c>
      <c r="P1852">
        <v>463.54</v>
      </c>
      <c r="Q1852" s="2">
        <v>0.14000000000000001</v>
      </c>
      <c r="R1852">
        <v>751.49</v>
      </c>
      <c r="S1852">
        <v>62.99</v>
      </c>
      <c r="T1852" s="3">
        <v>8.4000000000000005E-2</v>
      </c>
      <c r="U1852">
        <v>75.64</v>
      </c>
      <c r="V1852" t="s">
        <v>99</v>
      </c>
      <c r="W1852">
        <v>5</v>
      </c>
      <c r="X1852" t="b">
        <v>0</v>
      </c>
      <c r="Y1852" t="s">
        <v>60</v>
      </c>
      <c r="Z1852" t="s">
        <v>60</v>
      </c>
      <c r="AA1852">
        <v>2</v>
      </c>
      <c r="AB1852">
        <v>2</v>
      </c>
      <c r="AC1852">
        <v>2022</v>
      </c>
      <c r="AD1852" s="1">
        <v>44835</v>
      </c>
      <c r="AE1852" t="s">
        <v>101</v>
      </c>
      <c r="AF1852" t="s">
        <v>88</v>
      </c>
      <c r="AG1852" t="str">
        <f t="shared" si="115"/>
        <v>Include</v>
      </c>
      <c r="AH1852">
        <f t="shared" si="112"/>
        <v>0</v>
      </c>
      <c r="AI1852">
        <f t="shared" si="113"/>
        <v>1</v>
      </c>
      <c r="AJ1852">
        <f t="shared" si="114"/>
        <v>0</v>
      </c>
      <c r="AK1852" s="15">
        <f>1</f>
        <v>1</v>
      </c>
    </row>
    <row r="1853" spans="1:37" x14ac:dyDescent="0.3">
      <c r="A1853" t="s">
        <v>4279</v>
      </c>
      <c r="B1853" s="1">
        <v>44847</v>
      </c>
      <c r="C1853" s="1">
        <v>44847</v>
      </c>
      <c r="D1853" t="s">
        <v>4280</v>
      </c>
      <c r="E1853" t="s">
        <v>1210</v>
      </c>
      <c r="F1853">
        <v>26</v>
      </c>
      <c r="G1853">
        <v>26</v>
      </c>
      <c r="H1853" t="s">
        <v>105</v>
      </c>
      <c r="I1853" t="s">
        <v>35</v>
      </c>
      <c r="J1853" t="s">
        <v>82</v>
      </c>
      <c r="K1853" t="s">
        <v>83</v>
      </c>
      <c r="L1853" t="s">
        <v>140</v>
      </c>
      <c r="M1853" t="s">
        <v>141</v>
      </c>
      <c r="N1853">
        <v>5</v>
      </c>
      <c r="O1853">
        <v>5</v>
      </c>
      <c r="P1853">
        <v>3741.86</v>
      </c>
      <c r="Q1853" s="2">
        <v>0.22</v>
      </c>
      <c r="R1853">
        <v>13643.24</v>
      </c>
      <c r="S1853">
        <v>4735.93</v>
      </c>
      <c r="T1853" s="3">
        <v>0.34699999999999998</v>
      </c>
      <c r="U1853">
        <v>53.44</v>
      </c>
      <c r="V1853" t="s">
        <v>76</v>
      </c>
      <c r="W1853">
        <v>4</v>
      </c>
      <c r="X1853" t="b">
        <v>1</v>
      </c>
      <c r="Y1853" t="s">
        <v>41</v>
      </c>
      <c r="Z1853" t="s">
        <v>41</v>
      </c>
      <c r="AA1853">
        <v>1</v>
      </c>
      <c r="AB1853">
        <v>1</v>
      </c>
      <c r="AC1853">
        <v>2022</v>
      </c>
      <c r="AD1853" s="1">
        <v>44835</v>
      </c>
      <c r="AE1853" t="s">
        <v>87</v>
      </c>
      <c r="AF1853" t="s">
        <v>43</v>
      </c>
      <c r="AG1853" t="str">
        <f t="shared" si="115"/>
        <v>Include</v>
      </c>
      <c r="AH1853">
        <f t="shared" si="112"/>
        <v>1</v>
      </c>
      <c r="AI1853">
        <f t="shared" si="113"/>
        <v>1</v>
      </c>
      <c r="AJ1853">
        <f t="shared" si="114"/>
        <v>0</v>
      </c>
      <c r="AK1853" s="15">
        <f>1</f>
        <v>1</v>
      </c>
    </row>
    <row r="1854" spans="1:37" x14ac:dyDescent="0.3">
      <c r="A1854" t="s">
        <v>4281</v>
      </c>
      <c r="B1854" s="1">
        <v>44846</v>
      </c>
      <c r="C1854" s="1">
        <v>44846</v>
      </c>
      <c r="D1854" t="s">
        <v>4282</v>
      </c>
      <c r="E1854" t="s">
        <v>951</v>
      </c>
      <c r="F1854">
        <v>27</v>
      </c>
      <c r="G1854">
        <v>27</v>
      </c>
      <c r="H1854" t="s">
        <v>81</v>
      </c>
      <c r="I1854" t="s">
        <v>81</v>
      </c>
      <c r="J1854" t="s">
        <v>36</v>
      </c>
      <c r="K1854" t="s">
        <v>73</v>
      </c>
      <c r="L1854" t="s">
        <v>111</v>
      </c>
      <c r="M1854" t="s">
        <v>856</v>
      </c>
      <c r="N1854">
        <v>9</v>
      </c>
      <c r="O1854">
        <v>9</v>
      </c>
      <c r="P1854">
        <v>13142.88</v>
      </c>
      <c r="Q1854" s="2">
        <v>0.37</v>
      </c>
      <c r="R1854">
        <v>69394.080000000002</v>
      </c>
      <c r="S1854">
        <v>16164.46</v>
      </c>
      <c r="T1854" s="3">
        <v>0.23300000000000001</v>
      </c>
      <c r="U1854">
        <v>32.880000000000003</v>
      </c>
      <c r="V1854" t="s">
        <v>76</v>
      </c>
      <c r="W1854">
        <v>5</v>
      </c>
      <c r="X1854" t="b">
        <v>1</v>
      </c>
      <c r="Y1854" t="s">
        <v>41</v>
      </c>
      <c r="Z1854" t="s">
        <v>41</v>
      </c>
      <c r="AA1854">
        <v>1</v>
      </c>
      <c r="AB1854">
        <v>1</v>
      </c>
      <c r="AC1854">
        <v>2022</v>
      </c>
      <c r="AD1854" s="1">
        <v>44835</v>
      </c>
      <c r="AE1854" t="s">
        <v>87</v>
      </c>
      <c r="AF1854" t="s">
        <v>62</v>
      </c>
      <c r="AG1854" t="str">
        <f t="shared" si="115"/>
        <v>Include</v>
      </c>
      <c r="AH1854">
        <f t="shared" si="112"/>
        <v>1</v>
      </c>
      <c r="AI1854">
        <f t="shared" si="113"/>
        <v>1</v>
      </c>
      <c r="AJ1854">
        <f t="shared" si="114"/>
        <v>0</v>
      </c>
      <c r="AK1854" s="15">
        <f>1</f>
        <v>1</v>
      </c>
    </row>
    <row r="1855" spans="1:37" x14ac:dyDescent="0.3">
      <c r="A1855" t="s">
        <v>4283</v>
      </c>
      <c r="B1855" s="1">
        <v>44846</v>
      </c>
      <c r="C1855" s="1">
        <v>44846</v>
      </c>
      <c r="D1855" t="s">
        <v>4284</v>
      </c>
      <c r="E1855" t="s">
        <v>2131</v>
      </c>
      <c r="F1855">
        <v>36</v>
      </c>
      <c r="G1855">
        <v>36</v>
      </c>
      <c r="H1855" t="s">
        <v>35</v>
      </c>
      <c r="I1855" t="s">
        <v>35</v>
      </c>
      <c r="J1855" t="s">
        <v>116</v>
      </c>
      <c r="K1855" t="s">
        <v>260</v>
      </c>
      <c r="L1855" t="s">
        <v>84</v>
      </c>
      <c r="M1855" t="s">
        <v>490</v>
      </c>
      <c r="N1855">
        <v>3</v>
      </c>
      <c r="O1855">
        <v>3</v>
      </c>
      <c r="P1855">
        <v>403.22</v>
      </c>
      <c r="Q1855" s="2">
        <v>0.33</v>
      </c>
      <c r="R1855">
        <v>824.95</v>
      </c>
      <c r="S1855">
        <v>82.5</v>
      </c>
      <c r="T1855" s="3">
        <v>0.1</v>
      </c>
      <c r="U1855">
        <v>62.33</v>
      </c>
      <c r="V1855" t="s">
        <v>68</v>
      </c>
      <c r="W1855">
        <v>3</v>
      </c>
      <c r="X1855" t="b">
        <v>0</v>
      </c>
      <c r="Y1855" t="s">
        <v>60</v>
      </c>
      <c r="Z1855" t="s">
        <v>60</v>
      </c>
      <c r="AA1855">
        <v>9</v>
      </c>
      <c r="AB1855">
        <v>9</v>
      </c>
      <c r="AC1855">
        <v>2022</v>
      </c>
      <c r="AD1855" s="1">
        <v>44835</v>
      </c>
      <c r="AE1855" t="s">
        <v>61</v>
      </c>
      <c r="AF1855" t="s">
        <v>62</v>
      </c>
      <c r="AG1855" t="str">
        <f t="shared" si="115"/>
        <v>Include</v>
      </c>
      <c r="AH1855">
        <f t="shared" si="112"/>
        <v>0</v>
      </c>
      <c r="AI1855">
        <f t="shared" si="113"/>
        <v>1</v>
      </c>
      <c r="AJ1855">
        <f t="shared" si="114"/>
        <v>0</v>
      </c>
      <c r="AK1855" s="15">
        <f>1</f>
        <v>1</v>
      </c>
    </row>
    <row r="1856" spans="1:37" x14ac:dyDescent="0.3">
      <c r="A1856" t="s">
        <v>4285</v>
      </c>
      <c r="B1856" s="1">
        <v>44845</v>
      </c>
      <c r="C1856" s="1">
        <v>44845</v>
      </c>
      <c r="D1856" t="s">
        <v>4286</v>
      </c>
      <c r="E1856" t="s">
        <v>2131</v>
      </c>
      <c r="F1856">
        <v>33</v>
      </c>
      <c r="G1856">
        <v>33</v>
      </c>
      <c r="H1856" t="s">
        <v>47</v>
      </c>
      <c r="I1856" t="s">
        <v>47</v>
      </c>
      <c r="J1856" t="s">
        <v>48</v>
      </c>
      <c r="K1856" t="s">
        <v>230</v>
      </c>
      <c r="L1856" t="s">
        <v>50</v>
      </c>
      <c r="M1856" t="s">
        <v>325</v>
      </c>
      <c r="N1856">
        <v>10</v>
      </c>
      <c r="O1856">
        <v>10</v>
      </c>
      <c r="P1856">
        <v>33036.39</v>
      </c>
      <c r="Q1856" s="2">
        <v>0.15</v>
      </c>
      <c r="R1856">
        <v>296109.08</v>
      </c>
      <c r="S1856">
        <v>94051.67</v>
      </c>
      <c r="T1856" s="3">
        <v>0.318</v>
      </c>
      <c r="U1856">
        <v>73.88</v>
      </c>
      <c r="V1856" t="s">
        <v>76</v>
      </c>
      <c r="W1856">
        <v>4</v>
      </c>
      <c r="X1856" t="b">
        <v>0</v>
      </c>
      <c r="Y1856" t="s">
        <v>382</v>
      </c>
      <c r="Z1856" t="s">
        <v>60</v>
      </c>
      <c r="AA1856">
        <v>3</v>
      </c>
      <c r="AB1856">
        <v>3</v>
      </c>
      <c r="AC1856">
        <v>2022</v>
      </c>
      <c r="AD1856" s="1">
        <v>44835</v>
      </c>
      <c r="AE1856" t="s">
        <v>87</v>
      </c>
      <c r="AF1856" t="s">
        <v>88</v>
      </c>
      <c r="AG1856" t="str">
        <f t="shared" si="115"/>
        <v>Include</v>
      </c>
      <c r="AH1856">
        <f t="shared" si="112"/>
        <v>0</v>
      </c>
      <c r="AI1856">
        <f t="shared" si="113"/>
        <v>1</v>
      </c>
      <c r="AJ1856">
        <f t="shared" si="114"/>
        <v>0</v>
      </c>
      <c r="AK1856" s="15">
        <f>1</f>
        <v>1</v>
      </c>
    </row>
    <row r="1857" spans="1:37" x14ac:dyDescent="0.3">
      <c r="A1857" t="s">
        <v>4287</v>
      </c>
      <c r="B1857" s="1">
        <v>44845</v>
      </c>
      <c r="C1857" s="1">
        <v>44845</v>
      </c>
      <c r="D1857" t="s">
        <v>4288</v>
      </c>
      <c r="E1857" t="s">
        <v>548</v>
      </c>
      <c r="F1857">
        <v>33</v>
      </c>
      <c r="G1857">
        <v>33</v>
      </c>
      <c r="H1857" t="s">
        <v>92</v>
      </c>
      <c r="I1857" t="s">
        <v>81</v>
      </c>
      <c r="J1857" t="s">
        <v>57</v>
      </c>
      <c r="K1857" t="s">
        <v>155</v>
      </c>
      <c r="L1857" t="s">
        <v>97</v>
      </c>
      <c r="M1857" t="s">
        <v>243</v>
      </c>
      <c r="N1857">
        <v>4</v>
      </c>
      <c r="O1857">
        <v>4</v>
      </c>
      <c r="P1857">
        <v>417.82</v>
      </c>
      <c r="Q1857" s="2">
        <v>0.02</v>
      </c>
      <c r="R1857">
        <v>1766.12</v>
      </c>
      <c r="S1857">
        <v>656.08</v>
      </c>
      <c r="T1857" s="3">
        <v>0.371</v>
      </c>
      <c r="U1857">
        <v>75.989999999999995</v>
      </c>
      <c r="V1857" t="s">
        <v>52</v>
      </c>
      <c r="W1857">
        <v>2</v>
      </c>
      <c r="X1857" t="b">
        <v>0</v>
      </c>
      <c r="Y1857" t="s">
        <v>60</v>
      </c>
      <c r="Z1857" t="s">
        <v>60</v>
      </c>
      <c r="AA1857">
        <v>3</v>
      </c>
      <c r="AB1857">
        <v>3</v>
      </c>
      <c r="AC1857">
        <v>2022</v>
      </c>
      <c r="AD1857" s="1">
        <v>44835</v>
      </c>
      <c r="AE1857" t="s">
        <v>87</v>
      </c>
      <c r="AF1857" t="s">
        <v>69</v>
      </c>
      <c r="AG1857" t="str">
        <f t="shared" si="115"/>
        <v>Include</v>
      </c>
      <c r="AH1857">
        <f t="shared" si="112"/>
        <v>0</v>
      </c>
      <c r="AI1857">
        <f t="shared" si="113"/>
        <v>1</v>
      </c>
      <c r="AJ1857">
        <f t="shared" si="114"/>
        <v>0</v>
      </c>
      <c r="AK1857" s="15">
        <f>1</f>
        <v>1</v>
      </c>
    </row>
    <row r="1858" spans="1:37" x14ac:dyDescent="0.3">
      <c r="A1858" t="s">
        <v>4289</v>
      </c>
      <c r="B1858" s="1">
        <v>44845</v>
      </c>
      <c r="C1858" s="1">
        <v>44845</v>
      </c>
      <c r="D1858" t="s">
        <v>4290</v>
      </c>
      <c r="E1858" t="s">
        <v>1702</v>
      </c>
      <c r="F1858">
        <v>14</v>
      </c>
      <c r="G1858">
        <v>14</v>
      </c>
      <c r="H1858" t="s">
        <v>274</v>
      </c>
      <c r="I1858" t="s">
        <v>81</v>
      </c>
      <c r="J1858" t="s">
        <v>36</v>
      </c>
      <c r="K1858" t="s">
        <v>106</v>
      </c>
      <c r="L1858" t="s">
        <v>74</v>
      </c>
      <c r="M1858" t="s">
        <v>235</v>
      </c>
      <c r="N1858">
        <v>4</v>
      </c>
      <c r="O1858">
        <v>4</v>
      </c>
      <c r="P1858">
        <v>15142.49</v>
      </c>
      <c r="Q1858" s="2">
        <v>0.12</v>
      </c>
      <c r="R1858">
        <v>54212.43</v>
      </c>
      <c r="S1858">
        <v>5733.17</v>
      </c>
      <c r="T1858" s="3">
        <v>0.106</v>
      </c>
      <c r="U1858">
        <v>98.24</v>
      </c>
      <c r="V1858" t="s">
        <v>40</v>
      </c>
      <c r="W1858">
        <v>2</v>
      </c>
      <c r="X1858" t="b">
        <v>0</v>
      </c>
      <c r="Y1858" t="s">
        <v>86</v>
      </c>
      <c r="Z1858" t="s">
        <v>86</v>
      </c>
      <c r="AA1858">
        <v>6</v>
      </c>
      <c r="AB1858">
        <v>6</v>
      </c>
      <c r="AC1858">
        <v>2022</v>
      </c>
      <c r="AD1858" s="1">
        <v>44835</v>
      </c>
      <c r="AE1858" t="s">
        <v>42</v>
      </c>
      <c r="AF1858" t="s">
        <v>88</v>
      </c>
      <c r="AG1858" t="str">
        <f t="shared" si="115"/>
        <v>Include</v>
      </c>
      <c r="AH1858">
        <f t="shared" ref="AH1858:AH1921" si="116">IF(Z1858="Returned",1,0)</f>
        <v>0</v>
      </c>
      <c r="AI1858">
        <f t="shared" ref="AI1858:AI1921" si="117">IF(OR(Z1858="Delivered",Z1858="Returned"),1,0)</f>
        <v>0</v>
      </c>
      <c r="AJ1858">
        <f t="shared" ref="AJ1858:AJ1921" si="118">IF(Z1858="Cancelled",1,0)</f>
        <v>0</v>
      </c>
      <c r="AK1858" s="15">
        <f>1</f>
        <v>1</v>
      </c>
    </row>
    <row r="1859" spans="1:37" x14ac:dyDescent="0.3">
      <c r="A1859" t="s">
        <v>4291</v>
      </c>
      <c r="B1859" s="1">
        <v>44845</v>
      </c>
      <c r="C1859" s="1">
        <v>44845</v>
      </c>
      <c r="D1859" t="s">
        <v>4292</v>
      </c>
      <c r="E1859" t="s">
        <v>301</v>
      </c>
      <c r="F1859">
        <v>19</v>
      </c>
      <c r="G1859">
        <v>19</v>
      </c>
      <c r="H1859" t="s">
        <v>81</v>
      </c>
      <c r="I1859" t="s">
        <v>81</v>
      </c>
      <c r="J1859" t="s">
        <v>36</v>
      </c>
      <c r="K1859" t="s">
        <v>239</v>
      </c>
      <c r="L1859" t="s">
        <v>50</v>
      </c>
      <c r="M1859" t="s">
        <v>67</v>
      </c>
      <c r="N1859">
        <v>10</v>
      </c>
      <c r="O1859">
        <v>10</v>
      </c>
      <c r="P1859">
        <v>12399.19</v>
      </c>
      <c r="Q1859" s="2">
        <v>0.23</v>
      </c>
      <c r="R1859">
        <v>113748.97</v>
      </c>
      <c r="S1859">
        <v>36698.33</v>
      </c>
      <c r="T1859" s="3">
        <v>0.32300000000000001</v>
      </c>
      <c r="U1859">
        <v>41.96</v>
      </c>
      <c r="V1859" t="s">
        <v>40</v>
      </c>
      <c r="W1859">
        <v>1</v>
      </c>
      <c r="X1859" t="b">
        <v>1</v>
      </c>
      <c r="Y1859" t="s">
        <v>41</v>
      </c>
      <c r="Z1859" t="s">
        <v>41</v>
      </c>
      <c r="AA1859">
        <v>5</v>
      </c>
      <c r="AB1859">
        <v>5</v>
      </c>
      <c r="AC1859">
        <v>2022</v>
      </c>
      <c r="AD1859" s="1">
        <v>44835</v>
      </c>
      <c r="AE1859" t="s">
        <v>53</v>
      </c>
      <c r="AF1859" t="s">
        <v>43</v>
      </c>
      <c r="AG1859" t="str">
        <f t="shared" ref="AG1859:AG1922" si="119">IF(N1859=999,"Exclude","Include")</f>
        <v>Include</v>
      </c>
      <c r="AH1859">
        <f t="shared" si="116"/>
        <v>1</v>
      </c>
      <c r="AI1859">
        <f t="shared" si="117"/>
        <v>1</v>
      </c>
      <c r="AJ1859">
        <f t="shared" si="118"/>
        <v>0</v>
      </c>
      <c r="AK1859" s="15">
        <f>1</f>
        <v>1</v>
      </c>
    </row>
    <row r="1860" spans="1:37" x14ac:dyDescent="0.3">
      <c r="A1860" t="s">
        <v>4293</v>
      </c>
      <c r="B1860" s="1">
        <v>44845</v>
      </c>
      <c r="C1860" s="1">
        <v>44845</v>
      </c>
      <c r="D1860" t="s">
        <v>4294</v>
      </c>
      <c r="E1860" t="s">
        <v>115</v>
      </c>
      <c r="F1860">
        <v>31</v>
      </c>
      <c r="G1860">
        <v>31</v>
      </c>
      <c r="H1860" t="s">
        <v>35</v>
      </c>
      <c r="I1860" t="s">
        <v>35</v>
      </c>
      <c r="J1860" t="s">
        <v>57</v>
      </c>
      <c r="K1860" t="s">
        <v>205</v>
      </c>
      <c r="L1860" t="s">
        <v>74</v>
      </c>
      <c r="M1860" t="s">
        <v>75</v>
      </c>
      <c r="N1860">
        <v>9</v>
      </c>
      <c r="O1860">
        <v>9</v>
      </c>
      <c r="P1860">
        <v>58781.51</v>
      </c>
      <c r="Q1860" s="2">
        <v>0.2</v>
      </c>
      <c r="R1860">
        <v>399047.78</v>
      </c>
      <c r="S1860">
        <v>43776.4</v>
      </c>
      <c r="T1860" s="3">
        <v>0.11</v>
      </c>
      <c r="U1860">
        <v>94.29</v>
      </c>
      <c r="V1860" t="s">
        <v>40</v>
      </c>
      <c r="W1860">
        <v>4</v>
      </c>
      <c r="X1860" t="b">
        <v>0</v>
      </c>
      <c r="Y1860" t="s">
        <v>60</v>
      </c>
      <c r="Z1860" t="s">
        <v>60</v>
      </c>
      <c r="AA1860">
        <v>2</v>
      </c>
      <c r="AB1860">
        <v>2</v>
      </c>
      <c r="AC1860">
        <v>2022</v>
      </c>
      <c r="AD1860" s="1">
        <v>44835</v>
      </c>
      <c r="AE1860" t="s">
        <v>87</v>
      </c>
      <c r="AF1860" t="s">
        <v>88</v>
      </c>
      <c r="AG1860" t="str">
        <f t="shared" si="119"/>
        <v>Include</v>
      </c>
      <c r="AH1860">
        <f t="shared" si="116"/>
        <v>0</v>
      </c>
      <c r="AI1860">
        <f t="shared" si="117"/>
        <v>1</v>
      </c>
      <c r="AJ1860">
        <f t="shared" si="118"/>
        <v>0</v>
      </c>
      <c r="AK1860" s="15">
        <f>1</f>
        <v>1</v>
      </c>
    </row>
    <row r="1861" spans="1:37" x14ac:dyDescent="0.3">
      <c r="A1861" t="s">
        <v>4295</v>
      </c>
      <c r="B1861" s="1">
        <v>44845</v>
      </c>
      <c r="C1861" s="1">
        <v>44845</v>
      </c>
      <c r="D1861" t="s">
        <v>4296</v>
      </c>
      <c r="E1861" t="s">
        <v>471</v>
      </c>
      <c r="F1861">
        <v>21</v>
      </c>
      <c r="G1861">
        <v>21</v>
      </c>
      <c r="H1861" t="s">
        <v>35</v>
      </c>
      <c r="I1861" t="s">
        <v>35</v>
      </c>
      <c r="J1861" t="s">
        <v>48</v>
      </c>
      <c r="K1861" t="s">
        <v>230</v>
      </c>
      <c r="L1861" t="s">
        <v>97</v>
      </c>
      <c r="M1861" t="s">
        <v>243</v>
      </c>
      <c r="N1861">
        <v>4</v>
      </c>
      <c r="O1861">
        <v>4</v>
      </c>
      <c r="P1861">
        <v>1497.67</v>
      </c>
      <c r="Q1861" s="2">
        <v>0.21</v>
      </c>
      <c r="R1861">
        <v>4793.8900000000003</v>
      </c>
      <c r="S1861">
        <v>1329.44</v>
      </c>
      <c r="T1861" s="3">
        <v>0.27700000000000002</v>
      </c>
      <c r="U1861">
        <v>68.06</v>
      </c>
      <c r="V1861" t="s">
        <v>99</v>
      </c>
      <c r="W1861">
        <v>5</v>
      </c>
      <c r="X1861" t="b">
        <v>0</v>
      </c>
      <c r="Y1861" t="s">
        <v>60</v>
      </c>
      <c r="Z1861" t="s">
        <v>60</v>
      </c>
      <c r="AA1861">
        <v>7</v>
      </c>
      <c r="AB1861">
        <v>7</v>
      </c>
      <c r="AC1861">
        <v>2022</v>
      </c>
      <c r="AD1861" s="1">
        <v>44835</v>
      </c>
      <c r="AE1861" t="s">
        <v>53</v>
      </c>
      <c r="AF1861" t="s">
        <v>43</v>
      </c>
      <c r="AG1861" t="str">
        <f t="shared" si="119"/>
        <v>Include</v>
      </c>
      <c r="AH1861">
        <f t="shared" si="116"/>
        <v>0</v>
      </c>
      <c r="AI1861">
        <f t="shared" si="117"/>
        <v>1</v>
      </c>
      <c r="AJ1861">
        <f t="shared" si="118"/>
        <v>0</v>
      </c>
      <c r="AK1861" s="15">
        <f>1</f>
        <v>1</v>
      </c>
    </row>
    <row r="1862" spans="1:37" x14ac:dyDescent="0.3">
      <c r="A1862" t="s">
        <v>4297</v>
      </c>
      <c r="B1862" s="1">
        <v>44844</v>
      </c>
      <c r="C1862" s="1">
        <v>44844</v>
      </c>
      <c r="D1862" t="s">
        <v>4298</v>
      </c>
      <c r="E1862" t="s">
        <v>951</v>
      </c>
      <c r="F1862">
        <v>21</v>
      </c>
      <c r="G1862">
        <v>21</v>
      </c>
      <c r="H1862" t="s">
        <v>35</v>
      </c>
      <c r="I1862" t="s">
        <v>35</v>
      </c>
      <c r="J1862" t="s">
        <v>82</v>
      </c>
      <c r="K1862" t="s">
        <v>131</v>
      </c>
      <c r="L1862" t="s">
        <v>74</v>
      </c>
      <c r="M1862" t="s">
        <v>127</v>
      </c>
      <c r="N1862">
        <v>6</v>
      </c>
      <c r="O1862">
        <v>6</v>
      </c>
      <c r="P1862">
        <v>78971.02</v>
      </c>
      <c r="Q1862" s="2">
        <v>0.22</v>
      </c>
      <c r="R1862">
        <v>377676.65</v>
      </c>
      <c r="S1862">
        <v>38339.769999999997</v>
      </c>
      <c r="T1862" s="3">
        <v>0.10199999999999999</v>
      </c>
      <c r="U1862">
        <v>61.31</v>
      </c>
      <c r="V1862" t="s">
        <v>40</v>
      </c>
      <c r="W1862">
        <v>3</v>
      </c>
      <c r="X1862" t="b">
        <v>0</v>
      </c>
      <c r="Y1862" t="s">
        <v>142</v>
      </c>
      <c r="Z1862" t="s">
        <v>142</v>
      </c>
      <c r="AA1862">
        <v>9</v>
      </c>
      <c r="AB1862">
        <v>9</v>
      </c>
      <c r="AC1862">
        <v>2022</v>
      </c>
      <c r="AD1862" s="1">
        <v>44835</v>
      </c>
      <c r="AE1862" t="s">
        <v>53</v>
      </c>
      <c r="AF1862" t="s">
        <v>43</v>
      </c>
      <c r="AG1862" t="str">
        <f t="shared" si="119"/>
        <v>Include</v>
      </c>
      <c r="AH1862">
        <f t="shared" si="116"/>
        <v>0</v>
      </c>
      <c r="AI1862">
        <f t="shared" si="117"/>
        <v>0</v>
      </c>
      <c r="AJ1862">
        <f t="shared" si="118"/>
        <v>0</v>
      </c>
      <c r="AK1862" s="15">
        <f>1</f>
        <v>1</v>
      </c>
    </row>
    <row r="1863" spans="1:37" x14ac:dyDescent="0.3">
      <c r="A1863" t="s">
        <v>4299</v>
      </c>
      <c r="B1863" s="1">
        <v>44844</v>
      </c>
      <c r="C1863" s="1">
        <v>44844</v>
      </c>
      <c r="D1863" t="s">
        <v>4300</v>
      </c>
      <c r="E1863" t="s">
        <v>1779</v>
      </c>
      <c r="F1863">
        <v>52</v>
      </c>
      <c r="G1863">
        <v>52</v>
      </c>
      <c r="H1863" t="s">
        <v>81</v>
      </c>
      <c r="I1863" t="s">
        <v>81</v>
      </c>
      <c r="J1863" t="s">
        <v>82</v>
      </c>
      <c r="K1863" t="s">
        <v>131</v>
      </c>
      <c r="L1863" t="s">
        <v>84</v>
      </c>
      <c r="M1863" t="s">
        <v>279</v>
      </c>
      <c r="N1863">
        <v>8</v>
      </c>
      <c r="O1863">
        <v>8</v>
      </c>
      <c r="P1863">
        <v>473.63</v>
      </c>
      <c r="Q1863" s="2">
        <v>0.35</v>
      </c>
      <c r="R1863">
        <v>3088.56</v>
      </c>
      <c r="S1863">
        <v>221.64</v>
      </c>
      <c r="T1863" s="3">
        <v>7.1999999999999995E-2</v>
      </c>
      <c r="U1863">
        <v>49.07</v>
      </c>
      <c r="V1863" t="s">
        <v>99</v>
      </c>
      <c r="W1863">
        <v>5</v>
      </c>
      <c r="X1863" t="b">
        <v>0</v>
      </c>
      <c r="Y1863" t="s">
        <v>142</v>
      </c>
      <c r="Z1863" t="s">
        <v>142</v>
      </c>
      <c r="AA1863">
        <v>9</v>
      </c>
      <c r="AB1863">
        <v>9</v>
      </c>
      <c r="AC1863">
        <v>2022</v>
      </c>
      <c r="AD1863" s="1">
        <v>44835</v>
      </c>
      <c r="AE1863" t="s">
        <v>101</v>
      </c>
      <c r="AF1863" t="s">
        <v>62</v>
      </c>
      <c r="AG1863" t="str">
        <f t="shared" si="119"/>
        <v>Include</v>
      </c>
      <c r="AH1863">
        <f t="shared" si="116"/>
        <v>0</v>
      </c>
      <c r="AI1863">
        <f t="shared" si="117"/>
        <v>0</v>
      </c>
      <c r="AJ1863">
        <f t="shared" si="118"/>
        <v>0</v>
      </c>
      <c r="AK1863" s="15">
        <f>1</f>
        <v>1</v>
      </c>
    </row>
    <row r="1864" spans="1:37" x14ac:dyDescent="0.3">
      <c r="A1864" t="s">
        <v>4301</v>
      </c>
      <c r="B1864" s="1">
        <v>44844</v>
      </c>
      <c r="C1864" s="1">
        <v>44844</v>
      </c>
      <c r="D1864" t="s">
        <v>4302</v>
      </c>
      <c r="E1864" t="s">
        <v>2203</v>
      </c>
      <c r="F1864">
        <v>24</v>
      </c>
      <c r="G1864">
        <v>24</v>
      </c>
      <c r="H1864" t="s">
        <v>47</v>
      </c>
      <c r="I1864" t="s">
        <v>47</v>
      </c>
      <c r="J1864" t="s">
        <v>116</v>
      </c>
      <c r="K1864" t="s">
        <v>247</v>
      </c>
      <c r="L1864" t="s">
        <v>50</v>
      </c>
      <c r="M1864" t="s">
        <v>325</v>
      </c>
      <c r="N1864">
        <v>3</v>
      </c>
      <c r="O1864">
        <v>3</v>
      </c>
      <c r="P1864">
        <v>33100.17</v>
      </c>
      <c r="Q1864" s="2">
        <v>0.31</v>
      </c>
      <c r="R1864">
        <v>61633.54</v>
      </c>
      <c r="S1864">
        <v>15026.15</v>
      </c>
      <c r="T1864" s="3">
        <v>0.24399999999999999</v>
      </c>
      <c r="U1864">
        <v>64.31</v>
      </c>
      <c r="V1864" t="s">
        <v>76</v>
      </c>
      <c r="W1864">
        <v>2</v>
      </c>
      <c r="X1864" t="b">
        <v>1</v>
      </c>
      <c r="Y1864" t="s">
        <v>41</v>
      </c>
      <c r="Z1864" t="s">
        <v>41</v>
      </c>
      <c r="AA1864">
        <v>8</v>
      </c>
      <c r="AB1864">
        <v>8</v>
      </c>
      <c r="AC1864">
        <v>2022</v>
      </c>
      <c r="AD1864" s="1">
        <v>44835</v>
      </c>
      <c r="AE1864" t="s">
        <v>53</v>
      </c>
      <c r="AF1864" t="s">
        <v>62</v>
      </c>
      <c r="AG1864" t="str">
        <f t="shared" si="119"/>
        <v>Include</v>
      </c>
      <c r="AH1864">
        <f t="shared" si="116"/>
        <v>1</v>
      </c>
      <c r="AI1864">
        <f t="shared" si="117"/>
        <v>1</v>
      </c>
      <c r="AJ1864">
        <f t="shared" si="118"/>
        <v>0</v>
      </c>
      <c r="AK1864" s="15">
        <f>1</f>
        <v>1</v>
      </c>
    </row>
    <row r="1865" spans="1:37" x14ac:dyDescent="0.3">
      <c r="A1865" t="s">
        <v>4303</v>
      </c>
      <c r="B1865" s="1">
        <v>44844</v>
      </c>
      <c r="C1865" s="1">
        <v>44844</v>
      </c>
      <c r="D1865" t="s">
        <v>4304</v>
      </c>
      <c r="E1865" t="s">
        <v>772</v>
      </c>
      <c r="F1865">
        <v>60</v>
      </c>
      <c r="G1865">
        <v>60</v>
      </c>
      <c r="H1865" t="s">
        <v>47</v>
      </c>
      <c r="I1865" t="s">
        <v>47</v>
      </c>
      <c r="J1865" t="s">
        <v>57</v>
      </c>
      <c r="K1865" t="s">
        <v>155</v>
      </c>
      <c r="L1865" t="s">
        <v>74</v>
      </c>
      <c r="M1865" t="s">
        <v>453</v>
      </c>
      <c r="N1865">
        <v>8</v>
      </c>
      <c r="O1865">
        <v>8</v>
      </c>
      <c r="P1865">
        <v>29640.05</v>
      </c>
      <c r="Q1865" s="2">
        <v>0.34</v>
      </c>
      <c r="R1865">
        <v>154607.71</v>
      </c>
      <c r="S1865">
        <v>15304.08</v>
      </c>
      <c r="T1865" s="3">
        <v>9.9000000000000005E-2</v>
      </c>
      <c r="U1865">
        <v>53.3</v>
      </c>
      <c r="V1865" t="s">
        <v>40</v>
      </c>
      <c r="W1865">
        <v>5</v>
      </c>
      <c r="X1865" t="b">
        <v>0</v>
      </c>
      <c r="Y1865" t="s">
        <v>142</v>
      </c>
      <c r="Z1865" t="s">
        <v>142</v>
      </c>
      <c r="AA1865">
        <v>9</v>
      </c>
      <c r="AB1865">
        <v>9</v>
      </c>
      <c r="AC1865">
        <v>2022</v>
      </c>
      <c r="AD1865" s="1">
        <v>44835</v>
      </c>
      <c r="AE1865" t="s">
        <v>101</v>
      </c>
      <c r="AF1865" t="s">
        <v>62</v>
      </c>
      <c r="AG1865" t="str">
        <f t="shared" si="119"/>
        <v>Include</v>
      </c>
      <c r="AH1865">
        <f t="shared" si="116"/>
        <v>0</v>
      </c>
      <c r="AI1865">
        <f t="shared" si="117"/>
        <v>0</v>
      </c>
      <c r="AJ1865">
        <f t="shared" si="118"/>
        <v>0</v>
      </c>
      <c r="AK1865" s="15">
        <f>1</f>
        <v>1</v>
      </c>
    </row>
    <row r="1866" spans="1:37" x14ac:dyDescent="0.3">
      <c r="A1866" t="s">
        <v>4305</v>
      </c>
      <c r="B1866" s="1">
        <v>44844</v>
      </c>
      <c r="C1866" s="1">
        <v>44844</v>
      </c>
      <c r="D1866" t="s">
        <v>4306</v>
      </c>
      <c r="E1866" t="s">
        <v>778</v>
      </c>
      <c r="F1866">
        <v>43</v>
      </c>
      <c r="G1866">
        <v>43</v>
      </c>
      <c r="H1866" t="s">
        <v>35</v>
      </c>
      <c r="I1866" t="s">
        <v>35</v>
      </c>
      <c r="J1866" t="s">
        <v>57</v>
      </c>
      <c r="K1866" t="s">
        <v>205</v>
      </c>
      <c r="L1866" t="s">
        <v>97</v>
      </c>
      <c r="M1866" t="s">
        <v>361</v>
      </c>
      <c r="N1866">
        <v>1</v>
      </c>
      <c r="O1866">
        <v>1</v>
      </c>
      <c r="P1866">
        <v>269.23</v>
      </c>
      <c r="Q1866" s="2">
        <v>0.35</v>
      </c>
      <c r="R1866">
        <v>146.46</v>
      </c>
      <c r="S1866">
        <v>51.64</v>
      </c>
      <c r="T1866" s="3">
        <v>0.35299999999999998</v>
      </c>
      <c r="U1866">
        <v>77.260000000000005</v>
      </c>
      <c r="V1866" t="s">
        <v>132</v>
      </c>
      <c r="W1866">
        <v>2</v>
      </c>
      <c r="X1866" t="b">
        <v>0</v>
      </c>
      <c r="Y1866" t="s">
        <v>60</v>
      </c>
      <c r="Z1866" t="s">
        <v>60</v>
      </c>
      <c r="AA1866">
        <v>8</v>
      </c>
      <c r="AB1866">
        <v>8</v>
      </c>
      <c r="AC1866">
        <v>2022</v>
      </c>
      <c r="AD1866" s="1">
        <v>44835</v>
      </c>
      <c r="AE1866" t="s">
        <v>61</v>
      </c>
      <c r="AF1866" t="s">
        <v>62</v>
      </c>
      <c r="AG1866" t="str">
        <f t="shared" si="119"/>
        <v>Include</v>
      </c>
      <c r="AH1866">
        <f t="shared" si="116"/>
        <v>0</v>
      </c>
      <c r="AI1866">
        <f t="shared" si="117"/>
        <v>1</v>
      </c>
      <c r="AJ1866">
        <f t="shared" si="118"/>
        <v>0</v>
      </c>
      <c r="AK1866" s="15">
        <f>1</f>
        <v>1</v>
      </c>
    </row>
    <row r="1867" spans="1:37" x14ac:dyDescent="0.3">
      <c r="A1867" t="s">
        <v>4307</v>
      </c>
      <c r="B1867" s="1">
        <v>44843</v>
      </c>
      <c r="C1867" s="1">
        <v>44843</v>
      </c>
      <c r="D1867" t="s">
        <v>4308</v>
      </c>
      <c r="E1867" t="s">
        <v>34</v>
      </c>
      <c r="F1867">
        <v>32</v>
      </c>
      <c r="G1867">
        <v>32</v>
      </c>
      <c r="H1867" t="s">
        <v>81</v>
      </c>
      <c r="I1867" t="s">
        <v>81</v>
      </c>
      <c r="J1867" t="s">
        <v>82</v>
      </c>
      <c r="K1867" t="s">
        <v>131</v>
      </c>
      <c r="L1867" t="s">
        <v>84</v>
      </c>
      <c r="M1867" t="s">
        <v>146</v>
      </c>
      <c r="N1867">
        <v>10</v>
      </c>
      <c r="O1867">
        <v>10</v>
      </c>
      <c r="P1867">
        <v>364.93</v>
      </c>
      <c r="Q1867" s="2">
        <v>7.0000000000000007E-2</v>
      </c>
      <c r="R1867">
        <v>3274.29</v>
      </c>
      <c r="S1867">
        <v>294.88</v>
      </c>
      <c r="T1867" s="3">
        <v>0.09</v>
      </c>
      <c r="U1867">
        <v>52.13</v>
      </c>
      <c r="V1867" t="s">
        <v>76</v>
      </c>
      <c r="X1867" t="b">
        <v>0</v>
      </c>
      <c r="Y1867" t="s">
        <v>86</v>
      </c>
      <c r="Z1867" t="s">
        <v>86</v>
      </c>
      <c r="AA1867">
        <v>3</v>
      </c>
      <c r="AB1867">
        <v>3</v>
      </c>
      <c r="AC1867">
        <v>2022</v>
      </c>
      <c r="AD1867" s="1">
        <v>44835</v>
      </c>
      <c r="AE1867" t="s">
        <v>87</v>
      </c>
      <c r="AF1867" t="s">
        <v>69</v>
      </c>
      <c r="AG1867" t="str">
        <f t="shared" si="119"/>
        <v>Include</v>
      </c>
      <c r="AH1867">
        <f t="shared" si="116"/>
        <v>0</v>
      </c>
      <c r="AI1867">
        <f t="shared" si="117"/>
        <v>0</v>
      </c>
      <c r="AJ1867">
        <f t="shared" si="118"/>
        <v>0</v>
      </c>
      <c r="AK1867" s="15">
        <f>1</f>
        <v>1</v>
      </c>
    </row>
    <row r="1868" spans="1:37" x14ac:dyDescent="0.3">
      <c r="A1868" t="s">
        <v>4309</v>
      </c>
      <c r="B1868" s="1">
        <v>44843</v>
      </c>
      <c r="C1868" s="1">
        <v>44843</v>
      </c>
      <c r="D1868" t="s">
        <v>4310</v>
      </c>
      <c r="E1868" t="s">
        <v>1627</v>
      </c>
      <c r="F1868">
        <v>47</v>
      </c>
      <c r="G1868">
        <v>47</v>
      </c>
      <c r="H1868" t="s">
        <v>47</v>
      </c>
      <c r="I1868" t="s">
        <v>47</v>
      </c>
      <c r="J1868" t="s">
        <v>48</v>
      </c>
      <c r="K1868" t="s">
        <v>49</v>
      </c>
      <c r="L1868" t="s">
        <v>50</v>
      </c>
      <c r="M1868" t="s">
        <v>51</v>
      </c>
      <c r="N1868">
        <v>6</v>
      </c>
      <c r="O1868">
        <v>6</v>
      </c>
      <c r="P1868">
        <v>5535.62</v>
      </c>
      <c r="Q1868" s="2">
        <v>0.27</v>
      </c>
      <c r="R1868">
        <v>20778.29</v>
      </c>
      <c r="S1868">
        <v>3962.34</v>
      </c>
      <c r="T1868" s="3">
        <v>0.191</v>
      </c>
      <c r="U1868">
        <v>76.760000000000005</v>
      </c>
      <c r="V1868" t="s">
        <v>68</v>
      </c>
      <c r="W1868">
        <v>3</v>
      </c>
      <c r="X1868" t="b">
        <v>0</v>
      </c>
      <c r="Y1868" t="s">
        <v>60</v>
      </c>
      <c r="Z1868" t="s">
        <v>60</v>
      </c>
      <c r="AA1868">
        <v>5</v>
      </c>
      <c r="AB1868">
        <v>5</v>
      </c>
      <c r="AC1868">
        <v>2022</v>
      </c>
      <c r="AD1868" s="1">
        <v>44835</v>
      </c>
      <c r="AE1868" t="s">
        <v>101</v>
      </c>
      <c r="AF1868" t="s">
        <v>43</v>
      </c>
      <c r="AG1868" t="str">
        <f t="shared" si="119"/>
        <v>Include</v>
      </c>
      <c r="AH1868">
        <f t="shared" si="116"/>
        <v>0</v>
      </c>
      <c r="AI1868">
        <f t="shared" si="117"/>
        <v>1</v>
      </c>
      <c r="AJ1868">
        <f t="shared" si="118"/>
        <v>0</v>
      </c>
      <c r="AK1868" s="15">
        <f>1</f>
        <v>1</v>
      </c>
    </row>
    <row r="1869" spans="1:37" x14ac:dyDescent="0.3">
      <c r="A1869" t="s">
        <v>4311</v>
      </c>
      <c r="B1869" s="1">
        <v>44843</v>
      </c>
      <c r="C1869" s="1">
        <v>44843</v>
      </c>
      <c r="D1869" t="s">
        <v>4312</v>
      </c>
      <c r="E1869" t="s">
        <v>901</v>
      </c>
      <c r="F1869">
        <v>27</v>
      </c>
      <c r="G1869">
        <v>27</v>
      </c>
      <c r="H1869" t="s">
        <v>81</v>
      </c>
      <c r="I1869" t="s">
        <v>81</v>
      </c>
      <c r="J1869" t="s">
        <v>82</v>
      </c>
      <c r="K1869" t="s">
        <v>266</v>
      </c>
      <c r="L1869" t="s">
        <v>74</v>
      </c>
      <c r="M1869" t="s">
        <v>170</v>
      </c>
      <c r="N1869">
        <v>3</v>
      </c>
      <c r="O1869">
        <v>3</v>
      </c>
      <c r="P1869">
        <v>79758.61</v>
      </c>
      <c r="Q1869" s="2">
        <v>0.33</v>
      </c>
      <c r="R1869">
        <v>167128.85999999999</v>
      </c>
      <c r="S1869">
        <v>19212.28</v>
      </c>
      <c r="T1869" s="3">
        <v>0.115</v>
      </c>
      <c r="U1869">
        <v>56.24</v>
      </c>
      <c r="V1869" t="s">
        <v>132</v>
      </c>
      <c r="W1869">
        <v>1</v>
      </c>
      <c r="X1869" t="b">
        <v>0</v>
      </c>
      <c r="Y1869" t="s">
        <v>100</v>
      </c>
      <c r="Z1869" t="s">
        <v>100</v>
      </c>
      <c r="AA1869">
        <v>2</v>
      </c>
      <c r="AB1869">
        <v>2</v>
      </c>
      <c r="AC1869">
        <v>2022</v>
      </c>
      <c r="AD1869" s="1">
        <v>44835</v>
      </c>
      <c r="AE1869" t="s">
        <v>87</v>
      </c>
      <c r="AF1869" t="s">
        <v>62</v>
      </c>
      <c r="AG1869" t="str">
        <f t="shared" si="119"/>
        <v>Include</v>
      </c>
      <c r="AH1869">
        <f t="shared" si="116"/>
        <v>0</v>
      </c>
      <c r="AI1869">
        <f t="shared" si="117"/>
        <v>0</v>
      </c>
      <c r="AJ1869">
        <f t="shared" si="118"/>
        <v>1</v>
      </c>
      <c r="AK1869" s="15">
        <f>1</f>
        <v>1</v>
      </c>
    </row>
    <row r="1870" spans="1:37" x14ac:dyDescent="0.3">
      <c r="A1870" t="s">
        <v>4313</v>
      </c>
      <c r="B1870" s="1">
        <v>44843</v>
      </c>
      <c r="C1870" s="1">
        <v>44843</v>
      </c>
      <c r="D1870" t="s">
        <v>4314</v>
      </c>
      <c r="E1870" t="s">
        <v>234</v>
      </c>
      <c r="F1870">
        <v>21</v>
      </c>
      <c r="G1870">
        <v>21</v>
      </c>
      <c r="H1870" t="s">
        <v>47</v>
      </c>
      <c r="I1870" t="s">
        <v>47</v>
      </c>
      <c r="J1870" t="s">
        <v>48</v>
      </c>
      <c r="K1870" t="s">
        <v>185</v>
      </c>
      <c r="L1870" t="s">
        <v>111</v>
      </c>
      <c r="M1870" t="s">
        <v>112</v>
      </c>
      <c r="N1870">
        <v>5</v>
      </c>
      <c r="O1870">
        <v>5</v>
      </c>
      <c r="P1870">
        <v>13397.51</v>
      </c>
      <c r="Q1870" s="2">
        <v>0.34</v>
      </c>
      <c r="R1870">
        <v>43451.18</v>
      </c>
      <c r="S1870">
        <v>7788.1</v>
      </c>
      <c r="T1870" s="3">
        <v>0.17899999999999999</v>
      </c>
      <c r="U1870">
        <v>73.66</v>
      </c>
      <c r="V1870" t="s">
        <v>99</v>
      </c>
      <c r="W1870">
        <v>4</v>
      </c>
      <c r="X1870" t="b">
        <v>0</v>
      </c>
      <c r="Y1870" t="s">
        <v>60</v>
      </c>
      <c r="Z1870" t="s">
        <v>60</v>
      </c>
      <c r="AA1870">
        <v>5</v>
      </c>
      <c r="AB1870">
        <v>5</v>
      </c>
      <c r="AC1870">
        <v>2022</v>
      </c>
      <c r="AD1870" s="1">
        <v>44835</v>
      </c>
      <c r="AE1870" t="s">
        <v>53</v>
      </c>
      <c r="AF1870" t="s">
        <v>62</v>
      </c>
      <c r="AG1870" t="str">
        <f t="shared" si="119"/>
        <v>Include</v>
      </c>
      <c r="AH1870">
        <f t="shared" si="116"/>
        <v>0</v>
      </c>
      <c r="AI1870">
        <f t="shared" si="117"/>
        <v>1</v>
      </c>
      <c r="AJ1870">
        <f t="shared" si="118"/>
        <v>0</v>
      </c>
      <c r="AK1870" s="15">
        <f>1</f>
        <v>1</v>
      </c>
    </row>
    <row r="1871" spans="1:37" x14ac:dyDescent="0.3">
      <c r="A1871" t="s">
        <v>4315</v>
      </c>
      <c r="B1871" s="1">
        <v>44843</v>
      </c>
      <c r="C1871" s="1">
        <v>44843</v>
      </c>
      <c r="D1871" t="s">
        <v>4316</v>
      </c>
      <c r="E1871" t="s">
        <v>1205</v>
      </c>
      <c r="F1871">
        <v>26</v>
      </c>
      <c r="G1871">
        <v>26</v>
      </c>
      <c r="H1871" t="s">
        <v>35</v>
      </c>
      <c r="I1871" t="s">
        <v>35</v>
      </c>
      <c r="J1871" t="s">
        <v>36</v>
      </c>
      <c r="K1871" t="s">
        <v>106</v>
      </c>
      <c r="L1871" t="s">
        <v>97</v>
      </c>
      <c r="M1871" t="s">
        <v>107</v>
      </c>
      <c r="N1871">
        <v>2</v>
      </c>
      <c r="O1871">
        <v>2</v>
      </c>
      <c r="P1871">
        <v>1065.57</v>
      </c>
      <c r="R1871">
        <v>2076.0500000000002</v>
      </c>
      <c r="S1871">
        <v>1101.49</v>
      </c>
      <c r="T1871" s="3">
        <v>0.53100000000000003</v>
      </c>
      <c r="U1871">
        <v>25.68</v>
      </c>
      <c r="V1871" t="s">
        <v>40</v>
      </c>
      <c r="W1871">
        <v>4</v>
      </c>
      <c r="X1871" t="b">
        <v>0</v>
      </c>
      <c r="Y1871" t="s">
        <v>60</v>
      </c>
      <c r="Z1871" t="s">
        <v>60</v>
      </c>
      <c r="AA1871">
        <v>6</v>
      </c>
      <c r="AB1871">
        <v>6</v>
      </c>
      <c r="AC1871">
        <v>2022</v>
      </c>
      <c r="AD1871" s="1">
        <v>44835</v>
      </c>
      <c r="AE1871" t="s">
        <v>87</v>
      </c>
      <c r="AF1871" t="s">
        <v>201</v>
      </c>
      <c r="AG1871" t="str">
        <f t="shared" si="119"/>
        <v>Include</v>
      </c>
      <c r="AH1871">
        <f t="shared" si="116"/>
        <v>0</v>
      </c>
      <c r="AI1871">
        <f t="shared" si="117"/>
        <v>1</v>
      </c>
      <c r="AJ1871">
        <f t="shared" si="118"/>
        <v>0</v>
      </c>
      <c r="AK1871" s="15">
        <f>1</f>
        <v>1</v>
      </c>
    </row>
    <row r="1872" spans="1:37" x14ac:dyDescent="0.3">
      <c r="A1872" t="s">
        <v>4317</v>
      </c>
      <c r="B1872" s="1">
        <v>44842</v>
      </c>
      <c r="C1872" s="1">
        <v>44842</v>
      </c>
      <c r="D1872" t="s">
        <v>4318</v>
      </c>
      <c r="E1872" t="s">
        <v>189</v>
      </c>
      <c r="F1872">
        <v>29</v>
      </c>
      <c r="G1872">
        <v>29</v>
      </c>
      <c r="H1872" t="s">
        <v>47</v>
      </c>
      <c r="I1872" t="s">
        <v>47</v>
      </c>
      <c r="J1872" t="s">
        <v>116</v>
      </c>
      <c r="K1872" t="s">
        <v>247</v>
      </c>
      <c r="L1872" t="s">
        <v>111</v>
      </c>
      <c r="M1872" t="s">
        <v>112</v>
      </c>
      <c r="N1872">
        <v>7</v>
      </c>
      <c r="O1872">
        <v>7</v>
      </c>
      <c r="P1872">
        <v>8342.2099999999991</v>
      </c>
      <c r="Q1872" s="2">
        <v>0.31</v>
      </c>
      <c r="R1872">
        <v>46118.01</v>
      </c>
      <c r="S1872">
        <v>10147.74</v>
      </c>
      <c r="T1872" s="3">
        <v>0.22</v>
      </c>
      <c r="U1872">
        <v>47.94</v>
      </c>
      <c r="V1872" t="s">
        <v>68</v>
      </c>
      <c r="W1872">
        <v>5</v>
      </c>
      <c r="X1872" t="b">
        <v>0</v>
      </c>
      <c r="Y1872" t="s">
        <v>60</v>
      </c>
      <c r="Z1872" t="s">
        <v>60</v>
      </c>
      <c r="AA1872">
        <v>1</v>
      </c>
      <c r="AB1872">
        <v>1</v>
      </c>
      <c r="AC1872">
        <v>2022</v>
      </c>
      <c r="AD1872" s="1">
        <v>44835</v>
      </c>
      <c r="AE1872" t="s">
        <v>87</v>
      </c>
      <c r="AF1872" t="s">
        <v>62</v>
      </c>
      <c r="AG1872" t="str">
        <f t="shared" si="119"/>
        <v>Include</v>
      </c>
      <c r="AH1872">
        <f t="shared" si="116"/>
        <v>0</v>
      </c>
      <c r="AI1872">
        <f t="shared" si="117"/>
        <v>1</v>
      </c>
      <c r="AJ1872">
        <f t="shared" si="118"/>
        <v>0</v>
      </c>
      <c r="AK1872" s="15">
        <f>1</f>
        <v>1</v>
      </c>
    </row>
    <row r="1873" spans="1:37" x14ac:dyDescent="0.3">
      <c r="A1873" t="s">
        <v>4319</v>
      </c>
      <c r="B1873" s="1">
        <v>44842</v>
      </c>
      <c r="C1873" s="1">
        <v>44842</v>
      </c>
      <c r="D1873" t="s">
        <v>4320</v>
      </c>
      <c r="E1873" t="s">
        <v>551</v>
      </c>
      <c r="F1873">
        <v>49</v>
      </c>
      <c r="G1873">
        <v>49</v>
      </c>
      <c r="H1873" t="s">
        <v>81</v>
      </c>
      <c r="I1873" t="s">
        <v>81</v>
      </c>
      <c r="J1873" t="s">
        <v>57</v>
      </c>
      <c r="K1873" t="s">
        <v>205</v>
      </c>
      <c r="L1873" t="s">
        <v>140</v>
      </c>
      <c r="M1873" t="s">
        <v>141</v>
      </c>
      <c r="N1873">
        <v>9</v>
      </c>
      <c r="O1873">
        <v>9</v>
      </c>
      <c r="P1873">
        <v>3350.21</v>
      </c>
      <c r="Q1873" s="2">
        <v>0.13</v>
      </c>
      <c r="R1873">
        <v>25300.71</v>
      </c>
      <c r="S1873">
        <v>10933.1</v>
      </c>
      <c r="T1873" s="3">
        <v>0.432</v>
      </c>
      <c r="U1873">
        <v>73.040000000000006</v>
      </c>
      <c r="V1873" t="s">
        <v>99</v>
      </c>
      <c r="W1873">
        <v>2</v>
      </c>
      <c r="X1873" t="b">
        <v>0</v>
      </c>
      <c r="Y1873" t="s">
        <v>60</v>
      </c>
      <c r="Z1873" t="s">
        <v>60</v>
      </c>
      <c r="AA1873">
        <v>5</v>
      </c>
      <c r="AB1873">
        <v>5</v>
      </c>
      <c r="AC1873">
        <v>2022</v>
      </c>
      <c r="AD1873" s="1">
        <v>44835</v>
      </c>
      <c r="AE1873" t="s">
        <v>101</v>
      </c>
      <c r="AF1873" t="s">
        <v>88</v>
      </c>
      <c r="AG1873" t="str">
        <f t="shared" si="119"/>
        <v>Include</v>
      </c>
      <c r="AH1873">
        <f t="shared" si="116"/>
        <v>0</v>
      </c>
      <c r="AI1873">
        <f t="shared" si="117"/>
        <v>1</v>
      </c>
      <c r="AJ1873">
        <f t="shared" si="118"/>
        <v>0</v>
      </c>
      <c r="AK1873" s="15">
        <f>1</f>
        <v>1</v>
      </c>
    </row>
    <row r="1874" spans="1:37" x14ac:dyDescent="0.3">
      <c r="A1874" t="s">
        <v>4321</v>
      </c>
      <c r="B1874" s="1">
        <v>44842</v>
      </c>
      <c r="C1874" s="1">
        <v>44842</v>
      </c>
      <c r="D1874" t="s">
        <v>4322</v>
      </c>
      <c r="E1874" t="s">
        <v>285</v>
      </c>
      <c r="F1874">
        <v>21</v>
      </c>
      <c r="G1874">
        <v>21</v>
      </c>
      <c r="H1874" t="s">
        <v>340</v>
      </c>
      <c r="I1874" t="s">
        <v>35</v>
      </c>
      <c r="J1874" t="s">
        <v>82</v>
      </c>
      <c r="K1874" t="s">
        <v>266</v>
      </c>
      <c r="L1874" t="s">
        <v>84</v>
      </c>
      <c r="M1874" t="s">
        <v>267</v>
      </c>
      <c r="N1874">
        <v>5</v>
      </c>
      <c r="O1874">
        <v>5</v>
      </c>
      <c r="P1874">
        <v>142.69999999999999</v>
      </c>
      <c r="Q1874" s="2">
        <v>0.28999999999999998</v>
      </c>
      <c r="R1874">
        <v>560.89</v>
      </c>
      <c r="S1874">
        <v>25.3</v>
      </c>
      <c r="T1874" s="3">
        <v>4.4999999999999998E-2</v>
      </c>
      <c r="U1874">
        <v>26.87</v>
      </c>
      <c r="V1874" t="s">
        <v>40</v>
      </c>
      <c r="W1874">
        <v>5</v>
      </c>
      <c r="X1874" t="b">
        <v>0</v>
      </c>
      <c r="Y1874" t="s">
        <v>60</v>
      </c>
      <c r="Z1874" t="s">
        <v>60</v>
      </c>
      <c r="AA1874">
        <v>8</v>
      </c>
      <c r="AB1874">
        <v>8</v>
      </c>
      <c r="AC1874">
        <v>2022</v>
      </c>
      <c r="AD1874" s="1">
        <v>44835</v>
      </c>
      <c r="AE1874" t="s">
        <v>53</v>
      </c>
      <c r="AF1874" t="s">
        <v>43</v>
      </c>
      <c r="AG1874" t="str">
        <f t="shared" si="119"/>
        <v>Include</v>
      </c>
      <c r="AH1874">
        <f t="shared" si="116"/>
        <v>0</v>
      </c>
      <c r="AI1874">
        <f t="shared" si="117"/>
        <v>1</v>
      </c>
      <c r="AJ1874">
        <f t="shared" si="118"/>
        <v>0</v>
      </c>
      <c r="AK1874" s="15">
        <f>1</f>
        <v>1</v>
      </c>
    </row>
    <row r="1875" spans="1:37" x14ac:dyDescent="0.3">
      <c r="A1875" t="s">
        <v>4323</v>
      </c>
      <c r="B1875" s="1">
        <v>44841</v>
      </c>
      <c r="C1875" s="1">
        <v>44841</v>
      </c>
      <c r="D1875" t="s">
        <v>4324</v>
      </c>
      <c r="E1875" t="s">
        <v>993</v>
      </c>
      <c r="F1875">
        <v>23</v>
      </c>
      <c r="G1875">
        <v>23</v>
      </c>
      <c r="H1875" t="s">
        <v>47</v>
      </c>
      <c r="I1875" t="s">
        <v>47</v>
      </c>
      <c r="J1875" t="s">
        <v>116</v>
      </c>
      <c r="K1875" t="s">
        <v>260</v>
      </c>
      <c r="L1875" t="s">
        <v>50</v>
      </c>
      <c r="M1875" t="s">
        <v>59</v>
      </c>
      <c r="N1875">
        <v>8</v>
      </c>
      <c r="O1875">
        <v>8</v>
      </c>
      <c r="P1875">
        <v>14019.33</v>
      </c>
      <c r="Q1875" s="2">
        <v>0.14000000000000001</v>
      </c>
      <c r="R1875">
        <v>89382.21</v>
      </c>
      <c r="S1875">
        <v>25883.45</v>
      </c>
      <c r="T1875" s="3">
        <v>0.28999999999999998</v>
      </c>
      <c r="U1875">
        <v>54.76</v>
      </c>
      <c r="V1875" t="s">
        <v>52</v>
      </c>
      <c r="W1875">
        <v>5</v>
      </c>
      <c r="X1875" t="b">
        <v>0</v>
      </c>
      <c r="Y1875" t="s">
        <v>100</v>
      </c>
      <c r="Z1875" t="s">
        <v>100</v>
      </c>
      <c r="AA1875">
        <v>4</v>
      </c>
      <c r="AB1875">
        <v>4</v>
      </c>
      <c r="AC1875">
        <v>2022</v>
      </c>
      <c r="AD1875" s="1">
        <v>44835</v>
      </c>
      <c r="AE1875" t="s">
        <v>53</v>
      </c>
      <c r="AF1875" t="s">
        <v>88</v>
      </c>
      <c r="AG1875" t="str">
        <f t="shared" si="119"/>
        <v>Include</v>
      </c>
      <c r="AH1875">
        <f t="shared" si="116"/>
        <v>0</v>
      </c>
      <c r="AI1875">
        <f t="shared" si="117"/>
        <v>0</v>
      </c>
      <c r="AJ1875">
        <f t="shared" si="118"/>
        <v>1</v>
      </c>
      <c r="AK1875" s="15">
        <f>1</f>
        <v>1</v>
      </c>
    </row>
    <row r="1876" spans="1:37" x14ac:dyDescent="0.3">
      <c r="A1876" t="s">
        <v>4325</v>
      </c>
      <c r="B1876" s="1">
        <v>44840</v>
      </c>
      <c r="C1876" s="1">
        <v>44840</v>
      </c>
      <c r="D1876" t="s">
        <v>4326</v>
      </c>
      <c r="E1876" t="s">
        <v>712</v>
      </c>
      <c r="F1876">
        <v>33</v>
      </c>
      <c r="G1876">
        <v>33</v>
      </c>
      <c r="H1876" t="s">
        <v>47</v>
      </c>
      <c r="I1876" t="s">
        <v>47</v>
      </c>
      <c r="J1876" t="s">
        <v>57</v>
      </c>
      <c r="K1876" t="s">
        <v>155</v>
      </c>
      <c r="L1876" t="s">
        <v>50</v>
      </c>
      <c r="M1876" t="s">
        <v>325</v>
      </c>
      <c r="P1876">
        <v>3653.99</v>
      </c>
      <c r="Q1876" s="2">
        <v>0.28000000000000003</v>
      </c>
      <c r="R1876">
        <v>2715.55</v>
      </c>
      <c r="S1876">
        <v>857.67</v>
      </c>
      <c r="T1876" s="3">
        <v>0.316</v>
      </c>
      <c r="U1876">
        <v>97.14</v>
      </c>
      <c r="V1876" t="s">
        <v>52</v>
      </c>
      <c r="W1876">
        <v>4</v>
      </c>
      <c r="X1876" t="b">
        <v>0</v>
      </c>
      <c r="Y1876" t="s">
        <v>60</v>
      </c>
      <c r="Z1876" t="s">
        <v>60</v>
      </c>
      <c r="AA1876">
        <v>8</v>
      </c>
      <c r="AB1876">
        <v>8</v>
      </c>
      <c r="AC1876">
        <v>2022</v>
      </c>
      <c r="AD1876" s="1">
        <v>44835</v>
      </c>
      <c r="AE1876" t="s">
        <v>87</v>
      </c>
      <c r="AF1876" t="s">
        <v>43</v>
      </c>
      <c r="AG1876" t="str">
        <f t="shared" si="119"/>
        <v>Include</v>
      </c>
      <c r="AH1876">
        <f t="shared" si="116"/>
        <v>0</v>
      </c>
      <c r="AI1876">
        <f t="shared" si="117"/>
        <v>1</v>
      </c>
      <c r="AJ1876">
        <f t="shared" si="118"/>
        <v>0</v>
      </c>
      <c r="AK1876" s="15">
        <f>1</f>
        <v>1</v>
      </c>
    </row>
    <row r="1877" spans="1:37" x14ac:dyDescent="0.3">
      <c r="A1877" t="s">
        <v>4327</v>
      </c>
      <c r="B1877" t="s">
        <v>4328</v>
      </c>
      <c r="C1877" s="1">
        <v>44840</v>
      </c>
      <c r="D1877" t="s">
        <v>4329</v>
      </c>
      <c r="E1877" t="s">
        <v>1228</v>
      </c>
      <c r="F1877">
        <v>44</v>
      </c>
      <c r="G1877">
        <v>44</v>
      </c>
      <c r="H1877" t="s">
        <v>81</v>
      </c>
      <c r="I1877" t="s">
        <v>81</v>
      </c>
      <c r="J1877" t="s">
        <v>36</v>
      </c>
      <c r="K1877" t="s">
        <v>37</v>
      </c>
      <c r="L1877" t="s">
        <v>74</v>
      </c>
      <c r="M1877" t="s">
        <v>75</v>
      </c>
      <c r="N1877">
        <v>10</v>
      </c>
      <c r="O1877">
        <v>10</v>
      </c>
      <c r="P1877">
        <v>66222.83</v>
      </c>
      <c r="Q1877" s="2">
        <v>0.39</v>
      </c>
      <c r="R1877">
        <v>364937.13</v>
      </c>
      <c r="S1877">
        <v>37488.21</v>
      </c>
      <c r="T1877" s="3">
        <v>0.10299999999999999</v>
      </c>
      <c r="U1877">
        <v>35.08</v>
      </c>
      <c r="V1877" t="s">
        <v>68</v>
      </c>
      <c r="W1877">
        <v>3</v>
      </c>
      <c r="X1877" t="b">
        <v>0</v>
      </c>
      <c r="Y1877" t="s">
        <v>60</v>
      </c>
      <c r="Z1877" t="s">
        <v>60</v>
      </c>
      <c r="AA1877">
        <v>9</v>
      </c>
      <c r="AB1877">
        <v>9</v>
      </c>
      <c r="AC1877">
        <v>2022</v>
      </c>
      <c r="AD1877" s="1">
        <v>44835</v>
      </c>
      <c r="AE1877" t="s">
        <v>61</v>
      </c>
      <c r="AF1877" t="s">
        <v>62</v>
      </c>
      <c r="AG1877" t="str">
        <f t="shared" si="119"/>
        <v>Include</v>
      </c>
      <c r="AH1877">
        <f t="shared" si="116"/>
        <v>0</v>
      </c>
      <c r="AI1877">
        <f t="shared" si="117"/>
        <v>1</v>
      </c>
      <c r="AJ1877">
        <f t="shared" si="118"/>
        <v>0</v>
      </c>
      <c r="AK1877" s="15">
        <f>1</f>
        <v>1</v>
      </c>
    </row>
    <row r="1878" spans="1:37" x14ac:dyDescent="0.3">
      <c r="A1878" t="s">
        <v>4330</v>
      </c>
      <c r="B1878" s="1">
        <v>44840</v>
      </c>
      <c r="C1878" s="1">
        <v>44840</v>
      </c>
      <c r="D1878" t="s">
        <v>4331</v>
      </c>
      <c r="E1878" t="s">
        <v>489</v>
      </c>
      <c r="F1878">
        <v>27</v>
      </c>
      <c r="G1878">
        <v>27</v>
      </c>
      <c r="H1878" t="s">
        <v>81</v>
      </c>
      <c r="I1878" t="s">
        <v>81</v>
      </c>
      <c r="J1878" t="s">
        <v>48</v>
      </c>
      <c r="K1878" t="s">
        <v>226</v>
      </c>
      <c r="L1878" t="s">
        <v>50</v>
      </c>
      <c r="M1878" t="s">
        <v>251</v>
      </c>
      <c r="N1878">
        <v>9</v>
      </c>
      <c r="O1878">
        <v>9</v>
      </c>
      <c r="P1878">
        <v>22455.86</v>
      </c>
      <c r="Q1878" s="2">
        <v>0.23</v>
      </c>
      <c r="R1878">
        <v>158725.76000000001</v>
      </c>
      <c r="S1878">
        <v>35481.879999999997</v>
      </c>
      <c r="T1878" s="3">
        <v>0.224</v>
      </c>
      <c r="U1878">
        <v>64.83</v>
      </c>
      <c r="V1878" t="s">
        <v>68</v>
      </c>
      <c r="W1878">
        <v>4</v>
      </c>
      <c r="X1878" t="b">
        <v>0</v>
      </c>
      <c r="Y1878" t="s">
        <v>60</v>
      </c>
      <c r="Z1878" t="s">
        <v>60</v>
      </c>
      <c r="AA1878">
        <v>4</v>
      </c>
      <c r="AB1878">
        <v>4</v>
      </c>
      <c r="AC1878">
        <v>2022</v>
      </c>
      <c r="AD1878" s="1">
        <v>44835</v>
      </c>
      <c r="AE1878" t="s">
        <v>87</v>
      </c>
      <c r="AF1878" t="s">
        <v>43</v>
      </c>
      <c r="AG1878" t="str">
        <f t="shared" si="119"/>
        <v>Include</v>
      </c>
      <c r="AH1878">
        <f t="shared" si="116"/>
        <v>0</v>
      </c>
      <c r="AI1878">
        <f t="shared" si="117"/>
        <v>1</v>
      </c>
      <c r="AJ1878">
        <f t="shared" si="118"/>
        <v>0</v>
      </c>
      <c r="AK1878" s="15">
        <f>1</f>
        <v>1</v>
      </c>
    </row>
    <row r="1879" spans="1:37" x14ac:dyDescent="0.3">
      <c r="A1879" t="s">
        <v>4332</v>
      </c>
      <c r="B1879" s="1">
        <v>44839</v>
      </c>
      <c r="C1879" s="1">
        <v>44839</v>
      </c>
      <c r="D1879" t="s">
        <v>4333</v>
      </c>
      <c r="E1879" t="s">
        <v>4057</v>
      </c>
      <c r="F1879">
        <v>44</v>
      </c>
      <c r="G1879">
        <v>44</v>
      </c>
      <c r="H1879" t="s">
        <v>47</v>
      </c>
      <c r="I1879" t="s">
        <v>47</v>
      </c>
      <c r="J1879" t="s">
        <v>116</v>
      </c>
      <c r="K1879" t="s">
        <v>150</v>
      </c>
      <c r="L1879" t="s">
        <v>50</v>
      </c>
      <c r="M1879" t="s">
        <v>251</v>
      </c>
      <c r="N1879">
        <v>8</v>
      </c>
      <c r="O1879">
        <v>8</v>
      </c>
      <c r="P1879">
        <v>32195.15</v>
      </c>
      <c r="Q1879" s="2">
        <v>0.25</v>
      </c>
      <c r="R1879">
        <v>191258.73</v>
      </c>
      <c r="S1879">
        <v>53878.3</v>
      </c>
      <c r="T1879" s="3">
        <v>0.28199999999999997</v>
      </c>
      <c r="U1879">
        <v>67.87</v>
      </c>
      <c r="V1879" t="s">
        <v>52</v>
      </c>
      <c r="W1879">
        <v>2</v>
      </c>
      <c r="X1879" t="b">
        <v>0</v>
      </c>
      <c r="Y1879" t="s">
        <v>60</v>
      </c>
      <c r="Z1879" t="s">
        <v>60</v>
      </c>
      <c r="AA1879">
        <v>4</v>
      </c>
      <c r="AB1879">
        <v>4</v>
      </c>
      <c r="AC1879">
        <v>2022</v>
      </c>
      <c r="AD1879" s="1">
        <v>44835</v>
      </c>
      <c r="AE1879" t="s">
        <v>61</v>
      </c>
      <c r="AF1879" t="s">
        <v>43</v>
      </c>
      <c r="AG1879" t="str">
        <f t="shared" si="119"/>
        <v>Include</v>
      </c>
      <c r="AH1879">
        <f t="shared" si="116"/>
        <v>0</v>
      </c>
      <c r="AI1879">
        <f t="shared" si="117"/>
        <v>1</v>
      </c>
      <c r="AJ1879">
        <f t="shared" si="118"/>
        <v>0</v>
      </c>
      <c r="AK1879" s="15">
        <f>1</f>
        <v>1</v>
      </c>
    </row>
    <row r="1880" spans="1:37" x14ac:dyDescent="0.3">
      <c r="A1880" t="s">
        <v>4334</v>
      </c>
      <c r="B1880" s="1">
        <v>44839</v>
      </c>
      <c r="C1880" s="1">
        <v>44839</v>
      </c>
      <c r="D1880" t="s">
        <v>4335</v>
      </c>
      <c r="E1880" t="s">
        <v>947</v>
      </c>
      <c r="F1880">
        <v>47</v>
      </c>
      <c r="G1880">
        <v>47</v>
      </c>
      <c r="H1880" t="s">
        <v>340</v>
      </c>
      <c r="I1880" t="s">
        <v>35</v>
      </c>
      <c r="J1880" t="s">
        <v>116</v>
      </c>
      <c r="K1880" t="s">
        <v>150</v>
      </c>
      <c r="L1880" t="s">
        <v>38</v>
      </c>
      <c r="M1880" t="s">
        <v>447</v>
      </c>
      <c r="N1880">
        <v>9</v>
      </c>
      <c r="O1880">
        <v>9</v>
      </c>
      <c r="P1880">
        <v>2425.6799999999998</v>
      </c>
      <c r="Q1880" s="2">
        <v>0.16</v>
      </c>
      <c r="R1880">
        <v>13573.13</v>
      </c>
      <c r="S1880">
        <v>3678.22</v>
      </c>
      <c r="T1880" s="3">
        <v>0.27100000000000002</v>
      </c>
      <c r="U1880">
        <v>64.69</v>
      </c>
      <c r="V1880" t="s">
        <v>76</v>
      </c>
      <c r="W1880">
        <v>1</v>
      </c>
      <c r="X1880" t="b">
        <v>0</v>
      </c>
      <c r="Y1880" t="s">
        <v>60</v>
      </c>
      <c r="Z1880" t="s">
        <v>60</v>
      </c>
      <c r="AA1880">
        <v>9</v>
      </c>
      <c r="AB1880">
        <v>9</v>
      </c>
      <c r="AC1880">
        <v>2022</v>
      </c>
      <c r="AD1880" s="1">
        <v>44835</v>
      </c>
      <c r="AE1880" t="s">
        <v>101</v>
      </c>
      <c r="AF1880" t="s">
        <v>88</v>
      </c>
      <c r="AG1880" t="str">
        <f t="shared" si="119"/>
        <v>Include</v>
      </c>
      <c r="AH1880">
        <f t="shared" si="116"/>
        <v>0</v>
      </c>
      <c r="AI1880">
        <f t="shared" si="117"/>
        <v>1</v>
      </c>
      <c r="AJ1880">
        <f t="shared" si="118"/>
        <v>0</v>
      </c>
      <c r="AK1880" s="15">
        <f>1</f>
        <v>1</v>
      </c>
    </row>
    <row r="1881" spans="1:37" x14ac:dyDescent="0.3">
      <c r="A1881" t="s">
        <v>4336</v>
      </c>
      <c r="B1881" s="1">
        <v>44839</v>
      </c>
      <c r="C1881" s="1">
        <v>44839</v>
      </c>
      <c r="D1881" t="s">
        <v>4337</v>
      </c>
      <c r="E1881" t="s">
        <v>2503</v>
      </c>
      <c r="F1881">
        <v>20</v>
      </c>
      <c r="G1881">
        <v>20</v>
      </c>
      <c r="H1881" t="s">
        <v>35</v>
      </c>
      <c r="I1881" t="s">
        <v>35</v>
      </c>
      <c r="J1881" t="s">
        <v>36</v>
      </c>
      <c r="K1881" t="s">
        <v>106</v>
      </c>
      <c r="L1881" t="s">
        <v>50</v>
      </c>
      <c r="M1881" t="s">
        <v>67</v>
      </c>
      <c r="N1881">
        <v>9</v>
      </c>
      <c r="O1881">
        <v>9</v>
      </c>
      <c r="P1881">
        <v>14626.63</v>
      </c>
      <c r="Q1881" s="2">
        <v>0.32</v>
      </c>
      <c r="R1881">
        <v>81959.990000000005</v>
      </c>
      <c r="S1881">
        <v>31885.26</v>
      </c>
      <c r="T1881" s="3">
        <v>0.38900000000000001</v>
      </c>
      <c r="U1881">
        <v>43.74</v>
      </c>
      <c r="V1881" t="s">
        <v>99</v>
      </c>
      <c r="W1881">
        <v>5</v>
      </c>
      <c r="X1881" t="b">
        <v>0</v>
      </c>
      <c r="Y1881" t="s">
        <v>60</v>
      </c>
      <c r="Z1881" t="s">
        <v>60</v>
      </c>
      <c r="AA1881">
        <v>1</v>
      </c>
      <c r="AB1881">
        <v>1</v>
      </c>
      <c r="AC1881">
        <v>2022</v>
      </c>
      <c r="AD1881" s="1">
        <v>44835</v>
      </c>
      <c r="AE1881" t="s">
        <v>53</v>
      </c>
      <c r="AF1881" t="s">
        <v>62</v>
      </c>
      <c r="AG1881" t="str">
        <f t="shared" si="119"/>
        <v>Include</v>
      </c>
      <c r="AH1881">
        <f t="shared" si="116"/>
        <v>0</v>
      </c>
      <c r="AI1881">
        <f t="shared" si="117"/>
        <v>1</v>
      </c>
      <c r="AJ1881">
        <f t="shared" si="118"/>
        <v>0</v>
      </c>
      <c r="AK1881" s="15">
        <f>1</f>
        <v>1</v>
      </c>
    </row>
    <row r="1882" spans="1:37" x14ac:dyDescent="0.3">
      <c r="A1882" t="s">
        <v>4338</v>
      </c>
      <c r="B1882" s="1">
        <v>44839</v>
      </c>
      <c r="C1882" s="1">
        <v>44839</v>
      </c>
      <c r="D1882" t="s">
        <v>4339</v>
      </c>
      <c r="E1882" t="s">
        <v>1586</v>
      </c>
      <c r="F1882">
        <v>42</v>
      </c>
      <c r="G1882">
        <v>42</v>
      </c>
      <c r="H1882" t="s">
        <v>47</v>
      </c>
      <c r="I1882" t="s">
        <v>47</v>
      </c>
      <c r="J1882" t="s">
        <v>116</v>
      </c>
      <c r="K1882" t="s">
        <v>117</v>
      </c>
      <c r="L1882" t="s">
        <v>111</v>
      </c>
      <c r="M1882" t="s">
        <v>112</v>
      </c>
      <c r="N1882">
        <v>5</v>
      </c>
      <c r="O1882">
        <v>5</v>
      </c>
      <c r="P1882">
        <v>5297.3</v>
      </c>
      <c r="Q1882" s="2">
        <v>0.23</v>
      </c>
      <c r="R1882">
        <v>22206.97</v>
      </c>
      <c r="S1882">
        <v>5436.01</v>
      </c>
      <c r="T1882" s="3">
        <v>0.245</v>
      </c>
      <c r="U1882">
        <v>64.510000000000005</v>
      </c>
      <c r="V1882" t="s">
        <v>76</v>
      </c>
      <c r="W1882">
        <v>3</v>
      </c>
      <c r="X1882" t="b">
        <v>0</v>
      </c>
      <c r="Y1882" t="s">
        <v>60</v>
      </c>
      <c r="Z1882" t="s">
        <v>60</v>
      </c>
      <c r="AA1882">
        <v>2</v>
      </c>
      <c r="AB1882">
        <v>2</v>
      </c>
      <c r="AC1882">
        <v>2022</v>
      </c>
      <c r="AD1882" s="1">
        <v>44835</v>
      </c>
      <c r="AE1882" t="s">
        <v>61</v>
      </c>
      <c r="AF1882" t="s">
        <v>43</v>
      </c>
      <c r="AG1882" t="str">
        <f t="shared" si="119"/>
        <v>Include</v>
      </c>
      <c r="AH1882">
        <f t="shared" si="116"/>
        <v>0</v>
      </c>
      <c r="AI1882">
        <f t="shared" si="117"/>
        <v>1</v>
      </c>
      <c r="AJ1882">
        <f t="shared" si="118"/>
        <v>0</v>
      </c>
      <c r="AK1882" s="15">
        <f>1</f>
        <v>1</v>
      </c>
    </row>
    <row r="1883" spans="1:37" x14ac:dyDescent="0.3">
      <c r="A1883" t="s">
        <v>4340</v>
      </c>
      <c r="B1883" s="1">
        <v>44839</v>
      </c>
      <c r="C1883" s="1">
        <v>44839</v>
      </c>
      <c r="D1883" t="s">
        <v>4341</v>
      </c>
      <c r="E1883" t="s">
        <v>690</v>
      </c>
      <c r="F1883">
        <v>24</v>
      </c>
      <c r="G1883">
        <v>24</v>
      </c>
      <c r="H1883" t="s">
        <v>47</v>
      </c>
      <c r="I1883" t="s">
        <v>47</v>
      </c>
      <c r="J1883" t="s">
        <v>116</v>
      </c>
      <c r="K1883" t="s">
        <v>260</v>
      </c>
      <c r="L1883" t="s">
        <v>111</v>
      </c>
      <c r="M1883" t="s">
        <v>856</v>
      </c>
      <c r="N1883">
        <v>2</v>
      </c>
      <c r="O1883">
        <v>2</v>
      </c>
      <c r="P1883">
        <v>14531.26</v>
      </c>
      <c r="Q1883" s="2">
        <v>0.22</v>
      </c>
      <c r="R1883">
        <v>19868.59</v>
      </c>
      <c r="S1883">
        <v>2388.6</v>
      </c>
      <c r="T1883" s="3">
        <v>0.12</v>
      </c>
      <c r="U1883">
        <v>58.71</v>
      </c>
      <c r="V1883" t="s">
        <v>76</v>
      </c>
      <c r="W1883">
        <v>5</v>
      </c>
      <c r="X1883" t="b">
        <v>0</v>
      </c>
      <c r="Y1883" t="s">
        <v>60</v>
      </c>
      <c r="Z1883" t="s">
        <v>60</v>
      </c>
      <c r="AA1883">
        <v>1</v>
      </c>
      <c r="AB1883">
        <v>1</v>
      </c>
      <c r="AC1883">
        <v>2022</v>
      </c>
      <c r="AD1883" s="1">
        <v>44835</v>
      </c>
      <c r="AE1883" t="s">
        <v>53</v>
      </c>
      <c r="AF1883" t="s">
        <v>43</v>
      </c>
      <c r="AG1883" t="str">
        <f t="shared" si="119"/>
        <v>Include</v>
      </c>
      <c r="AH1883">
        <f t="shared" si="116"/>
        <v>0</v>
      </c>
      <c r="AI1883">
        <f t="shared" si="117"/>
        <v>1</v>
      </c>
      <c r="AJ1883">
        <f t="shared" si="118"/>
        <v>0</v>
      </c>
      <c r="AK1883" s="15">
        <f>1</f>
        <v>1</v>
      </c>
    </row>
    <row r="1884" spans="1:37" x14ac:dyDescent="0.3">
      <c r="A1884" t="s">
        <v>4342</v>
      </c>
      <c r="B1884" s="1">
        <v>44838</v>
      </c>
      <c r="C1884" s="1">
        <v>44838</v>
      </c>
      <c r="D1884" t="s">
        <v>4343</v>
      </c>
      <c r="E1884" t="s">
        <v>486</v>
      </c>
      <c r="F1884">
        <v>40</v>
      </c>
      <c r="G1884">
        <v>40</v>
      </c>
      <c r="H1884" t="s">
        <v>47</v>
      </c>
      <c r="I1884" t="s">
        <v>47</v>
      </c>
      <c r="J1884" t="s">
        <v>48</v>
      </c>
      <c r="K1884" t="s">
        <v>185</v>
      </c>
      <c r="L1884" t="s">
        <v>84</v>
      </c>
      <c r="M1884" t="s">
        <v>267</v>
      </c>
      <c r="N1884">
        <v>4</v>
      </c>
      <c r="O1884">
        <v>4</v>
      </c>
      <c r="P1884">
        <v>314.73</v>
      </c>
      <c r="Q1884" s="2">
        <v>0.15</v>
      </c>
      <c r="R1884">
        <v>998.21</v>
      </c>
      <c r="S1884">
        <v>61.22</v>
      </c>
      <c r="T1884" s="3">
        <v>6.0999999999999999E-2</v>
      </c>
      <c r="U1884">
        <v>79</v>
      </c>
      <c r="V1884" t="s">
        <v>52</v>
      </c>
      <c r="X1884" t="b">
        <v>0</v>
      </c>
      <c r="Y1884" t="s">
        <v>60</v>
      </c>
      <c r="Z1884" t="s">
        <v>60</v>
      </c>
      <c r="AA1884">
        <v>8</v>
      </c>
      <c r="AB1884">
        <v>8</v>
      </c>
      <c r="AC1884">
        <v>2022</v>
      </c>
      <c r="AD1884" s="1">
        <v>44835</v>
      </c>
      <c r="AE1884" t="s">
        <v>61</v>
      </c>
      <c r="AF1884" t="s">
        <v>88</v>
      </c>
      <c r="AG1884" t="str">
        <f t="shared" si="119"/>
        <v>Include</v>
      </c>
      <c r="AH1884">
        <f t="shared" si="116"/>
        <v>0</v>
      </c>
      <c r="AI1884">
        <f t="shared" si="117"/>
        <v>1</v>
      </c>
      <c r="AJ1884">
        <f t="shared" si="118"/>
        <v>0</v>
      </c>
      <c r="AK1884" s="15">
        <f>1</f>
        <v>1</v>
      </c>
    </row>
    <row r="1885" spans="1:37" x14ac:dyDescent="0.3">
      <c r="A1885" t="s">
        <v>4344</v>
      </c>
      <c r="B1885" s="1">
        <v>44838</v>
      </c>
      <c r="C1885" s="1">
        <v>44838</v>
      </c>
      <c r="D1885" t="s">
        <v>4345</v>
      </c>
      <c r="E1885" t="s">
        <v>162</v>
      </c>
      <c r="F1885">
        <v>41</v>
      </c>
      <c r="G1885">
        <v>41</v>
      </c>
      <c r="H1885" t="s">
        <v>47</v>
      </c>
      <c r="I1885" t="s">
        <v>47</v>
      </c>
      <c r="J1885" t="s">
        <v>36</v>
      </c>
      <c r="K1885" t="s">
        <v>239</v>
      </c>
      <c r="L1885" t="s">
        <v>140</v>
      </c>
      <c r="M1885" t="s">
        <v>141</v>
      </c>
      <c r="N1885">
        <v>7</v>
      </c>
      <c r="O1885">
        <v>7</v>
      </c>
      <c r="P1885">
        <v>3985.89</v>
      </c>
      <c r="Q1885" s="2">
        <v>0.33</v>
      </c>
      <c r="R1885">
        <v>19751.990000000002</v>
      </c>
      <c r="S1885">
        <v>7041.24</v>
      </c>
      <c r="T1885" s="3">
        <v>0.35599999999999998</v>
      </c>
      <c r="U1885">
        <v>37.549999999999997</v>
      </c>
      <c r="V1885" t="s">
        <v>76</v>
      </c>
      <c r="W1885">
        <v>5</v>
      </c>
      <c r="X1885" t="b">
        <v>0</v>
      </c>
      <c r="Y1885" t="s">
        <v>142</v>
      </c>
      <c r="Z1885" t="s">
        <v>142</v>
      </c>
      <c r="AA1885">
        <v>2</v>
      </c>
      <c r="AB1885">
        <v>2</v>
      </c>
      <c r="AC1885">
        <v>2022</v>
      </c>
      <c r="AD1885" s="1">
        <v>44835</v>
      </c>
      <c r="AE1885" t="s">
        <v>61</v>
      </c>
      <c r="AF1885" t="s">
        <v>62</v>
      </c>
      <c r="AG1885" t="str">
        <f t="shared" si="119"/>
        <v>Include</v>
      </c>
      <c r="AH1885">
        <f t="shared" si="116"/>
        <v>0</v>
      </c>
      <c r="AI1885">
        <f t="shared" si="117"/>
        <v>0</v>
      </c>
      <c r="AJ1885">
        <f t="shared" si="118"/>
        <v>0</v>
      </c>
      <c r="AK1885" s="15">
        <f>1</f>
        <v>1</v>
      </c>
    </row>
    <row r="1886" spans="1:37" x14ac:dyDescent="0.3">
      <c r="A1886" t="s">
        <v>4346</v>
      </c>
      <c r="B1886" s="1">
        <v>44838</v>
      </c>
      <c r="C1886" s="1">
        <v>44838</v>
      </c>
      <c r="D1886" t="s">
        <v>4347</v>
      </c>
      <c r="E1886" t="s">
        <v>890</v>
      </c>
      <c r="F1886">
        <v>32</v>
      </c>
      <c r="G1886">
        <v>32</v>
      </c>
      <c r="H1886" t="s">
        <v>35</v>
      </c>
      <c r="I1886" t="s">
        <v>35</v>
      </c>
      <c r="J1886" t="s">
        <v>48</v>
      </c>
      <c r="K1886" t="s">
        <v>226</v>
      </c>
      <c r="L1886" t="s">
        <v>50</v>
      </c>
      <c r="M1886" t="s">
        <v>186</v>
      </c>
      <c r="N1886">
        <v>3</v>
      </c>
      <c r="O1886">
        <v>3</v>
      </c>
      <c r="P1886">
        <v>18611.53</v>
      </c>
      <c r="Q1886" s="2">
        <v>0.04</v>
      </c>
      <c r="R1886">
        <v>52590.42</v>
      </c>
      <c r="S1886">
        <v>13887.81</v>
      </c>
      <c r="T1886" s="3">
        <v>0.26400000000000001</v>
      </c>
      <c r="U1886">
        <v>99.49</v>
      </c>
      <c r="V1886" t="s">
        <v>132</v>
      </c>
      <c r="W1886">
        <v>3</v>
      </c>
      <c r="X1886" t="b">
        <v>0</v>
      </c>
      <c r="Y1886" t="s">
        <v>60</v>
      </c>
      <c r="Z1886" t="s">
        <v>60</v>
      </c>
      <c r="AA1886">
        <v>4</v>
      </c>
      <c r="AB1886">
        <v>4</v>
      </c>
      <c r="AC1886">
        <v>2022</v>
      </c>
      <c r="AD1886" s="1">
        <v>44835</v>
      </c>
      <c r="AE1886" t="s">
        <v>87</v>
      </c>
      <c r="AF1886" t="s">
        <v>69</v>
      </c>
      <c r="AG1886" t="str">
        <f t="shared" si="119"/>
        <v>Include</v>
      </c>
      <c r="AH1886">
        <f t="shared" si="116"/>
        <v>0</v>
      </c>
      <c r="AI1886">
        <f t="shared" si="117"/>
        <v>1</v>
      </c>
      <c r="AJ1886">
        <f t="shared" si="118"/>
        <v>0</v>
      </c>
      <c r="AK1886" s="15">
        <f>1</f>
        <v>1</v>
      </c>
    </row>
    <row r="1887" spans="1:37" x14ac:dyDescent="0.3">
      <c r="A1887" t="s">
        <v>4348</v>
      </c>
      <c r="B1887" s="1">
        <v>44837</v>
      </c>
      <c r="C1887" s="1">
        <v>44837</v>
      </c>
      <c r="D1887" t="s">
        <v>4349</v>
      </c>
      <c r="E1887" t="s">
        <v>2206</v>
      </c>
      <c r="F1887">
        <v>37</v>
      </c>
      <c r="G1887">
        <v>37</v>
      </c>
      <c r="H1887" t="s">
        <v>47</v>
      </c>
      <c r="I1887" t="s">
        <v>47</v>
      </c>
      <c r="J1887" t="s">
        <v>36</v>
      </c>
      <c r="K1887" t="s">
        <v>73</v>
      </c>
      <c r="L1887" t="s">
        <v>84</v>
      </c>
      <c r="M1887" t="s">
        <v>231</v>
      </c>
      <c r="N1887">
        <v>4</v>
      </c>
      <c r="O1887">
        <v>4</v>
      </c>
      <c r="P1887">
        <v>385.4</v>
      </c>
      <c r="Q1887" s="2">
        <v>0.06</v>
      </c>
      <c r="R1887">
        <v>1455</v>
      </c>
      <c r="S1887">
        <v>86.48</v>
      </c>
      <c r="T1887" s="3">
        <v>5.8999999999999997E-2</v>
      </c>
      <c r="U1887">
        <v>49.02</v>
      </c>
      <c r="V1887" t="s">
        <v>52</v>
      </c>
      <c r="W1887">
        <v>5</v>
      </c>
      <c r="X1887" t="b">
        <v>0</v>
      </c>
      <c r="Y1887" t="s">
        <v>60</v>
      </c>
      <c r="Z1887" t="s">
        <v>60</v>
      </c>
      <c r="AA1887">
        <v>9</v>
      </c>
      <c r="AB1887">
        <v>9</v>
      </c>
      <c r="AC1887">
        <v>2022</v>
      </c>
      <c r="AD1887" s="1">
        <v>44835</v>
      </c>
      <c r="AE1887" t="s">
        <v>61</v>
      </c>
      <c r="AF1887" t="s">
        <v>69</v>
      </c>
      <c r="AG1887" t="str">
        <f t="shared" si="119"/>
        <v>Include</v>
      </c>
      <c r="AH1887">
        <f t="shared" si="116"/>
        <v>0</v>
      </c>
      <c r="AI1887">
        <f t="shared" si="117"/>
        <v>1</v>
      </c>
      <c r="AJ1887">
        <f t="shared" si="118"/>
        <v>0</v>
      </c>
      <c r="AK1887" s="15">
        <f>1</f>
        <v>1</v>
      </c>
    </row>
    <row r="1888" spans="1:37" x14ac:dyDescent="0.3">
      <c r="A1888" t="s">
        <v>4350</v>
      </c>
      <c r="B1888" s="1">
        <v>44837</v>
      </c>
      <c r="C1888" s="1">
        <v>44837</v>
      </c>
      <c r="D1888" t="s">
        <v>4351</v>
      </c>
      <c r="E1888" t="s">
        <v>1493</v>
      </c>
      <c r="F1888">
        <v>36</v>
      </c>
      <c r="G1888">
        <v>36</v>
      </c>
      <c r="H1888" t="s">
        <v>47</v>
      </c>
      <c r="I1888" t="s">
        <v>47</v>
      </c>
      <c r="J1888" t="s">
        <v>57</v>
      </c>
      <c r="K1888" t="s">
        <v>205</v>
      </c>
      <c r="L1888" t="s">
        <v>84</v>
      </c>
      <c r="M1888" t="s">
        <v>490</v>
      </c>
      <c r="N1888">
        <v>7</v>
      </c>
      <c r="O1888">
        <v>7</v>
      </c>
      <c r="P1888">
        <v>490.56</v>
      </c>
      <c r="Q1888" s="2">
        <v>0.36</v>
      </c>
      <c r="R1888">
        <v>2209.98</v>
      </c>
      <c r="S1888">
        <v>120.11</v>
      </c>
      <c r="T1888" s="3">
        <v>5.3999999999999999E-2</v>
      </c>
      <c r="U1888">
        <v>92.2</v>
      </c>
      <c r="V1888" t="s">
        <v>99</v>
      </c>
      <c r="W1888">
        <v>3</v>
      </c>
      <c r="X1888" t="b">
        <v>0</v>
      </c>
      <c r="Y1888" t="s">
        <v>142</v>
      </c>
      <c r="Z1888" t="s">
        <v>142</v>
      </c>
      <c r="AA1888">
        <v>2</v>
      </c>
      <c r="AB1888">
        <v>2</v>
      </c>
      <c r="AC1888">
        <v>2022</v>
      </c>
      <c r="AD1888" s="1">
        <v>44835</v>
      </c>
      <c r="AE1888" t="s">
        <v>61</v>
      </c>
      <c r="AF1888" t="s">
        <v>62</v>
      </c>
      <c r="AG1888" t="str">
        <f t="shared" si="119"/>
        <v>Include</v>
      </c>
      <c r="AH1888">
        <f t="shared" si="116"/>
        <v>0</v>
      </c>
      <c r="AI1888">
        <f t="shared" si="117"/>
        <v>0</v>
      </c>
      <c r="AJ1888">
        <f t="shared" si="118"/>
        <v>0</v>
      </c>
      <c r="AK1888" s="15">
        <f>1</f>
        <v>1</v>
      </c>
    </row>
    <row r="1889" spans="1:37" x14ac:dyDescent="0.3">
      <c r="A1889" t="s">
        <v>4352</v>
      </c>
      <c r="B1889" s="1">
        <v>44836</v>
      </c>
      <c r="C1889" s="1">
        <v>44836</v>
      </c>
      <c r="D1889" t="s">
        <v>4353</v>
      </c>
      <c r="E1889" t="s">
        <v>2131</v>
      </c>
      <c r="H1889" t="s">
        <v>81</v>
      </c>
      <c r="I1889" t="s">
        <v>81</v>
      </c>
      <c r="J1889" t="s">
        <v>48</v>
      </c>
      <c r="K1889" t="s">
        <v>49</v>
      </c>
      <c r="L1889" t="s">
        <v>140</v>
      </c>
      <c r="M1889" t="s">
        <v>372</v>
      </c>
      <c r="N1889">
        <v>10</v>
      </c>
      <c r="O1889">
        <v>10</v>
      </c>
      <c r="P1889">
        <v>2259.7800000000002</v>
      </c>
      <c r="Q1889" s="2">
        <v>0.04</v>
      </c>
      <c r="R1889">
        <v>20953.37</v>
      </c>
      <c r="S1889">
        <v>7949.05</v>
      </c>
      <c r="T1889" s="3">
        <v>0.379</v>
      </c>
      <c r="U1889">
        <v>52.93</v>
      </c>
      <c r="V1889" t="s">
        <v>76</v>
      </c>
      <c r="W1889">
        <v>5</v>
      </c>
      <c r="X1889" t="b">
        <v>0</v>
      </c>
      <c r="Y1889" t="s">
        <v>60</v>
      </c>
      <c r="Z1889" t="s">
        <v>60</v>
      </c>
      <c r="AA1889">
        <v>7</v>
      </c>
      <c r="AB1889">
        <v>7</v>
      </c>
      <c r="AC1889">
        <v>2022</v>
      </c>
      <c r="AD1889" s="1">
        <v>44835</v>
      </c>
      <c r="AE1889" t="s">
        <v>118</v>
      </c>
      <c r="AF1889" t="s">
        <v>69</v>
      </c>
      <c r="AG1889" t="str">
        <f t="shared" si="119"/>
        <v>Include</v>
      </c>
      <c r="AH1889">
        <f t="shared" si="116"/>
        <v>0</v>
      </c>
      <c r="AI1889">
        <f t="shared" si="117"/>
        <v>1</v>
      </c>
      <c r="AJ1889">
        <f t="shared" si="118"/>
        <v>0</v>
      </c>
      <c r="AK1889" s="15">
        <f>1</f>
        <v>1</v>
      </c>
    </row>
    <row r="1890" spans="1:37" x14ac:dyDescent="0.3">
      <c r="A1890" t="s">
        <v>4354</v>
      </c>
      <c r="B1890" s="1">
        <v>44835</v>
      </c>
      <c r="C1890" s="1">
        <v>44835</v>
      </c>
      <c r="D1890" t="s">
        <v>4355</v>
      </c>
      <c r="E1890" t="s">
        <v>898</v>
      </c>
      <c r="F1890">
        <v>32</v>
      </c>
      <c r="G1890">
        <v>32</v>
      </c>
      <c r="H1890" t="s">
        <v>47</v>
      </c>
      <c r="I1890" t="s">
        <v>47</v>
      </c>
      <c r="J1890" t="s">
        <v>36</v>
      </c>
      <c r="K1890" t="s">
        <v>106</v>
      </c>
      <c r="L1890" t="s">
        <v>38</v>
      </c>
      <c r="M1890" t="s">
        <v>447</v>
      </c>
      <c r="N1890">
        <v>8</v>
      </c>
      <c r="O1890">
        <v>8</v>
      </c>
      <c r="P1890">
        <v>963.22</v>
      </c>
      <c r="Q1890" s="2">
        <v>0.23</v>
      </c>
      <c r="R1890">
        <v>5534.19</v>
      </c>
      <c r="S1890">
        <v>2484.8000000000002</v>
      </c>
      <c r="T1890" s="3">
        <v>0.44900000000000001</v>
      </c>
      <c r="U1890">
        <v>60.98</v>
      </c>
      <c r="V1890" t="s">
        <v>40</v>
      </c>
      <c r="W1890">
        <v>3</v>
      </c>
      <c r="X1890" t="b">
        <v>0</v>
      </c>
      <c r="Y1890" t="s">
        <v>60</v>
      </c>
      <c r="Z1890" t="s">
        <v>60</v>
      </c>
      <c r="AA1890">
        <v>3</v>
      </c>
      <c r="AB1890">
        <v>3</v>
      </c>
      <c r="AC1890">
        <v>2022</v>
      </c>
      <c r="AD1890" s="1">
        <v>44835</v>
      </c>
      <c r="AE1890" t="s">
        <v>87</v>
      </c>
      <c r="AF1890" t="s">
        <v>43</v>
      </c>
      <c r="AG1890" t="str">
        <f t="shared" si="119"/>
        <v>Include</v>
      </c>
      <c r="AH1890">
        <f t="shared" si="116"/>
        <v>0</v>
      </c>
      <c r="AI1890">
        <f t="shared" si="117"/>
        <v>1</v>
      </c>
      <c r="AJ1890">
        <f t="shared" si="118"/>
        <v>0</v>
      </c>
      <c r="AK1890" s="15">
        <f>1</f>
        <v>1</v>
      </c>
    </row>
    <row r="1891" spans="1:37" x14ac:dyDescent="0.3">
      <c r="A1891" t="s">
        <v>4356</v>
      </c>
      <c r="B1891" s="1">
        <v>44835</v>
      </c>
      <c r="C1891" s="1">
        <v>44835</v>
      </c>
      <c r="D1891" t="s">
        <v>4357</v>
      </c>
      <c r="E1891" t="s">
        <v>452</v>
      </c>
      <c r="F1891">
        <v>32</v>
      </c>
      <c r="G1891">
        <v>32</v>
      </c>
      <c r="H1891" t="s">
        <v>274</v>
      </c>
      <c r="I1891" t="s">
        <v>81</v>
      </c>
      <c r="J1891" t="s">
        <v>57</v>
      </c>
      <c r="K1891" t="s">
        <v>58</v>
      </c>
      <c r="L1891" t="s">
        <v>38</v>
      </c>
      <c r="M1891" t="s">
        <v>163</v>
      </c>
      <c r="N1891">
        <v>10</v>
      </c>
      <c r="O1891">
        <v>10</v>
      </c>
      <c r="P1891">
        <v>909.09</v>
      </c>
      <c r="Q1891" s="2">
        <v>0.28999999999999998</v>
      </c>
      <c r="R1891">
        <v>6829.99</v>
      </c>
      <c r="S1891">
        <v>3214.22</v>
      </c>
      <c r="T1891" s="3">
        <v>0.47099999999999997</v>
      </c>
      <c r="U1891">
        <v>86.69</v>
      </c>
      <c r="V1891" t="s">
        <v>52</v>
      </c>
      <c r="W1891">
        <v>2</v>
      </c>
      <c r="X1891" t="b">
        <v>0</v>
      </c>
      <c r="Y1891" t="s">
        <v>60</v>
      </c>
      <c r="Z1891" t="s">
        <v>60</v>
      </c>
      <c r="AA1891">
        <v>4</v>
      </c>
      <c r="AB1891">
        <v>4</v>
      </c>
      <c r="AC1891">
        <v>2022</v>
      </c>
      <c r="AD1891" s="1">
        <v>44835</v>
      </c>
      <c r="AE1891" t="s">
        <v>87</v>
      </c>
      <c r="AF1891" t="s">
        <v>43</v>
      </c>
      <c r="AG1891" t="str">
        <f t="shared" si="119"/>
        <v>Include</v>
      </c>
      <c r="AH1891">
        <f t="shared" si="116"/>
        <v>0</v>
      </c>
      <c r="AI1891">
        <f t="shared" si="117"/>
        <v>1</v>
      </c>
      <c r="AJ1891">
        <f t="shared" si="118"/>
        <v>0</v>
      </c>
      <c r="AK1891" s="15">
        <f>1</f>
        <v>1</v>
      </c>
    </row>
    <row r="1892" spans="1:37" x14ac:dyDescent="0.3">
      <c r="A1892" t="s">
        <v>4358</v>
      </c>
      <c r="B1892" s="1">
        <v>44835</v>
      </c>
      <c r="C1892" s="1">
        <v>44835</v>
      </c>
      <c r="D1892" t="s">
        <v>4359</v>
      </c>
      <c r="E1892" t="s">
        <v>3393</v>
      </c>
      <c r="F1892">
        <v>44</v>
      </c>
      <c r="G1892">
        <v>44</v>
      </c>
      <c r="H1892" t="s">
        <v>35</v>
      </c>
      <c r="I1892" t="s">
        <v>35</v>
      </c>
      <c r="J1892" t="s">
        <v>36</v>
      </c>
      <c r="K1892" t="s">
        <v>106</v>
      </c>
      <c r="L1892" t="s">
        <v>50</v>
      </c>
      <c r="M1892" t="s">
        <v>186</v>
      </c>
      <c r="N1892">
        <v>3</v>
      </c>
      <c r="O1892">
        <v>3</v>
      </c>
      <c r="P1892">
        <v>27210.05</v>
      </c>
      <c r="Q1892" s="2">
        <v>0.19</v>
      </c>
      <c r="R1892">
        <v>62722.39</v>
      </c>
      <c r="S1892">
        <v>17708.259999999998</v>
      </c>
      <c r="T1892" s="3">
        <v>0.28199999999999997</v>
      </c>
      <c r="U1892">
        <v>59.37</v>
      </c>
      <c r="V1892" t="s">
        <v>99</v>
      </c>
      <c r="W1892">
        <v>2</v>
      </c>
      <c r="X1892" t="b">
        <v>0</v>
      </c>
      <c r="Y1892" t="s">
        <v>60</v>
      </c>
      <c r="Z1892" t="s">
        <v>60</v>
      </c>
      <c r="AA1892">
        <v>3</v>
      </c>
      <c r="AB1892">
        <v>3</v>
      </c>
      <c r="AC1892">
        <v>2022</v>
      </c>
      <c r="AD1892" s="1">
        <v>44835</v>
      </c>
      <c r="AE1892" t="s">
        <v>61</v>
      </c>
      <c r="AF1892" t="s">
        <v>88</v>
      </c>
      <c r="AG1892" t="str">
        <f t="shared" si="119"/>
        <v>Include</v>
      </c>
      <c r="AH1892">
        <f t="shared" si="116"/>
        <v>0</v>
      </c>
      <c r="AI1892">
        <f t="shared" si="117"/>
        <v>1</v>
      </c>
      <c r="AJ1892">
        <f t="shared" si="118"/>
        <v>0</v>
      </c>
      <c r="AK1892" s="15">
        <f>1</f>
        <v>1</v>
      </c>
    </row>
    <row r="1893" spans="1:37" x14ac:dyDescent="0.3">
      <c r="A1893" t="s">
        <v>4360</v>
      </c>
      <c r="B1893" s="1">
        <v>44834</v>
      </c>
      <c r="C1893" s="1">
        <v>44834</v>
      </c>
      <c r="D1893" t="s">
        <v>4361</v>
      </c>
      <c r="E1893" t="s">
        <v>381</v>
      </c>
      <c r="F1893">
        <v>35</v>
      </c>
      <c r="G1893">
        <v>35</v>
      </c>
      <c r="H1893" t="s">
        <v>81</v>
      </c>
      <c r="I1893" t="s">
        <v>81</v>
      </c>
      <c r="J1893" t="s">
        <v>36</v>
      </c>
      <c r="K1893" t="s">
        <v>239</v>
      </c>
      <c r="L1893" t="s">
        <v>97</v>
      </c>
      <c r="M1893" t="s">
        <v>243</v>
      </c>
      <c r="N1893">
        <v>4</v>
      </c>
      <c r="O1893">
        <v>4</v>
      </c>
      <c r="P1893">
        <v>288.41000000000003</v>
      </c>
      <c r="Q1893" s="2">
        <v>0.11</v>
      </c>
      <c r="R1893">
        <v>1085.19</v>
      </c>
      <c r="S1893">
        <v>430.86</v>
      </c>
      <c r="T1893" s="3">
        <v>0.39700000000000002</v>
      </c>
      <c r="U1893">
        <v>39.44</v>
      </c>
      <c r="V1893" t="s">
        <v>132</v>
      </c>
      <c r="W1893">
        <v>5</v>
      </c>
      <c r="X1893" t="b">
        <v>1</v>
      </c>
      <c r="Y1893" t="s">
        <v>41</v>
      </c>
      <c r="Z1893" t="s">
        <v>41</v>
      </c>
      <c r="AA1893">
        <v>1</v>
      </c>
      <c r="AB1893">
        <v>1</v>
      </c>
      <c r="AC1893">
        <v>2022</v>
      </c>
      <c r="AD1893" s="1">
        <v>44805</v>
      </c>
      <c r="AE1893" t="s">
        <v>87</v>
      </c>
      <c r="AF1893" t="s">
        <v>88</v>
      </c>
      <c r="AG1893" t="str">
        <f t="shared" si="119"/>
        <v>Include</v>
      </c>
      <c r="AH1893">
        <f t="shared" si="116"/>
        <v>1</v>
      </c>
      <c r="AI1893">
        <f t="shared" si="117"/>
        <v>1</v>
      </c>
      <c r="AJ1893">
        <f t="shared" si="118"/>
        <v>0</v>
      </c>
      <c r="AK1893" s="15">
        <f>1</f>
        <v>1</v>
      </c>
    </row>
    <row r="1894" spans="1:37" x14ac:dyDescent="0.3">
      <c r="A1894" t="s">
        <v>4362</v>
      </c>
      <c r="B1894" s="1">
        <v>44834</v>
      </c>
      <c r="C1894" s="1">
        <v>44834</v>
      </c>
      <c r="D1894" t="s">
        <v>4363</v>
      </c>
      <c r="E1894" t="s">
        <v>420</v>
      </c>
      <c r="F1894">
        <v>24</v>
      </c>
      <c r="G1894">
        <v>24</v>
      </c>
      <c r="H1894" t="s">
        <v>47</v>
      </c>
      <c r="I1894" t="s">
        <v>47</v>
      </c>
      <c r="J1894" t="s">
        <v>116</v>
      </c>
      <c r="K1894" t="s">
        <v>260</v>
      </c>
      <c r="L1894" t="s">
        <v>50</v>
      </c>
      <c r="M1894" t="s">
        <v>67</v>
      </c>
      <c r="N1894">
        <v>3</v>
      </c>
      <c r="O1894">
        <v>3</v>
      </c>
      <c r="P1894">
        <v>34037.07</v>
      </c>
      <c r="Q1894" s="2">
        <v>0.1</v>
      </c>
      <c r="R1894">
        <v>115980.74</v>
      </c>
      <c r="S1894">
        <v>26885.75</v>
      </c>
      <c r="T1894" s="3">
        <v>0.23200000000000001</v>
      </c>
      <c r="U1894">
        <v>49.16</v>
      </c>
      <c r="V1894" t="s">
        <v>76</v>
      </c>
      <c r="W1894">
        <v>2</v>
      </c>
      <c r="X1894" t="b">
        <v>0</v>
      </c>
      <c r="Y1894" t="s">
        <v>60</v>
      </c>
      <c r="Z1894" t="s">
        <v>60</v>
      </c>
      <c r="AA1894">
        <v>8</v>
      </c>
      <c r="AB1894">
        <v>8</v>
      </c>
      <c r="AC1894">
        <v>2022</v>
      </c>
      <c r="AD1894" s="1">
        <v>44805</v>
      </c>
      <c r="AE1894" t="s">
        <v>53</v>
      </c>
      <c r="AF1894" t="s">
        <v>69</v>
      </c>
      <c r="AG1894" t="str">
        <f t="shared" si="119"/>
        <v>Include</v>
      </c>
      <c r="AH1894">
        <f t="shared" si="116"/>
        <v>0</v>
      </c>
      <c r="AI1894">
        <f t="shared" si="117"/>
        <v>1</v>
      </c>
      <c r="AJ1894">
        <f t="shared" si="118"/>
        <v>0</v>
      </c>
      <c r="AK1894" s="15">
        <f>1</f>
        <v>1</v>
      </c>
    </row>
    <row r="1895" spans="1:37" x14ac:dyDescent="0.3">
      <c r="A1895" t="s">
        <v>4364</v>
      </c>
      <c r="B1895" s="1">
        <v>44833</v>
      </c>
      <c r="C1895" s="1">
        <v>44833</v>
      </c>
      <c r="D1895" t="s">
        <v>4365</v>
      </c>
      <c r="E1895" t="s">
        <v>2291</v>
      </c>
      <c r="F1895">
        <v>35</v>
      </c>
      <c r="G1895">
        <v>35</v>
      </c>
      <c r="H1895" t="s">
        <v>92</v>
      </c>
      <c r="I1895" t="s">
        <v>81</v>
      </c>
      <c r="J1895" t="s">
        <v>36</v>
      </c>
      <c r="K1895" t="s">
        <v>106</v>
      </c>
      <c r="L1895" t="s">
        <v>97</v>
      </c>
      <c r="M1895" t="s">
        <v>98</v>
      </c>
      <c r="N1895">
        <v>10</v>
      </c>
      <c r="O1895">
        <v>10</v>
      </c>
      <c r="P1895">
        <v>723.67</v>
      </c>
      <c r="Q1895" s="2">
        <v>0.04</v>
      </c>
      <c r="R1895">
        <v>9456.02</v>
      </c>
      <c r="S1895">
        <v>3461.29</v>
      </c>
      <c r="T1895" s="3">
        <v>0.36599999999999999</v>
      </c>
      <c r="U1895">
        <v>54.96</v>
      </c>
      <c r="V1895" t="s">
        <v>99</v>
      </c>
      <c r="X1895" t="b">
        <v>1</v>
      </c>
      <c r="Y1895" t="s">
        <v>41</v>
      </c>
      <c r="Z1895" t="s">
        <v>41</v>
      </c>
      <c r="AA1895">
        <v>7</v>
      </c>
      <c r="AB1895">
        <v>7</v>
      </c>
      <c r="AC1895">
        <v>2022</v>
      </c>
      <c r="AD1895" s="1">
        <v>44805</v>
      </c>
      <c r="AE1895" t="s">
        <v>87</v>
      </c>
      <c r="AF1895" t="s">
        <v>69</v>
      </c>
      <c r="AG1895" t="str">
        <f t="shared" si="119"/>
        <v>Include</v>
      </c>
      <c r="AH1895">
        <f t="shared" si="116"/>
        <v>1</v>
      </c>
      <c r="AI1895">
        <f t="shared" si="117"/>
        <v>1</v>
      </c>
      <c r="AJ1895">
        <f t="shared" si="118"/>
        <v>0</v>
      </c>
      <c r="AK1895" s="15">
        <f>1</f>
        <v>1</v>
      </c>
    </row>
    <row r="1896" spans="1:37" x14ac:dyDescent="0.3">
      <c r="A1896" t="s">
        <v>4366</v>
      </c>
      <c r="B1896" s="1">
        <v>44833</v>
      </c>
      <c r="C1896" s="1">
        <v>44833</v>
      </c>
      <c r="D1896" t="s">
        <v>4367</v>
      </c>
      <c r="E1896" t="s">
        <v>1820</v>
      </c>
      <c r="F1896">
        <v>35</v>
      </c>
      <c r="G1896">
        <v>35</v>
      </c>
      <c r="H1896" t="s">
        <v>35</v>
      </c>
      <c r="I1896" t="s">
        <v>35</v>
      </c>
      <c r="J1896" t="s">
        <v>116</v>
      </c>
      <c r="K1896" t="s">
        <v>247</v>
      </c>
      <c r="L1896" t="s">
        <v>140</v>
      </c>
      <c r="M1896" t="s">
        <v>190</v>
      </c>
      <c r="N1896">
        <v>2</v>
      </c>
      <c r="O1896">
        <v>2</v>
      </c>
      <c r="P1896">
        <v>3165.33</v>
      </c>
      <c r="Q1896" s="2">
        <v>0.27</v>
      </c>
      <c r="R1896">
        <v>5468.29</v>
      </c>
      <c r="S1896">
        <v>1737.74</v>
      </c>
      <c r="T1896" s="3">
        <v>0.318</v>
      </c>
      <c r="U1896">
        <v>73.28</v>
      </c>
      <c r="V1896" t="s">
        <v>68</v>
      </c>
      <c r="W1896">
        <v>4</v>
      </c>
      <c r="X1896" t="b">
        <v>0</v>
      </c>
      <c r="Y1896" t="s">
        <v>382</v>
      </c>
      <c r="Z1896" t="s">
        <v>60</v>
      </c>
      <c r="AA1896">
        <v>2</v>
      </c>
      <c r="AB1896">
        <v>2</v>
      </c>
      <c r="AC1896">
        <v>2022</v>
      </c>
      <c r="AD1896" s="1">
        <v>44805</v>
      </c>
      <c r="AE1896" t="s">
        <v>87</v>
      </c>
      <c r="AF1896" t="s">
        <v>43</v>
      </c>
      <c r="AG1896" t="str">
        <f t="shared" si="119"/>
        <v>Include</v>
      </c>
      <c r="AH1896">
        <f t="shared" si="116"/>
        <v>0</v>
      </c>
      <c r="AI1896">
        <f t="shared" si="117"/>
        <v>1</v>
      </c>
      <c r="AJ1896">
        <f t="shared" si="118"/>
        <v>0</v>
      </c>
      <c r="AK1896" s="15">
        <f>1</f>
        <v>1</v>
      </c>
    </row>
    <row r="1897" spans="1:37" x14ac:dyDescent="0.3">
      <c r="A1897" t="s">
        <v>4368</v>
      </c>
      <c r="B1897" s="1">
        <v>44831</v>
      </c>
      <c r="C1897" s="1">
        <v>44831</v>
      </c>
      <c r="D1897" t="s">
        <v>4369</v>
      </c>
      <c r="E1897" t="s">
        <v>346</v>
      </c>
      <c r="F1897">
        <v>35</v>
      </c>
      <c r="G1897">
        <v>35</v>
      </c>
      <c r="H1897" t="s">
        <v>35</v>
      </c>
      <c r="I1897" t="s">
        <v>35</v>
      </c>
      <c r="J1897" t="s">
        <v>82</v>
      </c>
      <c r="K1897" t="s">
        <v>266</v>
      </c>
      <c r="L1897" t="s">
        <v>50</v>
      </c>
      <c r="M1897" t="s">
        <v>186</v>
      </c>
      <c r="N1897">
        <v>6</v>
      </c>
      <c r="O1897">
        <v>6</v>
      </c>
      <c r="P1897">
        <v>4727.2</v>
      </c>
      <c r="Q1897" s="2">
        <v>0.3</v>
      </c>
      <c r="R1897">
        <v>22747.1</v>
      </c>
      <c r="S1897">
        <v>6128.52</v>
      </c>
      <c r="T1897" s="3">
        <v>0.26900000000000002</v>
      </c>
      <c r="U1897">
        <v>85.09</v>
      </c>
      <c r="V1897" t="s">
        <v>99</v>
      </c>
      <c r="W1897">
        <v>5</v>
      </c>
      <c r="X1897" t="b">
        <v>0</v>
      </c>
      <c r="Y1897" t="s">
        <v>142</v>
      </c>
      <c r="Z1897" t="s">
        <v>142</v>
      </c>
      <c r="AA1897">
        <v>9</v>
      </c>
      <c r="AB1897">
        <v>9</v>
      </c>
      <c r="AC1897">
        <v>2022</v>
      </c>
      <c r="AD1897" s="1">
        <v>44805</v>
      </c>
      <c r="AE1897" t="s">
        <v>87</v>
      </c>
      <c r="AF1897" t="s">
        <v>43</v>
      </c>
      <c r="AG1897" t="str">
        <f t="shared" si="119"/>
        <v>Include</v>
      </c>
      <c r="AH1897">
        <f t="shared" si="116"/>
        <v>0</v>
      </c>
      <c r="AI1897">
        <f t="shared" si="117"/>
        <v>0</v>
      </c>
      <c r="AJ1897">
        <f t="shared" si="118"/>
        <v>0</v>
      </c>
      <c r="AK1897" s="15">
        <f>1</f>
        <v>1</v>
      </c>
    </row>
    <row r="1898" spans="1:37" x14ac:dyDescent="0.3">
      <c r="A1898" t="s">
        <v>4370</v>
      </c>
      <c r="B1898" s="1">
        <v>44831</v>
      </c>
      <c r="C1898" s="1">
        <v>44831</v>
      </c>
      <c r="D1898" t="s">
        <v>4371</v>
      </c>
      <c r="E1898" t="s">
        <v>529</v>
      </c>
      <c r="F1898">
        <v>28</v>
      </c>
      <c r="G1898">
        <v>28</v>
      </c>
      <c r="H1898" t="s">
        <v>47</v>
      </c>
      <c r="I1898" t="s">
        <v>47</v>
      </c>
      <c r="J1898" t="s">
        <v>82</v>
      </c>
      <c r="K1898" t="s">
        <v>83</v>
      </c>
      <c r="L1898" t="s">
        <v>74</v>
      </c>
      <c r="M1898" t="s">
        <v>261</v>
      </c>
      <c r="N1898">
        <v>9</v>
      </c>
      <c r="O1898">
        <v>9</v>
      </c>
      <c r="P1898">
        <v>29921.759999999998</v>
      </c>
      <c r="Q1898" s="2">
        <v>0.33</v>
      </c>
      <c r="R1898">
        <v>187176.31</v>
      </c>
      <c r="S1898">
        <v>25938.95</v>
      </c>
      <c r="T1898" s="3">
        <v>0.13900000000000001</v>
      </c>
      <c r="U1898">
        <v>66.52</v>
      </c>
      <c r="V1898" t="s">
        <v>132</v>
      </c>
      <c r="W1898">
        <v>5</v>
      </c>
      <c r="X1898" t="b">
        <v>0</v>
      </c>
      <c r="Y1898" t="s">
        <v>142</v>
      </c>
      <c r="Z1898" t="s">
        <v>142</v>
      </c>
      <c r="AA1898">
        <v>8</v>
      </c>
      <c r="AB1898">
        <v>8</v>
      </c>
      <c r="AC1898">
        <v>2022</v>
      </c>
      <c r="AD1898" s="1">
        <v>44805</v>
      </c>
      <c r="AE1898" t="s">
        <v>87</v>
      </c>
      <c r="AF1898" t="s">
        <v>62</v>
      </c>
      <c r="AG1898" t="str">
        <f t="shared" si="119"/>
        <v>Include</v>
      </c>
      <c r="AH1898">
        <f t="shared" si="116"/>
        <v>0</v>
      </c>
      <c r="AI1898">
        <f t="shared" si="117"/>
        <v>0</v>
      </c>
      <c r="AJ1898">
        <f t="shared" si="118"/>
        <v>0</v>
      </c>
      <c r="AK1898" s="15">
        <f>1</f>
        <v>1</v>
      </c>
    </row>
    <row r="1899" spans="1:37" x14ac:dyDescent="0.3">
      <c r="A1899" t="s">
        <v>4372</v>
      </c>
      <c r="B1899" s="1">
        <v>44831</v>
      </c>
      <c r="C1899" s="1">
        <v>44831</v>
      </c>
      <c r="D1899" t="s">
        <v>4373</v>
      </c>
      <c r="E1899" t="s">
        <v>215</v>
      </c>
      <c r="F1899">
        <v>34</v>
      </c>
      <c r="G1899">
        <v>34</v>
      </c>
      <c r="H1899" t="s">
        <v>35</v>
      </c>
      <c r="I1899" t="s">
        <v>35</v>
      </c>
      <c r="J1899" t="s">
        <v>57</v>
      </c>
      <c r="K1899" t="s">
        <v>155</v>
      </c>
      <c r="L1899" t="s">
        <v>38</v>
      </c>
      <c r="M1899" t="s">
        <v>447</v>
      </c>
      <c r="N1899">
        <v>8</v>
      </c>
      <c r="O1899">
        <v>8</v>
      </c>
      <c r="P1899">
        <v>1956.04</v>
      </c>
      <c r="Q1899" s="2">
        <v>0.05</v>
      </c>
      <c r="R1899">
        <v>16158.29</v>
      </c>
      <c r="S1899">
        <v>7683.48</v>
      </c>
      <c r="T1899" s="3">
        <v>0.47599999999999998</v>
      </c>
      <c r="U1899">
        <v>90.07</v>
      </c>
      <c r="V1899" t="s">
        <v>40</v>
      </c>
      <c r="W1899">
        <v>1</v>
      </c>
      <c r="X1899" t="b">
        <v>0</v>
      </c>
      <c r="Y1899" t="s">
        <v>100</v>
      </c>
      <c r="Z1899" t="s">
        <v>100</v>
      </c>
      <c r="AA1899">
        <v>4</v>
      </c>
      <c r="AB1899">
        <v>4</v>
      </c>
      <c r="AC1899">
        <v>2022</v>
      </c>
      <c r="AD1899" s="1">
        <v>44805</v>
      </c>
      <c r="AE1899" t="s">
        <v>87</v>
      </c>
      <c r="AF1899" t="s">
        <v>69</v>
      </c>
      <c r="AG1899" t="str">
        <f t="shared" si="119"/>
        <v>Include</v>
      </c>
      <c r="AH1899">
        <f t="shared" si="116"/>
        <v>0</v>
      </c>
      <c r="AI1899">
        <f t="shared" si="117"/>
        <v>0</v>
      </c>
      <c r="AJ1899">
        <f t="shared" si="118"/>
        <v>1</v>
      </c>
      <c r="AK1899" s="15">
        <f>1</f>
        <v>1</v>
      </c>
    </row>
    <row r="1900" spans="1:37" x14ac:dyDescent="0.3">
      <c r="A1900" t="s">
        <v>4374</v>
      </c>
      <c r="B1900" s="1">
        <v>44829</v>
      </c>
      <c r="C1900" s="1">
        <v>44829</v>
      </c>
      <c r="D1900" t="s">
        <v>4375</v>
      </c>
      <c r="E1900" t="s">
        <v>625</v>
      </c>
      <c r="F1900">
        <v>30</v>
      </c>
      <c r="G1900">
        <v>30</v>
      </c>
      <c r="H1900" t="s">
        <v>35</v>
      </c>
      <c r="I1900" t="s">
        <v>35</v>
      </c>
      <c r="J1900" t="s">
        <v>116</v>
      </c>
      <c r="K1900" t="s">
        <v>247</v>
      </c>
      <c r="L1900" t="s">
        <v>140</v>
      </c>
      <c r="M1900" t="s">
        <v>372</v>
      </c>
      <c r="N1900">
        <v>2</v>
      </c>
      <c r="O1900">
        <v>2</v>
      </c>
      <c r="P1900">
        <v>1047.08</v>
      </c>
      <c r="Q1900" s="2">
        <v>0.14000000000000001</v>
      </c>
      <c r="R1900">
        <v>2238.06</v>
      </c>
      <c r="S1900">
        <v>854.12</v>
      </c>
      <c r="T1900" s="3">
        <v>0.38200000000000001</v>
      </c>
      <c r="U1900">
        <v>49.15</v>
      </c>
      <c r="V1900" t="s">
        <v>99</v>
      </c>
      <c r="W1900">
        <v>5</v>
      </c>
      <c r="X1900" t="b">
        <v>0</v>
      </c>
      <c r="Y1900" t="s">
        <v>60</v>
      </c>
      <c r="Z1900" t="s">
        <v>60</v>
      </c>
      <c r="AA1900">
        <v>6</v>
      </c>
      <c r="AB1900">
        <v>6</v>
      </c>
      <c r="AC1900">
        <v>2022</v>
      </c>
      <c r="AD1900" s="1">
        <v>44805</v>
      </c>
      <c r="AE1900" t="s">
        <v>87</v>
      </c>
      <c r="AF1900" t="s">
        <v>88</v>
      </c>
      <c r="AG1900" t="str">
        <f t="shared" si="119"/>
        <v>Include</v>
      </c>
      <c r="AH1900">
        <f t="shared" si="116"/>
        <v>0</v>
      </c>
      <c r="AI1900">
        <f t="shared" si="117"/>
        <v>1</v>
      </c>
      <c r="AJ1900">
        <f t="shared" si="118"/>
        <v>0</v>
      </c>
      <c r="AK1900" s="15">
        <f>1</f>
        <v>1</v>
      </c>
    </row>
    <row r="1901" spans="1:37" x14ac:dyDescent="0.3">
      <c r="A1901" t="s">
        <v>4376</v>
      </c>
      <c r="B1901" s="1">
        <v>44829</v>
      </c>
      <c r="C1901" s="1">
        <v>44829</v>
      </c>
      <c r="D1901" t="s">
        <v>4377</v>
      </c>
      <c r="E1901" t="s">
        <v>229</v>
      </c>
      <c r="F1901">
        <v>52</v>
      </c>
      <c r="G1901">
        <v>52</v>
      </c>
      <c r="H1901" t="s">
        <v>47</v>
      </c>
      <c r="I1901" t="s">
        <v>47</v>
      </c>
      <c r="J1901" t="s">
        <v>48</v>
      </c>
      <c r="K1901" t="s">
        <v>226</v>
      </c>
      <c r="L1901" t="s">
        <v>38</v>
      </c>
      <c r="M1901" t="s">
        <v>447</v>
      </c>
      <c r="N1901">
        <v>3</v>
      </c>
      <c r="O1901">
        <v>3</v>
      </c>
      <c r="P1901">
        <v>1334.72</v>
      </c>
      <c r="Q1901" s="2">
        <v>0.14000000000000001</v>
      </c>
      <c r="R1901">
        <v>4167.5</v>
      </c>
      <c r="S1901">
        <v>1517.77</v>
      </c>
      <c r="T1901" s="3">
        <v>0.36399999999999999</v>
      </c>
      <c r="U1901">
        <v>68.86</v>
      </c>
      <c r="V1901" t="s">
        <v>99</v>
      </c>
      <c r="W1901">
        <v>1</v>
      </c>
      <c r="X1901" t="b">
        <v>0</v>
      </c>
      <c r="Y1901" t="s">
        <v>60</v>
      </c>
      <c r="Z1901" t="s">
        <v>60</v>
      </c>
      <c r="AA1901">
        <v>5</v>
      </c>
      <c r="AB1901">
        <v>5</v>
      </c>
      <c r="AC1901">
        <v>2022</v>
      </c>
      <c r="AD1901" s="1">
        <v>44805</v>
      </c>
      <c r="AE1901" t="s">
        <v>101</v>
      </c>
      <c r="AF1901" t="s">
        <v>88</v>
      </c>
      <c r="AG1901" t="str">
        <f t="shared" si="119"/>
        <v>Include</v>
      </c>
      <c r="AH1901">
        <f t="shared" si="116"/>
        <v>0</v>
      </c>
      <c r="AI1901">
        <f t="shared" si="117"/>
        <v>1</v>
      </c>
      <c r="AJ1901">
        <f t="shared" si="118"/>
        <v>0</v>
      </c>
      <c r="AK1901" s="15">
        <f>1</f>
        <v>1</v>
      </c>
    </row>
    <row r="1902" spans="1:37" x14ac:dyDescent="0.3">
      <c r="A1902" t="s">
        <v>4378</v>
      </c>
      <c r="B1902" s="1">
        <v>44828</v>
      </c>
      <c r="C1902" s="1">
        <v>44828</v>
      </c>
      <c r="D1902" t="s">
        <v>4379</v>
      </c>
      <c r="E1902" t="s">
        <v>1407</v>
      </c>
      <c r="F1902">
        <v>31</v>
      </c>
      <c r="G1902">
        <v>31</v>
      </c>
      <c r="H1902" t="s">
        <v>47</v>
      </c>
      <c r="I1902" t="s">
        <v>47</v>
      </c>
      <c r="J1902" t="s">
        <v>57</v>
      </c>
      <c r="K1902" t="s">
        <v>155</v>
      </c>
      <c r="L1902" t="s">
        <v>111</v>
      </c>
      <c r="M1902" t="s">
        <v>856</v>
      </c>
      <c r="N1902">
        <v>10</v>
      </c>
      <c r="O1902">
        <v>10</v>
      </c>
      <c r="P1902">
        <v>4545.91</v>
      </c>
      <c r="Q1902" s="2">
        <v>0.01</v>
      </c>
      <c r="R1902">
        <v>55303.33</v>
      </c>
      <c r="S1902">
        <v>13195.84</v>
      </c>
      <c r="T1902" s="3">
        <v>0.23899999999999999</v>
      </c>
      <c r="U1902">
        <v>71.77</v>
      </c>
      <c r="V1902" t="s">
        <v>40</v>
      </c>
      <c r="W1902">
        <v>3</v>
      </c>
      <c r="X1902" t="b">
        <v>0</v>
      </c>
      <c r="Y1902" t="s">
        <v>60</v>
      </c>
      <c r="Z1902" t="s">
        <v>60</v>
      </c>
      <c r="AA1902">
        <v>9</v>
      </c>
      <c r="AB1902">
        <v>9</v>
      </c>
      <c r="AC1902">
        <v>2022</v>
      </c>
      <c r="AD1902" s="1">
        <v>44805</v>
      </c>
      <c r="AE1902" t="s">
        <v>87</v>
      </c>
      <c r="AF1902" t="s">
        <v>69</v>
      </c>
      <c r="AG1902" t="str">
        <f t="shared" si="119"/>
        <v>Include</v>
      </c>
      <c r="AH1902">
        <f t="shared" si="116"/>
        <v>0</v>
      </c>
      <c r="AI1902">
        <f t="shared" si="117"/>
        <v>1</v>
      </c>
      <c r="AJ1902">
        <f t="shared" si="118"/>
        <v>0</v>
      </c>
      <c r="AK1902" s="15">
        <f>1</f>
        <v>1</v>
      </c>
    </row>
    <row r="1903" spans="1:37" x14ac:dyDescent="0.3">
      <c r="A1903" t="s">
        <v>4380</v>
      </c>
      <c r="B1903" s="1">
        <v>44828</v>
      </c>
      <c r="C1903" s="1">
        <v>44828</v>
      </c>
      <c r="D1903" t="s">
        <v>4381</v>
      </c>
      <c r="E1903" t="s">
        <v>1407</v>
      </c>
      <c r="F1903">
        <v>30</v>
      </c>
      <c r="G1903">
        <v>30</v>
      </c>
      <c r="H1903" t="s">
        <v>81</v>
      </c>
      <c r="I1903" t="s">
        <v>81</v>
      </c>
      <c r="J1903" t="s">
        <v>48</v>
      </c>
      <c r="K1903" t="s">
        <v>49</v>
      </c>
      <c r="L1903" t="s">
        <v>84</v>
      </c>
      <c r="M1903" t="s">
        <v>231</v>
      </c>
      <c r="N1903">
        <v>3</v>
      </c>
      <c r="O1903">
        <v>3</v>
      </c>
      <c r="P1903">
        <v>236.04</v>
      </c>
      <c r="Q1903" s="2">
        <v>0.01</v>
      </c>
      <c r="R1903">
        <v>832.73</v>
      </c>
      <c r="S1903">
        <v>49.56</v>
      </c>
      <c r="T1903" s="3">
        <v>0.06</v>
      </c>
      <c r="U1903">
        <v>57.97</v>
      </c>
      <c r="V1903" t="s">
        <v>68</v>
      </c>
      <c r="W1903">
        <v>3</v>
      </c>
      <c r="X1903" t="b">
        <v>1</v>
      </c>
      <c r="Y1903" t="s">
        <v>41</v>
      </c>
      <c r="Z1903" t="s">
        <v>41</v>
      </c>
      <c r="AA1903">
        <v>8</v>
      </c>
      <c r="AB1903">
        <v>8</v>
      </c>
      <c r="AC1903">
        <v>2022</v>
      </c>
      <c r="AD1903" s="1">
        <v>44805</v>
      </c>
      <c r="AE1903" t="s">
        <v>87</v>
      </c>
      <c r="AF1903" t="s">
        <v>69</v>
      </c>
      <c r="AG1903" t="str">
        <f t="shared" si="119"/>
        <v>Include</v>
      </c>
      <c r="AH1903">
        <f t="shared" si="116"/>
        <v>1</v>
      </c>
      <c r="AI1903">
        <f t="shared" si="117"/>
        <v>1</v>
      </c>
      <c r="AJ1903">
        <f t="shared" si="118"/>
        <v>0</v>
      </c>
      <c r="AK1903" s="15">
        <f>1</f>
        <v>1</v>
      </c>
    </row>
    <row r="1904" spans="1:37" x14ac:dyDescent="0.3">
      <c r="A1904" t="s">
        <v>4382</v>
      </c>
      <c r="B1904" s="1">
        <v>44828</v>
      </c>
      <c r="C1904" s="1">
        <v>44828</v>
      </c>
      <c r="D1904" t="s">
        <v>4383</v>
      </c>
      <c r="E1904" t="s">
        <v>291</v>
      </c>
      <c r="F1904">
        <v>30</v>
      </c>
      <c r="G1904">
        <v>30</v>
      </c>
      <c r="H1904" t="s">
        <v>47</v>
      </c>
      <c r="I1904" t="s">
        <v>47</v>
      </c>
      <c r="J1904" t="s">
        <v>36</v>
      </c>
      <c r="K1904" t="s">
        <v>106</v>
      </c>
      <c r="L1904" t="s">
        <v>97</v>
      </c>
      <c r="M1904" t="s">
        <v>107</v>
      </c>
      <c r="P1904">
        <v>1447.1</v>
      </c>
      <c r="Q1904" s="2">
        <v>7.0000000000000007E-2</v>
      </c>
      <c r="R1904">
        <v>1543.04</v>
      </c>
      <c r="S1904">
        <v>589.91</v>
      </c>
      <c r="T1904" s="3">
        <v>0.38200000000000001</v>
      </c>
      <c r="U1904">
        <v>58.15</v>
      </c>
      <c r="V1904" t="s">
        <v>52</v>
      </c>
      <c r="X1904" t="b">
        <v>0</v>
      </c>
      <c r="Y1904" t="s">
        <v>60</v>
      </c>
      <c r="Z1904" t="s">
        <v>60</v>
      </c>
      <c r="AA1904">
        <v>2</v>
      </c>
      <c r="AB1904">
        <v>2</v>
      </c>
      <c r="AC1904">
        <v>2022</v>
      </c>
      <c r="AD1904" s="1">
        <v>44805</v>
      </c>
      <c r="AE1904" t="s">
        <v>87</v>
      </c>
      <c r="AF1904" t="s">
        <v>69</v>
      </c>
      <c r="AG1904" t="str">
        <f t="shared" si="119"/>
        <v>Include</v>
      </c>
      <c r="AH1904">
        <f t="shared" si="116"/>
        <v>0</v>
      </c>
      <c r="AI1904">
        <f t="shared" si="117"/>
        <v>1</v>
      </c>
      <c r="AJ1904">
        <f t="shared" si="118"/>
        <v>0</v>
      </c>
      <c r="AK1904" s="15">
        <f>1</f>
        <v>1</v>
      </c>
    </row>
    <row r="1905" spans="1:37" x14ac:dyDescent="0.3">
      <c r="A1905" t="s">
        <v>4384</v>
      </c>
      <c r="B1905" s="1">
        <v>44827</v>
      </c>
      <c r="C1905" s="1">
        <v>44827</v>
      </c>
      <c r="D1905" t="s">
        <v>4385</v>
      </c>
      <c r="E1905" t="s">
        <v>1399</v>
      </c>
      <c r="F1905">
        <v>32</v>
      </c>
      <c r="G1905">
        <v>32</v>
      </c>
      <c r="H1905" t="s">
        <v>35</v>
      </c>
      <c r="I1905" t="s">
        <v>35</v>
      </c>
      <c r="J1905" t="s">
        <v>57</v>
      </c>
      <c r="K1905" t="s">
        <v>155</v>
      </c>
      <c r="L1905" t="s">
        <v>111</v>
      </c>
      <c r="M1905" t="s">
        <v>136</v>
      </c>
      <c r="P1905">
        <v>7290.72</v>
      </c>
      <c r="Q1905" s="2">
        <v>0</v>
      </c>
      <c r="R1905">
        <v>8729.66</v>
      </c>
      <c r="S1905">
        <v>2532.61</v>
      </c>
      <c r="T1905" s="3">
        <v>0.28999999999999998</v>
      </c>
      <c r="U1905">
        <v>59.36</v>
      </c>
      <c r="V1905" t="s">
        <v>40</v>
      </c>
      <c r="W1905">
        <v>5</v>
      </c>
      <c r="X1905" t="b">
        <v>0</v>
      </c>
      <c r="Y1905" t="s">
        <v>60</v>
      </c>
      <c r="Z1905" t="s">
        <v>60</v>
      </c>
      <c r="AA1905">
        <v>2</v>
      </c>
      <c r="AB1905">
        <v>2</v>
      </c>
      <c r="AC1905">
        <v>2022</v>
      </c>
      <c r="AD1905" s="1">
        <v>44805</v>
      </c>
      <c r="AE1905" t="s">
        <v>87</v>
      </c>
      <c r="AF1905" s="2">
        <v>0</v>
      </c>
      <c r="AG1905" t="str">
        <f t="shared" si="119"/>
        <v>Include</v>
      </c>
      <c r="AH1905">
        <f t="shared" si="116"/>
        <v>0</v>
      </c>
      <c r="AI1905">
        <f t="shared" si="117"/>
        <v>1</v>
      </c>
      <c r="AJ1905">
        <f t="shared" si="118"/>
        <v>0</v>
      </c>
      <c r="AK1905" s="15">
        <f>1</f>
        <v>1</v>
      </c>
    </row>
    <row r="1906" spans="1:37" x14ac:dyDescent="0.3">
      <c r="A1906" t="s">
        <v>4386</v>
      </c>
      <c r="B1906" s="1">
        <v>44827</v>
      </c>
      <c r="C1906" s="1">
        <v>44827</v>
      </c>
      <c r="D1906" t="s">
        <v>4387</v>
      </c>
      <c r="E1906" t="s">
        <v>756</v>
      </c>
      <c r="F1906">
        <v>33</v>
      </c>
      <c r="G1906">
        <v>33</v>
      </c>
      <c r="H1906" t="s">
        <v>35</v>
      </c>
      <c r="I1906" t="s">
        <v>35</v>
      </c>
      <c r="J1906" t="s">
        <v>82</v>
      </c>
      <c r="K1906" t="s">
        <v>83</v>
      </c>
      <c r="L1906" t="s">
        <v>38</v>
      </c>
      <c r="M1906" t="s">
        <v>93</v>
      </c>
      <c r="N1906">
        <v>5</v>
      </c>
      <c r="O1906">
        <v>5</v>
      </c>
      <c r="P1906">
        <v>926.42</v>
      </c>
      <c r="Q1906" s="2">
        <v>0.25</v>
      </c>
      <c r="R1906">
        <v>3809.66</v>
      </c>
      <c r="S1906">
        <v>1528.7</v>
      </c>
      <c r="T1906" s="3">
        <v>0.40100000000000002</v>
      </c>
      <c r="U1906">
        <v>64.010000000000005</v>
      </c>
      <c r="V1906" t="s">
        <v>132</v>
      </c>
      <c r="W1906">
        <v>5</v>
      </c>
      <c r="X1906" t="b">
        <v>0</v>
      </c>
      <c r="Y1906" t="s">
        <v>142</v>
      </c>
      <c r="Z1906" t="s">
        <v>142</v>
      </c>
      <c r="AA1906">
        <v>6</v>
      </c>
      <c r="AB1906">
        <v>6</v>
      </c>
      <c r="AC1906">
        <v>2022</v>
      </c>
      <c r="AD1906" s="1">
        <v>44805</v>
      </c>
      <c r="AE1906" t="s">
        <v>87</v>
      </c>
      <c r="AF1906" t="s">
        <v>43</v>
      </c>
      <c r="AG1906" t="str">
        <f t="shared" si="119"/>
        <v>Include</v>
      </c>
      <c r="AH1906">
        <f t="shared" si="116"/>
        <v>0</v>
      </c>
      <c r="AI1906">
        <f t="shared" si="117"/>
        <v>0</v>
      </c>
      <c r="AJ1906">
        <f t="shared" si="118"/>
        <v>0</v>
      </c>
      <c r="AK1906" s="15">
        <f>1</f>
        <v>1</v>
      </c>
    </row>
    <row r="1907" spans="1:37" x14ac:dyDescent="0.3">
      <c r="A1907" t="s">
        <v>4388</v>
      </c>
      <c r="B1907" s="1">
        <v>44827</v>
      </c>
      <c r="C1907" s="1">
        <v>44827</v>
      </c>
      <c r="D1907" t="s">
        <v>4389</v>
      </c>
      <c r="E1907" t="s">
        <v>1158</v>
      </c>
      <c r="F1907">
        <v>20</v>
      </c>
      <c r="G1907">
        <v>20</v>
      </c>
      <c r="H1907" t="s">
        <v>47</v>
      </c>
      <c r="I1907" t="s">
        <v>47</v>
      </c>
      <c r="J1907" t="s">
        <v>48</v>
      </c>
      <c r="K1907" t="s">
        <v>185</v>
      </c>
      <c r="L1907" t="s">
        <v>111</v>
      </c>
      <c r="M1907" t="s">
        <v>136</v>
      </c>
      <c r="N1907">
        <v>3</v>
      </c>
      <c r="O1907">
        <v>3</v>
      </c>
      <c r="P1907">
        <v>8809.7199999999993</v>
      </c>
      <c r="Q1907" s="2">
        <v>0.38</v>
      </c>
      <c r="R1907">
        <v>18286.54</v>
      </c>
      <c r="S1907">
        <v>4538.3999999999996</v>
      </c>
      <c r="T1907" s="3">
        <v>0.248</v>
      </c>
      <c r="U1907">
        <v>76.08</v>
      </c>
      <c r="V1907" t="s">
        <v>132</v>
      </c>
      <c r="W1907">
        <v>5</v>
      </c>
      <c r="X1907" t="b">
        <v>1</v>
      </c>
      <c r="Y1907" t="s">
        <v>41</v>
      </c>
      <c r="Z1907" t="s">
        <v>41</v>
      </c>
      <c r="AA1907">
        <v>9</v>
      </c>
      <c r="AB1907">
        <v>9</v>
      </c>
      <c r="AC1907">
        <v>2022</v>
      </c>
      <c r="AD1907" s="1">
        <v>44805</v>
      </c>
      <c r="AE1907" t="s">
        <v>53</v>
      </c>
      <c r="AF1907" t="s">
        <v>62</v>
      </c>
      <c r="AG1907" t="str">
        <f t="shared" si="119"/>
        <v>Include</v>
      </c>
      <c r="AH1907">
        <f t="shared" si="116"/>
        <v>1</v>
      </c>
      <c r="AI1907">
        <f t="shared" si="117"/>
        <v>1</v>
      </c>
      <c r="AJ1907">
        <f t="shared" si="118"/>
        <v>0</v>
      </c>
      <c r="AK1907" s="15">
        <f>1</f>
        <v>1</v>
      </c>
    </row>
    <row r="1908" spans="1:37" x14ac:dyDescent="0.3">
      <c r="A1908" t="s">
        <v>4390</v>
      </c>
      <c r="B1908" s="1">
        <v>44826</v>
      </c>
      <c r="C1908" s="1">
        <v>44826</v>
      </c>
      <c r="D1908" t="s">
        <v>4391</v>
      </c>
      <c r="E1908" t="s">
        <v>1163</v>
      </c>
      <c r="F1908">
        <v>33</v>
      </c>
      <c r="G1908">
        <v>33</v>
      </c>
      <c r="H1908" t="s">
        <v>35</v>
      </c>
      <c r="I1908" t="s">
        <v>35</v>
      </c>
      <c r="J1908" t="s">
        <v>36</v>
      </c>
      <c r="K1908" t="s">
        <v>106</v>
      </c>
      <c r="L1908" t="s">
        <v>38</v>
      </c>
      <c r="M1908" t="s">
        <v>447</v>
      </c>
      <c r="N1908">
        <v>7</v>
      </c>
      <c r="O1908">
        <v>7</v>
      </c>
      <c r="P1908">
        <v>437.18</v>
      </c>
      <c r="Q1908" s="2">
        <v>0.02</v>
      </c>
      <c r="R1908">
        <v>3874.82</v>
      </c>
      <c r="S1908">
        <v>1697.95</v>
      </c>
      <c r="T1908" s="3">
        <v>0.438</v>
      </c>
      <c r="U1908">
        <v>54.03</v>
      </c>
      <c r="V1908" t="s">
        <v>52</v>
      </c>
      <c r="W1908">
        <v>2</v>
      </c>
      <c r="X1908" t="b">
        <v>0</v>
      </c>
      <c r="Y1908" t="s">
        <v>60</v>
      </c>
      <c r="Z1908" t="s">
        <v>60</v>
      </c>
      <c r="AA1908">
        <v>8</v>
      </c>
      <c r="AB1908">
        <v>8</v>
      </c>
      <c r="AC1908">
        <v>2022</v>
      </c>
      <c r="AD1908" s="1">
        <v>44805</v>
      </c>
      <c r="AE1908" t="s">
        <v>87</v>
      </c>
      <c r="AF1908" t="s">
        <v>69</v>
      </c>
      <c r="AG1908" t="str">
        <f t="shared" si="119"/>
        <v>Include</v>
      </c>
      <c r="AH1908">
        <f t="shared" si="116"/>
        <v>0</v>
      </c>
      <c r="AI1908">
        <f t="shared" si="117"/>
        <v>1</v>
      </c>
      <c r="AJ1908">
        <f t="shared" si="118"/>
        <v>0</v>
      </c>
      <c r="AK1908" s="15">
        <f>1</f>
        <v>1</v>
      </c>
    </row>
    <row r="1909" spans="1:37" x14ac:dyDescent="0.3">
      <c r="A1909" t="s">
        <v>4392</v>
      </c>
      <c r="B1909" s="1">
        <v>44825</v>
      </c>
      <c r="C1909" s="1">
        <v>44825</v>
      </c>
      <c r="D1909" t="s">
        <v>4393</v>
      </c>
      <c r="E1909" t="s">
        <v>65</v>
      </c>
      <c r="F1909">
        <v>41</v>
      </c>
      <c r="G1909">
        <v>41</v>
      </c>
      <c r="H1909" t="s">
        <v>47</v>
      </c>
      <c r="I1909" t="s">
        <v>47</v>
      </c>
      <c r="J1909" t="s">
        <v>57</v>
      </c>
      <c r="K1909" t="s">
        <v>66</v>
      </c>
      <c r="L1909" t="s">
        <v>111</v>
      </c>
      <c r="M1909" t="s">
        <v>856</v>
      </c>
      <c r="N1909">
        <v>2</v>
      </c>
      <c r="O1909">
        <v>2</v>
      </c>
      <c r="P1909">
        <v>8645.73</v>
      </c>
      <c r="Q1909" s="2">
        <v>0.24</v>
      </c>
      <c r="R1909">
        <v>14376.69</v>
      </c>
      <c r="S1909">
        <v>3461.36</v>
      </c>
      <c r="T1909" s="3">
        <v>0.24099999999999999</v>
      </c>
      <c r="U1909">
        <v>94.07</v>
      </c>
      <c r="V1909" t="s">
        <v>40</v>
      </c>
      <c r="W1909">
        <v>4</v>
      </c>
      <c r="X1909" t="b">
        <v>1</v>
      </c>
      <c r="Y1909" t="s">
        <v>41</v>
      </c>
      <c r="Z1909" t="s">
        <v>41</v>
      </c>
      <c r="AA1909">
        <v>3</v>
      </c>
      <c r="AB1909">
        <v>3</v>
      </c>
      <c r="AC1909">
        <v>2022</v>
      </c>
      <c r="AD1909" s="1">
        <v>44805</v>
      </c>
      <c r="AE1909" t="s">
        <v>61</v>
      </c>
      <c r="AF1909" t="s">
        <v>43</v>
      </c>
      <c r="AG1909" t="str">
        <f t="shared" si="119"/>
        <v>Include</v>
      </c>
      <c r="AH1909">
        <f t="shared" si="116"/>
        <v>1</v>
      </c>
      <c r="AI1909">
        <f t="shared" si="117"/>
        <v>1</v>
      </c>
      <c r="AJ1909">
        <f t="shared" si="118"/>
        <v>0</v>
      </c>
      <c r="AK1909" s="15">
        <f>1</f>
        <v>1</v>
      </c>
    </row>
    <row r="1910" spans="1:37" x14ac:dyDescent="0.3">
      <c r="A1910" t="s">
        <v>4394</v>
      </c>
      <c r="B1910" s="1">
        <v>44825</v>
      </c>
      <c r="C1910" s="1">
        <v>44825</v>
      </c>
      <c r="D1910" t="s">
        <v>4395</v>
      </c>
      <c r="E1910" t="s">
        <v>2957</v>
      </c>
      <c r="F1910">
        <v>19</v>
      </c>
      <c r="G1910">
        <v>19</v>
      </c>
      <c r="H1910" t="s">
        <v>35</v>
      </c>
      <c r="I1910" t="s">
        <v>35</v>
      </c>
      <c r="J1910" t="s">
        <v>116</v>
      </c>
      <c r="K1910" t="s">
        <v>260</v>
      </c>
      <c r="L1910" t="s">
        <v>50</v>
      </c>
      <c r="M1910" t="s">
        <v>325</v>
      </c>
      <c r="N1910">
        <v>9</v>
      </c>
      <c r="O1910">
        <v>9</v>
      </c>
      <c r="P1910">
        <v>11670.17</v>
      </c>
      <c r="Q1910" s="2">
        <v>0.28999999999999998</v>
      </c>
      <c r="R1910">
        <v>98477.31</v>
      </c>
      <c r="S1910">
        <v>25127.73</v>
      </c>
      <c r="T1910" s="3">
        <v>0.255</v>
      </c>
      <c r="U1910">
        <v>70.569999999999993</v>
      </c>
      <c r="V1910" t="s">
        <v>68</v>
      </c>
      <c r="W1910">
        <v>2</v>
      </c>
      <c r="X1910" t="b">
        <v>0</v>
      </c>
      <c r="Y1910" t="s">
        <v>86</v>
      </c>
      <c r="Z1910" t="s">
        <v>86</v>
      </c>
      <c r="AA1910">
        <v>5</v>
      </c>
      <c r="AB1910">
        <v>5</v>
      </c>
      <c r="AC1910">
        <v>2022</v>
      </c>
      <c r="AD1910" s="1">
        <v>44805</v>
      </c>
      <c r="AE1910" t="s">
        <v>53</v>
      </c>
      <c r="AF1910" t="s">
        <v>43</v>
      </c>
      <c r="AG1910" t="str">
        <f t="shared" si="119"/>
        <v>Include</v>
      </c>
      <c r="AH1910">
        <f t="shared" si="116"/>
        <v>0</v>
      </c>
      <c r="AI1910">
        <f t="shared" si="117"/>
        <v>0</v>
      </c>
      <c r="AJ1910">
        <f t="shared" si="118"/>
        <v>0</v>
      </c>
      <c r="AK1910" s="15">
        <f>1</f>
        <v>1</v>
      </c>
    </row>
    <row r="1911" spans="1:37" x14ac:dyDescent="0.3">
      <c r="A1911" t="s">
        <v>4396</v>
      </c>
      <c r="B1911" s="1">
        <v>44825</v>
      </c>
      <c r="C1911" s="1">
        <v>44825</v>
      </c>
      <c r="D1911" t="s">
        <v>4397</v>
      </c>
      <c r="E1911" t="s">
        <v>764</v>
      </c>
      <c r="F1911">
        <v>54</v>
      </c>
      <c r="G1911">
        <v>54</v>
      </c>
      <c r="H1911" t="s">
        <v>81</v>
      </c>
      <c r="I1911" t="s">
        <v>81</v>
      </c>
      <c r="J1911" t="s">
        <v>116</v>
      </c>
      <c r="K1911" t="s">
        <v>150</v>
      </c>
      <c r="L1911" t="s">
        <v>97</v>
      </c>
      <c r="M1911" t="s">
        <v>107</v>
      </c>
      <c r="N1911">
        <v>2</v>
      </c>
      <c r="O1911">
        <v>2</v>
      </c>
      <c r="P1911">
        <v>1340.31</v>
      </c>
      <c r="Q1911" s="2">
        <v>0.03</v>
      </c>
      <c r="R1911">
        <v>2902.07</v>
      </c>
      <c r="S1911">
        <v>1116.1600000000001</v>
      </c>
      <c r="T1911" s="3">
        <v>0.38500000000000001</v>
      </c>
      <c r="U1911">
        <v>67.16</v>
      </c>
      <c r="V1911" t="s">
        <v>40</v>
      </c>
      <c r="W1911">
        <v>4</v>
      </c>
      <c r="X1911" t="b">
        <v>0</v>
      </c>
      <c r="Y1911" t="s">
        <v>86</v>
      </c>
      <c r="Z1911" t="s">
        <v>86</v>
      </c>
      <c r="AA1911">
        <v>7</v>
      </c>
      <c r="AB1911">
        <v>7</v>
      </c>
      <c r="AC1911">
        <v>2022</v>
      </c>
      <c r="AD1911" s="1">
        <v>44805</v>
      </c>
      <c r="AE1911" t="s">
        <v>101</v>
      </c>
      <c r="AF1911" t="s">
        <v>69</v>
      </c>
      <c r="AG1911" t="str">
        <f t="shared" si="119"/>
        <v>Include</v>
      </c>
      <c r="AH1911">
        <f t="shared" si="116"/>
        <v>0</v>
      </c>
      <c r="AI1911">
        <f t="shared" si="117"/>
        <v>0</v>
      </c>
      <c r="AJ1911">
        <f t="shared" si="118"/>
        <v>0</v>
      </c>
      <c r="AK1911" s="15">
        <f>1</f>
        <v>1</v>
      </c>
    </row>
    <row r="1912" spans="1:37" x14ac:dyDescent="0.3">
      <c r="A1912" t="s">
        <v>4398</v>
      </c>
      <c r="B1912" s="1">
        <v>44824</v>
      </c>
      <c r="C1912" s="1">
        <v>44824</v>
      </c>
      <c r="D1912" t="s">
        <v>4399</v>
      </c>
      <c r="E1912" t="s">
        <v>1956</v>
      </c>
      <c r="F1912">
        <v>33</v>
      </c>
      <c r="G1912">
        <v>33</v>
      </c>
      <c r="H1912" t="s">
        <v>35</v>
      </c>
      <c r="I1912" t="s">
        <v>35</v>
      </c>
      <c r="J1912" t="s">
        <v>48</v>
      </c>
      <c r="K1912" t="s">
        <v>49</v>
      </c>
      <c r="L1912" t="s">
        <v>50</v>
      </c>
      <c r="M1912" t="s">
        <v>325</v>
      </c>
      <c r="N1912">
        <v>10</v>
      </c>
      <c r="O1912">
        <v>10</v>
      </c>
      <c r="P1912">
        <v>29389.24</v>
      </c>
      <c r="Q1912" s="2">
        <v>0.04</v>
      </c>
      <c r="R1912">
        <v>314322.83</v>
      </c>
      <c r="S1912">
        <v>104400.15</v>
      </c>
      <c r="T1912" s="3">
        <v>0.33200000000000002</v>
      </c>
      <c r="U1912">
        <v>66.52</v>
      </c>
      <c r="V1912" t="s">
        <v>52</v>
      </c>
      <c r="W1912">
        <v>1</v>
      </c>
      <c r="X1912" t="b">
        <v>0</v>
      </c>
      <c r="Y1912" t="s">
        <v>60</v>
      </c>
      <c r="Z1912" t="s">
        <v>60</v>
      </c>
      <c r="AA1912">
        <v>6</v>
      </c>
      <c r="AB1912">
        <v>6</v>
      </c>
      <c r="AC1912">
        <v>2022</v>
      </c>
      <c r="AD1912" s="1">
        <v>44805</v>
      </c>
      <c r="AE1912" t="s">
        <v>87</v>
      </c>
      <c r="AF1912" t="s">
        <v>69</v>
      </c>
      <c r="AG1912" t="str">
        <f t="shared" si="119"/>
        <v>Include</v>
      </c>
      <c r="AH1912">
        <f t="shared" si="116"/>
        <v>0</v>
      </c>
      <c r="AI1912">
        <f t="shared" si="117"/>
        <v>1</v>
      </c>
      <c r="AJ1912">
        <f t="shared" si="118"/>
        <v>0</v>
      </c>
      <c r="AK1912" s="15">
        <f>1</f>
        <v>1</v>
      </c>
    </row>
    <row r="1913" spans="1:37" x14ac:dyDescent="0.3">
      <c r="A1913" t="s">
        <v>4400</v>
      </c>
      <c r="B1913" s="1">
        <v>44824</v>
      </c>
      <c r="C1913" s="1">
        <v>44824</v>
      </c>
      <c r="D1913" t="s">
        <v>4401</v>
      </c>
      <c r="E1913" t="s">
        <v>324</v>
      </c>
      <c r="F1913">
        <v>24</v>
      </c>
      <c r="G1913">
        <v>24</v>
      </c>
      <c r="H1913" t="s">
        <v>35</v>
      </c>
      <c r="I1913" t="s">
        <v>35</v>
      </c>
      <c r="J1913" t="s">
        <v>48</v>
      </c>
      <c r="K1913" t="s">
        <v>49</v>
      </c>
      <c r="L1913" t="s">
        <v>84</v>
      </c>
      <c r="M1913" t="s">
        <v>279</v>
      </c>
      <c r="N1913">
        <v>3</v>
      </c>
      <c r="O1913">
        <v>3</v>
      </c>
      <c r="P1913">
        <v>191.26</v>
      </c>
      <c r="R1913">
        <v>663.86</v>
      </c>
      <c r="S1913">
        <v>53.03</v>
      </c>
      <c r="T1913" s="3">
        <v>0.08</v>
      </c>
      <c r="U1913">
        <v>74</v>
      </c>
      <c r="V1913" t="s">
        <v>99</v>
      </c>
      <c r="W1913">
        <v>4</v>
      </c>
      <c r="X1913" t="b">
        <v>0</v>
      </c>
      <c r="Y1913" t="s">
        <v>60</v>
      </c>
      <c r="Z1913" t="s">
        <v>60</v>
      </c>
      <c r="AA1913">
        <v>6</v>
      </c>
      <c r="AB1913">
        <v>6</v>
      </c>
      <c r="AC1913">
        <v>2022</v>
      </c>
      <c r="AD1913" s="1">
        <v>44805</v>
      </c>
      <c r="AE1913" t="s">
        <v>53</v>
      </c>
      <c r="AF1913" t="s">
        <v>201</v>
      </c>
      <c r="AG1913" t="str">
        <f t="shared" si="119"/>
        <v>Include</v>
      </c>
      <c r="AH1913">
        <f t="shared" si="116"/>
        <v>0</v>
      </c>
      <c r="AI1913">
        <f t="shared" si="117"/>
        <v>1</v>
      </c>
      <c r="AJ1913">
        <f t="shared" si="118"/>
        <v>0</v>
      </c>
      <c r="AK1913" s="15">
        <f>1</f>
        <v>1</v>
      </c>
    </row>
    <row r="1914" spans="1:37" x14ac:dyDescent="0.3">
      <c r="A1914" t="s">
        <v>4402</v>
      </c>
      <c r="B1914" s="1">
        <v>44824</v>
      </c>
      <c r="C1914" s="1">
        <v>44824</v>
      </c>
      <c r="D1914" t="s">
        <v>4403</v>
      </c>
      <c r="E1914" t="s">
        <v>1721</v>
      </c>
      <c r="F1914">
        <v>28</v>
      </c>
      <c r="G1914">
        <v>28</v>
      </c>
      <c r="H1914" t="s">
        <v>47</v>
      </c>
      <c r="I1914" t="s">
        <v>47</v>
      </c>
      <c r="J1914" t="s">
        <v>57</v>
      </c>
      <c r="K1914" t="s">
        <v>66</v>
      </c>
      <c r="L1914" t="s">
        <v>74</v>
      </c>
      <c r="M1914" t="s">
        <v>170</v>
      </c>
      <c r="N1914">
        <v>5</v>
      </c>
      <c r="O1914">
        <v>5</v>
      </c>
      <c r="P1914">
        <v>76773.58</v>
      </c>
      <c r="Q1914" s="2">
        <v>0.12</v>
      </c>
      <c r="R1914">
        <v>367938.22</v>
      </c>
      <c r="S1914">
        <v>45756.9</v>
      </c>
      <c r="T1914" s="3">
        <v>0.124</v>
      </c>
      <c r="U1914">
        <v>84.18</v>
      </c>
      <c r="V1914" t="s">
        <v>76</v>
      </c>
      <c r="W1914">
        <v>2</v>
      </c>
      <c r="X1914" t="b">
        <v>0</v>
      </c>
      <c r="Y1914" t="s">
        <v>60</v>
      </c>
      <c r="Z1914" t="s">
        <v>60</v>
      </c>
      <c r="AA1914">
        <v>5</v>
      </c>
      <c r="AB1914">
        <v>5</v>
      </c>
      <c r="AC1914">
        <v>2022</v>
      </c>
      <c r="AD1914" s="1">
        <v>44805</v>
      </c>
      <c r="AE1914" t="s">
        <v>87</v>
      </c>
      <c r="AF1914" t="s">
        <v>88</v>
      </c>
      <c r="AG1914" t="str">
        <f t="shared" si="119"/>
        <v>Include</v>
      </c>
      <c r="AH1914">
        <f t="shared" si="116"/>
        <v>0</v>
      </c>
      <c r="AI1914">
        <f t="shared" si="117"/>
        <v>1</v>
      </c>
      <c r="AJ1914">
        <f t="shared" si="118"/>
        <v>0</v>
      </c>
      <c r="AK1914" s="15">
        <f>1</f>
        <v>1</v>
      </c>
    </row>
    <row r="1915" spans="1:37" x14ac:dyDescent="0.3">
      <c r="A1915" t="s">
        <v>4404</v>
      </c>
      <c r="B1915" s="1">
        <v>44823</v>
      </c>
      <c r="C1915" s="1">
        <v>44823</v>
      </c>
      <c r="D1915" t="s">
        <v>4405</v>
      </c>
      <c r="E1915" t="s">
        <v>1324</v>
      </c>
      <c r="F1915">
        <v>48</v>
      </c>
      <c r="G1915">
        <v>48</v>
      </c>
      <c r="H1915" t="s">
        <v>47</v>
      </c>
      <c r="I1915" t="s">
        <v>47</v>
      </c>
      <c r="J1915" t="s">
        <v>48</v>
      </c>
      <c r="K1915" t="s">
        <v>230</v>
      </c>
      <c r="L1915" t="s">
        <v>74</v>
      </c>
      <c r="M1915" t="s">
        <v>75</v>
      </c>
      <c r="N1915">
        <v>7</v>
      </c>
      <c r="O1915">
        <v>7</v>
      </c>
      <c r="P1915">
        <v>10316.01</v>
      </c>
      <c r="Q1915" s="2">
        <v>0.33</v>
      </c>
      <c r="R1915">
        <v>50301.08</v>
      </c>
      <c r="S1915">
        <v>6888.17</v>
      </c>
      <c r="T1915" s="3">
        <v>0.13700000000000001</v>
      </c>
      <c r="U1915">
        <v>90.01</v>
      </c>
      <c r="V1915" t="s">
        <v>99</v>
      </c>
      <c r="X1915" t="b">
        <v>0</v>
      </c>
      <c r="Y1915" t="s">
        <v>60</v>
      </c>
      <c r="Z1915" t="s">
        <v>60</v>
      </c>
      <c r="AA1915">
        <v>4</v>
      </c>
      <c r="AB1915">
        <v>4</v>
      </c>
      <c r="AC1915">
        <v>2022</v>
      </c>
      <c r="AD1915" s="1">
        <v>44805</v>
      </c>
      <c r="AE1915" t="s">
        <v>101</v>
      </c>
      <c r="AF1915" t="s">
        <v>62</v>
      </c>
      <c r="AG1915" t="str">
        <f t="shared" si="119"/>
        <v>Include</v>
      </c>
      <c r="AH1915">
        <f t="shared" si="116"/>
        <v>0</v>
      </c>
      <c r="AI1915">
        <f t="shared" si="117"/>
        <v>1</v>
      </c>
      <c r="AJ1915">
        <f t="shared" si="118"/>
        <v>0</v>
      </c>
      <c r="AK1915" s="15">
        <f>1</f>
        <v>1</v>
      </c>
    </row>
    <row r="1916" spans="1:37" x14ac:dyDescent="0.3">
      <c r="A1916" t="s">
        <v>4406</v>
      </c>
      <c r="B1916" s="1">
        <v>44823</v>
      </c>
      <c r="C1916" s="1">
        <v>44823</v>
      </c>
      <c r="D1916" t="s">
        <v>4407</v>
      </c>
      <c r="E1916" t="s">
        <v>4408</v>
      </c>
      <c r="F1916">
        <v>44</v>
      </c>
      <c r="G1916">
        <v>44</v>
      </c>
      <c r="H1916" t="s">
        <v>81</v>
      </c>
      <c r="I1916" t="s">
        <v>81</v>
      </c>
      <c r="J1916" t="s">
        <v>36</v>
      </c>
      <c r="K1916" t="s">
        <v>239</v>
      </c>
      <c r="L1916" t="s">
        <v>111</v>
      </c>
      <c r="M1916" t="s">
        <v>200</v>
      </c>
      <c r="N1916">
        <v>9</v>
      </c>
      <c r="O1916">
        <v>9</v>
      </c>
      <c r="P1916">
        <v>3394.34</v>
      </c>
      <c r="Q1916" s="2">
        <v>0.06</v>
      </c>
      <c r="R1916">
        <v>39194.69</v>
      </c>
      <c r="S1916">
        <v>8874.98</v>
      </c>
      <c r="T1916" s="3">
        <v>0.22600000000000001</v>
      </c>
      <c r="U1916">
        <v>16.96</v>
      </c>
      <c r="V1916" t="s">
        <v>132</v>
      </c>
      <c r="W1916">
        <v>2</v>
      </c>
      <c r="X1916" t="b">
        <v>1</v>
      </c>
      <c r="Y1916" t="s">
        <v>41</v>
      </c>
      <c r="Z1916" t="s">
        <v>41</v>
      </c>
      <c r="AA1916">
        <v>8</v>
      </c>
      <c r="AB1916">
        <v>8</v>
      </c>
      <c r="AC1916">
        <v>2022</v>
      </c>
      <c r="AD1916" s="1">
        <v>44805</v>
      </c>
      <c r="AE1916" t="s">
        <v>61</v>
      </c>
      <c r="AF1916" t="s">
        <v>69</v>
      </c>
      <c r="AG1916" t="str">
        <f t="shared" si="119"/>
        <v>Include</v>
      </c>
      <c r="AH1916">
        <f t="shared" si="116"/>
        <v>1</v>
      </c>
      <c r="AI1916">
        <f t="shared" si="117"/>
        <v>1</v>
      </c>
      <c r="AJ1916">
        <f t="shared" si="118"/>
        <v>0</v>
      </c>
      <c r="AK1916" s="15">
        <f>1</f>
        <v>1</v>
      </c>
    </row>
    <row r="1917" spans="1:37" x14ac:dyDescent="0.3">
      <c r="A1917" t="s">
        <v>4409</v>
      </c>
      <c r="B1917" s="1">
        <v>44823</v>
      </c>
      <c r="C1917" s="1">
        <v>44823</v>
      </c>
      <c r="D1917" t="s">
        <v>4410</v>
      </c>
      <c r="E1917" t="s">
        <v>585</v>
      </c>
      <c r="F1917">
        <v>25</v>
      </c>
      <c r="G1917">
        <v>25</v>
      </c>
      <c r="H1917" t="s">
        <v>81</v>
      </c>
      <c r="I1917" t="s">
        <v>81</v>
      </c>
      <c r="J1917" t="s">
        <v>116</v>
      </c>
      <c r="K1917" t="s">
        <v>247</v>
      </c>
      <c r="L1917" t="s">
        <v>38</v>
      </c>
      <c r="M1917" t="s">
        <v>93</v>
      </c>
      <c r="N1917">
        <v>6</v>
      </c>
      <c r="O1917">
        <v>6</v>
      </c>
      <c r="P1917">
        <v>226.83</v>
      </c>
      <c r="Q1917" s="2">
        <v>0.24</v>
      </c>
      <c r="R1917">
        <v>1203.6300000000001</v>
      </c>
      <c r="S1917">
        <v>638.69000000000005</v>
      </c>
      <c r="T1917" s="3">
        <v>0.53100000000000003</v>
      </c>
      <c r="U1917">
        <v>48.65</v>
      </c>
      <c r="V1917" t="s">
        <v>132</v>
      </c>
      <c r="W1917">
        <v>3</v>
      </c>
      <c r="X1917" t="b">
        <v>0</v>
      </c>
      <c r="Y1917" t="s">
        <v>60</v>
      </c>
      <c r="Z1917" t="s">
        <v>60</v>
      </c>
      <c r="AA1917">
        <v>1</v>
      </c>
      <c r="AB1917">
        <v>1</v>
      </c>
      <c r="AC1917">
        <v>2022</v>
      </c>
      <c r="AD1917" s="1">
        <v>44805</v>
      </c>
      <c r="AE1917" t="s">
        <v>53</v>
      </c>
      <c r="AF1917" t="s">
        <v>43</v>
      </c>
      <c r="AG1917" t="str">
        <f t="shared" si="119"/>
        <v>Include</v>
      </c>
      <c r="AH1917">
        <f t="shared" si="116"/>
        <v>0</v>
      </c>
      <c r="AI1917">
        <f t="shared" si="117"/>
        <v>1</v>
      </c>
      <c r="AJ1917">
        <f t="shared" si="118"/>
        <v>0</v>
      </c>
      <c r="AK1917" s="15">
        <f>1</f>
        <v>1</v>
      </c>
    </row>
    <row r="1918" spans="1:37" x14ac:dyDescent="0.3">
      <c r="A1918" t="s">
        <v>4411</v>
      </c>
      <c r="B1918" s="1">
        <v>44823</v>
      </c>
      <c r="C1918" s="1">
        <v>44823</v>
      </c>
      <c r="D1918" t="s">
        <v>4412</v>
      </c>
      <c r="E1918" t="s">
        <v>1038</v>
      </c>
      <c r="F1918">
        <v>30</v>
      </c>
      <c r="G1918">
        <v>30</v>
      </c>
      <c r="H1918" t="s">
        <v>35</v>
      </c>
      <c r="I1918" t="s">
        <v>35</v>
      </c>
      <c r="J1918" t="s">
        <v>57</v>
      </c>
      <c r="K1918" t="s">
        <v>58</v>
      </c>
      <c r="L1918" t="s">
        <v>74</v>
      </c>
      <c r="M1918" t="s">
        <v>235</v>
      </c>
      <c r="N1918">
        <v>8</v>
      </c>
      <c r="O1918">
        <v>8</v>
      </c>
      <c r="P1918">
        <v>32204.55</v>
      </c>
      <c r="Q1918" s="2">
        <v>0.02</v>
      </c>
      <c r="R1918">
        <v>332387.03999999998</v>
      </c>
      <c r="S1918">
        <v>37369.29</v>
      </c>
      <c r="T1918" s="3">
        <v>0.112</v>
      </c>
      <c r="U1918">
        <v>86.45</v>
      </c>
      <c r="V1918" t="s">
        <v>76</v>
      </c>
      <c r="W1918">
        <v>3</v>
      </c>
      <c r="X1918" t="b">
        <v>0</v>
      </c>
      <c r="Y1918" t="s">
        <v>60</v>
      </c>
      <c r="Z1918" t="s">
        <v>60</v>
      </c>
      <c r="AA1918">
        <v>6</v>
      </c>
      <c r="AB1918">
        <v>6</v>
      </c>
      <c r="AC1918">
        <v>2022</v>
      </c>
      <c r="AD1918" s="1">
        <v>44805</v>
      </c>
      <c r="AE1918" t="s">
        <v>87</v>
      </c>
      <c r="AF1918" t="s">
        <v>69</v>
      </c>
      <c r="AG1918" t="str">
        <f t="shared" si="119"/>
        <v>Include</v>
      </c>
      <c r="AH1918">
        <f t="shared" si="116"/>
        <v>0</v>
      </c>
      <c r="AI1918">
        <f t="shared" si="117"/>
        <v>1</v>
      </c>
      <c r="AJ1918">
        <f t="shared" si="118"/>
        <v>0</v>
      </c>
      <c r="AK1918" s="15">
        <f>1</f>
        <v>1</v>
      </c>
    </row>
    <row r="1919" spans="1:37" x14ac:dyDescent="0.3">
      <c r="A1919" t="s">
        <v>4413</v>
      </c>
      <c r="B1919" s="1">
        <v>44823</v>
      </c>
      <c r="C1919" s="1">
        <v>44823</v>
      </c>
      <c r="D1919" t="s">
        <v>4414</v>
      </c>
      <c r="E1919" t="s">
        <v>307</v>
      </c>
      <c r="F1919">
        <v>44</v>
      </c>
      <c r="G1919">
        <v>44</v>
      </c>
      <c r="H1919" t="s">
        <v>35</v>
      </c>
      <c r="I1919" t="s">
        <v>35</v>
      </c>
      <c r="J1919" t="s">
        <v>48</v>
      </c>
      <c r="K1919" t="s">
        <v>185</v>
      </c>
      <c r="L1919" t="s">
        <v>140</v>
      </c>
      <c r="M1919" t="s">
        <v>372</v>
      </c>
      <c r="N1919">
        <v>8</v>
      </c>
      <c r="O1919">
        <v>8</v>
      </c>
      <c r="P1919">
        <v>598.22</v>
      </c>
      <c r="Q1919" s="2">
        <v>0.37</v>
      </c>
      <c r="R1919">
        <v>3507.68</v>
      </c>
      <c r="S1919">
        <v>1290.6400000000001</v>
      </c>
      <c r="T1919" s="3">
        <v>0.36799999999999999</v>
      </c>
      <c r="U1919">
        <v>67.180000000000007</v>
      </c>
      <c r="V1919" t="s">
        <v>76</v>
      </c>
      <c r="W1919">
        <v>5</v>
      </c>
      <c r="X1919" t="b">
        <v>0</v>
      </c>
      <c r="Y1919" t="s">
        <v>60</v>
      </c>
      <c r="Z1919" t="s">
        <v>60</v>
      </c>
      <c r="AA1919">
        <v>7</v>
      </c>
      <c r="AB1919">
        <v>7</v>
      </c>
      <c r="AC1919">
        <v>2022</v>
      </c>
      <c r="AD1919" s="1">
        <v>44805</v>
      </c>
      <c r="AE1919" t="s">
        <v>61</v>
      </c>
      <c r="AF1919" t="s">
        <v>62</v>
      </c>
      <c r="AG1919" t="str">
        <f t="shared" si="119"/>
        <v>Include</v>
      </c>
      <c r="AH1919">
        <f t="shared" si="116"/>
        <v>0</v>
      </c>
      <c r="AI1919">
        <f t="shared" si="117"/>
        <v>1</v>
      </c>
      <c r="AJ1919">
        <f t="shared" si="118"/>
        <v>0</v>
      </c>
      <c r="AK1919" s="15">
        <f>1</f>
        <v>1</v>
      </c>
    </row>
    <row r="1920" spans="1:37" x14ac:dyDescent="0.3">
      <c r="A1920" t="s">
        <v>4415</v>
      </c>
      <c r="B1920" s="1">
        <v>44822</v>
      </c>
      <c r="C1920" s="1">
        <v>44822</v>
      </c>
      <c r="D1920" t="s">
        <v>4416</v>
      </c>
      <c r="E1920" t="s">
        <v>1181</v>
      </c>
      <c r="F1920">
        <v>38</v>
      </c>
      <c r="G1920">
        <v>38</v>
      </c>
      <c r="H1920" t="s">
        <v>47</v>
      </c>
      <c r="I1920" t="s">
        <v>47</v>
      </c>
      <c r="J1920" t="s">
        <v>116</v>
      </c>
      <c r="K1920" t="s">
        <v>260</v>
      </c>
      <c r="L1920" t="s">
        <v>74</v>
      </c>
      <c r="M1920" t="s">
        <v>235</v>
      </c>
      <c r="N1920">
        <v>5</v>
      </c>
      <c r="O1920">
        <v>5</v>
      </c>
      <c r="P1920">
        <v>11463.02</v>
      </c>
      <c r="Q1920" s="2">
        <v>0.34</v>
      </c>
      <c r="R1920">
        <v>44107</v>
      </c>
      <c r="S1920">
        <v>3355.55</v>
      </c>
      <c r="T1920" s="3">
        <v>7.5999999999999998E-2</v>
      </c>
      <c r="U1920">
        <v>36.32</v>
      </c>
      <c r="V1920" t="s">
        <v>52</v>
      </c>
      <c r="W1920">
        <v>5</v>
      </c>
      <c r="X1920" t="b">
        <v>0</v>
      </c>
      <c r="Y1920" t="s">
        <v>60</v>
      </c>
      <c r="Z1920" t="s">
        <v>60</v>
      </c>
      <c r="AA1920">
        <v>10</v>
      </c>
      <c r="AB1920">
        <v>10</v>
      </c>
      <c r="AC1920">
        <v>2022</v>
      </c>
      <c r="AD1920" s="1">
        <v>44805</v>
      </c>
      <c r="AE1920" t="s">
        <v>61</v>
      </c>
      <c r="AF1920" t="s">
        <v>62</v>
      </c>
      <c r="AG1920" t="str">
        <f t="shared" si="119"/>
        <v>Include</v>
      </c>
      <c r="AH1920">
        <f t="shared" si="116"/>
        <v>0</v>
      </c>
      <c r="AI1920">
        <f t="shared" si="117"/>
        <v>1</v>
      </c>
      <c r="AJ1920">
        <f t="shared" si="118"/>
        <v>0</v>
      </c>
      <c r="AK1920" s="15">
        <f>1</f>
        <v>1</v>
      </c>
    </row>
    <row r="1921" spans="1:37" x14ac:dyDescent="0.3">
      <c r="A1921" t="s">
        <v>4417</v>
      </c>
      <c r="B1921" s="1">
        <v>44822</v>
      </c>
      <c r="C1921" s="1">
        <v>44822</v>
      </c>
      <c r="D1921" t="s">
        <v>4418</v>
      </c>
      <c r="E1921" t="s">
        <v>807</v>
      </c>
      <c r="F1921">
        <v>45</v>
      </c>
      <c r="G1921">
        <v>45</v>
      </c>
      <c r="H1921" t="s">
        <v>81</v>
      </c>
      <c r="I1921" t="s">
        <v>81</v>
      </c>
      <c r="J1921" t="s">
        <v>36</v>
      </c>
      <c r="K1921" t="s">
        <v>106</v>
      </c>
      <c r="L1921" t="s">
        <v>38</v>
      </c>
      <c r="M1921" t="s">
        <v>93</v>
      </c>
      <c r="N1921">
        <v>9</v>
      </c>
      <c r="O1921">
        <v>9</v>
      </c>
      <c r="P1921">
        <v>2226.0700000000002</v>
      </c>
      <c r="Q1921" s="2">
        <v>0.16</v>
      </c>
      <c r="R1921">
        <v>18524.57</v>
      </c>
      <c r="S1921">
        <v>7612.81</v>
      </c>
      <c r="T1921" s="3">
        <v>0.41099999999999998</v>
      </c>
      <c r="U1921">
        <v>50.45</v>
      </c>
      <c r="V1921" t="s">
        <v>40</v>
      </c>
      <c r="W1921">
        <v>4</v>
      </c>
      <c r="X1921" t="b">
        <v>0</v>
      </c>
      <c r="Y1921" t="s">
        <v>60</v>
      </c>
      <c r="Z1921" t="s">
        <v>60</v>
      </c>
      <c r="AA1921">
        <v>2</v>
      </c>
      <c r="AB1921">
        <v>2</v>
      </c>
      <c r="AC1921">
        <v>2022</v>
      </c>
      <c r="AD1921" s="1">
        <v>44805</v>
      </c>
      <c r="AE1921" t="s">
        <v>61</v>
      </c>
      <c r="AF1921" t="s">
        <v>88</v>
      </c>
      <c r="AG1921" t="str">
        <f t="shared" si="119"/>
        <v>Include</v>
      </c>
      <c r="AH1921">
        <f t="shared" si="116"/>
        <v>0</v>
      </c>
      <c r="AI1921">
        <f t="shared" si="117"/>
        <v>1</v>
      </c>
      <c r="AJ1921">
        <f t="shared" si="118"/>
        <v>0</v>
      </c>
      <c r="AK1921" s="15">
        <f>1</f>
        <v>1</v>
      </c>
    </row>
    <row r="1922" spans="1:37" x14ac:dyDescent="0.3">
      <c r="A1922" t="s">
        <v>4419</v>
      </c>
      <c r="B1922" s="1">
        <v>44820</v>
      </c>
      <c r="C1922" s="1">
        <v>44820</v>
      </c>
      <c r="D1922" t="s">
        <v>4420</v>
      </c>
      <c r="E1922" t="s">
        <v>712</v>
      </c>
      <c r="F1922">
        <v>38</v>
      </c>
      <c r="G1922">
        <v>38</v>
      </c>
      <c r="H1922" t="s">
        <v>35</v>
      </c>
      <c r="I1922" t="s">
        <v>35</v>
      </c>
      <c r="J1922" t="s">
        <v>48</v>
      </c>
      <c r="K1922" t="s">
        <v>226</v>
      </c>
      <c r="L1922" t="s">
        <v>50</v>
      </c>
      <c r="M1922" t="s">
        <v>59</v>
      </c>
      <c r="N1922">
        <v>5</v>
      </c>
      <c r="O1922">
        <v>5</v>
      </c>
      <c r="P1922">
        <v>22143.81</v>
      </c>
      <c r="Q1922" s="2">
        <v>0.12</v>
      </c>
      <c r="R1922">
        <v>118422.68</v>
      </c>
      <c r="S1922">
        <v>31149.72</v>
      </c>
      <c r="T1922" s="3">
        <v>0.26300000000000001</v>
      </c>
      <c r="U1922">
        <v>53.5</v>
      </c>
      <c r="V1922" t="s">
        <v>40</v>
      </c>
      <c r="W1922">
        <v>2</v>
      </c>
      <c r="X1922" t="b">
        <v>1</v>
      </c>
      <c r="Y1922" t="s">
        <v>41</v>
      </c>
      <c r="Z1922" t="s">
        <v>41</v>
      </c>
      <c r="AA1922">
        <v>8</v>
      </c>
      <c r="AB1922">
        <v>8</v>
      </c>
      <c r="AC1922">
        <v>2022</v>
      </c>
      <c r="AD1922" s="1">
        <v>44805</v>
      </c>
      <c r="AE1922" t="s">
        <v>61</v>
      </c>
      <c r="AF1922" t="s">
        <v>88</v>
      </c>
      <c r="AG1922" t="str">
        <f t="shared" si="119"/>
        <v>Include</v>
      </c>
      <c r="AH1922">
        <f t="shared" ref="AH1922:AH1985" si="120">IF(Z1922="Returned",1,0)</f>
        <v>1</v>
      </c>
      <c r="AI1922">
        <f t="shared" ref="AI1922:AI1985" si="121">IF(OR(Z1922="Delivered",Z1922="Returned"),1,0)</f>
        <v>1</v>
      </c>
      <c r="AJ1922">
        <f t="shared" ref="AJ1922:AJ1985" si="122">IF(Z1922="Cancelled",1,0)</f>
        <v>0</v>
      </c>
      <c r="AK1922" s="15">
        <f>1</f>
        <v>1</v>
      </c>
    </row>
    <row r="1923" spans="1:37" x14ac:dyDescent="0.3">
      <c r="A1923" t="s">
        <v>4421</v>
      </c>
      <c r="B1923" s="1">
        <v>44820</v>
      </c>
      <c r="C1923" s="1">
        <v>44820</v>
      </c>
      <c r="D1923" t="s">
        <v>4422</v>
      </c>
      <c r="E1923" t="s">
        <v>166</v>
      </c>
      <c r="F1923">
        <v>22</v>
      </c>
      <c r="G1923">
        <v>22</v>
      </c>
      <c r="H1923" t="s">
        <v>81</v>
      </c>
      <c r="I1923" t="s">
        <v>81</v>
      </c>
      <c r="J1923" t="s">
        <v>36</v>
      </c>
      <c r="K1923" t="s">
        <v>106</v>
      </c>
      <c r="L1923" t="s">
        <v>74</v>
      </c>
      <c r="M1923" t="s">
        <v>170</v>
      </c>
      <c r="N1923">
        <v>4</v>
      </c>
      <c r="O1923">
        <v>4</v>
      </c>
      <c r="P1923">
        <v>63972.59</v>
      </c>
      <c r="Q1923" s="2">
        <v>0.28000000000000003</v>
      </c>
      <c r="R1923">
        <v>208355.63</v>
      </c>
      <c r="S1923">
        <v>16914.36</v>
      </c>
      <c r="T1923" s="3">
        <v>8.1000000000000003E-2</v>
      </c>
      <c r="U1923">
        <v>37.35</v>
      </c>
      <c r="V1923" t="s">
        <v>76</v>
      </c>
      <c r="W1923">
        <v>1</v>
      </c>
      <c r="X1923" t="b">
        <v>0</v>
      </c>
      <c r="Y1923" t="s">
        <v>100</v>
      </c>
      <c r="Z1923" t="s">
        <v>100</v>
      </c>
      <c r="AA1923">
        <v>7</v>
      </c>
      <c r="AB1923">
        <v>7</v>
      </c>
      <c r="AC1923">
        <v>2022</v>
      </c>
      <c r="AD1923" s="1">
        <v>44805</v>
      </c>
      <c r="AE1923" t="s">
        <v>53</v>
      </c>
      <c r="AF1923" t="s">
        <v>43</v>
      </c>
      <c r="AG1923" t="str">
        <f t="shared" ref="AG1923:AG1986" si="123">IF(N1923=999,"Exclude","Include")</f>
        <v>Include</v>
      </c>
      <c r="AH1923">
        <f t="shared" si="120"/>
        <v>0</v>
      </c>
      <c r="AI1923">
        <f t="shared" si="121"/>
        <v>0</v>
      </c>
      <c r="AJ1923">
        <f t="shared" si="122"/>
        <v>1</v>
      </c>
      <c r="AK1923" s="15">
        <f>1</f>
        <v>1</v>
      </c>
    </row>
    <row r="1924" spans="1:37" x14ac:dyDescent="0.3">
      <c r="A1924" t="s">
        <v>4423</v>
      </c>
      <c r="B1924" s="1">
        <v>44820</v>
      </c>
      <c r="C1924" s="1">
        <v>44820</v>
      </c>
      <c r="D1924" t="s">
        <v>4424</v>
      </c>
      <c r="E1924" t="s">
        <v>1210</v>
      </c>
      <c r="F1924">
        <v>52</v>
      </c>
      <c r="G1924">
        <v>52</v>
      </c>
      <c r="H1924" t="s">
        <v>81</v>
      </c>
      <c r="I1924" t="s">
        <v>81</v>
      </c>
      <c r="J1924" t="s">
        <v>82</v>
      </c>
      <c r="K1924" t="s">
        <v>83</v>
      </c>
      <c r="L1924" t="s">
        <v>74</v>
      </c>
      <c r="M1924" t="s">
        <v>170</v>
      </c>
      <c r="N1924">
        <v>6</v>
      </c>
      <c r="O1924">
        <v>6</v>
      </c>
      <c r="P1924">
        <v>13712.65</v>
      </c>
      <c r="Q1924" s="2">
        <v>0.21</v>
      </c>
      <c r="R1924">
        <v>88050.54</v>
      </c>
      <c r="S1924">
        <v>10911.94</v>
      </c>
      <c r="T1924" s="3">
        <v>0.124</v>
      </c>
      <c r="U1924">
        <v>44.8</v>
      </c>
      <c r="V1924" t="s">
        <v>132</v>
      </c>
      <c r="W1924">
        <v>2</v>
      </c>
      <c r="X1924" t="b">
        <v>0</v>
      </c>
      <c r="Y1924" t="s">
        <v>60</v>
      </c>
      <c r="Z1924" t="s">
        <v>60</v>
      </c>
      <c r="AA1924">
        <v>5</v>
      </c>
      <c r="AB1924">
        <v>5</v>
      </c>
      <c r="AC1924">
        <v>2022</v>
      </c>
      <c r="AD1924" s="1">
        <v>44805</v>
      </c>
      <c r="AE1924" t="s">
        <v>101</v>
      </c>
      <c r="AF1924" t="s">
        <v>43</v>
      </c>
      <c r="AG1924" t="str">
        <f t="shared" si="123"/>
        <v>Include</v>
      </c>
      <c r="AH1924">
        <f t="shared" si="120"/>
        <v>0</v>
      </c>
      <c r="AI1924">
        <f t="shared" si="121"/>
        <v>1</v>
      </c>
      <c r="AJ1924">
        <f t="shared" si="122"/>
        <v>0</v>
      </c>
      <c r="AK1924" s="15">
        <f>1</f>
        <v>1</v>
      </c>
    </row>
    <row r="1925" spans="1:37" x14ac:dyDescent="0.3">
      <c r="A1925" t="s">
        <v>4425</v>
      </c>
      <c r="B1925" s="1">
        <v>44820</v>
      </c>
      <c r="C1925" s="1">
        <v>44820</v>
      </c>
      <c r="D1925" t="s">
        <v>4426</v>
      </c>
      <c r="E1925" t="s">
        <v>391</v>
      </c>
      <c r="F1925">
        <v>37</v>
      </c>
      <c r="G1925">
        <v>37</v>
      </c>
      <c r="H1925" t="s">
        <v>81</v>
      </c>
      <c r="I1925" t="s">
        <v>81</v>
      </c>
      <c r="J1925" t="s">
        <v>36</v>
      </c>
      <c r="K1925" t="s">
        <v>239</v>
      </c>
      <c r="L1925" t="s">
        <v>111</v>
      </c>
      <c r="M1925" t="s">
        <v>856</v>
      </c>
      <c r="N1925">
        <v>4</v>
      </c>
      <c r="O1925">
        <v>4</v>
      </c>
      <c r="P1925">
        <v>590.58000000000004</v>
      </c>
      <c r="Q1925" s="2">
        <v>0.26</v>
      </c>
      <c r="R1925">
        <v>2166.86</v>
      </c>
      <c r="S1925">
        <v>376.29</v>
      </c>
      <c r="T1925" s="3">
        <v>0.17399999999999999</v>
      </c>
      <c r="U1925">
        <v>74.83</v>
      </c>
      <c r="V1925" t="s">
        <v>52</v>
      </c>
      <c r="W1925">
        <v>1</v>
      </c>
      <c r="X1925" t="b">
        <v>0</v>
      </c>
      <c r="Y1925" t="s">
        <v>86</v>
      </c>
      <c r="Z1925" t="s">
        <v>86</v>
      </c>
      <c r="AA1925">
        <v>5</v>
      </c>
      <c r="AB1925">
        <v>5</v>
      </c>
      <c r="AC1925">
        <v>2022</v>
      </c>
      <c r="AD1925" s="1">
        <v>44805</v>
      </c>
      <c r="AE1925" t="s">
        <v>61</v>
      </c>
      <c r="AF1925" t="s">
        <v>43</v>
      </c>
      <c r="AG1925" t="str">
        <f t="shared" si="123"/>
        <v>Include</v>
      </c>
      <c r="AH1925">
        <f t="shared" si="120"/>
        <v>0</v>
      </c>
      <c r="AI1925">
        <f t="shared" si="121"/>
        <v>0</v>
      </c>
      <c r="AJ1925">
        <f t="shared" si="122"/>
        <v>0</v>
      </c>
      <c r="AK1925" s="15">
        <f>1</f>
        <v>1</v>
      </c>
    </row>
    <row r="1926" spans="1:37" x14ac:dyDescent="0.3">
      <c r="A1926" t="s">
        <v>4427</v>
      </c>
      <c r="B1926" s="1">
        <v>44820</v>
      </c>
      <c r="C1926" s="1">
        <v>44820</v>
      </c>
      <c r="D1926" t="s">
        <v>4428</v>
      </c>
      <c r="E1926" t="s">
        <v>947</v>
      </c>
      <c r="F1926">
        <v>28</v>
      </c>
      <c r="G1926">
        <v>28</v>
      </c>
      <c r="H1926" t="s">
        <v>81</v>
      </c>
      <c r="I1926" t="s">
        <v>81</v>
      </c>
      <c r="J1926" t="s">
        <v>57</v>
      </c>
      <c r="K1926" t="s">
        <v>66</v>
      </c>
      <c r="L1926" t="s">
        <v>111</v>
      </c>
      <c r="M1926" t="s">
        <v>123</v>
      </c>
      <c r="N1926">
        <v>5</v>
      </c>
      <c r="O1926">
        <v>5</v>
      </c>
      <c r="P1926">
        <v>10621.22</v>
      </c>
      <c r="Q1926" s="2">
        <v>0.03</v>
      </c>
      <c r="R1926">
        <v>58513.74</v>
      </c>
      <c r="S1926">
        <v>13918.5</v>
      </c>
      <c r="T1926" s="3">
        <v>0.23799999999999999</v>
      </c>
      <c r="U1926">
        <v>72.95</v>
      </c>
      <c r="V1926" t="s">
        <v>68</v>
      </c>
      <c r="W1926">
        <v>4</v>
      </c>
      <c r="X1926" t="b">
        <v>0</v>
      </c>
      <c r="Y1926" t="s">
        <v>86</v>
      </c>
      <c r="Z1926" t="s">
        <v>86</v>
      </c>
      <c r="AA1926">
        <v>3</v>
      </c>
      <c r="AB1926">
        <v>3</v>
      </c>
      <c r="AC1926">
        <v>2022</v>
      </c>
      <c r="AD1926" s="1">
        <v>44805</v>
      </c>
      <c r="AE1926" t="s">
        <v>87</v>
      </c>
      <c r="AF1926" t="s">
        <v>69</v>
      </c>
      <c r="AG1926" t="str">
        <f t="shared" si="123"/>
        <v>Include</v>
      </c>
      <c r="AH1926">
        <f t="shared" si="120"/>
        <v>0</v>
      </c>
      <c r="AI1926">
        <f t="shared" si="121"/>
        <v>0</v>
      </c>
      <c r="AJ1926">
        <f t="shared" si="122"/>
        <v>0</v>
      </c>
      <c r="AK1926" s="15">
        <f>1</f>
        <v>1</v>
      </c>
    </row>
    <row r="1927" spans="1:37" x14ac:dyDescent="0.3">
      <c r="A1927" t="s">
        <v>4429</v>
      </c>
      <c r="B1927" s="1">
        <v>44819</v>
      </c>
      <c r="C1927" s="1">
        <v>44819</v>
      </c>
      <c r="D1927" t="s">
        <v>4430</v>
      </c>
      <c r="E1927" t="s">
        <v>1273</v>
      </c>
      <c r="F1927">
        <v>43</v>
      </c>
      <c r="G1927">
        <v>43</v>
      </c>
      <c r="H1927" t="s">
        <v>81</v>
      </c>
      <c r="I1927" t="s">
        <v>81</v>
      </c>
      <c r="J1927" t="s">
        <v>48</v>
      </c>
      <c r="K1927" t="s">
        <v>230</v>
      </c>
      <c r="L1927" t="s">
        <v>140</v>
      </c>
      <c r="M1927" t="s">
        <v>219</v>
      </c>
      <c r="N1927">
        <v>0</v>
      </c>
      <c r="P1927">
        <v>803.12</v>
      </c>
      <c r="Q1927" s="2">
        <v>7.0000000000000007E-2</v>
      </c>
      <c r="R1927">
        <v>911.76</v>
      </c>
      <c r="S1927">
        <v>328.33</v>
      </c>
      <c r="T1927" s="3">
        <v>0.36</v>
      </c>
      <c r="U1927">
        <v>73.010000000000005</v>
      </c>
      <c r="V1927" t="s">
        <v>68</v>
      </c>
      <c r="W1927">
        <v>3</v>
      </c>
      <c r="X1927" t="b">
        <v>0</v>
      </c>
      <c r="Y1927" t="s">
        <v>60</v>
      </c>
      <c r="Z1927" t="s">
        <v>60</v>
      </c>
      <c r="AA1927">
        <v>7</v>
      </c>
      <c r="AB1927">
        <v>7</v>
      </c>
      <c r="AC1927">
        <v>2022</v>
      </c>
      <c r="AD1927" s="1">
        <v>44805</v>
      </c>
      <c r="AE1927" t="s">
        <v>61</v>
      </c>
      <c r="AF1927" t="s">
        <v>69</v>
      </c>
      <c r="AG1927" t="str">
        <f t="shared" si="123"/>
        <v>Include</v>
      </c>
      <c r="AH1927">
        <f t="shared" si="120"/>
        <v>0</v>
      </c>
      <c r="AI1927">
        <f t="shared" si="121"/>
        <v>1</v>
      </c>
      <c r="AJ1927">
        <f t="shared" si="122"/>
        <v>0</v>
      </c>
      <c r="AK1927" s="15">
        <f>1</f>
        <v>1</v>
      </c>
    </row>
    <row r="1928" spans="1:37" x14ac:dyDescent="0.3">
      <c r="A1928" t="s">
        <v>4431</v>
      </c>
      <c r="B1928" s="1">
        <v>44819</v>
      </c>
      <c r="C1928" s="1">
        <v>44819</v>
      </c>
      <c r="D1928" t="s">
        <v>4432</v>
      </c>
      <c r="E1928" t="s">
        <v>211</v>
      </c>
      <c r="F1928">
        <v>36</v>
      </c>
      <c r="G1928">
        <v>36</v>
      </c>
      <c r="H1928" t="s">
        <v>81</v>
      </c>
      <c r="I1928" t="s">
        <v>81</v>
      </c>
      <c r="J1928" t="s">
        <v>116</v>
      </c>
      <c r="K1928" t="s">
        <v>247</v>
      </c>
      <c r="L1928" t="s">
        <v>97</v>
      </c>
      <c r="M1928" t="s">
        <v>275</v>
      </c>
      <c r="N1928">
        <v>9</v>
      </c>
      <c r="O1928">
        <v>9</v>
      </c>
      <c r="P1928">
        <v>1131.92</v>
      </c>
      <c r="Q1928" s="2">
        <v>0.12</v>
      </c>
      <c r="R1928">
        <v>10966.62</v>
      </c>
      <c r="S1928">
        <v>3680.22</v>
      </c>
      <c r="T1928" s="3">
        <v>0.33600000000000002</v>
      </c>
      <c r="U1928">
        <v>39.840000000000003</v>
      </c>
      <c r="V1928" t="s">
        <v>40</v>
      </c>
      <c r="W1928">
        <v>3</v>
      </c>
      <c r="X1928" t="b">
        <v>0</v>
      </c>
      <c r="Y1928" t="s">
        <v>60</v>
      </c>
      <c r="Z1928" t="s">
        <v>60</v>
      </c>
      <c r="AA1928">
        <v>7</v>
      </c>
      <c r="AB1928">
        <v>7</v>
      </c>
      <c r="AC1928">
        <v>2022</v>
      </c>
      <c r="AD1928" s="1">
        <v>44805</v>
      </c>
      <c r="AE1928" t="s">
        <v>61</v>
      </c>
      <c r="AF1928" t="s">
        <v>88</v>
      </c>
      <c r="AG1928" t="str">
        <f t="shared" si="123"/>
        <v>Include</v>
      </c>
      <c r="AH1928">
        <f t="shared" si="120"/>
        <v>0</v>
      </c>
      <c r="AI1928">
        <f t="shared" si="121"/>
        <v>1</v>
      </c>
      <c r="AJ1928">
        <f t="shared" si="122"/>
        <v>0</v>
      </c>
      <c r="AK1928" s="15">
        <f>1</f>
        <v>1</v>
      </c>
    </row>
    <row r="1929" spans="1:37" x14ac:dyDescent="0.3">
      <c r="A1929" t="s">
        <v>4433</v>
      </c>
      <c r="B1929" s="1">
        <v>44819</v>
      </c>
      <c r="C1929" s="1">
        <v>44819</v>
      </c>
      <c r="D1929" t="s">
        <v>4434</v>
      </c>
      <c r="E1929" t="s">
        <v>509</v>
      </c>
      <c r="H1929" t="s">
        <v>47</v>
      </c>
      <c r="I1929" t="s">
        <v>47</v>
      </c>
      <c r="J1929" t="s">
        <v>116</v>
      </c>
      <c r="K1929" t="s">
        <v>150</v>
      </c>
      <c r="L1929" t="s">
        <v>84</v>
      </c>
      <c r="M1929" t="s">
        <v>231</v>
      </c>
      <c r="N1929">
        <v>4</v>
      </c>
      <c r="O1929">
        <v>4</v>
      </c>
      <c r="P1929">
        <v>225.27</v>
      </c>
      <c r="Q1929" s="2">
        <v>0.34</v>
      </c>
      <c r="R1929">
        <v>633.98</v>
      </c>
      <c r="S1929">
        <v>41.18</v>
      </c>
      <c r="T1929" s="3">
        <v>6.5000000000000002E-2</v>
      </c>
      <c r="U1929">
        <v>44.3</v>
      </c>
      <c r="V1929" t="s">
        <v>132</v>
      </c>
      <c r="W1929">
        <v>4</v>
      </c>
      <c r="X1929" t="b">
        <v>1</v>
      </c>
      <c r="Y1929" t="s">
        <v>41</v>
      </c>
      <c r="Z1929" t="s">
        <v>41</v>
      </c>
      <c r="AA1929">
        <v>9</v>
      </c>
      <c r="AB1929">
        <v>9</v>
      </c>
      <c r="AC1929">
        <v>2022</v>
      </c>
      <c r="AD1929" s="1">
        <v>44805</v>
      </c>
      <c r="AE1929" t="s">
        <v>118</v>
      </c>
      <c r="AF1929" t="s">
        <v>62</v>
      </c>
      <c r="AG1929" t="str">
        <f t="shared" si="123"/>
        <v>Include</v>
      </c>
      <c r="AH1929">
        <f t="shared" si="120"/>
        <v>1</v>
      </c>
      <c r="AI1929">
        <f t="shared" si="121"/>
        <v>1</v>
      </c>
      <c r="AJ1929">
        <f t="shared" si="122"/>
        <v>0</v>
      </c>
      <c r="AK1929" s="15">
        <f>1</f>
        <v>1</v>
      </c>
    </row>
    <row r="1930" spans="1:37" x14ac:dyDescent="0.3">
      <c r="A1930" t="s">
        <v>4435</v>
      </c>
      <c r="B1930" s="1">
        <v>44818</v>
      </c>
      <c r="C1930" s="1">
        <v>44818</v>
      </c>
      <c r="D1930" t="s">
        <v>4436</v>
      </c>
      <c r="E1930" t="s">
        <v>890</v>
      </c>
      <c r="F1930">
        <v>15</v>
      </c>
      <c r="G1930">
        <v>15</v>
      </c>
      <c r="H1930" t="s">
        <v>47</v>
      </c>
      <c r="I1930" t="s">
        <v>47</v>
      </c>
      <c r="J1930" t="s">
        <v>36</v>
      </c>
      <c r="K1930" t="s">
        <v>73</v>
      </c>
      <c r="L1930" t="s">
        <v>38</v>
      </c>
      <c r="M1930" t="s">
        <v>181</v>
      </c>
      <c r="N1930">
        <v>7</v>
      </c>
      <c r="O1930">
        <v>7</v>
      </c>
      <c r="P1930">
        <v>111.14</v>
      </c>
      <c r="Q1930" s="2">
        <v>0.37</v>
      </c>
      <c r="R1930">
        <v>567.33000000000004</v>
      </c>
      <c r="S1930">
        <v>305.64999999999998</v>
      </c>
      <c r="T1930" s="3">
        <v>0.53900000000000003</v>
      </c>
      <c r="U1930">
        <v>44.94</v>
      </c>
      <c r="V1930" t="s">
        <v>99</v>
      </c>
      <c r="W1930">
        <v>4</v>
      </c>
      <c r="X1930" t="b">
        <v>0</v>
      </c>
      <c r="Y1930" t="s">
        <v>60</v>
      </c>
      <c r="Z1930" t="s">
        <v>60</v>
      </c>
      <c r="AA1930">
        <v>9</v>
      </c>
      <c r="AB1930">
        <v>9</v>
      </c>
      <c r="AC1930">
        <v>2022</v>
      </c>
      <c r="AD1930" s="1">
        <v>44805</v>
      </c>
      <c r="AE1930" t="s">
        <v>42</v>
      </c>
      <c r="AF1930" t="s">
        <v>62</v>
      </c>
      <c r="AG1930" t="str">
        <f t="shared" si="123"/>
        <v>Include</v>
      </c>
      <c r="AH1930">
        <f t="shared" si="120"/>
        <v>0</v>
      </c>
      <c r="AI1930">
        <f t="shared" si="121"/>
        <v>1</v>
      </c>
      <c r="AJ1930">
        <f t="shared" si="122"/>
        <v>0</v>
      </c>
      <c r="AK1930" s="15">
        <f>1</f>
        <v>1</v>
      </c>
    </row>
    <row r="1931" spans="1:37" x14ac:dyDescent="0.3">
      <c r="A1931" t="s">
        <v>4437</v>
      </c>
      <c r="B1931" s="1">
        <v>44818</v>
      </c>
      <c r="C1931" s="1">
        <v>44818</v>
      </c>
      <c r="D1931" t="s">
        <v>4438</v>
      </c>
      <c r="E1931" t="s">
        <v>772</v>
      </c>
      <c r="F1931">
        <v>51</v>
      </c>
      <c r="G1931">
        <v>51</v>
      </c>
      <c r="H1931" t="s">
        <v>35</v>
      </c>
      <c r="I1931" t="s">
        <v>35</v>
      </c>
      <c r="J1931" t="s">
        <v>48</v>
      </c>
      <c r="K1931" t="s">
        <v>230</v>
      </c>
      <c r="L1931" t="s">
        <v>111</v>
      </c>
      <c r="M1931" t="s">
        <v>200</v>
      </c>
      <c r="N1931">
        <v>2</v>
      </c>
      <c r="O1931">
        <v>2</v>
      </c>
      <c r="P1931">
        <v>13833.36</v>
      </c>
      <c r="Q1931" s="2">
        <v>0.06</v>
      </c>
      <c r="R1931">
        <v>30150.799999999999</v>
      </c>
      <c r="S1931">
        <v>8534.61</v>
      </c>
      <c r="T1931" s="3">
        <v>0.28299999999999997</v>
      </c>
      <c r="U1931">
        <v>40.57</v>
      </c>
      <c r="V1931" t="s">
        <v>99</v>
      </c>
      <c r="X1931" t="b">
        <v>0</v>
      </c>
      <c r="Y1931" t="s">
        <v>60</v>
      </c>
      <c r="Z1931" t="s">
        <v>60</v>
      </c>
      <c r="AA1931">
        <v>8</v>
      </c>
      <c r="AB1931">
        <v>8</v>
      </c>
      <c r="AC1931">
        <v>2022</v>
      </c>
      <c r="AD1931" s="1">
        <v>44805</v>
      </c>
      <c r="AE1931" t="s">
        <v>101</v>
      </c>
      <c r="AF1931" t="s">
        <v>69</v>
      </c>
      <c r="AG1931" t="str">
        <f t="shared" si="123"/>
        <v>Include</v>
      </c>
      <c r="AH1931">
        <f t="shared" si="120"/>
        <v>0</v>
      </c>
      <c r="AI1931">
        <f t="shared" si="121"/>
        <v>1</v>
      </c>
      <c r="AJ1931">
        <f t="shared" si="122"/>
        <v>0</v>
      </c>
      <c r="AK1931" s="15">
        <f>1</f>
        <v>1</v>
      </c>
    </row>
    <row r="1932" spans="1:37" x14ac:dyDescent="0.3">
      <c r="A1932" t="s">
        <v>4439</v>
      </c>
      <c r="B1932" s="1">
        <v>44818</v>
      </c>
      <c r="C1932" s="1">
        <v>44818</v>
      </c>
      <c r="D1932" t="s">
        <v>4440</v>
      </c>
      <c r="E1932" t="s">
        <v>222</v>
      </c>
      <c r="H1932" t="s">
        <v>47</v>
      </c>
      <c r="I1932" t="s">
        <v>47</v>
      </c>
      <c r="J1932" t="s">
        <v>48</v>
      </c>
      <c r="K1932" t="s">
        <v>49</v>
      </c>
      <c r="L1932" t="s">
        <v>111</v>
      </c>
      <c r="M1932" t="s">
        <v>856</v>
      </c>
      <c r="N1932">
        <v>3</v>
      </c>
      <c r="O1932">
        <v>3</v>
      </c>
      <c r="P1932">
        <v>13367.65</v>
      </c>
      <c r="Q1932" s="2">
        <v>0.27</v>
      </c>
      <c r="R1932">
        <v>30351.3</v>
      </c>
      <c r="S1932">
        <v>8238.2800000000007</v>
      </c>
      <c r="T1932" s="3">
        <v>0.27100000000000002</v>
      </c>
      <c r="U1932">
        <v>76.52</v>
      </c>
      <c r="V1932" t="s">
        <v>52</v>
      </c>
      <c r="W1932">
        <v>3</v>
      </c>
      <c r="X1932" t="b">
        <v>0</v>
      </c>
      <c r="Y1932" t="s">
        <v>60</v>
      </c>
      <c r="Z1932" t="s">
        <v>60</v>
      </c>
      <c r="AA1932">
        <v>4</v>
      </c>
      <c r="AB1932">
        <v>4</v>
      </c>
      <c r="AC1932">
        <v>2022</v>
      </c>
      <c r="AD1932" s="1">
        <v>44805</v>
      </c>
      <c r="AE1932" t="s">
        <v>118</v>
      </c>
      <c r="AF1932" t="s">
        <v>43</v>
      </c>
      <c r="AG1932" t="str">
        <f t="shared" si="123"/>
        <v>Include</v>
      </c>
      <c r="AH1932">
        <f t="shared" si="120"/>
        <v>0</v>
      </c>
      <c r="AI1932">
        <f t="shared" si="121"/>
        <v>1</v>
      </c>
      <c r="AJ1932">
        <f t="shared" si="122"/>
        <v>0</v>
      </c>
      <c r="AK1932" s="15">
        <f>1</f>
        <v>1</v>
      </c>
    </row>
    <row r="1933" spans="1:37" x14ac:dyDescent="0.3">
      <c r="A1933" t="s">
        <v>4441</v>
      </c>
      <c r="B1933" s="1">
        <v>44818</v>
      </c>
      <c r="C1933" s="1">
        <v>44818</v>
      </c>
      <c r="D1933" t="s">
        <v>4442</v>
      </c>
      <c r="E1933" t="s">
        <v>2462</v>
      </c>
      <c r="F1933">
        <v>37</v>
      </c>
      <c r="G1933">
        <v>37</v>
      </c>
      <c r="H1933" t="s">
        <v>47</v>
      </c>
      <c r="I1933" t="s">
        <v>47</v>
      </c>
      <c r="J1933" t="s">
        <v>57</v>
      </c>
      <c r="K1933" t="s">
        <v>205</v>
      </c>
      <c r="L1933" t="s">
        <v>74</v>
      </c>
      <c r="M1933" t="s">
        <v>75</v>
      </c>
      <c r="N1933">
        <v>7</v>
      </c>
      <c r="O1933">
        <v>7</v>
      </c>
      <c r="P1933">
        <v>44012.800000000003</v>
      </c>
      <c r="Q1933" s="2">
        <v>0.02</v>
      </c>
      <c r="R1933">
        <v>388387</v>
      </c>
      <c r="S1933">
        <v>49485.75</v>
      </c>
      <c r="T1933" s="3">
        <v>0.127</v>
      </c>
      <c r="U1933">
        <v>89.27</v>
      </c>
      <c r="V1933" t="s">
        <v>52</v>
      </c>
      <c r="W1933">
        <v>1</v>
      </c>
      <c r="X1933" t="b">
        <v>0</v>
      </c>
      <c r="Y1933" t="s">
        <v>382</v>
      </c>
      <c r="Z1933" t="s">
        <v>60</v>
      </c>
      <c r="AA1933">
        <v>7</v>
      </c>
      <c r="AB1933">
        <v>7</v>
      </c>
      <c r="AC1933">
        <v>2022</v>
      </c>
      <c r="AD1933" s="1">
        <v>44805</v>
      </c>
      <c r="AE1933" t="s">
        <v>61</v>
      </c>
      <c r="AF1933" t="s">
        <v>69</v>
      </c>
      <c r="AG1933" t="str">
        <f t="shared" si="123"/>
        <v>Include</v>
      </c>
      <c r="AH1933">
        <f t="shared" si="120"/>
        <v>0</v>
      </c>
      <c r="AI1933">
        <f t="shared" si="121"/>
        <v>1</v>
      </c>
      <c r="AJ1933">
        <f t="shared" si="122"/>
        <v>0</v>
      </c>
      <c r="AK1933" s="15">
        <f>1</f>
        <v>1</v>
      </c>
    </row>
    <row r="1934" spans="1:37" x14ac:dyDescent="0.3">
      <c r="A1934" t="s">
        <v>4443</v>
      </c>
      <c r="B1934" s="1">
        <v>44818</v>
      </c>
      <c r="C1934" s="1">
        <v>44818</v>
      </c>
      <c r="D1934" t="s">
        <v>4444</v>
      </c>
      <c r="E1934" t="s">
        <v>1796</v>
      </c>
      <c r="F1934">
        <v>28</v>
      </c>
      <c r="G1934">
        <v>28</v>
      </c>
      <c r="H1934" t="s">
        <v>35</v>
      </c>
      <c r="I1934" t="s">
        <v>35</v>
      </c>
      <c r="J1934" t="s">
        <v>36</v>
      </c>
      <c r="K1934" t="s">
        <v>37</v>
      </c>
      <c r="L1934" t="s">
        <v>38</v>
      </c>
      <c r="M1934" t="s">
        <v>159</v>
      </c>
      <c r="N1934">
        <v>10</v>
      </c>
      <c r="O1934">
        <v>10</v>
      </c>
      <c r="P1934">
        <v>537.83000000000004</v>
      </c>
      <c r="Q1934" s="2">
        <v>0.23</v>
      </c>
      <c r="R1934">
        <v>4825.68</v>
      </c>
      <c r="S1934">
        <v>2340.29</v>
      </c>
      <c r="T1934" s="3">
        <v>0.48499999999999999</v>
      </c>
      <c r="U1934">
        <v>51.8</v>
      </c>
      <c r="V1934" t="s">
        <v>99</v>
      </c>
      <c r="W1934">
        <v>5</v>
      </c>
      <c r="X1934" t="b">
        <v>0</v>
      </c>
      <c r="Y1934" t="s">
        <v>60</v>
      </c>
      <c r="Z1934" t="s">
        <v>60</v>
      </c>
      <c r="AA1934">
        <v>10</v>
      </c>
      <c r="AB1934">
        <v>10</v>
      </c>
      <c r="AC1934">
        <v>2022</v>
      </c>
      <c r="AD1934" s="1">
        <v>44805</v>
      </c>
      <c r="AE1934" t="s">
        <v>87</v>
      </c>
      <c r="AF1934" t="s">
        <v>43</v>
      </c>
      <c r="AG1934" t="str">
        <f t="shared" si="123"/>
        <v>Include</v>
      </c>
      <c r="AH1934">
        <f t="shared" si="120"/>
        <v>0</v>
      </c>
      <c r="AI1934">
        <f t="shared" si="121"/>
        <v>1</v>
      </c>
      <c r="AJ1934">
        <f t="shared" si="122"/>
        <v>0</v>
      </c>
      <c r="AK1934" s="15">
        <f>1</f>
        <v>1</v>
      </c>
    </row>
    <row r="1935" spans="1:37" x14ac:dyDescent="0.3">
      <c r="A1935" t="s">
        <v>4445</v>
      </c>
      <c r="B1935" s="1">
        <v>44817</v>
      </c>
      <c r="C1935" s="1">
        <v>44817</v>
      </c>
      <c r="D1935" t="s">
        <v>4446</v>
      </c>
      <c r="E1935" t="s">
        <v>2957</v>
      </c>
      <c r="F1935">
        <v>35</v>
      </c>
      <c r="G1935">
        <v>35</v>
      </c>
      <c r="H1935" t="s">
        <v>35</v>
      </c>
      <c r="I1935" t="s">
        <v>35</v>
      </c>
      <c r="J1935" t="s">
        <v>36</v>
      </c>
      <c r="K1935" t="s">
        <v>239</v>
      </c>
      <c r="L1935" t="s">
        <v>38</v>
      </c>
      <c r="M1935" t="s">
        <v>93</v>
      </c>
      <c r="N1935">
        <v>1</v>
      </c>
      <c r="O1935">
        <v>1</v>
      </c>
      <c r="P1935">
        <v>2480.5</v>
      </c>
      <c r="Q1935" s="2">
        <v>7.0000000000000007E-2</v>
      </c>
      <c r="R1935">
        <v>2697.26</v>
      </c>
      <c r="S1935">
        <v>1008.27</v>
      </c>
      <c r="T1935" s="3">
        <v>0.374</v>
      </c>
      <c r="U1935">
        <v>42.84</v>
      </c>
      <c r="V1935" t="s">
        <v>76</v>
      </c>
      <c r="W1935">
        <v>2</v>
      </c>
      <c r="X1935" t="b">
        <v>1</v>
      </c>
      <c r="Y1935" t="s">
        <v>41</v>
      </c>
      <c r="Z1935" t="s">
        <v>41</v>
      </c>
      <c r="AA1935">
        <v>9</v>
      </c>
      <c r="AB1935">
        <v>9</v>
      </c>
      <c r="AC1935">
        <v>2022</v>
      </c>
      <c r="AD1935" s="1">
        <v>44805</v>
      </c>
      <c r="AE1935" t="s">
        <v>87</v>
      </c>
      <c r="AF1935" t="s">
        <v>69</v>
      </c>
      <c r="AG1935" t="str">
        <f t="shared" si="123"/>
        <v>Include</v>
      </c>
      <c r="AH1935">
        <f t="shared" si="120"/>
        <v>1</v>
      </c>
      <c r="AI1935">
        <f t="shared" si="121"/>
        <v>1</v>
      </c>
      <c r="AJ1935">
        <f t="shared" si="122"/>
        <v>0</v>
      </c>
      <c r="AK1935" s="15">
        <f>1</f>
        <v>1</v>
      </c>
    </row>
    <row r="1936" spans="1:37" x14ac:dyDescent="0.3">
      <c r="A1936" t="s">
        <v>4447</v>
      </c>
      <c r="B1936" s="1">
        <v>44816</v>
      </c>
      <c r="C1936" s="1">
        <v>44816</v>
      </c>
      <c r="D1936" t="s">
        <v>4448</v>
      </c>
      <c r="E1936" t="s">
        <v>1163</v>
      </c>
      <c r="F1936">
        <v>23</v>
      </c>
      <c r="G1936">
        <v>23</v>
      </c>
      <c r="H1936" t="s">
        <v>47</v>
      </c>
      <c r="I1936" t="s">
        <v>47</v>
      </c>
      <c r="J1936" t="s">
        <v>82</v>
      </c>
      <c r="K1936" t="s">
        <v>122</v>
      </c>
      <c r="L1936" t="s">
        <v>38</v>
      </c>
      <c r="M1936" t="s">
        <v>163</v>
      </c>
      <c r="N1936">
        <v>10</v>
      </c>
      <c r="O1936">
        <v>10</v>
      </c>
      <c r="P1936">
        <v>767.55</v>
      </c>
      <c r="Q1936" s="2">
        <v>0.35</v>
      </c>
      <c r="R1936">
        <v>6213.65</v>
      </c>
      <c r="S1936">
        <v>2480.34</v>
      </c>
      <c r="T1936" s="3">
        <v>0.39900000000000002</v>
      </c>
      <c r="U1936">
        <v>45.37</v>
      </c>
      <c r="V1936" t="s">
        <v>52</v>
      </c>
      <c r="W1936">
        <v>4</v>
      </c>
      <c r="X1936" t="b">
        <v>0</v>
      </c>
      <c r="Y1936" t="s">
        <v>60</v>
      </c>
      <c r="Z1936" t="s">
        <v>60</v>
      </c>
      <c r="AA1936">
        <v>5</v>
      </c>
      <c r="AB1936">
        <v>5</v>
      </c>
      <c r="AC1936">
        <v>2022</v>
      </c>
      <c r="AD1936" s="1">
        <v>44805</v>
      </c>
      <c r="AE1936" t="s">
        <v>53</v>
      </c>
      <c r="AF1936" t="s">
        <v>62</v>
      </c>
      <c r="AG1936" t="str">
        <f t="shared" si="123"/>
        <v>Include</v>
      </c>
      <c r="AH1936">
        <f t="shared" si="120"/>
        <v>0</v>
      </c>
      <c r="AI1936">
        <f t="shared" si="121"/>
        <v>1</v>
      </c>
      <c r="AJ1936">
        <f t="shared" si="122"/>
        <v>0</v>
      </c>
      <c r="AK1936" s="15">
        <f>1</f>
        <v>1</v>
      </c>
    </row>
    <row r="1937" spans="1:37" x14ac:dyDescent="0.3">
      <c r="A1937" t="s">
        <v>4449</v>
      </c>
      <c r="B1937" s="1">
        <v>44816</v>
      </c>
      <c r="C1937" s="1">
        <v>44816</v>
      </c>
      <c r="D1937" t="s">
        <v>4450</v>
      </c>
      <c r="E1937" t="s">
        <v>1038</v>
      </c>
      <c r="F1937">
        <v>48</v>
      </c>
      <c r="G1937">
        <v>48</v>
      </c>
      <c r="H1937" t="s">
        <v>371</v>
      </c>
      <c r="I1937" t="s">
        <v>81</v>
      </c>
      <c r="J1937" t="s">
        <v>82</v>
      </c>
      <c r="K1937" t="s">
        <v>83</v>
      </c>
      <c r="L1937" t="s">
        <v>74</v>
      </c>
      <c r="M1937" t="s">
        <v>75</v>
      </c>
      <c r="N1937">
        <v>7</v>
      </c>
      <c r="O1937">
        <v>7</v>
      </c>
      <c r="P1937">
        <v>17875.78</v>
      </c>
      <c r="Q1937" s="2">
        <v>0.39</v>
      </c>
      <c r="R1937">
        <v>88594.37</v>
      </c>
      <c r="S1937">
        <v>10922.5</v>
      </c>
      <c r="T1937" s="3">
        <v>0.123</v>
      </c>
      <c r="U1937">
        <v>64.930000000000007</v>
      </c>
      <c r="V1937" t="s">
        <v>68</v>
      </c>
      <c r="W1937">
        <v>1</v>
      </c>
      <c r="X1937" t="b">
        <v>0</v>
      </c>
      <c r="Y1937" t="s">
        <v>142</v>
      </c>
      <c r="Z1937" t="s">
        <v>142</v>
      </c>
      <c r="AA1937">
        <v>3</v>
      </c>
      <c r="AB1937">
        <v>3</v>
      </c>
      <c r="AC1937">
        <v>2022</v>
      </c>
      <c r="AD1937" s="1">
        <v>44805</v>
      </c>
      <c r="AE1937" t="s">
        <v>101</v>
      </c>
      <c r="AF1937" t="s">
        <v>62</v>
      </c>
      <c r="AG1937" t="str">
        <f t="shared" si="123"/>
        <v>Include</v>
      </c>
      <c r="AH1937">
        <f t="shared" si="120"/>
        <v>0</v>
      </c>
      <c r="AI1937">
        <f t="shared" si="121"/>
        <v>0</v>
      </c>
      <c r="AJ1937">
        <f t="shared" si="122"/>
        <v>0</v>
      </c>
      <c r="AK1937" s="15">
        <f>1</f>
        <v>1</v>
      </c>
    </row>
    <row r="1938" spans="1:37" x14ac:dyDescent="0.3">
      <c r="A1938" t="s">
        <v>4451</v>
      </c>
      <c r="B1938" s="1">
        <v>44815</v>
      </c>
      <c r="C1938" s="1">
        <v>44815</v>
      </c>
      <c r="D1938" t="s">
        <v>4452</v>
      </c>
      <c r="E1938" t="s">
        <v>2508</v>
      </c>
      <c r="F1938">
        <v>25</v>
      </c>
      <c r="G1938">
        <v>25</v>
      </c>
      <c r="H1938" t="s">
        <v>35</v>
      </c>
      <c r="I1938" t="s">
        <v>35</v>
      </c>
      <c r="J1938" t="s">
        <v>82</v>
      </c>
      <c r="K1938" t="s">
        <v>131</v>
      </c>
      <c r="L1938" t="s">
        <v>74</v>
      </c>
      <c r="M1938" t="s">
        <v>235</v>
      </c>
      <c r="N1938">
        <v>5</v>
      </c>
      <c r="O1938">
        <v>5</v>
      </c>
      <c r="P1938">
        <v>48089.2</v>
      </c>
      <c r="Q1938" s="2">
        <v>0.19</v>
      </c>
      <c r="R1938">
        <v>248755.47</v>
      </c>
      <c r="S1938">
        <v>16926</v>
      </c>
      <c r="T1938" s="3">
        <v>6.8000000000000005E-2</v>
      </c>
      <c r="U1938">
        <v>96.45</v>
      </c>
      <c r="V1938" t="s">
        <v>132</v>
      </c>
      <c r="W1938">
        <v>4</v>
      </c>
      <c r="X1938" t="b">
        <v>0</v>
      </c>
      <c r="Y1938" t="s">
        <v>60</v>
      </c>
      <c r="Z1938" t="s">
        <v>60</v>
      </c>
      <c r="AA1938">
        <v>9</v>
      </c>
      <c r="AB1938">
        <v>9</v>
      </c>
      <c r="AC1938">
        <v>2022</v>
      </c>
      <c r="AD1938" s="1">
        <v>44805</v>
      </c>
      <c r="AE1938" t="s">
        <v>53</v>
      </c>
      <c r="AF1938" t="s">
        <v>88</v>
      </c>
      <c r="AG1938" t="str">
        <f t="shared" si="123"/>
        <v>Include</v>
      </c>
      <c r="AH1938">
        <f t="shared" si="120"/>
        <v>0</v>
      </c>
      <c r="AI1938">
        <f t="shared" si="121"/>
        <v>1</v>
      </c>
      <c r="AJ1938">
        <f t="shared" si="122"/>
        <v>0</v>
      </c>
      <c r="AK1938" s="15">
        <f>1</f>
        <v>1</v>
      </c>
    </row>
    <row r="1939" spans="1:37" x14ac:dyDescent="0.3">
      <c r="A1939" t="s">
        <v>4453</v>
      </c>
      <c r="B1939" s="1">
        <v>44815</v>
      </c>
      <c r="C1939" s="1">
        <v>44815</v>
      </c>
      <c r="D1939" t="s">
        <v>4454</v>
      </c>
      <c r="E1939" t="s">
        <v>378</v>
      </c>
      <c r="F1939">
        <v>37</v>
      </c>
      <c r="G1939">
        <v>37</v>
      </c>
      <c r="H1939" t="s">
        <v>35</v>
      </c>
      <c r="I1939" t="s">
        <v>35</v>
      </c>
      <c r="J1939" t="s">
        <v>36</v>
      </c>
      <c r="K1939" t="s">
        <v>106</v>
      </c>
      <c r="L1939" t="s">
        <v>84</v>
      </c>
      <c r="M1939" t="s">
        <v>267</v>
      </c>
      <c r="N1939">
        <v>3</v>
      </c>
      <c r="O1939">
        <v>3</v>
      </c>
      <c r="P1939">
        <v>466.4</v>
      </c>
      <c r="Q1939" s="2">
        <v>0.19</v>
      </c>
      <c r="R1939">
        <v>1143.9000000000001</v>
      </c>
      <c r="S1939">
        <v>83.86</v>
      </c>
      <c r="T1939" s="3">
        <v>7.2999999999999995E-2</v>
      </c>
      <c r="U1939">
        <v>52.43</v>
      </c>
      <c r="V1939" t="s">
        <v>40</v>
      </c>
      <c r="W1939">
        <v>5</v>
      </c>
      <c r="X1939" t="b">
        <v>0</v>
      </c>
      <c r="Y1939" t="s">
        <v>60</v>
      </c>
      <c r="Z1939" t="s">
        <v>60</v>
      </c>
      <c r="AA1939">
        <v>10</v>
      </c>
      <c r="AB1939">
        <v>10</v>
      </c>
      <c r="AC1939">
        <v>2022</v>
      </c>
      <c r="AD1939" s="1">
        <v>44805</v>
      </c>
      <c r="AE1939" t="s">
        <v>61</v>
      </c>
      <c r="AF1939" t="s">
        <v>88</v>
      </c>
      <c r="AG1939" t="str">
        <f t="shared" si="123"/>
        <v>Include</v>
      </c>
      <c r="AH1939">
        <f t="shared" si="120"/>
        <v>0</v>
      </c>
      <c r="AI1939">
        <f t="shared" si="121"/>
        <v>1</v>
      </c>
      <c r="AJ1939">
        <f t="shared" si="122"/>
        <v>0</v>
      </c>
      <c r="AK1939" s="15">
        <f>1</f>
        <v>1</v>
      </c>
    </row>
    <row r="1940" spans="1:37" x14ac:dyDescent="0.3">
      <c r="A1940" t="s">
        <v>4455</v>
      </c>
      <c r="B1940" s="1">
        <v>44815</v>
      </c>
      <c r="C1940" s="1">
        <v>44815</v>
      </c>
      <c r="D1940" t="s">
        <v>4456</v>
      </c>
      <c r="E1940" t="s">
        <v>346</v>
      </c>
      <c r="F1940">
        <v>20</v>
      </c>
      <c r="G1940">
        <v>20</v>
      </c>
      <c r="H1940" t="s">
        <v>47</v>
      </c>
      <c r="I1940" t="s">
        <v>47</v>
      </c>
      <c r="J1940" t="s">
        <v>116</v>
      </c>
      <c r="K1940" t="s">
        <v>247</v>
      </c>
      <c r="L1940" t="s">
        <v>97</v>
      </c>
      <c r="M1940" t="s">
        <v>107</v>
      </c>
      <c r="N1940">
        <v>2</v>
      </c>
      <c r="O1940">
        <v>2</v>
      </c>
      <c r="P1940">
        <v>281.44</v>
      </c>
      <c r="Q1940" s="2">
        <v>0.05</v>
      </c>
      <c r="R1940">
        <v>537.73</v>
      </c>
      <c r="S1940">
        <v>145.84</v>
      </c>
      <c r="T1940" s="3">
        <v>0.27100000000000002</v>
      </c>
      <c r="U1940">
        <v>75.48</v>
      </c>
      <c r="V1940" t="s">
        <v>52</v>
      </c>
      <c r="W1940">
        <v>2</v>
      </c>
      <c r="X1940" t="b">
        <v>0</v>
      </c>
      <c r="Y1940" t="s">
        <v>60</v>
      </c>
      <c r="Z1940" t="s">
        <v>60</v>
      </c>
      <c r="AC1940">
        <v>2022</v>
      </c>
      <c r="AD1940" s="1">
        <v>44805</v>
      </c>
      <c r="AE1940" t="s">
        <v>53</v>
      </c>
      <c r="AF1940" t="s">
        <v>69</v>
      </c>
      <c r="AG1940" t="str">
        <f t="shared" si="123"/>
        <v>Include</v>
      </c>
      <c r="AH1940">
        <f t="shared" si="120"/>
        <v>0</v>
      </c>
      <c r="AI1940">
        <f t="shared" si="121"/>
        <v>1</v>
      </c>
      <c r="AJ1940">
        <f t="shared" si="122"/>
        <v>0</v>
      </c>
      <c r="AK1940" s="15">
        <f>1</f>
        <v>1</v>
      </c>
    </row>
    <row r="1941" spans="1:37" x14ac:dyDescent="0.3">
      <c r="A1941" t="s">
        <v>4457</v>
      </c>
      <c r="B1941" s="1">
        <v>44815</v>
      </c>
      <c r="C1941" s="1">
        <v>44815</v>
      </c>
      <c r="D1941" t="s">
        <v>4458</v>
      </c>
      <c r="E1941" t="s">
        <v>807</v>
      </c>
      <c r="H1941" t="s">
        <v>35</v>
      </c>
      <c r="I1941" t="s">
        <v>35</v>
      </c>
      <c r="J1941" t="s">
        <v>36</v>
      </c>
      <c r="K1941" t="s">
        <v>37</v>
      </c>
      <c r="L1941" t="s">
        <v>50</v>
      </c>
      <c r="M1941" t="s">
        <v>251</v>
      </c>
      <c r="N1941">
        <v>2</v>
      </c>
      <c r="O1941">
        <v>2</v>
      </c>
      <c r="P1941">
        <v>11078.6</v>
      </c>
      <c r="Q1941" s="2">
        <v>0.06</v>
      </c>
      <c r="R1941">
        <v>26632.36</v>
      </c>
      <c r="S1941">
        <v>7028.83</v>
      </c>
      <c r="T1941" s="3">
        <v>0.26400000000000001</v>
      </c>
      <c r="U1941">
        <v>45.78</v>
      </c>
      <c r="V1941" t="s">
        <v>76</v>
      </c>
      <c r="W1941">
        <v>2</v>
      </c>
      <c r="X1941" t="b">
        <v>0</v>
      </c>
      <c r="Y1941" t="s">
        <v>60</v>
      </c>
      <c r="Z1941" t="s">
        <v>60</v>
      </c>
      <c r="AA1941">
        <v>10</v>
      </c>
      <c r="AB1941">
        <v>10</v>
      </c>
      <c r="AC1941">
        <v>2022</v>
      </c>
      <c r="AD1941" s="1">
        <v>44805</v>
      </c>
      <c r="AE1941" t="s">
        <v>118</v>
      </c>
      <c r="AF1941" t="s">
        <v>69</v>
      </c>
      <c r="AG1941" t="str">
        <f t="shared" si="123"/>
        <v>Include</v>
      </c>
      <c r="AH1941">
        <f t="shared" si="120"/>
        <v>0</v>
      </c>
      <c r="AI1941">
        <f t="shared" si="121"/>
        <v>1</v>
      </c>
      <c r="AJ1941">
        <f t="shared" si="122"/>
        <v>0</v>
      </c>
      <c r="AK1941" s="15">
        <f>1</f>
        <v>1</v>
      </c>
    </row>
    <row r="1942" spans="1:37" x14ac:dyDescent="0.3">
      <c r="A1942" t="s">
        <v>4459</v>
      </c>
      <c r="B1942" s="1">
        <v>44814</v>
      </c>
      <c r="C1942" s="1">
        <v>44814</v>
      </c>
      <c r="D1942" t="s">
        <v>4460</v>
      </c>
      <c r="E1942" t="s">
        <v>367</v>
      </c>
      <c r="F1942">
        <v>61</v>
      </c>
      <c r="G1942">
        <v>61</v>
      </c>
      <c r="H1942" t="s">
        <v>47</v>
      </c>
      <c r="I1942" t="s">
        <v>47</v>
      </c>
      <c r="J1942" t="s">
        <v>82</v>
      </c>
      <c r="K1942" t="s">
        <v>122</v>
      </c>
      <c r="L1942" t="s">
        <v>38</v>
      </c>
      <c r="M1942" t="s">
        <v>181</v>
      </c>
      <c r="N1942">
        <v>9</v>
      </c>
      <c r="O1942">
        <v>9</v>
      </c>
      <c r="P1942">
        <v>1292.1600000000001</v>
      </c>
      <c r="Q1942" s="2">
        <v>0.22</v>
      </c>
      <c r="R1942">
        <v>10154.82</v>
      </c>
      <c r="S1942">
        <v>3046.85</v>
      </c>
      <c r="T1942" s="3">
        <v>0.3</v>
      </c>
      <c r="U1942">
        <v>70.59</v>
      </c>
      <c r="V1942" t="s">
        <v>68</v>
      </c>
      <c r="W1942">
        <v>2</v>
      </c>
      <c r="X1942" t="b">
        <v>1</v>
      </c>
      <c r="Y1942" t="s">
        <v>41</v>
      </c>
      <c r="Z1942" t="s">
        <v>41</v>
      </c>
      <c r="AA1942">
        <v>6</v>
      </c>
      <c r="AB1942">
        <v>6</v>
      </c>
      <c r="AC1942">
        <v>2022</v>
      </c>
      <c r="AD1942" s="1">
        <v>44805</v>
      </c>
      <c r="AE1942" t="s">
        <v>520</v>
      </c>
      <c r="AF1942" t="s">
        <v>43</v>
      </c>
      <c r="AG1942" t="str">
        <f t="shared" si="123"/>
        <v>Include</v>
      </c>
      <c r="AH1942">
        <f t="shared" si="120"/>
        <v>1</v>
      </c>
      <c r="AI1942">
        <f t="shared" si="121"/>
        <v>1</v>
      </c>
      <c r="AJ1942">
        <f t="shared" si="122"/>
        <v>0</v>
      </c>
      <c r="AK1942" s="15">
        <f>1</f>
        <v>1</v>
      </c>
    </row>
    <row r="1943" spans="1:37" x14ac:dyDescent="0.3">
      <c r="A1943" t="s">
        <v>4461</v>
      </c>
      <c r="B1943" s="1">
        <v>44814</v>
      </c>
      <c r="C1943" s="1">
        <v>44814</v>
      </c>
      <c r="D1943" t="s">
        <v>4462</v>
      </c>
      <c r="E1943" t="s">
        <v>701</v>
      </c>
      <c r="F1943">
        <v>34</v>
      </c>
      <c r="G1943">
        <v>34</v>
      </c>
      <c r="H1943" t="s">
        <v>35</v>
      </c>
      <c r="I1943" t="s">
        <v>35</v>
      </c>
      <c r="J1943" t="s">
        <v>57</v>
      </c>
      <c r="K1943" t="s">
        <v>205</v>
      </c>
      <c r="L1943" t="s">
        <v>111</v>
      </c>
      <c r="M1943" t="s">
        <v>200</v>
      </c>
      <c r="P1943">
        <v>541.85</v>
      </c>
      <c r="Q1943" s="2">
        <v>0.04</v>
      </c>
      <c r="R1943">
        <v>618.29</v>
      </c>
      <c r="S1943">
        <v>107.23</v>
      </c>
      <c r="T1943" s="3">
        <v>0.17299999999999999</v>
      </c>
      <c r="U1943">
        <v>87.16</v>
      </c>
      <c r="V1943" t="s">
        <v>76</v>
      </c>
      <c r="W1943">
        <v>2</v>
      </c>
      <c r="X1943" t="b">
        <v>0</v>
      </c>
      <c r="Y1943" t="s">
        <v>60</v>
      </c>
      <c r="Z1943" t="s">
        <v>60</v>
      </c>
      <c r="AA1943">
        <v>1</v>
      </c>
      <c r="AB1943">
        <v>1</v>
      </c>
      <c r="AC1943">
        <v>2022</v>
      </c>
      <c r="AD1943" s="1">
        <v>44805</v>
      </c>
      <c r="AE1943" t="s">
        <v>87</v>
      </c>
      <c r="AF1943" t="s">
        <v>69</v>
      </c>
      <c r="AG1943" t="str">
        <f t="shared" si="123"/>
        <v>Include</v>
      </c>
      <c r="AH1943">
        <f t="shared" si="120"/>
        <v>0</v>
      </c>
      <c r="AI1943">
        <f t="shared" si="121"/>
        <v>1</v>
      </c>
      <c r="AJ1943">
        <f t="shared" si="122"/>
        <v>0</v>
      </c>
      <c r="AK1943" s="15">
        <f>1</f>
        <v>1</v>
      </c>
    </row>
    <row r="1944" spans="1:37" x14ac:dyDescent="0.3">
      <c r="A1944" t="s">
        <v>4463</v>
      </c>
      <c r="B1944" s="1">
        <v>44814</v>
      </c>
      <c r="C1944" s="1">
        <v>44814</v>
      </c>
      <c r="D1944" t="s">
        <v>4464</v>
      </c>
      <c r="E1944" t="s">
        <v>895</v>
      </c>
      <c r="F1944">
        <v>21</v>
      </c>
      <c r="G1944">
        <v>21</v>
      </c>
      <c r="H1944" t="s">
        <v>47</v>
      </c>
      <c r="I1944" t="s">
        <v>47</v>
      </c>
      <c r="J1944" t="s">
        <v>82</v>
      </c>
      <c r="K1944" t="s">
        <v>266</v>
      </c>
      <c r="L1944" t="s">
        <v>50</v>
      </c>
      <c r="M1944" t="s">
        <v>251</v>
      </c>
      <c r="N1944">
        <v>9</v>
      </c>
      <c r="O1944">
        <v>9</v>
      </c>
      <c r="P1944">
        <v>29503.49</v>
      </c>
      <c r="Q1944" s="2">
        <v>0.02</v>
      </c>
      <c r="R1944">
        <v>295846.81</v>
      </c>
      <c r="S1944">
        <v>62680.47</v>
      </c>
      <c r="T1944" s="3">
        <v>0.21199999999999999</v>
      </c>
      <c r="U1944">
        <v>44.27</v>
      </c>
      <c r="V1944" t="s">
        <v>132</v>
      </c>
      <c r="W1944">
        <v>1</v>
      </c>
      <c r="X1944" t="b">
        <v>0</v>
      </c>
      <c r="Y1944" t="s">
        <v>142</v>
      </c>
      <c r="Z1944" t="s">
        <v>142</v>
      </c>
      <c r="AA1944">
        <v>3</v>
      </c>
      <c r="AB1944">
        <v>3</v>
      </c>
      <c r="AC1944">
        <v>2022</v>
      </c>
      <c r="AD1944" s="1">
        <v>44805</v>
      </c>
      <c r="AE1944" t="s">
        <v>53</v>
      </c>
      <c r="AF1944" t="s">
        <v>69</v>
      </c>
      <c r="AG1944" t="str">
        <f t="shared" si="123"/>
        <v>Include</v>
      </c>
      <c r="AH1944">
        <f t="shared" si="120"/>
        <v>0</v>
      </c>
      <c r="AI1944">
        <f t="shared" si="121"/>
        <v>0</v>
      </c>
      <c r="AJ1944">
        <f t="shared" si="122"/>
        <v>0</v>
      </c>
      <c r="AK1944" s="15">
        <f>1</f>
        <v>1</v>
      </c>
    </row>
    <row r="1945" spans="1:37" x14ac:dyDescent="0.3">
      <c r="A1945" t="s">
        <v>4465</v>
      </c>
      <c r="B1945" s="1">
        <v>44814</v>
      </c>
      <c r="C1945" s="1">
        <v>44814</v>
      </c>
      <c r="D1945" t="s">
        <v>4466</v>
      </c>
      <c r="E1945" t="s">
        <v>1352</v>
      </c>
      <c r="F1945">
        <v>45</v>
      </c>
      <c r="G1945">
        <v>45</v>
      </c>
      <c r="H1945" t="s">
        <v>47</v>
      </c>
      <c r="I1945" t="s">
        <v>47</v>
      </c>
      <c r="J1945" t="s">
        <v>36</v>
      </c>
      <c r="K1945" t="s">
        <v>73</v>
      </c>
      <c r="L1945" t="s">
        <v>74</v>
      </c>
      <c r="M1945" t="s">
        <v>261</v>
      </c>
      <c r="N1945">
        <v>4</v>
      </c>
      <c r="O1945">
        <v>4</v>
      </c>
      <c r="P1945">
        <v>37633.82</v>
      </c>
      <c r="Q1945" s="2">
        <v>0.33</v>
      </c>
      <c r="R1945">
        <v>125197.09</v>
      </c>
      <c r="S1945">
        <v>14972.92</v>
      </c>
      <c r="T1945" s="3">
        <v>0.12</v>
      </c>
      <c r="U1945">
        <v>53.12</v>
      </c>
      <c r="V1945" t="s">
        <v>76</v>
      </c>
      <c r="W1945">
        <v>4</v>
      </c>
      <c r="X1945" t="b">
        <v>0</v>
      </c>
      <c r="Y1945" t="s">
        <v>60</v>
      </c>
      <c r="Z1945" t="s">
        <v>60</v>
      </c>
      <c r="AA1945">
        <v>2</v>
      </c>
      <c r="AB1945">
        <v>2</v>
      </c>
      <c r="AC1945">
        <v>2022</v>
      </c>
      <c r="AD1945" s="1">
        <v>44805</v>
      </c>
      <c r="AE1945" t="s">
        <v>61</v>
      </c>
      <c r="AF1945" t="s">
        <v>62</v>
      </c>
      <c r="AG1945" t="str">
        <f t="shared" si="123"/>
        <v>Include</v>
      </c>
      <c r="AH1945">
        <f t="shared" si="120"/>
        <v>0</v>
      </c>
      <c r="AI1945">
        <f t="shared" si="121"/>
        <v>1</v>
      </c>
      <c r="AJ1945">
        <f t="shared" si="122"/>
        <v>0</v>
      </c>
      <c r="AK1945" s="15">
        <f>1</f>
        <v>1</v>
      </c>
    </row>
    <row r="1946" spans="1:37" x14ac:dyDescent="0.3">
      <c r="A1946" t="s">
        <v>4467</v>
      </c>
      <c r="B1946" s="1">
        <v>44814</v>
      </c>
      <c r="C1946" s="1">
        <v>44814</v>
      </c>
      <c r="D1946" t="s">
        <v>4468</v>
      </c>
      <c r="E1946" t="s">
        <v>687</v>
      </c>
      <c r="F1946">
        <v>46</v>
      </c>
      <c r="G1946">
        <v>46</v>
      </c>
      <c r="H1946" t="s">
        <v>105</v>
      </c>
      <c r="I1946" t="s">
        <v>35</v>
      </c>
      <c r="J1946" t="s">
        <v>116</v>
      </c>
      <c r="K1946" t="s">
        <v>247</v>
      </c>
      <c r="L1946" t="s">
        <v>111</v>
      </c>
      <c r="M1946" t="s">
        <v>200</v>
      </c>
      <c r="N1946">
        <v>2</v>
      </c>
      <c r="O1946">
        <v>2</v>
      </c>
      <c r="P1946">
        <v>2331.7600000000002</v>
      </c>
      <c r="Q1946" s="2">
        <v>0</v>
      </c>
      <c r="R1946">
        <v>5912.22</v>
      </c>
      <c r="S1946">
        <v>1433.92</v>
      </c>
      <c r="T1946" s="3">
        <v>0.24299999999999999</v>
      </c>
      <c r="U1946">
        <v>38.85</v>
      </c>
      <c r="V1946" t="s">
        <v>132</v>
      </c>
      <c r="W1946">
        <v>5</v>
      </c>
      <c r="X1946" t="b">
        <v>0</v>
      </c>
      <c r="Y1946" t="s">
        <v>60</v>
      </c>
      <c r="Z1946" t="s">
        <v>60</v>
      </c>
      <c r="AA1946">
        <v>1</v>
      </c>
      <c r="AB1946">
        <v>1</v>
      </c>
      <c r="AC1946">
        <v>2022</v>
      </c>
      <c r="AD1946" s="1">
        <v>44805</v>
      </c>
      <c r="AE1946" t="s">
        <v>101</v>
      </c>
      <c r="AF1946" s="2">
        <v>0</v>
      </c>
      <c r="AG1946" t="str">
        <f t="shared" si="123"/>
        <v>Include</v>
      </c>
      <c r="AH1946">
        <f t="shared" si="120"/>
        <v>0</v>
      </c>
      <c r="AI1946">
        <f t="shared" si="121"/>
        <v>1</v>
      </c>
      <c r="AJ1946">
        <f t="shared" si="122"/>
        <v>0</v>
      </c>
      <c r="AK1946" s="15">
        <f>1</f>
        <v>1</v>
      </c>
    </row>
    <row r="1947" spans="1:37" x14ac:dyDescent="0.3">
      <c r="A1947" t="s">
        <v>4469</v>
      </c>
      <c r="B1947" s="1">
        <v>44813</v>
      </c>
      <c r="C1947" s="1">
        <v>44813</v>
      </c>
      <c r="D1947" t="s">
        <v>4470</v>
      </c>
      <c r="E1947" t="s">
        <v>1184</v>
      </c>
      <c r="F1947">
        <v>54</v>
      </c>
      <c r="G1947">
        <v>54</v>
      </c>
      <c r="H1947" t="s">
        <v>81</v>
      </c>
      <c r="I1947" t="s">
        <v>81</v>
      </c>
      <c r="J1947" t="s">
        <v>57</v>
      </c>
      <c r="K1947" t="s">
        <v>205</v>
      </c>
      <c r="L1947" t="s">
        <v>50</v>
      </c>
      <c r="M1947" t="s">
        <v>325</v>
      </c>
      <c r="N1947">
        <v>5</v>
      </c>
      <c r="O1947">
        <v>5</v>
      </c>
      <c r="P1947">
        <v>26136.57</v>
      </c>
      <c r="Q1947" s="2">
        <v>0</v>
      </c>
      <c r="R1947">
        <v>148485.57999999999</v>
      </c>
      <c r="S1947">
        <v>38154.910000000003</v>
      </c>
      <c r="T1947" s="3">
        <v>0.25700000000000001</v>
      </c>
      <c r="U1947">
        <v>66.36</v>
      </c>
      <c r="V1947" t="s">
        <v>76</v>
      </c>
      <c r="W1947">
        <v>1</v>
      </c>
      <c r="X1947" t="b">
        <v>0</v>
      </c>
      <c r="Y1947" t="s">
        <v>100</v>
      </c>
      <c r="Z1947" t="s">
        <v>100</v>
      </c>
      <c r="AA1947">
        <v>5</v>
      </c>
      <c r="AB1947">
        <v>5</v>
      </c>
      <c r="AC1947">
        <v>2022</v>
      </c>
      <c r="AD1947" s="1">
        <v>44805</v>
      </c>
      <c r="AE1947" t="s">
        <v>101</v>
      </c>
      <c r="AF1947" s="2">
        <v>0</v>
      </c>
      <c r="AG1947" t="str">
        <f t="shared" si="123"/>
        <v>Include</v>
      </c>
      <c r="AH1947">
        <f t="shared" si="120"/>
        <v>0</v>
      </c>
      <c r="AI1947">
        <f t="shared" si="121"/>
        <v>0</v>
      </c>
      <c r="AJ1947">
        <f t="shared" si="122"/>
        <v>1</v>
      </c>
      <c r="AK1947" s="15">
        <f>1</f>
        <v>1</v>
      </c>
    </row>
    <row r="1948" spans="1:37" x14ac:dyDescent="0.3">
      <c r="A1948" t="s">
        <v>4471</v>
      </c>
      <c r="B1948" s="1">
        <v>44813</v>
      </c>
      <c r="C1948" s="1">
        <v>44813</v>
      </c>
      <c r="D1948" t="s">
        <v>4472</v>
      </c>
      <c r="E1948" t="s">
        <v>162</v>
      </c>
      <c r="F1948">
        <v>23</v>
      </c>
      <c r="G1948">
        <v>23</v>
      </c>
      <c r="H1948" t="s">
        <v>81</v>
      </c>
      <c r="I1948" t="s">
        <v>81</v>
      </c>
      <c r="J1948" t="s">
        <v>36</v>
      </c>
      <c r="K1948" t="s">
        <v>239</v>
      </c>
      <c r="L1948" t="s">
        <v>111</v>
      </c>
      <c r="M1948" t="s">
        <v>856</v>
      </c>
      <c r="N1948">
        <v>1</v>
      </c>
      <c r="O1948">
        <v>1</v>
      </c>
      <c r="P1948">
        <v>10374.719999999999</v>
      </c>
      <c r="Q1948" s="2">
        <v>0.04</v>
      </c>
      <c r="R1948">
        <v>10806.31</v>
      </c>
      <c r="S1948">
        <v>2109.69</v>
      </c>
      <c r="T1948" s="3">
        <v>0.19500000000000001</v>
      </c>
      <c r="U1948">
        <v>63.95</v>
      </c>
      <c r="V1948" t="s">
        <v>52</v>
      </c>
      <c r="W1948">
        <v>3</v>
      </c>
      <c r="X1948" t="b">
        <v>0</v>
      </c>
      <c r="Y1948" t="s">
        <v>100</v>
      </c>
      <c r="Z1948" t="s">
        <v>100</v>
      </c>
      <c r="AA1948">
        <v>3</v>
      </c>
      <c r="AB1948">
        <v>3</v>
      </c>
      <c r="AC1948">
        <v>2022</v>
      </c>
      <c r="AD1948" s="1">
        <v>44805</v>
      </c>
      <c r="AE1948" t="s">
        <v>53</v>
      </c>
      <c r="AF1948" t="s">
        <v>69</v>
      </c>
      <c r="AG1948" t="str">
        <f t="shared" si="123"/>
        <v>Include</v>
      </c>
      <c r="AH1948">
        <f t="shared" si="120"/>
        <v>0</v>
      </c>
      <c r="AI1948">
        <f t="shared" si="121"/>
        <v>0</v>
      </c>
      <c r="AJ1948">
        <f t="shared" si="122"/>
        <v>1</v>
      </c>
      <c r="AK1948" s="15">
        <f>1</f>
        <v>1</v>
      </c>
    </row>
    <row r="1949" spans="1:37" x14ac:dyDescent="0.3">
      <c r="A1949" t="s">
        <v>4473</v>
      </c>
      <c r="B1949" s="1">
        <v>44813</v>
      </c>
      <c r="C1949" s="1">
        <v>44813</v>
      </c>
      <c r="D1949" t="s">
        <v>4474</v>
      </c>
      <c r="E1949" t="s">
        <v>1217</v>
      </c>
      <c r="F1949">
        <v>33</v>
      </c>
      <c r="G1949">
        <v>33</v>
      </c>
      <c r="H1949" t="s">
        <v>81</v>
      </c>
      <c r="I1949" t="s">
        <v>81</v>
      </c>
      <c r="J1949" t="s">
        <v>36</v>
      </c>
      <c r="K1949" t="s">
        <v>239</v>
      </c>
      <c r="L1949" t="s">
        <v>50</v>
      </c>
      <c r="M1949" t="s">
        <v>67</v>
      </c>
      <c r="N1949">
        <v>10</v>
      </c>
      <c r="O1949">
        <v>10</v>
      </c>
      <c r="P1949">
        <v>5472.78</v>
      </c>
      <c r="Q1949" s="2">
        <v>0.24</v>
      </c>
      <c r="R1949">
        <v>53170.77</v>
      </c>
      <c r="S1949">
        <v>15999.21</v>
      </c>
      <c r="T1949" s="3">
        <v>0.30099999999999999</v>
      </c>
      <c r="U1949">
        <v>73.94</v>
      </c>
      <c r="V1949" t="s">
        <v>132</v>
      </c>
      <c r="W1949">
        <v>4</v>
      </c>
      <c r="X1949" t="b">
        <v>0</v>
      </c>
      <c r="Y1949" t="s">
        <v>60</v>
      </c>
      <c r="Z1949" t="s">
        <v>60</v>
      </c>
      <c r="AA1949">
        <v>9</v>
      </c>
      <c r="AB1949">
        <v>9</v>
      </c>
      <c r="AC1949">
        <v>2022</v>
      </c>
      <c r="AD1949" s="1">
        <v>44805</v>
      </c>
      <c r="AE1949" t="s">
        <v>87</v>
      </c>
      <c r="AF1949" t="s">
        <v>43</v>
      </c>
      <c r="AG1949" t="str">
        <f t="shared" si="123"/>
        <v>Include</v>
      </c>
      <c r="AH1949">
        <f t="shared" si="120"/>
        <v>0</v>
      </c>
      <c r="AI1949">
        <f t="shared" si="121"/>
        <v>1</v>
      </c>
      <c r="AJ1949">
        <f t="shared" si="122"/>
        <v>0</v>
      </c>
      <c r="AK1949" s="15">
        <f>1</f>
        <v>1</v>
      </c>
    </row>
    <row r="1950" spans="1:37" x14ac:dyDescent="0.3">
      <c r="A1950" t="s">
        <v>4475</v>
      </c>
      <c r="B1950" s="1">
        <v>44812</v>
      </c>
      <c r="C1950" s="1">
        <v>44812</v>
      </c>
      <c r="D1950" t="s">
        <v>4476</v>
      </c>
      <c r="E1950" t="s">
        <v>1118</v>
      </c>
      <c r="F1950">
        <v>26</v>
      </c>
      <c r="G1950">
        <v>26</v>
      </c>
      <c r="H1950" t="s">
        <v>47</v>
      </c>
      <c r="I1950" t="s">
        <v>47</v>
      </c>
      <c r="J1950" t="s">
        <v>82</v>
      </c>
      <c r="K1950" t="s">
        <v>122</v>
      </c>
      <c r="L1950" t="s">
        <v>50</v>
      </c>
      <c r="M1950" t="s">
        <v>186</v>
      </c>
      <c r="N1950">
        <v>2</v>
      </c>
      <c r="O1950">
        <v>2</v>
      </c>
      <c r="P1950">
        <v>21391.95</v>
      </c>
      <c r="Q1950" s="2">
        <v>0.09</v>
      </c>
      <c r="R1950">
        <v>42758.89</v>
      </c>
      <c r="S1950">
        <v>8615.36</v>
      </c>
      <c r="T1950" s="3">
        <v>0.20100000000000001</v>
      </c>
      <c r="U1950">
        <v>88.4</v>
      </c>
      <c r="V1950" t="s">
        <v>132</v>
      </c>
      <c r="W1950">
        <v>2</v>
      </c>
      <c r="X1950" t="b">
        <v>1</v>
      </c>
      <c r="Y1950" t="s">
        <v>41</v>
      </c>
      <c r="Z1950" t="s">
        <v>41</v>
      </c>
      <c r="AA1950">
        <v>3</v>
      </c>
      <c r="AB1950">
        <v>3</v>
      </c>
      <c r="AC1950">
        <v>2022</v>
      </c>
      <c r="AD1950" s="1">
        <v>44805</v>
      </c>
      <c r="AE1950" t="s">
        <v>87</v>
      </c>
      <c r="AF1950" t="s">
        <v>69</v>
      </c>
      <c r="AG1950" t="str">
        <f t="shared" si="123"/>
        <v>Include</v>
      </c>
      <c r="AH1950">
        <f t="shared" si="120"/>
        <v>1</v>
      </c>
      <c r="AI1950">
        <f t="shared" si="121"/>
        <v>1</v>
      </c>
      <c r="AJ1950">
        <f t="shared" si="122"/>
        <v>0</v>
      </c>
      <c r="AK1950" s="15">
        <f>1</f>
        <v>1</v>
      </c>
    </row>
    <row r="1951" spans="1:37" x14ac:dyDescent="0.3">
      <c r="A1951" t="s">
        <v>4477</v>
      </c>
      <c r="B1951" s="1">
        <v>44812</v>
      </c>
      <c r="C1951" s="1">
        <v>44812</v>
      </c>
      <c r="D1951" t="s">
        <v>4478</v>
      </c>
      <c r="E1951" t="s">
        <v>3575</v>
      </c>
      <c r="F1951">
        <v>60</v>
      </c>
      <c r="G1951">
        <v>60</v>
      </c>
      <c r="H1951" t="s">
        <v>35</v>
      </c>
      <c r="I1951" t="s">
        <v>35</v>
      </c>
      <c r="J1951" t="s">
        <v>57</v>
      </c>
      <c r="K1951" t="s">
        <v>155</v>
      </c>
      <c r="L1951" t="s">
        <v>84</v>
      </c>
      <c r="M1951" t="s">
        <v>231</v>
      </c>
      <c r="N1951">
        <v>6</v>
      </c>
      <c r="O1951">
        <v>6</v>
      </c>
      <c r="P1951">
        <v>415.02</v>
      </c>
      <c r="Q1951" s="2">
        <v>0.39</v>
      </c>
      <c r="R1951">
        <v>1807.15</v>
      </c>
      <c r="S1951">
        <v>138.97</v>
      </c>
      <c r="T1951" s="3">
        <v>7.6999999999999999E-2</v>
      </c>
      <c r="U1951">
        <v>100.53</v>
      </c>
      <c r="V1951" t="s">
        <v>68</v>
      </c>
      <c r="W1951">
        <v>1</v>
      </c>
      <c r="X1951" t="b">
        <v>0</v>
      </c>
      <c r="Y1951" t="s">
        <v>100</v>
      </c>
      <c r="Z1951" t="s">
        <v>100</v>
      </c>
      <c r="AA1951">
        <v>3</v>
      </c>
      <c r="AB1951">
        <v>3</v>
      </c>
      <c r="AC1951">
        <v>2022</v>
      </c>
      <c r="AD1951" s="1">
        <v>44805</v>
      </c>
      <c r="AE1951" t="s">
        <v>101</v>
      </c>
      <c r="AF1951" t="s">
        <v>62</v>
      </c>
      <c r="AG1951" t="str">
        <f t="shared" si="123"/>
        <v>Include</v>
      </c>
      <c r="AH1951">
        <f t="shared" si="120"/>
        <v>0</v>
      </c>
      <c r="AI1951">
        <f t="shared" si="121"/>
        <v>0</v>
      </c>
      <c r="AJ1951">
        <f t="shared" si="122"/>
        <v>1</v>
      </c>
      <c r="AK1951" s="15">
        <f>1</f>
        <v>1</v>
      </c>
    </row>
    <row r="1952" spans="1:37" x14ac:dyDescent="0.3">
      <c r="A1952" t="s">
        <v>4479</v>
      </c>
      <c r="B1952" s="1">
        <v>44812</v>
      </c>
      <c r="C1952" s="1">
        <v>44812</v>
      </c>
      <c r="D1952" t="s">
        <v>4480</v>
      </c>
      <c r="E1952" t="s">
        <v>993</v>
      </c>
      <c r="F1952">
        <v>46</v>
      </c>
      <c r="G1952">
        <v>46</v>
      </c>
      <c r="H1952" t="s">
        <v>81</v>
      </c>
      <c r="I1952" t="s">
        <v>81</v>
      </c>
      <c r="J1952" t="s">
        <v>82</v>
      </c>
      <c r="K1952" t="s">
        <v>83</v>
      </c>
      <c r="L1952" t="s">
        <v>140</v>
      </c>
      <c r="M1952" t="s">
        <v>358</v>
      </c>
      <c r="N1952">
        <v>2</v>
      </c>
      <c r="O1952">
        <v>2</v>
      </c>
      <c r="P1952">
        <v>3788.19</v>
      </c>
      <c r="R1952">
        <v>8490.2099999999991</v>
      </c>
      <c r="S1952">
        <v>2213.1</v>
      </c>
      <c r="T1952" s="3">
        <v>0.26100000000000001</v>
      </c>
      <c r="U1952">
        <v>65.7</v>
      </c>
      <c r="V1952" t="s">
        <v>99</v>
      </c>
      <c r="X1952" t="b">
        <v>0</v>
      </c>
      <c r="Y1952" t="s">
        <v>86</v>
      </c>
      <c r="Z1952" t="s">
        <v>86</v>
      </c>
      <c r="AA1952">
        <v>8</v>
      </c>
      <c r="AB1952">
        <v>8</v>
      </c>
      <c r="AC1952">
        <v>2022</v>
      </c>
      <c r="AD1952" s="1">
        <v>44805</v>
      </c>
      <c r="AE1952" t="s">
        <v>101</v>
      </c>
      <c r="AF1952" t="s">
        <v>201</v>
      </c>
      <c r="AG1952" t="str">
        <f t="shared" si="123"/>
        <v>Include</v>
      </c>
      <c r="AH1952">
        <f t="shared" si="120"/>
        <v>0</v>
      </c>
      <c r="AI1952">
        <f t="shared" si="121"/>
        <v>0</v>
      </c>
      <c r="AJ1952">
        <f t="shared" si="122"/>
        <v>0</v>
      </c>
      <c r="AK1952" s="15">
        <f>1</f>
        <v>1</v>
      </c>
    </row>
    <row r="1953" spans="1:37" x14ac:dyDescent="0.3">
      <c r="A1953" t="s">
        <v>4481</v>
      </c>
      <c r="B1953" t="s">
        <v>4482</v>
      </c>
      <c r="C1953" s="1">
        <v>44812</v>
      </c>
      <c r="D1953" t="s">
        <v>4483</v>
      </c>
      <c r="E1953" t="s">
        <v>1919</v>
      </c>
      <c r="F1953">
        <v>22</v>
      </c>
      <c r="G1953">
        <v>22</v>
      </c>
      <c r="H1953" t="s">
        <v>81</v>
      </c>
      <c r="I1953" t="s">
        <v>81</v>
      </c>
      <c r="J1953" t="s">
        <v>57</v>
      </c>
      <c r="K1953" t="s">
        <v>66</v>
      </c>
      <c r="L1953" t="s">
        <v>84</v>
      </c>
      <c r="M1953" t="s">
        <v>490</v>
      </c>
      <c r="N1953">
        <v>6</v>
      </c>
      <c r="O1953">
        <v>6</v>
      </c>
      <c r="P1953">
        <v>129.66</v>
      </c>
      <c r="Q1953" s="2">
        <v>0.08</v>
      </c>
      <c r="R1953">
        <v>1008.28</v>
      </c>
      <c r="S1953">
        <v>60.96</v>
      </c>
      <c r="T1953" s="3">
        <v>0.06</v>
      </c>
      <c r="U1953">
        <v>63.39</v>
      </c>
      <c r="V1953" t="s">
        <v>99</v>
      </c>
      <c r="W1953">
        <v>5</v>
      </c>
      <c r="X1953" t="b">
        <v>0</v>
      </c>
      <c r="Y1953" t="s">
        <v>60</v>
      </c>
      <c r="Z1953" t="s">
        <v>60</v>
      </c>
      <c r="AA1953">
        <v>3</v>
      </c>
      <c r="AB1953">
        <v>3</v>
      </c>
      <c r="AC1953">
        <v>2022</v>
      </c>
      <c r="AD1953" s="1">
        <v>44805</v>
      </c>
      <c r="AE1953" t="s">
        <v>53</v>
      </c>
      <c r="AF1953" t="s">
        <v>69</v>
      </c>
      <c r="AG1953" t="str">
        <f t="shared" si="123"/>
        <v>Include</v>
      </c>
      <c r="AH1953">
        <f t="shared" si="120"/>
        <v>0</v>
      </c>
      <c r="AI1953">
        <f t="shared" si="121"/>
        <v>1</v>
      </c>
      <c r="AJ1953">
        <f t="shared" si="122"/>
        <v>0</v>
      </c>
      <c r="AK1953" s="15">
        <f>1</f>
        <v>1</v>
      </c>
    </row>
    <row r="1954" spans="1:37" x14ac:dyDescent="0.3">
      <c r="A1954" t="s">
        <v>4484</v>
      </c>
      <c r="B1954" s="1">
        <v>44811</v>
      </c>
      <c r="C1954" s="1">
        <v>44811</v>
      </c>
      <c r="D1954" t="s">
        <v>4485</v>
      </c>
      <c r="E1954" t="s">
        <v>1752</v>
      </c>
      <c r="F1954">
        <v>38</v>
      </c>
      <c r="G1954">
        <v>38</v>
      </c>
      <c r="H1954" t="s">
        <v>47</v>
      </c>
      <c r="I1954" t="s">
        <v>47</v>
      </c>
      <c r="J1954" t="s">
        <v>36</v>
      </c>
      <c r="K1954" t="s">
        <v>37</v>
      </c>
      <c r="L1954" t="s">
        <v>50</v>
      </c>
      <c r="M1954" t="s">
        <v>59</v>
      </c>
      <c r="N1954">
        <v>2</v>
      </c>
      <c r="O1954">
        <v>2</v>
      </c>
      <c r="P1954">
        <v>22082.21</v>
      </c>
      <c r="R1954">
        <v>51389.35</v>
      </c>
      <c r="S1954">
        <v>9844.24</v>
      </c>
      <c r="T1954" s="3">
        <v>0.192</v>
      </c>
      <c r="U1954">
        <v>70.14</v>
      </c>
      <c r="V1954" t="s">
        <v>132</v>
      </c>
      <c r="W1954">
        <v>1</v>
      </c>
      <c r="X1954" t="b">
        <v>0</v>
      </c>
      <c r="Y1954" t="s">
        <v>86</v>
      </c>
      <c r="Z1954" t="s">
        <v>86</v>
      </c>
      <c r="AA1954">
        <v>7</v>
      </c>
      <c r="AB1954">
        <v>7</v>
      </c>
      <c r="AC1954">
        <v>2022</v>
      </c>
      <c r="AD1954" s="1">
        <v>44805</v>
      </c>
      <c r="AE1954" t="s">
        <v>61</v>
      </c>
      <c r="AF1954" t="s">
        <v>201</v>
      </c>
      <c r="AG1954" t="str">
        <f t="shared" si="123"/>
        <v>Include</v>
      </c>
      <c r="AH1954">
        <f t="shared" si="120"/>
        <v>0</v>
      </c>
      <c r="AI1954">
        <f t="shared" si="121"/>
        <v>0</v>
      </c>
      <c r="AJ1954">
        <f t="shared" si="122"/>
        <v>0</v>
      </c>
      <c r="AK1954" s="15">
        <f>1</f>
        <v>1</v>
      </c>
    </row>
    <row r="1955" spans="1:37" x14ac:dyDescent="0.3">
      <c r="A1955" t="s">
        <v>4486</v>
      </c>
      <c r="B1955" s="1">
        <v>44811</v>
      </c>
      <c r="C1955" s="1">
        <v>44811</v>
      </c>
      <c r="D1955" t="s">
        <v>4487</v>
      </c>
      <c r="E1955" t="s">
        <v>1796</v>
      </c>
      <c r="H1955" t="s">
        <v>47</v>
      </c>
      <c r="I1955" t="s">
        <v>47</v>
      </c>
      <c r="J1955" t="s">
        <v>48</v>
      </c>
      <c r="K1955" t="s">
        <v>185</v>
      </c>
      <c r="L1955" t="s">
        <v>74</v>
      </c>
      <c r="M1955" t="s">
        <v>170</v>
      </c>
      <c r="N1955">
        <v>4</v>
      </c>
      <c r="O1955">
        <v>4</v>
      </c>
      <c r="P1955">
        <v>45635.8</v>
      </c>
      <c r="Q1955" s="2">
        <v>0.04</v>
      </c>
      <c r="R1955">
        <v>195002.92</v>
      </c>
      <c r="S1955">
        <v>30972.52</v>
      </c>
      <c r="T1955" s="3">
        <v>0.159</v>
      </c>
      <c r="U1955">
        <v>69.48</v>
      </c>
      <c r="V1955" t="s">
        <v>99</v>
      </c>
      <c r="W1955">
        <v>4</v>
      </c>
      <c r="X1955" t="b">
        <v>0</v>
      </c>
      <c r="Y1955" t="s">
        <v>382</v>
      </c>
      <c r="Z1955" t="s">
        <v>60</v>
      </c>
      <c r="AA1955">
        <v>1</v>
      </c>
      <c r="AB1955">
        <v>1</v>
      </c>
      <c r="AC1955">
        <v>2022</v>
      </c>
      <c r="AD1955" s="1">
        <v>44805</v>
      </c>
      <c r="AE1955" t="s">
        <v>118</v>
      </c>
      <c r="AF1955" t="s">
        <v>69</v>
      </c>
      <c r="AG1955" t="str">
        <f t="shared" si="123"/>
        <v>Include</v>
      </c>
      <c r="AH1955">
        <f t="shared" si="120"/>
        <v>0</v>
      </c>
      <c r="AI1955">
        <f t="shared" si="121"/>
        <v>1</v>
      </c>
      <c r="AJ1955">
        <f t="shared" si="122"/>
        <v>0</v>
      </c>
      <c r="AK1955" s="15">
        <f>1</f>
        <v>1</v>
      </c>
    </row>
    <row r="1956" spans="1:37" x14ac:dyDescent="0.3">
      <c r="A1956" t="s">
        <v>4488</v>
      </c>
      <c r="B1956" s="1">
        <v>44811</v>
      </c>
      <c r="C1956" s="1">
        <v>44811</v>
      </c>
      <c r="D1956" t="s">
        <v>4489</v>
      </c>
      <c r="E1956" t="s">
        <v>676</v>
      </c>
      <c r="F1956">
        <v>47</v>
      </c>
      <c r="G1956">
        <v>47</v>
      </c>
      <c r="H1956" t="s">
        <v>35</v>
      </c>
      <c r="I1956" t="s">
        <v>35</v>
      </c>
      <c r="J1956" t="s">
        <v>82</v>
      </c>
      <c r="K1956" t="s">
        <v>122</v>
      </c>
      <c r="L1956" t="s">
        <v>111</v>
      </c>
      <c r="M1956" t="s">
        <v>174</v>
      </c>
      <c r="N1956">
        <v>2</v>
      </c>
      <c r="O1956">
        <v>2</v>
      </c>
      <c r="P1956">
        <v>14129.5</v>
      </c>
      <c r="Q1956" s="2">
        <v>0.01</v>
      </c>
      <c r="R1956">
        <v>34498.58</v>
      </c>
      <c r="S1956">
        <v>6979.34</v>
      </c>
      <c r="T1956" s="3">
        <v>0.20200000000000001</v>
      </c>
      <c r="U1956">
        <v>74.75</v>
      </c>
      <c r="V1956" t="s">
        <v>132</v>
      </c>
      <c r="W1956">
        <v>3</v>
      </c>
      <c r="X1956" t="b">
        <v>0</v>
      </c>
      <c r="Y1956" t="s">
        <v>60</v>
      </c>
      <c r="Z1956" t="s">
        <v>60</v>
      </c>
      <c r="AA1956">
        <v>2</v>
      </c>
      <c r="AB1956">
        <v>2</v>
      </c>
      <c r="AC1956">
        <v>2022</v>
      </c>
      <c r="AD1956" s="1">
        <v>44805</v>
      </c>
      <c r="AE1956" t="s">
        <v>101</v>
      </c>
      <c r="AF1956" t="s">
        <v>69</v>
      </c>
      <c r="AG1956" t="str">
        <f t="shared" si="123"/>
        <v>Include</v>
      </c>
      <c r="AH1956">
        <f t="shared" si="120"/>
        <v>0</v>
      </c>
      <c r="AI1956">
        <f t="shared" si="121"/>
        <v>1</v>
      </c>
      <c r="AJ1956">
        <f t="shared" si="122"/>
        <v>0</v>
      </c>
      <c r="AK1956" s="15">
        <f>1</f>
        <v>1</v>
      </c>
    </row>
    <row r="1957" spans="1:37" x14ac:dyDescent="0.3">
      <c r="A1957" t="s">
        <v>4490</v>
      </c>
      <c r="B1957" s="1">
        <v>44811</v>
      </c>
      <c r="C1957" s="1">
        <v>44811</v>
      </c>
      <c r="D1957" t="s">
        <v>4491</v>
      </c>
      <c r="E1957" t="s">
        <v>807</v>
      </c>
      <c r="F1957">
        <v>31</v>
      </c>
      <c r="G1957">
        <v>31</v>
      </c>
      <c r="H1957" t="s">
        <v>81</v>
      </c>
      <c r="I1957" t="s">
        <v>81</v>
      </c>
      <c r="J1957" t="s">
        <v>48</v>
      </c>
      <c r="K1957" t="s">
        <v>230</v>
      </c>
      <c r="L1957" t="s">
        <v>38</v>
      </c>
      <c r="M1957" t="s">
        <v>447</v>
      </c>
      <c r="N1957">
        <v>3</v>
      </c>
      <c r="O1957">
        <v>3</v>
      </c>
      <c r="P1957">
        <v>1422.97</v>
      </c>
      <c r="Q1957" s="2">
        <v>0.38</v>
      </c>
      <c r="R1957">
        <v>2383.6799999999998</v>
      </c>
      <c r="S1957">
        <v>815.73</v>
      </c>
      <c r="T1957" s="3">
        <v>0.34200000000000003</v>
      </c>
      <c r="U1957">
        <v>65.75</v>
      </c>
      <c r="V1957" t="s">
        <v>76</v>
      </c>
      <c r="W1957">
        <v>2</v>
      </c>
      <c r="X1957" t="b">
        <v>0</v>
      </c>
      <c r="Y1957" t="s">
        <v>60</v>
      </c>
      <c r="Z1957" t="s">
        <v>60</v>
      </c>
      <c r="AA1957">
        <v>2</v>
      </c>
      <c r="AB1957">
        <v>2</v>
      </c>
      <c r="AC1957">
        <v>2022</v>
      </c>
      <c r="AD1957" s="1">
        <v>44805</v>
      </c>
      <c r="AE1957" t="s">
        <v>87</v>
      </c>
      <c r="AF1957" t="s">
        <v>62</v>
      </c>
      <c r="AG1957" t="str">
        <f t="shared" si="123"/>
        <v>Include</v>
      </c>
      <c r="AH1957">
        <f t="shared" si="120"/>
        <v>0</v>
      </c>
      <c r="AI1957">
        <f t="shared" si="121"/>
        <v>1</v>
      </c>
      <c r="AJ1957">
        <f t="shared" si="122"/>
        <v>0</v>
      </c>
      <c r="AK1957" s="15">
        <f>1</f>
        <v>1</v>
      </c>
    </row>
    <row r="1958" spans="1:37" x14ac:dyDescent="0.3">
      <c r="A1958" t="s">
        <v>4492</v>
      </c>
      <c r="B1958" s="1">
        <v>44810</v>
      </c>
      <c r="C1958" s="1">
        <v>44810</v>
      </c>
      <c r="D1958" t="s">
        <v>4493</v>
      </c>
      <c r="E1958" t="s">
        <v>313</v>
      </c>
      <c r="F1958">
        <v>37</v>
      </c>
      <c r="G1958">
        <v>37</v>
      </c>
      <c r="H1958" t="s">
        <v>47</v>
      </c>
      <c r="I1958" t="s">
        <v>47</v>
      </c>
      <c r="J1958" t="s">
        <v>116</v>
      </c>
      <c r="K1958" t="s">
        <v>260</v>
      </c>
      <c r="L1958" t="s">
        <v>84</v>
      </c>
      <c r="M1958" t="s">
        <v>279</v>
      </c>
      <c r="N1958">
        <v>10</v>
      </c>
      <c r="O1958">
        <v>10</v>
      </c>
      <c r="P1958">
        <v>133.19999999999999</v>
      </c>
      <c r="Q1958" s="2">
        <v>0.32</v>
      </c>
      <c r="R1958">
        <v>1074.27</v>
      </c>
      <c r="S1958">
        <v>100.19</v>
      </c>
      <c r="T1958" s="3">
        <v>9.2999999999999999E-2</v>
      </c>
      <c r="U1958">
        <v>64.48</v>
      </c>
      <c r="V1958" t="s">
        <v>40</v>
      </c>
      <c r="W1958">
        <v>3</v>
      </c>
      <c r="X1958" t="b">
        <v>0</v>
      </c>
      <c r="Y1958" t="s">
        <v>60</v>
      </c>
      <c r="Z1958" t="s">
        <v>60</v>
      </c>
      <c r="AA1958">
        <v>8</v>
      </c>
      <c r="AB1958">
        <v>8</v>
      </c>
      <c r="AC1958">
        <v>2022</v>
      </c>
      <c r="AD1958" s="1">
        <v>44805</v>
      </c>
      <c r="AE1958" t="s">
        <v>61</v>
      </c>
      <c r="AF1958" t="s">
        <v>62</v>
      </c>
      <c r="AG1958" t="str">
        <f t="shared" si="123"/>
        <v>Include</v>
      </c>
      <c r="AH1958">
        <f t="shared" si="120"/>
        <v>0</v>
      </c>
      <c r="AI1958">
        <f t="shared" si="121"/>
        <v>1</v>
      </c>
      <c r="AJ1958">
        <f t="shared" si="122"/>
        <v>0</v>
      </c>
      <c r="AK1958" s="15">
        <f>1</f>
        <v>1</v>
      </c>
    </row>
    <row r="1959" spans="1:37" x14ac:dyDescent="0.3">
      <c r="A1959" t="s">
        <v>4494</v>
      </c>
      <c r="B1959" s="1">
        <v>44810</v>
      </c>
      <c r="C1959" s="1">
        <v>44810</v>
      </c>
      <c r="D1959" t="s">
        <v>4495</v>
      </c>
      <c r="E1959" t="s">
        <v>1205</v>
      </c>
      <c r="F1959">
        <v>25</v>
      </c>
      <c r="G1959">
        <v>25</v>
      </c>
      <c r="H1959" t="s">
        <v>35</v>
      </c>
      <c r="I1959" t="s">
        <v>35</v>
      </c>
      <c r="J1959" t="s">
        <v>36</v>
      </c>
      <c r="K1959" t="s">
        <v>106</v>
      </c>
      <c r="L1959" t="s">
        <v>97</v>
      </c>
      <c r="M1959" t="s">
        <v>243</v>
      </c>
      <c r="N1959">
        <v>1</v>
      </c>
      <c r="O1959">
        <v>1</v>
      </c>
      <c r="P1959">
        <v>834.25</v>
      </c>
      <c r="Q1959" s="2">
        <v>0.18</v>
      </c>
      <c r="R1959">
        <v>828.78</v>
      </c>
      <c r="S1959">
        <v>257.11</v>
      </c>
      <c r="T1959" s="3">
        <v>0.31</v>
      </c>
      <c r="U1959">
        <v>40.700000000000003</v>
      </c>
      <c r="V1959" t="s">
        <v>40</v>
      </c>
      <c r="W1959">
        <v>1</v>
      </c>
      <c r="X1959" t="b">
        <v>0</v>
      </c>
      <c r="Y1959" t="s">
        <v>100</v>
      </c>
      <c r="Z1959" t="s">
        <v>100</v>
      </c>
      <c r="AA1959">
        <v>2</v>
      </c>
      <c r="AB1959">
        <v>2</v>
      </c>
      <c r="AC1959">
        <v>2022</v>
      </c>
      <c r="AD1959" s="1">
        <v>44805</v>
      </c>
      <c r="AE1959" t="s">
        <v>53</v>
      </c>
      <c r="AF1959" t="s">
        <v>88</v>
      </c>
      <c r="AG1959" t="str">
        <f t="shared" si="123"/>
        <v>Include</v>
      </c>
      <c r="AH1959">
        <f t="shared" si="120"/>
        <v>0</v>
      </c>
      <c r="AI1959">
        <f t="shared" si="121"/>
        <v>0</v>
      </c>
      <c r="AJ1959">
        <f t="shared" si="122"/>
        <v>1</v>
      </c>
      <c r="AK1959" s="15">
        <f>1</f>
        <v>1</v>
      </c>
    </row>
    <row r="1960" spans="1:37" x14ac:dyDescent="0.3">
      <c r="A1960" t="s">
        <v>4496</v>
      </c>
      <c r="B1960" s="1">
        <v>44808</v>
      </c>
      <c r="C1960" s="1">
        <v>44808</v>
      </c>
      <c r="D1960" t="s">
        <v>4180</v>
      </c>
      <c r="E1960" t="s">
        <v>149</v>
      </c>
      <c r="F1960">
        <v>21</v>
      </c>
      <c r="G1960">
        <v>21</v>
      </c>
      <c r="H1960" t="s">
        <v>81</v>
      </c>
      <c r="I1960" t="s">
        <v>81</v>
      </c>
      <c r="J1960" t="s">
        <v>57</v>
      </c>
      <c r="K1960" t="s">
        <v>155</v>
      </c>
      <c r="L1960" t="s">
        <v>74</v>
      </c>
      <c r="M1960" t="s">
        <v>75</v>
      </c>
      <c r="N1960">
        <v>4</v>
      </c>
      <c r="O1960">
        <v>4</v>
      </c>
      <c r="P1960">
        <v>41499.339999999997</v>
      </c>
      <c r="Q1960" s="2">
        <v>0</v>
      </c>
      <c r="R1960">
        <v>175476.12</v>
      </c>
      <c r="S1960">
        <v>19809.16</v>
      </c>
      <c r="T1960" s="3">
        <v>0.113</v>
      </c>
      <c r="U1960">
        <v>73.44</v>
      </c>
      <c r="V1960" t="s">
        <v>132</v>
      </c>
      <c r="W1960">
        <v>4</v>
      </c>
      <c r="X1960" t="b">
        <v>0</v>
      </c>
      <c r="Y1960" t="s">
        <v>142</v>
      </c>
      <c r="Z1960" t="s">
        <v>142</v>
      </c>
      <c r="AA1960">
        <v>1</v>
      </c>
      <c r="AB1960">
        <v>1</v>
      </c>
      <c r="AC1960">
        <v>2022</v>
      </c>
      <c r="AD1960" s="1">
        <v>44805</v>
      </c>
      <c r="AE1960" t="s">
        <v>53</v>
      </c>
      <c r="AF1960" s="2">
        <v>0</v>
      </c>
      <c r="AG1960" t="str">
        <f t="shared" si="123"/>
        <v>Include</v>
      </c>
      <c r="AH1960">
        <f t="shared" si="120"/>
        <v>0</v>
      </c>
      <c r="AI1960">
        <f t="shared" si="121"/>
        <v>0</v>
      </c>
      <c r="AJ1960">
        <f t="shared" si="122"/>
        <v>0</v>
      </c>
      <c r="AK1960" s="15">
        <f>1</f>
        <v>1</v>
      </c>
    </row>
    <row r="1961" spans="1:37" x14ac:dyDescent="0.3">
      <c r="A1961" t="s">
        <v>4497</v>
      </c>
      <c r="B1961" s="1">
        <v>44808</v>
      </c>
      <c r="C1961" s="1">
        <v>44808</v>
      </c>
      <c r="D1961" t="s">
        <v>4498</v>
      </c>
      <c r="E1961" t="s">
        <v>499</v>
      </c>
      <c r="F1961">
        <v>31</v>
      </c>
      <c r="G1961">
        <v>31</v>
      </c>
      <c r="H1961" t="s">
        <v>81</v>
      </c>
      <c r="I1961" t="s">
        <v>81</v>
      </c>
      <c r="J1961" t="s">
        <v>48</v>
      </c>
      <c r="K1961" t="s">
        <v>230</v>
      </c>
      <c r="L1961" t="s">
        <v>50</v>
      </c>
      <c r="M1961" t="s">
        <v>325</v>
      </c>
      <c r="N1961">
        <v>8</v>
      </c>
      <c r="O1961">
        <v>8</v>
      </c>
      <c r="P1961">
        <v>4977.01</v>
      </c>
      <c r="Q1961" s="2">
        <v>0.28000000000000003</v>
      </c>
      <c r="R1961">
        <v>33795.379999999997</v>
      </c>
      <c r="S1961">
        <v>9634.2000000000007</v>
      </c>
      <c r="T1961" s="3">
        <v>0.28499999999999998</v>
      </c>
      <c r="U1961">
        <v>84.09</v>
      </c>
      <c r="V1961" t="s">
        <v>76</v>
      </c>
      <c r="W1961">
        <v>4</v>
      </c>
      <c r="X1961" t="b">
        <v>0</v>
      </c>
      <c r="Y1961" t="s">
        <v>60</v>
      </c>
      <c r="Z1961" t="s">
        <v>60</v>
      </c>
      <c r="AA1961">
        <v>8</v>
      </c>
      <c r="AB1961">
        <v>8</v>
      </c>
      <c r="AC1961">
        <v>2022</v>
      </c>
      <c r="AD1961" s="1">
        <v>44805</v>
      </c>
      <c r="AE1961" t="s">
        <v>87</v>
      </c>
      <c r="AF1961" t="s">
        <v>43</v>
      </c>
      <c r="AG1961" t="str">
        <f t="shared" si="123"/>
        <v>Include</v>
      </c>
      <c r="AH1961">
        <f t="shared" si="120"/>
        <v>0</v>
      </c>
      <c r="AI1961">
        <f t="shared" si="121"/>
        <v>1</v>
      </c>
      <c r="AJ1961">
        <f t="shared" si="122"/>
        <v>0</v>
      </c>
      <c r="AK1961" s="15">
        <f>1</f>
        <v>1</v>
      </c>
    </row>
    <row r="1962" spans="1:37" x14ac:dyDescent="0.3">
      <c r="A1962" t="s">
        <v>4499</v>
      </c>
      <c r="B1962" s="1">
        <v>44808</v>
      </c>
      <c r="C1962" s="1">
        <v>44808</v>
      </c>
      <c r="D1962" t="s">
        <v>4500</v>
      </c>
      <c r="E1962" t="s">
        <v>898</v>
      </c>
      <c r="F1962">
        <v>20</v>
      </c>
      <c r="G1962">
        <v>20</v>
      </c>
      <c r="H1962" t="s">
        <v>81</v>
      </c>
      <c r="I1962" t="s">
        <v>81</v>
      </c>
      <c r="J1962" t="s">
        <v>36</v>
      </c>
      <c r="K1962" t="s">
        <v>239</v>
      </c>
      <c r="L1962" t="s">
        <v>50</v>
      </c>
      <c r="M1962" t="s">
        <v>51</v>
      </c>
      <c r="N1962">
        <v>3</v>
      </c>
      <c r="O1962">
        <v>3</v>
      </c>
      <c r="P1962">
        <v>18846.39</v>
      </c>
      <c r="Q1962" s="2">
        <v>0.36</v>
      </c>
      <c r="R1962">
        <v>38600</v>
      </c>
      <c r="S1962">
        <v>11313.95</v>
      </c>
      <c r="T1962" s="3">
        <v>0.29299999999999998</v>
      </c>
      <c r="U1962">
        <v>56.75</v>
      </c>
      <c r="V1962" t="s">
        <v>52</v>
      </c>
      <c r="W1962">
        <v>5</v>
      </c>
      <c r="X1962" t="b">
        <v>0</v>
      </c>
      <c r="Y1962" t="s">
        <v>60</v>
      </c>
      <c r="Z1962" t="s">
        <v>60</v>
      </c>
      <c r="AA1962">
        <v>4</v>
      </c>
      <c r="AB1962">
        <v>4</v>
      </c>
      <c r="AC1962">
        <v>2022</v>
      </c>
      <c r="AD1962" s="1">
        <v>44805</v>
      </c>
      <c r="AE1962" t="s">
        <v>53</v>
      </c>
      <c r="AF1962" t="s">
        <v>62</v>
      </c>
      <c r="AG1962" t="str">
        <f t="shared" si="123"/>
        <v>Include</v>
      </c>
      <c r="AH1962">
        <f t="shared" si="120"/>
        <v>0</v>
      </c>
      <c r="AI1962">
        <f t="shared" si="121"/>
        <v>1</v>
      </c>
      <c r="AJ1962">
        <f t="shared" si="122"/>
        <v>0</v>
      </c>
      <c r="AK1962" s="15">
        <f>1</f>
        <v>1</v>
      </c>
    </row>
    <row r="1963" spans="1:37" x14ac:dyDescent="0.3">
      <c r="A1963" t="s">
        <v>4501</v>
      </c>
      <c r="B1963" s="1">
        <v>44807</v>
      </c>
      <c r="C1963" s="1">
        <v>44807</v>
      </c>
      <c r="D1963" t="s">
        <v>4502</v>
      </c>
      <c r="E1963" t="s">
        <v>1604</v>
      </c>
      <c r="F1963">
        <v>57</v>
      </c>
      <c r="G1963">
        <v>57</v>
      </c>
      <c r="H1963" t="s">
        <v>47</v>
      </c>
      <c r="I1963" t="s">
        <v>47</v>
      </c>
      <c r="J1963" t="s">
        <v>82</v>
      </c>
      <c r="K1963" t="s">
        <v>266</v>
      </c>
      <c r="L1963" t="s">
        <v>140</v>
      </c>
      <c r="M1963" t="s">
        <v>219</v>
      </c>
      <c r="N1963">
        <v>3</v>
      </c>
      <c r="O1963">
        <v>3</v>
      </c>
      <c r="P1963">
        <v>3199.67</v>
      </c>
      <c r="Q1963" s="2">
        <v>0.02</v>
      </c>
      <c r="R1963">
        <v>9330.68</v>
      </c>
      <c r="S1963">
        <v>3697.29</v>
      </c>
      <c r="T1963" s="3">
        <v>0.39600000000000002</v>
      </c>
      <c r="U1963">
        <v>67.55</v>
      </c>
      <c r="V1963" t="s">
        <v>76</v>
      </c>
      <c r="W1963">
        <v>5</v>
      </c>
      <c r="X1963" t="b">
        <v>0</v>
      </c>
      <c r="Y1963" t="s">
        <v>60</v>
      </c>
      <c r="Z1963" t="s">
        <v>60</v>
      </c>
      <c r="AA1963">
        <v>9</v>
      </c>
      <c r="AB1963">
        <v>9</v>
      </c>
      <c r="AC1963">
        <v>2022</v>
      </c>
      <c r="AD1963" s="1">
        <v>44805</v>
      </c>
      <c r="AE1963" t="s">
        <v>101</v>
      </c>
      <c r="AF1963" t="s">
        <v>69</v>
      </c>
      <c r="AG1963" t="str">
        <f t="shared" si="123"/>
        <v>Include</v>
      </c>
      <c r="AH1963">
        <f t="shared" si="120"/>
        <v>0</v>
      </c>
      <c r="AI1963">
        <f t="shared" si="121"/>
        <v>1</v>
      </c>
      <c r="AJ1963">
        <f t="shared" si="122"/>
        <v>0</v>
      </c>
      <c r="AK1963" s="15">
        <f>1</f>
        <v>1</v>
      </c>
    </row>
    <row r="1964" spans="1:37" x14ac:dyDescent="0.3">
      <c r="A1964" t="s">
        <v>4503</v>
      </c>
      <c r="B1964" s="1">
        <v>44806</v>
      </c>
      <c r="C1964" s="1">
        <v>44806</v>
      </c>
      <c r="D1964" t="s">
        <v>4504</v>
      </c>
      <c r="E1964" t="s">
        <v>2910</v>
      </c>
      <c r="F1964">
        <v>28</v>
      </c>
      <c r="G1964">
        <v>28</v>
      </c>
      <c r="H1964" t="s">
        <v>274</v>
      </c>
      <c r="I1964" t="s">
        <v>81</v>
      </c>
      <c r="J1964" t="s">
        <v>57</v>
      </c>
      <c r="K1964" t="s">
        <v>205</v>
      </c>
      <c r="L1964" t="s">
        <v>50</v>
      </c>
      <c r="M1964" t="s">
        <v>59</v>
      </c>
      <c r="N1964">
        <v>10</v>
      </c>
      <c r="O1964">
        <v>10</v>
      </c>
      <c r="P1964">
        <v>20258.77</v>
      </c>
      <c r="Q1964" s="2">
        <v>0.26</v>
      </c>
      <c r="R1964">
        <v>164321.16</v>
      </c>
      <c r="S1964">
        <v>44354.41</v>
      </c>
      <c r="T1964" s="3">
        <v>0.27</v>
      </c>
      <c r="U1964">
        <v>81.28</v>
      </c>
      <c r="V1964" t="s">
        <v>76</v>
      </c>
      <c r="W1964">
        <v>3</v>
      </c>
      <c r="X1964" t="b">
        <v>0</v>
      </c>
      <c r="Y1964" t="s">
        <v>60</v>
      </c>
      <c r="Z1964" t="s">
        <v>60</v>
      </c>
      <c r="AC1964">
        <v>2022</v>
      </c>
      <c r="AD1964" s="1">
        <v>44805</v>
      </c>
      <c r="AE1964" t="s">
        <v>87</v>
      </c>
      <c r="AF1964" t="s">
        <v>43</v>
      </c>
      <c r="AG1964" t="str">
        <f t="shared" si="123"/>
        <v>Include</v>
      </c>
      <c r="AH1964">
        <f t="shared" si="120"/>
        <v>0</v>
      </c>
      <c r="AI1964">
        <f t="shared" si="121"/>
        <v>1</v>
      </c>
      <c r="AJ1964">
        <f t="shared" si="122"/>
        <v>0</v>
      </c>
      <c r="AK1964" s="15">
        <f>1</f>
        <v>1</v>
      </c>
    </row>
    <row r="1965" spans="1:37" x14ac:dyDescent="0.3">
      <c r="A1965" t="s">
        <v>4505</v>
      </c>
      <c r="B1965" s="1">
        <v>44806</v>
      </c>
      <c r="C1965" s="1">
        <v>44806</v>
      </c>
      <c r="D1965" t="s">
        <v>4506</v>
      </c>
      <c r="E1965" t="s">
        <v>1745</v>
      </c>
      <c r="F1965">
        <v>55</v>
      </c>
      <c r="G1965">
        <v>55</v>
      </c>
      <c r="H1965" t="s">
        <v>92</v>
      </c>
      <c r="I1965" t="s">
        <v>81</v>
      </c>
      <c r="J1965" t="s">
        <v>48</v>
      </c>
      <c r="K1965" t="s">
        <v>185</v>
      </c>
      <c r="L1965" t="s">
        <v>74</v>
      </c>
      <c r="M1965" t="s">
        <v>127</v>
      </c>
      <c r="N1965">
        <v>4</v>
      </c>
      <c r="O1965">
        <v>4</v>
      </c>
      <c r="P1965">
        <v>32640.78</v>
      </c>
      <c r="Q1965" s="2">
        <v>0.24</v>
      </c>
      <c r="R1965">
        <v>122369.56</v>
      </c>
      <c r="S1965">
        <v>13905.31</v>
      </c>
      <c r="T1965" s="3">
        <v>0.114</v>
      </c>
      <c r="U1965">
        <v>46.2</v>
      </c>
      <c r="V1965" t="s">
        <v>76</v>
      </c>
      <c r="W1965">
        <v>3</v>
      </c>
      <c r="X1965" t="b">
        <v>1</v>
      </c>
      <c r="Y1965" t="s">
        <v>41</v>
      </c>
      <c r="Z1965" t="s">
        <v>41</v>
      </c>
      <c r="AA1965">
        <v>9</v>
      </c>
      <c r="AB1965">
        <v>9</v>
      </c>
      <c r="AC1965">
        <v>2022</v>
      </c>
      <c r="AD1965" s="1">
        <v>44805</v>
      </c>
      <c r="AE1965" t="s">
        <v>101</v>
      </c>
      <c r="AF1965" t="s">
        <v>43</v>
      </c>
      <c r="AG1965" t="str">
        <f t="shared" si="123"/>
        <v>Include</v>
      </c>
      <c r="AH1965">
        <f t="shared" si="120"/>
        <v>1</v>
      </c>
      <c r="AI1965">
        <f t="shared" si="121"/>
        <v>1</v>
      </c>
      <c r="AJ1965">
        <f t="shared" si="122"/>
        <v>0</v>
      </c>
      <c r="AK1965" s="15">
        <f>1</f>
        <v>1</v>
      </c>
    </row>
    <row r="1966" spans="1:37" x14ac:dyDescent="0.3">
      <c r="A1966" t="s">
        <v>4507</v>
      </c>
      <c r="B1966" s="1">
        <v>44805</v>
      </c>
      <c r="C1966" s="1">
        <v>44805</v>
      </c>
      <c r="D1966" t="s">
        <v>4508</v>
      </c>
      <c r="E1966" t="s">
        <v>139</v>
      </c>
      <c r="F1966">
        <v>16</v>
      </c>
      <c r="G1966">
        <v>16</v>
      </c>
      <c r="H1966" t="s">
        <v>81</v>
      </c>
      <c r="I1966" t="s">
        <v>81</v>
      </c>
      <c r="J1966" t="s">
        <v>48</v>
      </c>
      <c r="K1966" t="s">
        <v>49</v>
      </c>
      <c r="L1966" t="s">
        <v>97</v>
      </c>
      <c r="M1966" t="s">
        <v>98</v>
      </c>
      <c r="P1966">
        <v>950.08</v>
      </c>
      <c r="Q1966" s="2">
        <v>0.25</v>
      </c>
      <c r="R1966">
        <v>768.38</v>
      </c>
      <c r="S1966">
        <v>264.5</v>
      </c>
      <c r="T1966" s="3">
        <v>0.34399999999999997</v>
      </c>
      <c r="U1966">
        <v>51.2</v>
      </c>
      <c r="V1966" t="s">
        <v>40</v>
      </c>
      <c r="W1966">
        <v>5</v>
      </c>
      <c r="X1966" t="b">
        <v>0</v>
      </c>
      <c r="Y1966" t="s">
        <v>142</v>
      </c>
      <c r="Z1966" t="s">
        <v>142</v>
      </c>
      <c r="AA1966">
        <v>1</v>
      </c>
      <c r="AB1966">
        <v>1</v>
      </c>
      <c r="AC1966">
        <v>2022</v>
      </c>
      <c r="AD1966" s="1">
        <v>44805</v>
      </c>
      <c r="AE1966" t="s">
        <v>42</v>
      </c>
      <c r="AF1966" t="s">
        <v>43</v>
      </c>
      <c r="AG1966" t="str">
        <f t="shared" si="123"/>
        <v>Include</v>
      </c>
      <c r="AH1966">
        <f t="shared" si="120"/>
        <v>0</v>
      </c>
      <c r="AI1966">
        <f t="shared" si="121"/>
        <v>0</v>
      </c>
      <c r="AJ1966">
        <f t="shared" si="122"/>
        <v>0</v>
      </c>
      <c r="AK1966" s="15">
        <f>1</f>
        <v>1</v>
      </c>
    </row>
    <row r="1967" spans="1:37" x14ac:dyDescent="0.3">
      <c r="A1967" t="s">
        <v>4509</v>
      </c>
      <c r="B1967" s="1">
        <v>44805</v>
      </c>
      <c r="C1967" s="1">
        <v>44805</v>
      </c>
      <c r="D1967" t="s">
        <v>4510</v>
      </c>
      <c r="E1967" t="s">
        <v>764</v>
      </c>
      <c r="F1967">
        <v>34</v>
      </c>
      <c r="G1967">
        <v>34</v>
      </c>
      <c r="H1967" t="s">
        <v>371</v>
      </c>
      <c r="I1967" t="s">
        <v>81</v>
      </c>
      <c r="J1967" t="s">
        <v>48</v>
      </c>
      <c r="K1967" t="s">
        <v>230</v>
      </c>
      <c r="L1967" t="s">
        <v>38</v>
      </c>
      <c r="M1967" t="s">
        <v>163</v>
      </c>
      <c r="N1967">
        <v>9</v>
      </c>
      <c r="O1967">
        <v>9</v>
      </c>
      <c r="P1967">
        <v>1011.72</v>
      </c>
      <c r="Q1967" s="2">
        <v>0.19</v>
      </c>
      <c r="R1967">
        <v>8905.76</v>
      </c>
      <c r="S1967">
        <v>2925.83</v>
      </c>
      <c r="T1967" s="3">
        <v>0.32900000000000001</v>
      </c>
      <c r="U1967">
        <v>96.59</v>
      </c>
      <c r="V1967" t="s">
        <v>99</v>
      </c>
      <c r="W1967">
        <v>1</v>
      </c>
      <c r="X1967" t="b">
        <v>0</v>
      </c>
      <c r="Y1967" t="s">
        <v>60</v>
      </c>
      <c r="Z1967" t="s">
        <v>60</v>
      </c>
      <c r="AA1967">
        <v>4</v>
      </c>
      <c r="AB1967">
        <v>4</v>
      </c>
      <c r="AC1967">
        <v>2022</v>
      </c>
      <c r="AD1967" s="1">
        <v>44805</v>
      </c>
      <c r="AE1967" t="s">
        <v>87</v>
      </c>
      <c r="AF1967" t="s">
        <v>88</v>
      </c>
      <c r="AG1967" t="str">
        <f t="shared" si="123"/>
        <v>Include</v>
      </c>
      <c r="AH1967">
        <f t="shared" si="120"/>
        <v>0</v>
      </c>
      <c r="AI1967">
        <f t="shared" si="121"/>
        <v>1</v>
      </c>
      <c r="AJ1967">
        <f t="shared" si="122"/>
        <v>0</v>
      </c>
      <c r="AK1967" s="15">
        <f>1</f>
        <v>1</v>
      </c>
    </row>
    <row r="1968" spans="1:37" x14ac:dyDescent="0.3">
      <c r="A1968" t="s">
        <v>4511</v>
      </c>
      <c r="B1968" s="1">
        <v>44804</v>
      </c>
      <c r="C1968" s="1">
        <v>44804</v>
      </c>
      <c r="D1968" t="s">
        <v>4512</v>
      </c>
      <c r="E1968" t="s">
        <v>707</v>
      </c>
      <c r="F1968">
        <v>28</v>
      </c>
      <c r="G1968">
        <v>28</v>
      </c>
      <c r="H1968" t="s">
        <v>81</v>
      </c>
      <c r="I1968" t="s">
        <v>81</v>
      </c>
      <c r="J1968" t="s">
        <v>57</v>
      </c>
      <c r="K1968" t="s">
        <v>66</v>
      </c>
      <c r="L1968" t="s">
        <v>38</v>
      </c>
      <c r="M1968" t="s">
        <v>181</v>
      </c>
      <c r="N1968">
        <v>8</v>
      </c>
      <c r="O1968">
        <v>8</v>
      </c>
      <c r="P1968">
        <v>1190.3800000000001</v>
      </c>
      <c r="Q1968" s="2">
        <v>0.28999999999999998</v>
      </c>
      <c r="R1968">
        <v>9135.75</v>
      </c>
      <c r="S1968">
        <v>5877.03</v>
      </c>
      <c r="T1968" s="3">
        <v>0.64300000000000002</v>
      </c>
      <c r="U1968">
        <v>93.18</v>
      </c>
      <c r="V1968" t="s">
        <v>76</v>
      </c>
      <c r="W1968">
        <v>1</v>
      </c>
      <c r="X1968" t="b">
        <v>1</v>
      </c>
      <c r="Y1968" t="s">
        <v>41</v>
      </c>
      <c r="Z1968" t="s">
        <v>41</v>
      </c>
      <c r="AA1968">
        <v>1</v>
      </c>
      <c r="AB1968">
        <v>1</v>
      </c>
      <c r="AC1968">
        <v>2022</v>
      </c>
      <c r="AD1968" s="1">
        <v>44774</v>
      </c>
      <c r="AE1968" t="s">
        <v>87</v>
      </c>
      <c r="AF1968" t="s">
        <v>43</v>
      </c>
      <c r="AG1968" t="str">
        <f t="shared" si="123"/>
        <v>Include</v>
      </c>
      <c r="AH1968">
        <f t="shared" si="120"/>
        <v>1</v>
      </c>
      <c r="AI1968">
        <f t="shared" si="121"/>
        <v>1</v>
      </c>
      <c r="AJ1968">
        <f t="shared" si="122"/>
        <v>0</v>
      </c>
      <c r="AK1968" s="15">
        <f>1</f>
        <v>1</v>
      </c>
    </row>
    <row r="1969" spans="1:37" x14ac:dyDescent="0.3">
      <c r="A1969" t="s">
        <v>4513</v>
      </c>
      <c r="B1969" s="1">
        <v>44804</v>
      </c>
      <c r="C1969" s="1">
        <v>44804</v>
      </c>
      <c r="D1969" t="s">
        <v>4514</v>
      </c>
      <c r="E1969" t="s">
        <v>653</v>
      </c>
      <c r="F1969">
        <v>32</v>
      </c>
      <c r="G1969">
        <v>32</v>
      </c>
      <c r="H1969" t="s">
        <v>35</v>
      </c>
      <c r="I1969" t="s">
        <v>35</v>
      </c>
      <c r="J1969" t="s">
        <v>82</v>
      </c>
      <c r="K1969" t="s">
        <v>122</v>
      </c>
      <c r="L1969" t="s">
        <v>140</v>
      </c>
      <c r="M1969" t="s">
        <v>372</v>
      </c>
      <c r="N1969">
        <v>7</v>
      </c>
      <c r="O1969">
        <v>7</v>
      </c>
      <c r="P1969">
        <v>3559.36</v>
      </c>
      <c r="Q1969" s="2">
        <v>0.26</v>
      </c>
      <c r="R1969">
        <v>22968.400000000001</v>
      </c>
      <c r="S1969">
        <v>9552.92</v>
      </c>
      <c r="T1969" s="3">
        <v>0.41599999999999998</v>
      </c>
      <c r="U1969">
        <v>50.49</v>
      </c>
      <c r="V1969" t="s">
        <v>99</v>
      </c>
      <c r="W1969">
        <v>4</v>
      </c>
      <c r="X1969" t="b">
        <v>0</v>
      </c>
      <c r="Y1969" t="s">
        <v>60</v>
      </c>
      <c r="Z1969" t="s">
        <v>60</v>
      </c>
      <c r="AA1969">
        <v>5</v>
      </c>
      <c r="AB1969">
        <v>5</v>
      </c>
      <c r="AC1969">
        <v>2022</v>
      </c>
      <c r="AD1969" s="1">
        <v>44774</v>
      </c>
      <c r="AE1969" t="s">
        <v>87</v>
      </c>
      <c r="AF1969" t="s">
        <v>43</v>
      </c>
      <c r="AG1969" t="str">
        <f t="shared" si="123"/>
        <v>Include</v>
      </c>
      <c r="AH1969">
        <f t="shared" si="120"/>
        <v>0</v>
      </c>
      <c r="AI1969">
        <f t="shared" si="121"/>
        <v>1</v>
      </c>
      <c r="AJ1969">
        <f t="shared" si="122"/>
        <v>0</v>
      </c>
      <c r="AK1969" s="15">
        <f>1</f>
        <v>1</v>
      </c>
    </row>
    <row r="1970" spans="1:37" x14ac:dyDescent="0.3">
      <c r="A1970" t="s">
        <v>4515</v>
      </c>
      <c r="B1970" s="1">
        <v>44803</v>
      </c>
      <c r="C1970" s="1">
        <v>44803</v>
      </c>
      <c r="D1970" t="s">
        <v>4516</v>
      </c>
      <c r="E1970" t="s">
        <v>1785</v>
      </c>
      <c r="F1970">
        <v>36</v>
      </c>
      <c r="G1970">
        <v>36</v>
      </c>
      <c r="H1970" t="s">
        <v>47</v>
      </c>
      <c r="I1970" t="s">
        <v>47</v>
      </c>
      <c r="J1970" t="s">
        <v>57</v>
      </c>
      <c r="K1970" t="s">
        <v>205</v>
      </c>
      <c r="L1970" t="s">
        <v>111</v>
      </c>
      <c r="M1970" t="s">
        <v>174</v>
      </c>
      <c r="N1970">
        <v>5</v>
      </c>
      <c r="O1970">
        <v>5</v>
      </c>
      <c r="P1970">
        <v>13503.49</v>
      </c>
      <c r="Q1970" s="2">
        <v>7.0000000000000007E-2</v>
      </c>
      <c r="R1970">
        <v>73166.710000000006</v>
      </c>
      <c r="S1970">
        <v>10338.379999999999</v>
      </c>
      <c r="T1970" s="3">
        <v>0.14099999999999999</v>
      </c>
      <c r="U1970">
        <v>81.11</v>
      </c>
      <c r="V1970" t="s">
        <v>132</v>
      </c>
      <c r="W1970">
        <v>3</v>
      </c>
      <c r="X1970" t="b">
        <v>0</v>
      </c>
      <c r="Y1970" t="s">
        <v>60</v>
      </c>
      <c r="Z1970" t="s">
        <v>60</v>
      </c>
      <c r="AA1970">
        <v>9</v>
      </c>
      <c r="AB1970">
        <v>9</v>
      </c>
      <c r="AC1970">
        <v>2022</v>
      </c>
      <c r="AD1970" s="1">
        <v>44774</v>
      </c>
      <c r="AE1970" t="s">
        <v>61</v>
      </c>
      <c r="AF1970" t="s">
        <v>69</v>
      </c>
      <c r="AG1970" t="str">
        <f t="shared" si="123"/>
        <v>Include</v>
      </c>
      <c r="AH1970">
        <f t="shared" si="120"/>
        <v>0</v>
      </c>
      <c r="AI1970">
        <f t="shared" si="121"/>
        <v>1</v>
      </c>
      <c r="AJ1970">
        <f t="shared" si="122"/>
        <v>0</v>
      </c>
      <c r="AK1970" s="15">
        <f>1</f>
        <v>1</v>
      </c>
    </row>
    <row r="1971" spans="1:37" x14ac:dyDescent="0.3">
      <c r="A1971" t="s">
        <v>4517</v>
      </c>
      <c r="B1971" s="1">
        <v>44803</v>
      </c>
      <c r="C1971" s="1">
        <v>44803</v>
      </c>
      <c r="D1971" t="s">
        <v>4518</v>
      </c>
      <c r="E1971" t="s">
        <v>512</v>
      </c>
      <c r="F1971">
        <v>35</v>
      </c>
      <c r="G1971">
        <v>35</v>
      </c>
      <c r="H1971" t="s">
        <v>35</v>
      </c>
      <c r="I1971" t="s">
        <v>35</v>
      </c>
      <c r="J1971" t="s">
        <v>36</v>
      </c>
      <c r="K1971" t="s">
        <v>37</v>
      </c>
      <c r="L1971" t="s">
        <v>50</v>
      </c>
      <c r="M1971" t="s">
        <v>251</v>
      </c>
      <c r="N1971">
        <v>3</v>
      </c>
      <c r="O1971">
        <v>3</v>
      </c>
      <c r="P1971">
        <v>29848.47</v>
      </c>
      <c r="Q1971" s="2">
        <v>0.26</v>
      </c>
      <c r="R1971">
        <v>88033.69</v>
      </c>
      <c r="S1971">
        <v>26851.32</v>
      </c>
      <c r="T1971" s="3">
        <v>0.30499999999999999</v>
      </c>
      <c r="U1971">
        <v>62.97</v>
      </c>
      <c r="V1971" t="s">
        <v>132</v>
      </c>
      <c r="W1971">
        <v>5</v>
      </c>
      <c r="X1971" t="b">
        <v>0</v>
      </c>
      <c r="Y1971" t="s">
        <v>86</v>
      </c>
      <c r="Z1971" t="s">
        <v>86</v>
      </c>
      <c r="AA1971">
        <v>10</v>
      </c>
      <c r="AB1971">
        <v>10</v>
      </c>
      <c r="AC1971">
        <v>2022</v>
      </c>
      <c r="AD1971" s="1">
        <v>44774</v>
      </c>
      <c r="AE1971" t="s">
        <v>87</v>
      </c>
      <c r="AF1971" t="s">
        <v>43</v>
      </c>
      <c r="AG1971" t="str">
        <f t="shared" si="123"/>
        <v>Include</v>
      </c>
      <c r="AH1971">
        <f t="shared" si="120"/>
        <v>0</v>
      </c>
      <c r="AI1971">
        <f t="shared" si="121"/>
        <v>0</v>
      </c>
      <c r="AJ1971">
        <f t="shared" si="122"/>
        <v>0</v>
      </c>
      <c r="AK1971" s="15">
        <f>1</f>
        <v>1</v>
      </c>
    </row>
    <row r="1972" spans="1:37" x14ac:dyDescent="0.3">
      <c r="A1972" t="s">
        <v>4519</v>
      </c>
      <c r="B1972" s="1">
        <v>44803</v>
      </c>
      <c r="C1972" s="1">
        <v>44803</v>
      </c>
      <c r="D1972" t="s">
        <v>4520</v>
      </c>
      <c r="E1972" t="s">
        <v>1025</v>
      </c>
      <c r="F1972">
        <v>26</v>
      </c>
      <c r="G1972">
        <v>26</v>
      </c>
      <c r="H1972" t="s">
        <v>371</v>
      </c>
      <c r="I1972" t="s">
        <v>81</v>
      </c>
      <c r="J1972" t="s">
        <v>57</v>
      </c>
      <c r="K1972" t="s">
        <v>155</v>
      </c>
      <c r="L1972" t="s">
        <v>74</v>
      </c>
      <c r="M1972" t="s">
        <v>235</v>
      </c>
      <c r="N1972">
        <v>7</v>
      </c>
      <c r="O1972">
        <v>7</v>
      </c>
      <c r="P1972">
        <v>49602.62</v>
      </c>
      <c r="Q1972" s="2">
        <v>0.08</v>
      </c>
      <c r="R1972">
        <v>439375.74</v>
      </c>
      <c r="S1972">
        <v>57634.77</v>
      </c>
      <c r="T1972" s="3">
        <v>0.13100000000000001</v>
      </c>
      <c r="U1972">
        <v>76.260000000000005</v>
      </c>
      <c r="V1972" t="s">
        <v>40</v>
      </c>
      <c r="W1972">
        <v>4</v>
      </c>
      <c r="X1972" t="b">
        <v>1</v>
      </c>
      <c r="Y1972" t="s">
        <v>41</v>
      </c>
      <c r="Z1972" t="s">
        <v>41</v>
      </c>
      <c r="AA1972">
        <v>7</v>
      </c>
      <c r="AB1972">
        <v>7</v>
      </c>
      <c r="AC1972">
        <v>2022</v>
      </c>
      <c r="AD1972" s="1">
        <v>44774</v>
      </c>
      <c r="AE1972" t="s">
        <v>87</v>
      </c>
      <c r="AF1972" t="s">
        <v>69</v>
      </c>
      <c r="AG1972" t="str">
        <f t="shared" si="123"/>
        <v>Include</v>
      </c>
      <c r="AH1972">
        <f t="shared" si="120"/>
        <v>1</v>
      </c>
      <c r="AI1972">
        <f t="shared" si="121"/>
        <v>1</v>
      </c>
      <c r="AJ1972">
        <f t="shared" si="122"/>
        <v>0</v>
      </c>
      <c r="AK1972" s="15">
        <f>1</f>
        <v>1</v>
      </c>
    </row>
    <row r="1973" spans="1:37" x14ac:dyDescent="0.3">
      <c r="A1973" t="s">
        <v>4521</v>
      </c>
      <c r="B1973" s="1">
        <v>44803</v>
      </c>
      <c r="C1973" s="1">
        <v>44803</v>
      </c>
      <c r="D1973" t="s">
        <v>4522</v>
      </c>
      <c r="E1973" t="s">
        <v>3937</v>
      </c>
      <c r="F1973">
        <v>49</v>
      </c>
      <c r="G1973">
        <v>49</v>
      </c>
      <c r="H1973" t="s">
        <v>81</v>
      </c>
      <c r="I1973" t="s">
        <v>81</v>
      </c>
      <c r="J1973" t="s">
        <v>48</v>
      </c>
      <c r="K1973" t="s">
        <v>49</v>
      </c>
      <c r="L1973" t="s">
        <v>140</v>
      </c>
      <c r="M1973" t="s">
        <v>219</v>
      </c>
      <c r="N1973">
        <v>10</v>
      </c>
      <c r="O1973">
        <v>10</v>
      </c>
      <c r="P1973">
        <v>3789.09</v>
      </c>
      <c r="Q1973" s="2">
        <v>0.2</v>
      </c>
      <c r="R1973">
        <v>42644.14</v>
      </c>
      <c r="S1973">
        <v>11567.08</v>
      </c>
      <c r="T1973" s="3">
        <v>0.27100000000000002</v>
      </c>
      <c r="U1973">
        <v>53.05</v>
      </c>
      <c r="V1973" t="s">
        <v>76</v>
      </c>
      <c r="W1973">
        <v>5</v>
      </c>
      <c r="X1973" t="b">
        <v>0</v>
      </c>
      <c r="Y1973" t="s">
        <v>86</v>
      </c>
      <c r="Z1973" t="s">
        <v>86</v>
      </c>
      <c r="AA1973">
        <v>1</v>
      </c>
      <c r="AB1973">
        <v>1</v>
      </c>
      <c r="AC1973">
        <v>2022</v>
      </c>
      <c r="AD1973" s="1">
        <v>44774</v>
      </c>
      <c r="AE1973" t="s">
        <v>101</v>
      </c>
      <c r="AF1973" t="s">
        <v>88</v>
      </c>
      <c r="AG1973" t="str">
        <f t="shared" si="123"/>
        <v>Include</v>
      </c>
      <c r="AH1973">
        <f t="shared" si="120"/>
        <v>0</v>
      </c>
      <c r="AI1973">
        <f t="shared" si="121"/>
        <v>0</v>
      </c>
      <c r="AJ1973">
        <f t="shared" si="122"/>
        <v>0</v>
      </c>
      <c r="AK1973" s="15">
        <f>1</f>
        <v>1</v>
      </c>
    </row>
    <row r="1974" spans="1:37" x14ac:dyDescent="0.3">
      <c r="A1974" t="s">
        <v>4523</v>
      </c>
      <c r="B1974" s="1">
        <v>44802</v>
      </c>
      <c r="C1974" s="1">
        <v>44802</v>
      </c>
      <c r="D1974" t="s">
        <v>4524</v>
      </c>
      <c r="E1974" t="s">
        <v>2542</v>
      </c>
      <c r="F1974">
        <v>27</v>
      </c>
      <c r="G1974">
        <v>27</v>
      </c>
      <c r="H1974" t="s">
        <v>47</v>
      </c>
      <c r="I1974" t="s">
        <v>47</v>
      </c>
      <c r="J1974" t="s">
        <v>57</v>
      </c>
      <c r="K1974" t="s">
        <v>66</v>
      </c>
      <c r="L1974" t="s">
        <v>111</v>
      </c>
      <c r="M1974" t="s">
        <v>112</v>
      </c>
      <c r="N1974">
        <v>1</v>
      </c>
      <c r="O1974">
        <v>1</v>
      </c>
      <c r="P1974">
        <v>5779.22</v>
      </c>
      <c r="Q1974" s="2">
        <v>0.31</v>
      </c>
      <c r="R1974">
        <v>5109.2299999999996</v>
      </c>
      <c r="S1974">
        <v>997.26</v>
      </c>
      <c r="T1974" s="3">
        <v>0.19500000000000001</v>
      </c>
      <c r="U1974">
        <v>61.33</v>
      </c>
      <c r="V1974" t="s">
        <v>132</v>
      </c>
      <c r="W1974">
        <v>4</v>
      </c>
      <c r="X1974" t="b">
        <v>1</v>
      </c>
      <c r="Y1974" t="s">
        <v>41</v>
      </c>
      <c r="Z1974" t="s">
        <v>41</v>
      </c>
      <c r="AA1974">
        <v>5</v>
      </c>
      <c r="AB1974">
        <v>5</v>
      </c>
      <c r="AC1974">
        <v>2022</v>
      </c>
      <c r="AD1974" s="1">
        <v>44774</v>
      </c>
      <c r="AE1974" t="s">
        <v>87</v>
      </c>
      <c r="AF1974" t="s">
        <v>62</v>
      </c>
      <c r="AG1974" t="str">
        <f t="shared" si="123"/>
        <v>Include</v>
      </c>
      <c r="AH1974">
        <f t="shared" si="120"/>
        <v>1</v>
      </c>
      <c r="AI1974">
        <f t="shared" si="121"/>
        <v>1</v>
      </c>
      <c r="AJ1974">
        <f t="shared" si="122"/>
        <v>0</v>
      </c>
      <c r="AK1974" s="15">
        <f>1</f>
        <v>1</v>
      </c>
    </row>
    <row r="1975" spans="1:37" x14ac:dyDescent="0.3">
      <c r="A1975" t="s">
        <v>4525</v>
      </c>
      <c r="B1975" s="1">
        <v>44802</v>
      </c>
      <c r="C1975" s="1">
        <v>44802</v>
      </c>
      <c r="D1975" t="s">
        <v>4526</v>
      </c>
      <c r="E1975" t="s">
        <v>357</v>
      </c>
      <c r="F1975">
        <v>26</v>
      </c>
      <c r="G1975">
        <v>26</v>
      </c>
      <c r="H1975" t="s">
        <v>35</v>
      </c>
      <c r="I1975" t="s">
        <v>35</v>
      </c>
      <c r="J1975" t="s">
        <v>36</v>
      </c>
      <c r="K1975" t="s">
        <v>106</v>
      </c>
      <c r="L1975" t="s">
        <v>97</v>
      </c>
      <c r="M1975" t="s">
        <v>254</v>
      </c>
      <c r="N1975">
        <v>9</v>
      </c>
      <c r="O1975">
        <v>9</v>
      </c>
      <c r="P1975">
        <v>830.37</v>
      </c>
      <c r="Q1975" s="2">
        <v>0.25</v>
      </c>
      <c r="R1975">
        <v>6671.85</v>
      </c>
      <c r="S1975">
        <v>3182.54</v>
      </c>
      <c r="T1975" s="3">
        <v>0.47699999999999998</v>
      </c>
      <c r="U1975">
        <v>37.06</v>
      </c>
      <c r="V1975" t="s">
        <v>52</v>
      </c>
      <c r="W1975">
        <v>2</v>
      </c>
      <c r="X1975" t="b">
        <v>0</v>
      </c>
      <c r="Y1975" t="s">
        <v>60</v>
      </c>
      <c r="Z1975" t="s">
        <v>60</v>
      </c>
      <c r="AA1975">
        <v>2</v>
      </c>
      <c r="AB1975">
        <v>2</v>
      </c>
      <c r="AC1975">
        <v>2022</v>
      </c>
      <c r="AD1975" s="1">
        <v>44774</v>
      </c>
      <c r="AE1975" t="s">
        <v>87</v>
      </c>
      <c r="AF1975" t="s">
        <v>43</v>
      </c>
      <c r="AG1975" t="str">
        <f t="shared" si="123"/>
        <v>Include</v>
      </c>
      <c r="AH1975">
        <f t="shared" si="120"/>
        <v>0</v>
      </c>
      <c r="AI1975">
        <f t="shared" si="121"/>
        <v>1</v>
      </c>
      <c r="AJ1975">
        <f t="shared" si="122"/>
        <v>0</v>
      </c>
      <c r="AK1975" s="15">
        <f>1</f>
        <v>1</v>
      </c>
    </row>
    <row r="1976" spans="1:37" x14ac:dyDescent="0.3">
      <c r="A1976" t="s">
        <v>4527</v>
      </c>
      <c r="B1976" s="1">
        <v>44802</v>
      </c>
      <c r="C1976" s="1">
        <v>44802</v>
      </c>
      <c r="D1976" t="s">
        <v>3959</v>
      </c>
      <c r="E1976" t="s">
        <v>399</v>
      </c>
      <c r="F1976">
        <v>53</v>
      </c>
      <c r="G1976">
        <v>53</v>
      </c>
      <c r="H1976" t="s">
        <v>47</v>
      </c>
      <c r="I1976" t="s">
        <v>47</v>
      </c>
      <c r="J1976" t="s">
        <v>116</v>
      </c>
      <c r="K1976" t="s">
        <v>260</v>
      </c>
      <c r="L1976" t="s">
        <v>50</v>
      </c>
      <c r="M1976" t="s">
        <v>186</v>
      </c>
      <c r="N1976">
        <v>5</v>
      </c>
      <c r="O1976">
        <v>5</v>
      </c>
      <c r="P1976">
        <v>16148.89</v>
      </c>
      <c r="Q1976" s="2">
        <v>0.31</v>
      </c>
      <c r="R1976">
        <v>65510.48</v>
      </c>
      <c r="S1976">
        <v>17083.16</v>
      </c>
      <c r="T1976" s="3">
        <v>0.26100000000000001</v>
      </c>
      <c r="U1976">
        <v>56.19</v>
      </c>
      <c r="V1976" t="s">
        <v>52</v>
      </c>
      <c r="W1976">
        <v>5</v>
      </c>
      <c r="X1976" t="b">
        <v>0</v>
      </c>
      <c r="Y1976" t="s">
        <v>60</v>
      </c>
      <c r="Z1976" t="s">
        <v>60</v>
      </c>
      <c r="AA1976">
        <v>1</v>
      </c>
      <c r="AB1976">
        <v>1</v>
      </c>
      <c r="AC1976">
        <v>2022</v>
      </c>
      <c r="AD1976" s="1">
        <v>44774</v>
      </c>
      <c r="AE1976" t="s">
        <v>101</v>
      </c>
      <c r="AF1976" t="s">
        <v>62</v>
      </c>
      <c r="AG1976" t="str">
        <f t="shared" si="123"/>
        <v>Include</v>
      </c>
      <c r="AH1976">
        <f t="shared" si="120"/>
        <v>0</v>
      </c>
      <c r="AI1976">
        <f t="shared" si="121"/>
        <v>1</v>
      </c>
      <c r="AJ1976">
        <f t="shared" si="122"/>
        <v>0</v>
      </c>
      <c r="AK1976" s="15">
        <f>1</f>
        <v>1</v>
      </c>
    </row>
    <row r="1977" spans="1:37" x14ac:dyDescent="0.3">
      <c r="A1977" t="s">
        <v>4528</v>
      </c>
      <c r="B1977" s="1">
        <v>44801</v>
      </c>
      <c r="C1977" s="1">
        <v>44801</v>
      </c>
      <c r="D1977" t="s">
        <v>4529</v>
      </c>
      <c r="E1977" t="s">
        <v>1138</v>
      </c>
      <c r="F1977">
        <v>15</v>
      </c>
      <c r="G1977">
        <v>15</v>
      </c>
      <c r="H1977" t="s">
        <v>35</v>
      </c>
      <c r="I1977" t="s">
        <v>35</v>
      </c>
      <c r="J1977" t="s">
        <v>57</v>
      </c>
      <c r="K1977" t="s">
        <v>155</v>
      </c>
      <c r="L1977" t="s">
        <v>111</v>
      </c>
      <c r="M1977" t="s">
        <v>174</v>
      </c>
      <c r="N1977">
        <v>1</v>
      </c>
      <c r="O1977">
        <v>1</v>
      </c>
      <c r="P1977">
        <v>8591.44</v>
      </c>
      <c r="Q1977" s="2">
        <v>0.03</v>
      </c>
      <c r="R1977">
        <v>11764.77</v>
      </c>
      <c r="S1977">
        <v>2988.26</v>
      </c>
      <c r="T1977" s="3">
        <v>0.254</v>
      </c>
      <c r="U1977">
        <v>69.66</v>
      </c>
      <c r="V1977" t="s">
        <v>76</v>
      </c>
      <c r="W1977">
        <v>3</v>
      </c>
      <c r="X1977" t="b">
        <v>0</v>
      </c>
      <c r="Y1977" t="s">
        <v>382</v>
      </c>
      <c r="Z1977" t="s">
        <v>60</v>
      </c>
      <c r="AA1977">
        <v>8</v>
      </c>
      <c r="AB1977">
        <v>8</v>
      </c>
      <c r="AC1977">
        <v>2022</v>
      </c>
      <c r="AD1977" s="1">
        <v>44774</v>
      </c>
      <c r="AE1977" t="s">
        <v>42</v>
      </c>
      <c r="AF1977" t="s">
        <v>69</v>
      </c>
      <c r="AG1977" t="str">
        <f t="shared" si="123"/>
        <v>Include</v>
      </c>
      <c r="AH1977">
        <f t="shared" si="120"/>
        <v>0</v>
      </c>
      <c r="AI1977">
        <f t="shared" si="121"/>
        <v>1</v>
      </c>
      <c r="AJ1977">
        <f t="shared" si="122"/>
        <v>0</v>
      </c>
      <c r="AK1977" s="15">
        <f>1</f>
        <v>1</v>
      </c>
    </row>
    <row r="1978" spans="1:37" x14ac:dyDescent="0.3">
      <c r="A1978" t="s">
        <v>4530</v>
      </c>
      <c r="B1978" s="1">
        <v>44801</v>
      </c>
      <c r="C1978" s="1">
        <v>44801</v>
      </c>
      <c r="D1978" t="s">
        <v>4531</v>
      </c>
      <c r="E1978" t="s">
        <v>2529</v>
      </c>
      <c r="F1978">
        <v>33</v>
      </c>
      <c r="G1978">
        <v>33</v>
      </c>
      <c r="H1978" t="s">
        <v>47</v>
      </c>
      <c r="I1978" t="s">
        <v>47</v>
      </c>
      <c r="J1978" t="s">
        <v>82</v>
      </c>
      <c r="K1978" t="s">
        <v>122</v>
      </c>
      <c r="L1978" t="s">
        <v>84</v>
      </c>
      <c r="M1978" t="s">
        <v>279</v>
      </c>
      <c r="N1978">
        <v>6</v>
      </c>
      <c r="O1978">
        <v>6</v>
      </c>
      <c r="P1978">
        <v>497.75</v>
      </c>
      <c r="Q1978" s="2">
        <v>0.39</v>
      </c>
      <c r="R1978">
        <v>2474.96</v>
      </c>
      <c r="S1978">
        <v>216.67</v>
      </c>
      <c r="T1978" s="3">
        <v>8.7999999999999995E-2</v>
      </c>
      <c r="U1978">
        <v>65.8</v>
      </c>
      <c r="V1978" t="s">
        <v>52</v>
      </c>
      <c r="W1978">
        <v>1</v>
      </c>
      <c r="X1978" t="b">
        <v>0</v>
      </c>
      <c r="Y1978" t="s">
        <v>86</v>
      </c>
      <c r="Z1978" t="s">
        <v>86</v>
      </c>
      <c r="AA1978">
        <v>3</v>
      </c>
      <c r="AB1978">
        <v>3</v>
      </c>
      <c r="AC1978">
        <v>2022</v>
      </c>
      <c r="AD1978" s="1">
        <v>44774</v>
      </c>
      <c r="AE1978" t="s">
        <v>87</v>
      </c>
      <c r="AF1978" t="s">
        <v>62</v>
      </c>
      <c r="AG1978" t="str">
        <f t="shared" si="123"/>
        <v>Include</v>
      </c>
      <c r="AH1978">
        <f t="shared" si="120"/>
        <v>0</v>
      </c>
      <c r="AI1978">
        <f t="shared" si="121"/>
        <v>0</v>
      </c>
      <c r="AJ1978">
        <f t="shared" si="122"/>
        <v>0</v>
      </c>
      <c r="AK1978" s="15">
        <f>1</f>
        <v>1</v>
      </c>
    </row>
    <row r="1979" spans="1:37" x14ac:dyDescent="0.3">
      <c r="A1979" t="s">
        <v>4532</v>
      </c>
      <c r="B1979" s="1">
        <v>44801</v>
      </c>
      <c r="C1979" s="1">
        <v>44801</v>
      </c>
      <c r="D1979" t="s">
        <v>4533</v>
      </c>
      <c r="E1979" t="s">
        <v>540</v>
      </c>
      <c r="F1979">
        <v>25</v>
      </c>
      <c r="G1979">
        <v>25</v>
      </c>
      <c r="H1979" t="s">
        <v>81</v>
      </c>
      <c r="I1979" t="s">
        <v>81</v>
      </c>
      <c r="J1979" t="s">
        <v>82</v>
      </c>
      <c r="K1979" t="s">
        <v>131</v>
      </c>
      <c r="L1979" t="s">
        <v>111</v>
      </c>
      <c r="M1979" t="s">
        <v>123</v>
      </c>
      <c r="N1979">
        <v>7</v>
      </c>
      <c r="O1979">
        <v>7</v>
      </c>
      <c r="P1979">
        <v>8703.41</v>
      </c>
      <c r="Q1979" s="2">
        <v>0.09</v>
      </c>
      <c r="R1979">
        <v>68163.649999999994</v>
      </c>
      <c r="S1979">
        <v>14340.35</v>
      </c>
      <c r="T1979" s="3">
        <v>0.21</v>
      </c>
      <c r="U1979">
        <v>62</v>
      </c>
      <c r="V1979" t="s">
        <v>132</v>
      </c>
      <c r="W1979">
        <v>2</v>
      </c>
      <c r="X1979" t="b">
        <v>0</v>
      </c>
      <c r="Y1979" t="s">
        <v>60</v>
      </c>
      <c r="Z1979" t="s">
        <v>60</v>
      </c>
      <c r="AA1979">
        <v>1</v>
      </c>
      <c r="AB1979">
        <v>1</v>
      </c>
      <c r="AC1979">
        <v>2022</v>
      </c>
      <c r="AD1979" s="1">
        <v>44774</v>
      </c>
      <c r="AE1979" t="s">
        <v>53</v>
      </c>
      <c r="AF1979" t="s">
        <v>69</v>
      </c>
      <c r="AG1979" t="str">
        <f t="shared" si="123"/>
        <v>Include</v>
      </c>
      <c r="AH1979">
        <f t="shared" si="120"/>
        <v>0</v>
      </c>
      <c r="AI1979">
        <f t="shared" si="121"/>
        <v>1</v>
      </c>
      <c r="AJ1979">
        <f t="shared" si="122"/>
        <v>0</v>
      </c>
      <c r="AK1979" s="15">
        <f>1</f>
        <v>1</v>
      </c>
    </row>
    <row r="1980" spans="1:37" x14ac:dyDescent="0.3">
      <c r="A1980" t="s">
        <v>4534</v>
      </c>
      <c r="B1980" s="1">
        <v>44801</v>
      </c>
      <c r="C1980" s="1">
        <v>44801</v>
      </c>
      <c r="D1980" t="s">
        <v>4535</v>
      </c>
      <c r="E1980" t="s">
        <v>764</v>
      </c>
      <c r="F1980">
        <v>33</v>
      </c>
      <c r="G1980">
        <v>33</v>
      </c>
      <c r="H1980" t="s">
        <v>105</v>
      </c>
      <c r="I1980" t="s">
        <v>35</v>
      </c>
      <c r="J1980" t="s">
        <v>116</v>
      </c>
      <c r="K1980" t="s">
        <v>260</v>
      </c>
      <c r="L1980" t="s">
        <v>38</v>
      </c>
      <c r="M1980" t="s">
        <v>39</v>
      </c>
      <c r="N1980">
        <v>5</v>
      </c>
      <c r="O1980">
        <v>5</v>
      </c>
      <c r="P1980">
        <v>1366.62</v>
      </c>
      <c r="Q1980" s="2">
        <v>0.31</v>
      </c>
      <c r="R1980">
        <v>7613.24</v>
      </c>
      <c r="S1980">
        <v>4061.59</v>
      </c>
      <c r="T1980" s="3">
        <v>0.53300000000000003</v>
      </c>
      <c r="U1980">
        <v>45.32</v>
      </c>
      <c r="V1980" t="s">
        <v>99</v>
      </c>
      <c r="W1980">
        <v>4</v>
      </c>
      <c r="X1980" t="b">
        <v>0</v>
      </c>
      <c r="Y1980" t="s">
        <v>142</v>
      </c>
      <c r="Z1980" t="s">
        <v>142</v>
      </c>
      <c r="AA1980">
        <v>7</v>
      </c>
      <c r="AB1980">
        <v>7</v>
      </c>
      <c r="AC1980">
        <v>2022</v>
      </c>
      <c r="AD1980" s="1">
        <v>44774</v>
      </c>
      <c r="AE1980" t="s">
        <v>87</v>
      </c>
      <c r="AF1980" t="s">
        <v>62</v>
      </c>
      <c r="AG1980" t="str">
        <f t="shared" si="123"/>
        <v>Include</v>
      </c>
      <c r="AH1980">
        <f t="shared" si="120"/>
        <v>0</v>
      </c>
      <c r="AI1980">
        <f t="shared" si="121"/>
        <v>0</v>
      </c>
      <c r="AJ1980">
        <f t="shared" si="122"/>
        <v>0</v>
      </c>
      <c r="AK1980" s="15">
        <f>1</f>
        <v>1</v>
      </c>
    </row>
    <row r="1981" spans="1:37" x14ac:dyDescent="0.3">
      <c r="A1981" t="s">
        <v>4536</v>
      </c>
      <c r="B1981" s="1">
        <v>44800</v>
      </c>
      <c r="C1981" s="1">
        <v>44800</v>
      </c>
      <c r="D1981" t="s">
        <v>4537</v>
      </c>
      <c r="E1981" t="s">
        <v>693</v>
      </c>
      <c r="F1981">
        <v>39</v>
      </c>
      <c r="G1981">
        <v>39</v>
      </c>
      <c r="H1981" t="s">
        <v>35</v>
      </c>
      <c r="I1981" t="s">
        <v>35</v>
      </c>
      <c r="J1981" t="s">
        <v>48</v>
      </c>
      <c r="K1981" t="s">
        <v>230</v>
      </c>
      <c r="L1981" t="s">
        <v>140</v>
      </c>
      <c r="M1981" t="s">
        <v>372</v>
      </c>
      <c r="N1981">
        <v>2</v>
      </c>
      <c r="O1981">
        <v>2</v>
      </c>
      <c r="P1981">
        <v>2544.65</v>
      </c>
      <c r="Q1981" s="2">
        <v>0.09</v>
      </c>
      <c r="R1981">
        <v>5282.35</v>
      </c>
      <c r="S1981">
        <v>1652.06</v>
      </c>
      <c r="T1981" s="3">
        <v>0.313</v>
      </c>
      <c r="U1981">
        <v>68.22</v>
      </c>
      <c r="V1981" t="s">
        <v>132</v>
      </c>
      <c r="W1981">
        <v>3</v>
      </c>
      <c r="X1981" t="b">
        <v>0</v>
      </c>
      <c r="Y1981" t="s">
        <v>60</v>
      </c>
      <c r="Z1981" t="s">
        <v>60</v>
      </c>
      <c r="AA1981">
        <v>3</v>
      </c>
      <c r="AB1981">
        <v>3</v>
      </c>
      <c r="AC1981">
        <v>2022</v>
      </c>
      <c r="AD1981" s="1">
        <v>44774</v>
      </c>
      <c r="AE1981" t="s">
        <v>61</v>
      </c>
      <c r="AF1981" t="s">
        <v>69</v>
      </c>
      <c r="AG1981" t="str">
        <f t="shared" si="123"/>
        <v>Include</v>
      </c>
      <c r="AH1981">
        <f t="shared" si="120"/>
        <v>0</v>
      </c>
      <c r="AI1981">
        <f t="shared" si="121"/>
        <v>1</v>
      </c>
      <c r="AJ1981">
        <f t="shared" si="122"/>
        <v>0</v>
      </c>
      <c r="AK1981" s="15">
        <f>1</f>
        <v>1</v>
      </c>
    </row>
    <row r="1982" spans="1:37" x14ac:dyDescent="0.3">
      <c r="A1982" t="s">
        <v>4538</v>
      </c>
      <c r="B1982" s="1">
        <v>44799</v>
      </c>
      <c r="C1982" s="1">
        <v>44799</v>
      </c>
      <c r="D1982" t="s">
        <v>4539</v>
      </c>
      <c r="E1982" t="s">
        <v>668</v>
      </c>
      <c r="F1982">
        <v>63</v>
      </c>
      <c r="G1982">
        <v>63</v>
      </c>
      <c r="H1982" t="s">
        <v>81</v>
      </c>
      <c r="I1982" t="s">
        <v>81</v>
      </c>
      <c r="J1982" t="s">
        <v>82</v>
      </c>
      <c r="K1982" t="s">
        <v>131</v>
      </c>
      <c r="L1982" t="s">
        <v>111</v>
      </c>
      <c r="M1982" t="s">
        <v>136</v>
      </c>
      <c r="N1982">
        <v>1</v>
      </c>
      <c r="O1982">
        <v>1</v>
      </c>
      <c r="P1982">
        <v>9516.5400000000009</v>
      </c>
      <c r="Q1982" s="2">
        <v>7.0000000000000007E-2</v>
      </c>
      <c r="R1982">
        <v>11604.33</v>
      </c>
      <c r="S1982">
        <v>2275.4</v>
      </c>
      <c r="T1982" s="3">
        <v>0.19600000000000001</v>
      </c>
      <c r="U1982">
        <v>75.61</v>
      </c>
      <c r="V1982" t="s">
        <v>132</v>
      </c>
      <c r="W1982">
        <v>4</v>
      </c>
      <c r="X1982" t="b">
        <v>0</v>
      </c>
      <c r="Y1982" t="s">
        <v>142</v>
      </c>
      <c r="Z1982" t="s">
        <v>142</v>
      </c>
      <c r="AA1982">
        <v>4</v>
      </c>
      <c r="AB1982">
        <v>4</v>
      </c>
      <c r="AC1982">
        <v>2022</v>
      </c>
      <c r="AD1982" s="1">
        <v>44774</v>
      </c>
      <c r="AE1982" t="s">
        <v>520</v>
      </c>
      <c r="AF1982" t="s">
        <v>69</v>
      </c>
      <c r="AG1982" t="str">
        <f t="shared" si="123"/>
        <v>Include</v>
      </c>
      <c r="AH1982">
        <f t="shared" si="120"/>
        <v>0</v>
      </c>
      <c r="AI1982">
        <f t="shared" si="121"/>
        <v>0</v>
      </c>
      <c r="AJ1982">
        <f t="shared" si="122"/>
        <v>0</v>
      </c>
      <c r="AK1982" s="15">
        <f>1</f>
        <v>1</v>
      </c>
    </row>
    <row r="1983" spans="1:37" x14ac:dyDescent="0.3">
      <c r="A1983" t="s">
        <v>4540</v>
      </c>
      <c r="B1983" s="1">
        <v>44799</v>
      </c>
      <c r="C1983" s="1">
        <v>44799</v>
      </c>
      <c r="D1983" t="s">
        <v>4541</v>
      </c>
      <c r="E1983" t="s">
        <v>1574</v>
      </c>
      <c r="F1983">
        <v>31</v>
      </c>
      <c r="G1983">
        <v>31</v>
      </c>
      <c r="H1983" t="s">
        <v>47</v>
      </c>
      <c r="I1983" t="s">
        <v>47</v>
      </c>
      <c r="J1983" t="s">
        <v>48</v>
      </c>
      <c r="K1983" t="s">
        <v>49</v>
      </c>
      <c r="L1983" t="s">
        <v>38</v>
      </c>
      <c r="M1983" t="s">
        <v>163</v>
      </c>
      <c r="N1983">
        <v>6</v>
      </c>
      <c r="O1983">
        <v>6</v>
      </c>
      <c r="P1983">
        <v>1131.18</v>
      </c>
      <c r="Q1983" s="2">
        <v>0.05</v>
      </c>
      <c r="R1983">
        <v>8793.4599999999991</v>
      </c>
      <c r="S1983">
        <v>4445.68</v>
      </c>
      <c r="T1983" s="3">
        <v>0.50600000000000001</v>
      </c>
      <c r="U1983">
        <v>69.489999999999995</v>
      </c>
      <c r="V1983" t="s">
        <v>68</v>
      </c>
      <c r="W1983">
        <v>1</v>
      </c>
      <c r="X1983" t="b">
        <v>0</v>
      </c>
      <c r="Y1983" t="s">
        <v>60</v>
      </c>
      <c r="Z1983" t="s">
        <v>60</v>
      </c>
      <c r="AA1983">
        <v>8</v>
      </c>
      <c r="AB1983">
        <v>8</v>
      </c>
      <c r="AC1983">
        <v>2022</v>
      </c>
      <c r="AD1983" s="1">
        <v>44774</v>
      </c>
      <c r="AE1983" t="s">
        <v>87</v>
      </c>
      <c r="AF1983" t="s">
        <v>69</v>
      </c>
      <c r="AG1983" t="str">
        <f t="shared" si="123"/>
        <v>Include</v>
      </c>
      <c r="AH1983">
        <f t="shared" si="120"/>
        <v>0</v>
      </c>
      <c r="AI1983">
        <f t="shared" si="121"/>
        <v>1</v>
      </c>
      <c r="AJ1983">
        <f t="shared" si="122"/>
        <v>0</v>
      </c>
      <c r="AK1983" s="15">
        <f>1</f>
        <v>1</v>
      </c>
    </row>
    <row r="1984" spans="1:37" x14ac:dyDescent="0.3">
      <c r="A1984" t="s">
        <v>4542</v>
      </c>
      <c r="B1984" s="1">
        <v>44799</v>
      </c>
      <c r="C1984" s="1">
        <v>44799</v>
      </c>
      <c r="D1984" t="s">
        <v>4543</v>
      </c>
      <c r="E1984" t="s">
        <v>1702</v>
      </c>
      <c r="F1984">
        <v>55</v>
      </c>
      <c r="G1984">
        <v>55</v>
      </c>
      <c r="H1984" t="s">
        <v>47</v>
      </c>
      <c r="I1984" t="s">
        <v>47</v>
      </c>
      <c r="J1984" t="s">
        <v>48</v>
      </c>
      <c r="K1984" t="s">
        <v>185</v>
      </c>
      <c r="L1984" t="s">
        <v>140</v>
      </c>
      <c r="M1984" t="s">
        <v>372</v>
      </c>
      <c r="N1984">
        <v>3</v>
      </c>
      <c r="O1984">
        <v>3</v>
      </c>
      <c r="P1984">
        <v>2275.89</v>
      </c>
      <c r="Q1984" s="2">
        <v>0.37</v>
      </c>
      <c r="R1984">
        <v>5784.15</v>
      </c>
      <c r="S1984">
        <v>2003.88</v>
      </c>
      <c r="T1984" s="3">
        <v>0.34599999999999997</v>
      </c>
      <c r="U1984">
        <v>91.14</v>
      </c>
      <c r="V1984" t="s">
        <v>68</v>
      </c>
      <c r="W1984">
        <v>2</v>
      </c>
      <c r="X1984" t="b">
        <v>0</v>
      </c>
      <c r="Y1984" t="s">
        <v>86</v>
      </c>
      <c r="Z1984" t="s">
        <v>86</v>
      </c>
      <c r="AA1984">
        <v>8</v>
      </c>
      <c r="AB1984">
        <v>8</v>
      </c>
      <c r="AC1984">
        <v>2022</v>
      </c>
      <c r="AD1984" s="1">
        <v>44774</v>
      </c>
      <c r="AE1984" t="s">
        <v>101</v>
      </c>
      <c r="AF1984" t="s">
        <v>62</v>
      </c>
      <c r="AG1984" t="str">
        <f t="shared" si="123"/>
        <v>Include</v>
      </c>
      <c r="AH1984">
        <f t="shared" si="120"/>
        <v>0</v>
      </c>
      <c r="AI1984">
        <f t="shared" si="121"/>
        <v>0</v>
      </c>
      <c r="AJ1984">
        <f t="shared" si="122"/>
        <v>0</v>
      </c>
      <c r="AK1984" s="15">
        <f>1</f>
        <v>1</v>
      </c>
    </row>
    <row r="1985" spans="1:37" x14ac:dyDescent="0.3">
      <c r="A1985" t="s">
        <v>4544</v>
      </c>
      <c r="B1985" s="1">
        <v>44799</v>
      </c>
      <c r="C1985" s="1">
        <v>44799</v>
      </c>
      <c r="D1985" t="s">
        <v>4545</v>
      </c>
      <c r="E1985" t="s">
        <v>859</v>
      </c>
      <c r="F1985">
        <v>33</v>
      </c>
      <c r="G1985">
        <v>33</v>
      </c>
      <c r="H1985" t="s">
        <v>47</v>
      </c>
      <c r="I1985" t="s">
        <v>47</v>
      </c>
      <c r="J1985" t="s">
        <v>48</v>
      </c>
      <c r="K1985" t="s">
        <v>230</v>
      </c>
      <c r="L1985" t="s">
        <v>111</v>
      </c>
      <c r="M1985" t="s">
        <v>200</v>
      </c>
      <c r="N1985">
        <v>3</v>
      </c>
      <c r="O1985">
        <v>3</v>
      </c>
      <c r="P1985">
        <v>4765.92</v>
      </c>
      <c r="Q1985" s="2">
        <v>0.05</v>
      </c>
      <c r="R1985">
        <v>17857.419999999998</v>
      </c>
      <c r="S1985">
        <v>4889.4399999999996</v>
      </c>
      <c r="T1985" s="3">
        <v>0.27400000000000002</v>
      </c>
      <c r="U1985">
        <v>59.58</v>
      </c>
      <c r="V1985" t="s">
        <v>99</v>
      </c>
      <c r="W1985">
        <v>2</v>
      </c>
      <c r="X1985" t="b">
        <v>0</v>
      </c>
      <c r="Y1985" t="s">
        <v>60</v>
      </c>
      <c r="Z1985" t="s">
        <v>60</v>
      </c>
      <c r="AA1985">
        <v>9</v>
      </c>
      <c r="AB1985">
        <v>9</v>
      </c>
      <c r="AC1985">
        <v>2022</v>
      </c>
      <c r="AD1985" s="1">
        <v>44774</v>
      </c>
      <c r="AE1985" t="s">
        <v>87</v>
      </c>
      <c r="AF1985" t="s">
        <v>69</v>
      </c>
      <c r="AG1985" t="str">
        <f t="shared" si="123"/>
        <v>Include</v>
      </c>
      <c r="AH1985">
        <f t="shared" si="120"/>
        <v>0</v>
      </c>
      <c r="AI1985">
        <f t="shared" si="121"/>
        <v>1</v>
      </c>
      <c r="AJ1985">
        <f t="shared" si="122"/>
        <v>0</v>
      </c>
      <c r="AK1985" s="15">
        <f>1</f>
        <v>1</v>
      </c>
    </row>
    <row r="1986" spans="1:37" x14ac:dyDescent="0.3">
      <c r="A1986" t="s">
        <v>4546</v>
      </c>
      <c r="B1986" s="1">
        <v>44798</v>
      </c>
      <c r="C1986" s="1">
        <v>44798</v>
      </c>
      <c r="D1986" t="s">
        <v>4547</v>
      </c>
      <c r="E1986" t="s">
        <v>480</v>
      </c>
      <c r="F1986">
        <v>35</v>
      </c>
      <c r="G1986">
        <v>35</v>
      </c>
      <c r="H1986" t="s">
        <v>81</v>
      </c>
      <c r="I1986" t="s">
        <v>81</v>
      </c>
      <c r="J1986" t="s">
        <v>36</v>
      </c>
      <c r="K1986" t="s">
        <v>106</v>
      </c>
      <c r="L1986" t="s">
        <v>74</v>
      </c>
      <c r="M1986" t="s">
        <v>261</v>
      </c>
      <c r="N1986">
        <v>7</v>
      </c>
      <c r="O1986">
        <v>7</v>
      </c>
      <c r="P1986">
        <v>62975.42</v>
      </c>
      <c r="Q1986" s="2">
        <v>0.22</v>
      </c>
      <c r="R1986">
        <v>468129.68</v>
      </c>
      <c r="S1986">
        <v>79235.509999999995</v>
      </c>
      <c r="T1986" s="3">
        <v>0.16900000000000001</v>
      </c>
      <c r="U1986">
        <v>49.03</v>
      </c>
      <c r="V1986" t="s">
        <v>40</v>
      </c>
      <c r="W1986">
        <v>2</v>
      </c>
      <c r="X1986" t="b">
        <v>1</v>
      </c>
      <c r="Y1986" t="s">
        <v>41</v>
      </c>
      <c r="Z1986" t="s">
        <v>41</v>
      </c>
      <c r="AA1986">
        <v>9</v>
      </c>
      <c r="AB1986">
        <v>9</v>
      </c>
      <c r="AC1986">
        <v>2022</v>
      </c>
      <c r="AD1986" s="1">
        <v>44774</v>
      </c>
      <c r="AE1986" t="s">
        <v>87</v>
      </c>
      <c r="AF1986" t="s">
        <v>43</v>
      </c>
      <c r="AG1986" t="str">
        <f t="shared" si="123"/>
        <v>Include</v>
      </c>
      <c r="AH1986">
        <f t="shared" ref="AH1986:AH2049" si="124">IF(Z1986="Returned",1,0)</f>
        <v>1</v>
      </c>
      <c r="AI1986">
        <f t="shared" ref="AI1986:AI2049" si="125">IF(OR(Z1986="Delivered",Z1986="Returned"),1,0)</f>
        <v>1</v>
      </c>
      <c r="AJ1986">
        <f t="shared" ref="AJ1986:AJ2049" si="126">IF(Z1986="Cancelled",1,0)</f>
        <v>0</v>
      </c>
      <c r="AK1986" s="15">
        <f>1</f>
        <v>1</v>
      </c>
    </row>
    <row r="1987" spans="1:37" x14ac:dyDescent="0.3">
      <c r="A1987" t="s">
        <v>4548</v>
      </c>
      <c r="B1987" s="1">
        <v>44798</v>
      </c>
      <c r="C1987" s="1">
        <v>44798</v>
      </c>
      <c r="D1987" t="s">
        <v>4549</v>
      </c>
      <c r="E1987" t="s">
        <v>215</v>
      </c>
      <c r="F1987">
        <v>42</v>
      </c>
      <c r="G1987">
        <v>42</v>
      </c>
      <c r="H1987" t="s">
        <v>81</v>
      </c>
      <c r="I1987" t="s">
        <v>81</v>
      </c>
      <c r="J1987" t="s">
        <v>48</v>
      </c>
      <c r="K1987" t="s">
        <v>185</v>
      </c>
      <c r="L1987" t="s">
        <v>111</v>
      </c>
      <c r="M1987" t="s">
        <v>856</v>
      </c>
      <c r="N1987">
        <v>3</v>
      </c>
      <c r="O1987">
        <v>3</v>
      </c>
      <c r="P1987">
        <v>11700.18</v>
      </c>
      <c r="Q1987" s="2">
        <v>0.34</v>
      </c>
      <c r="R1987">
        <v>31335.42</v>
      </c>
      <c r="S1987">
        <v>7211.28</v>
      </c>
      <c r="T1987" s="3">
        <v>0.23</v>
      </c>
      <c r="U1987">
        <v>61.57</v>
      </c>
      <c r="V1987" t="s">
        <v>52</v>
      </c>
      <c r="W1987">
        <v>2</v>
      </c>
      <c r="X1987" t="b">
        <v>0</v>
      </c>
      <c r="Y1987" t="s">
        <v>60</v>
      </c>
      <c r="Z1987" t="s">
        <v>60</v>
      </c>
      <c r="AA1987">
        <v>4</v>
      </c>
      <c r="AB1987">
        <v>4</v>
      </c>
      <c r="AC1987">
        <v>2022</v>
      </c>
      <c r="AD1987" s="1">
        <v>44774</v>
      </c>
      <c r="AE1987" t="s">
        <v>61</v>
      </c>
      <c r="AF1987" t="s">
        <v>62</v>
      </c>
      <c r="AG1987" t="str">
        <f t="shared" ref="AG1987:AG2050" si="127">IF(N1987=999,"Exclude","Include")</f>
        <v>Include</v>
      </c>
      <c r="AH1987">
        <f t="shared" si="124"/>
        <v>0</v>
      </c>
      <c r="AI1987">
        <f t="shared" si="125"/>
        <v>1</v>
      </c>
      <c r="AJ1987">
        <f t="shared" si="126"/>
        <v>0</v>
      </c>
      <c r="AK1987" s="15">
        <f>1</f>
        <v>1</v>
      </c>
    </row>
    <row r="1988" spans="1:37" x14ac:dyDescent="0.3">
      <c r="A1988" t="s">
        <v>4550</v>
      </c>
      <c r="B1988" s="1">
        <v>44798</v>
      </c>
      <c r="C1988" s="1">
        <v>44798</v>
      </c>
      <c r="D1988" t="s">
        <v>4551</v>
      </c>
      <c r="E1988" t="s">
        <v>864</v>
      </c>
      <c r="F1988">
        <v>32</v>
      </c>
      <c r="G1988">
        <v>32</v>
      </c>
      <c r="H1988" t="s">
        <v>35</v>
      </c>
      <c r="I1988" t="s">
        <v>35</v>
      </c>
      <c r="J1988" t="s">
        <v>57</v>
      </c>
      <c r="K1988" t="s">
        <v>155</v>
      </c>
      <c r="L1988" t="s">
        <v>84</v>
      </c>
      <c r="M1988" t="s">
        <v>231</v>
      </c>
      <c r="N1988">
        <v>5</v>
      </c>
      <c r="O1988">
        <v>5</v>
      </c>
      <c r="P1988">
        <v>285.26</v>
      </c>
      <c r="Q1988" s="2">
        <v>0.18</v>
      </c>
      <c r="R1988">
        <v>1618.63</v>
      </c>
      <c r="S1988">
        <v>120.43</v>
      </c>
      <c r="T1988" s="3">
        <v>7.3999999999999996E-2</v>
      </c>
      <c r="U1988">
        <v>93.11</v>
      </c>
      <c r="V1988" t="s">
        <v>76</v>
      </c>
      <c r="W1988">
        <v>5</v>
      </c>
      <c r="X1988" t="b">
        <v>0</v>
      </c>
      <c r="Y1988" t="s">
        <v>60</v>
      </c>
      <c r="Z1988" t="s">
        <v>60</v>
      </c>
      <c r="AA1988">
        <v>5</v>
      </c>
      <c r="AB1988">
        <v>5</v>
      </c>
      <c r="AC1988">
        <v>2022</v>
      </c>
      <c r="AD1988" s="1">
        <v>44774</v>
      </c>
      <c r="AE1988" t="s">
        <v>87</v>
      </c>
      <c r="AF1988" t="s">
        <v>88</v>
      </c>
      <c r="AG1988" t="str">
        <f t="shared" si="127"/>
        <v>Include</v>
      </c>
      <c r="AH1988">
        <f t="shared" si="124"/>
        <v>0</v>
      </c>
      <c r="AI1988">
        <f t="shared" si="125"/>
        <v>1</v>
      </c>
      <c r="AJ1988">
        <f t="shared" si="126"/>
        <v>0</v>
      </c>
      <c r="AK1988" s="15">
        <f>1</f>
        <v>1</v>
      </c>
    </row>
    <row r="1989" spans="1:37" x14ac:dyDescent="0.3">
      <c r="A1989" t="s">
        <v>4552</v>
      </c>
      <c r="B1989" s="1">
        <v>44797</v>
      </c>
      <c r="C1989" s="1">
        <v>44797</v>
      </c>
      <c r="D1989" t="s">
        <v>4553</v>
      </c>
      <c r="E1989" t="s">
        <v>554</v>
      </c>
      <c r="F1989">
        <v>28</v>
      </c>
      <c r="G1989">
        <v>28</v>
      </c>
      <c r="H1989" t="s">
        <v>81</v>
      </c>
      <c r="I1989" t="s">
        <v>81</v>
      </c>
      <c r="J1989" t="s">
        <v>57</v>
      </c>
      <c r="K1989" t="s">
        <v>155</v>
      </c>
      <c r="L1989" t="s">
        <v>74</v>
      </c>
      <c r="M1989" t="s">
        <v>75</v>
      </c>
      <c r="N1989">
        <v>1</v>
      </c>
      <c r="O1989">
        <v>1</v>
      </c>
      <c r="P1989">
        <v>51058.89</v>
      </c>
      <c r="Q1989" s="2">
        <v>0.38</v>
      </c>
      <c r="R1989">
        <v>41545.589999999997</v>
      </c>
      <c r="S1989">
        <v>5436.55</v>
      </c>
      <c r="T1989" s="3">
        <v>0.13100000000000001</v>
      </c>
      <c r="U1989">
        <v>71.72</v>
      </c>
      <c r="V1989" t="s">
        <v>99</v>
      </c>
      <c r="W1989">
        <v>2</v>
      </c>
      <c r="X1989" t="b">
        <v>1</v>
      </c>
      <c r="Y1989" t="s">
        <v>41</v>
      </c>
      <c r="Z1989" t="s">
        <v>41</v>
      </c>
      <c r="AA1989">
        <v>5</v>
      </c>
      <c r="AB1989">
        <v>5</v>
      </c>
      <c r="AC1989">
        <v>2022</v>
      </c>
      <c r="AD1989" s="1">
        <v>44774</v>
      </c>
      <c r="AE1989" t="s">
        <v>87</v>
      </c>
      <c r="AF1989" t="s">
        <v>62</v>
      </c>
      <c r="AG1989" t="str">
        <f t="shared" si="127"/>
        <v>Include</v>
      </c>
      <c r="AH1989">
        <f t="shared" si="124"/>
        <v>1</v>
      </c>
      <c r="AI1989">
        <f t="shared" si="125"/>
        <v>1</v>
      </c>
      <c r="AJ1989">
        <f t="shared" si="126"/>
        <v>0</v>
      </c>
      <c r="AK1989" s="15">
        <f>1</f>
        <v>1</v>
      </c>
    </row>
    <row r="1990" spans="1:37" x14ac:dyDescent="0.3">
      <c r="A1990" t="s">
        <v>4554</v>
      </c>
      <c r="B1990" s="1">
        <v>44796</v>
      </c>
      <c r="C1990" s="1">
        <v>44796</v>
      </c>
      <c r="D1990" t="s">
        <v>4555</v>
      </c>
      <c r="E1990" t="s">
        <v>1666</v>
      </c>
      <c r="F1990">
        <v>34</v>
      </c>
      <c r="G1990">
        <v>34</v>
      </c>
      <c r="H1990" t="s">
        <v>212</v>
      </c>
      <c r="I1990" t="s">
        <v>35</v>
      </c>
      <c r="J1990" t="s">
        <v>57</v>
      </c>
      <c r="K1990" t="s">
        <v>205</v>
      </c>
      <c r="L1990" t="s">
        <v>74</v>
      </c>
      <c r="M1990" t="s">
        <v>75</v>
      </c>
      <c r="N1990">
        <v>6</v>
      </c>
      <c r="O1990">
        <v>6</v>
      </c>
      <c r="P1990">
        <v>45624.04</v>
      </c>
      <c r="Q1990" s="2">
        <v>0.24</v>
      </c>
      <c r="R1990">
        <v>274607.48</v>
      </c>
      <c r="S1990">
        <v>23542.83</v>
      </c>
      <c r="T1990" s="3">
        <v>8.5999999999999993E-2</v>
      </c>
      <c r="U1990">
        <v>97.97</v>
      </c>
      <c r="V1990" t="s">
        <v>76</v>
      </c>
      <c r="W1990">
        <v>4</v>
      </c>
      <c r="X1990" t="b">
        <v>0</v>
      </c>
      <c r="Y1990" t="s">
        <v>60</v>
      </c>
      <c r="Z1990" t="s">
        <v>60</v>
      </c>
      <c r="AA1990">
        <v>7</v>
      </c>
      <c r="AB1990">
        <v>7</v>
      </c>
      <c r="AC1990">
        <v>2022</v>
      </c>
      <c r="AD1990" s="1">
        <v>44774</v>
      </c>
      <c r="AE1990" t="s">
        <v>87</v>
      </c>
      <c r="AF1990" t="s">
        <v>43</v>
      </c>
      <c r="AG1990" t="str">
        <f t="shared" si="127"/>
        <v>Include</v>
      </c>
      <c r="AH1990">
        <f t="shared" si="124"/>
        <v>0</v>
      </c>
      <c r="AI1990">
        <f t="shared" si="125"/>
        <v>1</v>
      </c>
      <c r="AJ1990">
        <f t="shared" si="126"/>
        <v>0</v>
      </c>
      <c r="AK1990" s="15">
        <f>1</f>
        <v>1</v>
      </c>
    </row>
    <row r="1991" spans="1:37" x14ac:dyDescent="0.3">
      <c r="A1991" t="s">
        <v>4556</v>
      </c>
      <c r="B1991" s="1">
        <v>44796</v>
      </c>
      <c r="C1991" s="1">
        <v>44796</v>
      </c>
      <c r="D1991" t="s">
        <v>4557</v>
      </c>
      <c r="E1991" t="s">
        <v>104</v>
      </c>
      <c r="F1991">
        <v>24</v>
      </c>
      <c r="G1991">
        <v>24</v>
      </c>
      <c r="H1991" t="s">
        <v>35</v>
      </c>
      <c r="I1991" t="s">
        <v>35</v>
      </c>
      <c r="J1991" t="s">
        <v>116</v>
      </c>
      <c r="K1991" t="s">
        <v>150</v>
      </c>
      <c r="L1991" t="s">
        <v>97</v>
      </c>
      <c r="M1991" t="s">
        <v>243</v>
      </c>
      <c r="N1991">
        <v>6</v>
      </c>
      <c r="O1991">
        <v>6</v>
      </c>
      <c r="P1991">
        <v>1482.8</v>
      </c>
      <c r="Q1991" s="2">
        <v>0.37</v>
      </c>
      <c r="R1991">
        <v>7222.87</v>
      </c>
      <c r="S1991">
        <v>1783.07</v>
      </c>
      <c r="T1991" s="3">
        <v>0.247</v>
      </c>
      <c r="U1991">
        <v>73.5</v>
      </c>
      <c r="V1991" t="s">
        <v>68</v>
      </c>
      <c r="W1991">
        <v>2</v>
      </c>
      <c r="X1991" t="b">
        <v>0</v>
      </c>
      <c r="Y1991" t="s">
        <v>60</v>
      </c>
      <c r="Z1991" t="s">
        <v>60</v>
      </c>
      <c r="AA1991">
        <v>7</v>
      </c>
      <c r="AB1991">
        <v>7</v>
      </c>
      <c r="AC1991">
        <v>2022</v>
      </c>
      <c r="AD1991" s="1">
        <v>44774</v>
      </c>
      <c r="AE1991" t="s">
        <v>53</v>
      </c>
      <c r="AF1991" t="s">
        <v>62</v>
      </c>
      <c r="AG1991" t="str">
        <f t="shared" si="127"/>
        <v>Include</v>
      </c>
      <c r="AH1991">
        <f t="shared" si="124"/>
        <v>0</v>
      </c>
      <c r="AI1991">
        <f t="shared" si="125"/>
        <v>1</v>
      </c>
      <c r="AJ1991">
        <f t="shared" si="126"/>
        <v>0</v>
      </c>
      <c r="AK1991" s="15">
        <f>1</f>
        <v>1</v>
      </c>
    </row>
    <row r="1992" spans="1:37" x14ac:dyDescent="0.3">
      <c r="A1992" t="s">
        <v>4558</v>
      </c>
      <c r="B1992" s="1">
        <v>44794</v>
      </c>
      <c r="C1992" s="1">
        <v>44794</v>
      </c>
      <c r="D1992" t="s">
        <v>4559</v>
      </c>
      <c r="E1992" t="s">
        <v>1359</v>
      </c>
      <c r="F1992">
        <v>49</v>
      </c>
      <c r="G1992">
        <v>49</v>
      </c>
      <c r="H1992" t="s">
        <v>81</v>
      </c>
      <c r="I1992" t="s">
        <v>81</v>
      </c>
      <c r="J1992" t="s">
        <v>48</v>
      </c>
      <c r="K1992" t="s">
        <v>230</v>
      </c>
      <c r="L1992" t="s">
        <v>50</v>
      </c>
      <c r="M1992" t="s">
        <v>59</v>
      </c>
      <c r="N1992">
        <v>3</v>
      </c>
      <c r="O1992">
        <v>3</v>
      </c>
      <c r="P1992">
        <v>25395.64</v>
      </c>
      <c r="Q1992" s="2">
        <v>0.3</v>
      </c>
      <c r="R1992">
        <v>82667.820000000007</v>
      </c>
      <c r="S1992">
        <v>28762.52</v>
      </c>
      <c r="T1992" s="3">
        <v>0.34799999999999998</v>
      </c>
      <c r="U1992">
        <v>86.28</v>
      </c>
      <c r="V1992" t="s">
        <v>76</v>
      </c>
      <c r="W1992">
        <v>4</v>
      </c>
      <c r="X1992" t="b">
        <v>0</v>
      </c>
      <c r="Y1992" t="s">
        <v>60</v>
      </c>
      <c r="Z1992" t="s">
        <v>60</v>
      </c>
      <c r="AA1992">
        <v>5</v>
      </c>
      <c r="AB1992">
        <v>5</v>
      </c>
      <c r="AC1992">
        <v>2022</v>
      </c>
      <c r="AD1992" s="1">
        <v>44774</v>
      </c>
      <c r="AE1992" t="s">
        <v>101</v>
      </c>
      <c r="AF1992" t="s">
        <v>43</v>
      </c>
      <c r="AG1992" t="str">
        <f t="shared" si="127"/>
        <v>Include</v>
      </c>
      <c r="AH1992">
        <f t="shared" si="124"/>
        <v>0</v>
      </c>
      <c r="AI1992">
        <f t="shared" si="125"/>
        <v>1</v>
      </c>
      <c r="AJ1992">
        <f t="shared" si="126"/>
        <v>0</v>
      </c>
      <c r="AK1992" s="15">
        <f>1</f>
        <v>1</v>
      </c>
    </row>
    <row r="1993" spans="1:37" x14ac:dyDescent="0.3">
      <c r="A1993" t="s">
        <v>4560</v>
      </c>
      <c r="B1993" s="1">
        <v>44794</v>
      </c>
      <c r="C1993" s="1">
        <v>44794</v>
      </c>
      <c r="D1993" t="s">
        <v>4561</v>
      </c>
      <c r="E1993" t="s">
        <v>2609</v>
      </c>
      <c r="F1993">
        <v>44</v>
      </c>
      <c r="G1993">
        <v>44</v>
      </c>
      <c r="H1993" t="s">
        <v>81</v>
      </c>
      <c r="I1993" t="s">
        <v>81</v>
      </c>
      <c r="J1993" t="s">
        <v>48</v>
      </c>
      <c r="K1993" t="s">
        <v>226</v>
      </c>
      <c r="L1993" t="s">
        <v>97</v>
      </c>
      <c r="M1993" t="s">
        <v>361</v>
      </c>
      <c r="N1993">
        <v>2</v>
      </c>
      <c r="O1993">
        <v>2</v>
      </c>
      <c r="P1993">
        <v>1390.9</v>
      </c>
      <c r="Q1993" s="2">
        <v>0.4</v>
      </c>
      <c r="R1993">
        <v>2194.06</v>
      </c>
      <c r="S1993">
        <v>741.62</v>
      </c>
      <c r="T1993" s="3">
        <v>0.33800000000000002</v>
      </c>
      <c r="U1993">
        <v>68.5</v>
      </c>
      <c r="V1993" t="s">
        <v>68</v>
      </c>
      <c r="W1993">
        <v>2</v>
      </c>
      <c r="X1993" t="b">
        <v>0</v>
      </c>
      <c r="Y1993" t="s">
        <v>60</v>
      </c>
      <c r="Z1993" t="s">
        <v>60</v>
      </c>
      <c r="AA1993">
        <v>8</v>
      </c>
      <c r="AB1993">
        <v>8</v>
      </c>
      <c r="AC1993">
        <v>2022</v>
      </c>
      <c r="AD1993" s="1">
        <v>44774</v>
      </c>
      <c r="AE1993" t="s">
        <v>61</v>
      </c>
      <c r="AF1993" t="s">
        <v>62</v>
      </c>
      <c r="AG1993" t="str">
        <f t="shared" si="127"/>
        <v>Include</v>
      </c>
      <c r="AH1993">
        <f t="shared" si="124"/>
        <v>0</v>
      </c>
      <c r="AI1993">
        <f t="shared" si="125"/>
        <v>1</v>
      </c>
      <c r="AJ1993">
        <f t="shared" si="126"/>
        <v>0</v>
      </c>
      <c r="AK1993" s="15">
        <f>1</f>
        <v>1</v>
      </c>
    </row>
    <row r="1994" spans="1:37" x14ac:dyDescent="0.3">
      <c r="A1994" t="s">
        <v>4562</v>
      </c>
      <c r="B1994" s="1">
        <v>44794</v>
      </c>
      <c r="C1994" s="1">
        <v>44794</v>
      </c>
      <c r="D1994" t="s">
        <v>4563</v>
      </c>
      <c r="E1994" t="s">
        <v>704</v>
      </c>
      <c r="F1994">
        <v>35</v>
      </c>
      <c r="G1994">
        <v>35</v>
      </c>
      <c r="H1994" t="s">
        <v>47</v>
      </c>
      <c r="I1994" t="s">
        <v>47</v>
      </c>
      <c r="J1994" t="s">
        <v>82</v>
      </c>
      <c r="K1994" t="s">
        <v>122</v>
      </c>
      <c r="L1994" t="s">
        <v>74</v>
      </c>
      <c r="M1994" t="s">
        <v>170</v>
      </c>
      <c r="N1994">
        <v>7</v>
      </c>
      <c r="O1994">
        <v>7</v>
      </c>
      <c r="P1994">
        <v>5978.14</v>
      </c>
      <c r="Q1994" s="2">
        <v>0.38</v>
      </c>
      <c r="R1994">
        <v>31403.119999999999</v>
      </c>
      <c r="S1994">
        <v>3202.9</v>
      </c>
      <c r="T1994" s="3">
        <v>0.10199999999999999</v>
      </c>
      <c r="U1994">
        <v>68.28</v>
      </c>
      <c r="V1994" t="s">
        <v>40</v>
      </c>
      <c r="W1994">
        <v>2</v>
      </c>
      <c r="X1994" t="b">
        <v>0</v>
      </c>
      <c r="Y1994" t="s">
        <v>100</v>
      </c>
      <c r="Z1994" t="s">
        <v>100</v>
      </c>
      <c r="AA1994">
        <v>9</v>
      </c>
      <c r="AB1994">
        <v>9</v>
      </c>
      <c r="AC1994">
        <v>2022</v>
      </c>
      <c r="AD1994" s="1">
        <v>44774</v>
      </c>
      <c r="AE1994" t="s">
        <v>87</v>
      </c>
      <c r="AF1994" t="s">
        <v>62</v>
      </c>
      <c r="AG1994" t="str">
        <f t="shared" si="127"/>
        <v>Include</v>
      </c>
      <c r="AH1994">
        <f t="shared" si="124"/>
        <v>0</v>
      </c>
      <c r="AI1994">
        <f t="shared" si="125"/>
        <v>0</v>
      </c>
      <c r="AJ1994">
        <f t="shared" si="126"/>
        <v>1</v>
      </c>
      <c r="AK1994" s="15">
        <f>1</f>
        <v>1</v>
      </c>
    </row>
    <row r="1995" spans="1:37" x14ac:dyDescent="0.3">
      <c r="A1995" t="s">
        <v>4564</v>
      </c>
      <c r="B1995" s="1">
        <v>44793</v>
      </c>
      <c r="C1995" s="1">
        <v>44793</v>
      </c>
      <c r="D1995" t="s">
        <v>4565</v>
      </c>
      <c r="E1995" t="s">
        <v>591</v>
      </c>
      <c r="F1995">
        <v>32</v>
      </c>
      <c r="G1995">
        <v>32</v>
      </c>
      <c r="H1995" t="s">
        <v>81</v>
      </c>
      <c r="I1995" t="s">
        <v>81</v>
      </c>
      <c r="J1995" t="s">
        <v>57</v>
      </c>
      <c r="K1995" t="s">
        <v>66</v>
      </c>
      <c r="L1995" t="s">
        <v>97</v>
      </c>
      <c r="M1995" t="s">
        <v>361</v>
      </c>
      <c r="N1995">
        <v>8</v>
      </c>
      <c r="O1995">
        <v>8</v>
      </c>
      <c r="P1995">
        <v>748.13</v>
      </c>
      <c r="Q1995" s="2">
        <v>0.13</v>
      </c>
      <c r="R1995">
        <v>6986.54</v>
      </c>
      <c r="S1995">
        <v>2050.35</v>
      </c>
      <c r="T1995" s="3">
        <v>0.29299999999999998</v>
      </c>
      <c r="U1995">
        <v>76.680000000000007</v>
      </c>
      <c r="V1995" t="s">
        <v>132</v>
      </c>
      <c r="W1995">
        <v>2</v>
      </c>
      <c r="X1995" t="b">
        <v>0</v>
      </c>
      <c r="Y1995" t="s">
        <v>60</v>
      </c>
      <c r="Z1995" t="s">
        <v>60</v>
      </c>
      <c r="AA1995">
        <v>3</v>
      </c>
      <c r="AB1995">
        <v>3</v>
      </c>
      <c r="AC1995">
        <v>2022</v>
      </c>
      <c r="AD1995" s="1">
        <v>44774</v>
      </c>
      <c r="AE1995" t="s">
        <v>87</v>
      </c>
      <c r="AF1995" t="s">
        <v>88</v>
      </c>
      <c r="AG1995" t="str">
        <f t="shared" si="127"/>
        <v>Include</v>
      </c>
      <c r="AH1995">
        <f t="shared" si="124"/>
        <v>0</v>
      </c>
      <c r="AI1995">
        <f t="shared" si="125"/>
        <v>1</v>
      </c>
      <c r="AJ1995">
        <f t="shared" si="126"/>
        <v>0</v>
      </c>
      <c r="AK1995" s="15">
        <f>1</f>
        <v>1</v>
      </c>
    </row>
    <row r="1996" spans="1:37" x14ac:dyDescent="0.3">
      <c r="A1996" t="s">
        <v>4566</v>
      </c>
      <c r="B1996" s="1">
        <v>44792</v>
      </c>
      <c r="C1996" s="1">
        <v>44792</v>
      </c>
      <c r="D1996" t="s">
        <v>4567</v>
      </c>
      <c r="E1996" t="s">
        <v>3331</v>
      </c>
      <c r="F1996">
        <v>14</v>
      </c>
      <c r="G1996">
        <v>14</v>
      </c>
      <c r="H1996" t="s">
        <v>47</v>
      </c>
      <c r="I1996" t="s">
        <v>47</v>
      </c>
      <c r="J1996" t="s">
        <v>36</v>
      </c>
      <c r="K1996" t="s">
        <v>73</v>
      </c>
      <c r="L1996" t="s">
        <v>38</v>
      </c>
      <c r="M1996" t="s">
        <v>39</v>
      </c>
      <c r="N1996">
        <v>4</v>
      </c>
      <c r="O1996">
        <v>4</v>
      </c>
      <c r="P1996">
        <v>894.71</v>
      </c>
      <c r="Q1996" s="2">
        <v>0.06</v>
      </c>
      <c r="R1996">
        <v>4573.8</v>
      </c>
      <c r="S1996">
        <v>2107.23</v>
      </c>
      <c r="T1996" s="3">
        <v>0.46100000000000002</v>
      </c>
      <c r="U1996">
        <v>40.06</v>
      </c>
      <c r="V1996" t="s">
        <v>132</v>
      </c>
      <c r="W1996">
        <v>1</v>
      </c>
      <c r="X1996" t="b">
        <v>1</v>
      </c>
      <c r="Y1996" t="s">
        <v>41</v>
      </c>
      <c r="Z1996" t="s">
        <v>41</v>
      </c>
      <c r="AA1996">
        <v>3</v>
      </c>
      <c r="AB1996">
        <v>3</v>
      </c>
      <c r="AC1996">
        <v>2022</v>
      </c>
      <c r="AD1996" s="1">
        <v>44774</v>
      </c>
      <c r="AE1996" t="s">
        <v>42</v>
      </c>
      <c r="AF1996" t="s">
        <v>69</v>
      </c>
      <c r="AG1996" t="str">
        <f t="shared" si="127"/>
        <v>Include</v>
      </c>
      <c r="AH1996">
        <f t="shared" si="124"/>
        <v>1</v>
      </c>
      <c r="AI1996">
        <f t="shared" si="125"/>
        <v>1</v>
      </c>
      <c r="AJ1996">
        <f t="shared" si="126"/>
        <v>0</v>
      </c>
      <c r="AK1996" s="15">
        <f>1</f>
        <v>1</v>
      </c>
    </row>
    <row r="1997" spans="1:37" x14ac:dyDescent="0.3">
      <c r="A1997" t="s">
        <v>4568</v>
      </c>
      <c r="B1997" s="1">
        <v>44792</v>
      </c>
      <c r="C1997" s="1">
        <v>44792</v>
      </c>
      <c r="D1997" t="s">
        <v>4569</v>
      </c>
      <c r="E1997" t="s">
        <v>420</v>
      </c>
      <c r="F1997">
        <v>40</v>
      </c>
      <c r="G1997">
        <v>40</v>
      </c>
      <c r="H1997" t="s">
        <v>47</v>
      </c>
      <c r="I1997" t="s">
        <v>47</v>
      </c>
      <c r="J1997" t="s">
        <v>36</v>
      </c>
      <c r="K1997" t="s">
        <v>73</v>
      </c>
      <c r="L1997" t="s">
        <v>97</v>
      </c>
      <c r="M1997" t="s">
        <v>98</v>
      </c>
      <c r="N1997">
        <v>3</v>
      </c>
      <c r="O1997">
        <v>3</v>
      </c>
      <c r="P1997">
        <v>692.33</v>
      </c>
      <c r="Q1997" s="2">
        <v>0.14000000000000001</v>
      </c>
      <c r="R1997">
        <v>2204.16</v>
      </c>
      <c r="S1997">
        <v>747.75</v>
      </c>
      <c r="T1997" s="3">
        <v>0.33900000000000002</v>
      </c>
      <c r="U1997">
        <v>48.08</v>
      </c>
      <c r="V1997" t="s">
        <v>132</v>
      </c>
      <c r="W1997">
        <v>4</v>
      </c>
      <c r="X1997" t="b">
        <v>0</v>
      </c>
      <c r="Y1997" t="s">
        <v>382</v>
      </c>
      <c r="Z1997" t="s">
        <v>60</v>
      </c>
      <c r="AA1997">
        <v>4</v>
      </c>
      <c r="AB1997">
        <v>4</v>
      </c>
      <c r="AC1997">
        <v>2022</v>
      </c>
      <c r="AD1997" s="1">
        <v>44774</v>
      </c>
      <c r="AE1997" t="s">
        <v>61</v>
      </c>
      <c r="AF1997" t="s">
        <v>88</v>
      </c>
      <c r="AG1997" t="str">
        <f t="shared" si="127"/>
        <v>Include</v>
      </c>
      <c r="AH1997">
        <f t="shared" si="124"/>
        <v>0</v>
      </c>
      <c r="AI1997">
        <f t="shared" si="125"/>
        <v>1</v>
      </c>
      <c r="AJ1997">
        <f t="shared" si="126"/>
        <v>0</v>
      </c>
      <c r="AK1997" s="15">
        <f>1</f>
        <v>1</v>
      </c>
    </row>
    <row r="1998" spans="1:37" x14ac:dyDescent="0.3">
      <c r="A1998" t="s">
        <v>4570</v>
      </c>
      <c r="B1998" s="1">
        <v>44792</v>
      </c>
      <c r="C1998" s="1">
        <v>44792</v>
      </c>
      <c r="D1998" t="s">
        <v>4571</v>
      </c>
      <c r="E1998" t="s">
        <v>832</v>
      </c>
      <c r="F1998">
        <v>41</v>
      </c>
      <c r="G1998">
        <v>41</v>
      </c>
      <c r="H1998" t="s">
        <v>35</v>
      </c>
      <c r="I1998" t="s">
        <v>35</v>
      </c>
      <c r="J1998" t="s">
        <v>57</v>
      </c>
      <c r="K1998" t="s">
        <v>66</v>
      </c>
      <c r="L1998" t="s">
        <v>97</v>
      </c>
      <c r="M1998" t="s">
        <v>107</v>
      </c>
      <c r="N1998">
        <v>2</v>
      </c>
      <c r="O1998">
        <v>2</v>
      </c>
      <c r="P1998">
        <v>766.12</v>
      </c>
      <c r="R1998">
        <v>1911.88</v>
      </c>
      <c r="S1998">
        <v>403.99</v>
      </c>
      <c r="T1998" s="3">
        <v>0.21099999999999999</v>
      </c>
      <c r="U1998">
        <v>94.88</v>
      </c>
      <c r="V1998" t="s">
        <v>52</v>
      </c>
      <c r="W1998">
        <v>2</v>
      </c>
      <c r="X1998" t="b">
        <v>0</v>
      </c>
      <c r="Y1998" t="s">
        <v>60</v>
      </c>
      <c r="Z1998" t="s">
        <v>60</v>
      </c>
      <c r="AA1998">
        <v>7</v>
      </c>
      <c r="AB1998">
        <v>7</v>
      </c>
      <c r="AC1998">
        <v>2022</v>
      </c>
      <c r="AD1998" s="1">
        <v>44774</v>
      </c>
      <c r="AE1998" t="s">
        <v>61</v>
      </c>
      <c r="AF1998" t="s">
        <v>201</v>
      </c>
      <c r="AG1998" t="str">
        <f t="shared" si="127"/>
        <v>Include</v>
      </c>
      <c r="AH1998">
        <f t="shared" si="124"/>
        <v>0</v>
      </c>
      <c r="AI1998">
        <f t="shared" si="125"/>
        <v>1</v>
      </c>
      <c r="AJ1998">
        <f t="shared" si="126"/>
        <v>0</v>
      </c>
      <c r="AK1998" s="15">
        <f>1</f>
        <v>1</v>
      </c>
    </row>
    <row r="1999" spans="1:37" x14ac:dyDescent="0.3">
      <c r="A1999" t="s">
        <v>4572</v>
      </c>
      <c r="B1999" s="1">
        <v>44791</v>
      </c>
      <c r="C1999" s="1">
        <v>44791</v>
      </c>
      <c r="D1999" t="s">
        <v>4573</v>
      </c>
      <c r="E1999" t="s">
        <v>1158</v>
      </c>
      <c r="F1999">
        <v>58</v>
      </c>
      <c r="G1999">
        <v>58</v>
      </c>
      <c r="H1999" t="s">
        <v>81</v>
      </c>
      <c r="I1999" t="s">
        <v>81</v>
      </c>
      <c r="J1999" t="s">
        <v>48</v>
      </c>
      <c r="K1999" t="s">
        <v>49</v>
      </c>
      <c r="L1999" t="s">
        <v>38</v>
      </c>
      <c r="M1999" t="s">
        <v>181</v>
      </c>
      <c r="N1999">
        <v>5</v>
      </c>
      <c r="O1999">
        <v>5</v>
      </c>
      <c r="P1999">
        <v>2364.2399999999998</v>
      </c>
      <c r="Q1999" s="2">
        <v>0.37</v>
      </c>
      <c r="R1999">
        <v>9797.68</v>
      </c>
      <c r="S1999">
        <v>5022.54</v>
      </c>
      <c r="T1999" s="3">
        <v>0.51300000000000001</v>
      </c>
      <c r="U1999">
        <v>82.56</v>
      </c>
      <c r="V1999" t="s">
        <v>99</v>
      </c>
      <c r="X1999" t="b">
        <v>0</v>
      </c>
      <c r="Y1999" t="s">
        <v>60</v>
      </c>
      <c r="Z1999" t="s">
        <v>60</v>
      </c>
      <c r="AA1999">
        <v>4</v>
      </c>
      <c r="AB1999">
        <v>4</v>
      </c>
      <c r="AC1999">
        <v>2022</v>
      </c>
      <c r="AD1999" s="1">
        <v>44774</v>
      </c>
      <c r="AE1999" t="s">
        <v>101</v>
      </c>
      <c r="AF1999" t="s">
        <v>62</v>
      </c>
      <c r="AG1999" t="str">
        <f t="shared" si="127"/>
        <v>Include</v>
      </c>
      <c r="AH1999">
        <f t="shared" si="124"/>
        <v>0</v>
      </c>
      <c r="AI1999">
        <f t="shared" si="125"/>
        <v>1</v>
      </c>
      <c r="AJ1999">
        <f t="shared" si="126"/>
        <v>0</v>
      </c>
      <c r="AK1999" s="15">
        <f>1</f>
        <v>1</v>
      </c>
    </row>
    <row r="2000" spans="1:37" x14ac:dyDescent="0.3">
      <c r="A2000" t="s">
        <v>4574</v>
      </c>
      <c r="B2000" s="1">
        <v>44790</v>
      </c>
      <c r="C2000" s="1">
        <v>44790</v>
      </c>
      <c r="D2000" t="s">
        <v>4575</v>
      </c>
      <c r="E2000" t="s">
        <v>381</v>
      </c>
      <c r="F2000">
        <v>25</v>
      </c>
      <c r="G2000">
        <v>25</v>
      </c>
      <c r="H2000" t="s">
        <v>35</v>
      </c>
      <c r="I2000" t="s">
        <v>35</v>
      </c>
      <c r="J2000" t="s">
        <v>82</v>
      </c>
      <c r="K2000" t="s">
        <v>122</v>
      </c>
      <c r="L2000" t="s">
        <v>74</v>
      </c>
      <c r="M2000" t="s">
        <v>75</v>
      </c>
      <c r="N2000">
        <v>4</v>
      </c>
      <c r="O2000">
        <v>4</v>
      </c>
      <c r="P2000">
        <v>67647.58</v>
      </c>
      <c r="Q2000" s="2">
        <v>7.0000000000000007E-2</v>
      </c>
      <c r="R2000">
        <v>353527.87</v>
      </c>
      <c r="S2000">
        <v>36275.65</v>
      </c>
      <c r="T2000" s="3">
        <v>0.10299999999999999</v>
      </c>
      <c r="U2000">
        <v>52.43</v>
      </c>
      <c r="V2000" t="s">
        <v>40</v>
      </c>
      <c r="W2000">
        <v>2</v>
      </c>
      <c r="X2000" t="b">
        <v>0</v>
      </c>
      <c r="Y2000" t="s">
        <v>60</v>
      </c>
      <c r="Z2000" t="s">
        <v>60</v>
      </c>
      <c r="AA2000">
        <v>8</v>
      </c>
      <c r="AB2000">
        <v>8</v>
      </c>
      <c r="AC2000">
        <v>2022</v>
      </c>
      <c r="AD2000" s="1">
        <v>44774</v>
      </c>
      <c r="AE2000" t="s">
        <v>53</v>
      </c>
      <c r="AF2000" t="s">
        <v>69</v>
      </c>
      <c r="AG2000" t="str">
        <f t="shared" si="127"/>
        <v>Include</v>
      </c>
      <c r="AH2000">
        <f t="shared" si="124"/>
        <v>0</v>
      </c>
      <c r="AI2000">
        <f t="shared" si="125"/>
        <v>1</v>
      </c>
      <c r="AJ2000">
        <f t="shared" si="126"/>
        <v>0</v>
      </c>
      <c r="AK2000" s="15">
        <f>1</f>
        <v>1</v>
      </c>
    </row>
    <row r="2001" spans="1:37" x14ac:dyDescent="0.3">
      <c r="A2001" t="s">
        <v>4576</v>
      </c>
      <c r="B2001" s="1">
        <v>44790</v>
      </c>
      <c r="C2001" s="1">
        <v>44790</v>
      </c>
      <c r="D2001" t="s">
        <v>4577</v>
      </c>
      <c r="E2001" t="s">
        <v>378</v>
      </c>
      <c r="F2001">
        <v>25</v>
      </c>
      <c r="G2001">
        <v>25</v>
      </c>
      <c r="H2001" t="s">
        <v>35</v>
      </c>
      <c r="I2001" t="s">
        <v>35</v>
      </c>
      <c r="J2001" t="s">
        <v>57</v>
      </c>
      <c r="K2001" t="s">
        <v>58</v>
      </c>
      <c r="L2001" t="s">
        <v>84</v>
      </c>
      <c r="M2001" t="s">
        <v>267</v>
      </c>
      <c r="N2001">
        <v>5</v>
      </c>
      <c r="O2001">
        <v>5</v>
      </c>
      <c r="P2001">
        <v>51.58</v>
      </c>
      <c r="Q2001" s="2">
        <v>0.3</v>
      </c>
      <c r="R2001">
        <v>237.06</v>
      </c>
      <c r="S2001">
        <v>24.71</v>
      </c>
      <c r="T2001" s="3">
        <v>0.104</v>
      </c>
      <c r="U2001">
        <v>82.67</v>
      </c>
      <c r="V2001" t="s">
        <v>68</v>
      </c>
      <c r="W2001">
        <v>2</v>
      </c>
      <c r="X2001" t="b">
        <v>1</v>
      </c>
      <c r="Y2001" t="s">
        <v>41</v>
      </c>
      <c r="Z2001" t="s">
        <v>41</v>
      </c>
      <c r="AA2001">
        <v>6</v>
      </c>
      <c r="AB2001">
        <v>6</v>
      </c>
      <c r="AC2001">
        <v>2022</v>
      </c>
      <c r="AD2001" s="1">
        <v>44774</v>
      </c>
      <c r="AE2001" t="s">
        <v>53</v>
      </c>
      <c r="AF2001" t="s">
        <v>43</v>
      </c>
      <c r="AG2001" t="str">
        <f t="shared" si="127"/>
        <v>Include</v>
      </c>
      <c r="AH2001">
        <f t="shared" si="124"/>
        <v>1</v>
      </c>
      <c r="AI2001">
        <f t="shared" si="125"/>
        <v>1</v>
      </c>
      <c r="AJ2001">
        <f t="shared" si="126"/>
        <v>0</v>
      </c>
      <c r="AK2001" s="15">
        <f>1</f>
        <v>1</v>
      </c>
    </row>
    <row r="2002" spans="1:37" x14ac:dyDescent="0.3">
      <c r="A2002" t="s">
        <v>4578</v>
      </c>
      <c r="B2002" s="1">
        <v>44790</v>
      </c>
      <c r="C2002" s="1">
        <v>44790</v>
      </c>
      <c r="D2002" t="s">
        <v>4579</v>
      </c>
      <c r="E2002" t="s">
        <v>1002</v>
      </c>
      <c r="F2002">
        <v>33</v>
      </c>
      <c r="G2002">
        <v>33</v>
      </c>
      <c r="H2002" t="s">
        <v>47</v>
      </c>
      <c r="I2002" t="s">
        <v>47</v>
      </c>
      <c r="J2002" t="s">
        <v>116</v>
      </c>
      <c r="K2002" t="s">
        <v>247</v>
      </c>
      <c r="L2002" t="s">
        <v>140</v>
      </c>
      <c r="M2002" t="s">
        <v>141</v>
      </c>
      <c r="N2002">
        <v>9</v>
      </c>
      <c r="O2002">
        <v>9</v>
      </c>
      <c r="P2002">
        <v>3159.45</v>
      </c>
      <c r="Q2002" s="2">
        <v>0.11</v>
      </c>
      <c r="R2002">
        <v>29757.86</v>
      </c>
      <c r="S2002">
        <v>9057.31</v>
      </c>
      <c r="T2002" s="3">
        <v>0.30399999999999999</v>
      </c>
      <c r="U2002">
        <v>53.6</v>
      </c>
      <c r="V2002" t="s">
        <v>52</v>
      </c>
      <c r="W2002">
        <v>3</v>
      </c>
      <c r="X2002" t="b">
        <v>0</v>
      </c>
      <c r="Y2002" t="s">
        <v>382</v>
      </c>
      <c r="Z2002" t="s">
        <v>60</v>
      </c>
      <c r="AA2002">
        <v>3</v>
      </c>
      <c r="AB2002">
        <v>3</v>
      </c>
      <c r="AC2002">
        <v>2022</v>
      </c>
      <c r="AD2002" s="1">
        <v>44774</v>
      </c>
      <c r="AE2002" t="s">
        <v>87</v>
      </c>
      <c r="AF2002" t="s">
        <v>88</v>
      </c>
      <c r="AG2002" t="str">
        <f t="shared" si="127"/>
        <v>Include</v>
      </c>
      <c r="AH2002">
        <f t="shared" si="124"/>
        <v>0</v>
      </c>
      <c r="AI2002">
        <f t="shared" si="125"/>
        <v>1</v>
      </c>
      <c r="AJ2002">
        <f t="shared" si="126"/>
        <v>0</v>
      </c>
      <c r="AK2002" s="15">
        <f>1</f>
        <v>1</v>
      </c>
    </row>
    <row r="2003" spans="1:37" x14ac:dyDescent="0.3">
      <c r="A2003" t="s">
        <v>4580</v>
      </c>
      <c r="B2003" s="1">
        <v>44789</v>
      </c>
      <c r="C2003" s="1">
        <v>44789</v>
      </c>
      <c r="D2003" t="s">
        <v>4581</v>
      </c>
      <c r="E2003" t="s">
        <v>563</v>
      </c>
      <c r="F2003">
        <v>28</v>
      </c>
      <c r="G2003">
        <v>28</v>
      </c>
      <c r="H2003" t="s">
        <v>35</v>
      </c>
      <c r="I2003" t="s">
        <v>35</v>
      </c>
      <c r="J2003" t="s">
        <v>82</v>
      </c>
      <c r="K2003" t="s">
        <v>83</v>
      </c>
      <c r="L2003" t="s">
        <v>38</v>
      </c>
      <c r="M2003" t="s">
        <v>159</v>
      </c>
      <c r="N2003">
        <v>8</v>
      </c>
      <c r="O2003">
        <v>8</v>
      </c>
      <c r="P2003">
        <v>858.66</v>
      </c>
      <c r="Q2003" s="2">
        <v>0.08</v>
      </c>
      <c r="R2003">
        <v>9147.31</v>
      </c>
      <c r="S2003">
        <v>5355.56</v>
      </c>
      <c r="T2003" s="3">
        <v>0.58499999999999996</v>
      </c>
      <c r="U2003">
        <v>64.489999999999995</v>
      </c>
      <c r="V2003" t="s">
        <v>132</v>
      </c>
      <c r="W2003">
        <v>5</v>
      </c>
      <c r="X2003" t="b">
        <v>0</v>
      </c>
      <c r="Y2003" t="s">
        <v>60</v>
      </c>
      <c r="Z2003" t="s">
        <v>60</v>
      </c>
      <c r="AA2003">
        <v>2</v>
      </c>
      <c r="AB2003">
        <v>2</v>
      </c>
      <c r="AC2003">
        <v>2022</v>
      </c>
      <c r="AD2003" s="1">
        <v>44774</v>
      </c>
      <c r="AE2003" t="s">
        <v>87</v>
      </c>
      <c r="AF2003" t="s">
        <v>69</v>
      </c>
      <c r="AG2003" t="str">
        <f t="shared" si="127"/>
        <v>Include</v>
      </c>
      <c r="AH2003">
        <f t="shared" si="124"/>
        <v>0</v>
      </c>
      <c r="AI2003">
        <f t="shared" si="125"/>
        <v>1</v>
      </c>
      <c r="AJ2003">
        <f t="shared" si="126"/>
        <v>0</v>
      </c>
      <c r="AK2003" s="15">
        <f>1</f>
        <v>1</v>
      </c>
    </row>
    <row r="2004" spans="1:37" x14ac:dyDescent="0.3">
      <c r="A2004" t="s">
        <v>4582</v>
      </c>
      <c r="B2004" s="1">
        <v>44789</v>
      </c>
      <c r="C2004" s="1">
        <v>44789</v>
      </c>
      <c r="D2004" t="s">
        <v>4583</v>
      </c>
      <c r="E2004" t="s">
        <v>3074</v>
      </c>
      <c r="F2004">
        <v>41</v>
      </c>
      <c r="G2004">
        <v>41</v>
      </c>
      <c r="H2004" t="s">
        <v>81</v>
      </c>
      <c r="I2004" t="s">
        <v>81</v>
      </c>
      <c r="J2004" t="s">
        <v>57</v>
      </c>
      <c r="K2004" t="s">
        <v>205</v>
      </c>
      <c r="L2004" t="s">
        <v>97</v>
      </c>
      <c r="M2004" t="s">
        <v>107</v>
      </c>
      <c r="N2004">
        <v>2</v>
      </c>
      <c r="O2004">
        <v>2</v>
      </c>
      <c r="P2004">
        <v>244.36</v>
      </c>
      <c r="Q2004" s="2">
        <v>0.12</v>
      </c>
      <c r="R2004">
        <v>485.28</v>
      </c>
      <c r="S2004">
        <v>192.95</v>
      </c>
      <c r="T2004" s="3">
        <v>0.39800000000000002</v>
      </c>
      <c r="U2004">
        <v>79.16</v>
      </c>
      <c r="V2004" t="s">
        <v>52</v>
      </c>
      <c r="W2004">
        <v>2</v>
      </c>
      <c r="X2004" t="b">
        <v>0</v>
      </c>
      <c r="Y2004" t="s">
        <v>86</v>
      </c>
      <c r="Z2004" t="s">
        <v>86</v>
      </c>
      <c r="AA2004">
        <v>2</v>
      </c>
      <c r="AB2004">
        <v>2</v>
      </c>
      <c r="AC2004">
        <v>2022</v>
      </c>
      <c r="AD2004" s="1">
        <v>44774</v>
      </c>
      <c r="AE2004" t="s">
        <v>61</v>
      </c>
      <c r="AF2004" t="s">
        <v>88</v>
      </c>
      <c r="AG2004" t="str">
        <f t="shared" si="127"/>
        <v>Include</v>
      </c>
      <c r="AH2004">
        <f t="shared" si="124"/>
        <v>0</v>
      </c>
      <c r="AI2004">
        <f t="shared" si="125"/>
        <v>0</v>
      </c>
      <c r="AJ2004">
        <f t="shared" si="126"/>
        <v>0</v>
      </c>
      <c r="AK2004" s="15">
        <f>1</f>
        <v>1</v>
      </c>
    </row>
    <row r="2005" spans="1:37" x14ac:dyDescent="0.3">
      <c r="A2005" t="s">
        <v>4584</v>
      </c>
      <c r="B2005" s="1">
        <v>44789</v>
      </c>
      <c r="C2005" s="1">
        <v>44789</v>
      </c>
      <c r="D2005" t="s">
        <v>4585</v>
      </c>
      <c r="E2005" t="s">
        <v>772</v>
      </c>
      <c r="F2005">
        <v>36</v>
      </c>
      <c r="G2005">
        <v>36</v>
      </c>
      <c r="H2005" t="s">
        <v>35</v>
      </c>
      <c r="I2005" t="s">
        <v>35</v>
      </c>
      <c r="J2005" t="s">
        <v>48</v>
      </c>
      <c r="K2005" t="s">
        <v>226</v>
      </c>
      <c r="L2005" t="s">
        <v>140</v>
      </c>
      <c r="M2005" t="s">
        <v>190</v>
      </c>
      <c r="N2005">
        <v>7</v>
      </c>
      <c r="O2005">
        <v>7</v>
      </c>
      <c r="P2005">
        <v>1443.52</v>
      </c>
      <c r="Q2005" s="2">
        <v>0.13</v>
      </c>
      <c r="R2005">
        <v>11305.88</v>
      </c>
      <c r="S2005">
        <v>3465.68</v>
      </c>
      <c r="T2005" s="3">
        <v>0.307</v>
      </c>
      <c r="U2005">
        <v>55.23</v>
      </c>
      <c r="V2005" t="s">
        <v>68</v>
      </c>
      <c r="W2005">
        <v>1</v>
      </c>
      <c r="X2005" t="b">
        <v>1</v>
      </c>
      <c r="Y2005" t="s">
        <v>41</v>
      </c>
      <c r="Z2005" t="s">
        <v>41</v>
      </c>
      <c r="AA2005">
        <v>5</v>
      </c>
      <c r="AB2005">
        <v>5</v>
      </c>
      <c r="AC2005">
        <v>2022</v>
      </c>
      <c r="AD2005" s="1">
        <v>44774</v>
      </c>
      <c r="AE2005" t="s">
        <v>61</v>
      </c>
      <c r="AF2005" t="s">
        <v>88</v>
      </c>
      <c r="AG2005" t="str">
        <f t="shared" si="127"/>
        <v>Include</v>
      </c>
      <c r="AH2005">
        <f t="shared" si="124"/>
        <v>1</v>
      </c>
      <c r="AI2005">
        <f t="shared" si="125"/>
        <v>1</v>
      </c>
      <c r="AJ2005">
        <f t="shared" si="126"/>
        <v>0</v>
      </c>
      <c r="AK2005" s="15">
        <f>1</f>
        <v>1</v>
      </c>
    </row>
    <row r="2006" spans="1:37" x14ac:dyDescent="0.3">
      <c r="A2006" t="s">
        <v>4586</v>
      </c>
      <c r="B2006" s="1">
        <v>44788</v>
      </c>
      <c r="C2006" s="1">
        <v>44788</v>
      </c>
      <c r="D2006" t="s">
        <v>4587</v>
      </c>
      <c r="E2006" t="s">
        <v>2748</v>
      </c>
      <c r="F2006">
        <v>65</v>
      </c>
      <c r="G2006">
        <v>65</v>
      </c>
      <c r="H2006" t="s">
        <v>47</v>
      </c>
      <c r="I2006" t="s">
        <v>47</v>
      </c>
      <c r="J2006" t="s">
        <v>57</v>
      </c>
      <c r="K2006" t="s">
        <v>205</v>
      </c>
      <c r="L2006" t="s">
        <v>97</v>
      </c>
      <c r="M2006" t="s">
        <v>107</v>
      </c>
      <c r="N2006">
        <v>6</v>
      </c>
      <c r="O2006">
        <v>6</v>
      </c>
      <c r="P2006">
        <v>966.11</v>
      </c>
      <c r="Q2006" s="2">
        <v>0.28999999999999998</v>
      </c>
      <c r="R2006">
        <v>5647.04</v>
      </c>
      <c r="S2006">
        <v>1896.58</v>
      </c>
      <c r="T2006" s="3">
        <v>0.33600000000000002</v>
      </c>
      <c r="U2006">
        <v>107.74</v>
      </c>
      <c r="V2006" t="s">
        <v>99</v>
      </c>
      <c r="W2006">
        <v>1</v>
      </c>
      <c r="X2006" t="b">
        <v>0</v>
      </c>
      <c r="Y2006" t="s">
        <v>100</v>
      </c>
      <c r="Z2006" t="s">
        <v>100</v>
      </c>
      <c r="AC2006">
        <v>2022</v>
      </c>
      <c r="AD2006" s="1">
        <v>44774</v>
      </c>
      <c r="AE2006" t="s">
        <v>520</v>
      </c>
      <c r="AF2006" t="s">
        <v>43</v>
      </c>
      <c r="AG2006" t="str">
        <f t="shared" si="127"/>
        <v>Include</v>
      </c>
      <c r="AH2006">
        <f t="shared" si="124"/>
        <v>0</v>
      </c>
      <c r="AI2006">
        <f t="shared" si="125"/>
        <v>0</v>
      </c>
      <c r="AJ2006">
        <f t="shared" si="126"/>
        <v>1</v>
      </c>
      <c r="AK2006" s="15">
        <f>1</f>
        <v>1</v>
      </c>
    </row>
    <row r="2007" spans="1:37" x14ac:dyDescent="0.3">
      <c r="A2007" t="s">
        <v>4588</v>
      </c>
      <c r="B2007" s="1">
        <v>44788</v>
      </c>
      <c r="C2007" s="1">
        <v>44788</v>
      </c>
      <c r="D2007" t="s">
        <v>4589</v>
      </c>
      <c r="E2007" t="s">
        <v>2239</v>
      </c>
      <c r="F2007">
        <v>32</v>
      </c>
      <c r="G2007">
        <v>32</v>
      </c>
      <c r="H2007" t="s">
        <v>47</v>
      </c>
      <c r="I2007" t="s">
        <v>47</v>
      </c>
      <c r="J2007" t="s">
        <v>57</v>
      </c>
      <c r="K2007" t="s">
        <v>205</v>
      </c>
      <c r="L2007" t="s">
        <v>50</v>
      </c>
      <c r="M2007" t="s">
        <v>51</v>
      </c>
      <c r="N2007">
        <v>3</v>
      </c>
      <c r="O2007">
        <v>3</v>
      </c>
      <c r="P2007">
        <v>23445.9</v>
      </c>
      <c r="Q2007" s="2">
        <v>0.31</v>
      </c>
      <c r="R2007">
        <v>60026.42</v>
      </c>
      <c r="S2007">
        <v>15012.25</v>
      </c>
      <c r="T2007" s="3">
        <v>0.25</v>
      </c>
      <c r="U2007">
        <v>54.92</v>
      </c>
      <c r="V2007" t="s">
        <v>68</v>
      </c>
      <c r="W2007">
        <v>1</v>
      </c>
      <c r="X2007" t="b">
        <v>1</v>
      </c>
      <c r="Y2007" t="s">
        <v>41</v>
      </c>
      <c r="Z2007" t="s">
        <v>41</v>
      </c>
      <c r="AA2007">
        <v>7</v>
      </c>
      <c r="AB2007">
        <v>7</v>
      </c>
      <c r="AC2007">
        <v>2022</v>
      </c>
      <c r="AD2007" s="1">
        <v>44774</v>
      </c>
      <c r="AE2007" t="s">
        <v>87</v>
      </c>
      <c r="AF2007" t="s">
        <v>62</v>
      </c>
      <c r="AG2007" t="str">
        <f t="shared" si="127"/>
        <v>Include</v>
      </c>
      <c r="AH2007">
        <f t="shared" si="124"/>
        <v>1</v>
      </c>
      <c r="AI2007">
        <f t="shared" si="125"/>
        <v>1</v>
      </c>
      <c r="AJ2007">
        <f t="shared" si="126"/>
        <v>0</v>
      </c>
      <c r="AK2007" s="15">
        <f>1</f>
        <v>1</v>
      </c>
    </row>
    <row r="2008" spans="1:37" x14ac:dyDescent="0.3">
      <c r="A2008" t="s">
        <v>4590</v>
      </c>
      <c r="B2008" s="1">
        <v>44788</v>
      </c>
      <c r="C2008" s="1">
        <v>44788</v>
      </c>
      <c r="D2008" t="s">
        <v>4591</v>
      </c>
      <c r="E2008" t="s">
        <v>357</v>
      </c>
      <c r="F2008">
        <v>39</v>
      </c>
      <c r="G2008">
        <v>39</v>
      </c>
      <c r="H2008" t="s">
        <v>47</v>
      </c>
      <c r="I2008" t="s">
        <v>47</v>
      </c>
      <c r="J2008" t="s">
        <v>57</v>
      </c>
      <c r="K2008" t="s">
        <v>66</v>
      </c>
      <c r="L2008" t="s">
        <v>50</v>
      </c>
      <c r="M2008" t="s">
        <v>251</v>
      </c>
      <c r="N2008">
        <v>1</v>
      </c>
      <c r="O2008">
        <v>1</v>
      </c>
      <c r="P2008">
        <v>27840.27</v>
      </c>
      <c r="Q2008" s="2">
        <v>0.33</v>
      </c>
      <c r="R2008">
        <v>29507.88</v>
      </c>
      <c r="S2008">
        <v>7118.47</v>
      </c>
      <c r="T2008" s="3">
        <v>0.24099999999999999</v>
      </c>
      <c r="U2008">
        <v>59.77</v>
      </c>
      <c r="V2008" t="s">
        <v>52</v>
      </c>
      <c r="W2008">
        <v>4</v>
      </c>
      <c r="X2008" t="b">
        <v>0</v>
      </c>
      <c r="Y2008" t="s">
        <v>60</v>
      </c>
      <c r="Z2008" t="s">
        <v>60</v>
      </c>
      <c r="AA2008">
        <v>4</v>
      </c>
      <c r="AB2008">
        <v>4</v>
      </c>
      <c r="AC2008">
        <v>2022</v>
      </c>
      <c r="AD2008" s="1">
        <v>44774</v>
      </c>
      <c r="AE2008" t="s">
        <v>61</v>
      </c>
      <c r="AF2008" t="s">
        <v>62</v>
      </c>
      <c r="AG2008" t="str">
        <f t="shared" si="127"/>
        <v>Include</v>
      </c>
      <c r="AH2008">
        <f t="shared" si="124"/>
        <v>0</v>
      </c>
      <c r="AI2008">
        <f t="shared" si="125"/>
        <v>1</v>
      </c>
      <c r="AJ2008">
        <f t="shared" si="126"/>
        <v>0</v>
      </c>
      <c r="AK2008" s="15">
        <f>1</f>
        <v>1</v>
      </c>
    </row>
    <row r="2009" spans="1:37" x14ac:dyDescent="0.3">
      <c r="A2009" t="s">
        <v>4592</v>
      </c>
      <c r="B2009" s="1">
        <v>44788</v>
      </c>
      <c r="C2009" s="1">
        <v>44788</v>
      </c>
      <c r="D2009" t="s">
        <v>4593</v>
      </c>
      <c r="E2009" t="s">
        <v>588</v>
      </c>
      <c r="F2009">
        <v>18</v>
      </c>
      <c r="G2009">
        <v>18</v>
      </c>
      <c r="H2009" t="s">
        <v>47</v>
      </c>
      <c r="I2009" t="s">
        <v>47</v>
      </c>
      <c r="J2009" t="s">
        <v>36</v>
      </c>
      <c r="K2009" t="s">
        <v>106</v>
      </c>
      <c r="L2009" t="s">
        <v>38</v>
      </c>
      <c r="M2009" t="s">
        <v>159</v>
      </c>
      <c r="N2009">
        <v>1</v>
      </c>
      <c r="O2009">
        <v>1</v>
      </c>
      <c r="P2009">
        <v>1639.28</v>
      </c>
      <c r="Q2009" s="2">
        <v>0.06</v>
      </c>
      <c r="R2009">
        <v>1994.57</v>
      </c>
      <c r="S2009">
        <v>1129.1600000000001</v>
      </c>
      <c r="T2009" s="3">
        <v>0.56599999999999995</v>
      </c>
      <c r="U2009">
        <v>33.72</v>
      </c>
      <c r="V2009" t="s">
        <v>68</v>
      </c>
      <c r="W2009">
        <v>5</v>
      </c>
      <c r="X2009" t="b">
        <v>0</v>
      </c>
      <c r="Y2009" t="s">
        <v>60</v>
      </c>
      <c r="Z2009" t="s">
        <v>60</v>
      </c>
      <c r="AA2009">
        <v>7</v>
      </c>
      <c r="AB2009">
        <v>7</v>
      </c>
      <c r="AC2009">
        <v>2022</v>
      </c>
      <c r="AD2009" s="1">
        <v>44774</v>
      </c>
      <c r="AE2009" t="s">
        <v>53</v>
      </c>
      <c r="AF2009" t="s">
        <v>69</v>
      </c>
      <c r="AG2009" t="str">
        <f t="shared" si="127"/>
        <v>Include</v>
      </c>
      <c r="AH2009">
        <f t="shared" si="124"/>
        <v>0</v>
      </c>
      <c r="AI2009">
        <f t="shared" si="125"/>
        <v>1</v>
      </c>
      <c r="AJ2009">
        <f t="shared" si="126"/>
        <v>0</v>
      </c>
      <c r="AK2009" s="15">
        <f>1</f>
        <v>1</v>
      </c>
    </row>
    <row r="2010" spans="1:37" x14ac:dyDescent="0.3">
      <c r="A2010" t="s">
        <v>4594</v>
      </c>
      <c r="B2010" t="s">
        <v>4595</v>
      </c>
      <c r="C2010" s="1">
        <v>44788</v>
      </c>
      <c r="D2010" t="s">
        <v>4596</v>
      </c>
      <c r="E2010" t="s">
        <v>316</v>
      </c>
      <c r="F2010">
        <v>10</v>
      </c>
      <c r="G2010">
        <v>10</v>
      </c>
      <c r="H2010" t="s">
        <v>47</v>
      </c>
      <c r="I2010" t="s">
        <v>47</v>
      </c>
      <c r="J2010" t="s">
        <v>36</v>
      </c>
      <c r="K2010" t="s">
        <v>239</v>
      </c>
      <c r="L2010" t="s">
        <v>38</v>
      </c>
      <c r="M2010" t="s">
        <v>39</v>
      </c>
      <c r="N2010">
        <v>1</v>
      </c>
      <c r="O2010">
        <v>1</v>
      </c>
      <c r="P2010">
        <v>1986.59</v>
      </c>
      <c r="Q2010" s="2">
        <v>0.05</v>
      </c>
      <c r="R2010">
        <v>2507.4499999999998</v>
      </c>
      <c r="S2010">
        <v>1149.6600000000001</v>
      </c>
      <c r="T2010" s="3">
        <v>0.45800000000000002</v>
      </c>
      <c r="U2010">
        <v>66.3</v>
      </c>
      <c r="V2010" t="s">
        <v>76</v>
      </c>
      <c r="W2010">
        <v>2</v>
      </c>
      <c r="X2010" t="b">
        <v>1</v>
      </c>
      <c r="Y2010" t="s">
        <v>41</v>
      </c>
      <c r="Z2010" t="s">
        <v>41</v>
      </c>
      <c r="AC2010">
        <v>2022</v>
      </c>
      <c r="AD2010" s="1">
        <v>44774</v>
      </c>
      <c r="AE2010" t="s">
        <v>42</v>
      </c>
      <c r="AF2010" t="s">
        <v>69</v>
      </c>
      <c r="AG2010" t="str">
        <f t="shared" si="127"/>
        <v>Include</v>
      </c>
      <c r="AH2010">
        <f t="shared" si="124"/>
        <v>1</v>
      </c>
      <c r="AI2010">
        <f t="shared" si="125"/>
        <v>1</v>
      </c>
      <c r="AJ2010">
        <f t="shared" si="126"/>
        <v>0</v>
      </c>
      <c r="AK2010" s="15">
        <f>1</f>
        <v>1</v>
      </c>
    </row>
    <row r="2011" spans="1:37" x14ac:dyDescent="0.3">
      <c r="A2011" t="s">
        <v>4597</v>
      </c>
      <c r="B2011" s="1">
        <v>44788</v>
      </c>
      <c r="C2011" s="1">
        <v>44788</v>
      </c>
      <c r="D2011" t="s">
        <v>4598</v>
      </c>
      <c r="E2011" t="s">
        <v>1420</v>
      </c>
      <c r="F2011">
        <v>53</v>
      </c>
      <c r="G2011">
        <v>53</v>
      </c>
      <c r="H2011" t="s">
        <v>81</v>
      </c>
      <c r="I2011" t="s">
        <v>81</v>
      </c>
      <c r="J2011" t="s">
        <v>48</v>
      </c>
      <c r="K2011" t="s">
        <v>49</v>
      </c>
      <c r="L2011" t="s">
        <v>97</v>
      </c>
      <c r="M2011" t="s">
        <v>243</v>
      </c>
      <c r="N2011">
        <v>5</v>
      </c>
      <c r="O2011">
        <v>5</v>
      </c>
      <c r="P2011">
        <v>1366.96</v>
      </c>
      <c r="Q2011" s="2">
        <v>0.33</v>
      </c>
      <c r="R2011">
        <v>5049.74</v>
      </c>
      <c r="S2011">
        <v>2062.06</v>
      </c>
      <c r="T2011" s="3">
        <v>0.40799999999999997</v>
      </c>
      <c r="U2011">
        <v>90.56</v>
      </c>
      <c r="V2011" t="s">
        <v>52</v>
      </c>
      <c r="W2011">
        <v>1</v>
      </c>
      <c r="X2011" t="b">
        <v>0</v>
      </c>
      <c r="Y2011" t="s">
        <v>60</v>
      </c>
      <c r="Z2011" t="s">
        <v>60</v>
      </c>
      <c r="AA2011">
        <v>8</v>
      </c>
      <c r="AB2011">
        <v>8</v>
      </c>
      <c r="AC2011">
        <v>2022</v>
      </c>
      <c r="AD2011" s="1">
        <v>44774</v>
      </c>
      <c r="AE2011" t="s">
        <v>101</v>
      </c>
      <c r="AF2011" t="s">
        <v>62</v>
      </c>
      <c r="AG2011" t="str">
        <f t="shared" si="127"/>
        <v>Include</v>
      </c>
      <c r="AH2011">
        <f t="shared" si="124"/>
        <v>0</v>
      </c>
      <c r="AI2011">
        <f t="shared" si="125"/>
        <v>1</v>
      </c>
      <c r="AJ2011">
        <f t="shared" si="126"/>
        <v>0</v>
      </c>
      <c r="AK2011" s="15">
        <f>1</f>
        <v>1</v>
      </c>
    </row>
    <row r="2012" spans="1:37" x14ac:dyDescent="0.3">
      <c r="A2012" t="s">
        <v>4599</v>
      </c>
      <c r="B2012" s="1">
        <v>44787</v>
      </c>
      <c r="C2012" s="1">
        <v>44787</v>
      </c>
      <c r="D2012" t="s">
        <v>4600</v>
      </c>
      <c r="E2012" t="s">
        <v>904</v>
      </c>
      <c r="F2012">
        <v>36</v>
      </c>
      <c r="G2012">
        <v>36</v>
      </c>
      <c r="H2012" t="s">
        <v>47</v>
      </c>
      <c r="I2012" t="s">
        <v>47</v>
      </c>
      <c r="J2012" t="s">
        <v>36</v>
      </c>
      <c r="K2012" t="s">
        <v>106</v>
      </c>
      <c r="L2012" t="s">
        <v>97</v>
      </c>
      <c r="M2012" t="s">
        <v>361</v>
      </c>
      <c r="N2012">
        <v>1</v>
      </c>
      <c r="O2012">
        <v>1</v>
      </c>
      <c r="P2012">
        <v>1129.04</v>
      </c>
      <c r="Q2012" s="2">
        <v>0.28000000000000003</v>
      </c>
      <c r="R2012">
        <v>1081.22</v>
      </c>
      <c r="S2012">
        <v>412.61</v>
      </c>
      <c r="T2012" s="3">
        <v>0.38200000000000001</v>
      </c>
      <c r="U2012">
        <v>40.43</v>
      </c>
      <c r="V2012" t="s">
        <v>99</v>
      </c>
      <c r="W2012">
        <v>1</v>
      </c>
      <c r="X2012" t="b">
        <v>1</v>
      </c>
      <c r="Y2012" t="s">
        <v>41</v>
      </c>
      <c r="Z2012" t="s">
        <v>41</v>
      </c>
      <c r="AA2012">
        <v>10</v>
      </c>
      <c r="AB2012">
        <v>10</v>
      </c>
      <c r="AC2012">
        <v>2022</v>
      </c>
      <c r="AD2012" s="1">
        <v>44774</v>
      </c>
      <c r="AE2012" t="s">
        <v>61</v>
      </c>
      <c r="AF2012" t="s">
        <v>43</v>
      </c>
      <c r="AG2012" t="str">
        <f t="shared" si="127"/>
        <v>Include</v>
      </c>
      <c r="AH2012">
        <f t="shared" si="124"/>
        <v>1</v>
      </c>
      <c r="AI2012">
        <f t="shared" si="125"/>
        <v>1</v>
      </c>
      <c r="AJ2012">
        <f t="shared" si="126"/>
        <v>0</v>
      </c>
      <c r="AK2012" s="15">
        <f>1</f>
        <v>1</v>
      </c>
    </row>
    <row r="2013" spans="1:37" x14ac:dyDescent="0.3">
      <c r="A2013" t="s">
        <v>4601</v>
      </c>
      <c r="B2013" s="1">
        <v>44787</v>
      </c>
      <c r="C2013" s="1">
        <v>44787</v>
      </c>
      <c r="D2013" t="s">
        <v>4602</v>
      </c>
      <c r="E2013" t="s">
        <v>1586</v>
      </c>
      <c r="F2013">
        <v>19</v>
      </c>
      <c r="G2013">
        <v>19</v>
      </c>
      <c r="H2013" t="s">
        <v>47</v>
      </c>
      <c r="I2013" t="s">
        <v>47</v>
      </c>
      <c r="J2013" t="s">
        <v>48</v>
      </c>
      <c r="K2013" t="s">
        <v>230</v>
      </c>
      <c r="L2013" t="s">
        <v>74</v>
      </c>
      <c r="M2013" t="s">
        <v>170</v>
      </c>
      <c r="N2013">
        <v>10</v>
      </c>
      <c r="O2013">
        <v>10</v>
      </c>
      <c r="P2013">
        <v>46080.58</v>
      </c>
      <c r="Q2013" s="2">
        <v>0.33</v>
      </c>
      <c r="R2013">
        <v>392607.23</v>
      </c>
      <c r="S2013">
        <v>38045.24</v>
      </c>
      <c r="T2013" s="3">
        <v>9.7000000000000003E-2</v>
      </c>
      <c r="U2013">
        <v>42.13</v>
      </c>
      <c r="V2013" t="s">
        <v>68</v>
      </c>
      <c r="W2013">
        <v>1</v>
      </c>
      <c r="X2013" t="b">
        <v>0</v>
      </c>
      <c r="Y2013" t="s">
        <v>60</v>
      </c>
      <c r="Z2013" t="s">
        <v>60</v>
      </c>
      <c r="AA2013">
        <v>7</v>
      </c>
      <c r="AB2013">
        <v>7</v>
      </c>
      <c r="AC2013">
        <v>2022</v>
      </c>
      <c r="AD2013" s="1">
        <v>44774</v>
      </c>
      <c r="AE2013" t="s">
        <v>53</v>
      </c>
      <c r="AF2013" t="s">
        <v>62</v>
      </c>
      <c r="AG2013" t="str">
        <f t="shared" si="127"/>
        <v>Include</v>
      </c>
      <c r="AH2013">
        <f t="shared" si="124"/>
        <v>0</v>
      </c>
      <c r="AI2013">
        <f t="shared" si="125"/>
        <v>1</v>
      </c>
      <c r="AJ2013">
        <f t="shared" si="126"/>
        <v>0</v>
      </c>
      <c r="AK2013" s="15">
        <f>1</f>
        <v>1</v>
      </c>
    </row>
    <row r="2014" spans="1:37" x14ac:dyDescent="0.3">
      <c r="A2014" t="s">
        <v>4603</v>
      </c>
      <c r="B2014" s="1">
        <v>44787</v>
      </c>
      <c r="C2014" s="1">
        <v>44787</v>
      </c>
      <c r="D2014" t="s">
        <v>4604</v>
      </c>
      <c r="E2014" t="s">
        <v>2085</v>
      </c>
      <c r="H2014" t="s">
        <v>47</v>
      </c>
      <c r="I2014" t="s">
        <v>47</v>
      </c>
      <c r="J2014" t="s">
        <v>36</v>
      </c>
      <c r="K2014" t="s">
        <v>37</v>
      </c>
      <c r="L2014" t="s">
        <v>111</v>
      </c>
      <c r="M2014" t="s">
        <v>123</v>
      </c>
      <c r="N2014">
        <v>2</v>
      </c>
      <c r="O2014">
        <v>2</v>
      </c>
      <c r="P2014">
        <v>9154.56</v>
      </c>
      <c r="Q2014" s="2">
        <v>0.24</v>
      </c>
      <c r="R2014">
        <v>20269.39</v>
      </c>
      <c r="S2014">
        <v>2758.48</v>
      </c>
      <c r="T2014" s="3">
        <v>0.13600000000000001</v>
      </c>
      <c r="U2014">
        <v>67.709999999999994</v>
      </c>
      <c r="V2014" t="s">
        <v>76</v>
      </c>
      <c r="W2014">
        <v>1</v>
      </c>
      <c r="X2014" t="b">
        <v>0</v>
      </c>
      <c r="Y2014" t="s">
        <v>60</v>
      </c>
      <c r="Z2014" t="s">
        <v>60</v>
      </c>
      <c r="AA2014">
        <v>8</v>
      </c>
      <c r="AB2014">
        <v>8</v>
      </c>
      <c r="AC2014">
        <v>2022</v>
      </c>
      <c r="AD2014" s="1">
        <v>44774</v>
      </c>
      <c r="AE2014" t="s">
        <v>118</v>
      </c>
      <c r="AF2014" t="s">
        <v>43</v>
      </c>
      <c r="AG2014" t="str">
        <f t="shared" si="127"/>
        <v>Include</v>
      </c>
      <c r="AH2014">
        <f t="shared" si="124"/>
        <v>0</v>
      </c>
      <c r="AI2014">
        <f t="shared" si="125"/>
        <v>1</v>
      </c>
      <c r="AJ2014">
        <f t="shared" si="126"/>
        <v>0</v>
      </c>
      <c r="AK2014" s="15">
        <f>1</f>
        <v>1</v>
      </c>
    </row>
    <row r="2015" spans="1:37" x14ac:dyDescent="0.3">
      <c r="A2015" t="s">
        <v>4605</v>
      </c>
      <c r="B2015" s="1">
        <v>44787</v>
      </c>
      <c r="C2015" s="1">
        <v>44787</v>
      </c>
      <c r="D2015" t="s">
        <v>4606</v>
      </c>
      <c r="E2015" t="s">
        <v>3214</v>
      </c>
      <c r="F2015">
        <v>48</v>
      </c>
      <c r="G2015">
        <v>48</v>
      </c>
      <c r="H2015" t="s">
        <v>47</v>
      </c>
      <c r="I2015" t="s">
        <v>47</v>
      </c>
      <c r="J2015" t="s">
        <v>82</v>
      </c>
      <c r="K2015" t="s">
        <v>122</v>
      </c>
      <c r="L2015" t="s">
        <v>84</v>
      </c>
      <c r="M2015" t="s">
        <v>231</v>
      </c>
      <c r="N2015">
        <v>2</v>
      </c>
      <c r="O2015">
        <v>2</v>
      </c>
      <c r="P2015">
        <v>179.94</v>
      </c>
      <c r="Q2015" s="2">
        <v>0.39</v>
      </c>
      <c r="R2015">
        <v>272.5</v>
      </c>
      <c r="S2015">
        <v>14.86</v>
      </c>
      <c r="T2015" s="3">
        <v>5.5E-2</v>
      </c>
      <c r="U2015">
        <v>56.43</v>
      </c>
      <c r="V2015" t="s">
        <v>40</v>
      </c>
      <c r="W2015">
        <v>1</v>
      </c>
      <c r="X2015" t="b">
        <v>0</v>
      </c>
      <c r="Y2015" t="s">
        <v>142</v>
      </c>
      <c r="Z2015" t="s">
        <v>142</v>
      </c>
      <c r="AA2015">
        <v>3</v>
      </c>
      <c r="AB2015">
        <v>3</v>
      </c>
      <c r="AC2015">
        <v>2022</v>
      </c>
      <c r="AD2015" s="1">
        <v>44774</v>
      </c>
      <c r="AE2015" t="s">
        <v>101</v>
      </c>
      <c r="AF2015" t="s">
        <v>62</v>
      </c>
      <c r="AG2015" t="str">
        <f t="shared" si="127"/>
        <v>Include</v>
      </c>
      <c r="AH2015">
        <f t="shared" si="124"/>
        <v>0</v>
      </c>
      <c r="AI2015">
        <f t="shared" si="125"/>
        <v>0</v>
      </c>
      <c r="AJ2015">
        <f t="shared" si="126"/>
        <v>0</v>
      </c>
      <c r="AK2015" s="15">
        <f>1</f>
        <v>1</v>
      </c>
    </row>
    <row r="2016" spans="1:37" x14ac:dyDescent="0.3">
      <c r="A2016" t="s">
        <v>4607</v>
      </c>
      <c r="B2016" s="1">
        <v>44787</v>
      </c>
      <c r="C2016" s="1">
        <v>44787</v>
      </c>
      <c r="D2016" t="s">
        <v>1907</v>
      </c>
      <c r="E2016" t="s">
        <v>298</v>
      </c>
      <c r="F2016">
        <v>39</v>
      </c>
      <c r="G2016">
        <v>39</v>
      </c>
      <c r="H2016" t="s">
        <v>35</v>
      </c>
      <c r="I2016" t="s">
        <v>35</v>
      </c>
      <c r="J2016" t="s">
        <v>57</v>
      </c>
      <c r="K2016" t="s">
        <v>155</v>
      </c>
      <c r="L2016" t="s">
        <v>38</v>
      </c>
      <c r="M2016" t="s">
        <v>181</v>
      </c>
      <c r="N2016">
        <v>6</v>
      </c>
      <c r="O2016">
        <v>6</v>
      </c>
      <c r="P2016">
        <v>553.63</v>
      </c>
      <c r="Q2016" s="2">
        <v>0.36</v>
      </c>
      <c r="R2016">
        <v>2469.37</v>
      </c>
      <c r="S2016">
        <v>684.81</v>
      </c>
      <c r="T2016" s="3">
        <v>0.27700000000000002</v>
      </c>
      <c r="U2016">
        <v>53.3</v>
      </c>
      <c r="V2016" t="s">
        <v>132</v>
      </c>
      <c r="W2016">
        <v>5</v>
      </c>
      <c r="X2016" t="b">
        <v>0</v>
      </c>
      <c r="Y2016" t="s">
        <v>976</v>
      </c>
      <c r="Z2016" t="s">
        <v>142</v>
      </c>
      <c r="AA2016">
        <v>4</v>
      </c>
      <c r="AB2016">
        <v>4</v>
      </c>
      <c r="AC2016">
        <v>2022</v>
      </c>
      <c r="AD2016" s="1">
        <v>44774</v>
      </c>
      <c r="AE2016" t="s">
        <v>61</v>
      </c>
      <c r="AF2016" t="s">
        <v>62</v>
      </c>
      <c r="AG2016" t="str">
        <f t="shared" si="127"/>
        <v>Include</v>
      </c>
      <c r="AH2016">
        <f t="shared" si="124"/>
        <v>0</v>
      </c>
      <c r="AI2016">
        <f t="shared" si="125"/>
        <v>0</v>
      </c>
      <c r="AJ2016">
        <f t="shared" si="126"/>
        <v>0</v>
      </c>
      <c r="AK2016" s="15">
        <f>1</f>
        <v>1</v>
      </c>
    </row>
    <row r="2017" spans="1:37" x14ac:dyDescent="0.3">
      <c r="A2017" t="s">
        <v>4608</v>
      </c>
      <c r="B2017" s="1">
        <v>44787</v>
      </c>
      <c r="C2017" s="1">
        <v>44787</v>
      </c>
      <c r="D2017" t="s">
        <v>4609</v>
      </c>
      <c r="E2017" t="s">
        <v>775</v>
      </c>
      <c r="F2017">
        <v>35</v>
      </c>
      <c r="G2017">
        <v>35</v>
      </c>
      <c r="H2017" t="s">
        <v>47</v>
      </c>
      <c r="I2017" t="s">
        <v>47</v>
      </c>
      <c r="J2017" t="s">
        <v>116</v>
      </c>
      <c r="K2017" t="s">
        <v>260</v>
      </c>
      <c r="L2017" t="s">
        <v>38</v>
      </c>
      <c r="M2017" t="s">
        <v>159</v>
      </c>
      <c r="N2017">
        <v>1</v>
      </c>
      <c r="O2017">
        <v>1</v>
      </c>
      <c r="P2017">
        <v>2306.84</v>
      </c>
      <c r="Q2017" s="2">
        <v>7.0000000000000007E-2</v>
      </c>
      <c r="R2017">
        <v>3142.24</v>
      </c>
      <c r="S2017">
        <v>1403.38</v>
      </c>
      <c r="T2017" s="3">
        <v>0.44700000000000001</v>
      </c>
      <c r="U2017">
        <v>57.67</v>
      </c>
      <c r="V2017" t="s">
        <v>68</v>
      </c>
      <c r="W2017">
        <v>5</v>
      </c>
      <c r="X2017" t="b">
        <v>0</v>
      </c>
      <c r="Y2017" t="s">
        <v>60</v>
      </c>
      <c r="Z2017" t="s">
        <v>60</v>
      </c>
      <c r="AA2017">
        <v>10</v>
      </c>
      <c r="AB2017">
        <v>10</v>
      </c>
      <c r="AC2017">
        <v>2022</v>
      </c>
      <c r="AD2017" s="1">
        <v>44774</v>
      </c>
      <c r="AE2017" t="s">
        <v>87</v>
      </c>
      <c r="AF2017" t="s">
        <v>69</v>
      </c>
      <c r="AG2017" t="str">
        <f t="shared" si="127"/>
        <v>Include</v>
      </c>
      <c r="AH2017">
        <f t="shared" si="124"/>
        <v>0</v>
      </c>
      <c r="AI2017">
        <f t="shared" si="125"/>
        <v>1</v>
      </c>
      <c r="AJ2017">
        <f t="shared" si="126"/>
        <v>0</v>
      </c>
      <c r="AK2017" s="15">
        <f>1</f>
        <v>1</v>
      </c>
    </row>
    <row r="2018" spans="1:37" x14ac:dyDescent="0.3">
      <c r="A2018" t="s">
        <v>4610</v>
      </c>
      <c r="B2018" s="1">
        <v>44786</v>
      </c>
      <c r="C2018" s="1">
        <v>44786</v>
      </c>
      <c r="D2018" t="s">
        <v>4611</v>
      </c>
      <c r="E2018" t="s">
        <v>282</v>
      </c>
      <c r="F2018">
        <v>21</v>
      </c>
      <c r="G2018">
        <v>21</v>
      </c>
      <c r="H2018" t="s">
        <v>212</v>
      </c>
      <c r="I2018" t="s">
        <v>35</v>
      </c>
      <c r="J2018" t="s">
        <v>36</v>
      </c>
      <c r="K2018" t="s">
        <v>37</v>
      </c>
      <c r="L2018" t="s">
        <v>140</v>
      </c>
      <c r="M2018" t="s">
        <v>206</v>
      </c>
      <c r="N2018">
        <v>8</v>
      </c>
      <c r="O2018">
        <v>8</v>
      </c>
      <c r="P2018">
        <v>3588.17</v>
      </c>
      <c r="Q2018" s="2">
        <v>0.24</v>
      </c>
      <c r="R2018">
        <v>31618.79</v>
      </c>
      <c r="S2018">
        <v>13674.74</v>
      </c>
      <c r="T2018" s="3">
        <v>0.432</v>
      </c>
      <c r="U2018">
        <v>86.78</v>
      </c>
      <c r="V2018" t="s">
        <v>40</v>
      </c>
      <c r="W2018">
        <v>1</v>
      </c>
      <c r="X2018" t="b">
        <v>0</v>
      </c>
      <c r="Y2018" t="s">
        <v>60</v>
      </c>
      <c r="Z2018" t="s">
        <v>60</v>
      </c>
      <c r="AA2018">
        <v>7</v>
      </c>
      <c r="AB2018">
        <v>7</v>
      </c>
      <c r="AC2018">
        <v>2022</v>
      </c>
      <c r="AD2018" s="1">
        <v>44774</v>
      </c>
      <c r="AE2018" t="s">
        <v>53</v>
      </c>
      <c r="AF2018" t="s">
        <v>43</v>
      </c>
      <c r="AG2018" t="str">
        <f t="shared" si="127"/>
        <v>Include</v>
      </c>
      <c r="AH2018">
        <f t="shared" si="124"/>
        <v>0</v>
      </c>
      <c r="AI2018">
        <f t="shared" si="125"/>
        <v>1</v>
      </c>
      <c r="AJ2018">
        <f t="shared" si="126"/>
        <v>0</v>
      </c>
      <c r="AK2018" s="15">
        <f>1</f>
        <v>1</v>
      </c>
    </row>
    <row r="2019" spans="1:37" x14ac:dyDescent="0.3">
      <c r="A2019" t="s">
        <v>4612</v>
      </c>
      <c r="B2019" s="1">
        <v>44786</v>
      </c>
      <c r="C2019" s="1">
        <v>44786</v>
      </c>
      <c r="D2019" t="s">
        <v>4613</v>
      </c>
      <c r="E2019" t="s">
        <v>2631</v>
      </c>
      <c r="F2019">
        <v>17</v>
      </c>
      <c r="G2019">
        <v>17</v>
      </c>
      <c r="H2019" t="s">
        <v>47</v>
      </c>
      <c r="I2019" t="s">
        <v>47</v>
      </c>
      <c r="J2019" t="s">
        <v>57</v>
      </c>
      <c r="K2019" t="s">
        <v>155</v>
      </c>
      <c r="L2019" t="s">
        <v>74</v>
      </c>
      <c r="M2019" t="s">
        <v>170</v>
      </c>
      <c r="N2019">
        <v>3</v>
      </c>
      <c r="O2019">
        <v>3</v>
      </c>
      <c r="P2019">
        <v>73253.06</v>
      </c>
      <c r="Q2019" s="2">
        <v>0.25</v>
      </c>
      <c r="R2019">
        <v>209838.58</v>
      </c>
      <c r="S2019">
        <v>32607.06</v>
      </c>
      <c r="T2019" s="3">
        <v>0.155</v>
      </c>
      <c r="U2019">
        <v>80.92</v>
      </c>
      <c r="V2019" t="s">
        <v>68</v>
      </c>
      <c r="W2019">
        <v>4</v>
      </c>
      <c r="X2019" t="b">
        <v>0</v>
      </c>
      <c r="Y2019" t="s">
        <v>86</v>
      </c>
      <c r="Z2019" t="s">
        <v>86</v>
      </c>
      <c r="AA2019">
        <v>6</v>
      </c>
      <c r="AB2019">
        <v>6</v>
      </c>
      <c r="AC2019">
        <v>2022</v>
      </c>
      <c r="AD2019" s="1">
        <v>44774</v>
      </c>
      <c r="AE2019" t="s">
        <v>42</v>
      </c>
      <c r="AF2019" t="s">
        <v>43</v>
      </c>
      <c r="AG2019" t="str">
        <f t="shared" si="127"/>
        <v>Include</v>
      </c>
      <c r="AH2019">
        <f t="shared" si="124"/>
        <v>0</v>
      </c>
      <c r="AI2019">
        <f t="shared" si="125"/>
        <v>0</v>
      </c>
      <c r="AJ2019">
        <f t="shared" si="126"/>
        <v>0</v>
      </c>
      <c r="AK2019" s="15">
        <f>1</f>
        <v>1</v>
      </c>
    </row>
    <row r="2020" spans="1:37" x14ac:dyDescent="0.3">
      <c r="A2020" t="s">
        <v>4614</v>
      </c>
      <c r="B2020" s="1">
        <v>44786</v>
      </c>
      <c r="C2020" s="1">
        <v>44786</v>
      </c>
      <c r="D2020" t="s">
        <v>4615</v>
      </c>
      <c r="E2020" t="s">
        <v>1423</v>
      </c>
      <c r="F2020">
        <v>52</v>
      </c>
      <c r="G2020">
        <v>52</v>
      </c>
      <c r="H2020" t="s">
        <v>81</v>
      </c>
      <c r="I2020" t="s">
        <v>81</v>
      </c>
      <c r="J2020" t="s">
        <v>57</v>
      </c>
      <c r="K2020" t="s">
        <v>66</v>
      </c>
      <c r="L2020" t="s">
        <v>84</v>
      </c>
      <c r="M2020" t="s">
        <v>85</v>
      </c>
      <c r="N2020">
        <v>2</v>
      </c>
      <c r="O2020">
        <v>2</v>
      </c>
      <c r="P2020">
        <v>245.29</v>
      </c>
      <c r="Q2020" s="2">
        <v>0.28000000000000003</v>
      </c>
      <c r="R2020">
        <v>480.57</v>
      </c>
      <c r="S2020">
        <v>45.1</v>
      </c>
      <c r="T2020" s="3">
        <v>9.4E-2</v>
      </c>
      <c r="U2020">
        <v>88.28</v>
      </c>
      <c r="V2020" t="s">
        <v>99</v>
      </c>
      <c r="W2020">
        <v>5</v>
      </c>
      <c r="X2020" t="b">
        <v>0</v>
      </c>
      <c r="Y2020" t="s">
        <v>60</v>
      </c>
      <c r="Z2020" t="s">
        <v>60</v>
      </c>
      <c r="AA2020">
        <v>5</v>
      </c>
      <c r="AB2020">
        <v>5</v>
      </c>
      <c r="AC2020">
        <v>2022</v>
      </c>
      <c r="AD2020" s="1">
        <v>44774</v>
      </c>
      <c r="AE2020" t="s">
        <v>101</v>
      </c>
      <c r="AF2020" t="s">
        <v>43</v>
      </c>
      <c r="AG2020" t="str">
        <f t="shared" si="127"/>
        <v>Include</v>
      </c>
      <c r="AH2020">
        <f t="shared" si="124"/>
        <v>0</v>
      </c>
      <c r="AI2020">
        <f t="shared" si="125"/>
        <v>1</v>
      </c>
      <c r="AJ2020">
        <f t="shared" si="126"/>
        <v>0</v>
      </c>
      <c r="AK2020" s="15">
        <f>1</f>
        <v>1</v>
      </c>
    </row>
    <row r="2021" spans="1:37" x14ac:dyDescent="0.3">
      <c r="A2021" t="s">
        <v>4616</v>
      </c>
      <c r="B2021" s="1">
        <v>44786</v>
      </c>
      <c r="C2021" s="1">
        <v>44786</v>
      </c>
      <c r="D2021" t="s">
        <v>4617</v>
      </c>
      <c r="E2021" t="s">
        <v>496</v>
      </c>
      <c r="F2021">
        <v>39</v>
      </c>
      <c r="G2021">
        <v>39</v>
      </c>
      <c r="H2021" t="s">
        <v>47</v>
      </c>
      <c r="I2021" t="s">
        <v>47</v>
      </c>
      <c r="J2021" t="s">
        <v>57</v>
      </c>
      <c r="K2021" t="s">
        <v>155</v>
      </c>
      <c r="L2021" t="s">
        <v>74</v>
      </c>
      <c r="M2021" t="s">
        <v>170</v>
      </c>
      <c r="N2021">
        <v>9</v>
      </c>
      <c r="O2021">
        <v>9</v>
      </c>
      <c r="P2021">
        <v>56874.87</v>
      </c>
      <c r="Q2021" s="2">
        <v>0.3</v>
      </c>
      <c r="R2021">
        <v>478142.34</v>
      </c>
      <c r="S2021">
        <v>58158.93</v>
      </c>
      <c r="T2021" s="3">
        <v>0.122</v>
      </c>
      <c r="U2021">
        <v>63.71</v>
      </c>
      <c r="V2021" t="s">
        <v>99</v>
      </c>
      <c r="W2021">
        <v>4</v>
      </c>
      <c r="X2021" t="b">
        <v>1</v>
      </c>
      <c r="Y2021" t="s">
        <v>41</v>
      </c>
      <c r="Z2021" t="s">
        <v>41</v>
      </c>
      <c r="AA2021">
        <v>2</v>
      </c>
      <c r="AB2021">
        <v>2</v>
      </c>
      <c r="AC2021">
        <v>2022</v>
      </c>
      <c r="AD2021" s="1">
        <v>44774</v>
      </c>
      <c r="AE2021" t="s">
        <v>61</v>
      </c>
      <c r="AF2021" t="s">
        <v>43</v>
      </c>
      <c r="AG2021" t="str">
        <f t="shared" si="127"/>
        <v>Include</v>
      </c>
      <c r="AH2021">
        <f t="shared" si="124"/>
        <v>1</v>
      </c>
      <c r="AI2021">
        <f t="shared" si="125"/>
        <v>1</v>
      </c>
      <c r="AJ2021">
        <f t="shared" si="126"/>
        <v>0</v>
      </c>
      <c r="AK2021" s="15">
        <f>1</f>
        <v>1</v>
      </c>
    </row>
    <row r="2022" spans="1:37" x14ac:dyDescent="0.3">
      <c r="A2022" t="s">
        <v>4618</v>
      </c>
      <c r="B2022" s="1">
        <v>44786</v>
      </c>
      <c r="C2022" s="1">
        <v>44786</v>
      </c>
      <c r="D2022" t="s">
        <v>4619</v>
      </c>
      <c r="E2022" t="s">
        <v>4620</v>
      </c>
      <c r="F2022">
        <v>50</v>
      </c>
      <c r="G2022">
        <v>50</v>
      </c>
      <c r="H2022" t="s">
        <v>35</v>
      </c>
      <c r="I2022" t="s">
        <v>35</v>
      </c>
      <c r="J2022" t="s">
        <v>36</v>
      </c>
      <c r="K2022" t="s">
        <v>73</v>
      </c>
      <c r="L2022" t="s">
        <v>74</v>
      </c>
      <c r="M2022" t="s">
        <v>170</v>
      </c>
      <c r="N2022">
        <v>6</v>
      </c>
      <c r="O2022">
        <v>6</v>
      </c>
      <c r="P2022">
        <v>6117.71</v>
      </c>
      <c r="Q2022" s="2">
        <v>0.16</v>
      </c>
      <c r="R2022">
        <v>40557.08</v>
      </c>
      <c r="S2022">
        <v>4428.08</v>
      </c>
      <c r="T2022" s="3">
        <v>0.109</v>
      </c>
      <c r="U2022">
        <v>28.16</v>
      </c>
      <c r="V2022" t="s">
        <v>132</v>
      </c>
      <c r="W2022">
        <v>3</v>
      </c>
      <c r="X2022" t="b">
        <v>0</v>
      </c>
      <c r="Y2022" t="s">
        <v>142</v>
      </c>
      <c r="Z2022" t="s">
        <v>142</v>
      </c>
      <c r="AA2022">
        <v>4</v>
      </c>
      <c r="AB2022">
        <v>4</v>
      </c>
      <c r="AC2022">
        <v>2022</v>
      </c>
      <c r="AD2022" s="1">
        <v>44774</v>
      </c>
      <c r="AE2022" t="s">
        <v>101</v>
      </c>
      <c r="AF2022" t="s">
        <v>88</v>
      </c>
      <c r="AG2022" t="str">
        <f t="shared" si="127"/>
        <v>Include</v>
      </c>
      <c r="AH2022">
        <f t="shared" si="124"/>
        <v>0</v>
      </c>
      <c r="AI2022">
        <f t="shared" si="125"/>
        <v>0</v>
      </c>
      <c r="AJ2022">
        <f t="shared" si="126"/>
        <v>0</v>
      </c>
      <c r="AK2022" s="15">
        <f>1</f>
        <v>1</v>
      </c>
    </row>
    <row r="2023" spans="1:37" x14ac:dyDescent="0.3">
      <c r="A2023" t="s">
        <v>4621</v>
      </c>
      <c r="B2023" s="1">
        <v>44786</v>
      </c>
      <c r="C2023" s="1">
        <v>44786</v>
      </c>
      <c r="D2023" t="s">
        <v>4622</v>
      </c>
      <c r="E2023" t="s">
        <v>585</v>
      </c>
      <c r="H2023" t="s">
        <v>35</v>
      </c>
      <c r="I2023" t="s">
        <v>35</v>
      </c>
      <c r="J2023" t="s">
        <v>48</v>
      </c>
      <c r="K2023" t="s">
        <v>230</v>
      </c>
      <c r="L2023" t="s">
        <v>140</v>
      </c>
      <c r="M2023" t="s">
        <v>206</v>
      </c>
      <c r="N2023">
        <v>7</v>
      </c>
      <c r="O2023">
        <v>7</v>
      </c>
      <c r="P2023">
        <v>838.11</v>
      </c>
      <c r="Q2023" s="2">
        <v>0.21</v>
      </c>
      <c r="R2023">
        <v>6198.3</v>
      </c>
      <c r="S2023">
        <v>2068.64</v>
      </c>
      <c r="T2023" s="3">
        <v>0.33400000000000002</v>
      </c>
      <c r="U2023">
        <v>74.48</v>
      </c>
      <c r="V2023" t="s">
        <v>40</v>
      </c>
      <c r="W2023">
        <v>4</v>
      </c>
      <c r="X2023" t="b">
        <v>0</v>
      </c>
      <c r="Y2023" t="s">
        <v>60</v>
      </c>
      <c r="Z2023" t="s">
        <v>60</v>
      </c>
      <c r="AA2023">
        <v>4</v>
      </c>
      <c r="AB2023">
        <v>4</v>
      </c>
      <c r="AC2023">
        <v>2022</v>
      </c>
      <c r="AD2023" s="1">
        <v>44774</v>
      </c>
      <c r="AE2023" t="s">
        <v>118</v>
      </c>
      <c r="AF2023" t="s">
        <v>43</v>
      </c>
      <c r="AG2023" t="str">
        <f t="shared" si="127"/>
        <v>Include</v>
      </c>
      <c r="AH2023">
        <f t="shared" si="124"/>
        <v>0</v>
      </c>
      <c r="AI2023">
        <f t="shared" si="125"/>
        <v>1</v>
      </c>
      <c r="AJ2023">
        <f t="shared" si="126"/>
        <v>0</v>
      </c>
      <c r="AK2023" s="15">
        <f>1</f>
        <v>1</v>
      </c>
    </row>
    <row r="2024" spans="1:37" x14ac:dyDescent="0.3">
      <c r="A2024" t="s">
        <v>4623</v>
      </c>
      <c r="B2024" s="1">
        <v>44785</v>
      </c>
      <c r="C2024" s="1">
        <v>44785</v>
      </c>
      <c r="D2024" t="s">
        <v>4624</v>
      </c>
      <c r="E2024" t="s">
        <v>1493</v>
      </c>
      <c r="F2024">
        <v>30</v>
      </c>
      <c r="G2024">
        <v>30</v>
      </c>
      <c r="H2024" t="s">
        <v>47</v>
      </c>
      <c r="I2024" t="s">
        <v>47</v>
      </c>
      <c r="J2024" t="s">
        <v>36</v>
      </c>
      <c r="K2024" t="s">
        <v>73</v>
      </c>
      <c r="L2024" t="s">
        <v>111</v>
      </c>
      <c r="M2024" t="s">
        <v>200</v>
      </c>
      <c r="N2024">
        <v>7</v>
      </c>
      <c r="O2024">
        <v>7</v>
      </c>
      <c r="P2024">
        <v>14759.38</v>
      </c>
      <c r="Q2024" s="2">
        <v>0</v>
      </c>
      <c r="R2024">
        <v>128001.22</v>
      </c>
      <c r="S2024">
        <v>25740.07</v>
      </c>
      <c r="T2024" s="3">
        <v>0.20100000000000001</v>
      </c>
      <c r="U2024">
        <v>70.7</v>
      </c>
      <c r="V2024" t="s">
        <v>99</v>
      </c>
      <c r="W2024">
        <v>3</v>
      </c>
      <c r="X2024" t="b">
        <v>0</v>
      </c>
      <c r="Y2024" t="s">
        <v>60</v>
      </c>
      <c r="Z2024" t="s">
        <v>60</v>
      </c>
      <c r="AA2024">
        <v>7</v>
      </c>
      <c r="AB2024">
        <v>7</v>
      </c>
      <c r="AC2024">
        <v>2022</v>
      </c>
      <c r="AD2024" s="1">
        <v>44774</v>
      </c>
      <c r="AE2024" t="s">
        <v>87</v>
      </c>
      <c r="AF2024" s="2">
        <v>0</v>
      </c>
      <c r="AG2024" t="str">
        <f t="shared" si="127"/>
        <v>Include</v>
      </c>
      <c r="AH2024">
        <f t="shared" si="124"/>
        <v>0</v>
      </c>
      <c r="AI2024">
        <f t="shared" si="125"/>
        <v>1</v>
      </c>
      <c r="AJ2024">
        <f t="shared" si="126"/>
        <v>0</v>
      </c>
      <c r="AK2024" s="15">
        <f>1</f>
        <v>1</v>
      </c>
    </row>
    <row r="2025" spans="1:37" x14ac:dyDescent="0.3">
      <c r="A2025" t="s">
        <v>4625</v>
      </c>
      <c r="B2025" s="1">
        <v>44785</v>
      </c>
      <c r="C2025" s="1">
        <v>44785</v>
      </c>
      <c r="D2025" t="s">
        <v>4626</v>
      </c>
      <c r="E2025" t="s">
        <v>2910</v>
      </c>
      <c r="F2025">
        <v>37</v>
      </c>
      <c r="G2025">
        <v>37</v>
      </c>
      <c r="H2025" t="s">
        <v>265</v>
      </c>
      <c r="I2025" t="s">
        <v>35</v>
      </c>
      <c r="J2025" t="s">
        <v>48</v>
      </c>
      <c r="K2025" t="s">
        <v>185</v>
      </c>
      <c r="L2025" t="s">
        <v>38</v>
      </c>
      <c r="M2025" t="s">
        <v>163</v>
      </c>
      <c r="N2025">
        <v>2</v>
      </c>
      <c r="O2025">
        <v>2</v>
      </c>
      <c r="P2025">
        <v>2364.83</v>
      </c>
      <c r="Q2025" s="2">
        <v>7.0000000000000007E-2</v>
      </c>
      <c r="R2025">
        <v>5331.18</v>
      </c>
      <c r="S2025">
        <v>2254.41</v>
      </c>
      <c r="T2025" s="3">
        <v>0.42299999999999999</v>
      </c>
      <c r="U2025">
        <v>60.96</v>
      </c>
      <c r="V2025" t="s">
        <v>40</v>
      </c>
      <c r="W2025">
        <v>1</v>
      </c>
      <c r="X2025" t="b">
        <v>0</v>
      </c>
      <c r="Y2025" t="s">
        <v>60</v>
      </c>
      <c r="Z2025" t="s">
        <v>60</v>
      </c>
      <c r="AA2025">
        <v>4</v>
      </c>
      <c r="AB2025">
        <v>4</v>
      </c>
      <c r="AC2025">
        <v>2022</v>
      </c>
      <c r="AD2025" s="1">
        <v>44774</v>
      </c>
      <c r="AE2025" t="s">
        <v>61</v>
      </c>
      <c r="AF2025" t="s">
        <v>69</v>
      </c>
      <c r="AG2025" t="str">
        <f t="shared" si="127"/>
        <v>Include</v>
      </c>
      <c r="AH2025">
        <f t="shared" si="124"/>
        <v>0</v>
      </c>
      <c r="AI2025">
        <f t="shared" si="125"/>
        <v>1</v>
      </c>
      <c r="AJ2025">
        <f t="shared" si="126"/>
        <v>0</v>
      </c>
      <c r="AK2025" s="15">
        <f>1</f>
        <v>1</v>
      </c>
    </row>
    <row r="2026" spans="1:37" x14ac:dyDescent="0.3">
      <c r="A2026" t="s">
        <v>4627</v>
      </c>
      <c r="B2026" s="1">
        <v>44785</v>
      </c>
      <c r="C2026" s="1">
        <v>44785</v>
      </c>
      <c r="D2026" t="s">
        <v>4628</v>
      </c>
      <c r="E2026" t="s">
        <v>1802</v>
      </c>
      <c r="F2026">
        <v>64</v>
      </c>
      <c r="G2026">
        <v>64</v>
      </c>
      <c r="H2026" t="s">
        <v>81</v>
      </c>
      <c r="I2026" t="s">
        <v>81</v>
      </c>
      <c r="J2026" t="s">
        <v>48</v>
      </c>
      <c r="K2026" t="s">
        <v>49</v>
      </c>
      <c r="L2026" t="s">
        <v>97</v>
      </c>
      <c r="M2026" t="s">
        <v>98</v>
      </c>
      <c r="N2026">
        <v>5</v>
      </c>
      <c r="O2026">
        <v>5</v>
      </c>
      <c r="P2026">
        <v>923.72</v>
      </c>
      <c r="Q2026" s="2">
        <v>0.19</v>
      </c>
      <c r="R2026">
        <v>4931.75</v>
      </c>
      <c r="S2026">
        <v>2749.25</v>
      </c>
      <c r="T2026" s="3">
        <v>0.55700000000000005</v>
      </c>
      <c r="U2026">
        <v>63.68</v>
      </c>
      <c r="V2026" t="s">
        <v>99</v>
      </c>
      <c r="W2026">
        <v>2</v>
      </c>
      <c r="X2026" t="b">
        <v>1</v>
      </c>
      <c r="Y2026" t="s">
        <v>41</v>
      </c>
      <c r="Z2026" t="s">
        <v>41</v>
      </c>
      <c r="AA2026">
        <v>1</v>
      </c>
      <c r="AB2026">
        <v>1</v>
      </c>
      <c r="AC2026">
        <v>2022</v>
      </c>
      <c r="AD2026" s="1">
        <v>44774</v>
      </c>
      <c r="AE2026" t="s">
        <v>520</v>
      </c>
      <c r="AF2026" t="s">
        <v>88</v>
      </c>
      <c r="AG2026" t="str">
        <f t="shared" si="127"/>
        <v>Include</v>
      </c>
      <c r="AH2026">
        <f t="shared" si="124"/>
        <v>1</v>
      </c>
      <c r="AI2026">
        <f t="shared" si="125"/>
        <v>1</v>
      </c>
      <c r="AJ2026">
        <f t="shared" si="126"/>
        <v>0</v>
      </c>
      <c r="AK2026" s="15">
        <f>1</f>
        <v>1</v>
      </c>
    </row>
    <row r="2027" spans="1:37" x14ac:dyDescent="0.3">
      <c r="A2027" t="s">
        <v>4629</v>
      </c>
      <c r="B2027" s="1">
        <v>44785</v>
      </c>
      <c r="C2027" s="1">
        <v>44785</v>
      </c>
      <c r="D2027" t="s">
        <v>4630</v>
      </c>
      <c r="E2027" t="s">
        <v>1231</v>
      </c>
      <c r="F2027">
        <v>26</v>
      </c>
      <c r="G2027">
        <v>26</v>
      </c>
      <c r="H2027" t="s">
        <v>35</v>
      </c>
      <c r="I2027" t="s">
        <v>35</v>
      </c>
      <c r="J2027" t="s">
        <v>116</v>
      </c>
      <c r="K2027" t="s">
        <v>247</v>
      </c>
      <c r="L2027" t="s">
        <v>111</v>
      </c>
      <c r="M2027" t="s">
        <v>136</v>
      </c>
      <c r="N2027">
        <v>3</v>
      </c>
      <c r="O2027">
        <v>3</v>
      </c>
      <c r="P2027">
        <v>13900.23</v>
      </c>
      <c r="Q2027" s="2">
        <v>0.06</v>
      </c>
      <c r="R2027">
        <v>55053.72</v>
      </c>
      <c r="S2027">
        <v>12908.85</v>
      </c>
      <c r="T2027" s="3">
        <v>0.23400000000000001</v>
      </c>
      <c r="U2027">
        <v>55.5</v>
      </c>
      <c r="V2027" t="s">
        <v>68</v>
      </c>
      <c r="W2027">
        <v>5</v>
      </c>
      <c r="X2027" t="b">
        <v>0</v>
      </c>
      <c r="Y2027" t="s">
        <v>60</v>
      </c>
      <c r="Z2027" t="s">
        <v>60</v>
      </c>
      <c r="AA2027">
        <v>3</v>
      </c>
      <c r="AB2027">
        <v>3</v>
      </c>
      <c r="AC2027">
        <v>2022</v>
      </c>
      <c r="AD2027" s="1">
        <v>44774</v>
      </c>
      <c r="AE2027" t="s">
        <v>87</v>
      </c>
      <c r="AF2027" t="s">
        <v>69</v>
      </c>
      <c r="AG2027" t="str">
        <f t="shared" si="127"/>
        <v>Include</v>
      </c>
      <c r="AH2027">
        <f t="shared" si="124"/>
        <v>0</v>
      </c>
      <c r="AI2027">
        <f t="shared" si="125"/>
        <v>1</v>
      </c>
      <c r="AJ2027">
        <f t="shared" si="126"/>
        <v>0</v>
      </c>
      <c r="AK2027" s="15">
        <f>1</f>
        <v>1</v>
      </c>
    </row>
    <row r="2028" spans="1:37" x14ac:dyDescent="0.3">
      <c r="A2028" t="s">
        <v>4631</v>
      </c>
      <c r="B2028" s="1">
        <v>44784</v>
      </c>
      <c r="C2028" s="1">
        <v>44784</v>
      </c>
      <c r="D2028" t="s">
        <v>4632</v>
      </c>
      <c r="E2028" t="s">
        <v>4633</v>
      </c>
      <c r="F2028">
        <v>37</v>
      </c>
      <c r="G2028">
        <v>37</v>
      </c>
      <c r="H2028" t="s">
        <v>47</v>
      </c>
      <c r="I2028" t="s">
        <v>47</v>
      </c>
      <c r="J2028" t="s">
        <v>36</v>
      </c>
      <c r="K2028" t="s">
        <v>106</v>
      </c>
      <c r="L2028" t="s">
        <v>74</v>
      </c>
      <c r="M2028" t="s">
        <v>235</v>
      </c>
      <c r="N2028">
        <v>9</v>
      </c>
      <c r="O2028">
        <v>9</v>
      </c>
      <c r="P2028">
        <v>54464.82</v>
      </c>
      <c r="Q2028" s="2">
        <v>0</v>
      </c>
      <c r="R2028">
        <v>647259.03</v>
      </c>
      <c r="S2028">
        <v>89846.44</v>
      </c>
      <c r="T2028" s="3">
        <v>0.13900000000000001</v>
      </c>
      <c r="U2028">
        <v>53.63</v>
      </c>
      <c r="V2028" t="s">
        <v>68</v>
      </c>
      <c r="X2028" t="b">
        <v>0</v>
      </c>
      <c r="Y2028" t="s">
        <v>60</v>
      </c>
      <c r="Z2028" t="s">
        <v>60</v>
      </c>
      <c r="AA2028">
        <v>4</v>
      </c>
      <c r="AB2028">
        <v>4</v>
      </c>
      <c r="AC2028">
        <v>2022</v>
      </c>
      <c r="AD2028" s="1">
        <v>44774</v>
      </c>
      <c r="AE2028" t="s">
        <v>61</v>
      </c>
      <c r="AF2028" s="2">
        <v>0</v>
      </c>
      <c r="AG2028" t="str">
        <f t="shared" si="127"/>
        <v>Include</v>
      </c>
      <c r="AH2028">
        <f t="shared" si="124"/>
        <v>0</v>
      </c>
      <c r="AI2028">
        <f t="shared" si="125"/>
        <v>1</v>
      </c>
      <c r="AJ2028">
        <f t="shared" si="126"/>
        <v>0</v>
      </c>
      <c r="AK2028" s="15">
        <f>1</f>
        <v>1</v>
      </c>
    </row>
    <row r="2029" spans="1:37" x14ac:dyDescent="0.3">
      <c r="A2029" t="s">
        <v>4634</v>
      </c>
      <c r="B2029" s="1">
        <v>44784</v>
      </c>
      <c r="C2029" s="1">
        <v>44784</v>
      </c>
      <c r="D2029" t="s">
        <v>4635</v>
      </c>
      <c r="E2029" t="s">
        <v>1430</v>
      </c>
      <c r="F2029">
        <v>14</v>
      </c>
      <c r="G2029">
        <v>14</v>
      </c>
      <c r="H2029" t="s">
        <v>35</v>
      </c>
      <c r="I2029" t="s">
        <v>35</v>
      </c>
      <c r="J2029" t="s">
        <v>116</v>
      </c>
      <c r="K2029" t="s">
        <v>260</v>
      </c>
      <c r="L2029" t="s">
        <v>84</v>
      </c>
      <c r="M2029" t="s">
        <v>231</v>
      </c>
      <c r="N2029">
        <v>4</v>
      </c>
      <c r="O2029">
        <v>4</v>
      </c>
      <c r="P2029">
        <v>226.35</v>
      </c>
      <c r="Q2029" s="2">
        <v>7.0000000000000007E-2</v>
      </c>
      <c r="R2029">
        <v>989.86</v>
      </c>
      <c r="S2029">
        <v>91.52</v>
      </c>
      <c r="T2029" s="3">
        <v>9.1999999999999998E-2</v>
      </c>
      <c r="U2029">
        <v>55.59</v>
      </c>
      <c r="V2029" t="s">
        <v>132</v>
      </c>
      <c r="W2029">
        <v>1</v>
      </c>
      <c r="X2029" t="b">
        <v>0</v>
      </c>
      <c r="Y2029" t="s">
        <v>86</v>
      </c>
      <c r="Z2029" t="s">
        <v>86</v>
      </c>
      <c r="AA2029">
        <v>3</v>
      </c>
      <c r="AB2029">
        <v>3</v>
      </c>
      <c r="AC2029">
        <v>2022</v>
      </c>
      <c r="AD2029" s="1">
        <v>44774</v>
      </c>
      <c r="AE2029" t="s">
        <v>42</v>
      </c>
      <c r="AF2029" t="s">
        <v>69</v>
      </c>
      <c r="AG2029" t="str">
        <f t="shared" si="127"/>
        <v>Include</v>
      </c>
      <c r="AH2029">
        <f t="shared" si="124"/>
        <v>0</v>
      </c>
      <c r="AI2029">
        <f t="shared" si="125"/>
        <v>0</v>
      </c>
      <c r="AJ2029">
        <f t="shared" si="126"/>
        <v>0</v>
      </c>
      <c r="AK2029" s="15">
        <f>1</f>
        <v>1</v>
      </c>
    </row>
    <row r="2030" spans="1:37" x14ac:dyDescent="0.3">
      <c r="A2030" t="s">
        <v>4636</v>
      </c>
      <c r="B2030" s="1">
        <v>44783</v>
      </c>
      <c r="C2030" s="1">
        <v>44783</v>
      </c>
      <c r="D2030" t="s">
        <v>4637</v>
      </c>
      <c r="E2030" t="s">
        <v>781</v>
      </c>
      <c r="F2030">
        <v>38</v>
      </c>
      <c r="G2030">
        <v>38</v>
      </c>
      <c r="H2030" t="s">
        <v>47</v>
      </c>
      <c r="I2030" t="s">
        <v>47</v>
      </c>
      <c r="J2030" t="s">
        <v>48</v>
      </c>
      <c r="K2030" t="s">
        <v>185</v>
      </c>
      <c r="L2030" t="s">
        <v>111</v>
      </c>
      <c r="M2030" t="s">
        <v>112</v>
      </c>
      <c r="N2030">
        <v>4</v>
      </c>
      <c r="O2030">
        <v>4</v>
      </c>
      <c r="P2030">
        <v>2688.74</v>
      </c>
      <c r="Q2030" s="2">
        <v>0.36</v>
      </c>
      <c r="R2030">
        <v>7914.11</v>
      </c>
      <c r="S2030">
        <v>1551.65</v>
      </c>
      <c r="T2030" s="3">
        <v>0.19600000000000001</v>
      </c>
      <c r="U2030">
        <v>54.97</v>
      </c>
      <c r="V2030" t="s">
        <v>76</v>
      </c>
      <c r="W2030">
        <v>2</v>
      </c>
      <c r="X2030" t="b">
        <v>0</v>
      </c>
      <c r="Y2030" t="s">
        <v>100</v>
      </c>
      <c r="Z2030" t="s">
        <v>100</v>
      </c>
      <c r="AA2030">
        <v>1</v>
      </c>
      <c r="AB2030">
        <v>1</v>
      </c>
      <c r="AC2030">
        <v>2022</v>
      </c>
      <c r="AD2030" s="1">
        <v>44774</v>
      </c>
      <c r="AE2030" t="s">
        <v>61</v>
      </c>
      <c r="AF2030" t="s">
        <v>62</v>
      </c>
      <c r="AG2030" t="str">
        <f t="shared" si="127"/>
        <v>Include</v>
      </c>
      <c r="AH2030">
        <f t="shared" si="124"/>
        <v>0</v>
      </c>
      <c r="AI2030">
        <f t="shared" si="125"/>
        <v>0</v>
      </c>
      <c r="AJ2030">
        <f t="shared" si="126"/>
        <v>1</v>
      </c>
      <c r="AK2030" s="15">
        <f>1</f>
        <v>1</v>
      </c>
    </row>
    <row r="2031" spans="1:37" x14ac:dyDescent="0.3">
      <c r="A2031" t="s">
        <v>4638</v>
      </c>
      <c r="B2031" s="1">
        <v>44782</v>
      </c>
      <c r="C2031" s="1">
        <v>44782</v>
      </c>
      <c r="D2031" t="s">
        <v>4639</v>
      </c>
      <c r="E2031" t="s">
        <v>3393</v>
      </c>
      <c r="F2031">
        <v>33</v>
      </c>
      <c r="G2031">
        <v>33</v>
      </c>
      <c r="H2031" t="s">
        <v>35</v>
      </c>
      <c r="I2031" t="s">
        <v>35</v>
      </c>
      <c r="J2031" t="s">
        <v>48</v>
      </c>
      <c r="K2031" t="s">
        <v>230</v>
      </c>
      <c r="L2031" t="s">
        <v>140</v>
      </c>
      <c r="M2031" t="s">
        <v>358</v>
      </c>
      <c r="N2031">
        <v>1</v>
      </c>
      <c r="O2031">
        <v>1</v>
      </c>
      <c r="P2031">
        <v>1170.22</v>
      </c>
      <c r="Q2031" s="2">
        <v>0.37</v>
      </c>
      <c r="R2031">
        <v>1011.25</v>
      </c>
      <c r="S2031">
        <v>422.66</v>
      </c>
      <c r="T2031" s="3">
        <v>0.41799999999999998</v>
      </c>
      <c r="U2031">
        <v>82.03</v>
      </c>
      <c r="V2031" t="s">
        <v>132</v>
      </c>
      <c r="W2031">
        <v>4</v>
      </c>
      <c r="X2031" t="b">
        <v>0</v>
      </c>
      <c r="Y2031" t="s">
        <v>60</v>
      </c>
      <c r="Z2031" t="s">
        <v>60</v>
      </c>
      <c r="AA2031">
        <v>2</v>
      </c>
      <c r="AB2031">
        <v>2</v>
      </c>
      <c r="AC2031">
        <v>2022</v>
      </c>
      <c r="AD2031" s="1">
        <v>44774</v>
      </c>
      <c r="AE2031" t="s">
        <v>87</v>
      </c>
      <c r="AF2031" t="s">
        <v>62</v>
      </c>
      <c r="AG2031" t="str">
        <f t="shared" si="127"/>
        <v>Include</v>
      </c>
      <c r="AH2031">
        <f t="shared" si="124"/>
        <v>0</v>
      </c>
      <c r="AI2031">
        <f t="shared" si="125"/>
        <v>1</v>
      </c>
      <c r="AJ2031">
        <f t="shared" si="126"/>
        <v>0</v>
      </c>
      <c r="AK2031" s="15">
        <f>1</f>
        <v>1</v>
      </c>
    </row>
    <row r="2032" spans="1:37" x14ac:dyDescent="0.3">
      <c r="A2032" t="s">
        <v>4640</v>
      </c>
      <c r="B2032" t="s">
        <v>4641</v>
      </c>
      <c r="C2032" s="1">
        <v>44782</v>
      </c>
      <c r="D2032" t="s">
        <v>4642</v>
      </c>
      <c r="E2032" t="s">
        <v>2905</v>
      </c>
      <c r="F2032">
        <v>39</v>
      </c>
      <c r="G2032">
        <v>39</v>
      </c>
      <c r="H2032" t="s">
        <v>35</v>
      </c>
      <c r="I2032" t="s">
        <v>35</v>
      </c>
      <c r="J2032" t="s">
        <v>82</v>
      </c>
      <c r="K2032" t="s">
        <v>83</v>
      </c>
      <c r="L2032" t="s">
        <v>97</v>
      </c>
      <c r="M2032" t="s">
        <v>275</v>
      </c>
      <c r="N2032">
        <v>4</v>
      </c>
      <c r="O2032">
        <v>4</v>
      </c>
      <c r="P2032">
        <v>426.71</v>
      </c>
      <c r="Q2032" s="2">
        <v>0.25</v>
      </c>
      <c r="R2032">
        <v>1765.74</v>
      </c>
      <c r="S2032">
        <v>838.62</v>
      </c>
      <c r="T2032" s="3">
        <v>0.47499999999999998</v>
      </c>
      <c r="U2032">
        <v>39.200000000000003</v>
      </c>
      <c r="V2032" t="s">
        <v>132</v>
      </c>
      <c r="W2032">
        <v>4</v>
      </c>
      <c r="X2032" t="b">
        <v>1</v>
      </c>
      <c r="Y2032" t="s">
        <v>41</v>
      </c>
      <c r="Z2032" t="s">
        <v>41</v>
      </c>
      <c r="AA2032">
        <v>8</v>
      </c>
      <c r="AB2032">
        <v>8</v>
      </c>
      <c r="AC2032">
        <v>2022</v>
      </c>
      <c r="AD2032" s="1">
        <v>44774</v>
      </c>
      <c r="AE2032" t="s">
        <v>61</v>
      </c>
      <c r="AF2032" t="s">
        <v>43</v>
      </c>
      <c r="AG2032" t="str">
        <f t="shared" si="127"/>
        <v>Include</v>
      </c>
      <c r="AH2032">
        <f t="shared" si="124"/>
        <v>1</v>
      </c>
      <c r="AI2032">
        <f t="shared" si="125"/>
        <v>1</v>
      </c>
      <c r="AJ2032">
        <f t="shared" si="126"/>
        <v>0</v>
      </c>
      <c r="AK2032" s="15">
        <f>1</f>
        <v>1</v>
      </c>
    </row>
    <row r="2033" spans="1:37" x14ac:dyDescent="0.3">
      <c r="A2033" t="s">
        <v>4643</v>
      </c>
      <c r="B2033" s="1">
        <v>44782</v>
      </c>
      <c r="C2033" s="1">
        <v>44782</v>
      </c>
      <c r="D2033" t="s">
        <v>4644</v>
      </c>
      <c r="E2033" t="s">
        <v>1047</v>
      </c>
      <c r="F2033">
        <v>45</v>
      </c>
      <c r="G2033">
        <v>45</v>
      </c>
      <c r="H2033" t="s">
        <v>35</v>
      </c>
      <c r="I2033" t="s">
        <v>35</v>
      </c>
      <c r="J2033" t="s">
        <v>82</v>
      </c>
      <c r="K2033" t="s">
        <v>131</v>
      </c>
      <c r="L2033" t="s">
        <v>140</v>
      </c>
      <c r="M2033" t="s">
        <v>206</v>
      </c>
      <c r="N2033">
        <v>3</v>
      </c>
      <c r="O2033">
        <v>3</v>
      </c>
      <c r="P2033">
        <v>3376.07</v>
      </c>
      <c r="Q2033" s="2">
        <v>7.0000000000000007E-2</v>
      </c>
      <c r="R2033">
        <v>13544.47</v>
      </c>
      <c r="S2033">
        <v>5495.51</v>
      </c>
      <c r="T2033" s="3">
        <v>0.40600000000000003</v>
      </c>
      <c r="U2033">
        <v>69.599999999999994</v>
      </c>
      <c r="V2033" t="s">
        <v>40</v>
      </c>
      <c r="W2033">
        <v>5</v>
      </c>
      <c r="X2033" t="b">
        <v>0</v>
      </c>
      <c r="Y2033" t="s">
        <v>60</v>
      </c>
      <c r="Z2033" t="s">
        <v>60</v>
      </c>
      <c r="AA2033">
        <v>3</v>
      </c>
      <c r="AB2033">
        <v>3</v>
      </c>
      <c r="AC2033">
        <v>2022</v>
      </c>
      <c r="AD2033" s="1">
        <v>44774</v>
      </c>
      <c r="AE2033" t="s">
        <v>61</v>
      </c>
      <c r="AF2033" t="s">
        <v>69</v>
      </c>
      <c r="AG2033" t="str">
        <f t="shared" si="127"/>
        <v>Include</v>
      </c>
      <c r="AH2033">
        <f t="shared" si="124"/>
        <v>0</v>
      </c>
      <c r="AI2033">
        <f t="shared" si="125"/>
        <v>1</v>
      </c>
      <c r="AJ2033">
        <f t="shared" si="126"/>
        <v>0</v>
      </c>
      <c r="AK2033" s="15">
        <f>1</f>
        <v>1</v>
      </c>
    </row>
    <row r="2034" spans="1:37" x14ac:dyDescent="0.3">
      <c r="A2034" t="s">
        <v>4645</v>
      </c>
      <c r="B2034" s="1">
        <v>44782</v>
      </c>
      <c r="C2034" s="1">
        <v>44782</v>
      </c>
      <c r="D2034" t="s">
        <v>4646</v>
      </c>
      <c r="E2034" t="s">
        <v>471</v>
      </c>
      <c r="F2034">
        <v>42</v>
      </c>
      <c r="G2034">
        <v>42</v>
      </c>
      <c r="H2034" t="s">
        <v>47</v>
      </c>
      <c r="I2034" t="s">
        <v>47</v>
      </c>
      <c r="J2034" t="s">
        <v>116</v>
      </c>
      <c r="K2034" t="s">
        <v>247</v>
      </c>
      <c r="L2034" t="s">
        <v>97</v>
      </c>
      <c r="M2034" t="s">
        <v>243</v>
      </c>
      <c r="N2034">
        <v>3</v>
      </c>
      <c r="O2034">
        <v>3</v>
      </c>
      <c r="P2034">
        <v>969.7</v>
      </c>
      <c r="Q2034" s="2">
        <v>0.1</v>
      </c>
      <c r="R2034">
        <v>3355.24</v>
      </c>
      <c r="S2034">
        <v>1386.74</v>
      </c>
      <c r="T2034" s="3">
        <v>0.41299999999999998</v>
      </c>
      <c r="U2034">
        <v>44.19</v>
      </c>
      <c r="V2034" t="s">
        <v>68</v>
      </c>
      <c r="W2034">
        <v>1</v>
      </c>
      <c r="X2034" t="b">
        <v>0</v>
      </c>
      <c r="Y2034" t="s">
        <v>60</v>
      </c>
      <c r="Z2034" t="s">
        <v>60</v>
      </c>
      <c r="AA2034">
        <v>4</v>
      </c>
      <c r="AB2034">
        <v>4</v>
      </c>
      <c r="AC2034">
        <v>2022</v>
      </c>
      <c r="AD2034" s="1">
        <v>44774</v>
      </c>
      <c r="AE2034" t="s">
        <v>61</v>
      </c>
      <c r="AF2034" t="s">
        <v>69</v>
      </c>
      <c r="AG2034" t="str">
        <f t="shared" si="127"/>
        <v>Include</v>
      </c>
      <c r="AH2034">
        <f t="shared" si="124"/>
        <v>0</v>
      </c>
      <c r="AI2034">
        <f t="shared" si="125"/>
        <v>1</v>
      </c>
      <c r="AJ2034">
        <f t="shared" si="126"/>
        <v>0</v>
      </c>
      <c r="AK2034" s="15">
        <f>1</f>
        <v>1</v>
      </c>
    </row>
    <row r="2035" spans="1:37" x14ac:dyDescent="0.3">
      <c r="A2035" t="s">
        <v>4647</v>
      </c>
      <c r="B2035" s="1">
        <v>44781</v>
      </c>
      <c r="C2035" s="1">
        <v>44781</v>
      </c>
      <c r="D2035" t="s">
        <v>4648</v>
      </c>
      <c r="E2035" t="s">
        <v>1462</v>
      </c>
      <c r="F2035">
        <v>12</v>
      </c>
      <c r="G2035">
        <v>12</v>
      </c>
      <c r="H2035" t="s">
        <v>47</v>
      </c>
      <c r="I2035" t="s">
        <v>47</v>
      </c>
      <c r="J2035" t="s">
        <v>57</v>
      </c>
      <c r="K2035" t="s">
        <v>155</v>
      </c>
      <c r="L2035" t="s">
        <v>111</v>
      </c>
      <c r="M2035" t="s">
        <v>123</v>
      </c>
      <c r="N2035">
        <v>1</v>
      </c>
      <c r="O2035">
        <v>1</v>
      </c>
      <c r="P2035">
        <v>14470.85</v>
      </c>
      <c r="Q2035" s="2">
        <v>0.3</v>
      </c>
      <c r="R2035">
        <v>15068.8</v>
      </c>
      <c r="S2035">
        <v>2928.52</v>
      </c>
      <c r="T2035" s="3">
        <v>0.19400000000000001</v>
      </c>
      <c r="U2035">
        <v>80.56</v>
      </c>
      <c r="V2035" t="s">
        <v>52</v>
      </c>
      <c r="W2035">
        <v>1</v>
      </c>
      <c r="X2035" t="b">
        <v>0</v>
      </c>
      <c r="Y2035" t="s">
        <v>60</v>
      </c>
      <c r="Z2035" t="s">
        <v>60</v>
      </c>
      <c r="AA2035">
        <v>10</v>
      </c>
      <c r="AB2035">
        <v>10</v>
      </c>
      <c r="AC2035">
        <v>2022</v>
      </c>
      <c r="AD2035" s="1">
        <v>44774</v>
      </c>
      <c r="AE2035" t="s">
        <v>42</v>
      </c>
      <c r="AF2035" t="s">
        <v>43</v>
      </c>
      <c r="AG2035" t="str">
        <f t="shared" si="127"/>
        <v>Include</v>
      </c>
      <c r="AH2035">
        <f t="shared" si="124"/>
        <v>0</v>
      </c>
      <c r="AI2035">
        <f t="shared" si="125"/>
        <v>1</v>
      </c>
      <c r="AJ2035">
        <f t="shared" si="126"/>
        <v>0</v>
      </c>
      <c r="AK2035" s="15">
        <f>1</f>
        <v>1</v>
      </c>
    </row>
    <row r="2036" spans="1:37" x14ac:dyDescent="0.3">
      <c r="A2036" t="s">
        <v>4649</v>
      </c>
      <c r="B2036" s="1">
        <v>44781</v>
      </c>
      <c r="C2036" s="1">
        <v>44781</v>
      </c>
      <c r="D2036" t="s">
        <v>4650</v>
      </c>
      <c r="E2036" t="s">
        <v>1407</v>
      </c>
      <c r="F2036">
        <v>42</v>
      </c>
      <c r="G2036">
        <v>42</v>
      </c>
      <c r="H2036" t="s">
        <v>35</v>
      </c>
      <c r="I2036" t="s">
        <v>35</v>
      </c>
      <c r="J2036" t="s">
        <v>82</v>
      </c>
      <c r="K2036" t="s">
        <v>83</v>
      </c>
      <c r="L2036" t="s">
        <v>38</v>
      </c>
      <c r="M2036" t="s">
        <v>447</v>
      </c>
      <c r="N2036">
        <v>6</v>
      </c>
      <c r="O2036">
        <v>6</v>
      </c>
      <c r="P2036">
        <v>2467.58</v>
      </c>
      <c r="Q2036" s="2">
        <v>0.37</v>
      </c>
      <c r="R2036">
        <v>12318.96</v>
      </c>
      <c r="S2036">
        <v>6222.84</v>
      </c>
      <c r="T2036" s="3">
        <v>0.505</v>
      </c>
      <c r="U2036">
        <v>67.89</v>
      </c>
      <c r="V2036" t="s">
        <v>132</v>
      </c>
      <c r="W2036">
        <v>2</v>
      </c>
      <c r="X2036" t="b">
        <v>0</v>
      </c>
      <c r="Y2036" t="s">
        <v>60</v>
      </c>
      <c r="Z2036" t="s">
        <v>60</v>
      </c>
      <c r="AA2036">
        <v>10</v>
      </c>
      <c r="AB2036">
        <v>10</v>
      </c>
      <c r="AC2036">
        <v>2022</v>
      </c>
      <c r="AD2036" s="1">
        <v>44774</v>
      </c>
      <c r="AE2036" t="s">
        <v>61</v>
      </c>
      <c r="AF2036" t="s">
        <v>62</v>
      </c>
      <c r="AG2036" t="str">
        <f t="shared" si="127"/>
        <v>Include</v>
      </c>
      <c r="AH2036">
        <f t="shared" si="124"/>
        <v>0</v>
      </c>
      <c r="AI2036">
        <f t="shared" si="125"/>
        <v>1</v>
      </c>
      <c r="AJ2036">
        <f t="shared" si="126"/>
        <v>0</v>
      </c>
      <c r="AK2036" s="15">
        <f>1</f>
        <v>1</v>
      </c>
    </row>
    <row r="2037" spans="1:37" x14ac:dyDescent="0.3">
      <c r="A2037" t="s">
        <v>4651</v>
      </c>
      <c r="B2037" s="1">
        <v>44779</v>
      </c>
      <c r="C2037" s="1">
        <v>44779</v>
      </c>
      <c r="D2037" t="s">
        <v>4652</v>
      </c>
      <c r="E2037" t="s">
        <v>1894</v>
      </c>
      <c r="F2037">
        <v>20</v>
      </c>
      <c r="G2037">
        <v>20</v>
      </c>
      <c r="H2037" t="s">
        <v>35</v>
      </c>
      <c r="I2037" t="s">
        <v>35</v>
      </c>
      <c r="J2037" t="s">
        <v>57</v>
      </c>
      <c r="K2037" t="s">
        <v>155</v>
      </c>
      <c r="L2037" t="s">
        <v>97</v>
      </c>
      <c r="M2037" t="s">
        <v>243</v>
      </c>
      <c r="N2037">
        <v>4</v>
      </c>
      <c r="O2037">
        <v>4</v>
      </c>
      <c r="P2037">
        <v>529.17999999999995</v>
      </c>
      <c r="Q2037" s="2">
        <v>0.37</v>
      </c>
      <c r="R2037">
        <v>1721.22</v>
      </c>
      <c r="S2037">
        <v>611.14</v>
      </c>
      <c r="T2037" s="3">
        <v>0.35499999999999998</v>
      </c>
      <c r="U2037">
        <v>96.64</v>
      </c>
      <c r="V2037" t="s">
        <v>76</v>
      </c>
      <c r="W2037">
        <v>5</v>
      </c>
      <c r="X2037" t="b">
        <v>0</v>
      </c>
      <c r="Y2037" t="s">
        <v>60</v>
      </c>
      <c r="Z2037" t="s">
        <v>60</v>
      </c>
      <c r="AA2037">
        <v>8</v>
      </c>
      <c r="AB2037">
        <v>8</v>
      </c>
      <c r="AC2037">
        <v>2022</v>
      </c>
      <c r="AD2037" s="1">
        <v>44774</v>
      </c>
      <c r="AE2037" t="s">
        <v>53</v>
      </c>
      <c r="AF2037" t="s">
        <v>62</v>
      </c>
      <c r="AG2037" t="str">
        <f t="shared" si="127"/>
        <v>Include</v>
      </c>
      <c r="AH2037">
        <f t="shared" si="124"/>
        <v>0</v>
      </c>
      <c r="AI2037">
        <f t="shared" si="125"/>
        <v>1</v>
      </c>
      <c r="AJ2037">
        <f t="shared" si="126"/>
        <v>0</v>
      </c>
      <c r="AK2037" s="15">
        <f>1</f>
        <v>1</v>
      </c>
    </row>
    <row r="2038" spans="1:37" x14ac:dyDescent="0.3">
      <c r="A2038" t="s">
        <v>4653</v>
      </c>
      <c r="B2038" s="1">
        <v>44779</v>
      </c>
      <c r="C2038" s="1">
        <v>44779</v>
      </c>
      <c r="D2038" t="s">
        <v>4654</v>
      </c>
      <c r="E2038" t="s">
        <v>396</v>
      </c>
      <c r="F2038">
        <v>41</v>
      </c>
      <c r="G2038">
        <v>41</v>
      </c>
      <c r="H2038" t="s">
        <v>47</v>
      </c>
      <c r="I2038" t="s">
        <v>47</v>
      </c>
      <c r="J2038" t="s">
        <v>48</v>
      </c>
      <c r="K2038" t="s">
        <v>185</v>
      </c>
      <c r="L2038" t="s">
        <v>140</v>
      </c>
      <c r="M2038" t="s">
        <v>219</v>
      </c>
      <c r="N2038">
        <v>3</v>
      </c>
      <c r="O2038">
        <v>3</v>
      </c>
      <c r="P2038">
        <v>3296.83</v>
      </c>
      <c r="Q2038" s="2">
        <v>0.21</v>
      </c>
      <c r="R2038">
        <v>11607.78</v>
      </c>
      <c r="S2038">
        <v>3249.52</v>
      </c>
      <c r="T2038" s="3">
        <v>0.28000000000000003</v>
      </c>
      <c r="U2038">
        <v>63.52</v>
      </c>
      <c r="V2038" t="s">
        <v>52</v>
      </c>
      <c r="W2038">
        <v>3</v>
      </c>
      <c r="X2038" t="b">
        <v>0</v>
      </c>
      <c r="Y2038" t="s">
        <v>86</v>
      </c>
      <c r="Z2038" t="s">
        <v>86</v>
      </c>
      <c r="AA2038">
        <v>8</v>
      </c>
      <c r="AB2038">
        <v>8</v>
      </c>
      <c r="AC2038">
        <v>2022</v>
      </c>
      <c r="AD2038" s="1">
        <v>44774</v>
      </c>
      <c r="AE2038" t="s">
        <v>61</v>
      </c>
      <c r="AF2038" t="s">
        <v>43</v>
      </c>
      <c r="AG2038" t="str">
        <f t="shared" si="127"/>
        <v>Include</v>
      </c>
      <c r="AH2038">
        <f t="shared" si="124"/>
        <v>0</v>
      </c>
      <c r="AI2038">
        <f t="shared" si="125"/>
        <v>0</v>
      </c>
      <c r="AJ2038">
        <f t="shared" si="126"/>
        <v>0</v>
      </c>
      <c r="AK2038" s="15">
        <f>1</f>
        <v>1</v>
      </c>
    </row>
    <row r="2039" spans="1:37" x14ac:dyDescent="0.3">
      <c r="A2039" t="s">
        <v>4655</v>
      </c>
      <c r="B2039" t="s">
        <v>4656</v>
      </c>
      <c r="C2039" s="1">
        <v>44778</v>
      </c>
      <c r="D2039" t="s">
        <v>4657</v>
      </c>
      <c r="E2039" t="s">
        <v>1502</v>
      </c>
      <c r="F2039">
        <v>57</v>
      </c>
      <c r="G2039">
        <v>57</v>
      </c>
      <c r="H2039" t="s">
        <v>35</v>
      </c>
      <c r="I2039" t="s">
        <v>35</v>
      </c>
      <c r="J2039" t="s">
        <v>57</v>
      </c>
      <c r="K2039" t="s">
        <v>205</v>
      </c>
      <c r="L2039" t="s">
        <v>74</v>
      </c>
      <c r="M2039" t="s">
        <v>261</v>
      </c>
      <c r="N2039">
        <v>1</v>
      </c>
      <c r="O2039">
        <v>1</v>
      </c>
      <c r="P2039">
        <v>67980.929999999993</v>
      </c>
      <c r="R2039">
        <v>96948</v>
      </c>
      <c r="S2039">
        <v>11975.81</v>
      </c>
      <c r="T2039" s="3">
        <v>0.124</v>
      </c>
      <c r="U2039">
        <v>63.26</v>
      </c>
      <c r="V2039" t="s">
        <v>52</v>
      </c>
      <c r="W2039">
        <v>4</v>
      </c>
      <c r="X2039" t="b">
        <v>0</v>
      </c>
      <c r="Y2039" t="s">
        <v>60</v>
      </c>
      <c r="Z2039" t="s">
        <v>60</v>
      </c>
      <c r="AA2039">
        <v>9</v>
      </c>
      <c r="AB2039">
        <v>9</v>
      </c>
      <c r="AC2039">
        <v>2022</v>
      </c>
      <c r="AD2039" s="1">
        <v>44774</v>
      </c>
      <c r="AE2039" t="s">
        <v>101</v>
      </c>
      <c r="AF2039" t="s">
        <v>201</v>
      </c>
      <c r="AG2039" t="str">
        <f t="shared" si="127"/>
        <v>Include</v>
      </c>
      <c r="AH2039">
        <f t="shared" si="124"/>
        <v>0</v>
      </c>
      <c r="AI2039">
        <f t="shared" si="125"/>
        <v>1</v>
      </c>
      <c r="AJ2039">
        <f t="shared" si="126"/>
        <v>0</v>
      </c>
      <c r="AK2039" s="15">
        <f>1</f>
        <v>1</v>
      </c>
    </row>
    <row r="2040" spans="1:37" x14ac:dyDescent="0.3">
      <c r="A2040" t="s">
        <v>4658</v>
      </c>
      <c r="B2040" s="1">
        <v>44778</v>
      </c>
      <c r="C2040" s="1">
        <v>44778</v>
      </c>
      <c r="D2040" t="s">
        <v>4659</v>
      </c>
      <c r="E2040" t="s">
        <v>2748</v>
      </c>
      <c r="H2040" t="s">
        <v>47</v>
      </c>
      <c r="I2040" t="s">
        <v>47</v>
      </c>
      <c r="J2040" t="s">
        <v>57</v>
      </c>
      <c r="K2040" t="s">
        <v>205</v>
      </c>
      <c r="L2040" t="s">
        <v>97</v>
      </c>
      <c r="M2040" t="s">
        <v>243</v>
      </c>
      <c r="N2040">
        <v>3</v>
      </c>
      <c r="O2040">
        <v>3</v>
      </c>
      <c r="P2040">
        <v>1288.5999999999999</v>
      </c>
      <c r="Q2040" s="2">
        <v>0.03</v>
      </c>
      <c r="R2040">
        <v>4314.7700000000004</v>
      </c>
      <c r="S2040">
        <v>1600.29</v>
      </c>
      <c r="T2040" s="3">
        <v>0.371</v>
      </c>
      <c r="U2040">
        <v>88.39</v>
      </c>
      <c r="V2040" t="s">
        <v>132</v>
      </c>
      <c r="W2040">
        <v>5</v>
      </c>
      <c r="X2040" t="b">
        <v>0</v>
      </c>
      <c r="Y2040" t="s">
        <v>60</v>
      </c>
      <c r="Z2040" t="s">
        <v>60</v>
      </c>
      <c r="AA2040">
        <v>2</v>
      </c>
      <c r="AB2040">
        <v>2</v>
      </c>
      <c r="AC2040">
        <v>2022</v>
      </c>
      <c r="AD2040" s="1">
        <v>44774</v>
      </c>
      <c r="AE2040" t="s">
        <v>118</v>
      </c>
      <c r="AF2040" t="s">
        <v>69</v>
      </c>
      <c r="AG2040" t="str">
        <f t="shared" si="127"/>
        <v>Include</v>
      </c>
      <c r="AH2040">
        <f t="shared" si="124"/>
        <v>0</v>
      </c>
      <c r="AI2040">
        <f t="shared" si="125"/>
        <v>1</v>
      </c>
      <c r="AJ2040">
        <f t="shared" si="126"/>
        <v>0</v>
      </c>
      <c r="AK2040" s="15">
        <f>1</f>
        <v>1</v>
      </c>
    </row>
    <row r="2041" spans="1:37" x14ac:dyDescent="0.3">
      <c r="A2041" t="s">
        <v>4660</v>
      </c>
      <c r="B2041" s="1">
        <v>44778</v>
      </c>
      <c r="C2041" s="1">
        <v>44778</v>
      </c>
      <c r="D2041" t="s">
        <v>4661</v>
      </c>
      <c r="E2041" t="s">
        <v>828</v>
      </c>
      <c r="F2041">
        <v>38</v>
      </c>
      <c r="G2041">
        <v>38</v>
      </c>
      <c r="H2041" t="s">
        <v>47</v>
      </c>
      <c r="I2041" t="s">
        <v>47</v>
      </c>
      <c r="J2041" t="s">
        <v>48</v>
      </c>
      <c r="K2041" t="s">
        <v>230</v>
      </c>
      <c r="L2041" t="s">
        <v>50</v>
      </c>
      <c r="M2041" t="s">
        <v>51</v>
      </c>
      <c r="N2041">
        <v>5</v>
      </c>
      <c r="O2041">
        <v>5</v>
      </c>
      <c r="P2041">
        <v>17880.95</v>
      </c>
      <c r="Q2041" s="2">
        <v>0.03</v>
      </c>
      <c r="R2041">
        <v>116528.23</v>
      </c>
      <c r="S2041">
        <v>33231.599999999999</v>
      </c>
      <c r="T2041" s="3">
        <v>0.28499999999999998</v>
      </c>
      <c r="U2041">
        <v>47.07</v>
      </c>
      <c r="V2041" t="s">
        <v>99</v>
      </c>
      <c r="W2041">
        <v>1</v>
      </c>
      <c r="X2041" t="b">
        <v>0</v>
      </c>
      <c r="Y2041" t="s">
        <v>86</v>
      </c>
      <c r="Z2041" t="s">
        <v>86</v>
      </c>
      <c r="AA2041">
        <v>2</v>
      </c>
      <c r="AB2041">
        <v>2</v>
      </c>
      <c r="AC2041">
        <v>2022</v>
      </c>
      <c r="AD2041" s="1">
        <v>44774</v>
      </c>
      <c r="AE2041" t="s">
        <v>61</v>
      </c>
      <c r="AF2041" t="s">
        <v>69</v>
      </c>
      <c r="AG2041" t="str">
        <f t="shared" si="127"/>
        <v>Include</v>
      </c>
      <c r="AH2041">
        <f t="shared" si="124"/>
        <v>0</v>
      </c>
      <c r="AI2041">
        <f t="shared" si="125"/>
        <v>0</v>
      </c>
      <c r="AJ2041">
        <f t="shared" si="126"/>
        <v>0</v>
      </c>
      <c r="AK2041" s="15">
        <f>1</f>
        <v>1</v>
      </c>
    </row>
    <row r="2042" spans="1:37" x14ac:dyDescent="0.3">
      <c r="A2042" t="s">
        <v>4662</v>
      </c>
      <c r="B2042" s="1">
        <v>44778</v>
      </c>
      <c r="C2042" s="1">
        <v>44778</v>
      </c>
      <c r="D2042" t="s">
        <v>4663</v>
      </c>
      <c r="E2042" t="s">
        <v>2759</v>
      </c>
      <c r="F2042">
        <v>31</v>
      </c>
      <c r="G2042">
        <v>31</v>
      </c>
      <c r="H2042" t="s">
        <v>47</v>
      </c>
      <c r="I2042" t="s">
        <v>47</v>
      </c>
      <c r="J2042" t="s">
        <v>116</v>
      </c>
      <c r="K2042" t="s">
        <v>260</v>
      </c>
      <c r="L2042" t="s">
        <v>38</v>
      </c>
      <c r="M2042" t="s">
        <v>447</v>
      </c>
      <c r="N2042">
        <v>4</v>
      </c>
      <c r="O2042">
        <v>4</v>
      </c>
      <c r="P2042">
        <v>1536.84</v>
      </c>
      <c r="Q2042" s="2">
        <v>0</v>
      </c>
      <c r="R2042">
        <v>8572.24</v>
      </c>
      <c r="S2042">
        <v>4876.08</v>
      </c>
      <c r="T2042" s="3">
        <v>0.56899999999999995</v>
      </c>
      <c r="U2042">
        <v>73.06</v>
      </c>
      <c r="V2042" t="s">
        <v>132</v>
      </c>
      <c r="W2042">
        <v>5</v>
      </c>
      <c r="X2042" t="b">
        <v>0</v>
      </c>
      <c r="Y2042" t="s">
        <v>60</v>
      </c>
      <c r="Z2042" t="s">
        <v>60</v>
      </c>
      <c r="AA2042">
        <v>6</v>
      </c>
      <c r="AB2042">
        <v>6</v>
      </c>
      <c r="AC2042">
        <v>2022</v>
      </c>
      <c r="AD2042" s="1">
        <v>44774</v>
      </c>
      <c r="AE2042" t="s">
        <v>87</v>
      </c>
      <c r="AF2042" s="2">
        <v>0</v>
      </c>
      <c r="AG2042" t="str">
        <f t="shared" si="127"/>
        <v>Include</v>
      </c>
      <c r="AH2042">
        <f t="shared" si="124"/>
        <v>0</v>
      </c>
      <c r="AI2042">
        <f t="shared" si="125"/>
        <v>1</v>
      </c>
      <c r="AJ2042">
        <f t="shared" si="126"/>
        <v>0</v>
      </c>
      <c r="AK2042" s="15">
        <f>1</f>
        <v>1</v>
      </c>
    </row>
    <row r="2043" spans="1:37" x14ac:dyDescent="0.3">
      <c r="A2043" t="s">
        <v>4664</v>
      </c>
      <c r="B2043" s="1">
        <v>44777</v>
      </c>
      <c r="C2043" s="1">
        <v>44777</v>
      </c>
      <c r="D2043" t="s">
        <v>4665</v>
      </c>
      <c r="E2043" t="s">
        <v>1393</v>
      </c>
      <c r="F2043">
        <v>33</v>
      </c>
      <c r="G2043">
        <v>33</v>
      </c>
      <c r="H2043" t="s">
        <v>47</v>
      </c>
      <c r="I2043" t="s">
        <v>47</v>
      </c>
      <c r="J2043" t="s">
        <v>116</v>
      </c>
      <c r="K2043" t="s">
        <v>117</v>
      </c>
      <c r="L2043" t="s">
        <v>38</v>
      </c>
      <c r="M2043" t="s">
        <v>159</v>
      </c>
      <c r="N2043">
        <v>1</v>
      </c>
      <c r="O2043">
        <v>1</v>
      </c>
      <c r="P2043">
        <v>1864.55</v>
      </c>
      <c r="Q2043" s="2">
        <v>0.02</v>
      </c>
      <c r="R2043">
        <v>2317.0300000000002</v>
      </c>
      <c r="S2043">
        <v>835.39</v>
      </c>
      <c r="T2043" s="3">
        <v>0.36099999999999999</v>
      </c>
      <c r="U2043">
        <v>82.42</v>
      </c>
      <c r="V2043" t="s">
        <v>40</v>
      </c>
      <c r="W2043">
        <v>1</v>
      </c>
      <c r="X2043" t="b">
        <v>1</v>
      </c>
      <c r="Y2043" t="s">
        <v>41</v>
      </c>
      <c r="Z2043" t="s">
        <v>41</v>
      </c>
      <c r="AA2043">
        <v>5</v>
      </c>
      <c r="AB2043">
        <v>5</v>
      </c>
      <c r="AC2043">
        <v>2022</v>
      </c>
      <c r="AD2043" s="1">
        <v>44774</v>
      </c>
      <c r="AE2043" t="s">
        <v>87</v>
      </c>
      <c r="AF2043" t="s">
        <v>69</v>
      </c>
      <c r="AG2043" t="str">
        <f t="shared" si="127"/>
        <v>Include</v>
      </c>
      <c r="AH2043">
        <f t="shared" si="124"/>
        <v>1</v>
      </c>
      <c r="AI2043">
        <f t="shared" si="125"/>
        <v>1</v>
      </c>
      <c r="AJ2043">
        <f t="shared" si="126"/>
        <v>0</v>
      </c>
      <c r="AK2043" s="15">
        <f>1</f>
        <v>1</v>
      </c>
    </row>
    <row r="2044" spans="1:37" x14ac:dyDescent="0.3">
      <c r="A2044" t="s">
        <v>4666</v>
      </c>
      <c r="B2044" s="1">
        <v>44777</v>
      </c>
      <c r="C2044" s="1">
        <v>44777</v>
      </c>
      <c r="D2044" t="s">
        <v>4667</v>
      </c>
      <c r="E2044" t="s">
        <v>704</v>
      </c>
      <c r="F2044">
        <v>36</v>
      </c>
      <c r="G2044">
        <v>36</v>
      </c>
      <c r="H2044" t="s">
        <v>81</v>
      </c>
      <c r="I2044" t="s">
        <v>81</v>
      </c>
      <c r="J2044" t="s">
        <v>48</v>
      </c>
      <c r="K2044" t="s">
        <v>230</v>
      </c>
      <c r="L2044" t="s">
        <v>111</v>
      </c>
      <c r="M2044" t="s">
        <v>136</v>
      </c>
      <c r="N2044">
        <v>5</v>
      </c>
      <c r="O2044">
        <v>5</v>
      </c>
      <c r="P2044">
        <v>10085.52</v>
      </c>
      <c r="Q2044" s="2">
        <v>0.04</v>
      </c>
      <c r="R2044">
        <v>65977.61</v>
      </c>
      <c r="S2044">
        <v>14440.37</v>
      </c>
      <c r="T2044" s="3">
        <v>0.219</v>
      </c>
      <c r="U2044">
        <v>73.11</v>
      </c>
      <c r="V2044" t="s">
        <v>76</v>
      </c>
      <c r="W2044">
        <v>2</v>
      </c>
      <c r="X2044" t="b">
        <v>1</v>
      </c>
      <c r="Y2044" t="s">
        <v>41</v>
      </c>
      <c r="Z2044" t="s">
        <v>41</v>
      </c>
      <c r="AA2044">
        <v>5</v>
      </c>
      <c r="AB2044">
        <v>5</v>
      </c>
      <c r="AC2044">
        <v>2022</v>
      </c>
      <c r="AD2044" s="1">
        <v>44774</v>
      </c>
      <c r="AE2044" t="s">
        <v>61</v>
      </c>
      <c r="AF2044" t="s">
        <v>69</v>
      </c>
      <c r="AG2044" t="str">
        <f t="shared" si="127"/>
        <v>Include</v>
      </c>
      <c r="AH2044">
        <f t="shared" si="124"/>
        <v>1</v>
      </c>
      <c r="AI2044">
        <f t="shared" si="125"/>
        <v>1</v>
      </c>
      <c r="AJ2044">
        <f t="shared" si="126"/>
        <v>0</v>
      </c>
      <c r="AK2044" s="15">
        <f>1</f>
        <v>1</v>
      </c>
    </row>
    <row r="2045" spans="1:37" x14ac:dyDescent="0.3">
      <c r="A2045" t="s">
        <v>4668</v>
      </c>
      <c r="B2045" s="1">
        <v>44777</v>
      </c>
      <c r="C2045" s="1">
        <v>44777</v>
      </c>
      <c r="D2045" t="s">
        <v>4669</v>
      </c>
      <c r="E2045" t="s">
        <v>1845</v>
      </c>
      <c r="F2045">
        <v>20</v>
      </c>
      <c r="G2045">
        <v>20</v>
      </c>
      <c r="H2045" t="s">
        <v>81</v>
      </c>
      <c r="I2045" t="s">
        <v>81</v>
      </c>
      <c r="J2045" t="s">
        <v>82</v>
      </c>
      <c r="K2045" t="s">
        <v>122</v>
      </c>
      <c r="L2045" t="s">
        <v>38</v>
      </c>
      <c r="M2045" t="s">
        <v>163</v>
      </c>
      <c r="N2045">
        <v>6</v>
      </c>
      <c r="O2045">
        <v>6</v>
      </c>
      <c r="P2045">
        <v>2223.4</v>
      </c>
      <c r="Q2045" s="2">
        <v>0.39</v>
      </c>
      <c r="R2045">
        <v>10336.77</v>
      </c>
      <c r="S2045">
        <v>4822.67</v>
      </c>
      <c r="T2045" s="3">
        <v>0.46700000000000003</v>
      </c>
      <c r="U2045">
        <v>54.1</v>
      </c>
      <c r="V2045" t="s">
        <v>76</v>
      </c>
      <c r="W2045">
        <v>1</v>
      </c>
      <c r="X2045" t="b">
        <v>0</v>
      </c>
      <c r="Y2045" t="s">
        <v>60</v>
      </c>
      <c r="Z2045" t="s">
        <v>60</v>
      </c>
      <c r="AA2045">
        <v>1</v>
      </c>
      <c r="AB2045">
        <v>1</v>
      </c>
      <c r="AC2045">
        <v>2022</v>
      </c>
      <c r="AD2045" s="1">
        <v>44774</v>
      </c>
      <c r="AE2045" t="s">
        <v>53</v>
      </c>
      <c r="AF2045" t="s">
        <v>62</v>
      </c>
      <c r="AG2045" t="str">
        <f t="shared" si="127"/>
        <v>Include</v>
      </c>
      <c r="AH2045">
        <f t="shared" si="124"/>
        <v>0</v>
      </c>
      <c r="AI2045">
        <f t="shared" si="125"/>
        <v>1</v>
      </c>
      <c r="AJ2045">
        <f t="shared" si="126"/>
        <v>0</v>
      </c>
      <c r="AK2045" s="15">
        <f>1</f>
        <v>1</v>
      </c>
    </row>
    <row r="2046" spans="1:37" x14ac:dyDescent="0.3">
      <c r="A2046" t="s">
        <v>4670</v>
      </c>
      <c r="B2046" s="1">
        <v>44777</v>
      </c>
      <c r="C2046" s="1">
        <v>44777</v>
      </c>
      <c r="D2046" t="s">
        <v>4671</v>
      </c>
      <c r="E2046" t="s">
        <v>1019</v>
      </c>
      <c r="F2046">
        <v>39</v>
      </c>
      <c r="G2046">
        <v>39</v>
      </c>
      <c r="H2046" t="s">
        <v>35</v>
      </c>
      <c r="I2046" t="s">
        <v>35</v>
      </c>
      <c r="J2046" t="s">
        <v>48</v>
      </c>
      <c r="K2046" t="s">
        <v>226</v>
      </c>
      <c r="L2046" t="s">
        <v>84</v>
      </c>
      <c r="M2046" t="s">
        <v>279</v>
      </c>
      <c r="N2046">
        <v>2</v>
      </c>
      <c r="O2046">
        <v>2</v>
      </c>
      <c r="P2046">
        <v>287.45999999999998</v>
      </c>
      <c r="Q2046" s="2">
        <v>0.12</v>
      </c>
      <c r="R2046">
        <v>696.47</v>
      </c>
      <c r="S2046">
        <v>45.33</v>
      </c>
      <c r="T2046" s="3">
        <v>6.5000000000000002E-2</v>
      </c>
      <c r="U2046">
        <v>63.51</v>
      </c>
      <c r="V2046" t="s">
        <v>76</v>
      </c>
      <c r="W2046">
        <v>2</v>
      </c>
      <c r="X2046" t="b">
        <v>0</v>
      </c>
      <c r="Y2046" t="s">
        <v>100</v>
      </c>
      <c r="Z2046" t="s">
        <v>100</v>
      </c>
      <c r="AA2046">
        <v>4</v>
      </c>
      <c r="AB2046">
        <v>4</v>
      </c>
      <c r="AC2046">
        <v>2022</v>
      </c>
      <c r="AD2046" s="1">
        <v>44774</v>
      </c>
      <c r="AE2046" t="s">
        <v>61</v>
      </c>
      <c r="AF2046" t="s">
        <v>88</v>
      </c>
      <c r="AG2046" t="str">
        <f t="shared" si="127"/>
        <v>Include</v>
      </c>
      <c r="AH2046">
        <f t="shared" si="124"/>
        <v>0</v>
      </c>
      <c r="AI2046">
        <f t="shared" si="125"/>
        <v>0</v>
      </c>
      <c r="AJ2046">
        <f t="shared" si="126"/>
        <v>1</v>
      </c>
      <c r="AK2046" s="15">
        <f>1</f>
        <v>1</v>
      </c>
    </row>
    <row r="2047" spans="1:37" x14ac:dyDescent="0.3">
      <c r="A2047" t="s">
        <v>4672</v>
      </c>
      <c r="B2047" s="1">
        <v>44777</v>
      </c>
      <c r="C2047" s="1">
        <v>44777</v>
      </c>
      <c r="D2047" t="s">
        <v>2418</v>
      </c>
      <c r="E2047" t="s">
        <v>1002</v>
      </c>
      <c r="F2047">
        <v>31</v>
      </c>
      <c r="G2047">
        <v>31</v>
      </c>
      <c r="H2047" t="s">
        <v>47</v>
      </c>
      <c r="I2047" t="s">
        <v>47</v>
      </c>
      <c r="J2047" t="s">
        <v>116</v>
      </c>
      <c r="K2047" t="s">
        <v>150</v>
      </c>
      <c r="L2047" t="s">
        <v>38</v>
      </c>
      <c r="M2047" t="s">
        <v>159</v>
      </c>
      <c r="N2047">
        <v>10</v>
      </c>
      <c r="O2047">
        <v>10</v>
      </c>
      <c r="P2047">
        <v>1462.52</v>
      </c>
      <c r="Q2047" s="2">
        <v>0.36</v>
      </c>
      <c r="R2047">
        <v>14294.75</v>
      </c>
      <c r="S2047">
        <v>8359.9599999999991</v>
      </c>
      <c r="T2047" s="3">
        <v>0.58499999999999996</v>
      </c>
      <c r="U2047">
        <v>63.11</v>
      </c>
      <c r="V2047" t="s">
        <v>68</v>
      </c>
      <c r="X2047" t="b">
        <v>0</v>
      </c>
      <c r="Y2047" t="s">
        <v>100</v>
      </c>
      <c r="Z2047" t="s">
        <v>100</v>
      </c>
      <c r="AA2047">
        <v>4</v>
      </c>
      <c r="AB2047">
        <v>4</v>
      </c>
      <c r="AC2047">
        <v>2022</v>
      </c>
      <c r="AD2047" s="1">
        <v>44774</v>
      </c>
      <c r="AE2047" t="s">
        <v>87</v>
      </c>
      <c r="AF2047" t="s">
        <v>62</v>
      </c>
      <c r="AG2047" t="str">
        <f t="shared" si="127"/>
        <v>Include</v>
      </c>
      <c r="AH2047">
        <f t="shared" si="124"/>
        <v>0</v>
      </c>
      <c r="AI2047">
        <f t="shared" si="125"/>
        <v>0</v>
      </c>
      <c r="AJ2047">
        <f t="shared" si="126"/>
        <v>1</v>
      </c>
      <c r="AK2047" s="15">
        <f>1</f>
        <v>1</v>
      </c>
    </row>
    <row r="2048" spans="1:37" x14ac:dyDescent="0.3">
      <c r="A2048" t="s">
        <v>4673</v>
      </c>
      <c r="B2048" t="s">
        <v>4674</v>
      </c>
      <c r="C2048" s="1">
        <v>44776</v>
      </c>
      <c r="D2048" t="s">
        <v>4675</v>
      </c>
      <c r="E2048" t="s">
        <v>1586</v>
      </c>
      <c r="F2048">
        <v>45</v>
      </c>
      <c r="G2048">
        <v>45</v>
      </c>
      <c r="H2048" t="s">
        <v>371</v>
      </c>
      <c r="I2048" t="s">
        <v>81</v>
      </c>
      <c r="J2048" t="s">
        <v>36</v>
      </c>
      <c r="K2048" t="s">
        <v>239</v>
      </c>
      <c r="L2048" t="s">
        <v>140</v>
      </c>
      <c r="M2048" t="s">
        <v>141</v>
      </c>
      <c r="N2048">
        <v>1</v>
      </c>
      <c r="O2048">
        <v>1</v>
      </c>
      <c r="P2048">
        <v>2503.3000000000002</v>
      </c>
      <c r="Q2048" s="2">
        <v>0.15</v>
      </c>
      <c r="R2048">
        <v>2937.26</v>
      </c>
      <c r="S2048">
        <v>723.88</v>
      </c>
      <c r="T2048" s="3">
        <v>0.246</v>
      </c>
      <c r="U2048">
        <v>47.55</v>
      </c>
      <c r="V2048" t="s">
        <v>40</v>
      </c>
      <c r="W2048">
        <v>2</v>
      </c>
      <c r="X2048" t="b">
        <v>1</v>
      </c>
      <c r="Y2048" t="s">
        <v>41</v>
      </c>
      <c r="Z2048" t="s">
        <v>41</v>
      </c>
      <c r="AA2048">
        <v>10</v>
      </c>
      <c r="AB2048">
        <v>10</v>
      </c>
      <c r="AC2048">
        <v>2022</v>
      </c>
      <c r="AD2048" s="1">
        <v>44774</v>
      </c>
      <c r="AE2048" t="s">
        <v>61</v>
      </c>
      <c r="AF2048" t="s">
        <v>88</v>
      </c>
      <c r="AG2048" t="str">
        <f t="shared" si="127"/>
        <v>Include</v>
      </c>
      <c r="AH2048">
        <f t="shared" si="124"/>
        <v>1</v>
      </c>
      <c r="AI2048">
        <f t="shared" si="125"/>
        <v>1</v>
      </c>
      <c r="AJ2048">
        <f t="shared" si="126"/>
        <v>0</v>
      </c>
      <c r="AK2048" s="15">
        <f>1</f>
        <v>1</v>
      </c>
    </row>
    <row r="2049" spans="1:37" x14ac:dyDescent="0.3">
      <c r="A2049" t="s">
        <v>4676</v>
      </c>
      <c r="B2049" s="1">
        <v>44776</v>
      </c>
      <c r="C2049" s="1">
        <v>44776</v>
      </c>
      <c r="D2049" t="s">
        <v>4677</v>
      </c>
      <c r="E2049" t="s">
        <v>1583</v>
      </c>
      <c r="F2049">
        <v>30</v>
      </c>
      <c r="G2049">
        <v>30</v>
      </c>
      <c r="H2049" t="s">
        <v>81</v>
      </c>
      <c r="I2049" t="s">
        <v>81</v>
      </c>
      <c r="J2049" t="s">
        <v>82</v>
      </c>
      <c r="K2049" t="s">
        <v>122</v>
      </c>
      <c r="L2049" t="s">
        <v>140</v>
      </c>
      <c r="M2049" t="s">
        <v>358</v>
      </c>
      <c r="N2049">
        <v>8</v>
      </c>
      <c r="O2049">
        <v>8</v>
      </c>
      <c r="P2049">
        <v>1988.03</v>
      </c>
      <c r="Q2049" s="2">
        <v>0.22</v>
      </c>
      <c r="R2049">
        <v>14005.89</v>
      </c>
      <c r="S2049">
        <v>4000.64</v>
      </c>
      <c r="T2049" s="3">
        <v>0.28599999999999998</v>
      </c>
      <c r="U2049">
        <v>66.849999999999994</v>
      </c>
      <c r="V2049" t="s">
        <v>52</v>
      </c>
      <c r="X2049" t="b">
        <v>0</v>
      </c>
      <c r="Y2049" t="s">
        <v>60</v>
      </c>
      <c r="Z2049" t="s">
        <v>60</v>
      </c>
      <c r="AA2049">
        <v>5</v>
      </c>
      <c r="AB2049">
        <v>5</v>
      </c>
      <c r="AC2049">
        <v>2022</v>
      </c>
      <c r="AD2049" s="1">
        <v>44774</v>
      </c>
      <c r="AE2049" t="s">
        <v>87</v>
      </c>
      <c r="AF2049" t="s">
        <v>43</v>
      </c>
      <c r="AG2049" t="str">
        <f t="shared" si="127"/>
        <v>Include</v>
      </c>
      <c r="AH2049">
        <f t="shared" si="124"/>
        <v>0</v>
      </c>
      <c r="AI2049">
        <f t="shared" si="125"/>
        <v>1</v>
      </c>
      <c r="AJ2049">
        <f t="shared" si="126"/>
        <v>0</v>
      </c>
      <c r="AK2049" s="15">
        <f>1</f>
        <v>1</v>
      </c>
    </row>
    <row r="2050" spans="1:37" x14ac:dyDescent="0.3">
      <c r="A2050" t="s">
        <v>4678</v>
      </c>
      <c r="B2050" s="1">
        <v>44775</v>
      </c>
      <c r="C2050" s="1">
        <v>44775</v>
      </c>
      <c r="D2050" t="s">
        <v>4679</v>
      </c>
      <c r="E2050" t="s">
        <v>849</v>
      </c>
      <c r="F2050">
        <v>33</v>
      </c>
      <c r="G2050">
        <v>33</v>
      </c>
      <c r="H2050" t="s">
        <v>81</v>
      </c>
      <c r="I2050" t="s">
        <v>81</v>
      </c>
      <c r="J2050" t="s">
        <v>57</v>
      </c>
      <c r="K2050" t="s">
        <v>58</v>
      </c>
      <c r="L2050" t="s">
        <v>38</v>
      </c>
      <c r="M2050" t="s">
        <v>447</v>
      </c>
      <c r="N2050">
        <v>8</v>
      </c>
      <c r="O2050">
        <v>8</v>
      </c>
      <c r="P2050">
        <v>1706.51</v>
      </c>
      <c r="R2050">
        <v>20065.84</v>
      </c>
      <c r="S2050">
        <v>6411.9</v>
      </c>
      <c r="T2050" s="3">
        <v>0.32</v>
      </c>
      <c r="U2050">
        <v>85.58</v>
      </c>
      <c r="V2050" t="s">
        <v>52</v>
      </c>
      <c r="X2050" t="b">
        <v>0</v>
      </c>
      <c r="Y2050" t="s">
        <v>60</v>
      </c>
      <c r="Z2050" t="s">
        <v>60</v>
      </c>
      <c r="AA2050">
        <v>2</v>
      </c>
      <c r="AB2050">
        <v>2</v>
      </c>
      <c r="AC2050">
        <v>2022</v>
      </c>
      <c r="AD2050" s="1">
        <v>44774</v>
      </c>
      <c r="AE2050" t="s">
        <v>87</v>
      </c>
      <c r="AF2050" t="s">
        <v>201</v>
      </c>
      <c r="AG2050" t="str">
        <f t="shared" si="127"/>
        <v>Include</v>
      </c>
      <c r="AH2050">
        <f t="shared" ref="AH2050:AH2113" si="128">IF(Z2050="Returned",1,0)</f>
        <v>0</v>
      </c>
      <c r="AI2050">
        <f t="shared" ref="AI2050:AI2113" si="129">IF(OR(Z2050="Delivered",Z2050="Returned"),1,0)</f>
        <v>1</v>
      </c>
      <c r="AJ2050">
        <f t="shared" ref="AJ2050:AJ2113" si="130">IF(Z2050="Cancelled",1,0)</f>
        <v>0</v>
      </c>
      <c r="AK2050" s="15">
        <f>1</f>
        <v>1</v>
      </c>
    </row>
    <row r="2051" spans="1:37" x14ac:dyDescent="0.3">
      <c r="A2051" t="s">
        <v>4680</v>
      </c>
      <c r="B2051" s="1">
        <v>44774</v>
      </c>
      <c r="C2051" s="1">
        <v>44774</v>
      </c>
      <c r="D2051" t="s">
        <v>4681</v>
      </c>
      <c r="E2051" t="s">
        <v>1476</v>
      </c>
      <c r="F2051">
        <v>53</v>
      </c>
      <c r="G2051">
        <v>53</v>
      </c>
      <c r="H2051" t="s">
        <v>81</v>
      </c>
      <c r="I2051" t="s">
        <v>81</v>
      </c>
      <c r="J2051" t="s">
        <v>82</v>
      </c>
      <c r="K2051" t="s">
        <v>122</v>
      </c>
      <c r="L2051" t="s">
        <v>38</v>
      </c>
      <c r="M2051" t="s">
        <v>159</v>
      </c>
      <c r="N2051">
        <v>4</v>
      </c>
      <c r="O2051">
        <v>4</v>
      </c>
      <c r="P2051">
        <v>356.27</v>
      </c>
      <c r="Q2051" s="2">
        <v>0.25</v>
      </c>
      <c r="R2051">
        <v>1442.88</v>
      </c>
      <c r="S2051">
        <v>531.29999999999995</v>
      </c>
      <c r="T2051" s="3">
        <v>0.36799999999999999</v>
      </c>
      <c r="U2051">
        <v>38.090000000000003</v>
      </c>
      <c r="V2051" t="s">
        <v>99</v>
      </c>
      <c r="W2051">
        <v>5</v>
      </c>
      <c r="X2051" t="b">
        <v>0</v>
      </c>
      <c r="Y2051" t="s">
        <v>60</v>
      </c>
      <c r="Z2051" t="s">
        <v>60</v>
      </c>
      <c r="AA2051">
        <v>5</v>
      </c>
      <c r="AB2051">
        <v>5</v>
      </c>
      <c r="AC2051">
        <v>2022</v>
      </c>
      <c r="AD2051" s="1">
        <v>44774</v>
      </c>
      <c r="AE2051" t="s">
        <v>101</v>
      </c>
      <c r="AF2051" t="s">
        <v>43</v>
      </c>
      <c r="AG2051" t="str">
        <f t="shared" ref="AG2051:AG2114" si="131">IF(N2051=999,"Exclude","Include")</f>
        <v>Include</v>
      </c>
      <c r="AH2051">
        <f t="shared" si="128"/>
        <v>0</v>
      </c>
      <c r="AI2051">
        <f t="shared" si="129"/>
        <v>1</v>
      </c>
      <c r="AJ2051">
        <f t="shared" si="130"/>
        <v>0</v>
      </c>
      <c r="AK2051" s="15">
        <f>1</f>
        <v>1</v>
      </c>
    </row>
    <row r="2052" spans="1:37" x14ac:dyDescent="0.3">
      <c r="A2052" t="s">
        <v>4682</v>
      </c>
      <c r="B2052" s="1">
        <v>44774</v>
      </c>
      <c r="C2052" s="1">
        <v>44774</v>
      </c>
      <c r="D2052" t="s">
        <v>4683</v>
      </c>
      <c r="E2052" t="s">
        <v>166</v>
      </c>
      <c r="F2052">
        <v>15</v>
      </c>
      <c r="G2052">
        <v>15</v>
      </c>
      <c r="H2052" t="s">
        <v>81</v>
      </c>
      <c r="I2052" t="s">
        <v>81</v>
      </c>
      <c r="J2052" t="s">
        <v>48</v>
      </c>
      <c r="K2052" t="s">
        <v>226</v>
      </c>
      <c r="L2052" t="s">
        <v>111</v>
      </c>
      <c r="M2052" t="s">
        <v>200</v>
      </c>
      <c r="N2052">
        <v>3</v>
      </c>
      <c r="O2052">
        <v>3</v>
      </c>
      <c r="P2052">
        <v>7029.88</v>
      </c>
      <c r="Q2052" s="2">
        <v>0</v>
      </c>
      <c r="R2052">
        <v>30080.080000000002</v>
      </c>
      <c r="S2052">
        <v>7677.44</v>
      </c>
      <c r="T2052" s="3">
        <v>0.255</v>
      </c>
      <c r="U2052">
        <v>83.89</v>
      </c>
      <c r="V2052" t="s">
        <v>40</v>
      </c>
      <c r="W2052">
        <v>2</v>
      </c>
      <c r="X2052" t="b">
        <v>0</v>
      </c>
      <c r="Y2052" t="s">
        <v>142</v>
      </c>
      <c r="Z2052" t="s">
        <v>142</v>
      </c>
      <c r="AA2052">
        <v>10</v>
      </c>
      <c r="AB2052">
        <v>10</v>
      </c>
      <c r="AC2052">
        <v>2022</v>
      </c>
      <c r="AD2052" s="1">
        <v>44774</v>
      </c>
      <c r="AE2052" t="s">
        <v>42</v>
      </c>
      <c r="AF2052" s="2">
        <v>0</v>
      </c>
      <c r="AG2052" t="str">
        <f t="shared" si="131"/>
        <v>Include</v>
      </c>
      <c r="AH2052">
        <f t="shared" si="128"/>
        <v>0</v>
      </c>
      <c r="AI2052">
        <f t="shared" si="129"/>
        <v>0</v>
      </c>
      <c r="AJ2052">
        <f t="shared" si="130"/>
        <v>0</v>
      </c>
      <c r="AK2052" s="15">
        <f>1</f>
        <v>1</v>
      </c>
    </row>
    <row r="2053" spans="1:37" x14ac:dyDescent="0.3">
      <c r="A2053" t="s">
        <v>4684</v>
      </c>
      <c r="B2053" s="1">
        <v>44774</v>
      </c>
      <c r="C2053" s="1">
        <v>44774</v>
      </c>
      <c r="D2053" t="s">
        <v>4685</v>
      </c>
      <c r="E2053" t="s">
        <v>1166</v>
      </c>
      <c r="F2053">
        <v>48</v>
      </c>
      <c r="G2053">
        <v>48</v>
      </c>
      <c r="H2053" t="s">
        <v>81</v>
      </c>
      <c r="I2053" t="s">
        <v>81</v>
      </c>
      <c r="J2053" t="s">
        <v>116</v>
      </c>
      <c r="K2053" t="s">
        <v>117</v>
      </c>
      <c r="L2053" t="s">
        <v>97</v>
      </c>
      <c r="M2053" t="s">
        <v>254</v>
      </c>
      <c r="N2053">
        <v>4</v>
      </c>
      <c r="O2053">
        <v>4</v>
      </c>
      <c r="P2053">
        <v>1045.8399999999999</v>
      </c>
      <c r="Q2053" s="2">
        <v>0.39</v>
      </c>
      <c r="R2053">
        <v>3553.63</v>
      </c>
      <c r="S2053">
        <v>1247.53</v>
      </c>
      <c r="T2053" s="3">
        <v>0.35099999999999998</v>
      </c>
      <c r="U2053">
        <v>43.68</v>
      </c>
      <c r="V2053" t="s">
        <v>132</v>
      </c>
      <c r="W2053">
        <v>5</v>
      </c>
      <c r="X2053" t="b">
        <v>0</v>
      </c>
      <c r="Y2053" t="s">
        <v>142</v>
      </c>
      <c r="Z2053" t="s">
        <v>142</v>
      </c>
      <c r="AC2053">
        <v>2022</v>
      </c>
      <c r="AD2053" s="1">
        <v>44774</v>
      </c>
      <c r="AE2053" t="s">
        <v>101</v>
      </c>
      <c r="AF2053" t="s">
        <v>62</v>
      </c>
      <c r="AG2053" t="str">
        <f t="shared" si="131"/>
        <v>Include</v>
      </c>
      <c r="AH2053">
        <f t="shared" si="128"/>
        <v>0</v>
      </c>
      <c r="AI2053">
        <f t="shared" si="129"/>
        <v>0</v>
      </c>
      <c r="AJ2053">
        <f t="shared" si="130"/>
        <v>0</v>
      </c>
      <c r="AK2053" s="15">
        <f>1</f>
        <v>1</v>
      </c>
    </row>
    <row r="2054" spans="1:37" x14ac:dyDescent="0.3">
      <c r="A2054" t="s">
        <v>4686</v>
      </c>
      <c r="B2054" s="1">
        <v>44773</v>
      </c>
      <c r="C2054" s="1">
        <v>44773</v>
      </c>
      <c r="D2054" t="s">
        <v>4687</v>
      </c>
      <c r="E2054" t="s">
        <v>1129</v>
      </c>
      <c r="F2054">
        <v>47</v>
      </c>
      <c r="G2054">
        <v>47</v>
      </c>
      <c r="H2054" t="s">
        <v>47</v>
      </c>
      <c r="I2054" t="s">
        <v>47</v>
      </c>
      <c r="J2054" t="s">
        <v>57</v>
      </c>
      <c r="K2054" t="s">
        <v>58</v>
      </c>
      <c r="L2054" t="s">
        <v>140</v>
      </c>
      <c r="M2054" t="s">
        <v>358</v>
      </c>
      <c r="N2054">
        <v>2</v>
      </c>
      <c r="O2054">
        <v>2</v>
      </c>
      <c r="P2054">
        <v>3551.33</v>
      </c>
      <c r="Q2054" s="2">
        <v>0.03</v>
      </c>
      <c r="R2054">
        <v>9440.7800000000007</v>
      </c>
      <c r="S2054">
        <v>3804.23</v>
      </c>
      <c r="T2054" s="3">
        <v>0.40300000000000002</v>
      </c>
      <c r="U2054">
        <v>97.74</v>
      </c>
      <c r="V2054" t="s">
        <v>99</v>
      </c>
      <c r="W2054">
        <v>3</v>
      </c>
      <c r="X2054" t="b">
        <v>0</v>
      </c>
      <c r="Y2054" t="s">
        <v>382</v>
      </c>
      <c r="Z2054" t="s">
        <v>60</v>
      </c>
      <c r="AA2054">
        <v>8</v>
      </c>
      <c r="AB2054">
        <v>8</v>
      </c>
      <c r="AC2054">
        <v>2022</v>
      </c>
      <c r="AD2054" s="1">
        <v>44743</v>
      </c>
      <c r="AE2054" t="s">
        <v>101</v>
      </c>
      <c r="AF2054" t="s">
        <v>69</v>
      </c>
      <c r="AG2054" t="str">
        <f t="shared" si="131"/>
        <v>Include</v>
      </c>
      <c r="AH2054">
        <f t="shared" si="128"/>
        <v>0</v>
      </c>
      <c r="AI2054">
        <f t="shared" si="129"/>
        <v>1</v>
      </c>
      <c r="AJ2054">
        <f t="shared" si="130"/>
        <v>0</v>
      </c>
      <c r="AK2054" s="15">
        <f>1</f>
        <v>1</v>
      </c>
    </row>
    <row r="2055" spans="1:37" x14ac:dyDescent="0.3">
      <c r="A2055" t="s">
        <v>4688</v>
      </c>
      <c r="B2055" s="1">
        <v>44773</v>
      </c>
      <c r="C2055" s="1">
        <v>44773</v>
      </c>
      <c r="D2055" t="s">
        <v>4689</v>
      </c>
      <c r="E2055" t="s">
        <v>2112</v>
      </c>
      <c r="F2055">
        <v>28</v>
      </c>
      <c r="G2055">
        <v>28</v>
      </c>
      <c r="H2055" t="s">
        <v>105</v>
      </c>
      <c r="I2055" t="s">
        <v>35</v>
      </c>
      <c r="J2055" t="s">
        <v>57</v>
      </c>
      <c r="K2055" t="s">
        <v>58</v>
      </c>
      <c r="L2055" t="s">
        <v>97</v>
      </c>
      <c r="M2055" t="s">
        <v>107</v>
      </c>
      <c r="N2055">
        <v>6</v>
      </c>
      <c r="O2055">
        <v>6</v>
      </c>
      <c r="P2055">
        <v>817.12</v>
      </c>
      <c r="Q2055" s="2">
        <v>0.36</v>
      </c>
      <c r="R2055">
        <v>4458.93</v>
      </c>
      <c r="S2055">
        <v>1524.76</v>
      </c>
      <c r="T2055" s="3">
        <v>0.34200000000000003</v>
      </c>
      <c r="U2055">
        <v>74.5</v>
      </c>
      <c r="V2055" t="s">
        <v>52</v>
      </c>
      <c r="W2055">
        <v>1</v>
      </c>
      <c r="X2055" t="b">
        <v>1</v>
      </c>
      <c r="Y2055" t="s">
        <v>41</v>
      </c>
      <c r="Z2055" t="s">
        <v>41</v>
      </c>
      <c r="AA2055">
        <v>9</v>
      </c>
      <c r="AB2055">
        <v>9</v>
      </c>
      <c r="AC2055">
        <v>2022</v>
      </c>
      <c r="AD2055" s="1">
        <v>44743</v>
      </c>
      <c r="AE2055" t="s">
        <v>87</v>
      </c>
      <c r="AF2055" t="s">
        <v>62</v>
      </c>
      <c r="AG2055" t="str">
        <f t="shared" si="131"/>
        <v>Include</v>
      </c>
      <c r="AH2055">
        <f t="shared" si="128"/>
        <v>1</v>
      </c>
      <c r="AI2055">
        <f t="shared" si="129"/>
        <v>1</v>
      </c>
      <c r="AJ2055">
        <f t="shared" si="130"/>
        <v>0</v>
      </c>
      <c r="AK2055" s="15">
        <f>1</f>
        <v>1</v>
      </c>
    </row>
    <row r="2056" spans="1:37" x14ac:dyDescent="0.3">
      <c r="A2056" t="s">
        <v>4690</v>
      </c>
      <c r="B2056" s="1">
        <v>44773</v>
      </c>
      <c r="C2056" s="1">
        <v>44773</v>
      </c>
      <c r="D2056" t="s">
        <v>4691</v>
      </c>
      <c r="E2056" t="s">
        <v>1601</v>
      </c>
      <c r="F2056">
        <v>28</v>
      </c>
      <c r="G2056">
        <v>28</v>
      </c>
      <c r="H2056" t="s">
        <v>81</v>
      </c>
      <c r="I2056" t="s">
        <v>81</v>
      </c>
      <c r="J2056" t="s">
        <v>82</v>
      </c>
      <c r="K2056" t="s">
        <v>122</v>
      </c>
      <c r="L2056" t="s">
        <v>97</v>
      </c>
      <c r="M2056" t="s">
        <v>275</v>
      </c>
      <c r="N2056">
        <v>5</v>
      </c>
      <c r="O2056">
        <v>5</v>
      </c>
      <c r="P2056">
        <v>539.41</v>
      </c>
      <c r="Q2056" s="2">
        <v>0.11</v>
      </c>
      <c r="R2056">
        <v>3571.01</v>
      </c>
      <c r="S2056">
        <v>1290.67</v>
      </c>
      <c r="T2056" s="3">
        <v>0.36099999999999999</v>
      </c>
      <c r="U2056">
        <v>66.22</v>
      </c>
      <c r="V2056" t="s">
        <v>99</v>
      </c>
      <c r="W2056">
        <v>3</v>
      </c>
      <c r="X2056" t="b">
        <v>0</v>
      </c>
      <c r="Y2056" t="s">
        <v>60</v>
      </c>
      <c r="Z2056" t="s">
        <v>60</v>
      </c>
      <c r="AA2056">
        <v>10</v>
      </c>
      <c r="AB2056">
        <v>10</v>
      </c>
      <c r="AC2056">
        <v>2022</v>
      </c>
      <c r="AD2056" s="1">
        <v>44743</v>
      </c>
      <c r="AE2056" t="s">
        <v>87</v>
      </c>
      <c r="AF2056" t="s">
        <v>88</v>
      </c>
      <c r="AG2056" t="str">
        <f t="shared" si="131"/>
        <v>Include</v>
      </c>
      <c r="AH2056">
        <f t="shared" si="128"/>
        <v>0</v>
      </c>
      <c r="AI2056">
        <f t="shared" si="129"/>
        <v>1</v>
      </c>
      <c r="AJ2056">
        <f t="shared" si="130"/>
        <v>0</v>
      </c>
      <c r="AK2056" s="15">
        <f>1</f>
        <v>1</v>
      </c>
    </row>
    <row r="2057" spans="1:37" x14ac:dyDescent="0.3">
      <c r="A2057" t="s">
        <v>4692</v>
      </c>
      <c r="B2057" s="1">
        <v>44773</v>
      </c>
      <c r="C2057" s="1">
        <v>44773</v>
      </c>
      <c r="D2057" t="s">
        <v>4693</v>
      </c>
      <c r="E2057" t="s">
        <v>3178</v>
      </c>
      <c r="F2057">
        <v>37</v>
      </c>
      <c r="G2057">
        <v>37</v>
      </c>
      <c r="H2057" t="s">
        <v>35</v>
      </c>
      <c r="I2057" t="s">
        <v>35</v>
      </c>
      <c r="J2057" t="s">
        <v>57</v>
      </c>
      <c r="K2057" t="s">
        <v>155</v>
      </c>
      <c r="L2057" t="s">
        <v>84</v>
      </c>
      <c r="M2057" t="s">
        <v>231</v>
      </c>
      <c r="N2057">
        <v>5</v>
      </c>
      <c r="O2057">
        <v>5</v>
      </c>
      <c r="P2057">
        <v>421.63</v>
      </c>
      <c r="Q2057" s="2">
        <v>0.36</v>
      </c>
      <c r="R2057">
        <v>1981.36</v>
      </c>
      <c r="S2057">
        <v>174.59</v>
      </c>
      <c r="T2057" s="3">
        <v>8.7999999999999995E-2</v>
      </c>
      <c r="U2057">
        <v>64.86</v>
      </c>
      <c r="V2057" t="s">
        <v>76</v>
      </c>
      <c r="W2057">
        <v>5</v>
      </c>
      <c r="X2057" t="b">
        <v>0</v>
      </c>
      <c r="Y2057" t="s">
        <v>60</v>
      </c>
      <c r="Z2057" t="s">
        <v>60</v>
      </c>
      <c r="AA2057">
        <v>1</v>
      </c>
      <c r="AB2057">
        <v>1</v>
      </c>
      <c r="AC2057">
        <v>2022</v>
      </c>
      <c r="AD2057" s="1">
        <v>44743</v>
      </c>
      <c r="AE2057" t="s">
        <v>61</v>
      </c>
      <c r="AF2057" t="s">
        <v>62</v>
      </c>
      <c r="AG2057" t="str">
        <f t="shared" si="131"/>
        <v>Include</v>
      </c>
      <c r="AH2057">
        <f t="shared" si="128"/>
        <v>0</v>
      </c>
      <c r="AI2057">
        <f t="shared" si="129"/>
        <v>1</v>
      </c>
      <c r="AJ2057">
        <f t="shared" si="130"/>
        <v>0</v>
      </c>
      <c r="AK2057" s="15">
        <f>1</f>
        <v>1</v>
      </c>
    </row>
    <row r="2058" spans="1:37" x14ac:dyDescent="0.3">
      <c r="A2058" t="s">
        <v>4694</v>
      </c>
      <c r="B2058" s="1">
        <v>44772</v>
      </c>
      <c r="C2058" s="1">
        <v>44772</v>
      </c>
      <c r="D2058" t="s">
        <v>4695</v>
      </c>
      <c r="E2058" t="s">
        <v>1379</v>
      </c>
      <c r="F2058">
        <v>12</v>
      </c>
      <c r="G2058">
        <v>12</v>
      </c>
      <c r="H2058" t="s">
        <v>35</v>
      </c>
      <c r="I2058" t="s">
        <v>35</v>
      </c>
      <c r="J2058" t="s">
        <v>116</v>
      </c>
      <c r="K2058" t="s">
        <v>117</v>
      </c>
      <c r="L2058" t="s">
        <v>74</v>
      </c>
      <c r="M2058" t="s">
        <v>75</v>
      </c>
      <c r="N2058">
        <v>10</v>
      </c>
      <c r="O2058">
        <v>10</v>
      </c>
      <c r="P2058">
        <v>30900.53</v>
      </c>
      <c r="Q2058" s="2">
        <v>0.18</v>
      </c>
      <c r="R2058">
        <v>388463.02</v>
      </c>
      <c r="S2058">
        <v>37366.199999999997</v>
      </c>
      <c r="T2058" s="3">
        <v>9.6000000000000002E-2</v>
      </c>
      <c r="U2058">
        <v>64.67</v>
      </c>
      <c r="V2058" t="s">
        <v>40</v>
      </c>
      <c r="W2058">
        <v>1</v>
      </c>
      <c r="X2058" t="b">
        <v>1</v>
      </c>
      <c r="Y2058" t="s">
        <v>41</v>
      </c>
      <c r="Z2058" t="s">
        <v>41</v>
      </c>
      <c r="AA2058">
        <v>6</v>
      </c>
      <c r="AB2058">
        <v>6</v>
      </c>
      <c r="AC2058">
        <v>2022</v>
      </c>
      <c r="AD2058" s="1">
        <v>44743</v>
      </c>
      <c r="AE2058" t="s">
        <v>42</v>
      </c>
      <c r="AF2058" t="s">
        <v>88</v>
      </c>
      <c r="AG2058" t="str">
        <f t="shared" si="131"/>
        <v>Include</v>
      </c>
      <c r="AH2058">
        <f t="shared" si="128"/>
        <v>1</v>
      </c>
      <c r="AI2058">
        <f t="shared" si="129"/>
        <v>1</v>
      </c>
      <c r="AJ2058">
        <f t="shared" si="130"/>
        <v>0</v>
      </c>
      <c r="AK2058" s="15">
        <f>1</f>
        <v>1</v>
      </c>
    </row>
    <row r="2059" spans="1:37" x14ac:dyDescent="0.3">
      <c r="A2059" t="s">
        <v>4696</v>
      </c>
      <c r="B2059" s="1">
        <v>44772</v>
      </c>
      <c r="C2059" s="1">
        <v>44772</v>
      </c>
      <c r="D2059" t="s">
        <v>4697</v>
      </c>
      <c r="E2059" t="s">
        <v>264</v>
      </c>
      <c r="F2059">
        <v>45</v>
      </c>
      <c r="G2059">
        <v>45</v>
      </c>
      <c r="H2059" t="s">
        <v>47</v>
      </c>
      <c r="I2059" t="s">
        <v>47</v>
      </c>
      <c r="J2059" t="s">
        <v>82</v>
      </c>
      <c r="K2059" t="s">
        <v>131</v>
      </c>
      <c r="L2059" t="s">
        <v>140</v>
      </c>
      <c r="M2059" t="s">
        <v>190</v>
      </c>
      <c r="N2059">
        <v>3</v>
      </c>
      <c r="O2059">
        <v>3</v>
      </c>
      <c r="P2059">
        <v>1239.18</v>
      </c>
      <c r="Q2059" s="2">
        <v>0.11</v>
      </c>
      <c r="R2059">
        <v>4592.68</v>
      </c>
      <c r="S2059">
        <v>1338.61</v>
      </c>
      <c r="T2059" s="3">
        <v>0.29099999999999998</v>
      </c>
      <c r="U2059">
        <v>61.11</v>
      </c>
      <c r="V2059" t="s">
        <v>40</v>
      </c>
      <c r="W2059">
        <v>1</v>
      </c>
      <c r="X2059" t="b">
        <v>0</v>
      </c>
      <c r="Y2059" t="s">
        <v>100</v>
      </c>
      <c r="Z2059" t="s">
        <v>100</v>
      </c>
      <c r="AA2059">
        <v>10</v>
      </c>
      <c r="AB2059">
        <v>10</v>
      </c>
      <c r="AC2059">
        <v>2022</v>
      </c>
      <c r="AD2059" s="1">
        <v>44743</v>
      </c>
      <c r="AE2059" t="s">
        <v>61</v>
      </c>
      <c r="AF2059" t="s">
        <v>88</v>
      </c>
      <c r="AG2059" t="str">
        <f t="shared" si="131"/>
        <v>Include</v>
      </c>
      <c r="AH2059">
        <f t="shared" si="128"/>
        <v>0</v>
      </c>
      <c r="AI2059">
        <f t="shared" si="129"/>
        <v>0</v>
      </c>
      <c r="AJ2059">
        <f t="shared" si="130"/>
        <v>1</v>
      </c>
      <c r="AK2059" s="15">
        <f>1</f>
        <v>1</v>
      </c>
    </row>
    <row r="2060" spans="1:37" x14ac:dyDescent="0.3">
      <c r="A2060" t="s">
        <v>4698</v>
      </c>
      <c r="B2060" s="1">
        <v>44771</v>
      </c>
      <c r="C2060" s="1">
        <v>44771</v>
      </c>
      <c r="D2060" t="s">
        <v>4699</v>
      </c>
      <c r="E2060" t="s">
        <v>904</v>
      </c>
      <c r="F2060">
        <v>42</v>
      </c>
      <c r="G2060">
        <v>42</v>
      </c>
      <c r="H2060" t="s">
        <v>81</v>
      </c>
      <c r="I2060" t="s">
        <v>81</v>
      </c>
      <c r="J2060" t="s">
        <v>36</v>
      </c>
      <c r="K2060" t="s">
        <v>37</v>
      </c>
      <c r="L2060" t="s">
        <v>111</v>
      </c>
      <c r="M2060" t="s">
        <v>856</v>
      </c>
      <c r="N2060">
        <v>3</v>
      </c>
      <c r="O2060">
        <v>3</v>
      </c>
      <c r="P2060">
        <v>7955.73</v>
      </c>
      <c r="Q2060" s="2">
        <v>0.22</v>
      </c>
      <c r="R2060">
        <v>26168.55</v>
      </c>
      <c r="S2060">
        <v>5570.15</v>
      </c>
      <c r="T2060" s="3">
        <v>0.21299999999999999</v>
      </c>
      <c r="U2060">
        <v>48.56</v>
      </c>
      <c r="V2060" t="s">
        <v>132</v>
      </c>
      <c r="W2060">
        <v>1</v>
      </c>
      <c r="X2060" t="b">
        <v>0</v>
      </c>
      <c r="Y2060" t="s">
        <v>60</v>
      </c>
      <c r="Z2060" t="s">
        <v>60</v>
      </c>
      <c r="AA2060">
        <v>2</v>
      </c>
      <c r="AB2060">
        <v>2</v>
      </c>
      <c r="AC2060">
        <v>2022</v>
      </c>
      <c r="AD2060" s="1">
        <v>44743</v>
      </c>
      <c r="AE2060" t="s">
        <v>61</v>
      </c>
      <c r="AF2060" t="s">
        <v>43</v>
      </c>
      <c r="AG2060" t="str">
        <f t="shared" si="131"/>
        <v>Include</v>
      </c>
      <c r="AH2060">
        <f t="shared" si="128"/>
        <v>0</v>
      </c>
      <c r="AI2060">
        <f t="shared" si="129"/>
        <v>1</v>
      </c>
      <c r="AJ2060">
        <f t="shared" si="130"/>
        <v>0</v>
      </c>
      <c r="AK2060" s="15">
        <f>1</f>
        <v>1</v>
      </c>
    </row>
    <row r="2061" spans="1:37" x14ac:dyDescent="0.3">
      <c r="A2061" t="s">
        <v>4700</v>
      </c>
      <c r="B2061" s="1">
        <v>44770</v>
      </c>
      <c r="C2061" s="1">
        <v>44770</v>
      </c>
      <c r="D2061" t="s">
        <v>4701</v>
      </c>
      <c r="E2061" t="s">
        <v>436</v>
      </c>
      <c r="F2061">
        <v>26</v>
      </c>
      <c r="G2061">
        <v>26</v>
      </c>
      <c r="H2061" t="s">
        <v>81</v>
      </c>
      <c r="I2061" t="s">
        <v>81</v>
      </c>
      <c r="J2061" t="s">
        <v>36</v>
      </c>
      <c r="K2061" t="s">
        <v>106</v>
      </c>
      <c r="L2061" t="s">
        <v>97</v>
      </c>
      <c r="M2061" t="s">
        <v>107</v>
      </c>
      <c r="N2061">
        <v>6</v>
      </c>
      <c r="O2061">
        <v>6</v>
      </c>
      <c r="P2061">
        <v>868.63</v>
      </c>
      <c r="Q2061" s="2">
        <v>0.18</v>
      </c>
      <c r="R2061">
        <v>5798</v>
      </c>
      <c r="S2061">
        <v>3070</v>
      </c>
      <c r="T2061" s="3">
        <v>0.52900000000000003</v>
      </c>
      <c r="U2061">
        <v>44.25</v>
      </c>
      <c r="V2061" t="s">
        <v>99</v>
      </c>
      <c r="W2061">
        <v>4</v>
      </c>
      <c r="X2061" t="b">
        <v>0</v>
      </c>
      <c r="Y2061" t="s">
        <v>142</v>
      </c>
      <c r="Z2061" t="s">
        <v>142</v>
      </c>
      <c r="AA2061">
        <v>7</v>
      </c>
      <c r="AB2061">
        <v>7</v>
      </c>
      <c r="AC2061">
        <v>2022</v>
      </c>
      <c r="AD2061" s="1">
        <v>44743</v>
      </c>
      <c r="AE2061" t="s">
        <v>87</v>
      </c>
      <c r="AF2061" t="s">
        <v>88</v>
      </c>
      <c r="AG2061" t="str">
        <f t="shared" si="131"/>
        <v>Include</v>
      </c>
      <c r="AH2061">
        <f t="shared" si="128"/>
        <v>0</v>
      </c>
      <c r="AI2061">
        <f t="shared" si="129"/>
        <v>0</v>
      </c>
      <c r="AJ2061">
        <f t="shared" si="130"/>
        <v>0</v>
      </c>
      <c r="AK2061" s="15">
        <f>1</f>
        <v>1</v>
      </c>
    </row>
    <row r="2062" spans="1:37" x14ac:dyDescent="0.3">
      <c r="A2062" t="s">
        <v>4702</v>
      </c>
      <c r="B2062" s="1">
        <v>44770</v>
      </c>
      <c r="C2062" s="1">
        <v>44770</v>
      </c>
      <c r="D2062" t="s">
        <v>4703</v>
      </c>
      <c r="E2062" t="s">
        <v>288</v>
      </c>
      <c r="F2062">
        <v>53</v>
      </c>
      <c r="G2062">
        <v>53</v>
      </c>
      <c r="H2062" t="s">
        <v>81</v>
      </c>
      <c r="I2062" t="s">
        <v>81</v>
      </c>
      <c r="J2062" t="s">
        <v>36</v>
      </c>
      <c r="K2062" t="s">
        <v>239</v>
      </c>
      <c r="L2062" t="s">
        <v>97</v>
      </c>
      <c r="M2062" t="s">
        <v>361</v>
      </c>
      <c r="N2062">
        <v>10</v>
      </c>
      <c r="O2062">
        <v>10</v>
      </c>
      <c r="P2062">
        <v>772.14</v>
      </c>
      <c r="Q2062" s="2">
        <v>0.4</v>
      </c>
      <c r="R2062">
        <v>6278.32</v>
      </c>
      <c r="S2062">
        <v>2969.03</v>
      </c>
      <c r="T2062" s="3">
        <v>0.47299999999999998</v>
      </c>
      <c r="U2062">
        <v>72.12</v>
      </c>
      <c r="V2062" t="s">
        <v>52</v>
      </c>
      <c r="W2062">
        <v>2</v>
      </c>
      <c r="X2062" t="b">
        <v>0</v>
      </c>
      <c r="Y2062" t="s">
        <v>100</v>
      </c>
      <c r="Z2062" t="s">
        <v>100</v>
      </c>
      <c r="AA2062">
        <v>4</v>
      </c>
      <c r="AB2062">
        <v>4</v>
      </c>
      <c r="AC2062">
        <v>2022</v>
      </c>
      <c r="AD2062" s="1">
        <v>44743</v>
      </c>
      <c r="AE2062" t="s">
        <v>101</v>
      </c>
      <c r="AF2062" t="s">
        <v>62</v>
      </c>
      <c r="AG2062" t="str">
        <f t="shared" si="131"/>
        <v>Include</v>
      </c>
      <c r="AH2062">
        <f t="shared" si="128"/>
        <v>0</v>
      </c>
      <c r="AI2062">
        <f t="shared" si="129"/>
        <v>0</v>
      </c>
      <c r="AJ2062">
        <f t="shared" si="130"/>
        <v>1</v>
      </c>
      <c r="AK2062" s="15">
        <f>1</f>
        <v>1</v>
      </c>
    </row>
    <row r="2063" spans="1:37" x14ac:dyDescent="0.3">
      <c r="A2063" t="s">
        <v>4704</v>
      </c>
      <c r="B2063" s="1">
        <v>44770</v>
      </c>
      <c r="C2063" s="1">
        <v>44770</v>
      </c>
      <c r="D2063" t="s">
        <v>4705</v>
      </c>
      <c r="E2063" t="s">
        <v>307</v>
      </c>
      <c r="F2063">
        <v>40</v>
      </c>
      <c r="G2063">
        <v>40</v>
      </c>
      <c r="H2063" t="s">
        <v>47</v>
      </c>
      <c r="I2063" t="s">
        <v>47</v>
      </c>
      <c r="J2063" t="s">
        <v>36</v>
      </c>
      <c r="K2063" t="s">
        <v>239</v>
      </c>
      <c r="L2063" t="s">
        <v>38</v>
      </c>
      <c r="M2063" t="s">
        <v>447</v>
      </c>
      <c r="N2063">
        <v>8</v>
      </c>
      <c r="O2063">
        <v>8</v>
      </c>
      <c r="P2063">
        <v>1990.6</v>
      </c>
      <c r="Q2063" s="2">
        <v>0.37</v>
      </c>
      <c r="R2063">
        <v>14038.19</v>
      </c>
      <c r="S2063">
        <v>5997.36</v>
      </c>
      <c r="T2063" s="3">
        <v>0.42699999999999999</v>
      </c>
      <c r="U2063">
        <v>71.989999999999995</v>
      </c>
      <c r="V2063" t="s">
        <v>76</v>
      </c>
      <c r="W2063">
        <v>2</v>
      </c>
      <c r="X2063" t="b">
        <v>0</v>
      </c>
      <c r="Y2063" t="s">
        <v>60</v>
      </c>
      <c r="Z2063" t="s">
        <v>60</v>
      </c>
      <c r="AA2063">
        <v>9</v>
      </c>
      <c r="AB2063">
        <v>9</v>
      </c>
      <c r="AC2063">
        <v>2022</v>
      </c>
      <c r="AD2063" s="1">
        <v>44743</v>
      </c>
      <c r="AE2063" t="s">
        <v>61</v>
      </c>
      <c r="AF2063" t="s">
        <v>62</v>
      </c>
      <c r="AG2063" t="str">
        <f t="shared" si="131"/>
        <v>Include</v>
      </c>
      <c r="AH2063">
        <f t="shared" si="128"/>
        <v>0</v>
      </c>
      <c r="AI2063">
        <f t="shared" si="129"/>
        <v>1</v>
      </c>
      <c r="AJ2063">
        <f t="shared" si="130"/>
        <v>0</v>
      </c>
      <c r="AK2063" s="15">
        <f>1</f>
        <v>1</v>
      </c>
    </row>
    <row r="2064" spans="1:37" x14ac:dyDescent="0.3">
      <c r="A2064" t="s">
        <v>4706</v>
      </c>
      <c r="B2064" s="1">
        <v>44769</v>
      </c>
      <c r="C2064" s="1">
        <v>44769</v>
      </c>
      <c r="D2064" t="s">
        <v>4707</v>
      </c>
      <c r="E2064" t="s">
        <v>246</v>
      </c>
      <c r="F2064">
        <v>37</v>
      </c>
      <c r="G2064">
        <v>37</v>
      </c>
      <c r="H2064" t="s">
        <v>81</v>
      </c>
      <c r="I2064" t="s">
        <v>81</v>
      </c>
      <c r="J2064" t="s">
        <v>116</v>
      </c>
      <c r="K2064" t="s">
        <v>247</v>
      </c>
      <c r="L2064" t="s">
        <v>50</v>
      </c>
      <c r="M2064" t="s">
        <v>67</v>
      </c>
      <c r="N2064">
        <v>8</v>
      </c>
      <c r="O2064">
        <v>8</v>
      </c>
      <c r="P2064">
        <v>31076.19</v>
      </c>
      <c r="Q2064" s="2">
        <v>0.36</v>
      </c>
      <c r="R2064">
        <v>234872.45</v>
      </c>
      <c r="S2064">
        <v>66519.22</v>
      </c>
      <c r="T2064" s="3">
        <v>0.28299999999999997</v>
      </c>
      <c r="U2064">
        <v>47.98</v>
      </c>
      <c r="V2064" t="s">
        <v>99</v>
      </c>
      <c r="W2064">
        <v>2</v>
      </c>
      <c r="X2064" t="b">
        <v>0</v>
      </c>
      <c r="Y2064" t="s">
        <v>60</v>
      </c>
      <c r="Z2064" t="s">
        <v>60</v>
      </c>
      <c r="AA2064">
        <v>6</v>
      </c>
      <c r="AB2064">
        <v>6</v>
      </c>
      <c r="AC2064">
        <v>2022</v>
      </c>
      <c r="AD2064" s="1">
        <v>44743</v>
      </c>
      <c r="AE2064" t="s">
        <v>61</v>
      </c>
      <c r="AF2064" t="s">
        <v>62</v>
      </c>
      <c r="AG2064" t="str">
        <f t="shared" si="131"/>
        <v>Include</v>
      </c>
      <c r="AH2064">
        <f t="shared" si="128"/>
        <v>0</v>
      </c>
      <c r="AI2064">
        <f t="shared" si="129"/>
        <v>1</v>
      </c>
      <c r="AJ2064">
        <f t="shared" si="130"/>
        <v>0</v>
      </c>
      <c r="AK2064" s="15">
        <f>1</f>
        <v>1</v>
      </c>
    </row>
    <row r="2065" spans="1:37" x14ac:dyDescent="0.3">
      <c r="A2065" t="s">
        <v>4708</v>
      </c>
      <c r="B2065" s="1">
        <v>44769</v>
      </c>
      <c r="C2065" s="1">
        <v>44769</v>
      </c>
      <c r="D2065" t="s">
        <v>4709</v>
      </c>
      <c r="E2065" t="s">
        <v>1745</v>
      </c>
      <c r="F2065">
        <v>20</v>
      </c>
      <c r="G2065">
        <v>20</v>
      </c>
      <c r="H2065" t="s">
        <v>81</v>
      </c>
      <c r="I2065" t="s">
        <v>81</v>
      </c>
      <c r="J2065" t="s">
        <v>57</v>
      </c>
      <c r="K2065" t="s">
        <v>205</v>
      </c>
      <c r="L2065" t="s">
        <v>50</v>
      </c>
      <c r="M2065" t="s">
        <v>186</v>
      </c>
      <c r="N2065">
        <v>2</v>
      </c>
      <c r="O2065">
        <v>2</v>
      </c>
      <c r="P2065">
        <v>31495.21</v>
      </c>
      <c r="Q2065" s="2">
        <v>0.33</v>
      </c>
      <c r="R2065">
        <v>64795.12</v>
      </c>
      <c r="S2065">
        <v>24291.07</v>
      </c>
      <c r="T2065" s="3">
        <v>0.375</v>
      </c>
      <c r="U2065">
        <v>75.12</v>
      </c>
      <c r="V2065" t="s">
        <v>52</v>
      </c>
      <c r="W2065">
        <v>2</v>
      </c>
      <c r="X2065" t="b">
        <v>0</v>
      </c>
      <c r="Y2065" t="s">
        <v>60</v>
      </c>
      <c r="Z2065" t="s">
        <v>60</v>
      </c>
      <c r="AA2065">
        <v>2</v>
      </c>
      <c r="AB2065">
        <v>2</v>
      </c>
      <c r="AC2065">
        <v>2022</v>
      </c>
      <c r="AD2065" s="1">
        <v>44743</v>
      </c>
      <c r="AE2065" t="s">
        <v>53</v>
      </c>
      <c r="AF2065" t="s">
        <v>62</v>
      </c>
      <c r="AG2065" t="str">
        <f t="shared" si="131"/>
        <v>Include</v>
      </c>
      <c r="AH2065">
        <f t="shared" si="128"/>
        <v>0</v>
      </c>
      <c r="AI2065">
        <f t="shared" si="129"/>
        <v>1</v>
      </c>
      <c r="AJ2065">
        <f t="shared" si="130"/>
        <v>0</v>
      </c>
      <c r="AK2065" s="15">
        <f>1</f>
        <v>1</v>
      </c>
    </row>
    <row r="2066" spans="1:37" x14ac:dyDescent="0.3">
      <c r="A2066" t="s">
        <v>4710</v>
      </c>
      <c r="B2066" s="1">
        <v>44769</v>
      </c>
      <c r="C2066" s="1">
        <v>44769</v>
      </c>
      <c r="D2066" t="s">
        <v>4711</v>
      </c>
      <c r="E2066" t="s">
        <v>158</v>
      </c>
      <c r="F2066">
        <v>49</v>
      </c>
      <c r="G2066">
        <v>49</v>
      </c>
      <c r="H2066" t="s">
        <v>47</v>
      </c>
      <c r="I2066" t="s">
        <v>47</v>
      </c>
      <c r="J2066" t="s">
        <v>82</v>
      </c>
      <c r="K2066" t="s">
        <v>122</v>
      </c>
      <c r="L2066" t="s">
        <v>74</v>
      </c>
      <c r="M2066" t="s">
        <v>170</v>
      </c>
      <c r="N2066">
        <v>5</v>
      </c>
      <c r="O2066">
        <v>5</v>
      </c>
      <c r="P2066">
        <v>69337.89</v>
      </c>
      <c r="Q2066" s="2">
        <v>0.18</v>
      </c>
      <c r="R2066">
        <v>362912.13</v>
      </c>
      <c r="S2066">
        <v>39925.800000000003</v>
      </c>
      <c r="T2066" s="3">
        <v>0.11</v>
      </c>
      <c r="U2066">
        <v>31.5</v>
      </c>
      <c r="V2066" t="s">
        <v>132</v>
      </c>
      <c r="W2066">
        <v>4</v>
      </c>
      <c r="X2066" t="b">
        <v>0</v>
      </c>
      <c r="Y2066" t="s">
        <v>382</v>
      </c>
      <c r="Z2066" t="s">
        <v>60</v>
      </c>
      <c r="AA2066">
        <v>4</v>
      </c>
      <c r="AB2066">
        <v>4</v>
      </c>
      <c r="AC2066">
        <v>2022</v>
      </c>
      <c r="AD2066" s="1">
        <v>44743</v>
      </c>
      <c r="AE2066" t="s">
        <v>101</v>
      </c>
      <c r="AF2066" t="s">
        <v>88</v>
      </c>
      <c r="AG2066" t="str">
        <f t="shared" si="131"/>
        <v>Include</v>
      </c>
      <c r="AH2066">
        <f t="shared" si="128"/>
        <v>0</v>
      </c>
      <c r="AI2066">
        <f t="shared" si="129"/>
        <v>1</v>
      </c>
      <c r="AJ2066">
        <f t="shared" si="130"/>
        <v>0</v>
      </c>
      <c r="AK2066" s="15">
        <f>1</f>
        <v>1</v>
      </c>
    </row>
    <row r="2067" spans="1:37" x14ac:dyDescent="0.3">
      <c r="A2067" t="s">
        <v>4712</v>
      </c>
      <c r="B2067" s="1">
        <v>44767</v>
      </c>
      <c r="C2067" s="1">
        <v>44767</v>
      </c>
      <c r="D2067" t="s">
        <v>4713</v>
      </c>
      <c r="E2067" t="s">
        <v>676</v>
      </c>
      <c r="F2067">
        <v>44</v>
      </c>
      <c r="G2067">
        <v>44</v>
      </c>
      <c r="H2067" t="s">
        <v>47</v>
      </c>
      <c r="I2067" t="s">
        <v>47</v>
      </c>
      <c r="J2067" t="s">
        <v>57</v>
      </c>
      <c r="K2067" t="s">
        <v>205</v>
      </c>
      <c r="L2067" t="s">
        <v>111</v>
      </c>
      <c r="M2067" t="s">
        <v>136</v>
      </c>
      <c r="N2067">
        <v>8</v>
      </c>
      <c r="O2067">
        <v>8</v>
      </c>
      <c r="P2067">
        <v>12531.28</v>
      </c>
      <c r="Q2067" s="2">
        <v>0.26</v>
      </c>
      <c r="R2067">
        <v>102179.33</v>
      </c>
      <c r="S2067">
        <v>18509.68</v>
      </c>
      <c r="T2067" s="3">
        <v>0.18099999999999999</v>
      </c>
      <c r="U2067">
        <v>84.53</v>
      </c>
      <c r="V2067" t="s">
        <v>52</v>
      </c>
      <c r="W2067">
        <v>1</v>
      </c>
      <c r="X2067" t="b">
        <v>0</v>
      </c>
      <c r="Y2067" t="s">
        <v>142</v>
      </c>
      <c r="Z2067" t="s">
        <v>142</v>
      </c>
      <c r="AA2067">
        <v>6</v>
      </c>
      <c r="AB2067">
        <v>6</v>
      </c>
      <c r="AC2067">
        <v>2022</v>
      </c>
      <c r="AD2067" s="1">
        <v>44743</v>
      </c>
      <c r="AE2067" t="s">
        <v>61</v>
      </c>
      <c r="AF2067" t="s">
        <v>43</v>
      </c>
      <c r="AG2067" t="str">
        <f t="shared" si="131"/>
        <v>Include</v>
      </c>
      <c r="AH2067">
        <f t="shared" si="128"/>
        <v>0</v>
      </c>
      <c r="AI2067">
        <f t="shared" si="129"/>
        <v>0</v>
      </c>
      <c r="AJ2067">
        <f t="shared" si="130"/>
        <v>0</v>
      </c>
      <c r="AK2067" s="15">
        <f>1</f>
        <v>1</v>
      </c>
    </row>
    <row r="2068" spans="1:37" x14ac:dyDescent="0.3">
      <c r="A2068" t="s">
        <v>4714</v>
      </c>
      <c r="B2068" s="1">
        <v>44767</v>
      </c>
      <c r="C2068" s="1">
        <v>44767</v>
      </c>
      <c r="D2068" t="s">
        <v>4715</v>
      </c>
      <c r="E2068" t="s">
        <v>799</v>
      </c>
      <c r="F2068">
        <v>22</v>
      </c>
      <c r="G2068">
        <v>22</v>
      </c>
      <c r="H2068" t="s">
        <v>47</v>
      </c>
      <c r="I2068" t="s">
        <v>47</v>
      </c>
      <c r="J2068" t="s">
        <v>57</v>
      </c>
      <c r="K2068" t="s">
        <v>205</v>
      </c>
      <c r="L2068" t="s">
        <v>140</v>
      </c>
      <c r="M2068" t="s">
        <v>219</v>
      </c>
      <c r="N2068">
        <v>7</v>
      </c>
      <c r="O2068">
        <v>7</v>
      </c>
      <c r="P2068">
        <v>1729.47</v>
      </c>
      <c r="Q2068" s="2">
        <v>0.05</v>
      </c>
      <c r="R2068">
        <v>17045.099999999999</v>
      </c>
      <c r="S2068">
        <v>6459.75</v>
      </c>
      <c r="T2068" s="3">
        <v>0.379</v>
      </c>
      <c r="U2068">
        <v>79.27</v>
      </c>
      <c r="V2068" t="s">
        <v>52</v>
      </c>
      <c r="W2068">
        <v>1</v>
      </c>
      <c r="X2068" t="b">
        <v>1</v>
      </c>
      <c r="Y2068" t="s">
        <v>41</v>
      </c>
      <c r="Z2068" t="s">
        <v>41</v>
      </c>
      <c r="AA2068">
        <v>8</v>
      </c>
      <c r="AB2068">
        <v>8</v>
      </c>
      <c r="AC2068">
        <v>2022</v>
      </c>
      <c r="AD2068" s="1">
        <v>44743</v>
      </c>
      <c r="AE2068" t="s">
        <v>53</v>
      </c>
      <c r="AF2068" t="s">
        <v>69</v>
      </c>
      <c r="AG2068" t="str">
        <f t="shared" si="131"/>
        <v>Include</v>
      </c>
      <c r="AH2068">
        <f t="shared" si="128"/>
        <v>1</v>
      </c>
      <c r="AI2068">
        <f t="shared" si="129"/>
        <v>1</v>
      </c>
      <c r="AJ2068">
        <f t="shared" si="130"/>
        <v>0</v>
      </c>
      <c r="AK2068" s="15">
        <f>1</f>
        <v>1</v>
      </c>
    </row>
    <row r="2069" spans="1:37" x14ac:dyDescent="0.3">
      <c r="A2069" t="s">
        <v>4716</v>
      </c>
      <c r="B2069" s="1">
        <v>44767</v>
      </c>
      <c r="C2069" s="1">
        <v>44767</v>
      </c>
      <c r="D2069" t="s">
        <v>4717</v>
      </c>
      <c r="E2069" t="s">
        <v>483</v>
      </c>
      <c r="F2069">
        <v>33</v>
      </c>
      <c r="G2069">
        <v>33</v>
      </c>
      <c r="H2069" t="s">
        <v>35</v>
      </c>
      <c r="I2069" t="s">
        <v>35</v>
      </c>
      <c r="J2069" t="s">
        <v>82</v>
      </c>
      <c r="K2069" t="s">
        <v>83</v>
      </c>
      <c r="L2069" t="s">
        <v>38</v>
      </c>
      <c r="M2069" t="s">
        <v>163</v>
      </c>
      <c r="N2069">
        <v>2</v>
      </c>
      <c r="O2069">
        <v>2</v>
      </c>
      <c r="P2069">
        <v>879.32</v>
      </c>
      <c r="Q2069" s="2">
        <v>0.11</v>
      </c>
      <c r="R2069">
        <v>2351.2399999999998</v>
      </c>
      <c r="S2069">
        <v>1051.5899999999999</v>
      </c>
      <c r="T2069" s="3">
        <v>0.44700000000000001</v>
      </c>
      <c r="U2069">
        <v>52.42</v>
      </c>
      <c r="V2069" t="s">
        <v>52</v>
      </c>
      <c r="W2069">
        <v>5</v>
      </c>
      <c r="X2069" t="b">
        <v>0</v>
      </c>
      <c r="Y2069" t="s">
        <v>60</v>
      </c>
      <c r="Z2069" t="s">
        <v>60</v>
      </c>
      <c r="AA2069">
        <v>5</v>
      </c>
      <c r="AB2069">
        <v>5</v>
      </c>
      <c r="AC2069">
        <v>2022</v>
      </c>
      <c r="AD2069" s="1">
        <v>44743</v>
      </c>
      <c r="AE2069" t="s">
        <v>87</v>
      </c>
      <c r="AF2069" t="s">
        <v>88</v>
      </c>
      <c r="AG2069" t="str">
        <f t="shared" si="131"/>
        <v>Include</v>
      </c>
      <c r="AH2069">
        <f t="shared" si="128"/>
        <v>0</v>
      </c>
      <c r="AI2069">
        <f t="shared" si="129"/>
        <v>1</v>
      </c>
      <c r="AJ2069">
        <f t="shared" si="130"/>
        <v>0</v>
      </c>
      <c r="AK2069" s="15">
        <f>1</f>
        <v>1</v>
      </c>
    </row>
    <row r="2070" spans="1:37" x14ac:dyDescent="0.3">
      <c r="A2070" t="s">
        <v>4718</v>
      </c>
      <c r="B2070" s="1">
        <v>44766</v>
      </c>
      <c r="C2070" s="1">
        <v>44766</v>
      </c>
      <c r="D2070" t="s">
        <v>4719</v>
      </c>
      <c r="E2070" t="s">
        <v>250</v>
      </c>
      <c r="F2070">
        <v>22</v>
      </c>
      <c r="G2070">
        <v>22</v>
      </c>
      <c r="H2070" t="s">
        <v>81</v>
      </c>
      <c r="I2070" t="s">
        <v>81</v>
      </c>
      <c r="J2070" t="s">
        <v>116</v>
      </c>
      <c r="K2070" t="s">
        <v>117</v>
      </c>
      <c r="L2070" t="s">
        <v>84</v>
      </c>
      <c r="M2070" t="s">
        <v>267</v>
      </c>
      <c r="N2070">
        <v>9</v>
      </c>
      <c r="O2070">
        <v>9</v>
      </c>
      <c r="P2070">
        <v>422.02</v>
      </c>
      <c r="Q2070" s="2">
        <v>0.37</v>
      </c>
      <c r="R2070">
        <v>3424.01</v>
      </c>
      <c r="S2070">
        <v>264.5</v>
      </c>
      <c r="T2070" s="3">
        <v>7.6999999999999999E-2</v>
      </c>
      <c r="U2070">
        <v>83.86</v>
      </c>
      <c r="V2070" t="s">
        <v>99</v>
      </c>
      <c r="X2070" t="b">
        <v>1</v>
      </c>
      <c r="Y2070" t="s">
        <v>41</v>
      </c>
      <c r="Z2070" t="s">
        <v>41</v>
      </c>
      <c r="AA2070">
        <v>4</v>
      </c>
      <c r="AB2070">
        <v>4</v>
      </c>
      <c r="AC2070">
        <v>2022</v>
      </c>
      <c r="AD2070" s="1">
        <v>44743</v>
      </c>
      <c r="AE2070" t="s">
        <v>53</v>
      </c>
      <c r="AF2070" t="s">
        <v>62</v>
      </c>
      <c r="AG2070" t="str">
        <f t="shared" si="131"/>
        <v>Include</v>
      </c>
      <c r="AH2070">
        <f t="shared" si="128"/>
        <v>1</v>
      </c>
      <c r="AI2070">
        <f t="shared" si="129"/>
        <v>1</v>
      </c>
      <c r="AJ2070">
        <f t="shared" si="130"/>
        <v>0</v>
      </c>
      <c r="AK2070" s="15">
        <f>1</f>
        <v>1</v>
      </c>
    </row>
    <row r="2071" spans="1:37" x14ac:dyDescent="0.3">
      <c r="A2071" t="s">
        <v>4720</v>
      </c>
      <c r="B2071" s="1">
        <v>44766</v>
      </c>
      <c r="C2071" s="1">
        <v>44766</v>
      </c>
      <c r="D2071" t="s">
        <v>4721</v>
      </c>
      <c r="E2071" t="s">
        <v>537</v>
      </c>
      <c r="F2071">
        <v>46</v>
      </c>
      <c r="G2071">
        <v>46</v>
      </c>
      <c r="H2071" t="s">
        <v>47</v>
      </c>
      <c r="I2071" t="s">
        <v>47</v>
      </c>
      <c r="J2071" t="s">
        <v>82</v>
      </c>
      <c r="K2071" t="s">
        <v>122</v>
      </c>
      <c r="L2071" t="s">
        <v>38</v>
      </c>
      <c r="M2071" t="s">
        <v>39</v>
      </c>
      <c r="N2071">
        <v>8</v>
      </c>
      <c r="O2071">
        <v>8</v>
      </c>
      <c r="P2071">
        <v>1555.78</v>
      </c>
      <c r="Q2071" s="2">
        <v>0.04</v>
      </c>
      <c r="R2071">
        <v>16126.18</v>
      </c>
      <c r="S2071">
        <v>4937.0600000000004</v>
      </c>
      <c r="T2071" s="3">
        <v>0.30599999999999999</v>
      </c>
      <c r="U2071">
        <v>68.28</v>
      </c>
      <c r="V2071" t="s">
        <v>99</v>
      </c>
      <c r="W2071">
        <v>3</v>
      </c>
      <c r="X2071" t="b">
        <v>0</v>
      </c>
      <c r="Y2071" t="s">
        <v>60</v>
      </c>
      <c r="Z2071" t="s">
        <v>60</v>
      </c>
      <c r="AA2071">
        <v>10</v>
      </c>
      <c r="AB2071">
        <v>10</v>
      </c>
      <c r="AC2071">
        <v>2022</v>
      </c>
      <c r="AD2071" s="1">
        <v>44743</v>
      </c>
      <c r="AE2071" t="s">
        <v>101</v>
      </c>
      <c r="AF2071" t="s">
        <v>69</v>
      </c>
      <c r="AG2071" t="str">
        <f t="shared" si="131"/>
        <v>Include</v>
      </c>
      <c r="AH2071">
        <f t="shared" si="128"/>
        <v>0</v>
      </c>
      <c r="AI2071">
        <f t="shared" si="129"/>
        <v>1</v>
      </c>
      <c r="AJ2071">
        <f t="shared" si="130"/>
        <v>0</v>
      </c>
      <c r="AK2071" s="15">
        <f>1</f>
        <v>1</v>
      </c>
    </row>
    <row r="2072" spans="1:37" x14ac:dyDescent="0.3">
      <c r="A2072" t="s">
        <v>4722</v>
      </c>
      <c r="B2072" s="1">
        <v>44766</v>
      </c>
      <c r="C2072" s="1">
        <v>44766</v>
      </c>
      <c r="D2072" t="s">
        <v>4723</v>
      </c>
      <c r="E2072" t="s">
        <v>1054</v>
      </c>
      <c r="F2072">
        <v>54</v>
      </c>
      <c r="G2072">
        <v>54</v>
      </c>
      <c r="H2072" t="s">
        <v>47</v>
      </c>
      <c r="I2072" t="s">
        <v>47</v>
      </c>
      <c r="J2072" t="s">
        <v>82</v>
      </c>
      <c r="K2072" t="s">
        <v>266</v>
      </c>
      <c r="L2072" t="s">
        <v>38</v>
      </c>
      <c r="M2072" t="s">
        <v>159</v>
      </c>
      <c r="N2072">
        <v>2</v>
      </c>
      <c r="O2072">
        <v>2</v>
      </c>
      <c r="P2072">
        <v>1392.89</v>
      </c>
      <c r="Q2072" s="2">
        <v>0.22</v>
      </c>
      <c r="R2072">
        <v>3170.9</v>
      </c>
      <c r="S2072">
        <v>1551.48</v>
      </c>
      <c r="T2072" s="3">
        <v>0.48899999999999999</v>
      </c>
      <c r="U2072">
        <v>64.72</v>
      </c>
      <c r="V2072" t="s">
        <v>76</v>
      </c>
      <c r="W2072">
        <v>3</v>
      </c>
      <c r="X2072" t="b">
        <v>0</v>
      </c>
      <c r="Y2072" t="s">
        <v>100</v>
      </c>
      <c r="Z2072" t="s">
        <v>100</v>
      </c>
      <c r="AA2072">
        <v>3</v>
      </c>
      <c r="AB2072">
        <v>3</v>
      </c>
      <c r="AC2072">
        <v>2022</v>
      </c>
      <c r="AD2072" s="1">
        <v>44743</v>
      </c>
      <c r="AE2072" t="s">
        <v>101</v>
      </c>
      <c r="AF2072" t="s">
        <v>43</v>
      </c>
      <c r="AG2072" t="str">
        <f t="shared" si="131"/>
        <v>Include</v>
      </c>
      <c r="AH2072">
        <f t="shared" si="128"/>
        <v>0</v>
      </c>
      <c r="AI2072">
        <f t="shared" si="129"/>
        <v>0</v>
      </c>
      <c r="AJ2072">
        <f t="shared" si="130"/>
        <v>1</v>
      </c>
      <c r="AK2072" s="15">
        <f>1</f>
        <v>1</v>
      </c>
    </row>
    <row r="2073" spans="1:37" x14ac:dyDescent="0.3">
      <c r="A2073" t="s">
        <v>4724</v>
      </c>
      <c r="B2073" s="1">
        <v>44766</v>
      </c>
      <c r="C2073" s="1">
        <v>44766</v>
      </c>
      <c r="D2073" t="s">
        <v>4725</v>
      </c>
      <c r="E2073" t="s">
        <v>807</v>
      </c>
      <c r="F2073">
        <v>24</v>
      </c>
      <c r="G2073">
        <v>24</v>
      </c>
      <c r="H2073" t="s">
        <v>81</v>
      </c>
      <c r="I2073" t="s">
        <v>81</v>
      </c>
      <c r="J2073" t="s">
        <v>48</v>
      </c>
      <c r="K2073" t="s">
        <v>49</v>
      </c>
      <c r="L2073" t="s">
        <v>97</v>
      </c>
      <c r="M2073" t="s">
        <v>243</v>
      </c>
      <c r="N2073">
        <v>5</v>
      </c>
      <c r="O2073">
        <v>5</v>
      </c>
      <c r="P2073">
        <v>1265.3599999999999</v>
      </c>
      <c r="Q2073" s="2">
        <v>0.03</v>
      </c>
      <c r="R2073">
        <v>8924.6299999999992</v>
      </c>
      <c r="S2073">
        <v>3374.31</v>
      </c>
      <c r="T2073" s="3">
        <v>0.378</v>
      </c>
      <c r="U2073">
        <v>72.97</v>
      </c>
      <c r="V2073" t="s">
        <v>52</v>
      </c>
      <c r="W2073">
        <v>2</v>
      </c>
      <c r="X2073" t="b">
        <v>0</v>
      </c>
      <c r="Y2073" t="s">
        <v>60</v>
      </c>
      <c r="Z2073" t="s">
        <v>60</v>
      </c>
      <c r="AA2073">
        <v>5</v>
      </c>
      <c r="AB2073">
        <v>5</v>
      </c>
      <c r="AC2073">
        <v>2022</v>
      </c>
      <c r="AD2073" s="1">
        <v>44743</v>
      </c>
      <c r="AE2073" t="s">
        <v>53</v>
      </c>
      <c r="AF2073" t="s">
        <v>69</v>
      </c>
      <c r="AG2073" t="str">
        <f t="shared" si="131"/>
        <v>Include</v>
      </c>
      <c r="AH2073">
        <f t="shared" si="128"/>
        <v>0</v>
      </c>
      <c r="AI2073">
        <f t="shared" si="129"/>
        <v>1</v>
      </c>
      <c r="AJ2073">
        <f t="shared" si="130"/>
        <v>0</v>
      </c>
      <c r="AK2073" s="15">
        <f>1</f>
        <v>1</v>
      </c>
    </row>
    <row r="2074" spans="1:37" x14ac:dyDescent="0.3">
      <c r="A2074" t="s">
        <v>4726</v>
      </c>
      <c r="B2074" s="1">
        <v>44766</v>
      </c>
      <c r="C2074" s="1">
        <v>44766</v>
      </c>
      <c r="D2074" t="s">
        <v>4727</v>
      </c>
      <c r="E2074" t="s">
        <v>665</v>
      </c>
      <c r="F2074">
        <v>3</v>
      </c>
      <c r="G2074">
        <v>3</v>
      </c>
      <c r="H2074" t="s">
        <v>35</v>
      </c>
      <c r="I2074" t="s">
        <v>35</v>
      </c>
      <c r="J2074" t="s">
        <v>36</v>
      </c>
      <c r="K2074" t="s">
        <v>37</v>
      </c>
      <c r="L2074" t="s">
        <v>84</v>
      </c>
      <c r="M2074" t="s">
        <v>490</v>
      </c>
      <c r="N2074">
        <v>7</v>
      </c>
      <c r="O2074">
        <v>7</v>
      </c>
      <c r="P2074">
        <v>371.4</v>
      </c>
      <c r="Q2074" s="2">
        <v>0.26</v>
      </c>
      <c r="R2074">
        <v>2827.1</v>
      </c>
      <c r="S2074">
        <v>304.02</v>
      </c>
      <c r="T2074" s="3">
        <v>0.108</v>
      </c>
      <c r="U2074">
        <v>51.93</v>
      </c>
      <c r="V2074" t="s">
        <v>99</v>
      </c>
      <c r="W2074">
        <v>1</v>
      </c>
      <c r="X2074" t="b">
        <v>1</v>
      </c>
      <c r="Y2074" t="s">
        <v>41</v>
      </c>
      <c r="Z2074" t="s">
        <v>41</v>
      </c>
      <c r="AA2074">
        <v>6</v>
      </c>
      <c r="AB2074">
        <v>6</v>
      </c>
      <c r="AC2074">
        <v>2022</v>
      </c>
      <c r="AD2074" s="1">
        <v>44743</v>
      </c>
      <c r="AE2074" t="s">
        <v>42</v>
      </c>
      <c r="AF2074" t="s">
        <v>43</v>
      </c>
      <c r="AG2074" t="str">
        <f t="shared" si="131"/>
        <v>Include</v>
      </c>
      <c r="AH2074">
        <f t="shared" si="128"/>
        <v>1</v>
      </c>
      <c r="AI2074">
        <f t="shared" si="129"/>
        <v>1</v>
      </c>
      <c r="AJ2074">
        <f t="shared" si="130"/>
        <v>0</v>
      </c>
      <c r="AK2074" s="15">
        <f>1</f>
        <v>1</v>
      </c>
    </row>
    <row r="2075" spans="1:37" x14ac:dyDescent="0.3">
      <c r="A2075" t="s">
        <v>4728</v>
      </c>
      <c r="B2075" s="1">
        <v>44766</v>
      </c>
      <c r="C2075" s="1">
        <v>44766</v>
      </c>
      <c r="D2075" t="s">
        <v>4729</v>
      </c>
      <c r="E2075" t="s">
        <v>2112</v>
      </c>
      <c r="F2075">
        <v>33</v>
      </c>
      <c r="G2075">
        <v>33</v>
      </c>
      <c r="H2075" t="s">
        <v>47</v>
      </c>
      <c r="I2075" t="s">
        <v>47</v>
      </c>
      <c r="J2075" t="s">
        <v>116</v>
      </c>
      <c r="K2075" t="s">
        <v>117</v>
      </c>
      <c r="L2075" t="s">
        <v>84</v>
      </c>
      <c r="M2075" t="s">
        <v>267</v>
      </c>
      <c r="N2075">
        <v>4</v>
      </c>
      <c r="O2075">
        <v>4</v>
      </c>
      <c r="P2075">
        <v>63.82</v>
      </c>
      <c r="Q2075" s="2">
        <v>0.37</v>
      </c>
      <c r="R2075">
        <v>257.56</v>
      </c>
      <c r="S2075">
        <v>22.21</v>
      </c>
      <c r="T2075" s="3">
        <v>8.5999999999999993E-2</v>
      </c>
      <c r="U2075">
        <v>49.45</v>
      </c>
      <c r="V2075" t="s">
        <v>76</v>
      </c>
      <c r="W2075">
        <v>4</v>
      </c>
      <c r="X2075" t="b">
        <v>1</v>
      </c>
      <c r="Y2075" t="s">
        <v>41</v>
      </c>
      <c r="Z2075" t="s">
        <v>41</v>
      </c>
      <c r="AA2075">
        <v>10</v>
      </c>
      <c r="AB2075">
        <v>10</v>
      </c>
      <c r="AC2075">
        <v>2022</v>
      </c>
      <c r="AD2075" s="1">
        <v>44743</v>
      </c>
      <c r="AE2075" t="s">
        <v>87</v>
      </c>
      <c r="AF2075" t="s">
        <v>62</v>
      </c>
      <c r="AG2075" t="str">
        <f t="shared" si="131"/>
        <v>Include</v>
      </c>
      <c r="AH2075">
        <f t="shared" si="128"/>
        <v>1</v>
      </c>
      <c r="AI2075">
        <f t="shared" si="129"/>
        <v>1</v>
      </c>
      <c r="AJ2075">
        <f t="shared" si="130"/>
        <v>0</v>
      </c>
      <c r="AK2075" s="15">
        <f>1</f>
        <v>1</v>
      </c>
    </row>
    <row r="2076" spans="1:37" x14ac:dyDescent="0.3">
      <c r="A2076" t="s">
        <v>4730</v>
      </c>
      <c r="B2076" s="1">
        <v>44766</v>
      </c>
      <c r="C2076" s="1">
        <v>44766</v>
      </c>
      <c r="D2076" t="s">
        <v>4731</v>
      </c>
      <c r="E2076" t="s">
        <v>316</v>
      </c>
      <c r="F2076">
        <v>35</v>
      </c>
      <c r="G2076">
        <v>35</v>
      </c>
      <c r="H2076" t="s">
        <v>47</v>
      </c>
      <c r="I2076" t="s">
        <v>47</v>
      </c>
      <c r="J2076" t="s">
        <v>48</v>
      </c>
      <c r="K2076" t="s">
        <v>226</v>
      </c>
      <c r="L2076" t="s">
        <v>97</v>
      </c>
      <c r="M2076" t="s">
        <v>98</v>
      </c>
      <c r="N2076">
        <v>4</v>
      </c>
      <c r="O2076">
        <v>4</v>
      </c>
      <c r="P2076">
        <v>278.07</v>
      </c>
      <c r="Q2076" s="2">
        <v>0.38</v>
      </c>
      <c r="R2076">
        <v>1035.4000000000001</v>
      </c>
      <c r="S2076">
        <v>495.92</v>
      </c>
      <c r="T2076" s="3">
        <v>0.47899999999999998</v>
      </c>
      <c r="U2076">
        <v>99.54</v>
      </c>
      <c r="V2076" t="s">
        <v>52</v>
      </c>
      <c r="W2076">
        <v>2</v>
      </c>
      <c r="X2076" t="b">
        <v>0</v>
      </c>
      <c r="Y2076" t="s">
        <v>60</v>
      </c>
      <c r="Z2076" t="s">
        <v>60</v>
      </c>
      <c r="AA2076">
        <v>2</v>
      </c>
      <c r="AB2076">
        <v>2</v>
      </c>
      <c r="AC2076">
        <v>2022</v>
      </c>
      <c r="AD2076" s="1">
        <v>44743</v>
      </c>
      <c r="AE2076" t="s">
        <v>87</v>
      </c>
      <c r="AF2076" t="s">
        <v>62</v>
      </c>
      <c r="AG2076" t="str">
        <f t="shared" si="131"/>
        <v>Include</v>
      </c>
      <c r="AH2076">
        <f t="shared" si="128"/>
        <v>0</v>
      </c>
      <c r="AI2076">
        <f t="shared" si="129"/>
        <v>1</v>
      </c>
      <c r="AJ2076">
        <f t="shared" si="130"/>
        <v>0</v>
      </c>
      <c r="AK2076" s="15">
        <f>1</f>
        <v>1</v>
      </c>
    </row>
    <row r="2077" spans="1:37" x14ac:dyDescent="0.3">
      <c r="A2077" t="s">
        <v>4732</v>
      </c>
      <c r="B2077" s="1">
        <v>44766</v>
      </c>
      <c r="C2077" s="1">
        <v>44766</v>
      </c>
      <c r="D2077" t="s">
        <v>4733</v>
      </c>
      <c r="E2077" t="s">
        <v>259</v>
      </c>
      <c r="F2077">
        <v>45</v>
      </c>
      <c r="G2077">
        <v>45</v>
      </c>
      <c r="H2077" t="s">
        <v>47</v>
      </c>
      <c r="I2077" t="s">
        <v>47</v>
      </c>
      <c r="J2077" t="s">
        <v>48</v>
      </c>
      <c r="K2077" t="s">
        <v>230</v>
      </c>
      <c r="L2077" t="s">
        <v>50</v>
      </c>
      <c r="M2077" t="s">
        <v>51</v>
      </c>
      <c r="N2077">
        <v>4</v>
      </c>
      <c r="O2077">
        <v>4</v>
      </c>
      <c r="P2077">
        <v>25587.02</v>
      </c>
      <c r="Q2077" s="2">
        <v>0.31</v>
      </c>
      <c r="R2077">
        <v>106262.43</v>
      </c>
      <c r="S2077">
        <v>24161.7</v>
      </c>
      <c r="T2077" s="3">
        <v>0.22700000000000001</v>
      </c>
      <c r="U2077">
        <v>68.959999999999994</v>
      </c>
      <c r="V2077" t="s">
        <v>132</v>
      </c>
      <c r="W2077">
        <v>2</v>
      </c>
      <c r="X2077" t="b">
        <v>0</v>
      </c>
      <c r="Y2077" t="s">
        <v>60</v>
      </c>
      <c r="Z2077" t="s">
        <v>60</v>
      </c>
      <c r="AA2077">
        <v>2</v>
      </c>
      <c r="AB2077">
        <v>2</v>
      </c>
      <c r="AC2077">
        <v>2022</v>
      </c>
      <c r="AD2077" s="1">
        <v>44743</v>
      </c>
      <c r="AE2077" t="s">
        <v>61</v>
      </c>
      <c r="AF2077" t="s">
        <v>62</v>
      </c>
      <c r="AG2077" t="str">
        <f t="shared" si="131"/>
        <v>Include</v>
      </c>
      <c r="AH2077">
        <f t="shared" si="128"/>
        <v>0</v>
      </c>
      <c r="AI2077">
        <f t="shared" si="129"/>
        <v>1</v>
      </c>
      <c r="AJ2077">
        <f t="shared" si="130"/>
        <v>0</v>
      </c>
      <c r="AK2077" s="15">
        <f>1</f>
        <v>1</v>
      </c>
    </row>
    <row r="2078" spans="1:37" x14ac:dyDescent="0.3">
      <c r="A2078" t="s">
        <v>4734</v>
      </c>
      <c r="B2078" s="1">
        <v>44765</v>
      </c>
      <c r="C2078" s="1">
        <v>44765</v>
      </c>
      <c r="D2078" t="s">
        <v>4735</v>
      </c>
      <c r="E2078" t="s">
        <v>496</v>
      </c>
      <c r="F2078">
        <v>27</v>
      </c>
      <c r="G2078">
        <v>27</v>
      </c>
      <c r="H2078" t="s">
        <v>47</v>
      </c>
      <c r="I2078" t="s">
        <v>47</v>
      </c>
      <c r="J2078" t="s">
        <v>48</v>
      </c>
      <c r="K2078" t="s">
        <v>49</v>
      </c>
      <c r="L2078" t="s">
        <v>140</v>
      </c>
      <c r="M2078" t="s">
        <v>141</v>
      </c>
      <c r="N2078">
        <v>7</v>
      </c>
      <c r="O2078">
        <v>7</v>
      </c>
      <c r="P2078">
        <v>1384.84</v>
      </c>
      <c r="Q2078" s="2">
        <v>0.25</v>
      </c>
      <c r="R2078">
        <v>11886.58</v>
      </c>
      <c r="S2078">
        <v>2574.91</v>
      </c>
      <c r="T2078" s="3">
        <v>0.217</v>
      </c>
      <c r="U2078">
        <v>74.62</v>
      </c>
      <c r="V2078" t="s">
        <v>99</v>
      </c>
      <c r="W2078">
        <v>2</v>
      </c>
      <c r="X2078" t="b">
        <v>1</v>
      </c>
      <c r="Y2078" t="s">
        <v>41</v>
      </c>
      <c r="Z2078" t="s">
        <v>41</v>
      </c>
      <c r="AA2078">
        <v>5</v>
      </c>
      <c r="AB2078">
        <v>5</v>
      </c>
      <c r="AC2078">
        <v>2022</v>
      </c>
      <c r="AD2078" s="1">
        <v>44743</v>
      </c>
      <c r="AE2078" t="s">
        <v>87</v>
      </c>
      <c r="AF2078" t="s">
        <v>43</v>
      </c>
      <c r="AG2078" t="str">
        <f t="shared" si="131"/>
        <v>Include</v>
      </c>
      <c r="AH2078">
        <f t="shared" si="128"/>
        <v>1</v>
      </c>
      <c r="AI2078">
        <f t="shared" si="129"/>
        <v>1</v>
      </c>
      <c r="AJ2078">
        <f t="shared" si="130"/>
        <v>0</v>
      </c>
      <c r="AK2078" s="15">
        <f>1</f>
        <v>1</v>
      </c>
    </row>
    <row r="2079" spans="1:37" x14ac:dyDescent="0.3">
      <c r="A2079" t="s">
        <v>4736</v>
      </c>
      <c r="B2079" s="1">
        <v>44765</v>
      </c>
      <c r="C2079" s="1">
        <v>44765</v>
      </c>
      <c r="D2079" t="s">
        <v>4737</v>
      </c>
      <c r="E2079" t="s">
        <v>1493</v>
      </c>
      <c r="F2079">
        <v>23</v>
      </c>
      <c r="G2079">
        <v>23</v>
      </c>
      <c r="H2079" t="s">
        <v>35</v>
      </c>
      <c r="I2079" t="s">
        <v>35</v>
      </c>
      <c r="J2079" t="s">
        <v>82</v>
      </c>
      <c r="K2079" t="s">
        <v>266</v>
      </c>
      <c r="L2079" t="s">
        <v>97</v>
      </c>
      <c r="M2079" t="s">
        <v>254</v>
      </c>
      <c r="N2079">
        <v>6</v>
      </c>
      <c r="O2079">
        <v>6</v>
      </c>
      <c r="P2079">
        <v>1164.68</v>
      </c>
      <c r="Q2079" s="2">
        <v>0.35</v>
      </c>
      <c r="R2079">
        <v>5939.75</v>
      </c>
      <c r="S2079">
        <v>1561.14</v>
      </c>
      <c r="T2079" s="3">
        <v>0.26300000000000001</v>
      </c>
      <c r="U2079">
        <v>57.35</v>
      </c>
      <c r="V2079" t="s">
        <v>132</v>
      </c>
      <c r="W2079">
        <v>2</v>
      </c>
      <c r="X2079" t="b">
        <v>1</v>
      </c>
      <c r="Y2079" t="s">
        <v>41</v>
      </c>
      <c r="Z2079" t="s">
        <v>41</v>
      </c>
      <c r="AA2079">
        <v>5</v>
      </c>
      <c r="AB2079">
        <v>5</v>
      </c>
      <c r="AC2079">
        <v>2022</v>
      </c>
      <c r="AD2079" s="1">
        <v>44743</v>
      </c>
      <c r="AE2079" t="s">
        <v>53</v>
      </c>
      <c r="AF2079" t="s">
        <v>62</v>
      </c>
      <c r="AG2079" t="str">
        <f t="shared" si="131"/>
        <v>Include</v>
      </c>
      <c r="AH2079">
        <f t="shared" si="128"/>
        <v>1</v>
      </c>
      <c r="AI2079">
        <f t="shared" si="129"/>
        <v>1</v>
      </c>
      <c r="AJ2079">
        <f t="shared" si="130"/>
        <v>0</v>
      </c>
      <c r="AK2079" s="15">
        <f>1</f>
        <v>1</v>
      </c>
    </row>
    <row r="2080" spans="1:37" x14ac:dyDescent="0.3">
      <c r="A2080" t="s">
        <v>4738</v>
      </c>
      <c r="B2080" s="1">
        <v>44764</v>
      </c>
      <c r="C2080" s="1">
        <v>44764</v>
      </c>
      <c r="D2080" t="s">
        <v>4739</v>
      </c>
      <c r="E2080" t="s">
        <v>591</v>
      </c>
      <c r="H2080" t="s">
        <v>35</v>
      </c>
      <c r="I2080" t="s">
        <v>35</v>
      </c>
      <c r="J2080" t="s">
        <v>36</v>
      </c>
      <c r="K2080" t="s">
        <v>73</v>
      </c>
      <c r="L2080" t="s">
        <v>84</v>
      </c>
      <c r="M2080" t="s">
        <v>490</v>
      </c>
      <c r="N2080">
        <v>1</v>
      </c>
      <c r="O2080">
        <v>1</v>
      </c>
      <c r="P2080">
        <v>396.39</v>
      </c>
      <c r="Q2080" s="2">
        <v>0.09</v>
      </c>
      <c r="R2080">
        <v>480.61</v>
      </c>
      <c r="S2080">
        <v>45.56</v>
      </c>
      <c r="T2080" s="3">
        <v>9.5000000000000001E-2</v>
      </c>
      <c r="U2080">
        <v>57.89</v>
      </c>
      <c r="V2080" t="s">
        <v>68</v>
      </c>
      <c r="W2080">
        <v>2</v>
      </c>
      <c r="X2080" t="b">
        <v>0</v>
      </c>
      <c r="Y2080" t="s">
        <v>60</v>
      </c>
      <c r="Z2080" t="s">
        <v>60</v>
      </c>
      <c r="AA2080">
        <v>1</v>
      </c>
      <c r="AB2080">
        <v>1</v>
      </c>
      <c r="AC2080">
        <v>2022</v>
      </c>
      <c r="AD2080" s="1">
        <v>44743</v>
      </c>
      <c r="AE2080" t="s">
        <v>118</v>
      </c>
      <c r="AF2080" t="s">
        <v>69</v>
      </c>
      <c r="AG2080" t="str">
        <f t="shared" si="131"/>
        <v>Include</v>
      </c>
      <c r="AH2080">
        <f t="shared" si="128"/>
        <v>0</v>
      </c>
      <c r="AI2080">
        <f t="shared" si="129"/>
        <v>1</v>
      </c>
      <c r="AJ2080">
        <f t="shared" si="130"/>
        <v>0</v>
      </c>
      <c r="AK2080" s="15">
        <f>1</f>
        <v>1</v>
      </c>
    </row>
    <row r="2081" spans="1:37" x14ac:dyDescent="0.3">
      <c r="A2081" t="s">
        <v>4740</v>
      </c>
      <c r="B2081" s="1">
        <v>44764</v>
      </c>
      <c r="C2081" s="1">
        <v>44764</v>
      </c>
      <c r="D2081" t="s">
        <v>4741</v>
      </c>
      <c r="E2081" t="s">
        <v>781</v>
      </c>
      <c r="F2081">
        <v>40</v>
      </c>
      <c r="G2081">
        <v>40</v>
      </c>
      <c r="H2081" t="s">
        <v>35</v>
      </c>
      <c r="I2081" t="s">
        <v>35</v>
      </c>
      <c r="J2081" t="s">
        <v>57</v>
      </c>
      <c r="K2081" t="s">
        <v>155</v>
      </c>
      <c r="L2081" t="s">
        <v>84</v>
      </c>
      <c r="M2081" t="s">
        <v>146</v>
      </c>
      <c r="N2081">
        <v>8</v>
      </c>
      <c r="O2081">
        <v>8</v>
      </c>
      <c r="P2081">
        <v>473.04</v>
      </c>
      <c r="Q2081" s="2">
        <v>0.33</v>
      </c>
      <c r="R2081">
        <v>4049.28</v>
      </c>
      <c r="S2081">
        <v>301.36</v>
      </c>
      <c r="T2081" s="3">
        <v>7.3999999999999996E-2</v>
      </c>
      <c r="U2081">
        <v>76.099999999999994</v>
      </c>
      <c r="V2081" t="s">
        <v>52</v>
      </c>
      <c r="W2081">
        <v>5</v>
      </c>
      <c r="X2081" t="b">
        <v>0</v>
      </c>
      <c r="Y2081" t="s">
        <v>382</v>
      </c>
      <c r="Z2081" t="s">
        <v>60</v>
      </c>
      <c r="AA2081">
        <v>9</v>
      </c>
      <c r="AB2081">
        <v>9</v>
      </c>
      <c r="AC2081">
        <v>2022</v>
      </c>
      <c r="AD2081" s="1">
        <v>44743</v>
      </c>
      <c r="AE2081" t="s">
        <v>61</v>
      </c>
      <c r="AF2081" t="s">
        <v>62</v>
      </c>
      <c r="AG2081" t="str">
        <f t="shared" si="131"/>
        <v>Include</v>
      </c>
      <c r="AH2081">
        <f t="shared" si="128"/>
        <v>0</v>
      </c>
      <c r="AI2081">
        <f t="shared" si="129"/>
        <v>1</v>
      </c>
      <c r="AJ2081">
        <f t="shared" si="130"/>
        <v>0</v>
      </c>
      <c r="AK2081" s="15">
        <f>1</f>
        <v>1</v>
      </c>
    </row>
    <row r="2082" spans="1:37" x14ac:dyDescent="0.3">
      <c r="A2082" t="s">
        <v>4742</v>
      </c>
      <c r="B2082" s="1">
        <v>44764</v>
      </c>
      <c r="C2082" s="1">
        <v>44764</v>
      </c>
      <c r="D2082" t="s">
        <v>4743</v>
      </c>
      <c r="E2082" t="s">
        <v>764</v>
      </c>
      <c r="F2082">
        <v>21</v>
      </c>
      <c r="G2082">
        <v>21</v>
      </c>
      <c r="H2082" t="s">
        <v>47</v>
      </c>
      <c r="I2082" t="s">
        <v>47</v>
      </c>
      <c r="J2082" t="s">
        <v>116</v>
      </c>
      <c r="K2082" t="s">
        <v>260</v>
      </c>
      <c r="L2082" t="s">
        <v>111</v>
      </c>
      <c r="M2082" t="s">
        <v>123</v>
      </c>
      <c r="N2082">
        <v>5</v>
      </c>
      <c r="O2082">
        <v>5</v>
      </c>
      <c r="P2082">
        <v>11099.1</v>
      </c>
      <c r="Q2082" s="2">
        <v>0.05</v>
      </c>
      <c r="R2082">
        <v>82679.97</v>
      </c>
      <c r="S2082">
        <v>21389.61</v>
      </c>
      <c r="T2082" s="3">
        <v>0.25900000000000001</v>
      </c>
      <c r="U2082">
        <v>42.92</v>
      </c>
      <c r="V2082" t="s">
        <v>40</v>
      </c>
      <c r="W2082">
        <v>2</v>
      </c>
      <c r="X2082" t="b">
        <v>0</v>
      </c>
      <c r="Y2082" t="s">
        <v>60</v>
      </c>
      <c r="Z2082" t="s">
        <v>60</v>
      </c>
      <c r="AA2082">
        <v>7</v>
      </c>
      <c r="AB2082">
        <v>7</v>
      </c>
      <c r="AC2082">
        <v>2022</v>
      </c>
      <c r="AD2082" s="1">
        <v>44743</v>
      </c>
      <c r="AE2082" t="s">
        <v>53</v>
      </c>
      <c r="AF2082" t="s">
        <v>69</v>
      </c>
      <c r="AG2082" t="str">
        <f t="shared" si="131"/>
        <v>Include</v>
      </c>
      <c r="AH2082">
        <f t="shared" si="128"/>
        <v>0</v>
      </c>
      <c r="AI2082">
        <f t="shared" si="129"/>
        <v>1</v>
      </c>
      <c r="AJ2082">
        <f t="shared" si="130"/>
        <v>0</v>
      </c>
      <c r="AK2082" s="15">
        <f>1</f>
        <v>1</v>
      </c>
    </row>
    <row r="2083" spans="1:37" x14ac:dyDescent="0.3">
      <c r="A2083" t="s">
        <v>4744</v>
      </c>
      <c r="B2083" s="1">
        <v>44764</v>
      </c>
      <c r="C2083" s="1">
        <v>44764</v>
      </c>
      <c r="D2083" t="s">
        <v>4745</v>
      </c>
      <c r="E2083" t="s">
        <v>1407</v>
      </c>
      <c r="F2083">
        <v>38</v>
      </c>
      <c r="G2083">
        <v>38</v>
      </c>
      <c r="H2083" t="s">
        <v>81</v>
      </c>
      <c r="I2083" t="s">
        <v>81</v>
      </c>
      <c r="J2083" t="s">
        <v>48</v>
      </c>
      <c r="K2083" t="s">
        <v>49</v>
      </c>
      <c r="L2083" t="s">
        <v>97</v>
      </c>
      <c r="M2083" t="s">
        <v>107</v>
      </c>
      <c r="N2083">
        <v>2</v>
      </c>
      <c r="O2083">
        <v>2</v>
      </c>
      <c r="P2083">
        <v>785.43</v>
      </c>
      <c r="Q2083" s="2">
        <v>0.27</v>
      </c>
      <c r="R2083">
        <v>1362.3</v>
      </c>
      <c r="S2083">
        <v>594.5</v>
      </c>
      <c r="T2083" s="3">
        <v>0.436</v>
      </c>
      <c r="U2083">
        <v>65.58</v>
      </c>
      <c r="V2083" t="s">
        <v>132</v>
      </c>
      <c r="X2083" t="b">
        <v>0</v>
      </c>
      <c r="Y2083" t="s">
        <v>60</v>
      </c>
      <c r="Z2083" t="s">
        <v>60</v>
      </c>
      <c r="AA2083">
        <v>3</v>
      </c>
      <c r="AB2083">
        <v>3</v>
      </c>
      <c r="AC2083">
        <v>2022</v>
      </c>
      <c r="AD2083" s="1">
        <v>44743</v>
      </c>
      <c r="AE2083" t="s">
        <v>61</v>
      </c>
      <c r="AF2083" t="s">
        <v>43</v>
      </c>
      <c r="AG2083" t="str">
        <f t="shared" si="131"/>
        <v>Include</v>
      </c>
      <c r="AH2083">
        <f t="shared" si="128"/>
        <v>0</v>
      </c>
      <c r="AI2083">
        <f t="shared" si="129"/>
        <v>1</v>
      </c>
      <c r="AJ2083">
        <f t="shared" si="130"/>
        <v>0</v>
      </c>
      <c r="AK2083" s="15">
        <f>1</f>
        <v>1</v>
      </c>
    </row>
    <row r="2084" spans="1:37" x14ac:dyDescent="0.3">
      <c r="A2084" t="s">
        <v>4746</v>
      </c>
      <c r="B2084" s="1">
        <v>44764</v>
      </c>
      <c r="C2084" s="1">
        <v>44764</v>
      </c>
      <c r="D2084" t="s">
        <v>4747</v>
      </c>
      <c r="E2084" t="s">
        <v>1158</v>
      </c>
      <c r="F2084">
        <v>54</v>
      </c>
      <c r="G2084">
        <v>54</v>
      </c>
      <c r="H2084" t="s">
        <v>47</v>
      </c>
      <c r="I2084" t="s">
        <v>47</v>
      </c>
      <c r="J2084" t="s">
        <v>57</v>
      </c>
      <c r="K2084" t="s">
        <v>66</v>
      </c>
      <c r="L2084" t="s">
        <v>38</v>
      </c>
      <c r="M2084" t="s">
        <v>93</v>
      </c>
      <c r="N2084">
        <v>9</v>
      </c>
      <c r="O2084">
        <v>9</v>
      </c>
      <c r="P2084">
        <v>1933.74</v>
      </c>
      <c r="Q2084" s="2">
        <v>0.4</v>
      </c>
      <c r="R2084">
        <v>14508.76</v>
      </c>
      <c r="S2084">
        <v>4077.16</v>
      </c>
      <c r="T2084" s="3">
        <v>0.28100000000000003</v>
      </c>
      <c r="U2084">
        <v>88.26</v>
      </c>
      <c r="V2084" t="s">
        <v>132</v>
      </c>
      <c r="W2084">
        <v>4</v>
      </c>
      <c r="X2084" t="b">
        <v>0</v>
      </c>
      <c r="Y2084" t="s">
        <v>60</v>
      </c>
      <c r="Z2084" t="s">
        <v>60</v>
      </c>
      <c r="AA2084">
        <v>6</v>
      </c>
      <c r="AB2084">
        <v>6</v>
      </c>
      <c r="AC2084">
        <v>2022</v>
      </c>
      <c r="AD2084" s="1">
        <v>44743</v>
      </c>
      <c r="AE2084" t="s">
        <v>101</v>
      </c>
      <c r="AF2084" t="s">
        <v>62</v>
      </c>
      <c r="AG2084" t="str">
        <f t="shared" si="131"/>
        <v>Include</v>
      </c>
      <c r="AH2084">
        <f t="shared" si="128"/>
        <v>0</v>
      </c>
      <c r="AI2084">
        <f t="shared" si="129"/>
        <v>1</v>
      </c>
      <c r="AJ2084">
        <f t="shared" si="130"/>
        <v>0</v>
      </c>
      <c r="AK2084" s="15">
        <f>1</f>
        <v>1</v>
      </c>
    </row>
    <row r="2085" spans="1:37" x14ac:dyDescent="0.3">
      <c r="A2085" t="s">
        <v>4748</v>
      </c>
      <c r="B2085" s="1">
        <v>44762</v>
      </c>
      <c r="C2085" s="1">
        <v>44762</v>
      </c>
      <c r="D2085" t="s">
        <v>1997</v>
      </c>
      <c r="E2085" t="s">
        <v>1779</v>
      </c>
      <c r="F2085">
        <v>50</v>
      </c>
      <c r="G2085">
        <v>50</v>
      </c>
      <c r="H2085" t="s">
        <v>81</v>
      </c>
      <c r="I2085" t="s">
        <v>81</v>
      </c>
      <c r="J2085" t="s">
        <v>36</v>
      </c>
      <c r="K2085" t="s">
        <v>239</v>
      </c>
      <c r="L2085" t="s">
        <v>140</v>
      </c>
      <c r="M2085" t="s">
        <v>206</v>
      </c>
      <c r="P2085">
        <v>3757.22</v>
      </c>
      <c r="Q2085" s="2">
        <v>0.03</v>
      </c>
      <c r="R2085">
        <v>6146.46</v>
      </c>
      <c r="S2085">
        <v>1762.91</v>
      </c>
      <c r="T2085" s="3">
        <v>0.28699999999999998</v>
      </c>
      <c r="U2085">
        <v>46.04</v>
      </c>
      <c r="V2085" t="s">
        <v>52</v>
      </c>
      <c r="W2085">
        <v>3</v>
      </c>
      <c r="X2085" t="b">
        <v>0</v>
      </c>
      <c r="Y2085" t="s">
        <v>60</v>
      </c>
      <c r="Z2085" t="s">
        <v>60</v>
      </c>
      <c r="AA2085">
        <v>3</v>
      </c>
      <c r="AB2085">
        <v>3</v>
      </c>
      <c r="AC2085">
        <v>2022</v>
      </c>
      <c r="AD2085" s="1">
        <v>44743</v>
      </c>
      <c r="AE2085" t="s">
        <v>101</v>
      </c>
      <c r="AF2085" t="s">
        <v>69</v>
      </c>
      <c r="AG2085" t="str">
        <f t="shared" si="131"/>
        <v>Include</v>
      </c>
      <c r="AH2085">
        <f t="shared" si="128"/>
        <v>0</v>
      </c>
      <c r="AI2085">
        <f t="shared" si="129"/>
        <v>1</v>
      </c>
      <c r="AJ2085">
        <f t="shared" si="130"/>
        <v>0</v>
      </c>
      <c r="AK2085" s="15">
        <f>1</f>
        <v>1</v>
      </c>
    </row>
    <row r="2086" spans="1:37" x14ac:dyDescent="0.3">
      <c r="A2086" t="s">
        <v>4749</v>
      </c>
      <c r="B2086" s="1">
        <v>44762</v>
      </c>
      <c r="C2086" s="1">
        <v>44762</v>
      </c>
      <c r="D2086" t="s">
        <v>2888</v>
      </c>
      <c r="E2086" t="s">
        <v>3178</v>
      </c>
      <c r="F2086">
        <v>26</v>
      </c>
      <c r="G2086">
        <v>26</v>
      </c>
      <c r="H2086" t="s">
        <v>81</v>
      </c>
      <c r="I2086" t="s">
        <v>81</v>
      </c>
      <c r="J2086" t="s">
        <v>48</v>
      </c>
      <c r="K2086" t="s">
        <v>185</v>
      </c>
      <c r="L2086" t="s">
        <v>140</v>
      </c>
      <c r="M2086" t="s">
        <v>219</v>
      </c>
      <c r="N2086">
        <v>6</v>
      </c>
      <c r="O2086">
        <v>6</v>
      </c>
      <c r="P2086">
        <v>711.19</v>
      </c>
      <c r="Q2086" s="2">
        <v>0.24</v>
      </c>
      <c r="R2086">
        <v>4522.3599999999997</v>
      </c>
      <c r="S2086">
        <v>2124.71</v>
      </c>
      <c r="T2086" s="3">
        <v>0.47</v>
      </c>
      <c r="U2086">
        <v>82.5</v>
      </c>
      <c r="V2086" t="s">
        <v>99</v>
      </c>
      <c r="X2086" t="b">
        <v>0</v>
      </c>
      <c r="Y2086" t="s">
        <v>60</v>
      </c>
      <c r="Z2086" t="s">
        <v>60</v>
      </c>
      <c r="AA2086">
        <v>3</v>
      </c>
      <c r="AB2086">
        <v>3</v>
      </c>
      <c r="AC2086">
        <v>2022</v>
      </c>
      <c r="AD2086" s="1">
        <v>44743</v>
      </c>
      <c r="AE2086" t="s">
        <v>87</v>
      </c>
      <c r="AF2086" t="s">
        <v>43</v>
      </c>
      <c r="AG2086" t="str">
        <f t="shared" si="131"/>
        <v>Include</v>
      </c>
      <c r="AH2086">
        <f t="shared" si="128"/>
        <v>0</v>
      </c>
      <c r="AI2086">
        <f t="shared" si="129"/>
        <v>1</v>
      </c>
      <c r="AJ2086">
        <f t="shared" si="130"/>
        <v>0</v>
      </c>
      <c r="AK2086" s="15">
        <f>1</f>
        <v>1</v>
      </c>
    </row>
    <row r="2087" spans="1:37" x14ac:dyDescent="0.3">
      <c r="A2087" t="s">
        <v>4750</v>
      </c>
      <c r="B2087" s="1">
        <v>44761</v>
      </c>
      <c r="C2087" s="1">
        <v>44761</v>
      </c>
      <c r="D2087" t="s">
        <v>4751</v>
      </c>
      <c r="E2087" t="s">
        <v>1759</v>
      </c>
      <c r="F2087">
        <v>28</v>
      </c>
      <c r="G2087">
        <v>28</v>
      </c>
      <c r="H2087" t="s">
        <v>81</v>
      </c>
      <c r="I2087" t="s">
        <v>81</v>
      </c>
      <c r="J2087" t="s">
        <v>48</v>
      </c>
      <c r="K2087" t="s">
        <v>185</v>
      </c>
      <c r="L2087" t="s">
        <v>50</v>
      </c>
      <c r="M2087" t="s">
        <v>51</v>
      </c>
      <c r="N2087">
        <v>2</v>
      </c>
      <c r="O2087">
        <v>2</v>
      </c>
      <c r="P2087">
        <v>23522.83</v>
      </c>
      <c r="Q2087" s="2">
        <v>0.15</v>
      </c>
      <c r="R2087">
        <v>53090.46</v>
      </c>
      <c r="S2087">
        <v>18316.25</v>
      </c>
      <c r="T2087" s="3">
        <v>0.34499999999999997</v>
      </c>
      <c r="U2087">
        <v>70.069999999999993</v>
      </c>
      <c r="V2087" t="s">
        <v>40</v>
      </c>
      <c r="W2087">
        <v>2</v>
      </c>
      <c r="X2087" t="b">
        <v>0</v>
      </c>
      <c r="Y2087" t="s">
        <v>60</v>
      </c>
      <c r="Z2087" t="s">
        <v>60</v>
      </c>
      <c r="AA2087">
        <v>8</v>
      </c>
      <c r="AB2087">
        <v>8</v>
      </c>
      <c r="AC2087">
        <v>2022</v>
      </c>
      <c r="AD2087" s="1">
        <v>44743</v>
      </c>
      <c r="AE2087" t="s">
        <v>87</v>
      </c>
      <c r="AF2087" t="s">
        <v>88</v>
      </c>
      <c r="AG2087" t="str">
        <f t="shared" si="131"/>
        <v>Include</v>
      </c>
      <c r="AH2087">
        <f t="shared" si="128"/>
        <v>0</v>
      </c>
      <c r="AI2087">
        <f t="shared" si="129"/>
        <v>1</v>
      </c>
      <c r="AJ2087">
        <f t="shared" si="130"/>
        <v>0</v>
      </c>
      <c r="AK2087" s="15">
        <f>1</f>
        <v>1</v>
      </c>
    </row>
    <row r="2088" spans="1:37" x14ac:dyDescent="0.3">
      <c r="A2088" t="s">
        <v>4752</v>
      </c>
      <c r="B2088" s="1">
        <v>44761</v>
      </c>
      <c r="C2088" s="1">
        <v>44761</v>
      </c>
      <c r="D2088" t="s">
        <v>4753</v>
      </c>
      <c r="E2088" t="s">
        <v>196</v>
      </c>
      <c r="F2088">
        <v>28</v>
      </c>
      <c r="G2088">
        <v>28</v>
      </c>
      <c r="H2088" t="s">
        <v>81</v>
      </c>
      <c r="I2088" t="s">
        <v>81</v>
      </c>
      <c r="J2088" t="s">
        <v>48</v>
      </c>
      <c r="K2088" t="s">
        <v>226</v>
      </c>
      <c r="L2088" t="s">
        <v>84</v>
      </c>
      <c r="M2088" t="s">
        <v>490</v>
      </c>
      <c r="N2088">
        <v>3</v>
      </c>
      <c r="O2088">
        <v>3</v>
      </c>
      <c r="P2088">
        <v>187.48</v>
      </c>
      <c r="Q2088" s="2">
        <v>0.13</v>
      </c>
      <c r="R2088">
        <v>717.47</v>
      </c>
      <c r="S2088">
        <v>70.37</v>
      </c>
      <c r="T2088" s="3">
        <v>9.8000000000000004E-2</v>
      </c>
      <c r="U2088">
        <v>77.819999999999993</v>
      </c>
      <c r="V2088" t="s">
        <v>40</v>
      </c>
      <c r="W2088">
        <v>1</v>
      </c>
      <c r="X2088" t="b">
        <v>0</v>
      </c>
      <c r="Y2088" t="s">
        <v>60</v>
      </c>
      <c r="Z2088" t="s">
        <v>60</v>
      </c>
      <c r="AA2088">
        <v>10</v>
      </c>
      <c r="AB2088">
        <v>10</v>
      </c>
      <c r="AC2088">
        <v>2022</v>
      </c>
      <c r="AD2088" s="1">
        <v>44743</v>
      </c>
      <c r="AE2088" t="s">
        <v>87</v>
      </c>
      <c r="AF2088" t="s">
        <v>88</v>
      </c>
      <c r="AG2088" t="str">
        <f t="shared" si="131"/>
        <v>Include</v>
      </c>
      <c r="AH2088">
        <f t="shared" si="128"/>
        <v>0</v>
      </c>
      <c r="AI2088">
        <f t="shared" si="129"/>
        <v>1</v>
      </c>
      <c r="AJ2088">
        <f t="shared" si="130"/>
        <v>0</v>
      </c>
      <c r="AK2088" s="15">
        <f>1</f>
        <v>1</v>
      </c>
    </row>
    <row r="2089" spans="1:37" x14ac:dyDescent="0.3">
      <c r="A2089" t="s">
        <v>4754</v>
      </c>
      <c r="B2089" s="1">
        <v>44761</v>
      </c>
      <c r="C2089" s="1">
        <v>44761</v>
      </c>
      <c r="D2089" t="s">
        <v>4755</v>
      </c>
      <c r="E2089" t="s">
        <v>414</v>
      </c>
      <c r="F2089">
        <v>58</v>
      </c>
      <c r="G2089">
        <v>58</v>
      </c>
      <c r="H2089" t="s">
        <v>81</v>
      </c>
      <c r="I2089" t="s">
        <v>81</v>
      </c>
      <c r="J2089" t="s">
        <v>57</v>
      </c>
      <c r="K2089" t="s">
        <v>205</v>
      </c>
      <c r="L2089" t="s">
        <v>50</v>
      </c>
      <c r="M2089" t="s">
        <v>325</v>
      </c>
      <c r="N2089">
        <v>8</v>
      </c>
      <c r="O2089">
        <v>8</v>
      </c>
      <c r="P2089">
        <v>6806.19</v>
      </c>
      <c r="Q2089" s="2">
        <v>0.1</v>
      </c>
      <c r="R2089">
        <v>67597</v>
      </c>
      <c r="S2089">
        <v>26754.18</v>
      </c>
      <c r="T2089" s="3">
        <v>0.39600000000000002</v>
      </c>
      <c r="U2089">
        <v>63.82</v>
      </c>
      <c r="V2089" t="s">
        <v>99</v>
      </c>
      <c r="W2089">
        <v>5</v>
      </c>
      <c r="X2089" t="b">
        <v>0</v>
      </c>
      <c r="Y2089" t="s">
        <v>60</v>
      </c>
      <c r="Z2089" t="s">
        <v>60</v>
      </c>
      <c r="AA2089">
        <v>1</v>
      </c>
      <c r="AB2089">
        <v>1</v>
      </c>
      <c r="AC2089">
        <v>2022</v>
      </c>
      <c r="AD2089" s="1">
        <v>44743</v>
      </c>
      <c r="AE2089" t="s">
        <v>101</v>
      </c>
      <c r="AF2089" t="s">
        <v>69</v>
      </c>
      <c r="AG2089" t="str">
        <f t="shared" si="131"/>
        <v>Include</v>
      </c>
      <c r="AH2089">
        <f t="shared" si="128"/>
        <v>0</v>
      </c>
      <c r="AI2089">
        <f t="shared" si="129"/>
        <v>1</v>
      </c>
      <c r="AJ2089">
        <f t="shared" si="130"/>
        <v>0</v>
      </c>
      <c r="AK2089" s="15">
        <f>1</f>
        <v>1</v>
      </c>
    </row>
    <row r="2090" spans="1:37" x14ac:dyDescent="0.3">
      <c r="A2090" t="s">
        <v>4756</v>
      </c>
      <c r="B2090" s="1">
        <v>44760</v>
      </c>
      <c r="C2090" s="1">
        <v>44760</v>
      </c>
      <c r="D2090" t="s">
        <v>4757</v>
      </c>
      <c r="E2090" t="s">
        <v>1865</v>
      </c>
      <c r="F2090">
        <v>48</v>
      </c>
      <c r="G2090">
        <v>48</v>
      </c>
      <c r="H2090" t="s">
        <v>47</v>
      </c>
      <c r="I2090" t="s">
        <v>47</v>
      </c>
      <c r="J2090" t="s">
        <v>82</v>
      </c>
      <c r="K2090" t="s">
        <v>83</v>
      </c>
      <c r="L2090" t="s">
        <v>50</v>
      </c>
      <c r="M2090" t="s">
        <v>51</v>
      </c>
      <c r="N2090">
        <v>10</v>
      </c>
      <c r="O2090">
        <v>10</v>
      </c>
      <c r="P2090">
        <v>28298.23</v>
      </c>
      <c r="Q2090" s="2">
        <v>0.25</v>
      </c>
      <c r="R2090">
        <v>341316.69</v>
      </c>
      <c r="S2090">
        <v>107787.95</v>
      </c>
      <c r="T2090" s="3">
        <v>0.316</v>
      </c>
      <c r="U2090">
        <v>94.71</v>
      </c>
      <c r="V2090" t="s">
        <v>132</v>
      </c>
      <c r="W2090">
        <v>4</v>
      </c>
      <c r="X2090" t="b">
        <v>0</v>
      </c>
      <c r="Y2090" t="s">
        <v>60</v>
      </c>
      <c r="Z2090" t="s">
        <v>60</v>
      </c>
      <c r="AA2090">
        <v>4</v>
      </c>
      <c r="AB2090">
        <v>4</v>
      </c>
      <c r="AC2090">
        <v>2022</v>
      </c>
      <c r="AD2090" s="1">
        <v>44743</v>
      </c>
      <c r="AE2090" t="s">
        <v>101</v>
      </c>
      <c r="AF2090" t="s">
        <v>43</v>
      </c>
      <c r="AG2090" t="str">
        <f t="shared" si="131"/>
        <v>Include</v>
      </c>
      <c r="AH2090">
        <f t="shared" si="128"/>
        <v>0</v>
      </c>
      <c r="AI2090">
        <f t="shared" si="129"/>
        <v>1</v>
      </c>
      <c r="AJ2090">
        <f t="shared" si="130"/>
        <v>0</v>
      </c>
      <c r="AK2090" s="15">
        <f>1</f>
        <v>1</v>
      </c>
    </row>
    <row r="2091" spans="1:37" x14ac:dyDescent="0.3">
      <c r="A2091" t="s">
        <v>4758</v>
      </c>
      <c r="B2091" s="1">
        <v>44760</v>
      </c>
      <c r="C2091" s="1">
        <v>44760</v>
      </c>
      <c r="D2091" t="s">
        <v>4759</v>
      </c>
      <c r="E2091" t="s">
        <v>291</v>
      </c>
      <c r="F2091">
        <v>33</v>
      </c>
      <c r="G2091">
        <v>33</v>
      </c>
      <c r="H2091" t="s">
        <v>81</v>
      </c>
      <c r="I2091" t="s">
        <v>81</v>
      </c>
      <c r="J2091" t="s">
        <v>36</v>
      </c>
      <c r="K2091" t="s">
        <v>106</v>
      </c>
      <c r="L2091" t="s">
        <v>50</v>
      </c>
      <c r="M2091" t="s">
        <v>59</v>
      </c>
      <c r="N2091">
        <v>4</v>
      </c>
      <c r="O2091">
        <v>4</v>
      </c>
      <c r="P2091">
        <v>3037.37</v>
      </c>
      <c r="Q2091" s="2">
        <v>0.1</v>
      </c>
      <c r="R2091">
        <v>12378.84</v>
      </c>
      <c r="S2091">
        <v>3013.5</v>
      </c>
      <c r="T2091" s="3">
        <v>0.24299999999999999</v>
      </c>
      <c r="U2091">
        <v>45.31</v>
      </c>
      <c r="V2091" t="s">
        <v>132</v>
      </c>
      <c r="W2091">
        <v>3</v>
      </c>
      <c r="X2091" t="b">
        <v>0</v>
      </c>
      <c r="Y2091" t="s">
        <v>100</v>
      </c>
      <c r="Z2091" t="s">
        <v>100</v>
      </c>
      <c r="AA2091">
        <v>4</v>
      </c>
      <c r="AB2091">
        <v>4</v>
      </c>
      <c r="AC2091">
        <v>2022</v>
      </c>
      <c r="AD2091" s="1">
        <v>44743</v>
      </c>
      <c r="AE2091" t="s">
        <v>87</v>
      </c>
      <c r="AF2091" t="s">
        <v>69</v>
      </c>
      <c r="AG2091" t="str">
        <f t="shared" si="131"/>
        <v>Include</v>
      </c>
      <c r="AH2091">
        <f t="shared" si="128"/>
        <v>0</v>
      </c>
      <c r="AI2091">
        <f t="shared" si="129"/>
        <v>0</v>
      </c>
      <c r="AJ2091">
        <f t="shared" si="130"/>
        <v>1</v>
      </c>
      <c r="AK2091" s="15">
        <f>1</f>
        <v>1</v>
      </c>
    </row>
    <row r="2092" spans="1:37" x14ac:dyDescent="0.3">
      <c r="A2092" t="s">
        <v>4760</v>
      </c>
      <c r="B2092" s="1">
        <v>44759</v>
      </c>
      <c r="C2092" s="1">
        <v>44759</v>
      </c>
      <c r="D2092" t="s">
        <v>4761</v>
      </c>
      <c r="E2092" t="s">
        <v>1025</v>
      </c>
      <c r="F2092">
        <v>31</v>
      </c>
      <c r="G2092">
        <v>31</v>
      </c>
      <c r="H2092" t="s">
        <v>47</v>
      </c>
      <c r="I2092" t="s">
        <v>47</v>
      </c>
      <c r="J2092" t="s">
        <v>116</v>
      </c>
      <c r="K2092" t="s">
        <v>150</v>
      </c>
      <c r="L2092" t="s">
        <v>97</v>
      </c>
      <c r="M2092" t="s">
        <v>243</v>
      </c>
      <c r="P2092">
        <v>854</v>
      </c>
      <c r="Q2092" s="2">
        <v>0.33</v>
      </c>
      <c r="R2092">
        <v>691.57</v>
      </c>
      <c r="S2092">
        <v>321.8</v>
      </c>
      <c r="T2092" s="3">
        <v>0.46500000000000002</v>
      </c>
      <c r="U2092">
        <v>40.83</v>
      </c>
      <c r="V2092" t="s">
        <v>52</v>
      </c>
      <c r="W2092">
        <v>1</v>
      </c>
      <c r="X2092" t="b">
        <v>1</v>
      </c>
      <c r="Y2092" t="s">
        <v>41</v>
      </c>
      <c r="Z2092" t="s">
        <v>41</v>
      </c>
      <c r="AA2092">
        <v>6</v>
      </c>
      <c r="AB2092">
        <v>6</v>
      </c>
      <c r="AC2092">
        <v>2022</v>
      </c>
      <c r="AD2092" s="1">
        <v>44743</v>
      </c>
      <c r="AE2092" t="s">
        <v>87</v>
      </c>
      <c r="AF2092" t="s">
        <v>62</v>
      </c>
      <c r="AG2092" t="str">
        <f t="shared" si="131"/>
        <v>Include</v>
      </c>
      <c r="AH2092">
        <f t="shared" si="128"/>
        <v>1</v>
      </c>
      <c r="AI2092">
        <f t="shared" si="129"/>
        <v>1</v>
      </c>
      <c r="AJ2092">
        <f t="shared" si="130"/>
        <v>0</v>
      </c>
      <c r="AK2092" s="15">
        <f>1</f>
        <v>1</v>
      </c>
    </row>
    <row r="2093" spans="1:37" x14ac:dyDescent="0.3">
      <c r="A2093" t="s">
        <v>4762</v>
      </c>
      <c r="B2093" s="1">
        <v>44759</v>
      </c>
      <c r="C2093" s="1">
        <v>44759</v>
      </c>
      <c r="D2093" t="s">
        <v>4763</v>
      </c>
      <c r="E2093" t="s">
        <v>166</v>
      </c>
      <c r="F2093">
        <v>41</v>
      </c>
      <c r="G2093">
        <v>41</v>
      </c>
      <c r="H2093" t="s">
        <v>340</v>
      </c>
      <c r="I2093" t="s">
        <v>35</v>
      </c>
      <c r="J2093" t="s">
        <v>82</v>
      </c>
      <c r="K2093" t="s">
        <v>266</v>
      </c>
      <c r="L2093" t="s">
        <v>50</v>
      </c>
      <c r="M2093" t="s">
        <v>325</v>
      </c>
      <c r="N2093">
        <v>7</v>
      </c>
      <c r="O2093">
        <v>7</v>
      </c>
      <c r="P2093">
        <v>7570.52</v>
      </c>
      <c r="Q2093" s="2">
        <v>0.33</v>
      </c>
      <c r="R2093">
        <v>50975.7</v>
      </c>
      <c r="S2093">
        <v>14523.56</v>
      </c>
      <c r="T2093" s="3">
        <v>0.28499999999999998</v>
      </c>
      <c r="U2093">
        <v>71.959999999999994</v>
      </c>
      <c r="V2093" t="s">
        <v>132</v>
      </c>
      <c r="W2093">
        <v>3</v>
      </c>
      <c r="X2093" t="b">
        <v>0</v>
      </c>
      <c r="Y2093" t="s">
        <v>60</v>
      </c>
      <c r="Z2093" t="s">
        <v>60</v>
      </c>
      <c r="AA2093">
        <v>1</v>
      </c>
      <c r="AB2093">
        <v>1</v>
      </c>
      <c r="AC2093">
        <v>2022</v>
      </c>
      <c r="AD2093" s="1">
        <v>44743</v>
      </c>
      <c r="AE2093" t="s">
        <v>61</v>
      </c>
      <c r="AF2093" t="s">
        <v>62</v>
      </c>
      <c r="AG2093" t="str">
        <f t="shared" si="131"/>
        <v>Include</v>
      </c>
      <c r="AH2093">
        <f t="shared" si="128"/>
        <v>0</v>
      </c>
      <c r="AI2093">
        <f t="shared" si="129"/>
        <v>1</v>
      </c>
      <c r="AJ2093">
        <f t="shared" si="130"/>
        <v>0</v>
      </c>
      <c r="AK2093" s="15">
        <f>1</f>
        <v>1</v>
      </c>
    </row>
    <row r="2094" spans="1:37" x14ac:dyDescent="0.3">
      <c r="A2094" t="s">
        <v>4764</v>
      </c>
      <c r="B2094" s="1">
        <v>44759</v>
      </c>
      <c r="C2094" s="1">
        <v>44759</v>
      </c>
      <c r="D2094" t="s">
        <v>4765</v>
      </c>
      <c r="E2094" t="s">
        <v>259</v>
      </c>
      <c r="F2094">
        <v>42</v>
      </c>
      <c r="G2094">
        <v>42</v>
      </c>
      <c r="H2094" t="s">
        <v>35</v>
      </c>
      <c r="I2094" t="s">
        <v>35</v>
      </c>
      <c r="J2094" t="s">
        <v>57</v>
      </c>
      <c r="K2094" t="s">
        <v>155</v>
      </c>
      <c r="L2094" t="s">
        <v>140</v>
      </c>
      <c r="M2094" t="s">
        <v>219</v>
      </c>
      <c r="N2094">
        <v>7</v>
      </c>
      <c r="O2094">
        <v>7</v>
      </c>
      <c r="P2094">
        <v>2784.47</v>
      </c>
      <c r="Q2094" s="2">
        <v>0.09</v>
      </c>
      <c r="R2094">
        <v>25867.22</v>
      </c>
      <c r="S2094">
        <v>7897.77</v>
      </c>
      <c r="T2094" s="3">
        <v>0.30499999999999999</v>
      </c>
      <c r="U2094">
        <v>98.75</v>
      </c>
      <c r="V2094" t="s">
        <v>68</v>
      </c>
      <c r="W2094">
        <v>3</v>
      </c>
      <c r="X2094" t="b">
        <v>1</v>
      </c>
      <c r="Y2094" t="s">
        <v>41</v>
      </c>
      <c r="Z2094" t="s">
        <v>41</v>
      </c>
      <c r="AA2094">
        <v>8</v>
      </c>
      <c r="AB2094">
        <v>8</v>
      </c>
      <c r="AC2094">
        <v>2022</v>
      </c>
      <c r="AD2094" s="1">
        <v>44743</v>
      </c>
      <c r="AE2094" t="s">
        <v>61</v>
      </c>
      <c r="AF2094" t="s">
        <v>69</v>
      </c>
      <c r="AG2094" t="str">
        <f t="shared" si="131"/>
        <v>Include</v>
      </c>
      <c r="AH2094">
        <f t="shared" si="128"/>
        <v>1</v>
      </c>
      <c r="AI2094">
        <f t="shared" si="129"/>
        <v>1</v>
      </c>
      <c r="AJ2094">
        <f t="shared" si="130"/>
        <v>0</v>
      </c>
      <c r="AK2094" s="15">
        <f>1</f>
        <v>1</v>
      </c>
    </row>
    <row r="2095" spans="1:37" x14ac:dyDescent="0.3">
      <c r="A2095" t="s">
        <v>4766</v>
      </c>
      <c r="B2095" s="1">
        <v>44759</v>
      </c>
      <c r="C2095" s="1">
        <v>44759</v>
      </c>
      <c r="D2095" t="s">
        <v>4767</v>
      </c>
      <c r="E2095" t="s">
        <v>622</v>
      </c>
      <c r="F2095">
        <v>44</v>
      </c>
      <c r="G2095">
        <v>44</v>
      </c>
      <c r="H2095" t="s">
        <v>35</v>
      </c>
      <c r="I2095" t="s">
        <v>35</v>
      </c>
      <c r="J2095" t="s">
        <v>82</v>
      </c>
      <c r="K2095" t="s">
        <v>131</v>
      </c>
      <c r="L2095" t="s">
        <v>50</v>
      </c>
      <c r="M2095" t="s">
        <v>186</v>
      </c>
      <c r="N2095">
        <v>5</v>
      </c>
      <c r="O2095">
        <v>5</v>
      </c>
      <c r="P2095">
        <v>7769.34</v>
      </c>
      <c r="Q2095" s="2">
        <v>0.25</v>
      </c>
      <c r="R2095">
        <v>39143.379999999997</v>
      </c>
      <c r="S2095">
        <v>11912.85</v>
      </c>
      <c r="T2095" s="3">
        <v>0.30399999999999999</v>
      </c>
      <c r="U2095">
        <v>60.21</v>
      </c>
      <c r="V2095" t="s">
        <v>76</v>
      </c>
      <c r="W2095">
        <v>2</v>
      </c>
      <c r="X2095" t="b">
        <v>0</v>
      </c>
      <c r="Y2095" t="s">
        <v>382</v>
      </c>
      <c r="Z2095" t="s">
        <v>60</v>
      </c>
      <c r="AA2095">
        <v>8</v>
      </c>
      <c r="AB2095">
        <v>8</v>
      </c>
      <c r="AC2095">
        <v>2022</v>
      </c>
      <c r="AD2095" s="1">
        <v>44743</v>
      </c>
      <c r="AE2095" t="s">
        <v>61</v>
      </c>
      <c r="AF2095" t="s">
        <v>43</v>
      </c>
      <c r="AG2095" t="str">
        <f t="shared" si="131"/>
        <v>Include</v>
      </c>
      <c r="AH2095">
        <f t="shared" si="128"/>
        <v>0</v>
      </c>
      <c r="AI2095">
        <f t="shared" si="129"/>
        <v>1</v>
      </c>
      <c r="AJ2095">
        <f t="shared" si="130"/>
        <v>0</v>
      </c>
      <c r="AK2095" s="15">
        <f>1</f>
        <v>1</v>
      </c>
    </row>
    <row r="2096" spans="1:37" x14ac:dyDescent="0.3">
      <c r="A2096" t="s">
        <v>4768</v>
      </c>
      <c r="B2096" s="1">
        <v>44758</v>
      </c>
      <c r="C2096" s="1">
        <v>44758</v>
      </c>
      <c r="D2096" t="s">
        <v>4769</v>
      </c>
      <c r="E2096" t="s">
        <v>162</v>
      </c>
      <c r="F2096">
        <v>36</v>
      </c>
      <c r="G2096">
        <v>36</v>
      </c>
      <c r="H2096" t="s">
        <v>81</v>
      </c>
      <c r="I2096" t="s">
        <v>81</v>
      </c>
      <c r="J2096" t="s">
        <v>116</v>
      </c>
      <c r="K2096" t="s">
        <v>247</v>
      </c>
      <c r="L2096" t="s">
        <v>111</v>
      </c>
      <c r="M2096" t="s">
        <v>112</v>
      </c>
      <c r="N2096">
        <v>6</v>
      </c>
      <c r="O2096">
        <v>6</v>
      </c>
      <c r="P2096">
        <v>7187.46</v>
      </c>
      <c r="Q2096" s="2">
        <v>0.27</v>
      </c>
      <c r="R2096">
        <v>45280.94</v>
      </c>
      <c r="S2096">
        <v>7760.51</v>
      </c>
      <c r="T2096" s="3">
        <v>0.17100000000000001</v>
      </c>
      <c r="U2096">
        <v>48.71</v>
      </c>
      <c r="V2096" t="s">
        <v>40</v>
      </c>
      <c r="W2096">
        <v>3</v>
      </c>
      <c r="X2096" t="b">
        <v>0</v>
      </c>
      <c r="Y2096" t="s">
        <v>60</v>
      </c>
      <c r="Z2096" t="s">
        <v>60</v>
      </c>
      <c r="AA2096">
        <v>5</v>
      </c>
      <c r="AB2096">
        <v>5</v>
      </c>
      <c r="AC2096">
        <v>2022</v>
      </c>
      <c r="AD2096" s="1">
        <v>44743</v>
      </c>
      <c r="AE2096" t="s">
        <v>61</v>
      </c>
      <c r="AF2096" t="s">
        <v>43</v>
      </c>
      <c r="AG2096" t="str">
        <f t="shared" si="131"/>
        <v>Include</v>
      </c>
      <c r="AH2096">
        <f t="shared" si="128"/>
        <v>0</v>
      </c>
      <c r="AI2096">
        <f t="shared" si="129"/>
        <v>1</v>
      </c>
      <c r="AJ2096">
        <f t="shared" si="130"/>
        <v>0</v>
      </c>
      <c r="AK2096" s="15">
        <f>1</f>
        <v>1</v>
      </c>
    </row>
    <row r="2097" spans="1:37" x14ac:dyDescent="0.3">
      <c r="A2097" t="s">
        <v>4770</v>
      </c>
      <c r="B2097" s="1">
        <v>44758</v>
      </c>
      <c r="C2097" s="1">
        <v>44758</v>
      </c>
      <c r="D2097" t="s">
        <v>4771</v>
      </c>
      <c r="E2097" t="s">
        <v>375</v>
      </c>
      <c r="F2097">
        <v>28</v>
      </c>
      <c r="G2097">
        <v>28</v>
      </c>
      <c r="H2097" t="s">
        <v>47</v>
      </c>
      <c r="I2097" t="s">
        <v>47</v>
      </c>
      <c r="J2097" t="s">
        <v>82</v>
      </c>
      <c r="K2097" t="s">
        <v>83</v>
      </c>
      <c r="L2097" t="s">
        <v>97</v>
      </c>
      <c r="M2097" t="s">
        <v>361</v>
      </c>
      <c r="N2097">
        <v>10</v>
      </c>
      <c r="O2097">
        <v>10</v>
      </c>
      <c r="P2097">
        <v>1326.18</v>
      </c>
      <c r="Q2097" s="2">
        <v>0.2</v>
      </c>
      <c r="R2097">
        <v>16441.16</v>
      </c>
      <c r="S2097">
        <v>5803.82</v>
      </c>
      <c r="T2097" s="3">
        <v>0.35299999999999998</v>
      </c>
      <c r="U2097">
        <v>73.42</v>
      </c>
      <c r="V2097" t="s">
        <v>52</v>
      </c>
      <c r="W2097">
        <v>3</v>
      </c>
      <c r="X2097" t="b">
        <v>0</v>
      </c>
      <c r="Y2097" t="s">
        <v>60</v>
      </c>
      <c r="Z2097" t="s">
        <v>60</v>
      </c>
      <c r="AA2097">
        <v>5</v>
      </c>
      <c r="AB2097">
        <v>5</v>
      </c>
      <c r="AC2097">
        <v>2022</v>
      </c>
      <c r="AD2097" s="1">
        <v>44743</v>
      </c>
      <c r="AE2097" t="s">
        <v>87</v>
      </c>
      <c r="AF2097" t="s">
        <v>88</v>
      </c>
      <c r="AG2097" t="str">
        <f t="shared" si="131"/>
        <v>Include</v>
      </c>
      <c r="AH2097">
        <f t="shared" si="128"/>
        <v>0</v>
      </c>
      <c r="AI2097">
        <f t="shared" si="129"/>
        <v>1</v>
      </c>
      <c r="AJ2097">
        <f t="shared" si="130"/>
        <v>0</v>
      </c>
      <c r="AK2097" s="15">
        <f>1</f>
        <v>1</v>
      </c>
    </row>
    <row r="2098" spans="1:37" x14ac:dyDescent="0.3">
      <c r="A2098" t="s">
        <v>4772</v>
      </c>
      <c r="B2098" s="1">
        <v>44757</v>
      </c>
      <c r="C2098" s="1">
        <v>44757</v>
      </c>
      <c r="D2098" t="s">
        <v>4773</v>
      </c>
      <c r="E2098" t="s">
        <v>310</v>
      </c>
      <c r="F2098">
        <v>49</v>
      </c>
      <c r="G2098">
        <v>49</v>
      </c>
      <c r="H2098" t="s">
        <v>81</v>
      </c>
      <c r="I2098" t="s">
        <v>81</v>
      </c>
      <c r="J2098" t="s">
        <v>36</v>
      </c>
      <c r="K2098" t="s">
        <v>73</v>
      </c>
      <c r="L2098" t="s">
        <v>84</v>
      </c>
      <c r="M2098" t="s">
        <v>490</v>
      </c>
      <c r="N2098">
        <v>4</v>
      </c>
      <c r="O2098">
        <v>4</v>
      </c>
      <c r="P2098">
        <v>363.4</v>
      </c>
      <c r="Q2098" s="2">
        <v>0.33</v>
      </c>
      <c r="R2098">
        <v>1689.72</v>
      </c>
      <c r="S2098">
        <v>153.16999999999999</v>
      </c>
      <c r="T2098" s="3">
        <v>9.0999999999999998E-2</v>
      </c>
      <c r="U2098">
        <v>55.45</v>
      </c>
      <c r="V2098" t="s">
        <v>52</v>
      </c>
      <c r="W2098">
        <v>1</v>
      </c>
      <c r="X2098" t="b">
        <v>0</v>
      </c>
      <c r="Y2098" t="s">
        <v>60</v>
      </c>
      <c r="Z2098" t="s">
        <v>60</v>
      </c>
      <c r="AA2098">
        <v>3</v>
      </c>
      <c r="AB2098">
        <v>3</v>
      </c>
      <c r="AC2098">
        <v>2022</v>
      </c>
      <c r="AD2098" s="1">
        <v>44743</v>
      </c>
      <c r="AE2098" t="s">
        <v>101</v>
      </c>
      <c r="AF2098" t="s">
        <v>62</v>
      </c>
      <c r="AG2098" t="str">
        <f t="shared" si="131"/>
        <v>Include</v>
      </c>
      <c r="AH2098">
        <f t="shared" si="128"/>
        <v>0</v>
      </c>
      <c r="AI2098">
        <f t="shared" si="129"/>
        <v>1</v>
      </c>
      <c r="AJ2098">
        <f t="shared" si="130"/>
        <v>0</v>
      </c>
      <c r="AK2098" s="15">
        <f>1</f>
        <v>1</v>
      </c>
    </row>
    <row r="2099" spans="1:37" x14ac:dyDescent="0.3">
      <c r="A2099" t="s">
        <v>4774</v>
      </c>
      <c r="B2099" s="1">
        <v>44756</v>
      </c>
      <c r="C2099" s="1">
        <v>44756</v>
      </c>
      <c r="D2099" t="s">
        <v>4775</v>
      </c>
      <c r="E2099" t="s">
        <v>1011</v>
      </c>
      <c r="F2099">
        <v>48</v>
      </c>
      <c r="G2099">
        <v>48</v>
      </c>
      <c r="H2099" t="s">
        <v>35</v>
      </c>
      <c r="I2099" t="s">
        <v>35</v>
      </c>
      <c r="J2099" t="s">
        <v>48</v>
      </c>
      <c r="K2099" t="s">
        <v>49</v>
      </c>
      <c r="L2099" t="s">
        <v>111</v>
      </c>
      <c r="M2099" t="s">
        <v>856</v>
      </c>
      <c r="N2099">
        <v>9</v>
      </c>
      <c r="O2099">
        <v>9</v>
      </c>
      <c r="P2099">
        <v>3817.71</v>
      </c>
      <c r="Q2099" s="2">
        <v>0.25</v>
      </c>
      <c r="R2099">
        <v>41379.360000000001</v>
      </c>
      <c r="S2099">
        <v>8384.06</v>
      </c>
      <c r="T2099" s="3">
        <v>0.20300000000000001</v>
      </c>
      <c r="U2099">
        <v>104.35</v>
      </c>
      <c r="V2099" t="s">
        <v>76</v>
      </c>
      <c r="W2099">
        <v>5</v>
      </c>
      <c r="X2099" t="b">
        <v>0</v>
      </c>
      <c r="Y2099" t="s">
        <v>60</v>
      </c>
      <c r="Z2099" t="s">
        <v>60</v>
      </c>
      <c r="AA2099">
        <v>9</v>
      </c>
      <c r="AB2099">
        <v>9</v>
      </c>
      <c r="AC2099">
        <v>2022</v>
      </c>
      <c r="AD2099" s="1">
        <v>44743</v>
      </c>
      <c r="AE2099" t="s">
        <v>101</v>
      </c>
      <c r="AF2099" t="s">
        <v>43</v>
      </c>
      <c r="AG2099" t="str">
        <f t="shared" si="131"/>
        <v>Include</v>
      </c>
      <c r="AH2099">
        <f t="shared" si="128"/>
        <v>0</v>
      </c>
      <c r="AI2099">
        <f t="shared" si="129"/>
        <v>1</v>
      </c>
      <c r="AJ2099">
        <f t="shared" si="130"/>
        <v>0</v>
      </c>
      <c r="AK2099" s="15">
        <f>1</f>
        <v>1</v>
      </c>
    </row>
    <row r="2100" spans="1:37" x14ac:dyDescent="0.3">
      <c r="A2100" t="s">
        <v>4776</v>
      </c>
      <c r="B2100" t="s">
        <v>4777</v>
      </c>
      <c r="C2100" s="1">
        <v>44756</v>
      </c>
      <c r="D2100" t="s">
        <v>4778</v>
      </c>
      <c r="E2100" t="s">
        <v>693</v>
      </c>
      <c r="F2100">
        <v>32</v>
      </c>
      <c r="G2100">
        <v>32</v>
      </c>
      <c r="H2100" t="s">
        <v>47</v>
      </c>
      <c r="I2100" t="s">
        <v>47</v>
      </c>
      <c r="J2100" t="s">
        <v>36</v>
      </c>
      <c r="K2100" t="s">
        <v>239</v>
      </c>
      <c r="L2100" t="s">
        <v>38</v>
      </c>
      <c r="M2100" t="s">
        <v>93</v>
      </c>
      <c r="N2100">
        <v>7</v>
      </c>
      <c r="O2100">
        <v>7</v>
      </c>
      <c r="P2100">
        <v>920.5</v>
      </c>
      <c r="Q2100" s="2">
        <v>0.1</v>
      </c>
      <c r="R2100">
        <v>8123.9</v>
      </c>
      <c r="S2100">
        <v>4006.12</v>
      </c>
      <c r="T2100" s="3">
        <v>0.49299999999999999</v>
      </c>
      <c r="U2100">
        <v>47.75</v>
      </c>
      <c r="V2100" t="s">
        <v>132</v>
      </c>
      <c r="W2100">
        <v>1</v>
      </c>
      <c r="X2100" t="b">
        <v>0</v>
      </c>
      <c r="Y2100" t="s">
        <v>142</v>
      </c>
      <c r="Z2100" t="s">
        <v>142</v>
      </c>
      <c r="AA2100">
        <v>4</v>
      </c>
      <c r="AB2100">
        <v>4</v>
      </c>
      <c r="AC2100">
        <v>2022</v>
      </c>
      <c r="AD2100" s="1">
        <v>44743</v>
      </c>
      <c r="AE2100" t="s">
        <v>87</v>
      </c>
      <c r="AF2100" t="s">
        <v>69</v>
      </c>
      <c r="AG2100" t="str">
        <f t="shared" si="131"/>
        <v>Include</v>
      </c>
      <c r="AH2100">
        <f t="shared" si="128"/>
        <v>0</v>
      </c>
      <c r="AI2100">
        <f t="shared" si="129"/>
        <v>0</v>
      </c>
      <c r="AJ2100">
        <f t="shared" si="130"/>
        <v>0</v>
      </c>
      <c r="AK2100" s="15">
        <f>1</f>
        <v>1</v>
      </c>
    </row>
    <row r="2101" spans="1:37" x14ac:dyDescent="0.3">
      <c r="A2101" t="s">
        <v>4779</v>
      </c>
      <c r="B2101" s="1">
        <v>44755</v>
      </c>
      <c r="C2101" s="1">
        <v>44755</v>
      </c>
      <c r="D2101" t="s">
        <v>4780</v>
      </c>
      <c r="E2101" t="s">
        <v>1802</v>
      </c>
      <c r="F2101">
        <v>28</v>
      </c>
      <c r="G2101">
        <v>28</v>
      </c>
      <c r="H2101" t="s">
        <v>47</v>
      </c>
      <c r="I2101" t="s">
        <v>47</v>
      </c>
      <c r="J2101" t="s">
        <v>116</v>
      </c>
      <c r="K2101" t="s">
        <v>260</v>
      </c>
      <c r="L2101" t="s">
        <v>84</v>
      </c>
      <c r="M2101" t="s">
        <v>231</v>
      </c>
      <c r="N2101">
        <v>2</v>
      </c>
      <c r="O2101">
        <v>2</v>
      </c>
      <c r="P2101">
        <v>116.27</v>
      </c>
      <c r="Q2101" s="2">
        <v>0.28000000000000003</v>
      </c>
      <c r="R2101">
        <v>240.6</v>
      </c>
      <c r="S2101">
        <v>20.5</v>
      </c>
      <c r="T2101" s="3">
        <v>8.5000000000000006E-2</v>
      </c>
      <c r="U2101">
        <v>46.11</v>
      </c>
      <c r="V2101" t="s">
        <v>52</v>
      </c>
      <c r="W2101">
        <v>2</v>
      </c>
      <c r="X2101" t="b">
        <v>0</v>
      </c>
      <c r="Y2101" t="s">
        <v>86</v>
      </c>
      <c r="Z2101" t="s">
        <v>86</v>
      </c>
      <c r="AA2101">
        <v>9</v>
      </c>
      <c r="AB2101">
        <v>9</v>
      </c>
      <c r="AC2101">
        <v>2022</v>
      </c>
      <c r="AD2101" s="1">
        <v>44743</v>
      </c>
      <c r="AE2101" t="s">
        <v>87</v>
      </c>
      <c r="AF2101" t="s">
        <v>43</v>
      </c>
      <c r="AG2101" t="str">
        <f t="shared" si="131"/>
        <v>Include</v>
      </c>
      <c r="AH2101">
        <f t="shared" si="128"/>
        <v>0</v>
      </c>
      <c r="AI2101">
        <f t="shared" si="129"/>
        <v>0</v>
      </c>
      <c r="AJ2101">
        <f t="shared" si="130"/>
        <v>0</v>
      </c>
      <c r="AK2101" s="15">
        <f>1</f>
        <v>1</v>
      </c>
    </row>
    <row r="2102" spans="1:37" x14ac:dyDescent="0.3">
      <c r="A2102" t="s">
        <v>4781</v>
      </c>
      <c r="B2102" s="1">
        <v>44755</v>
      </c>
      <c r="C2102" s="1">
        <v>44755</v>
      </c>
      <c r="D2102" t="s">
        <v>4782</v>
      </c>
      <c r="E2102" t="s">
        <v>417</v>
      </c>
      <c r="F2102">
        <v>47</v>
      </c>
      <c r="G2102">
        <v>47</v>
      </c>
      <c r="H2102" t="s">
        <v>81</v>
      </c>
      <c r="I2102" t="s">
        <v>81</v>
      </c>
      <c r="J2102" t="s">
        <v>48</v>
      </c>
      <c r="K2102" t="s">
        <v>226</v>
      </c>
      <c r="L2102" t="s">
        <v>74</v>
      </c>
      <c r="M2102" t="s">
        <v>453</v>
      </c>
      <c r="N2102">
        <v>6</v>
      </c>
      <c r="O2102">
        <v>6</v>
      </c>
      <c r="P2102">
        <v>9010.34</v>
      </c>
      <c r="Q2102" s="2">
        <v>0.38</v>
      </c>
      <c r="R2102">
        <v>49758.87</v>
      </c>
      <c r="S2102">
        <v>5134.33</v>
      </c>
      <c r="T2102" s="3">
        <v>0.10299999999999999</v>
      </c>
      <c r="U2102">
        <v>75.34</v>
      </c>
      <c r="V2102" t="s">
        <v>76</v>
      </c>
      <c r="W2102">
        <v>4</v>
      </c>
      <c r="X2102" t="b">
        <v>0</v>
      </c>
      <c r="Y2102" t="s">
        <v>382</v>
      </c>
      <c r="Z2102" t="s">
        <v>60</v>
      </c>
      <c r="AA2102">
        <v>10</v>
      </c>
      <c r="AB2102">
        <v>10</v>
      </c>
      <c r="AC2102">
        <v>2022</v>
      </c>
      <c r="AD2102" s="1">
        <v>44743</v>
      </c>
      <c r="AE2102" t="s">
        <v>101</v>
      </c>
      <c r="AF2102" t="s">
        <v>62</v>
      </c>
      <c r="AG2102" t="str">
        <f t="shared" si="131"/>
        <v>Include</v>
      </c>
      <c r="AH2102">
        <f t="shared" si="128"/>
        <v>0</v>
      </c>
      <c r="AI2102">
        <f t="shared" si="129"/>
        <v>1</v>
      </c>
      <c r="AJ2102">
        <f t="shared" si="130"/>
        <v>0</v>
      </c>
      <c r="AK2102" s="15">
        <f>1</f>
        <v>1</v>
      </c>
    </row>
    <row r="2103" spans="1:37" x14ac:dyDescent="0.3">
      <c r="A2103" t="s">
        <v>4783</v>
      </c>
      <c r="B2103" s="1">
        <v>44754</v>
      </c>
      <c r="C2103" s="1">
        <v>44754</v>
      </c>
      <c r="D2103" t="s">
        <v>4784</v>
      </c>
      <c r="E2103" t="s">
        <v>864</v>
      </c>
      <c r="F2103">
        <v>39</v>
      </c>
      <c r="G2103">
        <v>39</v>
      </c>
      <c r="H2103" t="s">
        <v>35</v>
      </c>
      <c r="I2103" t="s">
        <v>35</v>
      </c>
      <c r="J2103" t="s">
        <v>48</v>
      </c>
      <c r="K2103" t="s">
        <v>226</v>
      </c>
      <c r="L2103" t="s">
        <v>38</v>
      </c>
      <c r="M2103" t="s">
        <v>163</v>
      </c>
      <c r="N2103">
        <v>4</v>
      </c>
      <c r="O2103">
        <v>4</v>
      </c>
      <c r="P2103">
        <v>1632.26</v>
      </c>
      <c r="Q2103" s="2">
        <v>0.4</v>
      </c>
      <c r="R2103">
        <v>5867.49</v>
      </c>
      <c r="S2103">
        <v>2226.87</v>
      </c>
      <c r="T2103" s="3">
        <v>0.38</v>
      </c>
      <c r="U2103">
        <v>61.99</v>
      </c>
      <c r="V2103" t="s">
        <v>76</v>
      </c>
      <c r="W2103">
        <v>4</v>
      </c>
      <c r="X2103" t="b">
        <v>0</v>
      </c>
      <c r="Y2103" t="s">
        <v>60</v>
      </c>
      <c r="Z2103" t="s">
        <v>60</v>
      </c>
      <c r="AA2103">
        <v>7</v>
      </c>
      <c r="AB2103">
        <v>7</v>
      </c>
      <c r="AC2103">
        <v>2022</v>
      </c>
      <c r="AD2103" s="1">
        <v>44743</v>
      </c>
      <c r="AE2103" t="s">
        <v>61</v>
      </c>
      <c r="AF2103" t="s">
        <v>62</v>
      </c>
      <c r="AG2103" t="str">
        <f t="shared" si="131"/>
        <v>Include</v>
      </c>
      <c r="AH2103">
        <f t="shared" si="128"/>
        <v>0</v>
      </c>
      <c r="AI2103">
        <f t="shared" si="129"/>
        <v>1</v>
      </c>
      <c r="AJ2103">
        <f t="shared" si="130"/>
        <v>0</v>
      </c>
      <c r="AK2103" s="15">
        <f>1</f>
        <v>1</v>
      </c>
    </row>
    <row r="2104" spans="1:37" x14ac:dyDescent="0.3">
      <c r="A2104" t="s">
        <v>4785</v>
      </c>
      <c r="B2104" s="1">
        <v>44754</v>
      </c>
      <c r="C2104" s="1">
        <v>44754</v>
      </c>
      <c r="D2104" t="s">
        <v>4786</v>
      </c>
      <c r="E2104" t="s">
        <v>285</v>
      </c>
      <c r="F2104">
        <v>53</v>
      </c>
      <c r="G2104">
        <v>53</v>
      </c>
      <c r="H2104" t="s">
        <v>81</v>
      </c>
      <c r="I2104" t="s">
        <v>81</v>
      </c>
      <c r="J2104" t="s">
        <v>57</v>
      </c>
      <c r="K2104" t="s">
        <v>205</v>
      </c>
      <c r="L2104" t="s">
        <v>97</v>
      </c>
      <c r="M2104" t="s">
        <v>361</v>
      </c>
      <c r="N2104">
        <v>4</v>
      </c>
      <c r="O2104">
        <v>4</v>
      </c>
      <c r="P2104">
        <v>1230.08</v>
      </c>
      <c r="Q2104" s="2">
        <v>0.31</v>
      </c>
      <c r="R2104">
        <v>4786.22</v>
      </c>
      <c r="S2104">
        <v>2225.06</v>
      </c>
      <c r="T2104" s="3">
        <v>0.46500000000000002</v>
      </c>
      <c r="U2104">
        <v>92.84</v>
      </c>
      <c r="V2104" t="s">
        <v>99</v>
      </c>
      <c r="W2104">
        <v>1</v>
      </c>
      <c r="X2104" t="b">
        <v>0</v>
      </c>
      <c r="Y2104" t="s">
        <v>60</v>
      </c>
      <c r="Z2104" t="s">
        <v>60</v>
      </c>
      <c r="AA2104">
        <v>3</v>
      </c>
      <c r="AB2104">
        <v>3</v>
      </c>
      <c r="AC2104">
        <v>2022</v>
      </c>
      <c r="AD2104" s="1">
        <v>44743</v>
      </c>
      <c r="AE2104" t="s">
        <v>101</v>
      </c>
      <c r="AF2104" t="s">
        <v>62</v>
      </c>
      <c r="AG2104" t="str">
        <f t="shared" si="131"/>
        <v>Include</v>
      </c>
      <c r="AH2104">
        <f t="shared" si="128"/>
        <v>0</v>
      </c>
      <c r="AI2104">
        <f t="shared" si="129"/>
        <v>1</v>
      </c>
      <c r="AJ2104">
        <f t="shared" si="130"/>
        <v>0</v>
      </c>
      <c r="AK2104" s="15">
        <f>1</f>
        <v>1</v>
      </c>
    </row>
    <row r="2105" spans="1:37" x14ac:dyDescent="0.3">
      <c r="A2105" t="s">
        <v>4787</v>
      </c>
      <c r="B2105" s="1">
        <v>44753</v>
      </c>
      <c r="C2105" s="1">
        <v>44753</v>
      </c>
      <c r="D2105" t="s">
        <v>4788</v>
      </c>
      <c r="E2105" t="s">
        <v>1228</v>
      </c>
      <c r="F2105">
        <v>31</v>
      </c>
      <c r="G2105">
        <v>31</v>
      </c>
      <c r="H2105" t="s">
        <v>81</v>
      </c>
      <c r="I2105" t="s">
        <v>81</v>
      </c>
      <c r="J2105" t="s">
        <v>82</v>
      </c>
      <c r="K2105" t="s">
        <v>83</v>
      </c>
      <c r="L2105" t="s">
        <v>74</v>
      </c>
      <c r="M2105" t="s">
        <v>261</v>
      </c>
      <c r="N2105">
        <v>8</v>
      </c>
      <c r="O2105">
        <v>8</v>
      </c>
      <c r="P2105">
        <v>38458.65</v>
      </c>
      <c r="Q2105" s="2">
        <v>0.01</v>
      </c>
      <c r="R2105">
        <v>393796.17</v>
      </c>
      <c r="S2105">
        <v>61743.21</v>
      </c>
      <c r="T2105" s="3">
        <v>0.157</v>
      </c>
      <c r="U2105">
        <v>78.22</v>
      </c>
      <c r="V2105" t="s">
        <v>76</v>
      </c>
      <c r="X2105" t="b">
        <v>1</v>
      </c>
      <c r="Y2105" t="s">
        <v>41</v>
      </c>
      <c r="Z2105" t="s">
        <v>41</v>
      </c>
      <c r="AA2105">
        <v>6</v>
      </c>
      <c r="AB2105">
        <v>6</v>
      </c>
      <c r="AC2105">
        <v>2022</v>
      </c>
      <c r="AD2105" s="1">
        <v>44743</v>
      </c>
      <c r="AE2105" t="s">
        <v>87</v>
      </c>
      <c r="AF2105" t="s">
        <v>69</v>
      </c>
      <c r="AG2105" t="str">
        <f t="shared" si="131"/>
        <v>Include</v>
      </c>
      <c r="AH2105">
        <f t="shared" si="128"/>
        <v>1</v>
      </c>
      <c r="AI2105">
        <f t="shared" si="129"/>
        <v>1</v>
      </c>
      <c r="AJ2105">
        <f t="shared" si="130"/>
        <v>0</v>
      </c>
      <c r="AK2105" s="15">
        <f>1</f>
        <v>1</v>
      </c>
    </row>
    <row r="2106" spans="1:37" x14ac:dyDescent="0.3">
      <c r="A2106" t="s">
        <v>4789</v>
      </c>
      <c r="B2106" s="1">
        <v>44753</v>
      </c>
      <c r="C2106" s="1">
        <v>44753</v>
      </c>
      <c r="D2106" t="s">
        <v>4790</v>
      </c>
      <c r="E2106" t="s">
        <v>650</v>
      </c>
      <c r="F2106">
        <v>43</v>
      </c>
      <c r="G2106">
        <v>43</v>
      </c>
      <c r="H2106" t="s">
        <v>47</v>
      </c>
      <c r="I2106" t="s">
        <v>47</v>
      </c>
      <c r="J2106" t="s">
        <v>48</v>
      </c>
      <c r="K2106" t="s">
        <v>49</v>
      </c>
      <c r="L2106" t="s">
        <v>50</v>
      </c>
      <c r="M2106" t="s">
        <v>251</v>
      </c>
      <c r="N2106">
        <v>8</v>
      </c>
      <c r="O2106">
        <v>8</v>
      </c>
      <c r="P2106">
        <v>32713.93</v>
      </c>
      <c r="R2106">
        <v>353477.73</v>
      </c>
      <c r="S2106">
        <v>94752.3</v>
      </c>
      <c r="T2106" s="3">
        <v>0.26800000000000002</v>
      </c>
      <c r="U2106">
        <v>78.56</v>
      </c>
      <c r="V2106" t="s">
        <v>40</v>
      </c>
      <c r="W2106">
        <v>3</v>
      </c>
      <c r="X2106" t="b">
        <v>0</v>
      </c>
      <c r="Y2106" t="s">
        <v>60</v>
      </c>
      <c r="Z2106" t="s">
        <v>60</v>
      </c>
      <c r="AA2106">
        <v>6</v>
      </c>
      <c r="AB2106">
        <v>6</v>
      </c>
      <c r="AC2106">
        <v>2022</v>
      </c>
      <c r="AD2106" s="1">
        <v>44743</v>
      </c>
      <c r="AE2106" t="s">
        <v>61</v>
      </c>
      <c r="AF2106" t="s">
        <v>201</v>
      </c>
      <c r="AG2106" t="str">
        <f t="shared" si="131"/>
        <v>Include</v>
      </c>
      <c r="AH2106">
        <f t="shared" si="128"/>
        <v>0</v>
      </c>
      <c r="AI2106">
        <f t="shared" si="129"/>
        <v>1</v>
      </c>
      <c r="AJ2106">
        <f t="shared" si="130"/>
        <v>0</v>
      </c>
      <c r="AK2106" s="15">
        <f>1</f>
        <v>1</v>
      </c>
    </row>
    <row r="2107" spans="1:37" x14ac:dyDescent="0.3">
      <c r="A2107" t="s">
        <v>4791</v>
      </c>
      <c r="B2107" s="1">
        <v>44752</v>
      </c>
      <c r="C2107" s="1">
        <v>44752</v>
      </c>
      <c r="D2107" t="s">
        <v>4792</v>
      </c>
      <c r="E2107" t="s">
        <v>1393</v>
      </c>
      <c r="F2107">
        <v>0</v>
      </c>
      <c r="H2107" t="s">
        <v>47</v>
      </c>
      <c r="I2107" t="s">
        <v>47</v>
      </c>
      <c r="J2107" t="s">
        <v>82</v>
      </c>
      <c r="K2107" t="s">
        <v>122</v>
      </c>
      <c r="L2107" t="s">
        <v>74</v>
      </c>
      <c r="M2107" t="s">
        <v>453</v>
      </c>
      <c r="N2107">
        <v>1</v>
      </c>
      <c r="O2107">
        <v>1</v>
      </c>
      <c r="P2107">
        <v>48337.97</v>
      </c>
      <c r="Q2107" s="2">
        <v>0.32</v>
      </c>
      <c r="R2107">
        <v>44955.59</v>
      </c>
      <c r="S2107">
        <v>5471.73</v>
      </c>
      <c r="T2107" s="3">
        <v>0.122</v>
      </c>
      <c r="U2107">
        <v>70.75</v>
      </c>
      <c r="V2107" t="s">
        <v>52</v>
      </c>
      <c r="W2107">
        <v>3</v>
      </c>
      <c r="X2107" t="b">
        <v>0</v>
      </c>
      <c r="Y2107" t="s">
        <v>100</v>
      </c>
      <c r="Z2107" t="s">
        <v>100</v>
      </c>
      <c r="AA2107">
        <v>2</v>
      </c>
      <c r="AB2107">
        <v>2</v>
      </c>
      <c r="AC2107">
        <v>2022</v>
      </c>
      <c r="AD2107" s="1">
        <v>44743</v>
      </c>
      <c r="AE2107" t="s">
        <v>118</v>
      </c>
      <c r="AF2107" t="s">
        <v>62</v>
      </c>
      <c r="AG2107" t="str">
        <f t="shared" si="131"/>
        <v>Include</v>
      </c>
      <c r="AH2107">
        <f t="shared" si="128"/>
        <v>0</v>
      </c>
      <c r="AI2107">
        <f t="shared" si="129"/>
        <v>0</v>
      </c>
      <c r="AJ2107">
        <f t="shared" si="130"/>
        <v>1</v>
      </c>
      <c r="AK2107" s="15">
        <f>1</f>
        <v>1</v>
      </c>
    </row>
    <row r="2108" spans="1:37" x14ac:dyDescent="0.3">
      <c r="A2108" t="s">
        <v>4793</v>
      </c>
      <c r="B2108" s="1">
        <v>44752</v>
      </c>
      <c r="C2108" s="1">
        <v>44752</v>
      </c>
      <c r="D2108" t="s">
        <v>4794</v>
      </c>
      <c r="E2108" t="s">
        <v>775</v>
      </c>
      <c r="F2108">
        <v>28</v>
      </c>
      <c r="G2108">
        <v>28</v>
      </c>
      <c r="H2108" t="s">
        <v>81</v>
      </c>
      <c r="I2108" t="s">
        <v>81</v>
      </c>
      <c r="J2108" t="s">
        <v>57</v>
      </c>
      <c r="K2108" t="s">
        <v>205</v>
      </c>
      <c r="L2108" t="s">
        <v>111</v>
      </c>
      <c r="M2108" t="s">
        <v>200</v>
      </c>
      <c r="N2108">
        <v>8</v>
      </c>
      <c r="O2108">
        <v>8</v>
      </c>
      <c r="P2108">
        <v>3340.32</v>
      </c>
      <c r="Q2108" s="2">
        <v>0.25</v>
      </c>
      <c r="R2108">
        <v>28705.040000000001</v>
      </c>
      <c r="S2108">
        <v>6012.3</v>
      </c>
      <c r="T2108" s="3">
        <v>0.20899999999999999</v>
      </c>
      <c r="U2108">
        <v>87.45</v>
      </c>
      <c r="V2108" t="s">
        <v>99</v>
      </c>
      <c r="W2108">
        <v>3</v>
      </c>
      <c r="X2108" t="b">
        <v>0</v>
      </c>
      <c r="Y2108" t="s">
        <v>142</v>
      </c>
      <c r="Z2108" t="s">
        <v>142</v>
      </c>
      <c r="AA2108">
        <v>5</v>
      </c>
      <c r="AB2108">
        <v>5</v>
      </c>
      <c r="AC2108">
        <v>2022</v>
      </c>
      <c r="AD2108" s="1">
        <v>44743</v>
      </c>
      <c r="AE2108" t="s">
        <v>87</v>
      </c>
      <c r="AF2108" t="s">
        <v>43</v>
      </c>
      <c r="AG2108" t="str">
        <f t="shared" si="131"/>
        <v>Include</v>
      </c>
      <c r="AH2108">
        <f t="shared" si="128"/>
        <v>0</v>
      </c>
      <c r="AI2108">
        <f t="shared" si="129"/>
        <v>0</v>
      </c>
      <c r="AJ2108">
        <f t="shared" si="130"/>
        <v>0</v>
      </c>
      <c r="AK2108" s="15">
        <f>1</f>
        <v>1</v>
      </c>
    </row>
    <row r="2109" spans="1:37" x14ac:dyDescent="0.3">
      <c r="A2109" t="s">
        <v>4795</v>
      </c>
      <c r="B2109" s="1">
        <v>44751</v>
      </c>
      <c r="C2109" s="1">
        <v>44751</v>
      </c>
      <c r="D2109" t="s">
        <v>4796</v>
      </c>
      <c r="E2109" t="s">
        <v>849</v>
      </c>
      <c r="F2109">
        <v>44</v>
      </c>
      <c r="G2109">
        <v>44</v>
      </c>
      <c r="H2109" t="s">
        <v>81</v>
      </c>
      <c r="I2109" t="s">
        <v>81</v>
      </c>
      <c r="J2109" t="s">
        <v>48</v>
      </c>
      <c r="K2109" t="s">
        <v>185</v>
      </c>
      <c r="L2109" t="s">
        <v>74</v>
      </c>
      <c r="M2109" t="s">
        <v>127</v>
      </c>
      <c r="N2109">
        <v>4</v>
      </c>
      <c r="O2109">
        <v>4</v>
      </c>
      <c r="P2109">
        <v>6126.05</v>
      </c>
      <c r="Q2109" s="2">
        <v>0.17</v>
      </c>
      <c r="R2109">
        <v>32461.48</v>
      </c>
      <c r="S2109">
        <v>3172.94</v>
      </c>
      <c r="T2109" s="3">
        <v>9.8000000000000004E-2</v>
      </c>
      <c r="U2109">
        <v>65.78</v>
      </c>
      <c r="V2109" t="s">
        <v>40</v>
      </c>
      <c r="W2109">
        <v>4</v>
      </c>
      <c r="X2109" t="b">
        <v>0</v>
      </c>
      <c r="Y2109" t="s">
        <v>60</v>
      </c>
      <c r="Z2109" t="s">
        <v>60</v>
      </c>
      <c r="AA2109">
        <v>10</v>
      </c>
      <c r="AB2109">
        <v>10</v>
      </c>
      <c r="AC2109">
        <v>2022</v>
      </c>
      <c r="AD2109" s="1">
        <v>44743</v>
      </c>
      <c r="AE2109" t="s">
        <v>61</v>
      </c>
      <c r="AF2109" t="s">
        <v>88</v>
      </c>
      <c r="AG2109" t="str">
        <f t="shared" si="131"/>
        <v>Include</v>
      </c>
      <c r="AH2109">
        <f t="shared" si="128"/>
        <v>0</v>
      </c>
      <c r="AI2109">
        <f t="shared" si="129"/>
        <v>1</v>
      </c>
      <c r="AJ2109">
        <f t="shared" si="130"/>
        <v>0</v>
      </c>
      <c r="AK2109" s="15">
        <f>1</f>
        <v>1</v>
      </c>
    </row>
    <row r="2110" spans="1:37" x14ac:dyDescent="0.3">
      <c r="A2110" t="s">
        <v>4797</v>
      </c>
      <c r="B2110" s="1">
        <v>44751</v>
      </c>
      <c r="C2110" s="1">
        <v>44751</v>
      </c>
      <c r="D2110" t="s">
        <v>4798</v>
      </c>
      <c r="E2110" t="s">
        <v>1871</v>
      </c>
      <c r="F2110">
        <v>25</v>
      </c>
      <c r="G2110">
        <v>25</v>
      </c>
      <c r="H2110" t="s">
        <v>35</v>
      </c>
      <c r="I2110" t="s">
        <v>35</v>
      </c>
      <c r="J2110" t="s">
        <v>36</v>
      </c>
      <c r="K2110" t="s">
        <v>73</v>
      </c>
      <c r="L2110" t="s">
        <v>50</v>
      </c>
      <c r="M2110" t="s">
        <v>186</v>
      </c>
      <c r="N2110">
        <v>6</v>
      </c>
      <c r="O2110">
        <v>6</v>
      </c>
      <c r="P2110">
        <v>28297.1</v>
      </c>
      <c r="Q2110" s="2">
        <v>0.3</v>
      </c>
      <c r="R2110">
        <v>183102.21</v>
      </c>
      <c r="S2110">
        <v>41267.82</v>
      </c>
      <c r="T2110" s="3">
        <v>0.22500000000000001</v>
      </c>
      <c r="U2110">
        <v>77.25</v>
      </c>
      <c r="V2110" t="s">
        <v>68</v>
      </c>
      <c r="W2110">
        <v>1</v>
      </c>
      <c r="X2110" t="b">
        <v>0</v>
      </c>
      <c r="Y2110" t="s">
        <v>60</v>
      </c>
      <c r="Z2110" t="s">
        <v>60</v>
      </c>
      <c r="AA2110">
        <v>3</v>
      </c>
      <c r="AB2110">
        <v>3</v>
      </c>
      <c r="AC2110">
        <v>2022</v>
      </c>
      <c r="AD2110" s="1">
        <v>44743</v>
      </c>
      <c r="AE2110" t="s">
        <v>53</v>
      </c>
      <c r="AF2110" t="s">
        <v>43</v>
      </c>
      <c r="AG2110" t="str">
        <f t="shared" si="131"/>
        <v>Include</v>
      </c>
      <c r="AH2110">
        <f t="shared" si="128"/>
        <v>0</v>
      </c>
      <c r="AI2110">
        <f t="shared" si="129"/>
        <v>1</v>
      </c>
      <c r="AJ2110">
        <f t="shared" si="130"/>
        <v>0</v>
      </c>
      <c r="AK2110" s="15">
        <f>1</f>
        <v>1</v>
      </c>
    </row>
    <row r="2111" spans="1:37" x14ac:dyDescent="0.3">
      <c r="A2111" t="s">
        <v>4799</v>
      </c>
      <c r="B2111" s="1">
        <v>44751</v>
      </c>
      <c r="C2111" s="1">
        <v>44751</v>
      </c>
      <c r="D2111" t="s">
        <v>4800</v>
      </c>
      <c r="E2111" t="s">
        <v>2609</v>
      </c>
      <c r="F2111">
        <v>38</v>
      </c>
      <c r="G2111">
        <v>38</v>
      </c>
      <c r="H2111" t="s">
        <v>35</v>
      </c>
      <c r="I2111" t="s">
        <v>35</v>
      </c>
      <c r="J2111" t="s">
        <v>57</v>
      </c>
      <c r="K2111" t="s">
        <v>58</v>
      </c>
      <c r="L2111" t="s">
        <v>84</v>
      </c>
      <c r="M2111" t="s">
        <v>279</v>
      </c>
      <c r="N2111">
        <v>10</v>
      </c>
      <c r="O2111">
        <v>10</v>
      </c>
      <c r="P2111">
        <v>282.32</v>
      </c>
      <c r="Q2111" s="2">
        <v>0.11</v>
      </c>
      <c r="R2111">
        <v>3690.15</v>
      </c>
      <c r="S2111">
        <v>255.64</v>
      </c>
      <c r="T2111" s="3">
        <v>6.9000000000000006E-2</v>
      </c>
      <c r="U2111">
        <v>68.13</v>
      </c>
      <c r="V2111" t="s">
        <v>40</v>
      </c>
      <c r="W2111">
        <v>4</v>
      </c>
      <c r="X2111" t="b">
        <v>1</v>
      </c>
      <c r="Y2111" t="s">
        <v>41</v>
      </c>
      <c r="Z2111" t="s">
        <v>41</v>
      </c>
      <c r="AA2111">
        <v>2</v>
      </c>
      <c r="AB2111">
        <v>2</v>
      </c>
      <c r="AC2111">
        <v>2022</v>
      </c>
      <c r="AD2111" s="1">
        <v>44743</v>
      </c>
      <c r="AE2111" t="s">
        <v>61</v>
      </c>
      <c r="AF2111" t="s">
        <v>88</v>
      </c>
      <c r="AG2111" t="str">
        <f t="shared" si="131"/>
        <v>Include</v>
      </c>
      <c r="AH2111">
        <f t="shared" si="128"/>
        <v>1</v>
      </c>
      <c r="AI2111">
        <f t="shared" si="129"/>
        <v>1</v>
      </c>
      <c r="AJ2111">
        <f t="shared" si="130"/>
        <v>0</v>
      </c>
      <c r="AK2111" s="15">
        <f>1</f>
        <v>1</v>
      </c>
    </row>
    <row r="2112" spans="1:37" x14ac:dyDescent="0.3">
      <c r="A2112" t="s">
        <v>4801</v>
      </c>
      <c r="B2112" s="1">
        <v>44751</v>
      </c>
      <c r="C2112" s="1">
        <v>44751</v>
      </c>
      <c r="D2112" t="s">
        <v>4802</v>
      </c>
      <c r="E2112" t="s">
        <v>684</v>
      </c>
      <c r="F2112">
        <v>33</v>
      </c>
      <c r="G2112">
        <v>33</v>
      </c>
      <c r="H2112" t="s">
        <v>35</v>
      </c>
      <c r="I2112" t="s">
        <v>35</v>
      </c>
      <c r="J2112" t="s">
        <v>116</v>
      </c>
      <c r="K2112" t="s">
        <v>260</v>
      </c>
      <c r="L2112" t="s">
        <v>84</v>
      </c>
      <c r="M2112" t="s">
        <v>85</v>
      </c>
      <c r="N2112">
        <v>8</v>
      </c>
      <c r="O2112">
        <v>8</v>
      </c>
      <c r="P2112">
        <v>369.94</v>
      </c>
      <c r="Q2112" s="2">
        <v>0.26</v>
      </c>
      <c r="R2112">
        <v>3428.74</v>
      </c>
      <c r="S2112">
        <v>224.86</v>
      </c>
      <c r="T2112" s="3">
        <v>6.6000000000000003E-2</v>
      </c>
      <c r="U2112">
        <v>71.66</v>
      </c>
      <c r="V2112" t="s">
        <v>40</v>
      </c>
      <c r="W2112">
        <v>2</v>
      </c>
      <c r="X2112" t="b">
        <v>0</v>
      </c>
      <c r="Y2112" t="s">
        <v>60</v>
      </c>
      <c r="Z2112" t="s">
        <v>60</v>
      </c>
      <c r="AA2112">
        <v>5</v>
      </c>
      <c r="AB2112">
        <v>5</v>
      </c>
      <c r="AC2112">
        <v>2022</v>
      </c>
      <c r="AD2112" s="1">
        <v>44743</v>
      </c>
      <c r="AE2112" t="s">
        <v>87</v>
      </c>
      <c r="AF2112" t="s">
        <v>43</v>
      </c>
      <c r="AG2112" t="str">
        <f t="shared" si="131"/>
        <v>Include</v>
      </c>
      <c r="AH2112">
        <f t="shared" si="128"/>
        <v>0</v>
      </c>
      <c r="AI2112">
        <f t="shared" si="129"/>
        <v>1</v>
      </c>
      <c r="AJ2112">
        <f t="shared" si="130"/>
        <v>0</v>
      </c>
      <c r="AK2112" s="15">
        <f>1</f>
        <v>1</v>
      </c>
    </row>
    <row r="2113" spans="1:37" x14ac:dyDescent="0.3">
      <c r="A2113" t="s">
        <v>4803</v>
      </c>
      <c r="B2113" s="1">
        <v>44751</v>
      </c>
      <c r="C2113" s="1">
        <v>44751</v>
      </c>
      <c r="D2113" t="s">
        <v>4804</v>
      </c>
      <c r="E2113" t="s">
        <v>778</v>
      </c>
      <c r="F2113">
        <v>33</v>
      </c>
      <c r="G2113">
        <v>33</v>
      </c>
      <c r="H2113" t="s">
        <v>81</v>
      </c>
      <c r="I2113" t="s">
        <v>81</v>
      </c>
      <c r="J2113" t="s">
        <v>116</v>
      </c>
      <c r="K2113" t="s">
        <v>247</v>
      </c>
      <c r="L2113" t="s">
        <v>97</v>
      </c>
      <c r="M2113" t="s">
        <v>361</v>
      </c>
      <c r="N2113">
        <v>-1</v>
      </c>
      <c r="P2113">
        <v>1491.38</v>
      </c>
      <c r="Q2113" s="2">
        <v>0.11</v>
      </c>
      <c r="R2113">
        <v>2043.42</v>
      </c>
      <c r="S2113">
        <v>838.22</v>
      </c>
      <c r="T2113" s="3">
        <v>0.41</v>
      </c>
      <c r="U2113">
        <v>72.14</v>
      </c>
      <c r="V2113" t="s">
        <v>76</v>
      </c>
      <c r="W2113">
        <v>5</v>
      </c>
      <c r="X2113" t="b">
        <v>0</v>
      </c>
      <c r="Y2113" t="s">
        <v>60</v>
      </c>
      <c r="Z2113" t="s">
        <v>60</v>
      </c>
      <c r="AA2113">
        <v>3</v>
      </c>
      <c r="AB2113">
        <v>3</v>
      </c>
      <c r="AC2113">
        <v>2022</v>
      </c>
      <c r="AD2113" s="1">
        <v>44743</v>
      </c>
      <c r="AE2113" t="s">
        <v>87</v>
      </c>
      <c r="AF2113" t="s">
        <v>88</v>
      </c>
      <c r="AG2113" t="str">
        <f t="shared" si="131"/>
        <v>Include</v>
      </c>
      <c r="AH2113">
        <f t="shared" si="128"/>
        <v>0</v>
      </c>
      <c r="AI2113">
        <f t="shared" si="129"/>
        <v>1</v>
      </c>
      <c r="AJ2113">
        <f t="shared" si="130"/>
        <v>0</v>
      </c>
      <c r="AK2113" s="15">
        <f>1</f>
        <v>1</v>
      </c>
    </row>
    <row r="2114" spans="1:37" x14ac:dyDescent="0.3">
      <c r="A2114" t="s">
        <v>4805</v>
      </c>
      <c r="B2114" s="1">
        <v>44751</v>
      </c>
      <c r="C2114" s="1">
        <v>44751</v>
      </c>
      <c r="D2114" t="s">
        <v>4806</v>
      </c>
      <c r="E2114" t="s">
        <v>162</v>
      </c>
      <c r="F2114">
        <v>43</v>
      </c>
      <c r="G2114">
        <v>43</v>
      </c>
      <c r="H2114" t="s">
        <v>47</v>
      </c>
      <c r="I2114" t="s">
        <v>47</v>
      </c>
      <c r="J2114" t="s">
        <v>82</v>
      </c>
      <c r="K2114" t="s">
        <v>83</v>
      </c>
      <c r="L2114" t="s">
        <v>38</v>
      </c>
      <c r="M2114" t="s">
        <v>159</v>
      </c>
      <c r="N2114">
        <v>6</v>
      </c>
      <c r="O2114">
        <v>6</v>
      </c>
      <c r="P2114">
        <v>2056.5</v>
      </c>
      <c r="Q2114" s="2">
        <v>0.18</v>
      </c>
      <c r="R2114">
        <v>13191.89</v>
      </c>
      <c r="S2114">
        <v>5400.15</v>
      </c>
      <c r="T2114" s="3">
        <v>0.40899999999999997</v>
      </c>
      <c r="U2114">
        <v>38.67</v>
      </c>
      <c r="V2114" t="s">
        <v>99</v>
      </c>
      <c r="W2114">
        <v>5</v>
      </c>
      <c r="X2114" t="b">
        <v>0</v>
      </c>
      <c r="Y2114" t="s">
        <v>100</v>
      </c>
      <c r="Z2114" t="s">
        <v>100</v>
      </c>
      <c r="AA2114">
        <v>5</v>
      </c>
      <c r="AB2114">
        <v>5</v>
      </c>
      <c r="AC2114">
        <v>2022</v>
      </c>
      <c r="AD2114" s="1">
        <v>44743</v>
      </c>
      <c r="AE2114" t="s">
        <v>61</v>
      </c>
      <c r="AF2114" t="s">
        <v>88</v>
      </c>
      <c r="AG2114" t="str">
        <f t="shared" si="131"/>
        <v>Include</v>
      </c>
      <c r="AH2114">
        <f t="shared" ref="AH2114:AH2177" si="132">IF(Z2114="Returned",1,0)</f>
        <v>0</v>
      </c>
      <c r="AI2114">
        <f t="shared" ref="AI2114:AI2177" si="133">IF(OR(Z2114="Delivered",Z2114="Returned"),1,0)</f>
        <v>0</v>
      </c>
      <c r="AJ2114">
        <f t="shared" ref="AJ2114:AJ2177" si="134">IF(Z2114="Cancelled",1,0)</f>
        <v>1</v>
      </c>
      <c r="AK2114" s="15">
        <f>1</f>
        <v>1</v>
      </c>
    </row>
    <row r="2115" spans="1:37" x14ac:dyDescent="0.3">
      <c r="A2115" t="s">
        <v>4807</v>
      </c>
      <c r="B2115" s="1">
        <v>44750</v>
      </c>
      <c r="C2115" s="1">
        <v>44750</v>
      </c>
      <c r="D2115" t="s">
        <v>4808</v>
      </c>
      <c r="E2115" t="s">
        <v>496</v>
      </c>
      <c r="F2115">
        <v>14</v>
      </c>
      <c r="G2115">
        <v>14</v>
      </c>
      <c r="H2115" t="s">
        <v>47</v>
      </c>
      <c r="I2115" t="s">
        <v>47</v>
      </c>
      <c r="J2115" t="s">
        <v>116</v>
      </c>
      <c r="K2115" t="s">
        <v>117</v>
      </c>
      <c r="L2115" t="s">
        <v>74</v>
      </c>
      <c r="M2115" t="s">
        <v>261</v>
      </c>
      <c r="N2115">
        <v>2</v>
      </c>
      <c r="O2115">
        <v>2</v>
      </c>
      <c r="P2115">
        <v>73303.92</v>
      </c>
      <c r="Q2115" s="2">
        <v>0.03</v>
      </c>
      <c r="R2115">
        <v>235156.16</v>
      </c>
      <c r="S2115">
        <v>20863.189999999999</v>
      </c>
      <c r="T2115" s="3">
        <v>8.8999999999999996E-2</v>
      </c>
      <c r="U2115">
        <v>67.75</v>
      </c>
      <c r="V2115" t="s">
        <v>52</v>
      </c>
      <c r="W2115">
        <v>4</v>
      </c>
      <c r="X2115" t="b">
        <v>0</v>
      </c>
      <c r="Y2115" t="s">
        <v>60</v>
      </c>
      <c r="Z2115" t="s">
        <v>60</v>
      </c>
      <c r="AA2115">
        <v>9</v>
      </c>
      <c r="AB2115">
        <v>9</v>
      </c>
      <c r="AC2115">
        <v>2022</v>
      </c>
      <c r="AD2115" s="1">
        <v>44743</v>
      </c>
      <c r="AE2115" t="s">
        <v>42</v>
      </c>
      <c r="AF2115" t="s">
        <v>69</v>
      </c>
      <c r="AG2115" t="str">
        <f t="shared" ref="AG2115:AG2178" si="135">IF(N2115=999,"Exclude","Include")</f>
        <v>Include</v>
      </c>
      <c r="AH2115">
        <f t="shared" si="132"/>
        <v>0</v>
      </c>
      <c r="AI2115">
        <f t="shared" si="133"/>
        <v>1</v>
      </c>
      <c r="AJ2115">
        <f t="shared" si="134"/>
        <v>0</v>
      </c>
      <c r="AK2115" s="15">
        <f>1</f>
        <v>1</v>
      </c>
    </row>
    <row r="2116" spans="1:37" x14ac:dyDescent="0.3">
      <c r="A2116" t="s">
        <v>4809</v>
      </c>
      <c r="B2116" s="1">
        <v>44750</v>
      </c>
      <c r="C2116" s="1">
        <v>44750</v>
      </c>
      <c r="D2116" t="s">
        <v>4810</v>
      </c>
      <c r="E2116" t="s">
        <v>2309</v>
      </c>
      <c r="F2116">
        <v>32</v>
      </c>
      <c r="G2116">
        <v>32</v>
      </c>
      <c r="H2116" t="s">
        <v>35</v>
      </c>
      <c r="I2116" t="s">
        <v>35</v>
      </c>
      <c r="J2116" t="s">
        <v>82</v>
      </c>
      <c r="K2116" t="s">
        <v>131</v>
      </c>
      <c r="L2116" t="s">
        <v>50</v>
      </c>
      <c r="M2116" t="s">
        <v>325</v>
      </c>
      <c r="N2116">
        <v>4</v>
      </c>
      <c r="O2116">
        <v>4</v>
      </c>
      <c r="P2116">
        <v>34455.300000000003</v>
      </c>
      <c r="Q2116" s="2">
        <v>0.15</v>
      </c>
      <c r="R2116">
        <v>170405.41</v>
      </c>
      <c r="S2116">
        <v>53474.69</v>
      </c>
      <c r="T2116" s="3">
        <v>0.314</v>
      </c>
      <c r="U2116">
        <v>73.849999999999994</v>
      </c>
      <c r="V2116" t="s">
        <v>52</v>
      </c>
      <c r="W2116">
        <v>1</v>
      </c>
      <c r="X2116" t="b">
        <v>0</v>
      </c>
      <c r="Y2116" t="s">
        <v>60</v>
      </c>
      <c r="Z2116" t="s">
        <v>60</v>
      </c>
      <c r="AA2116">
        <v>8</v>
      </c>
      <c r="AB2116">
        <v>8</v>
      </c>
      <c r="AC2116">
        <v>2022</v>
      </c>
      <c r="AD2116" s="1">
        <v>44743</v>
      </c>
      <c r="AE2116" t="s">
        <v>87</v>
      </c>
      <c r="AF2116" t="s">
        <v>88</v>
      </c>
      <c r="AG2116" t="str">
        <f t="shared" si="135"/>
        <v>Include</v>
      </c>
      <c r="AH2116">
        <f t="shared" si="132"/>
        <v>0</v>
      </c>
      <c r="AI2116">
        <f t="shared" si="133"/>
        <v>1</v>
      </c>
      <c r="AJ2116">
        <f t="shared" si="134"/>
        <v>0</v>
      </c>
      <c r="AK2116" s="15">
        <f>1</f>
        <v>1</v>
      </c>
    </row>
    <row r="2117" spans="1:37" x14ac:dyDescent="0.3">
      <c r="A2117" t="s">
        <v>4811</v>
      </c>
      <c r="B2117" s="1">
        <v>44749</v>
      </c>
      <c r="C2117" s="1">
        <v>44749</v>
      </c>
      <c r="D2117" t="s">
        <v>4812</v>
      </c>
      <c r="E2117" t="s">
        <v>919</v>
      </c>
      <c r="F2117">
        <v>39</v>
      </c>
      <c r="G2117">
        <v>39</v>
      </c>
      <c r="H2117" t="s">
        <v>340</v>
      </c>
      <c r="I2117" t="s">
        <v>35</v>
      </c>
      <c r="J2117" t="s">
        <v>36</v>
      </c>
      <c r="K2117" t="s">
        <v>106</v>
      </c>
      <c r="L2117" t="s">
        <v>84</v>
      </c>
      <c r="M2117" t="s">
        <v>146</v>
      </c>
      <c r="N2117">
        <v>2</v>
      </c>
      <c r="O2117">
        <v>2</v>
      </c>
      <c r="P2117">
        <v>345.49</v>
      </c>
      <c r="Q2117" s="2">
        <v>0.39</v>
      </c>
      <c r="R2117">
        <v>710.96</v>
      </c>
      <c r="S2117">
        <v>51.95</v>
      </c>
      <c r="T2117" s="3">
        <v>7.2999999999999995E-2</v>
      </c>
      <c r="U2117">
        <v>61.64</v>
      </c>
      <c r="V2117" t="s">
        <v>76</v>
      </c>
      <c r="W2117">
        <v>4</v>
      </c>
      <c r="X2117" t="b">
        <v>0</v>
      </c>
      <c r="Y2117" t="s">
        <v>60</v>
      </c>
      <c r="Z2117" t="s">
        <v>60</v>
      </c>
      <c r="AA2117">
        <v>10</v>
      </c>
      <c r="AB2117">
        <v>10</v>
      </c>
      <c r="AC2117">
        <v>2022</v>
      </c>
      <c r="AD2117" s="1">
        <v>44743</v>
      </c>
      <c r="AE2117" t="s">
        <v>61</v>
      </c>
      <c r="AF2117" t="s">
        <v>62</v>
      </c>
      <c r="AG2117" t="str">
        <f t="shared" si="135"/>
        <v>Include</v>
      </c>
      <c r="AH2117">
        <f t="shared" si="132"/>
        <v>0</v>
      </c>
      <c r="AI2117">
        <f t="shared" si="133"/>
        <v>1</v>
      </c>
      <c r="AJ2117">
        <f t="shared" si="134"/>
        <v>0</v>
      </c>
      <c r="AK2117" s="15">
        <f>1</f>
        <v>1</v>
      </c>
    </row>
    <row r="2118" spans="1:37" x14ac:dyDescent="0.3">
      <c r="A2118" t="s">
        <v>4813</v>
      </c>
      <c r="B2118" s="1">
        <v>44749</v>
      </c>
      <c r="C2118" s="1">
        <v>44749</v>
      </c>
      <c r="D2118" t="s">
        <v>4814</v>
      </c>
      <c r="E2118" t="s">
        <v>295</v>
      </c>
      <c r="F2118">
        <v>53</v>
      </c>
      <c r="G2118">
        <v>53</v>
      </c>
      <c r="H2118" t="s">
        <v>35</v>
      </c>
      <c r="I2118" t="s">
        <v>35</v>
      </c>
      <c r="J2118" t="s">
        <v>57</v>
      </c>
      <c r="K2118" t="s">
        <v>155</v>
      </c>
      <c r="L2118" t="s">
        <v>74</v>
      </c>
      <c r="M2118" t="s">
        <v>170</v>
      </c>
      <c r="N2118">
        <v>6</v>
      </c>
      <c r="O2118">
        <v>6</v>
      </c>
      <c r="P2118">
        <v>10929.88</v>
      </c>
      <c r="Q2118" s="2">
        <v>0.16</v>
      </c>
      <c r="R2118">
        <v>85653.85</v>
      </c>
      <c r="S2118">
        <v>12561.33</v>
      </c>
      <c r="T2118" s="3">
        <v>0.14699999999999999</v>
      </c>
      <c r="U2118">
        <v>76.61</v>
      </c>
      <c r="V2118" t="s">
        <v>40</v>
      </c>
      <c r="W2118">
        <v>1</v>
      </c>
      <c r="X2118" t="b">
        <v>0</v>
      </c>
      <c r="Y2118" t="s">
        <v>60</v>
      </c>
      <c r="Z2118" t="s">
        <v>60</v>
      </c>
      <c r="AA2118">
        <v>1</v>
      </c>
      <c r="AB2118">
        <v>1</v>
      </c>
      <c r="AC2118">
        <v>2022</v>
      </c>
      <c r="AD2118" s="1">
        <v>44743</v>
      </c>
      <c r="AE2118" t="s">
        <v>101</v>
      </c>
      <c r="AF2118" t="s">
        <v>88</v>
      </c>
      <c r="AG2118" t="str">
        <f t="shared" si="135"/>
        <v>Include</v>
      </c>
      <c r="AH2118">
        <f t="shared" si="132"/>
        <v>0</v>
      </c>
      <c r="AI2118">
        <f t="shared" si="133"/>
        <v>1</v>
      </c>
      <c r="AJ2118">
        <f t="shared" si="134"/>
        <v>0</v>
      </c>
      <c r="AK2118" s="15">
        <f>1</f>
        <v>1</v>
      </c>
    </row>
    <row r="2119" spans="1:37" x14ac:dyDescent="0.3">
      <c r="A2119" t="s">
        <v>4815</v>
      </c>
      <c r="B2119" s="1">
        <v>44749</v>
      </c>
      <c r="C2119" s="1">
        <v>44749</v>
      </c>
      <c r="D2119" t="s">
        <v>4816</v>
      </c>
      <c r="E2119" t="s">
        <v>1505</v>
      </c>
      <c r="F2119">
        <v>42</v>
      </c>
      <c r="G2119">
        <v>42</v>
      </c>
      <c r="H2119" t="s">
        <v>35</v>
      </c>
      <c r="I2119" t="s">
        <v>35</v>
      </c>
      <c r="J2119" t="s">
        <v>82</v>
      </c>
      <c r="K2119" t="s">
        <v>122</v>
      </c>
      <c r="L2119" t="s">
        <v>50</v>
      </c>
      <c r="M2119" t="s">
        <v>186</v>
      </c>
      <c r="N2119">
        <v>6</v>
      </c>
      <c r="O2119">
        <v>6</v>
      </c>
      <c r="P2119">
        <v>4221.96</v>
      </c>
      <c r="Q2119" s="2">
        <v>0.25</v>
      </c>
      <c r="R2119">
        <v>27887.17</v>
      </c>
      <c r="S2119">
        <v>11561.41</v>
      </c>
      <c r="T2119" s="3">
        <v>0.41499999999999998</v>
      </c>
      <c r="U2119">
        <v>56.54</v>
      </c>
      <c r="V2119" t="s">
        <v>99</v>
      </c>
      <c r="W2119">
        <v>2</v>
      </c>
      <c r="X2119" t="b">
        <v>0</v>
      </c>
      <c r="Y2119" t="s">
        <v>60</v>
      </c>
      <c r="Z2119" t="s">
        <v>60</v>
      </c>
      <c r="AA2119">
        <v>5</v>
      </c>
      <c r="AB2119">
        <v>5</v>
      </c>
      <c r="AC2119">
        <v>2022</v>
      </c>
      <c r="AD2119" s="1">
        <v>44743</v>
      </c>
      <c r="AE2119" t="s">
        <v>61</v>
      </c>
      <c r="AF2119" t="s">
        <v>43</v>
      </c>
      <c r="AG2119" t="str">
        <f t="shared" si="135"/>
        <v>Include</v>
      </c>
      <c r="AH2119">
        <f t="shared" si="132"/>
        <v>0</v>
      </c>
      <c r="AI2119">
        <f t="shared" si="133"/>
        <v>1</v>
      </c>
      <c r="AJ2119">
        <f t="shared" si="134"/>
        <v>0</v>
      </c>
      <c r="AK2119" s="15">
        <f>1</f>
        <v>1</v>
      </c>
    </row>
    <row r="2120" spans="1:37" x14ac:dyDescent="0.3">
      <c r="A2120" t="s">
        <v>4817</v>
      </c>
      <c r="B2120" s="1">
        <v>44749</v>
      </c>
      <c r="C2120" s="1">
        <v>44749</v>
      </c>
      <c r="D2120" t="s">
        <v>4818</v>
      </c>
      <c r="E2120" t="s">
        <v>2248</v>
      </c>
      <c r="F2120">
        <v>33</v>
      </c>
      <c r="G2120">
        <v>33</v>
      </c>
      <c r="H2120" t="s">
        <v>47</v>
      </c>
      <c r="I2120" t="s">
        <v>47</v>
      </c>
      <c r="J2120" t="s">
        <v>82</v>
      </c>
      <c r="K2120" t="s">
        <v>122</v>
      </c>
      <c r="L2120" t="s">
        <v>50</v>
      </c>
      <c r="M2120" t="s">
        <v>251</v>
      </c>
      <c r="N2120">
        <v>6</v>
      </c>
      <c r="O2120">
        <v>6</v>
      </c>
      <c r="P2120">
        <v>6433.11</v>
      </c>
      <c r="Q2120" s="2">
        <v>0.05</v>
      </c>
      <c r="R2120">
        <v>51511.32</v>
      </c>
      <c r="S2120">
        <v>11059.52</v>
      </c>
      <c r="T2120" s="3">
        <v>0.215</v>
      </c>
      <c r="U2120">
        <v>68.209999999999994</v>
      </c>
      <c r="V2120" t="s">
        <v>99</v>
      </c>
      <c r="W2120">
        <v>1</v>
      </c>
      <c r="X2120" t="b">
        <v>0</v>
      </c>
      <c r="Y2120" t="s">
        <v>60</v>
      </c>
      <c r="Z2120" t="s">
        <v>60</v>
      </c>
      <c r="AA2120">
        <v>7</v>
      </c>
      <c r="AB2120">
        <v>7</v>
      </c>
      <c r="AC2120">
        <v>2022</v>
      </c>
      <c r="AD2120" s="1">
        <v>44743</v>
      </c>
      <c r="AE2120" t="s">
        <v>87</v>
      </c>
      <c r="AF2120" t="s">
        <v>69</v>
      </c>
      <c r="AG2120" t="str">
        <f t="shared" si="135"/>
        <v>Include</v>
      </c>
      <c r="AH2120">
        <f t="shared" si="132"/>
        <v>0</v>
      </c>
      <c r="AI2120">
        <f t="shared" si="133"/>
        <v>1</v>
      </c>
      <c r="AJ2120">
        <f t="shared" si="134"/>
        <v>0</v>
      </c>
      <c r="AK2120" s="15">
        <f>1</f>
        <v>1</v>
      </c>
    </row>
    <row r="2121" spans="1:37" x14ac:dyDescent="0.3">
      <c r="A2121" t="s">
        <v>4819</v>
      </c>
      <c r="B2121" s="1">
        <v>44748</v>
      </c>
      <c r="C2121" s="1">
        <v>44748</v>
      </c>
      <c r="D2121" t="s">
        <v>4820</v>
      </c>
      <c r="E2121" t="s">
        <v>2508</v>
      </c>
      <c r="F2121">
        <v>42</v>
      </c>
      <c r="G2121">
        <v>42</v>
      </c>
      <c r="H2121" t="s">
        <v>35</v>
      </c>
      <c r="I2121" t="s">
        <v>35</v>
      </c>
      <c r="J2121" t="s">
        <v>48</v>
      </c>
      <c r="K2121" t="s">
        <v>185</v>
      </c>
      <c r="L2121" t="s">
        <v>140</v>
      </c>
      <c r="M2121" t="s">
        <v>219</v>
      </c>
      <c r="N2121">
        <v>8</v>
      </c>
      <c r="O2121">
        <v>8</v>
      </c>
      <c r="P2121">
        <v>946.16</v>
      </c>
      <c r="Q2121" s="2">
        <v>0.31</v>
      </c>
      <c r="R2121">
        <v>7291.61</v>
      </c>
      <c r="S2121">
        <v>3065.47</v>
      </c>
      <c r="T2121" s="3">
        <v>0.42</v>
      </c>
      <c r="U2121">
        <v>76.81</v>
      </c>
      <c r="V2121" t="s">
        <v>76</v>
      </c>
      <c r="W2121">
        <v>2</v>
      </c>
      <c r="X2121" t="b">
        <v>0</v>
      </c>
      <c r="Y2121" t="s">
        <v>60</v>
      </c>
      <c r="Z2121" t="s">
        <v>60</v>
      </c>
      <c r="AA2121">
        <v>8</v>
      </c>
      <c r="AB2121">
        <v>8</v>
      </c>
      <c r="AC2121">
        <v>2022</v>
      </c>
      <c r="AD2121" s="1">
        <v>44743</v>
      </c>
      <c r="AE2121" t="s">
        <v>61</v>
      </c>
      <c r="AF2121" t="s">
        <v>62</v>
      </c>
      <c r="AG2121" t="str">
        <f t="shared" si="135"/>
        <v>Include</v>
      </c>
      <c r="AH2121">
        <f t="shared" si="132"/>
        <v>0</v>
      </c>
      <c r="AI2121">
        <f t="shared" si="133"/>
        <v>1</v>
      </c>
      <c r="AJ2121">
        <f t="shared" si="134"/>
        <v>0</v>
      </c>
      <c r="AK2121" s="15">
        <f>1</f>
        <v>1</v>
      </c>
    </row>
    <row r="2122" spans="1:37" x14ac:dyDescent="0.3">
      <c r="A2122" t="s">
        <v>4821</v>
      </c>
      <c r="B2122" s="1">
        <v>44748</v>
      </c>
      <c r="C2122" s="1">
        <v>44748</v>
      </c>
      <c r="D2122" t="s">
        <v>4822</v>
      </c>
      <c r="E2122" t="s">
        <v>613</v>
      </c>
      <c r="F2122">
        <v>27</v>
      </c>
      <c r="G2122">
        <v>27</v>
      </c>
      <c r="H2122" t="s">
        <v>371</v>
      </c>
      <c r="I2122" t="s">
        <v>81</v>
      </c>
      <c r="J2122" t="s">
        <v>48</v>
      </c>
      <c r="K2122" t="s">
        <v>230</v>
      </c>
      <c r="L2122" t="s">
        <v>38</v>
      </c>
      <c r="M2122" t="s">
        <v>93</v>
      </c>
      <c r="N2122">
        <v>9</v>
      </c>
      <c r="O2122">
        <v>9</v>
      </c>
      <c r="P2122">
        <v>1127.06</v>
      </c>
      <c r="Q2122" s="2">
        <v>0.38</v>
      </c>
      <c r="R2122">
        <v>9829.11</v>
      </c>
      <c r="S2122">
        <v>4003.53</v>
      </c>
      <c r="T2122" s="3">
        <v>0.40699999999999997</v>
      </c>
      <c r="U2122">
        <v>54.43</v>
      </c>
      <c r="V2122" t="s">
        <v>40</v>
      </c>
      <c r="W2122">
        <v>5</v>
      </c>
      <c r="X2122" t="b">
        <v>0</v>
      </c>
      <c r="Y2122" t="s">
        <v>60</v>
      </c>
      <c r="Z2122" t="s">
        <v>60</v>
      </c>
      <c r="AA2122">
        <v>5</v>
      </c>
      <c r="AB2122">
        <v>5</v>
      </c>
      <c r="AC2122">
        <v>2022</v>
      </c>
      <c r="AD2122" s="1">
        <v>44743</v>
      </c>
      <c r="AE2122" t="s">
        <v>87</v>
      </c>
      <c r="AF2122" t="s">
        <v>62</v>
      </c>
      <c r="AG2122" t="str">
        <f t="shared" si="135"/>
        <v>Include</v>
      </c>
      <c r="AH2122">
        <f t="shared" si="132"/>
        <v>0</v>
      </c>
      <c r="AI2122">
        <f t="shared" si="133"/>
        <v>1</v>
      </c>
      <c r="AJ2122">
        <f t="shared" si="134"/>
        <v>0</v>
      </c>
      <c r="AK2122" s="15">
        <f>1</f>
        <v>1</v>
      </c>
    </row>
    <row r="2123" spans="1:37" x14ac:dyDescent="0.3">
      <c r="A2123" t="s">
        <v>4823</v>
      </c>
      <c r="B2123" s="1">
        <v>44748</v>
      </c>
      <c r="C2123" s="1">
        <v>44748</v>
      </c>
      <c r="D2123" t="s">
        <v>4824</v>
      </c>
      <c r="E2123" t="s">
        <v>746</v>
      </c>
      <c r="F2123">
        <v>50</v>
      </c>
      <c r="G2123">
        <v>50</v>
      </c>
      <c r="H2123" t="s">
        <v>47</v>
      </c>
      <c r="I2123" t="s">
        <v>47</v>
      </c>
      <c r="J2123" t="s">
        <v>48</v>
      </c>
      <c r="K2123" t="s">
        <v>49</v>
      </c>
      <c r="L2123" t="s">
        <v>50</v>
      </c>
      <c r="M2123" t="s">
        <v>67</v>
      </c>
      <c r="N2123">
        <v>5</v>
      </c>
      <c r="O2123">
        <v>5</v>
      </c>
      <c r="P2123">
        <v>33788.21</v>
      </c>
      <c r="Q2123" s="2">
        <v>0.14000000000000001</v>
      </c>
      <c r="R2123">
        <v>211505.45</v>
      </c>
      <c r="S2123">
        <v>61443.22</v>
      </c>
      <c r="T2123" s="3">
        <v>0.29099999999999998</v>
      </c>
      <c r="U2123">
        <v>95.75</v>
      </c>
      <c r="V2123" t="s">
        <v>52</v>
      </c>
      <c r="W2123">
        <v>3</v>
      </c>
      <c r="X2123" t="b">
        <v>1</v>
      </c>
      <c r="Y2123" t="s">
        <v>41</v>
      </c>
      <c r="Z2123" t="s">
        <v>41</v>
      </c>
      <c r="AA2123">
        <v>7</v>
      </c>
      <c r="AB2123">
        <v>7</v>
      </c>
      <c r="AC2123">
        <v>2022</v>
      </c>
      <c r="AD2123" s="1">
        <v>44743</v>
      </c>
      <c r="AE2123" t="s">
        <v>101</v>
      </c>
      <c r="AF2123" t="s">
        <v>88</v>
      </c>
      <c r="AG2123" t="str">
        <f t="shared" si="135"/>
        <v>Include</v>
      </c>
      <c r="AH2123">
        <f t="shared" si="132"/>
        <v>1</v>
      </c>
      <c r="AI2123">
        <f t="shared" si="133"/>
        <v>1</v>
      </c>
      <c r="AJ2123">
        <f t="shared" si="134"/>
        <v>0</v>
      </c>
      <c r="AK2123" s="15">
        <f>1</f>
        <v>1</v>
      </c>
    </row>
    <row r="2124" spans="1:37" x14ac:dyDescent="0.3">
      <c r="A2124" t="s">
        <v>4825</v>
      </c>
      <c r="B2124" s="1">
        <v>44747</v>
      </c>
      <c r="C2124" s="1">
        <v>44747</v>
      </c>
      <c r="D2124" t="s">
        <v>4826</v>
      </c>
      <c r="E2124" t="s">
        <v>443</v>
      </c>
      <c r="F2124">
        <v>29</v>
      </c>
      <c r="G2124">
        <v>29</v>
      </c>
      <c r="H2124" t="s">
        <v>47</v>
      </c>
      <c r="I2124" t="s">
        <v>47</v>
      </c>
      <c r="J2124" t="s">
        <v>82</v>
      </c>
      <c r="K2124" t="s">
        <v>131</v>
      </c>
      <c r="L2124" t="s">
        <v>50</v>
      </c>
      <c r="M2124" t="s">
        <v>186</v>
      </c>
      <c r="N2124">
        <v>9</v>
      </c>
      <c r="O2124">
        <v>9</v>
      </c>
      <c r="P2124">
        <v>22071.919999999998</v>
      </c>
      <c r="Q2124" s="2">
        <v>0.17</v>
      </c>
      <c r="R2124">
        <v>262066.11</v>
      </c>
      <c r="S2124">
        <v>66644.990000000005</v>
      </c>
      <c r="T2124" s="3">
        <v>0.254</v>
      </c>
      <c r="U2124">
        <v>54.47</v>
      </c>
      <c r="V2124" t="s">
        <v>40</v>
      </c>
      <c r="W2124">
        <v>3</v>
      </c>
      <c r="X2124" t="b">
        <v>0</v>
      </c>
      <c r="Y2124" t="s">
        <v>60</v>
      </c>
      <c r="Z2124" t="s">
        <v>60</v>
      </c>
      <c r="AA2124">
        <v>4</v>
      </c>
      <c r="AB2124">
        <v>4</v>
      </c>
      <c r="AC2124">
        <v>2022</v>
      </c>
      <c r="AD2124" s="1">
        <v>44743</v>
      </c>
      <c r="AE2124" t="s">
        <v>87</v>
      </c>
      <c r="AF2124" t="s">
        <v>88</v>
      </c>
      <c r="AG2124" t="str">
        <f t="shared" si="135"/>
        <v>Include</v>
      </c>
      <c r="AH2124">
        <f t="shared" si="132"/>
        <v>0</v>
      </c>
      <c r="AI2124">
        <f t="shared" si="133"/>
        <v>1</v>
      </c>
      <c r="AJ2124">
        <f t="shared" si="134"/>
        <v>0</v>
      </c>
      <c r="AK2124" s="15">
        <f>1</f>
        <v>1</v>
      </c>
    </row>
    <row r="2125" spans="1:37" x14ac:dyDescent="0.3">
      <c r="A2125" t="s">
        <v>4827</v>
      </c>
      <c r="B2125" s="1">
        <v>44747</v>
      </c>
      <c r="C2125" s="1">
        <v>44747</v>
      </c>
      <c r="D2125" t="s">
        <v>4828</v>
      </c>
      <c r="E2125" t="s">
        <v>1115</v>
      </c>
      <c r="F2125">
        <v>29</v>
      </c>
      <c r="G2125">
        <v>29</v>
      </c>
      <c r="H2125" t="s">
        <v>47</v>
      </c>
      <c r="I2125" t="s">
        <v>47</v>
      </c>
      <c r="J2125" t="s">
        <v>82</v>
      </c>
      <c r="K2125" t="s">
        <v>122</v>
      </c>
      <c r="L2125" t="s">
        <v>140</v>
      </c>
      <c r="M2125" t="s">
        <v>219</v>
      </c>
      <c r="N2125">
        <v>1</v>
      </c>
      <c r="O2125">
        <v>1</v>
      </c>
      <c r="P2125">
        <v>332.88</v>
      </c>
      <c r="Q2125" s="2">
        <v>0.4</v>
      </c>
      <c r="R2125">
        <v>306.13</v>
      </c>
      <c r="S2125">
        <v>129.76</v>
      </c>
      <c r="T2125" s="3">
        <v>0.42399999999999999</v>
      </c>
      <c r="U2125">
        <v>83.16</v>
      </c>
      <c r="V2125" t="s">
        <v>132</v>
      </c>
      <c r="W2125">
        <v>2</v>
      </c>
      <c r="X2125" t="b">
        <v>0</v>
      </c>
      <c r="Y2125" t="s">
        <v>60</v>
      </c>
      <c r="Z2125" t="s">
        <v>60</v>
      </c>
      <c r="AA2125">
        <v>6</v>
      </c>
      <c r="AB2125">
        <v>6</v>
      </c>
      <c r="AC2125">
        <v>2022</v>
      </c>
      <c r="AD2125" s="1">
        <v>44743</v>
      </c>
      <c r="AE2125" t="s">
        <v>87</v>
      </c>
      <c r="AF2125" t="s">
        <v>62</v>
      </c>
      <c r="AG2125" t="str">
        <f t="shared" si="135"/>
        <v>Include</v>
      </c>
      <c r="AH2125">
        <f t="shared" si="132"/>
        <v>0</v>
      </c>
      <c r="AI2125">
        <f t="shared" si="133"/>
        <v>1</v>
      </c>
      <c r="AJ2125">
        <f t="shared" si="134"/>
        <v>0</v>
      </c>
      <c r="AK2125" s="15">
        <f>1</f>
        <v>1</v>
      </c>
    </row>
    <row r="2126" spans="1:37" x14ac:dyDescent="0.3">
      <c r="A2126" t="s">
        <v>4829</v>
      </c>
      <c r="B2126" s="1">
        <v>44747</v>
      </c>
      <c r="C2126" s="1">
        <v>44747</v>
      </c>
      <c r="D2126" t="s">
        <v>4830</v>
      </c>
      <c r="E2126" t="s">
        <v>822</v>
      </c>
      <c r="F2126">
        <v>32</v>
      </c>
      <c r="G2126">
        <v>32</v>
      </c>
      <c r="H2126" t="s">
        <v>47</v>
      </c>
      <c r="I2126" t="s">
        <v>47</v>
      </c>
      <c r="J2126" t="s">
        <v>36</v>
      </c>
      <c r="K2126" t="s">
        <v>106</v>
      </c>
      <c r="L2126" t="s">
        <v>97</v>
      </c>
      <c r="M2126" t="s">
        <v>361</v>
      </c>
      <c r="N2126">
        <v>4</v>
      </c>
      <c r="O2126">
        <v>4</v>
      </c>
      <c r="P2126">
        <v>407.5</v>
      </c>
      <c r="Q2126" s="2">
        <v>0.21</v>
      </c>
      <c r="R2126">
        <v>1683.33</v>
      </c>
      <c r="S2126">
        <v>655.53</v>
      </c>
      <c r="T2126" s="3">
        <v>0.38900000000000001</v>
      </c>
      <c r="U2126">
        <v>64</v>
      </c>
      <c r="V2126" t="s">
        <v>99</v>
      </c>
      <c r="W2126">
        <v>2</v>
      </c>
      <c r="X2126" t="b">
        <v>0</v>
      </c>
      <c r="Y2126" t="s">
        <v>60</v>
      </c>
      <c r="Z2126" t="s">
        <v>60</v>
      </c>
      <c r="AA2126">
        <v>8</v>
      </c>
      <c r="AB2126">
        <v>8</v>
      </c>
      <c r="AC2126">
        <v>2022</v>
      </c>
      <c r="AD2126" s="1">
        <v>44743</v>
      </c>
      <c r="AE2126" t="s">
        <v>87</v>
      </c>
      <c r="AF2126" t="s">
        <v>43</v>
      </c>
      <c r="AG2126" t="str">
        <f t="shared" si="135"/>
        <v>Include</v>
      </c>
      <c r="AH2126">
        <f t="shared" si="132"/>
        <v>0</v>
      </c>
      <c r="AI2126">
        <f t="shared" si="133"/>
        <v>1</v>
      </c>
      <c r="AJ2126">
        <f t="shared" si="134"/>
        <v>0</v>
      </c>
      <c r="AK2126" s="15">
        <f>1</f>
        <v>1</v>
      </c>
    </row>
    <row r="2127" spans="1:37" x14ac:dyDescent="0.3">
      <c r="A2127" t="s">
        <v>4831</v>
      </c>
      <c r="B2127" s="1">
        <v>44746</v>
      </c>
      <c r="C2127" s="1">
        <v>44746</v>
      </c>
      <c r="D2127" t="s">
        <v>4832</v>
      </c>
      <c r="E2127" t="s">
        <v>1022</v>
      </c>
      <c r="F2127">
        <v>63</v>
      </c>
      <c r="G2127">
        <v>63</v>
      </c>
      <c r="H2127" t="s">
        <v>47</v>
      </c>
      <c r="I2127" t="s">
        <v>47</v>
      </c>
      <c r="J2127" t="s">
        <v>82</v>
      </c>
      <c r="K2127" t="s">
        <v>131</v>
      </c>
      <c r="L2127" t="s">
        <v>74</v>
      </c>
      <c r="M2127" t="s">
        <v>170</v>
      </c>
      <c r="N2127">
        <v>9</v>
      </c>
      <c r="O2127">
        <v>9</v>
      </c>
      <c r="P2127">
        <v>34736.78</v>
      </c>
      <c r="Q2127" s="2">
        <v>0.4</v>
      </c>
      <c r="R2127">
        <v>281102.55</v>
      </c>
      <c r="S2127">
        <v>27723.9</v>
      </c>
      <c r="T2127" s="3">
        <v>9.9000000000000005E-2</v>
      </c>
      <c r="U2127">
        <v>59.96</v>
      </c>
      <c r="V2127" t="s">
        <v>132</v>
      </c>
      <c r="W2127">
        <v>3</v>
      </c>
      <c r="X2127" t="b">
        <v>0</v>
      </c>
      <c r="Y2127" t="s">
        <v>60</v>
      </c>
      <c r="Z2127" t="s">
        <v>60</v>
      </c>
      <c r="AA2127">
        <v>4</v>
      </c>
      <c r="AB2127">
        <v>4</v>
      </c>
      <c r="AC2127">
        <v>2022</v>
      </c>
      <c r="AD2127" s="1">
        <v>44743</v>
      </c>
      <c r="AE2127" t="s">
        <v>520</v>
      </c>
      <c r="AF2127" t="s">
        <v>62</v>
      </c>
      <c r="AG2127" t="str">
        <f t="shared" si="135"/>
        <v>Include</v>
      </c>
      <c r="AH2127">
        <f t="shared" si="132"/>
        <v>0</v>
      </c>
      <c r="AI2127">
        <f t="shared" si="133"/>
        <v>1</v>
      </c>
      <c r="AJ2127">
        <f t="shared" si="134"/>
        <v>0</v>
      </c>
      <c r="AK2127" s="15">
        <f>1</f>
        <v>1</v>
      </c>
    </row>
    <row r="2128" spans="1:37" x14ac:dyDescent="0.3">
      <c r="A2128" t="s">
        <v>4833</v>
      </c>
      <c r="B2128" s="1">
        <v>44746</v>
      </c>
      <c r="C2128" s="1">
        <v>44746</v>
      </c>
      <c r="D2128" t="s">
        <v>4834</v>
      </c>
      <c r="E2128" t="s">
        <v>1779</v>
      </c>
      <c r="F2128">
        <v>53</v>
      </c>
      <c r="G2128">
        <v>53</v>
      </c>
      <c r="H2128" t="s">
        <v>47</v>
      </c>
      <c r="I2128" t="s">
        <v>47</v>
      </c>
      <c r="J2128" t="s">
        <v>57</v>
      </c>
      <c r="K2128" t="s">
        <v>155</v>
      </c>
      <c r="L2128" t="s">
        <v>84</v>
      </c>
      <c r="M2128" t="s">
        <v>490</v>
      </c>
      <c r="N2128">
        <v>1</v>
      </c>
      <c r="O2128">
        <v>1</v>
      </c>
      <c r="P2128">
        <v>365.27</v>
      </c>
      <c r="Q2128" s="2">
        <v>0.16</v>
      </c>
      <c r="R2128">
        <v>496.1</v>
      </c>
      <c r="S2128">
        <v>27.14</v>
      </c>
      <c r="T2128" s="3">
        <v>5.5E-2</v>
      </c>
      <c r="U2128">
        <v>70.650000000000006</v>
      </c>
      <c r="V2128" t="s">
        <v>99</v>
      </c>
      <c r="W2128">
        <v>4</v>
      </c>
      <c r="X2128" t="b">
        <v>0</v>
      </c>
      <c r="Y2128" t="s">
        <v>100</v>
      </c>
      <c r="Z2128" t="s">
        <v>100</v>
      </c>
      <c r="AA2128">
        <v>2</v>
      </c>
      <c r="AB2128">
        <v>2</v>
      </c>
      <c r="AC2128">
        <v>2022</v>
      </c>
      <c r="AD2128" s="1">
        <v>44743</v>
      </c>
      <c r="AE2128" t="s">
        <v>101</v>
      </c>
      <c r="AF2128" t="s">
        <v>88</v>
      </c>
      <c r="AG2128" t="str">
        <f t="shared" si="135"/>
        <v>Include</v>
      </c>
      <c r="AH2128">
        <f t="shared" si="132"/>
        <v>0</v>
      </c>
      <c r="AI2128">
        <f t="shared" si="133"/>
        <v>0</v>
      </c>
      <c r="AJ2128">
        <f t="shared" si="134"/>
        <v>1</v>
      </c>
      <c r="AK2128" s="15">
        <f>1</f>
        <v>1</v>
      </c>
    </row>
    <row r="2129" spans="1:37" x14ac:dyDescent="0.3">
      <c r="A2129" t="s">
        <v>4835</v>
      </c>
      <c r="B2129" s="1">
        <v>44745</v>
      </c>
      <c r="C2129" s="1">
        <v>44745</v>
      </c>
      <c r="D2129" t="s">
        <v>4836</v>
      </c>
      <c r="E2129" t="s">
        <v>1022</v>
      </c>
      <c r="F2129">
        <v>36</v>
      </c>
      <c r="G2129">
        <v>36</v>
      </c>
      <c r="H2129" t="s">
        <v>47</v>
      </c>
      <c r="I2129" t="s">
        <v>47</v>
      </c>
      <c r="J2129" t="s">
        <v>116</v>
      </c>
      <c r="K2129" t="s">
        <v>247</v>
      </c>
      <c r="L2129" t="s">
        <v>38</v>
      </c>
      <c r="M2129" t="s">
        <v>447</v>
      </c>
      <c r="N2129">
        <v>7</v>
      </c>
      <c r="O2129">
        <v>7</v>
      </c>
      <c r="P2129">
        <v>541.57000000000005</v>
      </c>
      <c r="Q2129" s="2">
        <v>0.38</v>
      </c>
      <c r="R2129">
        <v>3426.91</v>
      </c>
      <c r="S2129">
        <v>1569.49</v>
      </c>
      <c r="T2129" s="3">
        <v>0.45800000000000002</v>
      </c>
      <c r="U2129">
        <v>60.06</v>
      </c>
      <c r="V2129" t="s">
        <v>40</v>
      </c>
      <c r="W2129">
        <v>2</v>
      </c>
      <c r="X2129" t="b">
        <v>0</v>
      </c>
      <c r="Y2129" t="s">
        <v>60</v>
      </c>
      <c r="Z2129" t="s">
        <v>60</v>
      </c>
      <c r="AA2129">
        <v>3</v>
      </c>
      <c r="AB2129">
        <v>3</v>
      </c>
      <c r="AC2129">
        <v>2022</v>
      </c>
      <c r="AD2129" s="1">
        <v>44743</v>
      </c>
      <c r="AE2129" t="s">
        <v>61</v>
      </c>
      <c r="AF2129" t="s">
        <v>62</v>
      </c>
      <c r="AG2129" t="str">
        <f t="shared" si="135"/>
        <v>Include</v>
      </c>
      <c r="AH2129">
        <f t="shared" si="132"/>
        <v>0</v>
      </c>
      <c r="AI2129">
        <f t="shared" si="133"/>
        <v>1</v>
      </c>
      <c r="AJ2129">
        <f t="shared" si="134"/>
        <v>0</v>
      </c>
      <c r="AK2129" s="15">
        <f>1</f>
        <v>1</v>
      </c>
    </row>
    <row r="2130" spans="1:37" x14ac:dyDescent="0.3">
      <c r="A2130" t="s">
        <v>4837</v>
      </c>
      <c r="B2130" s="1">
        <v>44745</v>
      </c>
      <c r="C2130" s="1">
        <v>44745</v>
      </c>
      <c r="D2130" t="s">
        <v>4838</v>
      </c>
      <c r="E2130" t="s">
        <v>1423</v>
      </c>
      <c r="F2130">
        <v>25</v>
      </c>
      <c r="G2130">
        <v>25</v>
      </c>
      <c r="H2130" t="s">
        <v>47</v>
      </c>
      <c r="I2130" t="s">
        <v>47</v>
      </c>
      <c r="J2130" t="s">
        <v>82</v>
      </c>
      <c r="K2130" t="s">
        <v>83</v>
      </c>
      <c r="L2130" t="s">
        <v>38</v>
      </c>
      <c r="M2130" t="s">
        <v>181</v>
      </c>
      <c r="N2130">
        <v>10</v>
      </c>
      <c r="O2130">
        <v>10</v>
      </c>
      <c r="P2130">
        <v>718.67</v>
      </c>
      <c r="Q2130" s="2">
        <v>0.32</v>
      </c>
      <c r="R2130">
        <v>6934.59</v>
      </c>
      <c r="S2130">
        <v>2686.48</v>
      </c>
      <c r="T2130" s="3">
        <v>0.38700000000000001</v>
      </c>
      <c r="U2130">
        <v>47.47</v>
      </c>
      <c r="V2130" t="s">
        <v>52</v>
      </c>
      <c r="W2130">
        <v>4</v>
      </c>
      <c r="X2130" t="b">
        <v>0</v>
      </c>
      <c r="Y2130" t="s">
        <v>60</v>
      </c>
      <c r="Z2130" t="s">
        <v>60</v>
      </c>
      <c r="AA2130">
        <v>6</v>
      </c>
      <c r="AB2130">
        <v>6</v>
      </c>
      <c r="AC2130">
        <v>2022</v>
      </c>
      <c r="AD2130" s="1">
        <v>44743</v>
      </c>
      <c r="AE2130" t="s">
        <v>53</v>
      </c>
      <c r="AF2130" t="s">
        <v>62</v>
      </c>
      <c r="AG2130" t="str">
        <f t="shared" si="135"/>
        <v>Include</v>
      </c>
      <c r="AH2130">
        <f t="shared" si="132"/>
        <v>0</v>
      </c>
      <c r="AI2130">
        <f t="shared" si="133"/>
        <v>1</v>
      </c>
      <c r="AJ2130">
        <f t="shared" si="134"/>
        <v>0</v>
      </c>
      <c r="AK2130" s="15">
        <f>1</f>
        <v>1</v>
      </c>
    </row>
    <row r="2131" spans="1:37" x14ac:dyDescent="0.3">
      <c r="A2131" t="s">
        <v>4839</v>
      </c>
      <c r="B2131" s="1">
        <v>44745</v>
      </c>
      <c r="C2131" s="1">
        <v>44745</v>
      </c>
      <c r="D2131" t="s">
        <v>4840</v>
      </c>
      <c r="E2131" t="s">
        <v>1276</v>
      </c>
      <c r="F2131">
        <v>47</v>
      </c>
      <c r="G2131">
        <v>47</v>
      </c>
      <c r="H2131" t="s">
        <v>47</v>
      </c>
      <c r="I2131" t="s">
        <v>47</v>
      </c>
      <c r="J2131" t="s">
        <v>57</v>
      </c>
      <c r="K2131" t="s">
        <v>66</v>
      </c>
      <c r="L2131" t="s">
        <v>84</v>
      </c>
      <c r="M2131" t="s">
        <v>85</v>
      </c>
      <c r="N2131">
        <v>9</v>
      </c>
      <c r="O2131">
        <v>9</v>
      </c>
      <c r="P2131">
        <v>402.48</v>
      </c>
      <c r="Q2131" s="2">
        <v>0.34</v>
      </c>
      <c r="R2131">
        <v>3545.6</v>
      </c>
      <c r="S2131">
        <v>235.12</v>
      </c>
      <c r="T2131" s="3">
        <v>6.6000000000000003E-2</v>
      </c>
      <c r="U2131">
        <v>108.84</v>
      </c>
      <c r="V2131" t="s">
        <v>68</v>
      </c>
      <c r="W2131">
        <v>5</v>
      </c>
      <c r="X2131" t="b">
        <v>0</v>
      </c>
      <c r="Y2131" t="s">
        <v>60</v>
      </c>
      <c r="Z2131" t="s">
        <v>60</v>
      </c>
      <c r="AA2131">
        <v>1</v>
      </c>
      <c r="AB2131">
        <v>1</v>
      </c>
      <c r="AC2131">
        <v>2022</v>
      </c>
      <c r="AD2131" s="1">
        <v>44743</v>
      </c>
      <c r="AE2131" t="s">
        <v>101</v>
      </c>
      <c r="AF2131" t="s">
        <v>62</v>
      </c>
      <c r="AG2131" t="str">
        <f t="shared" si="135"/>
        <v>Include</v>
      </c>
      <c r="AH2131">
        <f t="shared" si="132"/>
        <v>0</v>
      </c>
      <c r="AI2131">
        <f t="shared" si="133"/>
        <v>1</v>
      </c>
      <c r="AJ2131">
        <f t="shared" si="134"/>
        <v>0</v>
      </c>
      <c r="AK2131" s="15">
        <f>1</f>
        <v>1</v>
      </c>
    </row>
    <row r="2132" spans="1:37" x14ac:dyDescent="0.3">
      <c r="A2132" t="s">
        <v>4841</v>
      </c>
      <c r="B2132" s="1">
        <v>44744</v>
      </c>
      <c r="C2132" s="1">
        <v>44744</v>
      </c>
      <c r="D2132" t="s">
        <v>4842</v>
      </c>
      <c r="E2132" t="s">
        <v>778</v>
      </c>
      <c r="F2132">
        <v>32</v>
      </c>
      <c r="G2132">
        <v>32</v>
      </c>
      <c r="H2132" t="s">
        <v>173</v>
      </c>
      <c r="I2132" t="s">
        <v>81</v>
      </c>
      <c r="J2132" t="s">
        <v>48</v>
      </c>
      <c r="K2132" t="s">
        <v>185</v>
      </c>
      <c r="L2132" t="s">
        <v>140</v>
      </c>
      <c r="M2132" t="s">
        <v>358</v>
      </c>
      <c r="N2132">
        <v>8</v>
      </c>
      <c r="O2132">
        <v>8</v>
      </c>
      <c r="P2132">
        <v>3278.48</v>
      </c>
      <c r="R2132">
        <v>39736.74</v>
      </c>
      <c r="S2132">
        <v>15719.62</v>
      </c>
      <c r="T2132" s="3">
        <v>0.39600000000000002</v>
      </c>
      <c r="U2132">
        <v>80.959999999999994</v>
      </c>
      <c r="V2132" t="s">
        <v>68</v>
      </c>
      <c r="W2132">
        <v>3</v>
      </c>
      <c r="X2132" t="b">
        <v>0</v>
      </c>
      <c r="Y2132" t="s">
        <v>60</v>
      </c>
      <c r="Z2132" t="s">
        <v>60</v>
      </c>
      <c r="AA2132">
        <v>1</v>
      </c>
      <c r="AB2132">
        <v>1</v>
      </c>
      <c r="AC2132">
        <v>2022</v>
      </c>
      <c r="AD2132" s="1">
        <v>44743</v>
      </c>
      <c r="AE2132" t="s">
        <v>87</v>
      </c>
      <c r="AF2132" t="s">
        <v>201</v>
      </c>
      <c r="AG2132" t="str">
        <f t="shared" si="135"/>
        <v>Include</v>
      </c>
      <c r="AH2132">
        <f t="shared" si="132"/>
        <v>0</v>
      </c>
      <c r="AI2132">
        <f t="shared" si="133"/>
        <v>1</v>
      </c>
      <c r="AJ2132">
        <f t="shared" si="134"/>
        <v>0</v>
      </c>
      <c r="AK2132" s="15">
        <f>1</f>
        <v>1</v>
      </c>
    </row>
    <row r="2133" spans="1:37" x14ac:dyDescent="0.3">
      <c r="A2133" t="s">
        <v>4843</v>
      </c>
      <c r="B2133" s="1">
        <v>44744</v>
      </c>
      <c r="C2133" s="1">
        <v>44744</v>
      </c>
      <c r="D2133" t="s">
        <v>4844</v>
      </c>
      <c r="E2133" t="s">
        <v>264</v>
      </c>
      <c r="F2133">
        <v>42</v>
      </c>
      <c r="G2133">
        <v>42</v>
      </c>
      <c r="H2133" t="s">
        <v>81</v>
      </c>
      <c r="I2133" t="s">
        <v>81</v>
      </c>
      <c r="J2133" t="s">
        <v>36</v>
      </c>
      <c r="K2133" t="s">
        <v>73</v>
      </c>
      <c r="L2133" t="s">
        <v>74</v>
      </c>
      <c r="M2133" t="s">
        <v>75</v>
      </c>
      <c r="N2133">
        <v>5</v>
      </c>
      <c r="O2133">
        <v>5</v>
      </c>
      <c r="P2133">
        <v>14814.19</v>
      </c>
      <c r="R2133">
        <v>105694.63</v>
      </c>
      <c r="S2133">
        <v>11127.91</v>
      </c>
      <c r="T2133" s="3">
        <v>0.105</v>
      </c>
      <c r="U2133">
        <v>56.42</v>
      </c>
      <c r="V2133" t="s">
        <v>132</v>
      </c>
      <c r="W2133">
        <v>3</v>
      </c>
      <c r="X2133" t="b">
        <v>0</v>
      </c>
      <c r="Y2133" t="s">
        <v>86</v>
      </c>
      <c r="Z2133" t="s">
        <v>86</v>
      </c>
      <c r="AA2133">
        <v>1</v>
      </c>
      <c r="AB2133">
        <v>1</v>
      </c>
      <c r="AC2133">
        <v>2022</v>
      </c>
      <c r="AD2133" s="1">
        <v>44743</v>
      </c>
      <c r="AE2133" t="s">
        <v>61</v>
      </c>
      <c r="AF2133" t="s">
        <v>201</v>
      </c>
      <c r="AG2133" t="str">
        <f t="shared" si="135"/>
        <v>Include</v>
      </c>
      <c r="AH2133">
        <f t="shared" si="132"/>
        <v>0</v>
      </c>
      <c r="AI2133">
        <f t="shared" si="133"/>
        <v>0</v>
      </c>
      <c r="AJ2133">
        <f t="shared" si="134"/>
        <v>0</v>
      </c>
      <c r="AK2133" s="15">
        <f>1</f>
        <v>1</v>
      </c>
    </row>
    <row r="2134" spans="1:37" x14ac:dyDescent="0.3">
      <c r="A2134" t="s">
        <v>4845</v>
      </c>
      <c r="B2134" s="1">
        <v>44744</v>
      </c>
      <c r="C2134" s="1">
        <v>44744</v>
      </c>
      <c r="D2134" t="s">
        <v>4846</v>
      </c>
      <c r="E2134" t="s">
        <v>1868</v>
      </c>
      <c r="F2134">
        <v>40</v>
      </c>
      <c r="G2134">
        <v>40</v>
      </c>
      <c r="H2134" t="s">
        <v>274</v>
      </c>
      <c r="I2134" t="s">
        <v>81</v>
      </c>
      <c r="J2134" t="s">
        <v>82</v>
      </c>
      <c r="K2134" t="s">
        <v>122</v>
      </c>
      <c r="L2134" t="s">
        <v>50</v>
      </c>
      <c r="M2134" t="s">
        <v>51</v>
      </c>
      <c r="N2134">
        <v>9</v>
      </c>
      <c r="O2134">
        <v>9</v>
      </c>
      <c r="P2134">
        <v>33837.01</v>
      </c>
      <c r="Q2134" s="2">
        <v>0.22</v>
      </c>
      <c r="R2134">
        <v>353282.34</v>
      </c>
      <c r="S2134">
        <v>116653.75</v>
      </c>
      <c r="T2134" s="3">
        <v>0.33</v>
      </c>
      <c r="U2134">
        <v>42.65</v>
      </c>
      <c r="V2134" t="s">
        <v>99</v>
      </c>
      <c r="W2134">
        <v>1</v>
      </c>
      <c r="X2134" t="b">
        <v>0</v>
      </c>
      <c r="Y2134" t="s">
        <v>60</v>
      </c>
      <c r="Z2134" t="s">
        <v>60</v>
      </c>
      <c r="AA2134">
        <v>4</v>
      </c>
      <c r="AB2134">
        <v>4</v>
      </c>
      <c r="AC2134">
        <v>2022</v>
      </c>
      <c r="AD2134" s="1">
        <v>44743</v>
      </c>
      <c r="AE2134" t="s">
        <v>61</v>
      </c>
      <c r="AF2134" t="s">
        <v>43</v>
      </c>
      <c r="AG2134" t="str">
        <f t="shared" si="135"/>
        <v>Include</v>
      </c>
      <c r="AH2134">
        <f t="shared" si="132"/>
        <v>0</v>
      </c>
      <c r="AI2134">
        <f t="shared" si="133"/>
        <v>1</v>
      </c>
      <c r="AJ2134">
        <f t="shared" si="134"/>
        <v>0</v>
      </c>
      <c r="AK2134" s="15">
        <f>1</f>
        <v>1</v>
      </c>
    </row>
    <row r="2135" spans="1:37" x14ac:dyDescent="0.3">
      <c r="A2135" t="s">
        <v>4847</v>
      </c>
      <c r="B2135" s="1">
        <v>44743</v>
      </c>
      <c r="C2135" s="1">
        <v>44743</v>
      </c>
      <c r="D2135" t="s">
        <v>4848</v>
      </c>
      <c r="E2135" t="s">
        <v>1871</v>
      </c>
      <c r="F2135">
        <v>34</v>
      </c>
      <c r="G2135">
        <v>34</v>
      </c>
      <c r="H2135" t="s">
        <v>35</v>
      </c>
      <c r="I2135" t="s">
        <v>35</v>
      </c>
      <c r="J2135" t="s">
        <v>82</v>
      </c>
      <c r="K2135" t="s">
        <v>122</v>
      </c>
      <c r="L2135" t="s">
        <v>74</v>
      </c>
      <c r="M2135" t="s">
        <v>127</v>
      </c>
      <c r="N2135">
        <v>5</v>
      </c>
      <c r="O2135">
        <v>5</v>
      </c>
      <c r="P2135">
        <v>38796.6</v>
      </c>
      <c r="Q2135" s="2">
        <v>0.21</v>
      </c>
      <c r="R2135">
        <v>209644.29</v>
      </c>
      <c r="S2135">
        <v>25458.48</v>
      </c>
      <c r="T2135" s="3">
        <v>0.121</v>
      </c>
      <c r="U2135">
        <v>62.35</v>
      </c>
      <c r="V2135" t="s">
        <v>76</v>
      </c>
      <c r="W2135">
        <v>4</v>
      </c>
      <c r="X2135" t="b">
        <v>0</v>
      </c>
      <c r="Y2135" t="s">
        <v>100</v>
      </c>
      <c r="Z2135" t="s">
        <v>100</v>
      </c>
      <c r="AA2135">
        <v>8</v>
      </c>
      <c r="AB2135">
        <v>8</v>
      </c>
      <c r="AC2135">
        <v>2022</v>
      </c>
      <c r="AD2135" s="1">
        <v>44743</v>
      </c>
      <c r="AE2135" t="s">
        <v>87</v>
      </c>
      <c r="AF2135" t="s">
        <v>43</v>
      </c>
      <c r="AG2135" t="str">
        <f t="shared" si="135"/>
        <v>Include</v>
      </c>
      <c r="AH2135">
        <f t="shared" si="132"/>
        <v>0</v>
      </c>
      <c r="AI2135">
        <f t="shared" si="133"/>
        <v>0</v>
      </c>
      <c r="AJ2135">
        <f t="shared" si="134"/>
        <v>1</v>
      </c>
      <c r="AK2135" s="15">
        <f>1</f>
        <v>1</v>
      </c>
    </row>
    <row r="2136" spans="1:37" x14ac:dyDescent="0.3">
      <c r="A2136" t="s">
        <v>4849</v>
      </c>
      <c r="B2136" s="1">
        <v>44742</v>
      </c>
      <c r="C2136" s="1">
        <v>44742</v>
      </c>
      <c r="D2136" t="s">
        <v>4850</v>
      </c>
      <c r="E2136" t="s">
        <v>1217</v>
      </c>
      <c r="F2136">
        <v>31</v>
      </c>
      <c r="G2136">
        <v>31</v>
      </c>
      <c r="H2136" t="s">
        <v>35</v>
      </c>
      <c r="I2136" t="s">
        <v>35</v>
      </c>
      <c r="J2136" t="s">
        <v>57</v>
      </c>
      <c r="K2136" t="s">
        <v>155</v>
      </c>
      <c r="L2136" t="s">
        <v>38</v>
      </c>
      <c r="M2136" t="s">
        <v>181</v>
      </c>
      <c r="N2136">
        <v>3</v>
      </c>
      <c r="O2136">
        <v>3</v>
      </c>
      <c r="P2136">
        <v>1275.56</v>
      </c>
      <c r="Q2136" s="2">
        <v>0.37</v>
      </c>
      <c r="R2136">
        <v>3369.84</v>
      </c>
      <c r="S2136">
        <v>1461.23</v>
      </c>
      <c r="T2136" s="3">
        <v>0.434</v>
      </c>
      <c r="U2136">
        <v>99.3</v>
      </c>
      <c r="V2136" t="s">
        <v>52</v>
      </c>
      <c r="W2136">
        <v>5</v>
      </c>
      <c r="X2136" t="b">
        <v>0</v>
      </c>
      <c r="Y2136" t="s">
        <v>60</v>
      </c>
      <c r="Z2136" t="s">
        <v>60</v>
      </c>
      <c r="AA2136">
        <v>2</v>
      </c>
      <c r="AB2136">
        <v>2</v>
      </c>
      <c r="AC2136">
        <v>2022</v>
      </c>
      <c r="AD2136" s="1">
        <v>44713</v>
      </c>
      <c r="AE2136" t="s">
        <v>87</v>
      </c>
      <c r="AF2136" t="s">
        <v>62</v>
      </c>
      <c r="AG2136" t="str">
        <f t="shared" si="135"/>
        <v>Include</v>
      </c>
      <c r="AH2136">
        <f t="shared" si="132"/>
        <v>0</v>
      </c>
      <c r="AI2136">
        <f t="shared" si="133"/>
        <v>1</v>
      </c>
      <c r="AJ2136">
        <f t="shared" si="134"/>
        <v>0</v>
      </c>
      <c r="AK2136" s="15">
        <f>1</f>
        <v>1</v>
      </c>
    </row>
    <row r="2137" spans="1:37" x14ac:dyDescent="0.3">
      <c r="A2137" t="s">
        <v>4851</v>
      </c>
      <c r="B2137" s="1">
        <v>44742</v>
      </c>
      <c r="C2137" s="1">
        <v>44742</v>
      </c>
      <c r="D2137" t="s">
        <v>4852</v>
      </c>
      <c r="E2137" t="s">
        <v>1306</v>
      </c>
      <c r="F2137">
        <v>22</v>
      </c>
      <c r="G2137">
        <v>22</v>
      </c>
      <c r="H2137" t="s">
        <v>35</v>
      </c>
      <c r="I2137" t="s">
        <v>35</v>
      </c>
      <c r="J2137" t="s">
        <v>82</v>
      </c>
      <c r="K2137" t="s">
        <v>266</v>
      </c>
      <c r="L2137" t="s">
        <v>84</v>
      </c>
      <c r="M2137" t="s">
        <v>490</v>
      </c>
      <c r="N2137">
        <v>4</v>
      </c>
      <c r="O2137">
        <v>4</v>
      </c>
      <c r="P2137">
        <v>291.88</v>
      </c>
      <c r="Q2137" s="2">
        <v>0.37</v>
      </c>
      <c r="R2137">
        <v>1107.6199999999999</v>
      </c>
      <c r="S2137">
        <v>79.28</v>
      </c>
      <c r="T2137" s="3">
        <v>7.1999999999999995E-2</v>
      </c>
      <c r="U2137">
        <v>60.21</v>
      </c>
      <c r="V2137" t="s">
        <v>40</v>
      </c>
      <c r="W2137">
        <v>2</v>
      </c>
      <c r="X2137" t="b">
        <v>1</v>
      </c>
      <c r="Y2137" t="s">
        <v>41</v>
      </c>
      <c r="Z2137" t="s">
        <v>41</v>
      </c>
      <c r="AA2137">
        <v>1</v>
      </c>
      <c r="AB2137">
        <v>1</v>
      </c>
      <c r="AC2137">
        <v>2022</v>
      </c>
      <c r="AD2137" s="1">
        <v>44713</v>
      </c>
      <c r="AE2137" t="s">
        <v>53</v>
      </c>
      <c r="AF2137" t="s">
        <v>62</v>
      </c>
      <c r="AG2137" t="str">
        <f t="shared" si="135"/>
        <v>Include</v>
      </c>
      <c r="AH2137">
        <f t="shared" si="132"/>
        <v>1</v>
      </c>
      <c r="AI2137">
        <f t="shared" si="133"/>
        <v>1</v>
      </c>
      <c r="AJ2137">
        <f t="shared" si="134"/>
        <v>0</v>
      </c>
      <c r="AK2137" s="15">
        <f>1</f>
        <v>1</v>
      </c>
    </row>
    <row r="2138" spans="1:37" x14ac:dyDescent="0.3">
      <c r="A2138" t="s">
        <v>4853</v>
      </c>
      <c r="B2138" s="1">
        <v>44741</v>
      </c>
      <c r="C2138" s="1">
        <v>44741</v>
      </c>
      <c r="D2138" t="s">
        <v>4854</v>
      </c>
      <c r="E2138" t="s">
        <v>1462</v>
      </c>
      <c r="F2138">
        <v>28</v>
      </c>
      <c r="G2138">
        <v>28</v>
      </c>
      <c r="H2138" t="s">
        <v>81</v>
      </c>
      <c r="I2138" t="s">
        <v>81</v>
      </c>
      <c r="J2138" t="s">
        <v>82</v>
      </c>
      <c r="K2138" t="s">
        <v>83</v>
      </c>
      <c r="L2138" t="s">
        <v>38</v>
      </c>
      <c r="M2138" t="s">
        <v>181</v>
      </c>
      <c r="N2138">
        <v>7</v>
      </c>
      <c r="O2138">
        <v>7</v>
      </c>
      <c r="P2138">
        <v>854.71</v>
      </c>
      <c r="Q2138" s="2">
        <v>0.09</v>
      </c>
      <c r="R2138">
        <v>7728.92</v>
      </c>
      <c r="S2138">
        <v>3265.65</v>
      </c>
      <c r="T2138" s="3">
        <v>0.42299999999999999</v>
      </c>
      <c r="U2138">
        <v>55.34</v>
      </c>
      <c r="V2138" t="s">
        <v>76</v>
      </c>
      <c r="W2138">
        <v>3</v>
      </c>
      <c r="X2138" t="b">
        <v>0</v>
      </c>
      <c r="Y2138" t="s">
        <v>60</v>
      </c>
      <c r="Z2138" t="s">
        <v>60</v>
      </c>
      <c r="AA2138">
        <v>2</v>
      </c>
      <c r="AB2138">
        <v>2</v>
      </c>
      <c r="AC2138">
        <v>2022</v>
      </c>
      <c r="AD2138" s="1">
        <v>44713</v>
      </c>
      <c r="AE2138" t="s">
        <v>87</v>
      </c>
      <c r="AF2138" t="s">
        <v>69</v>
      </c>
      <c r="AG2138" t="str">
        <f t="shared" si="135"/>
        <v>Include</v>
      </c>
      <c r="AH2138">
        <f t="shared" si="132"/>
        <v>0</v>
      </c>
      <c r="AI2138">
        <f t="shared" si="133"/>
        <v>1</v>
      </c>
      <c r="AJ2138">
        <f t="shared" si="134"/>
        <v>0</v>
      </c>
      <c r="AK2138" s="15">
        <f>1</f>
        <v>1</v>
      </c>
    </row>
    <row r="2139" spans="1:37" x14ac:dyDescent="0.3">
      <c r="A2139" t="s">
        <v>4855</v>
      </c>
      <c r="B2139" s="1">
        <v>44741</v>
      </c>
      <c r="C2139" s="1">
        <v>44741</v>
      </c>
      <c r="D2139" t="s">
        <v>4856</v>
      </c>
      <c r="E2139" t="s">
        <v>1195</v>
      </c>
      <c r="F2139">
        <v>18</v>
      </c>
      <c r="G2139">
        <v>18</v>
      </c>
      <c r="H2139" t="s">
        <v>35</v>
      </c>
      <c r="I2139" t="s">
        <v>35</v>
      </c>
      <c r="J2139" t="s">
        <v>48</v>
      </c>
      <c r="K2139" t="s">
        <v>226</v>
      </c>
      <c r="L2139" t="s">
        <v>84</v>
      </c>
      <c r="M2139" t="s">
        <v>490</v>
      </c>
      <c r="N2139">
        <v>4</v>
      </c>
      <c r="O2139">
        <v>4</v>
      </c>
      <c r="P2139">
        <v>122.82</v>
      </c>
      <c r="Q2139" s="2">
        <v>0.04</v>
      </c>
      <c r="R2139">
        <v>681.47</v>
      </c>
      <c r="S2139">
        <v>47.66</v>
      </c>
      <c r="T2139" s="3">
        <v>7.0000000000000007E-2</v>
      </c>
      <c r="U2139">
        <v>66.72</v>
      </c>
      <c r="V2139" t="s">
        <v>99</v>
      </c>
      <c r="W2139">
        <v>5</v>
      </c>
      <c r="X2139" t="b">
        <v>0</v>
      </c>
      <c r="Y2139" t="s">
        <v>60</v>
      </c>
      <c r="Z2139" t="s">
        <v>60</v>
      </c>
      <c r="AA2139">
        <v>10</v>
      </c>
      <c r="AB2139">
        <v>10</v>
      </c>
      <c r="AC2139">
        <v>2022</v>
      </c>
      <c r="AD2139" s="1">
        <v>44713</v>
      </c>
      <c r="AE2139" t="s">
        <v>53</v>
      </c>
      <c r="AF2139" t="s">
        <v>69</v>
      </c>
      <c r="AG2139" t="str">
        <f t="shared" si="135"/>
        <v>Include</v>
      </c>
      <c r="AH2139">
        <f t="shared" si="132"/>
        <v>0</v>
      </c>
      <c r="AI2139">
        <f t="shared" si="133"/>
        <v>1</v>
      </c>
      <c r="AJ2139">
        <f t="shared" si="134"/>
        <v>0</v>
      </c>
      <c r="AK2139" s="15">
        <f>1</f>
        <v>1</v>
      </c>
    </row>
    <row r="2140" spans="1:37" x14ac:dyDescent="0.3">
      <c r="A2140" t="s">
        <v>4857</v>
      </c>
      <c r="B2140" s="1">
        <v>44740</v>
      </c>
      <c r="C2140" s="1">
        <v>44740</v>
      </c>
      <c r="D2140" t="s">
        <v>4858</v>
      </c>
      <c r="E2140" t="s">
        <v>2708</v>
      </c>
      <c r="F2140">
        <v>28</v>
      </c>
      <c r="G2140">
        <v>28</v>
      </c>
      <c r="H2140" t="s">
        <v>340</v>
      </c>
      <c r="I2140" t="s">
        <v>35</v>
      </c>
      <c r="J2140" t="s">
        <v>57</v>
      </c>
      <c r="K2140" t="s">
        <v>58</v>
      </c>
      <c r="L2140" t="s">
        <v>111</v>
      </c>
      <c r="M2140" t="s">
        <v>174</v>
      </c>
      <c r="N2140">
        <v>10</v>
      </c>
      <c r="O2140">
        <v>10</v>
      </c>
      <c r="P2140">
        <v>6754.43</v>
      </c>
      <c r="Q2140" s="2">
        <v>0.27</v>
      </c>
      <c r="R2140">
        <v>62381.81</v>
      </c>
      <c r="S2140">
        <v>13614.67</v>
      </c>
      <c r="T2140" s="3">
        <v>0.218</v>
      </c>
      <c r="U2140">
        <v>90.67</v>
      </c>
      <c r="V2140" t="s">
        <v>76</v>
      </c>
      <c r="W2140">
        <v>2</v>
      </c>
      <c r="X2140" t="b">
        <v>1</v>
      </c>
      <c r="Y2140" t="s">
        <v>41</v>
      </c>
      <c r="Z2140" t="s">
        <v>41</v>
      </c>
      <c r="AA2140">
        <v>5</v>
      </c>
      <c r="AB2140">
        <v>5</v>
      </c>
      <c r="AC2140">
        <v>2022</v>
      </c>
      <c r="AD2140" s="1">
        <v>44713</v>
      </c>
      <c r="AE2140" t="s">
        <v>87</v>
      </c>
      <c r="AF2140" t="s">
        <v>43</v>
      </c>
      <c r="AG2140" t="str">
        <f t="shared" si="135"/>
        <v>Include</v>
      </c>
      <c r="AH2140">
        <f t="shared" si="132"/>
        <v>1</v>
      </c>
      <c r="AI2140">
        <f t="shared" si="133"/>
        <v>1</v>
      </c>
      <c r="AJ2140">
        <f t="shared" si="134"/>
        <v>0</v>
      </c>
      <c r="AK2140" s="15">
        <f>1</f>
        <v>1</v>
      </c>
    </row>
    <row r="2141" spans="1:37" x14ac:dyDescent="0.3">
      <c r="A2141" t="s">
        <v>4859</v>
      </c>
      <c r="B2141" s="1">
        <v>44740</v>
      </c>
      <c r="C2141" s="1">
        <v>44740</v>
      </c>
      <c r="D2141" t="s">
        <v>4860</v>
      </c>
      <c r="E2141" t="s">
        <v>4408</v>
      </c>
      <c r="F2141">
        <v>27</v>
      </c>
      <c r="G2141">
        <v>27</v>
      </c>
      <c r="H2141" t="s">
        <v>81</v>
      </c>
      <c r="I2141" t="s">
        <v>81</v>
      </c>
      <c r="J2141" t="s">
        <v>116</v>
      </c>
      <c r="K2141" t="s">
        <v>260</v>
      </c>
      <c r="L2141" t="s">
        <v>84</v>
      </c>
      <c r="M2141" t="s">
        <v>231</v>
      </c>
      <c r="N2141">
        <v>1</v>
      </c>
      <c r="O2141">
        <v>1</v>
      </c>
      <c r="P2141">
        <v>197.09</v>
      </c>
      <c r="Q2141" s="2">
        <v>0.32</v>
      </c>
      <c r="R2141">
        <v>204.25</v>
      </c>
      <c r="S2141">
        <v>20.87</v>
      </c>
      <c r="T2141" s="3">
        <v>0.10199999999999999</v>
      </c>
      <c r="U2141">
        <v>46.31</v>
      </c>
      <c r="V2141" t="s">
        <v>132</v>
      </c>
      <c r="W2141">
        <v>1</v>
      </c>
      <c r="X2141" t="b">
        <v>0</v>
      </c>
      <c r="Y2141" t="s">
        <v>142</v>
      </c>
      <c r="Z2141" t="s">
        <v>142</v>
      </c>
      <c r="AA2141">
        <v>5</v>
      </c>
      <c r="AB2141">
        <v>5</v>
      </c>
      <c r="AC2141">
        <v>2022</v>
      </c>
      <c r="AD2141" s="1">
        <v>44713</v>
      </c>
      <c r="AE2141" t="s">
        <v>87</v>
      </c>
      <c r="AF2141" t="s">
        <v>62</v>
      </c>
      <c r="AG2141" t="str">
        <f t="shared" si="135"/>
        <v>Include</v>
      </c>
      <c r="AH2141">
        <f t="shared" si="132"/>
        <v>0</v>
      </c>
      <c r="AI2141">
        <f t="shared" si="133"/>
        <v>0</v>
      </c>
      <c r="AJ2141">
        <f t="shared" si="134"/>
        <v>0</v>
      </c>
      <c r="AK2141" s="15">
        <f>1</f>
        <v>1</v>
      </c>
    </row>
    <row r="2142" spans="1:37" x14ac:dyDescent="0.3">
      <c r="A2142" t="s">
        <v>4861</v>
      </c>
      <c r="B2142" s="1">
        <v>44739</v>
      </c>
      <c r="C2142" s="1">
        <v>44739</v>
      </c>
      <c r="D2142" t="s">
        <v>4862</v>
      </c>
      <c r="E2142" t="s">
        <v>867</v>
      </c>
      <c r="F2142">
        <v>21</v>
      </c>
      <c r="G2142">
        <v>21</v>
      </c>
      <c r="H2142" t="s">
        <v>47</v>
      </c>
      <c r="I2142" t="s">
        <v>47</v>
      </c>
      <c r="J2142" t="s">
        <v>48</v>
      </c>
      <c r="K2142" t="s">
        <v>49</v>
      </c>
      <c r="L2142" t="s">
        <v>50</v>
      </c>
      <c r="M2142" t="s">
        <v>67</v>
      </c>
      <c r="N2142">
        <v>8</v>
      </c>
      <c r="O2142">
        <v>8</v>
      </c>
      <c r="P2142">
        <v>3549.62</v>
      </c>
      <c r="Q2142" s="2">
        <v>0.22</v>
      </c>
      <c r="R2142">
        <v>30702.91</v>
      </c>
      <c r="S2142">
        <v>10062.41</v>
      </c>
      <c r="T2142" s="3">
        <v>0.32800000000000001</v>
      </c>
      <c r="U2142">
        <v>77.819999999999993</v>
      </c>
      <c r="V2142" t="s">
        <v>40</v>
      </c>
      <c r="W2142">
        <v>5</v>
      </c>
      <c r="X2142" t="b">
        <v>1</v>
      </c>
      <c r="Y2142" t="s">
        <v>41</v>
      </c>
      <c r="Z2142" t="s">
        <v>41</v>
      </c>
      <c r="AA2142">
        <v>5</v>
      </c>
      <c r="AB2142">
        <v>5</v>
      </c>
      <c r="AC2142">
        <v>2022</v>
      </c>
      <c r="AD2142" s="1">
        <v>44713</v>
      </c>
      <c r="AE2142" t="s">
        <v>53</v>
      </c>
      <c r="AF2142" t="s">
        <v>43</v>
      </c>
      <c r="AG2142" t="str">
        <f t="shared" si="135"/>
        <v>Include</v>
      </c>
      <c r="AH2142">
        <f t="shared" si="132"/>
        <v>1</v>
      </c>
      <c r="AI2142">
        <f t="shared" si="133"/>
        <v>1</v>
      </c>
      <c r="AJ2142">
        <f t="shared" si="134"/>
        <v>0</v>
      </c>
      <c r="AK2142" s="15">
        <f>1</f>
        <v>1</v>
      </c>
    </row>
    <row r="2143" spans="1:37" x14ac:dyDescent="0.3">
      <c r="A2143" t="s">
        <v>4863</v>
      </c>
      <c r="B2143" s="1">
        <v>44739</v>
      </c>
      <c r="C2143" s="1">
        <v>44739</v>
      </c>
      <c r="D2143" t="s">
        <v>4864</v>
      </c>
      <c r="E2143" t="s">
        <v>3393</v>
      </c>
      <c r="F2143">
        <v>36</v>
      </c>
      <c r="G2143">
        <v>36</v>
      </c>
      <c r="H2143" t="s">
        <v>35</v>
      </c>
      <c r="I2143" t="s">
        <v>35</v>
      </c>
      <c r="J2143" t="s">
        <v>116</v>
      </c>
      <c r="K2143" t="s">
        <v>247</v>
      </c>
      <c r="L2143" t="s">
        <v>50</v>
      </c>
      <c r="M2143" t="s">
        <v>325</v>
      </c>
      <c r="N2143">
        <v>10</v>
      </c>
      <c r="O2143">
        <v>10</v>
      </c>
      <c r="P2143">
        <v>30431.62</v>
      </c>
      <c r="Q2143" s="2">
        <v>0.19</v>
      </c>
      <c r="R2143">
        <v>346543.18</v>
      </c>
      <c r="S2143">
        <v>123711.59</v>
      </c>
      <c r="T2143" s="3">
        <v>0.35699999999999998</v>
      </c>
      <c r="U2143">
        <v>58.75</v>
      </c>
      <c r="V2143" t="s">
        <v>132</v>
      </c>
      <c r="W2143">
        <v>4</v>
      </c>
      <c r="X2143" t="b">
        <v>0</v>
      </c>
      <c r="Y2143" t="s">
        <v>60</v>
      </c>
      <c r="Z2143" t="s">
        <v>60</v>
      </c>
      <c r="AA2143">
        <v>10</v>
      </c>
      <c r="AB2143">
        <v>10</v>
      </c>
      <c r="AC2143">
        <v>2022</v>
      </c>
      <c r="AD2143" s="1">
        <v>44713</v>
      </c>
      <c r="AE2143" t="s">
        <v>61</v>
      </c>
      <c r="AF2143" t="s">
        <v>88</v>
      </c>
      <c r="AG2143" t="str">
        <f t="shared" si="135"/>
        <v>Include</v>
      </c>
      <c r="AH2143">
        <f t="shared" si="132"/>
        <v>0</v>
      </c>
      <c r="AI2143">
        <f t="shared" si="133"/>
        <v>1</v>
      </c>
      <c r="AJ2143">
        <f t="shared" si="134"/>
        <v>0</v>
      </c>
      <c r="AK2143" s="15">
        <f>1</f>
        <v>1</v>
      </c>
    </row>
    <row r="2144" spans="1:37" x14ac:dyDescent="0.3">
      <c r="A2144" t="s">
        <v>4865</v>
      </c>
      <c r="B2144" s="1">
        <v>44739</v>
      </c>
      <c r="C2144" s="1">
        <v>44739</v>
      </c>
      <c r="D2144" t="s">
        <v>4866</v>
      </c>
      <c r="E2144" t="s">
        <v>1324</v>
      </c>
      <c r="F2144">
        <v>48</v>
      </c>
      <c r="G2144">
        <v>48</v>
      </c>
      <c r="H2144" t="s">
        <v>35</v>
      </c>
      <c r="I2144" t="s">
        <v>35</v>
      </c>
      <c r="J2144" t="s">
        <v>82</v>
      </c>
      <c r="K2144" t="s">
        <v>266</v>
      </c>
      <c r="L2144" t="s">
        <v>84</v>
      </c>
      <c r="M2144" t="s">
        <v>85</v>
      </c>
      <c r="N2144">
        <v>3</v>
      </c>
      <c r="O2144">
        <v>3</v>
      </c>
      <c r="P2144">
        <v>357.08</v>
      </c>
      <c r="Q2144" s="2">
        <v>0.33</v>
      </c>
      <c r="R2144">
        <v>1019.24</v>
      </c>
      <c r="S2144">
        <v>100.4</v>
      </c>
      <c r="T2144" s="3">
        <v>9.9000000000000005E-2</v>
      </c>
      <c r="U2144">
        <v>57.72</v>
      </c>
      <c r="V2144" t="s">
        <v>132</v>
      </c>
      <c r="W2144">
        <v>4</v>
      </c>
      <c r="X2144" t="b">
        <v>0</v>
      </c>
      <c r="Y2144" t="s">
        <v>60</v>
      </c>
      <c r="Z2144" t="s">
        <v>60</v>
      </c>
      <c r="AA2144">
        <v>8</v>
      </c>
      <c r="AB2144">
        <v>8</v>
      </c>
      <c r="AC2144">
        <v>2022</v>
      </c>
      <c r="AD2144" s="1">
        <v>44713</v>
      </c>
      <c r="AE2144" t="s">
        <v>101</v>
      </c>
      <c r="AF2144" t="s">
        <v>62</v>
      </c>
      <c r="AG2144" t="str">
        <f t="shared" si="135"/>
        <v>Include</v>
      </c>
      <c r="AH2144">
        <f t="shared" si="132"/>
        <v>0</v>
      </c>
      <c r="AI2144">
        <f t="shared" si="133"/>
        <v>1</v>
      </c>
      <c r="AJ2144">
        <f t="shared" si="134"/>
        <v>0</v>
      </c>
      <c r="AK2144" s="15">
        <f>1</f>
        <v>1</v>
      </c>
    </row>
    <row r="2145" spans="1:37" x14ac:dyDescent="0.3">
      <c r="A2145" t="s">
        <v>4867</v>
      </c>
      <c r="B2145" s="1">
        <v>44737</v>
      </c>
      <c r="C2145" s="1">
        <v>44737</v>
      </c>
      <c r="D2145" t="s">
        <v>4868</v>
      </c>
      <c r="E2145" t="s">
        <v>775</v>
      </c>
      <c r="F2145">
        <v>31</v>
      </c>
      <c r="G2145">
        <v>31</v>
      </c>
      <c r="H2145" t="s">
        <v>47</v>
      </c>
      <c r="I2145" t="s">
        <v>47</v>
      </c>
      <c r="J2145" t="s">
        <v>82</v>
      </c>
      <c r="K2145" t="s">
        <v>122</v>
      </c>
      <c r="L2145" t="s">
        <v>111</v>
      </c>
      <c r="M2145" t="s">
        <v>856</v>
      </c>
      <c r="N2145">
        <v>1</v>
      </c>
      <c r="O2145">
        <v>1</v>
      </c>
      <c r="P2145">
        <v>12201.41</v>
      </c>
      <c r="Q2145" s="2">
        <v>0.38</v>
      </c>
      <c r="R2145">
        <v>11448.72</v>
      </c>
      <c r="S2145">
        <v>2473.09</v>
      </c>
      <c r="T2145" s="3">
        <v>0.216</v>
      </c>
      <c r="U2145">
        <v>54.83</v>
      </c>
      <c r="V2145" t="s">
        <v>40</v>
      </c>
      <c r="W2145">
        <v>1</v>
      </c>
      <c r="X2145" t="b">
        <v>0</v>
      </c>
      <c r="Y2145" t="s">
        <v>60</v>
      </c>
      <c r="Z2145" t="s">
        <v>60</v>
      </c>
      <c r="AA2145">
        <v>5</v>
      </c>
      <c r="AB2145">
        <v>5</v>
      </c>
      <c r="AC2145">
        <v>2022</v>
      </c>
      <c r="AD2145" s="1">
        <v>44713</v>
      </c>
      <c r="AE2145" t="s">
        <v>87</v>
      </c>
      <c r="AF2145" t="s">
        <v>62</v>
      </c>
      <c r="AG2145" t="str">
        <f t="shared" si="135"/>
        <v>Include</v>
      </c>
      <c r="AH2145">
        <f t="shared" si="132"/>
        <v>0</v>
      </c>
      <c r="AI2145">
        <f t="shared" si="133"/>
        <v>1</v>
      </c>
      <c r="AJ2145">
        <f t="shared" si="134"/>
        <v>0</v>
      </c>
      <c r="AK2145" s="15">
        <f>1</f>
        <v>1</v>
      </c>
    </row>
    <row r="2146" spans="1:37" x14ac:dyDescent="0.3">
      <c r="A2146" t="s">
        <v>4869</v>
      </c>
      <c r="B2146" s="1">
        <v>44737</v>
      </c>
      <c r="C2146" s="1">
        <v>44737</v>
      </c>
      <c r="D2146" t="s">
        <v>4870</v>
      </c>
      <c r="E2146" t="s">
        <v>130</v>
      </c>
      <c r="F2146">
        <v>44</v>
      </c>
      <c r="G2146">
        <v>44</v>
      </c>
      <c r="H2146" t="s">
        <v>81</v>
      </c>
      <c r="I2146" t="s">
        <v>81</v>
      </c>
      <c r="J2146" t="s">
        <v>57</v>
      </c>
      <c r="K2146" t="s">
        <v>66</v>
      </c>
      <c r="L2146" t="s">
        <v>50</v>
      </c>
      <c r="M2146" t="s">
        <v>186</v>
      </c>
      <c r="N2146">
        <v>4</v>
      </c>
      <c r="O2146">
        <v>4</v>
      </c>
      <c r="P2146">
        <v>34052.07</v>
      </c>
      <c r="Q2146" s="2">
        <v>7.0000000000000007E-2</v>
      </c>
      <c r="R2146">
        <v>210338.05</v>
      </c>
      <c r="S2146">
        <v>69009.61</v>
      </c>
      <c r="T2146" s="3">
        <v>0.32800000000000001</v>
      </c>
      <c r="U2146">
        <v>65.239999999999995</v>
      </c>
      <c r="V2146" t="s">
        <v>76</v>
      </c>
      <c r="W2146">
        <v>2</v>
      </c>
      <c r="X2146" t="b">
        <v>0</v>
      </c>
      <c r="Y2146" t="s">
        <v>86</v>
      </c>
      <c r="Z2146" t="s">
        <v>86</v>
      </c>
      <c r="AA2146">
        <v>2</v>
      </c>
      <c r="AB2146">
        <v>2</v>
      </c>
      <c r="AC2146">
        <v>2022</v>
      </c>
      <c r="AD2146" s="1">
        <v>44713</v>
      </c>
      <c r="AE2146" t="s">
        <v>61</v>
      </c>
      <c r="AF2146" t="s">
        <v>69</v>
      </c>
      <c r="AG2146" t="str">
        <f t="shared" si="135"/>
        <v>Include</v>
      </c>
      <c r="AH2146">
        <f t="shared" si="132"/>
        <v>0</v>
      </c>
      <c r="AI2146">
        <f t="shared" si="133"/>
        <v>0</v>
      </c>
      <c r="AJ2146">
        <f t="shared" si="134"/>
        <v>0</v>
      </c>
      <c r="AK2146" s="15">
        <f>1</f>
        <v>1</v>
      </c>
    </row>
    <row r="2147" spans="1:37" x14ac:dyDescent="0.3">
      <c r="A2147" t="s">
        <v>4871</v>
      </c>
      <c r="B2147" s="1">
        <v>44736</v>
      </c>
      <c r="C2147" s="1">
        <v>44736</v>
      </c>
      <c r="D2147" t="s">
        <v>4872</v>
      </c>
      <c r="E2147" t="s">
        <v>1782</v>
      </c>
      <c r="F2147">
        <v>33</v>
      </c>
      <c r="G2147">
        <v>33</v>
      </c>
      <c r="H2147" t="s">
        <v>47</v>
      </c>
      <c r="I2147" t="s">
        <v>47</v>
      </c>
      <c r="J2147" t="s">
        <v>48</v>
      </c>
      <c r="K2147" t="s">
        <v>230</v>
      </c>
      <c r="L2147" t="s">
        <v>74</v>
      </c>
      <c r="M2147" t="s">
        <v>127</v>
      </c>
      <c r="N2147">
        <v>7</v>
      </c>
      <c r="O2147">
        <v>7</v>
      </c>
      <c r="P2147">
        <v>54204.800000000003</v>
      </c>
      <c r="Q2147" s="2">
        <v>0.01</v>
      </c>
      <c r="R2147">
        <v>574778.48</v>
      </c>
      <c r="S2147">
        <v>66152.73</v>
      </c>
      <c r="T2147" s="3">
        <v>0.115</v>
      </c>
      <c r="U2147">
        <v>87.36</v>
      </c>
      <c r="V2147" t="s">
        <v>40</v>
      </c>
      <c r="W2147">
        <v>1</v>
      </c>
      <c r="X2147" t="b">
        <v>0</v>
      </c>
      <c r="Y2147" t="s">
        <v>60</v>
      </c>
      <c r="Z2147" t="s">
        <v>60</v>
      </c>
      <c r="AA2147">
        <v>8</v>
      </c>
      <c r="AB2147">
        <v>8</v>
      </c>
      <c r="AC2147">
        <v>2022</v>
      </c>
      <c r="AD2147" s="1">
        <v>44713</v>
      </c>
      <c r="AE2147" t="s">
        <v>87</v>
      </c>
      <c r="AF2147" t="s">
        <v>69</v>
      </c>
      <c r="AG2147" t="str">
        <f t="shared" si="135"/>
        <v>Include</v>
      </c>
      <c r="AH2147">
        <f t="shared" si="132"/>
        <v>0</v>
      </c>
      <c r="AI2147">
        <f t="shared" si="133"/>
        <v>1</v>
      </c>
      <c r="AJ2147">
        <f t="shared" si="134"/>
        <v>0</v>
      </c>
      <c r="AK2147" s="15">
        <f>1</f>
        <v>1</v>
      </c>
    </row>
    <row r="2148" spans="1:37" x14ac:dyDescent="0.3">
      <c r="A2148" t="s">
        <v>4873</v>
      </c>
      <c r="B2148" s="1">
        <v>44736</v>
      </c>
      <c r="C2148" s="1">
        <v>44736</v>
      </c>
      <c r="D2148" t="s">
        <v>4874</v>
      </c>
      <c r="E2148" t="s">
        <v>723</v>
      </c>
      <c r="F2148">
        <v>51</v>
      </c>
      <c r="G2148">
        <v>51</v>
      </c>
      <c r="H2148" t="s">
        <v>47</v>
      </c>
      <c r="I2148" t="s">
        <v>47</v>
      </c>
      <c r="J2148" t="s">
        <v>48</v>
      </c>
      <c r="K2148" t="s">
        <v>49</v>
      </c>
      <c r="L2148" t="s">
        <v>84</v>
      </c>
      <c r="M2148" t="s">
        <v>85</v>
      </c>
      <c r="N2148">
        <v>10</v>
      </c>
      <c r="O2148">
        <v>10</v>
      </c>
      <c r="P2148">
        <v>53.46</v>
      </c>
      <c r="Q2148" s="2">
        <v>0.05</v>
      </c>
      <c r="R2148">
        <v>815.23</v>
      </c>
      <c r="S2148">
        <v>88.15</v>
      </c>
      <c r="T2148" s="3">
        <v>0.108</v>
      </c>
      <c r="U2148">
        <v>67.319999999999993</v>
      </c>
      <c r="V2148" t="s">
        <v>132</v>
      </c>
      <c r="W2148">
        <v>1</v>
      </c>
      <c r="X2148" t="b">
        <v>0</v>
      </c>
      <c r="Y2148" t="s">
        <v>100</v>
      </c>
      <c r="Z2148" t="s">
        <v>100</v>
      </c>
      <c r="AA2148">
        <v>9</v>
      </c>
      <c r="AB2148">
        <v>9</v>
      </c>
      <c r="AC2148">
        <v>2022</v>
      </c>
      <c r="AD2148" s="1">
        <v>44713</v>
      </c>
      <c r="AE2148" t="s">
        <v>101</v>
      </c>
      <c r="AF2148" t="s">
        <v>69</v>
      </c>
      <c r="AG2148" t="str">
        <f t="shared" si="135"/>
        <v>Include</v>
      </c>
      <c r="AH2148">
        <f t="shared" si="132"/>
        <v>0</v>
      </c>
      <c r="AI2148">
        <f t="shared" si="133"/>
        <v>0</v>
      </c>
      <c r="AJ2148">
        <f t="shared" si="134"/>
        <v>1</v>
      </c>
      <c r="AK2148" s="15">
        <f>1</f>
        <v>1</v>
      </c>
    </row>
    <row r="2149" spans="1:37" x14ac:dyDescent="0.3">
      <c r="A2149" t="s">
        <v>4875</v>
      </c>
      <c r="B2149" s="1">
        <v>44735</v>
      </c>
      <c r="C2149" s="1">
        <v>44735</v>
      </c>
      <c r="D2149" t="s">
        <v>4876</v>
      </c>
      <c r="E2149" t="s">
        <v>775</v>
      </c>
      <c r="F2149">
        <v>29</v>
      </c>
      <c r="G2149">
        <v>29</v>
      </c>
      <c r="H2149" t="s">
        <v>35</v>
      </c>
      <c r="I2149" t="s">
        <v>35</v>
      </c>
      <c r="J2149" t="s">
        <v>48</v>
      </c>
      <c r="K2149" t="s">
        <v>49</v>
      </c>
      <c r="L2149" t="s">
        <v>74</v>
      </c>
      <c r="M2149" t="s">
        <v>127</v>
      </c>
      <c r="N2149">
        <v>8</v>
      </c>
      <c r="O2149">
        <v>8</v>
      </c>
      <c r="P2149">
        <v>48445.16</v>
      </c>
      <c r="Q2149" s="2">
        <v>0.26</v>
      </c>
      <c r="R2149">
        <v>371584.08</v>
      </c>
      <c r="S2149">
        <v>63270.83</v>
      </c>
      <c r="T2149" s="3">
        <v>0.17</v>
      </c>
      <c r="U2149">
        <v>70.06</v>
      </c>
      <c r="V2149" t="s">
        <v>52</v>
      </c>
      <c r="W2149">
        <v>5</v>
      </c>
      <c r="X2149" t="b">
        <v>0</v>
      </c>
      <c r="Y2149" t="s">
        <v>60</v>
      </c>
      <c r="Z2149" t="s">
        <v>60</v>
      </c>
      <c r="AA2149">
        <v>8</v>
      </c>
      <c r="AB2149">
        <v>8</v>
      </c>
      <c r="AC2149">
        <v>2022</v>
      </c>
      <c r="AD2149" s="1">
        <v>44713</v>
      </c>
      <c r="AE2149" t="s">
        <v>87</v>
      </c>
      <c r="AF2149" t="s">
        <v>43</v>
      </c>
      <c r="AG2149" t="str">
        <f t="shared" si="135"/>
        <v>Include</v>
      </c>
      <c r="AH2149">
        <f t="shared" si="132"/>
        <v>0</v>
      </c>
      <c r="AI2149">
        <f t="shared" si="133"/>
        <v>1</v>
      </c>
      <c r="AJ2149">
        <f t="shared" si="134"/>
        <v>0</v>
      </c>
      <c r="AK2149" s="15">
        <f>1</f>
        <v>1</v>
      </c>
    </row>
    <row r="2150" spans="1:37" x14ac:dyDescent="0.3">
      <c r="A2150" t="s">
        <v>4877</v>
      </c>
      <c r="B2150" s="1">
        <v>44735</v>
      </c>
      <c r="C2150" s="1">
        <v>44735</v>
      </c>
      <c r="D2150" t="s">
        <v>4878</v>
      </c>
      <c r="E2150" t="s">
        <v>463</v>
      </c>
      <c r="F2150">
        <v>41</v>
      </c>
      <c r="G2150">
        <v>41</v>
      </c>
      <c r="H2150" t="s">
        <v>35</v>
      </c>
      <c r="I2150" t="s">
        <v>35</v>
      </c>
      <c r="J2150" t="s">
        <v>48</v>
      </c>
      <c r="K2150" t="s">
        <v>230</v>
      </c>
      <c r="L2150" t="s">
        <v>50</v>
      </c>
      <c r="M2150" t="s">
        <v>51</v>
      </c>
      <c r="N2150">
        <v>10</v>
      </c>
      <c r="O2150">
        <v>10</v>
      </c>
      <c r="P2150">
        <v>21783.3</v>
      </c>
      <c r="Q2150" s="2">
        <v>0.09</v>
      </c>
      <c r="R2150">
        <v>276349.78999999998</v>
      </c>
      <c r="S2150">
        <v>53595.22</v>
      </c>
      <c r="T2150" s="3">
        <v>0.19400000000000001</v>
      </c>
      <c r="U2150">
        <v>73.39</v>
      </c>
      <c r="V2150" t="s">
        <v>52</v>
      </c>
      <c r="W2150">
        <v>4</v>
      </c>
      <c r="X2150" t="b">
        <v>1</v>
      </c>
      <c r="Y2150" t="s">
        <v>41</v>
      </c>
      <c r="Z2150" t="s">
        <v>41</v>
      </c>
      <c r="AA2150">
        <v>2</v>
      </c>
      <c r="AB2150">
        <v>2</v>
      </c>
      <c r="AC2150">
        <v>2022</v>
      </c>
      <c r="AD2150" s="1">
        <v>44713</v>
      </c>
      <c r="AE2150" t="s">
        <v>61</v>
      </c>
      <c r="AF2150" t="s">
        <v>69</v>
      </c>
      <c r="AG2150" t="str">
        <f t="shared" si="135"/>
        <v>Include</v>
      </c>
      <c r="AH2150">
        <f t="shared" si="132"/>
        <v>1</v>
      </c>
      <c r="AI2150">
        <f t="shared" si="133"/>
        <v>1</v>
      </c>
      <c r="AJ2150">
        <f t="shared" si="134"/>
        <v>0</v>
      </c>
      <c r="AK2150" s="15">
        <f>1</f>
        <v>1</v>
      </c>
    </row>
    <row r="2151" spans="1:37" x14ac:dyDescent="0.3">
      <c r="A2151" t="s">
        <v>4879</v>
      </c>
      <c r="B2151" s="1">
        <v>44733</v>
      </c>
      <c r="C2151" s="1">
        <v>44733</v>
      </c>
      <c r="D2151" t="s">
        <v>4880</v>
      </c>
      <c r="E2151" t="s">
        <v>938</v>
      </c>
      <c r="F2151">
        <v>55</v>
      </c>
      <c r="G2151">
        <v>55</v>
      </c>
      <c r="H2151" t="s">
        <v>92</v>
      </c>
      <c r="I2151" t="s">
        <v>81</v>
      </c>
      <c r="J2151" t="s">
        <v>36</v>
      </c>
      <c r="K2151" t="s">
        <v>239</v>
      </c>
      <c r="L2151" t="s">
        <v>38</v>
      </c>
      <c r="M2151" t="s">
        <v>159</v>
      </c>
      <c r="N2151">
        <v>7</v>
      </c>
      <c r="O2151">
        <v>7</v>
      </c>
      <c r="P2151">
        <v>2037.82</v>
      </c>
      <c r="Q2151" s="2">
        <v>0.02</v>
      </c>
      <c r="R2151">
        <v>21578.84</v>
      </c>
      <c r="S2151">
        <v>9156.6</v>
      </c>
      <c r="T2151" s="3">
        <v>0.42399999999999999</v>
      </c>
      <c r="U2151">
        <v>69.790000000000006</v>
      </c>
      <c r="V2151" t="s">
        <v>68</v>
      </c>
      <c r="W2151">
        <v>3</v>
      </c>
      <c r="X2151" t="b">
        <v>0</v>
      </c>
      <c r="Y2151" t="s">
        <v>142</v>
      </c>
      <c r="Z2151" t="s">
        <v>142</v>
      </c>
      <c r="AA2151">
        <v>8</v>
      </c>
      <c r="AB2151">
        <v>8</v>
      </c>
      <c r="AC2151">
        <v>2022</v>
      </c>
      <c r="AD2151" s="1">
        <v>44713</v>
      </c>
      <c r="AE2151" t="s">
        <v>101</v>
      </c>
      <c r="AF2151" t="s">
        <v>69</v>
      </c>
      <c r="AG2151" t="str">
        <f t="shared" si="135"/>
        <v>Include</v>
      </c>
      <c r="AH2151">
        <f t="shared" si="132"/>
        <v>0</v>
      </c>
      <c r="AI2151">
        <f t="shared" si="133"/>
        <v>0</v>
      </c>
      <c r="AJ2151">
        <f t="shared" si="134"/>
        <v>0</v>
      </c>
      <c r="AK2151" s="15">
        <f>1</f>
        <v>1</v>
      </c>
    </row>
    <row r="2152" spans="1:37" x14ac:dyDescent="0.3">
      <c r="A2152" t="s">
        <v>4881</v>
      </c>
      <c r="B2152" s="1">
        <v>44733</v>
      </c>
      <c r="C2152" s="1">
        <v>44733</v>
      </c>
      <c r="D2152" t="s">
        <v>4882</v>
      </c>
      <c r="E2152" t="s">
        <v>324</v>
      </c>
      <c r="F2152">
        <v>51</v>
      </c>
      <c r="G2152">
        <v>51</v>
      </c>
      <c r="H2152" t="s">
        <v>340</v>
      </c>
      <c r="I2152" t="s">
        <v>35</v>
      </c>
      <c r="J2152" t="s">
        <v>48</v>
      </c>
      <c r="K2152" t="s">
        <v>230</v>
      </c>
      <c r="L2152" t="s">
        <v>84</v>
      </c>
      <c r="M2152" t="s">
        <v>146</v>
      </c>
      <c r="N2152">
        <v>1</v>
      </c>
      <c r="O2152">
        <v>1</v>
      </c>
      <c r="P2152">
        <v>341.43</v>
      </c>
      <c r="Q2152" s="2">
        <v>0.34</v>
      </c>
      <c r="R2152">
        <v>376.21</v>
      </c>
      <c r="S2152">
        <v>32.950000000000003</v>
      </c>
      <c r="T2152" s="3">
        <v>8.7999999999999995E-2</v>
      </c>
      <c r="U2152">
        <v>85.56</v>
      </c>
      <c r="V2152" t="s">
        <v>68</v>
      </c>
      <c r="W2152">
        <v>4</v>
      </c>
      <c r="X2152" t="b">
        <v>0</v>
      </c>
      <c r="Y2152" t="s">
        <v>100</v>
      </c>
      <c r="Z2152" t="s">
        <v>100</v>
      </c>
      <c r="AA2152">
        <v>7</v>
      </c>
      <c r="AB2152">
        <v>7</v>
      </c>
      <c r="AC2152">
        <v>2022</v>
      </c>
      <c r="AD2152" s="1">
        <v>44713</v>
      </c>
      <c r="AE2152" t="s">
        <v>101</v>
      </c>
      <c r="AF2152" t="s">
        <v>62</v>
      </c>
      <c r="AG2152" t="str">
        <f t="shared" si="135"/>
        <v>Include</v>
      </c>
      <c r="AH2152">
        <f t="shared" si="132"/>
        <v>0</v>
      </c>
      <c r="AI2152">
        <f t="shared" si="133"/>
        <v>0</v>
      </c>
      <c r="AJ2152">
        <f t="shared" si="134"/>
        <v>1</v>
      </c>
      <c r="AK2152" s="15">
        <f>1</f>
        <v>1</v>
      </c>
    </row>
    <row r="2153" spans="1:37" x14ac:dyDescent="0.3">
      <c r="A2153" t="s">
        <v>4883</v>
      </c>
      <c r="B2153" s="1">
        <v>44733</v>
      </c>
      <c r="C2153" s="1">
        <v>44733</v>
      </c>
      <c r="D2153" t="s">
        <v>4884</v>
      </c>
      <c r="E2153" t="s">
        <v>414</v>
      </c>
      <c r="F2153">
        <v>23</v>
      </c>
      <c r="G2153">
        <v>23</v>
      </c>
      <c r="H2153" t="s">
        <v>35</v>
      </c>
      <c r="I2153" t="s">
        <v>35</v>
      </c>
      <c r="J2153" t="s">
        <v>82</v>
      </c>
      <c r="K2153" t="s">
        <v>83</v>
      </c>
      <c r="L2153" t="s">
        <v>140</v>
      </c>
      <c r="M2153" t="s">
        <v>372</v>
      </c>
      <c r="N2153">
        <v>3</v>
      </c>
      <c r="O2153">
        <v>3</v>
      </c>
      <c r="P2153">
        <v>1462.24</v>
      </c>
      <c r="Q2153" s="2">
        <v>0.05</v>
      </c>
      <c r="R2153">
        <v>6441.47</v>
      </c>
      <c r="S2153">
        <v>2494.41</v>
      </c>
      <c r="T2153" s="3">
        <v>0.38700000000000001</v>
      </c>
      <c r="U2153">
        <v>69.709999999999994</v>
      </c>
      <c r="V2153" t="s">
        <v>68</v>
      </c>
      <c r="W2153">
        <v>3</v>
      </c>
      <c r="X2153" t="b">
        <v>0</v>
      </c>
      <c r="Y2153" t="s">
        <v>142</v>
      </c>
      <c r="Z2153" t="s">
        <v>142</v>
      </c>
      <c r="AA2153">
        <v>7</v>
      </c>
      <c r="AB2153">
        <v>7</v>
      </c>
      <c r="AC2153">
        <v>2022</v>
      </c>
      <c r="AD2153" s="1">
        <v>44713</v>
      </c>
      <c r="AE2153" t="s">
        <v>53</v>
      </c>
      <c r="AF2153" t="s">
        <v>69</v>
      </c>
      <c r="AG2153" t="str">
        <f t="shared" si="135"/>
        <v>Include</v>
      </c>
      <c r="AH2153">
        <f t="shared" si="132"/>
        <v>0</v>
      </c>
      <c r="AI2153">
        <f t="shared" si="133"/>
        <v>0</v>
      </c>
      <c r="AJ2153">
        <f t="shared" si="134"/>
        <v>0</v>
      </c>
      <c r="AK2153" s="15">
        <f>1</f>
        <v>1</v>
      </c>
    </row>
    <row r="2154" spans="1:37" x14ac:dyDescent="0.3">
      <c r="A2154" t="s">
        <v>4885</v>
      </c>
      <c r="B2154" s="1">
        <v>44732</v>
      </c>
      <c r="C2154" s="1">
        <v>44732</v>
      </c>
      <c r="D2154" t="s">
        <v>4886</v>
      </c>
      <c r="E2154" t="s">
        <v>1352</v>
      </c>
      <c r="H2154" t="s">
        <v>47</v>
      </c>
      <c r="I2154" t="s">
        <v>47</v>
      </c>
      <c r="J2154" t="s">
        <v>48</v>
      </c>
      <c r="K2154" t="s">
        <v>185</v>
      </c>
      <c r="L2154" t="s">
        <v>140</v>
      </c>
      <c r="M2154" t="s">
        <v>358</v>
      </c>
      <c r="N2154">
        <v>4</v>
      </c>
      <c r="O2154">
        <v>4</v>
      </c>
      <c r="P2154">
        <v>2288.92</v>
      </c>
      <c r="Q2154" s="2">
        <v>0.09</v>
      </c>
      <c r="R2154">
        <v>11495.42</v>
      </c>
      <c r="S2154">
        <v>3680.34</v>
      </c>
      <c r="T2154" s="3">
        <v>0.32</v>
      </c>
      <c r="U2154">
        <v>53.41</v>
      </c>
      <c r="V2154" t="s">
        <v>52</v>
      </c>
      <c r="W2154">
        <v>4</v>
      </c>
      <c r="X2154" t="b">
        <v>0</v>
      </c>
      <c r="Y2154" t="s">
        <v>142</v>
      </c>
      <c r="Z2154" t="s">
        <v>142</v>
      </c>
      <c r="AA2154">
        <v>8</v>
      </c>
      <c r="AB2154">
        <v>8</v>
      </c>
      <c r="AC2154">
        <v>2022</v>
      </c>
      <c r="AD2154" s="1">
        <v>44713</v>
      </c>
      <c r="AE2154" t="s">
        <v>118</v>
      </c>
      <c r="AF2154" t="s">
        <v>69</v>
      </c>
      <c r="AG2154" t="str">
        <f t="shared" si="135"/>
        <v>Include</v>
      </c>
      <c r="AH2154">
        <f t="shared" si="132"/>
        <v>0</v>
      </c>
      <c r="AI2154">
        <f t="shared" si="133"/>
        <v>0</v>
      </c>
      <c r="AJ2154">
        <f t="shared" si="134"/>
        <v>0</v>
      </c>
      <c r="AK2154" s="15">
        <f>1</f>
        <v>1</v>
      </c>
    </row>
    <row r="2155" spans="1:37" x14ac:dyDescent="0.3">
      <c r="A2155" t="s">
        <v>4887</v>
      </c>
      <c r="B2155" s="1">
        <v>44732</v>
      </c>
      <c r="C2155" s="1">
        <v>44732</v>
      </c>
      <c r="D2155" t="s">
        <v>4888</v>
      </c>
      <c r="E2155" t="s">
        <v>569</v>
      </c>
      <c r="F2155">
        <v>49</v>
      </c>
      <c r="G2155">
        <v>49</v>
      </c>
      <c r="H2155" t="s">
        <v>35</v>
      </c>
      <c r="I2155" t="s">
        <v>35</v>
      </c>
      <c r="J2155" t="s">
        <v>116</v>
      </c>
      <c r="K2155" t="s">
        <v>150</v>
      </c>
      <c r="L2155" t="s">
        <v>84</v>
      </c>
      <c r="M2155" t="s">
        <v>146</v>
      </c>
      <c r="N2155">
        <v>8</v>
      </c>
      <c r="O2155">
        <v>8</v>
      </c>
      <c r="P2155">
        <v>377.69</v>
      </c>
      <c r="Q2155" s="2">
        <v>0.27</v>
      </c>
      <c r="R2155">
        <v>3219.24</v>
      </c>
      <c r="S2155">
        <v>244.77</v>
      </c>
      <c r="T2155" s="3">
        <v>7.5999999999999998E-2</v>
      </c>
      <c r="U2155">
        <v>42.69</v>
      </c>
      <c r="V2155" t="s">
        <v>68</v>
      </c>
      <c r="W2155">
        <v>1</v>
      </c>
      <c r="X2155" t="b">
        <v>0</v>
      </c>
      <c r="Y2155" t="s">
        <v>382</v>
      </c>
      <c r="Z2155" t="s">
        <v>60</v>
      </c>
      <c r="AA2155">
        <v>4</v>
      </c>
      <c r="AB2155">
        <v>4</v>
      </c>
      <c r="AC2155">
        <v>2022</v>
      </c>
      <c r="AD2155" s="1">
        <v>44713</v>
      </c>
      <c r="AE2155" t="s">
        <v>101</v>
      </c>
      <c r="AF2155" t="s">
        <v>43</v>
      </c>
      <c r="AG2155" t="str">
        <f t="shared" si="135"/>
        <v>Include</v>
      </c>
      <c r="AH2155">
        <f t="shared" si="132"/>
        <v>0</v>
      </c>
      <c r="AI2155">
        <f t="shared" si="133"/>
        <v>1</v>
      </c>
      <c r="AJ2155">
        <f t="shared" si="134"/>
        <v>0</v>
      </c>
      <c r="AK2155" s="15">
        <f>1</f>
        <v>1</v>
      </c>
    </row>
    <row r="2156" spans="1:37" x14ac:dyDescent="0.3">
      <c r="A2156" t="s">
        <v>4889</v>
      </c>
      <c r="B2156" s="1">
        <v>44731</v>
      </c>
      <c r="C2156" s="1">
        <v>44731</v>
      </c>
      <c r="D2156" t="s">
        <v>4890</v>
      </c>
      <c r="E2156" t="s">
        <v>2508</v>
      </c>
      <c r="F2156">
        <v>22</v>
      </c>
      <c r="G2156">
        <v>22</v>
      </c>
      <c r="H2156" t="s">
        <v>81</v>
      </c>
      <c r="I2156" t="s">
        <v>81</v>
      </c>
      <c r="J2156" t="s">
        <v>116</v>
      </c>
      <c r="K2156" t="s">
        <v>260</v>
      </c>
      <c r="L2156" t="s">
        <v>74</v>
      </c>
      <c r="M2156" t="s">
        <v>170</v>
      </c>
      <c r="N2156">
        <v>1</v>
      </c>
      <c r="O2156">
        <v>1</v>
      </c>
      <c r="P2156">
        <v>40586.06</v>
      </c>
      <c r="Q2156" s="2">
        <v>0.03</v>
      </c>
      <c r="R2156">
        <v>56057.11</v>
      </c>
      <c r="S2156">
        <v>7068.43</v>
      </c>
      <c r="T2156" s="3">
        <v>0.126</v>
      </c>
      <c r="U2156">
        <v>52.63</v>
      </c>
      <c r="V2156" t="s">
        <v>132</v>
      </c>
      <c r="W2156">
        <v>4</v>
      </c>
      <c r="X2156" t="b">
        <v>0</v>
      </c>
      <c r="Y2156" t="s">
        <v>60</v>
      </c>
      <c r="Z2156" t="s">
        <v>60</v>
      </c>
      <c r="AA2156">
        <v>10</v>
      </c>
      <c r="AB2156">
        <v>10</v>
      </c>
      <c r="AC2156">
        <v>2022</v>
      </c>
      <c r="AD2156" s="1">
        <v>44713</v>
      </c>
      <c r="AE2156" t="s">
        <v>53</v>
      </c>
      <c r="AF2156" t="s">
        <v>69</v>
      </c>
      <c r="AG2156" t="str">
        <f t="shared" si="135"/>
        <v>Include</v>
      </c>
      <c r="AH2156">
        <f t="shared" si="132"/>
        <v>0</v>
      </c>
      <c r="AI2156">
        <f t="shared" si="133"/>
        <v>1</v>
      </c>
      <c r="AJ2156">
        <f t="shared" si="134"/>
        <v>0</v>
      </c>
      <c r="AK2156" s="15">
        <f>1</f>
        <v>1</v>
      </c>
    </row>
    <row r="2157" spans="1:37" x14ac:dyDescent="0.3">
      <c r="A2157" t="s">
        <v>4891</v>
      </c>
      <c r="B2157" s="1">
        <v>44730</v>
      </c>
      <c r="C2157" s="1">
        <v>44730</v>
      </c>
      <c r="D2157" t="s">
        <v>4892</v>
      </c>
      <c r="E2157" t="s">
        <v>1019</v>
      </c>
      <c r="F2157">
        <v>29</v>
      </c>
      <c r="G2157">
        <v>29</v>
      </c>
      <c r="H2157" t="s">
        <v>35</v>
      </c>
      <c r="I2157" t="s">
        <v>35</v>
      </c>
      <c r="J2157" t="s">
        <v>57</v>
      </c>
      <c r="K2157" t="s">
        <v>205</v>
      </c>
      <c r="L2157" t="s">
        <v>74</v>
      </c>
      <c r="M2157" t="s">
        <v>127</v>
      </c>
      <c r="N2157">
        <v>8</v>
      </c>
      <c r="O2157">
        <v>8</v>
      </c>
      <c r="P2157">
        <v>15107.58</v>
      </c>
      <c r="Q2157" s="2">
        <v>0.15</v>
      </c>
      <c r="R2157">
        <v>173570.72</v>
      </c>
      <c r="S2157">
        <v>21830.12</v>
      </c>
      <c r="T2157" s="3">
        <v>0.126</v>
      </c>
      <c r="U2157">
        <v>77.28</v>
      </c>
      <c r="V2157" t="s">
        <v>52</v>
      </c>
      <c r="W2157">
        <v>4</v>
      </c>
      <c r="X2157" t="b">
        <v>0</v>
      </c>
      <c r="Y2157" t="s">
        <v>60</v>
      </c>
      <c r="Z2157" t="s">
        <v>60</v>
      </c>
      <c r="AA2157">
        <v>10</v>
      </c>
      <c r="AB2157">
        <v>10</v>
      </c>
      <c r="AC2157">
        <v>2022</v>
      </c>
      <c r="AD2157" s="1">
        <v>44713</v>
      </c>
      <c r="AE2157" t="s">
        <v>87</v>
      </c>
      <c r="AF2157" t="s">
        <v>88</v>
      </c>
      <c r="AG2157" t="str">
        <f t="shared" si="135"/>
        <v>Include</v>
      </c>
      <c r="AH2157">
        <f t="shared" si="132"/>
        <v>0</v>
      </c>
      <c r="AI2157">
        <f t="shared" si="133"/>
        <v>1</v>
      </c>
      <c r="AJ2157">
        <f t="shared" si="134"/>
        <v>0</v>
      </c>
      <c r="AK2157" s="15">
        <f>1</f>
        <v>1</v>
      </c>
    </row>
    <row r="2158" spans="1:37" x14ac:dyDescent="0.3">
      <c r="A2158" t="s">
        <v>4893</v>
      </c>
      <c r="B2158" s="1">
        <v>44730</v>
      </c>
      <c r="C2158" s="1">
        <v>44730</v>
      </c>
      <c r="D2158" t="s">
        <v>4894</v>
      </c>
      <c r="E2158" t="s">
        <v>1565</v>
      </c>
      <c r="F2158">
        <v>49</v>
      </c>
      <c r="G2158">
        <v>49</v>
      </c>
      <c r="H2158" t="s">
        <v>47</v>
      </c>
      <c r="I2158" t="s">
        <v>47</v>
      </c>
      <c r="J2158" t="s">
        <v>48</v>
      </c>
      <c r="K2158" t="s">
        <v>226</v>
      </c>
      <c r="L2158" t="s">
        <v>111</v>
      </c>
      <c r="M2158" t="s">
        <v>123</v>
      </c>
      <c r="N2158">
        <v>1</v>
      </c>
      <c r="O2158">
        <v>1</v>
      </c>
      <c r="P2158">
        <v>3118.43</v>
      </c>
      <c r="Q2158" s="2">
        <v>0.23</v>
      </c>
      <c r="R2158">
        <v>3847.49</v>
      </c>
      <c r="S2158">
        <v>1157.76</v>
      </c>
      <c r="T2158" s="3">
        <v>0.30099999999999999</v>
      </c>
      <c r="U2158">
        <v>70.540000000000006</v>
      </c>
      <c r="V2158" t="s">
        <v>68</v>
      </c>
      <c r="W2158">
        <v>4</v>
      </c>
      <c r="X2158" t="b">
        <v>0</v>
      </c>
      <c r="Y2158" t="s">
        <v>60</v>
      </c>
      <c r="Z2158" t="s">
        <v>60</v>
      </c>
      <c r="AA2158">
        <v>3</v>
      </c>
      <c r="AB2158">
        <v>3</v>
      </c>
      <c r="AC2158">
        <v>2022</v>
      </c>
      <c r="AD2158" s="1">
        <v>44713</v>
      </c>
      <c r="AE2158" t="s">
        <v>101</v>
      </c>
      <c r="AF2158" t="s">
        <v>43</v>
      </c>
      <c r="AG2158" t="str">
        <f t="shared" si="135"/>
        <v>Include</v>
      </c>
      <c r="AH2158">
        <f t="shared" si="132"/>
        <v>0</v>
      </c>
      <c r="AI2158">
        <f t="shared" si="133"/>
        <v>1</v>
      </c>
      <c r="AJ2158">
        <f t="shared" si="134"/>
        <v>0</v>
      </c>
      <c r="AK2158" s="15">
        <f>1</f>
        <v>1</v>
      </c>
    </row>
    <row r="2159" spans="1:37" x14ac:dyDescent="0.3">
      <c r="A2159" t="s">
        <v>4895</v>
      </c>
      <c r="B2159" s="1">
        <v>44730</v>
      </c>
      <c r="C2159" s="1">
        <v>44730</v>
      </c>
      <c r="D2159" t="s">
        <v>4896</v>
      </c>
      <c r="E2159" t="s">
        <v>2439</v>
      </c>
      <c r="F2159">
        <v>31</v>
      </c>
      <c r="G2159">
        <v>31</v>
      </c>
      <c r="H2159" t="s">
        <v>81</v>
      </c>
      <c r="I2159" t="s">
        <v>81</v>
      </c>
      <c r="J2159" t="s">
        <v>57</v>
      </c>
      <c r="K2159" t="s">
        <v>66</v>
      </c>
      <c r="L2159" t="s">
        <v>38</v>
      </c>
      <c r="M2159" t="s">
        <v>447</v>
      </c>
      <c r="N2159">
        <v>4</v>
      </c>
      <c r="O2159">
        <v>4</v>
      </c>
      <c r="P2159">
        <v>1974.29</v>
      </c>
      <c r="Q2159" s="2">
        <v>0.37</v>
      </c>
      <c r="R2159">
        <v>8398</v>
      </c>
      <c r="S2159">
        <v>3117.66</v>
      </c>
      <c r="T2159" s="3">
        <v>0.371</v>
      </c>
      <c r="U2159">
        <v>87.34</v>
      </c>
      <c r="V2159" t="s">
        <v>68</v>
      </c>
      <c r="W2159">
        <v>1</v>
      </c>
      <c r="X2159" t="b">
        <v>1</v>
      </c>
      <c r="Y2159" t="s">
        <v>41</v>
      </c>
      <c r="Z2159" t="s">
        <v>41</v>
      </c>
      <c r="AA2159">
        <v>9</v>
      </c>
      <c r="AB2159">
        <v>9</v>
      </c>
      <c r="AC2159">
        <v>2022</v>
      </c>
      <c r="AD2159" s="1">
        <v>44713</v>
      </c>
      <c r="AE2159" t="s">
        <v>87</v>
      </c>
      <c r="AF2159" t="s">
        <v>62</v>
      </c>
      <c r="AG2159" t="str">
        <f t="shared" si="135"/>
        <v>Include</v>
      </c>
      <c r="AH2159">
        <f t="shared" si="132"/>
        <v>1</v>
      </c>
      <c r="AI2159">
        <f t="shared" si="133"/>
        <v>1</v>
      </c>
      <c r="AJ2159">
        <f t="shared" si="134"/>
        <v>0</v>
      </c>
      <c r="AK2159" s="15">
        <f>1</f>
        <v>1</v>
      </c>
    </row>
    <row r="2160" spans="1:37" x14ac:dyDescent="0.3">
      <c r="A2160" t="s">
        <v>4897</v>
      </c>
      <c r="B2160" s="1">
        <v>44730</v>
      </c>
      <c r="C2160" s="1">
        <v>44730</v>
      </c>
      <c r="D2160" t="s">
        <v>4898</v>
      </c>
      <c r="E2160" t="s">
        <v>1693</v>
      </c>
      <c r="F2160">
        <v>25</v>
      </c>
      <c r="G2160">
        <v>25</v>
      </c>
      <c r="H2160" t="s">
        <v>92</v>
      </c>
      <c r="I2160" t="s">
        <v>81</v>
      </c>
      <c r="J2160" t="s">
        <v>48</v>
      </c>
      <c r="K2160" t="s">
        <v>49</v>
      </c>
      <c r="L2160" t="s">
        <v>84</v>
      </c>
      <c r="M2160" t="s">
        <v>146</v>
      </c>
      <c r="N2160">
        <v>7</v>
      </c>
      <c r="O2160">
        <v>7</v>
      </c>
      <c r="P2160">
        <v>70.02</v>
      </c>
      <c r="Q2160" s="2">
        <v>0.28999999999999998</v>
      </c>
      <c r="R2160">
        <v>494.91</v>
      </c>
      <c r="S2160">
        <v>44.9</v>
      </c>
      <c r="T2160" s="3">
        <v>9.0999999999999998E-2</v>
      </c>
      <c r="U2160">
        <v>75.319999999999993</v>
      </c>
      <c r="V2160" t="s">
        <v>76</v>
      </c>
      <c r="W2160">
        <v>2</v>
      </c>
      <c r="X2160" t="b">
        <v>0</v>
      </c>
      <c r="Y2160" t="s">
        <v>86</v>
      </c>
      <c r="Z2160" t="s">
        <v>86</v>
      </c>
      <c r="AA2160">
        <v>5</v>
      </c>
      <c r="AB2160">
        <v>5</v>
      </c>
      <c r="AC2160">
        <v>2022</v>
      </c>
      <c r="AD2160" s="1">
        <v>44713</v>
      </c>
      <c r="AE2160" t="s">
        <v>53</v>
      </c>
      <c r="AF2160" t="s">
        <v>43</v>
      </c>
      <c r="AG2160" t="str">
        <f t="shared" si="135"/>
        <v>Include</v>
      </c>
      <c r="AH2160">
        <f t="shared" si="132"/>
        <v>0</v>
      </c>
      <c r="AI2160">
        <f t="shared" si="133"/>
        <v>0</v>
      </c>
      <c r="AJ2160">
        <f t="shared" si="134"/>
        <v>0</v>
      </c>
      <c r="AK2160" s="15">
        <f>1</f>
        <v>1</v>
      </c>
    </row>
    <row r="2161" spans="1:37" x14ac:dyDescent="0.3">
      <c r="A2161" t="s">
        <v>4899</v>
      </c>
      <c r="B2161" s="1">
        <v>44730</v>
      </c>
      <c r="C2161" s="1">
        <v>44730</v>
      </c>
      <c r="D2161" t="s">
        <v>4900</v>
      </c>
      <c r="E2161" t="s">
        <v>2203</v>
      </c>
      <c r="F2161">
        <v>30</v>
      </c>
      <c r="G2161">
        <v>30</v>
      </c>
      <c r="H2161" t="s">
        <v>81</v>
      </c>
      <c r="I2161" t="s">
        <v>81</v>
      </c>
      <c r="J2161" t="s">
        <v>48</v>
      </c>
      <c r="K2161" t="s">
        <v>230</v>
      </c>
      <c r="L2161" t="s">
        <v>50</v>
      </c>
      <c r="M2161" t="s">
        <v>67</v>
      </c>
      <c r="N2161">
        <v>8</v>
      </c>
      <c r="O2161">
        <v>8</v>
      </c>
      <c r="P2161">
        <v>25000.7</v>
      </c>
      <c r="Q2161" s="2">
        <v>0.06</v>
      </c>
      <c r="R2161">
        <v>272564.21999999997</v>
      </c>
      <c r="S2161">
        <v>76789.22</v>
      </c>
      <c r="T2161" s="3">
        <v>0.28199999999999997</v>
      </c>
      <c r="U2161">
        <v>67.03</v>
      </c>
      <c r="V2161" t="s">
        <v>132</v>
      </c>
      <c r="W2161">
        <v>4</v>
      </c>
      <c r="X2161" t="b">
        <v>0</v>
      </c>
      <c r="Y2161" t="s">
        <v>60</v>
      </c>
      <c r="Z2161" t="s">
        <v>60</v>
      </c>
      <c r="AA2161">
        <v>1</v>
      </c>
      <c r="AB2161">
        <v>1</v>
      </c>
      <c r="AC2161">
        <v>2022</v>
      </c>
      <c r="AD2161" s="1">
        <v>44713</v>
      </c>
      <c r="AE2161" t="s">
        <v>87</v>
      </c>
      <c r="AF2161" t="s">
        <v>69</v>
      </c>
      <c r="AG2161" t="str">
        <f t="shared" si="135"/>
        <v>Include</v>
      </c>
      <c r="AH2161">
        <f t="shared" si="132"/>
        <v>0</v>
      </c>
      <c r="AI2161">
        <f t="shared" si="133"/>
        <v>1</v>
      </c>
      <c r="AJ2161">
        <f t="shared" si="134"/>
        <v>0</v>
      </c>
      <c r="AK2161" s="15">
        <f>1</f>
        <v>1</v>
      </c>
    </row>
    <row r="2162" spans="1:37" x14ac:dyDescent="0.3">
      <c r="A2162" t="s">
        <v>4901</v>
      </c>
      <c r="B2162" s="1">
        <v>44729</v>
      </c>
      <c r="C2162" s="1">
        <v>44729</v>
      </c>
      <c r="D2162" t="s">
        <v>4902</v>
      </c>
      <c r="E2162" t="s">
        <v>1490</v>
      </c>
      <c r="F2162">
        <v>21</v>
      </c>
      <c r="G2162">
        <v>21</v>
      </c>
      <c r="H2162" t="s">
        <v>47</v>
      </c>
      <c r="I2162" t="s">
        <v>47</v>
      </c>
      <c r="J2162" t="s">
        <v>36</v>
      </c>
      <c r="K2162" t="s">
        <v>73</v>
      </c>
      <c r="L2162" t="s">
        <v>38</v>
      </c>
      <c r="M2162" t="s">
        <v>447</v>
      </c>
      <c r="N2162">
        <v>9</v>
      </c>
      <c r="O2162">
        <v>9</v>
      </c>
      <c r="P2162">
        <v>217.37</v>
      </c>
      <c r="Q2162" s="2">
        <v>0.23</v>
      </c>
      <c r="R2162">
        <v>2271.02</v>
      </c>
      <c r="S2162">
        <v>949.07</v>
      </c>
      <c r="T2162" s="3">
        <v>0.41799999999999998</v>
      </c>
      <c r="U2162">
        <v>51.63</v>
      </c>
      <c r="V2162" t="s">
        <v>40</v>
      </c>
      <c r="W2162">
        <v>2</v>
      </c>
      <c r="X2162" t="b">
        <v>1</v>
      </c>
      <c r="Y2162" t="s">
        <v>41</v>
      </c>
      <c r="Z2162" t="s">
        <v>41</v>
      </c>
      <c r="AA2162">
        <v>8</v>
      </c>
      <c r="AB2162">
        <v>8</v>
      </c>
      <c r="AC2162">
        <v>2022</v>
      </c>
      <c r="AD2162" s="1">
        <v>44713</v>
      </c>
      <c r="AE2162" t="s">
        <v>53</v>
      </c>
      <c r="AF2162" t="s">
        <v>43</v>
      </c>
      <c r="AG2162" t="str">
        <f t="shared" si="135"/>
        <v>Include</v>
      </c>
      <c r="AH2162">
        <f t="shared" si="132"/>
        <v>1</v>
      </c>
      <c r="AI2162">
        <f t="shared" si="133"/>
        <v>1</v>
      </c>
      <c r="AJ2162">
        <f t="shared" si="134"/>
        <v>0</v>
      </c>
      <c r="AK2162" s="15">
        <f>1</f>
        <v>1</v>
      </c>
    </row>
    <row r="2163" spans="1:37" x14ac:dyDescent="0.3">
      <c r="A2163" t="s">
        <v>4903</v>
      </c>
      <c r="B2163" s="1">
        <v>44729</v>
      </c>
      <c r="C2163" s="1">
        <v>44729</v>
      </c>
      <c r="D2163" t="s">
        <v>4904</v>
      </c>
      <c r="E2163" t="s">
        <v>278</v>
      </c>
      <c r="F2163">
        <v>18</v>
      </c>
      <c r="G2163">
        <v>18</v>
      </c>
      <c r="H2163" t="s">
        <v>81</v>
      </c>
      <c r="I2163" t="s">
        <v>81</v>
      </c>
      <c r="J2163" t="s">
        <v>48</v>
      </c>
      <c r="K2163" t="s">
        <v>185</v>
      </c>
      <c r="L2163" t="s">
        <v>84</v>
      </c>
      <c r="M2163" t="s">
        <v>279</v>
      </c>
      <c r="N2163">
        <v>10</v>
      </c>
      <c r="O2163">
        <v>10</v>
      </c>
      <c r="P2163">
        <v>190.56</v>
      </c>
      <c r="Q2163" s="2">
        <v>0.06</v>
      </c>
      <c r="R2163">
        <v>3127.61</v>
      </c>
      <c r="S2163">
        <v>256.19</v>
      </c>
      <c r="T2163" s="3">
        <v>8.2000000000000003E-2</v>
      </c>
      <c r="U2163">
        <v>101.94</v>
      </c>
      <c r="V2163" t="s">
        <v>40</v>
      </c>
      <c r="X2163" t="b">
        <v>1</v>
      </c>
      <c r="Y2163" t="s">
        <v>41</v>
      </c>
      <c r="Z2163" t="s">
        <v>41</v>
      </c>
      <c r="AA2163">
        <v>2</v>
      </c>
      <c r="AB2163">
        <v>2</v>
      </c>
      <c r="AC2163">
        <v>2022</v>
      </c>
      <c r="AD2163" s="1">
        <v>44713</v>
      </c>
      <c r="AE2163" t="s">
        <v>53</v>
      </c>
      <c r="AF2163" t="s">
        <v>69</v>
      </c>
      <c r="AG2163" t="str">
        <f t="shared" si="135"/>
        <v>Include</v>
      </c>
      <c r="AH2163">
        <f t="shared" si="132"/>
        <v>1</v>
      </c>
      <c r="AI2163">
        <f t="shared" si="133"/>
        <v>1</v>
      </c>
      <c r="AJ2163">
        <f t="shared" si="134"/>
        <v>0</v>
      </c>
      <c r="AK2163" s="15">
        <f>1</f>
        <v>1</v>
      </c>
    </row>
    <row r="2164" spans="1:37" x14ac:dyDescent="0.3">
      <c r="A2164" t="s">
        <v>4905</v>
      </c>
      <c r="B2164" s="1">
        <v>44729</v>
      </c>
      <c r="C2164" s="1">
        <v>44729</v>
      </c>
      <c r="D2164" t="s">
        <v>4906</v>
      </c>
      <c r="E2164" t="s">
        <v>417</v>
      </c>
      <c r="F2164">
        <v>50</v>
      </c>
      <c r="G2164">
        <v>50</v>
      </c>
      <c r="H2164" t="s">
        <v>47</v>
      </c>
      <c r="I2164" t="s">
        <v>47</v>
      </c>
      <c r="J2164" t="s">
        <v>57</v>
      </c>
      <c r="K2164" t="s">
        <v>66</v>
      </c>
      <c r="L2164" t="s">
        <v>38</v>
      </c>
      <c r="M2164" t="s">
        <v>39</v>
      </c>
      <c r="N2164">
        <v>2</v>
      </c>
      <c r="O2164">
        <v>2</v>
      </c>
      <c r="P2164">
        <v>884.91</v>
      </c>
      <c r="Q2164" s="2">
        <v>0.28999999999999998</v>
      </c>
      <c r="R2164">
        <v>2004.25</v>
      </c>
      <c r="S2164">
        <v>1116.42</v>
      </c>
      <c r="T2164" s="3">
        <v>0.55700000000000005</v>
      </c>
      <c r="U2164">
        <v>82.19</v>
      </c>
      <c r="V2164" t="s">
        <v>68</v>
      </c>
      <c r="W2164">
        <v>2</v>
      </c>
      <c r="X2164" t="b">
        <v>0</v>
      </c>
      <c r="Y2164" t="s">
        <v>142</v>
      </c>
      <c r="Z2164" t="s">
        <v>142</v>
      </c>
      <c r="AA2164">
        <v>3</v>
      </c>
      <c r="AB2164">
        <v>3</v>
      </c>
      <c r="AC2164">
        <v>2022</v>
      </c>
      <c r="AD2164" s="1">
        <v>44713</v>
      </c>
      <c r="AE2164" t="s">
        <v>101</v>
      </c>
      <c r="AF2164" t="s">
        <v>43</v>
      </c>
      <c r="AG2164" t="str">
        <f t="shared" si="135"/>
        <v>Include</v>
      </c>
      <c r="AH2164">
        <f t="shared" si="132"/>
        <v>0</v>
      </c>
      <c r="AI2164">
        <f t="shared" si="133"/>
        <v>0</v>
      </c>
      <c r="AJ2164">
        <f t="shared" si="134"/>
        <v>0</v>
      </c>
      <c r="AK2164" s="15">
        <f>1</f>
        <v>1</v>
      </c>
    </row>
    <row r="2165" spans="1:37" x14ac:dyDescent="0.3">
      <c r="A2165" t="s">
        <v>4907</v>
      </c>
      <c r="B2165" s="1">
        <v>44729</v>
      </c>
      <c r="C2165" s="1">
        <v>44729</v>
      </c>
      <c r="D2165" t="s">
        <v>4908</v>
      </c>
      <c r="E2165" t="s">
        <v>1745</v>
      </c>
      <c r="F2165">
        <v>38</v>
      </c>
      <c r="G2165">
        <v>38</v>
      </c>
      <c r="H2165" t="s">
        <v>47</v>
      </c>
      <c r="I2165" t="s">
        <v>47</v>
      </c>
      <c r="J2165" t="s">
        <v>57</v>
      </c>
      <c r="K2165" t="s">
        <v>58</v>
      </c>
      <c r="L2165" t="s">
        <v>111</v>
      </c>
      <c r="M2165" t="s">
        <v>856</v>
      </c>
      <c r="N2165">
        <v>6</v>
      </c>
      <c r="O2165">
        <v>6</v>
      </c>
      <c r="P2165">
        <v>14693.99</v>
      </c>
      <c r="Q2165" s="2">
        <v>0.23</v>
      </c>
      <c r="R2165">
        <v>98156.4</v>
      </c>
      <c r="S2165">
        <v>22834.62</v>
      </c>
      <c r="T2165" s="3">
        <v>0.23300000000000001</v>
      </c>
      <c r="U2165">
        <v>68.94</v>
      </c>
      <c r="V2165" t="s">
        <v>132</v>
      </c>
      <c r="W2165">
        <v>2</v>
      </c>
      <c r="X2165" t="b">
        <v>0</v>
      </c>
      <c r="Y2165" t="s">
        <v>60</v>
      </c>
      <c r="Z2165" t="s">
        <v>60</v>
      </c>
      <c r="AA2165">
        <v>4</v>
      </c>
      <c r="AB2165">
        <v>4</v>
      </c>
      <c r="AC2165">
        <v>2022</v>
      </c>
      <c r="AD2165" s="1">
        <v>44713</v>
      </c>
      <c r="AE2165" t="s">
        <v>61</v>
      </c>
      <c r="AF2165" t="s">
        <v>43</v>
      </c>
      <c r="AG2165" t="str">
        <f t="shared" si="135"/>
        <v>Include</v>
      </c>
      <c r="AH2165">
        <f t="shared" si="132"/>
        <v>0</v>
      </c>
      <c r="AI2165">
        <f t="shared" si="133"/>
        <v>1</v>
      </c>
      <c r="AJ2165">
        <f t="shared" si="134"/>
        <v>0</v>
      </c>
      <c r="AK2165" s="15">
        <f>1</f>
        <v>1</v>
      </c>
    </row>
    <row r="2166" spans="1:37" x14ac:dyDescent="0.3">
      <c r="A2166" t="s">
        <v>4909</v>
      </c>
      <c r="B2166" s="1">
        <v>44728</v>
      </c>
      <c r="C2166" s="1">
        <v>44728</v>
      </c>
      <c r="D2166" t="s">
        <v>4910</v>
      </c>
      <c r="E2166" t="s">
        <v>509</v>
      </c>
      <c r="F2166">
        <v>20</v>
      </c>
      <c r="G2166">
        <v>20</v>
      </c>
      <c r="H2166" t="s">
        <v>92</v>
      </c>
      <c r="I2166" t="s">
        <v>81</v>
      </c>
      <c r="J2166" t="s">
        <v>48</v>
      </c>
      <c r="K2166" t="s">
        <v>185</v>
      </c>
      <c r="L2166" t="s">
        <v>84</v>
      </c>
      <c r="M2166" t="s">
        <v>146</v>
      </c>
      <c r="N2166">
        <v>3</v>
      </c>
      <c r="O2166">
        <v>3</v>
      </c>
      <c r="P2166">
        <v>328.35</v>
      </c>
      <c r="Q2166" s="2">
        <v>0.36</v>
      </c>
      <c r="R2166">
        <v>955.25</v>
      </c>
      <c r="S2166">
        <v>66.63</v>
      </c>
      <c r="T2166" s="3">
        <v>7.0000000000000007E-2</v>
      </c>
      <c r="U2166">
        <v>38.42</v>
      </c>
      <c r="V2166" t="s">
        <v>68</v>
      </c>
      <c r="W2166">
        <v>1</v>
      </c>
      <c r="X2166" t="b">
        <v>1</v>
      </c>
      <c r="Y2166" t="s">
        <v>41</v>
      </c>
      <c r="Z2166" t="s">
        <v>41</v>
      </c>
      <c r="AA2166">
        <v>3</v>
      </c>
      <c r="AB2166">
        <v>3</v>
      </c>
      <c r="AC2166">
        <v>2022</v>
      </c>
      <c r="AD2166" s="1">
        <v>44713</v>
      </c>
      <c r="AE2166" t="s">
        <v>53</v>
      </c>
      <c r="AF2166" t="s">
        <v>62</v>
      </c>
      <c r="AG2166" t="str">
        <f t="shared" si="135"/>
        <v>Include</v>
      </c>
      <c r="AH2166">
        <f t="shared" si="132"/>
        <v>1</v>
      </c>
      <c r="AI2166">
        <f t="shared" si="133"/>
        <v>1</v>
      </c>
      <c r="AJ2166">
        <f t="shared" si="134"/>
        <v>0</v>
      </c>
      <c r="AK2166" s="15">
        <f>1</f>
        <v>1</v>
      </c>
    </row>
    <row r="2167" spans="1:37" x14ac:dyDescent="0.3">
      <c r="A2167" t="s">
        <v>4911</v>
      </c>
      <c r="B2167" s="1">
        <v>44728</v>
      </c>
      <c r="C2167" s="1">
        <v>44728</v>
      </c>
      <c r="D2167" t="s">
        <v>4912</v>
      </c>
      <c r="E2167" t="s">
        <v>65</v>
      </c>
      <c r="F2167">
        <v>21</v>
      </c>
      <c r="G2167">
        <v>21</v>
      </c>
      <c r="H2167" t="s">
        <v>81</v>
      </c>
      <c r="I2167" t="s">
        <v>81</v>
      </c>
      <c r="J2167" t="s">
        <v>48</v>
      </c>
      <c r="K2167" t="s">
        <v>230</v>
      </c>
      <c r="L2167" t="s">
        <v>84</v>
      </c>
      <c r="M2167" t="s">
        <v>490</v>
      </c>
      <c r="N2167">
        <v>9</v>
      </c>
      <c r="O2167">
        <v>9</v>
      </c>
      <c r="P2167">
        <v>468.64</v>
      </c>
      <c r="Q2167" s="2">
        <v>0.21</v>
      </c>
      <c r="R2167">
        <v>5155.01</v>
      </c>
      <c r="S2167">
        <v>228.82</v>
      </c>
      <c r="T2167" s="3">
        <v>4.3999999999999997E-2</v>
      </c>
      <c r="U2167">
        <v>46.36</v>
      </c>
      <c r="V2167" t="s">
        <v>68</v>
      </c>
      <c r="W2167">
        <v>4</v>
      </c>
      <c r="X2167" t="b">
        <v>0</v>
      </c>
      <c r="Y2167" t="s">
        <v>60</v>
      </c>
      <c r="Z2167" t="s">
        <v>60</v>
      </c>
      <c r="AA2167">
        <v>5</v>
      </c>
      <c r="AB2167">
        <v>5</v>
      </c>
      <c r="AC2167">
        <v>2022</v>
      </c>
      <c r="AD2167" s="1">
        <v>44713</v>
      </c>
      <c r="AE2167" t="s">
        <v>53</v>
      </c>
      <c r="AF2167" t="s">
        <v>43</v>
      </c>
      <c r="AG2167" t="str">
        <f t="shared" si="135"/>
        <v>Include</v>
      </c>
      <c r="AH2167">
        <f t="shared" si="132"/>
        <v>0</v>
      </c>
      <c r="AI2167">
        <f t="shared" si="133"/>
        <v>1</v>
      </c>
      <c r="AJ2167">
        <f t="shared" si="134"/>
        <v>0</v>
      </c>
      <c r="AK2167" s="15">
        <f>1</f>
        <v>1</v>
      </c>
    </row>
    <row r="2168" spans="1:37" x14ac:dyDescent="0.3">
      <c r="A2168" t="s">
        <v>4913</v>
      </c>
      <c r="B2168" s="1">
        <v>44727</v>
      </c>
      <c r="C2168" s="1">
        <v>44727</v>
      </c>
      <c r="D2168" t="s">
        <v>4914</v>
      </c>
      <c r="E2168" t="s">
        <v>1604</v>
      </c>
      <c r="F2168">
        <v>38</v>
      </c>
      <c r="G2168">
        <v>38</v>
      </c>
      <c r="H2168" t="s">
        <v>47</v>
      </c>
      <c r="I2168" t="s">
        <v>47</v>
      </c>
      <c r="J2168" t="s">
        <v>57</v>
      </c>
      <c r="K2168" t="s">
        <v>155</v>
      </c>
      <c r="L2168" t="s">
        <v>111</v>
      </c>
      <c r="M2168" t="s">
        <v>136</v>
      </c>
      <c r="N2168">
        <v>9</v>
      </c>
      <c r="O2168">
        <v>9</v>
      </c>
      <c r="P2168">
        <v>12169.11</v>
      </c>
      <c r="Q2168" s="2">
        <v>0.1</v>
      </c>
      <c r="R2168">
        <v>140742.76999999999</v>
      </c>
      <c r="S2168">
        <v>29276.65</v>
      </c>
      <c r="T2168" s="3">
        <v>0.20799999999999999</v>
      </c>
      <c r="U2168">
        <v>63.19</v>
      </c>
      <c r="V2168" t="s">
        <v>99</v>
      </c>
      <c r="W2168">
        <v>5</v>
      </c>
      <c r="X2168" t="b">
        <v>0</v>
      </c>
      <c r="Y2168" t="s">
        <v>86</v>
      </c>
      <c r="Z2168" t="s">
        <v>86</v>
      </c>
      <c r="AA2168">
        <v>8</v>
      </c>
      <c r="AB2168">
        <v>8</v>
      </c>
      <c r="AC2168">
        <v>2022</v>
      </c>
      <c r="AD2168" s="1">
        <v>44713</v>
      </c>
      <c r="AE2168" t="s">
        <v>61</v>
      </c>
      <c r="AF2168" t="s">
        <v>69</v>
      </c>
      <c r="AG2168" t="str">
        <f t="shared" si="135"/>
        <v>Include</v>
      </c>
      <c r="AH2168">
        <f t="shared" si="132"/>
        <v>0</v>
      </c>
      <c r="AI2168">
        <f t="shared" si="133"/>
        <v>0</v>
      </c>
      <c r="AJ2168">
        <f t="shared" si="134"/>
        <v>0</v>
      </c>
      <c r="AK2168" s="15">
        <f>1</f>
        <v>1</v>
      </c>
    </row>
    <row r="2169" spans="1:37" x14ac:dyDescent="0.3">
      <c r="A2169" t="s">
        <v>4915</v>
      </c>
      <c r="B2169" s="1">
        <v>44727</v>
      </c>
      <c r="C2169" s="1">
        <v>44727</v>
      </c>
      <c r="D2169" t="s">
        <v>4916</v>
      </c>
      <c r="E2169" t="s">
        <v>126</v>
      </c>
      <c r="F2169">
        <v>45</v>
      </c>
      <c r="G2169">
        <v>45</v>
      </c>
      <c r="H2169" t="s">
        <v>35</v>
      </c>
      <c r="I2169" t="s">
        <v>35</v>
      </c>
      <c r="J2169" t="s">
        <v>57</v>
      </c>
      <c r="K2169" t="s">
        <v>66</v>
      </c>
      <c r="L2169" t="s">
        <v>140</v>
      </c>
      <c r="M2169" t="s">
        <v>141</v>
      </c>
      <c r="N2169">
        <v>3</v>
      </c>
      <c r="O2169">
        <v>3</v>
      </c>
      <c r="P2169">
        <v>3907.45</v>
      </c>
      <c r="Q2169" s="2">
        <v>7.0000000000000007E-2</v>
      </c>
      <c r="R2169">
        <v>16325.84</v>
      </c>
      <c r="S2169">
        <v>7720.27</v>
      </c>
      <c r="T2169" s="3">
        <v>0.47299999999999998</v>
      </c>
      <c r="U2169">
        <v>94.28</v>
      </c>
      <c r="V2169" t="s">
        <v>40</v>
      </c>
      <c r="W2169">
        <v>4</v>
      </c>
      <c r="X2169" t="b">
        <v>0</v>
      </c>
      <c r="Y2169" t="s">
        <v>60</v>
      </c>
      <c r="Z2169" t="s">
        <v>60</v>
      </c>
      <c r="AA2169">
        <v>5</v>
      </c>
      <c r="AB2169">
        <v>5</v>
      </c>
      <c r="AC2169">
        <v>2022</v>
      </c>
      <c r="AD2169" s="1">
        <v>44713</v>
      </c>
      <c r="AE2169" t="s">
        <v>61</v>
      </c>
      <c r="AF2169" t="s">
        <v>69</v>
      </c>
      <c r="AG2169" t="str">
        <f t="shared" si="135"/>
        <v>Include</v>
      </c>
      <c r="AH2169">
        <f t="shared" si="132"/>
        <v>0</v>
      </c>
      <c r="AI2169">
        <f t="shared" si="133"/>
        <v>1</v>
      </c>
      <c r="AJ2169">
        <f t="shared" si="134"/>
        <v>0</v>
      </c>
      <c r="AK2169" s="15">
        <f>1</f>
        <v>1</v>
      </c>
    </row>
    <row r="2170" spans="1:37" x14ac:dyDescent="0.3">
      <c r="A2170" t="s">
        <v>4917</v>
      </c>
      <c r="B2170" s="1">
        <v>44726</v>
      </c>
      <c r="C2170" s="1">
        <v>44726</v>
      </c>
      <c r="D2170" t="s">
        <v>4918</v>
      </c>
      <c r="E2170" t="s">
        <v>2239</v>
      </c>
      <c r="F2170">
        <v>30</v>
      </c>
      <c r="G2170">
        <v>30</v>
      </c>
      <c r="H2170" t="s">
        <v>47</v>
      </c>
      <c r="I2170" t="s">
        <v>47</v>
      </c>
      <c r="J2170" t="s">
        <v>116</v>
      </c>
      <c r="K2170" t="s">
        <v>117</v>
      </c>
      <c r="L2170" t="s">
        <v>97</v>
      </c>
      <c r="M2170" t="s">
        <v>361</v>
      </c>
      <c r="P2170">
        <v>1431.29</v>
      </c>
      <c r="Q2170" s="2">
        <v>0.04</v>
      </c>
      <c r="R2170">
        <v>1929.4</v>
      </c>
      <c r="S2170">
        <v>819.7</v>
      </c>
      <c r="T2170" s="3">
        <v>0.42499999999999999</v>
      </c>
      <c r="U2170">
        <v>70.38</v>
      </c>
      <c r="V2170" t="s">
        <v>68</v>
      </c>
      <c r="W2170">
        <v>5</v>
      </c>
      <c r="X2170" t="b">
        <v>1</v>
      </c>
      <c r="Y2170" t="s">
        <v>41</v>
      </c>
      <c r="Z2170" t="s">
        <v>41</v>
      </c>
      <c r="AA2170">
        <v>8</v>
      </c>
      <c r="AB2170">
        <v>8</v>
      </c>
      <c r="AC2170">
        <v>2022</v>
      </c>
      <c r="AD2170" s="1">
        <v>44713</v>
      </c>
      <c r="AE2170" t="s">
        <v>87</v>
      </c>
      <c r="AF2170" t="s">
        <v>69</v>
      </c>
      <c r="AG2170" t="str">
        <f t="shared" si="135"/>
        <v>Include</v>
      </c>
      <c r="AH2170">
        <f t="shared" si="132"/>
        <v>1</v>
      </c>
      <c r="AI2170">
        <f t="shared" si="133"/>
        <v>1</v>
      </c>
      <c r="AJ2170">
        <f t="shared" si="134"/>
        <v>0</v>
      </c>
      <c r="AK2170" s="15">
        <f>1</f>
        <v>1</v>
      </c>
    </row>
    <row r="2171" spans="1:37" x14ac:dyDescent="0.3">
      <c r="A2171" t="s">
        <v>4919</v>
      </c>
      <c r="B2171" s="1">
        <v>44726</v>
      </c>
      <c r="C2171" s="1">
        <v>44726</v>
      </c>
      <c r="D2171" t="s">
        <v>4920</v>
      </c>
      <c r="E2171" t="s">
        <v>328</v>
      </c>
      <c r="F2171">
        <v>17</v>
      </c>
      <c r="G2171">
        <v>17</v>
      </c>
      <c r="H2171" t="s">
        <v>35</v>
      </c>
      <c r="I2171" t="s">
        <v>35</v>
      </c>
      <c r="J2171" t="s">
        <v>82</v>
      </c>
      <c r="K2171" t="s">
        <v>266</v>
      </c>
      <c r="L2171" t="s">
        <v>111</v>
      </c>
      <c r="M2171" t="s">
        <v>200</v>
      </c>
      <c r="N2171">
        <v>1</v>
      </c>
      <c r="O2171">
        <v>1</v>
      </c>
      <c r="P2171">
        <v>13827.19</v>
      </c>
      <c r="Q2171" s="2">
        <v>0.4</v>
      </c>
      <c r="R2171">
        <v>13665.74</v>
      </c>
      <c r="S2171">
        <v>2472.59</v>
      </c>
      <c r="T2171" s="3">
        <v>0.18099999999999999</v>
      </c>
      <c r="U2171">
        <v>24.48</v>
      </c>
      <c r="V2171" t="s">
        <v>99</v>
      </c>
      <c r="W2171">
        <v>3</v>
      </c>
      <c r="X2171" t="b">
        <v>0</v>
      </c>
      <c r="Y2171" t="s">
        <v>100</v>
      </c>
      <c r="Z2171" t="s">
        <v>100</v>
      </c>
      <c r="AA2171">
        <v>3</v>
      </c>
      <c r="AB2171">
        <v>3</v>
      </c>
      <c r="AC2171">
        <v>2022</v>
      </c>
      <c r="AD2171" s="1">
        <v>44713</v>
      </c>
      <c r="AE2171" t="s">
        <v>42</v>
      </c>
      <c r="AF2171" t="s">
        <v>62</v>
      </c>
      <c r="AG2171" t="str">
        <f t="shared" si="135"/>
        <v>Include</v>
      </c>
      <c r="AH2171">
        <f t="shared" si="132"/>
        <v>0</v>
      </c>
      <c r="AI2171">
        <f t="shared" si="133"/>
        <v>0</v>
      </c>
      <c r="AJ2171">
        <f t="shared" si="134"/>
        <v>1</v>
      </c>
      <c r="AK2171" s="15">
        <f>1</f>
        <v>1</v>
      </c>
    </row>
    <row r="2172" spans="1:37" x14ac:dyDescent="0.3">
      <c r="A2172" t="s">
        <v>4921</v>
      </c>
      <c r="B2172" s="1">
        <v>44726</v>
      </c>
      <c r="C2172" s="1">
        <v>44726</v>
      </c>
      <c r="D2172" t="s">
        <v>4922</v>
      </c>
      <c r="E2172" t="s">
        <v>1985</v>
      </c>
      <c r="F2172">
        <v>31</v>
      </c>
      <c r="G2172">
        <v>31</v>
      </c>
      <c r="H2172" t="s">
        <v>81</v>
      </c>
      <c r="I2172" t="s">
        <v>81</v>
      </c>
      <c r="J2172" t="s">
        <v>36</v>
      </c>
      <c r="K2172" t="s">
        <v>37</v>
      </c>
      <c r="L2172" t="s">
        <v>111</v>
      </c>
      <c r="M2172" t="s">
        <v>174</v>
      </c>
      <c r="N2172">
        <v>1</v>
      </c>
      <c r="O2172">
        <v>1</v>
      </c>
      <c r="P2172">
        <v>9438.7900000000009</v>
      </c>
      <c r="Q2172" s="2">
        <v>0.06</v>
      </c>
      <c r="R2172">
        <v>12679.99</v>
      </c>
      <c r="S2172">
        <v>2911.92</v>
      </c>
      <c r="T2172" s="3">
        <v>0.23</v>
      </c>
      <c r="U2172">
        <v>48.64</v>
      </c>
      <c r="V2172" t="s">
        <v>99</v>
      </c>
      <c r="W2172">
        <v>3</v>
      </c>
      <c r="X2172" t="b">
        <v>0</v>
      </c>
      <c r="Y2172" t="s">
        <v>60</v>
      </c>
      <c r="Z2172" t="s">
        <v>60</v>
      </c>
      <c r="AA2172">
        <v>8</v>
      </c>
      <c r="AB2172">
        <v>8</v>
      </c>
      <c r="AC2172">
        <v>2022</v>
      </c>
      <c r="AD2172" s="1">
        <v>44713</v>
      </c>
      <c r="AE2172" t="s">
        <v>87</v>
      </c>
      <c r="AF2172" t="s">
        <v>69</v>
      </c>
      <c r="AG2172" t="str">
        <f t="shared" si="135"/>
        <v>Include</v>
      </c>
      <c r="AH2172">
        <f t="shared" si="132"/>
        <v>0</v>
      </c>
      <c r="AI2172">
        <f t="shared" si="133"/>
        <v>1</v>
      </c>
      <c r="AJ2172">
        <f t="shared" si="134"/>
        <v>0</v>
      </c>
      <c r="AK2172" s="15">
        <f>1</f>
        <v>1</v>
      </c>
    </row>
    <row r="2173" spans="1:37" x14ac:dyDescent="0.3">
      <c r="A2173" t="s">
        <v>4923</v>
      </c>
      <c r="B2173" s="1">
        <v>44725</v>
      </c>
      <c r="C2173" s="1">
        <v>44725</v>
      </c>
      <c r="D2173" t="s">
        <v>4924</v>
      </c>
      <c r="E2173" t="s">
        <v>2092</v>
      </c>
      <c r="F2173">
        <v>50</v>
      </c>
      <c r="G2173">
        <v>50</v>
      </c>
      <c r="H2173" t="s">
        <v>81</v>
      </c>
      <c r="I2173" t="s">
        <v>81</v>
      </c>
      <c r="J2173" t="s">
        <v>48</v>
      </c>
      <c r="K2173" t="s">
        <v>230</v>
      </c>
      <c r="L2173" t="s">
        <v>50</v>
      </c>
      <c r="M2173" t="s">
        <v>59</v>
      </c>
      <c r="N2173">
        <v>3</v>
      </c>
      <c r="O2173">
        <v>3</v>
      </c>
      <c r="P2173">
        <v>16614.080000000002</v>
      </c>
      <c r="Q2173" s="2">
        <v>0.33</v>
      </c>
      <c r="R2173">
        <v>50453.16</v>
      </c>
      <c r="S2173">
        <v>12964.62</v>
      </c>
      <c r="T2173" s="3">
        <v>0.25700000000000001</v>
      </c>
      <c r="U2173">
        <v>63.05</v>
      </c>
      <c r="V2173" t="s">
        <v>68</v>
      </c>
      <c r="W2173">
        <v>2</v>
      </c>
      <c r="X2173" t="b">
        <v>1</v>
      </c>
      <c r="Y2173" t="s">
        <v>41</v>
      </c>
      <c r="Z2173" t="s">
        <v>41</v>
      </c>
      <c r="AA2173">
        <v>5</v>
      </c>
      <c r="AB2173">
        <v>5</v>
      </c>
      <c r="AC2173">
        <v>2022</v>
      </c>
      <c r="AD2173" s="1">
        <v>44713</v>
      </c>
      <c r="AE2173" t="s">
        <v>101</v>
      </c>
      <c r="AF2173" t="s">
        <v>62</v>
      </c>
      <c r="AG2173" t="str">
        <f t="shared" si="135"/>
        <v>Include</v>
      </c>
      <c r="AH2173">
        <f t="shared" si="132"/>
        <v>1</v>
      </c>
      <c r="AI2173">
        <f t="shared" si="133"/>
        <v>1</v>
      </c>
      <c r="AJ2173">
        <f t="shared" si="134"/>
        <v>0</v>
      </c>
      <c r="AK2173" s="15">
        <f>1</f>
        <v>1</v>
      </c>
    </row>
    <row r="2174" spans="1:37" x14ac:dyDescent="0.3">
      <c r="A2174" t="s">
        <v>4925</v>
      </c>
      <c r="B2174" s="1">
        <v>44725</v>
      </c>
      <c r="C2174" s="1">
        <v>44725</v>
      </c>
      <c r="D2174" t="s">
        <v>4926</v>
      </c>
      <c r="E2174" t="s">
        <v>250</v>
      </c>
      <c r="F2174">
        <v>49</v>
      </c>
      <c r="G2174">
        <v>49</v>
      </c>
      <c r="H2174" t="s">
        <v>47</v>
      </c>
      <c r="I2174" t="s">
        <v>47</v>
      </c>
      <c r="J2174" t="s">
        <v>57</v>
      </c>
      <c r="K2174" t="s">
        <v>66</v>
      </c>
      <c r="L2174" t="s">
        <v>74</v>
      </c>
      <c r="M2174" t="s">
        <v>453</v>
      </c>
      <c r="N2174">
        <v>2</v>
      </c>
      <c r="O2174">
        <v>2</v>
      </c>
      <c r="P2174">
        <v>67980.100000000006</v>
      </c>
      <c r="Q2174" s="2">
        <v>0.22</v>
      </c>
      <c r="R2174">
        <v>166434.21</v>
      </c>
      <c r="S2174">
        <v>17621.96</v>
      </c>
      <c r="T2174" s="3">
        <v>0.106</v>
      </c>
      <c r="U2174">
        <v>84.59</v>
      </c>
      <c r="V2174" t="s">
        <v>99</v>
      </c>
      <c r="W2174">
        <v>3</v>
      </c>
      <c r="X2174" t="b">
        <v>0</v>
      </c>
      <c r="Y2174" t="s">
        <v>60</v>
      </c>
      <c r="Z2174" t="s">
        <v>60</v>
      </c>
      <c r="AA2174">
        <v>9</v>
      </c>
      <c r="AB2174">
        <v>9</v>
      </c>
      <c r="AC2174">
        <v>2022</v>
      </c>
      <c r="AD2174" s="1">
        <v>44713</v>
      </c>
      <c r="AE2174" t="s">
        <v>101</v>
      </c>
      <c r="AF2174" t="s">
        <v>43</v>
      </c>
      <c r="AG2174" t="str">
        <f t="shared" si="135"/>
        <v>Include</v>
      </c>
      <c r="AH2174">
        <f t="shared" si="132"/>
        <v>0</v>
      </c>
      <c r="AI2174">
        <f t="shared" si="133"/>
        <v>1</v>
      </c>
      <c r="AJ2174">
        <f t="shared" si="134"/>
        <v>0</v>
      </c>
      <c r="AK2174" s="15">
        <f>1</f>
        <v>1</v>
      </c>
    </row>
    <row r="2175" spans="1:37" x14ac:dyDescent="0.3">
      <c r="A2175" t="s">
        <v>4927</v>
      </c>
      <c r="B2175" s="1">
        <v>44725</v>
      </c>
      <c r="C2175" s="1">
        <v>44725</v>
      </c>
      <c r="D2175" t="s">
        <v>4928</v>
      </c>
      <c r="E2175" t="s">
        <v>662</v>
      </c>
      <c r="F2175">
        <v>28</v>
      </c>
      <c r="G2175">
        <v>28</v>
      </c>
      <c r="H2175" t="s">
        <v>35</v>
      </c>
      <c r="I2175" t="s">
        <v>35</v>
      </c>
      <c r="J2175" t="s">
        <v>116</v>
      </c>
      <c r="K2175" t="s">
        <v>117</v>
      </c>
      <c r="L2175" t="s">
        <v>84</v>
      </c>
      <c r="M2175" t="s">
        <v>279</v>
      </c>
      <c r="N2175">
        <v>1</v>
      </c>
      <c r="O2175">
        <v>1</v>
      </c>
      <c r="P2175">
        <v>431.51</v>
      </c>
      <c r="Q2175" s="2">
        <v>0.26</v>
      </c>
      <c r="R2175">
        <v>545.27</v>
      </c>
      <c r="S2175">
        <v>23.26</v>
      </c>
      <c r="T2175" s="3">
        <v>4.2999999999999997E-2</v>
      </c>
      <c r="U2175">
        <v>56.68</v>
      </c>
      <c r="V2175" t="s">
        <v>76</v>
      </c>
      <c r="W2175">
        <v>3</v>
      </c>
      <c r="X2175" t="b">
        <v>0</v>
      </c>
      <c r="Y2175" t="s">
        <v>60</v>
      </c>
      <c r="Z2175" t="s">
        <v>60</v>
      </c>
      <c r="AA2175">
        <v>5</v>
      </c>
      <c r="AB2175">
        <v>5</v>
      </c>
      <c r="AC2175">
        <v>2022</v>
      </c>
      <c r="AD2175" s="1">
        <v>44713</v>
      </c>
      <c r="AE2175" t="s">
        <v>87</v>
      </c>
      <c r="AF2175" t="s">
        <v>43</v>
      </c>
      <c r="AG2175" t="str">
        <f t="shared" si="135"/>
        <v>Include</v>
      </c>
      <c r="AH2175">
        <f t="shared" si="132"/>
        <v>0</v>
      </c>
      <c r="AI2175">
        <f t="shared" si="133"/>
        <v>1</v>
      </c>
      <c r="AJ2175">
        <f t="shared" si="134"/>
        <v>0</v>
      </c>
      <c r="AK2175" s="15">
        <f>1</f>
        <v>1</v>
      </c>
    </row>
    <row r="2176" spans="1:37" x14ac:dyDescent="0.3">
      <c r="A2176" t="s">
        <v>4929</v>
      </c>
      <c r="B2176" s="1">
        <v>44724</v>
      </c>
      <c r="C2176" s="1">
        <v>44724</v>
      </c>
      <c r="D2176" t="s">
        <v>4930</v>
      </c>
      <c r="E2176" t="s">
        <v>222</v>
      </c>
      <c r="F2176">
        <v>28</v>
      </c>
      <c r="G2176">
        <v>28</v>
      </c>
      <c r="H2176" t="s">
        <v>47</v>
      </c>
      <c r="I2176" t="s">
        <v>47</v>
      </c>
      <c r="J2176" t="s">
        <v>116</v>
      </c>
      <c r="K2176" t="s">
        <v>117</v>
      </c>
      <c r="L2176" t="s">
        <v>84</v>
      </c>
      <c r="M2176" t="s">
        <v>279</v>
      </c>
      <c r="N2176">
        <v>8</v>
      </c>
      <c r="O2176">
        <v>8</v>
      </c>
      <c r="P2176">
        <v>115.46</v>
      </c>
      <c r="Q2176" s="2">
        <v>0.22</v>
      </c>
      <c r="R2176">
        <v>1183.48</v>
      </c>
      <c r="S2176">
        <v>105.86</v>
      </c>
      <c r="T2176" s="3">
        <v>8.8999999999999996E-2</v>
      </c>
      <c r="U2176">
        <v>42.35</v>
      </c>
      <c r="V2176" t="s">
        <v>40</v>
      </c>
      <c r="W2176">
        <v>4</v>
      </c>
      <c r="X2176" t="b">
        <v>0</v>
      </c>
      <c r="Y2176" t="s">
        <v>100</v>
      </c>
      <c r="Z2176" t="s">
        <v>100</v>
      </c>
      <c r="AA2176">
        <v>8</v>
      </c>
      <c r="AB2176">
        <v>8</v>
      </c>
      <c r="AC2176">
        <v>2022</v>
      </c>
      <c r="AD2176" s="1">
        <v>44713</v>
      </c>
      <c r="AE2176" t="s">
        <v>87</v>
      </c>
      <c r="AF2176" t="s">
        <v>43</v>
      </c>
      <c r="AG2176" t="str">
        <f t="shared" si="135"/>
        <v>Include</v>
      </c>
      <c r="AH2176">
        <f t="shared" si="132"/>
        <v>0</v>
      </c>
      <c r="AI2176">
        <f t="shared" si="133"/>
        <v>0</v>
      </c>
      <c r="AJ2176">
        <f t="shared" si="134"/>
        <v>1</v>
      </c>
      <c r="AK2176" s="15">
        <f>1</f>
        <v>1</v>
      </c>
    </row>
    <row r="2177" spans="1:37" x14ac:dyDescent="0.3">
      <c r="A2177" t="s">
        <v>4931</v>
      </c>
      <c r="B2177" s="1">
        <v>44723</v>
      </c>
      <c r="C2177" s="1">
        <v>44723</v>
      </c>
      <c r="D2177" t="s">
        <v>4932</v>
      </c>
      <c r="E2177" t="s">
        <v>2759</v>
      </c>
      <c r="F2177">
        <v>33</v>
      </c>
      <c r="G2177">
        <v>33</v>
      </c>
      <c r="H2177" t="s">
        <v>81</v>
      </c>
      <c r="I2177" t="s">
        <v>81</v>
      </c>
      <c r="J2177" t="s">
        <v>36</v>
      </c>
      <c r="K2177" t="s">
        <v>73</v>
      </c>
      <c r="L2177" t="s">
        <v>97</v>
      </c>
      <c r="M2177" t="s">
        <v>107</v>
      </c>
      <c r="N2177">
        <v>1</v>
      </c>
      <c r="O2177">
        <v>1</v>
      </c>
      <c r="P2177">
        <v>910.26</v>
      </c>
      <c r="Q2177" s="2">
        <v>0.04</v>
      </c>
      <c r="R2177">
        <v>1273.33</v>
      </c>
      <c r="S2177">
        <v>558.58000000000004</v>
      </c>
      <c r="T2177" s="3">
        <v>0.439</v>
      </c>
      <c r="U2177">
        <v>27.4</v>
      </c>
      <c r="V2177" t="s">
        <v>99</v>
      </c>
      <c r="X2177" t="b">
        <v>0</v>
      </c>
      <c r="Y2177" t="s">
        <v>60</v>
      </c>
      <c r="Z2177" t="s">
        <v>60</v>
      </c>
      <c r="AA2177">
        <v>3</v>
      </c>
      <c r="AB2177">
        <v>3</v>
      </c>
      <c r="AC2177">
        <v>2022</v>
      </c>
      <c r="AD2177" s="1">
        <v>44713</v>
      </c>
      <c r="AE2177" t="s">
        <v>87</v>
      </c>
      <c r="AF2177" t="s">
        <v>69</v>
      </c>
      <c r="AG2177" t="str">
        <f t="shared" si="135"/>
        <v>Include</v>
      </c>
      <c r="AH2177">
        <f t="shared" si="132"/>
        <v>0</v>
      </c>
      <c r="AI2177">
        <f t="shared" si="133"/>
        <v>1</v>
      </c>
      <c r="AJ2177">
        <f t="shared" si="134"/>
        <v>0</v>
      </c>
      <c r="AK2177" s="15">
        <f>1</f>
        <v>1</v>
      </c>
    </row>
    <row r="2178" spans="1:37" x14ac:dyDescent="0.3">
      <c r="A2178" t="s">
        <v>4933</v>
      </c>
      <c r="B2178" s="1">
        <v>44723</v>
      </c>
      <c r="C2178" s="1">
        <v>44723</v>
      </c>
      <c r="D2178" t="s">
        <v>4934</v>
      </c>
      <c r="E2178" t="s">
        <v>331</v>
      </c>
      <c r="F2178">
        <v>39</v>
      </c>
      <c r="G2178">
        <v>39</v>
      </c>
      <c r="H2178" t="s">
        <v>81</v>
      </c>
      <c r="I2178" t="s">
        <v>81</v>
      </c>
      <c r="J2178" t="s">
        <v>82</v>
      </c>
      <c r="K2178" t="s">
        <v>266</v>
      </c>
      <c r="L2178" t="s">
        <v>97</v>
      </c>
      <c r="M2178" t="s">
        <v>107</v>
      </c>
      <c r="N2178">
        <v>7</v>
      </c>
      <c r="O2178">
        <v>7</v>
      </c>
      <c r="P2178">
        <v>1326.05</v>
      </c>
      <c r="Q2178" s="2">
        <v>0.17</v>
      </c>
      <c r="R2178">
        <v>12840.19</v>
      </c>
      <c r="S2178">
        <v>5604.53</v>
      </c>
      <c r="T2178" s="3">
        <v>0.436</v>
      </c>
      <c r="U2178">
        <v>48.98</v>
      </c>
      <c r="V2178" t="s">
        <v>99</v>
      </c>
      <c r="W2178">
        <v>3</v>
      </c>
      <c r="X2178" t="b">
        <v>1</v>
      </c>
      <c r="Y2178" t="s">
        <v>41</v>
      </c>
      <c r="Z2178" t="s">
        <v>41</v>
      </c>
      <c r="AC2178">
        <v>2022</v>
      </c>
      <c r="AD2178" s="1">
        <v>44713</v>
      </c>
      <c r="AE2178" t="s">
        <v>61</v>
      </c>
      <c r="AF2178" t="s">
        <v>88</v>
      </c>
      <c r="AG2178" t="str">
        <f t="shared" si="135"/>
        <v>Include</v>
      </c>
      <c r="AH2178">
        <f t="shared" ref="AH2178:AH2241" si="136">IF(Z2178="Returned",1,0)</f>
        <v>1</v>
      </c>
      <c r="AI2178">
        <f t="shared" ref="AI2178:AI2241" si="137">IF(OR(Z2178="Delivered",Z2178="Returned"),1,0)</f>
        <v>1</v>
      </c>
      <c r="AJ2178">
        <f t="shared" ref="AJ2178:AJ2241" si="138">IF(Z2178="Cancelled",1,0)</f>
        <v>0</v>
      </c>
      <c r="AK2178" s="15">
        <f>1</f>
        <v>1</v>
      </c>
    </row>
    <row r="2179" spans="1:37" x14ac:dyDescent="0.3">
      <c r="A2179" t="s">
        <v>4935</v>
      </c>
      <c r="B2179" s="1">
        <v>44722</v>
      </c>
      <c r="C2179" s="1">
        <v>44722</v>
      </c>
      <c r="D2179" t="s">
        <v>4936</v>
      </c>
      <c r="E2179" t="s">
        <v>781</v>
      </c>
      <c r="F2179">
        <v>39</v>
      </c>
      <c r="G2179">
        <v>39</v>
      </c>
      <c r="H2179" t="s">
        <v>81</v>
      </c>
      <c r="I2179" t="s">
        <v>81</v>
      </c>
      <c r="J2179" t="s">
        <v>57</v>
      </c>
      <c r="K2179" t="s">
        <v>155</v>
      </c>
      <c r="L2179" t="s">
        <v>140</v>
      </c>
      <c r="M2179" t="s">
        <v>141</v>
      </c>
      <c r="N2179">
        <v>3</v>
      </c>
      <c r="O2179">
        <v>3</v>
      </c>
      <c r="P2179">
        <v>1256.1600000000001</v>
      </c>
      <c r="Q2179" s="2">
        <v>0.05</v>
      </c>
      <c r="R2179">
        <v>5186.09</v>
      </c>
      <c r="S2179">
        <v>2331.2600000000002</v>
      </c>
      <c r="T2179" s="3">
        <v>0.45</v>
      </c>
      <c r="U2179">
        <v>90.36</v>
      </c>
      <c r="V2179" t="s">
        <v>40</v>
      </c>
      <c r="W2179">
        <v>5</v>
      </c>
      <c r="X2179" t="b">
        <v>0</v>
      </c>
      <c r="Y2179" t="s">
        <v>60</v>
      </c>
      <c r="Z2179" t="s">
        <v>60</v>
      </c>
      <c r="AA2179">
        <v>9</v>
      </c>
      <c r="AB2179">
        <v>9</v>
      </c>
      <c r="AC2179">
        <v>2022</v>
      </c>
      <c r="AD2179" s="1">
        <v>44713</v>
      </c>
      <c r="AE2179" t="s">
        <v>61</v>
      </c>
      <c r="AF2179" t="s">
        <v>69</v>
      </c>
      <c r="AG2179" t="str">
        <f t="shared" ref="AG2179:AG2242" si="139">IF(N2179=999,"Exclude","Include")</f>
        <v>Include</v>
      </c>
      <c r="AH2179">
        <f t="shared" si="136"/>
        <v>0</v>
      </c>
      <c r="AI2179">
        <f t="shared" si="137"/>
        <v>1</v>
      </c>
      <c r="AJ2179">
        <f t="shared" si="138"/>
        <v>0</v>
      </c>
      <c r="AK2179" s="15">
        <f>1</f>
        <v>1</v>
      </c>
    </row>
    <row r="2180" spans="1:37" x14ac:dyDescent="0.3">
      <c r="A2180" t="s">
        <v>4937</v>
      </c>
      <c r="B2180" s="1">
        <v>44722</v>
      </c>
      <c r="C2180" s="1">
        <v>44722</v>
      </c>
      <c r="D2180" t="s">
        <v>4938</v>
      </c>
      <c r="E2180" t="s">
        <v>1273</v>
      </c>
      <c r="F2180">
        <v>33</v>
      </c>
      <c r="G2180">
        <v>33</v>
      </c>
      <c r="H2180" t="s">
        <v>47</v>
      </c>
      <c r="I2180" t="s">
        <v>47</v>
      </c>
      <c r="J2180" t="s">
        <v>82</v>
      </c>
      <c r="K2180" t="s">
        <v>266</v>
      </c>
      <c r="L2180" t="s">
        <v>84</v>
      </c>
      <c r="M2180" t="s">
        <v>146</v>
      </c>
      <c r="N2180">
        <v>8</v>
      </c>
      <c r="O2180">
        <v>8</v>
      </c>
      <c r="P2180">
        <v>267.91000000000003</v>
      </c>
      <c r="Q2180" s="2">
        <v>0.03</v>
      </c>
      <c r="R2180">
        <v>2920.99</v>
      </c>
      <c r="S2180">
        <v>292.83999999999997</v>
      </c>
      <c r="T2180" s="3">
        <v>0.1</v>
      </c>
      <c r="U2180">
        <v>61.35</v>
      </c>
      <c r="V2180" t="s">
        <v>52</v>
      </c>
      <c r="W2180">
        <v>2</v>
      </c>
      <c r="X2180" t="b">
        <v>0</v>
      </c>
      <c r="Y2180" t="s">
        <v>60</v>
      </c>
      <c r="Z2180" t="s">
        <v>60</v>
      </c>
      <c r="AA2180">
        <v>1</v>
      </c>
      <c r="AB2180">
        <v>1</v>
      </c>
      <c r="AC2180">
        <v>2022</v>
      </c>
      <c r="AD2180" s="1">
        <v>44713</v>
      </c>
      <c r="AE2180" t="s">
        <v>87</v>
      </c>
      <c r="AF2180" t="s">
        <v>69</v>
      </c>
      <c r="AG2180" t="str">
        <f t="shared" si="139"/>
        <v>Include</v>
      </c>
      <c r="AH2180">
        <f t="shared" si="136"/>
        <v>0</v>
      </c>
      <c r="AI2180">
        <f t="shared" si="137"/>
        <v>1</v>
      </c>
      <c r="AJ2180">
        <f t="shared" si="138"/>
        <v>0</v>
      </c>
      <c r="AK2180" s="15">
        <f>1</f>
        <v>1</v>
      </c>
    </row>
    <row r="2181" spans="1:37" x14ac:dyDescent="0.3">
      <c r="A2181" t="s">
        <v>4939</v>
      </c>
      <c r="B2181" s="1">
        <v>44722</v>
      </c>
      <c r="C2181" s="1">
        <v>44722</v>
      </c>
      <c r="D2181" t="s">
        <v>4940</v>
      </c>
      <c r="E2181" t="s">
        <v>474</v>
      </c>
      <c r="F2181">
        <v>33</v>
      </c>
      <c r="G2181">
        <v>33</v>
      </c>
      <c r="H2181" t="s">
        <v>35</v>
      </c>
      <c r="I2181" t="s">
        <v>35</v>
      </c>
      <c r="J2181" t="s">
        <v>57</v>
      </c>
      <c r="K2181" t="s">
        <v>66</v>
      </c>
      <c r="L2181" t="s">
        <v>97</v>
      </c>
      <c r="M2181" t="s">
        <v>107</v>
      </c>
      <c r="N2181">
        <v>3</v>
      </c>
      <c r="O2181">
        <v>3</v>
      </c>
      <c r="P2181">
        <v>1203.8900000000001</v>
      </c>
      <c r="R2181">
        <v>5485.01</v>
      </c>
      <c r="S2181">
        <v>1744.9</v>
      </c>
      <c r="T2181" s="3">
        <v>0.318</v>
      </c>
      <c r="U2181">
        <v>74.42</v>
      </c>
      <c r="V2181" t="s">
        <v>99</v>
      </c>
      <c r="W2181">
        <v>3</v>
      </c>
      <c r="X2181" t="b">
        <v>0</v>
      </c>
      <c r="Y2181" t="s">
        <v>392</v>
      </c>
      <c r="Z2181" t="s">
        <v>100</v>
      </c>
      <c r="AA2181">
        <v>4</v>
      </c>
      <c r="AB2181">
        <v>4</v>
      </c>
      <c r="AC2181">
        <v>2022</v>
      </c>
      <c r="AD2181" s="1">
        <v>44713</v>
      </c>
      <c r="AE2181" t="s">
        <v>87</v>
      </c>
      <c r="AF2181" t="s">
        <v>201</v>
      </c>
      <c r="AG2181" t="str">
        <f t="shared" si="139"/>
        <v>Include</v>
      </c>
      <c r="AH2181">
        <f t="shared" si="136"/>
        <v>0</v>
      </c>
      <c r="AI2181">
        <f t="shared" si="137"/>
        <v>0</v>
      </c>
      <c r="AJ2181">
        <f t="shared" si="138"/>
        <v>1</v>
      </c>
      <c r="AK2181" s="15">
        <f>1</f>
        <v>1</v>
      </c>
    </row>
    <row r="2182" spans="1:37" x14ac:dyDescent="0.3">
      <c r="A2182" t="s">
        <v>4941</v>
      </c>
      <c r="B2182" s="1">
        <v>44722</v>
      </c>
      <c r="C2182" s="1">
        <v>44722</v>
      </c>
      <c r="D2182" t="s">
        <v>4942</v>
      </c>
      <c r="E2182" t="s">
        <v>4633</v>
      </c>
      <c r="F2182">
        <v>41</v>
      </c>
      <c r="G2182">
        <v>41</v>
      </c>
      <c r="H2182" t="s">
        <v>35</v>
      </c>
      <c r="I2182" t="s">
        <v>35</v>
      </c>
      <c r="J2182" t="s">
        <v>36</v>
      </c>
      <c r="K2182" t="s">
        <v>106</v>
      </c>
      <c r="L2182" t="s">
        <v>111</v>
      </c>
      <c r="M2182" t="s">
        <v>136</v>
      </c>
      <c r="N2182">
        <v>4</v>
      </c>
      <c r="O2182">
        <v>4</v>
      </c>
      <c r="P2182">
        <v>11418.62</v>
      </c>
      <c r="Q2182" s="2">
        <v>0.21</v>
      </c>
      <c r="R2182">
        <v>52022.28</v>
      </c>
      <c r="S2182">
        <v>11855.66</v>
      </c>
      <c r="T2182" s="3">
        <v>0.22800000000000001</v>
      </c>
      <c r="U2182">
        <v>52.64</v>
      </c>
      <c r="V2182" t="s">
        <v>52</v>
      </c>
      <c r="W2182">
        <v>2</v>
      </c>
      <c r="X2182" t="b">
        <v>0</v>
      </c>
      <c r="Y2182" t="s">
        <v>60</v>
      </c>
      <c r="Z2182" t="s">
        <v>60</v>
      </c>
      <c r="AA2182">
        <v>1</v>
      </c>
      <c r="AB2182">
        <v>1</v>
      </c>
      <c r="AC2182">
        <v>2022</v>
      </c>
      <c r="AD2182" s="1">
        <v>44713</v>
      </c>
      <c r="AE2182" t="s">
        <v>61</v>
      </c>
      <c r="AF2182" t="s">
        <v>43</v>
      </c>
      <c r="AG2182" t="str">
        <f t="shared" si="139"/>
        <v>Include</v>
      </c>
      <c r="AH2182">
        <f t="shared" si="136"/>
        <v>0</v>
      </c>
      <c r="AI2182">
        <f t="shared" si="137"/>
        <v>1</v>
      </c>
      <c r="AJ2182">
        <f t="shared" si="138"/>
        <v>0</v>
      </c>
      <c r="AK2182" s="15">
        <f>1</f>
        <v>1</v>
      </c>
    </row>
    <row r="2183" spans="1:37" x14ac:dyDescent="0.3">
      <c r="A2183" t="s">
        <v>4943</v>
      </c>
      <c r="B2183" s="1">
        <v>44721</v>
      </c>
      <c r="C2183" s="1">
        <v>44721</v>
      </c>
      <c r="D2183" t="s">
        <v>4944</v>
      </c>
      <c r="E2183" t="s">
        <v>2402</v>
      </c>
      <c r="F2183">
        <v>28</v>
      </c>
      <c r="G2183">
        <v>28</v>
      </c>
      <c r="H2183" t="s">
        <v>47</v>
      </c>
      <c r="I2183" t="s">
        <v>47</v>
      </c>
      <c r="J2183" t="s">
        <v>116</v>
      </c>
      <c r="K2183" t="s">
        <v>150</v>
      </c>
      <c r="L2183" t="s">
        <v>84</v>
      </c>
      <c r="M2183" t="s">
        <v>85</v>
      </c>
      <c r="N2183">
        <v>10</v>
      </c>
      <c r="O2183">
        <v>10</v>
      </c>
      <c r="P2183">
        <v>430.31</v>
      </c>
      <c r="Q2183" s="2">
        <v>0.09</v>
      </c>
      <c r="R2183">
        <v>5372.93</v>
      </c>
      <c r="S2183">
        <v>397.37</v>
      </c>
      <c r="T2183" s="3">
        <v>7.3999999999999996E-2</v>
      </c>
      <c r="U2183">
        <v>47.6</v>
      </c>
      <c r="V2183" t="s">
        <v>99</v>
      </c>
      <c r="W2183">
        <v>1</v>
      </c>
      <c r="X2183" t="b">
        <v>0</v>
      </c>
      <c r="Y2183" t="s">
        <v>60</v>
      </c>
      <c r="Z2183" t="s">
        <v>60</v>
      </c>
      <c r="AA2183">
        <v>2</v>
      </c>
      <c r="AB2183">
        <v>2</v>
      </c>
      <c r="AC2183">
        <v>2022</v>
      </c>
      <c r="AD2183" s="1">
        <v>44713</v>
      </c>
      <c r="AE2183" t="s">
        <v>87</v>
      </c>
      <c r="AF2183" t="s">
        <v>69</v>
      </c>
      <c r="AG2183" t="str">
        <f t="shared" si="139"/>
        <v>Include</v>
      </c>
      <c r="AH2183">
        <f t="shared" si="136"/>
        <v>0</v>
      </c>
      <c r="AI2183">
        <f t="shared" si="137"/>
        <v>1</v>
      </c>
      <c r="AJ2183">
        <f t="shared" si="138"/>
        <v>0</v>
      </c>
      <c r="AK2183" s="15">
        <f>1</f>
        <v>1</v>
      </c>
    </row>
    <row r="2184" spans="1:37" x14ac:dyDescent="0.3">
      <c r="A2184" t="s">
        <v>4945</v>
      </c>
      <c r="B2184" s="1">
        <v>44721</v>
      </c>
      <c r="C2184" s="1">
        <v>44721</v>
      </c>
      <c r="D2184" t="s">
        <v>4946</v>
      </c>
      <c r="E2184" t="s">
        <v>1796</v>
      </c>
      <c r="F2184">
        <v>26</v>
      </c>
      <c r="G2184">
        <v>26</v>
      </c>
      <c r="H2184" t="s">
        <v>92</v>
      </c>
      <c r="I2184" t="s">
        <v>81</v>
      </c>
      <c r="J2184" t="s">
        <v>57</v>
      </c>
      <c r="K2184" t="s">
        <v>205</v>
      </c>
      <c r="L2184" t="s">
        <v>50</v>
      </c>
      <c r="M2184" t="s">
        <v>59</v>
      </c>
      <c r="N2184">
        <v>7</v>
      </c>
      <c r="O2184">
        <v>7</v>
      </c>
      <c r="P2184">
        <v>27994.03</v>
      </c>
      <c r="Q2184" s="2">
        <v>0.19</v>
      </c>
      <c r="R2184">
        <v>268698.01</v>
      </c>
      <c r="S2184">
        <v>53596.61</v>
      </c>
      <c r="T2184" s="3">
        <v>0.19900000000000001</v>
      </c>
      <c r="U2184">
        <v>69.11</v>
      </c>
      <c r="V2184" t="s">
        <v>52</v>
      </c>
      <c r="W2184">
        <v>3</v>
      </c>
      <c r="X2184" t="b">
        <v>0</v>
      </c>
      <c r="Y2184" t="s">
        <v>100</v>
      </c>
      <c r="Z2184" t="s">
        <v>100</v>
      </c>
      <c r="AA2184">
        <v>2</v>
      </c>
      <c r="AB2184">
        <v>2</v>
      </c>
      <c r="AC2184">
        <v>2022</v>
      </c>
      <c r="AD2184" s="1">
        <v>44713</v>
      </c>
      <c r="AE2184" t="s">
        <v>87</v>
      </c>
      <c r="AF2184" t="s">
        <v>88</v>
      </c>
      <c r="AG2184" t="str">
        <f t="shared" si="139"/>
        <v>Include</v>
      </c>
      <c r="AH2184">
        <f t="shared" si="136"/>
        <v>0</v>
      </c>
      <c r="AI2184">
        <f t="shared" si="137"/>
        <v>0</v>
      </c>
      <c r="AJ2184">
        <f t="shared" si="138"/>
        <v>1</v>
      </c>
      <c r="AK2184" s="15">
        <f>1</f>
        <v>1</v>
      </c>
    </row>
    <row r="2185" spans="1:37" x14ac:dyDescent="0.3">
      <c r="A2185" t="s">
        <v>4947</v>
      </c>
      <c r="B2185" s="1">
        <v>44721</v>
      </c>
      <c r="C2185" s="1">
        <v>44721</v>
      </c>
      <c r="D2185" t="s">
        <v>4948</v>
      </c>
      <c r="E2185" t="s">
        <v>764</v>
      </c>
      <c r="F2185">
        <v>32</v>
      </c>
      <c r="G2185">
        <v>32</v>
      </c>
      <c r="H2185" t="s">
        <v>47</v>
      </c>
      <c r="I2185" t="s">
        <v>47</v>
      </c>
      <c r="J2185" t="s">
        <v>36</v>
      </c>
      <c r="K2185" t="s">
        <v>37</v>
      </c>
      <c r="L2185" t="s">
        <v>38</v>
      </c>
      <c r="M2185" t="s">
        <v>163</v>
      </c>
      <c r="N2185">
        <v>8</v>
      </c>
      <c r="O2185">
        <v>8</v>
      </c>
      <c r="P2185">
        <v>1772.53</v>
      </c>
      <c r="Q2185" s="2">
        <v>0.28000000000000003</v>
      </c>
      <c r="R2185">
        <v>15579.91</v>
      </c>
      <c r="S2185">
        <v>4615.51</v>
      </c>
      <c r="T2185" s="3">
        <v>0.29599999999999999</v>
      </c>
      <c r="U2185">
        <v>68.180000000000007</v>
      </c>
      <c r="V2185" t="s">
        <v>40</v>
      </c>
      <c r="W2185">
        <v>1</v>
      </c>
      <c r="X2185" t="b">
        <v>1</v>
      </c>
      <c r="Y2185" t="s">
        <v>41</v>
      </c>
      <c r="Z2185" t="s">
        <v>41</v>
      </c>
      <c r="AA2185">
        <v>3</v>
      </c>
      <c r="AB2185">
        <v>3</v>
      </c>
      <c r="AC2185">
        <v>2022</v>
      </c>
      <c r="AD2185" s="1">
        <v>44713</v>
      </c>
      <c r="AE2185" t="s">
        <v>87</v>
      </c>
      <c r="AF2185" t="s">
        <v>43</v>
      </c>
      <c r="AG2185" t="str">
        <f t="shared" si="139"/>
        <v>Include</v>
      </c>
      <c r="AH2185">
        <f t="shared" si="136"/>
        <v>1</v>
      </c>
      <c r="AI2185">
        <f t="shared" si="137"/>
        <v>1</v>
      </c>
      <c r="AJ2185">
        <f t="shared" si="138"/>
        <v>0</v>
      </c>
      <c r="AK2185" s="15">
        <f>1</f>
        <v>1</v>
      </c>
    </row>
    <row r="2186" spans="1:37" x14ac:dyDescent="0.3">
      <c r="A2186" t="s">
        <v>4949</v>
      </c>
      <c r="B2186" s="1">
        <v>44721</v>
      </c>
      <c r="C2186" s="1">
        <v>44721</v>
      </c>
      <c r="D2186" t="s">
        <v>4950</v>
      </c>
      <c r="E2186" t="s">
        <v>91</v>
      </c>
      <c r="F2186">
        <v>20</v>
      </c>
      <c r="G2186">
        <v>20</v>
      </c>
      <c r="H2186" t="s">
        <v>35</v>
      </c>
      <c r="I2186" t="s">
        <v>35</v>
      </c>
      <c r="J2186" t="s">
        <v>57</v>
      </c>
      <c r="K2186" t="s">
        <v>155</v>
      </c>
      <c r="L2186" t="s">
        <v>84</v>
      </c>
      <c r="M2186" t="s">
        <v>490</v>
      </c>
      <c r="N2186">
        <v>4</v>
      </c>
      <c r="O2186">
        <v>4</v>
      </c>
      <c r="P2186">
        <v>342.63</v>
      </c>
      <c r="Q2186" s="2">
        <v>0.04</v>
      </c>
      <c r="R2186">
        <v>1796.99</v>
      </c>
      <c r="S2186">
        <v>105.07</v>
      </c>
      <c r="T2186" s="3">
        <v>5.8000000000000003E-2</v>
      </c>
      <c r="U2186">
        <v>65.400000000000006</v>
      </c>
      <c r="V2186" t="s">
        <v>76</v>
      </c>
      <c r="W2186">
        <v>3</v>
      </c>
      <c r="X2186" t="b">
        <v>0</v>
      </c>
      <c r="Y2186" t="s">
        <v>60</v>
      </c>
      <c r="Z2186" t="s">
        <v>60</v>
      </c>
      <c r="AA2186">
        <v>2</v>
      </c>
      <c r="AB2186">
        <v>2</v>
      </c>
      <c r="AC2186">
        <v>2022</v>
      </c>
      <c r="AD2186" s="1">
        <v>44713</v>
      </c>
      <c r="AE2186" t="s">
        <v>53</v>
      </c>
      <c r="AF2186" t="s">
        <v>69</v>
      </c>
      <c r="AG2186" t="str">
        <f t="shared" si="139"/>
        <v>Include</v>
      </c>
      <c r="AH2186">
        <f t="shared" si="136"/>
        <v>0</v>
      </c>
      <c r="AI2186">
        <f t="shared" si="137"/>
        <v>1</v>
      </c>
      <c r="AJ2186">
        <f t="shared" si="138"/>
        <v>0</v>
      </c>
      <c r="AK2186" s="15">
        <f>1</f>
        <v>1</v>
      </c>
    </row>
    <row r="2187" spans="1:37" x14ac:dyDescent="0.3">
      <c r="A2187" t="s">
        <v>4951</v>
      </c>
      <c r="B2187" s="1">
        <v>44719</v>
      </c>
      <c r="C2187" s="1">
        <v>44719</v>
      </c>
      <c r="D2187" t="s">
        <v>4952</v>
      </c>
      <c r="E2187" t="s">
        <v>357</v>
      </c>
      <c r="F2187">
        <v>36</v>
      </c>
      <c r="G2187">
        <v>36</v>
      </c>
      <c r="H2187" t="s">
        <v>47</v>
      </c>
      <c r="I2187" t="s">
        <v>47</v>
      </c>
      <c r="J2187" t="s">
        <v>48</v>
      </c>
      <c r="K2187" t="s">
        <v>185</v>
      </c>
      <c r="L2187" t="s">
        <v>50</v>
      </c>
      <c r="M2187" t="s">
        <v>59</v>
      </c>
      <c r="N2187">
        <v>1</v>
      </c>
      <c r="O2187">
        <v>1</v>
      </c>
      <c r="P2187">
        <v>22337.23</v>
      </c>
      <c r="Q2187" s="2">
        <v>0.08</v>
      </c>
      <c r="R2187">
        <v>24297.67</v>
      </c>
      <c r="S2187">
        <v>7115.37</v>
      </c>
      <c r="T2187" s="3">
        <v>0.29299999999999998</v>
      </c>
      <c r="U2187">
        <v>44.4</v>
      </c>
      <c r="V2187" t="s">
        <v>76</v>
      </c>
      <c r="W2187">
        <v>3</v>
      </c>
      <c r="X2187" t="b">
        <v>0</v>
      </c>
      <c r="Y2187" t="s">
        <v>60</v>
      </c>
      <c r="Z2187" t="s">
        <v>60</v>
      </c>
      <c r="AA2187">
        <v>10</v>
      </c>
      <c r="AB2187">
        <v>10</v>
      </c>
      <c r="AC2187">
        <v>2022</v>
      </c>
      <c r="AD2187" s="1">
        <v>44713</v>
      </c>
      <c r="AE2187" t="s">
        <v>61</v>
      </c>
      <c r="AF2187" t="s">
        <v>69</v>
      </c>
      <c r="AG2187" t="str">
        <f t="shared" si="139"/>
        <v>Include</v>
      </c>
      <c r="AH2187">
        <f t="shared" si="136"/>
        <v>0</v>
      </c>
      <c r="AI2187">
        <f t="shared" si="137"/>
        <v>1</v>
      </c>
      <c r="AJ2187">
        <f t="shared" si="138"/>
        <v>0</v>
      </c>
      <c r="AK2187" s="15">
        <f>1</f>
        <v>1</v>
      </c>
    </row>
    <row r="2188" spans="1:37" x14ac:dyDescent="0.3">
      <c r="A2188" t="s">
        <v>4953</v>
      </c>
      <c r="B2188" s="1">
        <v>44718</v>
      </c>
      <c r="C2188" s="1">
        <v>44718</v>
      </c>
      <c r="D2188" t="s">
        <v>4954</v>
      </c>
      <c r="E2188" t="s">
        <v>158</v>
      </c>
      <c r="F2188">
        <v>50</v>
      </c>
      <c r="G2188">
        <v>50</v>
      </c>
      <c r="H2188" t="s">
        <v>81</v>
      </c>
      <c r="I2188" t="s">
        <v>81</v>
      </c>
      <c r="J2188" t="s">
        <v>36</v>
      </c>
      <c r="K2188" t="s">
        <v>239</v>
      </c>
      <c r="L2188" t="s">
        <v>50</v>
      </c>
      <c r="M2188" t="s">
        <v>51</v>
      </c>
      <c r="N2188">
        <v>9</v>
      </c>
      <c r="O2188">
        <v>9</v>
      </c>
      <c r="P2188">
        <v>18354.53</v>
      </c>
      <c r="Q2188" s="2">
        <v>0.4</v>
      </c>
      <c r="R2188">
        <v>119623.01</v>
      </c>
      <c r="S2188">
        <v>46776.23</v>
      </c>
      <c r="T2188" s="3">
        <v>0.39100000000000001</v>
      </c>
      <c r="U2188">
        <v>60.02</v>
      </c>
      <c r="V2188" t="s">
        <v>68</v>
      </c>
      <c r="W2188">
        <v>3</v>
      </c>
      <c r="X2188" t="b">
        <v>0</v>
      </c>
      <c r="Y2188" t="s">
        <v>382</v>
      </c>
      <c r="Z2188" t="s">
        <v>60</v>
      </c>
      <c r="AA2188">
        <v>10</v>
      </c>
      <c r="AB2188">
        <v>10</v>
      </c>
      <c r="AC2188">
        <v>2022</v>
      </c>
      <c r="AD2188" s="1">
        <v>44713</v>
      </c>
      <c r="AE2188" t="s">
        <v>101</v>
      </c>
      <c r="AF2188" t="s">
        <v>62</v>
      </c>
      <c r="AG2188" t="str">
        <f t="shared" si="139"/>
        <v>Include</v>
      </c>
      <c r="AH2188">
        <f t="shared" si="136"/>
        <v>0</v>
      </c>
      <c r="AI2188">
        <f t="shared" si="137"/>
        <v>1</v>
      </c>
      <c r="AJ2188">
        <f t="shared" si="138"/>
        <v>0</v>
      </c>
      <c r="AK2188" s="15">
        <f>1</f>
        <v>1</v>
      </c>
    </row>
    <row r="2189" spans="1:37" x14ac:dyDescent="0.3">
      <c r="A2189" t="s">
        <v>4955</v>
      </c>
      <c r="B2189" s="1">
        <v>44718</v>
      </c>
      <c r="C2189" s="1">
        <v>44718</v>
      </c>
      <c r="D2189" t="s">
        <v>4956</v>
      </c>
      <c r="E2189" t="s">
        <v>96</v>
      </c>
      <c r="F2189">
        <v>35</v>
      </c>
      <c r="G2189">
        <v>35</v>
      </c>
      <c r="H2189" t="s">
        <v>35</v>
      </c>
      <c r="I2189" t="s">
        <v>35</v>
      </c>
      <c r="J2189" t="s">
        <v>36</v>
      </c>
      <c r="K2189" t="s">
        <v>106</v>
      </c>
      <c r="L2189" t="s">
        <v>38</v>
      </c>
      <c r="M2189" t="s">
        <v>447</v>
      </c>
      <c r="N2189">
        <v>3</v>
      </c>
      <c r="O2189">
        <v>3</v>
      </c>
      <c r="P2189">
        <v>151.66</v>
      </c>
      <c r="Q2189" s="2">
        <v>0.28000000000000003</v>
      </c>
      <c r="R2189">
        <v>490.46</v>
      </c>
      <c r="S2189">
        <v>194.08</v>
      </c>
      <c r="T2189" s="3">
        <v>0.39600000000000002</v>
      </c>
      <c r="U2189">
        <v>50.29</v>
      </c>
      <c r="V2189" t="s">
        <v>76</v>
      </c>
      <c r="W2189">
        <v>3</v>
      </c>
      <c r="X2189" t="b">
        <v>0</v>
      </c>
      <c r="Y2189" t="s">
        <v>60</v>
      </c>
      <c r="Z2189" t="s">
        <v>60</v>
      </c>
      <c r="AA2189">
        <v>1</v>
      </c>
      <c r="AB2189">
        <v>1</v>
      </c>
      <c r="AC2189">
        <v>2022</v>
      </c>
      <c r="AD2189" s="1">
        <v>44713</v>
      </c>
      <c r="AE2189" t="s">
        <v>87</v>
      </c>
      <c r="AF2189" t="s">
        <v>43</v>
      </c>
      <c r="AG2189" t="str">
        <f t="shared" si="139"/>
        <v>Include</v>
      </c>
      <c r="AH2189">
        <f t="shared" si="136"/>
        <v>0</v>
      </c>
      <c r="AI2189">
        <f t="shared" si="137"/>
        <v>1</v>
      </c>
      <c r="AJ2189">
        <f t="shared" si="138"/>
        <v>0</v>
      </c>
      <c r="AK2189" s="15">
        <f>1</f>
        <v>1</v>
      </c>
    </row>
    <row r="2190" spans="1:37" x14ac:dyDescent="0.3">
      <c r="A2190" t="s">
        <v>4957</v>
      </c>
      <c r="B2190" s="1">
        <v>44718</v>
      </c>
      <c r="C2190" s="1">
        <v>44718</v>
      </c>
      <c r="D2190" t="s">
        <v>4958</v>
      </c>
      <c r="E2190" t="s">
        <v>1666</v>
      </c>
      <c r="F2190">
        <v>44</v>
      </c>
      <c r="G2190">
        <v>44</v>
      </c>
      <c r="H2190" t="s">
        <v>47</v>
      </c>
      <c r="I2190" t="s">
        <v>47</v>
      </c>
      <c r="J2190" t="s">
        <v>116</v>
      </c>
      <c r="K2190" t="s">
        <v>150</v>
      </c>
      <c r="L2190" t="s">
        <v>140</v>
      </c>
      <c r="M2190" t="s">
        <v>190</v>
      </c>
      <c r="P2190">
        <v>3652.79</v>
      </c>
      <c r="Q2190" s="2">
        <v>0.25</v>
      </c>
      <c r="R2190">
        <v>4359.4399999999996</v>
      </c>
      <c r="S2190">
        <v>1521.23</v>
      </c>
      <c r="T2190" s="3">
        <v>0.34899999999999998</v>
      </c>
      <c r="U2190">
        <v>40.51</v>
      </c>
      <c r="V2190" t="s">
        <v>132</v>
      </c>
      <c r="W2190">
        <v>2</v>
      </c>
      <c r="X2190" t="b">
        <v>0</v>
      </c>
      <c r="Y2190" t="s">
        <v>100</v>
      </c>
      <c r="Z2190" t="s">
        <v>100</v>
      </c>
      <c r="AA2190">
        <v>8</v>
      </c>
      <c r="AB2190">
        <v>8</v>
      </c>
      <c r="AC2190">
        <v>2022</v>
      </c>
      <c r="AD2190" s="1">
        <v>44713</v>
      </c>
      <c r="AE2190" t="s">
        <v>61</v>
      </c>
      <c r="AF2190" t="s">
        <v>43</v>
      </c>
      <c r="AG2190" t="str">
        <f t="shared" si="139"/>
        <v>Include</v>
      </c>
      <c r="AH2190">
        <f t="shared" si="136"/>
        <v>0</v>
      </c>
      <c r="AI2190">
        <f t="shared" si="137"/>
        <v>0</v>
      </c>
      <c r="AJ2190">
        <f t="shared" si="138"/>
        <v>1</v>
      </c>
      <c r="AK2190" s="15">
        <f>1</f>
        <v>1</v>
      </c>
    </row>
    <row r="2191" spans="1:37" x14ac:dyDescent="0.3">
      <c r="A2191" t="s">
        <v>4959</v>
      </c>
      <c r="B2191" s="1">
        <v>44717</v>
      </c>
      <c r="C2191" s="1">
        <v>44717</v>
      </c>
      <c r="D2191" t="s">
        <v>4960</v>
      </c>
      <c r="E2191" t="s">
        <v>471</v>
      </c>
      <c r="F2191">
        <v>52</v>
      </c>
      <c r="G2191">
        <v>52</v>
      </c>
      <c r="H2191" t="s">
        <v>81</v>
      </c>
      <c r="I2191" t="s">
        <v>81</v>
      </c>
      <c r="J2191" t="s">
        <v>82</v>
      </c>
      <c r="K2191" t="s">
        <v>266</v>
      </c>
      <c r="L2191" t="s">
        <v>111</v>
      </c>
      <c r="M2191" t="s">
        <v>112</v>
      </c>
      <c r="N2191">
        <v>10</v>
      </c>
      <c r="O2191">
        <v>10</v>
      </c>
      <c r="P2191">
        <v>6308.82</v>
      </c>
      <c r="Q2191" s="2">
        <v>0.36</v>
      </c>
      <c r="R2191">
        <v>65319.25</v>
      </c>
      <c r="S2191">
        <v>13727.44</v>
      </c>
      <c r="T2191" s="3">
        <v>0.21</v>
      </c>
      <c r="U2191">
        <v>63.87</v>
      </c>
      <c r="V2191" t="s">
        <v>99</v>
      </c>
      <c r="W2191">
        <v>1</v>
      </c>
      <c r="X2191" t="b">
        <v>1</v>
      </c>
      <c r="Y2191" t="s">
        <v>41</v>
      </c>
      <c r="Z2191" t="s">
        <v>41</v>
      </c>
      <c r="AA2191">
        <v>7</v>
      </c>
      <c r="AB2191">
        <v>7</v>
      </c>
      <c r="AC2191">
        <v>2022</v>
      </c>
      <c r="AD2191" s="1">
        <v>44713</v>
      </c>
      <c r="AE2191" t="s">
        <v>101</v>
      </c>
      <c r="AF2191" t="s">
        <v>62</v>
      </c>
      <c r="AG2191" t="str">
        <f t="shared" si="139"/>
        <v>Include</v>
      </c>
      <c r="AH2191">
        <f t="shared" si="136"/>
        <v>1</v>
      </c>
      <c r="AI2191">
        <f t="shared" si="137"/>
        <v>1</v>
      </c>
      <c r="AJ2191">
        <f t="shared" si="138"/>
        <v>0</v>
      </c>
      <c r="AK2191" s="15">
        <f>1</f>
        <v>1</v>
      </c>
    </row>
    <row r="2192" spans="1:37" x14ac:dyDescent="0.3">
      <c r="A2192" t="s">
        <v>4961</v>
      </c>
      <c r="B2192" s="1">
        <v>44717</v>
      </c>
      <c r="C2192" s="1">
        <v>44717</v>
      </c>
      <c r="D2192" t="s">
        <v>4962</v>
      </c>
      <c r="E2192" t="s">
        <v>720</v>
      </c>
      <c r="F2192">
        <v>28</v>
      </c>
      <c r="G2192">
        <v>28</v>
      </c>
      <c r="H2192" t="s">
        <v>47</v>
      </c>
      <c r="I2192" t="s">
        <v>47</v>
      </c>
      <c r="J2192" t="s">
        <v>57</v>
      </c>
      <c r="K2192" t="s">
        <v>205</v>
      </c>
      <c r="L2192" t="s">
        <v>50</v>
      </c>
      <c r="M2192" t="s">
        <v>67</v>
      </c>
      <c r="N2192">
        <v>5</v>
      </c>
      <c r="O2192">
        <v>5</v>
      </c>
      <c r="P2192">
        <v>34373.42</v>
      </c>
      <c r="Q2192" s="2">
        <v>0.27</v>
      </c>
      <c r="R2192">
        <v>169000.08</v>
      </c>
      <c r="S2192">
        <v>50613.06</v>
      </c>
      <c r="T2192" s="3">
        <v>0.29899999999999999</v>
      </c>
      <c r="U2192">
        <v>89.82</v>
      </c>
      <c r="V2192" t="s">
        <v>132</v>
      </c>
      <c r="W2192">
        <v>1</v>
      </c>
      <c r="X2192" t="b">
        <v>1</v>
      </c>
      <c r="Y2192" t="s">
        <v>41</v>
      </c>
      <c r="Z2192" t="s">
        <v>41</v>
      </c>
      <c r="AA2192">
        <v>5</v>
      </c>
      <c r="AB2192">
        <v>5</v>
      </c>
      <c r="AC2192">
        <v>2022</v>
      </c>
      <c r="AD2192" s="1">
        <v>44713</v>
      </c>
      <c r="AE2192" t="s">
        <v>87</v>
      </c>
      <c r="AF2192" t="s">
        <v>43</v>
      </c>
      <c r="AG2192" t="str">
        <f t="shared" si="139"/>
        <v>Include</v>
      </c>
      <c r="AH2192">
        <f t="shared" si="136"/>
        <v>1</v>
      </c>
      <c r="AI2192">
        <f t="shared" si="137"/>
        <v>1</v>
      </c>
      <c r="AJ2192">
        <f t="shared" si="138"/>
        <v>0</v>
      </c>
      <c r="AK2192" s="15">
        <f>1</f>
        <v>1</v>
      </c>
    </row>
    <row r="2193" spans="1:37" x14ac:dyDescent="0.3">
      <c r="A2193" t="s">
        <v>4963</v>
      </c>
      <c r="B2193" s="1">
        <v>44717</v>
      </c>
      <c r="C2193" s="1">
        <v>44717</v>
      </c>
      <c r="D2193" t="s">
        <v>4964</v>
      </c>
      <c r="E2193" t="s">
        <v>1574</v>
      </c>
      <c r="F2193">
        <v>24</v>
      </c>
      <c r="G2193">
        <v>24</v>
      </c>
      <c r="H2193" t="s">
        <v>92</v>
      </c>
      <c r="I2193" t="s">
        <v>81</v>
      </c>
      <c r="J2193" t="s">
        <v>82</v>
      </c>
      <c r="K2193" t="s">
        <v>266</v>
      </c>
      <c r="L2193" t="s">
        <v>74</v>
      </c>
      <c r="M2193" t="s">
        <v>261</v>
      </c>
      <c r="N2193">
        <v>6</v>
      </c>
      <c r="O2193">
        <v>6</v>
      </c>
      <c r="P2193">
        <v>29091.32</v>
      </c>
      <c r="R2193">
        <v>275738.69</v>
      </c>
      <c r="S2193">
        <v>35140.71</v>
      </c>
      <c r="T2193" s="3">
        <v>0.127</v>
      </c>
      <c r="U2193">
        <v>35.9</v>
      </c>
      <c r="V2193" t="s">
        <v>40</v>
      </c>
      <c r="W2193">
        <v>4</v>
      </c>
      <c r="X2193" t="b">
        <v>1</v>
      </c>
      <c r="Y2193" t="s">
        <v>41</v>
      </c>
      <c r="Z2193" t="s">
        <v>41</v>
      </c>
      <c r="AA2193">
        <v>10</v>
      </c>
      <c r="AB2193">
        <v>10</v>
      </c>
      <c r="AC2193">
        <v>2022</v>
      </c>
      <c r="AD2193" s="1">
        <v>44713</v>
      </c>
      <c r="AE2193" t="s">
        <v>53</v>
      </c>
      <c r="AF2193" t="s">
        <v>201</v>
      </c>
      <c r="AG2193" t="str">
        <f t="shared" si="139"/>
        <v>Include</v>
      </c>
      <c r="AH2193">
        <f t="shared" si="136"/>
        <v>1</v>
      </c>
      <c r="AI2193">
        <f t="shared" si="137"/>
        <v>1</v>
      </c>
      <c r="AJ2193">
        <f t="shared" si="138"/>
        <v>0</v>
      </c>
      <c r="AK2193" s="15">
        <f>1</f>
        <v>1</v>
      </c>
    </row>
    <row r="2194" spans="1:37" x14ac:dyDescent="0.3">
      <c r="A2194" t="s">
        <v>4965</v>
      </c>
      <c r="B2194" s="1">
        <v>44716</v>
      </c>
      <c r="C2194" s="1">
        <v>44716</v>
      </c>
      <c r="D2194" t="s">
        <v>4966</v>
      </c>
      <c r="E2194" t="s">
        <v>3575</v>
      </c>
      <c r="F2194">
        <v>40</v>
      </c>
      <c r="G2194">
        <v>40</v>
      </c>
      <c r="H2194" t="s">
        <v>47</v>
      </c>
      <c r="I2194" t="s">
        <v>47</v>
      </c>
      <c r="J2194" t="s">
        <v>57</v>
      </c>
      <c r="K2194" t="s">
        <v>66</v>
      </c>
      <c r="L2194" t="s">
        <v>74</v>
      </c>
      <c r="M2194" t="s">
        <v>453</v>
      </c>
      <c r="N2194">
        <v>7</v>
      </c>
      <c r="O2194">
        <v>7</v>
      </c>
      <c r="P2194">
        <v>21000.78</v>
      </c>
      <c r="Q2194" s="2">
        <v>0.3</v>
      </c>
      <c r="R2194">
        <v>174189.34</v>
      </c>
      <c r="S2194">
        <v>24923.4</v>
      </c>
      <c r="T2194" s="3">
        <v>0.14299999999999999</v>
      </c>
      <c r="U2194">
        <v>115.73</v>
      </c>
      <c r="V2194" t="s">
        <v>76</v>
      </c>
      <c r="W2194">
        <v>5</v>
      </c>
      <c r="X2194" t="b">
        <v>0</v>
      </c>
      <c r="Y2194" t="s">
        <v>60</v>
      </c>
      <c r="Z2194" t="s">
        <v>60</v>
      </c>
      <c r="AA2194">
        <v>6</v>
      </c>
      <c r="AB2194">
        <v>6</v>
      </c>
      <c r="AC2194">
        <v>2022</v>
      </c>
      <c r="AD2194" s="1">
        <v>44713</v>
      </c>
      <c r="AE2194" t="s">
        <v>61</v>
      </c>
      <c r="AF2194" t="s">
        <v>43</v>
      </c>
      <c r="AG2194" t="str">
        <f t="shared" si="139"/>
        <v>Include</v>
      </c>
      <c r="AH2194">
        <f t="shared" si="136"/>
        <v>0</v>
      </c>
      <c r="AI2194">
        <f t="shared" si="137"/>
        <v>1</v>
      </c>
      <c r="AJ2194">
        <f t="shared" si="138"/>
        <v>0</v>
      </c>
      <c r="AK2194" s="15">
        <f>1</f>
        <v>1</v>
      </c>
    </row>
    <row r="2195" spans="1:37" x14ac:dyDescent="0.3">
      <c r="A2195" t="s">
        <v>4967</v>
      </c>
      <c r="B2195" s="1">
        <v>44716</v>
      </c>
      <c r="C2195" s="1">
        <v>44716</v>
      </c>
      <c r="D2195" t="s">
        <v>4968</v>
      </c>
      <c r="E2195" t="s">
        <v>563</v>
      </c>
      <c r="F2195">
        <v>8</v>
      </c>
      <c r="G2195">
        <v>8</v>
      </c>
      <c r="H2195" t="s">
        <v>47</v>
      </c>
      <c r="I2195" t="s">
        <v>47</v>
      </c>
      <c r="J2195" t="s">
        <v>36</v>
      </c>
      <c r="K2195" t="s">
        <v>106</v>
      </c>
      <c r="L2195" t="s">
        <v>140</v>
      </c>
      <c r="M2195" t="s">
        <v>206</v>
      </c>
      <c r="N2195">
        <v>7</v>
      </c>
      <c r="O2195">
        <v>7</v>
      </c>
      <c r="P2195">
        <v>2943.52</v>
      </c>
      <c r="Q2195" s="2">
        <v>0.27</v>
      </c>
      <c r="R2195">
        <v>21771.759999999998</v>
      </c>
      <c r="S2195">
        <v>5661.41</v>
      </c>
      <c r="T2195" s="3">
        <v>0.26</v>
      </c>
      <c r="U2195">
        <v>21.72</v>
      </c>
      <c r="V2195" t="s">
        <v>68</v>
      </c>
      <c r="W2195">
        <v>4</v>
      </c>
      <c r="X2195" t="b">
        <v>0</v>
      </c>
      <c r="Y2195" t="s">
        <v>142</v>
      </c>
      <c r="Z2195" t="s">
        <v>142</v>
      </c>
      <c r="AA2195">
        <v>3</v>
      </c>
      <c r="AB2195">
        <v>3</v>
      </c>
      <c r="AC2195">
        <v>2022</v>
      </c>
      <c r="AD2195" s="1">
        <v>44713</v>
      </c>
      <c r="AE2195" t="s">
        <v>42</v>
      </c>
      <c r="AF2195" t="s">
        <v>43</v>
      </c>
      <c r="AG2195" t="str">
        <f t="shared" si="139"/>
        <v>Include</v>
      </c>
      <c r="AH2195">
        <f t="shared" si="136"/>
        <v>0</v>
      </c>
      <c r="AI2195">
        <f t="shared" si="137"/>
        <v>0</v>
      </c>
      <c r="AJ2195">
        <f t="shared" si="138"/>
        <v>0</v>
      </c>
      <c r="AK2195" s="15">
        <f>1</f>
        <v>1</v>
      </c>
    </row>
    <row r="2196" spans="1:37" x14ac:dyDescent="0.3">
      <c r="A2196" t="s">
        <v>4969</v>
      </c>
      <c r="B2196" s="1">
        <v>44716</v>
      </c>
      <c r="C2196" s="1">
        <v>44716</v>
      </c>
      <c r="D2196" t="s">
        <v>4970</v>
      </c>
      <c r="E2196" t="s">
        <v>736</v>
      </c>
      <c r="F2196">
        <v>24</v>
      </c>
      <c r="G2196">
        <v>24</v>
      </c>
      <c r="H2196" t="s">
        <v>81</v>
      </c>
      <c r="I2196" t="s">
        <v>81</v>
      </c>
      <c r="J2196" t="s">
        <v>36</v>
      </c>
      <c r="K2196" t="s">
        <v>73</v>
      </c>
      <c r="L2196" t="s">
        <v>97</v>
      </c>
      <c r="M2196" t="s">
        <v>361</v>
      </c>
      <c r="N2196">
        <v>5</v>
      </c>
      <c r="O2196">
        <v>5</v>
      </c>
      <c r="P2196">
        <v>1362.67</v>
      </c>
      <c r="Q2196" s="2">
        <v>0.35</v>
      </c>
      <c r="R2196">
        <v>6858.54</v>
      </c>
      <c r="S2196">
        <v>3271.94</v>
      </c>
      <c r="T2196" s="3">
        <v>0.47699999999999998</v>
      </c>
      <c r="U2196">
        <v>53.41</v>
      </c>
      <c r="V2196" t="s">
        <v>99</v>
      </c>
      <c r="W2196">
        <v>2</v>
      </c>
      <c r="X2196" t="b">
        <v>0</v>
      </c>
      <c r="Y2196" t="s">
        <v>60</v>
      </c>
      <c r="Z2196" t="s">
        <v>60</v>
      </c>
      <c r="AA2196">
        <v>7</v>
      </c>
      <c r="AB2196">
        <v>7</v>
      </c>
      <c r="AC2196">
        <v>2022</v>
      </c>
      <c r="AD2196" s="1">
        <v>44713</v>
      </c>
      <c r="AE2196" t="s">
        <v>53</v>
      </c>
      <c r="AF2196" t="s">
        <v>62</v>
      </c>
      <c r="AG2196" t="str">
        <f t="shared" si="139"/>
        <v>Include</v>
      </c>
      <c r="AH2196">
        <f t="shared" si="136"/>
        <v>0</v>
      </c>
      <c r="AI2196">
        <f t="shared" si="137"/>
        <v>1</v>
      </c>
      <c r="AJ2196">
        <f t="shared" si="138"/>
        <v>0</v>
      </c>
      <c r="AK2196" s="15">
        <f>1</f>
        <v>1</v>
      </c>
    </row>
    <row r="2197" spans="1:37" x14ac:dyDescent="0.3">
      <c r="A2197" t="s">
        <v>4971</v>
      </c>
      <c r="B2197" s="1">
        <v>44715</v>
      </c>
      <c r="C2197" s="1">
        <v>44715</v>
      </c>
      <c r="D2197" t="s">
        <v>4972</v>
      </c>
      <c r="E2197" t="s">
        <v>270</v>
      </c>
      <c r="F2197">
        <v>17</v>
      </c>
      <c r="G2197">
        <v>17</v>
      </c>
      <c r="H2197" t="s">
        <v>47</v>
      </c>
      <c r="I2197" t="s">
        <v>47</v>
      </c>
      <c r="J2197" t="s">
        <v>82</v>
      </c>
      <c r="K2197" t="s">
        <v>83</v>
      </c>
      <c r="L2197" t="s">
        <v>97</v>
      </c>
      <c r="M2197" t="s">
        <v>243</v>
      </c>
      <c r="N2197">
        <v>4</v>
      </c>
      <c r="O2197">
        <v>4</v>
      </c>
      <c r="P2197">
        <v>664.43</v>
      </c>
      <c r="Q2197" s="2">
        <v>0.18</v>
      </c>
      <c r="R2197">
        <v>2827.28</v>
      </c>
      <c r="S2197">
        <v>858.56</v>
      </c>
      <c r="T2197" s="3">
        <v>0.30399999999999999</v>
      </c>
      <c r="U2197">
        <v>89.26</v>
      </c>
      <c r="V2197" t="s">
        <v>99</v>
      </c>
      <c r="W2197">
        <v>3</v>
      </c>
      <c r="X2197" t="b">
        <v>0</v>
      </c>
      <c r="Y2197" t="s">
        <v>60</v>
      </c>
      <c r="Z2197" t="s">
        <v>60</v>
      </c>
      <c r="AA2197">
        <v>8</v>
      </c>
      <c r="AB2197">
        <v>8</v>
      </c>
      <c r="AC2197">
        <v>2022</v>
      </c>
      <c r="AD2197" s="1">
        <v>44713</v>
      </c>
      <c r="AE2197" t="s">
        <v>42</v>
      </c>
      <c r="AF2197" t="s">
        <v>88</v>
      </c>
      <c r="AG2197" t="str">
        <f t="shared" si="139"/>
        <v>Include</v>
      </c>
      <c r="AH2197">
        <f t="shared" si="136"/>
        <v>0</v>
      </c>
      <c r="AI2197">
        <f t="shared" si="137"/>
        <v>1</v>
      </c>
      <c r="AJ2197">
        <f t="shared" si="138"/>
        <v>0</v>
      </c>
      <c r="AK2197" s="15">
        <f>1</f>
        <v>1</v>
      </c>
    </row>
    <row r="2198" spans="1:37" x14ac:dyDescent="0.3">
      <c r="A2198" t="s">
        <v>4973</v>
      </c>
      <c r="B2198" t="s">
        <v>4974</v>
      </c>
      <c r="C2198" s="1">
        <v>44715</v>
      </c>
      <c r="D2198" t="s">
        <v>4975</v>
      </c>
      <c r="E2198" t="s">
        <v>352</v>
      </c>
      <c r="F2198">
        <v>46</v>
      </c>
      <c r="G2198">
        <v>46</v>
      </c>
      <c r="H2198" t="s">
        <v>81</v>
      </c>
      <c r="I2198" t="s">
        <v>81</v>
      </c>
      <c r="J2198" t="s">
        <v>48</v>
      </c>
      <c r="K2198" t="s">
        <v>49</v>
      </c>
      <c r="L2198" t="s">
        <v>38</v>
      </c>
      <c r="M2198" t="s">
        <v>159</v>
      </c>
      <c r="N2198">
        <v>10</v>
      </c>
      <c r="O2198">
        <v>10</v>
      </c>
      <c r="P2198">
        <v>1635.87</v>
      </c>
      <c r="Q2198" s="2">
        <v>0.21</v>
      </c>
      <c r="R2198">
        <v>18889.25</v>
      </c>
      <c r="S2198">
        <v>9364.27</v>
      </c>
      <c r="T2198" s="3">
        <v>0.496</v>
      </c>
      <c r="U2198">
        <v>65.41</v>
      </c>
      <c r="V2198" t="s">
        <v>52</v>
      </c>
      <c r="W2198">
        <v>4</v>
      </c>
      <c r="X2198" t="b">
        <v>0</v>
      </c>
      <c r="Y2198" t="s">
        <v>60</v>
      </c>
      <c r="Z2198" t="s">
        <v>60</v>
      </c>
      <c r="AA2198">
        <v>4</v>
      </c>
      <c r="AB2198">
        <v>4</v>
      </c>
      <c r="AC2198">
        <v>2022</v>
      </c>
      <c r="AD2198" s="1">
        <v>44713</v>
      </c>
      <c r="AE2198" t="s">
        <v>101</v>
      </c>
      <c r="AF2198" t="s">
        <v>43</v>
      </c>
      <c r="AG2198" t="str">
        <f t="shared" si="139"/>
        <v>Include</v>
      </c>
      <c r="AH2198">
        <f t="shared" si="136"/>
        <v>0</v>
      </c>
      <c r="AI2198">
        <f t="shared" si="137"/>
        <v>1</v>
      </c>
      <c r="AJ2198">
        <f t="shared" si="138"/>
        <v>0</v>
      </c>
      <c r="AK2198" s="15">
        <f>1</f>
        <v>1</v>
      </c>
    </row>
    <row r="2199" spans="1:37" x14ac:dyDescent="0.3">
      <c r="A2199" t="s">
        <v>4976</v>
      </c>
      <c r="B2199" s="1">
        <v>44714</v>
      </c>
      <c r="C2199" s="1">
        <v>44714</v>
      </c>
      <c r="D2199" t="s">
        <v>4977</v>
      </c>
      <c r="E2199" t="s">
        <v>4620</v>
      </c>
      <c r="F2199">
        <v>35</v>
      </c>
      <c r="G2199">
        <v>35</v>
      </c>
      <c r="H2199" t="s">
        <v>81</v>
      </c>
      <c r="I2199" t="s">
        <v>81</v>
      </c>
      <c r="J2199" t="s">
        <v>57</v>
      </c>
      <c r="K2199" t="s">
        <v>58</v>
      </c>
      <c r="L2199" t="s">
        <v>111</v>
      </c>
      <c r="M2199" t="s">
        <v>112</v>
      </c>
      <c r="N2199">
        <v>6</v>
      </c>
      <c r="O2199">
        <v>6</v>
      </c>
      <c r="P2199">
        <v>6661.26</v>
      </c>
      <c r="Q2199" s="2">
        <v>0.13</v>
      </c>
      <c r="R2199">
        <v>55550.3</v>
      </c>
      <c r="S2199">
        <v>11352.36</v>
      </c>
      <c r="T2199" s="3">
        <v>0.20399999999999999</v>
      </c>
      <c r="U2199">
        <v>99.9</v>
      </c>
      <c r="V2199" t="s">
        <v>52</v>
      </c>
      <c r="W2199">
        <v>2</v>
      </c>
      <c r="X2199" t="b">
        <v>0</v>
      </c>
      <c r="Y2199" t="s">
        <v>60</v>
      </c>
      <c r="Z2199" t="s">
        <v>60</v>
      </c>
      <c r="AA2199">
        <v>8</v>
      </c>
      <c r="AB2199">
        <v>8</v>
      </c>
      <c r="AC2199">
        <v>2022</v>
      </c>
      <c r="AD2199" s="1">
        <v>44713</v>
      </c>
      <c r="AE2199" t="s">
        <v>87</v>
      </c>
      <c r="AF2199" t="s">
        <v>88</v>
      </c>
      <c r="AG2199" t="str">
        <f t="shared" si="139"/>
        <v>Include</v>
      </c>
      <c r="AH2199">
        <f t="shared" si="136"/>
        <v>0</v>
      </c>
      <c r="AI2199">
        <f t="shared" si="137"/>
        <v>1</v>
      </c>
      <c r="AJ2199">
        <f t="shared" si="138"/>
        <v>0</v>
      </c>
      <c r="AK2199" s="15">
        <f>1</f>
        <v>1</v>
      </c>
    </row>
    <row r="2200" spans="1:37" x14ac:dyDescent="0.3">
      <c r="A2200" t="s">
        <v>4978</v>
      </c>
      <c r="B2200" s="1">
        <v>44714</v>
      </c>
      <c r="C2200" s="1">
        <v>44714</v>
      </c>
      <c r="D2200" t="s">
        <v>4979</v>
      </c>
      <c r="E2200" t="s">
        <v>411</v>
      </c>
      <c r="F2200">
        <v>24</v>
      </c>
      <c r="G2200">
        <v>24</v>
      </c>
      <c r="H2200" t="s">
        <v>47</v>
      </c>
      <c r="I2200" t="s">
        <v>47</v>
      </c>
      <c r="J2200" t="s">
        <v>116</v>
      </c>
      <c r="K2200" t="s">
        <v>247</v>
      </c>
      <c r="L2200" t="s">
        <v>74</v>
      </c>
      <c r="M2200" t="s">
        <v>453</v>
      </c>
      <c r="N2200">
        <v>4</v>
      </c>
      <c r="O2200">
        <v>4</v>
      </c>
      <c r="P2200">
        <v>79903.31</v>
      </c>
      <c r="Q2200" s="2">
        <v>0.19</v>
      </c>
      <c r="R2200">
        <v>381040.75</v>
      </c>
      <c r="S2200">
        <v>46291.37</v>
      </c>
      <c r="T2200" s="3">
        <v>0.121</v>
      </c>
      <c r="U2200">
        <v>49.66</v>
      </c>
      <c r="V2200" t="s">
        <v>68</v>
      </c>
      <c r="W2200">
        <v>2</v>
      </c>
      <c r="X2200" t="b">
        <v>0</v>
      </c>
      <c r="Y2200" t="s">
        <v>60</v>
      </c>
      <c r="Z2200" t="s">
        <v>60</v>
      </c>
      <c r="AA2200">
        <v>9</v>
      </c>
      <c r="AB2200">
        <v>9</v>
      </c>
      <c r="AC2200">
        <v>2022</v>
      </c>
      <c r="AD2200" s="1">
        <v>44713</v>
      </c>
      <c r="AE2200" t="s">
        <v>53</v>
      </c>
      <c r="AF2200" t="s">
        <v>88</v>
      </c>
      <c r="AG2200" t="str">
        <f t="shared" si="139"/>
        <v>Include</v>
      </c>
      <c r="AH2200">
        <f t="shared" si="136"/>
        <v>0</v>
      </c>
      <c r="AI2200">
        <f t="shared" si="137"/>
        <v>1</v>
      </c>
      <c r="AJ2200">
        <f t="shared" si="138"/>
        <v>0</v>
      </c>
      <c r="AK2200" s="15">
        <f>1</f>
        <v>1</v>
      </c>
    </row>
    <row r="2201" spans="1:37" x14ac:dyDescent="0.3">
      <c r="A2201" t="s">
        <v>4980</v>
      </c>
      <c r="B2201" s="1">
        <v>44714</v>
      </c>
      <c r="C2201" s="1">
        <v>44714</v>
      </c>
      <c r="D2201" t="s">
        <v>4981</v>
      </c>
      <c r="E2201" t="s">
        <v>778</v>
      </c>
      <c r="F2201">
        <v>24</v>
      </c>
      <c r="G2201">
        <v>24</v>
      </c>
      <c r="H2201" t="s">
        <v>47</v>
      </c>
      <c r="I2201" t="s">
        <v>47</v>
      </c>
      <c r="J2201" t="s">
        <v>116</v>
      </c>
      <c r="K2201" t="s">
        <v>260</v>
      </c>
      <c r="L2201" t="s">
        <v>74</v>
      </c>
      <c r="M2201" t="s">
        <v>127</v>
      </c>
      <c r="N2201">
        <v>7</v>
      </c>
      <c r="O2201">
        <v>7</v>
      </c>
      <c r="P2201">
        <v>72204.479999999996</v>
      </c>
      <c r="Q2201" s="2">
        <v>0.06</v>
      </c>
      <c r="R2201">
        <v>746567.96</v>
      </c>
      <c r="S2201">
        <v>96807.83</v>
      </c>
      <c r="T2201" s="3">
        <v>0.13</v>
      </c>
      <c r="U2201">
        <v>51.76</v>
      </c>
      <c r="V2201" t="s">
        <v>99</v>
      </c>
      <c r="W2201">
        <v>4</v>
      </c>
      <c r="X2201" t="b">
        <v>0</v>
      </c>
      <c r="Y2201" t="s">
        <v>60</v>
      </c>
      <c r="Z2201" t="s">
        <v>60</v>
      </c>
      <c r="AA2201">
        <v>3</v>
      </c>
      <c r="AB2201">
        <v>3</v>
      </c>
      <c r="AC2201">
        <v>2022</v>
      </c>
      <c r="AD2201" s="1">
        <v>44713</v>
      </c>
      <c r="AE2201" t="s">
        <v>53</v>
      </c>
      <c r="AF2201" t="s">
        <v>69</v>
      </c>
      <c r="AG2201" t="str">
        <f t="shared" si="139"/>
        <v>Include</v>
      </c>
      <c r="AH2201">
        <f t="shared" si="136"/>
        <v>0</v>
      </c>
      <c r="AI2201">
        <f t="shared" si="137"/>
        <v>1</v>
      </c>
      <c r="AJ2201">
        <f t="shared" si="138"/>
        <v>0</v>
      </c>
      <c r="AK2201" s="15">
        <f>1</f>
        <v>1</v>
      </c>
    </row>
    <row r="2202" spans="1:37" x14ac:dyDescent="0.3">
      <c r="A2202" t="s">
        <v>4982</v>
      </c>
      <c r="B2202" s="1">
        <v>44714</v>
      </c>
      <c r="C2202" s="1">
        <v>44714</v>
      </c>
      <c r="D2202" t="s">
        <v>4983</v>
      </c>
      <c r="E2202" t="s">
        <v>2085</v>
      </c>
      <c r="F2202">
        <v>27</v>
      </c>
      <c r="G2202">
        <v>27</v>
      </c>
      <c r="H2202" t="s">
        <v>47</v>
      </c>
      <c r="I2202" t="s">
        <v>47</v>
      </c>
      <c r="J2202" t="s">
        <v>116</v>
      </c>
      <c r="K2202" t="s">
        <v>247</v>
      </c>
      <c r="L2202" t="s">
        <v>111</v>
      </c>
      <c r="M2202" t="s">
        <v>112</v>
      </c>
      <c r="N2202">
        <v>2</v>
      </c>
      <c r="O2202">
        <v>2</v>
      </c>
      <c r="P2202">
        <v>1793.14</v>
      </c>
      <c r="Q2202" s="2">
        <v>0.22</v>
      </c>
      <c r="R2202">
        <v>4474.84</v>
      </c>
      <c r="S2202">
        <v>1103.43</v>
      </c>
      <c r="T2202" s="3">
        <v>0.247</v>
      </c>
      <c r="U2202">
        <v>40.65</v>
      </c>
      <c r="V2202" t="s">
        <v>52</v>
      </c>
      <c r="W2202">
        <v>2</v>
      </c>
      <c r="X2202" t="b">
        <v>1</v>
      </c>
      <c r="Y2202" t="s">
        <v>41</v>
      </c>
      <c r="Z2202" t="s">
        <v>41</v>
      </c>
      <c r="AA2202">
        <v>9</v>
      </c>
      <c r="AB2202">
        <v>9</v>
      </c>
      <c r="AC2202">
        <v>2022</v>
      </c>
      <c r="AD2202" s="1">
        <v>44713</v>
      </c>
      <c r="AE2202" t="s">
        <v>87</v>
      </c>
      <c r="AF2202" t="s">
        <v>43</v>
      </c>
      <c r="AG2202" t="str">
        <f t="shared" si="139"/>
        <v>Include</v>
      </c>
      <c r="AH2202">
        <f t="shared" si="136"/>
        <v>1</v>
      </c>
      <c r="AI2202">
        <f t="shared" si="137"/>
        <v>1</v>
      </c>
      <c r="AJ2202">
        <f t="shared" si="138"/>
        <v>0</v>
      </c>
      <c r="AK2202" s="15">
        <f>1</f>
        <v>1</v>
      </c>
    </row>
    <row r="2203" spans="1:37" x14ac:dyDescent="0.3">
      <c r="A2203" t="s">
        <v>4984</v>
      </c>
      <c r="B2203" s="1">
        <v>44713</v>
      </c>
      <c r="C2203" s="1">
        <v>44713</v>
      </c>
      <c r="D2203" t="s">
        <v>4985</v>
      </c>
      <c r="E2203" t="s">
        <v>396</v>
      </c>
      <c r="F2203">
        <v>36</v>
      </c>
      <c r="G2203">
        <v>36</v>
      </c>
      <c r="H2203" t="s">
        <v>35</v>
      </c>
      <c r="I2203" t="s">
        <v>35</v>
      </c>
      <c r="J2203" t="s">
        <v>36</v>
      </c>
      <c r="K2203" t="s">
        <v>37</v>
      </c>
      <c r="L2203" t="s">
        <v>140</v>
      </c>
      <c r="M2203" t="s">
        <v>358</v>
      </c>
      <c r="N2203">
        <v>5</v>
      </c>
      <c r="O2203">
        <v>5</v>
      </c>
      <c r="P2203">
        <v>451.03</v>
      </c>
      <c r="Q2203" s="2">
        <v>0.19</v>
      </c>
      <c r="R2203">
        <v>2632.07</v>
      </c>
      <c r="S2203">
        <v>1165.8900000000001</v>
      </c>
      <c r="T2203" s="3">
        <v>0.443</v>
      </c>
      <c r="U2203">
        <v>23.32</v>
      </c>
      <c r="V2203" t="s">
        <v>99</v>
      </c>
      <c r="W2203">
        <v>5</v>
      </c>
      <c r="X2203" t="b">
        <v>0</v>
      </c>
      <c r="Y2203" t="s">
        <v>60</v>
      </c>
      <c r="Z2203" t="s">
        <v>60</v>
      </c>
      <c r="AA2203">
        <v>10</v>
      </c>
      <c r="AB2203">
        <v>10</v>
      </c>
      <c r="AC2203">
        <v>2022</v>
      </c>
      <c r="AD2203" s="1">
        <v>44713</v>
      </c>
      <c r="AE2203" t="s">
        <v>61</v>
      </c>
      <c r="AF2203" t="s">
        <v>88</v>
      </c>
      <c r="AG2203" t="str">
        <f t="shared" si="139"/>
        <v>Include</v>
      </c>
      <c r="AH2203">
        <f t="shared" si="136"/>
        <v>0</v>
      </c>
      <c r="AI2203">
        <f t="shared" si="137"/>
        <v>1</v>
      </c>
      <c r="AJ2203">
        <f t="shared" si="138"/>
        <v>0</v>
      </c>
      <c r="AK2203" s="15">
        <f>1</f>
        <v>1</v>
      </c>
    </row>
    <row r="2204" spans="1:37" x14ac:dyDescent="0.3">
      <c r="A2204" t="s">
        <v>4986</v>
      </c>
      <c r="B2204" s="1">
        <v>44713</v>
      </c>
      <c r="C2204" s="1">
        <v>44713</v>
      </c>
      <c r="D2204" t="s">
        <v>4987</v>
      </c>
      <c r="E2204" t="s">
        <v>489</v>
      </c>
      <c r="F2204">
        <v>53</v>
      </c>
      <c r="G2204">
        <v>53</v>
      </c>
      <c r="H2204" t="s">
        <v>47</v>
      </c>
      <c r="I2204" t="s">
        <v>47</v>
      </c>
      <c r="J2204" t="s">
        <v>82</v>
      </c>
      <c r="K2204" t="s">
        <v>83</v>
      </c>
      <c r="L2204" t="s">
        <v>38</v>
      </c>
      <c r="M2204" t="s">
        <v>159</v>
      </c>
      <c r="N2204">
        <v>7</v>
      </c>
      <c r="O2204">
        <v>7</v>
      </c>
      <c r="P2204">
        <v>1167.8599999999999</v>
      </c>
      <c r="Q2204" s="2">
        <v>0.15</v>
      </c>
      <c r="R2204">
        <v>10729.59</v>
      </c>
      <c r="S2204">
        <v>5022.26</v>
      </c>
      <c r="T2204" s="3">
        <v>0.46800000000000003</v>
      </c>
      <c r="U2204">
        <v>56.89</v>
      </c>
      <c r="V2204" t="s">
        <v>132</v>
      </c>
      <c r="W2204">
        <v>2</v>
      </c>
      <c r="X2204" t="b">
        <v>0</v>
      </c>
      <c r="Y2204" t="s">
        <v>60</v>
      </c>
      <c r="Z2204" t="s">
        <v>60</v>
      </c>
      <c r="AA2204">
        <v>8</v>
      </c>
      <c r="AB2204">
        <v>8</v>
      </c>
      <c r="AC2204">
        <v>2022</v>
      </c>
      <c r="AD2204" s="1">
        <v>44713</v>
      </c>
      <c r="AE2204" t="s">
        <v>101</v>
      </c>
      <c r="AF2204" t="s">
        <v>88</v>
      </c>
      <c r="AG2204" t="str">
        <f t="shared" si="139"/>
        <v>Include</v>
      </c>
      <c r="AH2204">
        <f t="shared" si="136"/>
        <v>0</v>
      </c>
      <c r="AI2204">
        <f t="shared" si="137"/>
        <v>1</v>
      </c>
      <c r="AJ2204">
        <f t="shared" si="138"/>
        <v>0</v>
      </c>
      <c r="AK2204" s="15">
        <f>1</f>
        <v>1</v>
      </c>
    </row>
    <row r="2205" spans="1:37" x14ac:dyDescent="0.3">
      <c r="A2205" t="s">
        <v>4988</v>
      </c>
      <c r="B2205" s="1">
        <v>44713</v>
      </c>
      <c r="C2205" s="1">
        <v>44713</v>
      </c>
      <c r="D2205" t="s">
        <v>4989</v>
      </c>
      <c r="E2205" t="s">
        <v>139</v>
      </c>
      <c r="F2205">
        <v>37</v>
      </c>
      <c r="G2205">
        <v>37</v>
      </c>
      <c r="H2205" t="s">
        <v>81</v>
      </c>
      <c r="I2205" t="s">
        <v>81</v>
      </c>
      <c r="J2205" t="s">
        <v>48</v>
      </c>
      <c r="K2205" t="s">
        <v>230</v>
      </c>
      <c r="L2205" t="s">
        <v>84</v>
      </c>
      <c r="M2205" t="s">
        <v>85</v>
      </c>
      <c r="N2205">
        <v>1</v>
      </c>
      <c r="O2205">
        <v>1</v>
      </c>
      <c r="P2205">
        <v>118.1</v>
      </c>
      <c r="Q2205" s="2">
        <v>0.08</v>
      </c>
      <c r="R2205">
        <v>173.91</v>
      </c>
      <c r="S2205">
        <v>11.76</v>
      </c>
      <c r="T2205" s="3">
        <v>6.8000000000000005E-2</v>
      </c>
      <c r="U2205">
        <v>102.62</v>
      </c>
      <c r="V2205" t="s">
        <v>40</v>
      </c>
      <c r="X2205" t="b">
        <v>0</v>
      </c>
      <c r="Y2205" t="s">
        <v>60</v>
      </c>
      <c r="Z2205" t="s">
        <v>60</v>
      </c>
      <c r="AC2205">
        <v>2022</v>
      </c>
      <c r="AD2205" s="1">
        <v>44713</v>
      </c>
      <c r="AE2205" t="s">
        <v>61</v>
      </c>
      <c r="AF2205" t="s">
        <v>69</v>
      </c>
      <c r="AG2205" t="str">
        <f t="shared" si="139"/>
        <v>Include</v>
      </c>
      <c r="AH2205">
        <f t="shared" si="136"/>
        <v>0</v>
      </c>
      <c r="AI2205">
        <f t="shared" si="137"/>
        <v>1</v>
      </c>
      <c r="AJ2205">
        <f t="shared" si="138"/>
        <v>0</v>
      </c>
      <c r="AK2205" s="15">
        <f>1</f>
        <v>1</v>
      </c>
    </row>
    <row r="2206" spans="1:37" x14ac:dyDescent="0.3">
      <c r="A2206" t="s">
        <v>4990</v>
      </c>
      <c r="B2206" s="1">
        <v>44713</v>
      </c>
      <c r="C2206" s="1">
        <v>44713</v>
      </c>
      <c r="D2206" t="s">
        <v>4991</v>
      </c>
      <c r="E2206" t="s">
        <v>1131</v>
      </c>
      <c r="F2206">
        <v>32</v>
      </c>
      <c r="G2206">
        <v>32</v>
      </c>
      <c r="H2206" t="s">
        <v>35</v>
      </c>
      <c r="I2206" t="s">
        <v>35</v>
      </c>
      <c r="J2206" t="s">
        <v>36</v>
      </c>
      <c r="K2206" t="s">
        <v>37</v>
      </c>
      <c r="L2206" t="s">
        <v>84</v>
      </c>
      <c r="M2206" t="s">
        <v>267</v>
      </c>
      <c r="N2206">
        <v>9</v>
      </c>
      <c r="O2206">
        <v>9</v>
      </c>
      <c r="P2206">
        <v>493.26</v>
      </c>
      <c r="Q2206" s="2">
        <v>0.08</v>
      </c>
      <c r="R2206">
        <v>6307.15</v>
      </c>
      <c r="S2206">
        <v>506.13</v>
      </c>
      <c r="T2206" s="3">
        <v>0.08</v>
      </c>
      <c r="U2206">
        <v>45.11</v>
      </c>
      <c r="V2206" t="s">
        <v>76</v>
      </c>
      <c r="W2206">
        <v>3</v>
      </c>
      <c r="X2206" t="b">
        <v>0</v>
      </c>
      <c r="Y2206" t="s">
        <v>100</v>
      </c>
      <c r="Z2206" t="s">
        <v>100</v>
      </c>
      <c r="AA2206">
        <v>9</v>
      </c>
      <c r="AB2206">
        <v>9</v>
      </c>
      <c r="AC2206">
        <v>2022</v>
      </c>
      <c r="AD2206" s="1">
        <v>44713</v>
      </c>
      <c r="AE2206" t="s">
        <v>87</v>
      </c>
      <c r="AF2206" t="s">
        <v>69</v>
      </c>
      <c r="AG2206" t="str">
        <f t="shared" si="139"/>
        <v>Include</v>
      </c>
      <c r="AH2206">
        <f t="shared" si="136"/>
        <v>0</v>
      </c>
      <c r="AI2206">
        <f t="shared" si="137"/>
        <v>0</v>
      </c>
      <c r="AJ2206">
        <f t="shared" si="138"/>
        <v>1</v>
      </c>
      <c r="AK2206" s="15">
        <f>1</f>
        <v>1</v>
      </c>
    </row>
    <row r="2207" spans="1:37" x14ac:dyDescent="0.3">
      <c r="A2207" t="s">
        <v>4992</v>
      </c>
      <c r="B2207" s="1">
        <v>44711</v>
      </c>
      <c r="C2207" s="1">
        <v>44711</v>
      </c>
      <c r="D2207" t="s">
        <v>4993</v>
      </c>
      <c r="E2207" t="s">
        <v>3320</v>
      </c>
      <c r="F2207">
        <v>40</v>
      </c>
      <c r="G2207">
        <v>40</v>
      </c>
      <c r="H2207" t="s">
        <v>47</v>
      </c>
      <c r="I2207" t="s">
        <v>47</v>
      </c>
      <c r="J2207" t="s">
        <v>36</v>
      </c>
      <c r="K2207" t="s">
        <v>73</v>
      </c>
      <c r="L2207" t="s">
        <v>111</v>
      </c>
      <c r="M2207" t="s">
        <v>136</v>
      </c>
      <c r="N2207">
        <v>9</v>
      </c>
      <c r="O2207">
        <v>9</v>
      </c>
      <c r="P2207">
        <v>14422.23</v>
      </c>
      <c r="Q2207" s="2">
        <v>0.21</v>
      </c>
      <c r="R2207">
        <v>145427.41</v>
      </c>
      <c r="S2207">
        <v>40739.980000000003</v>
      </c>
      <c r="T2207" s="3">
        <v>0.28000000000000003</v>
      </c>
      <c r="U2207">
        <v>58.92</v>
      </c>
      <c r="V2207" t="s">
        <v>40</v>
      </c>
      <c r="W2207">
        <v>5</v>
      </c>
      <c r="X2207" t="b">
        <v>0</v>
      </c>
      <c r="Y2207" t="s">
        <v>60</v>
      </c>
      <c r="Z2207" t="s">
        <v>60</v>
      </c>
      <c r="AA2207">
        <v>1</v>
      </c>
      <c r="AB2207">
        <v>1</v>
      </c>
      <c r="AC2207">
        <v>2022</v>
      </c>
      <c r="AD2207" s="1">
        <v>44682</v>
      </c>
      <c r="AE2207" t="s">
        <v>61</v>
      </c>
      <c r="AF2207" t="s">
        <v>43</v>
      </c>
      <c r="AG2207" t="str">
        <f t="shared" si="139"/>
        <v>Include</v>
      </c>
      <c r="AH2207">
        <f t="shared" si="136"/>
        <v>0</v>
      </c>
      <c r="AI2207">
        <f t="shared" si="137"/>
        <v>1</v>
      </c>
      <c r="AJ2207">
        <f t="shared" si="138"/>
        <v>0</v>
      </c>
      <c r="AK2207" s="15">
        <f>1</f>
        <v>1</v>
      </c>
    </row>
    <row r="2208" spans="1:37" x14ac:dyDescent="0.3">
      <c r="A2208" t="s">
        <v>4994</v>
      </c>
      <c r="B2208" t="s">
        <v>4995</v>
      </c>
      <c r="C2208" s="1">
        <v>44711</v>
      </c>
      <c r="D2208" t="s">
        <v>4996</v>
      </c>
      <c r="E2208" t="s">
        <v>975</v>
      </c>
      <c r="F2208">
        <v>24</v>
      </c>
      <c r="G2208">
        <v>24</v>
      </c>
      <c r="H2208" t="s">
        <v>81</v>
      </c>
      <c r="I2208" t="s">
        <v>81</v>
      </c>
      <c r="J2208" t="s">
        <v>57</v>
      </c>
      <c r="K2208" t="s">
        <v>66</v>
      </c>
      <c r="L2208" t="s">
        <v>38</v>
      </c>
      <c r="M2208" t="s">
        <v>447</v>
      </c>
      <c r="N2208">
        <v>8</v>
      </c>
      <c r="O2208">
        <v>8</v>
      </c>
      <c r="P2208">
        <v>1075.32</v>
      </c>
      <c r="Q2208" s="2">
        <v>0.25</v>
      </c>
      <c r="R2208">
        <v>9458.9500000000007</v>
      </c>
      <c r="S2208">
        <v>4920.3500000000004</v>
      </c>
      <c r="T2208" s="3">
        <v>0.52</v>
      </c>
      <c r="U2208">
        <v>101.65</v>
      </c>
      <c r="V2208" t="s">
        <v>68</v>
      </c>
      <c r="W2208">
        <v>1</v>
      </c>
      <c r="X2208" t="b">
        <v>1</v>
      </c>
      <c r="Y2208" t="s">
        <v>41</v>
      </c>
      <c r="Z2208" t="s">
        <v>41</v>
      </c>
      <c r="AA2208">
        <v>8</v>
      </c>
      <c r="AB2208">
        <v>8</v>
      </c>
      <c r="AC2208">
        <v>2022</v>
      </c>
      <c r="AD2208" s="1">
        <v>44682</v>
      </c>
      <c r="AE2208" t="s">
        <v>53</v>
      </c>
      <c r="AF2208" t="s">
        <v>43</v>
      </c>
      <c r="AG2208" t="str">
        <f t="shared" si="139"/>
        <v>Include</v>
      </c>
      <c r="AH2208">
        <f t="shared" si="136"/>
        <v>1</v>
      </c>
      <c r="AI2208">
        <f t="shared" si="137"/>
        <v>1</v>
      </c>
      <c r="AJ2208">
        <f t="shared" si="138"/>
        <v>0</v>
      </c>
      <c r="AK2208" s="15">
        <f>1</f>
        <v>1</v>
      </c>
    </row>
    <row r="2209" spans="1:37" x14ac:dyDescent="0.3">
      <c r="A2209" t="s">
        <v>4997</v>
      </c>
      <c r="B2209" s="1">
        <v>44711</v>
      </c>
      <c r="C2209" s="1">
        <v>44711</v>
      </c>
      <c r="D2209" t="s">
        <v>4998</v>
      </c>
      <c r="E2209" t="s">
        <v>1462</v>
      </c>
      <c r="F2209">
        <v>38</v>
      </c>
      <c r="G2209">
        <v>38</v>
      </c>
      <c r="H2209" t="s">
        <v>47</v>
      </c>
      <c r="I2209" t="s">
        <v>47</v>
      </c>
      <c r="J2209" t="s">
        <v>48</v>
      </c>
      <c r="K2209" t="s">
        <v>230</v>
      </c>
      <c r="L2209" t="s">
        <v>111</v>
      </c>
      <c r="M2209" t="s">
        <v>136</v>
      </c>
      <c r="N2209">
        <v>10</v>
      </c>
      <c r="O2209">
        <v>10</v>
      </c>
      <c r="P2209">
        <v>2313.34</v>
      </c>
      <c r="Q2209" s="2">
        <v>7.0000000000000007E-2</v>
      </c>
      <c r="R2209">
        <v>26178.67</v>
      </c>
      <c r="S2209">
        <v>6071.72</v>
      </c>
      <c r="T2209" s="3">
        <v>0.23200000000000001</v>
      </c>
      <c r="U2209">
        <v>54.61</v>
      </c>
      <c r="V2209" t="s">
        <v>132</v>
      </c>
      <c r="W2209">
        <v>1</v>
      </c>
      <c r="X2209" t="b">
        <v>1</v>
      </c>
      <c r="Y2209" t="s">
        <v>41</v>
      </c>
      <c r="Z2209" t="s">
        <v>41</v>
      </c>
      <c r="AA2209">
        <v>3</v>
      </c>
      <c r="AB2209">
        <v>3</v>
      </c>
      <c r="AC2209">
        <v>2022</v>
      </c>
      <c r="AD2209" s="1">
        <v>44682</v>
      </c>
      <c r="AE2209" t="s">
        <v>61</v>
      </c>
      <c r="AF2209" t="s">
        <v>69</v>
      </c>
      <c r="AG2209" t="str">
        <f t="shared" si="139"/>
        <v>Include</v>
      </c>
      <c r="AH2209">
        <f t="shared" si="136"/>
        <v>1</v>
      </c>
      <c r="AI2209">
        <f t="shared" si="137"/>
        <v>1</v>
      </c>
      <c r="AJ2209">
        <f t="shared" si="138"/>
        <v>0</v>
      </c>
      <c r="AK2209" s="15">
        <f>1</f>
        <v>1</v>
      </c>
    </row>
    <row r="2210" spans="1:37" x14ac:dyDescent="0.3">
      <c r="A2210" t="s">
        <v>4999</v>
      </c>
      <c r="B2210" s="1">
        <v>44711</v>
      </c>
      <c r="C2210" s="1">
        <v>44711</v>
      </c>
      <c r="D2210" t="s">
        <v>5000</v>
      </c>
      <c r="E2210" t="s">
        <v>2557</v>
      </c>
      <c r="F2210">
        <v>25</v>
      </c>
      <c r="G2210">
        <v>25</v>
      </c>
      <c r="H2210" t="s">
        <v>35</v>
      </c>
      <c r="I2210" t="s">
        <v>35</v>
      </c>
      <c r="J2210" t="s">
        <v>57</v>
      </c>
      <c r="K2210" t="s">
        <v>66</v>
      </c>
      <c r="L2210" t="s">
        <v>84</v>
      </c>
      <c r="M2210" t="s">
        <v>279</v>
      </c>
      <c r="N2210">
        <v>9</v>
      </c>
      <c r="O2210">
        <v>9</v>
      </c>
      <c r="P2210">
        <v>363.51</v>
      </c>
      <c r="Q2210" s="2">
        <v>0.23</v>
      </c>
      <c r="R2210">
        <v>3460.81</v>
      </c>
      <c r="S2210">
        <v>307.14999999999998</v>
      </c>
      <c r="T2210" s="3">
        <v>8.8999999999999996E-2</v>
      </c>
      <c r="U2210">
        <v>84.69</v>
      </c>
      <c r="V2210" t="s">
        <v>52</v>
      </c>
      <c r="W2210">
        <v>4</v>
      </c>
      <c r="X2210" t="b">
        <v>1</v>
      </c>
      <c r="Y2210" t="s">
        <v>41</v>
      </c>
      <c r="Z2210" t="s">
        <v>41</v>
      </c>
      <c r="AA2210">
        <v>7</v>
      </c>
      <c r="AB2210">
        <v>7</v>
      </c>
      <c r="AC2210">
        <v>2022</v>
      </c>
      <c r="AD2210" s="1">
        <v>44682</v>
      </c>
      <c r="AE2210" t="s">
        <v>53</v>
      </c>
      <c r="AF2210" t="s">
        <v>43</v>
      </c>
      <c r="AG2210" t="str">
        <f t="shared" si="139"/>
        <v>Include</v>
      </c>
      <c r="AH2210">
        <f t="shared" si="136"/>
        <v>1</v>
      </c>
      <c r="AI2210">
        <f t="shared" si="137"/>
        <v>1</v>
      </c>
      <c r="AJ2210">
        <f t="shared" si="138"/>
        <v>0</v>
      </c>
      <c r="AK2210" s="15">
        <f>1</f>
        <v>1</v>
      </c>
    </row>
    <row r="2211" spans="1:37" x14ac:dyDescent="0.3">
      <c r="A2211" t="s">
        <v>5001</v>
      </c>
      <c r="B2211" s="1">
        <v>44711</v>
      </c>
      <c r="C2211" s="1">
        <v>44711</v>
      </c>
      <c r="D2211" t="s">
        <v>5002</v>
      </c>
      <c r="E2211" t="s">
        <v>238</v>
      </c>
      <c r="F2211">
        <v>29</v>
      </c>
      <c r="G2211">
        <v>29</v>
      </c>
      <c r="H2211" t="s">
        <v>81</v>
      </c>
      <c r="I2211" t="s">
        <v>81</v>
      </c>
      <c r="J2211" t="s">
        <v>36</v>
      </c>
      <c r="K2211" t="s">
        <v>239</v>
      </c>
      <c r="L2211" t="s">
        <v>38</v>
      </c>
      <c r="M2211" t="s">
        <v>163</v>
      </c>
      <c r="N2211">
        <v>1</v>
      </c>
      <c r="O2211">
        <v>1</v>
      </c>
      <c r="P2211">
        <v>737.47</v>
      </c>
      <c r="Q2211" s="2">
        <v>0.08</v>
      </c>
      <c r="R2211">
        <v>972.44</v>
      </c>
      <c r="S2211">
        <v>502.12</v>
      </c>
      <c r="T2211" s="3">
        <v>0.51600000000000001</v>
      </c>
      <c r="U2211">
        <v>86.32</v>
      </c>
      <c r="V2211" t="s">
        <v>99</v>
      </c>
      <c r="X2211" t="b">
        <v>0</v>
      </c>
      <c r="Y2211" t="s">
        <v>60</v>
      </c>
      <c r="Z2211" t="s">
        <v>60</v>
      </c>
      <c r="AA2211">
        <v>10</v>
      </c>
      <c r="AB2211">
        <v>10</v>
      </c>
      <c r="AC2211">
        <v>2022</v>
      </c>
      <c r="AD2211" s="1">
        <v>44682</v>
      </c>
      <c r="AE2211" t="s">
        <v>87</v>
      </c>
      <c r="AF2211" t="s">
        <v>69</v>
      </c>
      <c r="AG2211" t="str">
        <f t="shared" si="139"/>
        <v>Include</v>
      </c>
      <c r="AH2211">
        <f t="shared" si="136"/>
        <v>0</v>
      </c>
      <c r="AI2211">
        <f t="shared" si="137"/>
        <v>1</v>
      </c>
      <c r="AJ2211">
        <f t="shared" si="138"/>
        <v>0</v>
      </c>
      <c r="AK2211" s="15">
        <f>1</f>
        <v>1</v>
      </c>
    </row>
    <row r="2212" spans="1:37" x14ac:dyDescent="0.3">
      <c r="A2212" t="s">
        <v>5003</v>
      </c>
      <c r="B2212" s="1">
        <v>44711</v>
      </c>
      <c r="C2212" s="1">
        <v>44711</v>
      </c>
      <c r="D2212" t="s">
        <v>5004</v>
      </c>
      <c r="E2212" t="s">
        <v>731</v>
      </c>
      <c r="F2212">
        <v>38</v>
      </c>
      <c r="G2212">
        <v>38</v>
      </c>
      <c r="H2212" t="s">
        <v>47</v>
      </c>
      <c r="I2212" t="s">
        <v>47</v>
      </c>
      <c r="J2212" t="s">
        <v>48</v>
      </c>
      <c r="K2212" t="s">
        <v>49</v>
      </c>
      <c r="L2212" t="s">
        <v>50</v>
      </c>
      <c r="M2212" t="s">
        <v>186</v>
      </c>
      <c r="P2212">
        <v>27081.62</v>
      </c>
      <c r="Q2212" s="2">
        <v>0.21</v>
      </c>
      <c r="R2212">
        <v>31673.81</v>
      </c>
      <c r="S2212">
        <v>7915.89</v>
      </c>
      <c r="T2212" s="3">
        <v>0.25</v>
      </c>
      <c r="U2212">
        <v>55.71</v>
      </c>
      <c r="V2212" t="s">
        <v>68</v>
      </c>
      <c r="X2212" t="b">
        <v>0</v>
      </c>
      <c r="Y2212" t="s">
        <v>60</v>
      </c>
      <c r="Z2212" t="s">
        <v>60</v>
      </c>
      <c r="AA2212">
        <v>6</v>
      </c>
      <c r="AB2212">
        <v>6</v>
      </c>
      <c r="AC2212">
        <v>2022</v>
      </c>
      <c r="AD2212" s="1">
        <v>44682</v>
      </c>
      <c r="AE2212" t="s">
        <v>61</v>
      </c>
      <c r="AF2212" t="s">
        <v>43</v>
      </c>
      <c r="AG2212" t="str">
        <f t="shared" si="139"/>
        <v>Include</v>
      </c>
      <c r="AH2212">
        <f t="shared" si="136"/>
        <v>0</v>
      </c>
      <c r="AI2212">
        <f t="shared" si="137"/>
        <v>1</v>
      </c>
      <c r="AJ2212">
        <f t="shared" si="138"/>
        <v>0</v>
      </c>
      <c r="AK2212" s="15">
        <f>1</f>
        <v>1</v>
      </c>
    </row>
    <row r="2213" spans="1:37" x14ac:dyDescent="0.3">
      <c r="A2213" t="s">
        <v>5005</v>
      </c>
      <c r="B2213" s="1">
        <v>44709</v>
      </c>
      <c r="C2213" s="1">
        <v>44709</v>
      </c>
      <c r="D2213" t="s">
        <v>5006</v>
      </c>
      <c r="E2213" t="s">
        <v>2880</v>
      </c>
      <c r="F2213">
        <v>29</v>
      </c>
      <c r="G2213">
        <v>29</v>
      </c>
      <c r="H2213" t="s">
        <v>47</v>
      </c>
      <c r="I2213" t="s">
        <v>47</v>
      </c>
      <c r="J2213" t="s">
        <v>116</v>
      </c>
      <c r="K2213" t="s">
        <v>117</v>
      </c>
      <c r="L2213" t="s">
        <v>111</v>
      </c>
      <c r="M2213" t="s">
        <v>856</v>
      </c>
      <c r="N2213">
        <v>3</v>
      </c>
      <c r="O2213">
        <v>3</v>
      </c>
      <c r="P2213">
        <v>1982.04</v>
      </c>
      <c r="Q2213" s="2">
        <v>0.26</v>
      </c>
      <c r="R2213">
        <v>6584.46</v>
      </c>
      <c r="S2213">
        <v>1776.74</v>
      </c>
      <c r="T2213" s="3">
        <v>0.27</v>
      </c>
      <c r="U2213">
        <v>74.510000000000005</v>
      </c>
      <c r="V2213" t="s">
        <v>99</v>
      </c>
      <c r="W2213">
        <v>1</v>
      </c>
      <c r="X2213" t="b">
        <v>1</v>
      </c>
      <c r="Y2213" t="s">
        <v>41</v>
      </c>
      <c r="Z2213" t="s">
        <v>41</v>
      </c>
      <c r="AA2213">
        <v>2</v>
      </c>
      <c r="AB2213">
        <v>2</v>
      </c>
      <c r="AC2213">
        <v>2022</v>
      </c>
      <c r="AD2213" s="1">
        <v>44682</v>
      </c>
      <c r="AE2213" t="s">
        <v>87</v>
      </c>
      <c r="AF2213" t="s">
        <v>43</v>
      </c>
      <c r="AG2213" t="str">
        <f t="shared" si="139"/>
        <v>Include</v>
      </c>
      <c r="AH2213">
        <f t="shared" si="136"/>
        <v>1</v>
      </c>
      <c r="AI2213">
        <f t="shared" si="137"/>
        <v>1</v>
      </c>
      <c r="AJ2213">
        <f t="shared" si="138"/>
        <v>0</v>
      </c>
      <c r="AK2213" s="15">
        <f>1</f>
        <v>1</v>
      </c>
    </row>
    <row r="2214" spans="1:37" x14ac:dyDescent="0.3">
      <c r="A2214" t="s">
        <v>5007</v>
      </c>
      <c r="B2214" s="1">
        <v>44709</v>
      </c>
      <c r="C2214" s="1">
        <v>44709</v>
      </c>
      <c r="D2214" t="s">
        <v>5008</v>
      </c>
      <c r="E2214" t="s">
        <v>1693</v>
      </c>
      <c r="F2214">
        <v>23</v>
      </c>
      <c r="G2214">
        <v>23</v>
      </c>
      <c r="H2214" t="s">
        <v>35</v>
      </c>
      <c r="I2214" t="s">
        <v>35</v>
      </c>
      <c r="J2214" t="s">
        <v>82</v>
      </c>
      <c r="K2214" t="s">
        <v>83</v>
      </c>
      <c r="L2214" t="s">
        <v>74</v>
      </c>
      <c r="M2214" t="s">
        <v>75</v>
      </c>
      <c r="N2214">
        <v>6</v>
      </c>
      <c r="O2214">
        <v>6</v>
      </c>
      <c r="P2214">
        <v>5871.14</v>
      </c>
      <c r="Q2214" s="2">
        <v>0.18</v>
      </c>
      <c r="R2214">
        <v>43719.56</v>
      </c>
      <c r="S2214">
        <v>4755.5</v>
      </c>
      <c r="T2214" s="3">
        <v>0.109</v>
      </c>
      <c r="U2214">
        <v>68.010000000000005</v>
      </c>
      <c r="V2214" t="s">
        <v>132</v>
      </c>
      <c r="W2214">
        <v>2</v>
      </c>
      <c r="X2214" t="b">
        <v>0</v>
      </c>
      <c r="Y2214" t="s">
        <v>60</v>
      </c>
      <c r="Z2214" t="s">
        <v>60</v>
      </c>
      <c r="AA2214">
        <v>5</v>
      </c>
      <c r="AB2214">
        <v>5</v>
      </c>
      <c r="AC2214">
        <v>2022</v>
      </c>
      <c r="AD2214" s="1">
        <v>44682</v>
      </c>
      <c r="AE2214" t="s">
        <v>53</v>
      </c>
      <c r="AF2214" t="s">
        <v>88</v>
      </c>
      <c r="AG2214" t="str">
        <f t="shared" si="139"/>
        <v>Include</v>
      </c>
      <c r="AH2214">
        <f t="shared" si="136"/>
        <v>0</v>
      </c>
      <c r="AI2214">
        <f t="shared" si="137"/>
        <v>1</v>
      </c>
      <c r="AJ2214">
        <f t="shared" si="138"/>
        <v>0</v>
      </c>
      <c r="AK2214" s="15">
        <f>1</f>
        <v>1</v>
      </c>
    </row>
    <row r="2215" spans="1:37" x14ac:dyDescent="0.3">
      <c r="A2215" t="s">
        <v>5009</v>
      </c>
      <c r="B2215" s="1">
        <v>44709</v>
      </c>
      <c r="C2215" s="1">
        <v>44709</v>
      </c>
      <c r="D2215" t="s">
        <v>5010</v>
      </c>
      <c r="E2215" t="s">
        <v>1327</v>
      </c>
      <c r="F2215">
        <v>30</v>
      </c>
      <c r="G2215">
        <v>30</v>
      </c>
      <c r="H2215" t="s">
        <v>81</v>
      </c>
      <c r="I2215" t="s">
        <v>81</v>
      </c>
      <c r="J2215" t="s">
        <v>36</v>
      </c>
      <c r="K2215" t="s">
        <v>73</v>
      </c>
      <c r="L2215" t="s">
        <v>140</v>
      </c>
      <c r="M2215" t="s">
        <v>206</v>
      </c>
      <c r="N2215">
        <v>2</v>
      </c>
      <c r="O2215">
        <v>2</v>
      </c>
      <c r="P2215">
        <v>3929.54</v>
      </c>
      <c r="Q2215" s="2">
        <v>0.16</v>
      </c>
      <c r="R2215">
        <v>9882.86</v>
      </c>
      <c r="S2215">
        <v>4050.34</v>
      </c>
      <c r="T2215" s="3">
        <v>0.41</v>
      </c>
      <c r="U2215">
        <v>67.09</v>
      </c>
      <c r="V2215" t="s">
        <v>52</v>
      </c>
      <c r="W2215">
        <v>3</v>
      </c>
      <c r="X2215" t="b">
        <v>0</v>
      </c>
      <c r="Y2215" t="s">
        <v>60</v>
      </c>
      <c r="Z2215" t="s">
        <v>60</v>
      </c>
      <c r="AA2215">
        <v>5</v>
      </c>
      <c r="AB2215">
        <v>5</v>
      </c>
      <c r="AC2215">
        <v>2022</v>
      </c>
      <c r="AD2215" s="1">
        <v>44682</v>
      </c>
      <c r="AE2215" t="s">
        <v>87</v>
      </c>
      <c r="AF2215" t="s">
        <v>88</v>
      </c>
      <c r="AG2215" t="str">
        <f t="shared" si="139"/>
        <v>Include</v>
      </c>
      <c r="AH2215">
        <f t="shared" si="136"/>
        <v>0</v>
      </c>
      <c r="AI2215">
        <f t="shared" si="137"/>
        <v>1</v>
      </c>
      <c r="AJ2215">
        <f t="shared" si="138"/>
        <v>0</v>
      </c>
      <c r="AK2215" s="15">
        <f>1</f>
        <v>1</v>
      </c>
    </row>
    <row r="2216" spans="1:37" x14ac:dyDescent="0.3">
      <c r="A2216" t="s">
        <v>5011</v>
      </c>
      <c r="B2216" s="1">
        <v>44708</v>
      </c>
      <c r="C2216" s="1">
        <v>44708</v>
      </c>
      <c r="D2216" t="s">
        <v>5012</v>
      </c>
      <c r="E2216" t="s">
        <v>3320</v>
      </c>
      <c r="F2216">
        <v>22</v>
      </c>
      <c r="G2216">
        <v>22</v>
      </c>
      <c r="H2216" t="s">
        <v>265</v>
      </c>
      <c r="I2216" t="s">
        <v>35</v>
      </c>
      <c r="J2216" t="s">
        <v>82</v>
      </c>
      <c r="K2216" t="s">
        <v>131</v>
      </c>
      <c r="L2216" t="s">
        <v>84</v>
      </c>
      <c r="M2216" t="s">
        <v>279</v>
      </c>
      <c r="N2216">
        <v>2</v>
      </c>
      <c r="O2216">
        <v>2</v>
      </c>
      <c r="P2216">
        <v>190.58</v>
      </c>
      <c r="Q2216" s="2">
        <v>0.32</v>
      </c>
      <c r="R2216">
        <v>399.58</v>
      </c>
      <c r="S2216">
        <v>33.130000000000003</v>
      </c>
      <c r="T2216" s="3">
        <v>8.3000000000000004E-2</v>
      </c>
      <c r="U2216">
        <v>70.16</v>
      </c>
      <c r="V2216" t="s">
        <v>52</v>
      </c>
      <c r="W2216">
        <v>4</v>
      </c>
      <c r="X2216" t="b">
        <v>0</v>
      </c>
      <c r="Y2216" t="s">
        <v>60</v>
      </c>
      <c r="Z2216" t="s">
        <v>60</v>
      </c>
      <c r="AA2216">
        <v>8</v>
      </c>
      <c r="AB2216">
        <v>8</v>
      </c>
      <c r="AC2216">
        <v>2022</v>
      </c>
      <c r="AD2216" s="1">
        <v>44682</v>
      </c>
      <c r="AE2216" t="s">
        <v>53</v>
      </c>
      <c r="AF2216" t="s">
        <v>62</v>
      </c>
      <c r="AG2216" t="str">
        <f t="shared" si="139"/>
        <v>Include</v>
      </c>
      <c r="AH2216">
        <f t="shared" si="136"/>
        <v>0</v>
      </c>
      <c r="AI2216">
        <f t="shared" si="137"/>
        <v>1</v>
      </c>
      <c r="AJ2216">
        <f t="shared" si="138"/>
        <v>0</v>
      </c>
      <c r="AK2216" s="15">
        <f>1</f>
        <v>1</v>
      </c>
    </row>
    <row r="2217" spans="1:37" x14ac:dyDescent="0.3">
      <c r="A2217" t="s">
        <v>5013</v>
      </c>
      <c r="B2217" s="1">
        <v>44707</v>
      </c>
      <c r="C2217" s="1">
        <v>44707</v>
      </c>
      <c r="D2217" t="s">
        <v>5014</v>
      </c>
      <c r="E2217" t="s">
        <v>1393</v>
      </c>
      <c r="F2217">
        <v>26</v>
      </c>
      <c r="G2217">
        <v>26</v>
      </c>
      <c r="H2217" t="s">
        <v>47</v>
      </c>
      <c r="I2217" t="s">
        <v>47</v>
      </c>
      <c r="J2217" t="s">
        <v>116</v>
      </c>
      <c r="K2217" t="s">
        <v>247</v>
      </c>
      <c r="L2217" t="s">
        <v>111</v>
      </c>
      <c r="M2217" t="s">
        <v>174</v>
      </c>
      <c r="N2217">
        <v>3</v>
      </c>
      <c r="O2217">
        <v>3</v>
      </c>
      <c r="P2217">
        <v>6064.09</v>
      </c>
      <c r="Q2217" s="2">
        <v>0.03</v>
      </c>
      <c r="R2217">
        <v>24706.43</v>
      </c>
      <c r="S2217">
        <v>6641.4</v>
      </c>
      <c r="T2217" s="3">
        <v>0.26900000000000002</v>
      </c>
      <c r="U2217">
        <v>55.09</v>
      </c>
      <c r="V2217" t="s">
        <v>68</v>
      </c>
      <c r="W2217">
        <v>2</v>
      </c>
      <c r="X2217" t="b">
        <v>0</v>
      </c>
      <c r="Y2217" t="s">
        <v>60</v>
      </c>
      <c r="Z2217" t="s">
        <v>60</v>
      </c>
      <c r="AA2217">
        <v>6</v>
      </c>
      <c r="AB2217">
        <v>6</v>
      </c>
      <c r="AC2217">
        <v>2022</v>
      </c>
      <c r="AD2217" s="1">
        <v>44682</v>
      </c>
      <c r="AE2217" t="s">
        <v>87</v>
      </c>
      <c r="AF2217" t="s">
        <v>69</v>
      </c>
      <c r="AG2217" t="str">
        <f t="shared" si="139"/>
        <v>Include</v>
      </c>
      <c r="AH2217">
        <f t="shared" si="136"/>
        <v>0</v>
      </c>
      <c r="AI2217">
        <f t="shared" si="137"/>
        <v>1</v>
      </c>
      <c r="AJ2217">
        <f t="shared" si="138"/>
        <v>0</v>
      </c>
      <c r="AK2217" s="15">
        <f>1</f>
        <v>1</v>
      </c>
    </row>
    <row r="2218" spans="1:37" x14ac:dyDescent="0.3">
      <c r="A2218" t="s">
        <v>5015</v>
      </c>
      <c r="B2218" s="1">
        <v>44707</v>
      </c>
      <c r="C2218" s="1">
        <v>44707</v>
      </c>
      <c r="D2218" t="s">
        <v>5016</v>
      </c>
      <c r="E2218" t="s">
        <v>3393</v>
      </c>
      <c r="F2218">
        <v>31</v>
      </c>
      <c r="G2218">
        <v>31</v>
      </c>
      <c r="H2218" t="s">
        <v>81</v>
      </c>
      <c r="I2218" t="s">
        <v>81</v>
      </c>
      <c r="J2218" t="s">
        <v>82</v>
      </c>
      <c r="K2218" t="s">
        <v>83</v>
      </c>
      <c r="L2218" t="s">
        <v>140</v>
      </c>
      <c r="M2218" t="s">
        <v>141</v>
      </c>
      <c r="N2218">
        <v>10</v>
      </c>
      <c r="O2218">
        <v>10</v>
      </c>
      <c r="P2218">
        <v>1278.8800000000001</v>
      </c>
      <c r="Q2218" s="2">
        <v>0.2</v>
      </c>
      <c r="R2218">
        <v>17829.400000000001</v>
      </c>
      <c r="S2218">
        <v>6153.63</v>
      </c>
      <c r="T2218" s="3">
        <v>0.34499999999999997</v>
      </c>
      <c r="U2218">
        <v>43.3</v>
      </c>
      <c r="V2218" t="s">
        <v>68</v>
      </c>
      <c r="W2218">
        <v>3</v>
      </c>
      <c r="X2218" t="b">
        <v>0</v>
      </c>
      <c r="Y2218" t="s">
        <v>60</v>
      </c>
      <c r="Z2218" t="s">
        <v>60</v>
      </c>
      <c r="AA2218">
        <v>8</v>
      </c>
      <c r="AB2218">
        <v>8</v>
      </c>
      <c r="AC2218">
        <v>2022</v>
      </c>
      <c r="AD2218" s="1">
        <v>44682</v>
      </c>
      <c r="AE2218" t="s">
        <v>87</v>
      </c>
      <c r="AF2218" t="s">
        <v>88</v>
      </c>
      <c r="AG2218" t="str">
        <f t="shared" si="139"/>
        <v>Include</v>
      </c>
      <c r="AH2218">
        <f t="shared" si="136"/>
        <v>0</v>
      </c>
      <c r="AI2218">
        <f t="shared" si="137"/>
        <v>1</v>
      </c>
      <c r="AJ2218">
        <f t="shared" si="138"/>
        <v>0</v>
      </c>
      <c r="AK2218" s="15">
        <f>1</f>
        <v>1</v>
      </c>
    </row>
    <row r="2219" spans="1:37" x14ac:dyDescent="0.3">
      <c r="A2219" t="s">
        <v>5017</v>
      </c>
      <c r="B2219" t="s">
        <v>5018</v>
      </c>
      <c r="C2219" s="1">
        <v>44707</v>
      </c>
      <c r="D2219" t="s">
        <v>5019</v>
      </c>
      <c r="E2219" t="s">
        <v>331</v>
      </c>
      <c r="F2219">
        <v>22</v>
      </c>
      <c r="G2219">
        <v>22</v>
      </c>
      <c r="H2219" t="s">
        <v>35</v>
      </c>
      <c r="I2219" t="s">
        <v>35</v>
      </c>
      <c r="J2219" t="s">
        <v>116</v>
      </c>
      <c r="K2219" t="s">
        <v>117</v>
      </c>
      <c r="L2219" t="s">
        <v>111</v>
      </c>
      <c r="M2219" t="s">
        <v>174</v>
      </c>
      <c r="N2219">
        <v>4</v>
      </c>
      <c r="O2219">
        <v>4</v>
      </c>
      <c r="P2219">
        <v>871.51</v>
      </c>
      <c r="Q2219" s="2">
        <v>0.38</v>
      </c>
      <c r="R2219">
        <v>3475.68</v>
      </c>
      <c r="S2219">
        <v>572.32000000000005</v>
      </c>
      <c r="T2219" s="3">
        <v>0.16500000000000001</v>
      </c>
      <c r="U2219">
        <v>44.83</v>
      </c>
      <c r="V2219" t="s">
        <v>76</v>
      </c>
      <c r="W2219">
        <v>3</v>
      </c>
      <c r="X2219" t="b">
        <v>0</v>
      </c>
      <c r="Y2219" t="s">
        <v>60</v>
      </c>
      <c r="Z2219" t="s">
        <v>60</v>
      </c>
      <c r="AA2219">
        <v>3</v>
      </c>
      <c r="AB2219">
        <v>3</v>
      </c>
      <c r="AC2219">
        <v>2022</v>
      </c>
      <c r="AD2219" s="1">
        <v>44682</v>
      </c>
      <c r="AE2219" t="s">
        <v>53</v>
      </c>
      <c r="AF2219" t="s">
        <v>62</v>
      </c>
      <c r="AG2219" t="str">
        <f t="shared" si="139"/>
        <v>Include</v>
      </c>
      <c r="AH2219">
        <f t="shared" si="136"/>
        <v>0</v>
      </c>
      <c r="AI2219">
        <f t="shared" si="137"/>
        <v>1</v>
      </c>
      <c r="AJ2219">
        <f t="shared" si="138"/>
        <v>0</v>
      </c>
      <c r="AK2219" s="15">
        <f>1</f>
        <v>1</v>
      </c>
    </row>
    <row r="2220" spans="1:37" x14ac:dyDescent="0.3">
      <c r="A2220" t="s">
        <v>5020</v>
      </c>
      <c r="B2220" s="1">
        <v>44707</v>
      </c>
      <c r="C2220" s="1">
        <v>44707</v>
      </c>
      <c r="D2220" t="s">
        <v>5021</v>
      </c>
      <c r="E2220" t="s">
        <v>1982</v>
      </c>
      <c r="F2220">
        <v>45</v>
      </c>
      <c r="G2220">
        <v>45</v>
      </c>
      <c r="H2220" t="s">
        <v>47</v>
      </c>
      <c r="I2220" t="s">
        <v>47</v>
      </c>
      <c r="J2220" t="s">
        <v>48</v>
      </c>
      <c r="K2220" t="s">
        <v>230</v>
      </c>
      <c r="L2220" t="s">
        <v>97</v>
      </c>
      <c r="M2220" t="s">
        <v>254</v>
      </c>
      <c r="N2220">
        <v>2</v>
      </c>
      <c r="O2220">
        <v>2</v>
      </c>
      <c r="P2220">
        <v>567.24</v>
      </c>
      <c r="Q2220" s="2">
        <v>0.14000000000000001</v>
      </c>
      <c r="R2220">
        <v>1366.97</v>
      </c>
      <c r="S2220">
        <v>547.22</v>
      </c>
      <c r="T2220" s="3">
        <v>0.4</v>
      </c>
      <c r="U2220">
        <v>86.26</v>
      </c>
      <c r="V2220" t="s">
        <v>99</v>
      </c>
      <c r="W2220">
        <v>4</v>
      </c>
      <c r="X2220" t="b">
        <v>0</v>
      </c>
      <c r="Y2220" t="s">
        <v>60</v>
      </c>
      <c r="Z2220" t="s">
        <v>60</v>
      </c>
      <c r="AA2220">
        <v>3</v>
      </c>
      <c r="AB2220">
        <v>3</v>
      </c>
      <c r="AC2220">
        <v>2022</v>
      </c>
      <c r="AD2220" s="1">
        <v>44682</v>
      </c>
      <c r="AE2220" t="s">
        <v>61</v>
      </c>
      <c r="AF2220" t="s">
        <v>88</v>
      </c>
      <c r="AG2220" t="str">
        <f t="shared" si="139"/>
        <v>Include</v>
      </c>
      <c r="AH2220">
        <f t="shared" si="136"/>
        <v>0</v>
      </c>
      <c r="AI2220">
        <f t="shared" si="137"/>
        <v>1</v>
      </c>
      <c r="AJ2220">
        <f t="shared" si="138"/>
        <v>0</v>
      </c>
      <c r="AK2220" s="15">
        <f>1</f>
        <v>1</v>
      </c>
    </row>
    <row r="2221" spans="1:37" x14ac:dyDescent="0.3">
      <c r="A2221" t="s">
        <v>5022</v>
      </c>
      <c r="B2221" s="1">
        <v>44706</v>
      </c>
      <c r="C2221" s="1">
        <v>44706</v>
      </c>
      <c r="D2221" t="s">
        <v>5023</v>
      </c>
      <c r="E2221" t="s">
        <v>1852</v>
      </c>
      <c r="F2221">
        <v>46</v>
      </c>
      <c r="G2221">
        <v>46</v>
      </c>
      <c r="H2221" t="s">
        <v>35</v>
      </c>
      <c r="I2221" t="s">
        <v>35</v>
      </c>
      <c r="J2221" t="s">
        <v>36</v>
      </c>
      <c r="K2221" t="s">
        <v>106</v>
      </c>
      <c r="L2221" t="s">
        <v>38</v>
      </c>
      <c r="M2221" t="s">
        <v>447</v>
      </c>
      <c r="N2221">
        <v>8</v>
      </c>
      <c r="O2221">
        <v>8</v>
      </c>
      <c r="P2221">
        <v>1707.74</v>
      </c>
      <c r="Q2221" s="2">
        <v>0.01</v>
      </c>
      <c r="R2221">
        <v>18873.13</v>
      </c>
      <c r="S2221">
        <v>10051.040000000001</v>
      </c>
      <c r="T2221" s="3">
        <v>0.53300000000000003</v>
      </c>
      <c r="U2221">
        <v>76.8</v>
      </c>
      <c r="V2221" t="s">
        <v>132</v>
      </c>
      <c r="W2221">
        <v>2</v>
      </c>
      <c r="X2221" t="b">
        <v>0</v>
      </c>
      <c r="Y2221" t="s">
        <v>60</v>
      </c>
      <c r="Z2221" t="s">
        <v>60</v>
      </c>
      <c r="AA2221">
        <v>3</v>
      </c>
      <c r="AB2221">
        <v>3</v>
      </c>
      <c r="AC2221">
        <v>2022</v>
      </c>
      <c r="AD2221" s="1">
        <v>44682</v>
      </c>
      <c r="AE2221" t="s">
        <v>101</v>
      </c>
      <c r="AF2221" t="s">
        <v>69</v>
      </c>
      <c r="AG2221" t="str">
        <f t="shared" si="139"/>
        <v>Include</v>
      </c>
      <c r="AH2221">
        <f t="shared" si="136"/>
        <v>0</v>
      </c>
      <c r="AI2221">
        <f t="shared" si="137"/>
        <v>1</v>
      </c>
      <c r="AJ2221">
        <f t="shared" si="138"/>
        <v>0</v>
      </c>
      <c r="AK2221" s="15">
        <f>1</f>
        <v>1</v>
      </c>
    </row>
    <row r="2222" spans="1:37" x14ac:dyDescent="0.3">
      <c r="A2222" t="s">
        <v>5024</v>
      </c>
      <c r="B2222" s="1">
        <v>44706</v>
      </c>
      <c r="C2222" s="1">
        <v>44706</v>
      </c>
      <c r="D2222" t="s">
        <v>5025</v>
      </c>
      <c r="E2222" t="s">
        <v>126</v>
      </c>
      <c r="F2222">
        <v>34</v>
      </c>
      <c r="G2222">
        <v>34</v>
      </c>
      <c r="H2222" t="s">
        <v>35</v>
      </c>
      <c r="I2222" t="s">
        <v>35</v>
      </c>
      <c r="J2222" t="s">
        <v>57</v>
      </c>
      <c r="K2222" t="s">
        <v>66</v>
      </c>
      <c r="L2222" t="s">
        <v>74</v>
      </c>
      <c r="M2222" t="s">
        <v>127</v>
      </c>
      <c r="N2222">
        <v>10</v>
      </c>
      <c r="O2222">
        <v>10</v>
      </c>
      <c r="P2222">
        <v>74467.03</v>
      </c>
      <c r="Q2222" s="2">
        <v>0.06</v>
      </c>
      <c r="R2222">
        <v>941142.08</v>
      </c>
      <c r="S2222">
        <v>81264.87</v>
      </c>
      <c r="T2222" s="3">
        <v>8.5999999999999993E-2</v>
      </c>
      <c r="U2222">
        <v>92.07</v>
      </c>
      <c r="V2222" t="s">
        <v>40</v>
      </c>
      <c r="W2222">
        <v>4</v>
      </c>
      <c r="X2222" t="b">
        <v>0</v>
      </c>
      <c r="Y2222" t="s">
        <v>60</v>
      </c>
      <c r="Z2222" t="s">
        <v>60</v>
      </c>
      <c r="AA2222">
        <v>10</v>
      </c>
      <c r="AB2222">
        <v>10</v>
      </c>
      <c r="AC2222">
        <v>2022</v>
      </c>
      <c r="AD2222" s="1">
        <v>44682</v>
      </c>
      <c r="AE2222" t="s">
        <v>87</v>
      </c>
      <c r="AF2222" t="s">
        <v>69</v>
      </c>
      <c r="AG2222" t="str">
        <f t="shared" si="139"/>
        <v>Include</v>
      </c>
      <c r="AH2222">
        <f t="shared" si="136"/>
        <v>0</v>
      </c>
      <c r="AI2222">
        <f t="shared" si="137"/>
        <v>1</v>
      </c>
      <c r="AJ2222">
        <f t="shared" si="138"/>
        <v>0</v>
      </c>
      <c r="AK2222" s="15">
        <f>1</f>
        <v>1</v>
      </c>
    </row>
    <row r="2223" spans="1:37" x14ac:dyDescent="0.3">
      <c r="A2223" t="s">
        <v>5026</v>
      </c>
      <c r="B2223" s="1">
        <v>44706</v>
      </c>
      <c r="C2223" s="1">
        <v>44706</v>
      </c>
      <c r="D2223" t="s">
        <v>5027</v>
      </c>
      <c r="E2223" t="s">
        <v>828</v>
      </c>
      <c r="F2223">
        <v>31</v>
      </c>
      <c r="G2223">
        <v>31</v>
      </c>
      <c r="H2223" t="s">
        <v>340</v>
      </c>
      <c r="I2223" t="s">
        <v>35</v>
      </c>
      <c r="J2223" t="s">
        <v>48</v>
      </c>
      <c r="K2223" t="s">
        <v>185</v>
      </c>
      <c r="L2223" t="s">
        <v>84</v>
      </c>
      <c r="M2223" t="s">
        <v>267</v>
      </c>
      <c r="N2223">
        <v>6</v>
      </c>
      <c r="O2223">
        <v>6</v>
      </c>
      <c r="P2223">
        <v>181.78</v>
      </c>
      <c r="Q2223" s="2">
        <v>0.38</v>
      </c>
      <c r="R2223">
        <v>888.33</v>
      </c>
      <c r="S2223">
        <v>43.28</v>
      </c>
      <c r="T2223" s="3">
        <v>4.9000000000000002E-2</v>
      </c>
      <c r="U2223">
        <v>64.13</v>
      </c>
      <c r="V2223" t="s">
        <v>76</v>
      </c>
      <c r="X2223" t="b">
        <v>0</v>
      </c>
      <c r="Y2223" t="s">
        <v>60</v>
      </c>
      <c r="Z2223" t="s">
        <v>60</v>
      </c>
      <c r="AA2223">
        <v>9</v>
      </c>
      <c r="AB2223">
        <v>9</v>
      </c>
      <c r="AC2223">
        <v>2022</v>
      </c>
      <c r="AD2223" s="1">
        <v>44682</v>
      </c>
      <c r="AE2223" t="s">
        <v>87</v>
      </c>
      <c r="AF2223" t="s">
        <v>62</v>
      </c>
      <c r="AG2223" t="str">
        <f t="shared" si="139"/>
        <v>Include</v>
      </c>
      <c r="AH2223">
        <f t="shared" si="136"/>
        <v>0</v>
      </c>
      <c r="AI2223">
        <f t="shared" si="137"/>
        <v>1</v>
      </c>
      <c r="AJ2223">
        <f t="shared" si="138"/>
        <v>0</v>
      </c>
      <c r="AK2223" s="15">
        <f>1</f>
        <v>1</v>
      </c>
    </row>
    <row r="2224" spans="1:37" x14ac:dyDescent="0.3">
      <c r="A2224" t="s">
        <v>5028</v>
      </c>
      <c r="B2224" s="1">
        <v>44705</v>
      </c>
      <c r="C2224" s="1">
        <v>44705</v>
      </c>
      <c r="D2224" t="s">
        <v>5029</v>
      </c>
      <c r="E2224" t="s">
        <v>238</v>
      </c>
      <c r="F2224">
        <v>15</v>
      </c>
      <c r="G2224">
        <v>15</v>
      </c>
      <c r="H2224" t="s">
        <v>47</v>
      </c>
      <c r="I2224" t="s">
        <v>47</v>
      </c>
      <c r="J2224" t="s">
        <v>48</v>
      </c>
      <c r="K2224" t="s">
        <v>230</v>
      </c>
      <c r="L2224" t="s">
        <v>74</v>
      </c>
      <c r="M2224" t="s">
        <v>75</v>
      </c>
      <c r="N2224">
        <v>7</v>
      </c>
      <c r="O2224">
        <v>7</v>
      </c>
      <c r="P2224">
        <v>48577.53</v>
      </c>
      <c r="Q2224" s="2">
        <v>7.0000000000000007E-2</v>
      </c>
      <c r="R2224">
        <v>483408.08</v>
      </c>
      <c r="S2224">
        <v>36816.910000000003</v>
      </c>
      <c r="T2224" s="3">
        <v>7.5999999999999998E-2</v>
      </c>
      <c r="U2224">
        <v>57.45</v>
      </c>
      <c r="V2224" t="s">
        <v>40</v>
      </c>
      <c r="W2224">
        <v>2</v>
      </c>
      <c r="X2224" t="b">
        <v>0</v>
      </c>
      <c r="Y2224" t="s">
        <v>60</v>
      </c>
      <c r="Z2224" t="s">
        <v>60</v>
      </c>
      <c r="AA2224">
        <v>4</v>
      </c>
      <c r="AB2224">
        <v>4</v>
      </c>
      <c r="AC2224">
        <v>2022</v>
      </c>
      <c r="AD2224" s="1">
        <v>44682</v>
      </c>
      <c r="AE2224" t="s">
        <v>42</v>
      </c>
      <c r="AF2224" t="s">
        <v>69</v>
      </c>
      <c r="AG2224" t="str">
        <f t="shared" si="139"/>
        <v>Include</v>
      </c>
      <c r="AH2224">
        <f t="shared" si="136"/>
        <v>0</v>
      </c>
      <c r="AI2224">
        <f t="shared" si="137"/>
        <v>1</v>
      </c>
      <c r="AJ2224">
        <f t="shared" si="138"/>
        <v>0</v>
      </c>
      <c r="AK2224" s="15">
        <f>1</f>
        <v>1</v>
      </c>
    </row>
    <row r="2225" spans="1:37" x14ac:dyDescent="0.3">
      <c r="A2225" t="s">
        <v>5030</v>
      </c>
      <c r="B2225" s="1">
        <v>44704</v>
      </c>
      <c r="C2225" s="1">
        <v>44704</v>
      </c>
      <c r="D2225" t="s">
        <v>5031</v>
      </c>
      <c r="E2225" t="s">
        <v>402</v>
      </c>
      <c r="F2225">
        <v>27</v>
      </c>
      <c r="G2225">
        <v>27</v>
      </c>
      <c r="H2225" t="s">
        <v>47</v>
      </c>
      <c r="I2225" t="s">
        <v>47</v>
      </c>
      <c r="J2225" t="s">
        <v>36</v>
      </c>
      <c r="K2225" t="s">
        <v>73</v>
      </c>
      <c r="L2225" t="s">
        <v>50</v>
      </c>
      <c r="M2225" t="s">
        <v>325</v>
      </c>
      <c r="N2225">
        <v>2</v>
      </c>
      <c r="O2225">
        <v>2</v>
      </c>
      <c r="P2225">
        <v>14453.77</v>
      </c>
      <c r="Q2225" s="2">
        <v>0.22</v>
      </c>
      <c r="R2225">
        <v>32603.05</v>
      </c>
      <c r="S2225">
        <v>8034.59</v>
      </c>
      <c r="T2225" s="3">
        <v>0.246</v>
      </c>
      <c r="U2225">
        <v>53.68</v>
      </c>
      <c r="V2225" t="s">
        <v>76</v>
      </c>
      <c r="W2225">
        <v>5</v>
      </c>
      <c r="X2225" t="b">
        <v>0</v>
      </c>
      <c r="Y2225" t="s">
        <v>60</v>
      </c>
      <c r="Z2225" t="s">
        <v>60</v>
      </c>
      <c r="AA2225">
        <v>9</v>
      </c>
      <c r="AB2225">
        <v>9</v>
      </c>
      <c r="AC2225">
        <v>2022</v>
      </c>
      <c r="AD2225" s="1">
        <v>44682</v>
      </c>
      <c r="AE2225" t="s">
        <v>87</v>
      </c>
      <c r="AF2225" t="s">
        <v>43</v>
      </c>
      <c r="AG2225" t="str">
        <f t="shared" si="139"/>
        <v>Include</v>
      </c>
      <c r="AH2225">
        <f t="shared" si="136"/>
        <v>0</v>
      </c>
      <c r="AI2225">
        <f t="shared" si="137"/>
        <v>1</v>
      </c>
      <c r="AJ2225">
        <f t="shared" si="138"/>
        <v>0</v>
      </c>
      <c r="AK2225" s="15">
        <f>1</f>
        <v>1</v>
      </c>
    </row>
    <row r="2226" spans="1:37" x14ac:dyDescent="0.3">
      <c r="A2226" t="s">
        <v>5032</v>
      </c>
      <c r="B2226" s="1">
        <v>44704</v>
      </c>
      <c r="C2226" s="1">
        <v>44704</v>
      </c>
      <c r="D2226" t="s">
        <v>5033</v>
      </c>
      <c r="E2226" t="s">
        <v>1476</v>
      </c>
      <c r="F2226">
        <v>19</v>
      </c>
      <c r="G2226">
        <v>19</v>
      </c>
      <c r="H2226" t="s">
        <v>35</v>
      </c>
      <c r="I2226" t="s">
        <v>35</v>
      </c>
      <c r="J2226" t="s">
        <v>48</v>
      </c>
      <c r="K2226" t="s">
        <v>226</v>
      </c>
      <c r="L2226" t="s">
        <v>97</v>
      </c>
      <c r="M2226" t="s">
        <v>98</v>
      </c>
      <c r="N2226">
        <v>2</v>
      </c>
      <c r="O2226">
        <v>2</v>
      </c>
      <c r="P2226">
        <v>925.2</v>
      </c>
      <c r="Q2226" s="2">
        <v>0.09</v>
      </c>
      <c r="R2226">
        <v>2492.19</v>
      </c>
      <c r="S2226">
        <v>582.47</v>
      </c>
      <c r="T2226" s="3">
        <v>0.23400000000000001</v>
      </c>
      <c r="U2226">
        <v>86.46</v>
      </c>
      <c r="V2226" t="s">
        <v>132</v>
      </c>
      <c r="W2226">
        <v>5</v>
      </c>
      <c r="X2226" t="b">
        <v>0</v>
      </c>
      <c r="Y2226" t="s">
        <v>100</v>
      </c>
      <c r="Z2226" t="s">
        <v>100</v>
      </c>
      <c r="AA2226">
        <v>10</v>
      </c>
      <c r="AB2226">
        <v>10</v>
      </c>
      <c r="AC2226">
        <v>2022</v>
      </c>
      <c r="AD2226" s="1">
        <v>44682</v>
      </c>
      <c r="AE2226" t="s">
        <v>53</v>
      </c>
      <c r="AF2226" t="s">
        <v>69</v>
      </c>
      <c r="AG2226" t="str">
        <f t="shared" si="139"/>
        <v>Include</v>
      </c>
      <c r="AH2226">
        <f t="shared" si="136"/>
        <v>0</v>
      </c>
      <c r="AI2226">
        <f t="shared" si="137"/>
        <v>0</v>
      </c>
      <c r="AJ2226">
        <f t="shared" si="138"/>
        <v>1</v>
      </c>
      <c r="AK2226" s="15">
        <f>1</f>
        <v>1</v>
      </c>
    </row>
    <row r="2227" spans="1:37" x14ac:dyDescent="0.3">
      <c r="A2227" t="s">
        <v>5034</v>
      </c>
      <c r="B2227" s="1">
        <v>44703</v>
      </c>
      <c r="C2227" s="1">
        <v>44703</v>
      </c>
      <c r="D2227" t="s">
        <v>5035</v>
      </c>
      <c r="E2227" t="s">
        <v>1158</v>
      </c>
      <c r="F2227">
        <v>22</v>
      </c>
      <c r="G2227">
        <v>22</v>
      </c>
      <c r="H2227" t="s">
        <v>35</v>
      </c>
      <c r="I2227" t="s">
        <v>35</v>
      </c>
      <c r="J2227" t="s">
        <v>82</v>
      </c>
      <c r="K2227" t="s">
        <v>131</v>
      </c>
      <c r="L2227" t="s">
        <v>74</v>
      </c>
      <c r="M2227" t="s">
        <v>75</v>
      </c>
      <c r="N2227">
        <v>2</v>
      </c>
      <c r="O2227">
        <v>2</v>
      </c>
      <c r="P2227">
        <v>72469.02</v>
      </c>
      <c r="Q2227" s="2">
        <v>0.38</v>
      </c>
      <c r="R2227">
        <v>127833.79</v>
      </c>
      <c r="S2227">
        <v>12280.09</v>
      </c>
      <c r="T2227" s="3">
        <v>9.6000000000000002E-2</v>
      </c>
      <c r="U2227">
        <v>49.21</v>
      </c>
      <c r="V2227" t="s">
        <v>99</v>
      </c>
      <c r="W2227">
        <v>4</v>
      </c>
      <c r="X2227" t="b">
        <v>0</v>
      </c>
      <c r="Y2227" t="s">
        <v>100</v>
      </c>
      <c r="Z2227" t="s">
        <v>100</v>
      </c>
      <c r="AA2227">
        <v>1</v>
      </c>
      <c r="AB2227">
        <v>1</v>
      </c>
      <c r="AC2227">
        <v>2022</v>
      </c>
      <c r="AD2227" s="1">
        <v>44682</v>
      </c>
      <c r="AE2227" t="s">
        <v>53</v>
      </c>
      <c r="AF2227" t="s">
        <v>62</v>
      </c>
      <c r="AG2227" t="str">
        <f t="shared" si="139"/>
        <v>Include</v>
      </c>
      <c r="AH2227">
        <f t="shared" si="136"/>
        <v>0</v>
      </c>
      <c r="AI2227">
        <f t="shared" si="137"/>
        <v>0</v>
      </c>
      <c r="AJ2227">
        <f t="shared" si="138"/>
        <v>1</v>
      </c>
      <c r="AK2227" s="15">
        <f>1</f>
        <v>1</v>
      </c>
    </row>
    <row r="2228" spans="1:37" x14ac:dyDescent="0.3">
      <c r="A2228" t="s">
        <v>5036</v>
      </c>
      <c r="B2228" s="1">
        <v>44703</v>
      </c>
      <c r="C2228" s="1">
        <v>44703</v>
      </c>
      <c r="D2228" t="s">
        <v>5037</v>
      </c>
      <c r="E2228" t="s">
        <v>548</v>
      </c>
      <c r="F2228">
        <v>37</v>
      </c>
      <c r="G2228">
        <v>37</v>
      </c>
      <c r="H2228" t="s">
        <v>81</v>
      </c>
      <c r="I2228" t="s">
        <v>81</v>
      </c>
      <c r="J2228" t="s">
        <v>36</v>
      </c>
      <c r="K2228" t="s">
        <v>239</v>
      </c>
      <c r="L2228" t="s">
        <v>50</v>
      </c>
      <c r="M2228" t="s">
        <v>325</v>
      </c>
      <c r="N2228">
        <v>4</v>
      </c>
      <c r="O2228">
        <v>4</v>
      </c>
      <c r="P2228">
        <v>31494.17</v>
      </c>
      <c r="Q2228" s="2">
        <v>0.23</v>
      </c>
      <c r="R2228">
        <v>139624.10999999999</v>
      </c>
      <c r="S2228">
        <v>35809.83</v>
      </c>
      <c r="T2228" s="3">
        <v>0.25600000000000001</v>
      </c>
      <c r="U2228">
        <v>57.08</v>
      </c>
      <c r="V2228" t="s">
        <v>40</v>
      </c>
      <c r="X2228" t="b">
        <v>1</v>
      </c>
      <c r="Y2228" t="s">
        <v>41</v>
      </c>
      <c r="Z2228" t="s">
        <v>41</v>
      </c>
      <c r="AA2228">
        <v>7</v>
      </c>
      <c r="AB2228">
        <v>7</v>
      </c>
      <c r="AC2228">
        <v>2022</v>
      </c>
      <c r="AD2228" s="1">
        <v>44682</v>
      </c>
      <c r="AE2228" t="s">
        <v>61</v>
      </c>
      <c r="AF2228" t="s">
        <v>43</v>
      </c>
      <c r="AG2228" t="str">
        <f t="shared" si="139"/>
        <v>Include</v>
      </c>
      <c r="AH2228">
        <f t="shared" si="136"/>
        <v>1</v>
      </c>
      <c r="AI2228">
        <f t="shared" si="137"/>
        <v>1</v>
      </c>
      <c r="AJ2228">
        <f t="shared" si="138"/>
        <v>0</v>
      </c>
      <c r="AK2228" s="15">
        <f>1</f>
        <v>1</v>
      </c>
    </row>
    <row r="2229" spans="1:37" x14ac:dyDescent="0.3">
      <c r="A2229" t="s">
        <v>5038</v>
      </c>
      <c r="B2229" s="1">
        <v>44703</v>
      </c>
      <c r="C2229" s="1">
        <v>44703</v>
      </c>
      <c r="D2229" t="s">
        <v>5039</v>
      </c>
      <c r="E2229" t="s">
        <v>746</v>
      </c>
      <c r="F2229">
        <v>25</v>
      </c>
      <c r="G2229">
        <v>25</v>
      </c>
      <c r="H2229" t="s">
        <v>371</v>
      </c>
      <c r="I2229" t="s">
        <v>81</v>
      </c>
      <c r="J2229" t="s">
        <v>48</v>
      </c>
      <c r="K2229" t="s">
        <v>49</v>
      </c>
      <c r="L2229" t="s">
        <v>97</v>
      </c>
      <c r="M2229" t="s">
        <v>243</v>
      </c>
      <c r="N2229">
        <v>1</v>
      </c>
      <c r="O2229">
        <v>1</v>
      </c>
      <c r="P2229">
        <v>429.32</v>
      </c>
      <c r="Q2229" s="2">
        <v>0.37</v>
      </c>
      <c r="R2229">
        <v>331.72</v>
      </c>
      <c r="S2229">
        <v>193.26</v>
      </c>
      <c r="T2229" s="3">
        <v>0.58299999999999996</v>
      </c>
      <c r="U2229">
        <v>89.48</v>
      </c>
      <c r="V2229" t="s">
        <v>99</v>
      </c>
      <c r="W2229">
        <v>3</v>
      </c>
      <c r="X2229" t="b">
        <v>0</v>
      </c>
      <c r="Y2229" t="s">
        <v>100</v>
      </c>
      <c r="Z2229" t="s">
        <v>100</v>
      </c>
      <c r="AA2229">
        <v>9</v>
      </c>
      <c r="AB2229">
        <v>9</v>
      </c>
      <c r="AC2229">
        <v>2022</v>
      </c>
      <c r="AD2229" s="1">
        <v>44682</v>
      </c>
      <c r="AE2229" t="s">
        <v>53</v>
      </c>
      <c r="AF2229" t="s">
        <v>62</v>
      </c>
      <c r="AG2229" t="str">
        <f t="shared" si="139"/>
        <v>Include</v>
      </c>
      <c r="AH2229">
        <f t="shared" si="136"/>
        <v>0</v>
      </c>
      <c r="AI2229">
        <f t="shared" si="137"/>
        <v>0</v>
      </c>
      <c r="AJ2229">
        <f t="shared" si="138"/>
        <v>1</v>
      </c>
      <c r="AK2229" s="15">
        <f>1</f>
        <v>1</v>
      </c>
    </row>
    <row r="2230" spans="1:37" x14ac:dyDescent="0.3">
      <c r="A2230" t="s">
        <v>5040</v>
      </c>
      <c r="B2230" s="1">
        <v>44702</v>
      </c>
      <c r="C2230" s="1">
        <v>44702</v>
      </c>
      <c r="D2230" t="s">
        <v>5041</v>
      </c>
      <c r="E2230" t="s">
        <v>405</v>
      </c>
      <c r="F2230">
        <v>47</v>
      </c>
      <c r="G2230">
        <v>47</v>
      </c>
      <c r="H2230" t="s">
        <v>81</v>
      </c>
      <c r="I2230" t="s">
        <v>81</v>
      </c>
      <c r="J2230" t="s">
        <v>82</v>
      </c>
      <c r="K2230" t="s">
        <v>266</v>
      </c>
      <c r="L2230" t="s">
        <v>84</v>
      </c>
      <c r="M2230" t="s">
        <v>231</v>
      </c>
      <c r="N2230">
        <v>2</v>
      </c>
      <c r="O2230">
        <v>2</v>
      </c>
      <c r="P2230">
        <v>209.57</v>
      </c>
      <c r="Q2230" s="2">
        <v>0.4</v>
      </c>
      <c r="R2230">
        <v>406.36</v>
      </c>
      <c r="S2230">
        <v>24.52</v>
      </c>
      <c r="T2230" s="3">
        <v>0.06</v>
      </c>
      <c r="U2230">
        <v>47.01</v>
      </c>
      <c r="V2230" t="s">
        <v>40</v>
      </c>
      <c r="W2230">
        <v>3</v>
      </c>
      <c r="X2230" t="b">
        <v>0</v>
      </c>
      <c r="Y2230" t="s">
        <v>60</v>
      </c>
      <c r="Z2230" t="s">
        <v>60</v>
      </c>
      <c r="AA2230">
        <v>8</v>
      </c>
      <c r="AB2230">
        <v>8</v>
      </c>
      <c r="AC2230">
        <v>2022</v>
      </c>
      <c r="AD2230" s="1">
        <v>44682</v>
      </c>
      <c r="AE2230" t="s">
        <v>101</v>
      </c>
      <c r="AF2230" t="s">
        <v>62</v>
      </c>
      <c r="AG2230" t="str">
        <f t="shared" si="139"/>
        <v>Include</v>
      </c>
      <c r="AH2230">
        <f t="shared" si="136"/>
        <v>0</v>
      </c>
      <c r="AI2230">
        <f t="shared" si="137"/>
        <v>1</v>
      </c>
      <c r="AJ2230">
        <f t="shared" si="138"/>
        <v>0</v>
      </c>
      <c r="AK2230" s="15">
        <f>1</f>
        <v>1</v>
      </c>
    </row>
    <row r="2231" spans="1:37" x14ac:dyDescent="0.3">
      <c r="A2231" t="s">
        <v>5042</v>
      </c>
      <c r="B2231" s="1">
        <v>44702</v>
      </c>
      <c r="C2231" s="1">
        <v>44702</v>
      </c>
      <c r="D2231" t="s">
        <v>5043</v>
      </c>
      <c r="E2231" t="s">
        <v>246</v>
      </c>
      <c r="F2231">
        <v>28</v>
      </c>
      <c r="G2231">
        <v>28</v>
      </c>
      <c r="H2231" t="s">
        <v>47</v>
      </c>
      <c r="I2231" t="s">
        <v>47</v>
      </c>
      <c r="J2231" t="s">
        <v>116</v>
      </c>
      <c r="K2231" t="s">
        <v>247</v>
      </c>
      <c r="L2231" t="s">
        <v>50</v>
      </c>
      <c r="M2231" t="s">
        <v>59</v>
      </c>
      <c r="N2231">
        <v>10</v>
      </c>
      <c r="O2231">
        <v>10</v>
      </c>
      <c r="P2231">
        <v>28073.85</v>
      </c>
      <c r="Q2231" s="2">
        <v>0.05</v>
      </c>
      <c r="R2231">
        <v>383279</v>
      </c>
      <c r="S2231">
        <v>108417.14</v>
      </c>
      <c r="T2231" s="3">
        <v>0.28299999999999997</v>
      </c>
      <c r="U2231">
        <v>54.05</v>
      </c>
      <c r="V2231" t="s">
        <v>40</v>
      </c>
      <c r="W2231">
        <v>1</v>
      </c>
      <c r="X2231" t="b">
        <v>0</v>
      </c>
      <c r="Y2231" t="s">
        <v>60</v>
      </c>
      <c r="Z2231" t="s">
        <v>60</v>
      </c>
      <c r="AA2231">
        <v>8</v>
      </c>
      <c r="AB2231">
        <v>8</v>
      </c>
      <c r="AC2231">
        <v>2022</v>
      </c>
      <c r="AD2231" s="1">
        <v>44682</v>
      </c>
      <c r="AE2231" t="s">
        <v>87</v>
      </c>
      <c r="AF2231" t="s">
        <v>69</v>
      </c>
      <c r="AG2231" t="str">
        <f t="shared" si="139"/>
        <v>Include</v>
      </c>
      <c r="AH2231">
        <f t="shared" si="136"/>
        <v>0</v>
      </c>
      <c r="AI2231">
        <f t="shared" si="137"/>
        <v>1</v>
      </c>
      <c r="AJ2231">
        <f t="shared" si="138"/>
        <v>0</v>
      </c>
      <c r="AK2231" s="15">
        <f>1</f>
        <v>1</v>
      </c>
    </row>
    <row r="2232" spans="1:37" x14ac:dyDescent="0.3">
      <c r="A2232" t="s">
        <v>5044</v>
      </c>
      <c r="B2232" s="1">
        <v>44702</v>
      </c>
      <c r="C2232" s="1">
        <v>44702</v>
      </c>
      <c r="D2232" t="s">
        <v>5045</v>
      </c>
      <c r="E2232" t="s">
        <v>1502</v>
      </c>
      <c r="F2232">
        <v>28</v>
      </c>
      <c r="G2232">
        <v>28</v>
      </c>
      <c r="H2232" t="s">
        <v>105</v>
      </c>
      <c r="I2232" t="s">
        <v>35</v>
      </c>
      <c r="J2232" t="s">
        <v>36</v>
      </c>
      <c r="K2232" t="s">
        <v>239</v>
      </c>
      <c r="L2232" t="s">
        <v>50</v>
      </c>
      <c r="M2232" t="s">
        <v>67</v>
      </c>
      <c r="N2232">
        <v>9</v>
      </c>
      <c r="O2232">
        <v>9</v>
      </c>
      <c r="P2232">
        <v>25541.61</v>
      </c>
      <c r="Q2232" s="2">
        <v>0.2</v>
      </c>
      <c r="R2232">
        <v>282283.64</v>
      </c>
      <c r="S2232">
        <v>106013.67</v>
      </c>
      <c r="T2232" s="3">
        <v>0.376</v>
      </c>
      <c r="U2232">
        <v>68.959999999999994</v>
      </c>
      <c r="V2232" t="s">
        <v>52</v>
      </c>
      <c r="W2232">
        <v>3</v>
      </c>
      <c r="X2232" t="b">
        <v>0</v>
      </c>
      <c r="Y2232" t="s">
        <v>60</v>
      </c>
      <c r="Z2232" t="s">
        <v>60</v>
      </c>
      <c r="AA2232">
        <v>4</v>
      </c>
      <c r="AB2232">
        <v>4</v>
      </c>
      <c r="AC2232">
        <v>2022</v>
      </c>
      <c r="AD2232" s="1">
        <v>44682</v>
      </c>
      <c r="AE2232" t="s">
        <v>87</v>
      </c>
      <c r="AF2232" t="s">
        <v>88</v>
      </c>
      <c r="AG2232" t="str">
        <f t="shared" si="139"/>
        <v>Include</v>
      </c>
      <c r="AH2232">
        <f t="shared" si="136"/>
        <v>0</v>
      </c>
      <c r="AI2232">
        <f t="shared" si="137"/>
        <v>1</v>
      </c>
      <c r="AJ2232">
        <f t="shared" si="138"/>
        <v>0</v>
      </c>
      <c r="AK2232" s="15">
        <f>1</f>
        <v>1</v>
      </c>
    </row>
    <row r="2233" spans="1:37" x14ac:dyDescent="0.3">
      <c r="A2233" t="s">
        <v>5046</v>
      </c>
      <c r="B2233" s="1">
        <v>44701</v>
      </c>
      <c r="C2233" s="1">
        <v>44701</v>
      </c>
      <c r="D2233" t="s">
        <v>5047</v>
      </c>
      <c r="E2233" t="s">
        <v>1565</v>
      </c>
      <c r="F2233">
        <v>28</v>
      </c>
      <c r="G2233">
        <v>28</v>
      </c>
      <c r="H2233" t="s">
        <v>35</v>
      </c>
      <c r="I2233" t="s">
        <v>35</v>
      </c>
      <c r="J2233" t="s">
        <v>57</v>
      </c>
      <c r="K2233" t="s">
        <v>155</v>
      </c>
      <c r="L2233" t="s">
        <v>97</v>
      </c>
      <c r="M2233" t="s">
        <v>361</v>
      </c>
      <c r="N2233">
        <v>5</v>
      </c>
      <c r="O2233">
        <v>5</v>
      </c>
      <c r="P2233">
        <v>1063.6199999999999</v>
      </c>
      <c r="Q2233" s="2">
        <v>0.16</v>
      </c>
      <c r="R2233">
        <v>6991.06</v>
      </c>
      <c r="S2233">
        <v>2963.48</v>
      </c>
      <c r="T2233" s="3">
        <v>0.42399999999999999</v>
      </c>
      <c r="U2233">
        <v>62.28</v>
      </c>
      <c r="V2233" t="s">
        <v>76</v>
      </c>
      <c r="X2233" t="b">
        <v>0</v>
      </c>
      <c r="Y2233" t="s">
        <v>60</v>
      </c>
      <c r="Z2233" t="s">
        <v>60</v>
      </c>
      <c r="AA2233">
        <v>5</v>
      </c>
      <c r="AB2233">
        <v>5</v>
      </c>
      <c r="AC2233">
        <v>2022</v>
      </c>
      <c r="AD2233" s="1">
        <v>44682</v>
      </c>
      <c r="AE2233" t="s">
        <v>87</v>
      </c>
      <c r="AF2233" t="s">
        <v>88</v>
      </c>
      <c r="AG2233" t="str">
        <f t="shared" si="139"/>
        <v>Include</v>
      </c>
      <c r="AH2233">
        <f t="shared" si="136"/>
        <v>0</v>
      </c>
      <c r="AI2233">
        <f t="shared" si="137"/>
        <v>1</v>
      </c>
      <c r="AJ2233">
        <f t="shared" si="138"/>
        <v>0</v>
      </c>
      <c r="AK2233" s="15">
        <f>1</f>
        <v>1</v>
      </c>
    </row>
    <row r="2234" spans="1:37" x14ac:dyDescent="0.3">
      <c r="A2234" t="s">
        <v>5048</v>
      </c>
      <c r="B2234" s="1">
        <v>44701</v>
      </c>
      <c r="C2234" s="1">
        <v>44701</v>
      </c>
      <c r="D2234" t="s">
        <v>5049</v>
      </c>
      <c r="E2234" t="s">
        <v>259</v>
      </c>
      <c r="F2234">
        <v>38</v>
      </c>
      <c r="G2234">
        <v>38</v>
      </c>
      <c r="H2234" t="s">
        <v>274</v>
      </c>
      <c r="I2234" t="s">
        <v>81</v>
      </c>
      <c r="J2234" t="s">
        <v>36</v>
      </c>
      <c r="K2234" t="s">
        <v>37</v>
      </c>
      <c r="L2234" t="s">
        <v>97</v>
      </c>
      <c r="M2234" t="s">
        <v>361</v>
      </c>
      <c r="N2234">
        <v>5</v>
      </c>
      <c r="O2234">
        <v>5</v>
      </c>
      <c r="P2234">
        <v>951.75</v>
      </c>
      <c r="Q2234" s="2">
        <v>0.02</v>
      </c>
      <c r="R2234">
        <v>5936.18</v>
      </c>
      <c r="S2234">
        <v>2402.75</v>
      </c>
      <c r="T2234" s="3">
        <v>0.40500000000000003</v>
      </c>
      <c r="U2234">
        <v>54.03</v>
      </c>
      <c r="V2234" t="s">
        <v>40</v>
      </c>
      <c r="W2234">
        <v>3</v>
      </c>
      <c r="X2234" t="b">
        <v>0</v>
      </c>
      <c r="Y2234" t="s">
        <v>60</v>
      </c>
      <c r="Z2234" t="s">
        <v>60</v>
      </c>
      <c r="AA2234">
        <v>6</v>
      </c>
      <c r="AB2234">
        <v>6</v>
      </c>
      <c r="AC2234">
        <v>2022</v>
      </c>
      <c r="AD2234" s="1">
        <v>44682</v>
      </c>
      <c r="AE2234" t="s">
        <v>61</v>
      </c>
      <c r="AF2234" t="s">
        <v>69</v>
      </c>
      <c r="AG2234" t="str">
        <f t="shared" si="139"/>
        <v>Include</v>
      </c>
      <c r="AH2234">
        <f t="shared" si="136"/>
        <v>0</v>
      </c>
      <c r="AI2234">
        <f t="shared" si="137"/>
        <v>1</v>
      </c>
      <c r="AJ2234">
        <f t="shared" si="138"/>
        <v>0</v>
      </c>
      <c r="AK2234" s="15">
        <f>1</f>
        <v>1</v>
      </c>
    </row>
    <row r="2235" spans="1:37" x14ac:dyDescent="0.3">
      <c r="A2235" t="s">
        <v>5050</v>
      </c>
      <c r="B2235" s="1">
        <v>44701</v>
      </c>
      <c r="C2235" s="1">
        <v>44701</v>
      </c>
      <c r="D2235" t="s">
        <v>5051</v>
      </c>
      <c r="E2235" t="s">
        <v>668</v>
      </c>
      <c r="F2235">
        <v>17</v>
      </c>
      <c r="G2235">
        <v>17</v>
      </c>
      <c r="H2235" t="s">
        <v>47</v>
      </c>
      <c r="I2235" t="s">
        <v>47</v>
      </c>
      <c r="J2235" t="s">
        <v>82</v>
      </c>
      <c r="K2235" t="s">
        <v>122</v>
      </c>
      <c r="L2235" t="s">
        <v>74</v>
      </c>
      <c r="M2235" t="s">
        <v>261</v>
      </c>
      <c r="N2235">
        <v>10</v>
      </c>
      <c r="O2235">
        <v>10</v>
      </c>
      <c r="P2235">
        <v>8235.1</v>
      </c>
      <c r="R2235">
        <v>102107.36</v>
      </c>
      <c r="S2235">
        <v>11235.34</v>
      </c>
      <c r="T2235" s="3">
        <v>0.11</v>
      </c>
      <c r="U2235">
        <v>33.15</v>
      </c>
      <c r="V2235" t="s">
        <v>132</v>
      </c>
      <c r="W2235">
        <v>5</v>
      </c>
      <c r="X2235" t="b">
        <v>0</v>
      </c>
      <c r="Y2235" t="s">
        <v>60</v>
      </c>
      <c r="Z2235" t="s">
        <v>60</v>
      </c>
      <c r="AA2235">
        <v>4</v>
      </c>
      <c r="AB2235">
        <v>4</v>
      </c>
      <c r="AC2235">
        <v>2022</v>
      </c>
      <c r="AD2235" s="1">
        <v>44682</v>
      </c>
      <c r="AE2235" t="s">
        <v>42</v>
      </c>
      <c r="AF2235" t="s">
        <v>201</v>
      </c>
      <c r="AG2235" t="str">
        <f t="shared" si="139"/>
        <v>Include</v>
      </c>
      <c r="AH2235">
        <f t="shared" si="136"/>
        <v>0</v>
      </c>
      <c r="AI2235">
        <f t="shared" si="137"/>
        <v>1</v>
      </c>
      <c r="AJ2235">
        <f t="shared" si="138"/>
        <v>0</v>
      </c>
      <c r="AK2235" s="15">
        <f>1</f>
        <v>1</v>
      </c>
    </row>
    <row r="2236" spans="1:37" x14ac:dyDescent="0.3">
      <c r="A2236" t="s">
        <v>5052</v>
      </c>
      <c r="B2236" s="1">
        <v>44699</v>
      </c>
      <c r="C2236" s="1">
        <v>44699</v>
      </c>
      <c r="D2236" t="s">
        <v>5053</v>
      </c>
      <c r="E2236" t="s">
        <v>1627</v>
      </c>
      <c r="F2236">
        <v>37</v>
      </c>
      <c r="G2236">
        <v>37</v>
      </c>
      <c r="H2236" t="s">
        <v>81</v>
      </c>
      <c r="I2236" t="s">
        <v>81</v>
      </c>
      <c r="J2236" t="s">
        <v>82</v>
      </c>
      <c r="K2236" t="s">
        <v>83</v>
      </c>
      <c r="L2236" t="s">
        <v>140</v>
      </c>
      <c r="M2236" t="s">
        <v>358</v>
      </c>
      <c r="N2236">
        <v>9</v>
      </c>
      <c r="O2236">
        <v>9</v>
      </c>
      <c r="P2236">
        <v>2779.53</v>
      </c>
      <c r="Q2236" s="2">
        <v>0.35</v>
      </c>
      <c r="R2236">
        <v>21070.99</v>
      </c>
      <c r="S2236">
        <v>8557.51</v>
      </c>
      <c r="T2236" s="3">
        <v>0.40600000000000003</v>
      </c>
      <c r="U2236">
        <v>60.61</v>
      </c>
      <c r="V2236" t="s">
        <v>40</v>
      </c>
      <c r="W2236">
        <v>2</v>
      </c>
      <c r="X2236" t="b">
        <v>0</v>
      </c>
      <c r="Y2236" t="s">
        <v>60</v>
      </c>
      <c r="Z2236" t="s">
        <v>60</v>
      </c>
      <c r="AA2236">
        <v>7</v>
      </c>
      <c r="AB2236">
        <v>7</v>
      </c>
      <c r="AC2236">
        <v>2022</v>
      </c>
      <c r="AD2236" s="1">
        <v>44682</v>
      </c>
      <c r="AE2236" t="s">
        <v>61</v>
      </c>
      <c r="AF2236" t="s">
        <v>62</v>
      </c>
      <c r="AG2236" t="str">
        <f t="shared" si="139"/>
        <v>Include</v>
      </c>
      <c r="AH2236">
        <f t="shared" si="136"/>
        <v>0</v>
      </c>
      <c r="AI2236">
        <f t="shared" si="137"/>
        <v>1</v>
      </c>
      <c r="AJ2236">
        <f t="shared" si="138"/>
        <v>0</v>
      </c>
      <c r="AK2236" s="15">
        <f>1</f>
        <v>1</v>
      </c>
    </row>
    <row r="2237" spans="1:37" x14ac:dyDescent="0.3">
      <c r="A2237" t="s">
        <v>5054</v>
      </c>
      <c r="B2237" s="1">
        <v>44699</v>
      </c>
      <c r="C2237" s="1">
        <v>44699</v>
      </c>
      <c r="D2237" t="s">
        <v>5055</v>
      </c>
      <c r="E2237" t="s">
        <v>1059</v>
      </c>
      <c r="F2237">
        <v>15</v>
      </c>
      <c r="G2237">
        <v>15</v>
      </c>
      <c r="H2237" t="s">
        <v>81</v>
      </c>
      <c r="I2237" t="s">
        <v>81</v>
      </c>
      <c r="J2237" t="s">
        <v>36</v>
      </c>
      <c r="K2237" t="s">
        <v>106</v>
      </c>
      <c r="L2237" t="s">
        <v>111</v>
      </c>
      <c r="M2237" t="s">
        <v>136</v>
      </c>
      <c r="N2237">
        <v>1</v>
      </c>
      <c r="O2237">
        <v>1</v>
      </c>
      <c r="P2237">
        <v>2681.34</v>
      </c>
      <c r="Q2237" s="2">
        <v>0.12</v>
      </c>
      <c r="R2237">
        <v>3807.13</v>
      </c>
      <c r="S2237">
        <v>587.09</v>
      </c>
      <c r="T2237" s="3">
        <v>0.154</v>
      </c>
      <c r="U2237">
        <v>75.5</v>
      </c>
      <c r="V2237" t="s">
        <v>76</v>
      </c>
      <c r="W2237">
        <v>3</v>
      </c>
      <c r="X2237" t="b">
        <v>1</v>
      </c>
      <c r="Y2237" t="s">
        <v>41</v>
      </c>
      <c r="Z2237" t="s">
        <v>41</v>
      </c>
      <c r="AA2237">
        <v>4</v>
      </c>
      <c r="AB2237">
        <v>4</v>
      </c>
      <c r="AC2237">
        <v>2022</v>
      </c>
      <c r="AD2237" s="1">
        <v>44682</v>
      </c>
      <c r="AE2237" t="s">
        <v>42</v>
      </c>
      <c r="AF2237" t="s">
        <v>88</v>
      </c>
      <c r="AG2237" t="str">
        <f t="shared" si="139"/>
        <v>Include</v>
      </c>
      <c r="AH2237">
        <f t="shared" si="136"/>
        <v>1</v>
      </c>
      <c r="AI2237">
        <f t="shared" si="137"/>
        <v>1</v>
      </c>
      <c r="AJ2237">
        <f t="shared" si="138"/>
        <v>0</v>
      </c>
      <c r="AK2237" s="15">
        <f>1</f>
        <v>1</v>
      </c>
    </row>
    <row r="2238" spans="1:37" x14ac:dyDescent="0.3">
      <c r="A2238" t="s">
        <v>5056</v>
      </c>
      <c r="B2238" s="1">
        <v>44698</v>
      </c>
      <c r="C2238" s="1">
        <v>44698</v>
      </c>
      <c r="D2238" t="s">
        <v>5057</v>
      </c>
      <c r="E2238" t="s">
        <v>2664</v>
      </c>
      <c r="F2238">
        <v>38</v>
      </c>
      <c r="G2238">
        <v>38</v>
      </c>
      <c r="H2238" t="s">
        <v>81</v>
      </c>
      <c r="I2238" t="s">
        <v>81</v>
      </c>
      <c r="J2238" t="s">
        <v>82</v>
      </c>
      <c r="K2238" t="s">
        <v>266</v>
      </c>
      <c r="L2238" t="s">
        <v>97</v>
      </c>
      <c r="M2238" t="s">
        <v>98</v>
      </c>
      <c r="N2238">
        <v>10</v>
      </c>
      <c r="O2238">
        <v>10</v>
      </c>
      <c r="P2238">
        <v>550.80999999999995</v>
      </c>
      <c r="Q2238" s="2">
        <v>7.0000000000000007E-2</v>
      </c>
      <c r="R2238">
        <v>6670.17</v>
      </c>
      <c r="S2238">
        <v>3295.18</v>
      </c>
      <c r="T2238" s="3">
        <v>0.49399999999999999</v>
      </c>
      <c r="U2238">
        <v>67.61</v>
      </c>
      <c r="V2238" t="s">
        <v>52</v>
      </c>
      <c r="W2238">
        <v>4</v>
      </c>
      <c r="X2238" t="b">
        <v>0</v>
      </c>
      <c r="Y2238" t="s">
        <v>60</v>
      </c>
      <c r="Z2238" t="s">
        <v>60</v>
      </c>
      <c r="AA2238">
        <v>4</v>
      </c>
      <c r="AB2238">
        <v>4</v>
      </c>
      <c r="AC2238">
        <v>2022</v>
      </c>
      <c r="AD2238" s="1">
        <v>44682</v>
      </c>
      <c r="AE2238" t="s">
        <v>61</v>
      </c>
      <c r="AF2238" t="s">
        <v>69</v>
      </c>
      <c r="AG2238" t="str">
        <f t="shared" si="139"/>
        <v>Include</v>
      </c>
      <c r="AH2238">
        <f t="shared" si="136"/>
        <v>0</v>
      </c>
      <c r="AI2238">
        <f t="shared" si="137"/>
        <v>1</v>
      </c>
      <c r="AJ2238">
        <f t="shared" si="138"/>
        <v>0</v>
      </c>
      <c r="AK2238" s="15">
        <f>1</f>
        <v>1</v>
      </c>
    </row>
    <row r="2239" spans="1:37" x14ac:dyDescent="0.3">
      <c r="A2239" t="s">
        <v>5058</v>
      </c>
      <c r="B2239" s="1">
        <v>44697</v>
      </c>
      <c r="C2239" s="1">
        <v>44697</v>
      </c>
      <c r="D2239" t="s">
        <v>5059</v>
      </c>
      <c r="E2239" t="s">
        <v>46</v>
      </c>
      <c r="F2239">
        <v>32</v>
      </c>
      <c r="G2239">
        <v>32</v>
      </c>
      <c r="H2239" t="s">
        <v>81</v>
      </c>
      <c r="I2239" t="s">
        <v>81</v>
      </c>
      <c r="J2239" t="s">
        <v>82</v>
      </c>
      <c r="K2239" t="s">
        <v>83</v>
      </c>
      <c r="L2239" t="s">
        <v>111</v>
      </c>
      <c r="M2239" t="s">
        <v>174</v>
      </c>
      <c r="N2239">
        <v>6</v>
      </c>
      <c r="O2239">
        <v>6</v>
      </c>
      <c r="P2239">
        <v>1826.8</v>
      </c>
      <c r="Q2239" s="2">
        <v>7.0000000000000007E-2</v>
      </c>
      <c r="R2239">
        <v>14790.65</v>
      </c>
      <c r="S2239">
        <v>3473.29</v>
      </c>
      <c r="T2239" s="3">
        <v>0.23499999999999999</v>
      </c>
      <c r="U2239">
        <v>74.41</v>
      </c>
      <c r="V2239" t="s">
        <v>68</v>
      </c>
      <c r="W2239">
        <v>2</v>
      </c>
      <c r="X2239" t="b">
        <v>1</v>
      </c>
      <c r="Y2239" t="s">
        <v>41</v>
      </c>
      <c r="Z2239" t="s">
        <v>41</v>
      </c>
      <c r="AA2239">
        <v>6</v>
      </c>
      <c r="AB2239">
        <v>6</v>
      </c>
      <c r="AC2239">
        <v>2022</v>
      </c>
      <c r="AD2239" s="1">
        <v>44682</v>
      </c>
      <c r="AE2239" t="s">
        <v>87</v>
      </c>
      <c r="AF2239" t="s">
        <v>69</v>
      </c>
      <c r="AG2239" t="str">
        <f t="shared" si="139"/>
        <v>Include</v>
      </c>
      <c r="AH2239">
        <f t="shared" si="136"/>
        <v>1</v>
      </c>
      <c r="AI2239">
        <f t="shared" si="137"/>
        <v>1</v>
      </c>
      <c r="AJ2239">
        <f t="shared" si="138"/>
        <v>0</v>
      </c>
      <c r="AK2239" s="15">
        <f>1</f>
        <v>1</v>
      </c>
    </row>
    <row r="2240" spans="1:37" x14ac:dyDescent="0.3">
      <c r="A2240" t="s">
        <v>5060</v>
      </c>
      <c r="B2240" s="1">
        <v>44697</v>
      </c>
      <c r="C2240" s="1">
        <v>44697</v>
      </c>
      <c r="D2240" t="s">
        <v>5061</v>
      </c>
      <c r="E2240" t="s">
        <v>1022</v>
      </c>
      <c r="F2240">
        <v>35</v>
      </c>
      <c r="G2240">
        <v>35</v>
      </c>
      <c r="H2240" t="s">
        <v>81</v>
      </c>
      <c r="I2240" t="s">
        <v>81</v>
      </c>
      <c r="J2240" t="s">
        <v>48</v>
      </c>
      <c r="K2240" t="s">
        <v>230</v>
      </c>
      <c r="L2240" t="s">
        <v>84</v>
      </c>
      <c r="M2240" t="s">
        <v>279</v>
      </c>
      <c r="N2240">
        <v>4</v>
      </c>
      <c r="O2240">
        <v>4</v>
      </c>
      <c r="P2240">
        <v>88.31</v>
      </c>
      <c r="Q2240" s="2">
        <v>0.38</v>
      </c>
      <c r="R2240">
        <v>308.14999999999998</v>
      </c>
      <c r="S2240">
        <v>28.01</v>
      </c>
      <c r="T2240" s="3">
        <v>9.0999999999999998E-2</v>
      </c>
      <c r="U2240">
        <v>51.4</v>
      </c>
      <c r="V2240" t="s">
        <v>40</v>
      </c>
      <c r="W2240">
        <v>3</v>
      </c>
      <c r="X2240" t="b">
        <v>1</v>
      </c>
      <c r="Y2240" t="s">
        <v>41</v>
      </c>
      <c r="Z2240" t="s">
        <v>41</v>
      </c>
      <c r="AA2240">
        <v>5</v>
      </c>
      <c r="AB2240">
        <v>5</v>
      </c>
      <c r="AC2240">
        <v>2022</v>
      </c>
      <c r="AD2240" s="1">
        <v>44682</v>
      </c>
      <c r="AE2240" t="s">
        <v>87</v>
      </c>
      <c r="AF2240" t="s">
        <v>62</v>
      </c>
      <c r="AG2240" t="str">
        <f t="shared" si="139"/>
        <v>Include</v>
      </c>
      <c r="AH2240">
        <f t="shared" si="136"/>
        <v>1</v>
      </c>
      <c r="AI2240">
        <f t="shared" si="137"/>
        <v>1</v>
      </c>
      <c r="AJ2240">
        <f t="shared" si="138"/>
        <v>0</v>
      </c>
      <c r="AK2240" s="15">
        <f>1</f>
        <v>1</v>
      </c>
    </row>
    <row r="2241" spans="1:37" x14ac:dyDescent="0.3">
      <c r="A2241" t="s">
        <v>5062</v>
      </c>
      <c r="B2241" s="1">
        <v>44697</v>
      </c>
      <c r="C2241" s="1">
        <v>44697</v>
      </c>
      <c r="D2241" t="s">
        <v>5063</v>
      </c>
      <c r="E2241" t="s">
        <v>1131</v>
      </c>
      <c r="F2241">
        <v>53</v>
      </c>
      <c r="G2241">
        <v>53</v>
      </c>
      <c r="H2241" t="s">
        <v>81</v>
      </c>
      <c r="I2241" t="s">
        <v>81</v>
      </c>
      <c r="J2241" t="s">
        <v>36</v>
      </c>
      <c r="K2241" t="s">
        <v>73</v>
      </c>
      <c r="L2241" t="s">
        <v>97</v>
      </c>
      <c r="M2241" t="s">
        <v>254</v>
      </c>
      <c r="N2241">
        <v>6</v>
      </c>
      <c r="O2241">
        <v>6</v>
      </c>
      <c r="P2241">
        <v>308.33</v>
      </c>
      <c r="Q2241" s="2">
        <v>0.17</v>
      </c>
      <c r="R2241">
        <v>2120.2800000000002</v>
      </c>
      <c r="S2241">
        <v>875.63</v>
      </c>
      <c r="T2241" s="3">
        <v>0.41299999999999998</v>
      </c>
      <c r="U2241">
        <v>48.94</v>
      </c>
      <c r="V2241" t="s">
        <v>68</v>
      </c>
      <c r="W2241">
        <v>4</v>
      </c>
      <c r="X2241" t="b">
        <v>0</v>
      </c>
      <c r="Y2241" t="s">
        <v>382</v>
      </c>
      <c r="Z2241" t="s">
        <v>60</v>
      </c>
      <c r="AA2241">
        <v>5</v>
      </c>
      <c r="AB2241">
        <v>5</v>
      </c>
      <c r="AC2241">
        <v>2022</v>
      </c>
      <c r="AD2241" s="1">
        <v>44682</v>
      </c>
      <c r="AE2241" t="s">
        <v>101</v>
      </c>
      <c r="AF2241" t="s">
        <v>88</v>
      </c>
      <c r="AG2241" t="str">
        <f t="shared" si="139"/>
        <v>Include</v>
      </c>
      <c r="AH2241">
        <f t="shared" si="136"/>
        <v>0</v>
      </c>
      <c r="AI2241">
        <f t="shared" si="137"/>
        <v>1</v>
      </c>
      <c r="AJ2241">
        <f t="shared" si="138"/>
        <v>0</v>
      </c>
      <c r="AK2241" s="15">
        <f>1</f>
        <v>1</v>
      </c>
    </row>
    <row r="2242" spans="1:37" x14ac:dyDescent="0.3">
      <c r="A2242" t="s">
        <v>5064</v>
      </c>
      <c r="B2242" s="1">
        <v>44697</v>
      </c>
      <c r="C2242" s="1">
        <v>44697</v>
      </c>
      <c r="D2242" t="s">
        <v>5065</v>
      </c>
      <c r="E2242" t="s">
        <v>1115</v>
      </c>
      <c r="F2242">
        <v>34</v>
      </c>
      <c r="G2242">
        <v>34</v>
      </c>
      <c r="H2242" t="s">
        <v>81</v>
      </c>
      <c r="I2242" t="s">
        <v>81</v>
      </c>
      <c r="J2242" t="s">
        <v>82</v>
      </c>
      <c r="K2242" t="s">
        <v>131</v>
      </c>
      <c r="L2242" t="s">
        <v>140</v>
      </c>
      <c r="M2242" t="s">
        <v>358</v>
      </c>
      <c r="N2242">
        <v>6</v>
      </c>
      <c r="O2242">
        <v>6</v>
      </c>
      <c r="P2242">
        <v>3595.66</v>
      </c>
      <c r="Q2242" s="2">
        <v>0.08</v>
      </c>
      <c r="R2242">
        <v>28857.83</v>
      </c>
      <c r="S2242">
        <v>14157.85</v>
      </c>
      <c r="T2242" s="3">
        <v>0.49099999999999999</v>
      </c>
      <c r="U2242">
        <v>33.61</v>
      </c>
      <c r="V2242" t="s">
        <v>99</v>
      </c>
      <c r="W2242">
        <v>3</v>
      </c>
      <c r="X2242" t="b">
        <v>0</v>
      </c>
      <c r="Y2242" t="s">
        <v>60</v>
      </c>
      <c r="Z2242" t="s">
        <v>60</v>
      </c>
      <c r="AA2242">
        <v>5</v>
      </c>
      <c r="AB2242">
        <v>5</v>
      </c>
      <c r="AC2242">
        <v>2022</v>
      </c>
      <c r="AD2242" s="1">
        <v>44682</v>
      </c>
      <c r="AE2242" t="s">
        <v>87</v>
      </c>
      <c r="AF2242" t="s">
        <v>69</v>
      </c>
      <c r="AG2242" t="str">
        <f t="shared" si="139"/>
        <v>Include</v>
      </c>
      <c r="AH2242">
        <f t="shared" ref="AH2242:AH2305" si="140">IF(Z2242="Returned",1,0)</f>
        <v>0</v>
      </c>
      <c r="AI2242">
        <f t="shared" ref="AI2242:AI2305" si="141">IF(OR(Z2242="Delivered",Z2242="Returned"),1,0)</f>
        <v>1</v>
      </c>
      <c r="AJ2242">
        <f t="shared" ref="AJ2242:AJ2305" si="142">IF(Z2242="Cancelled",1,0)</f>
        <v>0</v>
      </c>
      <c r="AK2242" s="15">
        <f>1</f>
        <v>1</v>
      </c>
    </row>
    <row r="2243" spans="1:37" x14ac:dyDescent="0.3">
      <c r="A2243" t="s">
        <v>5066</v>
      </c>
      <c r="B2243" s="1">
        <v>44697</v>
      </c>
      <c r="C2243" s="1">
        <v>44697</v>
      </c>
      <c r="D2243" t="s">
        <v>5067</v>
      </c>
      <c r="E2243" t="s">
        <v>2291</v>
      </c>
      <c r="F2243">
        <v>48</v>
      </c>
      <c r="G2243">
        <v>48</v>
      </c>
      <c r="H2243" t="s">
        <v>81</v>
      </c>
      <c r="I2243" t="s">
        <v>81</v>
      </c>
      <c r="J2243" t="s">
        <v>48</v>
      </c>
      <c r="K2243" t="s">
        <v>226</v>
      </c>
      <c r="L2243" t="s">
        <v>38</v>
      </c>
      <c r="M2243" t="s">
        <v>163</v>
      </c>
      <c r="N2243">
        <v>1</v>
      </c>
      <c r="O2243">
        <v>1</v>
      </c>
      <c r="P2243">
        <v>2120.9299999999998</v>
      </c>
      <c r="Q2243" s="2">
        <v>0.22</v>
      </c>
      <c r="R2243">
        <v>2475.08</v>
      </c>
      <c r="S2243">
        <v>882.31</v>
      </c>
      <c r="T2243" s="3">
        <v>0.35599999999999998</v>
      </c>
      <c r="U2243">
        <v>64.27</v>
      </c>
      <c r="V2243" t="s">
        <v>132</v>
      </c>
      <c r="W2243">
        <v>5</v>
      </c>
      <c r="X2243" t="b">
        <v>0</v>
      </c>
      <c r="Y2243" t="s">
        <v>60</v>
      </c>
      <c r="Z2243" t="s">
        <v>60</v>
      </c>
      <c r="AA2243">
        <v>5</v>
      </c>
      <c r="AB2243">
        <v>5</v>
      </c>
      <c r="AC2243">
        <v>2022</v>
      </c>
      <c r="AD2243" s="1">
        <v>44682</v>
      </c>
      <c r="AE2243" t="s">
        <v>101</v>
      </c>
      <c r="AF2243" t="s">
        <v>43</v>
      </c>
      <c r="AG2243" t="str">
        <f t="shared" ref="AG2243:AG2306" si="143">IF(N2243=999,"Exclude","Include")</f>
        <v>Include</v>
      </c>
      <c r="AH2243">
        <f t="shared" si="140"/>
        <v>0</v>
      </c>
      <c r="AI2243">
        <f t="shared" si="141"/>
        <v>1</v>
      </c>
      <c r="AJ2243">
        <f t="shared" si="142"/>
        <v>0</v>
      </c>
      <c r="AK2243" s="15">
        <f>1</f>
        <v>1</v>
      </c>
    </row>
    <row r="2244" spans="1:37" x14ac:dyDescent="0.3">
      <c r="A2244" t="s">
        <v>5068</v>
      </c>
      <c r="B2244" s="1">
        <v>44696</v>
      </c>
      <c r="C2244" s="1">
        <v>44696</v>
      </c>
      <c r="D2244" t="s">
        <v>5069</v>
      </c>
      <c r="E2244" t="s">
        <v>534</v>
      </c>
      <c r="F2244">
        <v>57</v>
      </c>
      <c r="G2244">
        <v>57</v>
      </c>
      <c r="H2244" t="s">
        <v>47</v>
      </c>
      <c r="I2244" t="s">
        <v>47</v>
      </c>
      <c r="J2244" t="s">
        <v>36</v>
      </c>
      <c r="K2244" t="s">
        <v>106</v>
      </c>
      <c r="L2244" t="s">
        <v>74</v>
      </c>
      <c r="M2244" t="s">
        <v>75</v>
      </c>
      <c r="N2244">
        <v>5</v>
      </c>
      <c r="O2244">
        <v>5</v>
      </c>
      <c r="P2244">
        <v>40573.07</v>
      </c>
      <c r="Q2244" s="2">
        <v>0.31</v>
      </c>
      <c r="R2244">
        <v>232526.04</v>
      </c>
      <c r="S2244">
        <v>20245.060000000001</v>
      </c>
      <c r="T2244" s="3">
        <v>8.6999999999999994E-2</v>
      </c>
      <c r="U2244">
        <v>51.87</v>
      </c>
      <c r="V2244" t="s">
        <v>76</v>
      </c>
      <c r="W2244">
        <v>5</v>
      </c>
      <c r="X2244" t="b">
        <v>0</v>
      </c>
      <c r="Y2244" t="s">
        <v>60</v>
      </c>
      <c r="Z2244" t="s">
        <v>60</v>
      </c>
      <c r="AA2244">
        <v>5</v>
      </c>
      <c r="AB2244">
        <v>5</v>
      </c>
      <c r="AC2244">
        <v>2022</v>
      </c>
      <c r="AD2244" s="1">
        <v>44682</v>
      </c>
      <c r="AE2244" t="s">
        <v>101</v>
      </c>
      <c r="AF2244" t="s">
        <v>62</v>
      </c>
      <c r="AG2244" t="str">
        <f t="shared" si="143"/>
        <v>Include</v>
      </c>
      <c r="AH2244">
        <f t="shared" si="140"/>
        <v>0</v>
      </c>
      <c r="AI2244">
        <f t="shared" si="141"/>
        <v>1</v>
      </c>
      <c r="AJ2244">
        <f t="shared" si="142"/>
        <v>0</v>
      </c>
      <c r="AK2244" s="15">
        <f>1</f>
        <v>1</v>
      </c>
    </row>
    <row r="2245" spans="1:37" x14ac:dyDescent="0.3">
      <c r="A2245" t="s">
        <v>5070</v>
      </c>
      <c r="B2245" s="1">
        <v>44696</v>
      </c>
      <c r="C2245" s="1">
        <v>44696</v>
      </c>
      <c r="D2245" t="s">
        <v>5071</v>
      </c>
      <c r="E2245" t="s">
        <v>357</v>
      </c>
      <c r="F2245">
        <v>27</v>
      </c>
      <c r="G2245">
        <v>27</v>
      </c>
      <c r="H2245" t="s">
        <v>47</v>
      </c>
      <c r="I2245" t="s">
        <v>47</v>
      </c>
      <c r="J2245" t="s">
        <v>82</v>
      </c>
      <c r="K2245" t="s">
        <v>122</v>
      </c>
      <c r="L2245" t="s">
        <v>84</v>
      </c>
      <c r="M2245" t="s">
        <v>146</v>
      </c>
      <c r="N2245">
        <v>7</v>
      </c>
      <c r="O2245">
        <v>7</v>
      </c>
      <c r="P2245">
        <v>92.16</v>
      </c>
      <c r="Q2245" s="2">
        <v>0.12</v>
      </c>
      <c r="R2245">
        <v>864.08</v>
      </c>
      <c r="S2245">
        <v>53.74</v>
      </c>
      <c r="T2245" s="3">
        <v>6.2E-2</v>
      </c>
      <c r="U2245">
        <v>65.930000000000007</v>
      </c>
      <c r="V2245" t="s">
        <v>52</v>
      </c>
      <c r="X2245" t="b">
        <v>0</v>
      </c>
      <c r="Y2245" t="s">
        <v>60</v>
      </c>
      <c r="Z2245" t="s">
        <v>60</v>
      </c>
      <c r="AA2245">
        <v>2</v>
      </c>
      <c r="AB2245">
        <v>2</v>
      </c>
      <c r="AC2245">
        <v>2022</v>
      </c>
      <c r="AD2245" s="1">
        <v>44682</v>
      </c>
      <c r="AE2245" t="s">
        <v>87</v>
      </c>
      <c r="AF2245" t="s">
        <v>88</v>
      </c>
      <c r="AG2245" t="str">
        <f t="shared" si="143"/>
        <v>Include</v>
      </c>
      <c r="AH2245">
        <f t="shared" si="140"/>
        <v>0</v>
      </c>
      <c r="AI2245">
        <f t="shared" si="141"/>
        <v>1</v>
      </c>
      <c r="AJ2245">
        <f t="shared" si="142"/>
        <v>0</v>
      </c>
      <c r="AK2245" s="15">
        <f>1</f>
        <v>1</v>
      </c>
    </row>
    <row r="2246" spans="1:37" x14ac:dyDescent="0.3">
      <c r="A2246" t="s">
        <v>5072</v>
      </c>
      <c r="B2246" s="1">
        <v>44696</v>
      </c>
      <c r="C2246" s="1">
        <v>44696</v>
      </c>
      <c r="D2246" t="s">
        <v>5073</v>
      </c>
      <c r="E2246" t="s">
        <v>1598</v>
      </c>
      <c r="F2246">
        <v>48</v>
      </c>
      <c r="G2246">
        <v>48</v>
      </c>
      <c r="H2246" t="s">
        <v>47</v>
      </c>
      <c r="I2246" t="s">
        <v>47</v>
      </c>
      <c r="J2246" t="s">
        <v>57</v>
      </c>
      <c r="K2246" t="s">
        <v>205</v>
      </c>
      <c r="L2246" t="s">
        <v>38</v>
      </c>
      <c r="M2246" t="s">
        <v>39</v>
      </c>
      <c r="N2246">
        <v>2</v>
      </c>
      <c r="O2246">
        <v>2</v>
      </c>
      <c r="P2246">
        <v>722.06</v>
      </c>
      <c r="Q2246" s="2">
        <v>0.2</v>
      </c>
      <c r="R2246">
        <v>2091.67</v>
      </c>
      <c r="S2246">
        <v>471.88</v>
      </c>
      <c r="T2246" s="3">
        <v>0.22600000000000001</v>
      </c>
      <c r="U2246">
        <v>87.98</v>
      </c>
      <c r="V2246" t="s">
        <v>99</v>
      </c>
      <c r="W2246">
        <v>5</v>
      </c>
      <c r="X2246" t="b">
        <v>0</v>
      </c>
      <c r="Y2246" t="s">
        <v>142</v>
      </c>
      <c r="Z2246" t="s">
        <v>142</v>
      </c>
      <c r="AA2246">
        <v>3</v>
      </c>
      <c r="AB2246">
        <v>3</v>
      </c>
      <c r="AC2246">
        <v>2022</v>
      </c>
      <c r="AD2246" s="1">
        <v>44682</v>
      </c>
      <c r="AE2246" t="s">
        <v>101</v>
      </c>
      <c r="AF2246" t="s">
        <v>88</v>
      </c>
      <c r="AG2246" t="str">
        <f t="shared" si="143"/>
        <v>Include</v>
      </c>
      <c r="AH2246">
        <f t="shared" si="140"/>
        <v>0</v>
      </c>
      <c r="AI2246">
        <f t="shared" si="141"/>
        <v>0</v>
      </c>
      <c r="AJ2246">
        <f t="shared" si="142"/>
        <v>0</v>
      </c>
      <c r="AK2246" s="15">
        <f>1</f>
        <v>1</v>
      </c>
    </row>
    <row r="2247" spans="1:37" x14ac:dyDescent="0.3">
      <c r="A2247" t="s">
        <v>5074</v>
      </c>
      <c r="B2247" s="1">
        <v>44695</v>
      </c>
      <c r="C2247" s="1">
        <v>44695</v>
      </c>
      <c r="D2247" t="s">
        <v>5075</v>
      </c>
      <c r="E2247" t="s">
        <v>364</v>
      </c>
      <c r="F2247">
        <v>28</v>
      </c>
      <c r="G2247">
        <v>28</v>
      </c>
      <c r="H2247" t="s">
        <v>35</v>
      </c>
      <c r="I2247" t="s">
        <v>35</v>
      </c>
      <c r="J2247" t="s">
        <v>116</v>
      </c>
      <c r="K2247" t="s">
        <v>117</v>
      </c>
      <c r="L2247" t="s">
        <v>74</v>
      </c>
      <c r="M2247" t="s">
        <v>127</v>
      </c>
      <c r="N2247">
        <v>4</v>
      </c>
      <c r="O2247">
        <v>4</v>
      </c>
      <c r="P2247">
        <v>17943.13</v>
      </c>
      <c r="Q2247" s="2">
        <v>0.05</v>
      </c>
      <c r="R2247">
        <v>95732.21</v>
      </c>
      <c r="S2247">
        <v>10497.7</v>
      </c>
      <c r="T2247" s="3">
        <v>0.11</v>
      </c>
      <c r="U2247">
        <v>76.28</v>
      </c>
      <c r="V2247" t="s">
        <v>132</v>
      </c>
      <c r="W2247">
        <v>5</v>
      </c>
      <c r="X2247" t="b">
        <v>0</v>
      </c>
      <c r="Y2247" t="s">
        <v>60</v>
      </c>
      <c r="Z2247" t="s">
        <v>60</v>
      </c>
      <c r="AC2247">
        <v>2022</v>
      </c>
      <c r="AD2247" s="1">
        <v>44682</v>
      </c>
      <c r="AE2247" t="s">
        <v>87</v>
      </c>
      <c r="AF2247" t="s">
        <v>69</v>
      </c>
      <c r="AG2247" t="str">
        <f t="shared" si="143"/>
        <v>Include</v>
      </c>
      <c r="AH2247">
        <f t="shared" si="140"/>
        <v>0</v>
      </c>
      <c r="AI2247">
        <f t="shared" si="141"/>
        <v>1</v>
      </c>
      <c r="AJ2247">
        <f t="shared" si="142"/>
        <v>0</v>
      </c>
      <c r="AK2247" s="15">
        <f>1</f>
        <v>1</v>
      </c>
    </row>
    <row r="2248" spans="1:37" x14ac:dyDescent="0.3">
      <c r="A2248" t="s">
        <v>5076</v>
      </c>
      <c r="B2248" s="1">
        <v>44695</v>
      </c>
      <c r="C2248" s="1">
        <v>44695</v>
      </c>
      <c r="D2248" t="s">
        <v>5077</v>
      </c>
      <c r="E2248" t="s">
        <v>1163</v>
      </c>
      <c r="F2248">
        <v>29</v>
      </c>
      <c r="G2248">
        <v>29</v>
      </c>
      <c r="H2248" t="s">
        <v>47</v>
      </c>
      <c r="I2248" t="s">
        <v>47</v>
      </c>
      <c r="J2248" t="s">
        <v>82</v>
      </c>
      <c r="K2248" t="s">
        <v>122</v>
      </c>
      <c r="L2248" t="s">
        <v>84</v>
      </c>
      <c r="M2248" t="s">
        <v>279</v>
      </c>
      <c r="N2248">
        <v>5</v>
      </c>
      <c r="O2248">
        <v>5</v>
      </c>
      <c r="P2248">
        <v>218.21</v>
      </c>
      <c r="Q2248" s="2">
        <v>0.33</v>
      </c>
      <c r="R2248">
        <v>1300.18</v>
      </c>
      <c r="S2248">
        <v>113.46</v>
      </c>
      <c r="T2248" s="3">
        <v>8.6999999999999994E-2</v>
      </c>
      <c r="U2248">
        <v>55.11</v>
      </c>
      <c r="V2248" t="s">
        <v>68</v>
      </c>
      <c r="W2248">
        <v>5</v>
      </c>
      <c r="X2248" t="b">
        <v>0</v>
      </c>
      <c r="Y2248" t="s">
        <v>142</v>
      </c>
      <c r="Z2248" t="s">
        <v>142</v>
      </c>
      <c r="AA2248">
        <v>9</v>
      </c>
      <c r="AB2248">
        <v>9</v>
      </c>
      <c r="AC2248">
        <v>2022</v>
      </c>
      <c r="AD2248" s="1">
        <v>44682</v>
      </c>
      <c r="AE2248" t="s">
        <v>87</v>
      </c>
      <c r="AF2248" t="s">
        <v>62</v>
      </c>
      <c r="AG2248" t="str">
        <f t="shared" si="143"/>
        <v>Include</v>
      </c>
      <c r="AH2248">
        <f t="shared" si="140"/>
        <v>0</v>
      </c>
      <c r="AI2248">
        <f t="shared" si="141"/>
        <v>0</v>
      </c>
      <c r="AJ2248">
        <f t="shared" si="142"/>
        <v>0</v>
      </c>
      <c r="AK2248" s="15">
        <f>1</f>
        <v>1</v>
      </c>
    </row>
    <row r="2249" spans="1:37" x14ac:dyDescent="0.3">
      <c r="A2249" t="s">
        <v>5078</v>
      </c>
      <c r="B2249" s="1">
        <v>44694</v>
      </c>
      <c r="C2249" s="1">
        <v>44694</v>
      </c>
      <c r="D2249" t="s">
        <v>5079</v>
      </c>
      <c r="E2249" t="s">
        <v>189</v>
      </c>
      <c r="F2249">
        <v>44</v>
      </c>
      <c r="G2249">
        <v>44</v>
      </c>
      <c r="H2249" t="s">
        <v>212</v>
      </c>
      <c r="I2249" t="s">
        <v>35</v>
      </c>
      <c r="J2249" t="s">
        <v>57</v>
      </c>
      <c r="K2249" t="s">
        <v>58</v>
      </c>
      <c r="L2249" t="s">
        <v>84</v>
      </c>
      <c r="M2249" t="s">
        <v>490</v>
      </c>
      <c r="N2249">
        <v>3</v>
      </c>
      <c r="O2249">
        <v>3</v>
      </c>
      <c r="P2249">
        <v>284.88</v>
      </c>
      <c r="Q2249" s="2">
        <v>0.26</v>
      </c>
      <c r="R2249">
        <v>817.39</v>
      </c>
      <c r="S2249">
        <v>50.93</v>
      </c>
      <c r="T2249" s="3">
        <v>6.2E-2</v>
      </c>
      <c r="U2249">
        <v>105.48</v>
      </c>
      <c r="V2249" t="s">
        <v>76</v>
      </c>
      <c r="W2249">
        <v>3</v>
      </c>
      <c r="X2249" t="b">
        <v>1</v>
      </c>
      <c r="Y2249" t="s">
        <v>41</v>
      </c>
      <c r="Z2249" t="s">
        <v>41</v>
      </c>
      <c r="AA2249">
        <v>10</v>
      </c>
      <c r="AB2249">
        <v>10</v>
      </c>
      <c r="AC2249">
        <v>2022</v>
      </c>
      <c r="AD2249" s="1">
        <v>44682</v>
      </c>
      <c r="AE2249" t="s">
        <v>61</v>
      </c>
      <c r="AF2249" t="s">
        <v>43</v>
      </c>
      <c r="AG2249" t="str">
        <f t="shared" si="143"/>
        <v>Include</v>
      </c>
      <c r="AH2249">
        <f t="shared" si="140"/>
        <v>1</v>
      </c>
      <c r="AI2249">
        <f t="shared" si="141"/>
        <v>1</v>
      </c>
      <c r="AJ2249">
        <f t="shared" si="142"/>
        <v>0</v>
      </c>
      <c r="AK2249" s="15">
        <f>1</f>
        <v>1</v>
      </c>
    </row>
    <row r="2250" spans="1:37" x14ac:dyDescent="0.3">
      <c r="A2250" t="s">
        <v>5080</v>
      </c>
      <c r="B2250" s="1">
        <v>44694</v>
      </c>
      <c r="C2250" s="1">
        <v>44694</v>
      </c>
      <c r="D2250" t="s">
        <v>5081</v>
      </c>
      <c r="E2250" t="s">
        <v>439</v>
      </c>
      <c r="F2250">
        <v>33</v>
      </c>
      <c r="G2250">
        <v>33</v>
      </c>
      <c r="H2250" t="s">
        <v>81</v>
      </c>
      <c r="I2250" t="s">
        <v>81</v>
      </c>
      <c r="J2250" t="s">
        <v>36</v>
      </c>
      <c r="K2250" t="s">
        <v>37</v>
      </c>
      <c r="L2250" t="s">
        <v>97</v>
      </c>
      <c r="M2250" t="s">
        <v>243</v>
      </c>
      <c r="N2250">
        <v>8</v>
      </c>
      <c r="O2250">
        <v>8</v>
      </c>
      <c r="P2250">
        <v>941.99</v>
      </c>
      <c r="Q2250" s="2">
        <v>0.39</v>
      </c>
      <c r="R2250">
        <v>6393.22</v>
      </c>
      <c r="S2250">
        <v>2237.36</v>
      </c>
      <c r="T2250" s="3">
        <v>0.35</v>
      </c>
      <c r="U2250">
        <v>56.26</v>
      </c>
      <c r="V2250" t="s">
        <v>40</v>
      </c>
      <c r="W2250">
        <v>1</v>
      </c>
      <c r="X2250" t="b">
        <v>1</v>
      </c>
      <c r="Y2250" t="s">
        <v>41</v>
      </c>
      <c r="Z2250" t="s">
        <v>41</v>
      </c>
      <c r="AA2250">
        <v>9</v>
      </c>
      <c r="AB2250">
        <v>9</v>
      </c>
      <c r="AC2250">
        <v>2022</v>
      </c>
      <c r="AD2250" s="1">
        <v>44682</v>
      </c>
      <c r="AE2250" t="s">
        <v>87</v>
      </c>
      <c r="AF2250" t="s">
        <v>62</v>
      </c>
      <c r="AG2250" t="str">
        <f t="shared" si="143"/>
        <v>Include</v>
      </c>
      <c r="AH2250">
        <f t="shared" si="140"/>
        <v>1</v>
      </c>
      <c r="AI2250">
        <f t="shared" si="141"/>
        <v>1</v>
      </c>
      <c r="AJ2250">
        <f t="shared" si="142"/>
        <v>0</v>
      </c>
      <c r="AK2250" s="15">
        <f>1</f>
        <v>1</v>
      </c>
    </row>
    <row r="2251" spans="1:37" x14ac:dyDescent="0.3">
      <c r="A2251" t="s">
        <v>5082</v>
      </c>
      <c r="B2251" s="1">
        <v>44692</v>
      </c>
      <c r="C2251" s="1">
        <v>44692</v>
      </c>
      <c r="D2251" t="s">
        <v>5083</v>
      </c>
      <c r="E2251" t="s">
        <v>480</v>
      </c>
      <c r="F2251">
        <v>20</v>
      </c>
      <c r="G2251">
        <v>20</v>
      </c>
      <c r="H2251" t="s">
        <v>81</v>
      </c>
      <c r="I2251" t="s">
        <v>81</v>
      </c>
      <c r="J2251" t="s">
        <v>48</v>
      </c>
      <c r="K2251" t="s">
        <v>230</v>
      </c>
      <c r="L2251" t="s">
        <v>38</v>
      </c>
      <c r="M2251" t="s">
        <v>39</v>
      </c>
      <c r="N2251">
        <v>6</v>
      </c>
      <c r="O2251">
        <v>6</v>
      </c>
      <c r="P2251">
        <v>2429.19</v>
      </c>
      <c r="Q2251" s="2">
        <v>0.34</v>
      </c>
      <c r="R2251">
        <v>14916.43</v>
      </c>
      <c r="S2251">
        <v>8055.68</v>
      </c>
      <c r="T2251" s="3">
        <v>0.54</v>
      </c>
      <c r="U2251">
        <v>40.450000000000003</v>
      </c>
      <c r="V2251" t="s">
        <v>76</v>
      </c>
      <c r="W2251">
        <v>2</v>
      </c>
      <c r="X2251" t="b">
        <v>0</v>
      </c>
      <c r="Y2251" t="s">
        <v>60</v>
      </c>
      <c r="Z2251" t="s">
        <v>60</v>
      </c>
      <c r="AA2251">
        <v>10</v>
      </c>
      <c r="AB2251">
        <v>10</v>
      </c>
      <c r="AC2251">
        <v>2022</v>
      </c>
      <c r="AD2251" s="1">
        <v>44682</v>
      </c>
      <c r="AE2251" t="s">
        <v>53</v>
      </c>
      <c r="AF2251" t="s">
        <v>62</v>
      </c>
      <c r="AG2251" t="str">
        <f t="shared" si="143"/>
        <v>Include</v>
      </c>
      <c r="AH2251">
        <f t="shared" si="140"/>
        <v>0</v>
      </c>
      <c r="AI2251">
        <f t="shared" si="141"/>
        <v>1</v>
      </c>
      <c r="AJ2251">
        <f t="shared" si="142"/>
        <v>0</v>
      </c>
      <c r="AK2251" s="15">
        <f>1</f>
        <v>1</v>
      </c>
    </row>
    <row r="2252" spans="1:37" x14ac:dyDescent="0.3">
      <c r="A2252" t="s">
        <v>5084</v>
      </c>
      <c r="B2252" s="1">
        <v>44692</v>
      </c>
      <c r="C2252" s="1">
        <v>44692</v>
      </c>
      <c r="D2252" t="s">
        <v>5085</v>
      </c>
      <c r="E2252" t="s">
        <v>408</v>
      </c>
      <c r="F2252">
        <v>17</v>
      </c>
      <c r="G2252">
        <v>17</v>
      </c>
      <c r="H2252" t="s">
        <v>81</v>
      </c>
      <c r="I2252" t="s">
        <v>81</v>
      </c>
      <c r="J2252" t="s">
        <v>82</v>
      </c>
      <c r="K2252" t="s">
        <v>83</v>
      </c>
      <c r="L2252" t="s">
        <v>84</v>
      </c>
      <c r="M2252" t="s">
        <v>490</v>
      </c>
      <c r="N2252">
        <v>8</v>
      </c>
      <c r="O2252">
        <v>8</v>
      </c>
      <c r="P2252">
        <v>186.85</v>
      </c>
      <c r="Q2252" s="2">
        <v>0.28000000000000003</v>
      </c>
      <c r="R2252">
        <v>1720.56</v>
      </c>
      <c r="S2252">
        <v>141.72999999999999</v>
      </c>
      <c r="T2252" s="3">
        <v>8.2000000000000003E-2</v>
      </c>
      <c r="U2252">
        <v>50.9</v>
      </c>
      <c r="V2252" t="s">
        <v>132</v>
      </c>
      <c r="W2252">
        <v>1</v>
      </c>
      <c r="X2252" t="b">
        <v>0</v>
      </c>
      <c r="Y2252" t="s">
        <v>100</v>
      </c>
      <c r="Z2252" t="s">
        <v>100</v>
      </c>
      <c r="AA2252">
        <v>6</v>
      </c>
      <c r="AB2252">
        <v>6</v>
      </c>
      <c r="AC2252">
        <v>2022</v>
      </c>
      <c r="AD2252" s="1">
        <v>44682</v>
      </c>
      <c r="AE2252" t="s">
        <v>42</v>
      </c>
      <c r="AF2252" t="s">
        <v>43</v>
      </c>
      <c r="AG2252" t="str">
        <f t="shared" si="143"/>
        <v>Include</v>
      </c>
      <c r="AH2252">
        <f t="shared" si="140"/>
        <v>0</v>
      </c>
      <c r="AI2252">
        <f t="shared" si="141"/>
        <v>0</v>
      </c>
      <c r="AJ2252">
        <f t="shared" si="142"/>
        <v>1</v>
      </c>
      <c r="AK2252" s="15">
        <f>1</f>
        <v>1</v>
      </c>
    </row>
    <row r="2253" spans="1:37" x14ac:dyDescent="0.3">
      <c r="A2253" t="s">
        <v>5086</v>
      </c>
      <c r="B2253" s="1">
        <v>44692</v>
      </c>
      <c r="C2253" s="1">
        <v>44692</v>
      </c>
      <c r="D2253" t="s">
        <v>5087</v>
      </c>
      <c r="E2253" t="s">
        <v>130</v>
      </c>
      <c r="F2253">
        <v>52</v>
      </c>
      <c r="G2253">
        <v>52</v>
      </c>
      <c r="H2253" t="s">
        <v>81</v>
      </c>
      <c r="I2253" t="s">
        <v>81</v>
      </c>
      <c r="J2253" t="s">
        <v>48</v>
      </c>
      <c r="K2253" t="s">
        <v>49</v>
      </c>
      <c r="L2253" t="s">
        <v>140</v>
      </c>
      <c r="M2253" t="s">
        <v>206</v>
      </c>
      <c r="N2253">
        <v>5</v>
      </c>
      <c r="O2253">
        <v>5</v>
      </c>
      <c r="P2253">
        <v>3102.98</v>
      </c>
      <c r="Q2253" s="2">
        <v>0.11</v>
      </c>
      <c r="R2253">
        <v>20951.580000000002</v>
      </c>
      <c r="S2253">
        <v>8948.8799999999992</v>
      </c>
      <c r="T2253" s="3">
        <v>0.42699999999999999</v>
      </c>
      <c r="U2253">
        <v>34.130000000000003</v>
      </c>
      <c r="V2253" t="s">
        <v>76</v>
      </c>
      <c r="W2253">
        <v>5</v>
      </c>
      <c r="X2253" t="b">
        <v>0</v>
      </c>
      <c r="Y2253" t="s">
        <v>60</v>
      </c>
      <c r="Z2253" t="s">
        <v>60</v>
      </c>
      <c r="AA2253">
        <v>8</v>
      </c>
      <c r="AB2253">
        <v>8</v>
      </c>
      <c r="AC2253">
        <v>2022</v>
      </c>
      <c r="AD2253" s="1">
        <v>44682</v>
      </c>
      <c r="AE2253" t="s">
        <v>101</v>
      </c>
      <c r="AF2253" t="s">
        <v>88</v>
      </c>
      <c r="AG2253" t="str">
        <f t="shared" si="143"/>
        <v>Include</v>
      </c>
      <c r="AH2253">
        <f t="shared" si="140"/>
        <v>0</v>
      </c>
      <c r="AI2253">
        <f t="shared" si="141"/>
        <v>1</v>
      </c>
      <c r="AJ2253">
        <f t="shared" si="142"/>
        <v>0</v>
      </c>
      <c r="AK2253" s="15">
        <f>1</f>
        <v>1</v>
      </c>
    </row>
    <row r="2254" spans="1:37" x14ac:dyDescent="0.3">
      <c r="A2254" t="s">
        <v>5088</v>
      </c>
      <c r="B2254" s="1">
        <v>44691</v>
      </c>
      <c r="C2254" s="1">
        <v>44691</v>
      </c>
      <c r="D2254" t="s">
        <v>5089</v>
      </c>
      <c r="E2254" t="s">
        <v>270</v>
      </c>
      <c r="F2254">
        <v>22</v>
      </c>
      <c r="G2254">
        <v>22</v>
      </c>
      <c r="H2254" t="s">
        <v>81</v>
      </c>
      <c r="I2254" t="s">
        <v>81</v>
      </c>
      <c r="J2254" t="s">
        <v>82</v>
      </c>
      <c r="K2254" t="s">
        <v>122</v>
      </c>
      <c r="L2254" t="s">
        <v>50</v>
      </c>
      <c r="M2254" t="s">
        <v>325</v>
      </c>
      <c r="N2254">
        <v>4</v>
      </c>
      <c r="O2254">
        <v>4</v>
      </c>
      <c r="P2254">
        <v>18771.18</v>
      </c>
      <c r="Q2254" s="2">
        <v>0.12</v>
      </c>
      <c r="R2254">
        <v>90435.12</v>
      </c>
      <c r="S2254">
        <v>21095.21</v>
      </c>
      <c r="T2254" s="3">
        <v>0.23300000000000001</v>
      </c>
      <c r="U2254">
        <v>68.930000000000007</v>
      </c>
      <c r="V2254" t="s">
        <v>99</v>
      </c>
      <c r="W2254">
        <v>5</v>
      </c>
      <c r="X2254" t="b">
        <v>0</v>
      </c>
      <c r="Y2254" t="s">
        <v>60</v>
      </c>
      <c r="Z2254" t="s">
        <v>60</v>
      </c>
      <c r="AA2254">
        <v>1</v>
      </c>
      <c r="AB2254">
        <v>1</v>
      </c>
      <c r="AC2254">
        <v>2022</v>
      </c>
      <c r="AD2254" s="1">
        <v>44682</v>
      </c>
      <c r="AE2254" t="s">
        <v>53</v>
      </c>
      <c r="AF2254" t="s">
        <v>88</v>
      </c>
      <c r="AG2254" t="str">
        <f t="shared" si="143"/>
        <v>Include</v>
      </c>
      <c r="AH2254">
        <f t="shared" si="140"/>
        <v>0</v>
      </c>
      <c r="AI2254">
        <f t="shared" si="141"/>
        <v>1</v>
      </c>
      <c r="AJ2254">
        <f t="shared" si="142"/>
        <v>0</v>
      </c>
      <c r="AK2254" s="15">
        <f>1</f>
        <v>1</v>
      </c>
    </row>
    <row r="2255" spans="1:37" x14ac:dyDescent="0.3">
      <c r="A2255" t="s">
        <v>5090</v>
      </c>
      <c r="B2255" s="1">
        <v>44691</v>
      </c>
      <c r="C2255" s="1">
        <v>44691</v>
      </c>
      <c r="D2255" t="s">
        <v>5091</v>
      </c>
      <c r="E2255" t="s">
        <v>193</v>
      </c>
      <c r="F2255">
        <v>35</v>
      </c>
      <c r="G2255">
        <v>35</v>
      </c>
      <c r="H2255" t="s">
        <v>35</v>
      </c>
      <c r="I2255" t="s">
        <v>35</v>
      </c>
      <c r="J2255" t="s">
        <v>48</v>
      </c>
      <c r="K2255" t="s">
        <v>185</v>
      </c>
      <c r="L2255" t="s">
        <v>111</v>
      </c>
      <c r="M2255" t="s">
        <v>136</v>
      </c>
      <c r="N2255">
        <v>3</v>
      </c>
      <c r="O2255">
        <v>3</v>
      </c>
      <c r="P2255">
        <v>9576.43</v>
      </c>
      <c r="Q2255" s="2">
        <v>0.23</v>
      </c>
      <c r="R2255">
        <v>35621.919999999998</v>
      </c>
      <c r="S2255">
        <v>9543.5</v>
      </c>
      <c r="T2255" s="3">
        <v>0.26800000000000002</v>
      </c>
      <c r="U2255">
        <v>20.04</v>
      </c>
      <c r="V2255" t="s">
        <v>76</v>
      </c>
      <c r="W2255">
        <v>2</v>
      </c>
      <c r="X2255" t="b">
        <v>0</v>
      </c>
      <c r="Y2255" t="s">
        <v>60</v>
      </c>
      <c r="Z2255" t="s">
        <v>60</v>
      </c>
      <c r="AA2255">
        <v>2</v>
      </c>
      <c r="AB2255">
        <v>2</v>
      </c>
      <c r="AC2255">
        <v>2022</v>
      </c>
      <c r="AD2255" s="1">
        <v>44682</v>
      </c>
      <c r="AE2255" t="s">
        <v>87</v>
      </c>
      <c r="AF2255" t="s">
        <v>43</v>
      </c>
      <c r="AG2255" t="str">
        <f t="shared" si="143"/>
        <v>Include</v>
      </c>
      <c r="AH2255">
        <f t="shared" si="140"/>
        <v>0</v>
      </c>
      <c r="AI2255">
        <f t="shared" si="141"/>
        <v>1</v>
      </c>
      <c r="AJ2255">
        <f t="shared" si="142"/>
        <v>0</v>
      </c>
      <c r="AK2255" s="15">
        <f>1</f>
        <v>1</v>
      </c>
    </row>
    <row r="2256" spans="1:37" x14ac:dyDescent="0.3">
      <c r="A2256" t="s">
        <v>5092</v>
      </c>
      <c r="B2256" s="1">
        <v>44690</v>
      </c>
      <c r="C2256" s="1">
        <v>44690</v>
      </c>
      <c r="D2256" t="s">
        <v>5093</v>
      </c>
      <c r="E2256" t="s">
        <v>799</v>
      </c>
      <c r="F2256">
        <v>43</v>
      </c>
      <c r="G2256">
        <v>43</v>
      </c>
      <c r="H2256" t="s">
        <v>47</v>
      </c>
      <c r="I2256" t="s">
        <v>47</v>
      </c>
      <c r="J2256" t="s">
        <v>82</v>
      </c>
      <c r="K2256" t="s">
        <v>266</v>
      </c>
      <c r="L2256" t="s">
        <v>84</v>
      </c>
      <c r="M2256" t="s">
        <v>231</v>
      </c>
      <c r="N2256">
        <v>10</v>
      </c>
      <c r="O2256">
        <v>10</v>
      </c>
      <c r="P2256">
        <v>378.93</v>
      </c>
      <c r="Q2256" s="2">
        <v>0.36</v>
      </c>
      <c r="R2256">
        <v>3399.01</v>
      </c>
      <c r="S2256">
        <v>209.1</v>
      </c>
      <c r="T2256" s="3">
        <v>6.2E-2</v>
      </c>
      <c r="U2256">
        <v>60.05</v>
      </c>
      <c r="V2256" t="s">
        <v>68</v>
      </c>
      <c r="W2256">
        <v>1</v>
      </c>
      <c r="X2256" t="b">
        <v>0</v>
      </c>
      <c r="Y2256" t="s">
        <v>60</v>
      </c>
      <c r="Z2256" t="s">
        <v>60</v>
      </c>
      <c r="AA2256">
        <v>1</v>
      </c>
      <c r="AB2256">
        <v>1</v>
      </c>
      <c r="AC2256">
        <v>2022</v>
      </c>
      <c r="AD2256" s="1">
        <v>44682</v>
      </c>
      <c r="AE2256" t="s">
        <v>61</v>
      </c>
      <c r="AF2256" t="s">
        <v>62</v>
      </c>
      <c r="AG2256" t="str">
        <f t="shared" si="143"/>
        <v>Include</v>
      </c>
      <c r="AH2256">
        <f t="shared" si="140"/>
        <v>0</v>
      </c>
      <c r="AI2256">
        <f t="shared" si="141"/>
        <v>1</v>
      </c>
      <c r="AJ2256">
        <f t="shared" si="142"/>
        <v>0</v>
      </c>
      <c r="AK2256" s="15">
        <f>1</f>
        <v>1</v>
      </c>
    </row>
    <row r="2257" spans="1:37" x14ac:dyDescent="0.3">
      <c r="A2257" t="s">
        <v>5094</v>
      </c>
      <c r="B2257" s="1">
        <v>44689</v>
      </c>
      <c r="C2257" s="1">
        <v>44689</v>
      </c>
      <c r="D2257" t="s">
        <v>5095</v>
      </c>
      <c r="E2257" t="s">
        <v>676</v>
      </c>
      <c r="F2257">
        <v>43</v>
      </c>
      <c r="G2257">
        <v>43</v>
      </c>
      <c r="H2257" t="s">
        <v>35</v>
      </c>
      <c r="I2257" t="s">
        <v>35</v>
      </c>
      <c r="J2257" t="s">
        <v>36</v>
      </c>
      <c r="K2257" t="s">
        <v>106</v>
      </c>
      <c r="L2257" t="s">
        <v>97</v>
      </c>
      <c r="M2257" t="s">
        <v>254</v>
      </c>
      <c r="N2257">
        <v>6</v>
      </c>
      <c r="O2257">
        <v>6</v>
      </c>
      <c r="P2257">
        <v>1175.95</v>
      </c>
      <c r="Q2257" s="2">
        <v>0.21</v>
      </c>
      <c r="R2257">
        <v>6295.77</v>
      </c>
      <c r="S2257">
        <v>2412.9499999999998</v>
      </c>
      <c r="T2257" s="3">
        <v>0.38300000000000001</v>
      </c>
      <c r="U2257">
        <v>48.24</v>
      </c>
      <c r="V2257" t="s">
        <v>76</v>
      </c>
      <c r="W2257">
        <v>1</v>
      </c>
      <c r="X2257" t="b">
        <v>0</v>
      </c>
      <c r="Y2257" t="s">
        <v>60</v>
      </c>
      <c r="Z2257" t="s">
        <v>60</v>
      </c>
      <c r="AA2257">
        <v>8</v>
      </c>
      <c r="AB2257">
        <v>8</v>
      </c>
      <c r="AC2257">
        <v>2022</v>
      </c>
      <c r="AD2257" s="1">
        <v>44682</v>
      </c>
      <c r="AE2257" t="s">
        <v>61</v>
      </c>
      <c r="AF2257" t="s">
        <v>43</v>
      </c>
      <c r="AG2257" t="str">
        <f t="shared" si="143"/>
        <v>Include</v>
      </c>
      <c r="AH2257">
        <f t="shared" si="140"/>
        <v>0</v>
      </c>
      <c r="AI2257">
        <f t="shared" si="141"/>
        <v>1</v>
      </c>
      <c r="AJ2257">
        <f t="shared" si="142"/>
        <v>0</v>
      </c>
      <c r="AK2257" s="15">
        <f>1</f>
        <v>1</v>
      </c>
    </row>
    <row r="2258" spans="1:37" x14ac:dyDescent="0.3">
      <c r="A2258" t="s">
        <v>5096</v>
      </c>
      <c r="B2258" s="1">
        <v>44689</v>
      </c>
      <c r="C2258" s="1">
        <v>44689</v>
      </c>
      <c r="D2258" t="s">
        <v>5097</v>
      </c>
      <c r="E2258" t="s">
        <v>1919</v>
      </c>
      <c r="F2258">
        <v>33</v>
      </c>
      <c r="G2258">
        <v>33</v>
      </c>
      <c r="H2258" t="s">
        <v>47</v>
      </c>
      <c r="I2258" t="s">
        <v>47</v>
      </c>
      <c r="J2258" t="s">
        <v>116</v>
      </c>
      <c r="K2258" t="s">
        <v>247</v>
      </c>
      <c r="L2258" t="s">
        <v>140</v>
      </c>
      <c r="M2258" t="s">
        <v>219</v>
      </c>
      <c r="N2258">
        <v>7</v>
      </c>
      <c r="O2258">
        <v>7</v>
      </c>
      <c r="P2258">
        <v>607.95000000000005</v>
      </c>
      <c r="Q2258" s="2">
        <v>0.38</v>
      </c>
      <c r="R2258">
        <v>3644.03</v>
      </c>
      <c r="S2258">
        <v>1026.0999999999999</v>
      </c>
      <c r="T2258" s="3">
        <v>0.28199999999999997</v>
      </c>
      <c r="U2258">
        <v>64.63</v>
      </c>
      <c r="V2258" t="s">
        <v>99</v>
      </c>
      <c r="W2258">
        <v>3</v>
      </c>
      <c r="X2258" t="b">
        <v>0</v>
      </c>
      <c r="Y2258" t="s">
        <v>60</v>
      </c>
      <c r="Z2258" t="s">
        <v>60</v>
      </c>
      <c r="AA2258">
        <v>1</v>
      </c>
      <c r="AB2258">
        <v>1</v>
      </c>
      <c r="AC2258">
        <v>2022</v>
      </c>
      <c r="AD2258" s="1">
        <v>44682</v>
      </c>
      <c r="AE2258" t="s">
        <v>87</v>
      </c>
      <c r="AF2258" t="s">
        <v>62</v>
      </c>
      <c r="AG2258" t="str">
        <f t="shared" si="143"/>
        <v>Include</v>
      </c>
      <c r="AH2258">
        <f t="shared" si="140"/>
        <v>0</v>
      </c>
      <c r="AI2258">
        <f t="shared" si="141"/>
        <v>1</v>
      </c>
      <c r="AJ2258">
        <f t="shared" si="142"/>
        <v>0</v>
      </c>
      <c r="AK2258" s="15">
        <f>1</f>
        <v>1</v>
      </c>
    </row>
    <row r="2259" spans="1:37" x14ac:dyDescent="0.3">
      <c r="A2259" t="s">
        <v>5098</v>
      </c>
      <c r="B2259" s="1">
        <v>44689</v>
      </c>
      <c r="C2259" s="1">
        <v>44689</v>
      </c>
      <c r="D2259" t="s">
        <v>5099</v>
      </c>
      <c r="E2259" t="s">
        <v>1956</v>
      </c>
      <c r="F2259">
        <v>36</v>
      </c>
      <c r="G2259">
        <v>36</v>
      </c>
      <c r="H2259" t="s">
        <v>81</v>
      </c>
      <c r="I2259" t="s">
        <v>81</v>
      </c>
      <c r="J2259" t="s">
        <v>82</v>
      </c>
      <c r="K2259" t="s">
        <v>131</v>
      </c>
      <c r="L2259" t="s">
        <v>111</v>
      </c>
      <c r="M2259" t="s">
        <v>136</v>
      </c>
      <c r="N2259">
        <v>4</v>
      </c>
      <c r="O2259">
        <v>4</v>
      </c>
      <c r="P2259">
        <v>9134.3700000000008</v>
      </c>
      <c r="Q2259" s="2">
        <v>0.28999999999999998</v>
      </c>
      <c r="R2259">
        <v>34788.58</v>
      </c>
      <c r="S2259">
        <v>8944.34</v>
      </c>
      <c r="T2259" s="3">
        <v>0.25700000000000001</v>
      </c>
      <c r="U2259">
        <v>65.47</v>
      </c>
      <c r="V2259" t="s">
        <v>99</v>
      </c>
      <c r="W2259">
        <v>5</v>
      </c>
      <c r="X2259" t="b">
        <v>0</v>
      </c>
      <c r="Y2259" t="s">
        <v>60</v>
      </c>
      <c r="Z2259" t="s">
        <v>60</v>
      </c>
      <c r="AA2259">
        <v>4</v>
      </c>
      <c r="AB2259">
        <v>4</v>
      </c>
      <c r="AC2259">
        <v>2022</v>
      </c>
      <c r="AD2259" s="1">
        <v>44682</v>
      </c>
      <c r="AE2259" t="s">
        <v>61</v>
      </c>
      <c r="AF2259" t="s">
        <v>43</v>
      </c>
      <c r="AG2259" t="str">
        <f t="shared" si="143"/>
        <v>Include</v>
      </c>
      <c r="AH2259">
        <f t="shared" si="140"/>
        <v>0</v>
      </c>
      <c r="AI2259">
        <f t="shared" si="141"/>
        <v>1</v>
      </c>
      <c r="AJ2259">
        <f t="shared" si="142"/>
        <v>0</v>
      </c>
      <c r="AK2259" s="15">
        <f>1</f>
        <v>1</v>
      </c>
    </row>
    <row r="2260" spans="1:37" x14ac:dyDescent="0.3">
      <c r="A2260" t="s">
        <v>5100</v>
      </c>
      <c r="B2260" s="1">
        <v>44689</v>
      </c>
      <c r="C2260" s="1">
        <v>44689</v>
      </c>
      <c r="D2260" t="s">
        <v>5101</v>
      </c>
      <c r="E2260" t="s">
        <v>2439</v>
      </c>
      <c r="F2260">
        <v>31</v>
      </c>
      <c r="G2260">
        <v>31</v>
      </c>
      <c r="H2260" t="s">
        <v>340</v>
      </c>
      <c r="I2260" t="s">
        <v>35</v>
      </c>
      <c r="J2260" t="s">
        <v>57</v>
      </c>
      <c r="K2260" t="s">
        <v>155</v>
      </c>
      <c r="L2260" t="s">
        <v>38</v>
      </c>
      <c r="M2260" t="s">
        <v>159</v>
      </c>
      <c r="N2260">
        <v>4</v>
      </c>
      <c r="O2260">
        <v>4</v>
      </c>
      <c r="P2260">
        <v>1176.04</v>
      </c>
      <c r="Q2260" s="2">
        <v>0.18</v>
      </c>
      <c r="R2260">
        <v>6347.47</v>
      </c>
      <c r="S2260">
        <v>2342.58</v>
      </c>
      <c r="T2260" s="3">
        <v>0.36899999999999999</v>
      </c>
      <c r="U2260">
        <v>88.08</v>
      </c>
      <c r="V2260" t="s">
        <v>99</v>
      </c>
      <c r="W2260">
        <v>4</v>
      </c>
      <c r="X2260" t="b">
        <v>0</v>
      </c>
      <c r="Y2260" t="s">
        <v>60</v>
      </c>
      <c r="Z2260" t="s">
        <v>60</v>
      </c>
      <c r="AA2260">
        <v>6</v>
      </c>
      <c r="AB2260">
        <v>6</v>
      </c>
      <c r="AC2260">
        <v>2022</v>
      </c>
      <c r="AD2260" s="1">
        <v>44682</v>
      </c>
      <c r="AE2260" t="s">
        <v>87</v>
      </c>
      <c r="AF2260" t="s">
        <v>88</v>
      </c>
      <c r="AG2260" t="str">
        <f t="shared" si="143"/>
        <v>Include</v>
      </c>
      <c r="AH2260">
        <f t="shared" si="140"/>
        <v>0</v>
      </c>
      <c r="AI2260">
        <f t="shared" si="141"/>
        <v>1</v>
      </c>
      <c r="AJ2260">
        <f t="shared" si="142"/>
        <v>0</v>
      </c>
      <c r="AK2260" s="15">
        <f>1</f>
        <v>1</v>
      </c>
    </row>
    <row r="2261" spans="1:37" x14ac:dyDescent="0.3">
      <c r="A2261" t="s">
        <v>5102</v>
      </c>
      <c r="B2261" s="1">
        <v>44687</v>
      </c>
      <c r="C2261" s="1">
        <v>44687</v>
      </c>
      <c r="D2261" t="s">
        <v>5103</v>
      </c>
      <c r="E2261" t="s">
        <v>1476</v>
      </c>
      <c r="F2261">
        <v>30</v>
      </c>
      <c r="G2261">
        <v>30</v>
      </c>
      <c r="H2261" t="s">
        <v>81</v>
      </c>
      <c r="I2261" t="s">
        <v>81</v>
      </c>
      <c r="J2261" t="s">
        <v>82</v>
      </c>
      <c r="K2261" t="s">
        <v>122</v>
      </c>
      <c r="L2261" t="s">
        <v>38</v>
      </c>
      <c r="M2261" t="s">
        <v>159</v>
      </c>
      <c r="N2261">
        <v>8</v>
      </c>
      <c r="O2261">
        <v>8</v>
      </c>
      <c r="P2261">
        <v>2364.86</v>
      </c>
      <c r="Q2261" s="2">
        <v>0.15</v>
      </c>
      <c r="R2261">
        <v>20195.66</v>
      </c>
      <c r="S2261">
        <v>11817.43</v>
      </c>
      <c r="T2261" s="3">
        <v>0.58499999999999996</v>
      </c>
      <c r="U2261">
        <v>58.27</v>
      </c>
      <c r="V2261" t="s">
        <v>132</v>
      </c>
      <c r="W2261">
        <v>5</v>
      </c>
      <c r="X2261" t="b">
        <v>0</v>
      </c>
      <c r="Y2261" t="s">
        <v>60</v>
      </c>
      <c r="Z2261" t="s">
        <v>60</v>
      </c>
      <c r="AA2261">
        <v>5</v>
      </c>
      <c r="AB2261">
        <v>5</v>
      </c>
      <c r="AC2261">
        <v>2022</v>
      </c>
      <c r="AD2261" s="1">
        <v>44682</v>
      </c>
      <c r="AE2261" t="s">
        <v>87</v>
      </c>
      <c r="AF2261" t="s">
        <v>88</v>
      </c>
      <c r="AG2261" t="str">
        <f t="shared" si="143"/>
        <v>Include</v>
      </c>
      <c r="AH2261">
        <f t="shared" si="140"/>
        <v>0</v>
      </c>
      <c r="AI2261">
        <f t="shared" si="141"/>
        <v>1</v>
      </c>
      <c r="AJ2261">
        <f t="shared" si="142"/>
        <v>0</v>
      </c>
      <c r="AK2261" s="15">
        <f>1</f>
        <v>1</v>
      </c>
    </row>
    <row r="2262" spans="1:37" x14ac:dyDescent="0.3">
      <c r="A2262" t="s">
        <v>5104</v>
      </c>
      <c r="B2262" s="1">
        <v>44687</v>
      </c>
      <c r="C2262" s="1">
        <v>44687</v>
      </c>
      <c r="D2262" t="s">
        <v>5105</v>
      </c>
      <c r="E2262" t="s">
        <v>493</v>
      </c>
      <c r="F2262">
        <v>40</v>
      </c>
      <c r="G2262">
        <v>40</v>
      </c>
      <c r="H2262" t="s">
        <v>81</v>
      </c>
      <c r="I2262" t="s">
        <v>81</v>
      </c>
      <c r="J2262" t="s">
        <v>116</v>
      </c>
      <c r="K2262" t="s">
        <v>117</v>
      </c>
      <c r="L2262" t="s">
        <v>38</v>
      </c>
      <c r="M2262" t="s">
        <v>39</v>
      </c>
      <c r="N2262">
        <v>5</v>
      </c>
      <c r="O2262">
        <v>5</v>
      </c>
      <c r="P2262">
        <v>663.74</v>
      </c>
      <c r="Q2262" s="2">
        <v>0.09</v>
      </c>
      <c r="R2262">
        <v>4621.5200000000004</v>
      </c>
      <c r="S2262">
        <v>2166.11</v>
      </c>
      <c r="T2262" s="3">
        <v>0.46899999999999997</v>
      </c>
      <c r="U2262">
        <v>60.08</v>
      </c>
      <c r="V2262" t="s">
        <v>68</v>
      </c>
      <c r="W2262">
        <v>2</v>
      </c>
      <c r="X2262" t="b">
        <v>0</v>
      </c>
      <c r="Y2262" t="s">
        <v>60</v>
      </c>
      <c r="Z2262" t="s">
        <v>60</v>
      </c>
      <c r="AA2262">
        <v>4</v>
      </c>
      <c r="AB2262">
        <v>4</v>
      </c>
      <c r="AC2262">
        <v>2022</v>
      </c>
      <c r="AD2262" s="1">
        <v>44682</v>
      </c>
      <c r="AE2262" t="s">
        <v>61</v>
      </c>
      <c r="AF2262" t="s">
        <v>69</v>
      </c>
      <c r="AG2262" t="str">
        <f t="shared" si="143"/>
        <v>Include</v>
      </c>
      <c r="AH2262">
        <f t="shared" si="140"/>
        <v>0</v>
      </c>
      <c r="AI2262">
        <f t="shared" si="141"/>
        <v>1</v>
      </c>
      <c r="AJ2262">
        <f t="shared" si="142"/>
        <v>0</v>
      </c>
      <c r="AK2262" s="15">
        <f>1</f>
        <v>1</v>
      </c>
    </row>
    <row r="2263" spans="1:37" x14ac:dyDescent="0.3">
      <c r="A2263" t="s">
        <v>5106</v>
      </c>
      <c r="B2263" s="1">
        <v>44686</v>
      </c>
      <c r="C2263" s="1">
        <v>44686</v>
      </c>
      <c r="D2263" t="s">
        <v>5107</v>
      </c>
      <c r="E2263" t="s">
        <v>613</v>
      </c>
      <c r="F2263">
        <v>32</v>
      </c>
      <c r="G2263">
        <v>32</v>
      </c>
      <c r="H2263" t="s">
        <v>35</v>
      </c>
      <c r="I2263" t="s">
        <v>35</v>
      </c>
      <c r="J2263" t="s">
        <v>82</v>
      </c>
      <c r="K2263" t="s">
        <v>266</v>
      </c>
      <c r="L2263" t="s">
        <v>38</v>
      </c>
      <c r="M2263" t="s">
        <v>163</v>
      </c>
      <c r="N2263">
        <v>3</v>
      </c>
      <c r="O2263">
        <v>3</v>
      </c>
      <c r="P2263">
        <v>1685.48</v>
      </c>
      <c r="Q2263" s="2">
        <v>0.05</v>
      </c>
      <c r="R2263">
        <v>6564.17</v>
      </c>
      <c r="S2263">
        <v>3034.89</v>
      </c>
      <c r="T2263" s="3">
        <v>0.46200000000000002</v>
      </c>
      <c r="U2263">
        <v>79.19</v>
      </c>
      <c r="V2263" t="s">
        <v>132</v>
      </c>
      <c r="W2263">
        <v>1</v>
      </c>
      <c r="X2263" t="b">
        <v>0</v>
      </c>
      <c r="Y2263" t="s">
        <v>100</v>
      </c>
      <c r="Z2263" t="s">
        <v>100</v>
      </c>
      <c r="AA2263">
        <v>1</v>
      </c>
      <c r="AB2263">
        <v>1</v>
      </c>
      <c r="AC2263">
        <v>2022</v>
      </c>
      <c r="AD2263" s="1">
        <v>44682</v>
      </c>
      <c r="AE2263" t="s">
        <v>87</v>
      </c>
      <c r="AF2263" t="s">
        <v>69</v>
      </c>
      <c r="AG2263" t="str">
        <f t="shared" si="143"/>
        <v>Include</v>
      </c>
      <c r="AH2263">
        <f t="shared" si="140"/>
        <v>0</v>
      </c>
      <c r="AI2263">
        <f t="shared" si="141"/>
        <v>0</v>
      </c>
      <c r="AJ2263">
        <f t="shared" si="142"/>
        <v>1</v>
      </c>
      <c r="AK2263" s="15">
        <f>1</f>
        <v>1</v>
      </c>
    </row>
    <row r="2264" spans="1:37" x14ac:dyDescent="0.3">
      <c r="A2264" t="s">
        <v>5108</v>
      </c>
      <c r="B2264" s="1">
        <v>44686</v>
      </c>
      <c r="C2264" s="1">
        <v>44686</v>
      </c>
      <c r="D2264" t="s">
        <v>5109</v>
      </c>
      <c r="E2264" t="s">
        <v>1260</v>
      </c>
      <c r="F2264">
        <v>18</v>
      </c>
      <c r="G2264">
        <v>18</v>
      </c>
      <c r="H2264" t="s">
        <v>371</v>
      </c>
      <c r="I2264" t="s">
        <v>81</v>
      </c>
      <c r="J2264" t="s">
        <v>116</v>
      </c>
      <c r="K2264" t="s">
        <v>260</v>
      </c>
      <c r="L2264" t="s">
        <v>97</v>
      </c>
      <c r="M2264" t="s">
        <v>254</v>
      </c>
      <c r="N2264">
        <v>3</v>
      </c>
      <c r="O2264">
        <v>3</v>
      </c>
      <c r="P2264">
        <v>536.6</v>
      </c>
      <c r="R2264">
        <v>2368.96</v>
      </c>
      <c r="S2264">
        <v>1137.0999999999999</v>
      </c>
      <c r="T2264" s="3">
        <v>0.48</v>
      </c>
      <c r="U2264">
        <v>73.3</v>
      </c>
      <c r="V2264" t="s">
        <v>99</v>
      </c>
      <c r="W2264">
        <v>3</v>
      </c>
      <c r="X2264" t="b">
        <v>0</v>
      </c>
      <c r="Y2264" t="s">
        <v>86</v>
      </c>
      <c r="Z2264" t="s">
        <v>86</v>
      </c>
      <c r="AA2264">
        <v>6</v>
      </c>
      <c r="AB2264">
        <v>6</v>
      </c>
      <c r="AC2264">
        <v>2022</v>
      </c>
      <c r="AD2264" s="1">
        <v>44682</v>
      </c>
      <c r="AE2264" t="s">
        <v>53</v>
      </c>
      <c r="AF2264" t="s">
        <v>201</v>
      </c>
      <c r="AG2264" t="str">
        <f t="shared" si="143"/>
        <v>Include</v>
      </c>
      <c r="AH2264">
        <f t="shared" si="140"/>
        <v>0</v>
      </c>
      <c r="AI2264">
        <f t="shared" si="141"/>
        <v>0</v>
      </c>
      <c r="AJ2264">
        <f t="shared" si="142"/>
        <v>0</v>
      </c>
      <c r="AK2264" s="15">
        <f>1</f>
        <v>1</v>
      </c>
    </row>
    <row r="2265" spans="1:37" x14ac:dyDescent="0.3">
      <c r="A2265" t="s">
        <v>5110</v>
      </c>
      <c r="B2265" t="s">
        <v>5111</v>
      </c>
      <c r="C2265" s="1">
        <v>44686</v>
      </c>
      <c r="D2265" t="s">
        <v>5112</v>
      </c>
      <c r="E2265" t="s">
        <v>1158</v>
      </c>
      <c r="F2265">
        <v>42</v>
      </c>
      <c r="G2265">
        <v>42</v>
      </c>
      <c r="H2265" t="s">
        <v>81</v>
      </c>
      <c r="I2265" t="s">
        <v>81</v>
      </c>
      <c r="J2265" t="s">
        <v>116</v>
      </c>
      <c r="K2265" t="s">
        <v>150</v>
      </c>
      <c r="L2265" t="s">
        <v>97</v>
      </c>
      <c r="M2265" t="s">
        <v>107</v>
      </c>
      <c r="N2265">
        <v>7</v>
      </c>
      <c r="O2265">
        <v>7</v>
      </c>
      <c r="P2265">
        <v>1019.7</v>
      </c>
      <c r="Q2265" s="2">
        <v>0.33</v>
      </c>
      <c r="R2265">
        <v>6327.55</v>
      </c>
      <c r="S2265">
        <v>3242.6</v>
      </c>
      <c r="T2265" s="3">
        <v>0.51200000000000001</v>
      </c>
      <c r="U2265">
        <v>49.01</v>
      </c>
      <c r="V2265" t="s">
        <v>68</v>
      </c>
      <c r="W2265">
        <v>5</v>
      </c>
      <c r="X2265" t="b">
        <v>0</v>
      </c>
      <c r="Y2265" t="s">
        <v>60</v>
      </c>
      <c r="Z2265" t="s">
        <v>60</v>
      </c>
      <c r="AA2265">
        <v>6</v>
      </c>
      <c r="AB2265">
        <v>6</v>
      </c>
      <c r="AC2265">
        <v>2022</v>
      </c>
      <c r="AD2265" s="1">
        <v>44682</v>
      </c>
      <c r="AE2265" t="s">
        <v>61</v>
      </c>
      <c r="AF2265" t="s">
        <v>62</v>
      </c>
      <c r="AG2265" t="str">
        <f t="shared" si="143"/>
        <v>Include</v>
      </c>
      <c r="AH2265">
        <f t="shared" si="140"/>
        <v>0</v>
      </c>
      <c r="AI2265">
        <f t="shared" si="141"/>
        <v>1</v>
      </c>
      <c r="AJ2265">
        <f t="shared" si="142"/>
        <v>0</v>
      </c>
      <c r="AK2265" s="15">
        <f>1</f>
        <v>1</v>
      </c>
    </row>
    <row r="2266" spans="1:37" x14ac:dyDescent="0.3">
      <c r="A2266" t="s">
        <v>5113</v>
      </c>
      <c r="B2266" s="1">
        <v>44686</v>
      </c>
      <c r="C2266" s="1">
        <v>44686</v>
      </c>
      <c r="D2266" t="s">
        <v>5114</v>
      </c>
      <c r="E2266" t="s">
        <v>1404</v>
      </c>
      <c r="F2266">
        <v>35</v>
      </c>
      <c r="G2266">
        <v>35</v>
      </c>
      <c r="H2266" t="s">
        <v>47</v>
      </c>
      <c r="I2266" t="s">
        <v>47</v>
      </c>
      <c r="J2266" t="s">
        <v>82</v>
      </c>
      <c r="K2266" t="s">
        <v>83</v>
      </c>
      <c r="L2266" t="s">
        <v>74</v>
      </c>
      <c r="M2266" t="s">
        <v>170</v>
      </c>
      <c r="N2266">
        <v>4</v>
      </c>
      <c r="O2266">
        <v>4</v>
      </c>
      <c r="P2266">
        <v>35805.64</v>
      </c>
      <c r="Q2266" s="2">
        <v>0.22</v>
      </c>
      <c r="R2266">
        <v>175898.51</v>
      </c>
      <c r="S2266">
        <v>16761.62</v>
      </c>
      <c r="T2266" s="3">
        <v>9.5000000000000001E-2</v>
      </c>
      <c r="U2266">
        <v>64.56</v>
      </c>
      <c r="V2266" t="s">
        <v>99</v>
      </c>
      <c r="W2266">
        <v>2</v>
      </c>
      <c r="X2266" t="b">
        <v>0</v>
      </c>
      <c r="Y2266" t="s">
        <v>100</v>
      </c>
      <c r="Z2266" t="s">
        <v>100</v>
      </c>
      <c r="AA2266">
        <v>9</v>
      </c>
      <c r="AB2266">
        <v>9</v>
      </c>
      <c r="AC2266">
        <v>2022</v>
      </c>
      <c r="AD2266" s="1">
        <v>44682</v>
      </c>
      <c r="AE2266" t="s">
        <v>87</v>
      </c>
      <c r="AF2266" t="s">
        <v>43</v>
      </c>
      <c r="AG2266" t="str">
        <f t="shared" si="143"/>
        <v>Include</v>
      </c>
      <c r="AH2266">
        <f t="shared" si="140"/>
        <v>0</v>
      </c>
      <c r="AI2266">
        <f t="shared" si="141"/>
        <v>0</v>
      </c>
      <c r="AJ2266">
        <f t="shared" si="142"/>
        <v>1</v>
      </c>
      <c r="AK2266" s="15">
        <f>1</f>
        <v>1</v>
      </c>
    </row>
    <row r="2267" spans="1:37" x14ac:dyDescent="0.3">
      <c r="A2267" t="s">
        <v>5115</v>
      </c>
      <c r="B2267" t="s">
        <v>5116</v>
      </c>
      <c r="C2267" s="1">
        <v>44685</v>
      </c>
      <c r="D2267" t="s">
        <v>5117</v>
      </c>
      <c r="E2267" t="s">
        <v>1651</v>
      </c>
      <c r="F2267">
        <v>34</v>
      </c>
      <c r="G2267">
        <v>34</v>
      </c>
      <c r="H2267" t="s">
        <v>81</v>
      </c>
      <c r="I2267" t="s">
        <v>81</v>
      </c>
      <c r="J2267" t="s">
        <v>36</v>
      </c>
      <c r="K2267" t="s">
        <v>37</v>
      </c>
      <c r="L2267" t="s">
        <v>84</v>
      </c>
      <c r="M2267" t="s">
        <v>279</v>
      </c>
      <c r="N2267">
        <v>6</v>
      </c>
      <c r="O2267">
        <v>6</v>
      </c>
      <c r="P2267">
        <v>429.91</v>
      </c>
      <c r="Q2267" s="2">
        <v>0.13</v>
      </c>
      <c r="R2267">
        <v>2947.93</v>
      </c>
      <c r="S2267">
        <v>145.44999999999999</v>
      </c>
      <c r="T2267" s="3">
        <v>4.9000000000000002E-2</v>
      </c>
      <c r="U2267">
        <v>42.69</v>
      </c>
      <c r="V2267" t="s">
        <v>132</v>
      </c>
      <c r="W2267">
        <v>5</v>
      </c>
      <c r="X2267" t="b">
        <v>0</v>
      </c>
      <c r="Y2267" t="s">
        <v>60</v>
      </c>
      <c r="Z2267" t="s">
        <v>60</v>
      </c>
      <c r="AA2267">
        <v>3</v>
      </c>
      <c r="AB2267">
        <v>3</v>
      </c>
      <c r="AC2267">
        <v>2022</v>
      </c>
      <c r="AD2267" s="1">
        <v>44682</v>
      </c>
      <c r="AE2267" t="s">
        <v>87</v>
      </c>
      <c r="AF2267" t="s">
        <v>88</v>
      </c>
      <c r="AG2267" t="str">
        <f t="shared" si="143"/>
        <v>Include</v>
      </c>
      <c r="AH2267">
        <f t="shared" si="140"/>
        <v>0</v>
      </c>
      <c r="AI2267">
        <f t="shared" si="141"/>
        <v>1</v>
      </c>
      <c r="AJ2267">
        <f t="shared" si="142"/>
        <v>0</v>
      </c>
      <c r="AK2267" s="15">
        <f>1</f>
        <v>1</v>
      </c>
    </row>
    <row r="2268" spans="1:37" x14ac:dyDescent="0.3">
      <c r="A2268" t="s">
        <v>5118</v>
      </c>
      <c r="B2268" s="1">
        <v>44685</v>
      </c>
      <c r="C2268" s="1">
        <v>44685</v>
      </c>
      <c r="D2268" t="s">
        <v>5119</v>
      </c>
      <c r="E2268" t="s">
        <v>1627</v>
      </c>
      <c r="F2268">
        <v>14</v>
      </c>
      <c r="G2268">
        <v>14</v>
      </c>
      <c r="H2268" t="s">
        <v>81</v>
      </c>
      <c r="I2268" t="s">
        <v>81</v>
      </c>
      <c r="J2268" t="s">
        <v>57</v>
      </c>
      <c r="K2268" t="s">
        <v>66</v>
      </c>
      <c r="L2268" t="s">
        <v>140</v>
      </c>
      <c r="M2268" t="s">
        <v>372</v>
      </c>
      <c r="N2268">
        <v>1</v>
      </c>
      <c r="O2268">
        <v>1</v>
      </c>
      <c r="P2268">
        <v>487.63</v>
      </c>
      <c r="Q2268" s="2">
        <v>0.12</v>
      </c>
      <c r="R2268">
        <v>645.70000000000005</v>
      </c>
      <c r="S2268">
        <v>264.52</v>
      </c>
      <c r="T2268" s="3">
        <v>0.41</v>
      </c>
      <c r="U2268">
        <v>80.56</v>
      </c>
      <c r="V2268" t="s">
        <v>99</v>
      </c>
      <c r="W2268">
        <v>3</v>
      </c>
      <c r="X2268" t="b">
        <v>0</v>
      </c>
      <c r="Y2268" t="s">
        <v>142</v>
      </c>
      <c r="Z2268" t="s">
        <v>142</v>
      </c>
      <c r="AA2268">
        <v>6</v>
      </c>
      <c r="AB2268">
        <v>6</v>
      </c>
      <c r="AC2268">
        <v>2022</v>
      </c>
      <c r="AD2268" s="1">
        <v>44682</v>
      </c>
      <c r="AE2268" t="s">
        <v>42</v>
      </c>
      <c r="AF2268" t="s">
        <v>88</v>
      </c>
      <c r="AG2268" t="str">
        <f t="shared" si="143"/>
        <v>Include</v>
      </c>
      <c r="AH2268">
        <f t="shared" si="140"/>
        <v>0</v>
      </c>
      <c r="AI2268">
        <f t="shared" si="141"/>
        <v>0</v>
      </c>
      <c r="AJ2268">
        <f t="shared" si="142"/>
        <v>0</v>
      </c>
      <c r="AK2268" s="15">
        <f>1</f>
        <v>1</v>
      </c>
    </row>
    <row r="2269" spans="1:37" x14ac:dyDescent="0.3">
      <c r="A2269" t="s">
        <v>5120</v>
      </c>
      <c r="B2269" t="s">
        <v>5121</v>
      </c>
      <c r="C2269" s="1">
        <v>44684</v>
      </c>
      <c r="D2269" t="s">
        <v>5122</v>
      </c>
      <c r="E2269" t="s">
        <v>1257</v>
      </c>
      <c r="F2269">
        <v>45</v>
      </c>
      <c r="G2269">
        <v>45</v>
      </c>
      <c r="H2269" t="s">
        <v>35</v>
      </c>
      <c r="I2269" t="s">
        <v>35</v>
      </c>
      <c r="J2269" t="s">
        <v>116</v>
      </c>
      <c r="K2269" t="s">
        <v>260</v>
      </c>
      <c r="L2269" t="s">
        <v>38</v>
      </c>
      <c r="M2269" t="s">
        <v>447</v>
      </c>
      <c r="N2269">
        <v>5</v>
      </c>
      <c r="O2269">
        <v>5</v>
      </c>
      <c r="P2269">
        <v>434.1</v>
      </c>
      <c r="Q2269" s="2">
        <v>0.36</v>
      </c>
      <c r="R2269">
        <v>2157.36</v>
      </c>
      <c r="S2269">
        <v>864.87</v>
      </c>
      <c r="T2269" s="3">
        <v>0.40100000000000002</v>
      </c>
      <c r="U2269">
        <v>41.13</v>
      </c>
      <c r="V2269" t="s">
        <v>76</v>
      </c>
      <c r="W2269">
        <v>4</v>
      </c>
      <c r="X2269" t="b">
        <v>0</v>
      </c>
      <c r="Y2269" t="s">
        <v>382</v>
      </c>
      <c r="Z2269" t="s">
        <v>60</v>
      </c>
      <c r="AA2269">
        <v>7</v>
      </c>
      <c r="AB2269">
        <v>7</v>
      </c>
      <c r="AC2269">
        <v>2022</v>
      </c>
      <c r="AD2269" s="1">
        <v>44682</v>
      </c>
      <c r="AE2269" t="s">
        <v>61</v>
      </c>
      <c r="AF2269" t="s">
        <v>62</v>
      </c>
      <c r="AG2269" t="str">
        <f t="shared" si="143"/>
        <v>Include</v>
      </c>
      <c r="AH2269">
        <f t="shared" si="140"/>
        <v>0</v>
      </c>
      <c r="AI2269">
        <f t="shared" si="141"/>
        <v>1</v>
      </c>
      <c r="AJ2269">
        <f t="shared" si="142"/>
        <v>0</v>
      </c>
      <c r="AK2269" s="15">
        <f>1</f>
        <v>1</v>
      </c>
    </row>
    <row r="2270" spans="1:37" x14ac:dyDescent="0.3">
      <c r="A2270" t="s">
        <v>5123</v>
      </c>
      <c r="B2270" s="1">
        <v>44684</v>
      </c>
      <c r="C2270" s="1">
        <v>44684</v>
      </c>
      <c r="D2270" t="s">
        <v>5124</v>
      </c>
      <c r="E2270" t="s">
        <v>1317</v>
      </c>
      <c r="F2270">
        <v>36</v>
      </c>
      <c r="G2270">
        <v>36</v>
      </c>
      <c r="H2270" t="s">
        <v>47</v>
      </c>
      <c r="I2270" t="s">
        <v>47</v>
      </c>
      <c r="J2270" t="s">
        <v>116</v>
      </c>
      <c r="K2270" t="s">
        <v>150</v>
      </c>
      <c r="L2270" t="s">
        <v>74</v>
      </c>
      <c r="M2270" t="s">
        <v>170</v>
      </c>
      <c r="N2270">
        <v>9</v>
      </c>
      <c r="O2270">
        <v>9</v>
      </c>
      <c r="P2270">
        <v>58361.52</v>
      </c>
      <c r="Q2270" s="2">
        <v>0.14000000000000001</v>
      </c>
      <c r="R2270">
        <v>656523.77</v>
      </c>
      <c r="S2270">
        <v>75288.800000000003</v>
      </c>
      <c r="T2270" s="3">
        <v>0.115</v>
      </c>
      <c r="U2270">
        <v>48.7</v>
      </c>
      <c r="V2270" t="s">
        <v>52</v>
      </c>
      <c r="W2270">
        <v>3</v>
      </c>
      <c r="X2270" t="b">
        <v>0</v>
      </c>
      <c r="Y2270" t="s">
        <v>60</v>
      </c>
      <c r="Z2270" t="s">
        <v>60</v>
      </c>
      <c r="AA2270">
        <v>6</v>
      </c>
      <c r="AB2270">
        <v>6</v>
      </c>
      <c r="AC2270">
        <v>2022</v>
      </c>
      <c r="AD2270" s="1">
        <v>44682</v>
      </c>
      <c r="AE2270" t="s">
        <v>61</v>
      </c>
      <c r="AF2270" t="s">
        <v>88</v>
      </c>
      <c r="AG2270" t="str">
        <f t="shared" si="143"/>
        <v>Include</v>
      </c>
      <c r="AH2270">
        <f t="shared" si="140"/>
        <v>0</v>
      </c>
      <c r="AI2270">
        <f t="shared" si="141"/>
        <v>1</v>
      </c>
      <c r="AJ2270">
        <f t="shared" si="142"/>
        <v>0</v>
      </c>
      <c r="AK2270" s="15">
        <f>1</f>
        <v>1</v>
      </c>
    </row>
    <row r="2271" spans="1:37" x14ac:dyDescent="0.3">
      <c r="A2271" t="s">
        <v>5125</v>
      </c>
      <c r="B2271" s="1">
        <v>44684</v>
      </c>
      <c r="C2271" s="1">
        <v>44684</v>
      </c>
      <c r="D2271" t="s">
        <v>5126</v>
      </c>
      <c r="E2271" t="s">
        <v>2708</v>
      </c>
      <c r="F2271">
        <v>31</v>
      </c>
      <c r="G2271">
        <v>31</v>
      </c>
      <c r="H2271" t="s">
        <v>35</v>
      </c>
      <c r="I2271" t="s">
        <v>35</v>
      </c>
      <c r="J2271" t="s">
        <v>82</v>
      </c>
      <c r="K2271" t="s">
        <v>266</v>
      </c>
      <c r="L2271" t="s">
        <v>74</v>
      </c>
      <c r="M2271" t="s">
        <v>127</v>
      </c>
      <c r="N2271">
        <v>6</v>
      </c>
      <c r="O2271">
        <v>6</v>
      </c>
      <c r="P2271">
        <v>38455.1</v>
      </c>
      <c r="Q2271" s="2">
        <v>0.3</v>
      </c>
      <c r="R2271">
        <v>229987.15</v>
      </c>
      <c r="S2271">
        <v>31419.38</v>
      </c>
      <c r="T2271" s="3">
        <v>0.13700000000000001</v>
      </c>
      <c r="U2271">
        <v>73.75</v>
      </c>
      <c r="V2271" t="s">
        <v>68</v>
      </c>
      <c r="X2271" t="b">
        <v>0</v>
      </c>
      <c r="Y2271" t="s">
        <v>60</v>
      </c>
      <c r="Z2271" t="s">
        <v>60</v>
      </c>
      <c r="AA2271">
        <v>10</v>
      </c>
      <c r="AB2271">
        <v>10</v>
      </c>
      <c r="AC2271">
        <v>2022</v>
      </c>
      <c r="AD2271" s="1">
        <v>44682</v>
      </c>
      <c r="AE2271" t="s">
        <v>87</v>
      </c>
      <c r="AF2271" t="s">
        <v>43</v>
      </c>
      <c r="AG2271" t="str">
        <f t="shared" si="143"/>
        <v>Include</v>
      </c>
      <c r="AH2271">
        <f t="shared" si="140"/>
        <v>0</v>
      </c>
      <c r="AI2271">
        <f t="shared" si="141"/>
        <v>1</v>
      </c>
      <c r="AJ2271">
        <f t="shared" si="142"/>
        <v>0</v>
      </c>
      <c r="AK2271" s="15">
        <f>1</f>
        <v>1</v>
      </c>
    </row>
    <row r="2272" spans="1:37" x14ac:dyDescent="0.3">
      <c r="A2272" t="s">
        <v>5127</v>
      </c>
      <c r="B2272" s="1">
        <v>44684</v>
      </c>
      <c r="C2272" s="1">
        <v>44684</v>
      </c>
      <c r="D2272" t="s">
        <v>5128</v>
      </c>
      <c r="E2272" t="s">
        <v>56</v>
      </c>
      <c r="F2272">
        <v>54</v>
      </c>
      <c r="G2272">
        <v>54</v>
      </c>
      <c r="H2272" t="s">
        <v>81</v>
      </c>
      <c r="I2272" t="s">
        <v>81</v>
      </c>
      <c r="J2272" t="s">
        <v>116</v>
      </c>
      <c r="K2272" t="s">
        <v>247</v>
      </c>
      <c r="L2272" t="s">
        <v>50</v>
      </c>
      <c r="M2272" t="s">
        <v>67</v>
      </c>
      <c r="N2272">
        <v>8</v>
      </c>
      <c r="O2272">
        <v>8</v>
      </c>
      <c r="P2272">
        <v>31153.02</v>
      </c>
      <c r="Q2272" s="2">
        <v>0.2</v>
      </c>
      <c r="R2272">
        <v>268467.06</v>
      </c>
      <c r="S2272">
        <v>50396.19</v>
      </c>
      <c r="T2272" s="3">
        <v>0.188</v>
      </c>
      <c r="U2272">
        <v>31.05</v>
      </c>
      <c r="V2272" t="s">
        <v>40</v>
      </c>
      <c r="W2272">
        <v>1</v>
      </c>
      <c r="X2272" t="b">
        <v>0</v>
      </c>
      <c r="Y2272" t="s">
        <v>60</v>
      </c>
      <c r="Z2272" t="s">
        <v>60</v>
      </c>
      <c r="AA2272">
        <v>7</v>
      </c>
      <c r="AB2272">
        <v>7</v>
      </c>
      <c r="AC2272">
        <v>2022</v>
      </c>
      <c r="AD2272" s="1">
        <v>44682</v>
      </c>
      <c r="AE2272" t="s">
        <v>101</v>
      </c>
      <c r="AF2272" t="s">
        <v>88</v>
      </c>
      <c r="AG2272" t="str">
        <f t="shared" si="143"/>
        <v>Include</v>
      </c>
      <c r="AH2272">
        <f t="shared" si="140"/>
        <v>0</v>
      </c>
      <c r="AI2272">
        <f t="shared" si="141"/>
        <v>1</v>
      </c>
      <c r="AJ2272">
        <f t="shared" si="142"/>
        <v>0</v>
      </c>
      <c r="AK2272" s="15">
        <f>1</f>
        <v>1</v>
      </c>
    </row>
    <row r="2273" spans="1:37" x14ac:dyDescent="0.3">
      <c r="A2273" t="s">
        <v>5129</v>
      </c>
      <c r="B2273" s="1">
        <v>44683</v>
      </c>
      <c r="C2273" s="1">
        <v>44683</v>
      </c>
      <c r="D2273" t="s">
        <v>5130</v>
      </c>
      <c r="E2273" t="s">
        <v>1334</v>
      </c>
      <c r="F2273">
        <v>29</v>
      </c>
      <c r="G2273">
        <v>29</v>
      </c>
      <c r="H2273" t="s">
        <v>81</v>
      </c>
      <c r="I2273" t="s">
        <v>81</v>
      </c>
      <c r="J2273" t="s">
        <v>82</v>
      </c>
      <c r="K2273" t="s">
        <v>83</v>
      </c>
      <c r="L2273" t="s">
        <v>38</v>
      </c>
      <c r="M2273" t="s">
        <v>181</v>
      </c>
      <c r="N2273">
        <v>4</v>
      </c>
      <c r="O2273">
        <v>4</v>
      </c>
      <c r="P2273">
        <v>1147.98</v>
      </c>
      <c r="Q2273" s="2">
        <v>0.2</v>
      </c>
      <c r="R2273">
        <v>6361.05</v>
      </c>
      <c r="S2273">
        <v>3168.26</v>
      </c>
      <c r="T2273" s="3">
        <v>0.498</v>
      </c>
      <c r="U2273">
        <v>65.040000000000006</v>
      </c>
      <c r="V2273" t="s">
        <v>68</v>
      </c>
      <c r="W2273">
        <v>4</v>
      </c>
      <c r="X2273" t="b">
        <v>0</v>
      </c>
      <c r="Y2273" t="s">
        <v>142</v>
      </c>
      <c r="Z2273" t="s">
        <v>142</v>
      </c>
      <c r="AA2273">
        <v>3</v>
      </c>
      <c r="AB2273">
        <v>3</v>
      </c>
      <c r="AC2273">
        <v>2022</v>
      </c>
      <c r="AD2273" s="1">
        <v>44682</v>
      </c>
      <c r="AE2273" t="s">
        <v>87</v>
      </c>
      <c r="AF2273" t="s">
        <v>88</v>
      </c>
      <c r="AG2273" t="str">
        <f t="shared" si="143"/>
        <v>Include</v>
      </c>
      <c r="AH2273">
        <f t="shared" si="140"/>
        <v>0</v>
      </c>
      <c r="AI2273">
        <f t="shared" si="141"/>
        <v>0</v>
      </c>
      <c r="AJ2273">
        <f t="shared" si="142"/>
        <v>0</v>
      </c>
      <c r="AK2273" s="15">
        <f>1</f>
        <v>1</v>
      </c>
    </row>
    <row r="2274" spans="1:37" x14ac:dyDescent="0.3">
      <c r="A2274" t="s">
        <v>5131</v>
      </c>
      <c r="B2274" s="1">
        <v>44683</v>
      </c>
      <c r="C2274" s="1">
        <v>44683</v>
      </c>
      <c r="D2274" t="s">
        <v>5132</v>
      </c>
      <c r="E2274" t="s">
        <v>211</v>
      </c>
      <c r="F2274">
        <v>23</v>
      </c>
      <c r="G2274">
        <v>23</v>
      </c>
      <c r="H2274" t="s">
        <v>47</v>
      </c>
      <c r="I2274" t="s">
        <v>47</v>
      </c>
      <c r="J2274" t="s">
        <v>82</v>
      </c>
      <c r="K2274" t="s">
        <v>266</v>
      </c>
      <c r="L2274" t="s">
        <v>140</v>
      </c>
      <c r="M2274" t="s">
        <v>141</v>
      </c>
      <c r="N2274">
        <v>9</v>
      </c>
      <c r="O2274">
        <v>9</v>
      </c>
      <c r="P2274">
        <v>2847.87</v>
      </c>
      <c r="Q2274" s="2">
        <v>0.1</v>
      </c>
      <c r="R2274">
        <v>33393.53</v>
      </c>
      <c r="S2274">
        <v>12191.27</v>
      </c>
      <c r="T2274" s="3">
        <v>0.36499999999999999</v>
      </c>
      <c r="U2274">
        <v>82.56</v>
      </c>
      <c r="V2274" t="s">
        <v>132</v>
      </c>
      <c r="W2274">
        <v>2</v>
      </c>
      <c r="X2274" t="b">
        <v>0</v>
      </c>
      <c r="Y2274" t="s">
        <v>100</v>
      </c>
      <c r="Z2274" t="s">
        <v>100</v>
      </c>
      <c r="AA2274">
        <v>1</v>
      </c>
      <c r="AB2274">
        <v>1</v>
      </c>
      <c r="AC2274">
        <v>2022</v>
      </c>
      <c r="AD2274" s="1">
        <v>44682</v>
      </c>
      <c r="AE2274" t="s">
        <v>53</v>
      </c>
      <c r="AF2274" t="s">
        <v>69</v>
      </c>
      <c r="AG2274" t="str">
        <f t="shared" si="143"/>
        <v>Include</v>
      </c>
      <c r="AH2274">
        <f t="shared" si="140"/>
        <v>0</v>
      </c>
      <c r="AI2274">
        <f t="shared" si="141"/>
        <v>0</v>
      </c>
      <c r="AJ2274">
        <f t="shared" si="142"/>
        <v>1</v>
      </c>
      <c r="AK2274" s="15">
        <f>1</f>
        <v>1</v>
      </c>
    </row>
    <row r="2275" spans="1:37" x14ac:dyDescent="0.3">
      <c r="A2275" t="s">
        <v>5133</v>
      </c>
      <c r="B2275" s="1">
        <v>44683</v>
      </c>
      <c r="C2275" s="1">
        <v>44683</v>
      </c>
      <c r="D2275" t="s">
        <v>5134</v>
      </c>
      <c r="E2275" t="s">
        <v>864</v>
      </c>
      <c r="F2275">
        <v>15</v>
      </c>
      <c r="G2275">
        <v>15</v>
      </c>
      <c r="H2275" t="s">
        <v>47</v>
      </c>
      <c r="I2275" t="s">
        <v>47</v>
      </c>
      <c r="J2275" t="s">
        <v>57</v>
      </c>
      <c r="K2275" t="s">
        <v>155</v>
      </c>
      <c r="L2275" t="s">
        <v>50</v>
      </c>
      <c r="M2275" t="s">
        <v>186</v>
      </c>
      <c r="N2275">
        <v>3</v>
      </c>
      <c r="O2275">
        <v>3</v>
      </c>
      <c r="P2275">
        <v>20759.259999999998</v>
      </c>
      <c r="Q2275" s="2">
        <v>0.28000000000000003</v>
      </c>
      <c r="R2275">
        <v>64376.44</v>
      </c>
      <c r="S2275">
        <v>13716.94</v>
      </c>
      <c r="T2275" s="3">
        <v>0.21299999999999999</v>
      </c>
      <c r="U2275">
        <v>81.77</v>
      </c>
      <c r="V2275" t="s">
        <v>99</v>
      </c>
      <c r="W2275">
        <v>3</v>
      </c>
      <c r="X2275" t="b">
        <v>0</v>
      </c>
      <c r="Y2275" t="s">
        <v>60</v>
      </c>
      <c r="Z2275" t="s">
        <v>60</v>
      </c>
      <c r="AA2275">
        <v>10</v>
      </c>
      <c r="AB2275">
        <v>10</v>
      </c>
      <c r="AC2275">
        <v>2022</v>
      </c>
      <c r="AD2275" s="1">
        <v>44682</v>
      </c>
      <c r="AE2275" t="s">
        <v>42</v>
      </c>
      <c r="AF2275" t="s">
        <v>43</v>
      </c>
      <c r="AG2275" t="str">
        <f t="shared" si="143"/>
        <v>Include</v>
      </c>
      <c r="AH2275">
        <f t="shared" si="140"/>
        <v>0</v>
      </c>
      <c r="AI2275">
        <f t="shared" si="141"/>
        <v>1</v>
      </c>
      <c r="AJ2275">
        <f t="shared" si="142"/>
        <v>0</v>
      </c>
      <c r="AK2275" s="15">
        <f>1</f>
        <v>1</v>
      </c>
    </row>
    <row r="2276" spans="1:37" x14ac:dyDescent="0.3">
      <c r="A2276" t="s">
        <v>5135</v>
      </c>
      <c r="B2276" s="1">
        <v>44683</v>
      </c>
      <c r="C2276" s="1">
        <v>44683</v>
      </c>
      <c r="D2276" t="s">
        <v>5136</v>
      </c>
      <c r="E2276" t="s">
        <v>288</v>
      </c>
      <c r="F2276">
        <v>56</v>
      </c>
      <c r="G2276">
        <v>56</v>
      </c>
      <c r="H2276" t="s">
        <v>212</v>
      </c>
      <c r="I2276" t="s">
        <v>35</v>
      </c>
      <c r="J2276" t="s">
        <v>48</v>
      </c>
      <c r="K2276" t="s">
        <v>49</v>
      </c>
      <c r="L2276" t="s">
        <v>111</v>
      </c>
      <c r="M2276" t="s">
        <v>123</v>
      </c>
      <c r="N2276">
        <v>1</v>
      </c>
      <c r="O2276">
        <v>1</v>
      </c>
      <c r="P2276">
        <v>9069.14</v>
      </c>
      <c r="Q2276" s="2">
        <v>0.28999999999999998</v>
      </c>
      <c r="R2276">
        <v>8752.76</v>
      </c>
      <c r="S2276">
        <v>1861.72</v>
      </c>
      <c r="T2276" s="3">
        <v>0.21299999999999999</v>
      </c>
      <c r="U2276">
        <v>32.619999999999997</v>
      </c>
      <c r="V2276" t="s">
        <v>132</v>
      </c>
      <c r="W2276">
        <v>4</v>
      </c>
      <c r="X2276" t="b">
        <v>0</v>
      </c>
      <c r="Y2276" t="s">
        <v>440</v>
      </c>
      <c r="Z2276" t="s">
        <v>86</v>
      </c>
      <c r="AA2276">
        <v>5</v>
      </c>
      <c r="AB2276">
        <v>5</v>
      </c>
      <c r="AC2276">
        <v>2022</v>
      </c>
      <c r="AD2276" s="1">
        <v>44682</v>
      </c>
      <c r="AE2276" t="s">
        <v>101</v>
      </c>
      <c r="AF2276" t="s">
        <v>43</v>
      </c>
      <c r="AG2276" t="str">
        <f t="shared" si="143"/>
        <v>Include</v>
      </c>
      <c r="AH2276">
        <f t="shared" si="140"/>
        <v>0</v>
      </c>
      <c r="AI2276">
        <f t="shared" si="141"/>
        <v>0</v>
      </c>
      <c r="AJ2276">
        <f t="shared" si="142"/>
        <v>0</v>
      </c>
      <c r="AK2276" s="15">
        <f>1</f>
        <v>1</v>
      </c>
    </row>
    <row r="2277" spans="1:37" x14ac:dyDescent="0.3">
      <c r="A2277" t="s">
        <v>5137</v>
      </c>
      <c r="B2277" t="s">
        <v>5138</v>
      </c>
      <c r="C2277" s="1">
        <v>44682</v>
      </c>
      <c r="D2277" t="s">
        <v>5139</v>
      </c>
      <c r="E2277" t="s">
        <v>1666</v>
      </c>
      <c r="F2277">
        <v>41</v>
      </c>
      <c r="G2277">
        <v>41</v>
      </c>
      <c r="H2277" t="s">
        <v>35</v>
      </c>
      <c r="I2277" t="s">
        <v>35</v>
      </c>
      <c r="J2277" t="s">
        <v>48</v>
      </c>
      <c r="K2277" t="s">
        <v>185</v>
      </c>
      <c r="L2277" t="s">
        <v>140</v>
      </c>
      <c r="M2277" t="s">
        <v>206</v>
      </c>
      <c r="N2277">
        <v>9</v>
      </c>
      <c r="O2277">
        <v>9</v>
      </c>
      <c r="P2277">
        <v>3373.39</v>
      </c>
      <c r="Q2277" s="2">
        <v>0.02</v>
      </c>
      <c r="R2277">
        <v>45729.43</v>
      </c>
      <c r="S2277">
        <v>18565.86</v>
      </c>
      <c r="T2277" s="3">
        <v>0.40600000000000003</v>
      </c>
      <c r="U2277">
        <v>73.180000000000007</v>
      </c>
      <c r="V2277" t="s">
        <v>52</v>
      </c>
      <c r="W2277">
        <v>2</v>
      </c>
      <c r="X2277" t="b">
        <v>0</v>
      </c>
      <c r="Y2277" t="s">
        <v>60</v>
      </c>
      <c r="Z2277" t="s">
        <v>60</v>
      </c>
      <c r="AA2277">
        <v>4</v>
      </c>
      <c r="AB2277">
        <v>4</v>
      </c>
      <c r="AC2277">
        <v>2022</v>
      </c>
      <c r="AD2277" s="1">
        <v>44682</v>
      </c>
      <c r="AE2277" t="s">
        <v>61</v>
      </c>
      <c r="AF2277" t="s">
        <v>69</v>
      </c>
      <c r="AG2277" t="str">
        <f t="shared" si="143"/>
        <v>Include</v>
      </c>
      <c r="AH2277">
        <f t="shared" si="140"/>
        <v>0</v>
      </c>
      <c r="AI2277">
        <f t="shared" si="141"/>
        <v>1</v>
      </c>
      <c r="AJ2277">
        <f t="shared" si="142"/>
        <v>0</v>
      </c>
      <c r="AK2277" s="15">
        <f>1</f>
        <v>1</v>
      </c>
    </row>
    <row r="2278" spans="1:37" x14ac:dyDescent="0.3">
      <c r="A2278" t="s">
        <v>5140</v>
      </c>
      <c r="B2278" s="1">
        <v>44681</v>
      </c>
      <c r="C2278" s="1">
        <v>44681</v>
      </c>
      <c r="D2278" t="s">
        <v>5141</v>
      </c>
      <c r="E2278" t="s">
        <v>110</v>
      </c>
      <c r="F2278">
        <v>30</v>
      </c>
      <c r="G2278">
        <v>30</v>
      </c>
      <c r="H2278" t="s">
        <v>81</v>
      </c>
      <c r="I2278" t="s">
        <v>81</v>
      </c>
      <c r="J2278" t="s">
        <v>48</v>
      </c>
      <c r="K2278" t="s">
        <v>230</v>
      </c>
      <c r="L2278" t="s">
        <v>84</v>
      </c>
      <c r="M2278" t="s">
        <v>85</v>
      </c>
      <c r="N2278">
        <v>1</v>
      </c>
      <c r="O2278">
        <v>1</v>
      </c>
      <c r="P2278">
        <v>306.95999999999998</v>
      </c>
      <c r="Q2278" s="2">
        <v>0.37</v>
      </c>
      <c r="R2278">
        <v>278.33</v>
      </c>
      <c r="S2278">
        <v>24.24</v>
      </c>
      <c r="T2278" s="3">
        <v>8.6999999999999994E-2</v>
      </c>
      <c r="U2278">
        <v>44.4</v>
      </c>
      <c r="V2278" t="s">
        <v>76</v>
      </c>
      <c r="W2278">
        <v>1</v>
      </c>
      <c r="X2278" t="b">
        <v>0</v>
      </c>
      <c r="Y2278" t="s">
        <v>60</v>
      </c>
      <c r="Z2278" t="s">
        <v>60</v>
      </c>
      <c r="AA2278">
        <v>3</v>
      </c>
      <c r="AB2278">
        <v>3</v>
      </c>
      <c r="AC2278">
        <v>2022</v>
      </c>
      <c r="AD2278" s="1">
        <v>44652</v>
      </c>
      <c r="AE2278" t="s">
        <v>87</v>
      </c>
      <c r="AF2278" t="s">
        <v>62</v>
      </c>
      <c r="AG2278" t="str">
        <f t="shared" si="143"/>
        <v>Include</v>
      </c>
      <c r="AH2278">
        <f t="shared" si="140"/>
        <v>0</v>
      </c>
      <c r="AI2278">
        <f t="shared" si="141"/>
        <v>1</v>
      </c>
      <c r="AJ2278">
        <f t="shared" si="142"/>
        <v>0</v>
      </c>
      <c r="AK2278" s="15">
        <f>1</f>
        <v>1</v>
      </c>
    </row>
    <row r="2279" spans="1:37" x14ac:dyDescent="0.3">
      <c r="A2279" t="s">
        <v>5142</v>
      </c>
      <c r="B2279" s="1">
        <v>44681</v>
      </c>
      <c r="C2279" s="1">
        <v>44681</v>
      </c>
      <c r="D2279" t="s">
        <v>5143</v>
      </c>
      <c r="E2279" t="s">
        <v>1721</v>
      </c>
      <c r="F2279">
        <v>51</v>
      </c>
      <c r="G2279">
        <v>51</v>
      </c>
      <c r="H2279" t="s">
        <v>35</v>
      </c>
      <c r="I2279" t="s">
        <v>35</v>
      </c>
      <c r="J2279" t="s">
        <v>82</v>
      </c>
      <c r="K2279" t="s">
        <v>122</v>
      </c>
      <c r="L2279" t="s">
        <v>84</v>
      </c>
      <c r="M2279" t="s">
        <v>490</v>
      </c>
      <c r="N2279">
        <v>1</v>
      </c>
      <c r="O2279">
        <v>1</v>
      </c>
      <c r="P2279">
        <v>478.65</v>
      </c>
      <c r="Q2279" s="2">
        <v>0.01</v>
      </c>
      <c r="R2279">
        <v>646.28</v>
      </c>
      <c r="S2279">
        <v>61.75</v>
      </c>
      <c r="T2279" s="3">
        <v>9.6000000000000002E-2</v>
      </c>
      <c r="U2279">
        <v>46.06</v>
      </c>
      <c r="V2279" t="s">
        <v>40</v>
      </c>
      <c r="W2279">
        <v>3</v>
      </c>
      <c r="X2279" t="b">
        <v>0</v>
      </c>
      <c r="Y2279" t="s">
        <v>100</v>
      </c>
      <c r="Z2279" t="s">
        <v>100</v>
      </c>
      <c r="AA2279">
        <v>1</v>
      </c>
      <c r="AB2279">
        <v>1</v>
      </c>
      <c r="AC2279">
        <v>2022</v>
      </c>
      <c r="AD2279" s="1">
        <v>44652</v>
      </c>
      <c r="AE2279" t="s">
        <v>101</v>
      </c>
      <c r="AF2279" t="s">
        <v>69</v>
      </c>
      <c r="AG2279" t="str">
        <f t="shared" si="143"/>
        <v>Include</v>
      </c>
      <c r="AH2279">
        <f t="shared" si="140"/>
        <v>0</v>
      </c>
      <c r="AI2279">
        <f t="shared" si="141"/>
        <v>0</v>
      </c>
      <c r="AJ2279">
        <f t="shared" si="142"/>
        <v>1</v>
      </c>
      <c r="AK2279" s="15">
        <f>1</f>
        <v>1</v>
      </c>
    </row>
    <row r="2280" spans="1:37" x14ac:dyDescent="0.3">
      <c r="A2280" t="s">
        <v>5144</v>
      </c>
      <c r="B2280" s="1">
        <v>44681</v>
      </c>
      <c r="C2280" s="1">
        <v>44681</v>
      </c>
      <c r="D2280" t="s">
        <v>5145</v>
      </c>
      <c r="E2280" t="s">
        <v>796</v>
      </c>
      <c r="F2280">
        <v>55</v>
      </c>
      <c r="G2280">
        <v>55</v>
      </c>
      <c r="H2280" t="s">
        <v>47</v>
      </c>
      <c r="I2280" t="s">
        <v>47</v>
      </c>
      <c r="J2280" t="s">
        <v>48</v>
      </c>
      <c r="K2280" t="s">
        <v>226</v>
      </c>
      <c r="L2280" t="s">
        <v>84</v>
      </c>
      <c r="M2280" t="s">
        <v>231</v>
      </c>
      <c r="N2280">
        <v>1</v>
      </c>
      <c r="O2280">
        <v>1</v>
      </c>
      <c r="P2280">
        <v>116.8</v>
      </c>
      <c r="Q2280" s="2">
        <v>0.34</v>
      </c>
      <c r="R2280">
        <v>98.72</v>
      </c>
      <c r="S2280">
        <v>7.87</v>
      </c>
      <c r="T2280" s="3">
        <v>0.08</v>
      </c>
      <c r="U2280">
        <v>74.41</v>
      </c>
      <c r="V2280" t="s">
        <v>68</v>
      </c>
      <c r="W2280">
        <v>4</v>
      </c>
      <c r="X2280" t="b">
        <v>0</v>
      </c>
      <c r="Y2280" t="s">
        <v>60</v>
      </c>
      <c r="Z2280" t="s">
        <v>60</v>
      </c>
      <c r="AA2280">
        <v>3</v>
      </c>
      <c r="AB2280">
        <v>3</v>
      </c>
      <c r="AC2280">
        <v>2022</v>
      </c>
      <c r="AD2280" s="1">
        <v>44652</v>
      </c>
      <c r="AE2280" t="s">
        <v>101</v>
      </c>
      <c r="AF2280" t="s">
        <v>62</v>
      </c>
      <c r="AG2280" t="str">
        <f t="shared" si="143"/>
        <v>Include</v>
      </c>
      <c r="AH2280">
        <f t="shared" si="140"/>
        <v>0</v>
      </c>
      <c r="AI2280">
        <f t="shared" si="141"/>
        <v>1</v>
      </c>
      <c r="AJ2280">
        <f t="shared" si="142"/>
        <v>0</v>
      </c>
      <c r="AK2280" s="15">
        <f>1</f>
        <v>1</v>
      </c>
    </row>
    <row r="2281" spans="1:37" x14ac:dyDescent="0.3">
      <c r="A2281" t="s">
        <v>5146</v>
      </c>
      <c r="B2281" s="1">
        <v>44680</v>
      </c>
      <c r="C2281" s="1">
        <v>44680</v>
      </c>
      <c r="D2281" t="s">
        <v>5147</v>
      </c>
      <c r="E2281" t="s">
        <v>2309</v>
      </c>
      <c r="F2281">
        <v>28</v>
      </c>
      <c r="G2281">
        <v>28</v>
      </c>
      <c r="H2281" t="s">
        <v>212</v>
      </c>
      <c r="I2281" t="s">
        <v>35</v>
      </c>
      <c r="J2281" t="s">
        <v>82</v>
      </c>
      <c r="K2281" t="s">
        <v>83</v>
      </c>
      <c r="L2281" t="s">
        <v>84</v>
      </c>
      <c r="M2281" t="s">
        <v>85</v>
      </c>
      <c r="N2281">
        <v>10</v>
      </c>
      <c r="O2281">
        <v>10</v>
      </c>
      <c r="P2281">
        <v>321.33999999999997</v>
      </c>
      <c r="Q2281" s="2">
        <v>0.16</v>
      </c>
      <c r="R2281">
        <v>4232.71</v>
      </c>
      <c r="S2281">
        <v>408.89</v>
      </c>
      <c r="T2281" s="3">
        <v>9.7000000000000003E-2</v>
      </c>
      <c r="U2281">
        <v>47.89</v>
      </c>
      <c r="V2281" t="s">
        <v>68</v>
      </c>
      <c r="W2281">
        <v>1</v>
      </c>
      <c r="X2281" t="b">
        <v>0</v>
      </c>
      <c r="Y2281" t="s">
        <v>382</v>
      </c>
      <c r="Z2281" t="s">
        <v>60</v>
      </c>
      <c r="AA2281">
        <v>9</v>
      </c>
      <c r="AB2281">
        <v>9</v>
      </c>
      <c r="AC2281">
        <v>2022</v>
      </c>
      <c r="AD2281" s="1">
        <v>44652</v>
      </c>
      <c r="AE2281" t="s">
        <v>87</v>
      </c>
      <c r="AF2281" t="s">
        <v>88</v>
      </c>
      <c r="AG2281" t="str">
        <f t="shared" si="143"/>
        <v>Include</v>
      </c>
      <c r="AH2281">
        <f t="shared" si="140"/>
        <v>0</v>
      </c>
      <c r="AI2281">
        <f t="shared" si="141"/>
        <v>1</v>
      </c>
      <c r="AJ2281">
        <f t="shared" si="142"/>
        <v>0</v>
      </c>
      <c r="AK2281" s="15">
        <f>1</f>
        <v>1</v>
      </c>
    </row>
    <row r="2282" spans="1:37" x14ac:dyDescent="0.3">
      <c r="A2282" t="s">
        <v>5148</v>
      </c>
      <c r="B2282" s="1">
        <v>44680</v>
      </c>
      <c r="C2282" s="1">
        <v>44680</v>
      </c>
      <c r="D2282" t="s">
        <v>5149</v>
      </c>
      <c r="E2282" t="s">
        <v>2508</v>
      </c>
      <c r="F2282">
        <v>16</v>
      </c>
      <c r="G2282">
        <v>16</v>
      </c>
      <c r="H2282" t="s">
        <v>35</v>
      </c>
      <c r="I2282" t="s">
        <v>35</v>
      </c>
      <c r="J2282" t="s">
        <v>57</v>
      </c>
      <c r="K2282" t="s">
        <v>205</v>
      </c>
      <c r="L2282" t="s">
        <v>97</v>
      </c>
      <c r="M2282" t="s">
        <v>275</v>
      </c>
      <c r="N2282">
        <v>7</v>
      </c>
      <c r="O2282">
        <v>7</v>
      </c>
      <c r="P2282">
        <v>331.77</v>
      </c>
      <c r="Q2282" s="2">
        <v>0.38</v>
      </c>
      <c r="R2282">
        <v>1662.51</v>
      </c>
      <c r="S2282">
        <v>587.87</v>
      </c>
      <c r="T2282" s="3">
        <v>0.35399999999999998</v>
      </c>
      <c r="U2282">
        <v>93.29</v>
      </c>
      <c r="V2282" t="s">
        <v>68</v>
      </c>
      <c r="W2282">
        <v>3</v>
      </c>
      <c r="X2282" t="b">
        <v>0</v>
      </c>
      <c r="Y2282" t="s">
        <v>60</v>
      </c>
      <c r="Z2282" t="s">
        <v>60</v>
      </c>
      <c r="AA2282">
        <v>2</v>
      </c>
      <c r="AB2282">
        <v>2</v>
      </c>
      <c r="AC2282">
        <v>2022</v>
      </c>
      <c r="AD2282" s="1">
        <v>44652</v>
      </c>
      <c r="AE2282" t="s">
        <v>42</v>
      </c>
      <c r="AF2282" t="s">
        <v>62</v>
      </c>
      <c r="AG2282" t="str">
        <f t="shared" si="143"/>
        <v>Include</v>
      </c>
      <c r="AH2282">
        <f t="shared" si="140"/>
        <v>0</v>
      </c>
      <c r="AI2282">
        <f t="shared" si="141"/>
        <v>1</v>
      </c>
      <c r="AJ2282">
        <f t="shared" si="142"/>
        <v>0</v>
      </c>
      <c r="AK2282" s="15">
        <f>1</f>
        <v>1</v>
      </c>
    </row>
    <row r="2283" spans="1:37" x14ac:dyDescent="0.3">
      <c r="A2283" t="s">
        <v>5150</v>
      </c>
      <c r="B2283" s="1">
        <v>44679</v>
      </c>
      <c r="C2283" s="1">
        <v>44679</v>
      </c>
      <c r="D2283" t="s">
        <v>5151</v>
      </c>
      <c r="E2283" t="s">
        <v>65</v>
      </c>
      <c r="F2283">
        <v>37</v>
      </c>
      <c r="G2283">
        <v>37</v>
      </c>
      <c r="H2283" t="s">
        <v>81</v>
      </c>
      <c r="I2283" t="s">
        <v>81</v>
      </c>
      <c r="J2283" t="s">
        <v>57</v>
      </c>
      <c r="K2283" t="s">
        <v>205</v>
      </c>
      <c r="L2283" t="s">
        <v>84</v>
      </c>
      <c r="M2283" t="s">
        <v>146</v>
      </c>
      <c r="N2283">
        <v>2</v>
      </c>
      <c r="O2283">
        <v>2</v>
      </c>
      <c r="P2283">
        <v>104.13</v>
      </c>
      <c r="Q2283" s="2">
        <v>0.39</v>
      </c>
      <c r="R2283">
        <v>155.91</v>
      </c>
      <c r="S2283">
        <v>16.21</v>
      </c>
      <c r="T2283" s="3">
        <v>0.104</v>
      </c>
      <c r="U2283">
        <v>58.21</v>
      </c>
      <c r="V2283" t="s">
        <v>40</v>
      </c>
      <c r="W2283">
        <v>3</v>
      </c>
      <c r="X2283" t="b">
        <v>1</v>
      </c>
      <c r="Y2283" t="s">
        <v>41</v>
      </c>
      <c r="Z2283" t="s">
        <v>41</v>
      </c>
      <c r="AA2283">
        <v>10</v>
      </c>
      <c r="AB2283">
        <v>10</v>
      </c>
      <c r="AC2283">
        <v>2022</v>
      </c>
      <c r="AD2283" s="1">
        <v>44652</v>
      </c>
      <c r="AE2283" t="s">
        <v>61</v>
      </c>
      <c r="AF2283" t="s">
        <v>62</v>
      </c>
      <c r="AG2283" t="str">
        <f t="shared" si="143"/>
        <v>Include</v>
      </c>
      <c r="AH2283">
        <f t="shared" si="140"/>
        <v>1</v>
      </c>
      <c r="AI2283">
        <f t="shared" si="141"/>
        <v>1</v>
      </c>
      <c r="AJ2283">
        <f t="shared" si="142"/>
        <v>0</v>
      </c>
      <c r="AK2283" s="15">
        <f>1</f>
        <v>1</v>
      </c>
    </row>
    <row r="2284" spans="1:37" x14ac:dyDescent="0.3">
      <c r="A2284" t="s">
        <v>5152</v>
      </c>
      <c r="B2284" s="1">
        <v>44679</v>
      </c>
      <c r="C2284" s="1">
        <v>44679</v>
      </c>
      <c r="D2284" t="s">
        <v>5153</v>
      </c>
      <c r="E2284" t="s">
        <v>1382</v>
      </c>
      <c r="F2284">
        <v>21</v>
      </c>
      <c r="G2284">
        <v>21</v>
      </c>
      <c r="H2284" t="s">
        <v>35</v>
      </c>
      <c r="I2284" t="s">
        <v>35</v>
      </c>
      <c r="J2284" t="s">
        <v>82</v>
      </c>
      <c r="K2284" t="s">
        <v>131</v>
      </c>
      <c r="L2284" t="s">
        <v>84</v>
      </c>
      <c r="M2284" t="s">
        <v>146</v>
      </c>
      <c r="N2284">
        <v>9</v>
      </c>
      <c r="O2284">
        <v>9</v>
      </c>
      <c r="P2284">
        <v>150.66</v>
      </c>
      <c r="Q2284" s="2">
        <v>0.3</v>
      </c>
      <c r="R2284">
        <v>1376.18</v>
      </c>
      <c r="S2284">
        <v>82.84</v>
      </c>
      <c r="T2284" s="3">
        <v>0.06</v>
      </c>
      <c r="U2284">
        <v>30.25</v>
      </c>
      <c r="V2284" t="s">
        <v>40</v>
      </c>
      <c r="W2284">
        <v>5</v>
      </c>
      <c r="X2284" t="b">
        <v>0</v>
      </c>
      <c r="Y2284" t="s">
        <v>60</v>
      </c>
      <c r="Z2284" t="s">
        <v>60</v>
      </c>
      <c r="AA2284">
        <v>4</v>
      </c>
      <c r="AB2284">
        <v>4</v>
      </c>
      <c r="AC2284">
        <v>2022</v>
      </c>
      <c r="AD2284" s="1">
        <v>44652</v>
      </c>
      <c r="AE2284" t="s">
        <v>53</v>
      </c>
      <c r="AF2284" t="s">
        <v>43</v>
      </c>
      <c r="AG2284" t="str">
        <f t="shared" si="143"/>
        <v>Include</v>
      </c>
      <c r="AH2284">
        <f t="shared" si="140"/>
        <v>0</v>
      </c>
      <c r="AI2284">
        <f t="shared" si="141"/>
        <v>1</v>
      </c>
      <c r="AJ2284">
        <f t="shared" si="142"/>
        <v>0</v>
      </c>
      <c r="AK2284" s="15">
        <f>1</f>
        <v>1</v>
      </c>
    </row>
    <row r="2285" spans="1:37" x14ac:dyDescent="0.3">
      <c r="A2285" t="s">
        <v>5154</v>
      </c>
      <c r="B2285" s="1">
        <v>44679</v>
      </c>
      <c r="C2285" s="1">
        <v>44679</v>
      </c>
      <c r="D2285" t="s">
        <v>5155</v>
      </c>
      <c r="E2285" t="s">
        <v>968</v>
      </c>
      <c r="F2285">
        <v>35</v>
      </c>
      <c r="G2285">
        <v>35</v>
      </c>
      <c r="H2285" t="s">
        <v>35</v>
      </c>
      <c r="I2285" t="s">
        <v>35</v>
      </c>
      <c r="J2285" t="s">
        <v>48</v>
      </c>
      <c r="K2285" t="s">
        <v>49</v>
      </c>
      <c r="L2285" t="s">
        <v>74</v>
      </c>
      <c r="M2285" t="s">
        <v>453</v>
      </c>
      <c r="N2285">
        <v>6</v>
      </c>
      <c r="O2285">
        <v>6</v>
      </c>
      <c r="P2285">
        <v>39743.58</v>
      </c>
      <c r="Q2285" s="2">
        <v>0.06</v>
      </c>
      <c r="R2285">
        <v>290848.39</v>
      </c>
      <c r="S2285">
        <v>32188.69</v>
      </c>
      <c r="T2285" s="3">
        <v>0.111</v>
      </c>
      <c r="U2285">
        <v>78.099999999999994</v>
      </c>
      <c r="V2285" t="s">
        <v>76</v>
      </c>
      <c r="W2285">
        <v>5</v>
      </c>
      <c r="X2285" t="b">
        <v>0</v>
      </c>
      <c r="Y2285" t="s">
        <v>60</v>
      </c>
      <c r="Z2285" t="s">
        <v>60</v>
      </c>
      <c r="AB2285">
        <v>45</v>
      </c>
      <c r="AC2285">
        <v>2022</v>
      </c>
      <c r="AD2285" s="1">
        <v>44652</v>
      </c>
      <c r="AE2285" t="s">
        <v>87</v>
      </c>
      <c r="AF2285" t="s">
        <v>69</v>
      </c>
      <c r="AG2285" t="str">
        <f t="shared" si="143"/>
        <v>Include</v>
      </c>
      <c r="AH2285">
        <f t="shared" si="140"/>
        <v>0</v>
      </c>
      <c r="AI2285">
        <f t="shared" si="141"/>
        <v>1</v>
      </c>
      <c r="AJ2285">
        <f t="shared" si="142"/>
        <v>0</v>
      </c>
      <c r="AK2285" s="15">
        <f>1</f>
        <v>1</v>
      </c>
    </row>
    <row r="2286" spans="1:37" x14ac:dyDescent="0.3">
      <c r="A2286" t="s">
        <v>5156</v>
      </c>
      <c r="B2286" s="1">
        <v>44678</v>
      </c>
      <c r="C2286" s="1">
        <v>44678</v>
      </c>
      <c r="D2286" t="s">
        <v>5157</v>
      </c>
      <c r="E2286" t="s">
        <v>534</v>
      </c>
      <c r="F2286">
        <v>35</v>
      </c>
      <c r="G2286">
        <v>35</v>
      </c>
      <c r="H2286" t="s">
        <v>35</v>
      </c>
      <c r="I2286" t="s">
        <v>35</v>
      </c>
      <c r="J2286" t="s">
        <v>36</v>
      </c>
      <c r="K2286" t="s">
        <v>37</v>
      </c>
      <c r="L2286" t="s">
        <v>111</v>
      </c>
      <c r="M2286" t="s">
        <v>174</v>
      </c>
      <c r="N2286">
        <v>8</v>
      </c>
      <c r="O2286">
        <v>8</v>
      </c>
      <c r="P2286">
        <v>13974.28</v>
      </c>
      <c r="Q2286" s="2">
        <v>0.21</v>
      </c>
      <c r="R2286">
        <v>125535.27</v>
      </c>
      <c r="S2286">
        <v>26988.18</v>
      </c>
      <c r="T2286" s="3">
        <v>0.215</v>
      </c>
      <c r="U2286">
        <v>63.87</v>
      </c>
      <c r="V2286" t="s">
        <v>76</v>
      </c>
      <c r="W2286">
        <v>4</v>
      </c>
      <c r="X2286" t="b">
        <v>0</v>
      </c>
      <c r="Y2286" t="s">
        <v>86</v>
      </c>
      <c r="Z2286" t="s">
        <v>86</v>
      </c>
      <c r="AA2286">
        <v>3</v>
      </c>
      <c r="AB2286">
        <v>3</v>
      </c>
      <c r="AC2286">
        <v>2022</v>
      </c>
      <c r="AD2286" s="1">
        <v>44652</v>
      </c>
      <c r="AE2286" t="s">
        <v>87</v>
      </c>
      <c r="AF2286" t="s">
        <v>43</v>
      </c>
      <c r="AG2286" t="str">
        <f t="shared" si="143"/>
        <v>Include</v>
      </c>
      <c r="AH2286">
        <f t="shared" si="140"/>
        <v>0</v>
      </c>
      <c r="AI2286">
        <f t="shared" si="141"/>
        <v>0</v>
      </c>
      <c r="AJ2286">
        <f t="shared" si="142"/>
        <v>0</v>
      </c>
      <c r="AK2286" s="15">
        <f>1</f>
        <v>1</v>
      </c>
    </row>
    <row r="2287" spans="1:37" x14ac:dyDescent="0.3">
      <c r="A2287" t="s">
        <v>5158</v>
      </c>
      <c r="B2287" s="1">
        <v>44678</v>
      </c>
      <c r="C2287" s="1">
        <v>44678</v>
      </c>
      <c r="D2287" t="s">
        <v>5159</v>
      </c>
      <c r="E2287" t="s">
        <v>1075</v>
      </c>
      <c r="F2287">
        <v>47</v>
      </c>
      <c r="G2287">
        <v>47</v>
      </c>
      <c r="H2287" t="s">
        <v>35</v>
      </c>
      <c r="I2287" t="s">
        <v>35</v>
      </c>
      <c r="J2287" t="s">
        <v>48</v>
      </c>
      <c r="K2287" t="s">
        <v>230</v>
      </c>
      <c r="L2287" t="s">
        <v>84</v>
      </c>
      <c r="M2287" t="s">
        <v>279</v>
      </c>
      <c r="N2287">
        <v>4</v>
      </c>
      <c r="O2287">
        <v>4</v>
      </c>
      <c r="P2287">
        <v>288.13</v>
      </c>
      <c r="Q2287" s="2">
        <v>0.01</v>
      </c>
      <c r="R2287">
        <v>1536.04</v>
      </c>
      <c r="S2287">
        <v>122.61</v>
      </c>
      <c r="T2287" s="3">
        <v>0.08</v>
      </c>
      <c r="U2287">
        <v>62.28</v>
      </c>
      <c r="V2287" t="s">
        <v>99</v>
      </c>
      <c r="W2287">
        <v>2</v>
      </c>
      <c r="X2287" t="b">
        <v>0</v>
      </c>
      <c r="Y2287" t="s">
        <v>976</v>
      </c>
      <c r="Z2287" t="s">
        <v>142</v>
      </c>
      <c r="AA2287">
        <v>7</v>
      </c>
      <c r="AB2287">
        <v>7</v>
      </c>
      <c r="AC2287">
        <v>2022</v>
      </c>
      <c r="AD2287" s="1">
        <v>44652</v>
      </c>
      <c r="AE2287" t="s">
        <v>101</v>
      </c>
      <c r="AF2287" t="s">
        <v>69</v>
      </c>
      <c r="AG2287" t="str">
        <f t="shared" si="143"/>
        <v>Include</v>
      </c>
      <c r="AH2287">
        <f t="shared" si="140"/>
        <v>0</v>
      </c>
      <c r="AI2287">
        <f t="shared" si="141"/>
        <v>0</v>
      </c>
      <c r="AJ2287">
        <f t="shared" si="142"/>
        <v>0</v>
      </c>
      <c r="AK2287" s="15">
        <f>1</f>
        <v>1</v>
      </c>
    </row>
    <row r="2288" spans="1:37" x14ac:dyDescent="0.3">
      <c r="A2288" t="s">
        <v>5160</v>
      </c>
      <c r="B2288" s="1">
        <v>44677</v>
      </c>
      <c r="C2288" s="1">
        <v>44677</v>
      </c>
      <c r="D2288" t="s">
        <v>5161</v>
      </c>
      <c r="E2288" t="s">
        <v>2880</v>
      </c>
      <c r="F2288">
        <v>46</v>
      </c>
      <c r="G2288">
        <v>46</v>
      </c>
      <c r="H2288" t="s">
        <v>274</v>
      </c>
      <c r="I2288" t="s">
        <v>81</v>
      </c>
      <c r="J2288" t="s">
        <v>36</v>
      </c>
      <c r="K2288" t="s">
        <v>73</v>
      </c>
      <c r="L2288" t="s">
        <v>111</v>
      </c>
      <c r="M2288" t="s">
        <v>856</v>
      </c>
      <c r="N2288">
        <v>10</v>
      </c>
      <c r="O2288">
        <v>10</v>
      </c>
      <c r="P2288">
        <v>9875.4699999999993</v>
      </c>
      <c r="Q2288" s="2">
        <v>0.24</v>
      </c>
      <c r="R2288">
        <v>97179.05</v>
      </c>
      <c r="S2288">
        <v>19944.59</v>
      </c>
      <c r="T2288" s="3">
        <v>0.20499999999999999</v>
      </c>
      <c r="U2288">
        <v>98.45</v>
      </c>
      <c r="V2288" t="s">
        <v>68</v>
      </c>
      <c r="W2288">
        <v>1</v>
      </c>
      <c r="X2288" t="b">
        <v>0</v>
      </c>
      <c r="Y2288" t="s">
        <v>142</v>
      </c>
      <c r="Z2288" t="s">
        <v>142</v>
      </c>
      <c r="AC2288">
        <v>2022</v>
      </c>
      <c r="AD2288" s="1">
        <v>44652</v>
      </c>
      <c r="AE2288" t="s">
        <v>101</v>
      </c>
      <c r="AF2288" t="s">
        <v>43</v>
      </c>
      <c r="AG2288" t="str">
        <f t="shared" si="143"/>
        <v>Include</v>
      </c>
      <c r="AH2288">
        <f t="shared" si="140"/>
        <v>0</v>
      </c>
      <c r="AI2288">
        <f t="shared" si="141"/>
        <v>0</v>
      </c>
      <c r="AJ2288">
        <f t="shared" si="142"/>
        <v>0</v>
      </c>
      <c r="AK2288" s="15">
        <f>1</f>
        <v>1</v>
      </c>
    </row>
    <row r="2289" spans="1:37" x14ac:dyDescent="0.3">
      <c r="A2289" t="s">
        <v>5162</v>
      </c>
      <c r="B2289" s="1">
        <v>44676</v>
      </c>
      <c r="C2289" s="1">
        <v>44676</v>
      </c>
      <c r="D2289" t="s">
        <v>5163</v>
      </c>
      <c r="E2289" t="s">
        <v>1210</v>
      </c>
      <c r="H2289" t="s">
        <v>35</v>
      </c>
      <c r="I2289" t="s">
        <v>35</v>
      </c>
      <c r="J2289" t="s">
        <v>48</v>
      </c>
      <c r="K2289" t="s">
        <v>230</v>
      </c>
      <c r="L2289" t="s">
        <v>140</v>
      </c>
      <c r="M2289" t="s">
        <v>219</v>
      </c>
      <c r="N2289">
        <v>2</v>
      </c>
      <c r="O2289">
        <v>2</v>
      </c>
      <c r="P2289">
        <v>1244.43</v>
      </c>
      <c r="Q2289" s="2">
        <v>0.23</v>
      </c>
      <c r="R2289">
        <v>2660.47</v>
      </c>
      <c r="S2289">
        <v>1061.94</v>
      </c>
      <c r="T2289" s="3">
        <v>0.39900000000000002</v>
      </c>
      <c r="U2289">
        <v>75.05</v>
      </c>
      <c r="V2289" t="s">
        <v>99</v>
      </c>
      <c r="W2289">
        <v>5</v>
      </c>
      <c r="X2289" t="b">
        <v>0</v>
      </c>
      <c r="Y2289" t="s">
        <v>60</v>
      </c>
      <c r="Z2289" t="s">
        <v>60</v>
      </c>
      <c r="AA2289">
        <v>2</v>
      </c>
      <c r="AB2289">
        <v>2</v>
      </c>
      <c r="AC2289">
        <v>2022</v>
      </c>
      <c r="AD2289" s="1">
        <v>44652</v>
      </c>
      <c r="AE2289" t="s">
        <v>118</v>
      </c>
      <c r="AF2289" t="s">
        <v>43</v>
      </c>
      <c r="AG2289" t="str">
        <f t="shared" si="143"/>
        <v>Include</v>
      </c>
      <c r="AH2289">
        <f t="shared" si="140"/>
        <v>0</v>
      </c>
      <c r="AI2289">
        <f t="shared" si="141"/>
        <v>1</v>
      </c>
      <c r="AJ2289">
        <f t="shared" si="142"/>
        <v>0</v>
      </c>
      <c r="AK2289" s="15">
        <f>1</f>
        <v>1</v>
      </c>
    </row>
    <row r="2290" spans="1:37" x14ac:dyDescent="0.3">
      <c r="A2290" t="s">
        <v>5164</v>
      </c>
      <c r="B2290" s="1">
        <v>44676</v>
      </c>
      <c r="C2290" s="1">
        <v>44676</v>
      </c>
      <c r="D2290" t="s">
        <v>5165</v>
      </c>
      <c r="E2290" t="s">
        <v>2397</v>
      </c>
      <c r="F2290">
        <v>2</v>
      </c>
      <c r="G2290">
        <v>2</v>
      </c>
      <c r="H2290" t="s">
        <v>47</v>
      </c>
      <c r="I2290" t="s">
        <v>47</v>
      </c>
      <c r="J2290" t="s">
        <v>116</v>
      </c>
      <c r="K2290" t="s">
        <v>247</v>
      </c>
      <c r="L2290" t="s">
        <v>111</v>
      </c>
      <c r="M2290" t="s">
        <v>136</v>
      </c>
      <c r="N2290">
        <v>9</v>
      </c>
      <c r="O2290">
        <v>9</v>
      </c>
      <c r="P2290">
        <v>1049.52</v>
      </c>
      <c r="Q2290" s="2">
        <v>0.1</v>
      </c>
      <c r="R2290">
        <v>10418.77</v>
      </c>
      <c r="S2290">
        <v>2621.33</v>
      </c>
      <c r="T2290" s="3">
        <v>0.252</v>
      </c>
      <c r="U2290">
        <v>73.930000000000007</v>
      </c>
      <c r="V2290" t="s">
        <v>40</v>
      </c>
      <c r="W2290">
        <v>2</v>
      </c>
      <c r="X2290" t="b">
        <v>0</v>
      </c>
      <c r="Y2290" t="s">
        <v>60</v>
      </c>
      <c r="Z2290" t="s">
        <v>60</v>
      </c>
      <c r="AA2290">
        <v>5</v>
      </c>
      <c r="AB2290">
        <v>5</v>
      </c>
      <c r="AC2290">
        <v>2022</v>
      </c>
      <c r="AD2290" s="1">
        <v>44652</v>
      </c>
      <c r="AE2290" t="s">
        <v>42</v>
      </c>
      <c r="AF2290" t="s">
        <v>69</v>
      </c>
      <c r="AG2290" t="str">
        <f t="shared" si="143"/>
        <v>Include</v>
      </c>
      <c r="AH2290">
        <f t="shared" si="140"/>
        <v>0</v>
      </c>
      <c r="AI2290">
        <f t="shared" si="141"/>
        <v>1</v>
      </c>
      <c r="AJ2290">
        <f t="shared" si="142"/>
        <v>0</v>
      </c>
      <c r="AK2290" s="15">
        <f>1</f>
        <v>1</v>
      </c>
    </row>
    <row r="2291" spans="1:37" x14ac:dyDescent="0.3">
      <c r="A2291" t="s">
        <v>5166</v>
      </c>
      <c r="B2291" s="1">
        <v>44675</v>
      </c>
      <c r="C2291" s="1">
        <v>44675</v>
      </c>
      <c r="D2291" t="s">
        <v>5167</v>
      </c>
      <c r="E2291" t="s">
        <v>489</v>
      </c>
      <c r="F2291">
        <v>19</v>
      </c>
      <c r="G2291">
        <v>19</v>
      </c>
      <c r="H2291" t="s">
        <v>81</v>
      </c>
      <c r="I2291" t="s">
        <v>81</v>
      </c>
      <c r="J2291" t="s">
        <v>57</v>
      </c>
      <c r="K2291" t="s">
        <v>205</v>
      </c>
      <c r="L2291" t="s">
        <v>97</v>
      </c>
      <c r="M2291" t="s">
        <v>107</v>
      </c>
      <c r="N2291">
        <v>5</v>
      </c>
      <c r="O2291">
        <v>5</v>
      </c>
      <c r="P2291">
        <v>610.98</v>
      </c>
      <c r="Q2291" s="2">
        <v>0.16</v>
      </c>
      <c r="R2291">
        <v>3679.38</v>
      </c>
      <c r="S2291">
        <v>1422.56</v>
      </c>
      <c r="T2291" s="3">
        <v>0.38700000000000001</v>
      </c>
      <c r="U2291">
        <v>53.99</v>
      </c>
      <c r="V2291" t="s">
        <v>52</v>
      </c>
      <c r="W2291">
        <v>4</v>
      </c>
      <c r="X2291" t="b">
        <v>0</v>
      </c>
      <c r="Y2291" t="s">
        <v>60</v>
      </c>
      <c r="Z2291" t="s">
        <v>60</v>
      </c>
      <c r="AA2291">
        <v>4</v>
      </c>
      <c r="AB2291">
        <v>4</v>
      </c>
      <c r="AC2291">
        <v>2022</v>
      </c>
      <c r="AD2291" s="1">
        <v>44652</v>
      </c>
      <c r="AE2291" t="s">
        <v>53</v>
      </c>
      <c r="AF2291" t="s">
        <v>88</v>
      </c>
      <c r="AG2291" t="str">
        <f t="shared" si="143"/>
        <v>Include</v>
      </c>
      <c r="AH2291">
        <f t="shared" si="140"/>
        <v>0</v>
      </c>
      <c r="AI2291">
        <f t="shared" si="141"/>
        <v>1</v>
      </c>
      <c r="AJ2291">
        <f t="shared" si="142"/>
        <v>0</v>
      </c>
      <c r="AK2291" s="15">
        <f>1</f>
        <v>1</v>
      </c>
    </row>
    <row r="2292" spans="1:37" x14ac:dyDescent="0.3">
      <c r="A2292" t="s">
        <v>5168</v>
      </c>
      <c r="B2292" s="1">
        <v>44675</v>
      </c>
      <c r="C2292" s="1">
        <v>44675</v>
      </c>
      <c r="D2292" t="s">
        <v>5169</v>
      </c>
      <c r="E2292" t="s">
        <v>2631</v>
      </c>
      <c r="F2292">
        <v>18</v>
      </c>
      <c r="G2292">
        <v>18</v>
      </c>
      <c r="H2292" t="s">
        <v>81</v>
      </c>
      <c r="I2292" t="s">
        <v>81</v>
      </c>
      <c r="J2292" t="s">
        <v>116</v>
      </c>
      <c r="K2292" t="s">
        <v>260</v>
      </c>
      <c r="L2292" t="s">
        <v>74</v>
      </c>
      <c r="M2292" t="s">
        <v>261</v>
      </c>
      <c r="N2292">
        <v>1</v>
      </c>
      <c r="O2292">
        <v>1</v>
      </c>
      <c r="P2292">
        <v>23696.79</v>
      </c>
      <c r="Q2292" s="2">
        <v>0.36</v>
      </c>
      <c r="R2292">
        <v>19360.650000000001</v>
      </c>
      <c r="S2292">
        <v>2981.96</v>
      </c>
      <c r="T2292" s="3">
        <v>0.154</v>
      </c>
      <c r="U2292">
        <v>18.02</v>
      </c>
      <c r="V2292" t="s">
        <v>40</v>
      </c>
      <c r="W2292">
        <v>4</v>
      </c>
      <c r="X2292" t="b">
        <v>0</v>
      </c>
      <c r="Y2292" t="s">
        <v>60</v>
      </c>
      <c r="Z2292" t="s">
        <v>60</v>
      </c>
      <c r="AA2292">
        <v>9</v>
      </c>
      <c r="AB2292">
        <v>9</v>
      </c>
      <c r="AC2292">
        <v>2022</v>
      </c>
      <c r="AD2292" s="1">
        <v>44652</v>
      </c>
      <c r="AE2292" t="s">
        <v>53</v>
      </c>
      <c r="AF2292" t="s">
        <v>62</v>
      </c>
      <c r="AG2292" t="str">
        <f t="shared" si="143"/>
        <v>Include</v>
      </c>
      <c r="AH2292">
        <f t="shared" si="140"/>
        <v>0</v>
      </c>
      <c r="AI2292">
        <f t="shared" si="141"/>
        <v>1</v>
      </c>
      <c r="AJ2292">
        <f t="shared" si="142"/>
        <v>0</v>
      </c>
      <c r="AK2292" s="15">
        <f>1</f>
        <v>1</v>
      </c>
    </row>
    <row r="2293" spans="1:37" x14ac:dyDescent="0.3">
      <c r="A2293" t="s">
        <v>5170</v>
      </c>
      <c r="B2293" t="s">
        <v>5171</v>
      </c>
      <c r="C2293" s="1">
        <v>44675</v>
      </c>
      <c r="D2293" t="s">
        <v>5172</v>
      </c>
      <c r="E2293" t="s">
        <v>1423</v>
      </c>
      <c r="F2293">
        <v>37</v>
      </c>
      <c r="G2293">
        <v>37</v>
      </c>
      <c r="H2293" t="s">
        <v>47</v>
      </c>
      <c r="I2293" t="s">
        <v>47</v>
      </c>
      <c r="J2293" t="s">
        <v>36</v>
      </c>
      <c r="K2293" t="s">
        <v>106</v>
      </c>
      <c r="L2293" t="s">
        <v>97</v>
      </c>
      <c r="M2293" t="s">
        <v>254</v>
      </c>
      <c r="N2293">
        <v>10</v>
      </c>
      <c r="O2293">
        <v>10</v>
      </c>
      <c r="P2293">
        <v>549.69000000000005</v>
      </c>
      <c r="Q2293" s="2">
        <v>0.15</v>
      </c>
      <c r="R2293">
        <v>6379.06</v>
      </c>
      <c r="S2293">
        <v>2818.11</v>
      </c>
      <c r="T2293" s="3">
        <v>0.442</v>
      </c>
      <c r="U2293">
        <v>41.87</v>
      </c>
      <c r="V2293" t="s">
        <v>40</v>
      </c>
      <c r="W2293">
        <v>2</v>
      </c>
      <c r="X2293" t="b">
        <v>1</v>
      </c>
      <c r="Y2293" t="s">
        <v>41</v>
      </c>
      <c r="Z2293" t="s">
        <v>41</v>
      </c>
      <c r="AA2293">
        <v>5</v>
      </c>
      <c r="AB2293">
        <v>5</v>
      </c>
      <c r="AC2293">
        <v>2022</v>
      </c>
      <c r="AD2293" s="1">
        <v>44652</v>
      </c>
      <c r="AE2293" t="s">
        <v>61</v>
      </c>
      <c r="AF2293" t="s">
        <v>88</v>
      </c>
      <c r="AG2293" t="str">
        <f t="shared" si="143"/>
        <v>Include</v>
      </c>
      <c r="AH2293">
        <f t="shared" si="140"/>
        <v>1</v>
      </c>
      <c r="AI2293">
        <f t="shared" si="141"/>
        <v>1</v>
      </c>
      <c r="AJ2293">
        <f t="shared" si="142"/>
        <v>0</v>
      </c>
      <c r="AK2293" s="15">
        <f>1</f>
        <v>1</v>
      </c>
    </row>
    <row r="2294" spans="1:37" x14ac:dyDescent="0.3">
      <c r="A2294" t="s">
        <v>5173</v>
      </c>
      <c r="B2294" s="1">
        <v>44674</v>
      </c>
      <c r="C2294" s="1">
        <v>44674</v>
      </c>
      <c r="D2294" t="s">
        <v>5174</v>
      </c>
      <c r="E2294" t="s">
        <v>1565</v>
      </c>
      <c r="F2294">
        <v>31</v>
      </c>
      <c r="G2294">
        <v>31</v>
      </c>
      <c r="H2294" t="s">
        <v>105</v>
      </c>
      <c r="I2294" t="s">
        <v>35</v>
      </c>
      <c r="J2294" t="s">
        <v>116</v>
      </c>
      <c r="K2294" t="s">
        <v>260</v>
      </c>
      <c r="L2294" t="s">
        <v>111</v>
      </c>
      <c r="M2294" t="s">
        <v>112</v>
      </c>
      <c r="N2294">
        <v>6</v>
      </c>
      <c r="O2294">
        <v>6</v>
      </c>
      <c r="P2294">
        <v>12397.94</v>
      </c>
      <c r="Q2294" s="2">
        <v>0.35</v>
      </c>
      <c r="R2294">
        <v>69539.73</v>
      </c>
      <c r="S2294">
        <v>14673.82</v>
      </c>
      <c r="T2294" s="3">
        <v>0.21099999999999999</v>
      </c>
      <c r="U2294">
        <v>51.27</v>
      </c>
      <c r="V2294" t="s">
        <v>76</v>
      </c>
      <c r="W2294">
        <v>2</v>
      </c>
      <c r="X2294" t="b">
        <v>0</v>
      </c>
      <c r="Y2294" t="s">
        <v>60</v>
      </c>
      <c r="Z2294" t="s">
        <v>60</v>
      </c>
      <c r="AA2294">
        <v>1</v>
      </c>
      <c r="AB2294">
        <v>1</v>
      </c>
      <c r="AC2294">
        <v>2022</v>
      </c>
      <c r="AD2294" s="1">
        <v>44652</v>
      </c>
      <c r="AE2294" t="s">
        <v>87</v>
      </c>
      <c r="AF2294" t="s">
        <v>62</v>
      </c>
      <c r="AG2294" t="str">
        <f t="shared" si="143"/>
        <v>Include</v>
      </c>
      <c r="AH2294">
        <f t="shared" si="140"/>
        <v>0</v>
      </c>
      <c r="AI2294">
        <f t="shared" si="141"/>
        <v>1</v>
      </c>
      <c r="AJ2294">
        <f t="shared" si="142"/>
        <v>0</v>
      </c>
      <c r="AK2294" s="15">
        <f>1</f>
        <v>1</v>
      </c>
    </row>
    <row r="2295" spans="1:37" x14ac:dyDescent="0.3">
      <c r="A2295" t="s">
        <v>5175</v>
      </c>
      <c r="B2295" s="1">
        <v>44674</v>
      </c>
      <c r="C2295" s="1">
        <v>44674</v>
      </c>
      <c r="D2295" t="s">
        <v>5176</v>
      </c>
      <c r="E2295" t="s">
        <v>452</v>
      </c>
      <c r="F2295">
        <v>34</v>
      </c>
      <c r="G2295">
        <v>34</v>
      </c>
      <c r="H2295" t="s">
        <v>47</v>
      </c>
      <c r="I2295" t="s">
        <v>47</v>
      </c>
      <c r="J2295" t="s">
        <v>48</v>
      </c>
      <c r="K2295" t="s">
        <v>185</v>
      </c>
      <c r="L2295" t="s">
        <v>111</v>
      </c>
      <c r="M2295" t="s">
        <v>123</v>
      </c>
      <c r="N2295">
        <v>3</v>
      </c>
      <c r="O2295">
        <v>3</v>
      </c>
      <c r="P2295">
        <v>12939.84</v>
      </c>
      <c r="Q2295" s="2">
        <v>0.06</v>
      </c>
      <c r="R2295">
        <v>52303.18</v>
      </c>
      <c r="S2295">
        <v>13163.15</v>
      </c>
      <c r="T2295" s="3">
        <v>0.252</v>
      </c>
      <c r="U2295">
        <v>55.28</v>
      </c>
      <c r="V2295" t="s">
        <v>52</v>
      </c>
      <c r="W2295">
        <v>1</v>
      </c>
      <c r="X2295" t="b">
        <v>1</v>
      </c>
      <c r="Y2295" t="s">
        <v>41</v>
      </c>
      <c r="Z2295" t="s">
        <v>41</v>
      </c>
      <c r="AC2295">
        <v>2022</v>
      </c>
      <c r="AD2295" s="1">
        <v>44652</v>
      </c>
      <c r="AE2295" t="s">
        <v>87</v>
      </c>
      <c r="AF2295" t="s">
        <v>69</v>
      </c>
      <c r="AG2295" t="str">
        <f t="shared" si="143"/>
        <v>Include</v>
      </c>
      <c r="AH2295">
        <f t="shared" si="140"/>
        <v>1</v>
      </c>
      <c r="AI2295">
        <f t="shared" si="141"/>
        <v>1</v>
      </c>
      <c r="AJ2295">
        <f t="shared" si="142"/>
        <v>0</v>
      </c>
      <c r="AK2295" s="15">
        <f>1</f>
        <v>1</v>
      </c>
    </row>
    <row r="2296" spans="1:37" x14ac:dyDescent="0.3">
      <c r="A2296" t="s">
        <v>5177</v>
      </c>
      <c r="B2296" s="1">
        <v>44673</v>
      </c>
      <c r="C2296" s="1">
        <v>44673</v>
      </c>
      <c r="D2296" t="s">
        <v>5178</v>
      </c>
      <c r="E2296" t="s">
        <v>796</v>
      </c>
      <c r="H2296" t="s">
        <v>47</v>
      </c>
      <c r="I2296" t="s">
        <v>47</v>
      </c>
      <c r="J2296" t="s">
        <v>82</v>
      </c>
      <c r="K2296" t="s">
        <v>83</v>
      </c>
      <c r="L2296" t="s">
        <v>140</v>
      </c>
      <c r="M2296" t="s">
        <v>358</v>
      </c>
      <c r="N2296">
        <v>3</v>
      </c>
      <c r="O2296">
        <v>3</v>
      </c>
      <c r="P2296">
        <v>3141.61</v>
      </c>
      <c r="Q2296" s="2">
        <v>0.25</v>
      </c>
      <c r="R2296">
        <v>8685.8799999999992</v>
      </c>
      <c r="S2296">
        <v>2933.74</v>
      </c>
      <c r="T2296" s="3">
        <v>0.33800000000000002</v>
      </c>
      <c r="U2296">
        <v>44.85</v>
      </c>
      <c r="V2296" t="s">
        <v>99</v>
      </c>
      <c r="W2296">
        <v>3</v>
      </c>
      <c r="X2296" t="b">
        <v>0</v>
      </c>
      <c r="Y2296" t="s">
        <v>100</v>
      </c>
      <c r="Z2296" t="s">
        <v>100</v>
      </c>
      <c r="AA2296">
        <v>8</v>
      </c>
      <c r="AB2296">
        <v>8</v>
      </c>
      <c r="AC2296">
        <v>2022</v>
      </c>
      <c r="AD2296" s="1">
        <v>44652</v>
      </c>
      <c r="AE2296" t="s">
        <v>118</v>
      </c>
      <c r="AF2296" t="s">
        <v>43</v>
      </c>
      <c r="AG2296" t="str">
        <f t="shared" si="143"/>
        <v>Include</v>
      </c>
      <c r="AH2296">
        <f t="shared" si="140"/>
        <v>0</v>
      </c>
      <c r="AI2296">
        <f t="shared" si="141"/>
        <v>0</v>
      </c>
      <c r="AJ2296">
        <f t="shared" si="142"/>
        <v>1</v>
      </c>
      <c r="AK2296" s="15">
        <f>1</f>
        <v>1</v>
      </c>
    </row>
    <row r="2297" spans="1:37" x14ac:dyDescent="0.3">
      <c r="A2297" t="s">
        <v>5179</v>
      </c>
      <c r="B2297" s="1">
        <v>44672</v>
      </c>
      <c r="C2297" s="1">
        <v>44672</v>
      </c>
      <c r="D2297" t="s">
        <v>5180</v>
      </c>
      <c r="E2297" t="s">
        <v>1181</v>
      </c>
      <c r="F2297">
        <v>35</v>
      </c>
      <c r="G2297">
        <v>35</v>
      </c>
      <c r="H2297" t="s">
        <v>81</v>
      </c>
      <c r="I2297" t="s">
        <v>81</v>
      </c>
      <c r="J2297" t="s">
        <v>82</v>
      </c>
      <c r="K2297" t="s">
        <v>266</v>
      </c>
      <c r="L2297" t="s">
        <v>97</v>
      </c>
      <c r="M2297" t="s">
        <v>254</v>
      </c>
      <c r="N2297">
        <v>5</v>
      </c>
      <c r="O2297">
        <v>5</v>
      </c>
      <c r="P2297">
        <v>540.77</v>
      </c>
      <c r="Q2297" s="2">
        <v>0.28000000000000003</v>
      </c>
      <c r="R2297">
        <v>2814.83</v>
      </c>
      <c r="S2297">
        <v>1625.95</v>
      </c>
      <c r="T2297" s="3">
        <v>0.57799999999999996</v>
      </c>
      <c r="U2297">
        <v>54.23</v>
      </c>
      <c r="V2297" t="s">
        <v>40</v>
      </c>
      <c r="W2297">
        <v>5</v>
      </c>
      <c r="X2297" t="b">
        <v>0</v>
      </c>
      <c r="Y2297" t="s">
        <v>60</v>
      </c>
      <c r="Z2297" t="s">
        <v>60</v>
      </c>
      <c r="AA2297">
        <v>7</v>
      </c>
      <c r="AB2297">
        <v>7</v>
      </c>
      <c r="AC2297">
        <v>2022</v>
      </c>
      <c r="AD2297" s="1">
        <v>44652</v>
      </c>
      <c r="AE2297" t="s">
        <v>87</v>
      </c>
      <c r="AF2297" t="s">
        <v>43</v>
      </c>
      <c r="AG2297" t="str">
        <f t="shared" si="143"/>
        <v>Include</v>
      </c>
      <c r="AH2297">
        <f t="shared" si="140"/>
        <v>0</v>
      </c>
      <c r="AI2297">
        <f t="shared" si="141"/>
        <v>1</v>
      </c>
      <c r="AJ2297">
        <f t="shared" si="142"/>
        <v>0</v>
      </c>
      <c r="AK2297" s="15">
        <f>1</f>
        <v>1</v>
      </c>
    </row>
    <row r="2298" spans="1:37" x14ac:dyDescent="0.3">
      <c r="A2298" t="s">
        <v>5181</v>
      </c>
      <c r="B2298" s="1">
        <v>44672</v>
      </c>
      <c r="C2298" s="1">
        <v>44672</v>
      </c>
      <c r="D2298" t="s">
        <v>5182</v>
      </c>
      <c r="E2298" t="s">
        <v>471</v>
      </c>
      <c r="F2298">
        <v>22</v>
      </c>
      <c r="G2298">
        <v>22</v>
      </c>
      <c r="H2298" t="s">
        <v>47</v>
      </c>
      <c r="I2298" t="s">
        <v>47</v>
      </c>
      <c r="J2298" t="s">
        <v>48</v>
      </c>
      <c r="K2298" t="s">
        <v>49</v>
      </c>
      <c r="L2298" t="s">
        <v>111</v>
      </c>
      <c r="M2298" t="s">
        <v>174</v>
      </c>
      <c r="N2298">
        <v>3</v>
      </c>
      <c r="O2298">
        <v>3</v>
      </c>
      <c r="P2298">
        <v>10164.780000000001</v>
      </c>
      <c r="Q2298" s="2">
        <v>0.28999999999999998</v>
      </c>
      <c r="R2298">
        <v>27674.49</v>
      </c>
      <c r="S2298">
        <v>4282.2700000000004</v>
      </c>
      <c r="T2298" s="3">
        <v>0.155</v>
      </c>
      <c r="U2298">
        <v>81.55</v>
      </c>
      <c r="V2298" t="s">
        <v>52</v>
      </c>
      <c r="X2298" t="b">
        <v>1</v>
      </c>
      <c r="Y2298" t="s">
        <v>41</v>
      </c>
      <c r="Z2298" t="s">
        <v>41</v>
      </c>
      <c r="AA2298">
        <v>7</v>
      </c>
      <c r="AB2298">
        <v>7</v>
      </c>
      <c r="AC2298">
        <v>2022</v>
      </c>
      <c r="AD2298" s="1">
        <v>44652</v>
      </c>
      <c r="AE2298" t="s">
        <v>53</v>
      </c>
      <c r="AF2298" t="s">
        <v>43</v>
      </c>
      <c r="AG2298" t="str">
        <f t="shared" si="143"/>
        <v>Include</v>
      </c>
      <c r="AH2298">
        <f t="shared" si="140"/>
        <v>1</v>
      </c>
      <c r="AI2298">
        <f t="shared" si="141"/>
        <v>1</v>
      </c>
      <c r="AJ2298">
        <f t="shared" si="142"/>
        <v>0</v>
      </c>
      <c r="AK2298" s="15">
        <f>1</f>
        <v>1</v>
      </c>
    </row>
    <row r="2299" spans="1:37" x14ac:dyDescent="0.3">
      <c r="A2299" t="s">
        <v>5183</v>
      </c>
      <c r="B2299" s="1">
        <v>44672</v>
      </c>
      <c r="C2299" s="1">
        <v>44672</v>
      </c>
      <c r="D2299" t="s">
        <v>5184</v>
      </c>
      <c r="E2299" t="s">
        <v>336</v>
      </c>
      <c r="F2299">
        <v>31</v>
      </c>
      <c r="G2299">
        <v>31</v>
      </c>
      <c r="H2299" t="s">
        <v>47</v>
      </c>
      <c r="I2299" t="s">
        <v>47</v>
      </c>
      <c r="J2299" t="s">
        <v>57</v>
      </c>
      <c r="K2299" t="s">
        <v>155</v>
      </c>
      <c r="L2299" t="s">
        <v>74</v>
      </c>
      <c r="M2299" t="s">
        <v>261</v>
      </c>
      <c r="N2299">
        <v>5</v>
      </c>
      <c r="O2299">
        <v>5</v>
      </c>
      <c r="P2299">
        <v>7801.31</v>
      </c>
      <c r="Q2299" s="2">
        <v>0.4</v>
      </c>
      <c r="R2299">
        <v>32476.66</v>
      </c>
      <c r="S2299">
        <v>4169.84</v>
      </c>
      <c r="T2299" s="3">
        <v>0.128</v>
      </c>
      <c r="U2299">
        <v>72.94</v>
      </c>
      <c r="V2299" t="s">
        <v>68</v>
      </c>
      <c r="W2299">
        <v>5</v>
      </c>
      <c r="X2299" t="b">
        <v>0</v>
      </c>
      <c r="Y2299" t="s">
        <v>60</v>
      </c>
      <c r="Z2299" t="s">
        <v>60</v>
      </c>
      <c r="AA2299">
        <v>7</v>
      </c>
      <c r="AB2299">
        <v>7</v>
      </c>
      <c r="AC2299">
        <v>2022</v>
      </c>
      <c r="AD2299" s="1">
        <v>44652</v>
      </c>
      <c r="AE2299" t="s">
        <v>87</v>
      </c>
      <c r="AF2299" t="s">
        <v>62</v>
      </c>
      <c r="AG2299" t="str">
        <f t="shared" si="143"/>
        <v>Include</v>
      </c>
      <c r="AH2299">
        <f t="shared" si="140"/>
        <v>0</v>
      </c>
      <c r="AI2299">
        <f t="shared" si="141"/>
        <v>1</v>
      </c>
      <c r="AJ2299">
        <f t="shared" si="142"/>
        <v>0</v>
      </c>
      <c r="AK2299" s="15">
        <f>1</f>
        <v>1</v>
      </c>
    </row>
    <row r="2300" spans="1:37" x14ac:dyDescent="0.3">
      <c r="A2300" t="s">
        <v>5185</v>
      </c>
      <c r="B2300" s="1">
        <v>44671</v>
      </c>
      <c r="C2300" s="1">
        <v>44671</v>
      </c>
      <c r="D2300" t="s">
        <v>5186</v>
      </c>
      <c r="E2300" t="s">
        <v>1785</v>
      </c>
      <c r="F2300">
        <v>46</v>
      </c>
      <c r="G2300">
        <v>46</v>
      </c>
      <c r="H2300" t="s">
        <v>47</v>
      </c>
      <c r="I2300" t="s">
        <v>47</v>
      </c>
      <c r="J2300" t="s">
        <v>57</v>
      </c>
      <c r="K2300" t="s">
        <v>205</v>
      </c>
      <c r="L2300" t="s">
        <v>97</v>
      </c>
      <c r="M2300" t="s">
        <v>98</v>
      </c>
      <c r="N2300">
        <v>2</v>
      </c>
      <c r="O2300">
        <v>2</v>
      </c>
      <c r="P2300">
        <v>231.44</v>
      </c>
      <c r="Q2300" s="2">
        <v>0.36</v>
      </c>
      <c r="R2300">
        <v>417.99</v>
      </c>
      <c r="S2300">
        <v>155.21</v>
      </c>
      <c r="T2300" s="3">
        <v>0.371</v>
      </c>
      <c r="U2300">
        <v>103.55</v>
      </c>
      <c r="V2300" t="s">
        <v>40</v>
      </c>
      <c r="W2300">
        <v>3</v>
      </c>
      <c r="X2300" t="b">
        <v>0</v>
      </c>
      <c r="Y2300" t="s">
        <v>100</v>
      </c>
      <c r="Z2300" t="s">
        <v>100</v>
      </c>
      <c r="AA2300">
        <v>8</v>
      </c>
      <c r="AB2300">
        <v>8</v>
      </c>
      <c r="AC2300">
        <v>2022</v>
      </c>
      <c r="AD2300" s="1">
        <v>44652</v>
      </c>
      <c r="AE2300" t="s">
        <v>101</v>
      </c>
      <c r="AF2300" t="s">
        <v>62</v>
      </c>
      <c r="AG2300" t="str">
        <f t="shared" si="143"/>
        <v>Include</v>
      </c>
      <c r="AH2300">
        <f t="shared" si="140"/>
        <v>0</v>
      </c>
      <c r="AI2300">
        <f t="shared" si="141"/>
        <v>0</v>
      </c>
      <c r="AJ2300">
        <f t="shared" si="142"/>
        <v>1</v>
      </c>
      <c r="AK2300" s="15">
        <f>1</f>
        <v>1</v>
      </c>
    </row>
    <row r="2301" spans="1:37" x14ac:dyDescent="0.3">
      <c r="A2301" t="s">
        <v>5187</v>
      </c>
      <c r="B2301" s="1">
        <v>44671</v>
      </c>
      <c r="C2301" s="1">
        <v>44671</v>
      </c>
      <c r="D2301" t="s">
        <v>5188</v>
      </c>
      <c r="E2301" t="s">
        <v>867</v>
      </c>
      <c r="F2301">
        <v>26</v>
      </c>
      <c r="G2301">
        <v>26</v>
      </c>
      <c r="H2301" t="s">
        <v>47</v>
      </c>
      <c r="I2301" t="s">
        <v>47</v>
      </c>
      <c r="J2301" t="s">
        <v>116</v>
      </c>
      <c r="K2301" t="s">
        <v>117</v>
      </c>
      <c r="L2301" t="s">
        <v>74</v>
      </c>
      <c r="M2301" t="s">
        <v>170</v>
      </c>
      <c r="N2301">
        <v>5</v>
      </c>
      <c r="O2301">
        <v>5</v>
      </c>
      <c r="P2301">
        <v>8793.32</v>
      </c>
      <c r="Q2301" s="2">
        <v>0.25</v>
      </c>
      <c r="R2301">
        <v>45113.120000000003</v>
      </c>
      <c r="S2301">
        <v>6647.66</v>
      </c>
      <c r="T2301" s="3">
        <v>0.14699999999999999</v>
      </c>
      <c r="U2301">
        <v>30.21</v>
      </c>
      <c r="V2301" t="s">
        <v>76</v>
      </c>
      <c r="W2301">
        <v>1</v>
      </c>
      <c r="X2301" t="b">
        <v>0</v>
      </c>
      <c r="Y2301" t="s">
        <v>60</v>
      </c>
      <c r="Z2301" t="s">
        <v>60</v>
      </c>
      <c r="AA2301">
        <v>10</v>
      </c>
      <c r="AB2301">
        <v>10</v>
      </c>
      <c r="AC2301">
        <v>2022</v>
      </c>
      <c r="AD2301" s="1">
        <v>44652</v>
      </c>
      <c r="AE2301" t="s">
        <v>87</v>
      </c>
      <c r="AF2301" t="s">
        <v>43</v>
      </c>
      <c r="AG2301" t="str">
        <f t="shared" si="143"/>
        <v>Include</v>
      </c>
      <c r="AH2301">
        <f t="shared" si="140"/>
        <v>0</v>
      </c>
      <c r="AI2301">
        <f t="shared" si="141"/>
        <v>1</v>
      </c>
      <c r="AJ2301">
        <f t="shared" si="142"/>
        <v>0</v>
      </c>
      <c r="AK2301" s="15">
        <f>1</f>
        <v>1</v>
      </c>
    </row>
    <row r="2302" spans="1:37" x14ac:dyDescent="0.3">
      <c r="A2302" t="s">
        <v>5189</v>
      </c>
      <c r="B2302" s="1">
        <v>44670</v>
      </c>
      <c r="C2302" s="1">
        <v>44670</v>
      </c>
      <c r="D2302" t="s">
        <v>5190</v>
      </c>
      <c r="E2302" t="s">
        <v>264</v>
      </c>
      <c r="F2302">
        <v>44</v>
      </c>
      <c r="G2302">
        <v>44</v>
      </c>
      <c r="H2302" t="s">
        <v>47</v>
      </c>
      <c r="I2302" t="s">
        <v>47</v>
      </c>
      <c r="J2302" t="s">
        <v>82</v>
      </c>
      <c r="K2302" t="s">
        <v>131</v>
      </c>
      <c r="L2302" t="s">
        <v>74</v>
      </c>
      <c r="M2302" t="s">
        <v>261</v>
      </c>
      <c r="N2302">
        <v>4</v>
      </c>
      <c r="O2302">
        <v>4</v>
      </c>
      <c r="P2302">
        <v>77381.070000000007</v>
      </c>
      <c r="Q2302" s="2">
        <v>0.18</v>
      </c>
      <c r="R2302">
        <v>364698.74</v>
      </c>
      <c r="S2302">
        <v>37606.07</v>
      </c>
      <c r="T2302" s="3">
        <v>0.10299999999999999</v>
      </c>
      <c r="U2302">
        <v>56.99</v>
      </c>
      <c r="V2302" t="s">
        <v>99</v>
      </c>
      <c r="W2302">
        <v>4</v>
      </c>
      <c r="X2302" t="b">
        <v>0</v>
      </c>
      <c r="Y2302" t="s">
        <v>60</v>
      </c>
      <c r="Z2302" t="s">
        <v>60</v>
      </c>
      <c r="AC2302">
        <v>2022</v>
      </c>
      <c r="AD2302" s="1">
        <v>44652</v>
      </c>
      <c r="AE2302" t="s">
        <v>61</v>
      </c>
      <c r="AF2302" t="s">
        <v>88</v>
      </c>
      <c r="AG2302" t="str">
        <f t="shared" si="143"/>
        <v>Include</v>
      </c>
      <c r="AH2302">
        <f t="shared" si="140"/>
        <v>0</v>
      </c>
      <c r="AI2302">
        <f t="shared" si="141"/>
        <v>1</v>
      </c>
      <c r="AJ2302">
        <f t="shared" si="142"/>
        <v>0</v>
      </c>
      <c r="AK2302" s="15">
        <f>1</f>
        <v>1</v>
      </c>
    </row>
    <row r="2303" spans="1:37" x14ac:dyDescent="0.3">
      <c r="A2303" t="s">
        <v>5191</v>
      </c>
      <c r="B2303" s="1">
        <v>44668</v>
      </c>
      <c r="C2303" s="1">
        <v>44668</v>
      </c>
      <c r="D2303" t="s">
        <v>5192</v>
      </c>
      <c r="E2303" t="s">
        <v>471</v>
      </c>
      <c r="F2303">
        <v>23</v>
      </c>
      <c r="G2303">
        <v>23</v>
      </c>
      <c r="H2303" t="s">
        <v>92</v>
      </c>
      <c r="I2303" t="s">
        <v>81</v>
      </c>
      <c r="J2303" t="s">
        <v>57</v>
      </c>
      <c r="K2303" t="s">
        <v>205</v>
      </c>
      <c r="L2303" t="s">
        <v>111</v>
      </c>
      <c r="M2303" t="s">
        <v>112</v>
      </c>
      <c r="N2303">
        <v>1</v>
      </c>
      <c r="O2303">
        <v>1</v>
      </c>
      <c r="P2303">
        <v>8106.93</v>
      </c>
      <c r="Q2303" s="2">
        <v>0.27</v>
      </c>
      <c r="R2303">
        <v>7375.32</v>
      </c>
      <c r="S2303">
        <v>1061.19</v>
      </c>
      <c r="T2303" s="3">
        <v>0.14399999999999999</v>
      </c>
      <c r="U2303">
        <v>82.98</v>
      </c>
      <c r="V2303" t="s">
        <v>68</v>
      </c>
      <c r="W2303">
        <v>3</v>
      </c>
      <c r="X2303" t="b">
        <v>0</v>
      </c>
      <c r="Y2303" t="s">
        <v>60</v>
      </c>
      <c r="Z2303" t="s">
        <v>60</v>
      </c>
      <c r="AA2303">
        <v>4</v>
      </c>
      <c r="AB2303">
        <v>4</v>
      </c>
      <c r="AC2303">
        <v>2022</v>
      </c>
      <c r="AD2303" s="1">
        <v>44652</v>
      </c>
      <c r="AE2303" t="s">
        <v>53</v>
      </c>
      <c r="AF2303" t="s">
        <v>43</v>
      </c>
      <c r="AG2303" t="str">
        <f t="shared" si="143"/>
        <v>Include</v>
      </c>
      <c r="AH2303">
        <f t="shared" si="140"/>
        <v>0</v>
      </c>
      <c r="AI2303">
        <f t="shared" si="141"/>
        <v>1</v>
      </c>
      <c r="AJ2303">
        <f t="shared" si="142"/>
        <v>0</v>
      </c>
      <c r="AK2303" s="15">
        <f>1</f>
        <v>1</v>
      </c>
    </row>
    <row r="2304" spans="1:37" x14ac:dyDescent="0.3">
      <c r="A2304" t="s">
        <v>5193</v>
      </c>
      <c r="B2304" s="1">
        <v>44668</v>
      </c>
      <c r="C2304" s="1">
        <v>44668</v>
      </c>
      <c r="D2304" t="s">
        <v>5194</v>
      </c>
      <c r="E2304" t="s">
        <v>313</v>
      </c>
      <c r="F2304">
        <v>37</v>
      </c>
      <c r="G2304">
        <v>37</v>
      </c>
      <c r="H2304" t="s">
        <v>81</v>
      </c>
      <c r="I2304" t="s">
        <v>81</v>
      </c>
      <c r="J2304" t="s">
        <v>57</v>
      </c>
      <c r="K2304" t="s">
        <v>66</v>
      </c>
      <c r="L2304" t="s">
        <v>84</v>
      </c>
      <c r="M2304" t="s">
        <v>231</v>
      </c>
      <c r="N2304">
        <v>10</v>
      </c>
      <c r="O2304">
        <v>10</v>
      </c>
      <c r="P2304">
        <v>64.44</v>
      </c>
      <c r="Q2304" s="2">
        <v>0.04</v>
      </c>
      <c r="R2304">
        <v>923.93</v>
      </c>
      <c r="S2304">
        <v>67.39</v>
      </c>
      <c r="T2304" s="3">
        <v>7.2999999999999995E-2</v>
      </c>
      <c r="U2304">
        <v>69.3</v>
      </c>
      <c r="V2304" t="s">
        <v>76</v>
      </c>
      <c r="W2304">
        <v>3</v>
      </c>
      <c r="X2304" t="b">
        <v>1</v>
      </c>
      <c r="Y2304" t="s">
        <v>41</v>
      </c>
      <c r="Z2304" t="s">
        <v>41</v>
      </c>
      <c r="AA2304">
        <v>2</v>
      </c>
      <c r="AB2304">
        <v>2</v>
      </c>
      <c r="AC2304">
        <v>2022</v>
      </c>
      <c r="AD2304" s="1">
        <v>44652</v>
      </c>
      <c r="AE2304" t="s">
        <v>61</v>
      </c>
      <c r="AF2304" t="s">
        <v>69</v>
      </c>
      <c r="AG2304" t="str">
        <f t="shared" si="143"/>
        <v>Include</v>
      </c>
      <c r="AH2304">
        <f t="shared" si="140"/>
        <v>1</v>
      </c>
      <c r="AI2304">
        <f t="shared" si="141"/>
        <v>1</v>
      </c>
      <c r="AJ2304">
        <f t="shared" si="142"/>
        <v>0</v>
      </c>
      <c r="AK2304" s="15">
        <f>1</f>
        <v>1</v>
      </c>
    </row>
    <row r="2305" spans="1:37" x14ac:dyDescent="0.3">
      <c r="A2305" t="s">
        <v>5195</v>
      </c>
      <c r="B2305" s="1">
        <v>44668</v>
      </c>
      <c r="C2305" s="1">
        <v>44668</v>
      </c>
      <c r="D2305" t="s">
        <v>5196</v>
      </c>
      <c r="E2305" t="s">
        <v>1327</v>
      </c>
      <c r="F2305">
        <v>18</v>
      </c>
      <c r="G2305">
        <v>18</v>
      </c>
      <c r="H2305" t="s">
        <v>47</v>
      </c>
      <c r="I2305" t="s">
        <v>47</v>
      </c>
      <c r="J2305" t="s">
        <v>82</v>
      </c>
      <c r="K2305" t="s">
        <v>122</v>
      </c>
      <c r="L2305" t="s">
        <v>50</v>
      </c>
      <c r="M2305" t="s">
        <v>251</v>
      </c>
      <c r="N2305">
        <v>5</v>
      </c>
      <c r="O2305">
        <v>5</v>
      </c>
      <c r="P2305">
        <v>15688.53</v>
      </c>
      <c r="Q2305" s="2">
        <v>0.03</v>
      </c>
      <c r="R2305">
        <v>85481.83</v>
      </c>
      <c r="S2305">
        <v>16735.14</v>
      </c>
      <c r="T2305" s="3">
        <v>0.19600000000000001</v>
      </c>
      <c r="U2305">
        <v>49.69</v>
      </c>
      <c r="V2305" t="s">
        <v>68</v>
      </c>
      <c r="W2305">
        <v>4</v>
      </c>
      <c r="X2305" t="b">
        <v>0</v>
      </c>
      <c r="Y2305" t="s">
        <v>60</v>
      </c>
      <c r="Z2305" t="s">
        <v>60</v>
      </c>
      <c r="AA2305">
        <v>10</v>
      </c>
      <c r="AB2305">
        <v>10</v>
      </c>
      <c r="AC2305">
        <v>2022</v>
      </c>
      <c r="AD2305" s="1">
        <v>44652</v>
      </c>
      <c r="AE2305" t="s">
        <v>53</v>
      </c>
      <c r="AF2305" t="s">
        <v>69</v>
      </c>
      <c r="AG2305" t="str">
        <f t="shared" si="143"/>
        <v>Include</v>
      </c>
      <c r="AH2305">
        <f t="shared" si="140"/>
        <v>0</v>
      </c>
      <c r="AI2305">
        <f t="shared" si="141"/>
        <v>1</v>
      </c>
      <c r="AJ2305">
        <f t="shared" si="142"/>
        <v>0</v>
      </c>
      <c r="AK2305" s="15">
        <f>1</f>
        <v>1</v>
      </c>
    </row>
    <row r="2306" spans="1:37" x14ac:dyDescent="0.3">
      <c r="A2306" t="s">
        <v>5197</v>
      </c>
      <c r="B2306" s="1">
        <v>44668</v>
      </c>
      <c r="C2306" s="1">
        <v>44668</v>
      </c>
      <c r="D2306" t="s">
        <v>5198</v>
      </c>
      <c r="E2306" t="s">
        <v>1155</v>
      </c>
      <c r="F2306">
        <v>35</v>
      </c>
      <c r="G2306">
        <v>35</v>
      </c>
      <c r="H2306" t="s">
        <v>47</v>
      </c>
      <c r="I2306" t="s">
        <v>47</v>
      </c>
      <c r="J2306" t="s">
        <v>82</v>
      </c>
      <c r="K2306" t="s">
        <v>131</v>
      </c>
      <c r="L2306" t="s">
        <v>38</v>
      </c>
      <c r="M2306" t="s">
        <v>163</v>
      </c>
      <c r="N2306">
        <v>2</v>
      </c>
      <c r="O2306">
        <v>2</v>
      </c>
      <c r="P2306">
        <v>1778.44</v>
      </c>
      <c r="Q2306" s="2">
        <v>0.11</v>
      </c>
      <c r="R2306">
        <v>3512.3</v>
      </c>
      <c r="S2306">
        <v>1648.35</v>
      </c>
      <c r="T2306" s="3">
        <v>0.46899999999999997</v>
      </c>
      <c r="U2306">
        <v>93.12</v>
      </c>
      <c r="V2306" t="s">
        <v>132</v>
      </c>
      <c r="W2306">
        <v>1</v>
      </c>
      <c r="X2306" t="b">
        <v>1</v>
      </c>
      <c r="Y2306" t="s">
        <v>41</v>
      </c>
      <c r="Z2306" t="s">
        <v>41</v>
      </c>
      <c r="AA2306">
        <v>7</v>
      </c>
      <c r="AB2306">
        <v>7</v>
      </c>
      <c r="AC2306">
        <v>2022</v>
      </c>
      <c r="AD2306" s="1">
        <v>44652</v>
      </c>
      <c r="AE2306" t="s">
        <v>87</v>
      </c>
      <c r="AF2306" t="s">
        <v>88</v>
      </c>
      <c r="AG2306" t="str">
        <f t="shared" si="143"/>
        <v>Include</v>
      </c>
      <c r="AH2306">
        <f t="shared" ref="AH2306:AH2369" si="144">IF(Z2306="Returned",1,0)</f>
        <v>1</v>
      </c>
      <c r="AI2306">
        <f t="shared" ref="AI2306:AI2369" si="145">IF(OR(Z2306="Delivered",Z2306="Returned"),1,0)</f>
        <v>1</v>
      </c>
      <c r="AJ2306">
        <f t="shared" ref="AJ2306:AJ2369" si="146">IF(Z2306="Cancelled",1,0)</f>
        <v>0</v>
      </c>
      <c r="AK2306" s="15">
        <f>1</f>
        <v>1</v>
      </c>
    </row>
    <row r="2307" spans="1:37" x14ac:dyDescent="0.3">
      <c r="A2307" t="s">
        <v>5199</v>
      </c>
      <c r="B2307" s="1">
        <v>44667</v>
      </c>
      <c r="C2307" s="1">
        <v>44667</v>
      </c>
      <c r="D2307" t="s">
        <v>5200</v>
      </c>
      <c r="E2307" t="s">
        <v>460</v>
      </c>
      <c r="F2307">
        <v>42</v>
      </c>
      <c r="G2307">
        <v>42</v>
      </c>
      <c r="H2307" t="s">
        <v>35</v>
      </c>
      <c r="I2307" t="s">
        <v>35</v>
      </c>
      <c r="J2307" t="s">
        <v>57</v>
      </c>
      <c r="K2307" t="s">
        <v>66</v>
      </c>
      <c r="L2307" t="s">
        <v>38</v>
      </c>
      <c r="M2307" t="s">
        <v>93</v>
      </c>
      <c r="N2307">
        <v>7</v>
      </c>
      <c r="O2307">
        <v>7</v>
      </c>
      <c r="P2307">
        <v>2235.02</v>
      </c>
      <c r="Q2307" s="2">
        <v>0.37</v>
      </c>
      <c r="R2307">
        <v>11756.21</v>
      </c>
      <c r="S2307">
        <v>7295.66</v>
      </c>
      <c r="T2307" s="3">
        <v>0.621</v>
      </c>
      <c r="U2307">
        <v>68.83</v>
      </c>
      <c r="V2307" t="s">
        <v>76</v>
      </c>
      <c r="W2307">
        <v>1</v>
      </c>
      <c r="X2307" t="b">
        <v>1</v>
      </c>
      <c r="Y2307" t="s">
        <v>41</v>
      </c>
      <c r="Z2307" t="s">
        <v>41</v>
      </c>
      <c r="AA2307">
        <v>8</v>
      </c>
      <c r="AB2307">
        <v>8</v>
      </c>
      <c r="AC2307">
        <v>2022</v>
      </c>
      <c r="AD2307" s="1">
        <v>44652</v>
      </c>
      <c r="AE2307" t="s">
        <v>61</v>
      </c>
      <c r="AF2307" t="s">
        <v>62</v>
      </c>
      <c r="AG2307" t="str">
        <f t="shared" ref="AG2307:AG2370" si="147">IF(N2307=999,"Exclude","Include")</f>
        <v>Include</v>
      </c>
      <c r="AH2307">
        <f t="shared" si="144"/>
        <v>1</v>
      </c>
      <c r="AI2307">
        <f t="shared" si="145"/>
        <v>1</v>
      </c>
      <c r="AJ2307">
        <f t="shared" si="146"/>
        <v>0</v>
      </c>
      <c r="AK2307" s="15">
        <f>1</f>
        <v>1</v>
      </c>
    </row>
    <row r="2308" spans="1:37" x14ac:dyDescent="0.3">
      <c r="A2308" t="s">
        <v>5201</v>
      </c>
      <c r="B2308" s="1">
        <v>44667</v>
      </c>
      <c r="C2308" s="1">
        <v>44667</v>
      </c>
      <c r="D2308" t="s">
        <v>5202</v>
      </c>
      <c r="E2308" t="s">
        <v>1257</v>
      </c>
      <c r="F2308">
        <v>39</v>
      </c>
      <c r="G2308">
        <v>39</v>
      </c>
      <c r="H2308" t="s">
        <v>81</v>
      </c>
      <c r="I2308" t="s">
        <v>81</v>
      </c>
      <c r="J2308" t="s">
        <v>116</v>
      </c>
      <c r="K2308" t="s">
        <v>117</v>
      </c>
      <c r="L2308" t="s">
        <v>140</v>
      </c>
      <c r="M2308" t="s">
        <v>372</v>
      </c>
      <c r="N2308">
        <v>3</v>
      </c>
      <c r="O2308">
        <v>3</v>
      </c>
      <c r="P2308">
        <v>3710.29</v>
      </c>
      <c r="Q2308" s="2">
        <v>0.05</v>
      </c>
      <c r="R2308">
        <v>14616.34</v>
      </c>
      <c r="S2308">
        <v>5360.81</v>
      </c>
      <c r="T2308" s="3">
        <v>0.36699999999999999</v>
      </c>
      <c r="U2308">
        <v>62.88</v>
      </c>
      <c r="V2308" t="s">
        <v>52</v>
      </c>
      <c r="W2308">
        <v>4</v>
      </c>
      <c r="X2308" t="b">
        <v>0</v>
      </c>
      <c r="Y2308" t="s">
        <v>60</v>
      </c>
      <c r="Z2308" t="s">
        <v>60</v>
      </c>
      <c r="AA2308">
        <v>4</v>
      </c>
      <c r="AB2308">
        <v>4</v>
      </c>
      <c r="AC2308">
        <v>2022</v>
      </c>
      <c r="AD2308" s="1">
        <v>44652</v>
      </c>
      <c r="AE2308" t="s">
        <v>61</v>
      </c>
      <c r="AF2308" t="s">
        <v>69</v>
      </c>
      <c r="AG2308" t="str">
        <f t="shared" si="147"/>
        <v>Include</v>
      </c>
      <c r="AH2308">
        <f t="shared" si="144"/>
        <v>0</v>
      </c>
      <c r="AI2308">
        <f t="shared" si="145"/>
        <v>1</v>
      </c>
      <c r="AJ2308">
        <f t="shared" si="146"/>
        <v>0</v>
      </c>
      <c r="AK2308" s="15">
        <f>1</f>
        <v>1</v>
      </c>
    </row>
    <row r="2309" spans="1:37" x14ac:dyDescent="0.3">
      <c r="A2309" t="s">
        <v>5203</v>
      </c>
      <c r="B2309" s="1">
        <v>44667</v>
      </c>
      <c r="C2309" s="1">
        <v>44667</v>
      </c>
      <c r="D2309" t="s">
        <v>5204</v>
      </c>
      <c r="E2309" t="s">
        <v>761</v>
      </c>
      <c r="F2309">
        <v>32</v>
      </c>
      <c r="G2309">
        <v>32</v>
      </c>
      <c r="H2309" t="s">
        <v>47</v>
      </c>
      <c r="I2309" t="s">
        <v>47</v>
      </c>
      <c r="J2309" t="s">
        <v>116</v>
      </c>
      <c r="K2309" t="s">
        <v>247</v>
      </c>
      <c r="L2309" t="s">
        <v>84</v>
      </c>
      <c r="M2309" t="s">
        <v>267</v>
      </c>
      <c r="N2309">
        <v>6</v>
      </c>
      <c r="O2309">
        <v>6</v>
      </c>
      <c r="P2309">
        <v>85.52</v>
      </c>
      <c r="Q2309" s="2">
        <v>0.26</v>
      </c>
      <c r="R2309">
        <v>564.09</v>
      </c>
      <c r="S2309">
        <v>43.08</v>
      </c>
      <c r="T2309" s="3">
        <v>7.5999999999999998E-2</v>
      </c>
      <c r="U2309">
        <v>32.799999999999997</v>
      </c>
      <c r="V2309" t="s">
        <v>132</v>
      </c>
      <c r="W2309">
        <v>4</v>
      </c>
      <c r="X2309" t="b">
        <v>0</v>
      </c>
      <c r="Y2309" t="s">
        <v>60</v>
      </c>
      <c r="Z2309" t="s">
        <v>60</v>
      </c>
      <c r="AA2309">
        <v>7</v>
      </c>
      <c r="AB2309">
        <v>7</v>
      </c>
      <c r="AC2309">
        <v>2022</v>
      </c>
      <c r="AD2309" s="1">
        <v>44652</v>
      </c>
      <c r="AE2309" t="s">
        <v>87</v>
      </c>
      <c r="AF2309" t="s">
        <v>43</v>
      </c>
      <c r="AG2309" t="str">
        <f t="shared" si="147"/>
        <v>Include</v>
      </c>
      <c r="AH2309">
        <f t="shared" si="144"/>
        <v>0</v>
      </c>
      <c r="AI2309">
        <f t="shared" si="145"/>
        <v>1</v>
      </c>
      <c r="AJ2309">
        <f t="shared" si="146"/>
        <v>0</v>
      </c>
      <c r="AK2309" s="15">
        <f>1</f>
        <v>1</v>
      </c>
    </row>
    <row r="2310" spans="1:37" x14ac:dyDescent="0.3">
      <c r="A2310" t="s">
        <v>5205</v>
      </c>
      <c r="B2310" s="1">
        <v>44667</v>
      </c>
      <c r="C2310" s="1">
        <v>44667</v>
      </c>
      <c r="D2310" t="s">
        <v>5206</v>
      </c>
      <c r="E2310" t="s">
        <v>375</v>
      </c>
      <c r="F2310">
        <v>51</v>
      </c>
      <c r="G2310">
        <v>51</v>
      </c>
      <c r="H2310" t="s">
        <v>47</v>
      </c>
      <c r="I2310" t="s">
        <v>47</v>
      </c>
      <c r="J2310" t="s">
        <v>82</v>
      </c>
      <c r="K2310" t="s">
        <v>122</v>
      </c>
      <c r="L2310" t="s">
        <v>38</v>
      </c>
      <c r="M2310" t="s">
        <v>163</v>
      </c>
      <c r="N2310">
        <v>7</v>
      </c>
      <c r="O2310">
        <v>7</v>
      </c>
      <c r="P2310">
        <v>1556.32</v>
      </c>
      <c r="Q2310" s="2">
        <v>0.13</v>
      </c>
      <c r="R2310">
        <v>12767.61</v>
      </c>
      <c r="S2310">
        <v>6509.98</v>
      </c>
      <c r="T2310" s="3">
        <v>0.51</v>
      </c>
      <c r="U2310">
        <v>58.7</v>
      </c>
      <c r="V2310" t="s">
        <v>76</v>
      </c>
      <c r="W2310">
        <v>5</v>
      </c>
      <c r="X2310" t="b">
        <v>0</v>
      </c>
      <c r="Y2310" t="s">
        <v>60</v>
      </c>
      <c r="Z2310" t="s">
        <v>60</v>
      </c>
      <c r="AA2310">
        <v>9</v>
      </c>
      <c r="AB2310">
        <v>9</v>
      </c>
      <c r="AC2310">
        <v>2022</v>
      </c>
      <c r="AD2310" s="1">
        <v>44652</v>
      </c>
      <c r="AE2310" t="s">
        <v>101</v>
      </c>
      <c r="AF2310" t="s">
        <v>88</v>
      </c>
      <c r="AG2310" t="str">
        <f t="shared" si="147"/>
        <v>Include</v>
      </c>
      <c r="AH2310">
        <f t="shared" si="144"/>
        <v>0</v>
      </c>
      <c r="AI2310">
        <f t="shared" si="145"/>
        <v>1</v>
      </c>
      <c r="AJ2310">
        <f t="shared" si="146"/>
        <v>0</v>
      </c>
      <c r="AK2310" s="15">
        <f>1</f>
        <v>1</v>
      </c>
    </row>
    <row r="2311" spans="1:37" x14ac:dyDescent="0.3">
      <c r="A2311" t="s">
        <v>5207</v>
      </c>
      <c r="B2311" s="1">
        <v>44666</v>
      </c>
      <c r="C2311" s="1">
        <v>44666</v>
      </c>
      <c r="D2311" t="s">
        <v>5208</v>
      </c>
      <c r="E2311" t="s">
        <v>1228</v>
      </c>
      <c r="F2311">
        <v>46</v>
      </c>
      <c r="G2311">
        <v>46</v>
      </c>
      <c r="H2311" t="s">
        <v>81</v>
      </c>
      <c r="I2311" t="s">
        <v>81</v>
      </c>
      <c r="J2311" t="s">
        <v>48</v>
      </c>
      <c r="K2311" t="s">
        <v>185</v>
      </c>
      <c r="L2311" t="s">
        <v>140</v>
      </c>
      <c r="M2311" t="s">
        <v>219</v>
      </c>
      <c r="N2311">
        <v>8</v>
      </c>
      <c r="O2311">
        <v>8</v>
      </c>
      <c r="P2311">
        <v>2375.65</v>
      </c>
      <c r="Q2311" s="2">
        <v>0.39</v>
      </c>
      <c r="R2311">
        <v>14431.7</v>
      </c>
      <c r="S2311">
        <v>5032.2</v>
      </c>
      <c r="T2311" s="3">
        <v>0.34899999999999998</v>
      </c>
      <c r="U2311">
        <v>74.260000000000005</v>
      </c>
      <c r="V2311" t="s">
        <v>76</v>
      </c>
      <c r="W2311">
        <v>3</v>
      </c>
      <c r="X2311" t="b">
        <v>0</v>
      </c>
      <c r="Y2311" t="s">
        <v>60</v>
      </c>
      <c r="Z2311" t="s">
        <v>60</v>
      </c>
      <c r="AA2311">
        <v>5</v>
      </c>
      <c r="AB2311">
        <v>5</v>
      </c>
      <c r="AC2311">
        <v>2022</v>
      </c>
      <c r="AD2311" s="1">
        <v>44652</v>
      </c>
      <c r="AE2311" t="s">
        <v>101</v>
      </c>
      <c r="AF2311" t="s">
        <v>62</v>
      </c>
      <c r="AG2311" t="str">
        <f t="shared" si="147"/>
        <v>Include</v>
      </c>
      <c r="AH2311">
        <f t="shared" si="144"/>
        <v>0</v>
      </c>
      <c r="AI2311">
        <f t="shared" si="145"/>
        <v>1</v>
      </c>
      <c r="AJ2311">
        <f t="shared" si="146"/>
        <v>0</v>
      </c>
      <c r="AK2311" s="15">
        <f>1</f>
        <v>1</v>
      </c>
    </row>
    <row r="2312" spans="1:37" x14ac:dyDescent="0.3">
      <c r="A2312" t="s">
        <v>5209</v>
      </c>
      <c r="B2312" s="1">
        <v>44666</v>
      </c>
      <c r="C2312" s="1">
        <v>44666</v>
      </c>
      <c r="D2312" t="s">
        <v>5210</v>
      </c>
      <c r="E2312" t="s">
        <v>1396</v>
      </c>
      <c r="F2312">
        <v>40</v>
      </c>
      <c r="G2312">
        <v>40</v>
      </c>
      <c r="H2312" t="s">
        <v>35</v>
      </c>
      <c r="I2312" t="s">
        <v>35</v>
      </c>
      <c r="J2312" t="s">
        <v>36</v>
      </c>
      <c r="K2312" t="s">
        <v>106</v>
      </c>
      <c r="L2312" t="s">
        <v>111</v>
      </c>
      <c r="M2312" t="s">
        <v>856</v>
      </c>
      <c r="N2312">
        <v>5</v>
      </c>
      <c r="O2312">
        <v>5</v>
      </c>
      <c r="P2312">
        <v>7694.53</v>
      </c>
      <c r="Q2312" s="2">
        <v>0.2</v>
      </c>
      <c r="R2312">
        <v>39253.99</v>
      </c>
      <c r="S2312">
        <v>7429.11</v>
      </c>
      <c r="T2312" s="3">
        <v>0.189</v>
      </c>
      <c r="U2312">
        <v>45.05</v>
      </c>
      <c r="V2312" t="s">
        <v>99</v>
      </c>
      <c r="W2312">
        <v>2</v>
      </c>
      <c r="X2312" t="b">
        <v>1</v>
      </c>
      <c r="Y2312" t="s">
        <v>41</v>
      </c>
      <c r="Z2312" t="s">
        <v>41</v>
      </c>
      <c r="AA2312">
        <v>2</v>
      </c>
      <c r="AB2312">
        <v>2</v>
      </c>
      <c r="AC2312">
        <v>2022</v>
      </c>
      <c r="AD2312" s="1">
        <v>44652</v>
      </c>
      <c r="AE2312" t="s">
        <v>61</v>
      </c>
      <c r="AF2312" t="s">
        <v>88</v>
      </c>
      <c r="AG2312" t="str">
        <f t="shared" si="147"/>
        <v>Include</v>
      </c>
      <c r="AH2312">
        <f t="shared" si="144"/>
        <v>1</v>
      </c>
      <c r="AI2312">
        <f t="shared" si="145"/>
        <v>1</v>
      </c>
      <c r="AJ2312">
        <f t="shared" si="146"/>
        <v>0</v>
      </c>
      <c r="AK2312" s="15">
        <f>1</f>
        <v>1</v>
      </c>
    </row>
    <row r="2313" spans="1:37" x14ac:dyDescent="0.3">
      <c r="A2313" t="s">
        <v>5211</v>
      </c>
      <c r="B2313" s="1">
        <v>44666</v>
      </c>
      <c r="C2313" s="1">
        <v>44666</v>
      </c>
      <c r="D2313" t="s">
        <v>5212</v>
      </c>
      <c r="E2313" t="s">
        <v>3061</v>
      </c>
      <c r="F2313">
        <v>23</v>
      </c>
      <c r="G2313">
        <v>23</v>
      </c>
      <c r="H2313" t="s">
        <v>47</v>
      </c>
      <c r="I2313" t="s">
        <v>47</v>
      </c>
      <c r="J2313" t="s">
        <v>82</v>
      </c>
      <c r="K2313" t="s">
        <v>266</v>
      </c>
      <c r="L2313" t="s">
        <v>50</v>
      </c>
      <c r="M2313" t="s">
        <v>67</v>
      </c>
      <c r="N2313">
        <v>8</v>
      </c>
      <c r="O2313">
        <v>8</v>
      </c>
      <c r="P2313">
        <v>34992.04</v>
      </c>
      <c r="Q2313" s="2">
        <v>0.11</v>
      </c>
      <c r="R2313">
        <v>286556.78000000003</v>
      </c>
      <c r="S2313">
        <v>82342.39</v>
      </c>
      <c r="T2313" s="3">
        <v>0.28699999999999998</v>
      </c>
      <c r="U2313">
        <v>35.17</v>
      </c>
      <c r="V2313" t="s">
        <v>40</v>
      </c>
      <c r="W2313">
        <v>4</v>
      </c>
      <c r="X2313" t="b">
        <v>0</v>
      </c>
      <c r="Y2313" t="s">
        <v>86</v>
      </c>
      <c r="Z2313" t="s">
        <v>86</v>
      </c>
      <c r="AA2313">
        <v>1</v>
      </c>
      <c r="AB2313">
        <v>1</v>
      </c>
      <c r="AC2313">
        <v>2022</v>
      </c>
      <c r="AD2313" s="1">
        <v>44652</v>
      </c>
      <c r="AE2313" t="s">
        <v>53</v>
      </c>
      <c r="AF2313" t="s">
        <v>88</v>
      </c>
      <c r="AG2313" t="str">
        <f t="shared" si="147"/>
        <v>Include</v>
      </c>
      <c r="AH2313">
        <f t="shared" si="144"/>
        <v>0</v>
      </c>
      <c r="AI2313">
        <f t="shared" si="145"/>
        <v>0</v>
      </c>
      <c r="AJ2313">
        <f t="shared" si="146"/>
        <v>0</v>
      </c>
      <c r="AK2313" s="15">
        <f>1</f>
        <v>1</v>
      </c>
    </row>
    <row r="2314" spans="1:37" x14ac:dyDescent="0.3">
      <c r="A2314" t="s">
        <v>5213</v>
      </c>
      <c r="B2314" s="1">
        <v>44665</v>
      </c>
      <c r="C2314" s="1">
        <v>44665</v>
      </c>
      <c r="D2314" t="s">
        <v>5214</v>
      </c>
      <c r="E2314" t="s">
        <v>391</v>
      </c>
      <c r="F2314">
        <v>38</v>
      </c>
      <c r="G2314">
        <v>38</v>
      </c>
      <c r="H2314" t="s">
        <v>81</v>
      </c>
      <c r="I2314" t="s">
        <v>81</v>
      </c>
      <c r="J2314" t="s">
        <v>82</v>
      </c>
      <c r="K2314" t="s">
        <v>131</v>
      </c>
      <c r="L2314" t="s">
        <v>84</v>
      </c>
      <c r="M2314" t="s">
        <v>85</v>
      </c>
      <c r="N2314">
        <v>7</v>
      </c>
      <c r="O2314">
        <v>7</v>
      </c>
      <c r="P2314">
        <v>366.53</v>
      </c>
      <c r="Q2314" s="2">
        <v>0.01</v>
      </c>
      <c r="R2314">
        <v>3649.29</v>
      </c>
      <c r="S2314">
        <v>335.94</v>
      </c>
      <c r="T2314" s="3">
        <v>9.1999999999999998E-2</v>
      </c>
      <c r="U2314">
        <v>46.6</v>
      </c>
      <c r="V2314" t="s">
        <v>52</v>
      </c>
      <c r="W2314">
        <v>2</v>
      </c>
      <c r="X2314" t="b">
        <v>0</v>
      </c>
      <c r="Y2314" t="s">
        <v>60</v>
      </c>
      <c r="Z2314" t="s">
        <v>60</v>
      </c>
      <c r="AA2314">
        <v>2</v>
      </c>
      <c r="AB2314">
        <v>2</v>
      </c>
      <c r="AC2314">
        <v>2022</v>
      </c>
      <c r="AD2314" s="1">
        <v>44652</v>
      </c>
      <c r="AE2314" t="s">
        <v>61</v>
      </c>
      <c r="AF2314" t="s">
        <v>69</v>
      </c>
      <c r="AG2314" t="str">
        <f t="shared" si="147"/>
        <v>Include</v>
      </c>
      <c r="AH2314">
        <f t="shared" si="144"/>
        <v>0</v>
      </c>
      <c r="AI2314">
        <f t="shared" si="145"/>
        <v>1</v>
      </c>
      <c r="AJ2314">
        <f t="shared" si="146"/>
        <v>0</v>
      </c>
      <c r="AK2314" s="15">
        <f>1</f>
        <v>1</v>
      </c>
    </row>
    <row r="2315" spans="1:37" x14ac:dyDescent="0.3">
      <c r="A2315" t="s">
        <v>5215</v>
      </c>
      <c r="B2315" s="1">
        <v>44664</v>
      </c>
      <c r="C2315" s="1">
        <v>44664</v>
      </c>
      <c r="D2315" t="s">
        <v>5216</v>
      </c>
      <c r="E2315" t="s">
        <v>295</v>
      </c>
      <c r="F2315">
        <v>27</v>
      </c>
      <c r="G2315">
        <v>27</v>
      </c>
      <c r="H2315" t="s">
        <v>35</v>
      </c>
      <c r="I2315" t="s">
        <v>35</v>
      </c>
      <c r="J2315" t="s">
        <v>116</v>
      </c>
      <c r="K2315" t="s">
        <v>260</v>
      </c>
      <c r="L2315" t="s">
        <v>111</v>
      </c>
      <c r="M2315" t="s">
        <v>136</v>
      </c>
      <c r="N2315">
        <v>8</v>
      </c>
      <c r="O2315">
        <v>8</v>
      </c>
      <c r="P2315">
        <v>10307.31</v>
      </c>
      <c r="Q2315" s="2">
        <v>0.04</v>
      </c>
      <c r="R2315">
        <v>110726.11</v>
      </c>
      <c r="S2315">
        <v>34280.730000000003</v>
      </c>
      <c r="T2315" s="3">
        <v>0.31</v>
      </c>
      <c r="U2315">
        <v>65.12</v>
      </c>
      <c r="V2315" t="s">
        <v>76</v>
      </c>
      <c r="W2315">
        <v>4</v>
      </c>
      <c r="X2315" t="b">
        <v>0</v>
      </c>
      <c r="Y2315" t="s">
        <v>60</v>
      </c>
      <c r="Z2315" t="s">
        <v>60</v>
      </c>
      <c r="AA2315">
        <v>8</v>
      </c>
      <c r="AB2315">
        <v>8</v>
      </c>
      <c r="AC2315">
        <v>2022</v>
      </c>
      <c r="AD2315" s="1">
        <v>44652</v>
      </c>
      <c r="AE2315" t="s">
        <v>87</v>
      </c>
      <c r="AF2315" t="s">
        <v>69</v>
      </c>
      <c r="AG2315" t="str">
        <f t="shared" si="147"/>
        <v>Include</v>
      </c>
      <c r="AH2315">
        <f t="shared" si="144"/>
        <v>0</v>
      </c>
      <c r="AI2315">
        <f t="shared" si="145"/>
        <v>1</v>
      </c>
      <c r="AJ2315">
        <f t="shared" si="146"/>
        <v>0</v>
      </c>
      <c r="AK2315" s="15">
        <f>1</f>
        <v>1</v>
      </c>
    </row>
    <row r="2316" spans="1:37" x14ac:dyDescent="0.3">
      <c r="A2316" t="s">
        <v>5217</v>
      </c>
      <c r="B2316" s="1">
        <v>44663</v>
      </c>
      <c r="C2316" s="1">
        <v>44663</v>
      </c>
      <c r="D2316" t="s">
        <v>5218</v>
      </c>
      <c r="E2316" t="s">
        <v>2508</v>
      </c>
      <c r="F2316">
        <v>39</v>
      </c>
      <c r="G2316">
        <v>39</v>
      </c>
      <c r="H2316" t="s">
        <v>81</v>
      </c>
      <c r="I2316" t="s">
        <v>81</v>
      </c>
      <c r="J2316" t="s">
        <v>48</v>
      </c>
      <c r="K2316" t="s">
        <v>49</v>
      </c>
      <c r="L2316" t="s">
        <v>97</v>
      </c>
      <c r="M2316" t="s">
        <v>243</v>
      </c>
      <c r="N2316">
        <v>10</v>
      </c>
      <c r="O2316">
        <v>10</v>
      </c>
      <c r="P2316">
        <v>231.25</v>
      </c>
      <c r="Q2316" s="2">
        <v>0.27</v>
      </c>
      <c r="R2316">
        <v>2387.56</v>
      </c>
      <c r="S2316">
        <v>908.86</v>
      </c>
      <c r="T2316" s="3">
        <v>0.38100000000000001</v>
      </c>
      <c r="U2316">
        <v>50.77</v>
      </c>
      <c r="V2316" t="s">
        <v>52</v>
      </c>
      <c r="W2316">
        <v>1</v>
      </c>
      <c r="X2316" t="b">
        <v>0</v>
      </c>
      <c r="Y2316" t="s">
        <v>86</v>
      </c>
      <c r="Z2316" t="s">
        <v>86</v>
      </c>
      <c r="AA2316">
        <v>5</v>
      </c>
      <c r="AB2316">
        <v>5</v>
      </c>
      <c r="AC2316">
        <v>2022</v>
      </c>
      <c r="AD2316" s="1">
        <v>44652</v>
      </c>
      <c r="AE2316" t="s">
        <v>61</v>
      </c>
      <c r="AF2316" t="s">
        <v>43</v>
      </c>
      <c r="AG2316" t="str">
        <f t="shared" si="147"/>
        <v>Include</v>
      </c>
      <c r="AH2316">
        <f t="shared" si="144"/>
        <v>0</v>
      </c>
      <c r="AI2316">
        <f t="shared" si="145"/>
        <v>0</v>
      </c>
      <c r="AJ2316">
        <f t="shared" si="146"/>
        <v>0</v>
      </c>
      <c r="AK2316" s="15">
        <f>1</f>
        <v>1</v>
      </c>
    </row>
    <row r="2317" spans="1:37" x14ac:dyDescent="0.3">
      <c r="A2317" t="s">
        <v>5219</v>
      </c>
      <c r="B2317" s="1">
        <v>44663</v>
      </c>
      <c r="C2317" s="1">
        <v>44663</v>
      </c>
      <c r="D2317" t="s">
        <v>5220</v>
      </c>
      <c r="E2317" t="s">
        <v>130</v>
      </c>
      <c r="F2317">
        <v>39</v>
      </c>
      <c r="G2317">
        <v>39</v>
      </c>
      <c r="H2317" t="s">
        <v>47</v>
      </c>
      <c r="I2317" t="s">
        <v>47</v>
      </c>
      <c r="J2317" t="s">
        <v>82</v>
      </c>
      <c r="K2317" t="s">
        <v>266</v>
      </c>
      <c r="L2317" t="s">
        <v>111</v>
      </c>
      <c r="M2317" t="s">
        <v>174</v>
      </c>
      <c r="N2317">
        <v>3</v>
      </c>
      <c r="O2317">
        <v>3</v>
      </c>
      <c r="P2317">
        <v>3135.03</v>
      </c>
      <c r="Q2317" s="2">
        <v>0.09</v>
      </c>
      <c r="R2317">
        <v>11451.49</v>
      </c>
      <c r="S2317">
        <v>2694.43</v>
      </c>
      <c r="T2317" s="3">
        <v>0.23499999999999999</v>
      </c>
      <c r="U2317">
        <v>82.19</v>
      </c>
      <c r="V2317" t="s">
        <v>132</v>
      </c>
      <c r="W2317">
        <v>1</v>
      </c>
      <c r="X2317" t="b">
        <v>1</v>
      </c>
      <c r="Y2317" t="s">
        <v>41</v>
      </c>
      <c r="Z2317" t="s">
        <v>41</v>
      </c>
      <c r="AA2317">
        <v>3</v>
      </c>
      <c r="AB2317">
        <v>3</v>
      </c>
      <c r="AC2317">
        <v>2022</v>
      </c>
      <c r="AD2317" s="1">
        <v>44652</v>
      </c>
      <c r="AE2317" t="s">
        <v>61</v>
      </c>
      <c r="AF2317" t="s">
        <v>69</v>
      </c>
      <c r="AG2317" t="str">
        <f t="shared" si="147"/>
        <v>Include</v>
      </c>
      <c r="AH2317">
        <f t="shared" si="144"/>
        <v>1</v>
      </c>
      <c r="AI2317">
        <f t="shared" si="145"/>
        <v>1</v>
      </c>
      <c r="AJ2317">
        <f t="shared" si="146"/>
        <v>0</v>
      </c>
      <c r="AK2317" s="15">
        <f>1</f>
        <v>1</v>
      </c>
    </row>
    <row r="2318" spans="1:37" x14ac:dyDescent="0.3">
      <c r="A2318" t="s">
        <v>5221</v>
      </c>
      <c r="B2318" s="1">
        <v>44662</v>
      </c>
      <c r="C2318" s="1">
        <v>44662</v>
      </c>
      <c r="D2318" t="s">
        <v>5222</v>
      </c>
      <c r="E2318" t="s">
        <v>1068</v>
      </c>
      <c r="F2318">
        <v>62</v>
      </c>
      <c r="G2318">
        <v>62</v>
      </c>
      <c r="H2318" t="s">
        <v>81</v>
      </c>
      <c r="I2318" t="s">
        <v>81</v>
      </c>
      <c r="J2318" t="s">
        <v>82</v>
      </c>
      <c r="K2318" t="s">
        <v>266</v>
      </c>
      <c r="L2318" t="s">
        <v>38</v>
      </c>
      <c r="M2318" t="s">
        <v>93</v>
      </c>
      <c r="N2318">
        <v>7</v>
      </c>
      <c r="O2318">
        <v>7</v>
      </c>
      <c r="P2318">
        <v>519.13</v>
      </c>
      <c r="Q2318" s="2">
        <v>0.35</v>
      </c>
      <c r="R2318">
        <v>3102.68</v>
      </c>
      <c r="S2318">
        <v>1514.19</v>
      </c>
      <c r="T2318" s="3">
        <v>0.48799999999999999</v>
      </c>
      <c r="U2318">
        <v>82.54</v>
      </c>
      <c r="V2318" t="s">
        <v>52</v>
      </c>
      <c r="W2318">
        <v>1</v>
      </c>
      <c r="X2318" t="b">
        <v>1</v>
      </c>
      <c r="Y2318" t="s">
        <v>41</v>
      </c>
      <c r="Z2318" t="s">
        <v>41</v>
      </c>
      <c r="AA2318">
        <v>9</v>
      </c>
      <c r="AB2318">
        <v>9</v>
      </c>
      <c r="AC2318">
        <v>2022</v>
      </c>
      <c r="AD2318" s="1">
        <v>44652</v>
      </c>
      <c r="AE2318" t="s">
        <v>520</v>
      </c>
      <c r="AF2318" t="s">
        <v>62</v>
      </c>
      <c r="AG2318" t="str">
        <f t="shared" si="147"/>
        <v>Include</v>
      </c>
      <c r="AH2318">
        <f t="shared" si="144"/>
        <v>1</v>
      </c>
      <c r="AI2318">
        <f t="shared" si="145"/>
        <v>1</v>
      </c>
      <c r="AJ2318">
        <f t="shared" si="146"/>
        <v>0</v>
      </c>
      <c r="AK2318" s="15">
        <f>1</f>
        <v>1</v>
      </c>
    </row>
    <row r="2319" spans="1:37" x14ac:dyDescent="0.3">
      <c r="A2319" t="s">
        <v>5223</v>
      </c>
      <c r="B2319" s="1">
        <v>44661</v>
      </c>
      <c r="C2319" s="1">
        <v>44661</v>
      </c>
      <c r="D2319" t="s">
        <v>5224</v>
      </c>
      <c r="E2319" t="s">
        <v>1352</v>
      </c>
      <c r="F2319">
        <v>37</v>
      </c>
      <c r="G2319">
        <v>37</v>
      </c>
      <c r="H2319" t="s">
        <v>35</v>
      </c>
      <c r="I2319" t="s">
        <v>35</v>
      </c>
      <c r="J2319" t="s">
        <v>57</v>
      </c>
      <c r="K2319" t="s">
        <v>58</v>
      </c>
      <c r="L2319" t="s">
        <v>84</v>
      </c>
      <c r="M2319" t="s">
        <v>146</v>
      </c>
      <c r="N2319">
        <v>2</v>
      </c>
      <c r="O2319">
        <v>2</v>
      </c>
      <c r="P2319">
        <v>153.13999999999999</v>
      </c>
      <c r="Q2319" s="2">
        <v>0.28999999999999998</v>
      </c>
      <c r="R2319">
        <v>289.25</v>
      </c>
      <c r="S2319">
        <v>25.46</v>
      </c>
      <c r="T2319" s="3">
        <v>8.7999999999999995E-2</v>
      </c>
      <c r="U2319">
        <v>77.75</v>
      </c>
      <c r="V2319" t="s">
        <v>76</v>
      </c>
      <c r="W2319">
        <v>5</v>
      </c>
      <c r="X2319" t="b">
        <v>0</v>
      </c>
      <c r="Y2319" t="s">
        <v>60</v>
      </c>
      <c r="Z2319" t="s">
        <v>60</v>
      </c>
      <c r="AA2319">
        <v>8</v>
      </c>
      <c r="AB2319">
        <v>8</v>
      </c>
      <c r="AC2319">
        <v>2022</v>
      </c>
      <c r="AD2319" s="1">
        <v>44652</v>
      </c>
      <c r="AE2319" t="s">
        <v>61</v>
      </c>
      <c r="AF2319" t="s">
        <v>43</v>
      </c>
      <c r="AG2319" t="str">
        <f t="shared" si="147"/>
        <v>Include</v>
      </c>
      <c r="AH2319">
        <f t="shared" si="144"/>
        <v>0</v>
      </c>
      <c r="AI2319">
        <f t="shared" si="145"/>
        <v>1</v>
      </c>
      <c r="AJ2319">
        <f t="shared" si="146"/>
        <v>0</v>
      </c>
      <c r="AK2319" s="15">
        <f>1</f>
        <v>1</v>
      </c>
    </row>
    <row r="2320" spans="1:37" x14ac:dyDescent="0.3">
      <c r="A2320" t="s">
        <v>5225</v>
      </c>
      <c r="B2320" s="1">
        <v>44661</v>
      </c>
      <c r="C2320" s="1">
        <v>44661</v>
      </c>
      <c r="D2320" t="s">
        <v>5226</v>
      </c>
      <c r="E2320" t="s">
        <v>1317</v>
      </c>
      <c r="F2320">
        <v>24</v>
      </c>
      <c r="G2320">
        <v>24</v>
      </c>
      <c r="H2320" t="s">
        <v>35</v>
      </c>
      <c r="I2320" t="s">
        <v>35</v>
      </c>
      <c r="J2320" t="s">
        <v>82</v>
      </c>
      <c r="K2320" t="s">
        <v>266</v>
      </c>
      <c r="L2320" t="s">
        <v>50</v>
      </c>
      <c r="M2320" t="s">
        <v>251</v>
      </c>
      <c r="N2320">
        <v>9</v>
      </c>
      <c r="O2320">
        <v>9</v>
      </c>
      <c r="P2320">
        <v>11907.81</v>
      </c>
      <c r="Q2320" s="2">
        <v>0.18</v>
      </c>
      <c r="R2320">
        <v>119048.66</v>
      </c>
      <c r="S2320">
        <v>42582.04</v>
      </c>
      <c r="T2320" s="3">
        <v>0.35799999999999998</v>
      </c>
      <c r="U2320">
        <v>73.86</v>
      </c>
      <c r="V2320" t="s">
        <v>52</v>
      </c>
      <c r="W2320">
        <v>5</v>
      </c>
      <c r="X2320" t="b">
        <v>0</v>
      </c>
      <c r="Y2320" t="s">
        <v>60</v>
      </c>
      <c r="Z2320" t="s">
        <v>60</v>
      </c>
      <c r="AA2320">
        <v>10</v>
      </c>
      <c r="AB2320">
        <v>10</v>
      </c>
      <c r="AC2320">
        <v>2022</v>
      </c>
      <c r="AD2320" s="1">
        <v>44652</v>
      </c>
      <c r="AE2320" t="s">
        <v>53</v>
      </c>
      <c r="AF2320" t="s">
        <v>88</v>
      </c>
      <c r="AG2320" t="str">
        <f t="shared" si="147"/>
        <v>Include</v>
      </c>
      <c r="AH2320">
        <f t="shared" si="144"/>
        <v>0</v>
      </c>
      <c r="AI2320">
        <f t="shared" si="145"/>
        <v>1</v>
      </c>
      <c r="AJ2320">
        <f t="shared" si="146"/>
        <v>0</v>
      </c>
      <c r="AK2320" s="15">
        <f>1</f>
        <v>1</v>
      </c>
    </row>
    <row r="2321" spans="1:37" x14ac:dyDescent="0.3">
      <c r="A2321" t="s">
        <v>5227</v>
      </c>
      <c r="B2321" s="1">
        <v>44661</v>
      </c>
      <c r="C2321" s="1">
        <v>44661</v>
      </c>
      <c r="D2321" t="s">
        <v>5228</v>
      </c>
      <c r="E2321" t="s">
        <v>352</v>
      </c>
      <c r="F2321">
        <v>56</v>
      </c>
      <c r="G2321">
        <v>56</v>
      </c>
      <c r="H2321" t="s">
        <v>35</v>
      </c>
      <c r="I2321" t="s">
        <v>35</v>
      </c>
      <c r="J2321" t="s">
        <v>116</v>
      </c>
      <c r="K2321" t="s">
        <v>117</v>
      </c>
      <c r="L2321" t="s">
        <v>50</v>
      </c>
      <c r="M2321" t="s">
        <v>51</v>
      </c>
      <c r="N2321">
        <v>10</v>
      </c>
      <c r="O2321">
        <v>10</v>
      </c>
      <c r="P2321">
        <v>34008.99</v>
      </c>
      <c r="Q2321" s="2">
        <v>0.11</v>
      </c>
      <c r="R2321">
        <v>426011.42</v>
      </c>
      <c r="S2321">
        <v>100494.87</v>
      </c>
      <c r="T2321" s="3">
        <v>0.23599999999999999</v>
      </c>
      <c r="U2321">
        <v>51.53</v>
      </c>
      <c r="V2321" t="s">
        <v>52</v>
      </c>
      <c r="W2321">
        <v>1</v>
      </c>
      <c r="X2321" t="b">
        <v>0</v>
      </c>
      <c r="Y2321" t="s">
        <v>100</v>
      </c>
      <c r="Z2321" t="s">
        <v>100</v>
      </c>
      <c r="AA2321">
        <v>3</v>
      </c>
      <c r="AB2321">
        <v>3</v>
      </c>
      <c r="AC2321">
        <v>2022</v>
      </c>
      <c r="AD2321" s="1">
        <v>44652</v>
      </c>
      <c r="AE2321" t="s">
        <v>101</v>
      </c>
      <c r="AF2321" t="s">
        <v>88</v>
      </c>
      <c r="AG2321" t="str">
        <f t="shared" si="147"/>
        <v>Include</v>
      </c>
      <c r="AH2321">
        <f t="shared" si="144"/>
        <v>0</v>
      </c>
      <c r="AI2321">
        <f t="shared" si="145"/>
        <v>0</v>
      </c>
      <c r="AJ2321">
        <f t="shared" si="146"/>
        <v>1</v>
      </c>
      <c r="AK2321" s="15">
        <f>1</f>
        <v>1</v>
      </c>
    </row>
    <row r="2322" spans="1:37" x14ac:dyDescent="0.3">
      <c r="A2322" t="s">
        <v>5229</v>
      </c>
      <c r="B2322" s="1">
        <v>44661</v>
      </c>
      <c r="C2322" s="1">
        <v>44661</v>
      </c>
      <c r="D2322" t="s">
        <v>5230</v>
      </c>
      <c r="E2322" t="s">
        <v>477</v>
      </c>
      <c r="F2322">
        <v>36</v>
      </c>
      <c r="G2322">
        <v>36</v>
      </c>
      <c r="H2322" t="s">
        <v>35</v>
      </c>
      <c r="I2322" t="s">
        <v>35</v>
      </c>
      <c r="J2322" t="s">
        <v>82</v>
      </c>
      <c r="K2322" t="s">
        <v>122</v>
      </c>
      <c r="L2322" t="s">
        <v>74</v>
      </c>
      <c r="M2322" t="s">
        <v>170</v>
      </c>
      <c r="P2322">
        <v>65974.789999999994</v>
      </c>
      <c r="Q2322" s="2">
        <v>0.28999999999999998</v>
      </c>
      <c r="R2322">
        <v>52941.94</v>
      </c>
      <c r="S2322">
        <v>7317.9</v>
      </c>
      <c r="T2322" s="3">
        <v>0.13800000000000001</v>
      </c>
      <c r="U2322">
        <v>57.21</v>
      </c>
      <c r="V2322" t="s">
        <v>40</v>
      </c>
      <c r="W2322">
        <v>1</v>
      </c>
      <c r="X2322" t="b">
        <v>0</v>
      </c>
      <c r="Y2322" t="s">
        <v>60</v>
      </c>
      <c r="Z2322" t="s">
        <v>60</v>
      </c>
      <c r="AA2322">
        <v>8</v>
      </c>
      <c r="AB2322">
        <v>8</v>
      </c>
      <c r="AC2322">
        <v>2022</v>
      </c>
      <c r="AD2322" s="1">
        <v>44652</v>
      </c>
      <c r="AE2322" t="s">
        <v>61</v>
      </c>
      <c r="AF2322" t="s">
        <v>43</v>
      </c>
      <c r="AG2322" t="str">
        <f t="shared" si="147"/>
        <v>Include</v>
      </c>
      <c r="AH2322">
        <f t="shared" si="144"/>
        <v>0</v>
      </c>
      <c r="AI2322">
        <f t="shared" si="145"/>
        <v>1</v>
      </c>
      <c r="AJ2322">
        <f t="shared" si="146"/>
        <v>0</v>
      </c>
      <c r="AK2322" s="15">
        <f>1</f>
        <v>1</v>
      </c>
    </row>
    <row r="2323" spans="1:37" x14ac:dyDescent="0.3">
      <c r="A2323" t="s">
        <v>5231</v>
      </c>
      <c r="B2323" s="1">
        <v>44659</v>
      </c>
      <c r="C2323" s="1">
        <v>44659</v>
      </c>
      <c r="D2323" t="s">
        <v>5232</v>
      </c>
      <c r="E2323" t="s">
        <v>701</v>
      </c>
      <c r="F2323">
        <v>18</v>
      </c>
      <c r="G2323">
        <v>18</v>
      </c>
      <c r="H2323" t="s">
        <v>81</v>
      </c>
      <c r="I2323" t="s">
        <v>81</v>
      </c>
      <c r="J2323" t="s">
        <v>36</v>
      </c>
      <c r="K2323" t="s">
        <v>106</v>
      </c>
      <c r="L2323" t="s">
        <v>84</v>
      </c>
      <c r="M2323" t="s">
        <v>231</v>
      </c>
      <c r="N2323">
        <v>6</v>
      </c>
      <c r="O2323">
        <v>6</v>
      </c>
      <c r="P2323">
        <v>160.93</v>
      </c>
      <c r="Q2323" s="2">
        <v>0.38</v>
      </c>
      <c r="R2323">
        <v>746</v>
      </c>
      <c r="S2323">
        <v>49.52</v>
      </c>
      <c r="T2323" s="3">
        <v>6.6000000000000003E-2</v>
      </c>
      <c r="U2323">
        <v>43.23</v>
      </c>
      <c r="V2323" t="s">
        <v>76</v>
      </c>
      <c r="W2323">
        <v>4</v>
      </c>
      <c r="X2323" t="b">
        <v>0</v>
      </c>
      <c r="Y2323" t="s">
        <v>60</v>
      </c>
      <c r="Z2323" t="s">
        <v>60</v>
      </c>
      <c r="AA2323">
        <v>5</v>
      </c>
      <c r="AB2323">
        <v>5</v>
      </c>
      <c r="AC2323">
        <v>2022</v>
      </c>
      <c r="AD2323" s="1">
        <v>44652</v>
      </c>
      <c r="AE2323" t="s">
        <v>53</v>
      </c>
      <c r="AF2323" t="s">
        <v>62</v>
      </c>
      <c r="AG2323" t="str">
        <f t="shared" si="147"/>
        <v>Include</v>
      </c>
      <c r="AH2323">
        <f t="shared" si="144"/>
        <v>0</v>
      </c>
      <c r="AI2323">
        <f t="shared" si="145"/>
        <v>1</v>
      </c>
      <c r="AJ2323">
        <f t="shared" si="146"/>
        <v>0</v>
      </c>
      <c r="AK2323" s="15">
        <f>1</f>
        <v>1</v>
      </c>
    </row>
    <row r="2324" spans="1:37" x14ac:dyDescent="0.3">
      <c r="A2324" t="s">
        <v>5233</v>
      </c>
      <c r="B2324" s="1">
        <v>44658</v>
      </c>
      <c r="C2324" s="1">
        <v>44658</v>
      </c>
      <c r="D2324" t="s">
        <v>5234</v>
      </c>
      <c r="E2324" t="s">
        <v>1095</v>
      </c>
      <c r="F2324">
        <v>30</v>
      </c>
      <c r="G2324">
        <v>30</v>
      </c>
      <c r="H2324" t="s">
        <v>81</v>
      </c>
      <c r="I2324" t="s">
        <v>81</v>
      </c>
      <c r="J2324" t="s">
        <v>57</v>
      </c>
      <c r="K2324" t="s">
        <v>58</v>
      </c>
      <c r="L2324" t="s">
        <v>140</v>
      </c>
      <c r="M2324" t="s">
        <v>358</v>
      </c>
      <c r="N2324">
        <v>7</v>
      </c>
      <c r="O2324">
        <v>7</v>
      </c>
      <c r="P2324">
        <v>411.78</v>
      </c>
      <c r="Q2324" s="2">
        <v>0.28000000000000003</v>
      </c>
      <c r="R2324">
        <v>3259.85</v>
      </c>
      <c r="S2324">
        <v>1493.17</v>
      </c>
      <c r="T2324" s="3">
        <v>0.45800000000000002</v>
      </c>
      <c r="U2324">
        <v>93.37</v>
      </c>
      <c r="V2324" t="s">
        <v>68</v>
      </c>
      <c r="W2324">
        <v>1</v>
      </c>
      <c r="X2324" t="b">
        <v>1</v>
      </c>
      <c r="Y2324" t="s">
        <v>41</v>
      </c>
      <c r="Z2324" t="s">
        <v>41</v>
      </c>
      <c r="AA2324">
        <v>3</v>
      </c>
      <c r="AB2324">
        <v>3</v>
      </c>
      <c r="AC2324">
        <v>2022</v>
      </c>
      <c r="AD2324" s="1">
        <v>44652</v>
      </c>
      <c r="AE2324" t="s">
        <v>87</v>
      </c>
      <c r="AF2324" t="s">
        <v>43</v>
      </c>
      <c r="AG2324" t="str">
        <f t="shared" si="147"/>
        <v>Include</v>
      </c>
      <c r="AH2324">
        <f t="shared" si="144"/>
        <v>1</v>
      </c>
      <c r="AI2324">
        <f t="shared" si="145"/>
        <v>1</v>
      </c>
      <c r="AJ2324">
        <f t="shared" si="146"/>
        <v>0</v>
      </c>
      <c r="AK2324" s="15">
        <f>1</f>
        <v>1</v>
      </c>
    </row>
    <row r="2325" spans="1:37" x14ac:dyDescent="0.3">
      <c r="A2325" t="s">
        <v>5235</v>
      </c>
      <c r="B2325" s="1">
        <v>44658</v>
      </c>
      <c r="C2325" s="1">
        <v>44658</v>
      </c>
      <c r="D2325" t="s">
        <v>5236</v>
      </c>
      <c r="E2325" t="s">
        <v>180</v>
      </c>
      <c r="F2325">
        <v>56</v>
      </c>
      <c r="G2325">
        <v>56</v>
      </c>
      <c r="H2325" t="s">
        <v>35</v>
      </c>
      <c r="I2325" t="s">
        <v>35</v>
      </c>
      <c r="J2325" t="s">
        <v>57</v>
      </c>
      <c r="K2325" t="s">
        <v>66</v>
      </c>
      <c r="L2325" t="s">
        <v>97</v>
      </c>
      <c r="M2325" t="s">
        <v>275</v>
      </c>
      <c r="N2325">
        <v>10</v>
      </c>
      <c r="O2325">
        <v>10</v>
      </c>
      <c r="P2325">
        <v>781.54</v>
      </c>
      <c r="Q2325" s="2">
        <v>0.38</v>
      </c>
      <c r="R2325">
        <v>5556.24</v>
      </c>
      <c r="S2325">
        <v>2168.6999999999998</v>
      </c>
      <c r="T2325" s="3">
        <v>0.39</v>
      </c>
      <c r="U2325">
        <v>78.77</v>
      </c>
      <c r="V2325" t="s">
        <v>99</v>
      </c>
      <c r="W2325">
        <v>5</v>
      </c>
      <c r="X2325" t="b">
        <v>0</v>
      </c>
      <c r="Y2325" t="s">
        <v>60</v>
      </c>
      <c r="Z2325" t="s">
        <v>60</v>
      </c>
      <c r="AA2325">
        <v>4</v>
      </c>
      <c r="AB2325">
        <v>4</v>
      </c>
      <c r="AC2325">
        <v>2022</v>
      </c>
      <c r="AD2325" s="1">
        <v>44652</v>
      </c>
      <c r="AE2325" t="s">
        <v>101</v>
      </c>
      <c r="AF2325" t="s">
        <v>62</v>
      </c>
      <c r="AG2325" t="str">
        <f t="shared" si="147"/>
        <v>Include</v>
      </c>
      <c r="AH2325">
        <f t="shared" si="144"/>
        <v>0</v>
      </c>
      <c r="AI2325">
        <f t="shared" si="145"/>
        <v>1</v>
      </c>
      <c r="AJ2325">
        <f t="shared" si="146"/>
        <v>0</v>
      </c>
      <c r="AK2325" s="15">
        <f>1</f>
        <v>1</v>
      </c>
    </row>
    <row r="2326" spans="1:37" x14ac:dyDescent="0.3">
      <c r="A2326" t="s">
        <v>5237</v>
      </c>
      <c r="B2326" s="1">
        <v>44658</v>
      </c>
      <c r="C2326" s="1">
        <v>44658</v>
      </c>
      <c r="D2326" t="s">
        <v>5238</v>
      </c>
      <c r="E2326" t="s">
        <v>2919</v>
      </c>
      <c r="F2326">
        <v>39</v>
      </c>
      <c r="G2326">
        <v>39</v>
      </c>
      <c r="H2326" t="s">
        <v>35</v>
      </c>
      <c r="I2326" t="s">
        <v>35</v>
      </c>
      <c r="J2326" t="s">
        <v>48</v>
      </c>
      <c r="K2326" t="s">
        <v>49</v>
      </c>
      <c r="L2326" t="s">
        <v>97</v>
      </c>
      <c r="M2326" t="s">
        <v>107</v>
      </c>
      <c r="N2326">
        <v>1</v>
      </c>
      <c r="O2326">
        <v>1</v>
      </c>
      <c r="P2326">
        <v>801.96</v>
      </c>
      <c r="Q2326" s="2">
        <v>0.04</v>
      </c>
      <c r="R2326">
        <v>1115.18</v>
      </c>
      <c r="S2326">
        <v>461.7</v>
      </c>
      <c r="T2326" s="3">
        <v>0.41399999999999998</v>
      </c>
      <c r="U2326">
        <v>65.930000000000007</v>
      </c>
      <c r="V2326" t="s">
        <v>52</v>
      </c>
      <c r="W2326">
        <v>5</v>
      </c>
      <c r="X2326" t="b">
        <v>0</v>
      </c>
      <c r="Y2326" t="s">
        <v>60</v>
      </c>
      <c r="Z2326" t="s">
        <v>60</v>
      </c>
      <c r="AA2326">
        <v>2</v>
      </c>
      <c r="AB2326">
        <v>2</v>
      </c>
      <c r="AC2326">
        <v>2022</v>
      </c>
      <c r="AD2326" s="1">
        <v>44652</v>
      </c>
      <c r="AE2326" t="s">
        <v>61</v>
      </c>
      <c r="AF2326" t="s">
        <v>69</v>
      </c>
      <c r="AG2326" t="str">
        <f t="shared" si="147"/>
        <v>Include</v>
      </c>
      <c r="AH2326">
        <f t="shared" si="144"/>
        <v>0</v>
      </c>
      <c r="AI2326">
        <f t="shared" si="145"/>
        <v>1</v>
      </c>
      <c r="AJ2326">
        <f t="shared" si="146"/>
        <v>0</v>
      </c>
      <c r="AK2326" s="15">
        <f>1</f>
        <v>1</v>
      </c>
    </row>
    <row r="2327" spans="1:37" x14ac:dyDescent="0.3">
      <c r="A2327" t="s">
        <v>5239</v>
      </c>
      <c r="B2327" t="s">
        <v>5240</v>
      </c>
      <c r="C2327" s="1">
        <v>44658</v>
      </c>
      <c r="D2327" t="s">
        <v>5241</v>
      </c>
      <c r="E2327" t="s">
        <v>696</v>
      </c>
      <c r="F2327">
        <v>30</v>
      </c>
      <c r="G2327">
        <v>30</v>
      </c>
      <c r="H2327" t="s">
        <v>47</v>
      </c>
      <c r="I2327" t="s">
        <v>47</v>
      </c>
      <c r="J2327" t="s">
        <v>116</v>
      </c>
      <c r="K2327" t="s">
        <v>150</v>
      </c>
      <c r="L2327" t="s">
        <v>140</v>
      </c>
      <c r="M2327" t="s">
        <v>358</v>
      </c>
      <c r="N2327">
        <v>10</v>
      </c>
      <c r="O2327">
        <v>10</v>
      </c>
      <c r="P2327">
        <v>456.07</v>
      </c>
      <c r="Q2327" s="2">
        <v>0.37</v>
      </c>
      <c r="R2327">
        <v>3899.94</v>
      </c>
      <c r="S2327">
        <v>1169.33</v>
      </c>
      <c r="T2327" s="3">
        <v>0.3</v>
      </c>
      <c r="U2327">
        <v>45</v>
      </c>
      <c r="V2327" t="s">
        <v>52</v>
      </c>
      <c r="W2327">
        <v>5</v>
      </c>
      <c r="X2327" t="b">
        <v>0</v>
      </c>
      <c r="Y2327" t="s">
        <v>60</v>
      </c>
      <c r="Z2327" t="s">
        <v>60</v>
      </c>
      <c r="AA2327">
        <v>9</v>
      </c>
      <c r="AB2327">
        <v>9</v>
      </c>
      <c r="AC2327">
        <v>2022</v>
      </c>
      <c r="AD2327" s="1">
        <v>44652</v>
      </c>
      <c r="AE2327" t="s">
        <v>87</v>
      </c>
      <c r="AF2327" t="s">
        <v>62</v>
      </c>
      <c r="AG2327" t="str">
        <f t="shared" si="147"/>
        <v>Include</v>
      </c>
      <c r="AH2327">
        <f t="shared" si="144"/>
        <v>0</v>
      </c>
      <c r="AI2327">
        <f t="shared" si="145"/>
        <v>1</v>
      </c>
      <c r="AJ2327">
        <f t="shared" si="146"/>
        <v>0</v>
      </c>
      <c r="AK2327" s="15">
        <f>1</f>
        <v>1</v>
      </c>
    </row>
    <row r="2328" spans="1:37" x14ac:dyDescent="0.3">
      <c r="A2328" t="s">
        <v>5242</v>
      </c>
      <c r="B2328" s="1">
        <v>44658</v>
      </c>
      <c r="C2328" s="1">
        <v>44658</v>
      </c>
      <c r="D2328" t="s">
        <v>5243</v>
      </c>
      <c r="E2328" t="s">
        <v>1382</v>
      </c>
      <c r="F2328">
        <v>47</v>
      </c>
      <c r="G2328">
        <v>47</v>
      </c>
      <c r="H2328" t="s">
        <v>47</v>
      </c>
      <c r="I2328" t="s">
        <v>47</v>
      </c>
      <c r="J2328" t="s">
        <v>57</v>
      </c>
      <c r="K2328" t="s">
        <v>58</v>
      </c>
      <c r="L2328" t="s">
        <v>97</v>
      </c>
      <c r="M2328" t="s">
        <v>107</v>
      </c>
      <c r="P2328">
        <v>1466.44</v>
      </c>
      <c r="Q2328" s="2">
        <v>0.02</v>
      </c>
      <c r="R2328">
        <v>1925.9</v>
      </c>
      <c r="S2328">
        <v>587.73</v>
      </c>
      <c r="T2328" s="3">
        <v>0.30499999999999999</v>
      </c>
      <c r="U2328">
        <v>74.59</v>
      </c>
      <c r="V2328" t="s">
        <v>99</v>
      </c>
      <c r="X2328" t="b">
        <v>0</v>
      </c>
      <c r="Y2328" t="s">
        <v>60</v>
      </c>
      <c r="Z2328" t="s">
        <v>60</v>
      </c>
      <c r="AA2328">
        <v>6</v>
      </c>
      <c r="AB2328">
        <v>6</v>
      </c>
      <c r="AC2328">
        <v>2022</v>
      </c>
      <c r="AD2328" s="1">
        <v>44652</v>
      </c>
      <c r="AE2328" t="s">
        <v>101</v>
      </c>
      <c r="AF2328" t="s">
        <v>69</v>
      </c>
      <c r="AG2328" t="str">
        <f t="shared" si="147"/>
        <v>Include</v>
      </c>
      <c r="AH2328">
        <f t="shared" si="144"/>
        <v>0</v>
      </c>
      <c r="AI2328">
        <f t="shared" si="145"/>
        <v>1</v>
      </c>
      <c r="AJ2328">
        <f t="shared" si="146"/>
        <v>0</v>
      </c>
      <c r="AK2328" s="15">
        <f>1</f>
        <v>1</v>
      </c>
    </row>
    <row r="2329" spans="1:37" x14ac:dyDescent="0.3">
      <c r="A2329" t="s">
        <v>5244</v>
      </c>
      <c r="B2329" s="1">
        <v>44657</v>
      </c>
      <c r="C2329" s="1">
        <v>44657</v>
      </c>
      <c r="D2329" t="s">
        <v>3992</v>
      </c>
      <c r="E2329" t="s">
        <v>3937</v>
      </c>
      <c r="F2329">
        <v>30</v>
      </c>
      <c r="G2329">
        <v>30</v>
      </c>
      <c r="H2329" t="s">
        <v>212</v>
      </c>
      <c r="I2329" t="s">
        <v>35</v>
      </c>
      <c r="J2329" t="s">
        <v>36</v>
      </c>
      <c r="K2329" t="s">
        <v>106</v>
      </c>
      <c r="L2329" t="s">
        <v>111</v>
      </c>
      <c r="M2329" t="s">
        <v>112</v>
      </c>
      <c r="N2329">
        <v>10</v>
      </c>
      <c r="O2329">
        <v>10</v>
      </c>
      <c r="P2329">
        <v>8393.4</v>
      </c>
      <c r="Q2329" s="2">
        <v>0.27</v>
      </c>
      <c r="R2329">
        <v>79799.460000000006</v>
      </c>
      <c r="S2329">
        <v>13093.99</v>
      </c>
      <c r="T2329" s="3">
        <v>0.16400000000000001</v>
      </c>
      <c r="U2329">
        <v>54.18</v>
      </c>
      <c r="V2329" t="s">
        <v>99</v>
      </c>
      <c r="W2329">
        <v>2</v>
      </c>
      <c r="X2329" t="b">
        <v>0</v>
      </c>
      <c r="Y2329" t="s">
        <v>60</v>
      </c>
      <c r="Z2329" t="s">
        <v>60</v>
      </c>
      <c r="AA2329">
        <v>8</v>
      </c>
      <c r="AB2329">
        <v>8</v>
      </c>
      <c r="AC2329">
        <v>2022</v>
      </c>
      <c r="AD2329" s="1">
        <v>44652</v>
      </c>
      <c r="AE2329" t="s">
        <v>87</v>
      </c>
      <c r="AF2329" t="s">
        <v>43</v>
      </c>
      <c r="AG2329" t="str">
        <f t="shared" si="147"/>
        <v>Include</v>
      </c>
      <c r="AH2329">
        <f t="shared" si="144"/>
        <v>0</v>
      </c>
      <c r="AI2329">
        <f t="shared" si="145"/>
        <v>1</v>
      </c>
      <c r="AJ2329">
        <f t="shared" si="146"/>
        <v>0</v>
      </c>
      <c r="AK2329" s="15">
        <f>1</f>
        <v>1</v>
      </c>
    </row>
    <row r="2330" spans="1:37" x14ac:dyDescent="0.3">
      <c r="A2330" t="s">
        <v>5245</v>
      </c>
      <c r="B2330" s="1">
        <v>44657</v>
      </c>
      <c r="C2330" s="1">
        <v>44657</v>
      </c>
      <c r="D2330" t="s">
        <v>5246</v>
      </c>
      <c r="E2330" t="s">
        <v>816</v>
      </c>
      <c r="F2330">
        <v>32</v>
      </c>
      <c r="G2330">
        <v>32</v>
      </c>
      <c r="H2330" t="s">
        <v>35</v>
      </c>
      <c r="I2330" t="s">
        <v>35</v>
      </c>
      <c r="J2330" t="s">
        <v>36</v>
      </c>
      <c r="K2330" t="s">
        <v>37</v>
      </c>
      <c r="L2330" t="s">
        <v>111</v>
      </c>
      <c r="M2330" t="s">
        <v>112</v>
      </c>
      <c r="N2330">
        <v>3</v>
      </c>
      <c r="O2330">
        <v>3</v>
      </c>
      <c r="P2330">
        <v>12278.87</v>
      </c>
      <c r="Q2330" s="2">
        <v>7.0000000000000007E-2</v>
      </c>
      <c r="R2330">
        <v>50117.69</v>
      </c>
      <c r="S2330">
        <v>7600.27</v>
      </c>
      <c r="T2330" s="3">
        <v>0.152</v>
      </c>
      <c r="U2330">
        <v>55.32</v>
      </c>
      <c r="V2330" t="s">
        <v>132</v>
      </c>
      <c r="W2330">
        <v>5</v>
      </c>
      <c r="X2330" t="b">
        <v>0</v>
      </c>
      <c r="Y2330" t="s">
        <v>60</v>
      </c>
      <c r="Z2330" t="s">
        <v>60</v>
      </c>
      <c r="AA2330">
        <v>2</v>
      </c>
      <c r="AB2330">
        <v>2</v>
      </c>
      <c r="AC2330">
        <v>2022</v>
      </c>
      <c r="AD2330" s="1">
        <v>44652</v>
      </c>
      <c r="AE2330" t="s">
        <v>87</v>
      </c>
      <c r="AF2330" t="s">
        <v>69</v>
      </c>
      <c r="AG2330" t="str">
        <f t="shared" si="147"/>
        <v>Include</v>
      </c>
      <c r="AH2330">
        <f t="shared" si="144"/>
        <v>0</v>
      </c>
      <c r="AI2330">
        <f t="shared" si="145"/>
        <v>1</v>
      </c>
      <c r="AJ2330">
        <f t="shared" si="146"/>
        <v>0</v>
      </c>
      <c r="AK2330" s="15">
        <f>1</f>
        <v>1</v>
      </c>
    </row>
    <row r="2331" spans="1:37" x14ac:dyDescent="0.3">
      <c r="A2331" t="s">
        <v>5247</v>
      </c>
      <c r="B2331" s="1">
        <v>44656</v>
      </c>
      <c r="C2331" s="1">
        <v>44656</v>
      </c>
      <c r="D2331" t="s">
        <v>5248</v>
      </c>
      <c r="E2331" t="s">
        <v>199</v>
      </c>
      <c r="F2331">
        <v>48</v>
      </c>
      <c r="G2331">
        <v>48</v>
      </c>
      <c r="H2331" t="s">
        <v>35</v>
      </c>
      <c r="I2331" t="s">
        <v>35</v>
      </c>
      <c r="J2331" t="s">
        <v>57</v>
      </c>
      <c r="K2331" t="s">
        <v>66</v>
      </c>
      <c r="L2331" t="s">
        <v>84</v>
      </c>
      <c r="M2331" t="s">
        <v>490</v>
      </c>
      <c r="N2331">
        <v>2</v>
      </c>
      <c r="O2331">
        <v>2</v>
      </c>
      <c r="P2331">
        <v>393.55</v>
      </c>
      <c r="Q2331" s="2">
        <v>0.02</v>
      </c>
      <c r="R2331">
        <v>1057.6500000000001</v>
      </c>
      <c r="S2331">
        <v>87.14</v>
      </c>
      <c r="T2331" s="3">
        <v>8.2000000000000003E-2</v>
      </c>
      <c r="U2331">
        <v>87.03</v>
      </c>
      <c r="V2331" t="s">
        <v>132</v>
      </c>
      <c r="W2331">
        <v>1</v>
      </c>
      <c r="X2331" t="b">
        <v>0</v>
      </c>
      <c r="Y2331" t="s">
        <v>60</v>
      </c>
      <c r="Z2331" t="s">
        <v>60</v>
      </c>
      <c r="AA2331">
        <v>1</v>
      </c>
      <c r="AB2331">
        <v>1</v>
      </c>
      <c r="AC2331">
        <v>2022</v>
      </c>
      <c r="AD2331" s="1">
        <v>44652</v>
      </c>
      <c r="AE2331" t="s">
        <v>101</v>
      </c>
      <c r="AF2331" t="s">
        <v>69</v>
      </c>
      <c r="AG2331" t="str">
        <f t="shared" si="147"/>
        <v>Include</v>
      </c>
      <c r="AH2331">
        <f t="shared" si="144"/>
        <v>0</v>
      </c>
      <c r="AI2331">
        <f t="shared" si="145"/>
        <v>1</v>
      </c>
      <c r="AJ2331">
        <f t="shared" si="146"/>
        <v>0</v>
      </c>
      <c r="AK2331" s="15">
        <f>1</f>
        <v>1</v>
      </c>
    </row>
    <row r="2332" spans="1:37" x14ac:dyDescent="0.3">
      <c r="A2332" t="s">
        <v>5249</v>
      </c>
      <c r="B2332" s="1">
        <v>44656</v>
      </c>
      <c r="C2332" s="1">
        <v>44656</v>
      </c>
      <c r="D2332" t="s">
        <v>5250</v>
      </c>
      <c r="E2332" t="s">
        <v>684</v>
      </c>
      <c r="F2332">
        <v>41</v>
      </c>
      <c r="G2332">
        <v>41</v>
      </c>
      <c r="H2332" t="s">
        <v>81</v>
      </c>
      <c r="I2332" t="s">
        <v>81</v>
      </c>
      <c r="J2332" t="s">
        <v>36</v>
      </c>
      <c r="K2332" t="s">
        <v>239</v>
      </c>
      <c r="L2332" t="s">
        <v>74</v>
      </c>
      <c r="M2332" t="s">
        <v>75</v>
      </c>
      <c r="N2332">
        <v>2</v>
      </c>
      <c r="O2332">
        <v>2</v>
      </c>
      <c r="P2332">
        <v>17140.580000000002</v>
      </c>
      <c r="Q2332" s="2">
        <v>0.38</v>
      </c>
      <c r="R2332">
        <v>30862.38</v>
      </c>
      <c r="S2332">
        <v>4123.18</v>
      </c>
      <c r="T2332" s="3">
        <v>0.13400000000000001</v>
      </c>
      <c r="U2332">
        <v>34.79</v>
      </c>
      <c r="V2332" t="s">
        <v>132</v>
      </c>
      <c r="W2332">
        <v>2</v>
      </c>
      <c r="X2332" t="b">
        <v>0</v>
      </c>
      <c r="Y2332" t="s">
        <v>60</v>
      </c>
      <c r="Z2332" t="s">
        <v>60</v>
      </c>
      <c r="AA2332">
        <v>5</v>
      </c>
      <c r="AB2332">
        <v>5</v>
      </c>
      <c r="AC2332">
        <v>2022</v>
      </c>
      <c r="AD2332" s="1">
        <v>44652</v>
      </c>
      <c r="AE2332" t="s">
        <v>61</v>
      </c>
      <c r="AF2332" t="s">
        <v>62</v>
      </c>
      <c r="AG2332" t="str">
        <f t="shared" si="147"/>
        <v>Include</v>
      </c>
      <c r="AH2332">
        <f t="shared" si="144"/>
        <v>0</v>
      </c>
      <c r="AI2332">
        <f t="shared" si="145"/>
        <v>1</v>
      </c>
      <c r="AJ2332">
        <f t="shared" si="146"/>
        <v>0</v>
      </c>
      <c r="AK2332" s="15">
        <f>1</f>
        <v>1</v>
      </c>
    </row>
    <row r="2333" spans="1:37" x14ac:dyDescent="0.3">
      <c r="A2333" t="s">
        <v>5251</v>
      </c>
      <c r="B2333" s="1">
        <v>44655</v>
      </c>
      <c r="C2333" s="1">
        <v>44655</v>
      </c>
      <c r="D2333" t="s">
        <v>5252</v>
      </c>
      <c r="E2333" t="s">
        <v>199</v>
      </c>
      <c r="F2333">
        <v>26</v>
      </c>
      <c r="G2333">
        <v>26</v>
      </c>
      <c r="H2333" t="s">
        <v>81</v>
      </c>
      <c r="I2333" t="s">
        <v>81</v>
      </c>
      <c r="J2333" t="s">
        <v>57</v>
      </c>
      <c r="K2333" t="s">
        <v>205</v>
      </c>
      <c r="L2333" t="s">
        <v>74</v>
      </c>
      <c r="M2333" t="s">
        <v>235</v>
      </c>
      <c r="N2333">
        <v>8</v>
      </c>
      <c r="O2333">
        <v>8</v>
      </c>
      <c r="P2333">
        <v>64439.74</v>
      </c>
      <c r="Q2333" s="2">
        <v>0.23</v>
      </c>
      <c r="R2333">
        <v>542100.67000000004</v>
      </c>
      <c r="S2333">
        <v>80671.009999999995</v>
      </c>
      <c r="T2333" s="3">
        <v>0.14899999999999999</v>
      </c>
      <c r="U2333">
        <v>103.41</v>
      </c>
      <c r="V2333" t="s">
        <v>132</v>
      </c>
      <c r="W2333">
        <v>1</v>
      </c>
      <c r="X2333" t="b">
        <v>0</v>
      </c>
      <c r="Y2333" t="s">
        <v>60</v>
      </c>
      <c r="Z2333" t="s">
        <v>60</v>
      </c>
      <c r="AA2333">
        <v>3</v>
      </c>
      <c r="AB2333">
        <v>3</v>
      </c>
      <c r="AC2333">
        <v>2022</v>
      </c>
      <c r="AD2333" s="1">
        <v>44652</v>
      </c>
      <c r="AE2333" t="s">
        <v>87</v>
      </c>
      <c r="AF2333" t="s">
        <v>43</v>
      </c>
      <c r="AG2333" t="str">
        <f t="shared" si="147"/>
        <v>Include</v>
      </c>
      <c r="AH2333">
        <f t="shared" si="144"/>
        <v>0</v>
      </c>
      <c r="AI2333">
        <f t="shared" si="145"/>
        <v>1</v>
      </c>
      <c r="AJ2333">
        <f t="shared" si="146"/>
        <v>0</v>
      </c>
      <c r="AK2333" s="15">
        <f>1</f>
        <v>1</v>
      </c>
    </row>
    <row r="2334" spans="1:37" x14ac:dyDescent="0.3">
      <c r="A2334" t="s">
        <v>5253</v>
      </c>
      <c r="B2334" s="1">
        <v>44655</v>
      </c>
      <c r="C2334" s="1">
        <v>44655</v>
      </c>
      <c r="D2334" t="s">
        <v>5254</v>
      </c>
      <c r="E2334" t="s">
        <v>460</v>
      </c>
      <c r="F2334">
        <v>45</v>
      </c>
      <c r="G2334">
        <v>45</v>
      </c>
      <c r="H2334" t="s">
        <v>47</v>
      </c>
      <c r="I2334" t="s">
        <v>47</v>
      </c>
      <c r="J2334" t="s">
        <v>57</v>
      </c>
      <c r="K2334" t="s">
        <v>205</v>
      </c>
      <c r="L2334" t="s">
        <v>111</v>
      </c>
      <c r="M2334" t="s">
        <v>200</v>
      </c>
      <c r="N2334">
        <v>3</v>
      </c>
      <c r="O2334">
        <v>3</v>
      </c>
      <c r="P2334">
        <v>1955.47</v>
      </c>
      <c r="Q2334" s="2">
        <v>0.16</v>
      </c>
      <c r="R2334">
        <v>6238.78</v>
      </c>
      <c r="S2334">
        <v>1430</v>
      </c>
      <c r="T2334" s="3">
        <v>0.22900000000000001</v>
      </c>
      <c r="U2334">
        <v>93.12</v>
      </c>
      <c r="V2334" t="s">
        <v>52</v>
      </c>
      <c r="W2334">
        <v>3</v>
      </c>
      <c r="X2334" t="b">
        <v>0</v>
      </c>
      <c r="Y2334" t="s">
        <v>142</v>
      </c>
      <c r="Z2334" t="s">
        <v>142</v>
      </c>
      <c r="AA2334">
        <v>3</v>
      </c>
      <c r="AB2334">
        <v>3</v>
      </c>
      <c r="AC2334">
        <v>2022</v>
      </c>
      <c r="AD2334" s="1">
        <v>44652</v>
      </c>
      <c r="AE2334" t="s">
        <v>61</v>
      </c>
      <c r="AF2334" t="s">
        <v>88</v>
      </c>
      <c r="AG2334" t="str">
        <f t="shared" si="147"/>
        <v>Include</v>
      </c>
      <c r="AH2334">
        <f t="shared" si="144"/>
        <v>0</v>
      </c>
      <c r="AI2334">
        <f t="shared" si="145"/>
        <v>0</v>
      </c>
      <c r="AJ2334">
        <f t="shared" si="146"/>
        <v>0</v>
      </c>
      <c r="AK2334" s="15">
        <f>1</f>
        <v>1</v>
      </c>
    </row>
    <row r="2335" spans="1:37" x14ac:dyDescent="0.3">
      <c r="A2335" t="s">
        <v>5255</v>
      </c>
      <c r="B2335" s="1">
        <v>44654</v>
      </c>
      <c r="C2335" s="1">
        <v>44654</v>
      </c>
      <c r="D2335" t="s">
        <v>5256</v>
      </c>
      <c r="E2335" t="s">
        <v>1574</v>
      </c>
      <c r="F2335">
        <v>29</v>
      </c>
      <c r="G2335">
        <v>29</v>
      </c>
      <c r="H2335" t="s">
        <v>81</v>
      </c>
      <c r="I2335" t="s">
        <v>81</v>
      </c>
      <c r="J2335" t="s">
        <v>82</v>
      </c>
      <c r="K2335" t="s">
        <v>266</v>
      </c>
      <c r="L2335" t="s">
        <v>74</v>
      </c>
      <c r="M2335" t="s">
        <v>170</v>
      </c>
      <c r="N2335">
        <v>7</v>
      </c>
      <c r="O2335">
        <v>7</v>
      </c>
      <c r="P2335">
        <v>64794.43</v>
      </c>
      <c r="Q2335" s="2">
        <v>0.05</v>
      </c>
      <c r="R2335">
        <v>532883.15</v>
      </c>
      <c r="S2335">
        <v>75066.289999999994</v>
      </c>
      <c r="T2335" s="3">
        <v>0.14099999999999999</v>
      </c>
      <c r="U2335">
        <v>73.84</v>
      </c>
      <c r="V2335" t="s">
        <v>132</v>
      </c>
      <c r="W2335">
        <v>2</v>
      </c>
      <c r="X2335" t="b">
        <v>1</v>
      </c>
      <c r="Y2335" t="s">
        <v>41</v>
      </c>
      <c r="Z2335" t="s">
        <v>41</v>
      </c>
      <c r="AA2335">
        <v>5</v>
      </c>
      <c r="AB2335">
        <v>5</v>
      </c>
      <c r="AC2335">
        <v>2022</v>
      </c>
      <c r="AD2335" s="1">
        <v>44652</v>
      </c>
      <c r="AE2335" t="s">
        <v>87</v>
      </c>
      <c r="AF2335" t="s">
        <v>69</v>
      </c>
      <c r="AG2335" t="str">
        <f t="shared" si="147"/>
        <v>Include</v>
      </c>
      <c r="AH2335">
        <f t="shared" si="144"/>
        <v>1</v>
      </c>
      <c r="AI2335">
        <f t="shared" si="145"/>
        <v>1</v>
      </c>
      <c r="AJ2335">
        <f t="shared" si="146"/>
        <v>0</v>
      </c>
      <c r="AK2335" s="15">
        <f>1</f>
        <v>1</v>
      </c>
    </row>
    <row r="2336" spans="1:37" x14ac:dyDescent="0.3">
      <c r="A2336" t="s">
        <v>5257</v>
      </c>
      <c r="B2336" s="1">
        <v>44654</v>
      </c>
      <c r="C2336" s="1">
        <v>44654</v>
      </c>
      <c r="D2336" t="s">
        <v>5258</v>
      </c>
      <c r="E2336" t="s">
        <v>1200</v>
      </c>
      <c r="F2336">
        <v>39</v>
      </c>
      <c r="G2336">
        <v>39</v>
      </c>
      <c r="H2336" t="s">
        <v>47</v>
      </c>
      <c r="I2336" t="s">
        <v>47</v>
      </c>
      <c r="J2336" t="s">
        <v>57</v>
      </c>
      <c r="K2336" t="s">
        <v>205</v>
      </c>
      <c r="L2336" t="s">
        <v>111</v>
      </c>
      <c r="M2336" t="s">
        <v>112</v>
      </c>
      <c r="N2336">
        <v>4</v>
      </c>
      <c r="O2336">
        <v>4</v>
      </c>
      <c r="P2336">
        <v>1061.5899999999999</v>
      </c>
      <c r="Q2336" s="2">
        <v>0.01</v>
      </c>
      <c r="R2336">
        <v>5761.67</v>
      </c>
      <c r="S2336">
        <v>990.61</v>
      </c>
      <c r="T2336" s="3">
        <v>0.17199999999999999</v>
      </c>
      <c r="U2336">
        <v>66.63</v>
      </c>
      <c r="V2336" t="s">
        <v>68</v>
      </c>
      <c r="W2336">
        <v>1</v>
      </c>
      <c r="X2336" t="b">
        <v>0</v>
      </c>
      <c r="Y2336" t="s">
        <v>60</v>
      </c>
      <c r="Z2336" t="s">
        <v>60</v>
      </c>
      <c r="AA2336">
        <v>7</v>
      </c>
      <c r="AB2336">
        <v>7</v>
      </c>
      <c r="AC2336">
        <v>2022</v>
      </c>
      <c r="AD2336" s="1">
        <v>44652</v>
      </c>
      <c r="AE2336" t="s">
        <v>61</v>
      </c>
      <c r="AF2336" t="s">
        <v>69</v>
      </c>
      <c r="AG2336" t="str">
        <f t="shared" si="147"/>
        <v>Include</v>
      </c>
      <c r="AH2336">
        <f t="shared" si="144"/>
        <v>0</v>
      </c>
      <c r="AI2336">
        <f t="shared" si="145"/>
        <v>1</v>
      </c>
      <c r="AJ2336">
        <f t="shared" si="146"/>
        <v>0</v>
      </c>
      <c r="AK2336" s="15">
        <f>1</f>
        <v>1</v>
      </c>
    </row>
    <row r="2337" spans="1:37" x14ac:dyDescent="0.3">
      <c r="A2337" t="s">
        <v>5259</v>
      </c>
      <c r="B2337" s="1">
        <v>44653</v>
      </c>
      <c r="C2337" s="1">
        <v>44653</v>
      </c>
      <c r="D2337" t="s">
        <v>5260</v>
      </c>
      <c r="E2337" t="s">
        <v>690</v>
      </c>
      <c r="F2337">
        <v>39</v>
      </c>
      <c r="G2337">
        <v>39</v>
      </c>
      <c r="H2337" t="s">
        <v>47</v>
      </c>
      <c r="I2337" t="s">
        <v>47</v>
      </c>
      <c r="J2337" t="s">
        <v>82</v>
      </c>
      <c r="K2337" t="s">
        <v>131</v>
      </c>
      <c r="L2337" t="s">
        <v>84</v>
      </c>
      <c r="M2337" t="s">
        <v>267</v>
      </c>
      <c r="N2337">
        <v>3</v>
      </c>
      <c r="O2337">
        <v>3</v>
      </c>
      <c r="P2337">
        <v>475.6</v>
      </c>
      <c r="Q2337" s="2">
        <v>0.18</v>
      </c>
      <c r="R2337">
        <v>1586.7</v>
      </c>
      <c r="S2337">
        <v>154.07</v>
      </c>
      <c r="T2337" s="3">
        <v>9.7000000000000003E-2</v>
      </c>
      <c r="U2337">
        <v>65.63</v>
      </c>
      <c r="V2337" t="s">
        <v>68</v>
      </c>
      <c r="W2337">
        <v>1</v>
      </c>
      <c r="X2337" t="b">
        <v>0</v>
      </c>
      <c r="Y2337" t="s">
        <v>142</v>
      </c>
      <c r="Z2337" t="s">
        <v>142</v>
      </c>
      <c r="AA2337">
        <v>10</v>
      </c>
      <c r="AB2337">
        <v>10</v>
      </c>
      <c r="AC2337">
        <v>2022</v>
      </c>
      <c r="AD2337" s="1">
        <v>44652</v>
      </c>
      <c r="AE2337" t="s">
        <v>61</v>
      </c>
      <c r="AF2337" t="s">
        <v>88</v>
      </c>
      <c r="AG2337" t="str">
        <f t="shared" si="147"/>
        <v>Include</v>
      </c>
      <c r="AH2337">
        <f t="shared" si="144"/>
        <v>0</v>
      </c>
      <c r="AI2337">
        <f t="shared" si="145"/>
        <v>0</v>
      </c>
      <c r="AJ2337">
        <f t="shared" si="146"/>
        <v>0</v>
      </c>
      <c r="AK2337" s="15">
        <f>1</f>
        <v>1</v>
      </c>
    </row>
    <row r="2338" spans="1:37" x14ac:dyDescent="0.3">
      <c r="A2338" t="s">
        <v>5261</v>
      </c>
      <c r="B2338" s="1">
        <v>44653</v>
      </c>
      <c r="C2338" s="1">
        <v>44653</v>
      </c>
      <c r="D2338" t="s">
        <v>5262</v>
      </c>
      <c r="E2338" t="s">
        <v>982</v>
      </c>
      <c r="F2338">
        <v>49</v>
      </c>
      <c r="G2338">
        <v>49</v>
      </c>
      <c r="H2338" t="s">
        <v>47</v>
      </c>
      <c r="I2338" t="s">
        <v>47</v>
      </c>
      <c r="J2338" t="s">
        <v>82</v>
      </c>
      <c r="K2338" t="s">
        <v>131</v>
      </c>
      <c r="L2338" t="s">
        <v>50</v>
      </c>
      <c r="M2338" t="s">
        <v>251</v>
      </c>
      <c r="N2338">
        <v>2</v>
      </c>
      <c r="O2338">
        <v>2</v>
      </c>
      <c r="P2338">
        <v>29772.1</v>
      </c>
      <c r="Q2338" s="2">
        <v>0.21</v>
      </c>
      <c r="R2338">
        <v>57845.42</v>
      </c>
      <c r="S2338">
        <v>17251.72</v>
      </c>
      <c r="T2338" s="3">
        <v>0.29799999999999999</v>
      </c>
      <c r="U2338">
        <v>57.47</v>
      </c>
      <c r="V2338" t="s">
        <v>99</v>
      </c>
      <c r="W2338">
        <v>2</v>
      </c>
      <c r="X2338" t="b">
        <v>0</v>
      </c>
      <c r="Y2338" t="s">
        <v>86</v>
      </c>
      <c r="Z2338" t="s">
        <v>86</v>
      </c>
      <c r="AA2338">
        <v>6</v>
      </c>
      <c r="AB2338">
        <v>6</v>
      </c>
      <c r="AC2338">
        <v>2022</v>
      </c>
      <c r="AD2338" s="1">
        <v>44652</v>
      </c>
      <c r="AE2338" t="s">
        <v>101</v>
      </c>
      <c r="AF2338" t="s">
        <v>43</v>
      </c>
      <c r="AG2338" t="str">
        <f t="shared" si="147"/>
        <v>Include</v>
      </c>
      <c r="AH2338">
        <f t="shared" si="144"/>
        <v>0</v>
      </c>
      <c r="AI2338">
        <f t="shared" si="145"/>
        <v>0</v>
      </c>
      <c r="AJ2338">
        <f t="shared" si="146"/>
        <v>0</v>
      </c>
      <c r="AK2338" s="15">
        <f>1</f>
        <v>1</v>
      </c>
    </row>
    <row r="2339" spans="1:37" x14ac:dyDescent="0.3">
      <c r="A2339" t="s">
        <v>5263</v>
      </c>
      <c r="B2339" s="1">
        <v>44653</v>
      </c>
      <c r="C2339" s="1">
        <v>44653</v>
      </c>
      <c r="D2339" t="s">
        <v>5264</v>
      </c>
      <c r="E2339" t="s">
        <v>2624</v>
      </c>
      <c r="F2339">
        <v>44</v>
      </c>
      <c r="G2339">
        <v>44</v>
      </c>
      <c r="H2339" t="s">
        <v>81</v>
      </c>
      <c r="I2339" t="s">
        <v>81</v>
      </c>
      <c r="J2339" t="s">
        <v>36</v>
      </c>
      <c r="K2339" t="s">
        <v>37</v>
      </c>
      <c r="L2339" t="s">
        <v>74</v>
      </c>
      <c r="M2339" t="s">
        <v>170</v>
      </c>
      <c r="N2339">
        <v>6</v>
      </c>
      <c r="O2339">
        <v>6</v>
      </c>
      <c r="P2339">
        <v>8309.27</v>
      </c>
      <c r="Q2339" s="2">
        <v>0.28000000000000003</v>
      </c>
      <c r="R2339">
        <v>51030.14</v>
      </c>
      <c r="S2339">
        <v>6755.64</v>
      </c>
      <c r="T2339" s="3">
        <v>0.13200000000000001</v>
      </c>
      <c r="U2339">
        <v>53.74</v>
      </c>
      <c r="V2339" t="s">
        <v>132</v>
      </c>
      <c r="W2339">
        <v>5</v>
      </c>
      <c r="X2339" t="b">
        <v>0</v>
      </c>
      <c r="Y2339" t="s">
        <v>60</v>
      </c>
      <c r="Z2339" t="s">
        <v>60</v>
      </c>
      <c r="AA2339">
        <v>8</v>
      </c>
      <c r="AB2339">
        <v>8</v>
      </c>
      <c r="AC2339">
        <v>2022</v>
      </c>
      <c r="AD2339" s="1">
        <v>44652</v>
      </c>
      <c r="AE2339" t="s">
        <v>61</v>
      </c>
      <c r="AF2339" t="s">
        <v>43</v>
      </c>
      <c r="AG2339" t="str">
        <f t="shared" si="147"/>
        <v>Include</v>
      </c>
      <c r="AH2339">
        <f t="shared" si="144"/>
        <v>0</v>
      </c>
      <c r="AI2339">
        <f t="shared" si="145"/>
        <v>1</v>
      </c>
      <c r="AJ2339">
        <f t="shared" si="146"/>
        <v>0</v>
      </c>
      <c r="AK2339" s="15">
        <f>1</f>
        <v>1</v>
      </c>
    </row>
    <row r="2340" spans="1:37" x14ac:dyDescent="0.3">
      <c r="A2340" t="s">
        <v>5265</v>
      </c>
      <c r="B2340" s="1">
        <v>44653</v>
      </c>
      <c r="C2340" s="1">
        <v>44653</v>
      </c>
      <c r="D2340" t="s">
        <v>5266</v>
      </c>
      <c r="E2340" t="s">
        <v>1788</v>
      </c>
      <c r="F2340">
        <v>44</v>
      </c>
      <c r="G2340">
        <v>44</v>
      </c>
      <c r="H2340" t="s">
        <v>35</v>
      </c>
      <c r="I2340" t="s">
        <v>35</v>
      </c>
      <c r="J2340" t="s">
        <v>57</v>
      </c>
      <c r="K2340" t="s">
        <v>155</v>
      </c>
      <c r="L2340" t="s">
        <v>140</v>
      </c>
      <c r="M2340" t="s">
        <v>190</v>
      </c>
      <c r="N2340">
        <v>8</v>
      </c>
      <c r="O2340">
        <v>8</v>
      </c>
      <c r="P2340">
        <v>2007.46</v>
      </c>
      <c r="Q2340" s="2">
        <v>7.0000000000000007E-2</v>
      </c>
      <c r="R2340">
        <v>22694.82</v>
      </c>
      <c r="S2340">
        <v>8877.57</v>
      </c>
      <c r="T2340" s="3">
        <v>0.39100000000000001</v>
      </c>
      <c r="U2340">
        <v>29.19</v>
      </c>
      <c r="V2340" t="s">
        <v>99</v>
      </c>
      <c r="W2340">
        <v>5</v>
      </c>
      <c r="X2340" t="b">
        <v>0</v>
      </c>
      <c r="Y2340" t="s">
        <v>60</v>
      </c>
      <c r="Z2340" t="s">
        <v>60</v>
      </c>
      <c r="AA2340">
        <v>8</v>
      </c>
      <c r="AB2340">
        <v>8</v>
      </c>
      <c r="AC2340">
        <v>2022</v>
      </c>
      <c r="AD2340" s="1">
        <v>44652</v>
      </c>
      <c r="AE2340" t="s">
        <v>61</v>
      </c>
      <c r="AF2340" t="s">
        <v>69</v>
      </c>
      <c r="AG2340" t="str">
        <f t="shared" si="147"/>
        <v>Include</v>
      </c>
      <c r="AH2340">
        <f t="shared" si="144"/>
        <v>0</v>
      </c>
      <c r="AI2340">
        <f t="shared" si="145"/>
        <v>1</v>
      </c>
      <c r="AJ2340">
        <f t="shared" si="146"/>
        <v>0</v>
      </c>
      <c r="AK2340" s="15">
        <f>1</f>
        <v>1</v>
      </c>
    </row>
    <row r="2341" spans="1:37" x14ac:dyDescent="0.3">
      <c r="A2341" t="s">
        <v>5267</v>
      </c>
      <c r="B2341" s="1">
        <v>44652</v>
      </c>
      <c r="C2341" s="1">
        <v>44652</v>
      </c>
      <c r="D2341" t="s">
        <v>5268</v>
      </c>
      <c r="E2341" t="s">
        <v>739</v>
      </c>
      <c r="F2341">
        <v>33</v>
      </c>
      <c r="G2341">
        <v>33</v>
      </c>
      <c r="H2341" t="s">
        <v>35</v>
      </c>
      <c r="I2341" t="s">
        <v>35</v>
      </c>
      <c r="J2341" t="s">
        <v>82</v>
      </c>
      <c r="K2341" t="s">
        <v>122</v>
      </c>
      <c r="L2341" t="s">
        <v>38</v>
      </c>
      <c r="M2341" t="s">
        <v>181</v>
      </c>
      <c r="N2341">
        <v>3</v>
      </c>
      <c r="O2341">
        <v>3</v>
      </c>
      <c r="P2341">
        <v>992.1</v>
      </c>
      <c r="Q2341" s="2">
        <v>0.25</v>
      </c>
      <c r="R2341">
        <v>3344.42</v>
      </c>
      <c r="S2341">
        <v>1765.61</v>
      </c>
      <c r="T2341" s="3">
        <v>0.52800000000000002</v>
      </c>
      <c r="U2341">
        <v>59.26</v>
      </c>
      <c r="V2341" t="s">
        <v>68</v>
      </c>
      <c r="X2341" t="b">
        <v>0</v>
      </c>
      <c r="Y2341" t="s">
        <v>100</v>
      </c>
      <c r="Z2341" t="s">
        <v>100</v>
      </c>
      <c r="AA2341">
        <v>4</v>
      </c>
      <c r="AB2341">
        <v>4</v>
      </c>
      <c r="AC2341">
        <v>2022</v>
      </c>
      <c r="AD2341" s="1">
        <v>44652</v>
      </c>
      <c r="AE2341" t="s">
        <v>87</v>
      </c>
      <c r="AF2341" t="s">
        <v>43</v>
      </c>
      <c r="AG2341" t="str">
        <f t="shared" si="147"/>
        <v>Include</v>
      </c>
      <c r="AH2341">
        <f t="shared" si="144"/>
        <v>0</v>
      </c>
      <c r="AI2341">
        <f t="shared" si="145"/>
        <v>0</v>
      </c>
      <c r="AJ2341">
        <f t="shared" si="146"/>
        <v>1</v>
      </c>
      <c r="AK2341" s="15">
        <f>1</f>
        <v>1</v>
      </c>
    </row>
    <row r="2342" spans="1:37" x14ac:dyDescent="0.3">
      <c r="A2342" t="s">
        <v>5269</v>
      </c>
      <c r="B2342" s="1">
        <v>44652</v>
      </c>
      <c r="C2342" s="1">
        <v>44652</v>
      </c>
      <c r="D2342" t="s">
        <v>5270</v>
      </c>
      <c r="E2342" t="s">
        <v>298</v>
      </c>
      <c r="F2342">
        <v>35</v>
      </c>
      <c r="G2342">
        <v>35</v>
      </c>
      <c r="H2342" t="s">
        <v>47</v>
      </c>
      <c r="I2342" t="s">
        <v>47</v>
      </c>
      <c r="J2342" t="s">
        <v>116</v>
      </c>
      <c r="K2342" t="s">
        <v>150</v>
      </c>
      <c r="L2342" t="s">
        <v>84</v>
      </c>
      <c r="M2342" t="s">
        <v>85</v>
      </c>
      <c r="N2342">
        <v>3</v>
      </c>
      <c r="O2342">
        <v>3</v>
      </c>
      <c r="P2342">
        <v>303.99</v>
      </c>
      <c r="Q2342" s="2">
        <v>0.4</v>
      </c>
      <c r="R2342">
        <v>728.29</v>
      </c>
      <c r="S2342">
        <v>43.2</v>
      </c>
      <c r="T2342" s="3">
        <v>5.8999999999999997E-2</v>
      </c>
      <c r="U2342">
        <v>35.74</v>
      </c>
      <c r="V2342" t="s">
        <v>132</v>
      </c>
      <c r="X2342" t="b">
        <v>0</v>
      </c>
      <c r="Y2342" t="s">
        <v>60</v>
      </c>
      <c r="Z2342" t="s">
        <v>60</v>
      </c>
      <c r="AC2342">
        <v>2022</v>
      </c>
      <c r="AD2342" s="1">
        <v>44652</v>
      </c>
      <c r="AE2342" t="s">
        <v>87</v>
      </c>
      <c r="AF2342" t="s">
        <v>62</v>
      </c>
      <c r="AG2342" t="str">
        <f t="shared" si="147"/>
        <v>Include</v>
      </c>
      <c r="AH2342">
        <f t="shared" si="144"/>
        <v>0</v>
      </c>
      <c r="AI2342">
        <f t="shared" si="145"/>
        <v>1</v>
      </c>
      <c r="AJ2342">
        <f t="shared" si="146"/>
        <v>0</v>
      </c>
      <c r="AK2342" s="15">
        <f>1</f>
        <v>1</v>
      </c>
    </row>
    <row r="2343" spans="1:37" x14ac:dyDescent="0.3">
      <c r="A2343" t="s">
        <v>5271</v>
      </c>
      <c r="B2343" s="1">
        <v>44652</v>
      </c>
      <c r="C2343" s="1">
        <v>44652</v>
      </c>
      <c r="D2343" t="s">
        <v>5272</v>
      </c>
      <c r="E2343" t="s">
        <v>987</v>
      </c>
      <c r="F2343">
        <v>27</v>
      </c>
      <c r="G2343">
        <v>27</v>
      </c>
      <c r="H2343" t="s">
        <v>35</v>
      </c>
      <c r="I2343" t="s">
        <v>35</v>
      </c>
      <c r="J2343" t="s">
        <v>82</v>
      </c>
      <c r="K2343" t="s">
        <v>122</v>
      </c>
      <c r="L2343" t="s">
        <v>50</v>
      </c>
      <c r="M2343" t="s">
        <v>251</v>
      </c>
      <c r="N2343">
        <v>10</v>
      </c>
      <c r="O2343">
        <v>10</v>
      </c>
      <c r="P2343">
        <v>21474.06</v>
      </c>
      <c r="Q2343" s="2">
        <v>0.33</v>
      </c>
      <c r="R2343">
        <v>214328.13</v>
      </c>
      <c r="S2343">
        <v>31877.360000000001</v>
      </c>
      <c r="T2343" s="3">
        <v>0.14899999999999999</v>
      </c>
      <c r="U2343">
        <v>49.93</v>
      </c>
      <c r="V2343" t="s">
        <v>40</v>
      </c>
      <c r="W2343">
        <v>2</v>
      </c>
      <c r="X2343" t="b">
        <v>0</v>
      </c>
      <c r="Y2343" t="s">
        <v>60</v>
      </c>
      <c r="Z2343" t="s">
        <v>60</v>
      </c>
      <c r="AA2343">
        <v>8</v>
      </c>
      <c r="AB2343">
        <v>8</v>
      </c>
      <c r="AC2343">
        <v>2022</v>
      </c>
      <c r="AD2343" s="1">
        <v>44652</v>
      </c>
      <c r="AE2343" t="s">
        <v>87</v>
      </c>
      <c r="AF2343" t="s">
        <v>62</v>
      </c>
      <c r="AG2343" t="str">
        <f t="shared" si="147"/>
        <v>Include</v>
      </c>
      <c r="AH2343">
        <f t="shared" si="144"/>
        <v>0</v>
      </c>
      <c r="AI2343">
        <f t="shared" si="145"/>
        <v>1</v>
      </c>
      <c r="AJ2343">
        <f t="shared" si="146"/>
        <v>0</v>
      </c>
      <c r="AK2343" s="15">
        <f>1</f>
        <v>1</v>
      </c>
    </row>
    <row r="2344" spans="1:37" x14ac:dyDescent="0.3">
      <c r="A2344" t="s">
        <v>5273</v>
      </c>
      <c r="B2344" s="1">
        <v>44652</v>
      </c>
      <c r="C2344" s="1">
        <v>44652</v>
      </c>
      <c r="D2344" t="s">
        <v>5274</v>
      </c>
      <c r="E2344" t="s">
        <v>2631</v>
      </c>
      <c r="F2344">
        <v>46</v>
      </c>
      <c r="G2344">
        <v>46</v>
      </c>
      <c r="H2344" t="s">
        <v>81</v>
      </c>
      <c r="I2344" t="s">
        <v>81</v>
      </c>
      <c r="J2344" t="s">
        <v>82</v>
      </c>
      <c r="K2344" t="s">
        <v>131</v>
      </c>
      <c r="L2344" t="s">
        <v>84</v>
      </c>
      <c r="M2344" t="s">
        <v>490</v>
      </c>
      <c r="N2344">
        <v>4</v>
      </c>
      <c r="O2344">
        <v>4</v>
      </c>
      <c r="P2344">
        <v>330.31</v>
      </c>
      <c r="Q2344" s="2">
        <v>0.23</v>
      </c>
      <c r="R2344">
        <v>1343.96</v>
      </c>
      <c r="S2344">
        <v>143.62</v>
      </c>
      <c r="T2344" s="3">
        <v>0.107</v>
      </c>
      <c r="U2344">
        <v>54.53</v>
      </c>
      <c r="V2344" t="s">
        <v>76</v>
      </c>
      <c r="W2344">
        <v>2</v>
      </c>
      <c r="X2344" t="b">
        <v>0</v>
      </c>
      <c r="Y2344" t="s">
        <v>60</v>
      </c>
      <c r="Z2344" t="s">
        <v>60</v>
      </c>
      <c r="AA2344">
        <v>9</v>
      </c>
      <c r="AB2344">
        <v>9</v>
      </c>
      <c r="AC2344">
        <v>2022</v>
      </c>
      <c r="AD2344" s="1">
        <v>44652</v>
      </c>
      <c r="AE2344" t="s">
        <v>101</v>
      </c>
      <c r="AF2344" t="s">
        <v>43</v>
      </c>
      <c r="AG2344" t="str">
        <f t="shared" si="147"/>
        <v>Include</v>
      </c>
      <c r="AH2344">
        <f t="shared" si="144"/>
        <v>0</v>
      </c>
      <c r="AI2344">
        <f t="shared" si="145"/>
        <v>1</v>
      </c>
      <c r="AJ2344">
        <f t="shared" si="146"/>
        <v>0</v>
      </c>
      <c r="AK2344" s="15">
        <f>1</f>
        <v>1</v>
      </c>
    </row>
    <row r="2345" spans="1:37" x14ac:dyDescent="0.3">
      <c r="A2345" t="s">
        <v>5275</v>
      </c>
      <c r="B2345" s="1">
        <v>44652</v>
      </c>
      <c r="C2345" s="1">
        <v>44652</v>
      </c>
      <c r="D2345" t="s">
        <v>3425</v>
      </c>
      <c r="E2345" t="s">
        <v>282</v>
      </c>
      <c r="H2345" t="s">
        <v>35</v>
      </c>
      <c r="I2345" t="s">
        <v>35</v>
      </c>
      <c r="J2345" t="s">
        <v>48</v>
      </c>
      <c r="K2345" t="s">
        <v>230</v>
      </c>
      <c r="L2345" t="s">
        <v>38</v>
      </c>
      <c r="M2345" t="s">
        <v>447</v>
      </c>
      <c r="N2345">
        <v>4</v>
      </c>
      <c r="O2345">
        <v>4</v>
      </c>
      <c r="P2345">
        <v>1182.99</v>
      </c>
      <c r="Q2345" s="2">
        <v>0.03</v>
      </c>
      <c r="R2345">
        <v>5426.76</v>
      </c>
      <c r="S2345">
        <v>3103.03</v>
      </c>
      <c r="T2345" s="3">
        <v>0.57199999999999995</v>
      </c>
      <c r="U2345">
        <v>94.88</v>
      </c>
      <c r="V2345" t="s">
        <v>132</v>
      </c>
      <c r="W2345">
        <v>2</v>
      </c>
      <c r="X2345" t="b">
        <v>0</v>
      </c>
      <c r="Y2345" t="s">
        <v>86</v>
      </c>
      <c r="Z2345" t="s">
        <v>86</v>
      </c>
      <c r="AA2345">
        <v>1</v>
      </c>
      <c r="AB2345">
        <v>1</v>
      </c>
      <c r="AC2345">
        <v>2022</v>
      </c>
      <c r="AD2345" s="1">
        <v>44652</v>
      </c>
      <c r="AE2345" t="s">
        <v>118</v>
      </c>
      <c r="AF2345" t="s">
        <v>69</v>
      </c>
      <c r="AG2345" t="str">
        <f t="shared" si="147"/>
        <v>Include</v>
      </c>
      <c r="AH2345">
        <f t="shared" si="144"/>
        <v>0</v>
      </c>
      <c r="AI2345">
        <f t="shared" si="145"/>
        <v>0</v>
      </c>
      <c r="AJ2345">
        <f t="shared" si="146"/>
        <v>0</v>
      </c>
      <c r="AK2345" s="15">
        <f>1</f>
        <v>1</v>
      </c>
    </row>
    <row r="2346" spans="1:37" x14ac:dyDescent="0.3">
      <c r="A2346" t="s">
        <v>5276</v>
      </c>
      <c r="B2346" s="1">
        <v>44651</v>
      </c>
      <c r="C2346" s="1">
        <v>44651</v>
      </c>
      <c r="D2346" t="s">
        <v>5277</v>
      </c>
      <c r="E2346" t="s">
        <v>749</v>
      </c>
      <c r="F2346">
        <v>22</v>
      </c>
      <c r="G2346">
        <v>22</v>
      </c>
      <c r="H2346" t="s">
        <v>47</v>
      </c>
      <c r="I2346" t="s">
        <v>47</v>
      </c>
      <c r="J2346" t="s">
        <v>57</v>
      </c>
      <c r="K2346" t="s">
        <v>155</v>
      </c>
      <c r="L2346" t="s">
        <v>74</v>
      </c>
      <c r="M2346" t="s">
        <v>170</v>
      </c>
      <c r="N2346">
        <v>9</v>
      </c>
      <c r="O2346">
        <v>9</v>
      </c>
      <c r="P2346">
        <v>51210.29</v>
      </c>
      <c r="Q2346" s="2">
        <v>0.26</v>
      </c>
      <c r="R2346">
        <v>431521.81</v>
      </c>
      <c r="S2346">
        <v>47793.41</v>
      </c>
      <c r="T2346" s="3">
        <v>0.111</v>
      </c>
      <c r="U2346">
        <v>80.02</v>
      </c>
      <c r="V2346" t="s">
        <v>40</v>
      </c>
      <c r="W2346">
        <v>3</v>
      </c>
      <c r="X2346" t="b">
        <v>0</v>
      </c>
      <c r="Y2346" t="s">
        <v>60</v>
      </c>
      <c r="Z2346" t="s">
        <v>60</v>
      </c>
      <c r="AA2346">
        <v>7</v>
      </c>
      <c r="AB2346">
        <v>7</v>
      </c>
      <c r="AC2346">
        <v>2022</v>
      </c>
      <c r="AD2346" s="1">
        <v>44621</v>
      </c>
      <c r="AE2346" t="s">
        <v>53</v>
      </c>
      <c r="AF2346" t="s">
        <v>43</v>
      </c>
      <c r="AG2346" t="str">
        <f t="shared" si="147"/>
        <v>Include</v>
      </c>
      <c r="AH2346">
        <f t="shared" si="144"/>
        <v>0</v>
      </c>
      <c r="AI2346">
        <f t="shared" si="145"/>
        <v>1</v>
      </c>
      <c r="AJ2346">
        <f t="shared" si="146"/>
        <v>0</v>
      </c>
      <c r="AK2346" s="15">
        <f>1</f>
        <v>1</v>
      </c>
    </row>
    <row r="2347" spans="1:37" x14ac:dyDescent="0.3">
      <c r="A2347" t="s">
        <v>5278</v>
      </c>
      <c r="B2347" s="1">
        <v>44651</v>
      </c>
      <c r="C2347" s="1">
        <v>44651</v>
      </c>
      <c r="D2347" t="s">
        <v>5279</v>
      </c>
      <c r="E2347" t="s">
        <v>1115</v>
      </c>
      <c r="F2347">
        <v>61</v>
      </c>
      <c r="G2347">
        <v>61</v>
      </c>
      <c r="H2347" t="s">
        <v>47</v>
      </c>
      <c r="I2347" t="s">
        <v>47</v>
      </c>
      <c r="J2347" t="s">
        <v>116</v>
      </c>
      <c r="K2347" t="s">
        <v>117</v>
      </c>
      <c r="L2347" t="s">
        <v>140</v>
      </c>
      <c r="M2347" t="s">
        <v>141</v>
      </c>
      <c r="N2347">
        <v>6</v>
      </c>
      <c r="O2347">
        <v>6</v>
      </c>
      <c r="P2347">
        <v>2927.23</v>
      </c>
      <c r="Q2347" s="2">
        <v>0.17</v>
      </c>
      <c r="R2347">
        <v>15014.03</v>
      </c>
      <c r="S2347">
        <v>6682.89</v>
      </c>
      <c r="T2347" s="3">
        <v>0.44500000000000001</v>
      </c>
      <c r="U2347">
        <v>76.05</v>
      </c>
      <c r="V2347" t="s">
        <v>68</v>
      </c>
      <c r="W2347">
        <v>1</v>
      </c>
      <c r="X2347" t="b">
        <v>1</v>
      </c>
      <c r="Y2347" t="s">
        <v>41</v>
      </c>
      <c r="Z2347" t="s">
        <v>41</v>
      </c>
      <c r="AA2347">
        <v>2</v>
      </c>
      <c r="AB2347">
        <v>2</v>
      </c>
      <c r="AC2347">
        <v>2022</v>
      </c>
      <c r="AD2347" s="1">
        <v>44621</v>
      </c>
      <c r="AE2347" t="s">
        <v>520</v>
      </c>
      <c r="AF2347" t="s">
        <v>88</v>
      </c>
      <c r="AG2347" t="str">
        <f t="shared" si="147"/>
        <v>Include</v>
      </c>
      <c r="AH2347">
        <f t="shared" si="144"/>
        <v>1</v>
      </c>
      <c r="AI2347">
        <f t="shared" si="145"/>
        <v>1</v>
      </c>
      <c r="AJ2347">
        <f t="shared" si="146"/>
        <v>0</v>
      </c>
      <c r="AK2347" s="15">
        <f>1</f>
        <v>1</v>
      </c>
    </row>
    <row r="2348" spans="1:37" x14ac:dyDescent="0.3">
      <c r="A2348" t="s">
        <v>5280</v>
      </c>
      <c r="B2348" s="1">
        <v>44651</v>
      </c>
      <c r="C2348" s="1">
        <v>44651</v>
      </c>
      <c r="D2348" t="s">
        <v>5281</v>
      </c>
      <c r="E2348" t="s">
        <v>2248</v>
      </c>
      <c r="F2348">
        <v>35</v>
      </c>
      <c r="G2348">
        <v>35</v>
      </c>
      <c r="H2348" t="s">
        <v>47</v>
      </c>
      <c r="I2348" t="s">
        <v>47</v>
      </c>
      <c r="J2348" t="s">
        <v>48</v>
      </c>
      <c r="K2348" t="s">
        <v>230</v>
      </c>
      <c r="L2348" t="s">
        <v>50</v>
      </c>
      <c r="M2348" t="s">
        <v>59</v>
      </c>
      <c r="N2348">
        <v>9</v>
      </c>
      <c r="O2348">
        <v>9</v>
      </c>
      <c r="P2348">
        <v>10240.02</v>
      </c>
      <c r="Q2348" s="2">
        <v>0.33</v>
      </c>
      <c r="R2348">
        <v>76243.39</v>
      </c>
      <c r="S2348">
        <v>10430.540000000001</v>
      </c>
      <c r="T2348" s="3">
        <v>0.13700000000000001</v>
      </c>
      <c r="U2348">
        <v>83.76</v>
      </c>
      <c r="V2348" t="s">
        <v>99</v>
      </c>
      <c r="W2348">
        <v>3</v>
      </c>
      <c r="X2348" t="b">
        <v>0</v>
      </c>
      <c r="Y2348" t="s">
        <v>60</v>
      </c>
      <c r="Z2348" t="s">
        <v>60</v>
      </c>
      <c r="AA2348">
        <v>4</v>
      </c>
      <c r="AB2348">
        <v>4</v>
      </c>
      <c r="AC2348">
        <v>2022</v>
      </c>
      <c r="AD2348" s="1">
        <v>44621</v>
      </c>
      <c r="AE2348" t="s">
        <v>87</v>
      </c>
      <c r="AF2348" t="s">
        <v>62</v>
      </c>
      <c r="AG2348" t="str">
        <f t="shared" si="147"/>
        <v>Include</v>
      </c>
      <c r="AH2348">
        <f t="shared" si="144"/>
        <v>0</v>
      </c>
      <c r="AI2348">
        <f t="shared" si="145"/>
        <v>1</v>
      </c>
      <c r="AJ2348">
        <f t="shared" si="146"/>
        <v>0</v>
      </c>
      <c r="AK2348" s="15">
        <f>1</f>
        <v>1</v>
      </c>
    </row>
    <row r="2349" spans="1:37" x14ac:dyDescent="0.3">
      <c r="A2349" t="s">
        <v>5282</v>
      </c>
      <c r="B2349" s="1">
        <v>44650</v>
      </c>
      <c r="C2349" s="1">
        <v>44650</v>
      </c>
      <c r="D2349" t="s">
        <v>5283</v>
      </c>
      <c r="E2349" t="s">
        <v>2792</v>
      </c>
      <c r="F2349">
        <v>36</v>
      </c>
      <c r="G2349">
        <v>36</v>
      </c>
      <c r="H2349" t="s">
        <v>35</v>
      </c>
      <c r="I2349" t="s">
        <v>35</v>
      </c>
      <c r="J2349" t="s">
        <v>82</v>
      </c>
      <c r="K2349" t="s">
        <v>122</v>
      </c>
      <c r="L2349" t="s">
        <v>74</v>
      </c>
      <c r="M2349" t="s">
        <v>261</v>
      </c>
      <c r="N2349">
        <v>1</v>
      </c>
      <c r="O2349">
        <v>1</v>
      </c>
      <c r="P2349">
        <v>28957.64</v>
      </c>
      <c r="Q2349" s="2">
        <v>0.33</v>
      </c>
      <c r="R2349">
        <v>18619.849999999999</v>
      </c>
      <c r="S2349">
        <v>1514.95</v>
      </c>
      <c r="T2349" s="3">
        <v>8.1000000000000003E-2</v>
      </c>
      <c r="U2349">
        <v>63.73</v>
      </c>
      <c r="V2349" t="s">
        <v>132</v>
      </c>
      <c r="W2349">
        <v>5</v>
      </c>
      <c r="X2349" t="b">
        <v>0</v>
      </c>
      <c r="Y2349" t="s">
        <v>60</v>
      </c>
      <c r="Z2349" t="s">
        <v>60</v>
      </c>
      <c r="AA2349">
        <v>10</v>
      </c>
      <c r="AB2349">
        <v>10</v>
      </c>
      <c r="AC2349">
        <v>2022</v>
      </c>
      <c r="AD2349" s="1">
        <v>44621</v>
      </c>
      <c r="AE2349" t="s">
        <v>61</v>
      </c>
      <c r="AF2349" t="s">
        <v>62</v>
      </c>
      <c r="AG2349" t="str">
        <f t="shared" si="147"/>
        <v>Include</v>
      </c>
      <c r="AH2349">
        <f t="shared" si="144"/>
        <v>0</v>
      </c>
      <c r="AI2349">
        <f t="shared" si="145"/>
        <v>1</v>
      </c>
      <c r="AJ2349">
        <f t="shared" si="146"/>
        <v>0</v>
      </c>
      <c r="AK2349" s="15">
        <f>1</f>
        <v>1</v>
      </c>
    </row>
    <row r="2350" spans="1:37" x14ac:dyDescent="0.3">
      <c r="A2350" t="s">
        <v>5284</v>
      </c>
      <c r="B2350" s="1">
        <v>44650</v>
      </c>
      <c r="C2350" s="1">
        <v>44650</v>
      </c>
      <c r="D2350" t="s">
        <v>5285</v>
      </c>
      <c r="E2350" t="s">
        <v>650</v>
      </c>
      <c r="F2350">
        <v>49</v>
      </c>
      <c r="G2350">
        <v>49</v>
      </c>
      <c r="H2350" t="s">
        <v>81</v>
      </c>
      <c r="I2350" t="s">
        <v>81</v>
      </c>
      <c r="J2350" t="s">
        <v>57</v>
      </c>
      <c r="K2350" t="s">
        <v>58</v>
      </c>
      <c r="L2350" t="s">
        <v>97</v>
      </c>
      <c r="M2350" t="s">
        <v>254</v>
      </c>
      <c r="N2350">
        <v>7</v>
      </c>
      <c r="O2350">
        <v>7</v>
      </c>
      <c r="P2350">
        <v>1034.3</v>
      </c>
      <c r="Q2350" s="2">
        <v>0.21</v>
      </c>
      <c r="R2350">
        <v>7324.98</v>
      </c>
      <c r="S2350">
        <v>2536.09</v>
      </c>
      <c r="T2350" s="3">
        <v>0.34599999999999997</v>
      </c>
      <c r="U2350">
        <v>60.36</v>
      </c>
      <c r="V2350" t="s">
        <v>68</v>
      </c>
      <c r="W2350">
        <v>5</v>
      </c>
      <c r="X2350" t="b">
        <v>0</v>
      </c>
      <c r="Y2350" t="s">
        <v>60</v>
      </c>
      <c r="Z2350" t="s">
        <v>60</v>
      </c>
      <c r="AA2350">
        <v>4</v>
      </c>
      <c r="AB2350">
        <v>4</v>
      </c>
      <c r="AC2350">
        <v>2022</v>
      </c>
      <c r="AD2350" s="1">
        <v>44621</v>
      </c>
      <c r="AE2350" t="s">
        <v>101</v>
      </c>
      <c r="AF2350" t="s">
        <v>43</v>
      </c>
      <c r="AG2350" t="str">
        <f t="shared" si="147"/>
        <v>Include</v>
      </c>
      <c r="AH2350">
        <f t="shared" si="144"/>
        <v>0</v>
      </c>
      <c r="AI2350">
        <f t="shared" si="145"/>
        <v>1</v>
      </c>
      <c r="AJ2350">
        <f t="shared" si="146"/>
        <v>0</v>
      </c>
      <c r="AK2350" s="15">
        <f>1</f>
        <v>1</v>
      </c>
    </row>
    <row r="2351" spans="1:37" x14ac:dyDescent="0.3">
      <c r="A2351" t="s">
        <v>5286</v>
      </c>
      <c r="B2351" s="1">
        <v>44650</v>
      </c>
      <c r="C2351" s="1">
        <v>44650</v>
      </c>
      <c r="D2351" t="s">
        <v>5287</v>
      </c>
      <c r="E2351" t="s">
        <v>2239</v>
      </c>
      <c r="F2351">
        <v>38</v>
      </c>
      <c r="G2351">
        <v>38</v>
      </c>
      <c r="H2351" t="s">
        <v>35</v>
      </c>
      <c r="I2351" t="s">
        <v>35</v>
      </c>
      <c r="J2351" t="s">
        <v>48</v>
      </c>
      <c r="K2351" t="s">
        <v>226</v>
      </c>
      <c r="L2351" t="s">
        <v>111</v>
      </c>
      <c r="M2351" t="s">
        <v>123</v>
      </c>
      <c r="N2351">
        <v>4</v>
      </c>
      <c r="O2351">
        <v>4</v>
      </c>
      <c r="P2351">
        <v>14204.71</v>
      </c>
      <c r="Q2351" s="2">
        <v>0.27</v>
      </c>
      <c r="R2351">
        <v>54400.72</v>
      </c>
      <c r="S2351">
        <v>13383.31</v>
      </c>
      <c r="T2351" s="3">
        <v>0.246</v>
      </c>
      <c r="U2351">
        <v>93.83</v>
      </c>
      <c r="V2351" t="s">
        <v>76</v>
      </c>
      <c r="W2351">
        <v>1</v>
      </c>
      <c r="X2351" t="b">
        <v>1</v>
      </c>
      <c r="Y2351" t="s">
        <v>41</v>
      </c>
      <c r="Z2351" t="s">
        <v>41</v>
      </c>
      <c r="AA2351">
        <v>10</v>
      </c>
      <c r="AB2351">
        <v>10</v>
      </c>
      <c r="AC2351">
        <v>2022</v>
      </c>
      <c r="AD2351" s="1">
        <v>44621</v>
      </c>
      <c r="AE2351" t="s">
        <v>61</v>
      </c>
      <c r="AF2351" t="s">
        <v>43</v>
      </c>
      <c r="AG2351" t="str">
        <f t="shared" si="147"/>
        <v>Include</v>
      </c>
      <c r="AH2351">
        <f t="shared" si="144"/>
        <v>1</v>
      </c>
      <c r="AI2351">
        <f t="shared" si="145"/>
        <v>1</v>
      </c>
      <c r="AJ2351">
        <f t="shared" si="146"/>
        <v>0</v>
      </c>
      <c r="AK2351" s="15">
        <f>1</f>
        <v>1</v>
      </c>
    </row>
    <row r="2352" spans="1:37" x14ac:dyDescent="0.3">
      <c r="A2352" t="s">
        <v>5288</v>
      </c>
      <c r="B2352" s="1">
        <v>44650</v>
      </c>
      <c r="C2352" s="1">
        <v>44650</v>
      </c>
      <c r="D2352" t="s">
        <v>5289</v>
      </c>
      <c r="E2352" t="s">
        <v>1871</v>
      </c>
      <c r="F2352">
        <v>21</v>
      </c>
      <c r="G2352">
        <v>21</v>
      </c>
      <c r="H2352" t="s">
        <v>81</v>
      </c>
      <c r="I2352" t="s">
        <v>81</v>
      </c>
      <c r="J2352" t="s">
        <v>116</v>
      </c>
      <c r="K2352" t="s">
        <v>247</v>
      </c>
      <c r="L2352" t="s">
        <v>38</v>
      </c>
      <c r="M2352" t="s">
        <v>163</v>
      </c>
      <c r="N2352">
        <v>1</v>
      </c>
      <c r="O2352">
        <v>1</v>
      </c>
      <c r="P2352">
        <v>2086.4699999999998</v>
      </c>
      <c r="Q2352" s="2">
        <v>0.4</v>
      </c>
      <c r="R2352">
        <v>1378.93</v>
      </c>
      <c r="S2352">
        <v>777.51</v>
      </c>
      <c r="T2352" s="3">
        <v>0.56399999999999995</v>
      </c>
      <c r="U2352">
        <v>51</v>
      </c>
      <c r="V2352" t="s">
        <v>40</v>
      </c>
      <c r="W2352">
        <v>5</v>
      </c>
      <c r="X2352" t="b">
        <v>0</v>
      </c>
      <c r="Y2352" t="s">
        <v>142</v>
      </c>
      <c r="Z2352" t="s">
        <v>142</v>
      </c>
      <c r="AA2352">
        <v>6</v>
      </c>
      <c r="AB2352">
        <v>6</v>
      </c>
      <c r="AC2352">
        <v>2022</v>
      </c>
      <c r="AD2352" s="1">
        <v>44621</v>
      </c>
      <c r="AE2352" t="s">
        <v>53</v>
      </c>
      <c r="AF2352" t="s">
        <v>62</v>
      </c>
      <c r="AG2352" t="str">
        <f t="shared" si="147"/>
        <v>Include</v>
      </c>
      <c r="AH2352">
        <f t="shared" si="144"/>
        <v>0</v>
      </c>
      <c r="AI2352">
        <f t="shared" si="145"/>
        <v>0</v>
      </c>
      <c r="AJ2352">
        <f t="shared" si="146"/>
        <v>0</v>
      </c>
      <c r="AK2352" s="15">
        <f>1</f>
        <v>1</v>
      </c>
    </row>
    <row r="2353" spans="1:37" x14ac:dyDescent="0.3">
      <c r="A2353" t="s">
        <v>5290</v>
      </c>
      <c r="B2353" s="1">
        <v>44649</v>
      </c>
      <c r="C2353" s="1">
        <v>44649</v>
      </c>
      <c r="D2353" t="s">
        <v>5291</v>
      </c>
      <c r="E2353" t="s">
        <v>1276</v>
      </c>
      <c r="F2353">
        <v>28</v>
      </c>
      <c r="G2353">
        <v>28</v>
      </c>
      <c r="H2353" t="s">
        <v>35</v>
      </c>
      <c r="I2353" t="s">
        <v>35</v>
      </c>
      <c r="J2353" t="s">
        <v>48</v>
      </c>
      <c r="K2353" t="s">
        <v>185</v>
      </c>
      <c r="L2353" t="s">
        <v>111</v>
      </c>
      <c r="M2353" t="s">
        <v>112</v>
      </c>
      <c r="N2353">
        <v>7</v>
      </c>
      <c r="O2353">
        <v>7</v>
      </c>
      <c r="P2353">
        <v>6478.95</v>
      </c>
      <c r="Q2353" s="2">
        <v>0.22</v>
      </c>
      <c r="R2353">
        <v>43346.6</v>
      </c>
      <c r="S2353">
        <v>8443.99</v>
      </c>
      <c r="T2353" s="3">
        <v>0.19500000000000001</v>
      </c>
      <c r="U2353">
        <v>69.59</v>
      </c>
      <c r="V2353" t="s">
        <v>40</v>
      </c>
      <c r="W2353">
        <v>1</v>
      </c>
      <c r="X2353" t="b">
        <v>0</v>
      </c>
      <c r="Y2353" t="s">
        <v>60</v>
      </c>
      <c r="Z2353" t="s">
        <v>60</v>
      </c>
      <c r="AA2353">
        <v>2</v>
      </c>
      <c r="AB2353">
        <v>2</v>
      </c>
      <c r="AC2353">
        <v>2022</v>
      </c>
      <c r="AD2353" s="1">
        <v>44621</v>
      </c>
      <c r="AE2353" t="s">
        <v>87</v>
      </c>
      <c r="AF2353" t="s">
        <v>43</v>
      </c>
      <c r="AG2353" t="str">
        <f t="shared" si="147"/>
        <v>Include</v>
      </c>
      <c r="AH2353">
        <f t="shared" si="144"/>
        <v>0</v>
      </c>
      <c r="AI2353">
        <f t="shared" si="145"/>
        <v>1</v>
      </c>
      <c r="AJ2353">
        <f t="shared" si="146"/>
        <v>0</v>
      </c>
      <c r="AK2353" s="15">
        <f>1</f>
        <v>1</v>
      </c>
    </row>
    <row r="2354" spans="1:37" x14ac:dyDescent="0.3">
      <c r="A2354" t="s">
        <v>5292</v>
      </c>
      <c r="B2354" s="1">
        <v>44649</v>
      </c>
      <c r="C2354" s="1">
        <v>44649</v>
      </c>
      <c r="D2354" t="s">
        <v>5293</v>
      </c>
      <c r="E2354" t="s">
        <v>396</v>
      </c>
      <c r="F2354">
        <v>40</v>
      </c>
      <c r="G2354">
        <v>40</v>
      </c>
      <c r="H2354" t="s">
        <v>47</v>
      </c>
      <c r="I2354" t="s">
        <v>47</v>
      </c>
      <c r="J2354" t="s">
        <v>48</v>
      </c>
      <c r="K2354" t="s">
        <v>185</v>
      </c>
      <c r="L2354" t="s">
        <v>140</v>
      </c>
      <c r="M2354" t="s">
        <v>206</v>
      </c>
      <c r="N2354">
        <v>5</v>
      </c>
      <c r="O2354">
        <v>5</v>
      </c>
      <c r="P2354">
        <v>3481.04</v>
      </c>
      <c r="Q2354" s="2">
        <v>0.35</v>
      </c>
      <c r="R2354">
        <v>13960.24</v>
      </c>
      <c r="S2354">
        <v>3567.18</v>
      </c>
      <c r="T2354" s="3">
        <v>0.25600000000000001</v>
      </c>
      <c r="U2354">
        <v>56.53</v>
      </c>
      <c r="V2354" t="s">
        <v>68</v>
      </c>
      <c r="X2354" t="b">
        <v>0</v>
      </c>
      <c r="Y2354" t="s">
        <v>100</v>
      </c>
      <c r="Z2354" t="s">
        <v>100</v>
      </c>
      <c r="AA2354">
        <v>8</v>
      </c>
      <c r="AB2354">
        <v>8</v>
      </c>
      <c r="AC2354">
        <v>2022</v>
      </c>
      <c r="AD2354" s="1">
        <v>44621</v>
      </c>
      <c r="AE2354" t="s">
        <v>61</v>
      </c>
      <c r="AF2354" t="s">
        <v>62</v>
      </c>
      <c r="AG2354" t="str">
        <f t="shared" si="147"/>
        <v>Include</v>
      </c>
      <c r="AH2354">
        <f t="shared" si="144"/>
        <v>0</v>
      </c>
      <c r="AI2354">
        <f t="shared" si="145"/>
        <v>0</v>
      </c>
      <c r="AJ2354">
        <f t="shared" si="146"/>
        <v>1</v>
      </c>
      <c r="AK2354" s="15">
        <f>1</f>
        <v>1</v>
      </c>
    </row>
    <row r="2355" spans="1:37" x14ac:dyDescent="0.3">
      <c r="A2355" t="s">
        <v>5294</v>
      </c>
      <c r="B2355" s="1">
        <v>44647</v>
      </c>
      <c r="C2355" s="1">
        <v>44647</v>
      </c>
      <c r="D2355" t="s">
        <v>5295</v>
      </c>
      <c r="E2355" t="s">
        <v>378</v>
      </c>
      <c r="F2355">
        <v>30</v>
      </c>
      <c r="G2355">
        <v>30</v>
      </c>
      <c r="H2355" t="s">
        <v>81</v>
      </c>
      <c r="I2355" t="s">
        <v>81</v>
      </c>
      <c r="J2355" t="s">
        <v>116</v>
      </c>
      <c r="K2355" t="s">
        <v>117</v>
      </c>
      <c r="L2355" t="s">
        <v>74</v>
      </c>
      <c r="M2355" t="s">
        <v>75</v>
      </c>
      <c r="N2355">
        <v>2</v>
      </c>
      <c r="O2355">
        <v>2</v>
      </c>
      <c r="P2355">
        <v>58913.07</v>
      </c>
      <c r="Q2355" s="2">
        <v>0.37</v>
      </c>
      <c r="R2355">
        <v>86706.37</v>
      </c>
      <c r="S2355">
        <v>9273.59</v>
      </c>
      <c r="T2355" s="3">
        <v>0.107</v>
      </c>
      <c r="U2355">
        <v>54.91</v>
      </c>
      <c r="V2355" t="s">
        <v>52</v>
      </c>
      <c r="W2355">
        <v>2</v>
      </c>
      <c r="X2355" t="b">
        <v>0</v>
      </c>
      <c r="Y2355" t="s">
        <v>142</v>
      </c>
      <c r="Z2355" t="s">
        <v>142</v>
      </c>
      <c r="AA2355">
        <v>3</v>
      </c>
      <c r="AB2355">
        <v>3</v>
      </c>
      <c r="AC2355">
        <v>2022</v>
      </c>
      <c r="AD2355" s="1">
        <v>44621</v>
      </c>
      <c r="AE2355" t="s">
        <v>87</v>
      </c>
      <c r="AF2355" t="s">
        <v>62</v>
      </c>
      <c r="AG2355" t="str">
        <f t="shared" si="147"/>
        <v>Include</v>
      </c>
      <c r="AH2355">
        <f t="shared" si="144"/>
        <v>0</v>
      </c>
      <c r="AI2355">
        <f t="shared" si="145"/>
        <v>0</v>
      </c>
      <c r="AJ2355">
        <f t="shared" si="146"/>
        <v>0</v>
      </c>
      <c r="AK2355" s="15">
        <f>1</f>
        <v>1</v>
      </c>
    </row>
    <row r="2356" spans="1:37" x14ac:dyDescent="0.3">
      <c r="A2356" t="s">
        <v>5296</v>
      </c>
      <c r="B2356" s="1">
        <v>44647</v>
      </c>
      <c r="C2356" s="1">
        <v>44647</v>
      </c>
      <c r="D2356" t="s">
        <v>5297</v>
      </c>
      <c r="E2356" t="s">
        <v>1817</v>
      </c>
      <c r="F2356">
        <v>27</v>
      </c>
      <c r="G2356">
        <v>27</v>
      </c>
      <c r="H2356" t="s">
        <v>340</v>
      </c>
      <c r="I2356" t="s">
        <v>35</v>
      </c>
      <c r="J2356" t="s">
        <v>57</v>
      </c>
      <c r="K2356" t="s">
        <v>155</v>
      </c>
      <c r="L2356" t="s">
        <v>74</v>
      </c>
      <c r="M2356" t="s">
        <v>453</v>
      </c>
      <c r="N2356">
        <v>7</v>
      </c>
      <c r="O2356">
        <v>7</v>
      </c>
      <c r="P2356">
        <v>49930.01</v>
      </c>
      <c r="Q2356" s="2">
        <v>0.18</v>
      </c>
      <c r="R2356">
        <v>305814.52</v>
      </c>
      <c r="S2356">
        <v>52733.26</v>
      </c>
      <c r="T2356" s="3">
        <v>0.17199999999999999</v>
      </c>
      <c r="U2356">
        <v>87.99</v>
      </c>
      <c r="V2356" t="s">
        <v>68</v>
      </c>
      <c r="W2356">
        <v>2</v>
      </c>
      <c r="X2356" t="b">
        <v>1</v>
      </c>
      <c r="Y2356" t="s">
        <v>41</v>
      </c>
      <c r="Z2356" t="s">
        <v>41</v>
      </c>
      <c r="AA2356">
        <v>1</v>
      </c>
      <c r="AB2356">
        <v>1</v>
      </c>
      <c r="AC2356">
        <v>2022</v>
      </c>
      <c r="AD2356" s="1">
        <v>44621</v>
      </c>
      <c r="AE2356" t="s">
        <v>87</v>
      </c>
      <c r="AF2356" t="s">
        <v>88</v>
      </c>
      <c r="AG2356" t="str">
        <f t="shared" si="147"/>
        <v>Include</v>
      </c>
      <c r="AH2356">
        <f t="shared" si="144"/>
        <v>1</v>
      </c>
      <c r="AI2356">
        <f t="shared" si="145"/>
        <v>1</v>
      </c>
      <c r="AJ2356">
        <f t="shared" si="146"/>
        <v>0</v>
      </c>
      <c r="AK2356" s="15">
        <f>1</f>
        <v>1</v>
      </c>
    </row>
    <row r="2357" spans="1:37" x14ac:dyDescent="0.3">
      <c r="A2357" t="s">
        <v>5298</v>
      </c>
      <c r="B2357" s="1">
        <v>44647</v>
      </c>
      <c r="C2357" s="1">
        <v>44647</v>
      </c>
      <c r="D2357" t="s">
        <v>5299</v>
      </c>
      <c r="E2357" t="s">
        <v>2503</v>
      </c>
      <c r="F2357">
        <v>43</v>
      </c>
      <c r="G2357">
        <v>43</v>
      </c>
      <c r="H2357" t="s">
        <v>265</v>
      </c>
      <c r="I2357" t="s">
        <v>35</v>
      </c>
      <c r="J2357" t="s">
        <v>48</v>
      </c>
      <c r="K2357" t="s">
        <v>49</v>
      </c>
      <c r="L2357" t="s">
        <v>74</v>
      </c>
      <c r="M2357" t="s">
        <v>75</v>
      </c>
      <c r="N2357">
        <v>6</v>
      </c>
      <c r="O2357">
        <v>6</v>
      </c>
      <c r="P2357">
        <v>36964.92</v>
      </c>
      <c r="Q2357" s="2">
        <v>7.0000000000000007E-2</v>
      </c>
      <c r="R2357">
        <v>229078.34</v>
      </c>
      <c r="S2357">
        <v>22543.08</v>
      </c>
      <c r="T2357" s="3">
        <v>9.8000000000000004E-2</v>
      </c>
      <c r="U2357">
        <v>71.02</v>
      </c>
      <c r="V2357" t="s">
        <v>76</v>
      </c>
      <c r="W2357">
        <v>3</v>
      </c>
      <c r="X2357" t="b">
        <v>0</v>
      </c>
      <c r="Y2357" t="s">
        <v>60</v>
      </c>
      <c r="Z2357" t="s">
        <v>60</v>
      </c>
      <c r="AA2357">
        <v>6</v>
      </c>
      <c r="AB2357">
        <v>6</v>
      </c>
      <c r="AC2357">
        <v>2022</v>
      </c>
      <c r="AD2357" s="1">
        <v>44621</v>
      </c>
      <c r="AE2357" t="s">
        <v>61</v>
      </c>
      <c r="AF2357" t="s">
        <v>69</v>
      </c>
      <c r="AG2357" t="str">
        <f t="shared" si="147"/>
        <v>Include</v>
      </c>
      <c r="AH2357">
        <f t="shared" si="144"/>
        <v>0</v>
      </c>
      <c r="AI2357">
        <f t="shared" si="145"/>
        <v>1</v>
      </c>
      <c r="AJ2357">
        <f t="shared" si="146"/>
        <v>0</v>
      </c>
      <c r="AK2357" s="15">
        <f>1</f>
        <v>1</v>
      </c>
    </row>
    <row r="2358" spans="1:37" x14ac:dyDescent="0.3">
      <c r="A2358" t="s">
        <v>5300</v>
      </c>
      <c r="B2358" s="1">
        <v>44646</v>
      </c>
      <c r="C2358" s="1">
        <v>44646</v>
      </c>
      <c r="D2358" t="s">
        <v>5301</v>
      </c>
      <c r="E2358" t="s">
        <v>676</v>
      </c>
      <c r="F2358">
        <v>26</v>
      </c>
      <c r="G2358">
        <v>26</v>
      </c>
      <c r="H2358" t="s">
        <v>81</v>
      </c>
      <c r="I2358" t="s">
        <v>81</v>
      </c>
      <c r="J2358" t="s">
        <v>82</v>
      </c>
      <c r="K2358" t="s">
        <v>122</v>
      </c>
      <c r="L2358" t="s">
        <v>38</v>
      </c>
      <c r="M2358" t="s">
        <v>163</v>
      </c>
      <c r="N2358">
        <v>10</v>
      </c>
      <c r="O2358">
        <v>10</v>
      </c>
      <c r="P2358">
        <v>160.57</v>
      </c>
      <c r="Q2358" s="2">
        <v>0.38</v>
      </c>
      <c r="R2358">
        <v>1214.0999999999999</v>
      </c>
      <c r="S2358">
        <v>697.82</v>
      </c>
      <c r="T2358" s="3">
        <v>0.57499999999999996</v>
      </c>
      <c r="U2358">
        <v>51.31</v>
      </c>
      <c r="V2358" t="s">
        <v>68</v>
      </c>
      <c r="W2358">
        <v>3</v>
      </c>
      <c r="X2358" t="b">
        <v>0</v>
      </c>
      <c r="Y2358" t="s">
        <v>60</v>
      </c>
      <c r="Z2358" t="s">
        <v>60</v>
      </c>
      <c r="AA2358">
        <v>2</v>
      </c>
      <c r="AB2358">
        <v>2</v>
      </c>
      <c r="AC2358">
        <v>2022</v>
      </c>
      <c r="AD2358" s="1">
        <v>44621</v>
      </c>
      <c r="AE2358" t="s">
        <v>87</v>
      </c>
      <c r="AF2358" t="s">
        <v>62</v>
      </c>
      <c r="AG2358" t="str">
        <f t="shared" si="147"/>
        <v>Include</v>
      </c>
      <c r="AH2358">
        <f t="shared" si="144"/>
        <v>0</v>
      </c>
      <c r="AI2358">
        <f t="shared" si="145"/>
        <v>1</v>
      </c>
      <c r="AJ2358">
        <f t="shared" si="146"/>
        <v>0</v>
      </c>
      <c r="AK2358" s="15">
        <f>1</f>
        <v>1</v>
      </c>
    </row>
    <row r="2359" spans="1:37" x14ac:dyDescent="0.3">
      <c r="A2359" t="s">
        <v>5302</v>
      </c>
      <c r="B2359" s="1">
        <v>44646</v>
      </c>
      <c r="C2359" s="1">
        <v>44646</v>
      </c>
      <c r="D2359" t="s">
        <v>5303</v>
      </c>
      <c r="E2359" t="s">
        <v>591</v>
      </c>
      <c r="F2359">
        <v>31</v>
      </c>
      <c r="G2359">
        <v>31</v>
      </c>
      <c r="H2359" t="s">
        <v>265</v>
      </c>
      <c r="I2359" t="s">
        <v>35</v>
      </c>
      <c r="J2359" t="s">
        <v>48</v>
      </c>
      <c r="K2359" t="s">
        <v>226</v>
      </c>
      <c r="L2359" t="s">
        <v>84</v>
      </c>
      <c r="M2359" t="s">
        <v>231</v>
      </c>
      <c r="N2359">
        <v>4</v>
      </c>
      <c r="O2359">
        <v>4</v>
      </c>
      <c r="P2359">
        <v>240.11</v>
      </c>
      <c r="Q2359" s="2">
        <v>0.22</v>
      </c>
      <c r="R2359">
        <v>999.98</v>
      </c>
      <c r="S2359">
        <v>98.61</v>
      </c>
      <c r="T2359" s="3">
        <v>9.9000000000000005E-2</v>
      </c>
      <c r="U2359">
        <v>73.81</v>
      </c>
      <c r="V2359" t="s">
        <v>99</v>
      </c>
      <c r="W2359">
        <v>3</v>
      </c>
      <c r="X2359" t="b">
        <v>0</v>
      </c>
      <c r="Y2359" t="s">
        <v>60</v>
      </c>
      <c r="Z2359" t="s">
        <v>60</v>
      </c>
      <c r="AA2359">
        <v>10</v>
      </c>
      <c r="AB2359">
        <v>10</v>
      </c>
      <c r="AC2359">
        <v>2022</v>
      </c>
      <c r="AD2359" s="1">
        <v>44621</v>
      </c>
      <c r="AE2359" t="s">
        <v>87</v>
      </c>
      <c r="AF2359" t="s">
        <v>43</v>
      </c>
      <c r="AG2359" t="str">
        <f t="shared" si="147"/>
        <v>Include</v>
      </c>
      <c r="AH2359">
        <f t="shared" si="144"/>
        <v>0</v>
      </c>
      <c r="AI2359">
        <f t="shared" si="145"/>
        <v>1</v>
      </c>
      <c r="AJ2359">
        <f t="shared" si="146"/>
        <v>0</v>
      </c>
      <c r="AK2359" s="15">
        <f>1</f>
        <v>1</v>
      </c>
    </row>
    <row r="2360" spans="1:37" x14ac:dyDescent="0.3">
      <c r="A2360" t="s">
        <v>5304</v>
      </c>
      <c r="B2360" s="1">
        <v>44646</v>
      </c>
      <c r="C2360" s="1">
        <v>44646</v>
      </c>
      <c r="D2360" t="s">
        <v>5305</v>
      </c>
      <c r="E2360" t="s">
        <v>2203</v>
      </c>
      <c r="F2360">
        <v>46</v>
      </c>
      <c r="G2360">
        <v>46</v>
      </c>
      <c r="H2360" t="s">
        <v>47</v>
      </c>
      <c r="I2360" t="s">
        <v>47</v>
      </c>
      <c r="J2360" t="s">
        <v>82</v>
      </c>
      <c r="K2360" t="s">
        <v>122</v>
      </c>
      <c r="L2360" t="s">
        <v>140</v>
      </c>
      <c r="M2360" t="s">
        <v>358</v>
      </c>
      <c r="N2360">
        <v>6</v>
      </c>
      <c r="O2360">
        <v>6</v>
      </c>
      <c r="P2360">
        <v>2129.9699999999998</v>
      </c>
      <c r="Q2360" s="2">
        <v>0.33</v>
      </c>
      <c r="R2360">
        <v>10588.9</v>
      </c>
      <c r="S2360">
        <v>4603.57</v>
      </c>
      <c r="T2360" s="3">
        <v>0.435</v>
      </c>
      <c r="U2360">
        <v>41.82</v>
      </c>
      <c r="V2360" t="s">
        <v>99</v>
      </c>
      <c r="W2360">
        <v>2</v>
      </c>
      <c r="X2360" t="b">
        <v>0</v>
      </c>
      <c r="Y2360" t="s">
        <v>60</v>
      </c>
      <c r="Z2360" t="s">
        <v>60</v>
      </c>
      <c r="AA2360">
        <v>1</v>
      </c>
      <c r="AB2360">
        <v>1</v>
      </c>
      <c r="AC2360">
        <v>2022</v>
      </c>
      <c r="AD2360" s="1">
        <v>44621</v>
      </c>
      <c r="AE2360" t="s">
        <v>101</v>
      </c>
      <c r="AF2360" t="s">
        <v>62</v>
      </c>
      <c r="AG2360" t="str">
        <f t="shared" si="147"/>
        <v>Include</v>
      </c>
      <c r="AH2360">
        <f t="shared" si="144"/>
        <v>0</v>
      </c>
      <c r="AI2360">
        <f t="shared" si="145"/>
        <v>1</v>
      </c>
      <c r="AJ2360">
        <f t="shared" si="146"/>
        <v>0</v>
      </c>
      <c r="AK2360" s="15">
        <f>1</f>
        <v>1</v>
      </c>
    </row>
    <row r="2361" spans="1:37" x14ac:dyDescent="0.3">
      <c r="A2361" t="s">
        <v>5306</v>
      </c>
      <c r="B2361" s="1">
        <v>44646</v>
      </c>
      <c r="C2361" s="1">
        <v>44646</v>
      </c>
      <c r="D2361" t="s">
        <v>5307</v>
      </c>
      <c r="E2361" t="s">
        <v>270</v>
      </c>
      <c r="F2361">
        <v>29</v>
      </c>
      <c r="G2361">
        <v>29</v>
      </c>
      <c r="H2361" t="s">
        <v>212</v>
      </c>
      <c r="I2361" t="s">
        <v>35</v>
      </c>
      <c r="J2361" t="s">
        <v>57</v>
      </c>
      <c r="K2361" t="s">
        <v>155</v>
      </c>
      <c r="L2361" t="s">
        <v>50</v>
      </c>
      <c r="M2361" t="s">
        <v>186</v>
      </c>
      <c r="N2361">
        <v>2</v>
      </c>
      <c r="O2361">
        <v>2</v>
      </c>
      <c r="P2361">
        <v>7344.48</v>
      </c>
      <c r="Q2361" s="2">
        <v>0.18</v>
      </c>
      <c r="R2361">
        <v>14733.39</v>
      </c>
      <c r="S2361">
        <v>4347.3100000000004</v>
      </c>
      <c r="T2361" s="3">
        <v>0.29499999999999998</v>
      </c>
      <c r="U2361">
        <v>74.59</v>
      </c>
      <c r="V2361" t="s">
        <v>52</v>
      </c>
      <c r="W2361">
        <v>5</v>
      </c>
      <c r="X2361" t="b">
        <v>0</v>
      </c>
      <c r="Y2361" t="s">
        <v>60</v>
      </c>
      <c r="Z2361" t="s">
        <v>60</v>
      </c>
      <c r="AA2361">
        <v>4</v>
      </c>
      <c r="AB2361">
        <v>4</v>
      </c>
      <c r="AC2361">
        <v>2022</v>
      </c>
      <c r="AD2361" s="1">
        <v>44621</v>
      </c>
      <c r="AE2361" t="s">
        <v>87</v>
      </c>
      <c r="AF2361" t="s">
        <v>88</v>
      </c>
      <c r="AG2361" t="str">
        <f t="shared" si="147"/>
        <v>Include</v>
      </c>
      <c r="AH2361">
        <f t="shared" si="144"/>
        <v>0</v>
      </c>
      <c r="AI2361">
        <f t="shared" si="145"/>
        <v>1</v>
      </c>
      <c r="AJ2361">
        <f t="shared" si="146"/>
        <v>0</v>
      </c>
      <c r="AK2361" s="15">
        <f>1</f>
        <v>1</v>
      </c>
    </row>
    <row r="2362" spans="1:37" x14ac:dyDescent="0.3">
      <c r="A2362" t="s">
        <v>5308</v>
      </c>
      <c r="B2362" s="1">
        <v>44646</v>
      </c>
      <c r="C2362" s="1">
        <v>44646</v>
      </c>
      <c r="D2362" t="s">
        <v>5309</v>
      </c>
      <c r="E2362" t="s">
        <v>4408</v>
      </c>
      <c r="F2362">
        <v>21</v>
      </c>
      <c r="G2362">
        <v>21</v>
      </c>
      <c r="H2362" t="s">
        <v>35</v>
      </c>
      <c r="I2362" t="s">
        <v>35</v>
      </c>
      <c r="J2362" t="s">
        <v>48</v>
      </c>
      <c r="K2362" t="s">
        <v>185</v>
      </c>
      <c r="L2362" t="s">
        <v>140</v>
      </c>
      <c r="M2362" t="s">
        <v>206</v>
      </c>
      <c r="N2362">
        <v>3</v>
      </c>
      <c r="O2362">
        <v>3</v>
      </c>
      <c r="P2362">
        <v>3430.47</v>
      </c>
      <c r="R2362">
        <v>11607.03</v>
      </c>
      <c r="S2362">
        <v>4466.8599999999997</v>
      </c>
      <c r="T2362" s="3">
        <v>0.38500000000000001</v>
      </c>
      <c r="U2362">
        <v>69.55</v>
      </c>
      <c r="V2362" t="s">
        <v>40</v>
      </c>
      <c r="W2362">
        <v>2</v>
      </c>
      <c r="X2362" t="b">
        <v>0</v>
      </c>
      <c r="Y2362" t="s">
        <v>60</v>
      </c>
      <c r="Z2362" t="s">
        <v>60</v>
      </c>
      <c r="AA2362">
        <v>1</v>
      </c>
      <c r="AB2362">
        <v>1</v>
      </c>
      <c r="AC2362">
        <v>2022</v>
      </c>
      <c r="AD2362" s="1">
        <v>44621</v>
      </c>
      <c r="AE2362" t="s">
        <v>53</v>
      </c>
      <c r="AF2362" t="s">
        <v>201</v>
      </c>
      <c r="AG2362" t="str">
        <f t="shared" si="147"/>
        <v>Include</v>
      </c>
      <c r="AH2362">
        <f t="shared" si="144"/>
        <v>0</v>
      </c>
      <c r="AI2362">
        <f t="shared" si="145"/>
        <v>1</v>
      </c>
      <c r="AJ2362">
        <f t="shared" si="146"/>
        <v>0</v>
      </c>
      <c r="AK2362" s="15">
        <f>1</f>
        <v>1</v>
      </c>
    </row>
    <row r="2363" spans="1:37" x14ac:dyDescent="0.3">
      <c r="A2363" t="s">
        <v>5310</v>
      </c>
      <c r="B2363" s="1">
        <v>44646</v>
      </c>
      <c r="C2363" s="1">
        <v>44646</v>
      </c>
      <c r="D2363" t="s">
        <v>5311</v>
      </c>
      <c r="E2363" t="s">
        <v>1273</v>
      </c>
      <c r="F2363">
        <v>34</v>
      </c>
      <c r="G2363">
        <v>34</v>
      </c>
      <c r="H2363" t="s">
        <v>81</v>
      </c>
      <c r="I2363" t="s">
        <v>81</v>
      </c>
      <c r="J2363" t="s">
        <v>116</v>
      </c>
      <c r="K2363" t="s">
        <v>150</v>
      </c>
      <c r="L2363" t="s">
        <v>50</v>
      </c>
      <c r="M2363" t="s">
        <v>59</v>
      </c>
      <c r="N2363">
        <v>4</v>
      </c>
      <c r="O2363">
        <v>4</v>
      </c>
      <c r="P2363">
        <v>31307.38</v>
      </c>
      <c r="Q2363" s="2">
        <v>0.26</v>
      </c>
      <c r="R2363">
        <v>105074.92</v>
      </c>
      <c r="S2363">
        <v>26306.21</v>
      </c>
      <c r="T2363" s="3">
        <v>0.25</v>
      </c>
      <c r="U2363">
        <v>72.12</v>
      </c>
      <c r="V2363" t="s">
        <v>52</v>
      </c>
      <c r="W2363">
        <v>4</v>
      </c>
      <c r="X2363" t="b">
        <v>0</v>
      </c>
      <c r="Y2363" t="s">
        <v>60</v>
      </c>
      <c r="Z2363" t="s">
        <v>60</v>
      </c>
      <c r="AA2363">
        <v>4</v>
      </c>
      <c r="AB2363">
        <v>4</v>
      </c>
      <c r="AC2363">
        <v>2022</v>
      </c>
      <c r="AD2363" s="1">
        <v>44621</v>
      </c>
      <c r="AE2363" t="s">
        <v>87</v>
      </c>
      <c r="AF2363" t="s">
        <v>43</v>
      </c>
      <c r="AG2363" t="str">
        <f t="shared" si="147"/>
        <v>Include</v>
      </c>
      <c r="AH2363">
        <f t="shared" si="144"/>
        <v>0</v>
      </c>
      <c r="AI2363">
        <f t="shared" si="145"/>
        <v>1</v>
      </c>
      <c r="AJ2363">
        <f t="shared" si="146"/>
        <v>0</v>
      </c>
      <c r="AK2363" s="15">
        <f>1</f>
        <v>1</v>
      </c>
    </row>
    <row r="2364" spans="1:37" x14ac:dyDescent="0.3">
      <c r="A2364" t="s">
        <v>5312</v>
      </c>
      <c r="B2364" s="1">
        <v>44645</v>
      </c>
      <c r="C2364" s="1">
        <v>44645</v>
      </c>
      <c r="D2364" t="s">
        <v>5313</v>
      </c>
      <c r="E2364" t="s">
        <v>474</v>
      </c>
      <c r="F2364">
        <v>26</v>
      </c>
      <c r="G2364">
        <v>26</v>
      </c>
      <c r="H2364" t="s">
        <v>212</v>
      </c>
      <c r="I2364" t="s">
        <v>35</v>
      </c>
      <c r="J2364" t="s">
        <v>48</v>
      </c>
      <c r="K2364" t="s">
        <v>230</v>
      </c>
      <c r="L2364" t="s">
        <v>111</v>
      </c>
      <c r="M2364" t="s">
        <v>856</v>
      </c>
      <c r="N2364">
        <v>9</v>
      </c>
      <c r="O2364">
        <v>9</v>
      </c>
      <c r="P2364">
        <v>8324.77</v>
      </c>
      <c r="Q2364" s="2">
        <v>0.01</v>
      </c>
      <c r="R2364">
        <v>78776.929999999993</v>
      </c>
      <c r="S2364">
        <v>19757.509999999998</v>
      </c>
      <c r="T2364" s="3">
        <v>0.251</v>
      </c>
      <c r="U2364">
        <v>114.04</v>
      </c>
      <c r="V2364" t="s">
        <v>99</v>
      </c>
      <c r="W2364">
        <v>4</v>
      </c>
      <c r="X2364" t="b">
        <v>0</v>
      </c>
      <c r="Y2364" t="s">
        <v>142</v>
      </c>
      <c r="Z2364" t="s">
        <v>142</v>
      </c>
      <c r="AA2364">
        <v>3</v>
      </c>
      <c r="AB2364">
        <v>3</v>
      </c>
      <c r="AC2364">
        <v>2022</v>
      </c>
      <c r="AD2364" s="1">
        <v>44621</v>
      </c>
      <c r="AE2364" t="s">
        <v>87</v>
      </c>
      <c r="AF2364" t="s">
        <v>69</v>
      </c>
      <c r="AG2364" t="str">
        <f t="shared" si="147"/>
        <v>Include</v>
      </c>
      <c r="AH2364">
        <f t="shared" si="144"/>
        <v>0</v>
      </c>
      <c r="AI2364">
        <f t="shared" si="145"/>
        <v>0</v>
      </c>
      <c r="AJ2364">
        <f t="shared" si="146"/>
        <v>0</v>
      </c>
      <c r="AK2364" s="15">
        <f>1</f>
        <v>1</v>
      </c>
    </row>
    <row r="2365" spans="1:37" x14ac:dyDescent="0.3">
      <c r="A2365" t="s">
        <v>5314</v>
      </c>
      <c r="B2365" s="1">
        <v>44645</v>
      </c>
      <c r="C2365" s="1">
        <v>44645</v>
      </c>
      <c r="D2365" t="s">
        <v>5315</v>
      </c>
      <c r="E2365" t="s">
        <v>693</v>
      </c>
      <c r="F2365">
        <v>35</v>
      </c>
      <c r="G2365">
        <v>35</v>
      </c>
      <c r="H2365" t="s">
        <v>47</v>
      </c>
      <c r="I2365" t="s">
        <v>47</v>
      </c>
      <c r="J2365" t="s">
        <v>57</v>
      </c>
      <c r="K2365" t="s">
        <v>66</v>
      </c>
      <c r="L2365" t="s">
        <v>84</v>
      </c>
      <c r="M2365" t="s">
        <v>231</v>
      </c>
      <c r="N2365">
        <v>6</v>
      </c>
      <c r="O2365">
        <v>6</v>
      </c>
      <c r="P2365">
        <v>113.85</v>
      </c>
      <c r="Q2365" s="2">
        <v>0.12</v>
      </c>
      <c r="R2365">
        <v>739.35</v>
      </c>
      <c r="S2365">
        <v>42.47</v>
      </c>
      <c r="T2365" s="3">
        <v>5.7000000000000002E-2</v>
      </c>
      <c r="U2365">
        <v>94.73</v>
      </c>
      <c r="V2365" t="s">
        <v>76</v>
      </c>
      <c r="W2365">
        <v>5</v>
      </c>
      <c r="X2365" t="b">
        <v>0</v>
      </c>
      <c r="Y2365" t="s">
        <v>60</v>
      </c>
      <c r="Z2365" t="s">
        <v>60</v>
      </c>
      <c r="AA2365">
        <v>9</v>
      </c>
      <c r="AB2365">
        <v>9</v>
      </c>
      <c r="AC2365">
        <v>2022</v>
      </c>
      <c r="AD2365" s="1">
        <v>44621</v>
      </c>
      <c r="AE2365" t="s">
        <v>87</v>
      </c>
      <c r="AF2365" t="s">
        <v>88</v>
      </c>
      <c r="AG2365" t="str">
        <f t="shared" si="147"/>
        <v>Include</v>
      </c>
      <c r="AH2365">
        <f t="shared" si="144"/>
        <v>0</v>
      </c>
      <c r="AI2365">
        <f t="shared" si="145"/>
        <v>1</v>
      </c>
      <c r="AJ2365">
        <f t="shared" si="146"/>
        <v>0</v>
      </c>
      <c r="AK2365" s="15">
        <f>1</f>
        <v>1</v>
      </c>
    </row>
    <row r="2366" spans="1:37" x14ac:dyDescent="0.3">
      <c r="A2366" t="s">
        <v>5316</v>
      </c>
      <c r="B2366" s="1">
        <v>44645</v>
      </c>
      <c r="C2366" s="1">
        <v>44645</v>
      </c>
      <c r="D2366" t="s">
        <v>5317</v>
      </c>
      <c r="E2366" t="s">
        <v>1956</v>
      </c>
      <c r="F2366">
        <v>51</v>
      </c>
      <c r="G2366">
        <v>51</v>
      </c>
      <c r="H2366" t="s">
        <v>81</v>
      </c>
      <c r="I2366" t="s">
        <v>81</v>
      </c>
      <c r="J2366" t="s">
        <v>116</v>
      </c>
      <c r="K2366" t="s">
        <v>260</v>
      </c>
      <c r="L2366" t="s">
        <v>140</v>
      </c>
      <c r="M2366" t="s">
        <v>372</v>
      </c>
      <c r="N2366">
        <v>4</v>
      </c>
      <c r="O2366">
        <v>4</v>
      </c>
      <c r="P2366">
        <v>3759.12</v>
      </c>
      <c r="Q2366" s="2">
        <v>0.06</v>
      </c>
      <c r="R2366">
        <v>16565.63</v>
      </c>
      <c r="S2366">
        <v>5889.66</v>
      </c>
      <c r="T2366" s="3">
        <v>0.35599999999999998</v>
      </c>
      <c r="U2366">
        <v>49.87</v>
      </c>
      <c r="V2366" t="s">
        <v>52</v>
      </c>
      <c r="W2366">
        <v>3</v>
      </c>
      <c r="X2366" t="b">
        <v>0</v>
      </c>
      <c r="Y2366" t="s">
        <v>60</v>
      </c>
      <c r="Z2366" t="s">
        <v>60</v>
      </c>
      <c r="AA2366">
        <v>1</v>
      </c>
      <c r="AB2366">
        <v>1</v>
      </c>
      <c r="AC2366">
        <v>2022</v>
      </c>
      <c r="AD2366" s="1">
        <v>44621</v>
      </c>
      <c r="AE2366" t="s">
        <v>101</v>
      </c>
      <c r="AF2366" t="s">
        <v>69</v>
      </c>
      <c r="AG2366" t="str">
        <f t="shared" si="147"/>
        <v>Include</v>
      </c>
      <c r="AH2366">
        <f t="shared" si="144"/>
        <v>0</v>
      </c>
      <c r="AI2366">
        <f t="shared" si="145"/>
        <v>1</v>
      </c>
      <c r="AJ2366">
        <f t="shared" si="146"/>
        <v>0</v>
      </c>
      <c r="AK2366" s="15">
        <f>1</f>
        <v>1</v>
      </c>
    </row>
    <row r="2367" spans="1:37" x14ac:dyDescent="0.3">
      <c r="A2367" t="s">
        <v>5318</v>
      </c>
      <c r="B2367" s="1">
        <v>44645</v>
      </c>
      <c r="C2367" s="1">
        <v>44645</v>
      </c>
      <c r="D2367" t="s">
        <v>5319</v>
      </c>
      <c r="E2367" t="s">
        <v>56</v>
      </c>
      <c r="F2367">
        <v>16</v>
      </c>
      <c r="G2367">
        <v>16</v>
      </c>
      <c r="H2367" t="s">
        <v>81</v>
      </c>
      <c r="I2367" t="s">
        <v>81</v>
      </c>
      <c r="J2367" t="s">
        <v>82</v>
      </c>
      <c r="K2367" t="s">
        <v>83</v>
      </c>
      <c r="L2367" t="s">
        <v>84</v>
      </c>
      <c r="M2367" t="s">
        <v>490</v>
      </c>
      <c r="N2367">
        <v>4</v>
      </c>
      <c r="O2367">
        <v>4</v>
      </c>
      <c r="P2367">
        <v>393.16</v>
      </c>
      <c r="Q2367" s="2">
        <v>0.06</v>
      </c>
      <c r="R2367">
        <v>1961.61</v>
      </c>
      <c r="S2367">
        <v>197.05</v>
      </c>
      <c r="T2367" s="3">
        <v>0.1</v>
      </c>
      <c r="U2367">
        <v>79.099999999999994</v>
      </c>
      <c r="V2367" t="s">
        <v>76</v>
      </c>
      <c r="W2367">
        <v>5</v>
      </c>
      <c r="X2367" t="b">
        <v>0</v>
      </c>
      <c r="Y2367" t="s">
        <v>60</v>
      </c>
      <c r="Z2367" t="s">
        <v>60</v>
      </c>
      <c r="AA2367">
        <v>4</v>
      </c>
      <c r="AB2367">
        <v>4</v>
      </c>
      <c r="AC2367">
        <v>2022</v>
      </c>
      <c r="AD2367" s="1">
        <v>44621</v>
      </c>
      <c r="AE2367" t="s">
        <v>42</v>
      </c>
      <c r="AF2367" t="s">
        <v>69</v>
      </c>
      <c r="AG2367" t="str">
        <f t="shared" si="147"/>
        <v>Include</v>
      </c>
      <c r="AH2367">
        <f t="shared" si="144"/>
        <v>0</v>
      </c>
      <c r="AI2367">
        <f t="shared" si="145"/>
        <v>1</v>
      </c>
      <c r="AJ2367">
        <f t="shared" si="146"/>
        <v>0</v>
      </c>
      <c r="AK2367" s="15">
        <f>1</f>
        <v>1</v>
      </c>
    </row>
    <row r="2368" spans="1:37" x14ac:dyDescent="0.3">
      <c r="A2368" t="s">
        <v>5320</v>
      </c>
      <c r="B2368" s="1">
        <v>44644</v>
      </c>
      <c r="C2368" s="1">
        <v>44644</v>
      </c>
      <c r="D2368" t="s">
        <v>5321</v>
      </c>
      <c r="E2368" t="s">
        <v>509</v>
      </c>
      <c r="F2368">
        <v>28</v>
      </c>
      <c r="G2368">
        <v>28</v>
      </c>
      <c r="H2368" t="s">
        <v>35</v>
      </c>
      <c r="I2368" t="s">
        <v>35</v>
      </c>
      <c r="J2368" t="s">
        <v>48</v>
      </c>
      <c r="K2368" t="s">
        <v>230</v>
      </c>
      <c r="L2368" t="s">
        <v>97</v>
      </c>
      <c r="M2368" t="s">
        <v>254</v>
      </c>
      <c r="N2368">
        <v>9</v>
      </c>
      <c r="O2368">
        <v>9</v>
      </c>
      <c r="P2368">
        <v>200.61</v>
      </c>
      <c r="Q2368" s="2">
        <v>0.28000000000000003</v>
      </c>
      <c r="R2368">
        <v>1329.23</v>
      </c>
      <c r="S2368">
        <v>806.66</v>
      </c>
      <c r="T2368" s="3">
        <v>0.60699999999999998</v>
      </c>
      <c r="U2368">
        <v>52.8</v>
      </c>
      <c r="V2368" t="s">
        <v>99</v>
      </c>
      <c r="W2368">
        <v>4</v>
      </c>
      <c r="X2368" t="b">
        <v>0</v>
      </c>
      <c r="Y2368" t="s">
        <v>382</v>
      </c>
      <c r="Z2368" t="s">
        <v>60</v>
      </c>
      <c r="AA2368">
        <v>9</v>
      </c>
      <c r="AB2368">
        <v>9</v>
      </c>
      <c r="AC2368">
        <v>2022</v>
      </c>
      <c r="AD2368" s="1">
        <v>44621</v>
      </c>
      <c r="AE2368" t="s">
        <v>87</v>
      </c>
      <c r="AF2368" t="s">
        <v>43</v>
      </c>
      <c r="AG2368" t="str">
        <f t="shared" si="147"/>
        <v>Include</v>
      </c>
      <c r="AH2368">
        <f t="shared" si="144"/>
        <v>0</v>
      </c>
      <c r="AI2368">
        <f t="shared" si="145"/>
        <v>1</v>
      </c>
      <c r="AJ2368">
        <f t="shared" si="146"/>
        <v>0</v>
      </c>
      <c r="AK2368" s="15">
        <f>1</f>
        <v>1</v>
      </c>
    </row>
    <row r="2369" spans="1:37" x14ac:dyDescent="0.3">
      <c r="A2369" t="s">
        <v>5322</v>
      </c>
      <c r="B2369" s="1">
        <v>44644</v>
      </c>
      <c r="C2369" s="1">
        <v>44644</v>
      </c>
      <c r="D2369" t="s">
        <v>5323</v>
      </c>
      <c r="E2369" t="s">
        <v>1246</v>
      </c>
      <c r="F2369">
        <v>25</v>
      </c>
      <c r="G2369">
        <v>25</v>
      </c>
      <c r="H2369" t="s">
        <v>81</v>
      </c>
      <c r="I2369" t="s">
        <v>81</v>
      </c>
      <c r="J2369" t="s">
        <v>116</v>
      </c>
      <c r="K2369" t="s">
        <v>150</v>
      </c>
      <c r="L2369" t="s">
        <v>111</v>
      </c>
      <c r="M2369" t="s">
        <v>856</v>
      </c>
      <c r="N2369">
        <v>5</v>
      </c>
      <c r="O2369">
        <v>5</v>
      </c>
      <c r="P2369">
        <v>2358.9499999999998</v>
      </c>
      <c r="Q2369" s="2">
        <v>0.27</v>
      </c>
      <c r="R2369">
        <v>9997.67</v>
      </c>
      <c r="S2369">
        <v>1971.24</v>
      </c>
      <c r="T2369" s="3">
        <v>0.19700000000000001</v>
      </c>
      <c r="U2369">
        <v>32.520000000000003</v>
      </c>
      <c r="V2369" t="s">
        <v>52</v>
      </c>
      <c r="X2369" t="b">
        <v>0</v>
      </c>
      <c r="Y2369" t="s">
        <v>86</v>
      </c>
      <c r="Z2369" t="s">
        <v>86</v>
      </c>
      <c r="AA2369">
        <v>9</v>
      </c>
      <c r="AB2369">
        <v>9</v>
      </c>
      <c r="AC2369">
        <v>2022</v>
      </c>
      <c r="AD2369" s="1">
        <v>44621</v>
      </c>
      <c r="AE2369" t="s">
        <v>53</v>
      </c>
      <c r="AF2369" t="s">
        <v>43</v>
      </c>
      <c r="AG2369" t="str">
        <f t="shared" si="147"/>
        <v>Include</v>
      </c>
      <c r="AH2369">
        <f t="shared" si="144"/>
        <v>0</v>
      </c>
      <c r="AI2369">
        <f t="shared" si="145"/>
        <v>0</v>
      </c>
      <c r="AJ2369">
        <f t="shared" si="146"/>
        <v>0</v>
      </c>
      <c r="AK2369" s="15">
        <f>1</f>
        <v>1</v>
      </c>
    </row>
    <row r="2370" spans="1:37" x14ac:dyDescent="0.3">
      <c r="A2370" t="s">
        <v>5324</v>
      </c>
      <c r="B2370" s="1">
        <v>44644</v>
      </c>
      <c r="C2370" s="1">
        <v>44644</v>
      </c>
      <c r="D2370" t="s">
        <v>5325</v>
      </c>
      <c r="E2370" t="s">
        <v>499</v>
      </c>
      <c r="F2370">
        <v>17</v>
      </c>
      <c r="G2370">
        <v>17</v>
      </c>
      <c r="H2370" t="s">
        <v>35</v>
      </c>
      <c r="I2370" t="s">
        <v>35</v>
      </c>
      <c r="J2370" t="s">
        <v>116</v>
      </c>
      <c r="K2370" t="s">
        <v>247</v>
      </c>
      <c r="L2370" t="s">
        <v>140</v>
      </c>
      <c r="M2370" t="s">
        <v>141</v>
      </c>
      <c r="N2370">
        <v>4</v>
      </c>
      <c r="O2370">
        <v>4</v>
      </c>
      <c r="P2370">
        <v>2766.72</v>
      </c>
      <c r="Q2370" s="2">
        <v>0.34</v>
      </c>
      <c r="R2370">
        <v>8239.18</v>
      </c>
      <c r="S2370">
        <v>3180.32</v>
      </c>
      <c r="T2370" s="3">
        <v>0.38600000000000001</v>
      </c>
      <c r="U2370">
        <v>51.11</v>
      </c>
      <c r="V2370" t="s">
        <v>99</v>
      </c>
      <c r="W2370">
        <v>5</v>
      </c>
      <c r="X2370" t="b">
        <v>0</v>
      </c>
      <c r="Y2370" t="s">
        <v>60</v>
      </c>
      <c r="Z2370" t="s">
        <v>60</v>
      </c>
      <c r="AA2370">
        <v>7</v>
      </c>
      <c r="AB2370">
        <v>7</v>
      </c>
      <c r="AC2370">
        <v>2022</v>
      </c>
      <c r="AD2370" s="1">
        <v>44621</v>
      </c>
      <c r="AE2370" t="s">
        <v>42</v>
      </c>
      <c r="AF2370" t="s">
        <v>62</v>
      </c>
      <c r="AG2370" t="str">
        <f t="shared" si="147"/>
        <v>Include</v>
      </c>
      <c r="AH2370">
        <f t="shared" ref="AH2370:AH2433" si="148">IF(Z2370="Returned",1,0)</f>
        <v>0</v>
      </c>
      <c r="AI2370">
        <f t="shared" ref="AI2370:AI2433" si="149">IF(OR(Z2370="Delivered",Z2370="Returned"),1,0)</f>
        <v>1</v>
      </c>
      <c r="AJ2370">
        <f t="shared" ref="AJ2370:AJ2433" si="150">IF(Z2370="Cancelled",1,0)</f>
        <v>0</v>
      </c>
      <c r="AK2370" s="15">
        <f>1</f>
        <v>1</v>
      </c>
    </row>
    <row r="2371" spans="1:37" x14ac:dyDescent="0.3">
      <c r="A2371" t="s">
        <v>5326</v>
      </c>
      <c r="B2371" s="1">
        <v>44644</v>
      </c>
      <c r="C2371" s="1">
        <v>44644</v>
      </c>
      <c r="D2371" t="s">
        <v>5327</v>
      </c>
      <c r="E2371" t="s">
        <v>154</v>
      </c>
      <c r="F2371">
        <v>27</v>
      </c>
      <c r="G2371">
        <v>27</v>
      </c>
      <c r="H2371" t="s">
        <v>81</v>
      </c>
      <c r="I2371" t="s">
        <v>81</v>
      </c>
      <c r="J2371" t="s">
        <v>48</v>
      </c>
      <c r="K2371" t="s">
        <v>226</v>
      </c>
      <c r="L2371" t="s">
        <v>97</v>
      </c>
      <c r="M2371" t="s">
        <v>98</v>
      </c>
      <c r="N2371">
        <v>5</v>
      </c>
      <c r="O2371">
        <v>5</v>
      </c>
      <c r="P2371">
        <v>845.02</v>
      </c>
      <c r="Q2371" s="2">
        <v>0.38</v>
      </c>
      <c r="R2371">
        <v>3063.76</v>
      </c>
      <c r="S2371">
        <v>1423.14</v>
      </c>
      <c r="T2371" s="3">
        <v>0.46500000000000002</v>
      </c>
      <c r="U2371">
        <v>65.17</v>
      </c>
      <c r="V2371" t="s">
        <v>40</v>
      </c>
      <c r="W2371">
        <v>3</v>
      </c>
      <c r="X2371" t="b">
        <v>0</v>
      </c>
      <c r="Y2371" t="s">
        <v>60</v>
      </c>
      <c r="Z2371" t="s">
        <v>60</v>
      </c>
      <c r="AA2371">
        <v>7</v>
      </c>
      <c r="AB2371">
        <v>7</v>
      </c>
      <c r="AC2371">
        <v>2022</v>
      </c>
      <c r="AD2371" s="1">
        <v>44621</v>
      </c>
      <c r="AE2371" t="s">
        <v>87</v>
      </c>
      <c r="AF2371" t="s">
        <v>62</v>
      </c>
      <c r="AG2371" t="str">
        <f t="shared" ref="AG2371:AG2434" si="151">IF(N2371=999,"Exclude","Include")</f>
        <v>Include</v>
      </c>
      <c r="AH2371">
        <f t="shared" si="148"/>
        <v>0</v>
      </c>
      <c r="AI2371">
        <f t="shared" si="149"/>
        <v>1</v>
      </c>
      <c r="AJ2371">
        <f t="shared" si="150"/>
        <v>0</v>
      </c>
      <c r="AK2371" s="15">
        <f>1</f>
        <v>1</v>
      </c>
    </row>
    <row r="2372" spans="1:37" x14ac:dyDescent="0.3">
      <c r="A2372" t="s">
        <v>5328</v>
      </c>
      <c r="B2372" s="1">
        <v>44644</v>
      </c>
      <c r="C2372" s="1">
        <v>44644</v>
      </c>
      <c r="D2372" t="s">
        <v>5329</v>
      </c>
      <c r="E2372" t="s">
        <v>999</v>
      </c>
      <c r="F2372">
        <v>36</v>
      </c>
      <c r="G2372">
        <v>36</v>
      </c>
      <c r="H2372" t="s">
        <v>274</v>
      </c>
      <c r="I2372" t="s">
        <v>81</v>
      </c>
      <c r="J2372" t="s">
        <v>48</v>
      </c>
      <c r="K2372" t="s">
        <v>230</v>
      </c>
      <c r="L2372" t="s">
        <v>74</v>
      </c>
      <c r="M2372" t="s">
        <v>170</v>
      </c>
      <c r="N2372">
        <v>8</v>
      </c>
      <c r="O2372">
        <v>8</v>
      </c>
      <c r="P2372">
        <v>22164.74</v>
      </c>
      <c r="Q2372" s="2">
        <v>0.1</v>
      </c>
      <c r="R2372">
        <v>159491.82</v>
      </c>
      <c r="S2372">
        <v>16671.939999999999</v>
      </c>
      <c r="T2372" s="3">
        <v>0.105</v>
      </c>
      <c r="U2372">
        <v>82.01</v>
      </c>
      <c r="V2372" t="s">
        <v>52</v>
      </c>
      <c r="X2372" t="b">
        <v>0</v>
      </c>
      <c r="Y2372" t="s">
        <v>142</v>
      </c>
      <c r="Z2372" t="s">
        <v>142</v>
      </c>
      <c r="AA2372">
        <v>5</v>
      </c>
      <c r="AB2372">
        <v>5</v>
      </c>
      <c r="AC2372">
        <v>2022</v>
      </c>
      <c r="AD2372" s="1">
        <v>44621</v>
      </c>
      <c r="AE2372" t="s">
        <v>61</v>
      </c>
      <c r="AF2372" t="s">
        <v>69</v>
      </c>
      <c r="AG2372" t="str">
        <f t="shared" si="151"/>
        <v>Include</v>
      </c>
      <c r="AH2372">
        <f t="shared" si="148"/>
        <v>0</v>
      </c>
      <c r="AI2372">
        <f t="shared" si="149"/>
        <v>0</v>
      </c>
      <c r="AJ2372">
        <f t="shared" si="150"/>
        <v>0</v>
      </c>
      <c r="AK2372" s="15">
        <f>1</f>
        <v>1</v>
      </c>
    </row>
    <row r="2373" spans="1:37" x14ac:dyDescent="0.3">
      <c r="A2373" t="s">
        <v>5330</v>
      </c>
      <c r="B2373" s="1">
        <v>44642</v>
      </c>
      <c r="C2373" s="1">
        <v>44642</v>
      </c>
      <c r="D2373" t="s">
        <v>5331</v>
      </c>
      <c r="E2373" t="s">
        <v>2664</v>
      </c>
      <c r="F2373">
        <v>44</v>
      </c>
      <c r="G2373">
        <v>44</v>
      </c>
      <c r="H2373" t="s">
        <v>47</v>
      </c>
      <c r="I2373" t="s">
        <v>47</v>
      </c>
      <c r="J2373" t="s">
        <v>116</v>
      </c>
      <c r="K2373" t="s">
        <v>260</v>
      </c>
      <c r="L2373" t="s">
        <v>38</v>
      </c>
      <c r="M2373" t="s">
        <v>39</v>
      </c>
      <c r="N2373">
        <v>1</v>
      </c>
      <c r="O2373">
        <v>1</v>
      </c>
      <c r="P2373">
        <v>2044.93</v>
      </c>
      <c r="Q2373" s="2">
        <v>0.23</v>
      </c>
      <c r="R2373">
        <v>1828.13</v>
      </c>
      <c r="S2373">
        <v>565</v>
      </c>
      <c r="T2373" s="3">
        <v>0.309</v>
      </c>
      <c r="U2373">
        <v>44.76</v>
      </c>
      <c r="V2373" t="s">
        <v>76</v>
      </c>
      <c r="W2373">
        <v>2</v>
      </c>
      <c r="X2373" t="b">
        <v>1</v>
      </c>
      <c r="Y2373" t="s">
        <v>41</v>
      </c>
      <c r="Z2373" t="s">
        <v>41</v>
      </c>
      <c r="AA2373">
        <v>2</v>
      </c>
      <c r="AB2373">
        <v>2</v>
      </c>
      <c r="AC2373">
        <v>2022</v>
      </c>
      <c r="AD2373" s="1">
        <v>44621</v>
      </c>
      <c r="AE2373" t="s">
        <v>61</v>
      </c>
      <c r="AF2373" t="s">
        <v>43</v>
      </c>
      <c r="AG2373" t="str">
        <f t="shared" si="151"/>
        <v>Include</v>
      </c>
      <c r="AH2373">
        <f t="shared" si="148"/>
        <v>1</v>
      </c>
      <c r="AI2373">
        <f t="shared" si="149"/>
        <v>1</v>
      </c>
      <c r="AJ2373">
        <f t="shared" si="150"/>
        <v>0</v>
      </c>
      <c r="AK2373" s="15">
        <f>1</f>
        <v>1</v>
      </c>
    </row>
    <row r="2374" spans="1:37" x14ac:dyDescent="0.3">
      <c r="A2374" t="s">
        <v>5332</v>
      </c>
      <c r="B2374" s="1">
        <v>44639</v>
      </c>
      <c r="C2374" s="1">
        <v>44639</v>
      </c>
      <c r="D2374" t="s">
        <v>5333</v>
      </c>
      <c r="E2374" t="s">
        <v>378</v>
      </c>
      <c r="F2374">
        <v>50</v>
      </c>
      <c r="G2374">
        <v>50</v>
      </c>
      <c r="H2374" t="s">
        <v>35</v>
      </c>
      <c r="I2374" t="s">
        <v>35</v>
      </c>
      <c r="J2374" t="s">
        <v>57</v>
      </c>
      <c r="K2374" t="s">
        <v>58</v>
      </c>
      <c r="L2374" t="s">
        <v>50</v>
      </c>
      <c r="M2374" t="s">
        <v>325</v>
      </c>
      <c r="N2374">
        <v>6</v>
      </c>
      <c r="O2374">
        <v>6</v>
      </c>
      <c r="P2374">
        <v>14556.36</v>
      </c>
      <c r="Q2374" s="2">
        <v>0.03</v>
      </c>
      <c r="R2374">
        <v>99451.13</v>
      </c>
      <c r="S2374">
        <v>38970.92</v>
      </c>
      <c r="T2374" s="3">
        <v>0.39200000000000002</v>
      </c>
      <c r="U2374">
        <v>88.32</v>
      </c>
      <c r="V2374" t="s">
        <v>40</v>
      </c>
      <c r="W2374">
        <v>3</v>
      </c>
      <c r="X2374" t="b">
        <v>0</v>
      </c>
      <c r="Y2374" t="s">
        <v>60</v>
      </c>
      <c r="Z2374" t="s">
        <v>60</v>
      </c>
      <c r="AA2374">
        <v>9</v>
      </c>
      <c r="AB2374">
        <v>9</v>
      </c>
      <c r="AC2374">
        <v>2022</v>
      </c>
      <c r="AD2374" s="1">
        <v>44621</v>
      </c>
      <c r="AE2374" t="s">
        <v>101</v>
      </c>
      <c r="AF2374" t="s">
        <v>69</v>
      </c>
      <c r="AG2374" t="str">
        <f t="shared" si="151"/>
        <v>Include</v>
      </c>
      <c r="AH2374">
        <f t="shared" si="148"/>
        <v>0</v>
      </c>
      <c r="AI2374">
        <f t="shared" si="149"/>
        <v>1</v>
      </c>
      <c r="AJ2374">
        <f t="shared" si="150"/>
        <v>0</v>
      </c>
      <c r="AK2374" s="15">
        <f>1</f>
        <v>1</v>
      </c>
    </row>
    <row r="2375" spans="1:37" x14ac:dyDescent="0.3">
      <c r="A2375" t="s">
        <v>5334</v>
      </c>
      <c r="B2375" s="1">
        <v>44639</v>
      </c>
      <c r="C2375" s="1">
        <v>44639</v>
      </c>
      <c r="D2375" t="s">
        <v>5335</v>
      </c>
      <c r="E2375" t="s">
        <v>756</v>
      </c>
      <c r="F2375">
        <v>13</v>
      </c>
      <c r="G2375">
        <v>13</v>
      </c>
      <c r="H2375" t="s">
        <v>47</v>
      </c>
      <c r="I2375" t="s">
        <v>47</v>
      </c>
      <c r="J2375" t="s">
        <v>116</v>
      </c>
      <c r="K2375" t="s">
        <v>260</v>
      </c>
      <c r="L2375" t="s">
        <v>38</v>
      </c>
      <c r="M2375" t="s">
        <v>181</v>
      </c>
      <c r="N2375">
        <v>1</v>
      </c>
      <c r="O2375">
        <v>1</v>
      </c>
      <c r="P2375">
        <v>2486.96</v>
      </c>
      <c r="Q2375" s="2">
        <v>0.3</v>
      </c>
      <c r="R2375">
        <v>1982.36</v>
      </c>
      <c r="S2375">
        <v>610.55999999999995</v>
      </c>
      <c r="T2375" s="3">
        <v>0.308</v>
      </c>
      <c r="U2375">
        <v>67.349999999999994</v>
      </c>
      <c r="V2375" t="s">
        <v>68</v>
      </c>
      <c r="W2375">
        <v>2</v>
      </c>
      <c r="X2375" t="b">
        <v>0</v>
      </c>
      <c r="Y2375" t="s">
        <v>60</v>
      </c>
      <c r="Z2375" t="s">
        <v>60</v>
      </c>
      <c r="AA2375">
        <v>10</v>
      </c>
      <c r="AB2375">
        <v>10</v>
      </c>
      <c r="AC2375">
        <v>2022</v>
      </c>
      <c r="AD2375" s="1">
        <v>44621</v>
      </c>
      <c r="AE2375" t="s">
        <v>42</v>
      </c>
      <c r="AF2375" t="s">
        <v>43</v>
      </c>
      <c r="AG2375" t="str">
        <f t="shared" si="151"/>
        <v>Include</v>
      </c>
      <c r="AH2375">
        <f t="shared" si="148"/>
        <v>0</v>
      </c>
      <c r="AI2375">
        <f t="shared" si="149"/>
        <v>1</v>
      </c>
      <c r="AJ2375">
        <f t="shared" si="150"/>
        <v>0</v>
      </c>
      <c r="AK2375" s="15">
        <f>1</f>
        <v>1</v>
      </c>
    </row>
    <row r="2376" spans="1:37" x14ac:dyDescent="0.3">
      <c r="A2376" t="s">
        <v>5336</v>
      </c>
      <c r="B2376" s="1">
        <v>44637</v>
      </c>
      <c r="C2376" s="1">
        <v>44637</v>
      </c>
      <c r="D2376" t="s">
        <v>4160</v>
      </c>
      <c r="E2376" t="s">
        <v>91</v>
      </c>
      <c r="F2376">
        <v>26</v>
      </c>
      <c r="G2376">
        <v>26</v>
      </c>
      <c r="H2376" t="s">
        <v>35</v>
      </c>
      <c r="I2376" t="s">
        <v>35</v>
      </c>
      <c r="J2376" t="s">
        <v>48</v>
      </c>
      <c r="K2376" t="s">
        <v>49</v>
      </c>
      <c r="L2376" t="s">
        <v>38</v>
      </c>
      <c r="M2376" t="s">
        <v>159</v>
      </c>
      <c r="N2376">
        <v>2</v>
      </c>
      <c r="O2376">
        <v>2</v>
      </c>
      <c r="P2376">
        <v>563.96</v>
      </c>
      <c r="R2376">
        <v>1382.93</v>
      </c>
      <c r="S2376">
        <v>529.71</v>
      </c>
      <c r="T2376" s="3">
        <v>0.38300000000000001</v>
      </c>
      <c r="U2376">
        <v>100.92</v>
      </c>
      <c r="V2376" t="s">
        <v>52</v>
      </c>
      <c r="W2376">
        <v>4</v>
      </c>
      <c r="X2376" t="b">
        <v>0</v>
      </c>
      <c r="Y2376" t="s">
        <v>60</v>
      </c>
      <c r="Z2376" t="s">
        <v>60</v>
      </c>
      <c r="AA2376">
        <v>1</v>
      </c>
      <c r="AB2376">
        <v>1</v>
      </c>
      <c r="AC2376">
        <v>2022</v>
      </c>
      <c r="AD2376" s="1">
        <v>44621</v>
      </c>
      <c r="AE2376" t="s">
        <v>87</v>
      </c>
      <c r="AF2376" t="s">
        <v>201</v>
      </c>
      <c r="AG2376" t="str">
        <f t="shared" si="151"/>
        <v>Include</v>
      </c>
      <c r="AH2376">
        <f t="shared" si="148"/>
        <v>0</v>
      </c>
      <c r="AI2376">
        <f t="shared" si="149"/>
        <v>1</v>
      </c>
      <c r="AJ2376">
        <f t="shared" si="150"/>
        <v>0</v>
      </c>
      <c r="AK2376" s="15">
        <f>1</f>
        <v>1</v>
      </c>
    </row>
    <row r="2377" spans="1:37" x14ac:dyDescent="0.3">
      <c r="A2377" t="s">
        <v>5337</v>
      </c>
      <c r="B2377" s="1">
        <v>44637</v>
      </c>
      <c r="C2377" s="1">
        <v>44637</v>
      </c>
      <c r="D2377" t="s">
        <v>5338</v>
      </c>
      <c r="E2377" t="s">
        <v>947</v>
      </c>
      <c r="F2377">
        <v>17</v>
      </c>
      <c r="G2377">
        <v>17</v>
      </c>
      <c r="H2377" t="s">
        <v>47</v>
      </c>
      <c r="I2377" t="s">
        <v>47</v>
      </c>
      <c r="J2377" t="s">
        <v>48</v>
      </c>
      <c r="K2377" t="s">
        <v>49</v>
      </c>
      <c r="L2377" t="s">
        <v>84</v>
      </c>
      <c r="M2377" t="s">
        <v>267</v>
      </c>
      <c r="N2377">
        <v>2</v>
      </c>
      <c r="O2377">
        <v>2</v>
      </c>
      <c r="P2377">
        <v>57.7</v>
      </c>
      <c r="Q2377" s="2">
        <v>0.13</v>
      </c>
      <c r="R2377">
        <v>117.1</v>
      </c>
      <c r="S2377">
        <v>5.26</v>
      </c>
      <c r="T2377" s="3">
        <v>4.4999999999999998E-2</v>
      </c>
      <c r="U2377">
        <v>69.540000000000006</v>
      </c>
      <c r="V2377" t="s">
        <v>52</v>
      </c>
      <c r="W2377">
        <v>4</v>
      </c>
      <c r="X2377" t="b">
        <v>0</v>
      </c>
      <c r="Y2377" t="s">
        <v>86</v>
      </c>
      <c r="Z2377" t="s">
        <v>86</v>
      </c>
      <c r="AA2377">
        <v>4</v>
      </c>
      <c r="AB2377">
        <v>4</v>
      </c>
      <c r="AC2377">
        <v>2022</v>
      </c>
      <c r="AD2377" s="1">
        <v>44621</v>
      </c>
      <c r="AE2377" t="s">
        <v>42</v>
      </c>
      <c r="AF2377" t="s">
        <v>88</v>
      </c>
      <c r="AG2377" t="str">
        <f t="shared" si="151"/>
        <v>Include</v>
      </c>
      <c r="AH2377">
        <f t="shared" si="148"/>
        <v>0</v>
      </c>
      <c r="AI2377">
        <f t="shared" si="149"/>
        <v>0</v>
      </c>
      <c r="AJ2377">
        <f t="shared" si="150"/>
        <v>0</v>
      </c>
      <c r="AK2377" s="15">
        <f>1</f>
        <v>1</v>
      </c>
    </row>
    <row r="2378" spans="1:37" x14ac:dyDescent="0.3">
      <c r="A2378" t="s">
        <v>5339</v>
      </c>
      <c r="B2378" s="1">
        <v>44636</v>
      </c>
      <c r="C2378" s="1">
        <v>44636</v>
      </c>
      <c r="D2378" t="s">
        <v>5340</v>
      </c>
      <c r="E2378" t="s">
        <v>1103</v>
      </c>
      <c r="H2378" t="s">
        <v>81</v>
      </c>
      <c r="I2378" t="s">
        <v>81</v>
      </c>
      <c r="J2378" t="s">
        <v>36</v>
      </c>
      <c r="K2378" t="s">
        <v>239</v>
      </c>
      <c r="L2378" t="s">
        <v>140</v>
      </c>
      <c r="M2378" t="s">
        <v>206</v>
      </c>
      <c r="N2378">
        <v>5</v>
      </c>
      <c r="O2378">
        <v>5</v>
      </c>
      <c r="P2378">
        <v>2505.4</v>
      </c>
      <c r="Q2378" s="2">
        <v>0.11</v>
      </c>
      <c r="R2378">
        <v>12039.52</v>
      </c>
      <c r="S2378">
        <v>4140.53</v>
      </c>
      <c r="T2378" s="3">
        <v>0.34399999999999997</v>
      </c>
      <c r="U2378">
        <v>57.65</v>
      </c>
      <c r="V2378" t="s">
        <v>52</v>
      </c>
      <c r="X2378" t="b">
        <v>0</v>
      </c>
      <c r="Y2378" t="s">
        <v>60</v>
      </c>
      <c r="Z2378" t="s">
        <v>60</v>
      </c>
      <c r="AA2378">
        <v>1</v>
      </c>
      <c r="AB2378">
        <v>1</v>
      </c>
      <c r="AC2378">
        <v>2022</v>
      </c>
      <c r="AD2378" s="1">
        <v>44621</v>
      </c>
      <c r="AE2378" t="s">
        <v>118</v>
      </c>
      <c r="AF2378" t="s">
        <v>88</v>
      </c>
      <c r="AG2378" t="str">
        <f t="shared" si="151"/>
        <v>Include</v>
      </c>
      <c r="AH2378">
        <f t="shared" si="148"/>
        <v>0</v>
      </c>
      <c r="AI2378">
        <f t="shared" si="149"/>
        <v>1</v>
      </c>
      <c r="AJ2378">
        <f t="shared" si="150"/>
        <v>0</v>
      </c>
      <c r="AK2378" s="15">
        <f>1</f>
        <v>1</v>
      </c>
    </row>
    <row r="2379" spans="1:37" x14ac:dyDescent="0.3">
      <c r="A2379" t="s">
        <v>5341</v>
      </c>
      <c r="B2379" s="1">
        <v>44636</v>
      </c>
      <c r="C2379" s="1">
        <v>44636</v>
      </c>
      <c r="D2379" t="s">
        <v>5342</v>
      </c>
      <c r="E2379" t="s">
        <v>234</v>
      </c>
      <c r="F2379">
        <v>41</v>
      </c>
      <c r="G2379">
        <v>41</v>
      </c>
      <c r="H2379" t="s">
        <v>173</v>
      </c>
      <c r="I2379" t="s">
        <v>81</v>
      </c>
      <c r="J2379" t="s">
        <v>48</v>
      </c>
      <c r="K2379" t="s">
        <v>226</v>
      </c>
      <c r="L2379" t="s">
        <v>97</v>
      </c>
      <c r="M2379" t="s">
        <v>361</v>
      </c>
      <c r="N2379">
        <v>2</v>
      </c>
      <c r="O2379">
        <v>2</v>
      </c>
      <c r="P2379">
        <v>1012.58</v>
      </c>
      <c r="R2379">
        <v>2058.59</v>
      </c>
      <c r="S2379">
        <v>942.39</v>
      </c>
      <c r="T2379" s="3">
        <v>0.45800000000000002</v>
      </c>
      <c r="U2379">
        <v>79.239999999999995</v>
      </c>
      <c r="V2379" t="s">
        <v>76</v>
      </c>
      <c r="W2379">
        <v>5</v>
      </c>
      <c r="X2379" t="b">
        <v>0</v>
      </c>
      <c r="Y2379" t="s">
        <v>60</v>
      </c>
      <c r="Z2379" t="s">
        <v>60</v>
      </c>
      <c r="AC2379">
        <v>2022</v>
      </c>
      <c r="AD2379" s="1">
        <v>44621</v>
      </c>
      <c r="AE2379" t="s">
        <v>61</v>
      </c>
      <c r="AF2379" t="s">
        <v>201</v>
      </c>
      <c r="AG2379" t="str">
        <f t="shared" si="151"/>
        <v>Include</v>
      </c>
      <c r="AH2379">
        <f t="shared" si="148"/>
        <v>0</v>
      </c>
      <c r="AI2379">
        <f t="shared" si="149"/>
        <v>1</v>
      </c>
      <c r="AJ2379">
        <f t="shared" si="150"/>
        <v>0</v>
      </c>
      <c r="AK2379" s="15">
        <f>1</f>
        <v>1</v>
      </c>
    </row>
    <row r="2380" spans="1:37" x14ac:dyDescent="0.3">
      <c r="A2380" t="s">
        <v>5343</v>
      </c>
      <c r="B2380" s="1">
        <v>44636</v>
      </c>
      <c r="C2380" s="1">
        <v>44636</v>
      </c>
      <c r="D2380" t="s">
        <v>5344</v>
      </c>
      <c r="E2380" t="s">
        <v>551</v>
      </c>
      <c r="F2380">
        <v>54</v>
      </c>
      <c r="G2380">
        <v>54</v>
      </c>
      <c r="H2380" t="s">
        <v>81</v>
      </c>
      <c r="I2380" t="s">
        <v>81</v>
      </c>
      <c r="J2380" t="s">
        <v>57</v>
      </c>
      <c r="K2380" t="s">
        <v>66</v>
      </c>
      <c r="L2380" t="s">
        <v>140</v>
      </c>
      <c r="M2380" t="s">
        <v>190</v>
      </c>
      <c r="N2380">
        <v>8</v>
      </c>
      <c r="O2380">
        <v>8</v>
      </c>
      <c r="P2380">
        <v>3480.42</v>
      </c>
      <c r="Q2380" s="2">
        <v>0.26</v>
      </c>
      <c r="R2380">
        <v>26432.66</v>
      </c>
      <c r="S2380">
        <v>9634.6200000000008</v>
      </c>
      <c r="T2380" s="3">
        <v>0.36399999999999999</v>
      </c>
      <c r="U2380">
        <v>82.01</v>
      </c>
      <c r="V2380" t="s">
        <v>40</v>
      </c>
      <c r="W2380">
        <v>2</v>
      </c>
      <c r="X2380" t="b">
        <v>1</v>
      </c>
      <c r="Y2380" t="s">
        <v>41</v>
      </c>
      <c r="Z2380" t="s">
        <v>41</v>
      </c>
      <c r="AA2380">
        <v>10</v>
      </c>
      <c r="AB2380">
        <v>10</v>
      </c>
      <c r="AC2380">
        <v>2022</v>
      </c>
      <c r="AD2380" s="1">
        <v>44621</v>
      </c>
      <c r="AE2380" t="s">
        <v>101</v>
      </c>
      <c r="AF2380" t="s">
        <v>43</v>
      </c>
      <c r="AG2380" t="str">
        <f t="shared" si="151"/>
        <v>Include</v>
      </c>
      <c r="AH2380">
        <f t="shared" si="148"/>
        <v>1</v>
      </c>
      <c r="AI2380">
        <f t="shared" si="149"/>
        <v>1</v>
      </c>
      <c r="AJ2380">
        <f t="shared" si="150"/>
        <v>0</v>
      </c>
      <c r="AK2380" s="15">
        <f>1</f>
        <v>1</v>
      </c>
    </row>
    <row r="2381" spans="1:37" x14ac:dyDescent="0.3">
      <c r="A2381" t="s">
        <v>5345</v>
      </c>
      <c r="B2381" s="1">
        <v>44636</v>
      </c>
      <c r="C2381" s="1">
        <v>44636</v>
      </c>
      <c r="D2381" t="s">
        <v>5346</v>
      </c>
      <c r="E2381" t="s">
        <v>2990</v>
      </c>
      <c r="F2381">
        <v>35</v>
      </c>
      <c r="G2381">
        <v>35</v>
      </c>
      <c r="H2381" t="s">
        <v>81</v>
      </c>
      <c r="I2381" t="s">
        <v>81</v>
      </c>
      <c r="J2381" t="s">
        <v>116</v>
      </c>
      <c r="K2381" t="s">
        <v>260</v>
      </c>
      <c r="L2381" t="s">
        <v>111</v>
      </c>
      <c r="M2381" t="s">
        <v>123</v>
      </c>
      <c r="N2381">
        <v>4</v>
      </c>
      <c r="O2381">
        <v>4</v>
      </c>
      <c r="P2381">
        <v>5236.2700000000004</v>
      </c>
      <c r="Q2381" s="2">
        <v>0.09</v>
      </c>
      <c r="R2381">
        <v>24896.51</v>
      </c>
      <c r="S2381">
        <v>4435.7299999999996</v>
      </c>
      <c r="T2381" s="3">
        <v>0.17799999999999999</v>
      </c>
      <c r="U2381">
        <v>74.78</v>
      </c>
      <c r="V2381" t="s">
        <v>52</v>
      </c>
      <c r="W2381">
        <v>1</v>
      </c>
      <c r="X2381" t="b">
        <v>0</v>
      </c>
      <c r="Y2381" t="s">
        <v>142</v>
      </c>
      <c r="Z2381" t="s">
        <v>142</v>
      </c>
      <c r="AA2381">
        <v>8</v>
      </c>
      <c r="AB2381">
        <v>8</v>
      </c>
      <c r="AC2381">
        <v>2022</v>
      </c>
      <c r="AD2381" s="1">
        <v>44621</v>
      </c>
      <c r="AE2381" t="s">
        <v>87</v>
      </c>
      <c r="AF2381" t="s">
        <v>69</v>
      </c>
      <c r="AG2381" t="str">
        <f t="shared" si="151"/>
        <v>Include</v>
      </c>
      <c r="AH2381">
        <f t="shared" si="148"/>
        <v>0</v>
      </c>
      <c r="AI2381">
        <f t="shared" si="149"/>
        <v>0</v>
      </c>
      <c r="AJ2381">
        <f t="shared" si="150"/>
        <v>0</v>
      </c>
      <c r="AK2381" s="15">
        <f>1</f>
        <v>1</v>
      </c>
    </row>
    <row r="2382" spans="1:37" x14ac:dyDescent="0.3">
      <c r="A2382" t="s">
        <v>5347</v>
      </c>
      <c r="B2382" s="1">
        <v>44635</v>
      </c>
      <c r="C2382" s="1">
        <v>44635</v>
      </c>
      <c r="D2382" t="s">
        <v>5348</v>
      </c>
      <c r="E2382" t="s">
        <v>828</v>
      </c>
      <c r="F2382">
        <v>33</v>
      </c>
      <c r="G2382">
        <v>33</v>
      </c>
      <c r="H2382" t="s">
        <v>47</v>
      </c>
      <c r="I2382" t="s">
        <v>47</v>
      </c>
      <c r="J2382" t="s">
        <v>36</v>
      </c>
      <c r="K2382" t="s">
        <v>37</v>
      </c>
      <c r="L2382" t="s">
        <v>97</v>
      </c>
      <c r="M2382" t="s">
        <v>275</v>
      </c>
      <c r="N2382">
        <v>10</v>
      </c>
      <c r="O2382">
        <v>10</v>
      </c>
      <c r="P2382">
        <v>1209.42</v>
      </c>
      <c r="Q2382" s="2">
        <v>0.39</v>
      </c>
      <c r="R2382">
        <v>9490.36</v>
      </c>
      <c r="S2382">
        <v>4575.74</v>
      </c>
      <c r="T2382" s="3">
        <v>0.48199999999999998</v>
      </c>
      <c r="U2382">
        <v>31.85</v>
      </c>
      <c r="V2382" t="s">
        <v>68</v>
      </c>
      <c r="W2382">
        <v>3</v>
      </c>
      <c r="X2382" t="b">
        <v>0</v>
      </c>
      <c r="Y2382" t="s">
        <v>60</v>
      </c>
      <c r="Z2382" t="s">
        <v>60</v>
      </c>
      <c r="AA2382">
        <v>6</v>
      </c>
      <c r="AB2382">
        <v>6</v>
      </c>
      <c r="AC2382">
        <v>2022</v>
      </c>
      <c r="AD2382" s="1">
        <v>44621</v>
      </c>
      <c r="AE2382" t="s">
        <v>87</v>
      </c>
      <c r="AF2382" t="s">
        <v>62</v>
      </c>
      <c r="AG2382" t="str">
        <f t="shared" si="151"/>
        <v>Include</v>
      </c>
      <c r="AH2382">
        <f t="shared" si="148"/>
        <v>0</v>
      </c>
      <c r="AI2382">
        <f t="shared" si="149"/>
        <v>1</v>
      </c>
      <c r="AJ2382">
        <f t="shared" si="150"/>
        <v>0</v>
      </c>
      <c r="AK2382" s="15">
        <f>1</f>
        <v>1</v>
      </c>
    </row>
    <row r="2383" spans="1:37" x14ac:dyDescent="0.3">
      <c r="A2383" t="s">
        <v>5349</v>
      </c>
      <c r="B2383" s="1">
        <v>44635</v>
      </c>
      <c r="C2383" s="1">
        <v>44635</v>
      </c>
      <c r="D2383" t="s">
        <v>5350</v>
      </c>
      <c r="E2383" t="s">
        <v>443</v>
      </c>
      <c r="F2383">
        <v>39</v>
      </c>
      <c r="G2383">
        <v>39</v>
      </c>
      <c r="H2383" t="s">
        <v>173</v>
      </c>
      <c r="I2383" t="s">
        <v>81</v>
      </c>
      <c r="J2383" t="s">
        <v>57</v>
      </c>
      <c r="K2383" t="s">
        <v>66</v>
      </c>
      <c r="L2383" t="s">
        <v>50</v>
      </c>
      <c r="M2383" t="s">
        <v>67</v>
      </c>
      <c r="N2383">
        <v>3</v>
      </c>
      <c r="O2383">
        <v>3</v>
      </c>
      <c r="P2383">
        <v>5315.14</v>
      </c>
      <c r="Q2383" s="2">
        <v>0.2</v>
      </c>
      <c r="R2383">
        <v>17403.330000000002</v>
      </c>
      <c r="S2383">
        <v>5876.17</v>
      </c>
      <c r="T2383" s="3">
        <v>0.33800000000000002</v>
      </c>
      <c r="U2383">
        <v>97.08</v>
      </c>
      <c r="V2383" t="s">
        <v>68</v>
      </c>
      <c r="W2383">
        <v>5</v>
      </c>
      <c r="X2383" t="b">
        <v>0</v>
      </c>
      <c r="Y2383" t="s">
        <v>60</v>
      </c>
      <c r="Z2383" t="s">
        <v>60</v>
      </c>
      <c r="AA2383">
        <v>6</v>
      </c>
      <c r="AB2383">
        <v>6</v>
      </c>
      <c r="AC2383">
        <v>2022</v>
      </c>
      <c r="AD2383" s="1">
        <v>44621</v>
      </c>
      <c r="AE2383" t="s">
        <v>61</v>
      </c>
      <c r="AF2383" t="s">
        <v>88</v>
      </c>
      <c r="AG2383" t="str">
        <f t="shared" si="151"/>
        <v>Include</v>
      </c>
      <c r="AH2383">
        <f t="shared" si="148"/>
        <v>0</v>
      </c>
      <c r="AI2383">
        <f t="shared" si="149"/>
        <v>1</v>
      </c>
      <c r="AJ2383">
        <f t="shared" si="150"/>
        <v>0</v>
      </c>
      <c r="AK2383" s="15">
        <f>1</f>
        <v>1</v>
      </c>
    </row>
    <row r="2384" spans="1:37" x14ac:dyDescent="0.3">
      <c r="A2384" t="s">
        <v>5351</v>
      </c>
      <c r="B2384" s="1">
        <v>44635</v>
      </c>
      <c r="C2384" s="1">
        <v>44635</v>
      </c>
      <c r="D2384" t="s">
        <v>5352</v>
      </c>
      <c r="E2384" t="s">
        <v>3178</v>
      </c>
      <c r="F2384">
        <v>44</v>
      </c>
      <c r="G2384">
        <v>44</v>
      </c>
      <c r="H2384" t="s">
        <v>47</v>
      </c>
      <c r="I2384" t="s">
        <v>47</v>
      </c>
      <c r="J2384" t="s">
        <v>36</v>
      </c>
      <c r="K2384" t="s">
        <v>37</v>
      </c>
      <c r="L2384" t="s">
        <v>140</v>
      </c>
      <c r="M2384" t="s">
        <v>358</v>
      </c>
      <c r="N2384">
        <v>2</v>
      </c>
      <c r="O2384">
        <v>2</v>
      </c>
      <c r="P2384">
        <v>348.61</v>
      </c>
      <c r="Q2384" s="2">
        <v>0.37</v>
      </c>
      <c r="R2384">
        <v>468.08</v>
      </c>
      <c r="S2384">
        <v>156.44</v>
      </c>
      <c r="T2384" s="3">
        <v>0.33400000000000002</v>
      </c>
      <c r="U2384">
        <v>76.849999999999994</v>
      </c>
      <c r="V2384" t="s">
        <v>40</v>
      </c>
      <c r="W2384">
        <v>3</v>
      </c>
      <c r="X2384" t="b">
        <v>0</v>
      </c>
      <c r="Y2384" t="s">
        <v>60</v>
      </c>
      <c r="Z2384" t="s">
        <v>60</v>
      </c>
      <c r="AA2384">
        <v>6</v>
      </c>
      <c r="AB2384">
        <v>6</v>
      </c>
      <c r="AC2384">
        <v>2022</v>
      </c>
      <c r="AD2384" s="1">
        <v>44621</v>
      </c>
      <c r="AE2384" t="s">
        <v>61</v>
      </c>
      <c r="AF2384" t="s">
        <v>62</v>
      </c>
      <c r="AG2384" t="str">
        <f t="shared" si="151"/>
        <v>Include</v>
      </c>
      <c r="AH2384">
        <f t="shared" si="148"/>
        <v>0</v>
      </c>
      <c r="AI2384">
        <f t="shared" si="149"/>
        <v>1</v>
      </c>
      <c r="AJ2384">
        <f t="shared" si="150"/>
        <v>0</v>
      </c>
      <c r="AK2384" s="15">
        <f>1</f>
        <v>1</v>
      </c>
    </row>
    <row r="2385" spans="1:37" x14ac:dyDescent="0.3">
      <c r="A2385" t="s">
        <v>5353</v>
      </c>
      <c r="B2385" s="1">
        <v>44635</v>
      </c>
      <c r="C2385" s="1">
        <v>44635</v>
      </c>
      <c r="D2385" t="s">
        <v>5354</v>
      </c>
      <c r="E2385" t="s">
        <v>246</v>
      </c>
      <c r="F2385">
        <v>47</v>
      </c>
      <c r="G2385">
        <v>47</v>
      </c>
      <c r="H2385" t="s">
        <v>81</v>
      </c>
      <c r="I2385" t="s">
        <v>81</v>
      </c>
      <c r="J2385" t="s">
        <v>57</v>
      </c>
      <c r="K2385" t="s">
        <v>205</v>
      </c>
      <c r="L2385" t="s">
        <v>140</v>
      </c>
      <c r="M2385" t="s">
        <v>372</v>
      </c>
      <c r="P2385">
        <v>2706.32</v>
      </c>
      <c r="Q2385" s="2">
        <v>0.18</v>
      </c>
      <c r="R2385">
        <v>2470.1799999999998</v>
      </c>
      <c r="S2385">
        <v>804.13</v>
      </c>
      <c r="T2385" s="3">
        <v>0.32600000000000001</v>
      </c>
      <c r="U2385">
        <v>91.14</v>
      </c>
      <c r="V2385" t="s">
        <v>68</v>
      </c>
      <c r="X2385" t="b">
        <v>0</v>
      </c>
      <c r="Y2385" t="s">
        <v>142</v>
      </c>
      <c r="Z2385" t="s">
        <v>142</v>
      </c>
      <c r="AA2385">
        <v>7</v>
      </c>
      <c r="AB2385">
        <v>7</v>
      </c>
      <c r="AC2385">
        <v>2022</v>
      </c>
      <c r="AD2385" s="1">
        <v>44621</v>
      </c>
      <c r="AE2385" t="s">
        <v>101</v>
      </c>
      <c r="AF2385" t="s">
        <v>88</v>
      </c>
      <c r="AG2385" t="str">
        <f t="shared" si="151"/>
        <v>Include</v>
      </c>
      <c r="AH2385">
        <f t="shared" si="148"/>
        <v>0</v>
      </c>
      <c r="AI2385">
        <f t="shared" si="149"/>
        <v>0</v>
      </c>
      <c r="AJ2385">
        <f t="shared" si="150"/>
        <v>0</v>
      </c>
      <c r="AK2385" s="15">
        <f>1</f>
        <v>1</v>
      </c>
    </row>
    <row r="2386" spans="1:37" x14ac:dyDescent="0.3">
      <c r="A2386" t="s">
        <v>5355</v>
      </c>
      <c r="B2386" s="1">
        <v>44635</v>
      </c>
      <c r="C2386" s="1">
        <v>44635</v>
      </c>
      <c r="D2386" t="s">
        <v>5356</v>
      </c>
      <c r="E2386" t="s">
        <v>999</v>
      </c>
      <c r="F2386">
        <v>40</v>
      </c>
      <c r="G2386">
        <v>40</v>
      </c>
      <c r="H2386" t="s">
        <v>47</v>
      </c>
      <c r="I2386" t="s">
        <v>47</v>
      </c>
      <c r="J2386" t="s">
        <v>82</v>
      </c>
      <c r="K2386" t="s">
        <v>83</v>
      </c>
      <c r="L2386" t="s">
        <v>74</v>
      </c>
      <c r="M2386" t="s">
        <v>453</v>
      </c>
      <c r="N2386">
        <v>7</v>
      </c>
      <c r="O2386">
        <v>7</v>
      </c>
      <c r="P2386">
        <v>62327.01</v>
      </c>
      <c r="Q2386" s="2">
        <v>0.11</v>
      </c>
      <c r="R2386">
        <v>437292.1</v>
      </c>
      <c r="S2386">
        <v>49721.96</v>
      </c>
      <c r="T2386" s="3">
        <v>0.114</v>
      </c>
      <c r="U2386">
        <v>38.92</v>
      </c>
      <c r="V2386" t="s">
        <v>68</v>
      </c>
      <c r="W2386">
        <v>2</v>
      </c>
      <c r="X2386" t="b">
        <v>0</v>
      </c>
      <c r="Y2386" t="s">
        <v>60</v>
      </c>
      <c r="Z2386" t="s">
        <v>60</v>
      </c>
      <c r="AA2386">
        <v>5</v>
      </c>
      <c r="AB2386">
        <v>5</v>
      </c>
      <c r="AC2386">
        <v>2022</v>
      </c>
      <c r="AD2386" s="1">
        <v>44621</v>
      </c>
      <c r="AE2386" t="s">
        <v>61</v>
      </c>
      <c r="AF2386" t="s">
        <v>88</v>
      </c>
      <c r="AG2386" t="str">
        <f t="shared" si="151"/>
        <v>Include</v>
      </c>
      <c r="AH2386">
        <f t="shared" si="148"/>
        <v>0</v>
      </c>
      <c r="AI2386">
        <f t="shared" si="149"/>
        <v>1</v>
      </c>
      <c r="AJ2386">
        <f t="shared" si="150"/>
        <v>0</v>
      </c>
      <c r="AK2386" s="15">
        <f>1</f>
        <v>1</v>
      </c>
    </row>
    <row r="2387" spans="1:37" x14ac:dyDescent="0.3">
      <c r="A2387" t="s">
        <v>5357</v>
      </c>
      <c r="B2387" s="1">
        <v>44635</v>
      </c>
      <c r="C2387" s="1">
        <v>44635</v>
      </c>
      <c r="D2387" t="s">
        <v>5358</v>
      </c>
      <c r="E2387" t="s">
        <v>460</v>
      </c>
      <c r="F2387">
        <v>25</v>
      </c>
      <c r="G2387">
        <v>25</v>
      </c>
      <c r="H2387" t="s">
        <v>81</v>
      </c>
      <c r="I2387" t="s">
        <v>81</v>
      </c>
      <c r="J2387" t="s">
        <v>57</v>
      </c>
      <c r="K2387" t="s">
        <v>155</v>
      </c>
      <c r="L2387" t="s">
        <v>50</v>
      </c>
      <c r="M2387" t="s">
        <v>59</v>
      </c>
      <c r="N2387">
        <v>9</v>
      </c>
      <c r="O2387">
        <v>9</v>
      </c>
      <c r="P2387">
        <v>28064.62</v>
      </c>
      <c r="Q2387" s="2">
        <v>0.13</v>
      </c>
      <c r="R2387">
        <v>212852.52</v>
      </c>
      <c r="S2387">
        <v>53977.66</v>
      </c>
      <c r="T2387" s="3">
        <v>0.254</v>
      </c>
      <c r="U2387">
        <v>65.040000000000006</v>
      </c>
      <c r="V2387" t="s">
        <v>52</v>
      </c>
      <c r="X2387" t="b">
        <v>0</v>
      </c>
      <c r="Y2387" t="s">
        <v>60</v>
      </c>
      <c r="Z2387" t="s">
        <v>60</v>
      </c>
      <c r="AA2387">
        <v>5</v>
      </c>
      <c r="AB2387">
        <v>5</v>
      </c>
      <c r="AC2387">
        <v>2022</v>
      </c>
      <c r="AD2387" s="1">
        <v>44621</v>
      </c>
      <c r="AE2387" t="s">
        <v>53</v>
      </c>
      <c r="AF2387" t="s">
        <v>88</v>
      </c>
      <c r="AG2387" t="str">
        <f t="shared" si="151"/>
        <v>Include</v>
      </c>
      <c r="AH2387">
        <f t="shared" si="148"/>
        <v>0</v>
      </c>
      <c r="AI2387">
        <f t="shared" si="149"/>
        <v>1</v>
      </c>
      <c r="AJ2387">
        <f t="shared" si="150"/>
        <v>0</v>
      </c>
      <c r="AK2387" s="15">
        <f>1</f>
        <v>1</v>
      </c>
    </row>
    <row r="2388" spans="1:37" x14ac:dyDescent="0.3">
      <c r="A2388" t="s">
        <v>5359</v>
      </c>
      <c r="B2388" s="1">
        <v>44634</v>
      </c>
      <c r="C2388" s="1">
        <v>44634</v>
      </c>
      <c r="D2388" t="s">
        <v>5360</v>
      </c>
      <c r="E2388" t="s">
        <v>72</v>
      </c>
      <c r="F2388">
        <v>26</v>
      </c>
      <c r="G2388">
        <v>26</v>
      </c>
      <c r="H2388" t="s">
        <v>35</v>
      </c>
      <c r="I2388" t="s">
        <v>35</v>
      </c>
      <c r="J2388" t="s">
        <v>48</v>
      </c>
      <c r="K2388" t="s">
        <v>49</v>
      </c>
      <c r="L2388" t="s">
        <v>140</v>
      </c>
      <c r="M2388" t="s">
        <v>372</v>
      </c>
      <c r="N2388">
        <v>10</v>
      </c>
      <c r="O2388">
        <v>10</v>
      </c>
      <c r="P2388">
        <v>1706.05</v>
      </c>
      <c r="Q2388" s="2">
        <v>0.04</v>
      </c>
      <c r="R2388">
        <v>17995.41</v>
      </c>
      <c r="S2388">
        <v>6453.4</v>
      </c>
      <c r="T2388" s="3">
        <v>0.35899999999999999</v>
      </c>
      <c r="U2388">
        <v>89.15</v>
      </c>
      <c r="V2388" t="s">
        <v>76</v>
      </c>
      <c r="W2388">
        <v>5</v>
      </c>
      <c r="X2388" t="b">
        <v>0</v>
      </c>
      <c r="Y2388" t="s">
        <v>60</v>
      </c>
      <c r="Z2388" t="s">
        <v>60</v>
      </c>
      <c r="AA2388">
        <v>4</v>
      </c>
      <c r="AB2388">
        <v>4</v>
      </c>
      <c r="AC2388">
        <v>2022</v>
      </c>
      <c r="AD2388" s="1">
        <v>44621</v>
      </c>
      <c r="AE2388" t="s">
        <v>87</v>
      </c>
      <c r="AF2388" t="s">
        <v>69</v>
      </c>
      <c r="AG2388" t="str">
        <f t="shared" si="151"/>
        <v>Include</v>
      </c>
      <c r="AH2388">
        <f t="shared" si="148"/>
        <v>0</v>
      </c>
      <c r="AI2388">
        <f t="shared" si="149"/>
        <v>1</v>
      </c>
      <c r="AJ2388">
        <f t="shared" si="150"/>
        <v>0</v>
      </c>
      <c r="AK2388" s="15">
        <f>1</f>
        <v>1</v>
      </c>
    </row>
    <row r="2389" spans="1:37" x14ac:dyDescent="0.3">
      <c r="A2389" t="s">
        <v>5361</v>
      </c>
      <c r="B2389" s="1">
        <v>44632</v>
      </c>
      <c r="C2389" s="1">
        <v>44632</v>
      </c>
      <c r="D2389" t="s">
        <v>5362</v>
      </c>
      <c r="E2389" t="s">
        <v>1276</v>
      </c>
      <c r="F2389">
        <v>41</v>
      </c>
      <c r="G2389">
        <v>41</v>
      </c>
      <c r="H2389" t="s">
        <v>47</v>
      </c>
      <c r="I2389" t="s">
        <v>47</v>
      </c>
      <c r="J2389" t="s">
        <v>48</v>
      </c>
      <c r="K2389" t="s">
        <v>226</v>
      </c>
      <c r="L2389" t="s">
        <v>111</v>
      </c>
      <c r="M2389" t="s">
        <v>174</v>
      </c>
      <c r="N2389">
        <v>7</v>
      </c>
      <c r="O2389">
        <v>7</v>
      </c>
      <c r="P2389">
        <v>14019.83</v>
      </c>
      <c r="Q2389" s="2">
        <v>0.28999999999999998</v>
      </c>
      <c r="R2389">
        <v>84559.35</v>
      </c>
      <c r="S2389">
        <v>18758.650000000001</v>
      </c>
      <c r="T2389" s="3">
        <v>0.222</v>
      </c>
      <c r="U2389">
        <v>70.819999999999993</v>
      </c>
      <c r="V2389" t="s">
        <v>132</v>
      </c>
      <c r="W2389">
        <v>5</v>
      </c>
      <c r="X2389" t="b">
        <v>0</v>
      </c>
      <c r="Y2389" t="s">
        <v>60</v>
      </c>
      <c r="Z2389" t="s">
        <v>60</v>
      </c>
      <c r="AA2389">
        <v>1</v>
      </c>
      <c r="AB2389">
        <v>1</v>
      </c>
      <c r="AC2389">
        <v>2022</v>
      </c>
      <c r="AD2389" s="1">
        <v>44621</v>
      </c>
      <c r="AE2389" t="s">
        <v>61</v>
      </c>
      <c r="AF2389" t="s">
        <v>43</v>
      </c>
      <c r="AG2389" t="str">
        <f t="shared" si="151"/>
        <v>Include</v>
      </c>
      <c r="AH2389">
        <f t="shared" si="148"/>
        <v>0</v>
      </c>
      <c r="AI2389">
        <f t="shared" si="149"/>
        <v>1</v>
      </c>
      <c r="AJ2389">
        <f t="shared" si="150"/>
        <v>0</v>
      </c>
      <c r="AK2389" s="15">
        <f>1</f>
        <v>1</v>
      </c>
    </row>
    <row r="2390" spans="1:37" x14ac:dyDescent="0.3">
      <c r="A2390" t="s">
        <v>5363</v>
      </c>
      <c r="B2390" s="1">
        <v>44632</v>
      </c>
      <c r="C2390" s="1">
        <v>44632</v>
      </c>
      <c r="D2390" t="s">
        <v>5364</v>
      </c>
      <c r="E2390" t="s">
        <v>2905</v>
      </c>
      <c r="F2390">
        <v>37</v>
      </c>
      <c r="G2390">
        <v>37</v>
      </c>
      <c r="H2390" t="s">
        <v>47</v>
      </c>
      <c r="I2390" t="s">
        <v>47</v>
      </c>
      <c r="J2390" t="s">
        <v>48</v>
      </c>
      <c r="K2390" t="s">
        <v>226</v>
      </c>
      <c r="L2390" t="s">
        <v>140</v>
      </c>
      <c r="M2390" t="s">
        <v>358</v>
      </c>
      <c r="N2390">
        <v>2</v>
      </c>
      <c r="O2390">
        <v>2</v>
      </c>
      <c r="P2390">
        <v>3062.06</v>
      </c>
      <c r="Q2390" s="2">
        <v>0</v>
      </c>
      <c r="R2390">
        <v>6405.51</v>
      </c>
      <c r="S2390">
        <v>1929.46</v>
      </c>
      <c r="T2390" s="3">
        <v>0.30099999999999999</v>
      </c>
      <c r="U2390">
        <v>60.97</v>
      </c>
      <c r="V2390" t="s">
        <v>68</v>
      </c>
      <c r="W2390">
        <v>4</v>
      </c>
      <c r="X2390" t="b">
        <v>0</v>
      </c>
      <c r="Y2390" t="s">
        <v>60</v>
      </c>
      <c r="Z2390" t="s">
        <v>60</v>
      </c>
      <c r="AA2390">
        <v>6</v>
      </c>
      <c r="AB2390">
        <v>6</v>
      </c>
      <c r="AC2390">
        <v>2022</v>
      </c>
      <c r="AD2390" s="1">
        <v>44621</v>
      </c>
      <c r="AE2390" t="s">
        <v>61</v>
      </c>
      <c r="AF2390" s="2">
        <v>0</v>
      </c>
      <c r="AG2390" t="str">
        <f t="shared" si="151"/>
        <v>Include</v>
      </c>
      <c r="AH2390">
        <f t="shared" si="148"/>
        <v>0</v>
      </c>
      <c r="AI2390">
        <f t="shared" si="149"/>
        <v>1</v>
      </c>
      <c r="AJ2390">
        <f t="shared" si="150"/>
        <v>0</v>
      </c>
      <c r="AK2390" s="15">
        <f>1</f>
        <v>1</v>
      </c>
    </row>
    <row r="2391" spans="1:37" x14ac:dyDescent="0.3">
      <c r="A2391" t="s">
        <v>5365</v>
      </c>
      <c r="B2391" s="1">
        <v>44632</v>
      </c>
      <c r="C2391" s="1">
        <v>44632</v>
      </c>
      <c r="D2391" t="s">
        <v>5366</v>
      </c>
      <c r="E2391" t="s">
        <v>749</v>
      </c>
      <c r="F2391">
        <v>47</v>
      </c>
      <c r="G2391">
        <v>47</v>
      </c>
      <c r="H2391" t="s">
        <v>47</v>
      </c>
      <c r="I2391" t="s">
        <v>47</v>
      </c>
      <c r="J2391" t="s">
        <v>116</v>
      </c>
      <c r="K2391" t="s">
        <v>247</v>
      </c>
      <c r="L2391" t="s">
        <v>140</v>
      </c>
      <c r="M2391" t="s">
        <v>219</v>
      </c>
      <c r="N2391">
        <v>1</v>
      </c>
      <c r="O2391">
        <v>1</v>
      </c>
      <c r="P2391">
        <v>1385.37</v>
      </c>
      <c r="Q2391" s="2">
        <v>0.08</v>
      </c>
      <c r="R2391">
        <v>1543.45</v>
      </c>
      <c r="S2391">
        <v>661.84</v>
      </c>
      <c r="T2391" s="3">
        <v>0.42899999999999999</v>
      </c>
      <c r="U2391">
        <v>62.19</v>
      </c>
      <c r="V2391" t="s">
        <v>68</v>
      </c>
      <c r="W2391">
        <v>2</v>
      </c>
      <c r="X2391" t="b">
        <v>0</v>
      </c>
      <c r="Y2391" t="s">
        <v>60</v>
      </c>
      <c r="Z2391" t="s">
        <v>60</v>
      </c>
      <c r="AA2391">
        <v>5</v>
      </c>
      <c r="AB2391">
        <v>5</v>
      </c>
      <c r="AC2391">
        <v>2022</v>
      </c>
      <c r="AD2391" s="1">
        <v>44621</v>
      </c>
      <c r="AE2391" t="s">
        <v>101</v>
      </c>
      <c r="AF2391" t="s">
        <v>69</v>
      </c>
      <c r="AG2391" t="str">
        <f t="shared" si="151"/>
        <v>Include</v>
      </c>
      <c r="AH2391">
        <f t="shared" si="148"/>
        <v>0</v>
      </c>
      <c r="AI2391">
        <f t="shared" si="149"/>
        <v>1</v>
      </c>
      <c r="AJ2391">
        <f t="shared" si="150"/>
        <v>0</v>
      </c>
      <c r="AK2391" s="15">
        <f>1</f>
        <v>1</v>
      </c>
    </row>
    <row r="2392" spans="1:37" x14ac:dyDescent="0.3">
      <c r="A2392" t="s">
        <v>5367</v>
      </c>
      <c r="B2392" s="1">
        <v>44631</v>
      </c>
      <c r="C2392" s="1">
        <v>44631</v>
      </c>
      <c r="D2392" t="s">
        <v>5368</v>
      </c>
      <c r="E2392" t="s">
        <v>993</v>
      </c>
      <c r="H2392" t="s">
        <v>47</v>
      </c>
      <c r="I2392" t="s">
        <v>47</v>
      </c>
      <c r="J2392" t="s">
        <v>36</v>
      </c>
      <c r="K2392" t="s">
        <v>239</v>
      </c>
      <c r="L2392" t="s">
        <v>74</v>
      </c>
      <c r="M2392" t="s">
        <v>170</v>
      </c>
      <c r="N2392">
        <v>7</v>
      </c>
      <c r="O2392">
        <v>7</v>
      </c>
      <c r="P2392">
        <v>51313.1</v>
      </c>
      <c r="Q2392" s="2">
        <v>0.04</v>
      </c>
      <c r="R2392">
        <v>374026.43</v>
      </c>
      <c r="S2392">
        <v>48251.12</v>
      </c>
      <c r="T2392" s="3">
        <v>0.129</v>
      </c>
      <c r="U2392">
        <v>70.930000000000007</v>
      </c>
      <c r="V2392" t="s">
        <v>68</v>
      </c>
      <c r="W2392">
        <v>5</v>
      </c>
      <c r="X2392" t="b">
        <v>0</v>
      </c>
      <c r="Y2392" t="s">
        <v>60</v>
      </c>
      <c r="Z2392" t="s">
        <v>60</v>
      </c>
      <c r="AA2392">
        <v>1</v>
      </c>
      <c r="AB2392">
        <v>1</v>
      </c>
      <c r="AC2392">
        <v>2022</v>
      </c>
      <c r="AD2392" s="1">
        <v>44621</v>
      </c>
      <c r="AE2392" t="s">
        <v>118</v>
      </c>
      <c r="AF2392" t="s">
        <v>69</v>
      </c>
      <c r="AG2392" t="str">
        <f t="shared" si="151"/>
        <v>Include</v>
      </c>
      <c r="AH2392">
        <f t="shared" si="148"/>
        <v>0</v>
      </c>
      <c r="AI2392">
        <f t="shared" si="149"/>
        <v>1</v>
      </c>
      <c r="AJ2392">
        <f t="shared" si="150"/>
        <v>0</v>
      </c>
      <c r="AK2392" s="15">
        <f>1</f>
        <v>1</v>
      </c>
    </row>
    <row r="2393" spans="1:37" x14ac:dyDescent="0.3">
      <c r="A2393" t="s">
        <v>5369</v>
      </c>
      <c r="B2393" s="1">
        <v>44631</v>
      </c>
      <c r="C2393" s="1">
        <v>44631</v>
      </c>
      <c r="D2393" t="s">
        <v>5370</v>
      </c>
      <c r="E2393" t="s">
        <v>1782</v>
      </c>
      <c r="F2393">
        <v>14</v>
      </c>
      <c r="G2393">
        <v>14</v>
      </c>
      <c r="H2393" t="s">
        <v>47</v>
      </c>
      <c r="I2393" t="s">
        <v>47</v>
      </c>
      <c r="J2393" t="s">
        <v>57</v>
      </c>
      <c r="K2393" t="s">
        <v>66</v>
      </c>
      <c r="L2393" t="s">
        <v>50</v>
      </c>
      <c r="M2393" t="s">
        <v>325</v>
      </c>
      <c r="N2393">
        <v>8</v>
      </c>
      <c r="O2393">
        <v>8</v>
      </c>
      <c r="P2393">
        <v>26505.13</v>
      </c>
      <c r="Q2393" s="2">
        <v>0.04</v>
      </c>
      <c r="R2393">
        <v>238656.22</v>
      </c>
      <c r="S2393">
        <v>68339.509999999995</v>
      </c>
      <c r="T2393" s="3">
        <v>0.28599999999999998</v>
      </c>
      <c r="U2393">
        <v>84.53</v>
      </c>
      <c r="V2393" t="s">
        <v>99</v>
      </c>
      <c r="W2393">
        <v>5</v>
      </c>
      <c r="X2393" t="b">
        <v>0</v>
      </c>
      <c r="Y2393" t="s">
        <v>60</v>
      </c>
      <c r="Z2393" t="s">
        <v>60</v>
      </c>
      <c r="AA2393">
        <v>7</v>
      </c>
      <c r="AB2393">
        <v>7</v>
      </c>
      <c r="AC2393">
        <v>2022</v>
      </c>
      <c r="AD2393" s="1">
        <v>44621</v>
      </c>
      <c r="AE2393" t="s">
        <v>42</v>
      </c>
      <c r="AF2393" t="s">
        <v>69</v>
      </c>
      <c r="AG2393" t="str">
        <f t="shared" si="151"/>
        <v>Include</v>
      </c>
      <c r="AH2393">
        <f t="shared" si="148"/>
        <v>0</v>
      </c>
      <c r="AI2393">
        <f t="shared" si="149"/>
        <v>1</v>
      </c>
      <c r="AJ2393">
        <f t="shared" si="150"/>
        <v>0</v>
      </c>
      <c r="AK2393" s="15">
        <f>1</f>
        <v>1</v>
      </c>
    </row>
    <row r="2394" spans="1:37" x14ac:dyDescent="0.3">
      <c r="A2394" t="s">
        <v>5371</v>
      </c>
      <c r="B2394" s="1">
        <v>44631</v>
      </c>
      <c r="C2394" s="1">
        <v>44631</v>
      </c>
      <c r="D2394" t="s">
        <v>5372</v>
      </c>
      <c r="E2394" t="s">
        <v>1825</v>
      </c>
      <c r="F2394">
        <v>44</v>
      </c>
      <c r="G2394">
        <v>44</v>
      </c>
      <c r="H2394" t="s">
        <v>47</v>
      </c>
      <c r="I2394" t="s">
        <v>47</v>
      </c>
      <c r="J2394" t="s">
        <v>116</v>
      </c>
      <c r="K2394" t="s">
        <v>150</v>
      </c>
      <c r="L2394" t="s">
        <v>74</v>
      </c>
      <c r="M2394" t="s">
        <v>453</v>
      </c>
      <c r="N2394">
        <v>7</v>
      </c>
      <c r="O2394">
        <v>7</v>
      </c>
      <c r="P2394">
        <v>73496.399999999994</v>
      </c>
      <c r="Q2394" s="2">
        <v>0.28999999999999998</v>
      </c>
      <c r="R2394">
        <v>393016.21</v>
      </c>
      <c r="S2394">
        <v>42248.31</v>
      </c>
      <c r="T2394" s="3">
        <v>0.107</v>
      </c>
      <c r="U2394">
        <v>47.62</v>
      </c>
      <c r="V2394" t="s">
        <v>40</v>
      </c>
      <c r="W2394">
        <v>2</v>
      </c>
      <c r="X2394" t="b">
        <v>0</v>
      </c>
      <c r="Y2394" t="s">
        <v>60</v>
      </c>
      <c r="Z2394" t="s">
        <v>60</v>
      </c>
      <c r="AA2394">
        <v>9</v>
      </c>
      <c r="AB2394">
        <v>9</v>
      </c>
      <c r="AC2394">
        <v>2022</v>
      </c>
      <c r="AD2394" s="1">
        <v>44621</v>
      </c>
      <c r="AE2394" t="s">
        <v>61</v>
      </c>
      <c r="AF2394" t="s">
        <v>43</v>
      </c>
      <c r="AG2394" t="str">
        <f t="shared" si="151"/>
        <v>Include</v>
      </c>
      <c r="AH2394">
        <f t="shared" si="148"/>
        <v>0</v>
      </c>
      <c r="AI2394">
        <f t="shared" si="149"/>
        <v>1</v>
      </c>
      <c r="AJ2394">
        <f t="shared" si="150"/>
        <v>0</v>
      </c>
      <c r="AK2394" s="15">
        <f>1</f>
        <v>1</v>
      </c>
    </row>
    <row r="2395" spans="1:37" x14ac:dyDescent="0.3">
      <c r="A2395" t="s">
        <v>5373</v>
      </c>
      <c r="B2395" s="1">
        <v>44631</v>
      </c>
      <c r="C2395" s="1">
        <v>44631</v>
      </c>
      <c r="D2395" t="s">
        <v>5374</v>
      </c>
      <c r="E2395" t="s">
        <v>569</v>
      </c>
      <c r="F2395">
        <v>25</v>
      </c>
      <c r="G2395">
        <v>25</v>
      </c>
      <c r="H2395" t="s">
        <v>47</v>
      </c>
      <c r="I2395" t="s">
        <v>47</v>
      </c>
      <c r="J2395" t="s">
        <v>48</v>
      </c>
      <c r="K2395" t="s">
        <v>49</v>
      </c>
      <c r="L2395" t="s">
        <v>74</v>
      </c>
      <c r="M2395" t="s">
        <v>75</v>
      </c>
      <c r="N2395">
        <v>9</v>
      </c>
      <c r="O2395">
        <v>9</v>
      </c>
      <c r="P2395">
        <v>15199.01</v>
      </c>
      <c r="Q2395" s="2">
        <v>0.23</v>
      </c>
      <c r="R2395">
        <v>129545.79</v>
      </c>
      <c r="S2395">
        <v>19098.669999999998</v>
      </c>
      <c r="T2395" s="3">
        <v>0.14699999999999999</v>
      </c>
      <c r="U2395">
        <v>60.16</v>
      </c>
      <c r="V2395" t="s">
        <v>52</v>
      </c>
      <c r="W2395">
        <v>1</v>
      </c>
      <c r="X2395" t="b">
        <v>0</v>
      </c>
      <c r="Y2395" t="s">
        <v>60</v>
      </c>
      <c r="Z2395" t="s">
        <v>60</v>
      </c>
      <c r="AA2395">
        <v>6</v>
      </c>
      <c r="AB2395">
        <v>6</v>
      </c>
      <c r="AC2395">
        <v>2022</v>
      </c>
      <c r="AD2395" s="1">
        <v>44621</v>
      </c>
      <c r="AE2395" t="s">
        <v>53</v>
      </c>
      <c r="AF2395" t="s">
        <v>43</v>
      </c>
      <c r="AG2395" t="str">
        <f t="shared" si="151"/>
        <v>Include</v>
      </c>
      <c r="AH2395">
        <f t="shared" si="148"/>
        <v>0</v>
      </c>
      <c r="AI2395">
        <f t="shared" si="149"/>
        <v>1</v>
      </c>
      <c r="AJ2395">
        <f t="shared" si="150"/>
        <v>0</v>
      </c>
      <c r="AK2395" s="15">
        <f>1</f>
        <v>1</v>
      </c>
    </row>
    <row r="2396" spans="1:37" x14ac:dyDescent="0.3">
      <c r="A2396" t="s">
        <v>5375</v>
      </c>
      <c r="B2396" s="1">
        <v>44630</v>
      </c>
      <c r="C2396" s="1">
        <v>44630</v>
      </c>
      <c r="D2396" t="s">
        <v>5376</v>
      </c>
      <c r="E2396" t="s">
        <v>46</v>
      </c>
      <c r="F2396">
        <v>44</v>
      </c>
      <c r="G2396">
        <v>44</v>
      </c>
      <c r="H2396" t="s">
        <v>35</v>
      </c>
      <c r="I2396" t="s">
        <v>35</v>
      </c>
      <c r="J2396" t="s">
        <v>82</v>
      </c>
      <c r="K2396" t="s">
        <v>266</v>
      </c>
      <c r="L2396" t="s">
        <v>74</v>
      </c>
      <c r="M2396" t="s">
        <v>170</v>
      </c>
      <c r="N2396">
        <v>8</v>
      </c>
      <c r="O2396">
        <v>8</v>
      </c>
      <c r="P2396">
        <v>33693.65</v>
      </c>
      <c r="Q2396" s="2">
        <v>0.27</v>
      </c>
      <c r="R2396">
        <v>241104.48</v>
      </c>
      <c r="S2396">
        <v>26410.1</v>
      </c>
      <c r="T2396" s="3">
        <v>0.11</v>
      </c>
      <c r="U2396">
        <v>80.849999999999994</v>
      </c>
      <c r="V2396" t="s">
        <v>40</v>
      </c>
      <c r="W2396">
        <v>4</v>
      </c>
      <c r="X2396" t="b">
        <v>0</v>
      </c>
      <c r="Y2396" t="s">
        <v>60</v>
      </c>
      <c r="Z2396" t="s">
        <v>60</v>
      </c>
      <c r="AA2396">
        <v>4</v>
      </c>
      <c r="AB2396">
        <v>4</v>
      </c>
      <c r="AC2396">
        <v>2022</v>
      </c>
      <c r="AD2396" s="1">
        <v>44621</v>
      </c>
      <c r="AE2396" t="s">
        <v>61</v>
      </c>
      <c r="AF2396" t="s">
        <v>43</v>
      </c>
      <c r="AG2396" t="str">
        <f t="shared" si="151"/>
        <v>Include</v>
      </c>
      <c r="AH2396">
        <f t="shared" si="148"/>
        <v>0</v>
      </c>
      <c r="AI2396">
        <f t="shared" si="149"/>
        <v>1</v>
      </c>
      <c r="AJ2396">
        <f t="shared" si="150"/>
        <v>0</v>
      </c>
      <c r="AK2396" s="15">
        <f>1</f>
        <v>1</v>
      </c>
    </row>
    <row r="2397" spans="1:37" x14ac:dyDescent="0.3">
      <c r="A2397" t="s">
        <v>5377</v>
      </c>
      <c r="B2397" s="1">
        <v>44630</v>
      </c>
      <c r="C2397" s="1">
        <v>44630</v>
      </c>
      <c r="D2397" t="s">
        <v>5378</v>
      </c>
      <c r="E2397" t="s">
        <v>468</v>
      </c>
      <c r="F2397">
        <v>21</v>
      </c>
      <c r="G2397">
        <v>21</v>
      </c>
      <c r="H2397" t="s">
        <v>81</v>
      </c>
      <c r="I2397" t="s">
        <v>81</v>
      </c>
      <c r="J2397" t="s">
        <v>36</v>
      </c>
      <c r="K2397" t="s">
        <v>239</v>
      </c>
      <c r="L2397" t="s">
        <v>97</v>
      </c>
      <c r="M2397" t="s">
        <v>243</v>
      </c>
      <c r="N2397">
        <v>1</v>
      </c>
      <c r="O2397">
        <v>1</v>
      </c>
      <c r="P2397">
        <v>268.61</v>
      </c>
      <c r="Q2397" s="2">
        <v>0.02</v>
      </c>
      <c r="R2397">
        <v>281.45999999999998</v>
      </c>
      <c r="S2397">
        <v>81.290000000000006</v>
      </c>
      <c r="T2397" s="3">
        <v>0.28899999999999998</v>
      </c>
      <c r="U2397">
        <v>49.64</v>
      </c>
      <c r="V2397" t="s">
        <v>40</v>
      </c>
      <c r="W2397">
        <v>5</v>
      </c>
      <c r="X2397" t="b">
        <v>0</v>
      </c>
      <c r="Y2397" t="s">
        <v>60</v>
      </c>
      <c r="Z2397" t="s">
        <v>60</v>
      </c>
      <c r="AA2397">
        <v>1</v>
      </c>
      <c r="AB2397">
        <v>1</v>
      </c>
      <c r="AC2397">
        <v>2022</v>
      </c>
      <c r="AD2397" s="1">
        <v>44621</v>
      </c>
      <c r="AE2397" t="s">
        <v>53</v>
      </c>
      <c r="AF2397" t="s">
        <v>69</v>
      </c>
      <c r="AG2397" t="str">
        <f t="shared" si="151"/>
        <v>Include</v>
      </c>
      <c r="AH2397">
        <f t="shared" si="148"/>
        <v>0</v>
      </c>
      <c r="AI2397">
        <f t="shared" si="149"/>
        <v>1</v>
      </c>
      <c r="AJ2397">
        <f t="shared" si="150"/>
        <v>0</v>
      </c>
      <c r="AK2397" s="15">
        <f>1</f>
        <v>1</v>
      </c>
    </row>
    <row r="2398" spans="1:37" x14ac:dyDescent="0.3">
      <c r="A2398" t="s">
        <v>5379</v>
      </c>
      <c r="B2398" s="1">
        <v>44630</v>
      </c>
      <c r="C2398" s="1">
        <v>44630</v>
      </c>
      <c r="D2398" t="s">
        <v>5380</v>
      </c>
      <c r="E2398" t="s">
        <v>1155</v>
      </c>
      <c r="F2398">
        <v>44</v>
      </c>
      <c r="G2398">
        <v>44</v>
      </c>
      <c r="H2398" t="s">
        <v>47</v>
      </c>
      <c r="I2398" t="s">
        <v>47</v>
      </c>
      <c r="J2398" t="s">
        <v>48</v>
      </c>
      <c r="K2398" t="s">
        <v>226</v>
      </c>
      <c r="L2398" t="s">
        <v>111</v>
      </c>
      <c r="M2398" t="s">
        <v>123</v>
      </c>
      <c r="N2398">
        <v>3</v>
      </c>
      <c r="O2398">
        <v>3</v>
      </c>
      <c r="P2398">
        <v>10264.85</v>
      </c>
      <c r="Q2398" s="2">
        <v>0.09</v>
      </c>
      <c r="R2398">
        <v>30609.29</v>
      </c>
      <c r="S2398">
        <v>8490.6299999999992</v>
      </c>
      <c r="T2398" s="3">
        <v>0.27700000000000002</v>
      </c>
      <c r="U2398">
        <v>39.51</v>
      </c>
      <c r="V2398" t="s">
        <v>99</v>
      </c>
      <c r="W2398">
        <v>5</v>
      </c>
      <c r="X2398" t="b">
        <v>0</v>
      </c>
      <c r="Y2398" t="s">
        <v>60</v>
      </c>
      <c r="Z2398" t="s">
        <v>60</v>
      </c>
      <c r="AA2398">
        <v>8</v>
      </c>
      <c r="AB2398">
        <v>8</v>
      </c>
      <c r="AC2398">
        <v>2022</v>
      </c>
      <c r="AD2398" s="1">
        <v>44621</v>
      </c>
      <c r="AE2398" t="s">
        <v>61</v>
      </c>
      <c r="AF2398" t="s">
        <v>69</v>
      </c>
      <c r="AG2398" t="str">
        <f t="shared" si="151"/>
        <v>Include</v>
      </c>
      <c r="AH2398">
        <f t="shared" si="148"/>
        <v>0</v>
      </c>
      <c r="AI2398">
        <f t="shared" si="149"/>
        <v>1</v>
      </c>
      <c r="AJ2398">
        <f t="shared" si="150"/>
        <v>0</v>
      </c>
      <c r="AK2398" s="15">
        <f>1</f>
        <v>1</v>
      </c>
    </row>
    <row r="2399" spans="1:37" x14ac:dyDescent="0.3">
      <c r="A2399" t="s">
        <v>5381</v>
      </c>
      <c r="B2399" s="1">
        <v>44628</v>
      </c>
      <c r="C2399" s="1">
        <v>44628</v>
      </c>
      <c r="D2399" t="s">
        <v>5382</v>
      </c>
      <c r="E2399" t="s">
        <v>775</v>
      </c>
      <c r="F2399">
        <v>30</v>
      </c>
      <c r="G2399">
        <v>30</v>
      </c>
      <c r="H2399" t="s">
        <v>35</v>
      </c>
      <c r="I2399" t="s">
        <v>35</v>
      </c>
      <c r="J2399" t="s">
        <v>48</v>
      </c>
      <c r="K2399" t="s">
        <v>230</v>
      </c>
      <c r="L2399" t="s">
        <v>74</v>
      </c>
      <c r="M2399" t="s">
        <v>453</v>
      </c>
      <c r="N2399">
        <v>6</v>
      </c>
      <c r="O2399">
        <v>6</v>
      </c>
      <c r="P2399">
        <v>16805.34</v>
      </c>
      <c r="Q2399" s="2">
        <v>0.37</v>
      </c>
      <c r="R2399">
        <v>72535.92</v>
      </c>
      <c r="S2399">
        <v>4060.33</v>
      </c>
      <c r="T2399" s="3">
        <v>5.6000000000000001E-2</v>
      </c>
      <c r="U2399">
        <v>71.78</v>
      </c>
      <c r="V2399" t="s">
        <v>132</v>
      </c>
      <c r="W2399">
        <v>4</v>
      </c>
      <c r="X2399" t="b">
        <v>0</v>
      </c>
      <c r="Y2399" t="s">
        <v>60</v>
      </c>
      <c r="Z2399" t="s">
        <v>60</v>
      </c>
      <c r="AA2399">
        <v>3</v>
      </c>
      <c r="AB2399">
        <v>3</v>
      </c>
      <c r="AC2399">
        <v>2022</v>
      </c>
      <c r="AD2399" s="1">
        <v>44621</v>
      </c>
      <c r="AE2399" t="s">
        <v>87</v>
      </c>
      <c r="AF2399" t="s">
        <v>62</v>
      </c>
      <c r="AG2399" t="str">
        <f t="shared" si="151"/>
        <v>Include</v>
      </c>
      <c r="AH2399">
        <f t="shared" si="148"/>
        <v>0</v>
      </c>
      <c r="AI2399">
        <f t="shared" si="149"/>
        <v>1</v>
      </c>
      <c r="AJ2399">
        <f t="shared" si="150"/>
        <v>0</v>
      </c>
      <c r="AK2399" s="15">
        <f>1</f>
        <v>1</v>
      </c>
    </row>
    <row r="2400" spans="1:37" x14ac:dyDescent="0.3">
      <c r="A2400" t="s">
        <v>5383</v>
      </c>
      <c r="B2400" t="s">
        <v>5384</v>
      </c>
      <c r="C2400" s="1">
        <v>44628</v>
      </c>
      <c r="D2400" t="s">
        <v>5385</v>
      </c>
      <c r="E2400" t="s">
        <v>204</v>
      </c>
      <c r="F2400">
        <v>48</v>
      </c>
      <c r="G2400">
        <v>48</v>
      </c>
      <c r="H2400" t="s">
        <v>81</v>
      </c>
      <c r="I2400" t="s">
        <v>81</v>
      </c>
      <c r="J2400" t="s">
        <v>36</v>
      </c>
      <c r="K2400" t="s">
        <v>106</v>
      </c>
      <c r="L2400" t="s">
        <v>84</v>
      </c>
      <c r="M2400" t="s">
        <v>85</v>
      </c>
      <c r="N2400">
        <v>1</v>
      </c>
      <c r="O2400">
        <v>1</v>
      </c>
      <c r="P2400">
        <v>259.95</v>
      </c>
      <c r="Q2400" s="2">
        <v>0.3</v>
      </c>
      <c r="R2400">
        <v>210.74</v>
      </c>
      <c r="S2400">
        <v>16.68</v>
      </c>
      <c r="T2400" s="3">
        <v>7.9000000000000001E-2</v>
      </c>
      <c r="U2400">
        <v>40.85</v>
      </c>
      <c r="V2400" t="s">
        <v>99</v>
      </c>
      <c r="W2400">
        <v>3</v>
      </c>
      <c r="X2400" t="b">
        <v>0</v>
      </c>
      <c r="Y2400" t="s">
        <v>60</v>
      </c>
      <c r="Z2400" t="s">
        <v>60</v>
      </c>
      <c r="AA2400">
        <v>9</v>
      </c>
      <c r="AB2400">
        <v>9</v>
      </c>
      <c r="AC2400">
        <v>2022</v>
      </c>
      <c r="AD2400" s="1">
        <v>44621</v>
      </c>
      <c r="AE2400" t="s">
        <v>101</v>
      </c>
      <c r="AF2400" t="s">
        <v>43</v>
      </c>
      <c r="AG2400" t="str">
        <f t="shared" si="151"/>
        <v>Include</v>
      </c>
      <c r="AH2400">
        <f t="shared" si="148"/>
        <v>0</v>
      </c>
      <c r="AI2400">
        <f t="shared" si="149"/>
        <v>1</v>
      </c>
      <c r="AJ2400">
        <f t="shared" si="150"/>
        <v>0</v>
      </c>
      <c r="AK2400" s="15">
        <f>1</f>
        <v>1</v>
      </c>
    </row>
    <row r="2401" spans="1:37" x14ac:dyDescent="0.3">
      <c r="A2401" t="s">
        <v>5386</v>
      </c>
      <c r="B2401" s="1">
        <v>44628</v>
      </c>
      <c r="C2401" s="1">
        <v>44628</v>
      </c>
      <c r="D2401" t="s">
        <v>5387</v>
      </c>
      <c r="E2401" t="s">
        <v>2557</v>
      </c>
      <c r="F2401">
        <v>29</v>
      </c>
      <c r="G2401">
        <v>29</v>
      </c>
      <c r="H2401" t="s">
        <v>81</v>
      </c>
      <c r="I2401" t="s">
        <v>81</v>
      </c>
      <c r="J2401" t="s">
        <v>48</v>
      </c>
      <c r="K2401" t="s">
        <v>185</v>
      </c>
      <c r="L2401" t="s">
        <v>97</v>
      </c>
      <c r="M2401" t="s">
        <v>243</v>
      </c>
      <c r="N2401">
        <v>1</v>
      </c>
      <c r="O2401">
        <v>1</v>
      </c>
      <c r="P2401">
        <v>1151.01</v>
      </c>
      <c r="Q2401" s="2">
        <v>0.17</v>
      </c>
      <c r="R2401">
        <v>1165.98</v>
      </c>
      <c r="S2401">
        <v>528.79</v>
      </c>
      <c r="T2401" s="3">
        <v>0.45400000000000001</v>
      </c>
      <c r="U2401">
        <v>79.86</v>
      </c>
      <c r="V2401" t="s">
        <v>99</v>
      </c>
      <c r="W2401">
        <v>5</v>
      </c>
      <c r="X2401" t="b">
        <v>0</v>
      </c>
      <c r="Y2401" t="s">
        <v>60</v>
      </c>
      <c r="Z2401" t="s">
        <v>60</v>
      </c>
      <c r="AA2401">
        <v>1</v>
      </c>
      <c r="AB2401">
        <v>1</v>
      </c>
      <c r="AC2401">
        <v>2022</v>
      </c>
      <c r="AD2401" s="1">
        <v>44621</v>
      </c>
      <c r="AE2401" t="s">
        <v>87</v>
      </c>
      <c r="AF2401" t="s">
        <v>88</v>
      </c>
      <c r="AG2401" t="str">
        <f t="shared" si="151"/>
        <v>Include</v>
      </c>
      <c r="AH2401">
        <f t="shared" si="148"/>
        <v>0</v>
      </c>
      <c r="AI2401">
        <f t="shared" si="149"/>
        <v>1</v>
      </c>
      <c r="AJ2401">
        <f t="shared" si="150"/>
        <v>0</v>
      </c>
      <c r="AK2401" s="15">
        <f>1</f>
        <v>1</v>
      </c>
    </row>
    <row r="2402" spans="1:37" x14ac:dyDescent="0.3">
      <c r="A2402" t="s">
        <v>5388</v>
      </c>
      <c r="B2402" s="1">
        <v>44628</v>
      </c>
      <c r="C2402" s="1">
        <v>44628</v>
      </c>
      <c r="D2402" t="s">
        <v>5389</v>
      </c>
      <c r="E2402" t="s">
        <v>282</v>
      </c>
      <c r="F2402">
        <v>35</v>
      </c>
      <c r="G2402">
        <v>35</v>
      </c>
      <c r="H2402" t="s">
        <v>47</v>
      </c>
      <c r="I2402" t="s">
        <v>47</v>
      </c>
      <c r="J2402" t="s">
        <v>57</v>
      </c>
      <c r="K2402" t="s">
        <v>205</v>
      </c>
      <c r="L2402" t="s">
        <v>38</v>
      </c>
      <c r="M2402" t="s">
        <v>447</v>
      </c>
      <c r="N2402">
        <v>1</v>
      </c>
      <c r="O2402">
        <v>1</v>
      </c>
      <c r="P2402">
        <v>2317.4899999999998</v>
      </c>
      <c r="Q2402" s="2">
        <v>0.12</v>
      </c>
      <c r="R2402">
        <v>2469.09</v>
      </c>
      <c r="S2402">
        <v>1307.3699999999999</v>
      </c>
      <c r="T2402" s="3">
        <v>0.52900000000000003</v>
      </c>
      <c r="U2402">
        <v>92.14</v>
      </c>
      <c r="V2402" t="s">
        <v>68</v>
      </c>
      <c r="W2402">
        <v>4</v>
      </c>
      <c r="X2402" t="b">
        <v>0</v>
      </c>
      <c r="Y2402" t="s">
        <v>60</v>
      </c>
      <c r="Z2402" t="s">
        <v>60</v>
      </c>
      <c r="AA2402">
        <v>4</v>
      </c>
      <c r="AB2402">
        <v>4</v>
      </c>
      <c r="AC2402">
        <v>2022</v>
      </c>
      <c r="AD2402" s="1">
        <v>44621</v>
      </c>
      <c r="AE2402" t="s">
        <v>87</v>
      </c>
      <c r="AF2402" t="s">
        <v>88</v>
      </c>
      <c r="AG2402" t="str">
        <f t="shared" si="151"/>
        <v>Include</v>
      </c>
      <c r="AH2402">
        <f t="shared" si="148"/>
        <v>0</v>
      </c>
      <c r="AI2402">
        <f t="shared" si="149"/>
        <v>1</v>
      </c>
      <c r="AJ2402">
        <f t="shared" si="150"/>
        <v>0</v>
      </c>
      <c r="AK2402" s="15">
        <f>1</f>
        <v>1</v>
      </c>
    </row>
    <row r="2403" spans="1:37" x14ac:dyDescent="0.3">
      <c r="A2403" t="s">
        <v>5390</v>
      </c>
      <c r="B2403" s="1">
        <v>44627</v>
      </c>
      <c r="C2403" s="1">
        <v>44627</v>
      </c>
      <c r="D2403" t="s">
        <v>5391</v>
      </c>
      <c r="E2403" t="s">
        <v>554</v>
      </c>
      <c r="F2403">
        <v>30</v>
      </c>
      <c r="G2403">
        <v>30</v>
      </c>
      <c r="H2403" t="s">
        <v>81</v>
      </c>
      <c r="I2403" t="s">
        <v>81</v>
      </c>
      <c r="J2403" t="s">
        <v>116</v>
      </c>
      <c r="K2403" t="s">
        <v>247</v>
      </c>
      <c r="L2403" t="s">
        <v>74</v>
      </c>
      <c r="M2403" t="s">
        <v>453</v>
      </c>
      <c r="N2403">
        <v>7</v>
      </c>
      <c r="O2403">
        <v>7</v>
      </c>
      <c r="P2403">
        <v>56508.01</v>
      </c>
      <c r="Q2403" s="2">
        <v>0.17</v>
      </c>
      <c r="R2403">
        <v>346370.5</v>
      </c>
      <c r="S2403">
        <v>51195.31</v>
      </c>
      <c r="T2403" s="3">
        <v>0.14799999999999999</v>
      </c>
      <c r="U2403">
        <v>55.94</v>
      </c>
      <c r="V2403" t="s">
        <v>40</v>
      </c>
      <c r="W2403">
        <v>1</v>
      </c>
      <c r="X2403" t="b">
        <v>0</v>
      </c>
      <c r="Y2403" t="s">
        <v>100</v>
      </c>
      <c r="Z2403" t="s">
        <v>100</v>
      </c>
      <c r="AA2403">
        <v>5</v>
      </c>
      <c r="AB2403">
        <v>5</v>
      </c>
      <c r="AC2403">
        <v>2022</v>
      </c>
      <c r="AD2403" s="1">
        <v>44621</v>
      </c>
      <c r="AE2403" t="s">
        <v>87</v>
      </c>
      <c r="AF2403" t="s">
        <v>88</v>
      </c>
      <c r="AG2403" t="str">
        <f t="shared" si="151"/>
        <v>Include</v>
      </c>
      <c r="AH2403">
        <f t="shared" si="148"/>
        <v>0</v>
      </c>
      <c r="AI2403">
        <f t="shared" si="149"/>
        <v>0</v>
      </c>
      <c r="AJ2403">
        <f t="shared" si="150"/>
        <v>1</v>
      </c>
      <c r="AK2403" s="15">
        <f>1</f>
        <v>1</v>
      </c>
    </row>
    <row r="2404" spans="1:37" x14ac:dyDescent="0.3">
      <c r="A2404" t="s">
        <v>5392</v>
      </c>
      <c r="B2404" s="1">
        <v>44627</v>
      </c>
      <c r="C2404" s="1">
        <v>44627</v>
      </c>
      <c r="D2404" t="s">
        <v>5393</v>
      </c>
      <c r="E2404" t="s">
        <v>443</v>
      </c>
      <c r="F2404">
        <v>40</v>
      </c>
      <c r="G2404">
        <v>40</v>
      </c>
      <c r="H2404" t="s">
        <v>47</v>
      </c>
      <c r="I2404" t="s">
        <v>47</v>
      </c>
      <c r="J2404" t="s">
        <v>57</v>
      </c>
      <c r="K2404" t="s">
        <v>155</v>
      </c>
      <c r="L2404" t="s">
        <v>74</v>
      </c>
      <c r="M2404" t="s">
        <v>453</v>
      </c>
      <c r="N2404">
        <v>6</v>
      </c>
      <c r="O2404">
        <v>6</v>
      </c>
      <c r="P2404">
        <v>34836.46</v>
      </c>
      <c r="Q2404" s="2">
        <v>0.18</v>
      </c>
      <c r="R2404">
        <v>214950.87</v>
      </c>
      <c r="S2404">
        <v>36793.67</v>
      </c>
      <c r="T2404" s="3">
        <v>0.17100000000000001</v>
      </c>
      <c r="U2404">
        <v>90.28</v>
      </c>
      <c r="V2404" t="s">
        <v>40</v>
      </c>
      <c r="W2404">
        <v>4</v>
      </c>
      <c r="X2404" t="b">
        <v>0</v>
      </c>
      <c r="Y2404" t="s">
        <v>60</v>
      </c>
      <c r="Z2404" t="s">
        <v>60</v>
      </c>
      <c r="AC2404">
        <v>2022</v>
      </c>
      <c r="AD2404" s="1">
        <v>44621</v>
      </c>
      <c r="AE2404" t="s">
        <v>61</v>
      </c>
      <c r="AF2404" t="s">
        <v>88</v>
      </c>
      <c r="AG2404" t="str">
        <f t="shared" si="151"/>
        <v>Include</v>
      </c>
      <c r="AH2404">
        <f t="shared" si="148"/>
        <v>0</v>
      </c>
      <c r="AI2404">
        <f t="shared" si="149"/>
        <v>1</v>
      </c>
      <c r="AJ2404">
        <f t="shared" si="150"/>
        <v>0</v>
      </c>
      <c r="AK2404" s="15">
        <f>1</f>
        <v>1</v>
      </c>
    </row>
    <row r="2405" spans="1:37" x14ac:dyDescent="0.3">
      <c r="A2405" t="s">
        <v>5394</v>
      </c>
      <c r="B2405" s="1">
        <v>44627</v>
      </c>
      <c r="C2405" s="1">
        <v>44627</v>
      </c>
      <c r="D2405" t="s">
        <v>5395</v>
      </c>
      <c r="E2405" t="s">
        <v>619</v>
      </c>
      <c r="F2405">
        <v>31</v>
      </c>
      <c r="G2405">
        <v>31</v>
      </c>
      <c r="H2405" t="s">
        <v>47</v>
      </c>
      <c r="I2405" t="s">
        <v>47</v>
      </c>
      <c r="J2405" t="s">
        <v>48</v>
      </c>
      <c r="K2405" t="s">
        <v>185</v>
      </c>
      <c r="L2405" t="s">
        <v>84</v>
      </c>
      <c r="M2405" t="s">
        <v>231</v>
      </c>
      <c r="N2405">
        <v>3</v>
      </c>
      <c r="O2405">
        <v>3</v>
      </c>
      <c r="P2405">
        <v>323.91000000000003</v>
      </c>
      <c r="Q2405" s="2">
        <v>0</v>
      </c>
      <c r="R2405">
        <v>1207.23</v>
      </c>
      <c r="S2405">
        <v>88.05</v>
      </c>
      <c r="T2405" s="3">
        <v>7.2999999999999995E-2</v>
      </c>
      <c r="U2405">
        <v>64.989999999999995</v>
      </c>
      <c r="V2405" t="s">
        <v>132</v>
      </c>
      <c r="W2405">
        <v>1</v>
      </c>
      <c r="X2405" t="b">
        <v>0</v>
      </c>
      <c r="Y2405" t="s">
        <v>100</v>
      </c>
      <c r="Z2405" t="s">
        <v>100</v>
      </c>
      <c r="AA2405">
        <v>3</v>
      </c>
      <c r="AB2405">
        <v>3</v>
      </c>
      <c r="AC2405">
        <v>2022</v>
      </c>
      <c r="AD2405" s="1">
        <v>44621</v>
      </c>
      <c r="AE2405" t="s">
        <v>87</v>
      </c>
      <c r="AF2405" s="2">
        <v>0</v>
      </c>
      <c r="AG2405" t="str">
        <f t="shared" si="151"/>
        <v>Include</v>
      </c>
      <c r="AH2405">
        <f t="shared" si="148"/>
        <v>0</v>
      </c>
      <c r="AI2405">
        <f t="shared" si="149"/>
        <v>0</v>
      </c>
      <c r="AJ2405">
        <f t="shared" si="150"/>
        <v>1</v>
      </c>
      <c r="AK2405" s="15">
        <f>1</f>
        <v>1</v>
      </c>
    </row>
    <row r="2406" spans="1:37" x14ac:dyDescent="0.3">
      <c r="A2406" t="s">
        <v>5396</v>
      </c>
      <c r="B2406" s="1">
        <v>44626</v>
      </c>
      <c r="C2406" s="1">
        <v>44626</v>
      </c>
      <c r="D2406" t="s">
        <v>5397</v>
      </c>
      <c r="E2406" t="s">
        <v>1110</v>
      </c>
      <c r="F2406">
        <v>37</v>
      </c>
      <c r="G2406">
        <v>37</v>
      </c>
      <c r="H2406" t="s">
        <v>81</v>
      </c>
      <c r="I2406" t="s">
        <v>81</v>
      </c>
      <c r="J2406" t="s">
        <v>36</v>
      </c>
      <c r="K2406" t="s">
        <v>37</v>
      </c>
      <c r="L2406" t="s">
        <v>38</v>
      </c>
      <c r="M2406" t="s">
        <v>163</v>
      </c>
      <c r="N2406">
        <v>1</v>
      </c>
      <c r="O2406">
        <v>1</v>
      </c>
      <c r="P2406">
        <v>2287.88</v>
      </c>
      <c r="Q2406" s="2">
        <v>0.13</v>
      </c>
      <c r="R2406">
        <v>2605.92</v>
      </c>
      <c r="S2406">
        <v>984.29</v>
      </c>
      <c r="T2406" s="3">
        <v>0.378</v>
      </c>
      <c r="U2406">
        <v>61</v>
      </c>
      <c r="V2406" t="s">
        <v>52</v>
      </c>
      <c r="X2406" t="b">
        <v>0</v>
      </c>
      <c r="Y2406" t="s">
        <v>60</v>
      </c>
      <c r="Z2406" t="s">
        <v>60</v>
      </c>
      <c r="AA2406">
        <v>10</v>
      </c>
      <c r="AB2406">
        <v>10</v>
      </c>
      <c r="AC2406">
        <v>2022</v>
      </c>
      <c r="AD2406" s="1">
        <v>44621</v>
      </c>
      <c r="AE2406" t="s">
        <v>61</v>
      </c>
      <c r="AF2406" t="s">
        <v>88</v>
      </c>
      <c r="AG2406" t="str">
        <f t="shared" si="151"/>
        <v>Include</v>
      </c>
      <c r="AH2406">
        <f t="shared" si="148"/>
        <v>0</v>
      </c>
      <c r="AI2406">
        <f t="shared" si="149"/>
        <v>1</v>
      </c>
      <c r="AJ2406">
        <f t="shared" si="150"/>
        <v>0</v>
      </c>
      <c r="AK2406" s="15">
        <f>1</f>
        <v>1</v>
      </c>
    </row>
    <row r="2407" spans="1:37" x14ac:dyDescent="0.3">
      <c r="A2407" t="s">
        <v>5398</v>
      </c>
      <c r="B2407" s="1">
        <v>44626</v>
      </c>
      <c r="C2407" s="1">
        <v>44626</v>
      </c>
      <c r="D2407" t="s">
        <v>2194</v>
      </c>
      <c r="E2407" t="s">
        <v>388</v>
      </c>
      <c r="F2407">
        <v>42</v>
      </c>
      <c r="G2407">
        <v>42</v>
      </c>
      <c r="H2407" t="s">
        <v>35</v>
      </c>
      <c r="I2407" t="s">
        <v>35</v>
      </c>
      <c r="J2407" t="s">
        <v>48</v>
      </c>
      <c r="K2407" t="s">
        <v>185</v>
      </c>
      <c r="L2407" t="s">
        <v>111</v>
      </c>
      <c r="M2407" t="s">
        <v>174</v>
      </c>
      <c r="N2407">
        <v>3</v>
      </c>
      <c r="O2407">
        <v>3</v>
      </c>
      <c r="P2407">
        <v>14886.59</v>
      </c>
      <c r="Q2407" s="2">
        <v>0.38</v>
      </c>
      <c r="R2407">
        <v>34438.410000000003</v>
      </c>
      <c r="S2407">
        <v>6332.53</v>
      </c>
      <c r="T2407" s="3">
        <v>0.184</v>
      </c>
      <c r="U2407">
        <v>89.5</v>
      </c>
      <c r="V2407" t="s">
        <v>40</v>
      </c>
      <c r="W2407">
        <v>3</v>
      </c>
      <c r="X2407" t="b">
        <v>0</v>
      </c>
      <c r="Y2407" t="s">
        <v>60</v>
      </c>
      <c r="Z2407" t="s">
        <v>60</v>
      </c>
      <c r="AC2407">
        <v>2022</v>
      </c>
      <c r="AD2407" s="1">
        <v>44621</v>
      </c>
      <c r="AE2407" t="s">
        <v>61</v>
      </c>
      <c r="AF2407" t="s">
        <v>62</v>
      </c>
      <c r="AG2407" t="str">
        <f t="shared" si="151"/>
        <v>Include</v>
      </c>
      <c r="AH2407">
        <f t="shared" si="148"/>
        <v>0</v>
      </c>
      <c r="AI2407">
        <f t="shared" si="149"/>
        <v>1</v>
      </c>
      <c r="AJ2407">
        <f t="shared" si="150"/>
        <v>0</v>
      </c>
      <c r="AK2407" s="15">
        <f>1</f>
        <v>1</v>
      </c>
    </row>
    <row r="2408" spans="1:37" x14ac:dyDescent="0.3">
      <c r="A2408" t="s">
        <v>5399</v>
      </c>
      <c r="B2408" s="1">
        <v>44625</v>
      </c>
      <c r="C2408" s="1">
        <v>44625</v>
      </c>
      <c r="D2408" t="s">
        <v>5400</v>
      </c>
      <c r="E2408" t="s">
        <v>990</v>
      </c>
      <c r="F2408">
        <v>40</v>
      </c>
      <c r="G2408">
        <v>40</v>
      </c>
      <c r="H2408" t="s">
        <v>35</v>
      </c>
      <c r="I2408" t="s">
        <v>35</v>
      </c>
      <c r="J2408" t="s">
        <v>82</v>
      </c>
      <c r="K2408" t="s">
        <v>266</v>
      </c>
      <c r="L2408" t="s">
        <v>111</v>
      </c>
      <c r="M2408" t="s">
        <v>200</v>
      </c>
      <c r="N2408">
        <v>1</v>
      </c>
      <c r="O2408">
        <v>1</v>
      </c>
      <c r="P2408">
        <v>1321.99</v>
      </c>
      <c r="Q2408" s="2">
        <v>0.39</v>
      </c>
      <c r="R2408">
        <v>995.97</v>
      </c>
      <c r="S2408">
        <v>202.59</v>
      </c>
      <c r="T2408" s="3">
        <v>0.20300000000000001</v>
      </c>
      <c r="U2408">
        <v>63.12</v>
      </c>
      <c r="V2408" t="s">
        <v>132</v>
      </c>
      <c r="W2408">
        <v>4</v>
      </c>
      <c r="X2408" t="b">
        <v>0</v>
      </c>
      <c r="Y2408" t="s">
        <v>60</v>
      </c>
      <c r="Z2408" t="s">
        <v>60</v>
      </c>
      <c r="AA2408">
        <v>7</v>
      </c>
      <c r="AB2408">
        <v>7</v>
      </c>
      <c r="AC2408">
        <v>2022</v>
      </c>
      <c r="AD2408" s="1">
        <v>44621</v>
      </c>
      <c r="AE2408" t="s">
        <v>61</v>
      </c>
      <c r="AF2408" t="s">
        <v>62</v>
      </c>
      <c r="AG2408" t="str">
        <f t="shared" si="151"/>
        <v>Include</v>
      </c>
      <c r="AH2408">
        <f t="shared" si="148"/>
        <v>0</v>
      </c>
      <c r="AI2408">
        <f t="shared" si="149"/>
        <v>1</v>
      </c>
      <c r="AJ2408">
        <f t="shared" si="150"/>
        <v>0</v>
      </c>
      <c r="AK2408" s="15">
        <f>1</f>
        <v>1</v>
      </c>
    </row>
    <row r="2409" spans="1:37" x14ac:dyDescent="0.3">
      <c r="A2409" t="s">
        <v>5401</v>
      </c>
      <c r="B2409" s="1">
        <v>44625</v>
      </c>
      <c r="C2409" s="1">
        <v>44625</v>
      </c>
      <c r="D2409" t="s">
        <v>5402</v>
      </c>
      <c r="E2409" t="s">
        <v>2667</v>
      </c>
      <c r="F2409">
        <v>44</v>
      </c>
      <c r="G2409">
        <v>44</v>
      </c>
      <c r="H2409" t="s">
        <v>81</v>
      </c>
      <c r="I2409" t="s">
        <v>81</v>
      </c>
      <c r="J2409" t="s">
        <v>82</v>
      </c>
      <c r="K2409" t="s">
        <v>83</v>
      </c>
      <c r="L2409" t="s">
        <v>50</v>
      </c>
      <c r="M2409" t="s">
        <v>325</v>
      </c>
      <c r="N2409">
        <v>10</v>
      </c>
      <c r="O2409">
        <v>10</v>
      </c>
      <c r="P2409">
        <v>30639.279999999999</v>
      </c>
      <c r="Q2409" s="2">
        <v>0.33</v>
      </c>
      <c r="R2409">
        <v>251539.23</v>
      </c>
      <c r="S2409">
        <v>67740.72</v>
      </c>
      <c r="T2409" s="3">
        <v>0.26900000000000002</v>
      </c>
      <c r="U2409">
        <v>51.84</v>
      </c>
      <c r="V2409" t="s">
        <v>76</v>
      </c>
      <c r="W2409">
        <v>1</v>
      </c>
      <c r="X2409" t="b">
        <v>0</v>
      </c>
      <c r="Y2409" t="s">
        <v>60</v>
      </c>
      <c r="Z2409" t="s">
        <v>60</v>
      </c>
      <c r="AA2409">
        <v>4</v>
      </c>
      <c r="AB2409">
        <v>4</v>
      </c>
      <c r="AC2409">
        <v>2022</v>
      </c>
      <c r="AD2409" s="1">
        <v>44621</v>
      </c>
      <c r="AE2409" t="s">
        <v>61</v>
      </c>
      <c r="AF2409" t="s">
        <v>62</v>
      </c>
      <c r="AG2409" t="str">
        <f t="shared" si="151"/>
        <v>Include</v>
      </c>
      <c r="AH2409">
        <f t="shared" si="148"/>
        <v>0</v>
      </c>
      <c r="AI2409">
        <f t="shared" si="149"/>
        <v>1</v>
      </c>
      <c r="AJ2409">
        <f t="shared" si="150"/>
        <v>0</v>
      </c>
      <c r="AK2409" s="15">
        <f>1</f>
        <v>1</v>
      </c>
    </row>
    <row r="2410" spans="1:37" x14ac:dyDescent="0.3">
      <c r="A2410" t="s">
        <v>5403</v>
      </c>
      <c r="B2410" s="1">
        <v>44625</v>
      </c>
      <c r="C2410" s="1">
        <v>44625</v>
      </c>
      <c r="D2410" t="s">
        <v>5404</v>
      </c>
      <c r="E2410" t="s">
        <v>2392</v>
      </c>
      <c r="F2410">
        <v>57</v>
      </c>
      <c r="G2410">
        <v>57</v>
      </c>
      <c r="H2410" t="s">
        <v>47</v>
      </c>
      <c r="I2410" t="s">
        <v>47</v>
      </c>
      <c r="J2410" t="s">
        <v>48</v>
      </c>
      <c r="K2410" t="s">
        <v>230</v>
      </c>
      <c r="L2410" t="s">
        <v>74</v>
      </c>
      <c r="M2410" t="s">
        <v>261</v>
      </c>
      <c r="N2410">
        <v>1</v>
      </c>
      <c r="O2410">
        <v>1</v>
      </c>
      <c r="P2410">
        <v>19912.96</v>
      </c>
      <c r="Q2410" s="2">
        <v>0.27</v>
      </c>
      <c r="R2410">
        <v>19091.830000000002</v>
      </c>
      <c r="S2410">
        <v>2309.9</v>
      </c>
      <c r="T2410" s="3">
        <v>0.121</v>
      </c>
      <c r="U2410">
        <v>49.5</v>
      </c>
      <c r="V2410" t="s">
        <v>52</v>
      </c>
      <c r="W2410">
        <v>3</v>
      </c>
      <c r="X2410" t="b">
        <v>0</v>
      </c>
      <c r="Y2410" t="s">
        <v>60</v>
      </c>
      <c r="Z2410" t="s">
        <v>60</v>
      </c>
      <c r="AA2410">
        <v>5</v>
      </c>
      <c r="AB2410">
        <v>5</v>
      </c>
      <c r="AC2410">
        <v>2022</v>
      </c>
      <c r="AD2410" s="1">
        <v>44621</v>
      </c>
      <c r="AE2410" t="s">
        <v>101</v>
      </c>
      <c r="AF2410" t="s">
        <v>43</v>
      </c>
      <c r="AG2410" t="str">
        <f t="shared" si="151"/>
        <v>Include</v>
      </c>
      <c r="AH2410">
        <f t="shared" si="148"/>
        <v>0</v>
      </c>
      <c r="AI2410">
        <f t="shared" si="149"/>
        <v>1</v>
      </c>
      <c r="AJ2410">
        <f t="shared" si="150"/>
        <v>0</v>
      </c>
      <c r="AK2410" s="15">
        <f>1</f>
        <v>1</v>
      </c>
    </row>
    <row r="2411" spans="1:37" x14ac:dyDescent="0.3">
      <c r="A2411" t="s">
        <v>5405</v>
      </c>
      <c r="B2411" s="1">
        <v>44624</v>
      </c>
      <c r="C2411" s="1">
        <v>44624</v>
      </c>
      <c r="D2411" t="s">
        <v>5406</v>
      </c>
      <c r="E2411" t="s">
        <v>238</v>
      </c>
      <c r="F2411">
        <v>51</v>
      </c>
      <c r="G2411">
        <v>51</v>
      </c>
      <c r="H2411" t="s">
        <v>35</v>
      </c>
      <c r="I2411" t="s">
        <v>35</v>
      </c>
      <c r="J2411" t="s">
        <v>116</v>
      </c>
      <c r="K2411" t="s">
        <v>150</v>
      </c>
      <c r="L2411" t="s">
        <v>38</v>
      </c>
      <c r="M2411" t="s">
        <v>39</v>
      </c>
      <c r="N2411">
        <v>6</v>
      </c>
      <c r="O2411">
        <v>6</v>
      </c>
      <c r="P2411">
        <v>153.84</v>
      </c>
      <c r="Q2411" s="2">
        <v>0.09</v>
      </c>
      <c r="R2411">
        <v>1006.96</v>
      </c>
      <c r="S2411">
        <v>616.53</v>
      </c>
      <c r="T2411" s="3">
        <v>0.61199999999999999</v>
      </c>
      <c r="U2411">
        <v>54.61</v>
      </c>
      <c r="V2411" t="s">
        <v>132</v>
      </c>
      <c r="W2411">
        <v>3</v>
      </c>
      <c r="X2411" t="b">
        <v>0</v>
      </c>
      <c r="Y2411" t="s">
        <v>60</v>
      </c>
      <c r="Z2411" t="s">
        <v>60</v>
      </c>
      <c r="AA2411">
        <v>9</v>
      </c>
      <c r="AB2411">
        <v>9</v>
      </c>
      <c r="AC2411">
        <v>2022</v>
      </c>
      <c r="AD2411" s="1">
        <v>44621</v>
      </c>
      <c r="AE2411" t="s">
        <v>101</v>
      </c>
      <c r="AF2411" t="s">
        <v>69</v>
      </c>
      <c r="AG2411" t="str">
        <f t="shared" si="151"/>
        <v>Include</v>
      </c>
      <c r="AH2411">
        <f t="shared" si="148"/>
        <v>0</v>
      </c>
      <c r="AI2411">
        <f t="shared" si="149"/>
        <v>1</v>
      </c>
      <c r="AJ2411">
        <f t="shared" si="150"/>
        <v>0</v>
      </c>
      <c r="AK2411" s="15">
        <f>1</f>
        <v>1</v>
      </c>
    </row>
    <row r="2412" spans="1:37" x14ac:dyDescent="0.3">
      <c r="A2412" t="s">
        <v>5407</v>
      </c>
      <c r="B2412" s="1">
        <v>44624</v>
      </c>
      <c r="C2412" s="1">
        <v>44624</v>
      </c>
      <c r="D2412" t="s">
        <v>5408</v>
      </c>
      <c r="E2412" t="s">
        <v>1802</v>
      </c>
      <c r="F2412">
        <v>33</v>
      </c>
      <c r="G2412">
        <v>33</v>
      </c>
      <c r="H2412" t="s">
        <v>47</v>
      </c>
      <c r="I2412" t="s">
        <v>47</v>
      </c>
      <c r="J2412" t="s">
        <v>116</v>
      </c>
      <c r="K2412" t="s">
        <v>150</v>
      </c>
      <c r="L2412" t="s">
        <v>38</v>
      </c>
      <c r="M2412" t="s">
        <v>447</v>
      </c>
      <c r="N2412">
        <v>2</v>
      </c>
      <c r="O2412">
        <v>2</v>
      </c>
      <c r="P2412">
        <v>2360.33</v>
      </c>
      <c r="Q2412" s="2">
        <v>0.23</v>
      </c>
      <c r="R2412">
        <v>4038.37</v>
      </c>
      <c r="S2412">
        <v>1837.87</v>
      </c>
      <c r="T2412" s="3">
        <v>0.45500000000000002</v>
      </c>
      <c r="U2412">
        <v>81.05</v>
      </c>
      <c r="V2412" t="s">
        <v>40</v>
      </c>
      <c r="X2412" t="b">
        <v>0</v>
      </c>
      <c r="Y2412" t="s">
        <v>60</v>
      </c>
      <c r="Z2412" t="s">
        <v>60</v>
      </c>
      <c r="AA2412">
        <v>3</v>
      </c>
      <c r="AB2412">
        <v>3</v>
      </c>
      <c r="AC2412">
        <v>2022</v>
      </c>
      <c r="AD2412" s="1">
        <v>44621</v>
      </c>
      <c r="AE2412" t="s">
        <v>87</v>
      </c>
      <c r="AF2412" t="s">
        <v>43</v>
      </c>
      <c r="AG2412" t="str">
        <f t="shared" si="151"/>
        <v>Include</v>
      </c>
      <c r="AH2412">
        <f t="shared" si="148"/>
        <v>0</v>
      </c>
      <c r="AI2412">
        <f t="shared" si="149"/>
        <v>1</v>
      </c>
      <c r="AJ2412">
        <f t="shared" si="150"/>
        <v>0</v>
      </c>
      <c r="AK2412" s="15">
        <f>1</f>
        <v>1</v>
      </c>
    </row>
    <row r="2413" spans="1:37" x14ac:dyDescent="0.3">
      <c r="A2413" t="s">
        <v>5409</v>
      </c>
      <c r="B2413" s="1">
        <v>44624</v>
      </c>
      <c r="C2413" s="1">
        <v>44624</v>
      </c>
      <c r="D2413" t="s">
        <v>5410</v>
      </c>
      <c r="E2413" t="s">
        <v>443</v>
      </c>
      <c r="F2413">
        <v>46</v>
      </c>
      <c r="G2413">
        <v>46</v>
      </c>
      <c r="H2413" t="s">
        <v>81</v>
      </c>
      <c r="I2413" t="s">
        <v>81</v>
      </c>
      <c r="J2413" t="s">
        <v>82</v>
      </c>
      <c r="K2413" t="s">
        <v>131</v>
      </c>
      <c r="L2413" t="s">
        <v>97</v>
      </c>
      <c r="M2413" t="s">
        <v>275</v>
      </c>
      <c r="N2413">
        <v>9</v>
      </c>
      <c r="O2413">
        <v>9</v>
      </c>
      <c r="P2413">
        <v>1062.8699999999999</v>
      </c>
      <c r="Q2413" s="2">
        <v>0.06</v>
      </c>
      <c r="R2413">
        <v>10261.94</v>
      </c>
      <c r="S2413">
        <v>4417.8500000000004</v>
      </c>
      <c r="T2413" s="3">
        <v>0.43099999999999999</v>
      </c>
      <c r="U2413">
        <v>54.68</v>
      </c>
      <c r="V2413" t="s">
        <v>40</v>
      </c>
      <c r="W2413">
        <v>1</v>
      </c>
      <c r="X2413" t="b">
        <v>0</v>
      </c>
      <c r="Y2413" t="s">
        <v>60</v>
      </c>
      <c r="Z2413" t="s">
        <v>60</v>
      </c>
      <c r="AA2413">
        <v>8</v>
      </c>
      <c r="AB2413">
        <v>8</v>
      </c>
      <c r="AC2413">
        <v>2022</v>
      </c>
      <c r="AD2413" s="1">
        <v>44621</v>
      </c>
      <c r="AE2413" t="s">
        <v>101</v>
      </c>
      <c r="AF2413" t="s">
        <v>69</v>
      </c>
      <c r="AG2413" t="str">
        <f t="shared" si="151"/>
        <v>Include</v>
      </c>
      <c r="AH2413">
        <f t="shared" si="148"/>
        <v>0</v>
      </c>
      <c r="AI2413">
        <f t="shared" si="149"/>
        <v>1</v>
      </c>
      <c r="AJ2413">
        <f t="shared" si="150"/>
        <v>0</v>
      </c>
      <c r="AK2413" s="15">
        <f>1</f>
        <v>1</v>
      </c>
    </row>
    <row r="2414" spans="1:37" x14ac:dyDescent="0.3">
      <c r="A2414" t="s">
        <v>5411</v>
      </c>
      <c r="B2414" s="1">
        <v>44624</v>
      </c>
      <c r="C2414" s="1">
        <v>44624</v>
      </c>
      <c r="D2414" t="s">
        <v>5412</v>
      </c>
      <c r="E2414" t="s">
        <v>2564</v>
      </c>
      <c r="F2414">
        <v>49</v>
      </c>
      <c r="G2414">
        <v>49</v>
      </c>
      <c r="H2414" t="s">
        <v>35</v>
      </c>
      <c r="I2414" t="s">
        <v>35</v>
      </c>
      <c r="J2414" t="s">
        <v>116</v>
      </c>
      <c r="K2414" t="s">
        <v>150</v>
      </c>
      <c r="L2414" t="s">
        <v>140</v>
      </c>
      <c r="M2414" t="s">
        <v>141</v>
      </c>
      <c r="N2414">
        <v>1</v>
      </c>
      <c r="O2414">
        <v>1</v>
      </c>
      <c r="P2414">
        <v>2434.6</v>
      </c>
      <c r="Q2414" s="2">
        <v>0.04</v>
      </c>
      <c r="R2414">
        <v>2589.54</v>
      </c>
      <c r="S2414">
        <v>635.65</v>
      </c>
      <c r="T2414" s="3">
        <v>0.245</v>
      </c>
      <c r="U2414">
        <v>29.56</v>
      </c>
      <c r="V2414" t="s">
        <v>40</v>
      </c>
      <c r="W2414">
        <v>3</v>
      </c>
      <c r="X2414" t="b">
        <v>0</v>
      </c>
      <c r="Y2414" t="s">
        <v>60</v>
      </c>
      <c r="Z2414" t="s">
        <v>60</v>
      </c>
      <c r="AA2414">
        <v>1</v>
      </c>
      <c r="AB2414">
        <v>1</v>
      </c>
      <c r="AC2414">
        <v>2022</v>
      </c>
      <c r="AD2414" s="1">
        <v>44621</v>
      </c>
      <c r="AE2414" t="s">
        <v>101</v>
      </c>
      <c r="AF2414" t="s">
        <v>69</v>
      </c>
      <c r="AG2414" t="str">
        <f t="shared" si="151"/>
        <v>Include</v>
      </c>
      <c r="AH2414">
        <f t="shared" si="148"/>
        <v>0</v>
      </c>
      <c r="AI2414">
        <f t="shared" si="149"/>
        <v>1</v>
      </c>
      <c r="AJ2414">
        <f t="shared" si="150"/>
        <v>0</v>
      </c>
      <c r="AK2414" s="15">
        <f>1</f>
        <v>1</v>
      </c>
    </row>
    <row r="2415" spans="1:37" x14ac:dyDescent="0.3">
      <c r="A2415" t="s">
        <v>5413</v>
      </c>
      <c r="B2415" s="1">
        <v>44623</v>
      </c>
      <c r="C2415" s="1">
        <v>44623</v>
      </c>
      <c r="D2415" t="s">
        <v>5414</v>
      </c>
      <c r="E2415" t="s">
        <v>665</v>
      </c>
      <c r="F2415">
        <v>36</v>
      </c>
      <c r="G2415">
        <v>36</v>
      </c>
      <c r="H2415" t="s">
        <v>35</v>
      </c>
      <c r="I2415" t="s">
        <v>35</v>
      </c>
      <c r="J2415" t="s">
        <v>48</v>
      </c>
      <c r="K2415" t="s">
        <v>230</v>
      </c>
      <c r="L2415" t="s">
        <v>84</v>
      </c>
      <c r="M2415" t="s">
        <v>231</v>
      </c>
      <c r="N2415">
        <v>10</v>
      </c>
      <c r="O2415">
        <v>10</v>
      </c>
      <c r="P2415">
        <v>206.1</v>
      </c>
      <c r="Q2415" s="2">
        <v>0.35</v>
      </c>
      <c r="R2415">
        <v>1777.49</v>
      </c>
      <c r="S2415">
        <v>133.97</v>
      </c>
      <c r="T2415" s="3">
        <v>7.4999999999999997E-2</v>
      </c>
      <c r="U2415">
        <v>79.95</v>
      </c>
      <c r="V2415" t="s">
        <v>76</v>
      </c>
      <c r="W2415">
        <v>2</v>
      </c>
      <c r="X2415" t="b">
        <v>0</v>
      </c>
      <c r="Y2415" t="s">
        <v>60</v>
      </c>
      <c r="Z2415" t="s">
        <v>60</v>
      </c>
      <c r="AA2415">
        <v>1</v>
      </c>
      <c r="AB2415">
        <v>1</v>
      </c>
      <c r="AC2415">
        <v>2022</v>
      </c>
      <c r="AD2415" s="1">
        <v>44621</v>
      </c>
      <c r="AE2415" t="s">
        <v>61</v>
      </c>
      <c r="AF2415" t="s">
        <v>62</v>
      </c>
      <c r="AG2415" t="str">
        <f t="shared" si="151"/>
        <v>Include</v>
      </c>
      <c r="AH2415">
        <f t="shared" si="148"/>
        <v>0</v>
      </c>
      <c r="AI2415">
        <f t="shared" si="149"/>
        <v>1</v>
      </c>
      <c r="AJ2415">
        <f t="shared" si="150"/>
        <v>0</v>
      </c>
      <c r="AK2415" s="15">
        <f>1</f>
        <v>1</v>
      </c>
    </row>
    <row r="2416" spans="1:37" x14ac:dyDescent="0.3">
      <c r="A2416" t="s">
        <v>5415</v>
      </c>
      <c r="B2416" s="1">
        <v>44623</v>
      </c>
      <c r="C2416" s="1">
        <v>44623</v>
      </c>
      <c r="D2416" t="s">
        <v>5416</v>
      </c>
      <c r="E2416" t="s">
        <v>324</v>
      </c>
      <c r="F2416">
        <v>26</v>
      </c>
      <c r="G2416">
        <v>26</v>
      </c>
      <c r="H2416" t="s">
        <v>35</v>
      </c>
      <c r="I2416" t="s">
        <v>35</v>
      </c>
      <c r="J2416" t="s">
        <v>57</v>
      </c>
      <c r="K2416" t="s">
        <v>66</v>
      </c>
      <c r="L2416" t="s">
        <v>38</v>
      </c>
      <c r="M2416" t="s">
        <v>163</v>
      </c>
      <c r="N2416">
        <v>5</v>
      </c>
      <c r="O2416">
        <v>5</v>
      </c>
      <c r="P2416">
        <v>2389.7800000000002</v>
      </c>
      <c r="Q2416" s="2">
        <v>0.27</v>
      </c>
      <c r="R2416">
        <v>9862.27</v>
      </c>
      <c r="S2416">
        <v>4445.3</v>
      </c>
      <c r="T2416" s="3">
        <v>0.45100000000000001</v>
      </c>
      <c r="U2416">
        <v>88.28</v>
      </c>
      <c r="V2416" t="s">
        <v>68</v>
      </c>
      <c r="W2416">
        <v>1</v>
      </c>
      <c r="X2416" t="b">
        <v>0</v>
      </c>
      <c r="Y2416" t="s">
        <v>60</v>
      </c>
      <c r="Z2416" t="s">
        <v>60</v>
      </c>
      <c r="AA2416">
        <v>6</v>
      </c>
      <c r="AB2416">
        <v>6</v>
      </c>
      <c r="AC2416">
        <v>2022</v>
      </c>
      <c r="AD2416" s="1">
        <v>44621</v>
      </c>
      <c r="AE2416" t="s">
        <v>87</v>
      </c>
      <c r="AF2416" t="s">
        <v>43</v>
      </c>
      <c r="AG2416" t="str">
        <f t="shared" si="151"/>
        <v>Include</v>
      </c>
      <c r="AH2416">
        <f t="shared" si="148"/>
        <v>0</v>
      </c>
      <c r="AI2416">
        <f t="shared" si="149"/>
        <v>1</v>
      </c>
      <c r="AJ2416">
        <f t="shared" si="150"/>
        <v>0</v>
      </c>
      <c r="AK2416" s="15">
        <f>1</f>
        <v>1</v>
      </c>
    </row>
    <row r="2417" spans="1:37" x14ac:dyDescent="0.3">
      <c r="A2417" t="s">
        <v>5417</v>
      </c>
      <c r="B2417" s="1">
        <v>44623</v>
      </c>
      <c r="C2417" s="1">
        <v>44623</v>
      </c>
      <c r="D2417" t="s">
        <v>5418</v>
      </c>
      <c r="E2417" t="s">
        <v>1362</v>
      </c>
      <c r="F2417">
        <v>16</v>
      </c>
      <c r="G2417">
        <v>16</v>
      </c>
      <c r="H2417" t="s">
        <v>81</v>
      </c>
      <c r="I2417" t="s">
        <v>81</v>
      </c>
      <c r="J2417" t="s">
        <v>82</v>
      </c>
      <c r="K2417" t="s">
        <v>122</v>
      </c>
      <c r="L2417" t="s">
        <v>38</v>
      </c>
      <c r="M2417" t="s">
        <v>447</v>
      </c>
      <c r="N2417">
        <v>8</v>
      </c>
      <c r="O2417">
        <v>8</v>
      </c>
      <c r="P2417">
        <v>1468.81</v>
      </c>
      <c r="Q2417" s="2">
        <v>0.02</v>
      </c>
      <c r="R2417">
        <v>12672.79</v>
      </c>
      <c r="S2417">
        <v>4798.3599999999997</v>
      </c>
      <c r="T2417" s="3">
        <v>0.379</v>
      </c>
      <c r="U2417">
        <v>35.31</v>
      </c>
      <c r="V2417" t="s">
        <v>52</v>
      </c>
      <c r="W2417">
        <v>4</v>
      </c>
      <c r="X2417" t="b">
        <v>0</v>
      </c>
      <c r="Y2417" t="s">
        <v>60</v>
      </c>
      <c r="Z2417" t="s">
        <v>60</v>
      </c>
      <c r="AA2417">
        <v>8</v>
      </c>
      <c r="AB2417">
        <v>8</v>
      </c>
      <c r="AC2417">
        <v>2022</v>
      </c>
      <c r="AD2417" s="1">
        <v>44621</v>
      </c>
      <c r="AE2417" t="s">
        <v>42</v>
      </c>
      <c r="AF2417" t="s">
        <v>69</v>
      </c>
      <c r="AG2417" t="str">
        <f t="shared" si="151"/>
        <v>Include</v>
      </c>
      <c r="AH2417">
        <f t="shared" si="148"/>
        <v>0</v>
      </c>
      <c r="AI2417">
        <f t="shared" si="149"/>
        <v>1</v>
      </c>
      <c r="AJ2417">
        <f t="shared" si="150"/>
        <v>0</v>
      </c>
      <c r="AK2417" s="15">
        <f>1</f>
        <v>1</v>
      </c>
    </row>
    <row r="2418" spans="1:37" x14ac:dyDescent="0.3">
      <c r="A2418" t="s">
        <v>5419</v>
      </c>
      <c r="B2418" s="1">
        <v>44622</v>
      </c>
      <c r="C2418" s="1">
        <v>44622</v>
      </c>
      <c r="D2418" t="s">
        <v>5420</v>
      </c>
      <c r="E2418" t="s">
        <v>2542</v>
      </c>
      <c r="F2418">
        <v>57</v>
      </c>
      <c r="G2418">
        <v>57</v>
      </c>
      <c r="H2418" t="s">
        <v>173</v>
      </c>
      <c r="I2418" t="s">
        <v>81</v>
      </c>
      <c r="J2418" t="s">
        <v>36</v>
      </c>
      <c r="K2418" t="s">
        <v>37</v>
      </c>
      <c r="L2418" t="s">
        <v>38</v>
      </c>
      <c r="M2418" t="s">
        <v>39</v>
      </c>
      <c r="N2418">
        <v>6</v>
      </c>
      <c r="O2418">
        <v>6</v>
      </c>
      <c r="P2418">
        <v>583.99</v>
      </c>
      <c r="Q2418" s="2">
        <v>0.26</v>
      </c>
      <c r="R2418">
        <v>2822.23</v>
      </c>
      <c r="S2418">
        <v>1322.69</v>
      </c>
      <c r="T2418" s="3">
        <v>0.46899999999999997</v>
      </c>
      <c r="U2418">
        <v>22.05</v>
      </c>
      <c r="V2418" t="s">
        <v>68</v>
      </c>
      <c r="W2418">
        <v>4</v>
      </c>
      <c r="X2418" t="b">
        <v>0</v>
      </c>
      <c r="Y2418" t="s">
        <v>142</v>
      </c>
      <c r="Z2418" t="s">
        <v>142</v>
      </c>
      <c r="AA2418">
        <v>6</v>
      </c>
      <c r="AB2418">
        <v>6</v>
      </c>
      <c r="AC2418">
        <v>2022</v>
      </c>
      <c r="AD2418" s="1">
        <v>44621</v>
      </c>
      <c r="AE2418" t="s">
        <v>101</v>
      </c>
      <c r="AF2418" t="s">
        <v>43</v>
      </c>
      <c r="AG2418" t="str">
        <f t="shared" si="151"/>
        <v>Include</v>
      </c>
      <c r="AH2418">
        <f t="shared" si="148"/>
        <v>0</v>
      </c>
      <c r="AI2418">
        <f t="shared" si="149"/>
        <v>0</v>
      </c>
      <c r="AJ2418">
        <f t="shared" si="150"/>
        <v>0</v>
      </c>
      <c r="AK2418" s="15">
        <f>1</f>
        <v>1</v>
      </c>
    </row>
    <row r="2419" spans="1:37" x14ac:dyDescent="0.3">
      <c r="A2419" t="s">
        <v>5421</v>
      </c>
      <c r="B2419" s="1">
        <v>44622</v>
      </c>
      <c r="C2419" s="1">
        <v>44622</v>
      </c>
      <c r="D2419" t="s">
        <v>5422</v>
      </c>
      <c r="E2419" t="s">
        <v>631</v>
      </c>
      <c r="F2419">
        <v>17</v>
      </c>
      <c r="G2419">
        <v>17</v>
      </c>
      <c r="H2419" t="s">
        <v>47</v>
      </c>
      <c r="I2419" t="s">
        <v>47</v>
      </c>
      <c r="J2419" t="s">
        <v>48</v>
      </c>
      <c r="K2419" t="s">
        <v>49</v>
      </c>
      <c r="L2419" t="s">
        <v>111</v>
      </c>
      <c r="M2419" t="s">
        <v>136</v>
      </c>
      <c r="N2419">
        <v>5</v>
      </c>
      <c r="O2419">
        <v>5</v>
      </c>
      <c r="P2419">
        <v>5150.6400000000003</v>
      </c>
      <c r="Q2419" s="2">
        <v>0.37</v>
      </c>
      <c r="R2419">
        <v>19963.259999999998</v>
      </c>
      <c r="S2419">
        <v>3851.26</v>
      </c>
      <c r="T2419" s="3">
        <v>0.193</v>
      </c>
      <c r="U2419">
        <v>75.38</v>
      </c>
      <c r="V2419" t="s">
        <v>76</v>
      </c>
      <c r="W2419">
        <v>4</v>
      </c>
      <c r="X2419" t="b">
        <v>0</v>
      </c>
      <c r="Y2419" t="s">
        <v>86</v>
      </c>
      <c r="Z2419" t="s">
        <v>86</v>
      </c>
      <c r="AA2419">
        <v>3</v>
      </c>
      <c r="AB2419">
        <v>3</v>
      </c>
      <c r="AC2419">
        <v>2022</v>
      </c>
      <c r="AD2419" s="1">
        <v>44621</v>
      </c>
      <c r="AE2419" t="s">
        <v>42</v>
      </c>
      <c r="AF2419" t="s">
        <v>62</v>
      </c>
      <c r="AG2419" t="str">
        <f t="shared" si="151"/>
        <v>Include</v>
      </c>
      <c r="AH2419">
        <f t="shared" si="148"/>
        <v>0</v>
      </c>
      <c r="AI2419">
        <f t="shared" si="149"/>
        <v>0</v>
      </c>
      <c r="AJ2419">
        <f t="shared" si="150"/>
        <v>0</v>
      </c>
      <c r="AK2419" s="15">
        <f>1</f>
        <v>1</v>
      </c>
    </row>
    <row r="2420" spans="1:37" x14ac:dyDescent="0.3">
      <c r="A2420" t="s">
        <v>5423</v>
      </c>
      <c r="B2420" s="1">
        <v>44622</v>
      </c>
      <c r="C2420" s="1">
        <v>44622</v>
      </c>
      <c r="D2420" t="s">
        <v>5424</v>
      </c>
      <c r="E2420" t="s">
        <v>1465</v>
      </c>
      <c r="F2420">
        <v>37</v>
      </c>
      <c r="G2420">
        <v>37</v>
      </c>
      <c r="H2420" t="s">
        <v>92</v>
      </c>
      <c r="I2420" t="s">
        <v>81</v>
      </c>
      <c r="J2420" t="s">
        <v>82</v>
      </c>
      <c r="K2420" t="s">
        <v>131</v>
      </c>
      <c r="L2420" t="s">
        <v>84</v>
      </c>
      <c r="M2420" t="s">
        <v>146</v>
      </c>
      <c r="N2420">
        <v>5</v>
      </c>
      <c r="O2420">
        <v>5</v>
      </c>
      <c r="P2420">
        <v>86.9</v>
      </c>
      <c r="Q2420" s="2">
        <v>0.34</v>
      </c>
      <c r="R2420">
        <v>357.63</v>
      </c>
      <c r="S2420">
        <v>31.6</v>
      </c>
      <c r="T2420" s="3">
        <v>8.7999999999999995E-2</v>
      </c>
      <c r="U2420">
        <v>52.67</v>
      </c>
      <c r="V2420" t="s">
        <v>99</v>
      </c>
      <c r="W2420">
        <v>4</v>
      </c>
      <c r="X2420" t="b">
        <v>0</v>
      </c>
      <c r="Y2420" t="s">
        <v>60</v>
      </c>
      <c r="Z2420" t="s">
        <v>60</v>
      </c>
      <c r="AA2420">
        <v>2</v>
      </c>
      <c r="AB2420">
        <v>2</v>
      </c>
      <c r="AC2420">
        <v>2022</v>
      </c>
      <c r="AD2420" s="1">
        <v>44621</v>
      </c>
      <c r="AE2420" t="s">
        <v>61</v>
      </c>
      <c r="AF2420" t="s">
        <v>62</v>
      </c>
      <c r="AG2420" t="str">
        <f t="shared" si="151"/>
        <v>Include</v>
      </c>
      <c r="AH2420">
        <f t="shared" si="148"/>
        <v>0</v>
      </c>
      <c r="AI2420">
        <f t="shared" si="149"/>
        <v>1</v>
      </c>
      <c r="AJ2420">
        <f t="shared" si="150"/>
        <v>0</v>
      </c>
      <c r="AK2420" s="15">
        <f>1</f>
        <v>1</v>
      </c>
    </row>
    <row r="2421" spans="1:37" x14ac:dyDescent="0.3">
      <c r="A2421" t="s">
        <v>5425</v>
      </c>
      <c r="B2421" s="1">
        <v>44622</v>
      </c>
      <c r="C2421" s="1">
        <v>44622</v>
      </c>
      <c r="D2421" t="s">
        <v>5426</v>
      </c>
      <c r="E2421" t="s">
        <v>676</v>
      </c>
      <c r="F2421">
        <v>26</v>
      </c>
      <c r="G2421">
        <v>26</v>
      </c>
      <c r="H2421" t="s">
        <v>173</v>
      </c>
      <c r="I2421" t="s">
        <v>81</v>
      </c>
      <c r="J2421" t="s">
        <v>116</v>
      </c>
      <c r="K2421" t="s">
        <v>117</v>
      </c>
      <c r="L2421" t="s">
        <v>50</v>
      </c>
      <c r="M2421" t="s">
        <v>51</v>
      </c>
      <c r="N2421">
        <v>4</v>
      </c>
      <c r="O2421">
        <v>4</v>
      </c>
      <c r="P2421">
        <v>9797.48</v>
      </c>
      <c r="Q2421" s="2">
        <v>0.19</v>
      </c>
      <c r="R2421">
        <v>35253.800000000003</v>
      </c>
      <c r="S2421">
        <v>6234.5</v>
      </c>
      <c r="T2421" s="3">
        <v>0.17699999999999999</v>
      </c>
      <c r="U2421">
        <v>54.57</v>
      </c>
      <c r="V2421" t="s">
        <v>68</v>
      </c>
      <c r="W2421">
        <v>4</v>
      </c>
      <c r="X2421" t="b">
        <v>0</v>
      </c>
      <c r="Y2421" t="s">
        <v>60</v>
      </c>
      <c r="Z2421" t="s">
        <v>60</v>
      </c>
      <c r="AA2421">
        <v>10</v>
      </c>
      <c r="AB2421">
        <v>10</v>
      </c>
      <c r="AC2421">
        <v>2022</v>
      </c>
      <c r="AD2421" s="1">
        <v>44621</v>
      </c>
      <c r="AE2421" t="s">
        <v>87</v>
      </c>
      <c r="AF2421" t="s">
        <v>88</v>
      </c>
      <c r="AG2421" t="str">
        <f t="shared" si="151"/>
        <v>Include</v>
      </c>
      <c r="AH2421">
        <f t="shared" si="148"/>
        <v>0</v>
      </c>
      <c r="AI2421">
        <f t="shared" si="149"/>
        <v>1</v>
      </c>
      <c r="AJ2421">
        <f t="shared" si="150"/>
        <v>0</v>
      </c>
      <c r="AK2421" s="15">
        <f>1</f>
        <v>1</v>
      </c>
    </row>
    <row r="2422" spans="1:37" x14ac:dyDescent="0.3">
      <c r="A2422" t="s">
        <v>5427</v>
      </c>
      <c r="B2422" s="1">
        <v>44621</v>
      </c>
      <c r="C2422" s="1">
        <v>44621</v>
      </c>
      <c r="D2422" t="s">
        <v>5428</v>
      </c>
      <c r="E2422" t="s">
        <v>196</v>
      </c>
      <c r="F2422">
        <v>16</v>
      </c>
      <c r="G2422">
        <v>16</v>
      </c>
      <c r="H2422" t="s">
        <v>212</v>
      </c>
      <c r="I2422" t="s">
        <v>35</v>
      </c>
      <c r="J2422" t="s">
        <v>36</v>
      </c>
      <c r="K2422" t="s">
        <v>37</v>
      </c>
      <c r="L2422" t="s">
        <v>111</v>
      </c>
      <c r="M2422" t="s">
        <v>174</v>
      </c>
      <c r="N2422">
        <v>2</v>
      </c>
      <c r="O2422">
        <v>2</v>
      </c>
      <c r="P2422">
        <v>13902.39</v>
      </c>
      <c r="Q2422" s="2">
        <v>0.37</v>
      </c>
      <c r="R2422">
        <v>20309.900000000001</v>
      </c>
      <c r="S2422">
        <v>5540.98</v>
      </c>
      <c r="T2422" s="3">
        <v>0.27300000000000002</v>
      </c>
      <c r="U2422">
        <v>37.83</v>
      </c>
      <c r="V2422" t="s">
        <v>99</v>
      </c>
      <c r="W2422">
        <v>3</v>
      </c>
      <c r="X2422" t="b">
        <v>0</v>
      </c>
      <c r="Y2422" t="s">
        <v>382</v>
      </c>
      <c r="Z2422" t="s">
        <v>60</v>
      </c>
      <c r="AA2422">
        <v>7</v>
      </c>
      <c r="AB2422">
        <v>7</v>
      </c>
      <c r="AC2422">
        <v>2022</v>
      </c>
      <c r="AD2422" s="1">
        <v>44621</v>
      </c>
      <c r="AE2422" t="s">
        <v>42</v>
      </c>
      <c r="AF2422" t="s">
        <v>62</v>
      </c>
      <c r="AG2422" t="str">
        <f t="shared" si="151"/>
        <v>Include</v>
      </c>
      <c r="AH2422">
        <f t="shared" si="148"/>
        <v>0</v>
      </c>
      <c r="AI2422">
        <f t="shared" si="149"/>
        <v>1</v>
      </c>
      <c r="AJ2422">
        <f t="shared" si="150"/>
        <v>0</v>
      </c>
      <c r="AK2422" s="15">
        <f>1</f>
        <v>1</v>
      </c>
    </row>
    <row r="2423" spans="1:37" x14ac:dyDescent="0.3">
      <c r="A2423" t="s">
        <v>5429</v>
      </c>
      <c r="B2423" s="1">
        <v>44620</v>
      </c>
      <c r="C2423" s="1">
        <v>44620</v>
      </c>
      <c r="D2423" t="s">
        <v>5430</v>
      </c>
      <c r="E2423" t="s">
        <v>591</v>
      </c>
      <c r="F2423">
        <v>41</v>
      </c>
      <c r="G2423">
        <v>41</v>
      </c>
      <c r="H2423" t="s">
        <v>47</v>
      </c>
      <c r="I2423" t="s">
        <v>47</v>
      </c>
      <c r="J2423" t="s">
        <v>57</v>
      </c>
      <c r="K2423" t="s">
        <v>58</v>
      </c>
      <c r="L2423" t="s">
        <v>97</v>
      </c>
      <c r="M2423" t="s">
        <v>275</v>
      </c>
      <c r="N2423">
        <v>8</v>
      </c>
      <c r="O2423">
        <v>8</v>
      </c>
      <c r="P2423">
        <v>1067.22</v>
      </c>
      <c r="Q2423" s="2">
        <v>0.26</v>
      </c>
      <c r="R2423">
        <v>5458.98</v>
      </c>
      <c r="S2423">
        <v>2138.94</v>
      </c>
      <c r="T2423" s="3">
        <v>0.39200000000000002</v>
      </c>
      <c r="U2423">
        <v>104.44</v>
      </c>
      <c r="V2423" t="s">
        <v>132</v>
      </c>
      <c r="W2423">
        <v>4</v>
      </c>
      <c r="X2423" t="b">
        <v>0</v>
      </c>
      <c r="Y2423" t="s">
        <v>100</v>
      </c>
      <c r="Z2423" t="s">
        <v>100</v>
      </c>
      <c r="AA2423">
        <v>4</v>
      </c>
      <c r="AB2423">
        <v>4</v>
      </c>
      <c r="AC2423">
        <v>2022</v>
      </c>
      <c r="AD2423" s="1">
        <v>44593</v>
      </c>
      <c r="AE2423" t="s">
        <v>61</v>
      </c>
      <c r="AF2423" t="s">
        <v>43</v>
      </c>
      <c r="AG2423" t="str">
        <f t="shared" si="151"/>
        <v>Include</v>
      </c>
      <c r="AH2423">
        <f t="shared" si="148"/>
        <v>0</v>
      </c>
      <c r="AI2423">
        <f t="shared" si="149"/>
        <v>0</v>
      </c>
      <c r="AJ2423">
        <f t="shared" si="150"/>
        <v>1</v>
      </c>
      <c r="AK2423" s="15">
        <f>1</f>
        <v>1</v>
      </c>
    </row>
    <row r="2424" spans="1:37" x14ac:dyDescent="0.3">
      <c r="A2424" t="s">
        <v>5431</v>
      </c>
      <c r="B2424" s="1">
        <v>44620</v>
      </c>
      <c r="C2424" s="1">
        <v>44620</v>
      </c>
      <c r="D2424" t="s">
        <v>5432</v>
      </c>
      <c r="E2424" t="s">
        <v>411</v>
      </c>
      <c r="F2424">
        <v>12</v>
      </c>
      <c r="G2424">
        <v>12</v>
      </c>
      <c r="H2424" t="s">
        <v>274</v>
      </c>
      <c r="I2424" t="s">
        <v>81</v>
      </c>
      <c r="J2424" t="s">
        <v>57</v>
      </c>
      <c r="K2424" t="s">
        <v>58</v>
      </c>
      <c r="L2424" t="s">
        <v>50</v>
      </c>
      <c r="M2424" t="s">
        <v>67</v>
      </c>
      <c r="N2424">
        <v>6</v>
      </c>
      <c r="O2424">
        <v>6</v>
      </c>
      <c r="P2424">
        <v>9814.26</v>
      </c>
      <c r="Q2424" s="2">
        <v>0.23</v>
      </c>
      <c r="R2424">
        <v>39342.720000000001</v>
      </c>
      <c r="S2424">
        <v>8877.9500000000007</v>
      </c>
      <c r="T2424" s="3">
        <v>0.22600000000000001</v>
      </c>
      <c r="U2424">
        <v>54.67</v>
      </c>
      <c r="V2424" t="s">
        <v>76</v>
      </c>
      <c r="W2424">
        <v>1</v>
      </c>
      <c r="X2424" t="b">
        <v>1</v>
      </c>
      <c r="Y2424" t="s">
        <v>41</v>
      </c>
      <c r="Z2424" t="s">
        <v>41</v>
      </c>
      <c r="AA2424">
        <v>8</v>
      </c>
      <c r="AB2424">
        <v>8</v>
      </c>
      <c r="AC2424">
        <v>2022</v>
      </c>
      <c r="AD2424" s="1">
        <v>44593</v>
      </c>
      <c r="AE2424" t="s">
        <v>42</v>
      </c>
      <c r="AF2424" t="s">
        <v>43</v>
      </c>
      <c r="AG2424" t="str">
        <f t="shared" si="151"/>
        <v>Include</v>
      </c>
      <c r="AH2424">
        <f t="shared" si="148"/>
        <v>1</v>
      </c>
      <c r="AI2424">
        <f t="shared" si="149"/>
        <v>1</v>
      </c>
      <c r="AJ2424">
        <f t="shared" si="150"/>
        <v>0</v>
      </c>
      <c r="AK2424" s="15">
        <f>1</f>
        <v>1</v>
      </c>
    </row>
    <row r="2425" spans="1:37" x14ac:dyDescent="0.3">
      <c r="A2425" t="s">
        <v>5433</v>
      </c>
      <c r="B2425" s="1">
        <v>44619</v>
      </c>
      <c r="C2425" s="1">
        <v>44619</v>
      </c>
      <c r="D2425" t="s">
        <v>5434</v>
      </c>
      <c r="E2425" t="s">
        <v>749</v>
      </c>
      <c r="F2425">
        <v>26</v>
      </c>
      <c r="G2425">
        <v>26</v>
      </c>
      <c r="H2425" t="s">
        <v>81</v>
      </c>
      <c r="I2425" t="s">
        <v>81</v>
      </c>
      <c r="J2425" t="s">
        <v>48</v>
      </c>
      <c r="K2425" t="s">
        <v>185</v>
      </c>
      <c r="L2425" t="s">
        <v>140</v>
      </c>
      <c r="M2425" t="s">
        <v>141</v>
      </c>
      <c r="N2425">
        <v>7</v>
      </c>
      <c r="O2425">
        <v>7</v>
      </c>
      <c r="P2425">
        <v>3036.93</v>
      </c>
      <c r="Q2425" s="2">
        <v>0.24</v>
      </c>
      <c r="R2425">
        <v>15791.37</v>
      </c>
      <c r="S2425">
        <v>5788.85</v>
      </c>
      <c r="T2425" s="3">
        <v>0.36699999999999999</v>
      </c>
      <c r="U2425">
        <v>87.14</v>
      </c>
      <c r="V2425" t="s">
        <v>99</v>
      </c>
      <c r="W2425">
        <v>1</v>
      </c>
      <c r="X2425" t="b">
        <v>0</v>
      </c>
      <c r="Y2425" t="s">
        <v>60</v>
      </c>
      <c r="Z2425" t="s">
        <v>60</v>
      </c>
      <c r="AA2425">
        <v>10</v>
      </c>
      <c r="AB2425">
        <v>10</v>
      </c>
      <c r="AC2425">
        <v>2022</v>
      </c>
      <c r="AD2425" s="1">
        <v>44593</v>
      </c>
      <c r="AE2425" t="s">
        <v>87</v>
      </c>
      <c r="AF2425" t="s">
        <v>43</v>
      </c>
      <c r="AG2425" t="str">
        <f t="shared" si="151"/>
        <v>Include</v>
      </c>
      <c r="AH2425">
        <f t="shared" si="148"/>
        <v>0</v>
      </c>
      <c r="AI2425">
        <f t="shared" si="149"/>
        <v>1</v>
      </c>
      <c r="AJ2425">
        <f t="shared" si="150"/>
        <v>0</v>
      </c>
      <c r="AK2425" s="15">
        <f>1</f>
        <v>1</v>
      </c>
    </row>
    <row r="2426" spans="1:37" x14ac:dyDescent="0.3">
      <c r="A2426" t="s">
        <v>5435</v>
      </c>
      <c r="B2426" s="1">
        <v>44619</v>
      </c>
      <c r="C2426" s="1">
        <v>44619</v>
      </c>
      <c r="D2426" t="s">
        <v>5436</v>
      </c>
      <c r="E2426" t="s">
        <v>3074</v>
      </c>
      <c r="F2426">
        <v>27</v>
      </c>
      <c r="G2426">
        <v>27</v>
      </c>
      <c r="H2426" t="s">
        <v>81</v>
      </c>
      <c r="I2426" t="s">
        <v>81</v>
      </c>
      <c r="J2426" t="s">
        <v>57</v>
      </c>
      <c r="K2426" t="s">
        <v>66</v>
      </c>
      <c r="L2426" t="s">
        <v>111</v>
      </c>
      <c r="M2426" t="s">
        <v>174</v>
      </c>
      <c r="N2426">
        <v>10</v>
      </c>
      <c r="O2426">
        <v>10</v>
      </c>
      <c r="P2426">
        <v>5565.04</v>
      </c>
      <c r="Q2426" s="2">
        <v>0.32</v>
      </c>
      <c r="R2426">
        <v>39181</v>
      </c>
      <c r="S2426">
        <v>7825.8</v>
      </c>
      <c r="T2426" s="3">
        <v>0.2</v>
      </c>
      <c r="U2426">
        <v>71.62</v>
      </c>
      <c r="V2426" t="s">
        <v>68</v>
      </c>
      <c r="W2426">
        <v>4</v>
      </c>
      <c r="X2426" t="b">
        <v>0</v>
      </c>
      <c r="Y2426" t="s">
        <v>60</v>
      </c>
      <c r="Z2426" t="s">
        <v>60</v>
      </c>
      <c r="AA2426">
        <v>3</v>
      </c>
      <c r="AB2426">
        <v>3</v>
      </c>
      <c r="AC2426">
        <v>2022</v>
      </c>
      <c r="AD2426" s="1">
        <v>44593</v>
      </c>
      <c r="AE2426" t="s">
        <v>87</v>
      </c>
      <c r="AF2426" t="s">
        <v>62</v>
      </c>
      <c r="AG2426" t="str">
        <f t="shared" si="151"/>
        <v>Include</v>
      </c>
      <c r="AH2426">
        <f t="shared" si="148"/>
        <v>0</v>
      </c>
      <c r="AI2426">
        <f t="shared" si="149"/>
        <v>1</v>
      </c>
      <c r="AJ2426">
        <f t="shared" si="150"/>
        <v>0</v>
      </c>
      <c r="AK2426" s="15">
        <f>1</f>
        <v>1</v>
      </c>
    </row>
    <row r="2427" spans="1:37" x14ac:dyDescent="0.3">
      <c r="A2427" t="s">
        <v>5437</v>
      </c>
      <c r="B2427" s="1">
        <v>44617</v>
      </c>
      <c r="C2427" s="1">
        <v>44617</v>
      </c>
      <c r="D2427" t="s">
        <v>5438</v>
      </c>
      <c r="E2427" t="s">
        <v>1505</v>
      </c>
      <c r="F2427">
        <v>25</v>
      </c>
      <c r="G2427">
        <v>25</v>
      </c>
      <c r="H2427" t="s">
        <v>47</v>
      </c>
      <c r="I2427" t="s">
        <v>47</v>
      </c>
      <c r="J2427" t="s">
        <v>116</v>
      </c>
      <c r="K2427" t="s">
        <v>150</v>
      </c>
      <c r="L2427" t="s">
        <v>111</v>
      </c>
      <c r="M2427" t="s">
        <v>136</v>
      </c>
      <c r="N2427">
        <v>1</v>
      </c>
      <c r="O2427">
        <v>1</v>
      </c>
      <c r="P2427">
        <v>7835.77</v>
      </c>
      <c r="Q2427" s="2">
        <v>0.08</v>
      </c>
      <c r="R2427">
        <v>6868.24</v>
      </c>
      <c r="S2427">
        <v>1599.65</v>
      </c>
      <c r="T2427" s="3">
        <v>0.23300000000000001</v>
      </c>
      <c r="U2427">
        <v>44.2</v>
      </c>
      <c r="V2427" t="s">
        <v>68</v>
      </c>
      <c r="X2427" t="b">
        <v>1</v>
      </c>
      <c r="Y2427" t="s">
        <v>41</v>
      </c>
      <c r="Z2427" t="s">
        <v>41</v>
      </c>
      <c r="AB2427">
        <v>-1</v>
      </c>
      <c r="AC2427">
        <v>2022</v>
      </c>
      <c r="AD2427" s="1">
        <v>44593</v>
      </c>
      <c r="AE2427" t="s">
        <v>53</v>
      </c>
      <c r="AF2427" t="s">
        <v>69</v>
      </c>
      <c r="AG2427" t="str">
        <f t="shared" si="151"/>
        <v>Include</v>
      </c>
      <c r="AH2427">
        <f t="shared" si="148"/>
        <v>1</v>
      </c>
      <c r="AI2427">
        <f t="shared" si="149"/>
        <v>1</v>
      </c>
      <c r="AJ2427">
        <f t="shared" si="150"/>
        <v>0</v>
      </c>
      <c r="AK2427" s="15">
        <f>1</f>
        <v>1</v>
      </c>
    </row>
    <row r="2428" spans="1:37" x14ac:dyDescent="0.3">
      <c r="A2428" t="s">
        <v>5439</v>
      </c>
      <c r="B2428" s="1">
        <v>44617</v>
      </c>
      <c r="C2428" s="1">
        <v>44617</v>
      </c>
      <c r="D2428" t="s">
        <v>5440</v>
      </c>
      <c r="E2428" t="s">
        <v>1516</v>
      </c>
      <c r="F2428">
        <v>28</v>
      </c>
      <c r="G2428">
        <v>28</v>
      </c>
      <c r="H2428" t="s">
        <v>47</v>
      </c>
      <c r="I2428" t="s">
        <v>47</v>
      </c>
      <c r="J2428" t="s">
        <v>57</v>
      </c>
      <c r="K2428" t="s">
        <v>155</v>
      </c>
      <c r="L2428" t="s">
        <v>38</v>
      </c>
      <c r="M2428" t="s">
        <v>447</v>
      </c>
      <c r="N2428">
        <v>2</v>
      </c>
      <c r="O2428">
        <v>2</v>
      </c>
      <c r="P2428">
        <v>2223.4699999999998</v>
      </c>
      <c r="Q2428" s="2">
        <v>0.28000000000000003</v>
      </c>
      <c r="R2428">
        <v>3216.13</v>
      </c>
      <c r="S2428">
        <v>1585.85</v>
      </c>
      <c r="T2428" s="3">
        <v>0.49299999999999999</v>
      </c>
      <c r="U2428">
        <v>71.53</v>
      </c>
      <c r="V2428" t="s">
        <v>132</v>
      </c>
      <c r="W2428">
        <v>5</v>
      </c>
      <c r="X2428" t="b">
        <v>0</v>
      </c>
      <c r="Y2428" t="s">
        <v>60</v>
      </c>
      <c r="Z2428" t="s">
        <v>60</v>
      </c>
      <c r="AA2428">
        <v>10</v>
      </c>
      <c r="AB2428">
        <v>10</v>
      </c>
      <c r="AC2428">
        <v>2022</v>
      </c>
      <c r="AD2428" s="1">
        <v>44593</v>
      </c>
      <c r="AE2428" t="s">
        <v>87</v>
      </c>
      <c r="AF2428" t="s">
        <v>43</v>
      </c>
      <c r="AG2428" t="str">
        <f t="shared" si="151"/>
        <v>Include</v>
      </c>
      <c r="AH2428">
        <f t="shared" si="148"/>
        <v>0</v>
      </c>
      <c r="AI2428">
        <f t="shared" si="149"/>
        <v>1</v>
      </c>
      <c r="AJ2428">
        <f t="shared" si="150"/>
        <v>0</v>
      </c>
      <c r="AK2428" s="15">
        <f>1</f>
        <v>1</v>
      </c>
    </row>
    <row r="2429" spans="1:37" x14ac:dyDescent="0.3">
      <c r="A2429" t="s">
        <v>5441</v>
      </c>
      <c r="B2429" s="1">
        <v>44615</v>
      </c>
      <c r="C2429" s="1">
        <v>44615</v>
      </c>
      <c r="D2429" t="s">
        <v>5442</v>
      </c>
      <c r="E2429" t="s">
        <v>301</v>
      </c>
      <c r="F2429">
        <v>53</v>
      </c>
      <c r="G2429">
        <v>53</v>
      </c>
      <c r="H2429" t="s">
        <v>47</v>
      </c>
      <c r="I2429" t="s">
        <v>47</v>
      </c>
      <c r="J2429" t="s">
        <v>82</v>
      </c>
      <c r="K2429" t="s">
        <v>122</v>
      </c>
      <c r="L2429" t="s">
        <v>50</v>
      </c>
      <c r="M2429" t="s">
        <v>251</v>
      </c>
      <c r="N2429">
        <v>2</v>
      </c>
      <c r="O2429">
        <v>2</v>
      </c>
      <c r="P2429">
        <v>26063.7</v>
      </c>
      <c r="Q2429" s="2">
        <v>0.01</v>
      </c>
      <c r="R2429">
        <v>55430.07</v>
      </c>
      <c r="S2429">
        <v>15320.6</v>
      </c>
      <c r="T2429" s="3">
        <v>0.27600000000000002</v>
      </c>
      <c r="U2429">
        <v>52.28</v>
      </c>
      <c r="V2429" t="s">
        <v>52</v>
      </c>
      <c r="X2429" t="b">
        <v>0</v>
      </c>
      <c r="Y2429" t="s">
        <v>60</v>
      </c>
      <c r="Z2429" t="s">
        <v>60</v>
      </c>
      <c r="AA2429">
        <v>2</v>
      </c>
      <c r="AB2429">
        <v>2</v>
      </c>
      <c r="AC2429">
        <v>2022</v>
      </c>
      <c r="AD2429" s="1">
        <v>44593</v>
      </c>
      <c r="AE2429" t="s">
        <v>101</v>
      </c>
      <c r="AF2429" t="s">
        <v>69</v>
      </c>
      <c r="AG2429" t="str">
        <f t="shared" si="151"/>
        <v>Include</v>
      </c>
      <c r="AH2429">
        <f t="shared" si="148"/>
        <v>0</v>
      </c>
      <c r="AI2429">
        <f t="shared" si="149"/>
        <v>1</v>
      </c>
      <c r="AJ2429">
        <f t="shared" si="150"/>
        <v>0</v>
      </c>
      <c r="AK2429" s="15">
        <f>1</f>
        <v>1</v>
      </c>
    </row>
    <row r="2430" spans="1:37" x14ac:dyDescent="0.3">
      <c r="A2430" t="s">
        <v>5443</v>
      </c>
      <c r="B2430" s="1">
        <v>44615</v>
      </c>
      <c r="C2430" s="1">
        <v>44615</v>
      </c>
      <c r="D2430" t="s">
        <v>5444</v>
      </c>
      <c r="E2430" t="s">
        <v>1601</v>
      </c>
      <c r="F2430">
        <v>29</v>
      </c>
      <c r="G2430">
        <v>29</v>
      </c>
      <c r="H2430" t="s">
        <v>47</v>
      </c>
      <c r="I2430" t="s">
        <v>47</v>
      </c>
      <c r="J2430" t="s">
        <v>48</v>
      </c>
      <c r="K2430" t="s">
        <v>49</v>
      </c>
      <c r="L2430" t="s">
        <v>97</v>
      </c>
      <c r="M2430" t="s">
        <v>107</v>
      </c>
      <c r="P2430">
        <v>911.92</v>
      </c>
      <c r="Q2430" s="2">
        <v>0.33</v>
      </c>
      <c r="R2430">
        <v>503.6</v>
      </c>
      <c r="S2430">
        <v>215.7</v>
      </c>
      <c r="T2430" s="3">
        <v>0.42799999999999999</v>
      </c>
      <c r="U2430">
        <v>83.81</v>
      </c>
      <c r="V2430" t="s">
        <v>132</v>
      </c>
      <c r="W2430">
        <v>2</v>
      </c>
      <c r="X2430" t="b">
        <v>0</v>
      </c>
      <c r="Y2430" t="s">
        <v>60</v>
      </c>
      <c r="Z2430" t="s">
        <v>60</v>
      </c>
      <c r="AA2430">
        <v>6</v>
      </c>
      <c r="AB2430">
        <v>6</v>
      </c>
      <c r="AC2430">
        <v>2022</v>
      </c>
      <c r="AD2430" s="1">
        <v>44593</v>
      </c>
      <c r="AE2430" t="s">
        <v>87</v>
      </c>
      <c r="AF2430" t="s">
        <v>62</v>
      </c>
      <c r="AG2430" t="str">
        <f t="shared" si="151"/>
        <v>Include</v>
      </c>
      <c r="AH2430">
        <f t="shared" si="148"/>
        <v>0</v>
      </c>
      <c r="AI2430">
        <f t="shared" si="149"/>
        <v>1</v>
      </c>
      <c r="AJ2430">
        <f t="shared" si="150"/>
        <v>0</v>
      </c>
      <c r="AK2430" s="15">
        <f>1</f>
        <v>1</v>
      </c>
    </row>
    <row r="2431" spans="1:37" x14ac:dyDescent="0.3">
      <c r="A2431" t="s">
        <v>5445</v>
      </c>
      <c r="B2431" s="1">
        <v>44615</v>
      </c>
      <c r="C2431" s="1">
        <v>44615</v>
      </c>
      <c r="D2431" t="s">
        <v>2778</v>
      </c>
      <c r="E2431" t="s">
        <v>427</v>
      </c>
      <c r="F2431">
        <v>36</v>
      </c>
      <c r="G2431">
        <v>36</v>
      </c>
      <c r="H2431" t="s">
        <v>47</v>
      </c>
      <c r="I2431" t="s">
        <v>47</v>
      </c>
      <c r="J2431" t="s">
        <v>48</v>
      </c>
      <c r="K2431" t="s">
        <v>230</v>
      </c>
      <c r="L2431" t="s">
        <v>140</v>
      </c>
      <c r="M2431" t="s">
        <v>219</v>
      </c>
      <c r="N2431">
        <v>4</v>
      </c>
      <c r="O2431">
        <v>4</v>
      </c>
      <c r="P2431">
        <v>3567.47</v>
      </c>
      <c r="Q2431" s="2">
        <v>0.14000000000000001</v>
      </c>
      <c r="R2431">
        <v>11439.79</v>
      </c>
      <c r="S2431">
        <v>2952.33</v>
      </c>
      <c r="T2431" s="3">
        <v>0.25800000000000001</v>
      </c>
      <c r="U2431">
        <v>90.15</v>
      </c>
      <c r="V2431" t="s">
        <v>52</v>
      </c>
      <c r="W2431">
        <v>4</v>
      </c>
      <c r="X2431" t="b">
        <v>0</v>
      </c>
      <c r="Y2431" t="s">
        <v>100</v>
      </c>
      <c r="Z2431" t="s">
        <v>100</v>
      </c>
      <c r="AA2431">
        <v>4</v>
      </c>
      <c r="AB2431">
        <v>4</v>
      </c>
      <c r="AC2431">
        <v>2022</v>
      </c>
      <c r="AD2431" s="1">
        <v>44593</v>
      </c>
      <c r="AE2431" t="s">
        <v>61</v>
      </c>
      <c r="AF2431" t="s">
        <v>88</v>
      </c>
      <c r="AG2431" t="str">
        <f t="shared" si="151"/>
        <v>Include</v>
      </c>
      <c r="AH2431">
        <f t="shared" si="148"/>
        <v>0</v>
      </c>
      <c r="AI2431">
        <f t="shared" si="149"/>
        <v>0</v>
      </c>
      <c r="AJ2431">
        <f t="shared" si="150"/>
        <v>1</v>
      </c>
      <c r="AK2431" s="15">
        <f>1</f>
        <v>1</v>
      </c>
    </row>
    <row r="2432" spans="1:37" x14ac:dyDescent="0.3">
      <c r="A2432" t="s">
        <v>5446</v>
      </c>
      <c r="B2432" s="1">
        <v>44615</v>
      </c>
      <c r="C2432" s="1">
        <v>44615</v>
      </c>
      <c r="D2432" t="s">
        <v>5447</v>
      </c>
      <c r="E2432" t="s">
        <v>4408</v>
      </c>
      <c r="F2432">
        <v>44</v>
      </c>
      <c r="G2432">
        <v>44</v>
      </c>
      <c r="H2432" t="s">
        <v>81</v>
      </c>
      <c r="I2432" t="s">
        <v>81</v>
      </c>
      <c r="J2432" t="s">
        <v>36</v>
      </c>
      <c r="K2432" t="s">
        <v>37</v>
      </c>
      <c r="L2432" t="s">
        <v>50</v>
      </c>
      <c r="M2432" t="s">
        <v>186</v>
      </c>
      <c r="N2432">
        <v>10</v>
      </c>
      <c r="O2432">
        <v>10</v>
      </c>
      <c r="P2432">
        <v>18135.2</v>
      </c>
      <c r="Q2432" s="2">
        <v>0.08</v>
      </c>
      <c r="R2432">
        <v>146993.72</v>
      </c>
      <c r="S2432">
        <v>36601.82</v>
      </c>
      <c r="T2432" s="3">
        <v>0.249</v>
      </c>
      <c r="U2432">
        <v>42.09</v>
      </c>
      <c r="V2432" t="s">
        <v>52</v>
      </c>
      <c r="W2432">
        <v>2</v>
      </c>
      <c r="X2432" t="b">
        <v>0</v>
      </c>
      <c r="Y2432" t="s">
        <v>142</v>
      </c>
      <c r="Z2432" t="s">
        <v>142</v>
      </c>
      <c r="AA2432">
        <v>7</v>
      </c>
      <c r="AB2432">
        <v>7</v>
      </c>
      <c r="AC2432">
        <v>2022</v>
      </c>
      <c r="AD2432" s="1">
        <v>44593</v>
      </c>
      <c r="AE2432" t="s">
        <v>61</v>
      </c>
      <c r="AF2432" t="s">
        <v>69</v>
      </c>
      <c r="AG2432" t="str">
        <f t="shared" si="151"/>
        <v>Include</v>
      </c>
      <c r="AH2432">
        <f t="shared" si="148"/>
        <v>0</v>
      </c>
      <c r="AI2432">
        <f t="shared" si="149"/>
        <v>0</v>
      </c>
      <c r="AJ2432">
        <f t="shared" si="150"/>
        <v>0</v>
      </c>
      <c r="AK2432" s="15">
        <f>1</f>
        <v>1</v>
      </c>
    </row>
    <row r="2433" spans="1:37" x14ac:dyDescent="0.3">
      <c r="A2433" t="s">
        <v>5448</v>
      </c>
      <c r="B2433" s="1">
        <v>44614</v>
      </c>
      <c r="C2433" s="1">
        <v>44614</v>
      </c>
      <c r="D2433" t="s">
        <v>5449</v>
      </c>
      <c r="E2433" t="s">
        <v>1396</v>
      </c>
      <c r="F2433">
        <v>50</v>
      </c>
      <c r="G2433">
        <v>50</v>
      </c>
      <c r="H2433" t="s">
        <v>35</v>
      </c>
      <c r="I2433" t="s">
        <v>35</v>
      </c>
      <c r="J2433" t="s">
        <v>116</v>
      </c>
      <c r="K2433" t="s">
        <v>150</v>
      </c>
      <c r="L2433" t="s">
        <v>140</v>
      </c>
      <c r="M2433" t="s">
        <v>219</v>
      </c>
      <c r="N2433">
        <v>7</v>
      </c>
      <c r="O2433">
        <v>7</v>
      </c>
      <c r="P2433">
        <v>3304.59</v>
      </c>
      <c r="Q2433" s="2">
        <v>0.12</v>
      </c>
      <c r="R2433">
        <v>18587.240000000002</v>
      </c>
      <c r="S2433">
        <v>8409.65</v>
      </c>
      <c r="T2433" s="3">
        <v>0.45200000000000001</v>
      </c>
      <c r="U2433">
        <v>54.71</v>
      </c>
      <c r="V2433" t="s">
        <v>132</v>
      </c>
      <c r="W2433">
        <v>2</v>
      </c>
      <c r="X2433" t="b">
        <v>0</v>
      </c>
      <c r="Y2433" t="s">
        <v>60</v>
      </c>
      <c r="Z2433" t="s">
        <v>60</v>
      </c>
      <c r="AA2433">
        <v>9</v>
      </c>
      <c r="AB2433">
        <v>9</v>
      </c>
      <c r="AC2433">
        <v>2022</v>
      </c>
      <c r="AD2433" s="1">
        <v>44593</v>
      </c>
      <c r="AE2433" t="s">
        <v>101</v>
      </c>
      <c r="AF2433" t="s">
        <v>88</v>
      </c>
      <c r="AG2433" t="str">
        <f t="shared" si="151"/>
        <v>Include</v>
      </c>
      <c r="AH2433">
        <f t="shared" si="148"/>
        <v>0</v>
      </c>
      <c r="AI2433">
        <f t="shared" si="149"/>
        <v>1</v>
      </c>
      <c r="AJ2433">
        <f t="shared" si="150"/>
        <v>0</v>
      </c>
      <c r="AK2433" s="15">
        <f>1</f>
        <v>1</v>
      </c>
    </row>
    <row r="2434" spans="1:37" x14ac:dyDescent="0.3">
      <c r="A2434" t="s">
        <v>5450</v>
      </c>
      <c r="B2434" s="1">
        <v>44614</v>
      </c>
      <c r="C2434" s="1">
        <v>44614</v>
      </c>
      <c r="D2434" t="s">
        <v>5451</v>
      </c>
      <c r="E2434" t="s">
        <v>381</v>
      </c>
      <c r="F2434">
        <v>39</v>
      </c>
      <c r="G2434">
        <v>39</v>
      </c>
      <c r="H2434" t="s">
        <v>35</v>
      </c>
      <c r="I2434" t="s">
        <v>35</v>
      </c>
      <c r="J2434" t="s">
        <v>57</v>
      </c>
      <c r="K2434" t="s">
        <v>155</v>
      </c>
      <c r="L2434" t="s">
        <v>38</v>
      </c>
      <c r="M2434" t="s">
        <v>39</v>
      </c>
      <c r="N2434">
        <v>7</v>
      </c>
      <c r="O2434">
        <v>7</v>
      </c>
      <c r="P2434">
        <v>422.45</v>
      </c>
      <c r="Q2434" s="2">
        <v>0.02</v>
      </c>
      <c r="R2434">
        <v>2726.49</v>
      </c>
      <c r="S2434">
        <v>759.36</v>
      </c>
      <c r="T2434" s="3">
        <v>0.27900000000000003</v>
      </c>
      <c r="U2434">
        <v>39.409999999999997</v>
      </c>
      <c r="V2434" t="s">
        <v>68</v>
      </c>
      <c r="X2434" t="b">
        <v>0</v>
      </c>
      <c r="Y2434" t="s">
        <v>60</v>
      </c>
      <c r="Z2434" t="s">
        <v>60</v>
      </c>
      <c r="AA2434">
        <v>5</v>
      </c>
      <c r="AB2434">
        <v>5</v>
      </c>
      <c r="AC2434">
        <v>2022</v>
      </c>
      <c r="AD2434" s="1">
        <v>44593</v>
      </c>
      <c r="AE2434" t="s">
        <v>61</v>
      </c>
      <c r="AF2434" t="s">
        <v>69</v>
      </c>
      <c r="AG2434" t="str">
        <f t="shared" si="151"/>
        <v>Include</v>
      </c>
      <c r="AH2434">
        <f t="shared" ref="AH2434:AH2497" si="152">IF(Z2434="Returned",1,0)</f>
        <v>0</v>
      </c>
      <c r="AI2434">
        <f t="shared" ref="AI2434:AI2497" si="153">IF(OR(Z2434="Delivered",Z2434="Returned"),1,0)</f>
        <v>1</v>
      </c>
      <c r="AJ2434">
        <f t="shared" ref="AJ2434:AJ2497" si="154">IF(Z2434="Cancelled",1,0)</f>
        <v>0</v>
      </c>
      <c r="AK2434" s="15">
        <f>1</f>
        <v>1</v>
      </c>
    </row>
    <row r="2435" spans="1:37" x14ac:dyDescent="0.3">
      <c r="A2435" t="s">
        <v>5452</v>
      </c>
      <c r="B2435" s="1">
        <v>44613</v>
      </c>
      <c r="C2435" s="1">
        <v>44613</v>
      </c>
      <c r="D2435" t="s">
        <v>5453</v>
      </c>
      <c r="E2435" t="s">
        <v>1493</v>
      </c>
      <c r="F2435">
        <v>46</v>
      </c>
      <c r="G2435">
        <v>46</v>
      </c>
      <c r="H2435" t="s">
        <v>47</v>
      </c>
      <c r="I2435" t="s">
        <v>47</v>
      </c>
      <c r="J2435" t="s">
        <v>116</v>
      </c>
      <c r="K2435" t="s">
        <v>247</v>
      </c>
      <c r="L2435" t="s">
        <v>97</v>
      </c>
      <c r="M2435" t="s">
        <v>275</v>
      </c>
      <c r="N2435">
        <v>4</v>
      </c>
      <c r="O2435">
        <v>4</v>
      </c>
      <c r="P2435">
        <v>378.9</v>
      </c>
      <c r="Q2435" s="2">
        <v>0.39</v>
      </c>
      <c r="R2435">
        <v>957.41</v>
      </c>
      <c r="S2435">
        <v>235.48</v>
      </c>
      <c r="T2435" s="3">
        <v>0.246</v>
      </c>
      <c r="U2435">
        <v>29.15</v>
      </c>
      <c r="V2435" t="s">
        <v>68</v>
      </c>
      <c r="W2435">
        <v>5</v>
      </c>
      <c r="X2435" t="b">
        <v>0</v>
      </c>
      <c r="Y2435" t="s">
        <v>60</v>
      </c>
      <c r="Z2435" t="s">
        <v>60</v>
      </c>
      <c r="AA2435">
        <v>3</v>
      </c>
      <c r="AB2435">
        <v>3</v>
      </c>
      <c r="AC2435">
        <v>2022</v>
      </c>
      <c r="AD2435" s="1">
        <v>44593</v>
      </c>
      <c r="AE2435" t="s">
        <v>101</v>
      </c>
      <c r="AF2435" t="s">
        <v>62</v>
      </c>
      <c r="AG2435" t="str">
        <f t="shared" ref="AG2435:AG2498" si="155">IF(N2435=999,"Exclude","Include")</f>
        <v>Include</v>
      </c>
      <c r="AH2435">
        <f t="shared" si="152"/>
        <v>0</v>
      </c>
      <c r="AI2435">
        <f t="shared" si="153"/>
        <v>1</v>
      </c>
      <c r="AJ2435">
        <f t="shared" si="154"/>
        <v>0</v>
      </c>
      <c r="AK2435" s="15">
        <f>1</f>
        <v>1</v>
      </c>
    </row>
    <row r="2436" spans="1:37" x14ac:dyDescent="0.3">
      <c r="A2436" t="s">
        <v>5454</v>
      </c>
      <c r="B2436" s="1">
        <v>44613</v>
      </c>
      <c r="C2436" s="1">
        <v>44613</v>
      </c>
      <c r="D2436" t="s">
        <v>5455</v>
      </c>
      <c r="E2436" t="s">
        <v>56</v>
      </c>
      <c r="F2436">
        <v>37</v>
      </c>
      <c r="G2436">
        <v>37</v>
      </c>
      <c r="H2436" t="s">
        <v>47</v>
      </c>
      <c r="I2436" t="s">
        <v>47</v>
      </c>
      <c r="J2436" t="s">
        <v>116</v>
      </c>
      <c r="K2436" t="s">
        <v>247</v>
      </c>
      <c r="L2436" t="s">
        <v>111</v>
      </c>
      <c r="M2436" t="s">
        <v>136</v>
      </c>
      <c r="N2436">
        <v>6</v>
      </c>
      <c r="O2436">
        <v>6</v>
      </c>
      <c r="P2436">
        <v>4023.89</v>
      </c>
      <c r="Q2436" s="2">
        <v>0.1</v>
      </c>
      <c r="R2436">
        <v>22623.39</v>
      </c>
      <c r="S2436">
        <v>2450.1799999999998</v>
      </c>
      <c r="T2436" s="3">
        <v>0.108</v>
      </c>
      <c r="U2436">
        <v>43.87</v>
      </c>
      <c r="V2436" t="s">
        <v>68</v>
      </c>
      <c r="W2436">
        <v>4</v>
      </c>
      <c r="X2436" t="b">
        <v>0</v>
      </c>
      <c r="Y2436" t="s">
        <v>100</v>
      </c>
      <c r="Z2436" t="s">
        <v>100</v>
      </c>
      <c r="AA2436">
        <v>2</v>
      </c>
      <c r="AB2436">
        <v>2</v>
      </c>
      <c r="AC2436">
        <v>2022</v>
      </c>
      <c r="AD2436" s="1">
        <v>44593</v>
      </c>
      <c r="AE2436" t="s">
        <v>61</v>
      </c>
      <c r="AF2436" t="s">
        <v>69</v>
      </c>
      <c r="AG2436" t="str">
        <f t="shared" si="155"/>
        <v>Include</v>
      </c>
      <c r="AH2436">
        <f t="shared" si="152"/>
        <v>0</v>
      </c>
      <c r="AI2436">
        <f t="shared" si="153"/>
        <v>0</v>
      </c>
      <c r="AJ2436">
        <f t="shared" si="154"/>
        <v>1</v>
      </c>
      <c r="AK2436" s="15">
        <f>1</f>
        <v>1</v>
      </c>
    </row>
    <row r="2437" spans="1:37" x14ac:dyDescent="0.3">
      <c r="A2437" t="s">
        <v>5456</v>
      </c>
      <c r="B2437" s="1">
        <v>44612</v>
      </c>
      <c r="C2437" s="1">
        <v>44612</v>
      </c>
      <c r="D2437" t="s">
        <v>5457</v>
      </c>
      <c r="E2437" t="s">
        <v>72</v>
      </c>
      <c r="F2437">
        <v>35</v>
      </c>
      <c r="G2437">
        <v>35</v>
      </c>
      <c r="H2437" t="s">
        <v>274</v>
      </c>
      <c r="I2437" t="s">
        <v>81</v>
      </c>
      <c r="J2437" t="s">
        <v>36</v>
      </c>
      <c r="K2437" t="s">
        <v>239</v>
      </c>
      <c r="L2437" t="s">
        <v>97</v>
      </c>
      <c r="M2437" t="s">
        <v>107</v>
      </c>
      <c r="N2437">
        <v>3</v>
      </c>
      <c r="O2437">
        <v>3</v>
      </c>
      <c r="P2437">
        <v>477.72</v>
      </c>
      <c r="Q2437" s="2">
        <v>0.39</v>
      </c>
      <c r="R2437">
        <v>901.37</v>
      </c>
      <c r="S2437">
        <v>311.79000000000002</v>
      </c>
      <c r="T2437" s="3">
        <v>0.34599999999999997</v>
      </c>
      <c r="U2437">
        <v>41.76</v>
      </c>
      <c r="V2437" t="s">
        <v>40</v>
      </c>
      <c r="W2437">
        <v>1</v>
      </c>
      <c r="X2437" t="b">
        <v>1</v>
      </c>
      <c r="Y2437" t="s">
        <v>41</v>
      </c>
      <c r="Z2437" t="s">
        <v>41</v>
      </c>
      <c r="AA2437">
        <v>2</v>
      </c>
      <c r="AB2437">
        <v>2</v>
      </c>
      <c r="AC2437">
        <v>2022</v>
      </c>
      <c r="AD2437" s="1">
        <v>44593</v>
      </c>
      <c r="AE2437" t="s">
        <v>87</v>
      </c>
      <c r="AF2437" t="s">
        <v>62</v>
      </c>
      <c r="AG2437" t="str">
        <f t="shared" si="155"/>
        <v>Include</v>
      </c>
      <c r="AH2437">
        <f t="shared" si="152"/>
        <v>1</v>
      </c>
      <c r="AI2437">
        <f t="shared" si="153"/>
        <v>1</v>
      </c>
      <c r="AJ2437">
        <f t="shared" si="154"/>
        <v>0</v>
      </c>
      <c r="AK2437" s="15">
        <f>1</f>
        <v>1</v>
      </c>
    </row>
    <row r="2438" spans="1:37" x14ac:dyDescent="0.3">
      <c r="A2438" t="s">
        <v>5458</v>
      </c>
      <c r="B2438" s="1">
        <v>44611</v>
      </c>
      <c r="C2438" s="1">
        <v>44611</v>
      </c>
      <c r="D2438" t="s">
        <v>5459</v>
      </c>
      <c r="E2438" t="s">
        <v>1766</v>
      </c>
      <c r="F2438">
        <v>4</v>
      </c>
      <c r="G2438">
        <v>4</v>
      </c>
      <c r="H2438" t="s">
        <v>47</v>
      </c>
      <c r="I2438" t="s">
        <v>47</v>
      </c>
      <c r="J2438" t="s">
        <v>116</v>
      </c>
      <c r="K2438" t="s">
        <v>247</v>
      </c>
      <c r="L2438" t="s">
        <v>140</v>
      </c>
      <c r="M2438" t="s">
        <v>141</v>
      </c>
      <c r="N2438">
        <v>2</v>
      </c>
      <c r="O2438">
        <v>2</v>
      </c>
      <c r="P2438">
        <v>3632.97</v>
      </c>
      <c r="Q2438" s="2">
        <v>0.15</v>
      </c>
      <c r="R2438">
        <v>6196.59</v>
      </c>
      <c r="S2438">
        <v>1525.34</v>
      </c>
      <c r="T2438" s="3">
        <v>0.246</v>
      </c>
      <c r="U2438">
        <v>56.08</v>
      </c>
      <c r="V2438" t="s">
        <v>52</v>
      </c>
      <c r="X2438" t="b">
        <v>0</v>
      </c>
      <c r="Y2438" t="s">
        <v>60</v>
      </c>
      <c r="Z2438" t="s">
        <v>60</v>
      </c>
      <c r="AA2438">
        <v>2</v>
      </c>
      <c r="AB2438">
        <v>2</v>
      </c>
      <c r="AC2438">
        <v>2022</v>
      </c>
      <c r="AD2438" s="1">
        <v>44593</v>
      </c>
      <c r="AE2438" t="s">
        <v>42</v>
      </c>
      <c r="AF2438" t="s">
        <v>88</v>
      </c>
      <c r="AG2438" t="str">
        <f t="shared" si="155"/>
        <v>Include</v>
      </c>
      <c r="AH2438">
        <f t="shared" si="152"/>
        <v>0</v>
      </c>
      <c r="AI2438">
        <f t="shared" si="153"/>
        <v>1</v>
      </c>
      <c r="AJ2438">
        <f t="shared" si="154"/>
        <v>0</v>
      </c>
      <c r="AK2438" s="15">
        <f>1</f>
        <v>1</v>
      </c>
    </row>
    <row r="2439" spans="1:37" x14ac:dyDescent="0.3">
      <c r="A2439" t="s">
        <v>5460</v>
      </c>
      <c r="B2439" s="1">
        <v>44611</v>
      </c>
      <c r="C2439" s="1">
        <v>44611</v>
      </c>
      <c r="D2439" t="s">
        <v>5461</v>
      </c>
      <c r="E2439" t="s">
        <v>169</v>
      </c>
      <c r="F2439">
        <v>34</v>
      </c>
      <c r="G2439">
        <v>34</v>
      </c>
      <c r="H2439" t="s">
        <v>35</v>
      </c>
      <c r="I2439" t="s">
        <v>35</v>
      </c>
      <c r="J2439" t="s">
        <v>36</v>
      </c>
      <c r="K2439" t="s">
        <v>239</v>
      </c>
      <c r="L2439" t="s">
        <v>84</v>
      </c>
      <c r="M2439" t="s">
        <v>279</v>
      </c>
      <c r="N2439">
        <v>10</v>
      </c>
      <c r="O2439">
        <v>10</v>
      </c>
      <c r="P2439">
        <v>459.8</v>
      </c>
      <c r="Q2439" s="2">
        <v>0.32</v>
      </c>
      <c r="R2439">
        <v>3495.22</v>
      </c>
      <c r="S2439">
        <v>314</v>
      </c>
      <c r="T2439" s="3">
        <v>0.09</v>
      </c>
      <c r="U2439">
        <v>45.01</v>
      </c>
      <c r="V2439" t="s">
        <v>76</v>
      </c>
      <c r="W2439">
        <v>1</v>
      </c>
      <c r="X2439" t="b">
        <v>0</v>
      </c>
      <c r="Y2439" t="s">
        <v>60</v>
      </c>
      <c r="Z2439" t="s">
        <v>60</v>
      </c>
      <c r="AA2439">
        <v>6</v>
      </c>
      <c r="AB2439">
        <v>6</v>
      </c>
      <c r="AC2439">
        <v>2022</v>
      </c>
      <c r="AD2439" s="1">
        <v>44593</v>
      </c>
      <c r="AE2439" t="s">
        <v>87</v>
      </c>
      <c r="AF2439" t="s">
        <v>62</v>
      </c>
      <c r="AG2439" t="str">
        <f t="shared" si="155"/>
        <v>Include</v>
      </c>
      <c r="AH2439">
        <f t="shared" si="152"/>
        <v>0</v>
      </c>
      <c r="AI2439">
        <f t="shared" si="153"/>
        <v>1</v>
      </c>
      <c r="AJ2439">
        <f t="shared" si="154"/>
        <v>0</v>
      </c>
      <c r="AK2439" s="15">
        <f>1</f>
        <v>1</v>
      </c>
    </row>
    <row r="2440" spans="1:37" x14ac:dyDescent="0.3">
      <c r="A2440" t="s">
        <v>5462</v>
      </c>
      <c r="B2440" s="1">
        <v>44611</v>
      </c>
      <c r="C2440" s="1">
        <v>44611</v>
      </c>
      <c r="D2440" t="s">
        <v>5463</v>
      </c>
      <c r="E2440" t="s">
        <v>2045</v>
      </c>
      <c r="F2440">
        <v>41</v>
      </c>
      <c r="G2440">
        <v>41</v>
      </c>
      <c r="H2440" t="s">
        <v>81</v>
      </c>
      <c r="I2440" t="s">
        <v>81</v>
      </c>
      <c r="J2440" t="s">
        <v>82</v>
      </c>
      <c r="K2440" t="s">
        <v>131</v>
      </c>
      <c r="L2440" t="s">
        <v>74</v>
      </c>
      <c r="M2440" t="s">
        <v>453</v>
      </c>
      <c r="N2440">
        <v>9</v>
      </c>
      <c r="O2440">
        <v>9</v>
      </c>
      <c r="P2440">
        <v>9157.81</v>
      </c>
      <c r="Q2440" s="2">
        <v>0.33</v>
      </c>
      <c r="R2440">
        <v>55730.83</v>
      </c>
      <c r="S2440">
        <v>7761.83</v>
      </c>
      <c r="T2440" s="3">
        <v>0.13900000000000001</v>
      </c>
      <c r="U2440">
        <v>67.23</v>
      </c>
      <c r="V2440" t="s">
        <v>40</v>
      </c>
      <c r="W2440">
        <v>3</v>
      </c>
      <c r="X2440" t="b">
        <v>0</v>
      </c>
      <c r="Y2440" t="s">
        <v>60</v>
      </c>
      <c r="Z2440" t="s">
        <v>60</v>
      </c>
      <c r="AA2440">
        <v>3</v>
      </c>
      <c r="AB2440">
        <v>3</v>
      </c>
      <c r="AC2440">
        <v>2022</v>
      </c>
      <c r="AD2440" s="1">
        <v>44593</v>
      </c>
      <c r="AE2440" t="s">
        <v>61</v>
      </c>
      <c r="AF2440" t="s">
        <v>62</v>
      </c>
      <c r="AG2440" t="str">
        <f t="shared" si="155"/>
        <v>Include</v>
      </c>
      <c r="AH2440">
        <f t="shared" si="152"/>
        <v>0</v>
      </c>
      <c r="AI2440">
        <f t="shared" si="153"/>
        <v>1</v>
      </c>
      <c r="AJ2440">
        <f t="shared" si="154"/>
        <v>0</v>
      </c>
      <c r="AK2440" s="15">
        <f>1</f>
        <v>1</v>
      </c>
    </row>
    <row r="2441" spans="1:37" x14ac:dyDescent="0.3">
      <c r="A2441" t="s">
        <v>5464</v>
      </c>
      <c r="B2441" s="1">
        <v>44611</v>
      </c>
      <c r="C2441" s="1">
        <v>44611</v>
      </c>
      <c r="D2441" t="s">
        <v>5465</v>
      </c>
      <c r="E2441" t="s">
        <v>1845</v>
      </c>
      <c r="F2441">
        <v>60</v>
      </c>
      <c r="G2441">
        <v>60</v>
      </c>
      <c r="H2441" t="s">
        <v>81</v>
      </c>
      <c r="I2441" t="s">
        <v>81</v>
      </c>
      <c r="J2441" t="s">
        <v>57</v>
      </c>
      <c r="K2441" t="s">
        <v>205</v>
      </c>
      <c r="L2441" t="s">
        <v>140</v>
      </c>
      <c r="M2441" t="s">
        <v>358</v>
      </c>
      <c r="N2441">
        <v>1</v>
      </c>
      <c r="O2441">
        <v>1</v>
      </c>
      <c r="P2441">
        <v>944.02</v>
      </c>
      <c r="Q2441" s="2">
        <v>0.18</v>
      </c>
      <c r="R2441">
        <v>670.28</v>
      </c>
      <c r="S2441">
        <v>181.9</v>
      </c>
      <c r="T2441" s="3">
        <v>0.27100000000000002</v>
      </c>
      <c r="U2441">
        <v>78.510000000000005</v>
      </c>
      <c r="V2441" t="s">
        <v>68</v>
      </c>
      <c r="W2441">
        <v>5</v>
      </c>
      <c r="X2441" t="b">
        <v>0</v>
      </c>
      <c r="Y2441" t="s">
        <v>60</v>
      </c>
      <c r="Z2441" t="s">
        <v>60</v>
      </c>
      <c r="AA2441">
        <v>3</v>
      </c>
      <c r="AB2441">
        <v>3</v>
      </c>
      <c r="AC2441">
        <v>2022</v>
      </c>
      <c r="AD2441" s="1">
        <v>44593</v>
      </c>
      <c r="AE2441" t="s">
        <v>101</v>
      </c>
      <c r="AF2441" t="s">
        <v>88</v>
      </c>
      <c r="AG2441" t="str">
        <f t="shared" si="155"/>
        <v>Include</v>
      </c>
      <c r="AH2441">
        <f t="shared" si="152"/>
        <v>0</v>
      </c>
      <c r="AI2441">
        <f t="shared" si="153"/>
        <v>1</v>
      </c>
      <c r="AJ2441">
        <f t="shared" si="154"/>
        <v>0</v>
      </c>
      <c r="AK2441" s="15">
        <f>1</f>
        <v>1</v>
      </c>
    </row>
    <row r="2442" spans="1:37" x14ac:dyDescent="0.3">
      <c r="A2442" t="s">
        <v>5466</v>
      </c>
      <c r="B2442" s="1">
        <v>44610</v>
      </c>
      <c r="C2442" s="1">
        <v>44610</v>
      </c>
      <c r="D2442" t="s">
        <v>5467</v>
      </c>
      <c r="E2442" t="s">
        <v>331</v>
      </c>
      <c r="F2442">
        <v>45</v>
      </c>
      <c r="G2442">
        <v>45</v>
      </c>
      <c r="H2442" t="s">
        <v>47</v>
      </c>
      <c r="I2442" t="s">
        <v>47</v>
      </c>
      <c r="J2442" t="s">
        <v>116</v>
      </c>
      <c r="K2442" t="s">
        <v>117</v>
      </c>
      <c r="L2442" t="s">
        <v>38</v>
      </c>
      <c r="M2442" t="s">
        <v>159</v>
      </c>
      <c r="N2442">
        <v>3</v>
      </c>
      <c r="O2442">
        <v>3</v>
      </c>
      <c r="P2442">
        <v>1152.55</v>
      </c>
      <c r="Q2442" s="2">
        <v>0.19</v>
      </c>
      <c r="R2442">
        <v>3015.35</v>
      </c>
      <c r="S2442">
        <v>955.16</v>
      </c>
      <c r="T2442" s="3">
        <v>0.317</v>
      </c>
      <c r="U2442">
        <v>65.06</v>
      </c>
      <c r="V2442" t="s">
        <v>52</v>
      </c>
      <c r="W2442">
        <v>1</v>
      </c>
      <c r="X2442" t="b">
        <v>0</v>
      </c>
      <c r="Y2442" t="s">
        <v>60</v>
      </c>
      <c r="Z2442" t="s">
        <v>60</v>
      </c>
      <c r="AA2442">
        <v>2</v>
      </c>
      <c r="AB2442">
        <v>2</v>
      </c>
      <c r="AC2442">
        <v>2022</v>
      </c>
      <c r="AD2442" s="1">
        <v>44593</v>
      </c>
      <c r="AE2442" t="s">
        <v>61</v>
      </c>
      <c r="AF2442" t="s">
        <v>88</v>
      </c>
      <c r="AG2442" t="str">
        <f t="shared" si="155"/>
        <v>Include</v>
      </c>
      <c r="AH2442">
        <f t="shared" si="152"/>
        <v>0</v>
      </c>
      <c r="AI2442">
        <f t="shared" si="153"/>
        <v>1</v>
      </c>
      <c r="AJ2442">
        <f t="shared" si="154"/>
        <v>0</v>
      </c>
      <c r="AK2442" s="15">
        <f>1</f>
        <v>1</v>
      </c>
    </row>
    <row r="2443" spans="1:37" x14ac:dyDescent="0.3">
      <c r="A2443" t="s">
        <v>5468</v>
      </c>
      <c r="B2443" s="1">
        <v>44610</v>
      </c>
      <c r="C2443" s="1">
        <v>44610</v>
      </c>
      <c r="D2443" t="s">
        <v>5469</v>
      </c>
      <c r="E2443" t="s">
        <v>246</v>
      </c>
      <c r="F2443">
        <v>24</v>
      </c>
      <c r="G2443">
        <v>24</v>
      </c>
      <c r="H2443" t="s">
        <v>81</v>
      </c>
      <c r="I2443" t="s">
        <v>81</v>
      </c>
      <c r="J2443" t="s">
        <v>82</v>
      </c>
      <c r="K2443" t="s">
        <v>122</v>
      </c>
      <c r="L2443" t="s">
        <v>97</v>
      </c>
      <c r="M2443" t="s">
        <v>107</v>
      </c>
      <c r="N2443">
        <v>5</v>
      </c>
      <c r="O2443">
        <v>5</v>
      </c>
      <c r="P2443">
        <v>433.78</v>
      </c>
      <c r="Q2443" s="2">
        <v>0.16</v>
      </c>
      <c r="R2443">
        <v>1626.67</v>
      </c>
      <c r="S2443">
        <v>566.47</v>
      </c>
      <c r="T2443" s="3">
        <v>0.34799999999999998</v>
      </c>
      <c r="U2443">
        <v>70.39</v>
      </c>
      <c r="V2443" t="s">
        <v>52</v>
      </c>
      <c r="W2443">
        <v>5</v>
      </c>
      <c r="X2443" t="b">
        <v>0</v>
      </c>
      <c r="Y2443" t="s">
        <v>60</v>
      </c>
      <c r="Z2443" t="s">
        <v>60</v>
      </c>
      <c r="AA2443">
        <v>9</v>
      </c>
      <c r="AB2443">
        <v>9</v>
      </c>
      <c r="AC2443">
        <v>2022</v>
      </c>
      <c r="AD2443" s="1">
        <v>44593</v>
      </c>
      <c r="AE2443" t="s">
        <v>53</v>
      </c>
      <c r="AF2443" t="s">
        <v>88</v>
      </c>
      <c r="AG2443" t="str">
        <f t="shared" si="155"/>
        <v>Include</v>
      </c>
      <c r="AH2443">
        <f t="shared" si="152"/>
        <v>0</v>
      </c>
      <c r="AI2443">
        <f t="shared" si="153"/>
        <v>1</v>
      </c>
      <c r="AJ2443">
        <f t="shared" si="154"/>
        <v>0</v>
      </c>
      <c r="AK2443" s="15">
        <f>1</f>
        <v>1</v>
      </c>
    </row>
    <row r="2444" spans="1:37" x14ac:dyDescent="0.3">
      <c r="A2444" t="s">
        <v>5470</v>
      </c>
      <c r="B2444" s="1">
        <v>44610</v>
      </c>
      <c r="C2444" s="1">
        <v>44610</v>
      </c>
      <c r="D2444" t="s">
        <v>5471</v>
      </c>
      <c r="E2444" t="s">
        <v>1796</v>
      </c>
      <c r="F2444">
        <v>34</v>
      </c>
      <c r="G2444">
        <v>34</v>
      </c>
      <c r="H2444" t="s">
        <v>35</v>
      </c>
      <c r="I2444" t="s">
        <v>35</v>
      </c>
      <c r="J2444" t="s">
        <v>82</v>
      </c>
      <c r="K2444" t="s">
        <v>122</v>
      </c>
      <c r="L2444" t="s">
        <v>84</v>
      </c>
      <c r="M2444" t="s">
        <v>279</v>
      </c>
      <c r="N2444">
        <v>4</v>
      </c>
      <c r="O2444">
        <v>4</v>
      </c>
      <c r="P2444">
        <v>421.19</v>
      </c>
      <c r="Q2444" s="2">
        <v>0.39</v>
      </c>
      <c r="R2444">
        <v>993.67</v>
      </c>
      <c r="S2444">
        <v>79.81</v>
      </c>
      <c r="T2444" s="3">
        <v>0.08</v>
      </c>
      <c r="U2444">
        <v>83.46</v>
      </c>
      <c r="V2444" t="s">
        <v>76</v>
      </c>
      <c r="W2444">
        <v>3</v>
      </c>
      <c r="X2444" t="b">
        <v>0</v>
      </c>
      <c r="Y2444" t="s">
        <v>60</v>
      </c>
      <c r="Z2444" t="s">
        <v>60</v>
      </c>
      <c r="AA2444">
        <v>6</v>
      </c>
      <c r="AB2444">
        <v>6</v>
      </c>
      <c r="AC2444">
        <v>2022</v>
      </c>
      <c r="AD2444" s="1">
        <v>44593</v>
      </c>
      <c r="AE2444" t="s">
        <v>87</v>
      </c>
      <c r="AF2444" t="s">
        <v>62</v>
      </c>
      <c r="AG2444" t="str">
        <f t="shared" si="155"/>
        <v>Include</v>
      </c>
      <c r="AH2444">
        <f t="shared" si="152"/>
        <v>0</v>
      </c>
      <c r="AI2444">
        <f t="shared" si="153"/>
        <v>1</v>
      </c>
      <c r="AJ2444">
        <f t="shared" si="154"/>
        <v>0</v>
      </c>
      <c r="AK2444" s="15">
        <f>1</f>
        <v>1</v>
      </c>
    </row>
    <row r="2445" spans="1:37" x14ac:dyDescent="0.3">
      <c r="A2445" t="s">
        <v>5472</v>
      </c>
      <c r="B2445" s="1">
        <v>44609</v>
      </c>
      <c r="C2445" s="1">
        <v>44609</v>
      </c>
      <c r="D2445" t="s">
        <v>5473</v>
      </c>
      <c r="E2445" t="s">
        <v>1601</v>
      </c>
      <c r="F2445">
        <v>30</v>
      </c>
      <c r="G2445">
        <v>30</v>
      </c>
      <c r="H2445" t="s">
        <v>47</v>
      </c>
      <c r="I2445" t="s">
        <v>47</v>
      </c>
      <c r="J2445" t="s">
        <v>48</v>
      </c>
      <c r="K2445" t="s">
        <v>230</v>
      </c>
      <c r="L2445" t="s">
        <v>38</v>
      </c>
      <c r="M2445" t="s">
        <v>93</v>
      </c>
      <c r="N2445">
        <v>3</v>
      </c>
      <c r="O2445">
        <v>3</v>
      </c>
      <c r="P2445">
        <v>1566.52</v>
      </c>
      <c r="Q2445" s="2">
        <v>0.37</v>
      </c>
      <c r="R2445">
        <v>2439.84</v>
      </c>
      <c r="S2445">
        <v>1173.24</v>
      </c>
      <c r="T2445" s="3">
        <v>0.48099999999999998</v>
      </c>
      <c r="U2445">
        <v>81.77</v>
      </c>
      <c r="V2445" t="s">
        <v>40</v>
      </c>
      <c r="W2445">
        <v>1</v>
      </c>
      <c r="X2445" t="b">
        <v>1</v>
      </c>
      <c r="Y2445" t="s">
        <v>41</v>
      </c>
      <c r="Z2445" t="s">
        <v>41</v>
      </c>
      <c r="AA2445">
        <v>3</v>
      </c>
      <c r="AB2445">
        <v>3</v>
      </c>
      <c r="AC2445">
        <v>2022</v>
      </c>
      <c r="AD2445" s="1">
        <v>44593</v>
      </c>
      <c r="AE2445" t="s">
        <v>87</v>
      </c>
      <c r="AF2445" t="s">
        <v>62</v>
      </c>
      <c r="AG2445" t="str">
        <f t="shared" si="155"/>
        <v>Include</v>
      </c>
      <c r="AH2445">
        <f t="shared" si="152"/>
        <v>1</v>
      </c>
      <c r="AI2445">
        <f t="shared" si="153"/>
        <v>1</v>
      </c>
      <c r="AJ2445">
        <f t="shared" si="154"/>
        <v>0</v>
      </c>
      <c r="AK2445" s="15">
        <f>1</f>
        <v>1</v>
      </c>
    </row>
    <row r="2446" spans="1:37" x14ac:dyDescent="0.3">
      <c r="A2446" t="s">
        <v>5474</v>
      </c>
      <c r="B2446" s="1">
        <v>44609</v>
      </c>
      <c r="C2446" s="1">
        <v>44609</v>
      </c>
      <c r="D2446" t="s">
        <v>5475</v>
      </c>
      <c r="E2446" t="s">
        <v>1914</v>
      </c>
      <c r="F2446">
        <v>24</v>
      </c>
      <c r="G2446">
        <v>24</v>
      </c>
      <c r="H2446" t="s">
        <v>35</v>
      </c>
      <c r="I2446" t="s">
        <v>35</v>
      </c>
      <c r="J2446" t="s">
        <v>82</v>
      </c>
      <c r="K2446" t="s">
        <v>83</v>
      </c>
      <c r="L2446" t="s">
        <v>111</v>
      </c>
      <c r="M2446" t="s">
        <v>856</v>
      </c>
      <c r="N2446">
        <v>8</v>
      </c>
      <c r="O2446">
        <v>8</v>
      </c>
      <c r="P2446">
        <v>4285.05</v>
      </c>
      <c r="Q2446" s="2">
        <v>0.23</v>
      </c>
      <c r="R2446">
        <v>24205.27</v>
      </c>
      <c r="S2446">
        <v>7134.8</v>
      </c>
      <c r="T2446" s="3">
        <v>0.29499999999999998</v>
      </c>
      <c r="U2446">
        <v>43.11</v>
      </c>
      <c r="V2446" t="s">
        <v>52</v>
      </c>
      <c r="X2446" t="b">
        <v>0</v>
      </c>
      <c r="Y2446" t="s">
        <v>60</v>
      </c>
      <c r="Z2446" t="s">
        <v>60</v>
      </c>
      <c r="AA2446">
        <v>2</v>
      </c>
      <c r="AB2446">
        <v>2</v>
      </c>
      <c r="AC2446">
        <v>2022</v>
      </c>
      <c r="AD2446" s="1">
        <v>44593</v>
      </c>
      <c r="AE2446" t="s">
        <v>53</v>
      </c>
      <c r="AF2446" t="s">
        <v>43</v>
      </c>
      <c r="AG2446" t="str">
        <f t="shared" si="155"/>
        <v>Include</v>
      </c>
      <c r="AH2446">
        <f t="shared" si="152"/>
        <v>0</v>
      </c>
      <c r="AI2446">
        <f t="shared" si="153"/>
        <v>1</v>
      </c>
      <c r="AJ2446">
        <f t="shared" si="154"/>
        <v>0</v>
      </c>
      <c r="AK2446" s="15">
        <f>1</f>
        <v>1</v>
      </c>
    </row>
    <row r="2447" spans="1:37" x14ac:dyDescent="0.3">
      <c r="A2447" t="s">
        <v>5476</v>
      </c>
      <c r="B2447" s="1">
        <v>44609</v>
      </c>
      <c r="C2447" s="1">
        <v>44609</v>
      </c>
      <c r="D2447" t="s">
        <v>5477</v>
      </c>
      <c r="E2447" t="s">
        <v>130</v>
      </c>
      <c r="F2447">
        <v>35</v>
      </c>
      <c r="G2447">
        <v>35</v>
      </c>
      <c r="H2447" t="s">
        <v>47</v>
      </c>
      <c r="I2447" t="s">
        <v>47</v>
      </c>
      <c r="J2447" t="s">
        <v>116</v>
      </c>
      <c r="K2447" t="s">
        <v>260</v>
      </c>
      <c r="L2447" t="s">
        <v>50</v>
      </c>
      <c r="M2447" t="s">
        <v>186</v>
      </c>
      <c r="N2447">
        <v>1</v>
      </c>
      <c r="O2447">
        <v>1</v>
      </c>
      <c r="P2447">
        <v>28755.19</v>
      </c>
      <c r="Q2447" s="2">
        <v>0.03</v>
      </c>
      <c r="R2447">
        <v>24177.47</v>
      </c>
      <c r="S2447">
        <v>5824.34</v>
      </c>
      <c r="T2447" s="3">
        <v>0.24099999999999999</v>
      </c>
      <c r="U2447">
        <v>35.93</v>
      </c>
      <c r="V2447" t="s">
        <v>40</v>
      </c>
      <c r="W2447">
        <v>4</v>
      </c>
      <c r="X2447" t="b">
        <v>0</v>
      </c>
      <c r="Y2447" t="s">
        <v>60</v>
      </c>
      <c r="Z2447" t="s">
        <v>60</v>
      </c>
      <c r="AA2447">
        <v>4</v>
      </c>
      <c r="AB2447">
        <v>4</v>
      </c>
      <c r="AC2447">
        <v>2022</v>
      </c>
      <c r="AD2447" s="1">
        <v>44593</v>
      </c>
      <c r="AE2447" t="s">
        <v>87</v>
      </c>
      <c r="AF2447" t="s">
        <v>69</v>
      </c>
      <c r="AG2447" t="str">
        <f t="shared" si="155"/>
        <v>Include</v>
      </c>
      <c r="AH2447">
        <f t="shared" si="152"/>
        <v>0</v>
      </c>
      <c r="AI2447">
        <f t="shared" si="153"/>
        <v>1</v>
      </c>
      <c r="AJ2447">
        <f t="shared" si="154"/>
        <v>0</v>
      </c>
      <c r="AK2447" s="15">
        <f>1</f>
        <v>1</v>
      </c>
    </row>
    <row r="2448" spans="1:37" x14ac:dyDescent="0.3">
      <c r="A2448" t="s">
        <v>5478</v>
      </c>
      <c r="B2448" s="1">
        <v>44609</v>
      </c>
      <c r="C2448" s="1">
        <v>44609</v>
      </c>
      <c r="D2448" t="s">
        <v>5479</v>
      </c>
      <c r="E2448" t="s">
        <v>696</v>
      </c>
      <c r="F2448">
        <v>46</v>
      </c>
      <c r="G2448">
        <v>46</v>
      </c>
      <c r="H2448" t="s">
        <v>81</v>
      </c>
      <c r="I2448" t="s">
        <v>81</v>
      </c>
      <c r="J2448" t="s">
        <v>57</v>
      </c>
      <c r="K2448" t="s">
        <v>155</v>
      </c>
      <c r="L2448" t="s">
        <v>50</v>
      </c>
      <c r="M2448" t="s">
        <v>67</v>
      </c>
      <c r="N2448">
        <v>6</v>
      </c>
      <c r="O2448">
        <v>6</v>
      </c>
      <c r="P2448">
        <v>33082.65</v>
      </c>
      <c r="Q2448" s="2">
        <v>0.31</v>
      </c>
      <c r="R2448">
        <v>130650.07</v>
      </c>
      <c r="S2448">
        <v>42902.13</v>
      </c>
      <c r="T2448" s="3">
        <v>0.32800000000000001</v>
      </c>
      <c r="U2448">
        <v>79.09</v>
      </c>
      <c r="V2448" t="s">
        <v>99</v>
      </c>
      <c r="W2448">
        <v>4</v>
      </c>
      <c r="X2448" t="b">
        <v>0</v>
      </c>
      <c r="Y2448" t="s">
        <v>60</v>
      </c>
      <c r="Z2448" t="s">
        <v>60</v>
      </c>
      <c r="AA2448">
        <v>8</v>
      </c>
      <c r="AB2448">
        <v>8</v>
      </c>
      <c r="AC2448">
        <v>2022</v>
      </c>
      <c r="AD2448" s="1">
        <v>44593</v>
      </c>
      <c r="AE2448" t="s">
        <v>101</v>
      </c>
      <c r="AF2448" t="s">
        <v>62</v>
      </c>
      <c r="AG2448" t="str">
        <f t="shared" si="155"/>
        <v>Include</v>
      </c>
      <c r="AH2448">
        <f t="shared" si="152"/>
        <v>0</v>
      </c>
      <c r="AI2448">
        <f t="shared" si="153"/>
        <v>1</v>
      </c>
      <c r="AJ2448">
        <f t="shared" si="154"/>
        <v>0</v>
      </c>
      <c r="AK2448" s="15">
        <f>1</f>
        <v>1</v>
      </c>
    </row>
    <row r="2449" spans="1:37" x14ac:dyDescent="0.3">
      <c r="A2449" t="s">
        <v>5480</v>
      </c>
      <c r="B2449" s="1">
        <v>44609</v>
      </c>
      <c r="C2449" s="1">
        <v>44609</v>
      </c>
      <c r="D2449" t="s">
        <v>5481</v>
      </c>
      <c r="E2449" t="s">
        <v>1589</v>
      </c>
      <c r="F2449">
        <v>32</v>
      </c>
      <c r="G2449">
        <v>32</v>
      </c>
      <c r="H2449" t="s">
        <v>81</v>
      </c>
      <c r="I2449" t="s">
        <v>81</v>
      </c>
      <c r="J2449" t="s">
        <v>36</v>
      </c>
      <c r="K2449" t="s">
        <v>239</v>
      </c>
      <c r="L2449" t="s">
        <v>140</v>
      </c>
      <c r="M2449" t="s">
        <v>206</v>
      </c>
      <c r="N2449">
        <v>3</v>
      </c>
      <c r="O2449">
        <v>3</v>
      </c>
      <c r="P2449">
        <v>3289.49</v>
      </c>
      <c r="Q2449" s="2">
        <v>0.2</v>
      </c>
      <c r="R2449">
        <v>6684.85</v>
      </c>
      <c r="S2449">
        <v>2606.38</v>
      </c>
      <c r="T2449" s="3">
        <v>0.39</v>
      </c>
      <c r="U2449">
        <v>68.78</v>
      </c>
      <c r="V2449" t="s">
        <v>76</v>
      </c>
      <c r="W2449">
        <v>5</v>
      </c>
      <c r="X2449" t="b">
        <v>0</v>
      </c>
      <c r="Y2449" t="s">
        <v>60</v>
      </c>
      <c r="Z2449" t="s">
        <v>60</v>
      </c>
      <c r="AC2449">
        <v>2022</v>
      </c>
      <c r="AD2449" s="1">
        <v>44593</v>
      </c>
      <c r="AE2449" t="s">
        <v>87</v>
      </c>
      <c r="AF2449" t="s">
        <v>88</v>
      </c>
      <c r="AG2449" t="str">
        <f t="shared" si="155"/>
        <v>Include</v>
      </c>
      <c r="AH2449">
        <f t="shared" si="152"/>
        <v>0</v>
      </c>
      <c r="AI2449">
        <f t="shared" si="153"/>
        <v>1</v>
      </c>
      <c r="AJ2449">
        <f t="shared" si="154"/>
        <v>0</v>
      </c>
      <c r="AK2449" s="15">
        <f>1</f>
        <v>1</v>
      </c>
    </row>
    <row r="2450" spans="1:37" x14ac:dyDescent="0.3">
      <c r="A2450" t="s">
        <v>5482</v>
      </c>
      <c r="B2450" s="1">
        <v>44608</v>
      </c>
      <c r="C2450" s="1">
        <v>44608</v>
      </c>
      <c r="D2450" t="s">
        <v>5483</v>
      </c>
      <c r="E2450" t="s">
        <v>270</v>
      </c>
      <c r="F2450">
        <v>34</v>
      </c>
      <c r="G2450">
        <v>34</v>
      </c>
      <c r="H2450" t="s">
        <v>47</v>
      </c>
      <c r="I2450" t="s">
        <v>47</v>
      </c>
      <c r="J2450" t="s">
        <v>36</v>
      </c>
      <c r="K2450" t="s">
        <v>239</v>
      </c>
      <c r="L2450" t="s">
        <v>97</v>
      </c>
      <c r="M2450" t="s">
        <v>254</v>
      </c>
      <c r="N2450">
        <v>10</v>
      </c>
      <c r="O2450">
        <v>10</v>
      </c>
      <c r="P2450">
        <v>1347.14</v>
      </c>
      <c r="Q2450" s="2">
        <v>0.17</v>
      </c>
      <c r="R2450">
        <v>12168.87</v>
      </c>
      <c r="S2450">
        <v>3966.61</v>
      </c>
      <c r="T2450" s="3">
        <v>0.32600000000000001</v>
      </c>
      <c r="U2450">
        <v>43.49</v>
      </c>
      <c r="V2450" t="s">
        <v>76</v>
      </c>
      <c r="X2450" t="b">
        <v>1</v>
      </c>
      <c r="Y2450" t="s">
        <v>41</v>
      </c>
      <c r="Z2450" t="s">
        <v>41</v>
      </c>
      <c r="AA2450">
        <v>3</v>
      </c>
      <c r="AB2450">
        <v>3</v>
      </c>
      <c r="AC2450">
        <v>2022</v>
      </c>
      <c r="AD2450" s="1">
        <v>44593</v>
      </c>
      <c r="AE2450" t="s">
        <v>87</v>
      </c>
      <c r="AF2450" t="s">
        <v>88</v>
      </c>
      <c r="AG2450" t="str">
        <f t="shared" si="155"/>
        <v>Include</v>
      </c>
      <c r="AH2450">
        <f t="shared" si="152"/>
        <v>1</v>
      </c>
      <c r="AI2450">
        <f t="shared" si="153"/>
        <v>1</v>
      </c>
      <c r="AJ2450">
        <f t="shared" si="154"/>
        <v>0</v>
      </c>
      <c r="AK2450" s="15">
        <f>1</f>
        <v>1</v>
      </c>
    </row>
    <row r="2451" spans="1:37" x14ac:dyDescent="0.3">
      <c r="A2451" t="s">
        <v>5484</v>
      </c>
      <c r="B2451" s="1">
        <v>44608</v>
      </c>
      <c r="C2451" s="1">
        <v>44608</v>
      </c>
      <c r="D2451" t="s">
        <v>5485</v>
      </c>
      <c r="E2451" t="s">
        <v>778</v>
      </c>
      <c r="F2451">
        <v>36</v>
      </c>
      <c r="G2451">
        <v>36</v>
      </c>
      <c r="H2451" t="s">
        <v>81</v>
      </c>
      <c r="I2451" t="s">
        <v>81</v>
      </c>
      <c r="J2451" t="s">
        <v>57</v>
      </c>
      <c r="K2451" t="s">
        <v>155</v>
      </c>
      <c r="L2451" t="s">
        <v>84</v>
      </c>
      <c r="M2451" t="s">
        <v>146</v>
      </c>
      <c r="N2451">
        <v>10</v>
      </c>
      <c r="O2451">
        <v>10</v>
      </c>
      <c r="P2451">
        <v>340.07</v>
      </c>
      <c r="Q2451" s="2">
        <v>0</v>
      </c>
      <c r="R2451">
        <v>3411.77</v>
      </c>
      <c r="S2451">
        <v>221.45</v>
      </c>
      <c r="T2451" s="3">
        <v>6.5000000000000002E-2</v>
      </c>
      <c r="U2451">
        <v>94.4</v>
      </c>
      <c r="V2451" t="s">
        <v>76</v>
      </c>
      <c r="W2451">
        <v>1</v>
      </c>
      <c r="X2451" t="b">
        <v>0</v>
      </c>
      <c r="Y2451" t="s">
        <v>382</v>
      </c>
      <c r="Z2451" t="s">
        <v>60</v>
      </c>
      <c r="AA2451">
        <v>10</v>
      </c>
      <c r="AB2451">
        <v>10</v>
      </c>
      <c r="AC2451">
        <v>2022</v>
      </c>
      <c r="AD2451" s="1">
        <v>44593</v>
      </c>
      <c r="AE2451" t="s">
        <v>61</v>
      </c>
      <c r="AF2451" s="2">
        <v>0</v>
      </c>
      <c r="AG2451" t="str">
        <f t="shared" si="155"/>
        <v>Include</v>
      </c>
      <c r="AH2451">
        <f t="shared" si="152"/>
        <v>0</v>
      </c>
      <c r="AI2451">
        <f t="shared" si="153"/>
        <v>1</v>
      </c>
      <c r="AJ2451">
        <f t="shared" si="154"/>
        <v>0</v>
      </c>
      <c r="AK2451" s="15">
        <f>1</f>
        <v>1</v>
      </c>
    </row>
    <row r="2452" spans="1:37" x14ac:dyDescent="0.3">
      <c r="A2452" t="s">
        <v>5486</v>
      </c>
      <c r="B2452" s="1">
        <v>44608</v>
      </c>
      <c r="C2452" s="1">
        <v>44608</v>
      </c>
      <c r="D2452" t="s">
        <v>5487</v>
      </c>
      <c r="E2452" t="s">
        <v>885</v>
      </c>
      <c r="F2452">
        <v>12</v>
      </c>
      <c r="G2452">
        <v>12</v>
      </c>
      <c r="H2452" t="s">
        <v>35</v>
      </c>
      <c r="I2452" t="s">
        <v>35</v>
      </c>
      <c r="J2452" t="s">
        <v>82</v>
      </c>
      <c r="K2452" t="s">
        <v>83</v>
      </c>
      <c r="L2452" t="s">
        <v>50</v>
      </c>
      <c r="M2452" t="s">
        <v>51</v>
      </c>
      <c r="N2452">
        <v>6</v>
      </c>
      <c r="O2452">
        <v>6</v>
      </c>
      <c r="P2452">
        <v>15789.89</v>
      </c>
      <c r="Q2452" s="2">
        <v>0.27</v>
      </c>
      <c r="R2452">
        <v>56911.9</v>
      </c>
      <c r="S2452">
        <v>13231.78</v>
      </c>
      <c r="T2452" s="3">
        <v>0.23200000000000001</v>
      </c>
      <c r="U2452">
        <v>66.760000000000005</v>
      </c>
      <c r="V2452" t="s">
        <v>68</v>
      </c>
      <c r="W2452">
        <v>1</v>
      </c>
      <c r="X2452" t="b">
        <v>1</v>
      </c>
      <c r="Y2452" t="s">
        <v>41</v>
      </c>
      <c r="Z2452" t="s">
        <v>41</v>
      </c>
      <c r="AA2452">
        <v>2</v>
      </c>
      <c r="AB2452">
        <v>2</v>
      </c>
      <c r="AC2452">
        <v>2022</v>
      </c>
      <c r="AD2452" s="1">
        <v>44593</v>
      </c>
      <c r="AE2452" t="s">
        <v>42</v>
      </c>
      <c r="AF2452" t="s">
        <v>43</v>
      </c>
      <c r="AG2452" t="str">
        <f t="shared" si="155"/>
        <v>Include</v>
      </c>
      <c r="AH2452">
        <f t="shared" si="152"/>
        <v>1</v>
      </c>
      <c r="AI2452">
        <f t="shared" si="153"/>
        <v>1</v>
      </c>
      <c r="AJ2452">
        <f t="shared" si="154"/>
        <v>0</v>
      </c>
      <c r="AK2452" s="15">
        <f>1</f>
        <v>1</v>
      </c>
    </row>
    <row r="2453" spans="1:37" x14ac:dyDescent="0.3">
      <c r="A2453" t="s">
        <v>5488</v>
      </c>
      <c r="B2453" t="s">
        <v>5489</v>
      </c>
      <c r="C2453" s="1">
        <v>44607</v>
      </c>
      <c r="D2453" t="s">
        <v>5490</v>
      </c>
      <c r="E2453" t="s">
        <v>336</v>
      </c>
      <c r="F2453">
        <v>56</v>
      </c>
      <c r="G2453">
        <v>56</v>
      </c>
      <c r="H2453" t="s">
        <v>81</v>
      </c>
      <c r="I2453" t="s">
        <v>81</v>
      </c>
      <c r="J2453" t="s">
        <v>57</v>
      </c>
      <c r="K2453" t="s">
        <v>205</v>
      </c>
      <c r="L2453" t="s">
        <v>140</v>
      </c>
      <c r="M2453" t="s">
        <v>358</v>
      </c>
      <c r="N2453">
        <v>10</v>
      </c>
      <c r="O2453">
        <v>10</v>
      </c>
      <c r="P2453">
        <v>3465.09</v>
      </c>
      <c r="Q2453" s="2">
        <v>0.2</v>
      </c>
      <c r="R2453">
        <v>25651.74</v>
      </c>
      <c r="S2453">
        <v>8796.1200000000008</v>
      </c>
      <c r="T2453" s="3">
        <v>0.34300000000000003</v>
      </c>
      <c r="U2453">
        <v>99.4</v>
      </c>
      <c r="V2453" t="s">
        <v>40</v>
      </c>
      <c r="W2453">
        <v>5</v>
      </c>
      <c r="X2453" t="b">
        <v>0</v>
      </c>
      <c r="Y2453" t="s">
        <v>60</v>
      </c>
      <c r="Z2453" t="s">
        <v>60</v>
      </c>
      <c r="AA2453">
        <v>9</v>
      </c>
      <c r="AB2453">
        <v>9</v>
      </c>
      <c r="AC2453">
        <v>2022</v>
      </c>
      <c r="AD2453" s="1">
        <v>44593</v>
      </c>
      <c r="AE2453" t="s">
        <v>101</v>
      </c>
      <c r="AF2453" t="s">
        <v>88</v>
      </c>
      <c r="AG2453" t="str">
        <f t="shared" si="155"/>
        <v>Include</v>
      </c>
      <c r="AH2453">
        <f t="shared" si="152"/>
        <v>0</v>
      </c>
      <c r="AI2453">
        <f t="shared" si="153"/>
        <v>1</v>
      </c>
      <c r="AJ2453">
        <f t="shared" si="154"/>
        <v>0</v>
      </c>
      <c r="AK2453" s="15">
        <f>1</f>
        <v>1</v>
      </c>
    </row>
    <row r="2454" spans="1:37" x14ac:dyDescent="0.3">
      <c r="A2454" t="s">
        <v>5491</v>
      </c>
      <c r="B2454" s="1">
        <v>44607</v>
      </c>
      <c r="C2454" s="1">
        <v>44607</v>
      </c>
      <c r="D2454" t="s">
        <v>5492</v>
      </c>
      <c r="E2454" t="s">
        <v>990</v>
      </c>
      <c r="F2454">
        <v>17</v>
      </c>
      <c r="G2454">
        <v>17</v>
      </c>
      <c r="H2454" t="s">
        <v>47</v>
      </c>
      <c r="I2454" t="s">
        <v>47</v>
      </c>
      <c r="J2454" t="s">
        <v>48</v>
      </c>
      <c r="K2454" t="s">
        <v>230</v>
      </c>
      <c r="L2454" t="s">
        <v>111</v>
      </c>
      <c r="M2454" t="s">
        <v>200</v>
      </c>
      <c r="N2454">
        <v>5</v>
      </c>
      <c r="O2454">
        <v>5</v>
      </c>
      <c r="P2454">
        <v>5142.95</v>
      </c>
      <c r="Q2454" s="2">
        <v>0.05</v>
      </c>
      <c r="R2454">
        <v>24280.58</v>
      </c>
      <c r="S2454">
        <v>4000.08</v>
      </c>
      <c r="T2454" s="3">
        <v>0.16500000000000001</v>
      </c>
      <c r="U2454">
        <v>50.97</v>
      </c>
      <c r="V2454" t="s">
        <v>40</v>
      </c>
      <c r="W2454">
        <v>1</v>
      </c>
      <c r="X2454" t="b">
        <v>1</v>
      </c>
      <c r="Y2454" t="s">
        <v>41</v>
      </c>
      <c r="Z2454" t="s">
        <v>41</v>
      </c>
      <c r="AA2454">
        <v>3</v>
      </c>
      <c r="AB2454">
        <v>3</v>
      </c>
      <c r="AC2454">
        <v>2022</v>
      </c>
      <c r="AD2454" s="1">
        <v>44593</v>
      </c>
      <c r="AE2454" t="s">
        <v>42</v>
      </c>
      <c r="AF2454" t="s">
        <v>69</v>
      </c>
      <c r="AG2454" t="str">
        <f t="shared" si="155"/>
        <v>Include</v>
      </c>
      <c r="AH2454">
        <f t="shared" si="152"/>
        <v>1</v>
      </c>
      <c r="AI2454">
        <f t="shared" si="153"/>
        <v>1</v>
      </c>
      <c r="AJ2454">
        <f t="shared" si="154"/>
        <v>0</v>
      </c>
      <c r="AK2454" s="15">
        <f>1</f>
        <v>1</v>
      </c>
    </row>
    <row r="2455" spans="1:37" x14ac:dyDescent="0.3">
      <c r="A2455" t="s">
        <v>5493</v>
      </c>
      <c r="B2455" s="1">
        <v>44606</v>
      </c>
      <c r="C2455" s="1">
        <v>44606</v>
      </c>
      <c r="D2455" t="s">
        <v>5494</v>
      </c>
      <c r="E2455" t="s">
        <v>1200</v>
      </c>
      <c r="F2455">
        <v>27</v>
      </c>
      <c r="G2455">
        <v>27</v>
      </c>
      <c r="H2455" t="s">
        <v>35</v>
      </c>
      <c r="I2455" t="s">
        <v>35</v>
      </c>
      <c r="J2455" t="s">
        <v>36</v>
      </c>
      <c r="K2455" t="s">
        <v>73</v>
      </c>
      <c r="L2455" t="s">
        <v>50</v>
      </c>
      <c r="M2455" t="s">
        <v>325</v>
      </c>
      <c r="N2455">
        <v>9</v>
      </c>
      <c r="O2455">
        <v>9</v>
      </c>
      <c r="P2455">
        <v>14001.85</v>
      </c>
      <c r="Q2455" s="2">
        <v>0.05</v>
      </c>
      <c r="R2455">
        <v>118164.26</v>
      </c>
      <c r="S2455">
        <v>40660.47</v>
      </c>
      <c r="T2455" s="3">
        <v>0.34399999999999997</v>
      </c>
      <c r="U2455">
        <v>55.44</v>
      </c>
      <c r="V2455" t="s">
        <v>76</v>
      </c>
      <c r="W2455">
        <v>1</v>
      </c>
      <c r="X2455" t="b">
        <v>1</v>
      </c>
      <c r="Y2455" t="s">
        <v>41</v>
      </c>
      <c r="Z2455" t="s">
        <v>41</v>
      </c>
      <c r="AA2455">
        <v>1</v>
      </c>
      <c r="AB2455">
        <v>1</v>
      </c>
      <c r="AC2455">
        <v>2022</v>
      </c>
      <c r="AD2455" s="1">
        <v>44593</v>
      </c>
      <c r="AE2455" t="s">
        <v>87</v>
      </c>
      <c r="AF2455" t="s">
        <v>69</v>
      </c>
      <c r="AG2455" t="str">
        <f t="shared" si="155"/>
        <v>Include</v>
      </c>
      <c r="AH2455">
        <f t="shared" si="152"/>
        <v>1</v>
      </c>
      <c r="AI2455">
        <f t="shared" si="153"/>
        <v>1</v>
      </c>
      <c r="AJ2455">
        <f t="shared" si="154"/>
        <v>0</v>
      </c>
      <c r="AK2455" s="15">
        <f>1</f>
        <v>1</v>
      </c>
    </row>
    <row r="2456" spans="1:37" x14ac:dyDescent="0.3">
      <c r="A2456" t="s">
        <v>5495</v>
      </c>
      <c r="B2456" s="1">
        <v>44606</v>
      </c>
      <c r="C2456" s="1">
        <v>44606</v>
      </c>
      <c r="D2456" t="s">
        <v>5496</v>
      </c>
      <c r="E2456" t="s">
        <v>402</v>
      </c>
      <c r="F2456">
        <v>30</v>
      </c>
      <c r="G2456">
        <v>30</v>
      </c>
      <c r="H2456" t="s">
        <v>35</v>
      </c>
      <c r="I2456" t="s">
        <v>35</v>
      </c>
      <c r="J2456" t="s">
        <v>36</v>
      </c>
      <c r="K2456" t="s">
        <v>239</v>
      </c>
      <c r="L2456" t="s">
        <v>140</v>
      </c>
      <c r="M2456" t="s">
        <v>206</v>
      </c>
      <c r="N2456">
        <v>4</v>
      </c>
      <c r="O2456">
        <v>4</v>
      </c>
      <c r="P2456">
        <v>3616.81</v>
      </c>
      <c r="Q2456" s="2">
        <v>0.01</v>
      </c>
      <c r="R2456">
        <v>14243.78</v>
      </c>
      <c r="S2456">
        <v>3640.83</v>
      </c>
      <c r="T2456" s="3">
        <v>0.25600000000000001</v>
      </c>
      <c r="U2456">
        <v>40.58</v>
      </c>
      <c r="V2456" t="s">
        <v>132</v>
      </c>
      <c r="W2456">
        <v>4</v>
      </c>
      <c r="X2456" t="b">
        <v>0</v>
      </c>
      <c r="Y2456" t="s">
        <v>142</v>
      </c>
      <c r="Z2456" t="s">
        <v>142</v>
      </c>
      <c r="AA2456">
        <v>2</v>
      </c>
      <c r="AB2456">
        <v>2</v>
      </c>
      <c r="AC2456">
        <v>2022</v>
      </c>
      <c r="AD2456" s="1">
        <v>44593</v>
      </c>
      <c r="AE2456" t="s">
        <v>87</v>
      </c>
      <c r="AF2456" t="s">
        <v>69</v>
      </c>
      <c r="AG2456" t="str">
        <f t="shared" si="155"/>
        <v>Include</v>
      </c>
      <c r="AH2456">
        <f t="shared" si="152"/>
        <v>0</v>
      </c>
      <c r="AI2456">
        <f t="shared" si="153"/>
        <v>0</v>
      </c>
      <c r="AJ2456">
        <f t="shared" si="154"/>
        <v>0</v>
      </c>
      <c r="AK2456" s="15">
        <f>1</f>
        <v>1</v>
      </c>
    </row>
    <row r="2457" spans="1:37" x14ac:dyDescent="0.3">
      <c r="A2457" t="s">
        <v>5497</v>
      </c>
      <c r="B2457" s="1">
        <v>44606</v>
      </c>
      <c r="C2457" s="1">
        <v>44606</v>
      </c>
      <c r="D2457" t="s">
        <v>5498</v>
      </c>
      <c r="E2457" t="s">
        <v>328</v>
      </c>
      <c r="H2457" t="s">
        <v>47</v>
      </c>
      <c r="I2457" t="s">
        <v>47</v>
      </c>
      <c r="J2457" t="s">
        <v>36</v>
      </c>
      <c r="K2457" t="s">
        <v>73</v>
      </c>
      <c r="L2457" t="s">
        <v>97</v>
      </c>
      <c r="M2457" t="s">
        <v>98</v>
      </c>
      <c r="N2457">
        <v>2</v>
      </c>
      <c r="O2457">
        <v>2</v>
      </c>
      <c r="P2457">
        <v>297.05</v>
      </c>
      <c r="Q2457" s="2">
        <v>0.19</v>
      </c>
      <c r="R2457">
        <v>431.92</v>
      </c>
      <c r="S2457">
        <v>187.79</v>
      </c>
      <c r="T2457" s="3">
        <v>0.435</v>
      </c>
      <c r="U2457">
        <v>46.2</v>
      </c>
      <c r="V2457" t="s">
        <v>132</v>
      </c>
      <c r="W2457">
        <v>3</v>
      </c>
      <c r="X2457" t="b">
        <v>0</v>
      </c>
      <c r="Y2457" t="s">
        <v>60</v>
      </c>
      <c r="Z2457" t="s">
        <v>60</v>
      </c>
      <c r="AA2457">
        <v>9</v>
      </c>
      <c r="AB2457">
        <v>9</v>
      </c>
      <c r="AC2457">
        <v>2022</v>
      </c>
      <c r="AD2457" s="1">
        <v>44593</v>
      </c>
      <c r="AE2457" t="s">
        <v>118</v>
      </c>
      <c r="AF2457" t="s">
        <v>88</v>
      </c>
      <c r="AG2457" t="str">
        <f t="shared" si="155"/>
        <v>Include</v>
      </c>
      <c r="AH2457">
        <f t="shared" si="152"/>
        <v>0</v>
      </c>
      <c r="AI2457">
        <f t="shared" si="153"/>
        <v>1</v>
      </c>
      <c r="AJ2457">
        <f t="shared" si="154"/>
        <v>0</v>
      </c>
      <c r="AK2457" s="15">
        <f>1</f>
        <v>1</v>
      </c>
    </row>
    <row r="2458" spans="1:37" x14ac:dyDescent="0.3">
      <c r="A2458" t="s">
        <v>5499</v>
      </c>
      <c r="B2458" s="1">
        <v>44606</v>
      </c>
      <c r="C2458" s="1">
        <v>44606</v>
      </c>
      <c r="D2458" t="s">
        <v>5500</v>
      </c>
      <c r="E2458" t="s">
        <v>4408</v>
      </c>
      <c r="F2458">
        <v>64</v>
      </c>
      <c r="G2458">
        <v>64</v>
      </c>
      <c r="H2458" t="s">
        <v>47</v>
      </c>
      <c r="I2458" t="s">
        <v>47</v>
      </c>
      <c r="J2458" t="s">
        <v>116</v>
      </c>
      <c r="K2458" t="s">
        <v>117</v>
      </c>
      <c r="L2458" t="s">
        <v>50</v>
      </c>
      <c r="M2458" t="s">
        <v>67</v>
      </c>
      <c r="N2458">
        <v>9</v>
      </c>
      <c r="O2458">
        <v>9</v>
      </c>
      <c r="P2458">
        <v>20253.5</v>
      </c>
      <c r="Q2458" s="2">
        <v>7.0000000000000007E-2</v>
      </c>
      <c r="R2458">
        <v>175221.15</v>
      </c>
      <c r="S2458">
        <v>57254.45</v>
      </c>
      <c r="T2458" s="3">
        <v>0.32700000000000001</v>
      </c>
      <c r="U2458">
        <v>53.7</v>
      </c>
      <c r="V2458" t="s">
        <v>76</v>
      </c>
      <c r="X2458" t="b">
        <v>0</v>
      </c>
      <c r="Y2458" t="s">
        <v>60</v>
      </c>
      <c r="Z2458" t="s">
        <v>60</v>
      </c>
      <c r="AA2458">
        <v>2</v>
      </c>
      <c r="AB2458">
        <v>2</v>
      </c>
      <c r="AC2458">
        <v>2022</v>
      </c>
      <c r="AD2458" s="1">
        <v>44593</v>
      </c>
      <c r="AE2458" t="s">
        <v>520</v>
      </c>
      <c r="AF2458" t="s">
        <v>69</v>
      </c>
      <c r="AG2458" t="str">
        <f t="shared" si="155"/>
        <v>Include</v>
      </c>
      <c r="AH2458">
        <f t="shared" si="152"/>
        <v>0</v>
      </c>
      <c r="AI2458">
        <f t="shared" si="153"/>
        <v>1</v>
      </c>
      <c r="AJ2458">
        <f t="shared" si="154"/>
        <v>0</v>
      </c>
      <c r="AK2458" s="15">
        <f>1</f>
        <v>1</v>
      </c>
    </row>
    <row r="2459" spans="1:37" x14ac:dyDescent="0.3">
      <c r="A2459" t="s">
        <v>5501</v>
      </c>
      <c r="B2459" s="1">
        <v>44605</v>
      </c>
      <c r="C2459" s="1">
        <v>44605</v>
      </c>
      <c r="D2459" t="s">
        <v>5502</v>
      </c>
      <c r="E2459" t="s">
        <v>2045</v>
      </c>
      <c r="F2459">
        <v>31</v>
      </c>
      <c r="G2459">
        <v>31</v>
      </c>
      <c r="H2459" t="s">
        <v>47</v>
      </c>
      <c r="I2459" t="s">
        <v>47</v>
      </c>
      <c r="J2459" t="s">
        <v>36</v>
      </c>
      <c r="K2459" t="s">
        <v>73</v>
      </c>
      <c r="L2459" t="s">
        <v>97</v>
      </c>
      <c r="M2459" t="s">
        <v>361</v>
      </c>
      <c r="N2459">
        <v>3</v>
      </c>
      <c r="O2459">
        <v>3</v>
      </c>
      <c r="P2459">
        <v>1239.02</v>
      </c>
      <c r="Q2459" s="2">
        <v>0.3</v>
      </c>
      <c r="R2459">
        <v>2496.6</v>
      </c>
      <c r="S2459">
        <v>753.81</v>
      </c>
      <c r="T2459" s="3">
        <v>0.30199999999999999</v>
      </c>
      <c r="U2459">
        <v>47.04</v>
      </c>
      <c r="V2459" t="s">
        <v>68</v>
      </c>
      <c r="W2459">
        <v>3</v>
      </c>
      <c r="X2459" t="b">
        <v>0</v>
      </c>
      <c r="Y2459" t="s">
        <v>60</v>
      </c>
      <c r="Z2459" t="s">
        <v>60</v>
      </c>
      <c r="AA2459">
        <v>1</v>
      </c>
      <c r="AB2459">
        <v>1</v>
      </c>
      <c r="AC2459">
        <v>2022</v>
      </c>
      <c r="AD2459" s="1">
        <v>44593</v>
      </c>
      <c r="AE2459" t="s">
        <v>87</v>
      </c>
      <c r="AF2459" t="s">
        <v>43</v>
      </c>
      <c r="AG2459" t="str">
        <f t="shared" si="155"/>
        <v>Include</v>
      </c>
      <c r="AH2459">
        <f t="shared" si="152"/>
        <v>0</v>
      </c>
      <c r="AI2459">
        <f t="shared" si="153"/>
        <v>1</v>
      </c>
      <c r="AJ2459">
        <f t="shared" si="154"/>
        <v>0</v>
      </c>
      <c r="AK2459" s="15">
        <f>1</f>
        <v>1</v>
      </c>
    </row>
    <row r="2460" spans="1:37" x14ac:dyDescent="0.3">
      <c r="A2460" t="s">
        <v>5503</v>
      </c>
      <c r="B2460" s="1">
        <v>44605</v>
      </c>
      <c r="C2460" s="1">
        <v>44605</v>
      </c>
      <c r="D2460" t="s">
        <v>5504</v>
      </c>
      <c r="E2460" t="s">
        <v>1082</v>
      </c>
      <c r="F2460">
        <v>44</v>
      </c>
      <c r="G2460">
        <v>44</v>
      </c>
      <c r="H2460" t="s">
        <v>81</v>
      </c>
      <c r="I2460" t="s">
        <v>81</v>
      </c>
      <c r="J2460" t="s">
        <v>116</v>
      </c>
      <c r="K2460" t="s">
        <v>247</v>
      </c>
      <c r="L2460" t="s">
        <v>84</v>
      </c>
      <c r="M2460" t="s">
        <v>267</v>
      </c>
      <c r="N2460">
        <v>9</v>
      </c>
      <c r="O2460">
        <v>9</v>
      </c>
      <c r="P2460">
        <v>479.9</v>
      </c>
      <c r="Q2460" s="2">
        <v>0.32</v>
      </c>
      <c r="R2460">
        <v>3253.67</v>
      </c>
      <c r="S2460">
        <v>232.06</v>
      </c>
      <c r="T2460" s="3">
        <v>7.0999999999999994E-2</v>
      </c>
      <c r="U2460">
        <v>40.19</v>
      </c>
      <c r="V2460" t="s">
        <v>68</v>
      </c>
      <c r="W2460">
        <v>4</v>
      </c>
      <c r="X2460" t="b">
        <v>0</v>
      </c>
      <c r="Y2460" t="s">
        <v>142</v>
      </c>
      <c r="Z2460" t="s">
        <v>142</v>
      </c>
      <c r="AA2460">
        <v>3</v>
      </c>
      <c r="AB2460">
        <v>3</v>
      </c>
      <c r="AC2460">
        <v>2022</v>
      </c>
      <c r="AD2460" s="1">
        <v>44593</v>
      </c>
      <c r="AE2460" t="s">
        <v>61</v>
      </c>
      <c r="AF2460" t="s">
        <v>62</v>
      </c>
      <c r="AG2460" t="str">
        <f t="shared" si="155"/>
        <v>Include</v>
      </c>
      <c r="AH2460">
        <f t="shared" si="152"/>
        <v>0</v>
      </c>
      <c r="AI2460">
        <f t="shared" si="153"/>
        <v>0</v>
      </c>
      <c r="AJ2460">
        <f t="shared" si="154"/>
        <v>0</v>
      </c>
      <c r="AK2460" s="15">
        <f>1</f>
        <v>1</v>
      </c>
    </row>
    <row r="2461" spans="1:37" x14ac:dyDescent="0.3">
      <c r="A2461" t="s">
        <v>5505</v>
      </c>
      <c r="B2461" s="1">
        <v>44604</v>
      </c>
      <c r="C2461" s="1">
        <v>44604</v>
      </c>
      <c r="D2461" t="s">
        <v>5506</v>
      </c>
      <c r="E2461" t="s">
        <v>1630</v>
      </c>
      <c r="F2461">
        <v>56</v>
      </c>
      <c r="G2461">
        <v>56</v>
      </c>
      <c r="H2461" t="s">
        <v>35</v>
      </c>
      <c r="I2461" t="s">
        <v>35</v>
      </c>
      <c r="J2461" t="s">
        <v>48</v>
      </c>
      <c r="K2461" t="s">
        <v>226</v>
      </c>
      <c r="L2461" t="s">
        <v>140</v>
      </c>
      <c r="M2461" t="s">
        <v>206</v>
      </c>
      <c r="N2461">
        <v>2</v>
      </c>
      <c r="O2461">
        <v>2</v>
      </c>
      <c r="P2461">
        <v>2432.6</v>
      </c>
      <c r="Q2461" s="2">
        <v>0.26</v>
      </c>
      <c r="R2461">
        <v>3968.93</v>
      </c>
      <c r="S2461">
        <v>1931.36</v>
      </c>
      <c r="T2461" s="3">
        <v>0.48699999999999999</v>
      </c>
      <c r="U2461">
        <v>84.81</v>
      </c>
      <c r="V2461" t="s">
        <v>99</v>
      </c>
      <c r="W2461">
        <v>5</v>
      </c>
      <c r="X2461" t="b">
        <v>0</v>
      </c>
      <c r="Y2461" t="s">
        <v>60</v>
      </c>
      <c r="Z2461" t="s">
        <v>60</v>
      </c>
      <c r="AA2461">
        <v>8</v>
      </c>
      <c r="AB2461">
        <v>8</v>
      </c>
      <c r="AC2461">
        <v>2022</v>
      </c>
      <c r="AD2461" s="1">
        <v>44593</v>
      </c>
      <c r="AE2461" t="s">
        <v>101</v>
      </c>
      <c r="AF2461" t="s">
        <v>43</v>
      </c>
      <c r="AG2461" t="str">
        <f t="shared" si="155"/>
        <v>Include</v>
      </c>
      <c r="AH2461">
        <f t="shared" si="152"/>
        <v>0</v>
      </c>
      <c r="AI2461">
        <f t="shared" si="153"/>
        <v>1</v>
      </c>
      <c r="AJ2461">
        <f t="shared" si="154"/>
        <v>0</v>
      </c>
      <c r="AK2461" s="15">
        <f>1</f>
        <v>1</v>
      </c>
    </row>
    <row r="2462" spans="1:37" x14ac:dyDescent="0.3">
      <c r="A2462" t="s">
        <v>5507</v>
      </c>
      <c r="B2462" s="1">
        <v>44604</v>
      </c>
      <c r="C2462" s="1">
        <v>44604</v>
      </c>
      <c r="D2462" t="s">
        <v>5508</v>
      </c>
      <c r="E2462" t="s">
        <v>996</v>
      </c>
      <c r="F2462">
        <v>42</v>
      </c>
      <c r="G2462">
        <v>42</v>
      </c>
      <c r="H2462" t="s">
        <v>47</v>
      </c>
      <c r="I2462" t="s">
        <v>47</v>
      </c>
      <c r="J2462" t="s">
        <v>36</v>
      </c>
      <c r="K2462" t="s">
        <v>106</v>
      </c>
      <c r="L2462" t="s">
        <v>111</v>
      </c>
      <c r="M2462" t="s">
        <v>136</v>
      </c>
      <c r="N2462">
        <v>8</v>
      </c>
      <c r="O2462">
        <v>8</v>
      </c>
      <c r="P2462">
        <v>3604.43</v>
      </c>
      <c r="Q2462" s="2">
        <v>0.14000000000000001</v>
      </c>
      <c r="R2462">
        <v>22742.31</v>
      </c>
      <c r="S2462">
        <v>5019.1099999999997</v>
      </c>
      <c r="T2462" s="3">
        <v>0.221</v>
      </c>
      <c r="U2462">
        <v>45.29</v>
      </c>
      <c r="V2462" t="s">
        <v>52</v>
      </c>
      <c r="W2462">
        <v>3</v>
      </c>
      <c r="X2462" t="b">
        <v>0</v>
      </c>
      <c r="Y2462" t="s">
        <v>60</v>
      </c>
      <c r="Z2462" t="s">
        <v>60</v>
      </c>
      <c r="AA2462">
        <v>1</v>
      </c>
      <c r="AB2462">
        <v>1</v>
      </c>
      <c r="AC2462">
        <v>2022</v>
      </c>
      <c r="AD2462" s="1">
        <v>44593</v>
      </c>
      <c r="AE2462" t="s">
        <v>61</v>
      </c>
      <c r="AF2462" t="s">
        <v>88</v>
      </c>
      <c r="AG2462" t="str">
        <f t="shared" si="155"/>
        <v>Include</v>
      </c>
      <c r="AH2462">
        <f t="shared" si="152"/>
        <v>0</v>
      </c>
      <c r="AI2462">
        <f t="shared" si="153"/>
        <v>1</v>
      </c>
      <c r="AJ2462">
        <f t="shared" si="154"/>
        <v>0</v>
      </c>
      <c r="AK2462" s="15">
        <f>1</f>
        <v>1</v>
      </c>
    </row>
    <row r="2463" spans="1:37" x14ac:dyDescent="0.3">
      <c r="A2463" t="s">
        <v>5509</v>
      </c>
      <c r="B2463" s="1">
        <v>44604</v>
      </c>
      <c r="C2463" s="1">
        <v>44604</v>
      </c>
      <c r="D2463" t="s">
        <v>5510</v>
      </c>
      <c r="E2463" t="s">
        <v>512</v>
      </c>
      <c r="F2463">
        <v>42</v>
      </c>
      <c r="G2463">
        <v>42</v>
      </c>
      <c r="H2463" t="s">
        <v>212</v>
      </c>
      <c r="I2463" t="s">
        <v>35</v>
      </c>
      <c r="J2463" t="s">
        <v>36</v>
      </c>
      <c r="K2463" t="s">
        <v>73</v>
      </c>
      <c r="L2463" t="s">
        <v>38</v>
      </c>
      <c r="M2463" t="s">
        <v>39</v>
      </c>
      <c r="N2463">
        <v>7</v>
      </c>
      <c r="O2463">
        <v>7</v>
      </c>
      <c r="P2463">
        <v>881.3</v>
      </c>
      <c r="Q2463" s="2">
        <v>0.24</v>
      </c>
      <c r="R2463">
        <v>4536.6000000000004</v>
      </c>
      <c r="S2463">
        <v>2608.91</v>
      </c>
      <c r="T2463" s="3">
        <v>0.57499999999999996</v>
      </c>
      <c r="U2463">
        <v>49.35</v>
      </c>
      <c r="V2463" t="s">
        <v>76</v>
      </c>
      <c r="W2463">
        <v>2</v>
      </c>
      <c r="X2463" t="b">
        <v>0</v>
      </c>
      <c r="Y2463" t="s">
        <v>60</v>
      </c>
      <c r="Z2463" t="s">
        <v>60</v>
      </c>
      <c r="AA2463">
        <v>3</v>
      </c>
      <c r="AB2463">
        <v>3</v>
      </c>
      <c r="AC2463">
        <v>2022</v>
      </c>
      <c r="AD2463" s="1">
        <v>44593</v>
      </c>
      <c r="AE2463" t="s">
        <v>61</v>
      </c>
      <c r="AF2463" t="s">
        <v>43</v>
      </c>
      <c r="AG2463" t="str">
        <f t="shared" si="155"/>
        <v>Include</v>
      </c>
      <c r="AH2463">
        <f t="shared" si="152"/>
        <v>0</v>
      </c>
      <c r="AI2463">
        <f t="shared" si="153"/>
        <v>1</v>
      </c>
      <c r="AJ2463">
        <f t="shared" si="154"/>
        <v>0</v>
      </c>
      <c r="AK2463" s="15">
        <f>1</f>
        <v>1</v>
      </c>
    </row>
    <row r="2464" spans="1:37" x14ac:dyDescent="0.3">
      <c r="A2464" t="s">
        <v>5511</v>
      </c>
      <c r="B2464" s="1">
        <v>44603</v>
      </c>
      <c r="C2464" s="1">
        <v>44603</v>
      </c>
      <c r="D2464" t="s">
        <v>5512</v>
      </c>
      <c r="E2464" t="s">
        <v>2762</v>
      </c>
      <c r="F2464">
        <v>40</v>
      </c>
      <c r="G2464">
        <v>40</v>
      </c>
      <c r="H2464" t="s">
        <v>81</v>
      </c>
      <c r="I2464" t="s">
        <v>81</v>
      </c>
      <c r="J2464" t="s">
        <v>57</v>
      </c>
      <c r="K2464" t="s">
        <v>66</v>
      </c>
      <c r="L2464" t="s">
        <v>97</v>
      </c>
      <c r="M2464" t="s">
        <v>98</v>
      </c>
      <c r="N2464">
        <v>5</v>
      </c>
      <c r="O2464">
        <v>5</v>
      </c>
      <c r="P2464">
        <v>1456.57</v>
      </c>
      <c r="Q2464" s="2">
        <v>0.27</v>
      </c>
      <c r="R2464">
        <v>4835.66</v>
      </c>
      <c r="S2464">
        <v>2312.44</v>
      </c>
      <c r="T2464" s="3">
        <v>0.47799999999999998</v>
      </c>
      <c r="U2464">
        <v>71.900000000000006</v>
      </c>
      <c r="V2464" t="s">
        <v>52</v>
      </c>
      <c r="W2464">
        <v>1</v>
      </c>
      <c r="X2464" t="b">
        <v>0</v>
      </c>
      <c r="Y2464" t="s">
        <v>100</v>
      </c>
      <c r="Z2464" t="s">
        <v>100</v>
      </c>
      <c r="AA2464">
        <v>4</v>
      </c>
      <c r="AB2464">
        <v>4</v>
      </c>
      <c r="AC2464">
        <v>2022</v>
      </c>
      <c r="AD2464" s="1">
        <v>44593</v>
      </c>
      <c r="AE2464" t="s">
        <v>61</v>
      </c>
      <c r="AF2464" t="s">
        <v>43</v>
      </c>
      <c r="AG2464" t="str">
        <f t="shared" si="155"/>
        <v>Include</v>
      </c>
      <c r="AH2464">
        <f t="shared" si="152"/>
        <v>0</v>
      </c>
      <c r="AI2464">
        <f t="shared" si="153"/>
        <v>0</v>
      </c>
      <c r="AJ2464">
        <f t="shared" si="154"/>
        <v>1</v>
      </c>
      <c r="AK2464" s="15">
        <f>1</f>
        <v>1</v>
      </c>
    </row>
    <row r="2465" spans="1:37" x14ac:dyDescent="0.3">
      <c r="A2465" t="s">
        <v>5513</v>
      </c>
      <c r="B2465" s="1">
        <v>44602</v>
      </c>
      <c r="C2465" s="1">
        <v>44602</v>
      </c>
      <c r="D2465" t="s">
        <v>5514</v>
      </c>
      <c r="E2465" t="s">
        <v>493</v>
      </c>
      <c r="F2465">
        <v>15</v>
      </c>
      <c r="G2465">
        <v>15</v>
      </c>
      <c r="H2465" t="s">
        <v>81</v>
      </c>
      <c r="I2465" t="s">
        <v>81</v>
      </c>
      <c r="J2465" t="s">
        <v>116</v>
      </c>
      <c r="K2465" t="s">
        <v>150</v>
      </c>
      <c r="L2465" t="s">
        <v>97</v>
      </c>
      <c r="M2465" t="s">
        <v>243</v>
      </c>
      <c r="N2465">
        <v>9</v>
      </c>
      <c r="O2465">
        <v>9</v>
      </c>
      <c r="P2465">
        <v>1403.46</v>
      </c>
      <c r="Q2465" s="2">
        <v>0.3</v>
      </c>
      <c r="R2465">
        <v>9214.56</v>
      </c>
      <c r="S2465">
        <v>4061.53</v>
      </c>
      <c r="T2465" s="3">
        <v>0.441</v>
      </c>
      <c r="U2465">
        <v>49.87</v>
      </c>
      <c r="V2465" t="s">
        <v>132</v>
      </c>
      <c r="X2465" t="b">
        <v>1</v>
      </c>
      <c r="Y2465" t="s">
        <v>41</v>
      </c>
      <c r="Z2465" t="s">
        <v>41</v>
      </c>
      <c r="AA2465">
        <v>6</v>
      </c>
      <c r="AB2465">
        <v>6</v>
      </c>
      <c r="AC2465">
        <v>2022</v>
      </c>
      <c r="AD2465" s="1">
        <v>44593</v>
      </c>
      <c r="AE2465" t="s">
        <v>42</v>
      </c>
      <c r="AF2465" t="s">
        <v>43</v>
      </c>
      <c r="AG2465" t="str">
        <f t="shared" si="155"/>
        <v>Include</v>
      </c>
      <c r="AH2465">
        <f t="shared" si="152"/>
        <v>1</v>
      </c>
      <c r="AI2465">
        <f t="shared" si="153"/>
        <v>1</v>
      </c>
      <c r="AJ2465">
        <f t="shared" si="154"/>
        <v>0</v>
      </c>
      <c r="AK2465" s="15">
        <f>1</f>
        <v>1</v>
      </c>
    </row>
    <row r="2466" spans="1:37" x14ac:dyDescent="0.3">
      <c r="A2466" t="s">
        <v>5515</v>
      </c>
      <c r="B2466" s="1">
        <v>44602</v>
      </c>
      <c r="C2466" s="1">
        <v>44602</v>
      </c>
      <c r="D2466" t="s">
        <v>5516</v>
      </c>
      <c r="E2466" t="s">
        <v>599</v>
      </c>
      <c r="F2466">
        <v>27</v>
      </c>
      <c r="G2466">
        <v>27</v>
      </c>
      <c r="H2466" t="s">
        <v>81</v>
      </c>
      <c r="I2466" t="s">
        <v>81</v>
      </c>
      <c r="J2466" t="s">
        <v>82</v>
      </c>
      <c r="K2466" t="s">
        <v>83</v>
      </c>
      <c r="L2466" t="s">
        <v>140</v>
      </c>
      <c r="M2466" t="s">
        <v>372</v>
      </c>
      <c r="N2466">
        <v>2</v>
      </c>
      <c r="O2466">
        <v>2</v>
      </c>
      <c r="P2466">
        <v>3211.68</v>
      </c>
      <c r="Q2466" s="2">
        <v>0.36</v>
      </c>
      <c r="R2466">
        <v>3765.49</v>
      </c>
      <c r="S2466">
        <v>1384.04</v>
      </c>
      <c r="T2466" s="3">
        <v>0.36799999999999999</v>
      </c>
      <c r="U2466">
        <v>46.54</v>
      </c>
      <c r="V2466" t="s">
        <v>40</v>
      </c>
      <c r="W2466">
        <v>4</v>
      </c>
      <c r="X2466" t="b">
        <v>0</v>
      </c>
      <c r="Y2466" t="s">
        <v>60</v>
      </c>
      <c r="Z2466" t="s">
        <v>60</v>
      </c>
      <c r="AA2466">
        <v>8</v>
      </c>
      <c r="AB2466">
        <v>8</v>
      </c>
      <c r="AC2466">
        <v>2022</v>
      </c>
      <c r="AD2466" s="1">
        <v>44593</v>
      </c>
      <c r="AE2466" t="s">
        <v>87</v>
      </c>
      <c r="AF2466" t="s">
        <v>62</v>
      </c>
      <c r="AG2466" t="str">
        <f t="shared" si="155"/>
        <v>Include</v>
      </c>
      <c r="AH2466">
        <f t="shared" si="152"/>
        <v>0</v>
      </c>
      <c r="AI2466">
        <f t="shared" si="153"/>
        <v>1</v>
      </c>
      <c r="AJ2466">
        <f t="shared" si="154"/>
        <v>0</v>
      </c>
      <c r="AK2466" s="15">
        <f>1</f>
        <v>1</v>
      </c>
    </row>
    <row r="2467" spans="1:37" x14ac:dyDescent="0.3">
      <c r="A2467" t="s">
        <v>5517</v>
      </c>
      <c r="B2467" s="1">
        <v>44601</v>
      </c>
      <c r="C2467" s="1">
        <v>44601</v>
      </c>
      <c r="D2467" t="s">
        <v>5518</v>
      </c>
      <c r="E2467" t="s">
        <v>566</v>
      </c>
      <c r="F2467">
        <v>49</v>
      </c>
      <c r="G2467">
        <v>49</v>
      </c>
      <c r="H2467" t="s">
        <v>35</v>
      </c>
      <c r="I2467" t="s">
        <v>35</v>
      </c>
      <c r="J2467" t="s">
        <v>36</v>
      </c>
      <c r="K2467" t="s">
        <v>73</v>
      </c>
      <c r="L2467" t="s">
        <v>74</v>
      </c>
      <c r="M2467" t="s">
        <v>75</v>
      </c>
      <c r="N2467">
        <v>6</v>
      </c>
      <c r="O2467">
        <v>6</v>
      </c>
      <c r="P2467">
        <v>56561.21</v>
      </c>
      <c r="Q2467" s="2">
        <v>0.28000000000000003</v>
      </c>
      <c r="R2467">
        <v>224338.28</v>
      </c>
      <c r="S2467">
        <v>29151.1</v>
      </c>
      <c r="T2467" s="3">
        <v>0.13</v>
      </c>
      <c r="U2467">
        <v>44.91</v>
      </c>
      <c r="V2467" t="s">
        <v>40</v>
      </c>
      <c r="W2467">
        <v>3</v>
      </c>
      <c r="X2467" t="b">
        <v>0</v>
      </c>
      <c r="Y2467" t="s">
        <v>86</v>
      </c>
      <c r="Z2467" t="s">
        <v>86</v>
      </c>
      <c r="AA2467">
        <v>6</v>
      </c>
      <c r="AB2467">
        <v>6</v>
      </c>
      <c r="AC2467">
        <v>2022</v>
      </c>
      <c r="AD2467" s="1">
        <v>44593</v>
      </c>
      <c r="AE2467" t="s">
        <v>101</v>
      </c>
      <c r="AF2467" t="s">
        <v>43</v>
      </c>
      <c r="AG2467" t="str">
        <f t="shared" si="155"/>
        <v>Include</v>
      </c>
      <c r="AH2467">
        <f t="shared" si="152"/>
        <v>0</v>
      </c>
      <c r="AI2467">
        <f t="shared" si="153"/>
        <v>0</v>
      </c>
      <c r="AJ2467">
        <f t="shared" si="154"/>
        <v>0</v>
      </c>
      <c r="AK2467" s="15">
        <f>1</f>
        <v>1</v>
      </c>
    </row>
    <row r="2468" spans="1:37" x14ac:dyDescent="0.3">
      <c r="A2468" t="s">
        <v>5519</v>
      </c>
      <c r="B2468" s="1">
        <v>44601</v>
      </c>
      <c r="C2468" s="1">
        <v>44601</v>
      </c>
      <c r="D2468" t="s">
        <v>3719</v>
      </c>
      <c r="E2468" t="s">
        <v>1184</v>
      </c>
      <c r="F2468">
        <v>18</v>
      </c>
      <c r="G2468">
        <v>18</v>
      </c>
      <c r="H2468" t="s">
        <v>274</v>
      </c>
      <c r="I2468" t="s">
        <v>81</v>
      </c>
      <c r="J2468" t="s">
        <v>57</v>
      </c>
      <c r="K2468" t="s">
        <v>58</v>
      </c>
      <c r="L2468" t="s">
        <v>111</v>
      </c>
      <c r="M2468" t="s">
        <v>200</v>
      </c>
      <c r="N2468">
        <v>10</v>
      </c>
      <c r="O2468">
        <v>10</v>
      </c>
      <c r="P2468">
        <v>10915.19</v>
      </c>
      <c r="Q2468" s="2">
        <v>0.25</v>
      </c>
      <c r="R2468">
        <v>82310.8</v>
      </c>
      <c r="S2468">
        <v>19642.68</v>
      </c>
      <c r="T2468" s="3">
        <v>0.23899999999999999</v>
      </c>
      <c r="U2468">
        <v>96.46</v>
      </c>
      <c r="V2468" t="s">
        <v>132</v>
      </c>
      <c r="X2468" t="b">
        <v>0</v>
      </c>
      <c r="Y2468" t="s">
        <v>60</v>
      </c>
      <c r="Z2468" t="s">
        <v>60</v>
      </c>
      <c r="AA2468">
        <v>10</v>
      </c>
      <c r="AB2468">
        <v>10</v>
      </c>
      <c r="AC2468">
        <v>2022</v>
      </c>
      <c r="AD2468" s="1">
        <v>44593</v>
      </c>
      <c r="AE2468" t="s">
        <v>53</v>
      </c>
      <c r="AF2468" t="s">
        <v>43</v>
      </c>
      <c r="AG2468" t="str">
        <f t="shared" si="155"/>
        <v>Include</v>
      </c>
      <c r="AH2468">
        <f t="shared" si="152"/>
        <v>0</v>
      </c>
      <c r="AI2468">
        <f t="shared" si="153"/>
        <v>1</v>
      </c>
      <c r="AJ2468">
        <f t="shared" si="154"/>
        <v>0</v>
      </c>
      <c r="AK2468" s="15">
        <f>1</f>
        <v>1</v>
      </c>
    </row>
    <row r="2469" spans="1:37" x14ac:dyDescent="0.3">
      <c r="A2469" t="s">
        <v>5520</v>
      </c>
      <c r="B2469" s="1">
        <v>44601</v>
      </c>
      <c r="C2469" s="1">
        <v>44601</v>
      </c>
      <c r="D2469" t="s">
        <v>5521</v>
      </c>
      <c r="E2469" t="s">
        <v>684</v>
      </c>
      <c r="F2469">
        <v>39</v>
      </c>
      <c r="G2469">
        <v>39</v>
      </c>
      <c r="H2469" t="s">
        <v>35</v>
      </c>
      <c r="I2469" t="s">
        <v>35</v>
      </c>
      <c r="J2469" t="s">
        <v>36</v>
      </c>
      <c r="K2469" t="s">
        <v>239</v>
      </c>
      <c r="L2469" t="s">
        <v>74</v>
      </c>
      <c r="M2469" t="s">
        <v>235</v>
      </c>
      <c r="N2469">
        <v>3</v>
      </c>
      <c r="O2469">
        <v>3</v>
      </c>
      <c r="P2469">
        <v>40157.94</v>
      </c>
      <c r="Q2469" s="2">
        <v>0.22</v>
      </c>
      <c r="R2469">
        <v>102283.92</v>
      </c>
      <c r="S2469">
        <v>10891.28</v>
      </c>
      <c r="T2469" s="3">
        <v>0.106</v>
      </c>
      <c r="U2469">
        <v>9.92</v>
      </c>
      <c r="V2469" t="s">
        <v>76</v>
      </c>
      <c r="X2469" t="b">
        <v>0</v>
      </c>
      <c r="Y2469" t="s">
        <v>60</v>
      </c>
      <c r="Z2469" t="s">
        <v>60</v>
      </c>
      <c r="AA2469">
        <v>3</v>
      </c>
      <c r="AB2469">
        <v>3</v>
      </c>
      <c r="AC2469">
        <v>2022</v>
      </c>
      <c r="AD2469" s="1">
        <v>44593</v>
      </c>
      <c r="AE2469" t="s">
        <v>61</v>
      </c>
      <c r="AF2469" t="s">
        <v>43</v>
      </c>
      <c r="AG2469" t="str">
        <f t="shared" si="155"/>
        <v>Include</v>
      </c>
      <c r="AH2469">
        <f t="shared" si="152"/>
        <v>0</v>
      </c>
      <c r="AI2469">
        <f t="shared" si="153"/>
        <v>1</v>
      </c>
      <c r="AJ2469">
        <f t="shared" si="154"/>
        <v>0</v>
      </c>
      <c r="AK2469" s="15">
        <f>1</f>
        <v>1</v>
      </c>
    </row>
    <row r="2470" spans="1:37" x14ac:dyDescent="0.3">
      <c r="A2470" t="s">
        <v>5522</v>
      </c>
      <c r="B2470" s="1">
        <v>44600</v>
      </c>
      <c r="C2470" s="1">
        <v>44600</v>
      </c>
      <c r="D2470" t="s">
        <v>5523</v>
      </c>
      <c r="E2470" t="s">
        <v>872</v>
      </c>
      <c r="F2470">
        <v>65</v>
      </c>
      <c r="G2470">
        <v>65</v>
      </c>
      <c r="H2470" t="s">
        <v>35</v>
      </c>
      <c r="I2470" t="s">
        <v>35</v>
      </c>
      <c r="J2470" t="s">
        <v>36</v>
      </c>
      <c r="K2470" t="s">
        <v>37</v>
      </c>
      <c r="L2470" t="s">
        <v>84</v>
      </c>
      <c r="M2470" t="s">
        <v>146</v>
      </c>
      <c r="N2470">
        <v>10</v>
      </c>
      <c r="O2470">
        <v>10</v>
      </c>
      <c r="P2470">
        <v>299.20999999999998</v>
      </c>
      <c r="Q2470" s="2">
        <v>0.19</v>
      </c>
      <c r="R2470">
        <v>2491.46</v>
      </c>
      <c r="S2470">
        <v>268.35000000000002</v>
      </c>
      <c r="T2470" s="3">
        <v>0.108</v>
      </c>
      <c r="U2470">
        <v>16.739999999999998</v>
      </c>
      <c r="V2470" t="s">
        <v>99</v>
      </c>
      <c r="W2470">
        <v>3</v>
      </c>
      <c r="X2470" t="b">
        <v>0</v>
      </c>
      <c r="Y2470" t="s">
        <v>60</v>
      </c>
      <c r="Z2470" t="s">
        <v>60</v>
      </c>
      <c r="AA2470">
        <v>9</v>
      </c>
      <c r="AB2470">
        <v>9</v>
      </c>
      <c r="AC2470">
        <v>2022</v>
      </c>
      <c r="AD2470" s="1">
        <v>44593</v>
      </c>
      <c r="AE2470" t="s">
        <v>520</v>
      </c>
      <c r="AF2470" t="s">
        <v>88</v>
      </c>
      <c r="AG2470" t="str">
        <f t="shared" si="155"/>
        <v>Include</v>
      </c>
      <c r="AH2470">
        <f t="shared" si="152"/>
        <v>0</v>
      </c>
      <c r="AI2470">
        <f t="shared" si="153"/>
        <v>1</v>
      </c>
      <c r="AJ2470">
        <f t="shared" si="154"/>
        <v>0</v>
      </c>
      <c r="AK2470" s="15">
        <f>1</f>
        <v>1</v>
      </c>
    </row>
    <row r="2471" spans="1:37" x14ac:dyDescent="0.3">
      <c r="A2471" t="s">
        <v>5524</v>
      </c>
      <c r="B2471" s="1">
        <v>44600</v>
      </c>
      <c r="C2471" s="1">
        <v>44600</v>
      </c>
      <c r="D2471" t="s">
        <v>5525</v>
      </c>
      <c r="E2471" t="s">
        <v>1260</v>
      </c>
      <c r="F2471">
        <v>20</v>
      </c>
      <c r="G2471">
        <v>20</v>
      </c>
      <c r="H2471" t="s">
        <v>47</v>
      </c>
      <c r="I2471" t="s">
        <v>47</v>
      </c>
      <c r="J2471" t="s">
        <v>116</v>
      </c>
      <c r="K2471" t="s">
        <v>117</v>
      </c>
      <c r="L2471" t="s">
        <v>50</v>
      </c>
      <c r="M2471" t="s">
        <v>67</v>
      </c>
      <c r="N2471">
        <v>9</v>
      </c>
      <c r="O2471">
        <v>9</v>
      </c>
      <c r="P2471">
        <v>22414.18</v>
      </c>
      <c r="Q2471" s="2">
        <v>0.26</v>
      </c>
      <c r="R2471">
        <v>154810.39000000001</v>
      </c>
      <c r="S2471">
        <v>52685.24</v>
      </c>
      <c r="T2471" s="3">
        <v>0.34</v>
      </c>
      <c r="U2471">
        <v>39.71</v>
      </c>
      <c r="V2471" t="s">
        <v>76</v>
      </c>
      <c r="W2471">
        <v>4</v>
      </c>
      <c r="X2471" t="b">
        <v>0</v>
      </c>
      <c r="Y2471" t="s">
        <v>60</v>
      </c>
      <c r="Z2471" t="s">
        <v>60</v>
      </c>
      <c r="AA2471">
        <v>5</v>
      </c>
      <c r="AB2471">
        <v>5</v>
      </c>
      <c r="AC2471">
        <v>2022</v>
      </c>
      <c r="AD2471" s="1">
        <v>44593</v>
      </c>
      <c r="AE2471" t="s">
        <v>53</v>
      </c>
      <c r="AF2471" t="s">
        <v>43</v>
      </c>
      <c r="AG2471" t="str">
        <f t="shared" si="155"/>
        <v>Include</v>
      </c>
      <c r="AH2471">
        <f t="shared" si="152"/>
        <v>0</v>
      </c>
      <c r="AI2471">
        <f t="shared" si="153"/>
        <v>1</v>
      </c>
      <c r="AJ2471">
        <f t="shared" si="154"/>
        <v>0</v>
      </c>
      <c r="AK2471" s="15">
        <f>1</f>
        <v>1</v>
      </c>
    </row>
    <row r="2472" spans="1:37" x14ac:dyDescent="0.3">
      <c r="A2472" t="s">
        <v>5526</v>
      </c>
      <c r="B2472" s="1">
        <v>44600</v>
      </c>
      <c r="C2472" s="1">
        <v>44600</v>
      </c>
      <c r="D2472" t="s">
        <v>5527</v>
      </c>
      <c r="E2472" t="s">
        <v>420</v>
      </c>
      <c r="F2472">
        <v>38</v>
      </c>
      <c r="G2472">
        <v>38</v>
      </c>
      <c r="H2472" t="s">
        <v>340</v>
      </c>
      <c r="I2472" t="s">
        <v>35</v>
      </c>
      <c r="J2472" t="s">
        <v>48</v>
      </c>
      <c r="K2472" t="s">
        <v>185</v>
      </c>
      <c r="L2472" t="s">
        <v>111</v>
      </c>
      <c r="M2472" t="s">
        <v>123</v>
      </c>
      <c r="N2472">
        <v>1</v>
      </c>
      <c r="O2472">
        <v>1</v>
      </c>
      <c r="P2472">
        <v>11257.57</v>
      </c>
      <c r="Q2472" s="2">
        <v>0.19</v>
      </c>
      <c r="R2472">
        <v>9056.57</v>
      </c>
      <c r="S2472">
        <v>2063.37</v>
      </c>
      <c r="T2472" s="3">
        <v>0.22800000000000001</v>
      </c>
      <c r="U2472">
        <v>75.319999999999993</v>
      </c>
      <c r="V2472" t="s">
        <v>68</v>
      </c>
      <c r="W2472">
        <v>5</v>
      </c>
      <c r="X2472" t="b">
        <v>0</v>
      </c>
      <c r="Y2472" t="s">
        <v>60</v>
      </c>
      <c r="Z2472" t="s">
        <v>60</v>
      </c>
      <c r="AA2472">
        <v>1</v>
      </c>
      <c r="AB2472">
        <v>1</v>
      </c>
      <c r="AC2472">
        <v>2022</v>
      </c>
      <c r="AD2472" s="1">
        <v>44593</v>
      </c>
      <c r="AE2472" t="s">
        <v>61</v>
      </c>
      <c r="AF2472" t="s">
        <v>88</v>
      </c>
      <c r="AG2472" t="str">
        <f t="shared" si="155"/>
        <v>Include</v>
      </c>
      <c r="AH2472">
        <f t="shared" si="152"/>
        <v>0</v>
      </c>
      <c r="AI2472">
        <f t="shared" si="153"/>
        <v>1</v>
      </c>
      <c r="AJ2472">
        <f t="shared" si="154"/>
        <v>0</v>
      </c>
      <c r="AK2472" s="15">
        <f>1</f>
        <v>1</v>
      </c>
    </row>
    <row r="2473" spans="1:37" x14ac:dyDescent="0.3">
      <c r="A2473" t="s">
        <v>5528</v>
      </c>
      <c r="B2473" s="1">
        <v>44600</v>
      </c>
      <c r="C2473" s="1">
        <v>44600</v>
      </c>
      <c r="D2473" t="s">
        <v>5529</v>
      </c>
      <c r="E2473" t="s">
        <v>904</v>
      </c>
      <c r="F2473">
        <v>18</v>
      </c>
      <c r="G2473">
        <v>18</v>
      </c>
      <c r="H2473" t="s">
        <v>212</v>
      </c>
      <c r="I2473" t="s">
        <v>35</v>
      </c>
      <c r="J2473" t="s">
        <v>48</v>
      </c>
      <c r="K2473" t="s">
        <v>49</v>
      </c>
      <c r="L2473" t="s">
        <v>97</v>
      </c>
      <c r="M2473" t="s">
        <v>107</v>
      </c>
      <c r="N2473">
        <v>999</v>
      </c>
      <c r="P2473">
        <v>709.64</v>
      </c>
      <c r="Q2473" s="2">
        <v>0.16</v>
      </c>
      <c r="R2473">
        <v>533420.31000000006</v>
      </c>
      <c r="S2473">
        <v>141347.64000000001</v>
      </c>
      <c r="T2473" s="3">
        <v>0.26500000000000001</v>
      </c>
      <c r="U2473">
        <v>82.77</v>
      </c>
      <c r="V2473" t="s">
        <v>132</v>
      </c>
      <c r="W2473">
        <v>2</v>
      </c>
      <c r="X2473" t="b">
        <v>1</v>
      </c>
      <c r="Y2473" t="s">
        <v>41</v>
      </c>
      <c r="Z2473" t="s">
        <v>41</v>
      </c>
      <c r="AA2473">
        <v>2</v>
      </c>
      <c r="AB2473">
        <v>2</v>
      </c>
      <c r="AC2473">
        <v>2022</v>
      </c>
      <c r="AD2473" s="1">
        <v>44593</v>
      </c>
      <c r="AE2473" t="s">
        <v>53</v>
      </c>
      <c r="AF2473" t="s">
        <v>88</v>
      </c>
      <c r="AG2473" t="str">
        <f t="shared" si="155"/>
        <v>Exclude</v>
      </c>
      <c r="AH2473">
        <f t="shared" si="152"/>
        <v>1</v>
      </c>
      <c r="AI2473">
        <f t="shared" si="153"/>
        <v>1</v>
      </c>
      <c r="AJ2473">
        <f t="shared" si="154"/>
        <v>0</v>
      </c>
      <c r="AK2473" s="15">
        <f>1</f>
        <v>1</v>
      </c>
    </row>
    <row r="2474" spans="1:37" x14ac:dyDescent="0.3">
      <c r="A2474" t="s">
        <v>5530</v>
      </c>
      <c r="B2474" s="1">
        <v>44600</v>
      </c>
      <c r="C2474" s="1">
        <v>44600</v>
      </c>
      <c r="D2474" t="s">
        <v>5531</v>
      </c>
      <c r="E2474" t="s">
        <v>1276</v>
      </c>
      <c r="F2474">
        <v>14</v>
      </c>
      <c r="G2474">
        <v>14</v>
      </c>
      <c r="H2474" t="s">
        <v>81</v>
      </c>
      <c r="I2474" t="s">
        <v>81</v>
      </c>
      <c r="J2474" t="s">
        <v>57</v>
      </c>
      <c r="K2474" t="s">
        <v>205</v>
      </c>
      <c r="L2474" t="s">
        <v>38</v>
      </c>
      <c r="M2474" t="s">
        <v>159</v>
      </c>
      <c r="N2474">
        <v>5</v>
      </c>
      <c r="O2474">
        <v>5</v>
      </c>
      <c r="P2474">
        <v>2361.0700000000002</v>
      </c>
      <c r="Q2474" s="2">
        <v>0.36</v>
      </c>
      <c r="R2474">
        <v>6532.57</v>
      </c>
      <c r="S2474">
        <v>2671.52</v>
      </c>
      <c r="T2474" s="3">
        <v>0.40899999999999997</v>
      </c>
      <c r="U2474">
        <v>102.42</v>
      </c>
      <c r="V2474" t="s">
        <v>68</v>
      </c>
      <c r="W2474">
        <v>4</v>
      </c>
      <c r="X2474" t="b">
        <v>0</v>
      </c>
      <c r="Y2474" t="s">
        <v>60</v>
      </c>
      <c r="Z2474" t="s">
        <v>60</v>
      </c>
      <c r="AA2474">
        <v>1</v>
      </c>
      <c r="AB2474">
        <v>1</v>
      </c>
      <c r="AC2474">
        <v>2022</v>
      </c>
      <c r="AD2474" s="1">
        <v>44593</v>
      </c>
      <c r="AE2474" t="s">
        <v>42</v>
      </c>
      <c r="AF2474" t="s">
        <v>62</v>
      </c>
      <c r="AG2474" t="str">
        <f t="shared" si="155"/>
        <v>Include</v>
      </c>
      <c r="AH2474">
        <f t="shared" si="152"/>
        <v>0</v>
      </c>
      <c r="AI2474">
        <f t="shared" si="153"/>
        <v>1</v>
      </c>
      <c r="AJ2474">
        <f t="shared" si="154"/>
        <v>0</v>
      </c>
      <c r="AK2474" s="15">
        <f>1</f>
        <v>1</v>
      </c>
    </row>
    <row r="2475" spans="1:37" x14ac:dyDescent="0.3">
      <c r="A2475" t="s">
        <v>5532</v>
      </c>
      <c r="B2475" s="1">
        <v>44600</v>
      </c>
      <c r="C2475" s="1">
        <v>44600</v>
      </c>
      <c r="D2475" t="s">
        <v>5533</v>
      </c>
      <c r="E2475" t="s">
        <v>1225</v>
      </c>
      <c r="F2475">
        <v>48</v>
      </c>
      <c r="G2475">
        <v>48</v>
      </c>
      <c r="H2475" t="s">
        <v>47</v>
      </c>
      <c r="I2475" t="s">
        <v>47</v>
      </c>
      <c r="J2475" t="s">
        <v>82</v>
      </c>
      <c r="K2475" t="s">
        <v>266</v>
      </c>
      <c r="L2475" t="s">
        <v>84</v>
      </c>
      <c r="M2475" t="s">
        <v>267</v>
      </c>
      <c r="N2475">
        <v>9</v>
      </c>
      <c r="O2475">
        <v>9</v>
      </c>
      <c r="P2475">
        <v>220.51</v>
      </c>
      <c r="R2475">
        <v>1973.84</v>
      </c>
      <c r="S2475">
        <v>156.87</v>
      </c>
      <c r="T2475" s="3">
        <v>7.9000000000000001E-2</v>
      </c>
      <c r="U2475">
        <v>75.94</v>
      </c>
      <c r="V2475" t="s">
        <v>132</v>
      </c>
      <c r="W2475">
        <v>1</v>
      </c>
      <c r="X2475" t="b">
        <v>1</v>
      </c>
      <c r="Y2475" t="s">
        <v>41</v>
      </c>
      <c r="Z2475" t="s">
        <v>41</v>
      </c>
      <c r="AA2475">
        <v>2</v>
      </c>
      <c r="AB2475">
        <v>2</v>
      </c>
      <c r="AC2475">
        <v>2022</v>
      </c>
      <c r="AD2475" s="1">
        <v>44593</v>
      </c>
      <c r="AE2475" t="s">
        <v>101</v>
      </c>
      <c r="AF2475" t="s">
        <v>201</v>
      </c>
      <c r="AG2475" t="str">
        <f t="shared" si="155"/>
        <v>Include</v>
      </c>
      <c r="AH2475">
        <f t="shared" si="152"/>
        <v>1</v>
      </c>
      <c r="AI2475">
        <f t="shared" si="153"/>
        <v>1</v>
      </c>
      <c r="AJ2475">
        <f t="shared" si="154"/>
        <v>0</v>
      </c>
      <c r="AK2475" s="15">
        <f>1</f>
        <v>1</v>
      </c>
    </row>
    <row r="2476" spans="1:37" x14ac:dyDescent="0.3">
      <c r="A2476" t="s">
        <v>5534</v>
      </c>
      <c r="B2476" s="1">
        <v>44599</v>
      </c>
      <c r="C2476" s="1">
        <v>44599</v>
      </c>
      <c r="D2476" t="s">
        <v>5535</v>
      </c>
      <c r="E2476" t="s">
        <v>2131</v>
      </c>
      <c r="F2476">
        <v>28</v>
      </c>
      <c r="G2476">
        <v>28</v>
      </c>
      <c r="H2476" t="s">
        <v>173</v>
      </c>
      <c r="I2476" t="s">
        <v>81</v>
      </c>
      <c r="J2476" t="s">
        <v>57</v>
      </c>
      <c r="K2476" t="s">
        <v>205</v>
      </c>
      <c r="L2476" t="s">
        <v>50</v>
      </c>
      <c r="M2476" t="s">
        <v>186</v>
      </c>
      <c r="N2476">
        <v>3</v>
      </c>
      <c r="O2476">
        <v>3</v>
      </c>
      <c r="P2476">
        <v>22715.24</v>
      </c>
      <c r="Q2476" s="2">
        <v>0.26</v>
      </c>
      <c r="R2476">
        <v>47070.16</v>
      </c>
      <c r="S2476">
        <v>14935.41</v>
      </c>
      <c r="T2476" s="3">
        <v>0.317</v>
      </c>
      <c r="U2476">
        <v>83.56</v>
      </c>
      <c r="V2476" t="s">
        <v>76</v>
      </c>
      <c r="W2476">
        <v>4</v>
      </c>
      <c r="X2476" t="b">
        <v>0</v>
      </c>
      <c r="Y2476" t="s">
        <v>60</v>
      </c>
      <c r="Z2476" t="s">
        <v>60</v>
      </c>
      <c r="AA2476">
        <v>8</v>
      </c>
      <c r="AB2476">
        <v>8</v>
      </c>
      <c r="AC2476">
        <v>2022</v>
      </c>
      <c r="AD2476" s="1">
        <v>44593</v>
      </c>
      <c r="AE2476" t="s">
        <v>87</v>
      </c>
      <c r="AF2476" t="s">
        <v>43</v>
      </c>
      <c r="AG2476" t="str">
        <f t="shared" si="155"/>
        <v>Include</v>
      </c>
      <c r="AH2476">
        <f t="shared" si="152"/>
        <v>0</v>
      </c>
      <c r="AI2476">
        <f t="shared" si="153"/>
        <v>1</v>
      </c>
      <c r="AJ2476">
        <f t="shared" si="154"/>
        <v>0</v>
      </c>
      <c r="AK2476" s="15">
        <f>1</f>
        <v>1</v>
      </c>
    </row>
    <row r="2477" spans="1:37" x14ac:dyDescent="0.3">
      <c r="A2477" t="s">
        <v>5536</v>
      </c>
      <c r="B2477" s="1">
        <v>44599</v>
      </c>
      <c r="C2477" s="1">
        <v>44599</v>
      </c>
      <c r="D2477" t="s">
        <v>5537</v>
      </c>
      <c r="E2477" t="s">
        <v>1155</v>
      </c>
      <c r="F2477">
        <v>3</v>
      </c>
      <c r="G2477">
        <v>3</v>
      </c>
      <c r="H2477" t="s">
        <v>81</v>
      </c>
      <c r="I2477" t="s">
        <v>81</v>
      </c>
      <c r="J2477" t="s">
        <v>116</v>
      </c>
      <c r="K2477" t="s">
        <v>260</v>
      </c>
      <c r="L2477" t="s">
        <v>50</v>
      </c>
      <c r="M2477" t="s">
        <v>51</v>
      </c>
      <c r="N2477">
        <v>5</v>
      </c>
      <c r="O2477">
        <v>5</v>
      </c>
      <c r="P2477">
        <v>26645.279999999999</v>
      </c>
      <c r="Q2477" s="2">
        <v>0.03</v>
      </c>
      <c r="R2477">
        <v>122381.62</v>
      </c>
      <c r="S2477">
        <v>47367.72</v>
      </c>
      <c r="T2477" s="3">
        <v>0.38700000000000001</v>
      </c>
      <c r="U2477">
        <v>56.14</v>
      </c>
      <c r="V2477" t="s">
        <v>132</v>
      </c>
      <c r="W2477">
        <v>4</v>
      </c>
      <c r="X2477" t="b">
        <v>0</v>
      </c>
      <c r="Y2477" t="s">
        <v>60</v>
      </c>
      <c r="Z2477" t="s">
        <v>60</v>
      </c>
      <c r="AA2477">
        <v>2</v>
      </c>
      <c r="AB2477">
        <v>2</v>
      </c>
      <c r="AC2477">
        <v>2022</v>
      </c>
      <c r="AD2477" s="1">
        <v>44593</v>
      </c>
      <c r="AE2477" t="s">
        <v>42</v>
      </c>
      <c r="AF2477" t="s">
        <v>69</v>
      </c>
      <c r="AG2477" t="str">
        <f t="shared" si="155"/>
        <v>Include</v>
      </c>
      <c r="AH2477">
        <f t="shared" si="152"/>
        <v>0</v>
      </c>
      <c r="AI2477">
        <f t="shared" si="153"/>
        <v>1</v>
      </c>
      <c r="AJ2477">
        <f t="shared" si="154"/>
        <v>0</v>
      </c>
      <c r="AK2477" s="15">
        <f>1</f>
        <v>1</v>
      </c>
    </row>
    <row r="2478" spans="1:37" x14ac:dyDescent="0.3">
      <c r="A2478" t="s">
        <v>5538</v>
      </c>
      <c r="B2478" s="1">
        <v>44598</v>
      </c>
      <c r="C2478" s="1">
        <v>44598</v>
      </c>
      <c r="D2478" t="s">
        <v>5539</v>
      </c>
      <c r="E2478" t="s">
        <v>339</v>
      </c>
      <c r="F2478">
        <v>20</v>
      </c>
      <c r="G2478">
        <v>20</v>
      </c>
      <c r="H2478" t="s">
        <v>35</v>
      </c>
      <c r="I2478" t="s">
        <v>35</v>
      </c>
      <c r="J2478" t="s">
        <v>57</v>
      </c>
      <c r="K2478" t="s">
        <v>155</v>
      </c>
      <c r="L2478" t="s">
        <v>140</v>
      </c>
      <c r="M2478" t="s">
        <v>190</v>
      </c>
      <c r="N2478">
        <v>2</v>
      </c>
      <c r="O2478">
        <v>2</v>
      </c>
      <c r="P2478">
        <v>2075.29</v>
      </c>
      <c r="Q2478" s="2">
        <v>0.21</v>
      </c>
      <c r="R2478">
        <v>2998.78</v>
      </c>
      <c r="S2478">
        <v>1031.57</v>
      </c>
      <c r="T2478" s="3">
        <v>0.34399999999999997</v>
      </c>
      <c r="U2478">
        <v>62.3</v>
      </c>
      <c r="V2478" t="s">
        <v>132</v>
      </c>
      <c r="W2478">
        <v>4</v>
      </c>
      <c r="X2478" t="b">
        <v>0</v>
      </c>
      <c r="Y2478" t="s">
        <v>60</v>
      </c>
      <c r="Z2478" t="s">
        <v>60</v>
      </c>
      <c r="AA2478">
        <v>1</v>
      </c>
      <c r="AB2478">
        <v>1</v>
      </c>
      <c r="AC2478">
        <v>2022</v>
      </c>
      <c r="AD2478" s="1">
        <v>44593</v>
      </c>
      <c r="AE2478" t="s">
        <v>53</v>
      </c>
      <c r="AF2478" t="s">
        <v>43</v>
      </c>
      <c r="AG2478" t="str">
        <f t="shared" si="155"/>
        <v>Include</v>
      </c>
      <c r="AH2478">
        <f t="shared" si="152"/>
        <v>0</v>
      </c>
      <c r="AI2478">
        <f t="shared" si="153"/>
        <v>1</v>
      </c>
      <c r="AJ2478">
        <f t="shared" si="154"/>
        <v>0</v>
      </c>
      <c r="AK2478" s="15">
        <f>1</f>
        <v>1</v>
      </c>
    </row>
    <row r="2479" spans="1:37" x14ac:dyDescent="0.3">
      <c r="A2479" t="s">
        <v>5540</v>
      </c>
      <c r="B2479" s="1">
        <v>44597</v>
      </c>
      <c r="C2479" s="1">
        <v>44597</v>
      </c>
      <c r="D2479" t="s">
        <v>5541</v>
      </c>
      <c r="E2479" t="s">
        <v>2990</v>
      </c>
      <c r="F2479">
        <v>22</v>
      </c>
      <c r="G2479">
        <v>22</v>
      </c>
      <c r="H2479" t="s">
        <v>35</v>
      </c>
      <c r="I2479" t="s">
        <v>35</v>
      </c>
      <c r="J2479" t="s">
        <v>82</v>
      </c>
      <c r="K2479" t="s">
        <v>131</v>
      </c>
      <c r="L2479" t="s">
        <v>111</v>
      </c>
      <c r="M2479" t="s">
        <v>200</v>
      </c>
      <c r="N2479">
        <v>8</v>
      </c>
      <c r="O2479">
        <v>8</v>
      </c>
      <c r="P2479">
        <v>11620.56</v>
      </c>
      <c r="Q2479" s="2">
        <v>0.18</v>
      </c>
      <c r="R2479">
        <v>89828.71</v>
      </c>
      <c r="S2479">
        <v>25898.31</v>
      </c>
      <c r="T2479" s="3">
        <v>0.28799999999999998</v>
      </c>
      <c r="U2479">
        <v>50.64</v>
      </c>
      <c r="V2479" t="s">
        <v>132</v>
      </c>
      <c r="W2479">
        <v>4</v>
      </c>
      <c r="X2479" t="b">
        <v>0</v>
      </c>
      <c r="Y2479" t="s">
        <v>60</v>
      </c>
      <c r="Z2479" t="s">
        <v>60</v>
      </c>
      <c r="AA2479">
        <v>2</v>
      </c>
      <c r="AB2479">
        <v>2</v>
      </c>
      <c r="AC2479">
        <v>2022</v>
      </c>
      <c r="AD2479" s="1">
        <v>44593</v>
      </c>
      <c r="AE2479" t="s">
        <v>53</v>
      </c>
      <c r="AF2479" t="s">
        <v>88</v>
      </c>
      <c r="AG2479" t="str">
        <f t="shared" si="155"/>
        <v>Include</v>
      </c>
      <c r="AH2479">
        <f t="shared" si="152"/>
        <v>0</v>
      </c>
      <c r="AI2479">
        <f t="shared" si="153"/>
        <v>1</v>
      </c>
      <c r="AJ2479">
        <f t="shared" si="154"/>
        <v>0</v>
      </c>
      <c r="AK2479" s="15">
        <f>1</f>
        <v>1</v>
      </c>
    </row>
    <row r="2480" spans="1:37" x14ac:dyDescent="0.3">
      <c r="A2480" t="s">
        <v>5542</v>
      </c>
      <c r="B2480" s="1">
        <v>44597</v>
      </c>
      <c r="C2480" s="1">
        <v>44597</v>
      </c>
      <c r="D2480" t="s">
        <v>5543</v>
      </c>
      <c r="E2480" t="s">
        <v>3061</v>
      </c>
      <c r="F2480">
        <v>31</v>
      </c>
      <c r="G2480">
        <v>31</v>
      </c>
      <c r="H2480" t="s">
        <v>47</v>
      </c>
      <c r="I2480" t="s">
        <v>47</v>
      </c>
      <c r="J2480" t="s">
        <v>116</v>
      </c>
      <c r="K2480" t="s">
        <v>117</v>
      </c>
      <c r="L2480" t="s">
        <v>84</v>
      </c>
      <c r="M2480" t="s">
        <v>279</v>
      </c>
      <c r="N2480">
        <v>8</v>
      </c>
      <c r="O2480">
        <v>8</v>
      </c>
      <c r="P2480">
        <v>367.78</v>
      </c>
      <c r="Q2480" s="2">
        <v>0.05</v>
      </c>
      <c r="R2480">
        <v>2940.06</v>
      </c>
      <c r="S2480">
        <v>156.66999999999999</v>
      </c>
      <c r="T2480" s="3">
        <v>5.2999999999999999E-2</v>
      </c>
      <c r="U2480">
        <v>59.05</v>
      </c>
      <c r="V2480" t="s">
        <v>99</v>
      </c>
      <c r="W2480">
        <v>3</v>
      </c>
      <c r="X2480" t="b">
        <v>0</v>
      </c>
      <c r="Y2480" t="s">
        <v>60</v>
      </c>
      <c r="Z2480" t="s">
        <v>60</v>
      </c>
      <c r="AA2480">
        <v>10</v>
      </c>
      <c r="AB2480">
        <v>10</v>
      </c>
      <c r="AC2480">
        <v>2022</v>
      </c>
      <c r="AD2480" s="1">
        <v>44593</v>
      </c>
      <c r="AE2480" t="s">
        <v>87</v>
      </c>
      <c r="AF2480" t="s">
        <v>69</v>
      </c>
      <c r="AG2480" t="str">
        <f t="shared" si="155"/>
        <v>Include</v>
      </c>
      <c r="AH2480">
        <f t="shared" si="152"/>
        <v>0</v>
      </c>
      <c r="AI2480">
        <f t="shared" si="153"/>
        <v>1</v>
      </c>
      <c r="AJ2480">
        <f t="shared" si="154"/>
        <v>0</v>
      </c>
      <c r="AK2480" s="15">
        <f>1</f>
        <v>1</v>
      </c>
    </row>
    <row r="2481" spans="1:37" x14ac:dyDescent="0.3">
      <c r="A2481" t="s">
        <v>5544</v>
      </c>
      <c r="B2481" s="1">
        <v>44597</v>
      </c>
      <c r="C2481" s="1">
        <v>44597</v>
      </c>
      <c r="D2481" t="s">
        <v>5545</v>
      </c>
      <c r="E2481" t="s">
        <v>166</v>
      </c>
      <c r="F2481">
        <v>25</v>
      </c>
      <c r="G2481">
        <v>25</v>
      </c>
      <c r="H2481" t="s">
        <v>47</v>
      </c>
      <c r="I2481" t="s">
        <v>47</v>
      </c>
      <c r="J2481" t="s">
        <v>116</v>
      </c>
      <c r="K2481" t="s">
        <v>260</v>
      </c>
      <c r="L2481" t="s">
        <v>111</v>
      </c>
      <c r="M2481" t="s">
        <v>174</v>
      </c>
      <c r="N2481">
        <v>5</v>
      </c>
      <c r="O2481">
        <v>5</v>
      </c>
      <c r="P2481">
        <v>5502.6</v>
      </c>
      <c r="Q2481" s="2">
        <v>0.01</v>
      </c>
      <c r="R2481">
        <v>28294.84</v>
      </c>
      <c r="S2481">
        <v>8865.25</v>
      </c>
      <c r="T2481" s="3">
        <v>0.313</v>
      </c>
      <c r="U2481">
        <v>65.010000000000005</v>
      </c>
      <c r="V2481" t="s">
        <v>52</v>
      </c>
      <c r="W2481">
        <v>4</v>
      </c>
      <c r="X2481" t="b">
        <v>0</v>
      </c>
      <c r="Y2481" t="s">
        <v>60</v>
      </c>
      <c r="Z2481" t="s">
        <v>60</v>
      </c>
      <c r="AA2481">
        <v>4</v>
      </c>
      <c r="AB2481">
        <v>4</v>
      </c>
      <c r="AC2481">
        <v>2022</v>
      </c>
      <c r="AD2481" s="1">
        <v>44593</v>
      </c>
      <c r="AE2481" t="s">
        <v>53</v>
      </c>
      <c r="AF2481" t="s">
        <v>69</v>
      </c>
      <c r="AG2481" t="str">
        <f t="shared" si="155"/>
        <v>Include</v>
      </c>
      <c r="AH2481">
        <f t="shared" si="152"/>
        <v>0</v>
      </c>
      <c r="AI2481">
        <f t="shared" si="153"/>
        <v>1</v>
      </c>
      <c r="AJ2481">
        <f t="shared" si="154"/>
        <v>0</v>
      </c>
      <c r="AK2481" s="15">
        <f>1</f>
        <v>1</v>
      </c>
    </row>
    <row r="2482" spans="1:37" x14ac:dyDescent="0.3">
      <c r="A2482" t="s">
        <v>5546</v>
      </c>
      <c r="B2482" s="1">
        <v>44597</v>
      </c>
      <c r="C2482" s="1">
        <v>44597</v>
      </c>
      <c r="D2482" t="s">
        <v>5547</v>
      </c>
      <c r="E2482" t="s">
        <v>2203</v>
      </c>
      <c r="F2482">
        <v>51</v>
      </c>
      <c r="G2482">
        <v>51</v>
      </c>
      <c r="H2482" t="s">
        <v>47</v>
      </c>
      <c r="I2482" t="s">
        <v>47</v>
      </c>
      <c r="J2482" t="s">
        <v>48</v>
      </c>
      <c r="K2482" t="s">
        <v>230</v>
      </c>
      <c r="L2482" t="s">
        <v>97</v>
      </c>
      <c r="M2482" t="s">
        <v>361</v>
      </c>
      <c r="N2482">
        <v>2</v>
      </c>
      <c r="O2482">
        <v>2</v>
      </c>
      <c r="P2482">
        <v>429.2</v>
      </c>
      <c r="Q2482" s="2">
        <v>0.19</v>
      </c>
      <c r="R2482">
        <v>650.28</v>
      </c>
      <c r="S2482">
        <v>159.72</v>
      </c>
      <c r="T2482" s="3">
        <v>0.246</v>
      </c>
      <c r="U2482">
        <v>70.44</v>
      </c>
      <c r="V2482" t="s">
        <v>76</v>
      </c>
      <c r="W2482">
        <v>1</v>
      </c>
      <c r="X2482" t="b">
        <v>0</v>
      </c>
      <c r="Y2482" t="s">
        <v>60</v>
      </c>
      <c r="Z2482" t="s">
        <v>60</v>
      </c>
      <c r="AA2482">
        <v>1</v>
      </c>
      <c r="AB2482">
        <v>1</v>
      </c>
      <c r="AC2482">
        <v>2022</v>
      </c>
      <c r="AD2482" s="1">
        <v>44593</v>
      </c>
      <c r="AE2482" t="s">
        <v>101</v>
      </c>
      <c r="AF2482" t="s">
        <v>88</v>
      </c>
      <c r="AG2482" t="str">
        <f t="shared" si="155"/>
        <v>Include</v>
      </c>
      <c r="AH2482">
        <f t="shared" si="152"/>
        <v>0</v>
      </c>
      <c r="AI2482">
        <f t="shared" si="153"/>
        <v>1</v>
      </c>
      <c r="AJ2482">
        <f t="shared" si="154"/>
        <v>0</v>
      </c>
      <c r="AK2482" s="15">
        <f>1</f>
        <v>1</v>
      </c>
    </row>
    <row r="2483" spans="1:37" x14ac:dyDescent="0.3">
      <c r="A2483" t="s">
        <v>5548</v>
      </c>
      <c r="B2483" s="1">
        <v>44596</v>
      </c>
      <c r="C2483" s="1">
        <v>44596</v>
      </c>
      <c r="D2483" t="s">
        <v>5549</v>
      </c>
      <c r="E2483" t="s">
        <v>1011</v>
      </c>
      <c r="H2483" t="s">
        <v>35</v>
      </c>
      <c r="I2483" t="s">
        <v>35</v>
      </c>
      <c r="J2483" t="s">
        <v>57</v>
      </c>
      <c r="K2483" t="s">
        <v>205</v>
      </c>
      <c r="L2483" t="s">
        <v>84</v>
      </c>
      <c r="M2483" t="s">
        <v>267</v>
      </c>
      <c r="N2483">
        <v>6</v>
      </c>
      <c r="O2483">
        <v>6</v>
      </c>
      <c r="P2483">
        <v>141.78</v>
      </c>
      <c r="Q2483" s="2">
        <v>0.16</v>
      </c>
      <c r="R2483">
        <v>766.42</v>
      </c>
      <c r="S2483">
        <v>53.3</v>
      </c>
      <c r="T2483" s="3">
        <v>7.0000000000000007E-2</v>
      </c>
      <c r="U2483">
        <v>63.43</v>
      </c>
      <c r="V2483" t="s">
        <v>52</v>
      </c>
      <c r="W2483">
        <v>3</v>
      </c>
      <c r="X2483" t="b">
        <v>0</v>
      </c>
      <c r="Y2483" t="s">
        <v>60</v>
      </c>
      <c r="Z2483" t="s">
        <v>60</v>
      </c>
      <c r="AC2483">
        <v>2022</v>
      </c>
      <c r="AD2483" s="1">
        <v>44593</v>
      </c>
      <c r="AE2483" t="s">
        <v>118</v>
      </c>
      <c r="AF2483" t="s">
        <v>88</v>
      </c>
      <c r="AG2483" t="str">
        <f t="shared" si="155"/>
        <v>Include</v>
      </c>
      <c r="AH2483">
        <f t="shared" si="152"/>
        <v>0</v>
      </c>
      <c r="AI2483">
        <f t="shared" si="153"/>
        <v>1</v>
      </c>
      <c r="AJ2483">
        <f t="shared" si="154"/>
        <v>0</v>
      </c>
      <c r="AK2483" s="15">
        <f>1</f>
        <v>1</v>
      </c>
    </row>
    <row r="2484" spans="1:37" x14ac:dyDescent="0.3">
      <c r="A2484" t="s">
        <v>5550</v>
      </c>
      <c r="B2484" s="1">
        <v>44594</v>
      </c>
      <c r="C2484" s="1">
        <v>44594</v>
      </c>
      <c r="D2484" t="s">
        <v>5551</v>
      </c>
      <c r="E2484" t="s">
        <v>517</v>
      </c>
      <c r="F2484">
        <v>8</v>
      </c>
      <c r="G2484">
        <v>8</v>
      </c>
      <c r="H2484" t="s">
        <v>47</v>
      </c>
      <c r="I2484" t="s">
        <v>47</v>
      </c>
      <c r="J2484" t="s">
        <v>116</v>
      </c>
      <c r="K2484" t="s">
        <v>150</v>
      </c>
      <c r="L2484" t="s">
        <v>111</v>
      </c>
      <c r="M2484" t="s">
        <v>200</v>
      </c>
      <c r="N2484">
        <v>5</v>
      </c>
      <c r="O2484">
        <v>5</v>
      </c>
      <c r="P2484">
        <v>13240.63</v>
      </c>
      <c r="Q2484" s="2">
        <v>0.26</v>
      </c>
      <c r="R2484">
        <v>46691.07</v>
      </c>
      <c r="S2484">
        <v>9265.4</v>
      </c>
      <c r="T2484" s="3">
        <v>0.19800000000000001</v>
      </c>
      <c r="U2484">
        <v>67.489999999999995</v>
      </c>
      <c r="V2484" t="s">
        <v>99</v>
      </c>
      <c r="W2484">
        <v>5</v>
      </c>
      <c r="X2484" t="b">
        <v>0</v>
      </c>
      <c r="Y2484" t="s">
        <v>60</v>
      </c>
      <c r="Z2484" t="s">
        <v>60</v>
      </c>
      <c r="AA2484">
        <v>5</v>
      </c>
      <c r="AB2484">
        <v>5</v>
      </c>
      <c r="AC2484">
        <v>2022</v>
      </c>
      <c r="AD2484" s="1">
        <v>44593</v>
      </c>
      <c r="AE2484" t="s">
        <v>42</v>
      </c>
      <c r="AF2484" t="s">
        <v>43</v>
      </c>
      <c r="AG2484" t="str">
        <f t="shared" si="155"/>
        <v>Include</v>
      </c>
      <c r="AH2484">
        <f t="shared" si="152"/>
        <v>0</v>
      </c>
      <c r="AI2484">
        <f t="shared" si="153"/>
        <v>1</v>
      </c>
      <c r="AJ2484">
        <f t="shared" si="154"/>
        <v>0</v>
      </c>
      <c r="AK2484" s="15">
        <f>1</f>
        <v>1</v>
      </c>
    </row>
    <row r="2485" spans="1:37" x14ac:dyDescent="0.3">
      <c r="A2485" t="s">
        <v>5552</v>
      </c>
      <c r="B2485" s="1">
        <v>44594</v>
      </c>
      <c r="C2485" s="1">
        <v>44594</v>
      </c>
      <c r="D2485" t="s">
        <v>5553</v>
      </c>
      <c r="E2485" t="s">
        <v>1100</v>
      </c>
      <c r="F2485">
        <v>39</v>
      </c>
      <c r="G2485">
        <v>39</v>
      </c>
      <c r="H2485" t="s">
        <v>212</v>
      </c>
      <c r="I2485" t="s">
        <v>35</v>
      </c>
      <c r="J2485" t="s">
        <v>82</v>
      </c>
      <c r="K2485" t="s">
        <v>122</v>
      </c>
      <c r="L2485" t="s">
        <v>111</v>
      </c>
      <c r="M2485" t="s">
        <v>200</v>
      </c>
      <c r="N2485">
        <v>7</v>
      </c>
      <c r="O2485">
        <v>7</v>
      </c>
      <c r="P2485">
        <v>6522.84</v>
      </c>
      <c r="Q2485" s="2">
        <v>0.09</v>
      </c>
      <c r="R2485">
        <v>37840.550000000003</v>
      </c>
      <c r="S2485">
        <v>7201.91</v>
      </c>
      <c r="T2485" s="3">
        <v>0.19</v>
      </c>
      <c r="U2485">
        <v>45.29</v>
      </c>
      <c r="V2485" t="s">
        <v>40</v>
      </c>
      <c r="W2485">
        <v>3</v>
      </c>
      <c r="X2485" t="b">
        <v>1</v>
      </c>
      <c r="Y2485" t="s">
        <v>41</v>
      </c>
      <c r="Z2485" t="s">
        <v>41</v>
      </c>
      <c r="AA2485">
        <v>3</v>
      </c>
      <c r="AB2485">
        <v>3</v>
      </c>
      <c r="AC2485">
        <v>2022</v>
      </c>
      <c r="AD2485" s="1">
        <v>44593</v>
      </c>
      <c r="AE2485" t="s">
        <v>61</v>
      </c>
      <c r="AF2485" t="s">
        <v>69</v>
      </c>
      <c r="AG2485" t="str">
        <f t="shared" si="155"/>
        <v>Include</v>
      </c>
      <c r="AH2485">
        <f t="shared" si="152"/>
        <v>1</v>
      </c>
      <c r="AI2485">
        <f t="shared" si="153"/>
        <v>1</v>
      </c>
      <c r="AJ2485">
        <f t="shared" si="154"/>
        <v>0</v>
      </c>
      <c r="AK2485" s="15">
        <f>1</f>
        <v>1</v>
      </c>
    </row>
    <row r="2486" spans="1:37" x14ac:dyDescent="0.3">
      <c r="A2486" t="s">
        <v>5554</v>
      </c>
      <c r="B2486" s="1">
        <v>44594</v>
      </c>
      <c r="C2486" s="1">
        <v>44594</v>
      </c>
      <c r="D2486" t="s">
        <v>5555</v>
      </c>
      <c r="E2486" t="s">
        <v>291</v>
      </c>
      <c r="F2486">
        <v>36</v>
      </c>
      <c r="G2486">
        <v>36</v>
      </c>
      <c r="H2486" t="s">
        <v>47</v>
      </c>
      <c r="I2486" t="s">
        <v>47</v>
      </c>
      <c r="J2486" t="s">
        <v>36</v>
      </c>
      <c r="K2486" t="s">
        <v>73</v>
      </c>
      <c r="L2486" t="s">
        <v>111</v>
      </c>
      <c r="M2486" t="s">
        <v>112</v>
      </c>
      <c r="N2486">
        <v>3</v>
      </c>
      <c r="O2486">
        <v>3</v>
      </c>
      <c r="P2486">
        <v>1355.28</v>
      </c>
      <c r="Q2486" s="2">
        <v>0.1</v>
      </c>
      <c r="R2486">
        <v>3611.47</v>
      </c>
      <c r="S2486">
        <v>631.16</v>
      </c>
      <c r="T2486" s="3">
        <v>0.17499999999999999</v>
      </c>
      <c r="U2486">
        <v>55.05</v>
      </c>
      <c r="V2486" t="s">
        <v>132</v>
      </c>
      <c r="W2486">
        <v>3</v>
      </c>
      <c r="X2486" t="b">
        <v>0</v>
      </c>
      <c r="Y2486" t="s">
        <v>60</v>
      </c>
      <c r="Z2486" t="s">
        <v>60</v>
      </c>
      <c r="AA2486">
        <v>3</v>
      </c>
      <c r="AB2486">
        <v>3</v>
      </c>
      <c r="AC2486">
        <v>2022</v>
      </c>
      <c r="AD2486" s="1">
        <v>44593</v>
      </c>
      <c r="AE2486" t="s">
        <v>61</v>
      </c>
      <c r="AF2486" t="s">
        <v>69</v>
      </c>
      <c r="AG2486" t="str">
        <f t="shared" si="155"/>
        <v>Include</v>
      </c>
      <c r="AH2486">
        <f t="shared" si="152"/>
        <v>0</v>
      </c>
      <c r="AI2486">
        <f t="shared" si="153"/>
        <v>1</v>
      </c>
      <c r="AJ2486">
        <f t="shared" si="154"/>
        <v>0</v>
      </c>
      <c r="AK2486" s="15">
        <f>1</f>
        <v>1</v>
      </c>
    </row>
    <row r="2487" spans="1:37" x14ac:dyDescent="0.3">
      <c r="A2487" t="s">
        <v>5556</v>
      </c>
      <c r="B2487" s="1">
        <v>44594</v>
      </c>
      <c r="C2487" s="1">
        <v>44594</v>
      </c>
      <c r="D2487" t="s">
        <v>5557</v>
      </c>
      <c r="E2487" t="s">
        <v>816</v>
      </c>
      <c r="F2487">
        <v>48</v>
      </c>
      <c r="G2487">
        <v>48</v>
      </c>
      <c r="H2487" t="s">
        <v>35</v>
      </c>
      <c r="I2487" t="s">
        <v>35</v>
      </c>
      <c r="J2487" t="s">
        <v>116</v>
      </c>
      <c r="K2487" t="s">
        <v>260</v>
      </c>
      <c r="L2487" t="s">
        <v>97</v>
      </c>
      <c r="M2487" t="s">
        <v>107</v>
      </c>
      <c r="N2487">
        <v>2</v>
      </c>
      <c r="O2487">
        <v>2</v>
      </c>
      <c r="P2487">
        <v>1014.61</v>
      </c>
      <c r="Q2487" s="2">
        <v>0.03</v>
      </c>
      <c r="R2487">
        <v>1625.5</v>
      </c>
      <c r="S2487">
        <v>685.16</v>
      </c>
      <c r="T2487" s="3">
        <v>0.42199999999999999</v>
      </c>
      <c r="U2487">
        <v>49.94</v>
      </c>
      <c r="V2487" t="s">
        <v>76</v>
      </c>
      <c r="W2487">
        <v>5</v>
      </c>
      <c r="X2487" t="b">
        <v>0</v>
      </c>
      <c r="Y2487" t="s">
        <v>60</v>
      </c>
      <c r="Z2487" t="s">
        <v>60</v>
      </c>
      <c r="AA2487">
        <v>7</v>
      </c>
      <c r="AB2487">
        <v>7</v>
      </c>
      <c r="AC2487">
        <v>2022</v>
      </c>
      <c r="AD2487" s="1">
        <v>44593</v>
      </c>
      <c r="AE2487" t="s">
        <v>101</v>
      </c>
      <c r="AF2487" t="s">
        <v>69</v>
      </c>
      <c r="AG2487" t="str">
        <f t="shared" si="155"/>
        <v>Include</v>
      </c>
      <c r="AH2487">
        <f t="shared" si="152"/>
        <v>0</v>
      </c>
      <c r="AI2487">
        <f t="shared" si="153"/>
        <v>1</v>
      </c>
      <c r="AJ2487">
        <f t="shared" si="154"/>
        <v>0</v>
      </c>
      <c r="AK2487" s="15">
        <f>1</f>
        <v>1</v>
      </c>
    </row>
    <row r="2488" spans="1:37" x14ac:dyDescent="0.3">
      <c r="A2488" t="s">
        <v>5558</v>
      </c>
      <c r="B2488" s="1">
        <v>44594</v>
      </c>
      <c r="C2488" s="1">
        <v>44594</v>
      </c>
      <c r="D2488" t="s">
        <v>5559</v>
      </c>
      <c r="E2488" t="s">
        <v>2542</v>
      </c>
      <c r="F2488">
        <v>35</v>
      </c>
      <c r="G2488">
        <v>35</v>
      </c>
      <c r="H2488" t="s">
        <v>47</v>
      </c>
      <c r="I2488" t="s">
        <v>47</v>
      </c>
      <c r="J2488" t="s">
        <v>36</v>
      </c>
      <c r="K2488" t="s">
        <v>106</v>
      </c>
      <c r="L2488" t="s">
        <v>97</v>
      </c>
      <c r="M2488" t="s">
        <v>107</v>
      </c>
      <c r="N2488">
        <v>0</v>
      </c>
      <c r="P2488">
        <v>1351.01</v>
      </c>
      <c r="Q2488" s="2">
        <v>0.14000000000000001</v>
      </c>
      <c r="R2488">
        <v>1116.21</v>
      </c>
      <c r="S2488">
        <v>341.54</v>
      </c>
      <c r="T2488" s="3">
        <v>0.30599999999999999</v>
      </c>
      <c r="U2488">
        <v>36.21</v>
      </c>
      <c r="V2488" t="s">
        <v>76</v>
      </c>
      <c r="W2488">
        <v>1</v>
      </c>
      <c r="X2488" t="b">
        <v>1</v>
      </c>
      <c r="Y2488" t="s">
        <v>41</v>
      </c>
      <c r="Z2488" t="s">
        <v>41</v>
      </c>
      <c r="AA2488">
        <v>2</v>
      </c>
      <c r="AB2488">
        <v>2</v>
      </c>
      <c r="AC2488">
        <v>2022</v>
      </c>
      <c r="AD2488" s="1">
        <v>44593</v>
      </c>
      <c r="AE2488" t="s">
        <v>87</v>
      </c>
      <c r="AF2488" t="s">
        <v>88</v>
      </c>
      <c r="AG2488" t="str">
        <f t="shared" si="155"/>
        <v>Include</v>
      </c>
      <c r="AH2488">
        <f t="shared" si="152"/>
        <v>1</v>
      </c>
      <c r="AI2488">
        <f t="shared" si="153"/>
        <v>1</v>
      </c>
      <c r="AJ2488">
        <f t="shared" si="154"/>
        <v>0</v>
      </c>
      <c r="AK2488" s="15">
        <f>1</f>
        <v>1</v>
      </c>
    </row>
    <row r="2489" spans="1:37" x14ac:dyDescent="0.3">
      <c r="A2489" t="s">
        <v>5560</v>
      </c>
      <c r="B2489" s="1">
        <v>44593</v>
      </c>
      <c r="C2489" s="1">
        <v>44593</v>
      </c>
      <c r="D2489" t="s">
        <v>5561</v>
      </c>
      <c r="E2489" t="s">
        <v>343</v>
      </c>
      <c r="F2489">
        <v>31</v>
      </c>
      <c r="G2489">
        <v>31</v>
      </c>
      <c r="H2489" t="s">
        <v>35</v>
      </c>
      <c r="I2489" t="s">
        <v>35</v>
      </c>
      <c r="J2489" t="s">
        <v>116</v>
      </c>
      <c r="K2489" t="s">
        <v>150</v>
      </c>
      <c r="L2489" t="s">
        <v>38</v>
      </c>
      <c r="M2489" t="s">
        <v>39</v>
      </c>
      <c r="P2489">
        <v>1868.65</v>
      </c>
      <c r="Q2489" s="2">
        <v>0.06</v>
      </c>
      <c r="R2489">
        <v>1684.76</v>
      </c>
      <c r="S2489">
        <v>667.36</v>
      </c>
      <c r="T2489" s="3">
        <v>0.39600000000000002</v>
      </c>
      <c r="U2489">
        <v>71.239999999999995</v>
      </c>
      <c r="V2489" t="s">
        <v>76</v>
      </c>
      <c r="W2489">
        <v>4</v>
      </c>
      <c r="X2489" t="b">
        <v>0</v>
      </c>
      <c r="Y2489" t="s">
        <v>60</v>
      </c>
      <c r="Z2489" t="s">
        <v>60</v>
      </c>
      <c r="AA2489">
        <v>2</v>
      </c>
      <c r="AB2489">
        <v>2</v>
      </c>
      <c r="AC2489">
        <v>2022</v>
      </c>
      <c r="AD2489" s="1">
        <v>44593</v>
      </c>
      <c r="AE2489" t="s">
        <v>87</v>
      </c>
      <c r="AF2489" t="s">
        <v>69</v>
      </c>
      <c r="AG2489" t="str">
        <f t="shared" si="155"/>
        <v>Include</v>
      </c>
      <c r="AH2489">
        <f t="shared" si="152"/>
        <v>0</v>
      </c>
      <c r="AI2489">
        <f t="shared" si="153"/>
        <v>1</v>
      </c>
      <c r="AJ2489">
        <f t="shared" si="154"/>
        <v>0</v>
      </c>
      <c r="AK2489" s="15">
        <f>1</f>
        <v>1</v>
      </c>
    </row>
    <row r="2490" spans="1:37" x14ac:dyDescent="0.3">
      <c r="A2490" t="s">
        <v>5562</v>
      </c>
      <c r="B2490" s="1">
        <v>44593</v>
      </c>
      <c r="C2490" s="1">
        <v>44593</v>
      </c>
      <c r="D2490" t="s">
        <v>5563</v>
      </c>
      <c r="E2490" t="s">
        <v>585</v>
      </c>
      <c r="F2490">
        <v>30</v>
      </c>
      <c r="G2490">
        <v>30</v>
      </c>
      <c r="H2490" t="s">
        <v>81</v>
      </c>
      <c r="I2490" t="s">
        <v>81</v>
      </c>
      <c r="J2490" t="s">
        <v>57</v>
      </c>
      <c r="K2490" t="s">
        <v>66</v>
      </c>
      <c r="L2490" t="s">
        <v>38</v>
      </c>
      <c r="M2490" t="s">
        <v>163</v>
      </c>
      <c r="N2490">
        <v>10</v>
      </c>
      <c r="O2490">
        <v>10</v>
      </c>
      <c r="P2490">
        <v>1797.87</v>
      </c>
      <c r="Q2490" s="2">
        <v>0.31</v>
      </c>
      <c r="R2490">
        <v>12188.57</v>
      </c>
      <c r="S2490">
        <v>2948.45</v>
      </c>
      <c r="T2490" s="3">
        <v>0.24199999999999999</v>
      </c>
      <c r="U2490">
        <v>85.14</v>
      </c>
      <c r="V2490" t="s">
        <v>52</v>
      </c>
      <c r="X2490" t="b">
        <v>0</v>
      </c>
      <c r="Y2490" t="s">
        <v>142</v>
      </c>
      <c r="Z2490" t="s">
        <v>142</v>
      </c>
      <c r="AA2490">
        <v>4</v>
      </c>
      <c r="AB2490">
        <v>4</v>
      </c>
      <c r="AC2490">
        <v>2022</v>
      </c>
      <c r="AD2490" s="1">
        <v>44593</v>
      </c>
      <c r="AE2490" t="s">
        <v>87</v>
      </c>
      <c r="AF2490" t="s">
        <v>62</v>
      </c>
      <c r="AG2490" t="str">
        <f t="shared" si="155"/>
        <v>Include</v>
      </c>
      <c r="AH2490">
        <f t="shared" si="152"/>
        <v>0</v>
      </c>
      <c r="AI2490">
        <f t="shared" si="153"/>
        <v>0</v>
      </c>
      <c r="AJ2490">
        <f t="shared" si="154"/>
        <v>0</v>
      </c>
      <c r="AK2490" s="15">
        <f>1</f>
        <v>1</v>
      </c>
    </row>
    <row r="2491" spans="1:37" x14ac:dyDescent="0.3">
      <c r="A2491" t="s">
        <v>5564</v>
      </c>
      <c r="B2491" s="1">
        <v>44593</v>
      </c>
      <c r="C2491" s="1">
        <v>44593</v>
      </c>
      <c r="D2491" t="s">
        <v>5565</v>
      </c>
      <c r="E2491" t="s">
        <v>1163</v>
      </c>
      <c r="F2491">
        <v>22</v>
      </c>
      <c r="G2491">
        <v>22</v>
      </c>
      <c r="H2491" t="s">
        <v>35</v>
      </c>
      <c r="I2491" t="s">
        <v>35</v>
      </c>
      <c r="J2491" t="s">
        <v>48</v>
      </c>
      <c r="K2491" t="s">
        <v>230</v>
      </c>
      <c r="L2491" t="s">
        <v>140</v>
      </c>
      <c r="M2491" t="s">
        <v>219</v>
      </c>
      <c r="N2491">
        <v>9</v>
      </c>
      <c r="O2491">
        <v>9</v>
      </c>
      <c r="P2491">
        <v>766.29</v>
      </c>
      <c r="Q2491" s="2">
        <v>0.28000000000000003</v>
      </c>
      <c r="R2491">
        <v>4890.43</v>
      </c>
      <c r="S2491">
        <v>1599.31</v>
      </c>
      <c r="T2491" s="3">
        <v>0.32700000000000001</v>
      </c>
      <c r="U2491">
        <v>46.79</v>
      </c>
      <c r="V2491" t="s">
        <v>76</v>
      </c>
      <c r="W2491">
        <v>1</v>
      </c>
      <c r="X2491" t="b">
        <v>0</v>
      </c>
      <c r="Y2491" t="s">
        <v>382</v>
      </c>
      <c r="Z2491" t="s">
        <v>60</v>
      </c>
      <c r="AA2491">
        <v>7</v>
      </c>
      <c r="AB2491">
        <v>7</v>
      </c>
      <c r="AC2491">
        <v>2022</v>
      </c>
      <c r="AD2491" s="1">
        <v>44593</v>
      </c>
      <c r="AE2491" t="s">
        <v>53</v>
      </c>
      <c r="AF2491" t="s">
        <v>43</v>
      </c>
      <c r="AG2491" t="str">
        <f t="shared" si="155"/>
        <v>Include</v>
      </c>
      <c r="AH2491">
        <f t="shared" si="152"/>
        <v>0</v>
      </c>
      <c r="AI2491">
        <f t="shared" si="153"/>
        <v>1</v>
      </c>
      <c r="AJ2491">
        <f t="shared" si="154"/>
        <v>0</v>
      </c>
      <c r="AK2491" s="15">
        <f>1</f>
        <v>1</v>
      </c>
    </row>
    <row r="2492" spans="1:37" x14ac:dyDescent="0.3">
      <c r="A2492" t="s">
        <v>5566</v>
      </c>
      <c r="B2492" s="1">
        <v>44593</v>
      </c>
      <c r="C2492" s="1">
        <v>44593</v>
      </c>
      <c r="D2492" t="s">
        <v>5567</v>
      </c>
      <c r="E2492" t="s">
        <v>238</v>
      </c>
      <c r="F2492">
        <v>38</v>
      </c>
      <c r="G2492">
        <v>38</v>
      </c>
      <c r="H2492" t="s">
        <v>105</v>
      </c>
      <c r="I2492" t="s">
        <v>35</v>
      </c>
      <c r="J2492" t="s">
        <v>36</v>
      </c>
      <c r="K2492" t="s">
        <v>37</v>
      </c>
      <c r="L2492" t="s">
        <v>50</v>
      </c>
      <c r="M2492" t="s">
        <v>67</v>
      </c>
      <c r="N2492">
        <v>6</v>
      </c>
      <c r="O2492">
        <v>6</v>
      </c>
      <c r="P2492">
        <v>33340.199999999997</v>
      </c>
      <c r="Q2492" s="2">
        <v>0.09</v>
      </c>
      <c r="R2492">
        <v>161632.18</v>
      </c>
      <c r="S2492">
        <v>59885</v>
      </c>
      <c r="T2492" s="3">
        <v>0.371</v>
      </c>
      <c r="U2492">
        <v>37.520000000000003</v>
      </c>
      <c r="V2492" t="s">
        <v>68</v>
      </c>
      <c r="W2492">
        <v>3</v>
      </c>
      <c r="X2492" t="b">
        <v>0</v>
      </c>
      <c r="Y2492" t="s">
        <v>100</v>
      </c>
      <c r="Z2492" t="s">
        <v>100</v>
      </c>
      <c r="AA2492">
        <v>7</v>
      </c>
      <c r="AB2492">
        <v>7</v>
      </c>
      <c r="AC2492">
        <v>2022</v>
      </c>
      <c r="AD2492" s="1">
        <v>44593</v>
      </c>
      <c r="AE2492" t="s">
        <v>61</v>
      </c>
      <c r="AF2492" t="s">
        <v>69</v>
      </c>
      <c r="AG2492" t="str">
        <f t="shared" si="155"/>
        <v>Include</v>
      </c>
      <c r="AH2492">
        <f t="shared" si="152"/>
        <v>0</v>
      </c>
      <c r="AI2492">
        <f t="shared" si="153"/>
        <v>0</v>
      </c>
      <c r="AJ2492">
        <f t="shared" si="154"/>
        <v>1</v>
      </c>
      <c r="AK2492" s="15">
        <f>1</f>
        <v>1</v>
      </c>
    </row>
    <row r="2493" spans="1:37" x14ac:dyDescent="0.3">
      <c r="A2493" t="s">
        <v>5568</v>
      </c>
      <c r="B2493" s="1">
        <v>44593</v>
      </c>
      <c r="C2493" s="1">
        <v>44593</v>
      </c>
      <c r="D2493" t="s">
        <v>5569</v>
      </c>
      <c r="E2493" t="s">
        <v>443</v>
      </c>
      <c r="F2493">
        <v>36</v>
      </c>
      <c r="G2493">
        <v>36</v>
      </c>
      <c r="H2493" t="s">
        <v>35</v>
      </c>
      <c r="I2493" t="s">
        <v>35</v>
      </c>
      <c r="J2493" t="s">
        <v>36</v>
      </c>
      <c r="K2493" t="s">
        <v>37</v>
      </c>
      <c r="L2493" t="s">
        <v>74</v>
      </c>
      <c r="M2493" t="s">
        <v>127</v>
      </c>
      <c r="N2493">
        <v>1</v>
      </c>
      <c r="O2493">
        <v>1</v>
      </c>
      <c r="P2493">
        <v>21382.9</v>
      </c>
      <c r="Q2493" s="2">
        <v>0.19</v>
      </c>
      <c r="R2493">
        <v>18387.23</v>
      </c>
      <c r="S2493">
        <v>1757.16</v>
      </c>
      <c r="T2493" s="3">
        <v>9.6000000000000002E-2</v>
      </c>
      <c r="U2493">
        <v>13.65</v>
      </c>
      <c r="V2493" t="s">
        <v>52</v>
      </c>
      <c r="W2493">
        <v>5</v>
      </c>
      <c r="X2493" t="b">
        <v>0</v>
      </c>
      <c r="Y2493" t="s">
        <v>60</v>
      </c>
      <c r="Z2493" t="s">
        <v>60</v>
      </c>
      <c r="AA2493">
        <v>6</v>
      </c>
      <c r="AB2493">
        <v>6</v>
      </c>
      <c r="AC2493">
        <v>2022</v>
      </c>
      <c r="AD2493" s="1">
        <v>44593</v>
      </c>
      <c r="AE2493" t="s">
        <v>61</v>
      </c>
      <c r="AF2493" t="s">
        <v>88</v>
      </c>
      <c r="AG2493" t="str">
        <f t="shared" si="155"/>
        <v>Include</v>
      </c>
      <c r="AH2493">
        <f t="shared" si="152"/>
        <v>0</v>
      </c>
      <c r="AI2493">
        <f t="shared" si="153"/>
        <v>1</v>
      </c>
      <c r="AJ2493">
        <f t="shared" si="154"/>
        <v>0</v>
      </c>
      <c r="AK2493" s="15">
        <f>1</f>
        <v>1</v>
      </c>
    </row>
    <row r="2494" spans="1:37" x14ac:dyDescent="0.3">
      <c r="A2494" t="s">
        <v>5570</v>
      </c>
      <c r="B2494" s="1">
        <v>44593</v>
      </c>
      <c r="C2494" s="1">
        <v>44593</v>
      </c>
      <c r="D2494" t="s">
        <v>5571</v>
      </c>
      <c r="E2494" t="s">
        <v>2291</v>
      </c>
      <c r="F2494">
        <v>39</v>
      </c>
      <c r="G2494">
        <v>39</v>
      </c>
      <c r="H2494" t="s">
        <v>35</v>
      </c>
      <c r="I2494" t="s">
        <v>35</v>
      </c>
      <c r="J2494" t="s">
        <v>116</v>
      </c>
      <c r="K2494" t="s">
        <v>247</v>
      </c>
      <c r="L2494" t="s">
        <v>97</v>
      </c>
      <c r="M2494" t="s">
        <v>243</v>
      </c>
      <c r="N2494">
        <v>1</v>
      </c>
      <c r="O2494">
        <v>1</v>
      </c>
      <c r="P2494">
        <v>1394.93</v>
      </c>
      <c r="Q2494" s="2">
        <v>0.2</v>
      </c>
      <c r="R2494">
        <v>1128.26</v>
      </c>
      <c r="S2494">
        <v>431.19</v>
      </c>
      <c r="T2494" s="3">
        <v>0.38200000000000001</v>
      </c>
      <c r="U2494">
        <v>99.26</v>
      </c>
      <c r="V2494" t="s">
        <v>68</v>
      </c>
      <c r="W2494">
        <v>4</v>
      </c>
      <c r="X2494" t="b">
        <v>0</v>
      </c>
      <c r="Y2494" t="s">
        <v>60</v>
      </c>
      <c r="Z2494" t="s">
        <v>60</v>
      </c>
      <c r="AA2494">
        <v>6</v>
      </c>
      <c r="AB2494">
        <v>6</v>
      </c>
      <c r="AC2494">
        <v>2022</v>
      </c>
      <c r="AD2494" s="1">
        <v>44593</v>
      </c>
      <c r="AE2494" t="s">
        <v>61</v>
      </c>
      <c r="AF2494" t="s">
        <v>88</v>
      </c>
      <c r="AG2494" t="str">
        <f t="shared" si="155"/>
        <v>Include</v>
      </c>
      <c r="AH2494">
        <f t="shared" si="152"/>
        <v>0</v>
      </c>
      <c r="AI2494">
        <f t="shared" si="153"/>
        <v>1</v>
      </c>
      <c r="AJ2494">
        <f t="shared" si="154"/>
        <v>0</v>
      </c>
      <c r="AK2494" s="15">
        <f>1</f>
        <v>1</v>
      </c>
    </row>
    <row r="2495" spans="1:37" x14ac:dyDescent="0.3">
      <c r="A2495" t="s">
        <v>5572</v>
      </c>
      <c r="B2495" s="1">
        <v>44592</v>
      </c>
      <c r="C2495" s="1">
        <v>44592</v>
      </c>
      <c r="D2495" t="s">
        <v>5573</v>
      </c>
      <c r="E2495" t="s">
        <v>526</v>
      </c>
      <c r="F2495">
        <v>38</v>
      </c>
      <c r="G2495">
        <v>38</v>
      </c>
      <c r="H2495" t="s">
        <v>265</v>
      </c>
      <c r="I2495" t="s">
        <v>35</v>
      </c>
      <c r="J2495" t="s">
        <v>48</v>
      </c>
      <c r="K2495" t="s">
        <v>49</v>
      </c>
      <c r="L2495" t="s">
        <v>38</v>
      </c>
      <c r="M2495" t="s">
        <v>159</v>
      </c>
      <c r="N2495">
        <v>3</v>
      </c>
      <c r="O2495">
        <v>3</v>
      </c>
      <c r="P2495">
        <v>2463.48</v>
      </c>
      <c r="Q2495" s="2">
        <v>0.09</v>
      </c>
      <c r="R2495">
        <v>5478.55</v>
      </c>
      <c r="S2495">
        <v>2170.17</v>
      </c>
      <c r="T2495" s="3">
        <v>0.39600000000000002</v>
      </c>
      <c r="U2495">
        <v>88.35</v>
      </c>
      <c r="V2495" t="s">
        <v>52</v>
      </c>
      <c r="W2495">
        <v>1</v>
      </c>
      <c r="X2495" t="b">
        <v>1</v>
      </c>
      <c r="Y2495" t="s">
        <v>41</v>
      </c>
      <c r="Z2495" t="s">
        <v>41</v>
      </c>
      <c r="AA2495">
        <v>3</v>
      </c>
      <c r="AB2495">
        <v>3</v>
      </c>
      <c r="AC2495">
        <v>2022</v>
      </c>
      <c r="AD2495" s="1">
        <v>44562</v>
      </c>
      <c r="AE2495" t="s">
        <v>61</v>
      </c>
      <c r="AF2495" t="s">
        <v>69</v>
      </c>
      <c r="AG2495" t="str">
        <f t="shared" si="155"/>
        <v>Include</v>
      </c>
      <c r="AH2495">
        <f t="shared" si="152"/>
        <v>1</v>
      </c>
      <c r="AI2495">
        <f t="shared" si="153"/>
        <v>1</v>
      </c>
      <c r="AJ2495">
        <f t="shared" si="154"/>
        <v>0</v>
      </c>
      <c r="AK2495" s="15">
        <f>1</f>
        <v>1</v>
      </c>
    </row>
    <row r="2496" spans="1:37" x14ac:dyDescent="0.3">
      <c r="A2496" t="s">
        <v>5574</v>
      </c>
      <c r="B2496" s="1">
        <v>44591</v>
      </c>
      <c r="C2496" s="1">
        <v>44591</v>
      </c>
      <c r="D2496" t="s">
        <v>5575</v>
      </c>
      <c r="E2496" t="s">
        <v>110</v>
      </c>
      <c r="F2496">
        <v>28</v>
      </c>
      <c r="G2496">
        <v>28</v>
      </c>
      <c r="H2496" t="s">
        <v>81</v>
      </c>
      <c r="I2496" t="s">
        <v>81</v>
      </c>
      <c r="J2496" t="s">
        <v>36</v>
      </c>
      <c r="K2496" t="s">
        <v>37</v>
      </c>
      <c r="L2496" t="s">
        <v>97</v>
      </c>
      <c r="M2496" t="s">
        <v>361</v>
      </c>
      <c r="N2496">
        <v>4</v>
      </c>
      <c r="O2496">
        <v>4</v>
      </c>
      <c r="P2496">
        <v>1134.8900000000001</v>
      </c>
      <c r="Q2496" s="2">
        <v>0.05</v>
      </c>
      <c r="R2496">
        <v>3201.22</v>
      </c>
      <c r="S2496">
        <v>939.71</v>
      </c>
      <c r="T2496" s="3">
        <v>0.29399999999999998</v>
      </c>
      <c r="U2496">
        <v>68.97</v>
      </c>
      <c r="V2496" t="s">
        <v>99</v>
      </c>
      <c r="W2496">
        <v>4</v>
      </c>
      <c r="X2496" t="b">
        <v>0</v>
      </c>
      <c r="Y2496" t="s">
        <v>60</v>
      </c>
      <c r="Z2496" t="s">
        <v>60</v>
      </c>
      <c r="AA2496">
        <v>2</v>
      </c>
      <c r="AB2496">
        <v>2</v>
      </c>
      <c r="AC2496">
        <v>2022</v>
      </c>
      <c r="AD2496" s="1">
        <v>44562</v>
      </c>
      <c r="AE2496" t="s">
        <v>87</v>
      </c>
      <c r="AF2496" t="s">
        <v>69</v>
      </c>
      <c r="AG2496" t="str">
        <f t="shared" si="155"/>
        <v>Include</v>
      </c>
      <c r="AH2496">
        <f t="shared" si="152"/>
        <v>0</v>
      </c>
      <c r="AI2496">
        <f t="shared" si="153"/>
        <v>1</v>
      </c>
      <c r="AJ2496">
        <f t="shared" si="154"/>
        <v>0</v>
      </c>
      <c r="AK2496" s="15">
        <f>1</f>
        <v>1</v>
      </c>
    </row>
    <row r="2497" spans="1:37" x14ac:dyDescent="0.3">
      <c r="A2497" t="s">
        <v>5576</v>
      </c>
      <c r="B2497" s="1">
        <v>44591</v>
      </c>
      <c r="C2497" s="1">
        <v>44591</v>
      </c>
      <c r="D2497" t="s">
        <v>5577</v>
      </c>
      <c r="E2497" t="s">
        <v>439</v>
      </c>
      <c r="F2497">
        <v>27</v>
      </c>
      <c r="G2497">
        <v>27</v>
      </c>
      <c r="H2497" t="s">
        <v>35</v>
      </c>
      <c r="I2497" t="s">
        <v>35</v>
      </c>
      <c r="J2497" t="s">
        <v>36</v>
      </c>
      <c r="K2497" t="s">
        <v>106</v>
      </c>
      <c r="L2497" t="s">
        <v>38</v>
      </c>
      <c r="M2497" t="s">
        <v>447</v>
      </c>
      <c r="N2497">
        <v>10</v>
      </c>
      <c r="O2497">
        <v>10</v>
      </c>
      <c r="P2497">
        <v>2477.1</v>
      </c>
      <c r="Q2497" s="2">
        <v>0.19</v>
      </c>
      <c r="R2497">
        <v>19204</v>
      </c>
      <c r="S2497">
        <v>9210.86</v>
      </c>
      <c r="T2497" s="3">
        <v>0.48</v>
      </c>
      <c r="U2497">
        <v>24.71</v>
      </c>
      <c r="V2497" t="s">
        <v>68</v>
      </c>
      <c r="W2497">
        <v>5</v>
      </c>
      <c r="X2497" t="b">
        <v>0</v>
      </c>
      <c r="Y2497" t="s">
        <v>100</v>
      </c>
      <c r="Z2497" t="s">
        <v>100</v>
      </c>
      <c r="AA2497">
        <v>8</v>
      </c>
      <c r="AB2497">
        <v>8</v>
      </c>
      <c r="AC2497">
        <v>2022</v>
      </c>
      <c r="AD2497" s="1">
        <v>44562</v>
      </c>
      <c r="AE2497" t="s">
        <v>87</v>
      </c>
      <c r="AF2497" t="s">
        <v>88</v>
      </c>
      <c r="AG2497" t="str">
        <f t="shared" si="155"/>
        <v>Include</v>
      </c>
      <c r="AH2497">
        <f t="shared" si="152"/>
        <v>0</v>
      </c>
      <c r="AI2497">
        <f t="shared" si="153"/>
        <v>0</v>
      </c>
      <c r="AJ2497">
        <f t="shared" si="154"/>
        <v>1</v>
      </c>
      <c r="AK2497" s="15">
        <f>1</f>
        <v>1</v>
      </c>
    </row>
    <row r="2498" spans="1:37" x14ac:dyDescent="0.3">
      <c r="A2498" t="s">
        <v>5578</v>
      </c>
      <c r="B2498" s="1">
        <v>44591</v>
      </c>
      <c r="C2498" s="1">
        <v>44591</v>
      </c>
      <c r="D2498" t="s">
        <v>5579</v>
      </c>
      <c r="E2498" t="s">
        <v>2564</v>
      </c>
      <c r="F2498">
        <v>54</v>
      </c>
      <c r="G2498">
        <v>54</v>
      </c>
      <c r="H2498" t="s">
        <v>47</v>
      </c>
      <c r="I2498" t="s">
        <v>47</v>
      </c>
      <c r="J2498" t="s">
        <v>82</v>
      </c>
      <c r="K2498" t="s">
        <v>83</v>
      </c>
      <c r="L2498" t="s">
        <v>50</v>
      </c>
      <c r="M2498" t="s">
        <v>325</v>
      </c>
      <c r="N2498">
        <v>5</v>
      </c>
      <c r="O2498">
        <v>5</v>
      </c>
      <c r="P2498">
        <v>15638.22</v>
      </c>
      <c r="Q2498" s="2">
        <v>0.12</v>
      </c>
      <c r="R2498">
        <v>53952.69</v>
      </c>
      <c r="S2498">
        <v>13304.82</v>
      </c>
      <c r="T2498" s="3">
        <v>0.247</v>
      </c>
      <c r="U2498">
        <v>71.64</v>
      </c>
      <c r="V2498" t="s">
        <v>68</v>
      </c>
      <c r="W2498">
        <v>1</v>
      </c>
      <c r="X2498" t="b">
        <v>0</v>
      </c>
      <c r="Y2498" t="s">
        <v>60</v>
      </c>
      <c r="Z2498" t="s">
        <v>60</v>
      </c>
      <c r="AA2498">
        <v>4</v>
      </c>
      <c r="AB2498">
        <v>4</v>
      </c>
      <c r="AC2498">
        <v>2022</v>
      </c>
      <c r="AD2498" s="1">
        <v>44562</v>
      </c>
      <c r="AE2498" t="s">
        <v>101</v>
      </c>
      <c r="AF2498" t="s">
        <v>88</v>
      </c>
      <c r="AG2498" t="str">
        <f t="shared" si="155"/>
        <v>Include</v>
      </c>
      <c r="AH2498">
        <f t="shared" ref="AH2498:AH2561" si="156">IF(Z2498="Returned",1,0)</f>
        <v>0</v>
      </c>
      <c r="AI2498">
        <f t="shared" ref="AI2498:AI2561" si="157">IF(OR(Z2498="Delivered",Z2498="Returned"),1,0)</f>
        <v>1</v>
      </c>
      <c r="AJ2498">
        <f t="shared" ref="AJ2498:AJ2561" si="158">IF(Z2498="Cancelled",1,0)</f>
        <v>0</v>
      </c>
      <c r="AK2498" s="15">
        <f>1</f>
        <v>1</v>
      </c>
    </row>
    <row r="2499" spans="1:37" x14ac:dyDescent="0.3">
      <c r="A2499" t="s">
        <v>5580</v>
      </c>
      <c r="B2499" s="1">
        <v>44591</v>
      </c>
      <c r="C2499" s="1">
        <v>44591</v>
      </c>
      <c r="D2499" t="s">
        <v>5581</v>
      </c>
      <c r="E2499" t="s">
        <v>396</v>
      </c>
      <c r="F2499">
        <v>49</v>
      </c>
      <c r="G2499">
        <v>49</v>
      </c>
      <c r="H2499" t="s">
        <v>35</v>
      </c>
      <c r="I2499" t="s">
        <v>35</v>
      </c>
      <c r="J2499" t="s">
        <v>57</v>
      </c>
      <c r="K2499" t="s">
        <v>155</v>
      </c>
      <c r="L2499" t="s">
        <v>97</v>
      </c>
      <c r="M2499" t="s">
        <v>107</v>
      </c>
      <c r="N2499">
        <v>7</v>
      </c>
      <c r="O2499">
        <v>7</v>
      </c>
      <c r="P2499">
        <v>367.79</v>
      </c>
      <c r="Q2499" s="2">
        <v>0.06</v>
      </c>
      <c r="R2499">
        <v>2017.48</v>
      </c>
      <c r="S2499">
        <v>811.84</v>
      </c>
      <c r="T2499" s="3">
        <v>0.40200000000000002</v>
      </c>
      <c r="U2499">
        <v>81.31</v>
      </c>
      <c r="V2499" t="s">
        <v>52</v>
      </c>
      <c r="X2499" t="b">
        <v>0</v>
      </c>
      <c r="Y2499" t="s">
        <v>142</v>
      </c>
      <c r="Z2499" t="s">
        <v>142</v>
      </c>
      <c r="AA2499">
        <v>8</v>
      </c>
      <c r="AB2499">
        <v>8</v>
      </c>
      <c r="AC2499">
        <v>2022</v>
      </c>
      <c r="AD2499" s="1">
        <v>44562</v>
      </c>
      <c r="AE2499" t="s">
        <v>101</v>
      </c>
      <c r="AF2499" t="s">
        <v>69</v>
      </c>
      <c r="AG2499" t="str">
        <f t="shared" ref="AG2499:AG2562" si="159">IF(N2499=999,"Exclude","Include")</f>
        <v>Include</v>
      </c>
      <c r="AH2499">
        <f t="shared" si="156"/>
        <v>0</v>
      </c>
      <c r="AI2499">
        <f t="shared" si="157"/>
        <v>0</v>
      </c>
      <c r="AJ2499">
        <f t="shared" si="158"/>
        <v>0</v>
      </c>
      <c r="AK2499" s="15">
        <f>1</f>
        <v>1</v>
      </c>
    </row>
    <row r="2500" spans="1:37" x14ac:dyDescent="0.3">
      <c r="A2500" t="s">
        <v>5582</v>
      </c>
      <c r="B2500" s="1">
        <v>44591</v>
      </c>
      <c r="C2500" s="1">
        <v>44591</v>
      </c>
      <c r="D2500" t="s">
        <v>5583</v>
      </c>
      <c r="E2500" t="s">
        <v>364</v>
      </c>
      <c r="F2500">
        <v>47</v>
      </c>
      <c r="G2500">
        <v>47</v>
      </c>
      <c r="H2500" t="s">
        <v>81</v>
      </c>
      <c r="I2500" t="s">
        <v>81</v>
      </c>
      <c r="J2500" t="s">
        <v>82</v>
      </c>
      <c r="K2500" t="s">
        <v>266</v>
      </c>
      <c r="L2500" t="s">
        <v>140</v>
      </c>
      <c r="M2500" t="s">
        <v>372</v>
      </c>
      <c r="N2500">
        <v>4</v>
      </c>
      <c r="O2500">
        <v>4</v>
      </c>
      <c r="P2500">
        <v>1960.32</v>
      </c>
      <c r="Q2500" s="2">
        <v>0.03</v>
      </c>
      <c r="R2500">
        <v>7027.87</v>
      </c>
      <c r="S2500">
        <v>2732.62</v>
      </c>
      <c r="T2500" s="3">
        <v>0.38900000000000001</v>
      </c>
      <c r="U2500">
        <v>65.849999999999994</v>
      </c>
      <c r="V2500" t="s">
        <v>132</v>
      </c>
      <c r="W2500">
        <v>2</v>
      </c>
      <c r="X2500" t="b">
        <v>0</v>
      </c>
      <c r="Y2500" t="s">
        <v>60</v>
      </c>
      <c r="Z2500" t="s">
        <v>60</v>
      </c>
      <c r="AA2500">
        <v>1</v>
      </c>
      <c r="AB2500">
        <v>1</v>
      </c>
      <c r="AC2500">
        <v>2022</v>
      </c>
      <c r="AD2500" s="1">
        <v>44562</v>
      </c>
      <c r="AE2500" t="s">
        <v>101</v>
      </c>
      <c r="AF2500" t="s">
        <v>69</v>
      </c>
      <c r="AG2500" t="str">
        <f t="shared" si="159"/>
        <v>Include</v>
      </c>
      <c r="AH2500">
        <f t="shared" si="156"/>
        <v>0</v>
      </c>
      <c r="AI2500">
        <f t="shared" si="157"/>
        <v>1</v>
      </c>
      <c r="AJ2500">
        <f t="shared" si="158"/>
        <v>0</v>
      </c>
      <c r="AK2500" s="15">
        <f>1</f>
        <v>1</v>
      </c>
    </row>
    <row r="2501" spans="1:37" x14ac:dyDescent="0.3">
      <c r="A2501" t="s">
        <v>5584</v>
      </c>
      <c r="B2501" s="1">
        <v>44589</v>
      </c>
      <c r="C2501" s="1">
        <v>44589</v>
      </c>
      <c r="D2501" t="s">
        <v>5585</v>
      </c>
      <c r="E2501" t="s">
        <v>701</v>
      </c>
      <c r="F2501">
        <v>14</v>
      </c>
      <c r="G2501">
        <v>14</v>
      </c>
      <c r="H2501" t="s">
        <v>81</v>
      </c>
      <c r="I2501" t="s">
        <v>81</v>
      </c>
      <c r="J2501" t="s">
        <v>82</v>
      </c>
      <c r="K2501" t="s">
        <v>131</v>
      </c>
      <c r="L2501" t="s">
        <v>84</v>
      </c>
      <c r="M2501" t="s">
        <v>267</v>
      </c>
      <c r="N2501">
        <v>2</v>
      </c>
      <c r="O2501">
        <v>2</v>
      </c>
      <c r="P2501">
        <v>274.81</v>
      </c>
      <c r="Q2501" s="2">
        <v>0.15</v>
      </c>
      <c r="R2501">
        <v>379.5</v>
      </c>
      <c r="S2501">
        <v>24.26</v>
      </c>
      <c r="T2501" s="3">
        <v>6.4000000000000001E-2</v>
      </c>
      <c r="U2501">
        <v>46.69</v>
      </c>
      <c r="V2501" t="s">
        <v>40</v>
      </c>
      <c r="W2501">
        <v>4</v>
      </c>
      <c r="X2501" t="b">
        <v>0</v>
      </c>
      <c r="Y2501" t="s">
        <v>60</v>
      </c>
      <c r="Z2501" t="s">
        <v>60</v>
      </c>
      <c r="AA2501">
        <v>4</v>
      </c>
      <c r="AB2501">
        <v>4</v>
      </c>
      <c r="AC2501">
        <v>2022</v>
      </c>
      <c r="AD2501" s="1">
        <v>44562</v>
      </c>
      <c r="AE2501" t="s">
        <v>42</v>
      </c>
      <c r="AF2501" t="s">
        <v>88</v>
      </c>
      <c r="AG2501" t="str">
        <f t="shared" si="159"/>
        <v>Include</v>
      </c>
      <c r="AH2501">
        <f t="shared" si="156"/>
        <v>0</v>
      </c>
      <c r="AI2501">
        <f t="shared" si="157"/>
        <v>1</v>
      </c>
      <c r="AJ2501">
        <f t="shared" si="158"/>
        <v>0</v>
      </c>
      <c r="AK2501" s="15">
        <f>1</f>
        <v>1</v>
      </c>
    </row>
    <row r="2502" spans="1:37" x14ac:dyDescent="0.3">
      <c r="A2502" t="s">
        <v>5586</v>
      </c>
      <c r="B2502" s="1">
        <v>44589</v>
      </c>
      <c r="C2502" s="1">
        <v>44589</v>
      </c>
      <c r="D2502" t="s">
        <v>5587</v>
      </c>
      <c r="E2502" t="s">
        <v>2097</v>
      </c>
      <c r="F2502">
        <v>42</v>
      </c>
      <c r="G2502">
        <v>42</v>
      </c>
      <c r="H2502" t="s">
        <v>35</v>
      </c>
      <c r="I2502" t="s">
        <v>35</v>
      </c>
      <c r="J2502" t="s">
        <v>36</v>
      </c>
      <c r="K2502" t="s">
        <v>106</v>
      </c>
      <c r="L2502" t="s">
        <v>111</v>
      </c>
      <c r="M2502" t="s">
        <v>136</v>
      </c>
      <c r="N2502">
        <v>10</v>
      </c>
      <c r="O2502">
        <v>10</v>
      </c>
      <c r="P2502">
        <v>6054.48</v>
      </c>
      <c r="Q2502" s="2">
        <v>0.06</v>
      </c>
      <c r="R2502">
        <v>48184.42</v>
      </c>
      <c r="S2502">
        <v>9832.73</v>
      </c>
      <c r="T2502" s="3">
        <v>0.20399999999999999</v>
      </c>
      <c r="U2502">
        <v>59.24</v>
      </c>
      <c r="V2502" t="s">
        <v>68</v>
      </c>
      <c r="W2502">
        <v>1</v>
      </c>
      <c r="X2502" t="b">
        <v>1</v>
      </c>
      <c r="Y2502" t="s">
        <v>41</v>
      </c>
      <c r="Z2502" t="s">
        <v>41</v>
      </c>
      <c r="AA2502">
        <v>6</v>
      </c>
      <c r="AB2502">
        <v>6</v>
      </c>
      <c r="AC2502">
        <v>2022</v>
      </c>
      <c r="AD2502" s="1">
        <v>44562</v>
      </c>
      <c r="AE2502" t="s">
        <v>61</v>
      </c>
      <c r="AF2502" t="s">
        <v>69</v>
      </c>
      <c r="AG2502" t="str">
        <f t="shared" si="159"/>
        <v>Include</v>
      </c>
      <c r="AH2502">
        <f t="shared" si="156"/>
        <v>1</v>
      </c>
      <c r="AI2502">
        <f t="shared" si="157"/>
        <v>1</v>
      </c>
      <c r="AJ2502">
        <f t="shared" si="158"/>
        <v>0</v>
      </c>
      <c r="AK2502" s="15">
        <f>1</f>
        <v>1</v>
      </c>
    </row>
    <row r="2503" spans="1:37" x14ac:dyDescent="0.3">
      <c r="A2503" t="s">
        <v>5588</v>
      </c>
      <c r="B2503" s="1">
        <v>44589</v>
      </c>
      <c r="C2503" s="1">
        <v>44589</v>
      </c>
      <c r="D2503" t="s">
        <v>5589</v>
      </c>
      <c r="E2503" t="s">
        <v>1246</v>
      </c>
      <c r="F2503">
        <v>16</v>
      </c>
      <c r="G2503">
        <v>16</v>
      </c>
      <c r="H2503" t="s">
        <v>81</v>
      </c>
      <c r="I2503" t="s">
        <v>81</v>
      </c>
      <c r="J2503" t="s">
        <v>48</v>
      </c>
      <c r="K2503" t="s">
        <v>49</v>
      </c>
      <c r="L2503" t="s">
        <v>111</v>
      </c>
      <c r="M2503" t="s">
        <v>136</v>
      </c>
      <c r="N2503">
        <v>3</v>
      </c>
      <c r="O2503">
        <v>3</v>
      </c>
      <c r="P2503">
        <v>14928.96</v>
      </c>
      <c r="Q2503" s="2">
        <v>0.4</v>
      </c>
      <c r="R2503">
        <v>21823.19</v>
      </c>
      <c r="S2503">
        <v>4574.82</v>
      </c>
      <c r="T2503" s="3">
        <v>0.21</v>
      </c>
      <c r="U2503">
        <v>60.83</v>
      </c>
      <c r="V2503" t="s">
        <v>76</v>
      </c>
      <c r="W2503">
        <v>1</v>
      </c>
      <c r="X2503" t="b">
        <v>0</v>
      </c>
      <c r="Y2503" t="s">
        <v>60</v>
      </c>
      <c r="Z2503" t="s">
        <v>60</v>
      </c>
      <c r="AA2503">
        <v>8</v>
      </c>
      <c r="AB2503">
        <v>8</v>
      </c>
      <c r="AC2503">
        <v>2022</v>
      </c>
      <c r="AD2503" s="1">
        <v>44562</v>
      </c>
      <c r="AE2503" t="s">
        <v>42</v>
      </c>
      <c r="AF2503" t="s">
        <v>62</v>
      </c>
      <c r="AG2503" t="str">
        <f t="shared" si="159"/>
        <v>Include</v>
      </c>
      <c r="AH2503">
        <f t="shared" si="156"/>
        <v>0</v>
      </c>
      <c r="AI2503">
        <f t="shared" si="157"/>
        <v>1</v>
      </c>
      <c r="AJ2503">
        <f t="shared" si="158"/>
        <v>0</v>
      </c>
      <c r="AK2503" s="15">
        <f>1</f>
        <v>1</v>
      </c>
    </row>
    <row r="2504" spans="1:37" x14ac:dyDescent="0.3">
      <c r="A2504" t="s">
        <v>5590</v>
      </c>
      <c r="B2504" t="s">
        <v>5591</v>
      </c>
      <c r="C2504" s="1">
        <v>44589</v>
      </c>
      <c r="D2504" t="s">
        <v>5592</v>
      </c>
      <c r="E2504" t="s">
        <v>1279</v>
      </c>
      <c r="F2504">
        <v>41</v>
      </c>
      <c r="G2504">
        <v>41</v>
      </c>
      <c r="H2504" t="s">
        <v>35</v>
      </c>
      <c r="I2504" t="s">
        <v>35</v>
      </c>
      <c r="J2504" t="s">
        <v>36</v>
      </c>
      <c r="K2504" t="s">
        <v>37</v>
      </c>
      <c r="L2504" t="s">
        <v>97</v>
      </c>
      <c r="M2504" t="s">
        <v>361</v>
      </c>
      <c r="N2504">
        <v>2</v>
      </c>
      <c r="O2504">
        <v>2</v>
      </c>
      <c r="P2504">
        <v>921.77</v>
      </c>
      <c r="Q2504" s="2">
        <v>0.34</v>
      </c>
      <c r="R2504">
        <v>1063.82</v>
      </c>
      <c r="S2504">
        <v>488.6</v>
      </c>
      <c r="T2504" s="3">
        <v>0.45900000000000002</v>
      </c>
      <c r="U2504">
        <v>72.61</v>
      </c>
      <c r="V2504" t="s">
        <v>68</v>
      </c>
      <c r="W2504">
        <v>4</v>
      </c>
      <c r="X2504" t="b">
        <v>0</v>
      </c>
      <c r="Y2504" t="s">
        <v>60</v>
      </c>
      <c r="Z2504" t="s">
        <v>60</v>
      </c>
      <c r="AA2504">
        <v>1</v>
      </c>
      <c r="AB2504">
        <v>1</v>
      </c>
      <c r="AC2504">
        <v>2022</v>
      </c>
      <c r="AD2504" s="1">
        <v>44562</v>
      </c>
      <c r="AE2504" t="s">
        <v>61</v>
      </c>
      <c r="AF2504" t="s">
        <v>62</v>
      </c>
      <c r="AG2504" t="str">
        <f t="shared" si="159"/>
        <v>Include</v>
      </c>
      <c r="AH2504">
        <f t="shared" si="156"/>
        <v>0</v>
      </c>
      <c r="AI2504">
        <f t="shared" si="157"/>
        <v>1</v>
      </c>
      <c r="AJ2504">
        <f t="shared" si="158"/>
        <v>0</v>
      </c>
      <c r="AK2504" s="15">
        <f>1</f>
        <v>1</v>
      </c>
    </row>
    <row r="2505" spans="1:37" x14ac:dyDescent="0.3">
      <c r="A2505" t="s">
        <v>5593</v>
      </c>
      <c r="B2505" s="1">
        <v>44589</v>
      </c>
      <c r="C2505" s="1">
        <v>44589</v>
      </c>
      <c r="D2505" t="s">
        <v>5594</v>
      </c>
      <c r="E2505" t="s">
        <v>270</v>
      </c>
      <c r="F2505">
        <v>29</v>
      </c>
      <c r="G2505">
        <v>29</v>
      </c>
      <c r="H2505" t="s">
        <v>47</v>
      </c>
      <c r="I2505" t="s">
        <v>47</v>
      </c>
      <c r="J2505" t="s">
        <v>57</v>
      </c>
      <c r="K2505" t="s">
        <v>66</v>
      </c>
      <c r="L2505" t="s">
        <v>50</v>
      </c>
      <c r="M2505" t="s">
        <v>51</v>
      </c>
      <c r="N2505">
        <v>4</v>
      </c>
      <c r="O2505">
        <v>4</v>
      </c>
      <c r="P2505">
        <v>30087.03</v>
      </c>
      <c r="Q2505" s="2">
        <v>0.2</v>
      </c>
      <c r="R2505">
        <v>73826.31</v>
      </c>
      <c r="S2505">
        <v>20501.91</v>
      </c>
      <c r="T2505" s="3">
        <v>0.27800000000000002</v>
      </c>
      <c r="U2505">
        <v>80.38</v>
      </c>
      <c r="V2505" t="s">
        <v>132</v>
      </c>
      <c r="W2505">
        <v>1</v>
      </c>
      <c r="X2505" t="b">
        <v>0</v>
      </c>
      <c r="Y2505" t="s">
        <v>60</v>
      </c>
      <c r="Z2505" t="s">
        <v>60</v>
      </c>
      <c r="AA2505">
        <v>7</v>
      </c>
      <c r="AB2505">
        <v>7</v>
      </c>
      <c r="AC2505">
        <v>2022</v>
      </c>
      <c r="AD2505" s="1">
        <v>44562</v>
      </c>
      <c r="AE2505" t="s">
        <v>87</v>
      </c>
      <c r="AF2505" t="s">
        <v>88</v>
      </c>
      <c r="AG2505" t="str">
        <f t="shared" si="159"/>
        <v>Include</v>
      </c>
      <c r="AH2505">
        <f t="shared" si="156"/>
        <v>0</v>
      </c>
      <c r="AI2505">
        <f t="shared" si="157"/>
        <v>1</v>
      </c>
      <c r="AJ2505">
        <f t="shared" si="158"/>
        <v>0</v>
      </c>
      <c r="AK2505" s="15">
        <f>1</f>
        <v>1</v>
      </c>
    </row>
    <row r="2506" spans="1:37" x14ac:dyDescent="0.3">
      <c r="A2506" t="s">
        <v>5595</v>
      </c>
      <c r="B2506" s="1">
        <v>44589</v>
      </c>
      <c r="C2506" s="1">
        <v>44589</v>
      </c>
      <c r="D2506" t="s">
        <v>5596</v>
      </c>
      <c r="E2506" t="s">
        <v>291</v>
      </c>
      <c r="F2506">
        <v>30</v>
      </c>
      <c r="G2506">
        <v>30</v>
      </c>
      <c r="H2506" t="s">
        <v>340</v>
      </c>
      <c r="I2506" t="s">
        <v>35</v>
      </c>
      <c r="J2506" t="s">
        <v>36</v>
      </c>
      <c r="K2506" t="s">
        <v>106</v>
      </c>
      <c r="L2506" t="s">
        <v>140</v>
      </c>
      <c r="M2506" t="s">
        <v>141</v>
      </c>
      <c r="N2506">
        <v>8</v>
      </c>
      <c r="O2506">
        <v>8</v>
      </c>
      <c r="P2506">
        <v>670.37</v>
      </c>
      <c r="Q2506" s="2">
        <v>0.4</v>
      </c>
      <c r="R2506">
        <v>2707.64</v>
      </c>
      <c r="S2506">
        <v>886.76</v>
      </c>
      <c r="T2506" s="3">
        <v>0.32800000000000001</v>
      </c>
      <c r="U2506">
        <v>85.42</v>
      </c>
      <c r="V2506" t="s">
        <v>52</v>
      </c>
      <c r="W2506">
        <v>1</v>
      </c>
      <c r="X2506" t="b">
        <v>1</v>
      </c>
      <c r="Y2506" t="s">
        <v>41</v>
      </c>
      <c r="Z2506" t="s">
        <v>41</v>
      </c>
      <c r="AA2506">
        <v>7</v>
      </c>
      <c r="AB2506">
        <v>7</v>
      </c>
      <c r="AC2506">
        <v>2022</v>
      </c>
      <c r="AD2506" s="1">
        <v>44562</v>
      </c>
      <c r="AE2506" t="s">
        <v>87</v>
      </c>
      <c r="AF2506" t="s">
        <v>62</v>
      </c>
      <c r="AG2506" t="str">
        <f t="shared" si="159"/>
        <v>Include</v>
      </c>
      <c r="AH2506">
        <f t="shared" si="156"/>
        <v>1</v>
      </c>
      <c r="AI2506">
        <f t="shared" si="157"/>
        <v>1</v>
      </c>
      <c r="AJ2506">
        <f t="shared" si="158"/>
        <v>0</v>
      </c>
      <c r="AK2506" s="15">
        <f>1</f>
        <v>1</v>
      </c>
    </row>
    <row r="2507" spans="1:37" x14ac:dyDescent="0.3">
      <c r="A2507" t="s">
        <v>5597</v>
      </c>
      <c r="B2507" s="1">
        <v>44588</v>
      </c>
      <c r="C2507" s="1">
        <v>44588</v>
      </c>
      <c r="D2507" t="s">
        <v>5598</v>
      </c>
      <c r="E2507" t="s">
        <v>1799</v>
      </c>
      <c r="F2507">
        <v>19</v>
      </c>
      <c r="G2507">
        <v>19</v>
      </c>
      <c r="H2507" t="s">
        <v>81</v>
      </c>
      <c r="I2507" t="s">
        <v>81</v>
      </c>
      <c r="J2507" t="s">
        <v>48</v>
      </c>
      <c r="K2507" t="s">
        <v>185</v>
      </c>
      <c r="L2507" t="s">
        <v>74</v>
      </c>
      <c r="M2507" t="s">
        <v>127</v>
      </c>
      <c r="N2507">
        <v>6</v>
      </c>
      <c r="O2507">
        <v>6</v>
      </c>
      <c r="P2507">
        <v>20306.849999999999</v>
      </c>
      <c r="Q2507" s="2">
        <v>0.36</v>
      </c>
      <c r="R2507">
        <v>67574.41</v>
      </c>
      <c r="S2507">
        <v>6252.6</v>
      </c>
      <c r="T2507" s="3">
        <v>9.2999999999999999E-2</v>
      </c>
      <c r="U2507">
        <v>80.91</v>
      </c>
      <c r="V2507" t="s">
        <v>52</v>
      </c>
      <c r="W2507">
        <v>5</v>
      </c>
      <c r="X2507" t="b">
        <v>0</v>
      </c>
      <c r="Y2507" t="s">
        <v>60</v>
      </c>
      <c r="Z2507" t="s">
        <v>60</v>
      </c>
      <c r="AA2507">
        <v>6</v>
      </c>
      <c r="AB2507">
        <v>6</v>
      </c>
      <c r="AC2507">
        <v>2022</v>
      </c>
      <c r="AD2507" s="1">
        <v>44562</v>
      </c>
      <c r="AE2507" t="s">
        <v>53</v>
      </c>
      <c r="AF2507" t="s">
        <v>62</v>
      </c>
      <c r="AG2507" t="str">
        <f t="shared" si="159"/>
        <v>Include</v>
      </c>
      <c r="AH2507">
        <f t="shared" si="156"/>
        <v>0</v>
      </c>
      <c r="AI2507">
        <f t="shared" si="157"/>
        <v>1</v>
      </c>
      <c r="AJ2507">
        <f t="shared" si="158"/>
        <v>0</v>
      </c>
      <c r="AK2507" s="15">
        <f>1</f>
        <v>1</v>
      </c>
    </row>
    <row r="2508" spans="1:37" x14ac:dyDescent="0.3">
      <c r="A2508" t="s">
        <v>5599</v>
      </c>
      <c r="B2508" s="1">
        <v>44587</v>
      </c>
      <c r="C2508" s="1">
        <v>44587</v>
      </c>
      <c r="D2508" t="s">
        <v>5600</v>
      </c>
      <c r="E2508" t="s">
        <v>1022</v>
      </c>
      <c r="F2508">
        <v>24</v>
      </c>
      <c r="G2508">
        <v>24</v>
      </c>
      <c r="H2508" t="s">
        <v>47</v>
      </c>
      <c r="I2508" t="s">
        <v>47</v>
      </c>
      <c r="J2508" t="s">
        <v>82</v>
      </c>
      <c r="K2508" t="s">
        <v>131</v>
      </c>
      <c r="L2508" t="s">
        <v>74</v>
      </c>
      <c r="M2508" t="s">
        <v>261</v>
      </c>
      <c r="N2508">
        <v>4</v>
      </c>
      <c r="O2508">
        <v>4</v>
      </c>
      <c r="P2508">
        <v>30494.73</v>
      </c>
      <c r="Q2508" s="2">
        <v>0.39</v>
      </c>
      <c r="R2508">
        <v>68016.240000000005</v>
      </c>
      <c r="S2508">
        <v>8846.49</v>
      </c>
      <c r="T2508" s="3">
        <v>0.13</v>
      </c>
      <c r="U2508">
        <v>53.6</v>
      </c>
      <c r="V2508" t="s">
        <v>132</v>
      </c>
      <c r="W2508">
        <v>2</v>
      </c>
      <c r="X2508" t="b">
        <v>0</v>
      </c>
      <c r="Y2508" t="s">
        <v>60</v>
      </c>
      <c r="Z2508" t="s">
        <v>60</v>
      </c>
      <c r="AA2508">
        <v>4</v>
      </c>
      <c r="AB2508">
        <v>4</v>
      </c>
      <c r="AC2508">
        <v>2022</v>
      </c>
      <c r="AD2508" s="1">
        <v>44562</v>
      </c>
      <c r="AE2508" t="s">
        <v>53</v>
      </c>
      <c r="AF2508" t="s">
        <v>62</v>
      </c>
      <c r="AG2508" t="str">
        <f t="shared" si="159"/>
        <v>Include</v>
      </c>
      <c r="AH2508">
        <f t="shared" si="156"/>
        <v>0</v>
      </c>
      <c r="AI2508">
        <f t="shared" si="157"/>
        <v>1</v>
      </c>
      <c r="AJ2508">
        <f t="shared" si="158"/>
        <v>0</v>
      </c>
      <c r="AK2508" s="15">
        <f>1</f>
        <v>1</v>
      </c>
    </row>
    <row r="2509" spans="1:37" x14ac:dyDescent="0.3">
      <c r="A2509" t="s">
        <v>5601</v>
      </c>
      <c r="B2509" s="1">
        <v>44585</v>
      </c>
      <c r="C2509" s="1">
        <v>44585</v>
      </c>
      <c r="D2509" t="s">
        <v>5602</v>
      </c>
      <c r="E2509" t="s">
        <v>622</v>
      </c>
      <c r="F2509">
        <v>66</v>
      </c>
      <c r="G2509">
        <v>66</v>
      </c>
      <c r="H2509" t="s">
        <v>47</v>
      </c>
      <c r="I2509" t="s">
        <v>47</v>
      </c>
      <c r="J2509" t="s">
        <v>36</v>
      </c>
      <c r="K2509" t="s">
        <v>239</v>
      </c>
      <c r="L2509" t="s">
        <v>38</v>
      </c>
      <c r="M2509" t="s">
        <v>181</v>
      </c>
      <c r="N2509">
        <v>9</v>
      </c>
      <c r="O2509">
        <v>9</v>
      </c>
      <c r="P2509">
        <v>265.25</v>
      </c>
      <c r="Q2509" s="2">
        <v>0.18</v>
      </c>
      <c r="R2509">
        <v>1737.45</v>
      </c>
      <c r="S2509">
        <v>685.06</v>
      </c>
      <c r="T2509" s="3">
        <v>0.39400000000000002</v>
      </c>
      <c r="U2509">
        <v>28.69</v>
      </c>
      <c r="V2509" t="s">
        <v>68</v>
      </c>
      <c r="W2509">
        <v>2</v>
      </c>
      <c r="X2509" t="b">
        <v>0</v>
      </c>
      <c r="Y2509" t="s">
        <v>60</v>
      </c>
      <c r="Z2509" t="s">
        <v>60</v>
      </c>
      <c r="AA2509">
        <v>5</v>
      </c>
      <c r="AB2509">
        <v>5</v>
      </c>
      <c r="AC2509">
        <v>2022</v>
      </c>
      <c r="AD2509" s="1">
        <v>44562</v>
      </c>
      <c r="AE2509" t="s">
        <v>520</v>
      </c>
      <c r="AF2509" t="s">
        <v>88</v>
      </c>
      <c r="AG2509" t="str">
        <f t="shared" si="159"/>
        <v>Include</v>
      </c>
      <c r="AH2509">
        <f t="shared" si="156"/>
        <v>0</v>
      </c>
      <c r="AI2509">
        <f t="shared" si="157"/>
        <v>1</v>
      </c>
      <c r="AJ2509">
        <f t="shared" si="158"/>
        <v>0</v>
      </c>
      <c r="AK2509" s="15">
        <f>1</f>
        <v>1</v>
      </c>
    </row>
    <row r="2510" spans="1:37" x14ac:dyDescent="0.3">
      <c r="A2510" t="s">
        <v>5603</v>
      </c>
      <c r="B2510" s="1">
        <v>44585</v>
      </c>
      <c r="C2510" s="1">
        <v>44585</v>
      </c>
      <c r="D2510" t="s">
        <v>5604</v>
      </c>
      <c r="E2510" t="s">
        <v>2624</v>
      </c>
      <c r="F2510">
        <v>18</v>
      </c>
      <c r="G2510">
        <v>18</v>
      </c>
      <c r="H2510" t="s">
        <v>81</v>
      </c>
      <c r="I2510" t="s">
        <v>81</v>
      </c>
      <c r="J2510" t="s">
        <v>82</v>
      </c>
      <c r="K2510" t="s">
        <v>266</v>
      </c>
      <c r="L2510" t="s">
        <v>38</v>
      </c>
      <c r="M2510" t="s">
        <v>39</v>
      </c>
      <c r="N2510">
        <v>7</v>
      </c>
      <c r="O2510">
        <v>7</v>
      </c>
      <c r="P2510">
        <v>2018.15</v>
      </c>
      <c r="Q2510" s="2">
        <v>0.11</v>
      </c>
      <c r="R2510">
        <v>10594.06</v>
      </c>
      <c r="S2510">
        <v>5708.86</v>
      </c>
      <c r="T2510" s="3">
        <v>0.53900000000000003</v>
      </c>
      <c r="U2510">
        <v>69.44</v>
      </c>
      <c r="V2510" t="s">
        <v>99</v>
      </c>
      <c r="W2510">
        <v>2</v>
      </c>
      <c r="X2510" t="b">
        <v>0</v>
      </c>
      <c r="Y2510" t="s">
        <v>440</v>
      </c>
      <c r="Z2510" t="s">
        <v>86</v>
      </c>
      <c r="AA2510">
        <v>1</v>
      </c>
      <c r="AB2510">
        <v>1</v>
      </c>
      <c r="AC2510">
        <v>2022</v>
      </c>
      <c r="AD2510" s="1">
        <v>44562</v>
      </c>
      <c r="AE2510" t="s">
        <v>53</v>
      </c>
      <c r="AF2510" t="s">
        <v>88</v>
      </c>
      <c r="AG2510" t="str">
        <f t="shared" si="159"/>
        <v>Include</v>
      </c>
      <c r="AH2510">
        <f t="shared" si="156"/>
        <v>0</v>
      </c>
      <c r="AI2510">
        <f t="shared" si="157"/>
        <v>0</v>
      </c>
      <c r="AJ2510">
        <f t="shared" si="158"/>
        <v>0</v>
      </c>
      <c r="AK2510" s="15">
        <f>1</f>
        <v>1</v>
      </c>
    </row>
    <row r="2511" spans="1:37" x14ac:dyDescent="0.3">
      <c r="A2511" t="s">
        <v>5605</v>
      </c>
      <c r="B2511" s="1">
        <v>44585</v>
      </c>
      <c r="C2511" s="1">
        <v>44585</v>
      </c>
      <c r="D2511" t="s">
        <v>5606</v>
      </c>
      <c r="E2511" t="s">
        <v>2557</v>
      </c>
      <c r="F2511">
        <v>47</v>
      </c>
      <c r="G2511">
        <v>47</v>
      </c>
      <c r="H2511" t="s">
        <v>47</v>
      </c>
      <c r="I2511" t="s">
        <v>47</v>
      </c>
      <c r="J2511" t="s">
        <v>116</v>
      </c>
      <c r="K2511" t="s">
        <v>150</v>
      </c>
      <c r="L2511" t="s">
        <v>140</v>
      </c>
      <c r="M2511" t="s">
        <v>206</v>
      </c>
      <c r="N2511">
        <v>9</v>
      </c>
      <c r="O2511">
        <v>9</v>
      </c>
      <c r="P2511">
        <v>2676.81</v>
      </c>
      <c r="Q2511" s="2">
        <v>0.06</v>
      </c>
      <c r="R2511">
        <v>20021.18</v>
      </c>
      <c r="S2511">
        <v>6907.31</v>
      </c>
      <c r="T2511" s="3">
        <v>0.34499999999999997</v>
      </c>
      <c r="U2511">
        <v>80.489999999999995</v>
      </c>
      <c r="V2511" t="s">
        <v>132</v>
      </c>
      <c r="W2511">
        <v>1</v>
      </c>
      <c r="X2511" t="b">
        <v>0</v>
      </c>
      <c r="Y2511" t="s">
        <v>60</v>
      </c>
      <c r="Z2511" t="s">
        <v>60</v>
      </c>
      <c r="AA2511">
        <v>7</v>
      </c>
      <c r="AB2511">
        <v>7</v>
      </c>
      <c r="AC2511">
        <v>2022</v>
      </c>
      <c r="AD2511" s="1">
        <v>44562</v>
      </c>
      <c r="AE2511" t="s">
        <v>101</v>
      </c>
      <c r="AF2511" t="s">
        <v>69</v>
      </c>
      <c r="AG2511" t="str">
        <f t="shared" si="159"/>
        <v>Include</v>
      </c>
      <c r="AH2511">
        <f t="shared" si="156"/>
        <v>0</v>
      </c>
      <c r="AI2511">
        <f t="shared" si="157"/>
        <v>1</v>
      </c>
      <c r="AJ2511">
        <f t="shared" si="158"/>
        <v>0</v>
      </c>
      <c r="AK2511" s="15">
        <f>1</f>
        <v>1</v>
      </c>
    </row>
    <row r="2512" spans="1:37" x14ac:dyDescent="0.3">
      <c r="A2512" t="s">
        <v>5607</v>
      </c>
      <c r="B2512" s="1">
        <v>44584</v>
      </c>
      <c r="C2512" s="1">
        <v>44584</v>
      </c>
      <c r="D2512" t="s">
        <v>5608</v>
      </c>
      <c r="E2512" t="s">
        <v>313</v>
      </c>
      <c r="F2512">
        <v>42</v>
      </c>
      <c r="G2512">
        <v>42</v>
      </c>
      <c r="H2512" t="s">
        <v>47</v>
      </c>
      <c r="I2512" t="s">
        <v>47</v>
      </c>
      <c r="J2512" t="s">
        <v>57</v>
      </c>
      <c r="K2512" t="s">
        <v>155</v>
      </c>
      <c r="L2512" t="s">
        <v>97</v>
      </c>
      <c r="M2512" t="s">
        <v>243</v>
      </c>
      <c r="N2512">
        <v>1</v>
      </c>
      <c r="O2512">
        <v>1</v>
      </c>
      <c r="P2512">
        <v>293.64999999999998</v>
      </c>
      <c r="Q2512" s="2">
        <v>0.21</v>
      </c>
      <c r="R2512">
        <v>216.04</v>
      </c>
      <c r="S2512">
        <v>87.2</v>
      </c>
      <c r="T2512" s="3">
        <v>0.40400000000000003</v>
      </c>
      <c r="U2512">
        <v>77.91</v>
      </c>
      <c r="V2512" t="s">
        <v>68</v>
      </c>
      <c r="W2512">
        <v>3</v>
      </c>
      <c r="X2512" t="b">
        <v>0</v>
      </c>
      <c r="Y2512" t="s">
        <v>142</v>
      </c>
      <c r="Z2512" t="s">
        <v>142</v>
      </c>
      <c r="AA2512">
        <v>3</v>
      </c>
      <c r="AB2512">
        <v>3</v>
      </c>
      <c r="AC2512">
        <v>2022</v>
      </c>
      <c r="AD2512" s="1">
        <v>44562</v>
      </c>
      <c r="AE2512" t="s">
        <v>61</v>
      </c>
      <c r="AF2512" t="s">
        <v>43</v>
      </c>
      <c r="AG2512" t="str">
        <f t="shared" si="159"/>
        <v>Include</v>
      </c>
      <c r="AH2512">
        <f t="shared" si="156"/>
        <v>0</v>
      </c>
      <c r="AI2512">
        <f t="shared" si="157"/>
        <v>0</v>
      </c>
      <c r="AJ2512">
        <f t="shared" si="158"/>
        <v>0</v>
      </c>
      <c r="AK2512" s="15">
        <f>1</f>
        <v>1</v>
      </c>
    </row>
    <row r="2513" spans="1:37" x14ac:dyDescent="0.3">
      <c r="A2513" t="s">
        <v>5609</v>
      </c>
      <c r="B2513" s="1">
        <v>44584</v>
      </c>
      <c r="C2513" s="1">
        <v>44584</v>
      </c>
      <c r="D2513" t="s">
        <v>5610</v>
      </c>
      <c r="E2513" t="s">
        <v>2203</v>
      </c>
      <c r="F2513">
        <v>28</v>
      </c>
      <c r="G2513">
        <v>28</v>
      </c>
      <c r="H2513" t="s">
        <v>81</v>
      </c>
      <c r="I2513" t="s">
        <v>81</v>
      </c>
      <c r="J2513" t="s">
        <v>82</v>
      </c>
      <c r="K2513" t="s">
        <v>83</v>
      </c>
      <c r="L2513" t="s">
        <v>50</v>
      </c>
      <c r="M2513" t="s">
        <v>325</v>
      </c>
      <c r="N2513">
        <v>4</v>
      </c>
      <c r="O2513">
        <v>4</v>
      </c>
      <c r="P2513">
        <v>9575.92</v>
      </c>
      <c r="Q2513" s="2">
        <v>0.13</v>
      </c>
      <c r="R2513">
        <v>30650.77</v>
      </c>
      <c r="S2513">
        <v>8465.15</v>
      </c>
      <c r="T2513" s="3">
        <v>0.27600000000000002</v>
      </c>
      <c r="U2513">
        <v>71.900000000000006</v>
      </c>
      <c r="V2513" t="s">
        <v>76</v>
      </c>
      <c r="W2513">
        <v>1</v>
      </c>
      <c r="X2513" t="b">
        <v>0</v>
      </c>
      <c r="Y2513" t="s">
        <v>60</v>
      </c>
      <c r="Z2513" t="s">
        <v>60</v>
      </c>
      <c r="AA2513">
        <v>5</v>
      </c>
      <c r="AB2513">
        <v>5</v>
      </c>
      <c r="AC2513">
        <v>2022</v>
      </c>
      <c r="AD2513" s="1">
        <v>44562</v>
      </c>
      <c r="AE2513" t="s">
        <v>87</v>
      </c>
      <c r="AF2513" t="s">
        <v>88</v>
      </c>
      <c r="AG2513" t="str">
        <f t="shared" si="159"/>
        <v>Include</v>
      </c>
      <c r="AH2513">
        <f t="shared" si="156"/>
        <v>0</v>
      </c>
      <c r="AI2513">
        <f t="shared" si="157"/>
        <v>1</v>
      </c>
      <c r="AJ2513">
        <f t="shared" si="158"/>
        <v>0</v>
      </c>
      <c r="AK2513" s="15">
        <f>1</f>
        <v>1</v>
      </c>
    </row>
    <row r="2514" spans="1:37" x14ac:dyDescent="0.3">
      <c r="A2514" t="s">
        <v>5611</v>
      </c>
      <c r="B2514" s="1">
        <v>44583</v>
      </c>
      <c r="C2514" s="1">
        <v>44583</v>
      </c>
      <c r="D2514" t="s">
        <v>5612</v>
      </c>
      <c r="E2514" t="s">
        <v>1586</v>
      </c>
      <c r="F2514">
        <v>48</v>
      </c>
      <c r="G2514">
        <v>48</v>
      </c>
      <c r="H2514" t="s">
        <v>35</v>
      </c>
      <c r="I2514" t="s">
        <v>35</v>
      </c>
      <c r="J2514" t="s">
        <v>82</v>
      </c>
      <c r="K2514" t="s">
        <v>83</v>
      </c>
      <c r="L2514" t="s">
        <v>38</v>
      </c>
      <c r="M2514" t="s">
        <v>39</v>
      </c>
      <c r="N2514">
        <v>9</v>
      </c>
      <c r="O2514">
        <v>9</v>
      </c>
      <c r="P2514">
        <v>2217.86</v>
      </c>
      <c r="Q2514" s="2">
        <v>0.24</v>
      </c>
      <c r="R2514">
        <v>11510.54</v>
      </c>
      <c r="S2514">
        <v>6314.77</v>
      </c>
      <c r="T2514" s="3">
        <v>0.54900000000000004</v>
      </c>
      <c r="U2514">
        <v>50.57</v>
      </c>
      <c r="V2514" t="s">
        <v>99</v>
      </c>
      <c r="W2514">
        <v>3</v>
      </c>
      <c r="X2514" t="b">
        <v>0</v>
      </c>
      <c r="Y2514" t="s">
        <v>60</v>
      </c>
      <c r="Z2514" t="s">
        <v>60</v>
      </c>
      <c r="AA2514">
        <v>3</v>
      </c>
      <c r="AB2514">
        <v>3</v>
      </c>
      <c r="AC2514">
        <v>2022</v>
      </c>
      <c r="AD2514" s="1">
        <v>44562</v>
      </c>
      <c r="AE2514" t="s">
        <v>101</v>
      </c>
      <c r="AF2514" t="s">
        <v>43</v>
      </c>
      <c r="AG2514" t="str">
        <f t="shared" si="159"/>
        <v>Include</v>
      </c>
      <c r="AH2514">
        <f t="shared" si="156"/>
        <v>0</v>
      </c>
      <c r="AI2514">
        <f t="shared" si="157"/>
        <v>1</v>
      </c>
      <c r="AJ2514">
        <f t="shared" si="158"/>
        <v>0</v>
      </c>
      <c r="AK2514" s="15">
        <f>1</f>
        <v>1</v>
      </c>
    </row>
    <row r="2515" spans="1:37" x14ac:dyDescent="0.3">
      <c r="A2515" t="s">
        <v>5613</v>
      </c>
      <c r="B2515" s="1">
        <v>44583</v>
      </c>
      <c r="C2515" s="1">
        <v>44583</v>
      </c>
      <c r="D2515" t="s">
        <v>5614</v>
      </c>
      <c r="E2515" t="s">
        <v>1317</v>
      </c>
      <c r="F2515">
        <v>18</v>
      </c>
      <c r="G2515">
        <v>18</v>
      </c>
      <c r="H2515" t="s">
        <v>47</v>
      </c>
      <c r="I2515" t="s">
        <v>47</v>
      </c>
      <c r="J2515" t="s">
        <v>36</v>
      </c>
      <c r="K2515" t="s">
        <v>239</v>
      </c>
      <c r="L2515" t="s">
        <v>74</v>
      </c>
      <c r="M2515" t="s">
        <v>453</v>
      </c>
      <c r="N2515">
        <v>5</v>
      </c>
      <c r="O2515">
        <v>5</v>
      </c>
      <c r="P2515">
        <v>65121.61</v>
      </c>
      <c r="Q2515" s="2">
        <v>0</v>
      </c>
      <c r="R2515">
        <v>278858.28999999998</v>
      </c>
      <c r="S2515">
        <v>33377.089999999997</v>
      </c>
      <c r="T2515" s="3">
        <v>0.12</v>
      </c>
      <c r="U2515">
        <v>75.22</v>
      </c>
      <c r="V2515" t="s">
        <v>99</v>
      </c>
      <c r="X2515" t="b">
        <v>0</v>
      </c>
      <c r="Y2515" t="s">
        <v>142</v>
      </c>
      <c r="Z2515" t="s">
        <v>142</v>
      </c>
      <c r="AA2515">
        <v>2</v>
      </c>
      <c r="AB2515">
        <v>2</v>
      </c>
      <c r="AC2515">
        <v>2022</v>
      </c>
      <c r="AD2515" s="1">
        <v>44562</v>
      </c>
      <c r="AE2515" t="s">
        <v>53</v>
      </c>
      <c r="AF2515" s="2">
        <v>0</v>
      </c>
      <c r="AG2515" t="str">
        <f t="shared" si="159"/>
        <v>Include</v>
      </c>
      <c r="AH2515">
        <f t="shared" si="156"/>
        <v>0</v>
      </c>
      <c r="AI2515">
        <f t="shared" si="157"/>
        <v>0</v>
      </c>
      <c r="AJ2515">
        <f t="shared" si="158"/>
        <v>0</v>
      </c>
      <c r="AK2515" s="15">
        <f>1</f>
        <v>1</v>
      </c>
    </row>
    <row r="2516" spans="1:37" x14ac:dyDescent="0.3">
      <c r="A2516" t="s">
        <v>5615</v>
      </c>
      <c r="B2516" s="1">
        <v>44582</v>
      </c>
      <c r="C2516" s="1">
        <v>44582</v>
      </c>
      <c r="D2516" t="s">
        <v>5616</v>
      </c>
      <c r="E2516" t="s">
        <v>503</v>
      </c>
      <c r="F2516">
        <v>36</v>
      </c>
      <c r="G2516">
        <v>36</v>
      </c>
      <c r="H2516" t="s">
        <v>47</v>
      </c>
      <c r="I2516" t="s">
        <v>47</v>
      </c>
      <c r="J2516" t="s">
        <v>36</v>
      </c>
      <c r="K2516" t="s">
        <v>239</v>
      </c>
      <c r="L2516" t="s">
        <v>111</v>
      </c>
      <c r="M2516" t="s">
        <v>112</v>
      </c>
      <c r="N2516">
        <v>1</v>
      </c>
      <c r="O2516">
        <v>1</v>
      </c>
      <c r="P2516">
        <v>14530.7</v>
      </c>
      <c r="Q2516" s="2">
        <v>0.16</v>
      </c>
      <c r="R2516">
        <v>10169.91</v>
      </c>
      <c r="S2516">
        <v>2350.09</v>
      </c>
      <c r="T2516" s="3">
        <v>0.23100000000000001</v>
      </c>
      <c r="U2516">
        <v>60.97</v>
      </c>
      <c r="V2516" t="s">
        <v>76</v>
      </c>
      <c r="W2516">
        <v>3</v>
      </c>
      <c r="X2516" t="b">
        <v>1</v>
      </c>
      <c r="Y2516" t="s">
        <v>41</v>
      </c>
      <c r="Z2516" t="s">
        <v>41</v>
      </c>
      <c r="AA2516">
        <v>8</v>
      </c>
      <c r="AB2516">
        <v>8</v>
      </c>
      <c r="AC2516">
        <v>2022</v>
      </c>
      <c r="AD2516" s="1">
        <v>44562</v>
      </c>
      <c r="AE2516" t="s">
        <v>61</v>
      </c>
      <c r="AF2516" t="s">
        <v>88</v>
      </c>
      <c r="AG2516" t="str">
        <f t="shared" si="159"/>
        <v>Include</v>
      </c>
      <c r="AH2516">
        <f t="shared" si="156"/>
        <v>1</v>
      </c>
      <c r="AI2516">
        <f t="shared" si="157"/>
        <v>1</v>
      </c>
      <c r="AJ2516">
        <f t="shared" si="158"/>
        <v>0</v>
      </c>
      <c r="AK2516" s="15">
        <f>1</f>
        <v>1</v>
      </c>
    </row>
    <row r="2517" spans="1:37" x14ac:dyDescent="0.3">
      <c r="A2517" t="s">
        <v>5617</v>
      </c>
      <c r="B2517" s="1">
        <v>44582</v>
      </c>
      <c r="C2517" s="1">
        <v>44582</v>
      </c>
      <c r="D2517" t="s">
        <v>5618</v>
      </c>
      <c r="E2517" t="s">
        <v>298</v>
      </c>
      <c r="F2517">
        <v>41</v>
      </c>
      <c r="G2517">
        <v>41</v>
      </c>
      <c r="H2517" t="s">
        <v>47</v>
      </c>
      <c r="I2517" t="s">
        <v>47</v>
      </c>
      <c r="J2517" t="s">
        <v>48</v>
      </c>
      <c r="K2517" t="s">
        <v>185</v>
      </c>
      <c r="L2517" t="s">
        <v>38</v>
      </c>
      <c r="M2517" t="s">
        <v>447</v>
      </c>
      <c r="N2517">
        <v>5</v>
      </c>
      <c r="O2517">
        <v>5</v>
      </c>
      <c r="P2517">
        <v>1126.8900000000001</v>
      </c>
      <c r="Q2517" s="2">
        <v>0.3</v>
      </c>
      <c r="R2517">
        <v>3560.92</v>
      </c>
      <c r="S2517">
        <v>953.02</v>
      </c>
      <c r="T2517" s="3">
        <v>0.26800000000000002</v>
      </c>
      <c r="U2517">
        <v>77.150000000000006</v>
      </c>
      <c r="V2517" t="s">
        <v>40</v>
      </c>
      <c r="W2517">
        <v>4</v>
      </c>
      <c r="X2517" t="b">
        <v>0</v>
      </c>
      <c r="Y2517" t="s">
        <v>60</v>
      </c>
      <c r="Z2517" t="s">
        <v>60</v>
      </c>
      <c r="AA2517">
        <v>3</v>
      </c>
      <c r="AB2517">
        <v>3</v>
      </c>
      <c r="AC2517">
        <v>2022</v>
      </c>
      <c r="AD2517" s="1">
        <v>44562</v>
      </c>
      <c r="AE2517" t="s">
        <v>61</v>
      </c>
      <c r="AF2517" t="s">
        <v>43</v>
      </c>
      <c r="AG2517" t="str">
        <f t="shared" si="159"/>
        <v>Include</v>
      </c>
      <c r="AH2517">
        <f t="shared" si="156"/>
        <v>0</v>
      </c>
      <c r="AI2517">
        <f t="shared" si="157"/>
        <v>1</v>
      </c>
      <c r="AJ2517">
        <f t="shared" si="158"/>
        <v>0</v>
      </c>
      <c r="AK2517" s="15">
        <f>1</f>
        <v>1</v>
      </c>
    </row>
    <row r="2518" spans="1:37" x14ac:dyDescent="0.3">
      <c r="A2518" t="s">
        <v>5619</v>
      </c>
      <c r="B2518" s="1">
        <v>44582</v>
      </c>
      <c r="C2518" s="1">
        <v>44582</v>
      </c>
      <c r="D2518" t="s">
        <v>5620</v>
      </c>
      <c r="E2518" t="s">
        <v>731</v>
      </c>
      <c r="F2518">
        <v>24</v>
      </c>
      <c r="G2518">
        <v>24</v>
      </c>
      <c r="H2518" t="s">
        <v>35</v>
      </c>
      <c r="I2518" t="s">
        <v>35</v>
      </c>
      <c r="J2518" t="s">
        <v>116</v>
      </c>
      <c r="K2518" t="s">
        <v>260</v>
      </c>
      <c r="L2518" t="s">
        <v>50</v>
      </c>
      <c r="M2518" t="s">
        <v>59</v>
      </c>
      <c r="N2518">
        <v>8</v>
      </c>
      <c r="O2518">
        <v>8</v>
      </c>
      <c r="P2518">
        <v>6492.13</v>
      </c>
      <c r="Q2518" s="2">
        <v>0.09</v>
      </c>
      <c r="R2518">
        <v>42405.18</v>
      </c>
      <c r="S2518">
        <v>10060.56</v>
      </c>
      <c r="T2518" s="3">
        <v>0.23699999999999999</v>
      </c>
      <c r="U2518">
        <v>52.57</v>
      </c>
      <c r="V2518" t="s">
        <v>68</v>
      </c>
      <c r="W2518">
        <v>3</v>
      </c>
      <c r="X2518" t="b">
        <v>0</v>
      </c>
      <c r="Y2518" t="s">
        <v>60</v>
      </c>
      <c r="Z2518" t="s">
        <v>60</v>
      </c>
      <c r="AA2518">
        <v>10</v>
      </c>
      <c r="AB2518">
        <v>10</v>
      </c>
      <c r="AC2518">
        <v>2022</v>
      </c>
      <c r="AD2518" s="1">
        <v>44562</v>
      </c>
      <c r="AE2518" t="s">
        <v>53</v>
      </c>
      <c r="AF2518" t="s">
        <v>69</v>
      </c>
      <c r="AG2518" t="str">
        <f t="shared" si="159"/>
        <v>Include</v>
      </c>
      <c r="AH2518">
        <f t="shared" si="156"/>
        <v>0</v>
      </c>
      <c r="AI2518">
        <f t="shared" si="157"/>
        <v>1</v>
      </c>
      <c r="AJ2518">
        <f t="shared" si="158"/>
        <v>0</v>
      </c>
      <c r="AK2518" s="15">
        <f>1</f>
        <v>1</v>
      </c>
    </row>
    <row r="2519" spans="1:37" x14ac:dyDescent="0.3">
      <c r="A2519" t="s">
        <v>5621</v>
      </c>
      <c r="B2519" s="1">
        <v>44581</v>
      </c>
      <c r="C2519" s="1">
        <v>44581</v>
      </c>
      <c r="D2519" t="s">
        <v>5622</v>
      </c>
      <c r="E2519" t="s">
        <v>234</v>
      </c>
      <c r="F2519">
        <v>56</v>
      </c>
      <c r="G2519">
        <v>56</v>
      </c>
      <c r="H2519" t="s">
        <v>47</v>
      </c>
      <c r="I2519" t="s">
        <v>47</v>
      </c>
      <c r="J2519" t="s">
        <v>82</v>
      </c>
      <c r="K2519" t="s">
        <v>131</v>
      </c>
      <c r="L2519" t="s">
        <v>50</v>
      </c>
      <c r="M2519" t="s">
        <v>51</v>
      </c>
      <c r="N2519">
        <v>2</v>
      </c>
      <c r="O2519">
        <v>2</v>
      </c>
      <c r="P2519">
        <v>27991.06</v>
      </c>
      <c r="Q2519" s="2">
        <v>0.24</v>
      </c>
      <c r="R2519">
        <v>34746.07</v>
      </c>
      <c r="S2519">
        <v>12370.47</v>
      </c>
      <c r="T2519" s="3">
        <v>0.35599999999999998</v>
      </c>
      <c r="U2519">
        <v>77.48</v>
      </c>
      <c r="V2519" t="s">
        <v>40</v>
      </c>
      <c r="W2519">
        <v>2</v>
      </c>
      <c r="X2519" t="b">
        <v>1</v>
      </c>
      <c r="Y2519" t="s">
        <v>41</v>
      </c>
      <c r="Z2519" t="s">
        <v>41</v>
      </c>
      <c r="AA2519">
        <v>6</v>
      </c>
      <c r="AB2519">
        <v>6</v>
      </c>
      <c r="AC2519">
        <v>2022</v>
      </c>
      <c r="AD2519" s="1">
        <v>44562</v>
      </c>
      <c r="AE2519" t="s">
        <v>101</v>
      </c>
      <c r="AF2519" t="s">
        <v>43</v>
      </c>
      <c r="AG2519" t="str">
        <f t="shared" si="159"/>
        <v>Include</v>
      </c>
      <c r="AH2519">
        <f t="shared" si="156"/>
        <v>1</v>
      </c>
      <c r="AI2519">
        <f t="shared" si="157"/>
        <v>1</v>
      </c>
      <c r="AJ2519">
        <f t="shared" si="158"/>
        <v>0</v>
      </c>
      <c r="AK2519" s="15">
        <f>1</f>
        <v>1</v>
      </c>
    </row>
    <row r="2520" spans="1:37" x14ac:dyDescent="0.3">
      <c r="A2520" t="s">
        <v>5623</v>
      </c>
      <c r="B2520" s="1">
        <v>44581</v>
      </c>
      <c r="C2520" s="1">
        <v>44581</v>
      </c>
      <c r="D2520" t="s">
        <v>5624</v>
      </c>
      <c r="E2520" t="s">
        <v>636</v>
      </c>
      <c r="F2520">
        <v>31</v>
      </c>
      <c r="G2520">
        <v>31</v>
      </c>
      <c r="H2520" t="s">
        <v>173</v>
      </c>
      <c r="I2520" t="s">
        <v>81</v>
      </c>
      <c r="J2520" t="s">
        <v>36</v>
      </c>
      <c r="K2520" t="s">
        <v>73</v>
      </c>
      <c r="L2520" t="s">
        <v>111</v>
      </c>
      <c r="M2520" t="s">
        <v>200</v>
      </c>
      <c r="N2520">
        <v>8</v>
      </c>
      <c r="O2520">
        <v>8</v>
      </c>
      <c r="P2520">
        <v>4915.8500000000004</v>
      </c>
      <c r="Q2520" s="2">
        <v>0.4</v>
      </c>
      <c r="R2520">
        <v>20462.27</v>
      </c>
      <c r="S2520">
        <v>3522.42</v>
      </c>
      <c r="T2520" s="3">
        <v>0.17199999999999999</v>
      </c>
      <c r="U2520">
        <v>71.09</v>
      </c>
      <c r="V2520" t="s">
        <v>132</v>
      </c>
      <c r="W2520">
        <v>2</v>
      </c>
      <c r="X2520" t="b">
        <v>0</v>
      </c>
      <c r="Y2520" t="s">
        <v>60</v>
      </c>
      <c r="Z2520" t="s">
        <v>60</v>
      </c>
      <c r="AA2520">
        <v>10</v>
      </c>
      <c r="AB2520">
        <v>10</v>
      </c>
      <c r="AC2520">
        <v>2022</v>
      </c>
      <c r="AD2520" s="1">
        <v>44562</v>
      </c>
      <c r="AE2520" t="s">
        <v>87</v>
      </c>
      <c r="AF2520" t="s">
        <v>62</v>
      </c>
      <c r="AG2520" t="str">
        <f t="shared" si="159"/>
        <v>Include</v>
      </c>
      <c r="AH2520">
        <f t="shared" si="156"/>
        <v>0</v>
      </c>
      <c r="AI2520">
        <f t="shared" si="157"/>
        <v>1</v>
      </c>
      <c r="AJ2520">
        <f t="shared" si="158"/>
        <v>0</v>
      </c>
      <c r="AK2520" s="15">
        <f>1</f>
        <v>1</v>
      </c>
    </row>
    <row r="2521" spans="1:37" x14ac:dyDescent="0.3">
      <c r="A2521" t="s">
        <v>5625</v>
      </c>
      <c r="B2521" s="1">
        <v>44581</v>
      </c>
      <c r="C2521" s="1">
        <v>44581</v>
      </c>
      <c r="D2521" t="s">
        <v>5626</v>
      </c>
      <c r="E2521" t="s">
        <v>417</v>
      </c>
      <c r="F2521">
        <v>3</v>
      </c>
      <c r="G2521">
        <v>3</v>
      </c>
      <c r="H2521" t="s">
        <v>35</v>
      </c>
      <c r="I2521" t="s">
        <v>35</v>
      </c>
      <c r="J2521" t="s">
        <v>36</v>
      </c>
      <c r="K2521" t="s">
        <v>37</v>
      </c>
      <c r="L2521" t="s">
        <v>38</v>
      </c>
      <c r="M2521" t="s">
        <v>159</v>
      </c>
      <c r="N2521">
        <v>3</v>
      </c>
      <c r="O2521">
        <v>3</v>
      </c>
      <c r="P2521">
        <v>790.57</v>
      </c>
      <c r="Q2521" s="2">
        <v>0.33</v>
      </c>
      <c r="R2521">
        <v>1419.61</v>
      </c>
      <c r="S2521">
        <v>752.09</v>
      </c>
      <c r="T2521" s="3">
        <v>0.53</v>
      </c>
      <c r="U2521">
        <v>45.71</v>
      </c>
      <c r="V2521" t="s">
        <v>76</v>
      </c>
      <c r="W2521">
        <v>1</v>
      </c>
      <c r="X2521" t="b">
        <v>0</v>
      </c>
      <c r="Y2521" t="s">
        <v>60</v>
      </c>
      <c r="Z2521" t="s">
        <v>60</v>
      </c>
      <c r="AA2521">
        <v>2</v>
      </c>
      <c r="AB2521">
        <v>2</v>
      </c>
      <c r="AC2521">
        <v>2022</v>
      </c>
      <c r="AD2521" s="1">
        <v>44562</v>
      </c>
      <c r="AE2521" t="s">
        <v>42</v>
      </c>
      <c r="AF2521" t="s">
        <v>62</v>
      </c>
      <c r="AG2521" t="str">
        <f t="shared" si="159"/>
        <v>Include</v>
      </c>
      <c r="AH2521">
        <f t="shared" si="156"/>
        <v>0</v>
      </c>
      <c r="AI2521">
        <f t="shared" si="157"/>
        <v>1</v>
      </c>
      <c r="AJ2521">
        <f t="shared" si="158"/>
        <v>0</v>
      </c>
      <c r="AK2521" s="15">
        <f>1</f>
        <v>1</v>
      </c>
    </row>
    <row r="2522" spans="1:37" x14ac:dyDescent="0.3">
      <c r="A2522" t="s">
        <v>5627</v>
      </c>
      <c r="B2522" s="1">
        <v>44580</v>
      </c>
      <c r="C2522" s="1">
        <v>44580</v>
      </c>
      <c r="D2522" t="s">
        <v>5628</v>
      </c>
      <c r="E2522" t="s">
        <v>901</v>
      </c>
      <c r="F2522">
        <v>21</v>
      </c>
      <c r="G2522">
        <v>21</v>
      </c>
      <c r="H2522" t="s">
        <v>81</v>
      </c>
      <c r="I2522" t="s">
        <v>81</v>
      </c>
      <c r="J2522" t="s">
        <v>57</v>
      </c>
      <c r="K2522" t="s">
        <v>66</v>
      </c>
      <c r="L2522" t="s">
        <v>50</v>
      </c>
      <c r="M2522" t="s">
        <v>325</v>
      </c>
      <c r="N2522">
        <v>6</v>
      </c>
      <c r="O2522">
        <v>6</v>
      </c>
      <c r="P2522">
        <v>21414.6</v>
      </c>
      <c r="Q2522" s="2">
        <v>0.08</v>
      </c>
      <c r="R2522">
        <v>101055.44</v>
      </c>
      <c r="S2522">
        <v>14653.33</v>
      </c>
      <c r="T2522" s="3">
        <v>0.14499999999999999</v>
      </c>
      <c r="U2522">
        <v>77.510000000000005</v>
      </c>
      <c r="V2522" t="s">
        <v>52</v>
      </c>
      <c r="W2522">
        <v>4</v>
      </c>
      <c r="X2522" t="b">
        <v>0</v>
      </c>
      <c r="Y2522" t="s">
        <v>60</v>
      </c>
      <c r="Z2522" t="s">
        <v>60</v>
      </c>
      <c r="AA2522">
        <v>8</v>
      </c>
      <c r="AB2522">
        <v>8</v>
      </c>
      <c r="AC2522">
        <v>2022</v>
      </c>
      <c r="AD2522" s="1">
        <v>44562</v>
      </c>
      <c r="AE2522" t="s">
        <v>53</v>
      </c>
      <c r="AF2522" t="s">
        <v>69</v>
      </c>
      <c r="AG2522" t="str">
        <f t="shared" si="159"/>
        <v>Include</v>
      </c>
      <c r="AH2522">
        <f t="shared" si="156"/>
        <v>0</v>
      </c>
      <c r="AI2522">
        <f t="shared" si="157"/>
        <v>1</v>
      </c>
      <c r="AJ2522">
        <f t="shared" si="158"/>
        <v>0</v>
      </c>
      <c r="AK2522" s="15">
        <f>1</f>
        <v>1</v>
      </c>
    </row>
    <row r="2523" spans="1:37" x14ac:dyDescent="0.3">
      <c r="A2523" t="s">
        <v>5629</v>
      </c>
      <c r="B2523" s="1">
        <v>44580</v>
      </c>
      <c r="C2523" s="1">
        <v>44580</v>
      </c>
      <c r="D2523" t="s">
        <v>5630</v>
      </c>
      <c r="E2523" t="s">
        <v>3393</v>
      </c>
      <c r="F2523">
        <v>25</v>
      </c>
      <c r="G2523">
        <v>25</v>
      </c>
      <c r="H2523" t="s">
        <v>35</v>
      </c>
      <c r="I2523" t="s">
        <v>35</v>
      </c>
      <c r="J2523" t="s">
        <v>82</v>
      </c>
      <c r="K2523" t="s">
        <v>131</v>
      </c>
      <c r="L2523" t="s">
        <v>111</v>
      </c>
      <c r="M2523" t="s">
        <v>856</v>
      </c>
      <c r="N2523">
        <v>10</v>
      </c>
      <c r="O2523">
        <v>10</v>
      </c>
      <c r="P2523">
        <v>14755.73</v>
      </c>
      <c r="Q2523" s="2">
        <v>0.33</v>
      </c>
      <c r="R2523">
        <v>79877.72</v>
      </c>
      <c r="S2523">
        <v>17279.41</v>
      </c>
      <c r="T2523" s="3">
        <v>0.216</v>
      </c>
      <c r="U2523">
        <v>54.29</v>
      </c>
      <c r="V2523" t="s">
        <v>132</v>
      </c>
      <c r="W2523">
        <v>5</v>
      </c>
      <c r="X2523" t="b">
        <v>0</v>
      </c>
      <c r="Y2523" t="s">
        <v>60</v>
      </c>
      <c r="Z2523" t="s">
        <v>60</v>
      </c>
      <c r="AA2523">
        <v>6</v>
      </c>
      <c r="AB2523">
        <v>6</v>
      </c>
      <c r="AC2523">
        <v>2022</v>
      </c>
      <c r="AD2523" s="1">
        <v>44562</v>
      </c>
      <c r="AE2523" t="s">
        <v>53</v>
      </c>
      <c r="AF2523" t="s">
        <v>62</v>
      </c>
      <c r="AG2523" t="str">
        <f t="shared" si="159"/>
        <v>Include</v>
      </c>
      <c r="AH2523">
        <f t="shared" si="156"/>
        <v>0</v>
      </c>
      <c r="AI2523">
        <f t="shared" si="157"/>
        <v>1</v>
      </c>
      <c r="AJ2523">
        <f t="shared" si="158"/>
        <v>0</v>
      </c>
      <c r="AK2523" s="15">
        <f>1</f>
        <v>1</v>
      </c>
    </row>
    <row r="2524" spans="1:37" x14ac:dyDescent="0.3">
      <c r="A2524" t="s">
        <v>5631</v>
      </c>
      <c r="B2524" s="1">
        <v>44580</v>
      </c>
      <c r="C2524" s="1">
        <v>44580</v>
      </c>
      <c r="D2524" t="s">
        <v>5632</v>
      </c>
      <c r="E2524" t="s">
        <v>895</v>
      </c>
      <c r="F2524">
        <v>36</v>
      </c>
      <c r="G2524">
        <v>36</v>
      </c>
      <c r="H2524" t="s">
        <v>81</v>
      </c>
      <c r="I2524" t="s">
        <v>81</v>
      </c>
      <c r="J2524" t="s">
        <v>48</v>
      </c>
      <c r="K2524" t="s">
        <v>226</v>
      </c>
      <c r="L2524" t="s">
        <v>97</v>
      </c>
      <c r="M2524" t="s">
        <v>275</v>
      </c>
      <c r="N2524">
        <v>7</v>
      </c>
      <c r="O2524">
        <v>7</v>
      </c>
      <c r="P2524">
        <v>903.3</v>
      </c>
      <c r="Q2524" s="2">
        <v>0.22</v>
      </c>
      <c r="R2524">
        <v>4147.54</v>
      </c>
      <c r="S2524">
        <v>1984.59</v>
      </c>
      <c r="T2524" s="3">
        <v>0.47799999999999998</v>
      </c>
      <c r="U2524">
        <v>55.08</v>
      </c>
      <c r="V2524" t="s">
        <v>76</v>
      </c>
      <c r="W2524">
        <v>2</v>
      </c>
      <c r="X2524" t="b">
        <v>0</v>
      </c>
      <c r="Y2524" t="s">
        <v>60</v>
      </c>
      <c r="Z2524" t="s">
        <v>60</v>
      </c>
      <c r="AA2524">
        <v>3</v>
      </c>
      <c r="AB2524">
        <v>3</v>
      </c>
      <c r="AC2524">
        <v>2022</v>
      </c>
      <c r="AD2524" s="1">
        <v>44562</v>
      </c>
      <c r="AE2524" t="s">
        <v>61</v>
      </c>
      <c r="AF2524" t="s">
        <v>43</v>
      </c>
      <c r="AG2524" t="str">
        <f t="shared" si="159"/>
        <v>Include</v>
      </c>
      <c r="AH2524">
        <f t="shared" si="156"/>
        <v>0</v>
      </c>
      <c r="AI2524">
        <f t="shared" si="157"/>
        <v>1</v>
      </c>
      <c r="AJ2524">
        <f t="shared" si="158"/>
        <v>0</v>
      </c>
      <c r="AK2524" s="15">
        <f>1</f>
        <v>1</v>
      </c>
    </row>
    <row r="2525" spans="1:37" x14ac:dyDescent="0.3">
      <c r="A2525" t="s">
        <v>5633</v>
      </c>
      <c r="B2525" s="1">
        <v>44579</v>
      </c>
      <c r="C2525" s="1">
        <v>44579</v>
      </c>
      <c r="D2525" t="s">
        <v>5634</v>
      </c>
      <c r="E2525" t="s">
        <v>895</v>
      </c>
      <c r="F2525">
        <v>22</v>
      </c>
      <c r="G2525">
        <v>22</v>
      </c>
      <c r="H2525" t="s">
        <v>265</v>
      </c>
      <c r="I2525" t="s">
        <v>35</v>
      </c>
      <c r="J2525" t="s">
        <v>57</v>
      </c>
      <c r="K2525" t="s">
        <v>58</v>
      </c>
      <c r="L2525" t="s">
        <v>140</v>
      </c>
      <c r="M2525" t="s">
        <v>372</v>
      </c>
      <c r="N2525">
        <v>2</v>
      </c>
      <c r="O2525">
        <v>2</v>
      </c>
      <c r="P2525">
        <v>2911.58</v>
      </c>
      <c r="Q2525" s="2">
        <v>0.4</v>
      </c>
      <c r="R2525">
        <v>2708.74</v>
      </c>
      <c r="S2525">
        <v>1155.6199999999999</v>
      </c>
      <c r="T2525" s="3">
        <v>0.42699999999999999</v>
      </c>
      <c r="U2525">
        <v>78.02</v>
      </c>
      <c r="V2525" t="s">
        <v>52</v>
      </c>
      <c r="W2525">
        <v>1</v>
      </c>
      <c r="X2525" t="b">
        <v>0</v>
      </c>
      <c r="Y2525" t="s">
        <v>60</v>
      </c>
      <c r="Z2525" t="s">
        <v>60</v>
      </c>
      <c r="AA2525">
        <v>6</v>
      </c>
      <c r="AB2525">
        <v>6</v>
      </c>
      <c r="AC2525">
        <v>2022</v>
      </c>
      <c r="AD2525" s="1">
        <v>44562</v>
      </c>
      <c r="AE2525" t="s">
        <v>53</v>
      </c>
      <c r="AF2525" t="s">
        <v>62</v>
      </c>
      <c r="AG2525" t="str">
        <f t="shared" si="159"/>
        <v>Include</v>
      </c>
      <c r="AH2525">
        <f t="shared" si="156"/>
        <v>0</v>
      </c>
      <c r="AI2525">
        <f t="shared" si="157"/>
        <v>1</v>
      </c>
      <c r="AJ2525">
        <f t="shared" si="158"/>
        <v>0</v>
      </c>
      <c r="AK2525" s="15">
        <f>1</f>
        <v>1</v>
      </c>
    </row>
    <row r="2526" spans="1:37" x14ac:dyDescent="0.3">
      <c r="A2526" t="s">
        <v>5635</v>
      </c>
      <c r="B2526" s="1">
        <v>44579</v>
      </c>
      <c r="C2526" s="1">
        <v>44579</v>
      </c>
      <c r="D2526" t="s">
        <v>5636</v>
      </c>
      <c r="E2526" t="s">
        <v>3331</v>
      </c>
      <c r="F2526">
        <v>30</v>
      </c>
      <c r="G2526">
        <v>30</v>
      </c>
      <c r="H2526" t="s">
        <v>47</v>
      </c>
      <c r="I2526" t="s">
        <v>47</v>
      </c>
      <c r="J2526" t="s">
        <v>116</v>
      </c>
      <c r="K2526" t="s">
        <v>150</v>
      </c>
      <c r="L2526" t="s">
        <v>50</v>
      </c>
      <c r="M2526" t="s">
        <v>51</v>
      </c>
      <c r="N2526">
        <v>3</v>
      </c>
      <c r="O2526">
        <v>3</v>
      </c>
      <c r="P2526">
        <v>30465.56</v>
      </c>
      <c r="Q2526" s="2">
        <v>0.24</v>
      </c>
      <c r="R2526">
        <v>48391.98</v>
      </c>
      <c r="S2526">
        <v>16835.509999999998</v>
      </c>
      <c r="T2526" s="3">
        <v>0.34799999999999998</v>
      </c>
      <c r="U2526">
        <v>57.1</v>
      </c>
      <c r="V2526" t="s">
        <v>52</v>
      </c>
      <c r="W2526">
        <v>5</v>
      </c>
      <c r="X2526" t="b">
        <v>0</v>
      </c>
      <c r="Y2526" t="s">
        <v>60</v>
      </c>
      <c r="Z2526" t="s">
        <v>60</v>
      </c>
      <c r="AA2526">
        <v>3</v>
      </c>
      <c r="AB2526">
        <v>3</v>
      </c>
      <c r="AC2526">
        <v>2022</v>
      </c>
      <c r="AD2526" s="1">
        <v>44562</v>
      </c>
      <c r="AE2526" t="s">
        <v>87</v>
      </c>
      <c r="AF2526" t="s">
        <v>43</v>
      </c>
      <c r="AG2526" t="str">
        <f t="shared" si="159"/>
        <v>Include</v>
      </c>
      <c r="AH2526">
        <f t="shared" si="156"/>
        <v>0</v>
      </c>
      <c r="AI2526">
        <f t="shared" si="157"/>
        <v>1</v>
      </c>
      <c r="AJ2526">
        <f t="shared" si="158"/>
        <v>0</v>
      </c>
      <c r="AK2526" s="15">
        <f>1</f>
        <v>1</v>
      </c>
    </row>
    <row r="2527" spans="1:37" x14ac:dyDescent="0.3">
      <c r="A2527" t="s">
        <v>5637</v>
      </c>
      <c r="B2527" s="1">
        <v>44579</v>
      </c>
      <c r="C2527" s="1">
        <v>44579</v>
      </c>
      <c r="D2527" t="s">
        <v>5638</v>
      </c>
      <c r="E2527" t="s">
        <v>867</v>
      </c>
      <c r="F2527">
        <v>36</v>
      </c>
      <c r="G2527">
        <v>36</v>
      </c>
      <c r="H2527" t="s">
        <v>47</v>
      </c>
      <c r="I2527" t="s">
        <v>47</v>
      </c>
      <c r="J2527" t="s">
        <v>82</v>
      </c>
      <c r="K2527" t="s">
        <v>266</v>
      </c>
      <c r="L2527" t="s">
        <v>38</v>
      </c>
      <c r="M2527" t="s">
        <v>93</v>
      </c>
      <c r="N2527">
        <v>5</v>
      </c>
      <c r="O2527">
        <v>5</v>
      </c>
      <c r="P2527">
        <v>1392.93</v>
      </c>
      <c r="Q2527" s="2">
        <v>0.4</v>
      </c>
      <c r="R2527">
        <v>3575.81</v>
      </c>
      <c r="S2527">
        <v>1461.67</v>
      </c>
      <c r="T2527" s="3">
        <v>0.40899999999999997</v>
      </c>
      <c r="U2527">
        <v>71.760000000000005</v>
      </c>
      <c r="V2527" t="s">
        <v>99</v>
      </c>
      <c r="W2527">
        <v>3</v>
      </c>
      <c r="X2527" t="b">
        <v>0</v>
      </c>
      <c r="Y2527" t="s">
        <v>60</v>
      </c>
      <c r="Z2527" t="s">
        <v>60</v>
      </c>
      <c r="AA2527">
        <v>10</v>
      </c>
      <c r="AB2527">
        <v>10</v>
      </c>
      <c r="AC2527">
        <v>2022</v>
      </c>
      <c r="AD2527" s="1">
        <v>44562</v>
      </c>
      <c r="AE2527" t="s">
        <v>61</v>
      </c>
      <c r="AF2527" t="s">
        <v>62</v>
      </c>
      <c r="AG2527" t="str">
        <f t="shared" si="159"/>
        <v>Include</v>
      </c>
      <c r="AH2527">
        <f t="shared" si="156"/>
        <v>0</v>
      </c>
      <c r="AI2527">
        <f t="shared" si="157"/>
        <v>1</v>
      </c>
      <c r="AJ2527">
        <f t="shared" si="158"/>
        <v>0</v>
      </c>
      <c r="AK2527" s="15">
        <f>1</f>
        <v>1</v>
      </c>
    </row>
    <row r="2528" spans="1:37" x14ac:dyDescent="0.3">
      <c r="A2528" t="s">
        <v>5639</v>
      </c>
      <c r="B2528" s="1">
        <v>44578</v>
      </c>
      <c r="C2528" s="1">
        <v>44578</v>
      </c>
      <c r="D2528" t="s">
        <v>5640</v>
      </c>
      <c r="E2528" t="s">
        <v>2188</v>
      </c>
      <c r="F2528">
        <v>44</v>
      </c>
      <c r="G2528">
        <v>44</v>
      </c>
      <c r="H2528" t="s">
        <v>47</v>
      </c>
      <c r="I2528" t="s">
        <v>47</v>
      </c>
      <c r="J2528" t="s">
        <v>116</v>
      </c>
      <c r="K2528" t="s">
        <v>117</v>
      </c>
      <c r="L2528" t="s">
        <v>38</v>
      </c>
      <c r="M2528" t="s">
        <v>181</v>
      </c>
      <c r="N2528">
        <v>9</v>
      </c>
      <c r="O2528">
        <v>9</v>
      </c>
      <c r="P2528">
        <v>1064.67</v>
      </c>
      <c r="Q2528" s="2">
        <v>0.33</v>
      </c>
      <c r="R2528">
        <v>5679.24</v>
      </c>
      <c r="S2528">
        <v>3280.89</v>
      </c>
      <c r="T2528" s="3">
        <v>0.57799999999999996</v>
      </c>
      <c r="U2528">
        <v>74.790000000000006</v>
      </c>
      <c r="V2528" t="s">
        <v>52</v>
      </c>
      <c r="W2528">
        <v>4</v>
      </c>
      <c r="X2528" t="b">
        <v>1</v>
      </c>
      <c r="Y2528" t="s">
        <v>41</v>
      </c>
      <c r="Z2528" t="s">
        <v>41</v>
      </c>
      <c r="AA2528">
        <v>10</v>
      </c>
      <c r="AB2528">
        <v>10</v>
      </c>
      <c r="AC2528">
        <v>2022</v>
      </c>
      <c r="AD2528" s="1">
        <v>44562</v>
      </c>
      <c r="AE2528" t="s">
        <v>61</v>
      </c>
      <c r="AF2528" t="s">
        <v>62</v>
      </c>
      <c r="AG2528" t="str">
        <f t="shared" si="159"/>
        <v>Include</v>
      </c>
      <c r="AH2528">
        <f t="shared" si="156"/>
        <v>1</v>
      </c>
      <c r="AI2528">
        <f t="shared" si="157"/>
        <v>1</v>
      </c>
      <c r="AJ2528">
        <f t="shared" si="158"/>
        <v>0</v>
      </c>
      <c r="AK2528" s="15">
        <f>1</f>
        <v>1</v>
      </c>
    </row>
    <row r="2529" spans="1:37" x14ac:dyDescent="0.3">
      <c r="A2529" t="s">
        <v>5641</v>
      </c>
      <c r="B2529" s="1">
        <v>44578</v>
      </c>
      <c r="C2529" s="1">
        <v>44578</v>
      </c>
      <c r="D2529" t="s">
        <v>5642</v>
      </c>
      <c r="E2529" t="s">
        <v>204</v>
      </c>
      <c r="F2529">
        <v>36</v>
      </c>
      <c r="G2529">
        <v>36</v>
      </c>
      <c r="H2529" t="s">
        <v>35</v>
      </c>
      <c r="I2529" t="s">
        <v>35</v>
      </c>
      <c r="J2529" t="s">
        <v>82</v>
      </c>
      <c r="K2529" t="s">
        <v>83</v>
      </c>
      <c r="L2529" t="s">
        <v>38</v>
      </c>
      <c r="M2529" t="s">
        <v>93</v>
      </c>
      <c r="N2529">
        <v>7</v>
      </c>
      <c r="O2529">
        <v>7</v>
      </c>
      <c r="P2529">
        <v>1098.02</v>
      </c>
      <c r="Q2529" s="2">
        <v>0.23</v>
      </c>
      <c r="R2529">
        <v>4476.08</v>
      </c>
      <c r="S2529">
        <v>2091.36</v>
      </c>
      <c r="T2529" s="3">
        <v>0.46700000000000003</v>
      </c>
      <c r="U2529">
        <v>61.05</v>
      </c>
      <c r="V2529" t="s">
        <v>52</v>
      </c>
      <c r="W2529">
        <v>3</v>
      </c>
      <c r="X2529" t="b">
        <v>0</v>
      </c>
      <c r="Y2529" t="s">
        <v>60</v>
      </c>
      <c r="Z2529" t="s">
        <v>60</v>
      </c>
      <c r="AA2529">
        <v>10</v>
      </c>
      <c r="AB2529">
        <v>10</v>
      </c>
      <c r="AC2529">
        <v>2022</v>
      </c>
      <c r="AD2529" s="1">
        <v>44562</v>
      </c>
      <c r="AE2529" t="s">
        <v>61</v>
      </c>
      <c r="AF2529" t="s">
        <v>43</v>
      </c>
      <c r="AG2529" t="str">
        <f t="shared" si="159"/>
        <v>Include</v>
      </c>
      <c r="AH2529">
        <f t="shared" si="156"/>
        <v>0</v>
      </c>
      <c r="AI2529">
        <f t="shared" si="157"/>
        <v>1</v>
      </c>
      <c r="AJ2529">
        <f t="shared" si="158"/>
        <v>0</v>
      </c>
      <c r="AK2529" s="15">
        <f>1</f>
        <v>1</v>
      </c>
    </row>
    <row r="2530" spans="1:37" x14ac:dyDescent="0.3">
      <c r="A2530" t="s">
        <v>5643</v>
      </c>
      <c r="B2530" s="1">
        <v>44578</v>
      </c>
      <c r="C2530" s="1">
        <v>44578</v>
      </c>
      <c r="D2530" t="s">
        <v>5644</v>
      </c>
      <c r="E2530" t="s">
        <v>1897</v>
      </c>
      <c r="F2530">
        <v>15</v>
      </c>
      <c r="G2530">
        <v>15</v>
      </c>
      <c r="H2530" t="s">
        <v>47</v>
      </c>
      <c r="I2530" t="s">
        <v>47</v>
      </c>
      <c r="J2530" t="s">
        <v>57</v>
      </c>
      <c r="K2530" t="s">
        <v>205</v>
      </c>
      <c r="L2530" t="s">
        <v>140</v>
      </c>
      <c r="M2530" t="s">
        <v>190</v>
      </c>
      <c r="N2530">
        <v>1</v>
      </c>
      <c r="O2530">
        <v>1</v>
      </c>
      <c r="P2530">
        <v>2361.4</v>
      </c>
      <c r="Q2530" s="2">
        <v>0.32</v>
      </c>
      <c r="R2530">
        <v>1313.73</v>
      </c>
      <c r="S2530">
        <v>339.86</v>
      </c>
      <c r="T2530" s="3">
        <v>0.25900000000000001</v>
      </c>
      <c r="U2530">
        <v>57.6</v>
      </c>
      <c r="V2530" t="s">
        <v>68</v>
      </c>
      <c r="W2530">
        <v>3</v>
      </c>
      <c r="X2530" t="b">
        <v>0</v>
      </c>
      <c r="Y2530" t="s">
        <v>382</v>
      </c>
      <c r="Z2530" t="s">
        <v>60</v>
      </c>
      <c r="AA2530">
        <v>3</v>
      </c>
      <c r="AB2530">
        <v>3</v>
      </c>
      <c r="AC2530">
        <v>2022</v>
      </c>
      <c r="AD2530" s="1">
        <v>44562</v>
      </c>
      <c r="AE2530" t="s">
        <v>42</v>
      </c>
      <c r="AF2530" t="s">
        <v>62</v>
      </c>
      <c r="AG2530" t="str">
        <f t="shared" si="159"/>
        <v>Include</v>
      </c>
      <c r="AH2530">
        <f t="shared" si="156"/>
        <v>0</v>
      </c>
      <c r="AI2530">
        <f t="shared" si="157"/>
        <v>1</v>
      </c>
      <c r="AJ2530">
        <f t="shared" si="158"/>
        <v>0</v>
      </c>
      <c r="AK2530" s="15">
        <f>1</f>
        <v>1</v>
      </c>
    </row>
    <row r="2531" spans="1:37" x14ac:dyDescent="0.3">
      <c r="A2531" t="s">
        <v>5645</v>
      </c>
      <c r="B2531" s="1">
        <v>44578</v>
      </c>
      <c r="C2531" s="1">
        <v>44578</v>
      </c>
      <c r="D2531" t="s">
        <v>5646</v>
      </c>
      <c r="E2531" t="s">
        <v>414</v>
      </c>
      <c r="F2531">
        <v>38</v>
      </c>
      <c r="G2531">
        <v>38</v>
      </c>
      <c r="H2531" t="s">
        <v>81</v>
      </c>
      <c r="I2531" t="s">
        <v>81</v>
      </c>
      <c r="J2531" t="s">
        <v>48</v>
      </c>
      <c r="K2531" t="s">
        <v>226</v>
      </c>
      <c r="L2531" t="s">
        <v>50</v>
      </c>
      <c r="M2531" t="s">
        <v>186</v>
      </c>
      <c r="N2531">
        <v>9</v>
      </c>
      <c r="O2531">
        <v>9</v>
      </c>
      <c r="P2531">
        <v>18712.5</v>
      </c>
      <c r="Q2531" s="2">
        <v>0.28000000000000003</v>
      </c>
      <c r="R2531">
        <v>98718.080000000002</v>
      </c>
      <c r="S2531">
        <v>31705.16</v>
      </c>
      <c r="T2531" s="3">
        <v>0.32100000000000001</v>
      </c>
      <c r="U2531">
        <v>69.33</v>
      </c>
      <c r="V2531" t="s">
        <v>52</v>
      </c>
      <c r="W2531">
        <v>4</v>
      </c>
      <c r="X2531" t="b">
        <v>0</v>
      </c>
      <c r="Y2531" t="s">
        <v>60</v>
      </c>
      <c r="Z2531" t="s">
        <v>60</v>
      </c>
      <c r="AA2531">
        <v>7</v>
      </c>
      <c r="AB2531">
        <v>7</v>
      </c>
      <c r="AC2531">
        <v>2022</v>
      </c>
      <c r="AD2531" s="1">
        <v>44562</v>
      </c>
      <c r="AE2531" t="s">
        <v>61</v>
      </c>
      <c r="AF2531" t="s">
        <v>43</v>
      </c>
      <c r="AG2531" t="str">
        <f t="shared" si="159"/>
        <v>Include</v>
      </c>
      <c r="AH2531">
        <f t="shared" si="156"/>
        <v>0</v>
      </c>
      <c r="AI2531">
        <f t="shared" si="157"/>
        <v>1</v>
      </c>
      <c r="AJ2531">
        <f t="shared" si="158"/>
        <v>0</v>
      </c>
      <c r="AK2531" s="15">
        <f>1</f>
        <v>1</v>
      </c>
    </row>
    <row r="2532" spans="1:37" x14ac:dyDescent="0.3">
      <c r="A2532" t="s">
        <v>5647</v>
      </c>
      <c r="B2532" s="1">
        <v>44576</v>
      </c>
      <c r="C2532" s="1">
        <v>44576</v>
      </c>
      <c r="D2532" t="s">
        <v>5648</v>
      </c>
      <c r="E2532" t="s">
        <v>370</v>
      </c>
      <c r="H2532" t="s">
        <v>81</v>
      </c>
      <c r="I2532" t="s">
        <v>81</v>
      </c>
      <c r="J2532" t="s">
        <v>48</v>
      </c>
      <c r="K2532" t="s">
        <v>226</v>
      </c>
      <c r="L2532" t="s">
        <v>74</v>
      </c>
      <c r="M2532" t="s">
        <v>261</v>
      </c>
      <c r="N2532">
        <v>9</v>
      </c>
      <c r="O2532">
        <v>9</v>
      </c>
      <c r="P2532">
        <v>32073.99</v>
      </c>
      <c r="Q2532" s="2">
        <v>0.13</v>
      </c>
      <c r="R2532">
        <v>216523.83</v>
      </c>
      <c r="S2532">
        <v>25075.11</v>
      </c>
      <c r="T2532" s="3">
        <v>0.11600000000000001</v>
      </c>
      <c r="U2532">
        <v>53.93</v>
      </c>
      <c r="V2532" t="s">
        <v>132</v>
      </c>
      <c r="W2532">
        <v>1</v>
      </c>
      <c r="X2532" t="b">
        <v>0</v>
      </c>
      <c r="Y2532" t="s">
        <v>60</v>
      </c>
      <c r="Z2532" t="s">
        <v>60</v>
      </c>
      <c r="AA2532">
        <v>1</v>
      </c>
      <c r="AB2532">
        <v>1</v>
      </c>
      <c r="AC2532">
        <v>2022</v>
      </c>
      <c r="AD2532" s="1">
        <v>44562</v>
      </c>
      <c r="AE2532" t="s">
        <v>118</v>
      </c>
      <c r="AF2532" t="s">
        <v>88</v>
      </c>
      <c r="AG2532" t="str">
        <f t="shared" si="159"/>
        <v>Include</v>
      </c>
      <c r="AH2532">
        <f t="shared" si="156"/>
        <v>0</v>
      </c>
      <c r="AI2532">
        <f t="shared" si="157"/>
        <v>1</v>
      </c>
      <c r="AJ2532">
        <f t="shared" si="158"/>
        <v>0</v>
      </c>
      <c r="AK2532" s="15">
        <f>1</f>
        <v>1</v>
      </c>
    </row>
    <row r="2533" spans="1:37" x14ac:dyDescent="0.3">
      <c r="A2533" t="s">
        <v>5649</v>
      </c>
      <c r="B2533" s="1">
        <v>44576</v>
      </c>
      <c r="C2533" s="1">
        <v>44576</v>
      </c>
      <c r="D2533" t="s">
        <v>5650</v>
      </c>
      <c r="E2533" t="s">
        <v>196</v>
      </c>
      <c r="F2533">
        <v>29</v>
      </c>
      <c r="G2533">
        <v>29</v>
      </c>
      <c r="H2533" t="s">
        <v>81</v>
      </c>
      <c r="I2533" t="s">
        <v>81</v>
      </c>
      <c r="J2533" t="s">
        <v>36</v>
      </c>
      <c r="K2533" t="s">
        <v>37</v>
      </c>
      <c r="L2533" t="s">
        <v>140</v>
      </c>
      <c r="M2533" t="s">
        <v>358</v>
      </c>
      <c r="N2533">
        <v>2</v>
      </c>
      <c r="O2533">
        <v>2</v>
      </c>
      <c r="P2533">
        <v>2248.1</v>
      </c>
      <c r="Q2533" s="2">
        <v>0.26</v>
      </c>
      <c r="R2533">
        <v>3192.69</v>
      </c>
      <c r="S2533">
        <v>1599.72</v>
      </c>
      <c r="T2533" s="3">
        <v>0.501</v>
      </c>
      <c r="U2533">
        <v>34.36</v>
      </c>
      <c r="V2533" t="s">
        <v>52</v>
      </c>
      <c r="W2533">
        <v>4</v>
      </c>
      <c r="X2533" t="b">
        <v>1</v>
      </c>
      <c r="Y2533" t="s">
        <v>41</v>
      </c>
      <c r="Z2533" t="s">
        <v>41</v>
      </c>
      <c r="AA2533">
        <v>5</v>
      </c>
      <c r="AB2533">
        <v>5</v>
      </c>
      <c r="AC2533">
        <v>2022</v>
      </c>
      <c r="AD2533" s="1">
        <v>44562</v>
      </c>
      <c r="AE2533" t="s">
        <v>87</v>
      </c>
      <c r="AF2533" t="s">
        <v>43</v>
      </c>
      <c r="AG2533" t="str">
        <f t="shared" si="159"/>
        <v>Include</v>
      </c>
      <c r="AH2533">
        <f t="shared" si="156"/>
        <v>1</v>
      </c>
      <c r="AI2533">
        <f t="shared" si="157"/>
        <v>1</v>
      </c>
      <c r="AJ2533">
        <f t="shared" si="158"/>
        <v>0</v>
      </c>
      <c r="AK2533" s="15">
        <f>1</f>
        <v>1</v>
      </c>
    </row>
    <row r="2534" spans="1:37" x14ac:dyDescent="0.3">
      <c r="A2534" t="s">
        <v>5651</v>
      </c>
      <c r="B2534" s="1">
        <v>44574</v>
      </c>
      <c r="C2534" s="1">
        <v>44574</v>
      </c>
      <c r="D2534" t="s">
        <v>5652</v>
      </c>
      <c r="E2534" t="s">
        <v>819</v>
      </c>
      <c r="F2534">
        <v>35</v>
      </c>
      <c r="G2534">
        <v>35</v>
      </c>
      <c r="H2534" t="s">
        <v>47</v>
      </c>
      <c r="I2534" t="s">
        <v>47</v>
      </c>
      <c r="J2534" t="s">
        <v>36</v>
      </c>
      <c r="K2534" t="s">
        <v>73</v>
      </c>
      <c r="L2534" t="s">
        <v>74</v>
      </c>
      <c r="M2534" t="s">
        <v>235</v>
      </c>
      <c r="N2534">
        <v>5</v>
      </c>
      <c r="O2534">
        <v>5</v>
      </c>
      <c r="P2534">
        <v>49380.11</v>
      </c>
      <c r="Q2534" s="2">
        <v>0.26</v>
      </c>
      <c r="R2534">
        <v>163008.07999999999</v>
      </c>
      <c r="S2534">
        <v>20346.12</v>
      </c>
      <c r="T2534" s="3">
        <v>0.125</v>
      </c>
      <c r="U2534">
        <v>62.16</v>
      </c>
      <c r="V2534" t="s">
        <v>99</v>
      </c>
      <c r="W2534">
        <v>2</v>
      </c>
      <c r="X2534" t="b">
        <v>0</v>
      </c>
      <c r="Y2534" t="s">
        <v>60</v>
      </c>
      <c r="Z2534" t="s">
        <v>60</v>
      </c>
      <c r="AA2534">
        <v>8</v>
      </c>
      <c r="AB2534">
        <v>8</v>
      </c>
      <c r="AC2534">
        <v>2022</v>
      </c>
      <c r="AD2534" s="1">
        <v>44562</v>
      </c>
      <c r="AE2534" t="s">
        <v>87</v>
      </c>
      <c r="AF2534" t="s">
        <v>43</v>
      </c>
      <c r="AG2534" t="str">
        <f t="shared" si="159"/>
        <v>Include</v>
      </c>
      <c r="AH2534">
        <f t="shared" si="156"/>
        <v>0</v>
      </c>
      <c r="AI2534">
        <f t="shared" si="157"/>
        <v>1</v>
      </c>
      <c r="AJ2534">
        <f t="shared" si="158"/>
        <v>0</v>
      </c>
      <c r="AK2534" s="15">
        <f>1</f>
        <v>1</v>
      </c>
    </row>
    <row r="2535" spans="1:37" x14ac:dyDescent="0.3">
      <c r="A2535" t="s">
        <v>5653</v>
      </c>
      <c r="B2535" s="1">
        <v>44574</v>
      </c>
      <c r="C2535" s="1">
        <v>44574</v>
      </c>
      <c r="D2535" t="s">
        <v>5654</v>
      </c>
      <c r="E2535" t="s">
        <v>2990</v>
      </c>
      <c r="F2535">
        <v>41</v>
      </c>
      <c r="G2535">
        <v>41</v>
      </c>
      <c r="H2535" t="s">
        <v>35</v>
      </c>
      <c r="I2535" t="s">
        <v>35</v>
      </c>
      <c r="J2535" t="s">
        <v>48</v>
      </c>
      <c r="K2535" t="s">
        <v>230</v>
      </c>
      <c r="L2535" t="s">
        <v>111</v>
      </c>
      <c r="M2535" t="s">
        <v>136</v>
      </c>
      <c r="N2535">
        <v>7</v>
      </c>
      <c r="O2535">
        <v>7</v>
      </c>
      <c r="P2535">
        <v>14245.64</v>
      </c>
      <c r="Q2535" s="2">
        <v>0.23</v>
      </c>
      <c r="R2535">
        <v>63223.16</v>
      </c>
      <c r="S2535">
        <v>13091.37</v>
      </c>
      <c r="T2535" s="3">
        <v>0.20699999999999999</v>
      </c>
      <c r="U2535">
        <v>63.46</v>
      </c>
      <c r="V2535" t="s">
        <v>76</v>
      </c>
      <c r="W2535">
        <v>1</v>
      </c>
      <c r="X2535" t="b">
        <v>0</v>
      </c>
      <c r="Y2535" t="s">
        <v>60</v>
      </c>
      <c r="Z2535" t="s">
        <v>60</v>
      </c>
      <c r="AA2535">
        <v>3</v>
      </c>
      <c r="AB2535">
        <v>3</v>
      </c>
      <c r="AC2535">
        <v>2022</v>
      </c>
      <c r="AD2535" s="1">
        <v>44562</v>
      </c>
      <c r="AE2535" t="s">
        <v>61</v>
      </c>
      <c r="AF2535" t="s">
        <v>43</v>
      </c>
      <c r="AG2535" t="str">
        <f t="shared" si="159"/>
        <v>Include</v>
      </c>
      <c r="AH2535">
        <f t="shared" si="156"/>
        <v>0</v>
      </c>
      <c r="AI2535">
        <f t="shared" si="157"/>
        <v>1</v>
      </c>
      <c r="AJ2535">
        <f t="shared" si="158"/>
        <v>0</v>
      </c>
      <c r="AK2535" s="15">
        <f>1</f>
        <v>1</v>
      </c>
    </row>
    <row r="2536" spans="1:37" x14ac:dyDescent="0.3">
      <c r="A2536" t="s">
        <v>5655</v>
      </c>
      <c r="B2536" s="1">
        <v>44574</v>
      </c>
      <c r="C2536" s="1">
        <v>44574</v>
      </c>
      <c r="D2536" t="s">
        <v>5656</v>
      </c>
      <c r="E2536" t="s">
        <v>659</v>
      </c>
      <c r="F2536">
        <v>60</v>
      </c>
      <c r="G2536">
        <v>60</v>
      </c>
      <c r="H2536" t="s">
        <v>47</v>
      </c>
      <c r="I2536" t="s">
        <v>47</v>
      </c>
      <c r="J2536" t="s">
        <v>57</v>
      </c>
      <c r="K2536" t="s">
        <v>58</v>
      </c>
      <c r="L2536" t="s">
        <v>84</v>
      </c>
      <c r="M2536" t="s">
        <v>279</v>
      </c>
      <c r="N2536">
        <v>5</v>
      </c>
      <c r="O2536">
        <v>5</v>
      </c>
      <c r="P2536">
        <v>77.06</v>
      </c>
      <c r="Q2536" s="2">
        <v>0.11</v>
      </c>
      <c r="R2536">
        <v>253.58</v>
      </c>
      <c r="S2536">
        <v>18.829999999999998</v>
      </c>
      <c r="T2536" s="3">
        <v>7.3999999999999996E-2</v>
      </c>
      <c r="U2536">
        <v>83.91</v>
      </c>
      <c r="V2536" t="s">
        <v>99</v>
      </c>
      <c r="W2536">
        <v>4</v>
      </c>
      <c r="X2536" t="b">
        <v>0</v>
      </c>
      <c r="Y2536" t="s">
        <v>60</v>
      </c>
      <c r="Z2536" t="s">
        <v>60</v>
      </c>
      <c r="AA2536">
        <v>10</v>
      </c>
      <c r="AB2536">
        <v>10</v>
      </c>
      <c r="AC2536">
        <v>2022</v>
      </c>
      <c r="AD2536" s="1">
        <v>44562</v>
      </c>
      <c r="AE2536" t="s">
        <v>101</v>
      </c>
      <c r="AF2536" t="s">
        <v>88</v>
      </c>
      <c r="AG2536" t="str">
        <f t="shared" si="159"/>
        <v>Include</v>
      </c>
      <c r="AH2536">
        <f t="shared" si="156"/>
        <v>0</v>
      </c>
      <c r="AI2536">
        <f t="shared" si="157"/>
        <v>1</v>
      </c>
      <c r="AJ2536">
        <f t="shared" si="158"/>
        <v>0</v>
      </c>
      <c r="AK2536" s="15">
        <f>1</f>
        <v>1</v>
      </c>
    </row>
    <row r="2537" spans="1:37" x14ac:dyDescent="0.3">
      <c r="A2537" t="s">
        <v>5657</v>
      </c>
      <c r="B2537" t="s">
        <v>5658</v>
      </c>
      <c r="C2537" s="1">
        <v>44574</v>
      </c>
      <c r="D2537" t="s">
        <v>5659</v>
      </c>
      <c r="E2537" t="s">
        <v>193</v>
      </c>
      <c r="F2537">
        <v>37</v>
      </c>
      <c r="G2537">
        <v>37</v>
      </c>
      <c r="H2537" t="s">
        <v>81</v>
      </c>
      <c r="I2537" t="s">
        <v>81</v>
      </c>
      <c r="J2537" t="s">
        <v>82</v>
      </c>
      <c r="K2537" t="s">
        <v>131</v>
      </c>
      <c r="L2537" t="s">
        <v>50</v>
      </c>
      <c r="M2537" t="s">
        <v>67</v>
      </c>
      <c r="N2537">
        <v>10</v>
      </c>
      <c r="O2537">
        <v>10</v>
      </c>
      <c r="P2537">
        <v>17068.89</v>
      </c>
      <c r="Q2537" s="2">
        <v>0.16</v>
      </c>
      <c r="R2537">
        <v>124615.43</v>
      </c>
      <c r="S2537">
        <v>41346.800000000003</v>
      </c>
      <c r="T2537" s="3">
        <v>0.33200000000000002</v>
      </c>
      <c r="U2537">
        <v>81.760000000000005</v>
      </c>
      <c r="V2537" t="s">
        <v>52</v>
      </c>
      <c r="W2537">
        <v>5</v>
      </c>
      <c r="X2537" t="b">
        <v>0</v>
      </c>
      <c r="Y2537" t="s">
        <v>142</v>
      </c>
      <c r="Z2537" t="s">
        <v>142</v>
      </c>
      <c r="AC2537">
        <v>2022</v>
      </c>
      <c r="AD2537" s="1">
        <v>44562</v>
      </c>
      <c r="AE2537" t="s">
        <v>61</v>
      </c>
      <c r="AF2537" t="s">
        <v>88</v>
      </c>
      <c r="AG2537" t="str">
        <f t="shared" si="159"/>
        <v>Include</v>
      </c>
      <c r="AH2537">
        <f t="shared" si="156"/>
        <v>0</v>
      </c>
      <c r="AI2537">
        <f t="shared" si="157"/>
        <v>0</v>
      </c>
      <c r="AJ2537">
        <f t="shared" si="158"/>
        <v>0</v>
      </c>
      <c r="AK2537" s="15">
        <f>1</f>
        <v>1</v>
      </c>
    </row>
    <row r="2538" spans="1:37" x14ac:dyDescent="0.3">
      <c r="A2538" t="s">
        <v>5660</v>
      </c>
      <c r="B2538" s="1">
        <v>44574</v>
      </c>
      <c r="C2538" s="1">
        <v>44574</v>
      </c>
      <c r="D2538" t="s">
        <v>5661</v>
      </c>
      <c r="E2538" t="s">
        <v>433</v>
      </c>
      <c r="F2538">
        <v>42</v>
      </c>
      <c r="G2538">
        <v>42</v>
      </c>
      <c r="H2538" t="s">
        <v>81</v>
      </c>
      <c r="I2538" t="s">
        <v>81</v>
      </c>
      <c r="J2538" t="s">
        <v>82</v>
      </c>
      <c r="K2538" t="s">
        <v>131</v>
      </c>
      <c r="L2538" t="s">
        <v>97</v>
      </c>
      <c r="M2538" t="s">
        <v>243</v>
      </c>
      <c r="N2538">
        <v>2</v>
      </c>
      <c r="O2538">
        <v>2</v>
      </c>
      <c r="P2538">
        <v>1184.8499999999999</v>
      </c>
      <c r="Q2538" s="2">
        <v>0</v>
      </c>
      <c r="R2538">
        <v>1851.96</v>
      </c>
      <c r="S2538">
        <v>844.3</v>
      </c>
      <c r="T2538" s="3">
        <v>0.45600000000000002</v>
      </c>
      <c r="U2538">
        <v>79.06</v>
      </c>
      <c r="V2538" t="s">
        <v>99</v>
      </c>
      <c r="X2538" t="b">
        <v>0</v>
      </c>
      <c r="Y2538" t="s">
        <v>60</v>
      </c>
      <c r="Z2538" t="s">
        <v>60</v>
      </c>
      <c r="AA2538">
        <v>5</v>
      </c>
      <c r="AB2538">
        <v>5</v>
      </c>
      <c r="AC2538">
        <v>2022</v>
      </c>
      <c r="AD2538" s="1">
        <v>44562</v>
      </c>
      <c r="AE2538" t="s">
        <v>61</v>
      </c>
      <c r="AF2538" s="2">
        <v>0</v>
      </c>
      <c r="AG2538" t="str">
        <f t="shared" si="159"/>
        <v>Include</v>
      </c>
      <c r="AH2538">
        <f t="shared" si="156"/>
        <v>0</v>
      </c>
      <c r="AI2538">
        <f t="shared" si="157"/>
        <v>1</v>
      </c>
      <c r="AJ2538">
        <f t="shared" si="158"/>
        <v>0</v>
      </c>
      <c r="AK2538" s="15">
        <f>1</f>
        <v>1</v>
      </c>
    </row>
    <row r="2539" spans="1:37" x14ac:dyDescent="0.3">
      <c r="A2539" t="s">
        <v>5662</v>
      </c>
      <c r="B2539" s="1">
        <v>44573</v>
      </c>
      <c r="C2539" s="1">
        <v>44573</v>
      </c>
      <c r="D2539" t="s">
        <v>5663</v>
      </c>
      <c r="E2539" t="s">
        <v>653</v>
      </c>
      <c r="F2539">
        <v>26</v>
      </c>
      <c r="G2539">
        <v>26</v>
      </c>
      <c r="H2539" t="s">
        <v>47</v>
      </c>
      <c r="I2539" t="s">
        <v>47</v>
      </c>
      <c r="J2539" t="s">
        <v>116</v>
      </c>
      <c r="K2539" t="s">
        <v>260</v>
      </c>
      <c r="L2539" t="s">
        <v>38</v>
      </c>
      <c r="M2539" t="s">
        <v>39</v>
      </c>
      <c r="N2539">
        <v>6</v>
      </c>
      <c r="O2539">
        <v>6</v>
      </c>
      <c r="P2539">
        <v>779.63</v>
      </c>
      <c r="Q2539" s="2">
        <v>0.18</v>
      </c>
      <c r="R2539">
        <v>3057.53</v>
      </c>
      <c r="S2539">
        <v>1544.23</v>
      </c>
      <c r="T2539" s="3">
        <v>0.505</v>
      </c>
      <c r="U2539">
        <v>28.85</v>
      </c>
      <c r="V2539" t="s">
        <v>40</v>
      </c>
      <c r="W2539">
        <v>2</v>
      </c>
      <c r="X2539" t="b">
        <v>1</v>
      </c>
      <c r="Y2539" t="s">
        <v>41</v>
      </c>
      <c r="Z2539" t="s">
        <v>41</v>
      </c>
      <c r="AA2539">
        <v>9</v>
      </c>
      <c r="AB2539">
        <v>9</v>
      </c>
      <c r="AC2539">
        <v>2022</v>
      </c>
      <c r="AD2539" s="1">
        <v>44562</v>
      </c>
      <c r="AE2539" t="s">
        <v>87</v>
      </c>
      <c r="AF2539" t="s">
        <v>88</v>
      </c>
      <c r="AG2539" t="str">
        <f t="shared" si="159"/>
        <v>Include</v>
      </c>
      <c r="AH2539">
        <f t="shared" si="156"/>
        <v>1</v>
      </c>
      <c r="AI2539">
        <f t="shared" si="157"/>
        <v>1</v>
      </c>
      <c r="AJ2539">
        <f t="shared" si="158"/>
        <v>0</v>
      </c>
      <c r="AK2539" s="15">
        <f>1</f>
        <v>1</v>
      </c>
    </row>
    <row r="2540" spans="1:37" x14ac:dyDescent="0.3">
      <c r="A2540" t="s">
        <v>5664</v>
      </c>
      <c r="B2540" s="1">
        <v>44573</v>
      </c>
      <c r="C2540" s="1">
        <v>44573</v>
      </c>
      <c r="D2540" t="s">
        <v>5665</v>
      </c>
      <c r="E2540" t="s">
        <v>1493</v>
      </c>
      <c r="F2540">
        <v>47</v>
      </c>
      <c r="G2540">
        <v>47</v>
      </c>
      <c r="H2540" t="s">
        <v>35</v>
      </c>
      <c r="I2540" t="s">
        <v>35</v>
      </c>
      <c r="J2540" t="s">
        <v>36</v>
      </c>
      <c r="K2540" t="s">
        <v>239</v>
      </c>
      <c r="L2540" t="s">
        <v>38</v>
      </c>
      <c r="M2540" t="s">
        <v>39</v>
      </c>
      <c r="N2540">
        <v>7</v>
      </c>
      <c r="O2540">
        <v>7</v>
      </c>
      <c r="P2540">
        <v>183.5</v>
      </c>
      <c r="Q2540" s="2">
        <v>0.06</v>
      </c>
      <c r="R2540">
        <v>941.96</v>
      </c>
      <c r="S2540">
        <v>329.15</v>
      </c>
      <c r="T2540" s="3">
        <v>0.34899999999999998</v>
      </c>
      <c r="U2540">
        <v>81.3</v>
      </c>
      <c r="V2540" t="s">
        <v>52</v>
      </c>
      <c r="W2540">
        <v>5</v>
      </c>
      <c r="X2540" t="b">
        <v>0</v>
      </c>
      <c r="Y2540" t="s">
        <v>60</v>
      </c>
      <c r="Z2540" t="s">
        <v>60</v>
      </c>
      <c r="AA2540">
        <v>7</v>
      </c>
      <c r="AB2540">
        <v>7</v>
      </c>
      <c r="AC2540">
        <v>2022</v>
      </c>
      <c r="AD2540" s="1">
        <v>44562</v>
      </c>
      <c r="AE2540" t="s">
        <v>101</v>
      </c>
      <c r="AF2540" t="s">
        <v>69</v>
      </c>
      <c r="AG2540" t="str">
        <f t="shared" si="159"/>
        <v>Include</v>
      </c>
      <c r="AH2540">
        <f t="shared" si="156"/>
        <v>0</v>
      </c>
      <c r="AI2540">
        <f t="shared" si="157"/>
        <v>1</v>
      </c>
      <c r="AJ2540">
        <f t="shared" si="158"/>
        <v>0</v>
      </c>
      <c r="AK2540" s="15">
        <f>1</f>
        <v>1</v>
      </c>
    </row>
    <row r="2541" spans="1:37" x14ac:dyDescent="0.3">
      <c r="A2541" t="s">
        <v>5666</v>
      </c>
      <c r="B2541" s="1">
        <v>44572</v>
      </c>
      <c r="C2541" s="1">
        <v>44572</v>
      </c>
      <c r="D2541" t="s">
        <v>884</v>
      </c>
      <c r="E2541" t="s">
        <v>975</v>
      </c>
      <c r="F2541">
        <v>36</v>
      </c>
      <c r="G2541">
        <v>36</v>
      </c>
      <c r="H2541" t="s">
        <v>47</v>
      </c>
      <c r="I2541" t="s">
        <v>47</v>
      </c>
      <c r="J2541" t="s">
        <v>48</v>
      </c>
      <c r="K2541" t="s">
        <v>185</v>
      </c>
      <c r="L2541" t="s">
        <v>140</v>
      </c>
      <c r="M2541" t="s">
        <v>141</v>
      </c>
      <c r="N2541">
        <v>3</v>
      </c>
      <c r="O2541">
        <v>3</v>
      </c>
      <c r="P2541">
        <v>3496.76</v>
      </c>
      <c r="Q2541" s="2">
        <v>0.05</v>
      </c>
      <c r="R2541">
        <v>8060.61</v>
      </c>
      <c r="S2541">
        <v>2308.11</v>
      </c>
      <c r="T2541" s="3">
        <v>0.28599999999999998</v>
      </c>
      <c r="U2541">
        <v>40.950000000000003</v>
      </c>
      <c r="V2541" t="s">
        <v>68</v>
      </c>
      <c r="W2541">
        <v>4</v>
      </c>
      <c r="X2541" t="b">
        <v>0</v>
      </c>
      <c r="Y2541" t="s">
        <v>60</v>
      </c>
      <c r="Z2541" t="s">
        <v>60</v>
      </c>
      <c r="AA2541">
        <v>3</v>
      </c>
      <c r="AB2541">
        <v>3</v>
      </c>
      <c r="AC2541">
        <v>2022</v>
      </c>
      <c r="AD2541" s="1">
        <v>44562</v>
      </c>
      <c r="AE2541" t="s">
        <v>61</v>
      </c>
      <c r="AF2541" t="s">
        <v>69</v>
      </c>
      <c r="AG2541" t="str">
        <f t="shared" si="159"/>
        <v>Include</v>
      </c>
      <c r="AH2541">
        <f t="shared" si="156"/>
        <v>0</v>
      </c>
      <c r="AI2541">
        <f t="shared" si="157"/>
        <v>1</v>
      </c>
      <c r="AJ2541">
        <f t="shared" si="158"/>
        <v>0</v>
      </c>
      <c r="AK2541" s="15">
        <f>1</f>
        <v>1</v>
      </c>
    </row>
    <row r="2542" spans="1:37" x14ac:dyDescent="0.3">
      <c r="A2542" t="s">
        <v>5667</v>
      </c>
      <c r="B2542" s="1">
        <v>44571</v>
      </c>
      <c r="C2542" s="1">
        <v>44571</v>
      </c>
      <c r="D2542" t="s">
        <v>5668</v>
      </c>
      <c r="E2542" t="s">
        <v>2807</v>
      </c>
      <c r="F2542">
        <v>35</v>
      </c>
      <c r="G2542">
        <v>35</v>
      </c>
      <c r="H2542" t="s">
        <v>81</v>
      </c>
      <c r="I2542" t="s">
        <v>81</v>
      </c>
      <c r="J2542" t="s">
        <v>116</v>
      </c>
      <c r="K2542" t="s">
        <v>247</v>
      </c>
      <c r="L2542" t="s">
        <v>111</v>
      </c>
      <c r="M2542" t="s">
        <v>856</v>
      </c>
      <c r="N2542">
        <v>3</v>
      </c>
      <c r="O2542">
        <v>3</v>
      </c>
      <c r="P2542">
        <v>14314.59</v>
      </c>
      <c r="Q2542" s="2">
        <v>0.28000000000000003</v>
      </c>
      <c r="R2542">
        <v>24565.05</v>
      </c>
      <c r="S2542">
        <v>6700.1</v>
      </c>
      <c r="T2542" s="3">
        <v>0.27300000000000002</v>
      </c>
      <c r="U2542">
        <v>49.08</v>
      </c>
      <c r="V2542" t="s">
        <v>132</v>
      </c>
      <c r="W2542">
        <v>2</v>
      </c>
      <c r="X2542" t="b">
        <v>1</v>
      </c>
      <c r="Y2542" t="s">
        <v>41</v>
      </c>
      <c r="Z2542" t="s">
        <v>41</v>
      </c>
      <c r="AA2542">
        <v>7</v>
      </c>
      <c r="AB2542">
        <v>7</v>
      </c>
      <c r="AC2542">
        <v>2022</v>
      </c>
      <c r="AD2542" s="1">
        <v>44562</v>
      </c>
      <c r="AE2542" t="s">
        <v>87</v>
      </c>
      <c r="AF2542" t="s">
        <v>43</v>
      </c>
      <c r="AG2542" t="str">
        <f t="shared" si="159"/>
        <v>Include</v>
      </c>
      <c r="AH2542">
        <f t="shared" si="156"/>
        <v>1</v>
      </c>
      <c r="AI2542">
        <f t="shared" si="157"/>
        <v>1</v>
      </c>
      <c r="AJ2542">
        <f t="shared" si="158"/>
        <v>0</v>
      </c>
      <c r="AK2542" s="15">
        <f>1</f>
        <v>1</v>
      </c>
    </row>
    <row r="2543" spans="1:37" x14ac:dyDescent="0.3">
      <c r="A2543" t="s">
        <v>5669</v>
      </c>
      <c r="B2543" s="1">
        <v>44570</v>
      </c>
      <c r="C2543" s="1">
        <v>44570</v>
      </c>
      <c r="D2543" t="s">
        <v>5670</v>
      </c>
      <c r="E2543" t="s">
        <v>645</v>
      </c>
      <c r="F2543">
        <v>26</v>
      </c>
      <c r="G2543">
        <v>26</v>
      </c>
      <c r="H2543" t="s">
        <v>47</v>
      </c>
      <c r="I2543" t="s">
        <v>47</v>
      </c>
      <c r="J2543" t="s">
        <v>48</v>
      </c>
      <c r="K2543" t="s">
        <v>226</v>
      </c>
      <c r="L2543" t="s">
        <v>50</v>
      </c>
      <c r="M2543" t="s">
        <v>59</v>
      </c>
      <c r="N2543">
        <v>7</v>
      </c>
      <c r="O2543">
        <v>7</v>
      </c>
      <c r="P2543">
        <v>2529.87</v>
      </c>
      <c r="Q2543" s="2">
        <v>0.12</v>
      </c>
      <c r="R2543">
        <v>14719.17</v>
      </c>
      <c r="S2543">
        <v>4154.01</v>
      </c>
      <c r="T2543" s="3">
        <v>0.28199999999999997</v>
      </c>
      <c r="U2543">
        <v>90.47</v>
      </c>
      <c r="V2543" t="s">
        <v>40</v>
      </c>
      <c r="W2543">
        <v>5</v>
      </c>
      <c r="X2543" t="b">
        <v>0</v>
      </c>
      <c r="Y2543" t="s">
        <v>60</v>
      </c>
      <c r="Z2543" t="s">
        <v>60</v>
      </c>
      <c r="AC2543">
        <v>2022</v>
      </c>
      <c r="AD2543" s="1">
        <v>44562</v>
      </c>
      <c r="AE2543" t="s">
        <v>87</v>
      </c>
      <c r="AF2543" t="s">
        <v>88</v>
      </c>
      <c r="AG2543" t="str">
        <f t="shared" si="159"/>
        <v>Include</v>
      </c>
      <c r="AH2543">
        <f t="shared" si="156"/>
        <v>0</v>
      </c>
      <c r="AI2543">
        <f t="shared" si="157"/>
        <v>1</v>
      </c>
      <c r="AJ2543">
        <f t="shared" si="158"/>
        <v>0</v>
      </c>
      <c r="AK2543" s="15">
        <f>1</f>
        <v>1</v>
      </c>
    </row>
    <row r="2544" spans="1:37" x14ac:dyDescent="0.3">
      <c r="A2544" t="s">
        <v>5671</v>
      </c>
      <c r="B2544" s="1">
        <v>44570</v>
      </c>
      <c r="C2544" s="1">
        <v>44570</v>
      </c>
      <c r="D2544" t="s">
        <v>5672</v>
      </c>
      <c r="E2544" t="s">
        <v>489</v>
      </c>
      <c r="F2544">
        <v>37</v>
      </c>
      <c r="G2544">
        <v>37</v>
      </c>
      <c r="H2544" t="s">
        <v>81</v>
      </c>
      <c r="I2544" t="s">
        <v>81</v>
      </c>
      <c r="J2544" t="s">
        <v>116</v>
      </c>
      <c r="K2544" t="s">
        <v>247</v>
      </c>
      <c r="L2544" t="s">
        <v>38</v>
      </c>
      <c r="M2544" t="s">
        <v>93</v>
      </c>
      <c r="N2544">
        <v>2</v>
      </c>
      <c r="O2544">
        <v>2</v>
      </c>
      <c r="P2544">
        <v>1173.03</v>
      </c>
      <c r="Q2544" s="2">
        <v>0.28999999999999998</v>
      </c>
      <c r="R2544">
        <v>1370.12</v>
      </c>
      <c r="S2544">
        <v>604.94000000000005</v>
      </c>
      <c r="T2544" s="3">
        <v>0.442</v>
      </c>
      <c r="U2544">
        <v>50.86</v>
      </c>
      <c r="V2544" t="s">
        <v>132</v>
      </c>
      <c r="W2544">
        <v>3</v>
      </c>
      <c r="X2544" t="b">
        <v>0</v>
      </c>
      <c r="Y2544" t="s">
        <v>60</v>
      </c>
      <c r="Z2544" t="s">
        <v>60</v>
      </c>
      <c r="AA2544">
        <v>1</v>
      </c>
      <c r="AB2544">
        <v>1</v>
      </c>
      <c r="AC2544">
        <v>2022</v>
      </c>
      <c r="AD2544" s="1">
        <v>44562</v>
      </c>
      <c r="AE2544" t="s">
        <v>61</v>
      </c>
      <c r="AF2544" t="s">
        <v>43</v>
      </c>
      <c r="AG2544" t="str">
        <f t="shared" si="159"/>
        <v>Include</v>
      </c>
      <c r="AH2544">
        <f t="shared" si="156"/>
        <v>0</v>
      </c>
      <c r="AI2544">
        <f t="shared" si="157"/>
        <v>1</v>
      </c>
      <c r="AJ2544">
        <f t="shared" si="158"/>
        <v>0</v>
      </c>
      <c r="AK2544" s="15">
        <f>1</f>
        <v>1</v>
      </c>
    </row>
    <row r="2545" spans="1:37" x14ac:dyDescent="0.3">
      <c r="A2545" t="s">
        <v>5673</v>
      </c>
      <c r="B2545" s="1">
        <v>44569</v>
      </c>
      <c r="C2545" s="1">
        <v>44569</v>
      </c>
      <c r="D2545" t="s">
        <v>5674</v>
      </c>
      <c r="E2545" t="s">
        <v>898</v>
      </c>
      <c r="F2545">
        <v>32</v>
      </c>
      <c r="G2545">
        <v>32</v>
      </c>
      <c r="H2545" t="s">
        <v>35</v>
      </c>
      <c r="I2545" t="s">
        <v>35</v>
      </c>
      <c r="J2545" t="s">
        <v>82</v>
      </c>
      <c r="K2545" t="s">
        <v>83</v>
      </c>
      <c r="L2545" t="s">
        <v>38</v>
      </c>
      <c r="M2545" t="s">
        <v>159</v>
      </c>
      <c r="N2545">
        <v>2</v>
      </c>
      <c r="O2545">
        <v>2</v>
      </c>
      <c r="P2545">
        <v>332.8</v>
      </c>
      <c r="Q2545" s="2">
        <v>0.24</v>
      </c>
      <c r="R2545">
        <v>429.47</v>
      </c>
      <c r="S2545">
        <v>235.77</v>
      </c>
      <c r="T2545" s="3">
        <v>0.54900000000000004</v>
      </c>
      <c r="U2545">
        <v>47.12</v>
      </c>
      <c r="V2545" t="s">
        <v>99</v>
      </c>
      <c r="W2545">
        <v>1</v>
      </c>
      <c r="X2545" t="b">
        <v>0</v>
      </c>
      <c r="Y2545" t="s">
        <v>60</v>
      </c>
      <c r="Z2545" t="s">
        <v>60</v>
      </c>
      <c r="AA2545">
        <v>2</v>
      </c>
      <c r="AB2545">
        <v>2</v>
      </c>
      <c r="AC2545">
        <v>2022</v>
      </c>
      <c r="AD2545" s="1">
        <v>44562</v>
      </c>
      <c r="AE2545" t="s">
        <v>87</v>
      </c>
      <c r="AF2545" t="s">
        <v>43</v>
      </c>
      <c r="AG2545" t="str">
        <f t="shared" si="159"/>
        <v>Include</v>
      </c>
      <c r="AH2545">
        <f t="shared" si="156"/>
        <v>0</v>
      </c>
      <c r="AI2545">
        <f t="shared" si="157"/>
        <v>1</v>
      </c>
      <c r="AJ2545">
        <f t="shared" si="158"/>
        <v>0</v>
      </c>
      <c r="AK2545" s="15">
        <f>1</f>
        <v>1</v>
      </c>
    </row>
    <row r="2546" spans="1:37" x14ac:dyDescent="0.3">
      <c r="A2546" t="s">
        <v>5675</v>
      </c>
      <c r="B2546" s="1">
        <v>44569</v>
      </c>
      <c r="C2546" s="1">
        <v>44569</v>
      </c>
      <c r="D2546" t="s">
        <v>5676</v>
      </c>
      <c r="E2546" t="s">
        <v>1505</v>
      </c>
      <c r="F2546">
        <v>6</v>
      </c>
      <c r="G2546">
        <v>6</v>
      </c>
      <c r="H2546" t="s">
        <v>35</v>
      </c>
      <c r="I2546" t="s">
        <v>35</v>
      </c>
      <c r="J2546" t="s">
        <v>48</v>
      </c>
      <c r="K2546" t="s">
        <v>49</v>
      </c>
      <c r="L2546" t="s">
        <v>140</v>
      </c>
      <c r="M2546" t="s">
        <v>190</v>
      </c>
      <c r="N2546">
        <v>4</v>
      </c>
      <c r="O2546">
        <v>4</v>
      </c>
      <c r="P2546">
        <v>2590.6999999999998</v>
      </c>
      <c r="Q2546" s="2">
        <v>0.01</v>
      </c>
      <c r="R2546">
        <v>8555.42</v>
      </c>
      <c r="S2546">
        <v>3097.74</v>
      </c>
      <c r="T2546" s="3">
        <v>0.36199999999999999</v>
      </c>
      <c r="U2546">
        <v>67.930000000000007</v>
      </c>
      <c r="V2546" t="s">
        <v>99</v>
      </c>
      <c r="W2546">
        <v>4</v>
      </c>
      <c r="X2546" t="b">
        <v>0</v>
      </c>
      <c r="Y2546" t="s">
        <v>60</v>
      </c>
      <c r="Z2546" t="s">
        <v>60</v>
      </c>
      <c r="AA2546">
        <v>9</v>
      </c>
      <c r="AB2546">
        <v>9</v>
      </c>
      <c r="AC2546">
        <v>2022</v>
      </c>
      <c r="AD2546" s="1">
        <v>44562</v>
      </c>
      <c r="AE2546" t="s">
        <v>42</v>
      </c>
      <c r="AF2546" t="s">
        <v>69</v>
      </c>
      <c r="AG2546" t="str">
        <f t="shared" si="159"/>
        <v>Include</v>
      </c>
      <c r="AH2546">
        <f t="shared" si="156"/>
        <v>0</v>
      </c>
      <c r="AI2546">
        <f t="shared" si="157"/>
        <v>1</v>
      </c>
      <c r="AJ2546">
        <f t="shared" si="158"/>
        <v>0</v>
      </c>
      <c r="AK2546" s="15">
        <f>1</f>
        <v>1</v>
      </c>
    </row>
    <row r="2547" spans="1:37" x14ac:dyDescent="0.3">
      <c r="A2547" t="s">
        <v>5677</v>
      </c>
      <c r="B2547" s="1">
        <v>44569</v>
      </c>
      <c r="C2547" s="1">
        <v>44569</v>
      </c>
      <c r="D2547" t="s">
        <v>5678</v>
      </c>
      <c r="E2547" t="s">
        <v>1745</v>
      </c>
      <c r="F2547">
        <v>30</v>
      </c>
      <c r="G2547">
        <v>30</v>
      </c>
      <c r="H2547" t="s">
        <v>81</v>
      </c>
      <c r="I2547" t="s">
        <v>81</v>
      </c>
      <c r="J2547" t="s">
        <v>57</v>
      </c>
      <c r="K2547" t="s">
        <v>155</v>
      </c>
      <c r="L2547" t="s">
        <v>140</v>
      </c>
      <c r="M2547" t="s">
        <v>372</v>
      </c>
      <c r="N2547">
        <v>5</v>
      </c>
      <c r="O2547">
        <v>5</v>
      </c>
      <c r="P2547">
        <v>2059.67</v>
      </c>
      <c r="Q2547" s="2">
        <v>0.04</v>
      </c>
      <c r="R2547">
        <v>9298.94</v>
      </c>
      <c r="S2547">
        <v>5107.08</v>
      </c>
      <c r="T2547" s="3">
        <v>0.54900000000000004</v>
      </c>
      <c r="U2547">
        <v>80.05</v>
      </c>
      <c r="V2547" t="s">
        <v>68</v>
      </c>
      <c r="W2547">
        <v>4</v>
      </c>
      <c r="X2547" t="b">
        <v>0</v>
      </c>
      <c r="Y2547" t="s">
        <v>60</v>
      </c>
      <c r="Z2547" t="s">
        <v>60</v>
      </c>
      <c r="AA2547">
        <v>3</v>
      </c>
      <c r="AB2547">
        <v>3</v>
      </c>
      <c r="AC2547">
        <v>2022</v>
      </c>
      <c r="AD2547" s="1">
        <v>44562</v>
      </c>
      <c r="AE2547" t="s">
        <v>87</v>
      </c>
      <c r="AF2547" t="s">
        <v>69</v>
      </c>
      <c r="AG2547" t="str">
        <f t="shared" si="159"/>
        <v>Include</v>
      </c>
      <c r="AH2547">
        <f t="shared" si="156"/>
        <v>0</v>
      </c>
      <c r="AI2547">
        <f t="shared" si="157"/>
        <v>1</v>
      </c>
      <c r="AJ2547">
        <f t="shared" si="158"/>
        <v>0</v>
      </c>
      <c r="AK2547" s="15">
        <f>1</f>
        <v>1</v>
      </c>
    </row>
    <row r="2548" spans="1:37" x14ac:dyDescent="0.3">
      <c r="A2548" t="s">
        <v>5679</v>
      </c>
      <c r="B2548" s="1">
        <v>44568</v>
      </c>
      <c r="C2548" s="1">
        <v>44568</v>
      </c>
      <c r="D2548" t="s">
        <v>5680</v>
      </c>
      <c r="E2548" t="s">
        <v>215</v>
      </c>
      <c r="F2548">
        <v>5</v>
      </c>
      <c r="G2548">
        <v>5</v>
      </c>
      <c r="H2548" t="s">
        <v>35</v>
      </c>
      <c r="I2548" t="s">
        <v>35</v>
      </c>
      <c r="J2548" t="s">
        <v>57</v>
      </c>
      <c r="K2548" t="s">
        <v>205</v>
      </c>
      <c r="L2548" t="s">
        <v>140</v>
      </c>
      <c r="M2548" t="s">
        <v>219</v>
      </c>
      <c r="N2548">
        <v>1</v>
      </c>
      <c r="O2548">
        <v>1</v>
      </c>
      <c r="P2548">
        <v>1100.4000000000001</v>
      </c>
      <c r="Q2548" s="2">
        <v>0.24</v>
      </c>
      <c r="R2548">
        <v>775.04</v>
      </c>
      <c r="S2548">
        <v>226.32</v>
      </c>
      <c r="T2548" s="3">
        <v>0.29199999999999998</v>
      </c>
      <c r="U2548">
        <v>62.15</v>
      </c>
      <c r="V2548" t="s">
        <v>68</v>
      </c>
      <c r="W2548">
        <v>2</v>
      </c>
      <c r="X2548" t="b">
        <v>0</v>
      </c>
      <c r="Y2548" t="s">
        <v>60</v>
      </c>
      <c r="Z2548" t="s">
        <v>60</v>
      </c>
      <c r="AA2548">
        <v>8</v>
      </c>
      <c r="AB2548">
        <v>8</v>
      </c>
      <c r="AC2548">
        <v>2022</v>
      </c>
      <c r="AD2548" s="1">
        <v>44562</v>
      </c>
      <c r="AE2548" t="s">
        <v>42</v>
      </c>
      <c r="AF2548" t="s">
        <v>43</v>
      </c>
      <c r="AG2548" t="str">
        <f t="shared" si="159"/>
        <v>Include</v>
      </c>
      <c r="AH2548">
        <f t="shared" si="156"/>
        <v>0</v>
      </c>
      <c r="AI2548">
        <f t="shared" si="157"/>
        <v>1</v>
      </c>
      <c r="AJ2548">
        <f t="shared" si="158"/>
        <v>0</v>
      </c>
      <c r="AK2548" s="15">
        <f>1</f>
        <v>1</v>
      </c>
    </row>
    <row r="2549" spans="1:37" x14ac:dyDescent="0.3">
      <c r="A2549" t="s">
        <v>5681</v>
      </c>
      <c r="B2549" s="1">
        <v>44568</v>
      </c>
      <c r="C2549" s="1">
        <v>44568</v>
      </c>
      <c r="D2549" t="s">
        <v>5682</v>
      </c>
      <c r="E2549" t="s">
        <v>399</v>
      </c>
      <c r="F2549">
        <v>38</v>
      </c>
      <c r="G2549">
        <v>38</v>
      </c>
      <c r="H2549" t="s">
        <v>274</v>
      </c>
      <c r="I2549" t="s">
        <v>81</v>
      </c>
      <c r="J2549" t="s">
        <v>48</v>
      </c>
      <c r="K2549" t="s">
        <v>230</v>
      </c>
      <c r="L2549" t="s">
        <v>74</v>
      </c>
      <c r="M2549" t="s">
        <v>261</v>
      </c>
      <c r="N2549">
        <v>5</v>
      </c>
      <c r="O2549">
        <v>5</v>
      </c>
      <c r="P2549">
        <v>67069.95</v>
      </c>
      <c r="Q2549" s="2">
        <v>0.35</v>
      </c>
      <c r="R2549">
        <v>187015.17</v>
      </c>
      <c r="S2549">
        <v>19234.099999999999</v>
      </c>
      <c r="T2549" s="3">
        <v>0.10299999999999999</v>
      </c>
      <c r="U2549">
        <v>53.96</v>
      </c>
      <c r="V2549" t="s">
        <v>40</v>
      </c>
      <c r="W2549">
        <v>2</v>
      </c>
      <c r="X2549" t="b">
        <v>0</v>
      </c>
      <c r="Y2549" t="s">
        <v>86</v>
      </c>
      <c r="Z2549" t="s">
        <v>86</v>
      </c>
      <c r="AA2549">
        <v>6</v>
      </c>
      <c r="AB2549">
        <v>6</v>
      </c>
      <c r="AC2549">
        <v>2022</v>
      </c>
      <c r="AD2549" s="1">
        <v>44562</v>
      </c>
      <c r="AE2549" t="s">
        <v>61</v>
      </c>
      <c r="AF2549" t="s">
        <v>62</v>
      </c>
      <c r="AG2549" t="str">
        <f t="shared" si="159"/>
        <v>Include</v>
      </c>
      <c r="AH2549">
        <f t="shared" si="156"/>
        <v>0</v>
      </c>
      <c r="AI2549">
        <f t="shared" si="157"/>
        <v>0</v>
      </c>
      <c r="AJ2549">
        <f t="shared" si="158"/>
        <v>0</v>
      </c>
      <c r="AK2549" s="15">
        <f>1</f>
        <v>1</v>
      </c>
    </row>
    <row r="2550" spans="1:37" x14ac:dyDescent="0.3">
      <c r="A2550" t="s">
        <v>5683</v>
      </c>
      <c r="B2550" s="1">
        <v>44568</v>
      </c>
      <c r="C2550" s="1">
        <v>44568</v>
      </c>
      <c r="D2550" t="s">
        <v>5684</v>
      </c>
      <c r="E2550" t="s">
        <v>1095</v>
      </c>
      <c r="F2550">
        <v>33</v>
      </c>
      <c r="G2550">
        <v>33</v>
      </c>
      <c r="H2550" t="s">
        <v>47</v>
      </c>
      <c r="I2550" t="s">
        <v>47</v>
      </c>
      <c r="J2550" t="s">
        <v>36</v>
      </c>
      <c r="K2550" t="s">
        <v>73</v>
      </c>
      <c r="L2550" t="s">
        <v>74</v>
      </c>
      <c r="M2550" t="s">
        <v>261</v>
      </c>
      <c r="N2550">
        <v>5</v>
      </c>
      <c r="O2550">
        <v>5</v>
      </c>
      <c r="P2550">
        <v>27023.75</v>
      </c>
      <c r="Q2550" s="2">
        <v>0.03</v>
      </c>
      <c r="R2550">
        <v>98800.7</v>
      </c>
      <c r="S2550">
        <v>15632.48</v>
      </c>
      <c r="T2550" s="3">
        <v>0.158</v>
      </c>
      <c r="U2550">
        <v>68.45</v>
      </c>
      <c r="V2550" t="s">
        <v>68</v>
      </c>
      <c r="W2550">
        <v>4</v>
      </c>
      <c r="X2550" t="b">
        <v>0</v>
      </c>
      <c r="Y2550" t="s">
        <v>60</v>
      </c>
      <c r="Z2550" t="s">
        <v>60</v>
      </c>
      <c r="AA2550">
        <v>7</v>
      </c>
      <c r="AB2550">
        <v>7</v>
      </c>
      <c r="AC2550">
        <v>2022</v>
      </c>
      <c r="AD2550" s="1">
        <v>44562</v>
      </c>
      <c r="AE2550" t="s">
        <v>87</v>
      </c>
      <c r="AF2550" t="s">
        <v>69</v>
      </c>
      <c r="AG2550" t="str">
        <f t="shared" si="159"/>
        <v>Include</v>
      </c>
      <c r="AH2550">
        <f t="shared" si="156"/>
        <v>0</v>
      </c>
      <c r="AI2550">
        <f t="shared" si="157"/>
        <v>1</v>
      </c>
      <c r="AJ2550">
        <f t="shared" si="158"/>
        <v>0</v>
      </c>
      <c r="AK2550" s="15">
        <f>1</f>
        <v>1</v>
      </c>
    </row>
    <row r="2551" spans="1:37" x14ac:dyDescent="0.3">
      <c r="A2551" t="s">
        <v>5685</v>
      </c>
      <c r="B2551" s="1">
        <v>44568</v>
      </c>
      <c r="C2551" s="1">
        <v>44568</v>
      </c>
      <c r="D2551" t="s">
        <v>5686</v>
      </c>
      <c r="E2551" t="s">
        <v>2508</v>
      </c>
      <c r="F2551">
        <v>28</v>
      </c>
      <c r="G2551">
        <v>28</v>
      </c>
      <c r="H2551" t="s">
        <v>47</v>
      </c>
      <c r="I2551" t="s">
        <v>47</v>
      </c>
      <c r="J2551" t="s">
        <v>36</v>
      </c>
      <c r="K2551" t="s">
        <v>73</v>
      </c>
      <c r="L2551" t="s">
        <v>50</v>
      </c>
      <c r="M2551" t="s">
        <v>67</v>
      </c>
      <c r="N2551">
        <v>2</v>
      </c>
      <c r="O2551">
        <v>2</v>
      </c>
      <c r="P2551">
        <v>15019.51</v>
      </c>
      <c r="Q2551" s="2">
        <v>0.21</v>
      </c>
      <c r="R2551">
        <v>22257.16</v>
      </c>
      <c r="S2551">
        <v>6736.14</v>
      </c>
      <c r="T2551" s="3">
        <v>0.30299999999999999</v>
      </c>
      <c r="U2551">
        <v>45.65</v>
      </c>
      <c r="V2551" t="s">
        <v>76</v>
      </c>
      <c r="W2551">
        <v>2</v>
      </c>
      <c r="X2551" t="b">
        <v>0</v>
      </c>
      <c r="Y2551" t="s">
        <v>100</v>
      </c>
      <c r="Z2551" t="s">
        <v>100</v>
      </c>
      <c r="AA2551">
        <v>7</v>
      </c>
      <c r="AB2551">
        <v>7</v>
      </c>
      <c r="AC2551">
        <v>2022</v>
      </c>
      <c r="AD2551" s="1">
        <v>44562</v>
      </c>
      <c r="AE2551" t="s">
        <v>87</v>
      </c>
      <c r="AF2551" t="s">
        <v>43</v>
      </c>
      <c r="AG2551" t="str">
        <f t="shared" si="159"/>
        <v>Include</v>
      </c>
      <c r="AH2551">
        <f t="shared" si="156"/>
        <v>0</v>
      </c>
      <c r="AI2551">
        <f t="shared" si="157"/>
        <v>0</v>
      </c>
      <c r="AJ2551">
        <f t="shared" si="158"/>
        <v>1</v>
      </c>
      <c r="AK2551" s="15">
        <f>1</f>
        <v>1</v>
      </c>
    </row>
    <row r="2552" spans="1:37" x14ac:dyDescent="0.3">
      <c r="A2552" t="s">
        <v>5687</v>
      </c>
      <c r="B2552" s="1">
        <v>44566</v>
      </c>
      <c r="C2552" s="1">
        <v>44566</v>
      </c>
      <c r="D2552" t="s">
        <v>5688</v>
      </c>
      <c r="E2552" t="s">
        <v>3061</v>
      </c>
      <c r="F2552">
        <v>28</v>
      </c>
      <c r="G2552">
        <v>28</v>
      </c>
      <c r="H2552" t="s">
        <v>81</v>
      </c>
      <c r="I2552" t="s">
        <v>81</v>
      </c>
      <c r="J2552" t="s">
        <v>82</v>
      </c>
      <c r="K2552" t="s">
        <v>122</v>
      </c>
      <c r="L2552" t="s">
        <v>38</v>
      </c>
      <c r="M2552" t="s">
        <v>39</v>
      </c>
      <c r="N2552">
        <v>5</v>
      </c>
      <c r="O2552">
        <v>5</v>
      </c>
      <c r="P2552">
        <v>305.51</v>
      </c>
      <c r="Q2552" s="2">
        <v>0.04</v>
      </c>
      <c r="R2552">
        <v>1323.32</v>
      </c>
      <c r="S2552">
        <v>396.56</v>
      </c>
      <c r="T2552" s="3">
        <v>0.3</v>
      </c>
      <c r="U2552">
        <v>77.17</v>
      </c>
      <c r="V2552" t="s">
        <v>76</v>
      </c>
      <c r="W2552">
        <v>1</v>
      </c>
      <c r="X2552" t="b">
        <v>0</v>
      </c>
      <c r="Y2552" t="s">
        <v>60</v>
      </c>
      <c r="Z2552" t="s">
        <v>60</v>
      </c>
      <c r="AA2552">
        <v>4</v>
      </c>
      <c r="AB2552">
        <v>4</v>
      </c>
      <c r="AC2552">
        <v>2022</v>
      </c>
      <c r="AD2552" s="1">
        <v>44562</v>
      </c>
      <c r="AE2552" t="s">
        <v>87</v>
      </c>
      <c r="AF2552" t="s">
        <v>69</v>
      </c>
      <c r="AG2552" t="str">
        <f t="shared" si="159"/>
        <v>Include</v>
      </c>
      <c r="AH2552">
        <f t="shared" si="156"/>
        <v>0</v>
      </c>
      <c r="AI2552">
        <f t="shared" si="157"/>
        <v>1</v>
      </c>
      <c r="AJ2552">
        <f t="shared" si="158"/>
        <v>0</v>
      </c>
      <c r="AK2552" s="15">
        <f>1</f>
        <v>1</v>
      </c>
    </row>
    <row r="2553" spans="1:37" x14ac:dyDescent="0.3">
      <c r="A2553" t="s">
        <v>5689</v>
      </c>
      <c r="B2553" s="1">
        <v>44566</v>
      </c>
      <c r="C2553" s="1">
        <v>44566</v>
      </c>
      <c r="D2553" t="s">
        <v>5690</v>
      </c>
      <c r="E2553" t="s">
        <v>1845</v>
      </c>
      <c r="F2553">
        <v>32</v>
      </c>
      <c r="G2553">
        <v>32</v>
      </c>
      <c r="H2553" t="s">
        <v>212</v>
      </c>
      <c r="I2553" t="s">
        <v>35</v>
      </c>
      <c r="J2553" t="s">
        <v>36</v>
      </c>
      <c r="K2553" t="s">
        <v>106</v>
      </c>
      <c r="L2553" t="s">
        <v>140</v>
      </c>
      <c r="M2553" t="s">
        <v>358</v>
      </c>
      <c r="N2553">
        <v>7</v>
      </c>
      <c r="O2553">
        <v>7</v>
      </c>
      <c r="P2553">
        <v>3381.19</v>
      </c>
      <c r="Q2553" s="2">
        <v>0.39</v>
      </c>
      <c r="R2553">
        <v>11933.01</v>
      </c>
      <c r="S2553">
        <v>3903.15</v>
      </c>
      <c r="T2553" s="3">
        <v>0.32700000000000001</v>
      </c>
      <c r="U2553">
        <v>52.43</v>
      </c>
      <c r="V2553" t="s">
        <v>40</v>
      </c>
      <c r="W2553">
        <v>3</v>
      </c>
      <c r="X2553" t="b">
        <v>1</v>
      </c>
      <c r="Y2553" t="s">
        <v>41</v>
      </c>
      <c r="Z2553" t="s">
        <v>41</v>
      </c>
      <c r="AA2553">
        <v>4</v>
      </c>
      <c r="AB2553">
        <v>4</v>
      </c>
      <c r="AC2553">
        <v>2022</v>
      </c>
      <c r="AD2553" s="1">
        <v>44562</v>
      </c>
      <c r="AE2553" t="s">
        <v>87</v>
      </c>
      <c r="AF2553" t="s">
        <v>62</v>
      </c>
      <c r="AG2553" t="str">
        <f t="shared" si="159"/>
        <v>Include</v>
      </c>
      <c r="AH2553">
        <f t="shared" si="156"/>
        <v>1</v>
      </c>
      <c r="AI2553">
        <f t="shared" si="157"/>
        <v>1</v>
      </c>
      <c r="AJ2553">
        <f t="shared" si="158"/>
        <v>0</v>
      </c>
      <c r="AK2553" s="15">
        <f>1</f>
        <v>1</v>
      </c>
    </row>
    <row r="2554" spans="1:37" x14ac:dyDescent="0.3">
      <c r="A2554" t="s">
        <v>5691</v>
      </c>
      <c r="B2554" s="1">
        <v>44566</v>
      </c>
      <c r="C2554" s="1">
        <v>44566</v>
      </c>
      <c r="D2554" t="s">
        <v>5692</v>
      </c>
      <c r="E2554" t="s">
        <v>828</v>
      </c>
      <c r="F2554">
        <v>28</v>
      </c>
      <c r="G2554">
        <v>28</v>
      </c>
      <c r="H2554" t="s">
        <v>47</v>
      </c>
      <c r="I2554" t="s">
        <v>47</v>
      </c>
      <c r="J2554" t="s">
        <v>36</v>
      </c>
      <c r="K2554" t="s">
        <v>106</v>
      </c>
      <c r="L2554" t="s">
        <v>50</v>
      </c>
      <c r="M2554" t="s">
        <v>186</v>
      </c>
      <c r="N2554">
        <v>10</v>
      </c>
      <c r="O2554">
        <v>10</v>
      </c>
      <c r="P2554">
        <v>9788.59</v>
      </c>
      <c r="Q2554" s="2">
        <v>0.18</v>
      </c>
      <c r="R2554">
        <v>56440.79</v>
      </c>
      <c r="S2554">
        <v>15796.43</v>
      </c>
      <c r="T2554" s="3">
        <v>0.28000000000000003</v>
      </c>
      <c r="U2554">
        <v>48.09</v>
      </c>
      <c r="V2554" t="s">
        <v>99</v>
      </c>
      <c r="W2554">
        <v>1</v>
      </c>
      <c r="X2554" t="b">
        <v>1</v>
      </c>
      <c r="Y2554" t="s">
        <v>41</v>
      </c>
      <c r="Z2554" t="s">
        <v>41</v>
      </c>
      <c r="AA2554">
        <v>7</v>
      </c>
      <c r="AB2554">
        <v>7</v>
      </c>
      <c r="AC2554">
        <v>2022</v>
      </c>
      <c r="AD2554" s="1">
        <v>44562</v>
      </c>
      <c r="AE2554" t="s">
        <v>87</v>
      </c>
      <c r="AF2554" t="s">
        <v>88</v>
      </c>
      <c r="AG2554" t="str">
        <f t="shared" si="159"/>
        <v>Include</v>
      </c>
      <c r="AH2554">
        <f t="shared" si="156"/>
        <v>1</v>
      </c>
      <c r="AI2554">
        <f t="shared" si="157"/>
        <v>1</v>
      </c>
      <c r="AJ2554">
        <f t="shared" si="158"/>
        <v>0</v>
      </c>
      <c r="AK2554" s="15">
        <f>1</f>
        <v>1</v>
      </c>
    </row>
    <row r="2555" spans="1:37" x14ac:dyDescent="0.3">
      <c r="A2555" t="s">
        <v>5693</v>
      </c>
      <c r="B2555" s="1">
        <v>44565</v>
      </c>
      <c r="C2555" s="1">
        <v>44565</v>
      </c>
      <c r="D2555" t="s">
        <v>5694</v>
      </c>
      <c r="E2555" t="s">
        <v>264</v>
      </c>
      <c r="F2555">
        <v>20</v>
      </c>
      <c r="G2555">
        <v>20</v>
      </c>
      <c r="H2555" t="s">
        <v>35</v>
      </c>
      <c r="I2555" t="s">
        <v>35</v>
      </c>
      <c r="J2555" t="s">
        <v>82</v>
      </c>
      <c r="K2555" t="s">
        <v>122</v>
      </c>
      <c r="L2555" t="s">
        <v>111</v>
      </c>
      <c r="M2555" t="s">
        <v>174</v>
      </c>
      <c r="N2555">
        <v>5</v>
      </c>
      <c r="O2555">
        <v>5</v>
      </c>
      <c r="P2555">
        <v>2889.82</v>
      </c>
      <c r="Q2555" s="2">
        <v>0.01</v>
      </c>
      <c r="R2555">
        <v>12487.02</v>
      </c>
      <c r="S2555">
        <v>2820.46</v>
      </c>
      <c r="T2555" s="3">
        <v>0.22600000000000001</v>
      </c>
      <c r="U2555">
        <v>70.260000000000005</v>
      </c>
      <c r="V2555" t="s">
        <v>68</v>
      </c>
      <c r="W2555">
        <v>5</v>
      </c>
      <c r="X2555" t="b">
        <v>0</v>
      </c>
      <c r="Y2555" t="s">
        <v>60</v>
      </c>
      <c r="Z2555" t="s">
        <v>60</v>
      </c>
      <c r="AA2555">
        <v>9</v>
      </c>
      <c r="AB2555">
        <v>9</v>
      </c>
      <c r="AC2555">
        <v>2022</v>
      </c>
      <c r="AD2555" s="1">
        <v>44562</v>
      </c>
      <c r="AE2555" t="s">
        <v>53</v>
      </c>
      <c r="AF2555" t="s">
        <v>69</v>
      </c>
      <c r="AG2555" t="str">
        <f t="shared" si="159"/>
        <v>Include</v>
      </c>
      <c r="AH2555">
        <f t="shared" si="156"/>
        <v>0</v>
      </c>
      <c r="AI2555">
        <f t="shared" si="157"/>
        <v>1</v>
      </c>
      <c r="AJ2555">
        <f t="shared" si="158"/>
        <v>0</v>
      </c>
      <c r="AK2555" s="15">
        <f>1</f>
        <v>1</v>
      </c>
    </row>
    <row r="2556" spans="1:37" x14ac:dyDescent="0.3">
      <c r="A2556" t="s">
        <v>5695</v>
      </c>
      <c r="B2556" s="1">
        <v>44565</v>
      </c>
      <c r="C2556" s="1">
        <v>44565</v>
      </c>
      <c r="D2556" t="s">
        <v>5696</v>
      </c>
      <c r="E2556" t="s">
        <v>1462</v>
      </c>
      <c r="F2556">
        <v>37</v>
      </c>
      <c r="G2556">
        <v>37</v>
      </c>
      <c r="H2556" t="s">
        <v>35</v>
      </c>
      <c r="I2556" t="s">
        <v>35</v>
      </c>
      <c r="J2556" t="s">
        <v>116</v>
      </c>
      <c r="K2556" t="s">
        <v>247</v>
      </c>
      <c r="L2556" t="s">
        <v>38</v>
      </c>
      <c r="M2556" t="s">
        <v>39</v>
      </c>
      <c r="N2556">
        <v>8</v>
      </c>
      <c r="O2556">
        <v>8</v>
      </c>
      <c r="P2556">
        <v>2293.23</v>
      </c>
      <c r="Q2556" s="2">
        <v>0.01</v>
      </c>
      <c r="R2556">
        <v>15979.96</v>
      </c>
      <c r="S2556">
        <v>7902.58</v>
      </c>
      <c r="T2556" s="3">
        <v>0.495</v>
      </c>
      <c r="U2556">
        <v>42.27</v>
      </c>
      <c r="V2556" t="s">
        <v>40</v>
      </c>
      <c r="W2556">
        <v>3</v>
      </c>
      <c r="X2556" t="b">
        <v>0</v>
      </c>
      <c r="Y2556" t="s">
        <v>60</v>
      </c>
      <c r="Z2556" t="s">
        <v>60</v>
      </c>
      <c r="AA2556">
        <v>2</v>
      </c>
      <c r="AB2556">
        <v>2</v>
      </c>
      <c r="AC2556">
        <v>2022</v>
      </c>
      <c r="AD2556" s="1">
        <v>44562</v>
      </c>
      <c r="AE2556" t="s">
        <v>61</v>
      </c>
      <c r="AF2556" t="s">
        <v>69</v>
      </c>
      <c r="AG2556" t="str">
        <f t="shared" si="159"/>
        <v>Include</v>
      </c>
      <c r="AH2556">
        <f t="shared" si="156"/>
        <v>0</v>
      </c>
      <c r="AI2556">
        <f t="shared" si="157"/>
        <v>1</v>
      </c>
      <c r="AJ2556">
        <f t="shared" si="158"/>
        <v>0</v>
      </c>
      <c r="AK2556" s="15">
        <f>1</f>
        <v>1</v>
      </c>
    </row>
    <row r="2557" spans="1:37" x14ac:dyDescent="0.3">
      <c r="A2557" t="s">
        <v>5697</v>
      </c>
      <c r="B2557" s="1">
        <v>44564</v>
      </c>
      <c r="C2557" s="1">
        <v>44564</v>
      </c>
      <c r="D2557" t="s">
        <v>5698</v>
      </c>
      <c r="E2557" t="s">
        <v>993</v>
      </c>
      <c r="F2557">
        <v>27</v>
      </c>
      <c r="G2557">
        <v>27</v>
      </c>
      <c r="H2557" t="s">
        <v>265</v>
      </c>
      <c r="I2557" t="s">
        <v>35</v>
      </c>
      <c r="J2557" t="s">
        <v>48</v>
      </c>
      <c r="K2557" t="s">
        <v>49</v>
      </c>
      <c r="L2557" t="s">
        <v>38</v>
      </c>
      <c r="M2557" t="s">
        <v>159</v>
      </c>
      <c r="N2557">
        <v>1</v>
      </c>
      <c r="O2557">
        <v>1</v>
      </c>
      <c r="P2557">
        <v>277.89999999999998</v>
      </c>
      <c r="Q2557" s="2">
        <v>0.12</v>
      </c>
      <c r="R2557">
        <v>229.86</v>
      </c>
      <c r="S2557">
        <v>81.58</v>
      </c>
      <c r="T2557" s="3">
        <v>0.35499999999999998</v>
      </c>
      <c r="U2557">
        <v>50.51</v>
      </c>
      <c r="V2557" t="s">
        <v>40</v>
      </c>
      <c r="W2557">
        <v>4</v>
      </c>
      <c r="X2557" t="b">
        <v>0</v>
      </c>
      <c r="Y2557" t="s">
        <v>100</v>
      </c>
      <c r="Z2557" t="s">
        <v>100</v>
      </c>
      <c r="AC2557">
        <v>2022</v>
      </c>
      <c r="AD2557" s="1">
        <v>44562</v>
      </c>
      <c r="AE2557" t="s">
        <v>87</v>
      </c>
      <c r="AF2557" t="s">
        <v>88</v>
      </c>
      <c r="AG2557" t="str">
        <f t="shared" si="159"/>
        <v>Include</v>
      </c>
      <c r="AH2557">
        <f t="shared" si="156"/>
        <v>0</v>
      </c>
      <c r="AI2557">
        <f t="shared" si="157"/>
        <v>0</v>
      </c>
      <c r="AJ2557">
        <f t="shared" si="158"/>
        <v>1</v>
      </c>
      <c r="AK2557" s="15">
        <f>1</f>
        <v>1</v>
      </c>
    </row>
    <row r="2558" spans="1:37" x14ac:dyDescent="0.3">
      <c r="A2558" t="s">
        <v>5699</v>
      </c>
      <c r="B2558" s="1">
        <v>44563</v>
      </c>
      <c r="C2558" s="1">
        <v>44563</v>
      </c>
      <c r="D2558" t="s">
        <v>5700</v>
      </c>
      <c r="E2558" t="s">
        <v>1799</v>
      </c>
      <c r="F2558">
        <v>36</v>
      </c>
      <c r="G2558">
        <v>36</v>
      </c>
      <c r="H2558" t="s">
        <v>35</v>
      </c>
      <c r="I2558" t="s">
        <v>35</v>
      </c>
      <c r="J2558" t="s">
        <v>36</v>
      </c>
      <c r="K2558" t="s">
        <v>239</v>
      </c>
      <c r="L2558" t="s">
        <v>74</v>
      </c>
      <c r="M2558" t="s">
        <v>235</v>
      </c>
      <c r="N2558">
        <v>6</v>
      </c>
      <c r="O2558">
        <v>6</v>
      </c>
      <c r="P2558">
        <v>72040.03</v>
      </c>
      <c r="Q2558" s="2">
        <v>0.01</v>
      </c>
      <c r="R2558">
        <v>368787.75</v>
      </c>
      <c r="S2558">
        <v>39292.14</v>
      </c>
      <c r="T2558" s="3">
        <v>0.107</v>
      </c>
      <c r="U2558">
        <v>53.76</v>
      </c>
      <c r="V2558" t="s">
        <v>52</v>
      </c>
      <c r="W2558">
        <v>5</v>
      </c>
      <c r="X2558" t="b">
        <v>0</v>
      </c>
      <c r="Y2558" t="s">
        <v>142</v>
      </c>
      <c r="Z2558" t="s">
        <v>142</v>
      </c>
      <c r="AA2558">
        <v>9</v>
      </c>
      <c r="AB2558">
        <v>9</v>
      </c>
      <c r="AC2558">
        <v>2022</v>
      </c>
      <c r="AD2558" s="1">
        <v>44562</v>
      </c>
      <c r="AE2558" t="s">
        <v>61</v>
      </c>
      <c r="AF2558" t="s">
        <v>69</v>
      </c>
      <c r="AG2558" t="str">
        <f t="shared" si="159"/>
        <v>Include</v>
      </c>
      <c r="AH2558">
        <f t="shared" si="156"/>
        <v>0</v>
      </c>
      <c r="AI2558">
        <f t="shared" si="157"/>
        <v>0</v>
      </c>
      <c r="AJ2558">
        <f t="shared" si="158"/>
        <v>0</v>
      </c>
      <c r="AK2558" s="15">
        <f>1</f>
        <v>1</v>
      </c>
    </row>
    <row r="2559" spans="1:37" x14ac:dyDescent="0.3">
      <c r="A2559" t="s">
        <v>5701</v>
      </c>
      <c r="B2559" s="1">
        <v>44562</v>
      </c>
      <c r="C2559" s="1">
        <v>44562</v>
      </c>
      <c r="D2559" t="s">
        <v>5702</v>
      </c>
      <c r="E2559" t="s">
        <v>367</v>
      </c>
      <c r="F2559">
        <v>51</v>
      </c>
      <c r="G2559">
        <v>51</v>
      </c>
      <c r="H2559" t="s">
        <v>105</v>
      </c>
      <c r="I2559" t="s">
        <v>35</v>
      </c>
      <c r="J2559" t="s">
        <v>57</v>
      </c>
      <c r="K2559" t="s">
        <v>66</v>
      </c>
      <c r="L2559" t="s">
        <v>50</v>
      </c>
      <c r="M2559" t="s">
        <v>251</v>
      </c>
      <c r="N2559">
        <v>1</v>
      </c>
      <c r="O2559">
        <v>1</v>
      </c>
      <c r="P2559">
        <v>27509.11</v>
      </c>
      <c r="Q2559" s="2">
        <v>0.34</v>
      </c>
      <c r="R2559">
        <v>17323.099999999999</v>
      </c>
      <c r="S2559">
        <v>3413.01</v>
      </c>
      <c r="T2559" s="3">
        <v>0.19700000000000001</v>
      </c>
      <c r="U2559">
        <v>50.42</v>
      </c>
      <c r="V2559" t="s">
        <v>68</v>
      </c>
      <c r="W2559">
        <v>2</v>
      </c>
      <c r="X2559" t="b">
        <v>1</v>
      </c>
      <c r="Y2559" t="s">
        <v>41</v>
      </c>
      <c r="Z2559" t="s">
        <v>41</v>
      </c>
      <c r="AA2559">
        <v>9</v>
      </c>
      <c r="AB2559">
        <v>9</v>
      </c>
      <c r="AC2559">
        <v>2022</v>
      </c>
      <c r="AD2559" s="1">
        <v>44562</v>
      </c>
      <c r="AE2559" t="s">
        <v>101</v>
      </c>
      <c r="AF2559" t="s">
        <v>62</v>
      </c>
      <c r="AG2559" t="str">
        <f t="shared" si="159"/>
        <v>Include</v>
      </c>
      <c r="AH2559">
        <f t="shared" si="156"/>
        <v>1</v>
      </c>
      <c r="AI2559">
        <f t="shared" si="157"/>
        <v>1</v>
      </c>
      <c r="AJ2559">
        <f t="shared" si="158"/>
        <v>0</v>
      </c>
      <c r="AK2559" s="15">
        <f>1</f>
        <v>1</v>
      </c>
    </row>
    <row r="2560" spans="1:37" x14ac:dyDescent="0.3">
      <c r="A2560" t="s">
        <v>5703</v>
      </c>
      <c r="B2560" s="1">
        <v>44562</v>
      </c>
      <c r="C2560" s="1">
        <v>44562</v>
      </c>
      <c r="D2560" t="s">
        <v>5704</v>
      </c>
      <c r="E2560" t="s">
        <v>828</v>
      </c>
      <c r="F2560">
        <v>16</v>
      </c>
      <c r="G2560">
        <v>16</v>
      </c>
      <c r="H2560" t="s">
        <v>47</v>
      </c>
      <c r="I2560" t="s">
        <v>47</v>
      </c>
      <c r="J2560" t="s">
        <v>57</v>
      </c>
      <c r="K2560" t="s">
        <v>155</v>
      </c>
      <c r="L2560" t="s">
        <v>140</v>
      </c>
      <c r="M2560" t="s">
        <v>190</v>
      </c>
      <c r="N2560">
        <v>2</v>
      </c>
      <c r="O2560">
        <v>2</v>
      </c>
      <c r="P2560">
        <v>2623.07</v>
      </c>
      <c r="Q2560" s="2">
        <v>0.38</v>
      </c>
      <c r="R2560">
        <v>3223.71</v>
      </c>
      <c r="S2560">
        <v>1450.69</v>
      </c>
      <c r="T2560" s="3">
        <v>0.45</v>
      </c>
      <c r="U2560">
        <v>53.01</v>
      </c>
      <c r="V2560" t="s">
        <v>40</v>
      </c>
      <c r="W2560">
        <v>2</v>
      </c>
      <c r="X2560" t="b">
        <v>0</v>
      </c>
      <c r="Y2560" t="s">
        <v>382</v>
      </c>
      <c r="Z2560" t="s">
        <v>60</v>
      </c>
      <c r="AA2560">
        <v>5</v>
      </c>
      <c r="AB2560">
        <v>5</v>
      </c>
      <c r="AC2560">
        <v>2022</v>
      </c>
      <c r="AD2560" s="1">
        <v>44562</v>
      </c>
      <c r="AE2560" t="s">
        <v>42</v>
      </c>
      <c r="AF2560" t="s">
        <v>62</v>
      </c>
      <c r="AG2560" t="str">
        <f t="shared" si="159"/>
        <v>Include</v>
      </c>
      <c r="AH2560">
        <f t="shared" si="156"/>
        <v>0</v>
      </c>
      <c r="AI2560">
        <f t="shared" si="157"/>
        <v>1</v>
      </c>
      <c r="AJ2560">
        <f t="shared" si="158"/>
        <v>0</v>
      </c>
      <c r="AK2560" s="15">
        <f>1</f>
        <v>1</v>
      </c>
    </row>
    <row r="2561" spans="1:37" x14ac:dyDescent="0.3">
      <c r="A2561" t="s">
        <v>5705</v>
      </c>
      <c r="B2561" s="1">
        <v>44562</v>
      </c>
      <c r="C2561" s="1">
        <v>44562</v>
      </c>
      <c r="D2561" t="s">
        <v>5706</v>
      </c>
      <c r="E2561" t="s">
        <v>591</v>
      </c>
      <c r="F2561">
        <v>41</v>
      </c>
      <c r="G2561">
        <v>41</v>
      </c>
      <c r="H2561" t="s">
        <v>35</v>
      </c>
      <c r="I2561" t="s">
        <v>35</v>
      </c>
      <c r="J2561" t="s">
        <v>82</v>
      </c>
      <c r="K2561" t="s">
        <v>131</v>
      </c>
      <c r="L2561" t="s">
        <v>50</v>
      </c>
      <c r="M2561" t="s">
        <v>51</v>
      </c>
      <c r="N2561">
        <v>8</v>
      </c>
      <c r="O2561">
        <v>8</v>
      </c>
      <c r="P2561">
        <v>9398.82</v>
      </c>
      <c r="Q2561" s="2">
        <v>0.31</v>
      </c>
      <c r="R2561">
        <v>49236.11</v>
      </c>
      <c r="S2561">
        <v>15030.83</v>
      </c>
      <c r="T2561" s="3">
        <v>0.30499999999999999</v>
      </c>
      <c r="U2561">
        <v>77.650000000000006</v>
      </c>
      <c r="V2561" t="s">
        <v>68</v>
      </c>
      <c r="W2561">
        <v>4</v>
      </c>
      <c r="X2561" t="b">
        <v>0</v>
      </c>
      <c r="Y2561" t="s">
        <v>60</v>
      </c>
      <c r="Z2561" t="s">
        <v>60</v>
      </c>
      <c r="AA2561">
        <v>9</v>
      </c>
      <c r="AB2561">
        <v>9</v>
      </c>
      <c r="AC2561">
        <v>2022</v>
      </c>
      <c r="AD2561" s="1">
        <v>44562</v>
      </c>
      <c r="AE2561" t="s">
        <v>61</v>
      </c>
      <c r="AF2561" t="s">
        <v>62</v>
      </c>
      <c r="AG2561" t="str">
        <f t="shared" si="159"/>
        <v>Include</v>
      </c>
      <c r="AH2561">
        <f t="shared" si="156"/>
        <v>0</v>
      </c>
      <c r="AI2561">
        <f t="shared" si="157"/>
        <v>1</v>
      </c>
      <c r="AJ2561">
        <f t="shared" si="158"/>
        <v>0</v>
      </c>
      <c r="AK2561" s="15">
        <f>1</f>
        <v>1</v>
      </c>
    </row>
    <row r="2562" spans="1:37" x14ac:dyDescent="0.3">
      <c r="A2562" t="s">
        <v>5707</v>
      </c>
      <c r="B2562" s="1">
        <v>44561</v>
      </c>
      <c r="C2562" s="1">
        <v>44561</v>
      </c>
      <c r="D2562" t="s">
        <v>5708</v>
      </c>
      <c r="E2562" t="s">
        <v>321</v>
      </c>
      <c r="F2562">
        <v>58</v>
      </c>
      <c r="G2562">
        <v>58</v>
      </c>
      <c r="H2562" t="s">
        <v>35</v>
      </c>
      <c r="I2562" t="s">
        <v>35</v>
      </c>
      <c r="J2562" t="s">
        <v>82</v>
      </c>
      <c r="K2562" t="s">
        <v>83</v>
      </c>
      <c r="L2562" t="s">
        <v>111</v>
      </c>
      <c r="M2562" t="s">
        <v>856</v>
      </c>
      <c r="N2562">
        <v>3</v>
      </c>
      <c r="O2562">
        <v>3</v>
      </c>
      <c r="P2562">
        <v>726.67</v>
      </c>
      <c r="Q2562" s="2">
        <v>0.34</v>
      </c>
      <c r="R2562">
        <v>1042.72</v>
      </c>
      <c r="S2562">
        <v>281.95</v>
      </c>
      <c r="T2562" s="3">
        <v>0.27</v>
      </c>
      <c r="U2562">
        <v>34.18</v>
      </c>
      <c r="V2562" t="s">
        <v>52</v>
      </c>
      <c r="W2562">
        <v>1</v>
      </c>
      <c r="X2562" t="b">
        <v>0</v>
      </c>
      <c r="Y2562" t="s">
        <v>142</v>
      </c>
      <c r="Z2562" t="s">
        <v>142</v>
      </c>
      <c r="AA2562">
        <v>9</v>
      </c>
      <c r="AB2562">
        <v>9</v>
      </c>
      <c r="AC2562">
        <v>2021</v>
      </c>
      <c r="AD2562" s="1">
        <v>44531</v>
      </c>
      <c r="AE2562" t="s">
        <v>101</v>
      </c>
      <c r="AF2562" t="s">
        <v>62</v>
      </c>
      <c r="AG2562" t="str">
        <f t="shared" si="159"/>
        <v>Include</v>
      </c>
      <c r="AH2562">
        <f t="shared" ref="AH2562:AH2625" si="160">IF(Z2562="Returned",1,0)</f>
        <v>0</v>
      </c>
      <c r="AI2562">
        <f t="shared" ref="AI2562:AI2625" si="161">IF(OR(Z2562="Delivered",Z2562="Returned"),1,0)</f>
        <v>0</v>
      </c>
      <c r="AJ2562">
        <f t="shared" ref="AJ2562:AJ2625" si="162">IF(Z2562="Cancelled",1,0)</f>
        <v>0</v>
      </c>
      <c r="AK2562" s="15">
        <f>1</f>
        <v>1</v>
      </c>
    </row>
    <row r="2563" spans="1:37" x14ac:dyDescent="0.3">
      <c r="A2563" t="s">
        <v>5709</v>
      </c>
      <c r="B2563" s="1">
        <v>44561</v>
      </c>
      <c r="C2563" s="1">
        <v>44561</v>
      </c>
      <c r="D2563" t="s">
        <v>5710</v>
      </c>
      <c r="E2563" t="s">
        <v>1382</v>
      </c>
      <c r="F2563">
        <v>48</v>
      </c>
      <c r="G2563">
        <v>48</v>
      </c>
      <c r="H2563" t="s">
        <v>81</v>
      </c>
      <c r="I2563" t="s">
        <v>81</v>
      </c>
      <c r="J2563" t="s">
        <v>36</v>
      </c>
      <c r="K2563" t="s">
        <v>106</v>
      </c>
      <c r="L2563" t="s">
        <v>50</v>
      </c>
      <c r="M2563" t="s">
        <v>251</v>
      </c>
      <c r="N2563">
        <v>10</v>
      </c>
      <c r="O2563">
        <v>10</v>
      </c>
      <c r="P2563">
        <v>33336.04</v>
      </c>
      <c r="Q2563" s="2">
        <v>0.22</v>
      </c>
      <c r="R2563">
        <v>196057.15</v>
      </c>
      <c r="S2563">
        <v>62738.27</v>
      </c>
      <c r="T2563" s="3">
        <v>0.32</v>
      </c>
      <c r="U2563">
        <v>43.07</v>
      </c>
      <c r="V2563" t="s">
        <v>40</v>
      </c>
      <c r="W2563">
        <v>2</v>
      </c>
      <c r="X2563" t="b">
        <v>0</v>
      </c>
      <c r="Y2563" t="s">
        <v>60</v>
      </c>
      <c r="Z2563" t="s">
        <v>60</v>
      </c>
      <c r="AA2563">
        <v>10</v>
      </c>
      <c r="AB2563">
        <v>10</v>
      </c>
      <c r="AC2563">
        <v>2021</v>
      </c>
      <c r="AD2563" s="1">
        <v>44531</v>
      </c>
      <c r="AE2563" t="s">
        <v>101</v>
      </c>
      <c r="AF2563" t="s">
        <v>43</v>
      </c>
      <c r="AG2563" t="str">
        <f t="shared" ref="AG2563:AG2626" si="163">IF(N2563=999,"Exclude","Include")</f>
        <v>Include</v>
      </c>
      <c r="AH2563">
        <f t="shared" si="160"/>
        <v>0</v>
      </c>
      <c r="AI2563">
        <f t="shared" si="161"/>
        <v>1</v>
      </c>
      <c r="AJ2563">
        <f t="shared" si="162"/>
        <v>0</v>
      </c>
      <c r="AK2563" s="15">
        <f>1</f>
        <v>1</v>
      </c>
    </row>
    <row r="2564" spans="1:37" x14ac:dyDescent="0.3">
      <c r="A2564" t="s">
        <v>5711</v>
      </c>
      <c r="B2564" s="1">
        <v>44560</v>
      </c>
      <c r="C2564" s="1">
        <v>44560</v>
      </c>
      <c r="D2564" t="s">
        <v>5712</v>
      </c>
      <c r="E2564" t="s">
        <v>1444</v>
      </c>
      <c r="F2564">
        <v>18</v>
      </c>
      <c r="G2564">
        <v>18</v>
      </c>
      <c r="H2564" t="s">
        <v>47</v>
      </c>
      <c r="I2564" t="s">
        <v>47</v>
      </c>
      <c r="J2564" t="s">
        <v>116</v>
      </c>
      <c r="K2564" t="s">
        <v>150</v>
      </c>
      <c r="L2564" t="s">
        <v>97</v>
      </c>
      <c r="M2564" t="s">
        <v>361</v>
      </c>
      <c r="N2564">
        <v>5</v>
      </c>
      <c r="O2564">
        <v>5</v>
      </c>
      <c r="P2564">
        <v>679.37</v>
      </c>
      <c r="Q2564" s="2">
        <v>0.17</v>
      </c>
      <c r="R2564">
        <v>1782.03</v>
      </c>
      <c r="S2564">
        <v>915.89</v>
      </c>
      <c r="T2564" s="3">
        <v>0.51400000000000001</v>
      </c>
      <c r="U2564">
        <v>55.83</v>
      </c>
      <c r="V2564" t="s">
        <v>40</v>
      </c>
      <c r="W2564">
        <v>2</v>
      </c>
      <c r="X2564" t="b">
        <v>0</v>
      </c>
      <c r="Y2564" t="s">
        <v>60</v>
      </c>
      <c r="Z2564" t="s">
        <v>60</v>
      </c>
      <c r="AA2564">
        <v>8</v>
      </c>
      <c r="AB2564">
        <v>8</v>
      </c>
      <c r="AC2564">
        <v>2021</v>
      </c>
      <c r="AD2564" s="1">
        <v>44531</v>
      </c>
      <c r="AE2564" t="s">
        <v>53</v>
      </c>
      <c r="AF2564" t="s">
        <v>88</v>
      </c>
      <c r="AG2564" t="str">
        <f t="shared" si="163"/>
        <v>Include</v>
      </c>
      <c r="AH2564">
        <f t="shared" si="160"/>
        <v>0</v>
      </c>
      <c r="AI2564">
        <f t="shared" si="161"/>
        <v>1</v>
      </c>
      <c r="AJ2564">
        <f t="shared" si="162"/>
        <v>0</v>
      </c>
      <c r="AK2564" s="15">
        <f>1</f>
        <v>1</v>
      </c>
    </row>
    <row r="2565" spans="1:37" x14ac:dyDescent="0.3">
      <c r="A2565" t="s">
        <v>5713</v>
      </c>
      <c r="B2565" s="1">
        <v>44560</v>
      </c>
      <c r="C2565" s="1">
        <v>44560</v>
      </c>
      <c r="D2565" t="s">
        <v>5714</v>
      </c>
      <c r="E2565" t="s">
        <v>1068</v>
      </c>
      <c r="F2565">
        <v>41</v>
      </c>
      <c r="G2565">
        <v>41</v>
      </c>
      <c r="H2565" t="s">
        <v>35</v>
      </c>
      <c r="I2565" t="s">
        <v>35</v>
      </c>
      <c r="J2565" t="s">
        <v>48</v>
      </c>
      <c r="K2565" t="s">
        <v>230</v>
      </c>
      <c r="L2565" t="s">
        <v>74</v>
      </c>
      <c r="M2565" t="s">
        <v>235</v>
      </c>
      <c r="N2565">
        <v>9</v>
      </c>
      <c r="O2565">
        <v>9</v>
      </c>
      <c r="P2565">
        <v>41722.410000000003</v>
      </c>
      <c r="Q2565" s="2">
        <v>0.2</v>
      </c>
      <c r="R2565">
        <v>220158.56</v>
      </c>
      <c r="S2565">
        <v>25206.080000000002</v>
      </c>
      <c r="T2565" s="3">
        <v>0.114</v>
      </c>
      <c r="U2565">
        <v>62.46</v>
      </c>
      <c r="V2565" t="s">
        <v>76</v>
      </c>
      <c r="W2565">
        <v>2</v>
      </c>
      <c r="X2565" t="b">
        <v>0</v>
      </c>
      <c r="Y2565" t="s">
        <v>60</v>
      </c>
      <c r="Z2565" t="s">
        <v>60</v>
      </c>
      <c r="AA2565">
        <v>7</v>
      </c>
      <c r="AB2565">
        <v>7</v>
      </c>
      <c r="AC2565">
        <v>2021</v>
      </c>
      <c r="AD2565" s="1">
        <v>44531</v>
      </c>
      <c r="AE2565" t="s">
        <v>61</v>
      </c>
      <c r="AF2565" t="s">
        <v>88</v>
      </c>
      <c r="AG2565" t="str">
        <f t="shared" si="163"/>
        <v>Include</v>
      </c>
      <c r="AH2565">
        <f t="shared" si="160"/>
        <v>0</v>
      </c>
      <c r="AI2565">
        <f t="shared" si="161"/>
        <v>1</v>
      </c>
      <c r="AJ2565">
        <f t="shared" si="162"/>
        <v>0</v>
      </c>
      <c r="AK2565" s="15">
        <f>1</f>
        <v>1</v>
      </c>
    </row>
    <row r="2566" spans="1:37" x14ac:dyDescent="0.3">
      <c r="A2566" t="s">
        <v>5715</v>
      </c>
      <c r="B2566" s="1">
        <v>44560</v>
      </c>
      <c r="C2566" s="1">
        <v>44560</v>
      </c>
      <c r="D2566" t="s">
        <v>5716</v>
      </c>
      <c r="E2566" t="s">
        <v>4633</v>
      </c>
      <c r="F2566">
        <v>41</v>
      </c>
      <c r="G2566">
        <v>41</v>
      </c>
      <c r="H2566" t="s">
        <v>371</v>
      </c>
      <c r="I2566" t="s">
        <v>81</v>
      </c>
      <c r="J2566" t="s">
        <v>48</v>
      </c>
      <c r="K2566" t="s">
        <v>230</v>
      </c>
      <c r="L2566" t="s">
        <v>140</v>
      </c>
      <c r="M2566" t="s">
        <v>358</v>
      </c>
      <c r="N2566">
        <v>7</v>
      </c>
      <c r="O2566">
        <v>7</v>
      </c>
      <c r="P2566">
        <v>691.98</v>
      </c>
      <c r="Q2566" s="2">
        <v>0.26</v>
      </c>
      <c r="R2566">
        <v>2427.4699999999998</v>
      </c>
      <c r="S2566">
        <v>740.52</v>
      </c>
      <c r="T2566" s="3">
        <v>0.30499999999999999</v>
      </c>
      <c r="U2566">
        <v>59.13</v>
      </c>
      <c r="V2566" t="s">
        <v>52</v>
      </c>
      <c r="W2566">
        <v>1</v>
      </c>
      <c r="X2566" t="b">
        <v>0</v>
      </c>
      <c r="Y2566" t="s">
        <v>60</v>
      </c>
      <c r="Z2566" t="s">
        <v>60</v>
      </c>
      <c r="AA2566">
        <v>1</v>
      </c>
      <c r="AB2566">
        <v>1</v>
      </c>
      <c r="AC2566">
        <v>2021</v>
      </c>
      <c r="AD2566" s="1">
        <v>44531</v>
      </c>
      <c r="AE2566" t="s">
        <v>61</v>
      </c>
      <c r="AF2566" t="s">
        <v>43</v>
      </c>
      <c r="AG2566" t="str">
        <f t="shared" si="163"/>
        <v>Include</v>
      </c>
      <c r="AH2566">
        <f t="shared" si="160"/>
        <v>0</v>
      </c>
      <c r="AI2566">
        <f t="shared" si="161"/>
        <v>1</v>
      </c>
      <c r="AJ2566">
        <f t="shared" si="162"/>
        <v>0</v>
      </c>
      <c r="AK2566" s="15">
        <f>1</f>
        <v>1</v>
      </c>
    </row>
    <row r="2567" spans="1:37" x14ac:dyDescent="0.3">
      <c r="A2567" t="s">
        <v>5717</v>
      </c>
      <c r="B2567" s="1">
        <v>44559</v>
      </c>
      <c r="C2567" s="1">
        <v>44559</v>
      </c>
      <c r="D2567" t="s">
        <v>5718</v>
      </c>
      <c r="E2567" t="s">
        <v>427</v>
      </c>
      <c r="F2567">
        <v>55</v>
      </c>
      <c r="G2567">
        <v>55</v>
      </c>
      <c r="H2567" t="s">
        <v>47</v>
      </c>
      <c r="I2567" t="s">
        <v>47</v>
      </c>
      <c r="J2567" t="s">
        <v>36</v>
      </c>
      <c r="K2567" t="s">
        <v>37</v>
      </c>
      <c r="L2567" t="s">
        <v>140</v>
      </c>
      <c r="M2567" t="s">
        <v>190</v>
      </c>
      <c r="N2567">
        <v>6</v>
      </c>
      <c r="O2567">
        <v>6</v>
      </c>
      <c r="P2567">
        <v>2259.04</v>
      </c>
      <c r="Q2567" s="2">
        <v>0.36</v>
      </c>
      <c r="R2567">
        <v>6753.1</v>
      </c>
      <c r="S2567">
        <v>2777.61</v>
      </c>
      <c r="T2567" s="3">
        <v>0.41099999999999998</v>
      </c>
      <c r="U2567">
        <v>41.85</v>
      </c>
      <c r="V2567" t="s">
        <v>99</v>
      </c>
      <c r="W2567">
        <v>2</v>
      </c>
      <c r="X2567" t="b">
        <v>0</v>
      </c>
      <c r="Y2567" t="s">
        <v>60</v>
      </c>
      <c r="Z2567" t="s">
        <v>60</v>
      </c>
      <c r="AA2567">
        <v>6</v>
      </c>
      <c r="AB2567">
        <v>6</v>
      </c>
      <c r="AC2567">
        <v>2021</v>
      </c>
      <c r="AD2567" s="1">
        <v>44531</v>
      </c>
      <c r="AE2567" t="s">
        <v>101</v>
      </c>
      <c r="AF2567" t="s">
        <v>62</v>
      </c>
      <c r="AG2567" t="str">
        <f t="shared" si="163"/>
        <v>Include</v>
      </c>
      <c r="AH2567">
        <f t="shared" si="160"/>
        <v>0</v>
      </c>
      <c r="AI2567">
        <f t="shared" si="161"/>
        <v>1</v>
      </c>
      <c r="AJ2567">
        <f t="shared" si="162"/>
        <v>0</v>
      </c>
      <c r="AK2567" s="15">
        <f>1</f>
        <v>1</v>
      </c>
    </row>
    <row r="2568" spans="1:37" x14ac:dyDescent="0.3">
      <c r="A2568" t="s">
        <v>5719</v>
      </c>
      <c r="B2568" s="1">
        <v>44559</v>
      </c>
      <c r="C2568" s="1">
        <v>44559</v>
      </c>
      <c r="D2568" t="s">
        <v>5720</v>
      </c>
      <c r="E2568" t="s">
        <v>135</v>
      </c>
      <c r="F2568">
        <v>16</v>
      </c>
      <c r="G2568">
        <v>16</v>
      </c>
      <c r="H2568" t="s">
        <v>35</v>
      </c>
      <c r="I2568" t="s">
        <v>35</v>
      </c>
      <c r="J2568" t="s">
        <v>48</v>
      </c>
      <c r="K2568" t="s">
        <v>226</v>
      </c>
      <c r="L2568" t="s">
        <v>111</v>
      </c>
      <c r="M2568" t="s">
        <v>200</v>
      </c>
      <c r="N2568">
        <v>2</v>
      </c>
      <c r="O2568">
        <v>2</v>
      </c>
      <c r="P2568">
        <v>13090.85</v>
      </c>
      <c r="Q2568" s="2">
        <v>0.33</v>
      </c>
      <c r="R2568">
        <v>11935.37</v>
      </c>
      <c r="S2568">
        <v>2166.2199999999998</v>
      </c>
      <c r="T2568" s="3">
        <v>0.18099999999999999</v>
      </c>
      <c r="U2568">
        <v>87.29</v>
      </c>
      <c r="V2568" t="s">
        <v>76</v>
      </c>
      <c r="W2568">
        <v>2</v>
      </c>
      <c r="X2568" t="b">
        <v>0</v>
      </c>
      <c r="Y2568" t="s">
        <v>60</v>
      </c>
      <c r="Z2568" t="s">
        <v>60</v>
      </c>
      <c r="AA2568">
        <v>5</v>
      </c>
      <c r="AB2568">
        <v>5</v>
      </c>
      <c r="AC2568">
        <v>2021</v>
      </c>
      <c r="AD2568" s="1">
        <v>44531</v>
      </c>
      <c r="AE2568" t="s">
        <v>42</v>
      </c>
      <c r="AF2568" t="s">
        <v>62</v>
      </c>
      <c r="AG2568" t="str">
        <f t="shared" si="163"/>
        <v>Include</v>
      </c>
      <c r="AH2568">
        <f t="shared" si="160"/>
        <v>0</v>
      </c>
      <c r="AI2568">
        <f t="shared" si="161"/>
        <v>1</v>
      </c>
      <c r="AJ2568">
        <f t="shared" si="162"/>
        <v>0</v>
      </c>
      <c r="AK2568" s="15">
        <f>1</f>
        <v>1</v>
      </c>
    </row>
    <row r="2569" spans="1:37" x14ac:dyDescent="0.3">
      <c r="A2569" t="s">
        <v>5721</v>
      </c>
      <c r="B2569" s="1">
        <v>44559</v>
      </c>
      <c r="C2569" s="1">
        <v>44559</v>
      </c>
      <c r="D2569" t="s">
        <v>5722</v>
      </c>
      <c r="E2569" t="s">
        <v>2402</v>
      </c>
      <c r="F2569">
        <v>35</v>
      </c>
      <c r="G2569">
        <v>35</v>
      </c>
      <c r="H2569" t="s">
        <v>81</v>
      </c>
      <c r="I2569" t="s">
        <v>81</v>
      </c>
      <c r="J2569" t="s">
        <v>57</v>
      </c>
      <c r="K2569" t="s">
        <v>155</v>
      </c>
      <c r="L2569" t="s">
        <v>38</v>
      </c>
      <c r="M2569" t="s">
        <v>447</v>
      </c>
      <c r="N2569">
        <v>1</v>
      </c>
      <c r="O2569">
        <v>1</v>
      </c>
      <c r="P2569">
        <v>987.49</v>
      </c>
      <c r="Q2569" s="2">
        <v>0.03</v>
      </c>
      <c r="R2569">
        <v>649.66999999999996</v>
      </c>
      <c r="S2569">
        <v>370.21</v>
      </c>
      <c r="T2569" s="3">
        <v>0.56999999999999995</v>
      </c>
      <c r="U2569">
        <v>98.55</v>
      </c>
      <c r="V2569" t="s">
        <v>132</v>
      </c>
      <c r="X2569" t="b">
        <v>1</v>
      </c>
      <c r="Y2569" t="s">
        <v>41</v>
      </c>
      <c r="Z2569" t="s">
        <v>41</v>
      </c>
      <c r="AA2569">
        <v>9</v>
      </c>
      <c r="AB2569">
        <v>9</v>
      </c>
      <c r="AC2569">
        <v>2021</v>
      </c>
      <c r="AD2569" s="1">
        <v>44531</v>
      </c>
      <c r="AE2569" t="s">
        <v>87</v>
      </c>
      <c r="AF2569" t="s">
        <v>69</v>
      </c>
      <c r="AG2569" t="str">
        <f t="shared" si="163"/>
        <v>Include</v>
      </c>
      <c r="AH2569">
        <f t="shared" si="160"/>
        <v>1</v>
      </c>
      <c r="AI2569">
        <f t="shared" si="161"/>
        <v>1</v>
      </c>
      <c r="AJ2569">
        <f t="shared" si="162"/>
        <v>0</v>
      </c>
      <c r="AK2569" s="15">
        <f>1</f>
        <v>1</v>
      </c>
    </row>
    <row r="2570" spans="1:37" x14ac:dyDescent="0.3">
      <c r="A2570" t="s">
        <v>5723</v>
      </c>
      <c r="B2570" s="1">
        <v>44558</v>
      </c>
      <c r="C2570" s="1">
        <v>44558</v>
      </c>
      <c r="D2570" t="s">
        <v>5724</v>
      </c>
      <c r="E2570" t="s">
        <v>5725</v>
      </c>
      <c r="F2570">
        <v>41</v>
      </c>
      <c r="G2570">
        <v>41</v>
      </c>
      <c r="H2570" t="s">
        <v>81</v>
      </c>
      <c r="I2570" t="s">
        <v>81</v>
      </c>
      <c r="J2570" t="s">
        <v>57</v>
      </c>
      <c r="K2570" t="s">
        <v>66</v>
      </c>
      <c r="L2570" t="s">
        <v>111</v>
      </c>
      <c r="M2570" t="s">
        <v>200</v>
      </c>
      <c r="N2570">
        <v>8</v>
      </c>
      <c r="O2570">
        <v>8</v>
      </c>
      <c r="P2570">
        <v>6352.95</v>
      </c>
      <c r="Q2570" s="2">
        <v>0.12</v>
      </c>
      <c r="R2570">
        <v>31396.560000000001</v>
      </c>
      <c r="S2570">
        <v>5551.7</v>
      </c>
      <c r="T2570" s="3">
        <v>0.17699999999999999</v>
      </c>
      <c r="U2570">
        <v>90.42</v>
      </c>
      <c r="V2570" t="s">
        <v>99</v>
      </c>
      <c r="W2570">
        <v>1</v>
      </c>
      <c r="X2570" t="b">
        <v>1</v>
      </c>
      <c r="Y2570" t="s">
        <v>41</v>
      </c>
      <c r="Z2570" t="s">
        <v>41</v>
      </c>
      <c r="AA2570">
        <v>9</v>
      </c>
      <c r="AB2570">
        <v>9</v>
      </c>
      <c r="AC2570">
        <v>2021</v>
      </c>
      <c r="AD2570" s="1">
        <v>44531</v>
      </c>
      <c r="AE2570" t="s">
        <v>61</v>
      </c>
      <c r="AF2570" t="s">
        <v>88</v>
      </c>
      <c r="AG2570" t="str">
        <f t="shared" si="163"/>
        <v>Include</v>
      </c>
      <c r="AH2570">
        <f t="shared" si="160"/>
        <v>1</v>
      </c>
      <c r="AI2570">
        <f t="shared" si="161"/>
        <v>1</v>
      </c>
      <c r="AJ2570">
        <f t="shared" si="162"/>
        <v>0</v>
      </c>
      <c r="AK2570" s="15">
        <f>1</f>
        <v>1</v>
      </c>
    </row>
    <row r="2571" spans="1:37" x14ac:dyDescent="0.3">
      <c r="A2571" t="s">
        <v>5726</v>
      </c>
      <c r="B2571" s="1">
        <v>44557</v>
      </c>
      <c r="C2571" s="1">
        <v>44557</v>
      </c>
      <c r="D2571" t="s">
        <v>5727</v>
      </c>
      <c r="E2571" t="s">
        <v>772</v>
      </c>
      <c r="F2571">
        <v>48</v>
      </c>
      <c r="G2571">
        <v>48</v>
      </c>
      <c r="H2571" t="s">
        <v>35</v>
      </c>
      <c r="I2571" t="s">
        <v>35</v>
      </c>
      <c r="J2571" t="s">
        <v>48</v>
      </c>
      <c r="K2571" t="s">
        <v>185</v>
      </c>
      <c r="L2571" t="s">
        <v>140</v>
      </c>
      <c r="M2571" t="s">
        <v>190</v>
      </c>
      <c r="N2571">
        <v>10</v>
      </c>
      <c r="O2571">
        <v>10</v>
      </c>
      <c r="P2571">
        <v>593.54999999999995</v>
      </c>
      <c r="Q2571" s="2">
        <v>0.18</v>
      </c>
      <c r="R2571">
        <v>3624.78</v>
      </c>
      <c r="S2571">
        <v>896.12</v>
      </c>
      <c r="T2571" s="3">
        <v>0.247</v>
      </c>
      <c r="U2571">
        <v>78</v>
      </c>
      <c r="V2571" t="s">
        <v>132</v>
      </c>
      <c r="W2571">
        <v>5</v>
      </c>
      <c r="X2571" t="b">
        <v>0</v>
      </c>
      <c r="Y2571" t="s">
        <v>60</v>
      </c>
      <c r="Z2571" t="s">
        <v>60</v>
      </c>
      <c r="AA2571">
        <v>9</v>
      </c>
      <c r="AB2571">
        <v>9</v>
      </c>
      <c r="AC2571">
        <v>2021</v>
      </c>
      <c r="AD2571" s="1">
        <v>44531</v>
      </c>
      <c r="AE2571" t="s">
        <v>101</v>
      </c>
      <c r="AF2571" t="s">
        <v>88</v>
      </c>
      <c r="AG2571" t="str">
        <f t="shared" si="163"/>
        <v>Include</v>
      </c>
      <c r="AH2571">
        <f t="shared" si="160"/>
        <v>0</v>
      </c>
      <c r="AI2571">
        <f t="shared" si="161"/>
        <v>1</v>
      </c>
      <c r="AJ2571">
        <f t="shared" si="162"/>
        <v>0</v>
      </c>
      <c r="AK2571" s="15">
        <f>1</f>
        <v>1</v>
      </c>
    </row>
    <row r="2572" spans="1:37" x14ac:dyDescent="0.3">
      <c r="A2572" t="s">
        <v>5728</v>
      </c>
      <c r="B2572" t="s">
        <v>5729</v>
      </c>
      <c r="C2572" s="1">
        <v>44557</v>
      </c>
      <c r="D2572" t="s">
        <v>5730</v>
      </c>
      <c r="E2572" t="s">
        <v>807</v>
      </c>
      <c r="F2572">
        <v>49</v>
      </c>
      <c r="G2572">
        <v>49</v>
      </c>
      <c r="H2572" t="s">
        <v>81</v>
      </c>
      <c r="I2572" t="s">
        <v>81</v>
      </c>
      <c r="J2572" t="s">
        <v>57</v>
      </c>
      <c r="K2572" t="s">
        <v>155</v>
      </c>
      <c r="L2572" t="s">
        <v>111</v>
      </c>
      <c r="M2572" t="s">
        <v>112</v>
      </c>
      <c r="N2572">
        <v>8</v>
      </c>
      <c r="O2572">
        <v>8</v>
      </c>
      <c r="P2572">
        <v>5432.7</v>
      </c>
      <c r="Q2572" s="2">
        <v>0.02</v>
      </c>
      <c r="R2572">
        <v>31946.52</v>
      </c>
      <c r="S2572">
        <v>4581.83</v>
      </c>
      <c r="T2572" s="3">
        <v>0.14299999999999999</v>
      </c>
      <c r="U2572">
        <v>74.44</v>
      </c>
      <c r="V2572" t="s">
        <v>68</v>
      </c>
      <c r="W2572">
        <v>4</v>
      </c>
      <c r="X2572" t="b">
        <v>0</v>
      </c>
      <c r="Y2572" t="s">
        <v>60</v>
      </c>
      <c r="Z2572" t="s">
        <v>60</v>
      </c>
      <c r="AA2572">
        <v>3</v>
      </c>
      <c r="AB2572">
        <v>3</v>
      </c>
      <c r="AC2572">
        <v>2021</v>
      </c>
      <c r="AD2572" s="1">
        <v>44531</v>
      </c>
      <c r="AE2572" t="s">
        <v>101</v>
      </c>
      <c r="AF2572" t="s">
        <v>69</v>
      </c>
      <c r="AG2572" t="str">
        <f t="shared" si="163"/>
        <v>Include</v>
      </c>
      <c r="AH2572">
        <f t="shared" si="160"/>
        <v>0</v>
      </c>
      <c r="AI2572">
        <f t="shared" si="161"/>
        <v>1</v>
      </c>
      <c r="AJ2572">
        <f t="shared" si="162"/>
        <v>0</v>
      </c>
      <c r="AK2572" s="15">
        <f>1</f>
        <v>1</v>
      </c>
    </row>
    <row r="2573" spans="1:37" x14ac:dyDescent="0.3">
      <c r="A2573" t="s">
        <v>5731</v>
      </c>
      <c r="B2573" s="1">
        <v>44557</v>
      </c>
      <c r="C2573" s="1">
        <v>44557</v>
      </c>
      <c r="D2573" t="s">
        <v>5732</v>
      </c>
      <c r="E2573" t="s">
        <v>2762</v>
      </c>
      <c r="F2573">
        <v>50</v>
      </c>
      <c r="G2573">
        <v>50</v>
      </c>
      <c r="H2573" t="s">
        <v>47</v>
      </c>
      <c r="I2573" t="s">
        <v>47</v>
      </c>
      <c r="J2573" t="s">
        <v>82</v>
      </c>
      <c r="K2573" t="s">
        <v>131</v>
      </c>
      <c r="L2573" t="s">
        <v>38</v>
      </c>
      <c r="M2573" t="s">
        <v>181</v>
      </c>
      <c r="N2573">
        <v>9</v>
      </c>
      <c r="O2573">
        <v>9</v>
      </c>
      <c r="P2573">
        <v>1833.53</v>
      </c>
      <c r="Q2573" s="2">
        <v>0.17</v>
      </c>
      <c r="R2573">
        <v>10130.450000000001</v>
      </c>
      <c r="S2573">
        <v>6082.08</v>
      </c>
      <c r="T2573" s="3">
        <v>0.6</v>
      </c>
      <c r="U2573">
        <v>40.130000000000003</v>
      </c>
      <c r="V2573" t="s">
        <v>99</v>
      </c>
      <c r="W2573">
        <v>1</v>
      </c>
      <c r="X2573" t="b">
        <v>1</v>
      </c>
      <c r="Y2573" t="s">
        <v>41</v>
      </c>
      <c r="Z2573" t="s">
        <v>41</v>
      </c>
      <c r="AA2573">
        <v>3</v>
      </c>
      <c r="AB2573">
        <v>3</v>
      </c>
      <c r="AC2573">
        <v>2021</v>
      </c>
      <c r="AD2573" s="1">
        <v>44531</v>
      </c>
      <c r="AE2573" t="s">
        <v>101</v>
      </c>
      <c r="AF2573" t="s">
        <v>88</v>
      </c>
      <c r="AG2573" t="str">
        <f t="shared" si="163"/>
        <v>Include</v>
      </c>
      <c r="AH2573">
        <f t="shared" si="160"/>
        <v>1</v>
      </c>
      <c r="AI2573">
        <f t="shared" si="161"/>
        <v>1</v>
      </c>
      <c r="AJ2573">
        <f t="shared" si="162"/>
        <v>0</v>
      </c>
      <c r="AK2573" s="15">
        <f>1</f>
        <v>1</v>
      </c>
    </row>
    <row r="2574" spans="1:37" x14ac:dyDescent="0.3">
      <c r="A2574" t="s">
        <v>5733</v>
      </c>
      <c r="B2574" s="1">
        <v>44557</v>
      </c>
      <c r="C2574" s="1">
        <v>44557</v>
      </c>
      <c r="D2574" t="s">
        <v>5734</v>
      </c>
      <c r="E2574" t="s">
        <v>799</v>
      </c>
      <c r="F2574">
        <v>37</v>
      </c>
      <c r="G2574">
        <v>37</v>
      </c>
      <c r="H2574" t="s">
        <v>35</v>
      </c>
      <c r="I2574" t="s">
        <v>35</v>
      </c>
      <c r="J2574" t="s">
        <v>36</v>
      </c>
      <c r="K2574" t="s">
        <v>239</v>
      </c>
      <c r="L2574" t="s">
        <v>84</v>
      </c>
      <c r="M2574" t="s">
        <v>267</v>
      </c>
      <c r="N2574">
        <v>1</v>
      </c>
      <c r="O2574">
        <v>1</v>
      </c>
      <c r="P2574">
        <v>461.28</v>
      </c>
      <c r="Q2574" s="2">
        <v>0.06</v>
      </c>
      <c r="R2574">
        <v>357.77</v>
      </c>
      <c r="S2574">
        <v>41.24</v>
      </c>
      <c r="T2574" s="3">
        <v>0.115</v>
      </c>
      <c r="U2574">
        <v>57.7</v>
      </c>
      <c r="V2574" t="s">
        <v>52</v>
      </c>
      <c r="X2574" t="b">
        <v>0</v>
      </c>
      <c r="Y2574" t="s">
        <v>60</v>
      </c>
      <c r="Z2574" t="s">
        <v>60</v>
      </c>
      <c r="AA2574">
        <v>2</v>
      </c>
      <c r="AB2574">
        <v>2</v>
      </c>
      <c r="AC2574">
        <v>2021</v>
      </c>
      <c r="AD2574" s="1">
        <v>44531</v>
      </c>
      <c r="AE2574" t="s">
        <v>61</v>
      </c>
      <c r="AF2574" t="s">
        <v>69</v>
      </c>
      <c r="AG2574" t="str">
        <f t="shared" si="163"/>
        <v>Include</v>
      </c>
      <c r="AH2574">
        <f t="shared" si="160"/>
        <v>0</v>
      </c>
      <c r="AI2574">
        <f t="shared" si="161"/>
        <v>1</v>
      </c>
      <c r="AJ2574">
        <f t="shared" si="162"/>
        <v>0</v>
      </c>
      <c r="AK2574" s="15">
        <f>1</f>
        <v>1</v>
      </c>
    </row>
    <row r="2575" spans="1:37" x14ac:dyDescent="0.3">
      <c r="A2575" t="s">
        <v>5735</v>
      </c>
      <c r="B2575" s="1">
        <v>44557</v>
      </c>
      <c r="C2575" s="1">
        <v>44557</v>
      </c>
      <c r="D2575" t="s">
        <v>5736</v>
      </c>
      <c r="E2575" t="s">
        <v>364</v>
      </c>
      <c r="F2575">
        <v>28</v>
      </c>
      <c r="G2575">
        <v>28</v>
      </c>
      <c r="H2575" t="s">
        <v>47</v>
      </c>
      <c r="I2575" t="s">
        <v>47</v>
      </c>
      <c r="J2575" t="s">
        <v>36</v>
      </c>
      <c r="K2575" t="s">
        <v>106</v>
      </c>
      <c r="L2575" t="s">
        <v>97</v>
      </c>
      <c r="M2575" t="s">
        <v>275</v>
      </c>
      <c r="N2575">
        <v>5</v>
      </c>
      <c r="O2575">
        <v>5</v>
      </c>
      <c r="P2575">
        <v>441.77</v>
      </c>
      <c r="Q2575" s="2">
        <v>0.12</v>
      </c>
      <c r="R2575">
        <v>1538.75</v>
      </c>
      <c r="S2575">
        <v>611.16</v>
      </c>
      <c r="T2575" s="3">
        <v>0.39700000000000002</v>
      </c>
      <c r="U2575">
        <v>71.69</v>
      </c>
      <c r="V2575" t="s">
        <v>68</v>
      </c>
      <c r="W2575">
        <v>4</v>
      </c>
      <c r="X2575" t="b">
        <v>0</v>
      </c>
      <c r="Y2575" t="s">
        <v>100</v>
      </c>
      <c r="Z2575" t="s">
        <v>100</v>
      </c>
      <c r="AA2575">
        <v>7</v>
      </c>
      <c r="AB2575">
        <v>7</v>
      </c>
      <c r="AC2575">
        <v>2021</v>
      </c>
      <c r="AD2575" s="1">
        <v>44531</v>
      </c>
      <c r="AE2575" t="s">
        <v>87</v>
      </c>
      <c r="AF2575" t="s">
        <v>88</v>
      </c>
      <c r="AG2575" t="str">
        <f t="shared" si="163"/>
        <v>Include</v>
      </c>
      <c r="AH2575">
        <f t="shared" si="160"/>
        <v>0</v>
      </c>
      <c r="AI2575">
        <f t="shared" si="161"/>
        <v>0</v>
      </c>
      <c r="AJ2575">
        <f t="shared" si="162"/>
        <v>1</v>
      </c>
      <c r="AK2575" s="15">
        <f>1</f>
        <v>1</v>
      </c>
    </row>
    <row r="2576" spans="1:37" x14ac:dyDescent="0.3">
      <c r="A2576" t="s">
        <v>5737</v>
      </c>
      <c r="B2576" s="1">
        <v>44557</v>
      </c>
      <c r="C2576" s="1">
        <v>44557</v>
      </c>
      <c r="D2576" t="s">
        <v>5738</v>
      </c>
      <c r="E2576" t="s">
        <v>1666</v>
      </c>
      <c r="F2576">
        <v>49</v>
      </c>
      <c r="G2576">
        <v>49</v>
      </c>
      <c r="H2576" t="s">
        <v>35</v>
      </c>
      <c r="I2576" t="s">
        <v>35</v>
      </c>
      <c r="J2576" t="s">
        <v>36</v>
      </c>
      <c r="K2576" t="s">
        <v>37</v>
      </c>
      <c r="L2576" t="s">
        <v>50</v>
      </c>
      <c r="M2576" t="s">
        <v>251</v>
      </c>
      <c r="N2576">
        <v>4</v>
      </c>
      <c r="O2576">
        <v>4</v>
      </c>
      <c r="P2576">
        <v>7533.42</v>
      </c>
      <c r="Q2576" s="2">
        <v>0.13</v>
      </c>
      <c r="R2576">
        <v>23033.05</v>
      </c>
      <c r="S2576">
        <v>7287.96</v>
      </c>
      <c r="T2576" s="3">
        <v>0.316</v>
      </c>
      <c r="U2576">
        <v>68.3</v>
      </c>
      <c r="V2576" t="s">
        <v>68</v>
      </c>
      <c r="W2576">
        <v>5</v>
      </c>
      <c r="X2576" t="b">
        <v>0</v>
      </c>
      <c r="Y2576" t="s">
        <v>60</v>
      </c>
      <c r="Z2576" t="s">
        <v>60</v>
      </c>
      <c r="AA2576">
        <v>6</v>
      </c>
      <c r="AB2576">
        <v>6</v>
      </c>
      <c r="AC2576">
        <v>2021</v>
      </c>
      <c r="AD2576" s="1">
        <v>44531</v>
      </c>
      <c r="AE2576" t="s">
        <v>101</v>
      </c>
      <c r="AF2576" t="s">
        <v>88</v>
      </c>
      <c r="AG2576" t="str">
        <f t="shared" si="163"/>
        <v>Include</v>
      </c>
      <c r="AH2576">
        <f t="shared" si="160"/>
        <v>0</v>
      </c>
      <c r="AI2576">
        <f t="shared" si="161"/>
        <v>1</v>
      </c>
      <c r="AJ2576">
        <f t="shared" si="162"/>
        <v>0</v>
      </c>
      <c r="AK2576" s="15">
        <f>1</f>
        <v>1</v>
      </c>
    </row>
    <row r="2577" spans="1:37" x14ac:dyDescent="0.3">
      <c r="A2577" t="s">
        <v>5739</v>
      </c>
      <c r="B2577" s="1">
        <v>44556</v>
      </c>
      <c r="C2577" s="1">
        <v>44556</v>
      </c>
      <c r="D2577" t="s">
        <v>5740</v>
      </c>
      <c r="E2577" t="s">
        <v>121</v>
      </c>
      <c r="F2577">
        <v>17</v>
      </c>
      <c r="G2577">
        <v>17</v>
      </c>
      <c r="H2577" t="s">
        <v>35</v>
      </c>
      <c r="I2577" t="s">
        <v>35</v>
      </c>
      <c r="J2577" t="s">
        <v>82</v>
      </c>
      <c r="K2577" t="s">
        <v>83</v>
      </c>
      <c r="L2577" t="s">
        <v>38</v>
      </c>
      <c r="M2577" t="s">
        <v>163</v>
      </c>
      <c r="N2577">
        <v>1</v>
      </c>
      <c r="O2577">
        <v>1</v>
      </c>
      <c r="P2577">
        <v>2178.9699999999998</v>
      </c>
      <c r="Q2577" s="2">
        <v>0.2</v>
      </c>
      <c r="R2577">
        <v>1341.05</v>
      </c>
      <c r="S2577">
        <v>779.45</v>
      </c>
      <c r="T2577" s="3">
        <v>0.58099999999999996</v>
      </c>
      <c r="U2577">
        <v>65.86</v>
      </c>
      <c r="V2577" t="s">
        <v>132</v>
      </c>
      <c r="W2577">
        <v>2</v>
      </c>
      <c r="X2577" t="b">
        <v>1</v>
      </c>
      <c r="Y2577" t="s">
        <v>41</v>
      </c>
      <c r="Z2577" t="s">
        <v>41</v>
      </c>
      <c r="AA2577">
        <v>9</v>
      </c>
      <c r="AB2577">
        <v>9</v>
      </c>
      <c r="AC2577">
        <v>2021</v>
      </c>
      <c r="AD2577" s="1">
        <v>44531</v>
      </c>
      <c r="AE2577" t="s">
        <v>42</v>
      </c>
      <c r="AF2577" t="s">
        <v>88</v>
      </c>
      <c r="AG2577" t="str">
        <f t="shared" si="163"/>
        <v>Include</v>
      </c>
      <c r="AH2577">
        <f t="shared" si="160"/>
        <v>1</v>
      </c>
      <c r="AI2577">
        <f t="shared" si="161"/>
        <v>1</v>
      </c>
      <c r="AJ2577">
        <f t="shared" si="162"/>
        <v>0</v>
      </c>
      <c r="AK2577" s="15">
        <f>1</f>
        <v>1</v>
      </c>
    </row>
    <row r="2578" spans="1:37" x14ac:dyDescent="0.3">
      <c r="A2578" t="s">
        <v>5741</v>
      </c>
      <c r="B2578" s="1">
        <v>44556</v>
      </c>
      <c r="C2578" s="1">
        <v>44556</v>
      </c>
      <c r="D2578" t="s">
        <v>5742</v>
      </c>
      <c r="E2578" t="s">
        <v>1025</v>
      </c>
      <c r="F2578">
        <v>31</v>
      </c>
      <c r="G2578">
        <v>31</v>
      </c>
      <c r="H2578" t="s">
        <v>81</v>
      </c>
      <c r="I2578" t="s">
        <v>81</v>
      </c>
      <c r="J2578" t="s">
        <v>36</v>
      </c>
      <c r="K2578" t="s">
        <v>106</v>
      </c>
      <c r="L2578" t="s">
        <v>111</v>
      </c>
      <c r="M2578" t="s">
        <v>856</v>
      </c>
      <c r="N2578">
        <v>3</v>
      </c>
      <c r="O2578">
        <v>3</v>
      </c>
      <c r="P2578">
        <v>11948.26</v>
      </c>
      <c r="Q2578" s="2">
        <v>0.37</v>
      </c>
      <c r="R2578">
        <v>16327.78</v>
      </c>
      <c r="S2578">
        <v>3332.82</v>
      </c>
      <c r="T2578" s="3">
        <v>0.20399999999999999</v>
      </c>
      <c r="U2578">
        <v>46.24</v>
      </c>
      <c r="V2578" t="s">
        <v>40</v>
      </c>
      <c r="W2578">
        <v>1</v>
      </c>
      <c r="X2578" t="b">
        <v>1</v>
      </c>
      <c r="Y2578" t="s">
        <v>41</v>
      </c>
      <c r="Z2578" t="s">
        <v>41</v>
      </c>
      <c r="AA2578">
        <v>9</v>
      </c>
      <c r="AB2578">
        <v>9</v>
      </c>
      <c r="AC2578">
        <v>2021</v>
      </c>
      <c r="AD2578" s="1">
        <v>44531</v>
      </c>
      <c r="AE2578" t="s">
        <v>87</v>
      </c>
      <c r="AF2578" t="s">
        <v>62</v>
      </c>
      <c r="AG2578" t="str">
        <f t="shared" si="163"/>
        <v>Include</v>
      </c>
      <c r="AH2578">
        <f t="shared" si="160"/>
        <v>1</v>
      </c>
      <c r="AI2578">
        <f t="shared" si="161"/>
        <v>1</v>
      </c>
      <c r="AJ2578">
        <f t="shared" si="162"/>
        <v>0</v>
      </c>
      <c r="AK2578" s="15">
        <f>1</f>
        <v>1</v>
      </c>
    </row>
    <row r="2579" spans="1:37" x14ac:dyDescent="0.3">
      <c r="A2579" t="s">
        <v>5743</v>
      </c>
      <c r="B2579" s="1">
        <v>44556</v>
      </c>
      <c r="C2579" s="1">
        <v>44556</v>
      </c>
      <c r="D2579" t="s">
        <v>5744</v>
      </c>
      <c r="E2579" t="s">
        <v>1627</v>
      </c>
      <c r="F2579">
        <v>38</v>
      </c>
      <c r="G2579">
        <v>38</v>
      </c>
      <c r="H2579" t="s">
        <v>81</v>
      </c>
      <c r="I2579" t="s">
        <v>81</v>
      </c>
      <c r="J2579" t="s">
        <v>82</v>
      </c>
      <c r="K2579" t="s">
        <v>83</v>
      </c>
      <c r="L2579" t="s">
        <v>140</v>
      </c>
      <c r="M2579" t="s">
        <v>358</v>
      </c>
      <c r="N2579">
        <v>9</v>
      </c>
      <c r="O2579">
        <v>9</v>
      </c>
      <c r="P2579">
        <v>3852.76</v>
      </c>
      <c r="Q2579" s="2">
        <v>0.08</v>
      </c>
      <c r="R2579">
        <v>26003.08</v>
      </c>
      <c r="S2579">
        <v>7426.65</v>
      </c>
      <c r="T2579" s="3">
        <v>0.28599999999999998</v>
      </c>
      <c r="U2579">
        <v>50.19</v>
      </c>
      <c r="V2579" t="s">
        <v>68</v>
      </c>
      <c r="W2579">
        <v>5</v>
      </c>
      <c r="X2579" t="b">
        <v>0</v>
      </c>
      <c r="Y2579" t="s">
        <v>60</v>
      </c>
      <c r="Z2579" t="s">
        <v>60</v>
      </c>
      <c r="AA2579">
        <v>9</v>
      </c>
      <c r="AB2579">
        <v>9</v>
      </c>
      <c r="AC2579">
        <v>2021</v>
      </c>
      <c r="AD2579" s="1">
        <v>44531</v>
      </c>
      <c r="AE2579" t="s">
        <v>61</v>
      </c>
      <c r="AF2579" t="s">
        <v>69</v>
      </c>
      <c r="AG2579" t="str">
        <f t="shared" si="163"/>
        <v>Include</v>
      </c>
      <c r="AH2579">
        <f t="shared" si="160"/>
        <v>0</v>
      </c>
      <c r="AI2579">
        <f t="shared" si="161"/>
        <v>1</v>
      </c>
      <c r="AJ2579">
        <f t="shared" si="162"/>
        <v>0</v>
      </c>
      <c r="AK2579" s="15">
        <f>1</f>
        <v>1</v>
      </c>
    </row>
    <row r="2580" spans="1:37" x14ac:dyDescent="0.3">
      <c r="A2580" t="s">
        <v>5745</v>
      </c>
      <c r="B2580" s="1">
        <v>44556</v>
      </c>
      <c r="C2580" s="1">
        <v>44556</v>
      </c>
      <c r="D2580" t="s">
        <v>5746</v>
      </c>
      <c r="E2580" t="s">
        <v>1022</v>
      </c>
      <c r="F2580">
        <v>32</v>
      </c>
      <c r="G2580">
        <v>32</v>
      </c>
      <c r="H2580" t="s">
        <v>81</v>
      </c>
      <c r="I2580" t="s">
        <v>81</v>
      </c>
      <c r="J2580" t="s">
        <v>48</v>
      </c>
      <c r="K2580" t="s">
        <v>49</v>
      </c>
      <c r="L2580" t="s">
        <v>97</v>
      </c>
      <c r="M2580" t="s">
        <v>243</v>
      </c>
      <c r="N2580">
        <v>8</v>
      </c>
      <c r="O2580">
        <v>8</v>
      </c>
      <c r="P2580">
        <v>1023.77</v>
      </c>
      <c r="Q2580" s="2">
        <v>0.35</v>
      </c>
      <c r="R2580">
        <v>4221.3599999999997</v>
      </c>
      <c r="S2580">
        <v>1605.93</v>
      </c>
      <c r="T2580" s="3">
        <v>0.38</v>
      </c>
      <c r="U2580">
        <v>33.93</v>
      </c>
      <c r="V2580" t="s">
        <v>68</v>
      </c>
      <c r="W2580">
        <v>2</v>
      </c>
      <c r="X2580" t="b">
        <v>0</v>
      </c>
      <c r="Y2580" t="s">
        <v>100</v>
      </c>
      <c r="Z2580" t="s">
        <v>100</v>
      </c>
      <c r="AA2580">
        <v>4</v>
      </c>
      <c r="AB2580">
        <v>4</v>
      </c>
      <c r="AC2580">
        <v>2021</v>
      </c>
      <c r="AD2580" s="1">
        <v>44531</v>
      </c>
      <c r="AE2580" t="s">
        <v>87</v>
      </c>
      <c r="AF2580" t="s">
        <v>62</v>
      </c>
      <c r="AG2580" t="str">
        <f t="shared" si="163"/>
        <v>Include</v>
      </c>
      <c r="AH2580">
        <f t="shared" si="160"/>
        <v>0</v>
      </c>
      <c r="AI2580">
        <f t="shared" si="161"/>
        <v>0</v>
      </c>
      <c r="AJ2580">
        <f t="shared" si="162"/>
        <v>1</v>
      </c>
      <c r="AK2580" s="15">
        <f>1</f>
        <v>1</v>
      </c>
    </row>
    <row r="2581" spans="1:37" x14ac:dyDescent="0.3">
      <c r="A2581" t="s">
        <v>5747</v>
      </c>
      <c r="B2581" s="1">
        <v>44556</v>
      </c>
      <c r="C2581" s="1">
        <v>44556</v>
      </c>
      <c r="D2581" t="s">
        <v>5748</v>
      </c>
      <c r="E2581" t="s">
        <v>1038</v>
      </c>
      <c r="F2581">
        <v>44</v>
      </c>
      <c r="G2581">
        <v>44</v>
      </c>
      <c r="H2581" t="s">
        <v>265</v>
      </c>
      <c r="I2581" t="s">
        <v>35</v>
      </c>
      <c r="J2581" t="s">
        <v>116</v>
      </c>
      <c r="K2581" t="s">
        <v>260</v>
      </c>
      <c r="L2581" t="s">
        <v>140</v>
      </c>
      <c r="M2581" t="s">
        <v>141</v>
      </c>
      <c r="N2581">
        <v>7</v>
      </c>
      <c r="O2581">
        <v>7</v>
      </c>
      <c r="P2581">
        <v>2270</v>
      </c>
      <c r="Q2581" s="2">
        <v>0.09</v>
      </c>
      <c r="R2581">
        <v>11066.01</v>
      </c>
      <c r="S2581">
        <v>3221.05</v>
      </c>
      <c r="T2581" s="3">
        <v>0.29099999999999998</v>
      </c>
      <c r="U2581">
        <v>55.24</v>
      </c>
      <c r="V2581" t="s">
        <v>52</v>
      </c>
      <c r="W2581">
        <v>5</v>
      </c>
      <c r="X2581" t="b">
        <v>0</v>
      </c>
      <c r="Y2581" t="s">
        <v>60</v>
      </c>
      <c r="Z2581" t="s">
        <v>60</v>
      </c>
      <c r="AA2581">
        <v>8</v>
      </c>
      <c r="AB2581">
        <v>8</v>
      </c>
      <c r="AC2581">
        <v>2021</v>
      </c>
      <c r="AD2581" s="1">
        <v>44531</v>
      </c>
      <c r="AE2581" t="s">
        <v>61</v>
      </c>
      <c r="AF2581" t="s">
        <v>69</v>
      </c>
      <c r="AG2581" t="str">
        <f t="shared" si="163"/>
        <v>Include</v>
      </c>
      <c r="AH2581">
        <f t="shared" si="160"/>
        <v>0</v>
      </c>
      <c r="AI2581">
        <f t="shared" si="161"/>
        <v>1</v>
      </c>
      <c r="AJ2581">
        <f t="shared" si="162"/>
        <v>0</v>
      </c>
      <c r="AK2581" s="15">
        <f>1</f>
        <v>1</v>
      </c>
    </row>
    <row r="2582" spans="1:37" x14ac:dyDescent="0.3">
      <c r="A2582" t="s">
        <v>5749</v>
      </c>
      <c r="B2582" s="1">
        <v>44555</v>
      </c>
      <c r="C2582" s="1">
        <v>44555</v>
      </c>
      <c r="D2582" t="s">
        <v>3731</v>
      </c>
      <c r="E2582" t="s">
        <v>958</v>
      </c>
      <c r="F2582">
        <v>27</v>
      </c>
      <c r="G2582">
        <v>27</v>
      </c>
      <c r="H2582" t="s">
        <v>81</v>
      </c>
      <c r="I2582" t="s">
        <v>81</v>
      </c>
      <c r="J2582" t="s">
        <v>36</v>
      </c>
      <c r="K2582" t="s">
        <v>106</v>
      </c>
      <c r="L2582" t="s">
        <v>38</v>
      </c>
      <c r="M2582" t="s">
        <v>159</v>
      </c>
      <c r="N2582">
        <v>1</v>
      </c>
      <c r="O2582">
        <v>1</v>
      </c>
      <c r="P2582">
        <v>805.29</v>
      </c>
      <c r="Q2582" s="2">
        <v>0.36</v>
      </c>
      <c r="R2582">
        <v>359.88</v>
      </c>
      <c r="S2582">
        <v>172.3</v>
      </c>
      <c r="T2582" s="3">
        <v>0.47899999999999998</v>
      </c>
      <c r="U2582">
        <v>52.35</v>
      </c>
      <c r="V2582" t="s">
        <v>99</v>
      </c>
      <c r="X2582" t="b">
        <v>0</v>
      </c>
      <c r="Y2582" t="s">
        <v>60</v>
      </c>
      <c r="Z2582" t="s">
        <v>60</v>
      </c>
      <c r="AA2582">
        <v>6</v>
      </c>
      <c r="AB2582">
        <v>6</v>
      </c>
      <c r="AC2582">
        <v>2021</v>
      </c>
      <c r="AD2582" s="1">
        <v>44531</v>
      </c>
      <c r="AE2582" t="s">
        <v>87</v>
      </c>
      <c r="AF2582" t="s">
        <v>62</v>
      </c>
      <c r="AG2582" t="str">
        <f t="shared" si="163"/>
        <v>Include</v>
      </c>
      <c r="AH2582">
        <f t="shared" si="160"/>
        <v>0</v>
      </c>
      <c r="AI2582">
        <f t="shared" si="161"/>
        <v>1</v>
      </c>
      <c r="AJ2582">
        <f t="shared" si="162"/>
        <v>0</v>
      </c>
      <c r="AK2582" s="15">
        <f>1</f>
        <v>1</v>
      </c>
    </row>
    <row r="2583" spans="1:37" x14ac:dyDescent="0.3">
      <c r="A2583" t="s">
        <v>5750</v>
      </c>
      <c r="B2583" s="1">
        <v>44555</v>
      </c>
      <c r="C2583" s="1">
        <v>44555</v>
      </c>
      <c r="D2583" t="s">
        <v>5751</v>
      </c>
      <c r="E2583" t="s">
        <v>996</v>
      </c>
      <c r="F2583">
        <v>53</v>
      </c>
      <c r="G2583">
        <v>53</v>
      </c>
      <c r="H2583" t="s">
        <v>81</v>
      </c>
      <c r="I2583" t="s">
        <v>81</v>
      </c>
      <c r="J2583" t="s">
        <v>82</v>
      </c>
      <c r="K2583" t="s">
        <v>83</v>
      </c>
      <c r="L2583" t="s">
        <v>111</v>
      </c>
      <c r="M2583" t="s">
        <v>174</v>
      </c>
      <c r="N2583">
        <v>5</v>
      </c>
      <c r="O2583">
        <v>5</v>
      </c>
      <c r="P2583">
        <v>7179.94</v>
      </c>
      <c r="Q2583" s="2">
        <v>0.31</v>
      </c>
      <c r="R2583">
        <v>21400.720000000001</v>
      </c>
      <c r="S2583">
        <v>2403.1999999999998</v>
      </c>
      <c r="T2583" s="3">
        <v>0.112</v>
      </c>
      <c r="U2583">
        <v>65.86</v>
      </c>
      <c r="V2583" t="s">
        <v>132</v>
      </c>
      <c r="W2583">
        <v>2</v>
      </c>
      <c r="X2583" t="b">
        <v>0</v>
      </c>
      <c r="Y2583" t="s">
        <v>60</v>
      </c>
      <c r="Z2583" t="s">
        <v>60</v>
      </c>
      <c r="AA2583">
        <v>8</v>
      </c>
      <c r="AB2583">
        <v>8</v>
      </c>
      <c r="AC2583">
        <v>2021</v>
      </c>
      <c r="AD2583" s="1">
        <v>44531</v>
      </c>
      <c r="AE2583" t="s">
        <v>101</v>
      </c>
      <c r="AF2583" t="s">
        <v>62</v>
      </c>
      <c r="AG2583" t="str">
        <f t="shared" si="163"/>
        <v>Include</v>
      </c>
      <c r="AH2583">
        <f t="shared" si="160"/>
        <v>0</v>
      </c>
      <c r="AI2583">
        <f t="shared" si="161"/>
        <v>1</v>
      </c>
      <c r="AJ2583">
        <f t="shared" si="162"/>
        <v>0</v>
      </c>
      <c r="AK2583" s="15">
        <f>1</f>
        <v>1</v>
      </c>
    </row>
    <row r="2584" spans="1:37" x14ac:dyDescent="0.3">
      <c r="A2584" t="s">
        <v>5752</v>
      </c>
      <c r="B2584" s="1">
        <v>44555</v>
      </c>
      <c r="C2584" s="1">
        <v>44555</v>
      </c>
      <c r="D2584" t="s">
        <v>5753</v>
      </c>
      <c r="E2584" t="s">
        <v>885</v>
      </c>
      <c r="F2584">
        <v>36</v>
      </c>
      <c r="G2584">
        <v>36</v>
      </c>
      <c r="H2584" t="s">
        <v>47</v>
      </c>
      <c r="I2584" t="s">
        <v>47</v>
      </c>
      <c r="J2584" t="s">
        <v>36</v>
      </c>
      <c r="K2584" t="s">
        <v>37</v>
      </c>
      <c r="L2584" t="s">
        <v>84</v>
      </c>
      <c r="M2584" t="s">
        <v>267</v>
      </c>
      <c r="N2584">
        <v>3</v>
      </c>
      <c r="O2584">
        <v>3</v>
      </c>
      <c r="P2584">
        <v>113.16</v>
      </c>
      <c r="R2584">
        <v>223.33</v>
      </c>
      <c r="S2584">
        <v>19.47</v>
      </c>
      <c r="T2584" s="3">
        <v>8.6999999999999994E-2</v>
      </c>
      <c r="U2584">
        <v>50.52</v>
      </c>
      <c r="V2584" t="s">
        <v>52</v>
      </c>
      <c r="W2584">
        <v>3</v>
      </c>
      <c r="X2584" t="b">
        <v>0</v>
      </c>
      <c r="Y2584" t="s">
        <v>60</v>
      </c>
      <c r="Z2584" t="s">
        <v>60</v>
      </c>
      <c r="AA2584">
        <v>3</v>
      </c>
      <c r="AB2584">
        <v>3</v>
      </c>
      <c r="AC2584">
        <v>2021</v>
      </c>
      <c r="AD2584" s="1">
        <v>44531</v>
      </c>
      <c r="AE2584" t="s">
        <v>61</v>
      </c>
      <c r="AF2584" t="s">
        <v>201</v>
      </c>
      <c r="AG2584" t="str">
        <f t="shared" si="163"/>
        <v>Include</v>
      </c>
      <c r="AH2584">
        <f t="shared" si="160"/>
        <v>0</v>
      </c>
      <c r="AI2584">
        <f t="shared" si="161"/>
        <v>1</v>
      </c>
      <c r="AJ2584">
        <f t="shared" si="162"/>
        <v>0</v>
      </c>
      <c r="AK2584" s="15">
        <f>1</f>
        <v>1</v>
      </c>
    </row>
    <row r="2585" spans="1:37" x14ac:dyDescent="0.3">
      <c r="A2585" t="s">
        <v>5754</v>
      </c>
      <c r="B2585" s="1">
        <v>44555</v>
      </c>
      <c r="C2585" s="1">
        <v>44555</v>
      </c>
      <c r="D2585" t="s">
        <v>533</v>
      </c>
      <c r="E2585" t="s">
        <v>1225</v>
      </c>
      <c r="F2585">
        <v>19</v>
      </c>
      <c r="G2585">
        <v>19</v>
      </c>
      <c r="H2585" t="s">
        <v>35</v>
      </c>
      <c r="I2585" t="s">
        <v>35</v>
      </c>
      <c r="J2585" t="s">
        <v>116</v>
      </c>
      <c r="K2585" t="s">
        <v>247</v>
      </c>
      <c r="L2585" t="s">
        <v>50</v>
      </c>
      <c r="M2585" t="s">
        <v>51</v>
      </c>
      <c r="N2585">
        <v>1</v>
      </c>
      <c r="O2585">
        <v>1</v>
      </c>
      <c r="P2585">
        <v>10289.790000000001</v>
      </c>
      <c r="Q2585" s="2">
        <v>0.25</v>
      </c>
      <c r="R2585">
        <v>5945.61</v>
      </c>
      <c r="S2585">
        <v>1688.17</v>
      </c>
      <c r="T2585" s="3">
        <v>0.28399999999999997</v>
      </c>
      <c r="U2585">
        <v>44.08</v>
      </c>
      <c r="V2585" t="s">
        <v>132</v>
      </c>
      <c r="W2585">
        <v>2</v>
      </c>
      <c r="X2585" t="b">
        <v>0</v>
      </c>
      <c r="Y2585" t="s">
        <v>86</v>
      </c>
      <c r="Z2585" t="s">
        <v>86</v>
      </c>
      <c r="AA2585">
        <v>7</v>
      </c>
      <c r="AB2585">
        <v>7</v>
      </c>
      <c r="AC2585">
        <v>2021</v>
      </c>
      <c r="AD2585" s="1">
        <v>44531</v>
      </c>
      <c r="AE2585" t="s">
        <v>53</v>
      </c>
      <c r="AF2585" t="s">
        <v>43</v>
      </c>
      <c r="AG2585" t="str">
        <f t="shared" si="163"/>
        <v>Include</v>
      </c>
      <c r="AH2585">
        <f t="shared" si="160"/>
        <v>0</v>
      </c>
      <c r="AI2585">
        <f t="shared" si="161"/>
        <v>0</v>
      </c>
      <c r="AJ2585">
        <f t="shared" si="162"/>
        <v>0</v>
      </c>
      <c r="AK2585" s="15">
        <f>1</f>
        <v>1</v>
      </c>
    </row>
    <row r="2586" spans="1:37" x14ac:dyDescent="0.3">
      <c r="A2586" t="s">
        <v>5755</v>
      </c>
      <c r="B2586" s="1">
        <v>44554</v>
      </c>
      <c r="C2586" s="1">
        <v>44554</v>
      </c>
      <c r="D2586" t="s">
        <v>5756</v>
      </c>
      <c r="E2586" t="s">
        <v>1945</v>
      </c>
      <c r="F2586">
        <v>32</v>
      </c>
      <c r="G2586">
        <v>32</v>
      </c>
      <c r="H2586" t="s">
        <v>81</v>
      </c>
      <c r="I2586" t="s">
        <v>81</v>
      </c>
      <c r="J2586" t="s">
        <v>116</v>
      </c>
      <c r="K2586" t="s">
        <v>117</v>
      </c>
      <c r="L2586" t="s">
        <v>140</v>
      </c>
      <c r="M2586" t="s">
        <v>190</v>
      </c>
      <c r="N2586">
        <v>3</v>
      </c>
      <c r="O2586">
        <v>3</v>
      </c>
      <c r="P2586">
        <v>3628.14</v>
      </c>
      <c r="Q2586" s="2">
        <v>0.24</v>
      </c>
      <c r="R2586">
        <v>6186.65</v>
      </c>
      <c r="S2586">
        <v>2322.3200000000002</v>
      </c>
      <c r="T2586" s="3">
        <v>0.375</v>
      </c>
      <c r="U2586">
        <v>52.79</v>
      </c>
      <c r="V2586" t="s">
        <v>40</v>
      </c>
      <c r="W2586">
        <v>2</v>
      </c>
      <c r="X2586" t="b">
        <v>0</v>
      </c>
      <c r="Y2586" t="s">
        <v>60</v>
      </c>
      <c r="Z2586" t="s">
        <v>60</v>
      </c>
      <c r="AA2586">
        <v>1</v>
      </c>
      <c r="AB2586">
        <v>1</v>
      </c>
      <c r="AC2586">
        <v>2021</v>
      </c>
      <c r="AD2586" s="1">
        <v>44531</v>
      </c>
      <c r="AE2586" t="s">
        <v>87</v>
      </c>
      <c r="AF2586" t="s">
        <v>43</v>
      </c>
      <c r="AG2586" t="str">
        <f t="shared" si="163"/>
        <v>Include</v>
      </c>
      <c r="AH2586">
        <f t="shared" si="160"/>
        <v>0</v>
      </c>
      <c r="AI2586">
        <f t="shared" si="161"/>
        <v>1</v>
      </c>
      <c r="AJ2586">
        <f t="shared" si="162"/>
        <v>0</v>
      </c>
      <c r="AK2586" s="15">
        <f>1</f>
        <v>1</v>
      </c>
    </row>
    <row r="2587" spans="1:37" x14ac:dyDescent="0.3">
      <c r="A2587" t="s">
        <v>5757</v>
      </c>
      <c r="B2587" s="1">
        <v>44554</v>
      </c>
      <c r="C2587" s="1">
        <v>44554</v>
      </c>
      <c r="D2587" t="s">
        <v>5758</v>
      </c>
      <c r="E2587" t="s">
        <v>2397</v>
      </c>
      <c r="F2587">
        <v>22</v>
      </c>
      <c r="G2587">
        <v>22</v>
      </c>
      <c r="H2587" t="s">
        <v>265</v>
      </c>
      <c r="I2587" t="s">
        <v>35</v>
      </c>
      <c r="J2587" t="s">
        <v>48</v>
      </c>
      <c r="K2587" t="s">
        <v>230</v>
      </c>
      <c r="L2587" t="s">
        <v>140</v>
      </c>
      <c r="M2587" t="s">
        <v>141</v>
      </c>
      <c r="N2587">
        <v>4</v>
      </c>
      <c r="O2587">
        <v>4</v>
      </c>
      <c r="P2587">
        <v>1566.74</v>
      </c>
      <c r="Q2587" s="2">
        <v>7.0000000000000007E-2</v>
      </c>
      <c r="R2587">
        <v>3925.14</v>
      </c>
      <c r="S2587">
        <v>1682.6</v>
      </c>
      <c r="T2587" s="3">
        <v>0.42899999999999999</v>
      </c>
      <c r="U2587">
        <v>77.040000000000006</v>
      </c>
      <c r="V2587" t="s">
        <v>132</v>
      </c>
      <c r="W2587">
        <v>4</v>
      </c>
      <c r="X2587" t="b">
        <v>0</v>
      </c>
      <c r="Y2587" t="s">
        <v>142</v>
      </c>
      <c r="Z2587" t="s">
        <v>142</v>
      </c>
      <c r="AA2587">
        <v>9</v>
      </c>
      <c r="AB2587">
        <v>9</v>
      </c>
      <c r="AC2587">
        <v>2021</v>
      </c>
      <c r="AD2587" s="1">
        <v>44531</v>
      </c>
      <c r="AE2587" t="s">
        <v>53</v>
      </c>
      <c r="AF2587" t="s">
        <v>69</v>
      </c>
      <c r="AG2587" t="str">
        <f t="shared" si="163"/>
        <v>Include</v>
      </c>
      <c r="AH2587">
        <f t="shared" si="160"/>
        <v>0</v>
      </c>
      <c r="AI2587">
        <f t="shared" si="161"/>
        <v>0</v>
      </c>
      <c r="AJ2587">
        <f t="shared" si="162"/>
        <v>0</v>
      </c>
      <c r="AK2587" s="15">
        <f>1</f>
        <v>1</v>
      </c>
    </row>
    <row r="2588" spans="1:37" x14ac:dyDescent="0.3">
      <c r="A2588" t="s">
        <v>5759</v>
      </c>
      <c r="B2588" s="1">
        <v>44553</v>
      </c>
      <c r="C2588" s="1">
        <v>44553</v>
      </c>
      <c r="D2588" t="s">
        <v>5760</v>
      </c>
      <c r="E2588" t="s">
        <v>901</v>
      </c>
      <c r="F2588">
        <v>45</v>
      </c>
      <c r="G2588">
        <v>45</v>
      </c>
      <c r="H2588" t="s">
        <v>47</v>
      </c>
      <c r="I2588" t="s">
        <v>47</v>
      </c>
      <c r="J2588" t="s">
        <v>116</v>
      </c>
      <c r="K2588" t="s">
        <v>117</v>
      </c>
      <c r="L2588" t="s">
        <v>74</v>
      </c>
      <c r="M2588" t="s">
        <v>170</v>
      </c>
      <c r="N2588">
        <v>4</v>
      </c>
      <c r="O2588">
        <v>4</v>
      </c>
      <c r="P2588">
        <v>55475.839999999997</v>
      </c>
      <c r="Q2588" s="2">
        <v>0.06</v>
      </c>
      <c r="R2588">
        <v>176358.34</v>
      </c>
      <c r="S2588">
        <v>22566.53</v>
      </c>
      <c r="T2588" s="3">
        <v>0.128</v>
      </c>
      <c r="U2588">
        <v>40.68</v>
      </c>
      <c r="V2588" t="s">
        <v>132</v>
      </c>
      <c r="W2588">
        <v>4</v>
      </c>
      <c r="X2588" t="b">
        <v>0</v>
      </c>
      <c r="Y2588" t="s">
        <v>100</v>
      </c>
      <c r="Z2588" t="s">
        <v>100</v>
      </c>
      <c r="AA2588">
        <v>2</v>
      </c>
      <c r="AB2588">
        <v>2</v>
      </c>
      <c r="AC2588">
        <v>2021</v>
      </c>
      <c r="AD2588" s="1">
        <v>44531</v>
      </c>
      <c r="AE2588" t="s">
        <v>61</v>
      </c>
      <c r="AF2588" t="s">
        <v>69</v>
      </c>
      <c r="AG2588" t="str">
        <f t="shared" si="163"/>
        <v>Include</v>
      </c>
      <c r="AH2588">
        <f t="shared" si="160"/>
        <v>0</v>
      </c>
      <c r="AI2588">
        <f t="shared" si="161"/>
        <v>0</v>
      </c>
      <c r="AJ2588">
        <f t="shared" si="162"/>
        <v>1</v>
      </c>
      <c r="AK2588" s="15">
        <f>1</f>
        <v>1</v>
      </c>
    </row>
    <row r="2589" spans="1:37" x14ac:dyDescent="0.3">
      <c r="A2589" t="s">
        <v>5761</v>
      </c>
      <c r="B2589" s="1">
        <v>44552</v>
      </c>
      <c r="C2589" s="1">
        <v>44552</v>
      </c>
      <c r="D2589" t="s">
        <v>5762</v>
      </c>
      <c r="E2589" t="s">
        <v>1825</v>
      </c>
      <c r="F2589">
        <v>27</v>
      </c>
      <c r="G2589">
        <v>27</v>
      </c>
      <c r="H2589" t="s">
        <v>81</v>
      </c>
      <c r="I2589" t="s">
        <v>81</v>
      </c>
      <c r="J2589" t="s">
        <v>36</v>
      </c>
      <c r="K2589" t="s">
        <v>106</v>
      </c>
      <c r="L2589" t="s">
        <v>50</v>
      </c>
      <c r="M2589" t="s">
        <v>325</v>
      </c>
      <c r="N2589">
        <v>4</v>
      </c>
      <c r="O2589">
        <v>4</v>
      </c>
      <c r="P2589">
        <v>17068.97</v>
      </c>
      <c r="Q2589" s="2">
        <v>0.24</v>
      </c>
      <c r="R2589">
        <v>42127.94</v>
      </c>
      <c r="S2589">
        <v>13207.2</v>
      </c>
      <c r="T2589" s="3">
        <v>0.314</v>
      </c>
      <c r="U2589">
        <v>37.21</v>
      </c>
      <c r="V2589" t="s">
        <v>132</v>
      </c>
      <c r="W2589">
        <v>4</v>
      </c>
      <c r="X2589" t="b">
        <v>0</v>
      </c>
      <c r="Y2589" t="s">
        <v>60</v>
      </c>
      <c r="Z2589" t="s">
        <v>60</v>
      </c>
      <c r="AA2589">
        <v>1</v>
      </c>
      <c r="AB2589">
        <v>1</v>
      </c>
      <c r="AC2589">
        <v>2021</v>
      </c>
      <c r="AD2589" s="1">
        <v>44531</v>
      </c>
      <c r="AE2589" t="s">
        <v>87</v>
      </c>
      <c r="AF2589" t="s">
        <v>43</v>
      </c>
      <c r="AG2589" t="str">
        <f t="shared" si="163"/>
        <v>Include</v>
      </c>
      <c r="AH2589">
        <f t="shared" si="160"/>
        <v>0</v>
      </c>
      <c r="AI2589">
        <f t="shared" si="161"/>
        <v>1</v>
      </c>
      <c r="AJ2589">
        <f t="shared" si="162"/>
        <v>0</v>
      </c>
      <c r="AK2589" s="15">
        <f>1</f>
        <v>1</v>
      </c>
    </row>
    <row r="2590" spans="1:37" x14ac:dyDescent="0.3">
      <c r="A2590" t="s">
        <v>5763</v>
      </c>
      <c r="B2590" s="1">
        <v>44551</v>
      </c>
      <c r="C2590" s="1">
        <v>44551</v>
      </c>
      <c r="D2590" t="s">
        <v>5764</v>
      </c>
      <c r="E2590" t="s">
        <v>1702</v>
      </c>
      <c r="F2590">
        <v>33</v>
      </c>
      <c r="G2590">
        <v>33</v>
      </c>
      <c r="H2590" t="s">
        <v>81</v>
      </c>
      <c r="I2590" t="s">
        <v>81</v>
      </c>
      <c r="J2590" t="s">
        <v>36</v>
      </c>
      <c r="K2590" t="s">
        <v>37</v>
      </c>
      <c r="L2590" t="s">
        <v>84</v>
      </c>
      <c r="M2590" t="s">
        <v>85</v>
      </c>
      <c r="N2590">
        <v>6</v>
      </c>
      <c r="O2590">
        <v>6</v>
      </c>
      <c r="P2590">
        <v>377.46</v>
      </c>
      <c r="Q2590" s="2">
        <v>0.31</v>
      </c>
      <c r="R2590">
        <v>1187.1600000000001</v>
      </c>
      <c r="S2590">
        <v>62.24</v>
      </c>
      <c r="T2590" s="3">
        <v>5.1999999999999998E-2</v>
      </c>
      <c r="U2590">
        <v>64.09</v>
      </c>
      <c r="V2590" t="s">
        <v>99</v>
      </c>
      <c r="W2590">
        <v>2</v>
      </c>
      <c r="X2590" t="b">
        <v>0</v>
      </c>
      <c r="Y2590" t="s">
        <v>142</v>
      </c>
      <c r="Z2590" t="s">
        <v>142</v>
      </c>
      <c r="AA2590">
        <v>5</v>
      </c>
      <c r="AB2590">
        <v>5</v>
      </c>
      <c r="AC2590">
        <v>2021</v>
      </c>
      <c r="AD2590" s="1">
        <v>44531</v>
      </c>
      <c r="AE2590" t="s">
        <v>87</v>
      </c>
      <c r="AF2590" t="s">
        <v>62</v>
      </c>
      <c r="AG2590" t="str">
        <f t="shared" si="163"/>
        <v>Include</v>
      </c>
      <c r="AH2590">
        <f t="shared" si="160"/>
        <v>0</v>
      </c>
      <c r="AI2590">
        <f t="shared" si="161"/>
        <v>0</v>
      </c>
      <c r="AJ2590">
        <f t="shared" si="162"/>
        <v>0</v>
      </c>
      <c r="AK2590" s="15">
        <f>1</f>
        <v>1</v>
      </c>
    </row>
    <row r="2591" spans="1:37" x14ac:dyDescent="0.3">
      <c r="A2591" t="s">
        <v>5765</v>
      </c>
      <c r="B2591" s="1">
        <v>44551</v>
      </c>
      <c r="C2591" s="1">
        <v>44551</v>
      </c>
      <c r="D2591" t="s">
        <v>5766</v>
      </c>
      <c r="E2591" t="s">
        <v>728</v>
      </c>
      <c r="F2591">
        <v>51</v>
      </c>
      <c r="G2591">
        <v>51</v>
      </c>
      <c r="H2591" t="s">
        <v>47</v>
      </c>
      <c r="I2591" t="s">
        <v>47</v>
      </c>
      <c r="J2591" t="s">
        <v>82</v>
      </c>
      <c r="K2591" t="s">
        <v>131</v>
      </c>
      <c r="L2591" t="s">
        <v>97</v>
      </c>
      <c r="M2591" t="s">
        <v>275</v>
      </c>
      <c r="N2591">
        <v>10</v>
      </c>
      <c r="O2591">
        <v>10</v>
      </c>
      <c r="P2591">
        <v>1181.99</v>
      </c>
      <c r="Q2591" s="2">
        <v>0.01</v>
      </c>
      <c r="R2591">
        <v>8278.99</v>
      </c>
      <c r="S2591">
        <v>3933.86</v>
      </c>
      <c r="T2591" s="3">
        <v>0.47499999999999998</v>
      </c>
      <c r="U2591">
        <v>52.54</v>
      </c>
      <c r="V2591" t="s">
        <v>132</v>
      </c>
      <c r="W2591">
        <v>5</v>
      </c>
      <c r="X2591" t="b">
        <v>1</v>
      </c>
      <c r="Y2591" t="s">
        <v>41</v>
      </c>
      <c r="Z2591" t="s">
        <v>41</v>
      </c>
      <c r="AA2591">
        <v>10</v>
      </c>
      <c r="AB2591">
        <v>10</v>
      </c>
      <c r="AC2591">
        <v>2021</v>
      </c>
      <c r="AD2591" s="1">
        <v>44531</v>
      </c>
      <c r="AE2591" t="s">
        <v>101</v>
      </c>
      <c r="AF2591" t="s">
        <v>69</v>
      </c>
      <c r="AG2591" t="str">
        <f t="shared" si="163"/>
        <v>Include</v>
      </c>
      <c r="AH2591">
        <f t="shared" si="160"/>
        <v>1</v>
      </c>
      <c r="AI2591">
        <f t="shared" si="161"/>
        <v>1</v>
      </c>
      <c r="AJ2591">
        <f t="shared" si="162"/>
        <v>0</v>
      </c>
      <c r="AK2591" s="15">
        <f>1</f>
        <v>1</v>
      </c>
    </row>
    <row r="2592" spans="1:37" x14ac:dyDescent="0.3">
      <c r="A2592" t="s">
        <v>5767</v>
      </c>
      <c r="B2592" s="1">
        <v>44550</v>
      </c>
      <c r="C2592" s="1">
        <v>44550</v>
      </c>
      <c r="D2592" t="s">
        <v>5768</v>
      </c>
      <c r="E2592" t="s">
        <v>2439</v>
      </c>
      <c r="F2592">
        <v>37</v>
      </c>
      <c r="G2592">
        <v>37</v>
      </c>
      <c r="H2592" t="s">
        <v>47</v>
      </c>
      <c r="I2592" t="s">
        <v>47</v>
      </c>
      <c r="J2592" t="s">
        <v>82</v>
      </c>
      <c r="K2592" t="s">
        <v>131</v>
      </c>
      <c r="L2592" t="s">
        <v>38</v>
      </c>
      <c r="M2592" t="s">
        <v>163</v>
      </c>
      <c r="N2592">
        <v>2</v>
      </c>
      <c r="O2592">
        <v>2</v>
      </c>
      <c r="P2592">
        <v>984.2</v>
      </c>
      <c r="Q2592" s="2">
        <v>0.17</v>
      </c>
      <c r="R2592">
        <v>1250.93</v>
      </c>
      <c r="S2592">
        <v>608.62</v>
      </c>
      <c r="T2592" s="3">
        <v>0.48699999999999999</v>
      </c>
      <c r="U2592">
        <v>62.93</v>
      </c>
      <c r="V2592" t="s">
        <v>68</v>
      </c>
      <c r="W2592">
        <v>2</v>
      </c>
      <c r="X2592" t="b">
        <v>0</v>
      </c>
      <c r="Y2592" t="s">
        <v>60</v>
      </c>
      <c r="Z2592" t="s">
        <v>60</v>
      </c>
      <c r="AA2592">
        <v>9</v>
      </c>
      <c r="AB2592">
        <v>9</v>
      </c>
      <c r="AC2592">
        <v>2021</v>
      </c>
      <c r="AD2592" s="1">
        <v>44531</v>
      </c>
      <c r="AE2592" t="s">
        <v>61</v>
      </c>
      <c r="AF2592" t="s">
        <v>88</v>
      </c>
      <c r="AG2592" t="str">
        <f t="shared" si="163"/>
        <v>Include</v>
      </c>
      <c r="AH2592">
        <f t="shared" si="160"/>
        <v>0</v>
      </c>
      <c r="AI2592">
        <f t="shared" si="161"/>
        <v>1</v>
      </c>
      <c r="AJ2592">
        <f t="shared" si="162"/>
        <v>0</v>
      </c>
      <c r="AK2592" s="15">
        <f>1</f>
        <v>1</v>
      </c>
    </row>
    <row r="2593" spans="1:37" x14ac:dyDescent="0.3">
      <c r="A2593" t="s">
        <v>5769</v>
      </c>
      <c r="B2593" t="s">
        <v>5770</v>
      </c>
      <c r="C2593" s="1">
        <v>44550</v>
      </c>
      <c r="D2593" t="s">
        <v>5771</v>
      </c>
      <c r="E2593" t="s">
        <v>1276</v>
      </c>
      <c r="F2593">
        <v>40</v>
      </c>
      <c r="G2593">
        <v>40</v>
      </c>
      <c r="H2593" t="s">
        <v>47</v>
      </c>
      <c r="I2593" t="s">
        <v>47</v>
      </c>
      <c r="J2593" t="s">
        <v>116</v>
      </c>
      <c r="K2593" t="s">
        <v>117</v>
      </c>
      <c r="L2593" t="s">
        <v>97</v>
      </c>
      <c r="M2593" t="s">
        <v>275</v>
      </c>
      <c r="N2593">
        <v>7</v>
      </c>
      <c r="O2593">
        <v>7</v>
      </c>
      <c r="P2593">
        <v>1347.81</v>
      </c>
      <c r="Q2593" s="2">
        <v>0.14000000000000001</v>
      </c>
      <c r="R2593">
        <v>5535.71</v>
      </c>
      <c r="S2593">
        <v>1992.64</v>
      </c>
      <c r="T2593" s="3">
        <v>0.36</v>
      </c>
      <c r="U2593">
        <v>32.85</v>
      </c>
      <c r="V2593" t="s">
        <v>68</v>
      </c>
      <c r="W2593">
        <v>2</v>
      </c>
      <c r="X2593" t="b">
        <v>0</v>
      </c>
      <c r="Y2593" t="s">
        <v>382</v>
      </c>
      <c r="Z2593" t="s">
        <v>60</v>
      </c>
      <c r="AA2593">
        <v>9</v>
      </c>
      <c r="AB2593">
        <v>9</v>
      </c>
      <c r="AC2593">
        <v>2021</v>
      </c>
      <c r="AD2593" s="1">
        <v>44531</v>
      </c>
      <c r="AE2593" t="s">
        <v>61</v>
      </c>
      <c r="AF2593" t="s">
        <v>88</v>
      </c>
      <c r="AG2593" t="str">
        <f t="shared" si="163"/>
        <v>Include</v>
      </c>
      <c r="AH2593">
        <f t="shared" si="160"/>
        <v>0</v>
      </c>
      <c r="AI2593">
        <f t="shared" si="161"/>
        <v>1</v>
      </c>
      <c r="AJ2593">
        <f t="shared" si="162"/>
        <v>0</v>
      </c>
      <c r="AK2593" s="15">
        <f>1</f>
        <v>1</v>
      </c>
    </row>
    <row r="2594" spans="1:37" x14ac:dyDescent="0.3">
      <c r="A2594" t="s">
        <v>5772</v>
      </c>
      <c r="B2594" s="1">
        <v>44549</v>
      </c>
      <c r="C2594" s="1">
        <v>44549</v>
      </c>
      <c r="D2594" t="s">
        <v>5773</v>
      </c>
      <c r="E2594" t="s">
        <v>2880</v>
      </c>
      <c r="F2594">
        <v>41</v>
      </c>
      <c r="G2594">
        <v>41</v>
      </c>
      <c r="H2594" t="s">
        <v>47</v>
      </c>
      <c r="I2594" t="s">
        <v>47</v>
      </c>
      <c r="J2594" t="s">
        <v>82</v>
      </c>
      <c r="K2594" t="s">
        <v>266</v>
      </c>
      <c r="L2594" t="s">
        <v>97</v>
      </c>
      <c r="M2594" t="s">
        <v>243</v>
      </c>
      <c r="N2594">
        <v>1</v>
      </c>
      <c r="O2594">
        <v>1</v>
      </c>
      <c r="P2594">
        <v>1086.72</v>
      </c>
      <c r="Q2594" s="2">
        <v>0.16</v>
      </c>
      <c r="R2594">
        <v>733.62</v>
      </c>
      <c r="S2594">
        <v>191.01</v>
      </c>
      <c r="T2594" s="3">
        <v>0.26</v>
      </c>
      <c r="U2594">
        <v>81.14</v>
      </c>
      <c r="V2594" t="s">
        <v>52</v>
      </c>
      <c r="W2594">
        <v>2</v>
      </c>
      <c r="X2594" t="b">
        <v>0</v>
      </c>
      <c r="Y2594" t="s">
        <v>60</v>
      </c>
      <c r="Z2594" t="s">
        <v>60</v>
      </c>
      <c r="AA2594">
        <v>7</v>
      </c>
      <c r="AB2594">
        <v>7</v>
      </c>
      <c r="AC2594">
        <v>2021</v>
      </c>
      <c r="AD2594" s="1">
        <v>44531</v>
      </c>
      <c r="AE2594" t="s">
        <v>61</v>
      </c>
      <c r="AF2594" t="s">
        <v>88</v>
      </c>
      <c r="AG2594" t="str">
        <f t="shared" si="163"/>
        <v>Include</v>
      </c>
      <c r="AH2594">
        <f t="shared" si="160"/>
        <v>0</v>
      </c>
      <c r="AI2594">
        <f t="shared" si="161"/>
        <v>1</v>
      </c>
      <c r="AJ2594">
        <f t="shared" si="162"/>
        <v>0</v>
      </c>
      <c r="AK2594" s="15">
        <f>1</f>
        <v>1</v>
      </c>
    </row>
    <row r="2595" spans="1:37" x14ac:dyDescent="0.3">
      <c r="A2595" t="s">
        <v>5774</v>
      </c>
      <c r="B2595" s="1">
        <v>44548</v>
      </c>
      <c r="C2595" s="1">
        <v>44548</v>
      </c>
      <c r="D2595" t="s">
        <v>5775</v>
      </c>
      <c r="E2595" t="s">
        <v>480</v>
      </c>
      <c r="F2595">
        <v>66</v>
      </c>
      <c r="G2595">
        <v>66</v>
      </c>
      <c r="H2595" t="s">
        <v>47</v>
      </c>
      <c r="I2595" t="s">
        <v>47</v>
      </c>
      <c r="J2595" t="s">
        <v>36</v>
      </c>
      <c r="K2595" t="s">
        <v>73</v>
      </c>
      <c r="L2595" t="s">
        <v>97</v>
      </c>
      <c r="M2595" t="s">
        <v>98</v>
      </c>
      <c r="N2595">
        <v>5</v>
      </c>
      <c r="O2595">
        <v>5</v>
      </c>
      <c r="P2595">
        <v>199.85</v>
      </c>
      <c r="Q2595" s="2">
        <v>7.0000000000000007E-2</v>
      </c>
      <c r="R2595">
        <v>616.48</v>
      </c>
      <c r="S2595">
        <v>277.39999999999998</v>
      </c>
      <c r="T2595" s="3">
        <v>0.45</v>
      </c>
      <c r="U2595">
        <v>37.229999999999997</v>
      </c>
      <c r="V2595" t="s">
        <v>68</v>
      </c>
      <c r="W2595">
        <v>3</v>
      </c>
      <c r="X2595" t="b">
        <v>0</v>
      </c>
      <c r="Y2595" t="s">
        <v>60</v>
      </c>
      <c r="Z2595" t="s">
        <v>60</v>
      </c>
      <c r="AA2595">
        <v>2</v>
      </c>
      <c r="AB2595">
        <v>2</v>
      </c>
      <c r="AC2595">
        <v>2021</v>
      </c>
      <c r="AD2595" s="1">
        <v>44531</v>
      </c>
      <c r="AE2595" t="s">
        <v>520</v>
      </c>
      <c r="AF2595" t="s">
        <v>69</v>
      </c>
      <c r="AG2595" t="str">
        <f t="shared" si="163"/>
        <v>Include</v>
      </c>
      <c r="AH2595">
        <f t="shared" si="160"/>
        <v>0</v>
      </c>
      <c r="AI2595">
        <f t="shared" si="161"/>
        <v>1</v>
      </c>
      <c r="AJ2595">
        <f t="shared" si="162"/>
        <v>0</v>
      </c>
      <c r="AK2595" s="15">
        <f>1</f>
        <v>1</v>
      </c>
    </row>
    <row r="2596" spans="1:37" x14ac:dyDescent="0.3">
      <c r="A2596" t="s">
        <v>5776</v>
      </c>
      <c r="B2596" s="1">
        <v>44547</v>
      </c>
      <c r="C2596" s="1">
        <v>44547</v>
      </c>
      <c r="D2596" t="s">
        <v>5777</v>
      </c>
      <c r="E2596" t="s">
        <v>1002</v>
      </c>
      <c r="H2596" t="s">
        <v>81</v>
      </c>
      <c r="I2596" t="s">
        <v>81</v>
      </c>
      <c r="J2596" t="s">
        <v>48</v>
      </c>
      <c r="K2596" t="s">
        <v>226</v>
      </c>
      <c r="L2596" t="s">
        <v>74</v>
      </c>
      <c r="M2596" t="s">
        <v>235</v>
      </c>
      <c r="N2596">
        <v>1</v>
      </c>
      <c r="O2596">
        <v>1</v>
      </c>
      <c r="P2596">
        <v>44910.55</v>
      </c>
      <c r="Q2596" s="2">
        <v>0.23</v>
      </c>
      <c r="R2596">
        <v>25982.59</v>
      </c>
      <c r="S2596">
        <v>1789.8</v>
      </c>
      <c r="T2596" s="3">
        <v>6.9000000000000006E-2</v>
      </c>
      <c r="U2596">
        <v>63.09</v>
      </c>
      <c r="V2596" t="s">
        <v>52</v>
      </c>
      <c r="W2596">
        <v>3</v>
      </c>
      <c r="X2596" t="b">
        <v>1</v>
      </c>
      <c r="Y2596" t="s">
        <v>41</v>
      </c>
      <c r="Z2596" t="s">
        <v>41</v>
      </c>
      <c r="AA2596">
        <v>10</v>
      </c>
      <c r="AB2596">
        <v>10</v>
      </c>
      <c r="AC2596">
        <v>2021</v>
      </c>
      <c r="AD2596" s="1">
        <v>44531</v>
      </c>
      <c r="AE2596" t="s">
        <v>118</v>
      </c>
      <c r="AF2596" t="s">
        <v>43</v>
      </c>
      <c r="AG2596" t="str">
        <f t="shared" si="163"/>
        <v>Include</v>
      </c>
      <c r="AH2596">
        <f t="shared" si="160"/>
        <v>1</v>
      </c>
      <c r="AI2596">
        <f t="shared" si="161"/>
        <v>1</v>
      </c>
      <c r="AJ2596">
        <f t="shared" si="162"/>
        <v>0</v>
      </c>
      <c r="AK2596" s="15">
        <f>1</f>
        <v>1</v>
      </c>
    </row>
    <row r="2597" spans="1:37" x14ac:dyDescent="0.3">
      <c r="A2597" t="s">
        <v>5778</v>
      </c>
      <c r="B2597" s="1">
        <v>44546</v>
      </c>
      <c r="C2597" s="1">
        <v>44546</v>
      </c>
      <c r="D2597" t="s">
        <v>5779</v>
      </c>
      <c r="E2597" t="s">
        <v>177</v>
      </c>
      <c r="F2597">
        <v>29</v>
      </c>
      <c r="G2597">
        <v>29</v>
      </c>
      <c r="H2597" t="s">
        <v>173</v>
      </c>
      <c r="I2597" t="s">
        <v>81</v>
      </c>
      <c r="J2597" t="s">
        <v>82</v>
      </c>
      <c r="K2597" t="s">
        <v>122</v>
      </c>
      <c r="L2597" t="s">
        <v>140</v>
      </c>
      <c r="M2597" t="s">
        <v>372</v>
      </c>
      <c r="N2597">
        <v>1</v>
      </c>
      <c r="O2597">
        <v>1</v>
      </c>
      <c r="P2597">
        <v>3977.51</v>
      </c>
      <c r="Q2597" s="2">
        <v>0.3</v>
      </c>
      <c r="R2597">
        <v>1958.29</v>
      </c>
      <c r="S2597">
        <v>447.76</v>
      </c>
      <c r="T2597" s="3">
        <v>0.22900000000000001</v>
      </c>
      <c r="U2597">
        <v>61.65</v>
      </c>
      <c r="V2597" t="s">
        <v>76</v>
      </c>
      <c r="W2597">
        <v>1</v>
      </c>
      <c r="X2597" t="b">
        <v>0</v>
      </c>
      <c r="Y2597" t="s">
        <v>60</v>
      </c>
      <c r="Z2597" t="s">
        <v>60</v>
      </c>
      <c r="AA2597">
        <v>9</v>
      </c>
      <c r="AB2597">
        <v>9</v>
      </c>
      <c r="AC2597">
        <v>2021</v>
      </c>
      <c r="AD2597" s="1">
        <v>44531</v>
      </c>
      <c r="AE2597" t="s">
        <v>87</v>
      </c>
      <c r="AF2597" t="s">
        <v>43</v>
      </c>
      <c r="AG2597" t="str">
        <f t="shared" si="163"/>
        <v>Include</v>
      </c>
      <c r="AH2597">
        <f t="shared" si="160"/>
        <v>0</v>
      </c>
      <c r="AI2597">
        <f t="shared" si="161"/>
        <v>1</v>
      </c>
      <c r="AJ2597">
        <f t="shared" si="162"/>
        <v>0</v>
      </c>
      <c r="AK2597" s="15">
        <f>1</f>
        <v>1</v>
      </c>
    </row>
    <row r="2598" spans="1:37" x14ac:dyDescent="0.3">
      <c r="A2598" t="s">
        <v>5780</v>
      </c>
      <c r="B2598" s="1">
        <v>44546</v>
      </c>
      <c r="C2598" s="1">
        <v>44546</v>
      </c>
      <c r="D2598" t="s">
        <v>5781</v>
      </c>
      <c r="E2598" t="s">
        <v>1651</v>
      </c>
      <c r="F2598">
        <v>33</v>
      </c>
      <c r="G2598">
        <v>33</v>
      </c>
      <c r="H2598" t="s">
        <v>47</v>
      </c>
      <c r="I2598" t="s">
        <v>47</v>
      </c>
      <c r="J2598" t="s">
        <v>48</v>
      </c>
      <c r="K2598" t="s">
        <v>185</v>
      </c>
      <c r="L2598" t="s">
        <v>140</v>
      </c>
      <c r="M2598" t="s">
        <v>190</v>
      </c>
      <c r="N2598">
        <v>6</v>
      </c>
      <c r="O2598">
        <v>6</v>
      </c>
      <c r="P2598">
        <v>2208.63</v>
      </c>
      <c r="Q2598" s="2">
        <v>0.22</v>
      </c>
      <c r="R2598">
        <v>8220.7099999999991</v>
      </c>
      <c r="S2598">
        <v>2656.63</v>
      </c>
      <c r="T2598" s="3">
        <v>0.32300000000000001</v>
      </c>
      <c r="U2598">
        <v>50.49</v>
      </c>
      <c r="V2598" t="s">
        <v>68</v>
      </c>
      <c r="X2598" t="b">
        <v>0</v>
      </c>
      <c r="Y2598" t="s">
        <v>60</v>
      </c>
      <c r="Z2598" t="s">
        <v>60</v>
      </c>
      <c r="AA2598">
        <v>1</v>
      </c>
      <c r="AB2598">
        <v>1</v>
      </c>
      <c r="AC2598">
        <v>2021</v>
      </c>
      <c r="AD2598" s="1">
        <v>44531</v>
      </c>
      <c r="AE2598" t="s">
        <v>87</v>
      </c>
      <c r="AF2598" t="s">
        <v>43</v>
      </c>
      <c r="AG2598" t="str">
        <f t="shared" si="163"/>
        <v>Include</v>
      </c>
      <c r="AH2598">
        <f t="shared" si="160"/>
        <v>0</v>
      </c>
      <c r="AI2598">
        <f t="shared" si="161"/>
        <v>1</v>
      </c>
      <c r="AJ2598">
        <f t="shared" si="162"/>
        <v>0</v>
      </c>
      <c r="AK2598" s="15">
        <f>1</f>
        <v>1</v>
      </c>
    </row>
    <row r="2599" spans="1:37" x14ac:dyDescent="0.3">
      <c r="A2599" t="s">
        <v>5782</v>
      </c>
      <c r="B2599" s="1">
        <v>44545</v>
      </c>
      <c r="C2599" s="1">
        <v>44545</v>
      </c>
      <c r="D2599" t="s">
        <v>5783</v>
      </c>
      <c r="E2599" t="s">
        <v>162</v>
      </c>
      <c r="F2599">
        <v>41</v>
      </c>
      <c r="G2599">
        <v>41</v>
      </c>
      <c r="H2599" t="s">
        <v>47</v>
      </c>
      <c r="I2599" t="s">
        <v>47</v>
      </c>
      <c r="J2599" t="s">
        <v>57</v>
      </c>
      <c r="K2599" t="s">
        <v>155</v>
      </c>
      <c r="L2599" t="s">
        <v>84</v>
      </c>
      <c r="M2599" t="s">
        <v>279</v>
      </c>
      <c r="N2599">
        <v>5</v>
      </c>
      <c r="O2599">
        <v>5</v>
      </c>
      <c r="P2599">
        <v>273.75</v>
      </c>
      <c r="Q2599" s="2">
        <v>0.05</v>
      </c>
      <c r="R2599">
        <v>1113.01</v>
      </c>
      <c r="S2599">
        <v>84.56</v>
      </c>
      <c r="T2599" s="3">
        <v>7.5999999999999998E-2</v>
      </c>
      <c r="U2599">
        <v>81.92</v>
      </c>
      <c r="V2599" t="s">
        <v>132</v>
      </c>
      <c r="W2599">
        <v>1</v>
      </c>
      <c r="X2599" t="b">
        <v>0</v>
      </c>
      <c r="Y2599" t="s">
        <v>382</v>
      </c>
      <c r="Z2599" t="s">
        <v>60</v>
      </c>
      <c r="AA2599">
        <v>5</v>
      </c>
      <c r="AB2599">
        <v>5</v>
      </c>
      <c r="AC2599">
        <v>2021</v>
      </c>
      <c r="AD2599" s="1">
        <v>44531</v>
      </c>
      <c r="AE2599" t="s">
        <v>61</v>
      </c>
      <c r="AF2599" t="s">
        <v>69</v>
      </c>
      <c r="AG2599" t="str">
        <f t="shared" si="163"/>
        <v>Include</v>
      </c>
      <c r="AH2599">
        <f t="shared" si="160"/>
        <v>0</v>
      </c>
      <c r="AI2599">
        <f t="shared" si="161"/>
        <v>1</v>
      </c>
      <c r="AJ2599">
        <f t="shared" si="162"/>
        <v>0</v>
      </c>
      <c r="AK2599" s="15">
        <f>1</f>
        <v>1</v>
      </c>
    </row>
    <row r="2600" spans="1:37" x14ac:dyDescent="0.3">
      <c r="A2600" t="s">
        <v>5784</v>
      </c>
      <c r="B2600" s="1">
        <v>44545</v>
      </c>
      <c r="C2600" s="1">
        <v>44545</v>
      </c>
      <c r="D2600" t="s">
        <v>5785</v>
      </c>
      <c r="E2600" t="s">
        <v>396</v>
      </c>
      <c r="F2600">
        <v>45</v>
      </c>
      <c r="G2600">
        <v>45</v>
      </c>
      <c r="H2600" t="s">
        <v>81</v>
      </c>
      <c r="I2600" t="s">
        <v>81</v>
      </c>
      <c r="J2600" t="s">
        <v>116</v>
      </c>
      <c r="K2600" t="s">
        <v>260</v>
      </c>
      <c r="L2600" t="s">
        <v>38</v>
      </c>
      <c r="M2600" t="s">
        <v>159</v>
      </c>
      <c r="N2600">
        <v>8</v>
      </c>
      <c r="O2600">
        <v>8</v>
      </c>
      <c r="P2600">
        <v>1478.6</v>
      </c>
      <c r="Q2600" s="2">
        <v>7.0000000000000007E-2</v>
      </c>
      <c r="R2600">
        <v>8581.43</v>
      </c>
      <c r="S2600">
        <v>3617.51</v>
      </c>
      <c r="T2600" s="3">
        <v>0.42199999999999999</v>
      </c>
      <c r="U2600">
        <v>72.319999999999993</v>
      </c>
      <c r="V2600" t="s">
        <v>76</v>
      </c>
      <c r="W2600">
        <v>2</v>
      </c>
      <c r="X2600" t="b">
        <v>0</v>
      </c>
      <c r="Y2600" t="s">
        <v>382</v>
      </c>
      <c r="Z2600" t="s">
        <v>60</v>
      </c>
      <c r="AA2600">
        <v>8</v>
      </c>
      <c r="AB2600">
        <v>8</v>
      </c>
      <c r="AC2600">
        <v>2021</v>
      </c>
      <c r="AD2600" s="1">
        <v>44531</v>
      </c>
      <c r="AE2600" t="s">
        <v>61</v>
      </c>
      <c r="AF2600" t="s">
        <v>69</v>
      </c>
      <c r="AG2600" t="str">
        <f t="shared" si="163"/>
        <v>Include</v>
      </c>
      <c r="AH2600">
        <f t="shared" si="160"/>
        <v>0</v>
      </c>
      <c r="AI2600">
        <f t="shared" si="161"/>
        <v>1</v>
      </c>
      <c r="AJ2600">
        <f t="shared" si="162"/>
        <v>0</v>
      </c>
      <c r="AK2600" s="15">
        <f>1</f>
        <v>1</v>
      </c>
    </row>
    <row r="2601" spans="1:37" x14ac:dyDescent="0.3">
      <c r="A2601" t="s">
        <v>5786</v>
      </c>
      <c r="B2601" s="1">
        <v>44545</v>
      </c>
      <c r="C2601" s="1">
        <v>44545</v>
      </c>
      <c r="D2601" t="s">
        <v>5787</v>
      </c>
      <c r="E2601" t="s">
        <v>1155</v>
      </c>
      <c r="F2601">
        <v>25</v>
      </c>
      <c r="G2601">
        <v>25</v>
      </c>
      <c r="H2601" t="s">
        <v>47</v>
      </c>
      <c r="I2601" t="s">
        <v>47</v>
      </c>
      <c r="J2601" t="s">
        <v>82</v>
      </c>
      <c r="K2601" t="s">
        <v>266</v>
      </c>
      <c r="L2601" t="s">
        <v>38</v>
      </c>
      <c r="M2601" t="s">
        <v>163</v>
      </c>
      <c r="N2601">
        <v>4</v>
      </c>
      <c r="O2601">
        <v>4</v>
      </c>
      <c r="P2601">
        <v>2108.75</v>
      </c>
      <c r="Q2601" s="2">
        <v>0.32</v>
      </c>
      <c r="R2601">
        <v>4272.12</v>
      </c>
      <c r="S2601">
        <v>1577.65</v>
      </c>
      <c r="T2601" s="3">
        <v>0.36899999999999999</v>
      </c>
      <c r="U2601">
        <v>74.62</v>
      </c>
      <c r="V2601" t="s">
        <v>40</v>
      </c>
      <c r="W2601">
        <v>2</v>
      </c>
      <c r="X2601" t="b">
        <v>0</v>
      </c>
      <c r="Y2601" t="s">
        <v>60</v>
      </c>
      <c r="Z2601" t="s">
        <v>60</v>
      </c>
      <c r="AA2601">
        <v>6</v>
      </c>
      <c r="AB2601">
        <v>6</v>
      </c>
      <c r="AC2601">
        <v>2021</v>
      </c>
      <c r="AD2601" s="1">
        <v>44531</v>
      </c>
      <c r="AE2601" t="s">
        <v>53</v>
      </c>
      <c r="AF2601" t="s">
        <v>62</v>
      </c>
      <c r="AG2601" t="str">
        <f t="shared" si="163"/>
        <v>Include</v>
      </c>
      <c r="AH2601">
        <f t="shared" si="160"/>
        <v>0</v>
      </c>
      <c r="AI2601">
        <f t="shared" si="161"/>
        <v>1</v>
      </c>
      <c r="AJ2601">
        <f t="shared" si="162"/>
        <v>0</v>
      </c>
      <c r="AK2601" s="15">
        <f>1</f>
        <v>1</v>
      </c>
    </row>
    <row r="2602" spans="1:37" x14ac:dyDescent="0.3">
      <c r="A2602" t="s">
        <v>5788</v>
      </c>
      <c r="B2602" s="1">
        <v>44544</v>
      </c>
      <c r="C2602" s="1">
        <v>44544</v>
      </c>
      <c r="D2602" t="s">
        <v>5789</v>
      </c>
      <c r="E2602" t="s">
        <v>420</v>
      </c>
      <c r="F2602">
        <v>34</v>
      </c>
      <c r="G2602">
        <v>34</v>
      </c>
      <c r="H2602" t="s">
        <v>47</v>
      </c>
      <c r="I2602" t="s">
        <v>47</v>
      </c>
      <c r="J2602" t="s">
        <v>36</v>
      </c>
      <c r="K2602" t="s">
        <v>239</v>
      </c>
      <c r="L2602" t="s">
        <v>111</v>
      </c>
      <c r="M2602" t="s">
        <v>174</v>
      </c>
      <c r="N2602">
        <v>2</v>
      </c>
      <c r="O2602">
        <v>2</v>
      </c>
      <c r="P2602">
        <v>4486.05</v>
      </c>
      <c r="R2602">
        <v>5037.7700000000004</v>
      </c>
      <c r="S2602">
        <v>1061.82</v>
      </c>
      <c r="T2602" s="3">
        <v>0.21099999999999999</v>
      </c>
      <c r="U2602">
        <v>70.400000000000006</v>
      </c>
      <c r="V2602" t="s">
        <v>76</v>
      </c>
      <c r="W2602">
        <v>4</v>
      </c>
      <c r="X2602" t="b">
        <v>0</v>
      </c>
      <c r="Y2602" t="s">
        <v>60</v>
      </c>
      <c r="Z2602" t="s">
        <v>60</v>
      </c>
      <c r="AC2602">
        <v>2021</v>
      </c>
      <c r="AD2602" s="1">
        <v>44531</v>
      </c>
      <c r="AE2602" t="s">
        <v>87</v>
      </c>
      <c r="AF2602" t="s">
        <v>201</v>
      </c>
      <c r="AG2602" t="str">
        <f t="shared" si="163"/>
        <v>Include</v>
      </c>
      <c r="AH2602">
        <f t="shared" si="160"/>
        <v>0</v>
      </c>
      <c r="AI2602">
        <f t="shared" si="161"/>
        <v>1</v>
      </c>
      <c r="AJ2602">
        <f t="shared" si="162"/>
        <v>0</v>
      </c>
      <c r="AK2602" s="15">
        <f>1</f>
        <v>1</v>
      </c>
    </row>
    <row r="2603" spans="1:37" x14ac:dyDescent="0.3">
      <c r="A2603" t="s">
        <v>5790</v>
      </c>
      <c r="B2603" s="1">
        <v>44544</v>
      </c>
      <c r="C2603" s="1">
        <v>44544</v>
      </c>
      <c r="D2603" t="s">
        <v>5791</v>
      </c>
      <c r="E2603" t="s">
        <v>238</v>
      </c>
      <c r="F2603">
        <v>25</v>
      </c>
      <c r="G2603">
        <v>25</v>
      </c>
      <c r="H2603" t="s">
        <v>35</v>
      </c>
      <c r="I2603" t="s">
        <v>35</v>
      </c>
      <c r="J2603" t="s">
        <v>116</v>
      </c>
      <c r="K2603" t="s">
        <v>150</v>
      </c>
      <c r="L2603" t="s">
        <v>38</v>
      </c>
      <c r="M2603" t="s">
        <v>39</v>
      </c>
      <c r="N2603">
        <v>1</v>
      </c>
      <c r="O2603">
        <v>1</v>
      </c>
      <c r="P2603">
        <v>2412.42</v>
      </c>
      <c r="Q2603" s="2">
        <v>0.02</v>
      </c>
      <c r="R2603">
        <v>1867.03</v>
      </c>
      <c r="S2603">
        <v>770.96</v>
      </c>
      <c r="T2603" s="3">
        <v>0.41299999999999998</v>
      </c>
      <c r="U2603">
        <v>51.08</v>
      </c>
      <c r="V2603" t="s">
        <v>52</v>
      </c>
      <c r="W2603">
        <v>1</v>
      </c>
      <c r="X2603" t="b">
        <v>0</v>
      </c>
      <c r="Y2603" t="s">
        <v>60</v>
      </c>
      <c r="Z2603" t="s">
        <v>60</v>
      </c>
      <c r="AA2603">
        <v>10</v>
      </c>
      <c r="AB2603">
        <v>10</v>
      </c>
      <c r="AC2603">
        <v>2021</v>
      </c>
      <c r="AD2603" s="1">
        <v>44531</v>
      </c>
      <c r="AE2603" t="s">
        <v>53</v>
      </c>
      <c r="AF2603" t="s">
        <v>69</v>
      </c>
      <c r="AG2603" t="str">
        <f t="shared" si="163"/>
        <v>Include</v>
      </c>
      <c r="AH2603">
        <f t="shared" si="160"/>
        <v>0</v>
      </c>
      <c r="AI2603">
        <f t="shared" si="161"/>
        <v>1</v>
      </c>
      <c r="AJ2603">
        <f t="shared" si="162"/>
        <v>0</v>
      </c>
      <c r="AK2603" s="15">
        <f>1</f>
        <v>1</v>
      </c>
    </row>
    <row r="2604" spans="1:37" x14ac:dyDescent="0.3">
      <c r="A2604" t="s">
        <v>5792</v>
      </c>
      <c r="B2604" s="1">
        <v>44544</v>
      </c>
      <c r="C2604" s="1">
        <v>44544</v>
      </c>
      <c r="D2604" t="s">
        <v>5793</v>
      </c>
      <c r="E2604" t="s">
        <v>1217</v>
      </c>
      <c r="F2604">
        <v>26</v>
      </c>
      <c r="G2604">
        <v>26</v>
      </c>
      <c r="H2604" t="s">
        <v>47</v>
      </c>
      <c r="I2604" t="s">
        <v>47</v>
      </c>
      <c r="J2604" t="s">
        <v>116</v>
      </c>
      <c r="K2604" t="s">
        <v>150</v>
      </c>
      <c r="L2604" t="s">
        <v>84</v>
      </c>
      <c r="M2604" t="s">
        <v>85</v>
      </c>
      <c r="N2604">
        <v>10</v>
      </c>
      <c r="O2604">
        <v>10</v>
      </c>
      <c r="P2604">
        <v>293.89</v>
      </c>
      <c r="Q2604" s="2">
        <v>0.38</v>
      </c>
      <c r="R2604">
        <v>1212.94</v>
      </c>
      <c r="S2604">
        <v>128.26</v>
      </c>
      <c r="T2604" s="3">
        <v>0.106</v>
      </c>
      <c r="U2604">
        <v>43.01</v>
      </c>
      <c r="V2604" t="s">
        <v>99</v>
      </c>
      <c r="W2604">
        <v>1</v>
      </c>
      <c r="X2604" t="b">
        <v>0</v>
      </c>
      <c r="Y2604" t="s">
        <v>86</v>
      </c>
      <c r="Z2604" t="s">
        <v>86</v>
      </c>
      <c r="AA2604">
        <v>6</v>
      </c>
      <c r="AB2604">
        <v>6</v>
      </c>
      <c r="AC2604">
        <v>2021</v>
      </c>
      <c r="AD2604" s="1">
        <v>44531</v>
      </c>
      <c r="AE2604" t="s">
        <v>87</v>
      </c>
      <c r="AF2604" t="s">
        <v>62</v>
      </c>
      <c r="AG2604" t="str">
        <f t="shared" si="163"/>
        <v>Include</v>
      </c>
      <c r="AH2604">
        <f t="shared" si="160"/>
        <v>0</v>
      </c>
      <c r="AI2604">
        <f t="shared" si="161"/>
        <v>0</v>
      </c>
      <c r="AJ2604">
        <f t="shared" si="162"/>
        <v>0</v>
      </c>
      <c r="AK2604" s="15">
        <f>1</f>
        <v>1</v>
      </c>
    </row>
    <row r="2605" spans="1:37" x14ac:dyDescent="0.3">
      <c r="A2605" t="s">
        <v>5794</v>
      </c>
      <c r="B2605" s="1">
        <v>44544</v>
      </c>
      <c r="C2605" s="1">
        <v>44544</v>
      </c>
      <c r="D2605" t="s">
        <v>5795</v>
      </c>
      <c r="E2605" t="s">
        <v>1195</v>
      </c>
      <c r="F2605">
        <v>40</v>
      </c>
      <c r="G2605">
        <v>40</v>
      </c>
      <c r="H2605" t="s">
        <v>35</v>
      </c>
      <c r="I2605" t="s">
        <v>35</v>
      </c>
      <c r="J2605" t="s">
        <v>82</v>
      </c>
      <c r="K2605" t="s">
        <v>122</v>
      </c>
      <c r="L2605" t="s">
        <v>84</v>
      </c>
      <c r="M2605" t="s">
        <v>85</v>
      </c>
      <c r="N2605">
        <v>1</v>
      </c>
      <c r="O2605">
        <v>1</v>
      </c>
      <c r="P2605">
        <v>324.69</v>
      </c>
      <c r="Q2605" s="2">
        <v>0.21</v>
      </c>
      <c r="R2605">
        <v>195.27</v>
      </c>
      <c r="S2605">
        <v>15.34</v>
      </c>
      <c r="T2605" s="3">
        <v>7.9000000000000001E-2</v>
      </c>
      <c r="U2605">
        <v>67.290000000000006</v>
      </c>
      <c r="V2605" t="s">
        <v>76</v>
      </c>
      <c r="W2605">
        <v>4</v>
      </c>
      <c r="X2605" t="b">
        <v>1</v>
      </c>
      <c r="Y2605" t="s">
        <v>41</v>
      </c>
      <c r="Z2605" t="s">
        <v>41</v>
      </c>
      <c r="AA2605">
        <v>6</v>
      </c>
      <c r="AB2605">
        <v>6</v>
      </c>
      <c r="AC2605">
        <v>2021</v>
      </c>
      <c r="AD2605" s="1">
        <v>44531</v>
      </c>
      <c r="AE2605" t="s">
        <v>61</v>
      </c>
      <c r="AF2605" t="s">
        <v>43</v>
      </c>
      <c r="AG2605" t="str">
        <f t="shared" si="163"/>
        <v>Include</v>
      </c>
      <c r="AH2605">
        <f t="shared" si="160"/>
        <v>1</v>
      </c>
      <c r="AI2605">
        <f t="shared" si="161"/>
        <v>1</v>
      </c>
      <c r="AJ2605">
        <f t="shared" si="162"/>
        <v>0</v>
      </c>
      <c r="AK2605" s="15">
        <f>1</f>
        <v>1</v>
      </c>
    </row>
    <row r="2606" spans="1:37" x14ac:dyDescent="0.3">
      <c r="A2606" t="s">
        <v>5796</v>
      </c>
      <c r="B2606" s="1">
        <v>44544</v>
      </c>
      <c r="C2606" s="1">
        <v>44544</v>
      </c>
      <c r="D2606" t="s">
        <v>5797</v>
      </c>
      <c r="E2606" t="s">
        <v>2542</v>
      </c>
      <c r="F2606">
        <v>48</v>
      </c>
      <c r="G2606">
        <v>48</v>
      </c>
      <c r="H2606" t="s">
        <v>47</v>
      </c>
      <c r="I2606" t="s">
        <v>47</v>
      </c>
      <c r="J2606" t="s">
        <v>36</v>
      </c>
      <c r="K2606" t="s">
        <v>239</v>
      </c>
      <c r="L2606" t="s">
        <v>74</v>
      </c>
      <c r="M2606" t="s">
        <v>235</v>
      </c>
      <c r="N2606">
        <v>7</v>
      </c>
      <c r="O2606">
        <v>7</v>
      </c>
      <c r="P2606">
        <v>52086.42</v>
      </c>
      <c r="Q2606" s="2">
        <v>0</v>
      </c>
      <c r="R2606">
        <v>273692</v>
      </c>
      <c r="S2606">
        <v>39729.58</v>
      </c>
      <c r="T2606" s="3">
        <v>0.14499999999999999</v>
      </c>
      <c r="U2606">
        <v>59.26</v>
      </c>
      <c r="V2606" t="s">
        <v>132</v>
      </c>
      <c r="W2606">
        <v>5</v>
      </c>
      <c r="X2606" t="b">
        <v>1</v>
      </c>
      <c r="Y2606" t="s">
        <v>41</v>
      </c>
      <c r="Z2606" t="s">
        <v>41</v>
      </c>
      <c r="AA2606">
        <v>3</v>
      </c>
      <c r="AB2606">
        <v>3</v>
      </c>
      <c r="AC2606">
        <v>2021</v>
      </c>
      <c r="AD2606" s="1">
        <v>44531</v>
      </c>
      <c r="AE2606" t="s">
        <v>101</v>
      </c>
      <c r="AF2606" s="2">
        <v>0</v>
      </c>
      <c r="AG2606" t="str">
        <f t="shared" si="163"/>
        <v>Include</v>
      </c>
      <c r="AH2606">
        <f t="shared" si="160"/>
        <v>1</v>
      </c>
      <c r="AI2606">
        <f t="shared" si="161"/>
        <v>1</v>
      </c>
      <c r="AJ2606">
        <f t="shared" si="162"/>
        <v>0</v>
      </c>
      <c r="AK2606" s="15">
        <f>1</f>
        <v>1</v>
      </c>
    </row>
    <row r="2607" spans="1:37" x14ac:dyDescent="0.3">
      <c r="A2607" t="s">
        <v>5798</v>
      </c>
      <c r="B2607" s="1">
        <v>44543</v>
      </c>
      <c r="C2607" s="1">
        <v>44543</v>
      </c>
      <c r="D2607" t="s">
        <v>5799</v>
      </c>
      <c r="E2607" t="s">
        <v>1802</v>
      </c>
      <c r="F2607">
        <v>38</v>
      </c>
      <c r="G2607">
        <v>38</v>
      </c>
      <c r="H2607" t="s">
        <v>35</v>
      </c>
      <c r="I2607" t="s">
        <v>35</v>
      </c>
      <c r="J2607" t="s">
        <v>48</v>
      </c>
      <c r="K2607" t="s">
        <v>185</v>
      </c>
      <c r="L2607" t="s">
        <v>97</v>
      </c>
      <c r="M2607" t="s">
        <v>243</v>
      </c>
      <c r="N2607">
        <v>7</v>
      </c>
      <c r="O2607">
        <v>7</v>
      </c>
      <c r="P2607">
        <v>233.11</v>
      </c>
      <c r="Q2607" s="2">
        <v>0.36</v>
      </c>
      <c r="R2607">
        <v>762.89</v>
      </c>
      <c r="S2607">
        <v>271.36</v>
      </c>
      <c r="T2607" s="3">
        <v>0.35599999999999998</v>
      </c>
      <c r="U2607">
        <v>71.2</v>
      </c>
      <c r="V2607" t="s">
        <v>76</v>
      </c>
      <c r="X2607" t="b">
        <v>0</v>
      </c>
      <c r="Y2607" t="s">
        <v>60</v>
      </c>
      <c r="Z2607" t="s">
        <v>60</v>
      </c>
      <c r="AA2607">
        <v>2</v>
      </c>
      <c r="AB2607">
        <v>2</v>
      </c>
      <c r="AC2607">
        <v>2021</v>
      </c>
      <c r="AD2607" s="1">
        <v>44531</v>
      </c>
      <c r="AE2607" t="s">
        <v>61</v>
      </c>
      <c r="AF2607" t="s">
        <v>62</v>
      </c>
      <c r="AG2607" t="str">
        <f t="shared" si="163"/>
        <v>Include</v>
      </c>
      <c r="AH2607">
        <f t="shared" si="160"/>
        <v>0</v>
      </c>
      <c r="AI2607">
        <f t="shared" si="161"/>
        <v>1</v>
      </c>
      <c r="AJ2607">
        <f t="shared" si="162"/>
        <v>0</v>
      </c>
      <c r="AK2607" s="15">
        <f>1</f>
        <v>1</v>
      </c>
    </row>
    <row r="2608" spans="1:37" x14ac:dyDescent="0.3">
      <c r="A2608" t="s">
        <v>5800</v>
      </c>
      <c r="B2608" s="1">
        <v>44543</v>
      </c>
      <c r="C2608" s="1">
        <v>44543</v>
      </c>
      <c r="D2608" t="s">
        <v>5801</v>
      </c>
      <c r="E2608" t="s">
        <v>1243</v>
      </c>
      <c r="F2608">
        <v>49</v>
      </c>
      <c r="G2608">
        <v>49</v>
      </c>
      <c r="H2608" t="s">
        <v>371</v>
      </c>
      <c r="I2608" t="s">
        <v>81</v>
      </c>
      <c r="J2608" t="s">
        <v>57</v>
      </c>
      <c r="K2608" t="s">
        <v>66</v>
      </c>
      <c r="L2608" t="s">
        <v>140</v>
      </c>
      <c r="M2608" t="s">
        <v>358</v>
      </c>
      <c r="N2608">
        <v>1</v>
      </c>
      <c r="O2608">
        <v>1</v>
      </c>
      <c r="P2608">
        <v>3144.7</v>
      </c>
      <c r="Q2608" s="2">
        <v>0.35</v>
      </c>
      <c r="R2608">
        <v>1412.65</v>
      </c>
      <c r="S2608">
        <v>506.25</v>
      </c>
      <c r="T2608" s="3">
        <v>0.35799999999999998</v>
      </c>
      <c r="U2608">
        <v>89.01</v>
      </c>
      <c r="V2608" t="s">
        <v>52</v>
      </c>
      <c r="W2608">
        <v>3</v>
      </c>
      <c r="X2608" t="b">
        <v>0</v>
      </c>
      <c r="Y2608" t="s">
        <v>142</v>
      </c>
      <c r="Z2608" t="s">
        <v>142</v>
      </c>
      <c r="AA2608">
        <v>5</v>
      </c>
      <c r="AB2608">
        <v>5</v>
      </c>
      <c r="AC2608">
        <v>2021</v>
      </c>
      <c r="AD2608" s="1">
        <v>44531</v>
      </c>
      <c r="AE2608" t="s">
        <v>101</v>
      </c>
      <c r="AF2608" t="s">
        <v>62</v>
      </c>
      <c r="AG2608" t="str">
        <f t="shared" si="163"/>
        <v>Include</v>
      </c>
      <c r="AH2608">
        <f t="shared" si="160"/>
        <v>0</v>
      </c>
      <c r="AI2608">
        <f t="shared" si="161"/>
        <v>0</v>
      </c>
      <c r="AJ2608">
        <f t="shared" si="162"/>
        <v>0</v>
      </c>
      <c r="AK2608" s="15">
        <f>1</f>
        <v>1</v>
      </c>
    </row>
    <row r="2609" spans="1:37" x14ac:dyDescent="0.3">
      <c r="A2609" t="s">
        <v>5802</v>
      </c>
      <c r="B2609" s="1">
        <v>44542</v>
      </c>
      <c r="C2609" s="1">
        <v>44542</v>
      </c>
      <c r="D2609" t="s">
        <v>5803</v>
      </c>
      <c r="E2609" t="s">
        <v>1945</v>
      </c>
      <c r="F2609">
        <v>37</v>
      </c>
      <c r="G2609">
        <v>37</v>
      </c>
      <c r="H2609" t="s">
        <v>81</v>
      </c>
      <c r="I2609" t="s">
        <v>81</v>
      </c>
      <c r="J2609" t="s">
        <v>36</v>
      </c>
      <c r="K2609" t="s">
        <v>106</v>
      </c>
      <c r="L2609" t="s">
        <v>84</v>
      </c>
      <c r="M2609" t="s">
        <v>85</v>
      </c>
      <c r="N2609">
        <v>5</v>
      </c>
      <c r="O2609">
        <v>5</v>
      </c>
      <c r="P2609">
        <v>225.72</v>
      </c>
      <c r="Q2609" s="2">
        <v>0.01</v>
      </c>
      <c r="R2609">
        <v>877.93</v>
      </c>
      <c r="S2609">
        <v>110.9</v>
      </c>
      <c r="T2609" s="3">
        <v>0.126</v>
      </c>
      <c r="U2609">
        <v>57.3</v>
      </c>
      <c r="V2609" t="s">
        <v>52</v>
      </c>
      <c r="W2609">
        <v>2</v>
      </c>
      <c r="X2609" t="b">
        <v>1</v>
      </c>
      <c r="Y2609" t="s">
        <v>41</v>
      </c>
      <c r="Z2609" t="s">
        <v>41</v>
      </c>
      <c r="AA2609">
        <v>7</v>
      </c>
      <c r="AB2609">
        <v>7</v>
      </c>
      <c r="AC2609">
        <v>2021</v>
      </c>
      <c r="AD2609" s="1">
        <v>44531</v>
      </c>
      <c r="AE2609" t="s">
        <v>61</v>
      </c>
      <c r="AF2609" t="s">
        <v>69</v>
      </c>
      <c r="AG2609" t="str">
        <f t="shared" si="163"/>
        <v>Include</v>
      </c>
      <c r="AH2609">
        <f t="shared" si="160"/>
        <v>1</v>
      </c>
      <c r="AI2609">
        <f t="shared" si="161"/>
        <v>1</v>
      </c>
      <c r="AJ2609">
        <f t="shared" si="162"/>
        <v>0</v>
      </c>
      <c r="AK2609" s="15">
        <f>1</f>
        <v>1</v>
      </c>
    </row>
    <row r="2610" spans="1:37" x14ac:dyDescent="0.3">
      <c r="A2610" t="s">
        <v>5804</v>
      </c>
      <c r="B2610" s="1">
        <v>44541</v>
      </c>
      <c r="C2610" s="1">
        <v>44541</v>
      </c>
      <c r="D2610" t="s">
        <v>5805</v>
      </c>
      <c r="E2610" t="s">
        <v>1382</v>
      </c>
      <c r="F2610">
        <v>21</v>
      </c>
      <c r="G2610">
        <v>21</v>
      </c>
      <c r="H2610" t="s">
        <v>81</v>
      </c>
      <c r="I2610" t="s">
        <v>81</v>
      </c>
      <c r="J2610" t="s">
        <v>48</v>
      </c>
      <c r="K2610" t="s">
        <v>49</v>
      </c>
      <c r="L2610" t="s">
        <v>84</v>
      </c>
      <c r="M2610" t="s">
        <v>231</v>
      </c>
      <c r="N2610">
        <v>8</v>
      </c>
      <c r="O2610">
        <v>8</v>
      </c>
      <c r="P2610">
        <v>210.62</v>
      </c>
      <c r="Q2610" s="2">
        <v>0.36</v>
      </c>
      <c r="R2610">
        <v>807.18</v>
      </c>
      <c r="S2610">
        <v>51.19</v>
      </c>
      <c r="T2610" s="3">
        <v>6.3E-2</v>
      </c>
      <c r="U2610">
        <v>62.4</v>
      </c>
      <c r="V2610" t="s">
        <v>99</v>
      </c>
      <c r="X2610" t="b">
        <v>0</v>
      </c>
      <c r="Y2610" t="s">
        <v>60</v>
      </c>
      <c r="Z2610" t="s">
        <v>60</v>
      </c>
      <c r="AA2610">
        <v>6</v>
      </c>
      <c r="AB2610">
        <v>6</v>
      </c>
      <c r="AC2610">
        <v>2021</v>
      </c>
      <c r="AD2610" s="1">
        <v>44531</v>
      </c>
      <c r="AE2610" t="s">
        <v>53</v>
      </c>
      <c r="AF2610" t="s">
        <v>62</v>
      </c>
      <c r="AG2610" t="str">
        <f t="shared" si="163"/>
        <v>Include</v>
      </c>
      <c r="AH2610">
        <f t="shared" si="160"/>
        <v>0</v>
      </c>
      <c r="AI2610">
        <f t="shared" si="161"/>
        <v>1</v>
      </c>
      <c r="AJ2610">
        <f t="shared" si="162"/>
        <v>0</v>
      </c>
      <c r="AK2610" s="15">
        <f>1</f>
        <v>1</v>
      </c>
    </row>
    <row r="2611" spans="1:37" x14ac:dyDescent="0.3">
      <c r="A2611" t="s">
        <v>5806</v>
      </c>
      <c r="B2611" s="1">
        <v>44541</v>
      </c>
      <c r="C2611" s="1">
        <v>44541</v>
      </c>
      <c r="D2611" t="s">
        <v>5807</v>
      </c>
      <c r="E2611" t="s">
        <v>517</v>
      </c>
      <c r="F2611">
        <v>25</v>
      </c>
      <c r="G2611">
        <v>25</v>
      </c>
      <c r="H2611" t="s">
        <v>81</v>
      </c>
      <c r="I2611" t="s">
        <v>81</v>
      </c>
      <c r="J2611" t="s">
        <v>116</v>
      </c>
      <c r="K2611" t="s">
        <v>260</v>
      </c>
      <c r="L2611" t="s">
        <v>140</v>
      </c>
      <c r="M2611" t="s">
        <v>206</v>
      </c>
      <c r="N2611">
        <v>5</v>
      </c>
      <c r="O2611">
        <v>5</v>
      </c>
      <c r="P2611">
        <v>3611.23</v>
      </c>
      <c r="Q2611" s="2">
        <v>0.37</v>
      </c>
      <c r="R2611">
        <v>8343.34</v>
      </c>
      <c r="S2611">
        <v>2810.97</v>
      </c>
      <c r="T2611" s="3">
        <v>0.33700000000000002</v>
      </c>
      <c r="U2611">
        <v>31.7</v>
      </c>
      <c r="V2611" t="s">
        <v>132</v>
      </c>
      <c r="W2611">
        <v>3</v>
      </c>
      <c r="X2611" t="b">
        <v>1</v>
      </c>
      <c r="Y2611" t="s">
        <v>41</v>
      </c>
      <c r="Z2611" t="s">
        <v>41</v>
      </c>
      <c r="AA2611">
        <v>5</v>
      </c>
      <c r="AB2611">
        <v>5</v>
      </c>
      <c r="AC2611">
        <v>2021</v>
      </c>
      <c r="AD2611" s="1">
        <v>44531</v>
      </c>
      <c r="AE2611" t="s">
        <v>53</v>
      </c>
      <c r="AF2611" t="s">
        <v>62</v>
      </c>
      <c r="AG2611" t="str">
        <f t="shared" si="163"/>
        <v>Include</v>
      </c>
      <c r="AH2611">
        <f t="shared" si="160"/>
        <v>1</v>
      </c>
      <c r="AI2611">
        <f t="shared" si="161"/>
        <v>1</v>
      </c>
      <c r="AJ2611">
        <f t="shared" si="162"/>
        <v>0</v>
      </c>
      <c r="AK2611" s="15">
        <f>1</f>
        <v>1</v>
      </c>
    </row>
    <row r="2612" spans="1:37" x14ac:dyDescent="0.3">
      <c r="A2612" t="s">
        <v>5808</v>
      </c>
      <c r="B2612" s="1">
        <v>44540</v>
      </c>
      <c r="C2612" s="1">
        <v>44540</v>
      </c>
      <c r="D2612" t="s">
        <v>5809</v>
      </c>
      <c r="E2612" t="s">
        <v>378</v>
      </c>
      <c r="F2612">
        <v>44</v>
      </c>
      <c r="G2612">
        <v>44</v>
      </c>
      <c r="H2612" t="s">
        <v>265</v>
      </c>
      <c r="I2612" t="s">
        <v>35</v>
      </c>
      <c r="J2612" t="s">
        <v>36</v>
      </c>
      <c r="K2612" t="s">
        <v>106</v>
      </c>
      <c r="L2612" t="s">
        <v>74</v>
      </c>
      <c r="M2612" t="s">
        <v>235</v>
      </c>
      <c r="N2612">
        <v>5</v>
      </c>
      <c r="O2612">
        <v>5</v>
      </c>
      <c r="P2612">
        <v>11301.06</v>
      </c>
      <c r="Q2612" s="2">
        <v>0.25</v>
      </c>
      <c r="R2612">
        <v>34158.03</v>
      </c>
      <c r="S2612">
        <v>4246.6000000000004</v>
      </c>
      <c r="T2612" s="3">
        <v>0.124</v>
      </c>
      <c r="U2612">
        <v>53.85</v>
      </c>
      <c r="V2612" t="s">
        <v>68</v>
      </c>
      <c r="W2612">
        <v>3</v>
      </c>
      <c r="X2612" t="b">
        <v>0</v>
      </c>
      <c r="Y2612" t="s">
        <v>86</v>
      </c>
      <c r="Z2612" t="s">
        <v>86</v>
      </c>
      <c r="AA2612">
        <v>6</v>
      </c>
      <c r="AB2612">
        <v>6</v>
      </c>
      <c r="AC2612">
        <v>2021</v>
      </c>
      <c r="AD2612" s="1">
        <v>44531</v>
      </c>
      <c r="AE2612" t="s">
        <v>61</v>
      </c>
      <c r="AF2612" t="s">
        <v>43</v>
      </c>
      <c r="AG2612" t="str">
        <f t="shared" si="163"/>
        <v>Include</v>
      </c>
      <c r="AH2612">
        <f t="shared" si="160"/>
        <v>0</v>
      </c>
      <c r="AI2612">
        <f t="shared" si="161"/>
        <v>0</v>
      </c>
      <c r="AJ2612">
        <f t="shared" si="162"/>
        <v>0</v>
      </c>
      <c r="AK2612" s="15">
        <f>1</f>
        <v>1</v>
      </c>
    </row>
    <row r="2613" spans="1:37" x14ac:dyDescent="0.3">
      <c r="A2613" t="s">
        <v>5810</v>
      </c>
      <c r="B2613" s="1">
        <v>44540</v>
      </c>
      <c r="C2613" s="1">
        <v>44540</v>
      </c>
      <c r="D2613" t="s">
        <v>5811</v>
      </c>
      <c r="E2613" t="s">
        <v>1236</v>
      </c>
      <c r="F2613">
        <v>25</v>
      </c>
      <c r="G2613">
        <v>25</v>
      </c>
      <c r="H2613" t="s">
        <v>81</v>
      </c>
      <c r="I2613" t="s">
        <v>81</v>
      </c>
      <c r="J2613" t="s">
        <v>57</v>
      </c>
      <c r="K2613" t="s">
        <v>58</v>
      </c>
      <c r="L2613" t="s">
        <v>50</v>
      </c>
      <c r="M2613" t="s">
        <v>251</v>
      </c>
      <c r="N2613">
        <v>1</v>
      </c>
      <c r="O2613">
        <v>1</v>
      </c>
      <c r="P2613">
        <v>22660.17</v>
      </c>
      <c r="Q2613" s="2">
        <v>0.02</v>
      </c>
      <c r="R2613">
        <v>14757.73</v>
      </c>
      <c r="S2613">
        <v>4052.14</v>
      </c>
      <c r="T2613" s="3">
        <v>0.27500000000000002</v>
      </c>
      <c r="U2613">
        <v>91.15</v>
      </c>
      <c r="V2613" t="s">
        <v>52</v>
      </c>
      <c r="W2613">
        <v>4</v>
      </c>
      <c r="X2613" t="b">
        <v>0</v>
      </c>
      <c r="Y2613" t="s">
        <v>86</v>
      </c>
      <c r="Z2613" t="s">
        <v>86</v>
      </c>
      <c r="AA2613">
        <v>10</v>
      </c>
      <c r="AB2613">
        <v>10</v>
      </c>
      <c r="AC2613">
        <v>2021</v>
      </c>
      <c r="AD2613" s="1">
        <v>44531</v>
      </c>
      <c r="AE2613" t="s">
        <v>53</v>
      </c>
      <c r="AF2613" t="s">
        <v>69</v>
      </c>
      <c r="AG2613" t="str">
        <f t="shared" si="163"/>
        <v>Include</v>
      </c>
      <c r="AH2613">
        <f t="shared" si="160"/>
        <v>0</v>
      </c>
      <c r="AI2613">
        <f t="shared" si="161"/>
        <v>0</v>
      </c>
      <c r="AJ2613">
        <f t="shared" si="162"/>
        <v>0</v>
      </c>
      <c r="AK2613" s="15">
        <f>1</f>
        <v>1</v>
      </c>
    </row>
    <row r="2614" spans="1:37" x14ac:dyDescent="0.3">
      <c r="A2614" t="s">
        <v>5812</v>
      </c>
      <c r="B2614" s="1">
        <v>44540</v>
      </c>
      <c r="C2614" s="1">
        <v>44540</v>
      </c>
      <c r="D2614" t="s">
        <v>5813</v>
      </c>
      <c r="E2614" t="s">
        <v>408</v>
      </c>
      <c r="F2614">
        <v>32</v>
      </c>
      <c r="G2614">
        <v>32</v>
      </c>
      <c r="H2614" t="s">
        <v>35</v>
      </c>
      <c r="I2614" t="s">
        <v>35</v>
      </c>
      <c r="J2614" t="s">
        <v>82</v>
      </c>
      <c r="K2614" t="s">
        <v>83</v>
      </c>
      <c r="L2614" t="s">
        <v>38</v>
      </c>
      <c r="M2614" t="s">
        <v>39</v>
      </c>
      <c r="N2614">
        <v>7</v>
      </c>
      <c r="O2614">
        <v>7</v>
      </c>
      <c r="P2614">
        <v>1768.37</v>
      </c>
      <c r="Q2614" s="2">
        <v>0.03</v>
      </c>
      <c r="R2614">
        <v>7423.51</v>
      </c>
      <c r="S2614">
        <v>3260.02</v>
      </c>
      <c r="T2614" s="3">
        <v>0.439</v>
      </c>
      <c r="U2614">
        <v>49.67</v>
      </c>
      <c r="V2614" t="s">
        <v>40</v>
      </c>
      <c r="W2614">
        <v>2</v>
      </c>
      <c r="X2614" t="b">
        <v>1</v>
      </c>
      <c r="Y2614" t="s">
        <v>41</v>
      </c>
      <c r="Z2614" t="s">
        <v>41</v>
      </c>
      <c r="AA2614">
        <v>2</v>
      </c>
      <c r="AB2614">
        <v>2</v>
      </c>
      <c r="AC2614">
        <v>2021</v>
      </c>
      <c r="AD2614" s="1">
        <v>44531</v>
      </c>
      <c r="AE2614" t="s">
        <v>87</v>
      </c>
      <c r="AF2614" t="s">
        <v>69</v>
      </c>
      <c r="AG2614" t="str">
        <f t="shared" si="163"/>
        <v>Include</v>
      </c>
      <c r="AH2614">
        <f t="shared" si="160"/>
        <v>1</v>
      </c>
      <c r="AI2614">
        <f t="shared" si="161"/>
        <v>1</v>
      </c>
      <c r="AJ2614">
        <f t="shared" si="162"/>
        <v>0</v>
      </c>
      <c r="AK2614" s="15">
        <f>1</f>
        <v>1</v>
      </c>
    </row>
    <row r="2615" spans="1:37" x14ac:dyDescent="0.3">
      <c r="A2615" t="s">
        <v>5814</v>
      </c>
      <c r="B2615" s="1">
        <v>44540</v>
      </c>
      <c r="C2615" s="1">
        <v>44540</v>
      </c>
      <c r="D2615" t="s">
        <v>5815</v>
      </c>
      <c r="E2615" t="s">
        <v>1589</v>
      </c>
      <c r="F2615">
        <v>32</v>
      </c>
      <c r="G2615">
        <v>32</v>
      </c>
      <c r="H2615" t="s">
        <v>47</v>
      </c>
      <c r="I2615" t="s">
        <v>47</v>
      </c>
      <c r="J2615" t="s">
        <v>36</v>
      </c>
      <c r="K2615" t="s">
        <v>37</v>
      </c>
      <c r="L2615" t="s">
        <v>111</v>
      </c>
      <c r="M2615" t="s">
        <v>136</v>
      </c>
      <c r="N2615">
        <v>8</v>
      </c>
      <c r="O2615">
        <v>8</v>
      </c>
      <c r="P2615">
        <v>8526.34</v>
      </c>
      <c r="Q2615" s="2">
        <v>0.2</v>
      </c>
      <c r="R2615">
        <v>43308.39</v>
      </c>
      <c r="S2615">
        <v>15373.18</v>
      </c>
      <c r="T2615" s="3">
        <v>0.35499999999999998</v>
      </c>
      <c r="U2615">
        <v>43.24</v>
      </c>
      <c r="V2615" t="s">
        <v>76</v>
      </c>
      <c r="W2615">
        <v>1</v>
      </c>
      <c r="X2615" t="b">
        <v>0</v>
      </c>
      <c r="Y2615" t="s">
        <v>100</v>
      </c>
      <c r="Z2615" t="s">
        <v>100</v>
      </c>
      <c r="AA2615">
        <v>4</v>
      </c>
      <c r="AB2615">
        <v>4</v>
      </c>
      <c r="AC2615">
        <v>2021</v>
      </c>
      <c r="AD2615" s="1">
        <v>44531</v>
      </c>
      <c r="AE2615" t="s">
        <v>87</v>
      </c>
      <c r="AF2615" t="s">
        <v>88</v>
      </c>
      <c r="AG2615" t="str">
        <f t="shared" si="163"/>
        <v>Include</v>
      </c>
      <c r="AH2615">
        <f t="shared" si="160"/>
        <v>0</v>
      </c>
      <c r="AI2615">
        <f t="shared" si="161"/>
        <v>0</v>
      </c>
      <c r="AJ2615">
        <f t="shared" si="162"/>
        <v>1</v>
      </c>
      <c r="AK2615" s="15">
        <f>1</f>
        <v>1</v>
      </c>
    </row>
    <row r="2616" spans="1:37" x14ac:dyDescent="0.3">
      <c r="A2616" t="s">
        <v>5816</v>
      </c>
      <c r="B2616" s="1">
        <v>44540</v>
      </c>
      <c r="C2616" s="1">
        <v>44540</v>
      </c>
      <c r="D2616" t="s">
        <v>5817</v>
      </c>
      <c r="E2616" t="s">
        <v>951</v>
      </c>
      <c r="F2616">
        <v>29</v>
      </c>
      <c r="G2616">
        <v>29</v>
      </c>
      <c r="H2616" t="s">
        <v>81</v>
      </c>
      <c r="I2616" t="s">
        <v>81</v>
      </c>
      <c r="J2616" t="s">
        <v>57</v>
      </c>
      <c r="K2616" t="s">
        <v>58</v>
      </c>
      <c r="L2616" t="s">
        <v>111</v>
      </c>
      <c r="M2616" t="s">
        <v>174</v>
      </c>
      <c r="N2616">
        <v>8</v>
      </c>
      <c r="O2616">
        <v>8</v>
      </c>
      <c r="P2616">
        <v>14455.23</v>
      </c>
      <c r="Q2616" s="2">
        <v>7.0000000000000007E-2</v>
      </c>
      <c r="R2616">
        <v>81451.899999999994</v>
      </c>
      <c r="S2616">
        <v>14095.31</v>
      </c>
      <c r="T2616" s="3">
        <v>0.17299999999999999</v>
      </c>
      <c r="U2616">
        <v>69.38</v>
      </c>
      <c r="V2616" t="s">
        <v>68</v>
      </c>
      <c r="W2616">
        <v>1</v>
      </c>
      <c r="X2616" t="b">
        <v>0</v>
      </c>
      <c r="Y2616" t="s">
        <v>60</v>
      </c>
      <c r="Z2616" t="s">
        <v>60</v>
      </c>
      <c r="AA2616">
        <v>1</v>
      </c>
      <c r="AB2616">
        <v>1</v>
      </c>
      <c r="AC2616">
        <v>2021</v>
      </c>
      <c r="AD2616" s="1">
        <v>44531</v>
      </c>
      <c r="AE2616" t="s">
        <v>87</v>
      </c>
      <c r="AF2616" t="s">
        <v>69</v>
      </c>
      <c r="AG2616" t="str">
        <f t="shared" si="163"/>
        <v>Include</v>
      </c>
      <c r="AH2616">
        <f t="shared" si="160"/>
        <v>0</v>
      </c>
      <c r="AI2616">
        <f t="shared" si="161"/>
        <v>1</v>
      </c>
      <c r="AJ2616">
        <f t="shared" si="162"/>
        <v>0</v>
      </c>
      <c r="AK2616" s="15">
        <f>1</f>
        <v>1</v>
      </c>
    </row>
    <row r="2617" spans="1:37" x14ac:dyDescent="0.3">
      <c r="A2617" t="s">
        <v>5818</v>
      </c>
      <c r="B2617" s="1">
        <v>44539</v>
      </c>
      <c r="C2617" s="1">
        <v>44539</v>
      </c>
      <c r="D2617" t="s">
        <v>5819</v>
      </c>
      <c r="E2617" t="s">
        <v>1011</v>
      </c>
      <c r="F2617">
        <v>36</v>
      </c>
      <c r="G2617">
        <v>36</v>
      </c>
      <c r="H2617" t="s">
        <v>371</v>
      </c>
      <c r="I2617" t="s">
        <v>81</v>
      </c>
      <c r="J2617" t="s">
        <v>36</v>
      </c>
      <c r="K2617" t="s">
        <v>239</v>
      </c>
      <c r="L2617" t="s">
        <v>97</v>
      </c>
      <c r="M2617" t="s">
        <v>243</v>
      </c>
      <c r="N2617">
        <v>3</v>
      </c>
      <c r="O2617">
        <v>3</v>
      </c>
      <c r="P2617">
        <v>586.88</v>
      </c>
      <c r="Q2617" s="2">
        <v>0.33</v>
      </c>
      <c r="R2617">
        <v>916.67</v>
      </c>
      <c r="S2617">
        <v>373.51</v>
      </c>
      <c r="T2617" s="3">
        <v>0.40699999999999997</v>
      </c>
      <c r="U2617">
        <v>36.450000000000003</v>
      </c>
      <c r="V2617" t="s">
        <v>40</v>
      </c>
      <c r="W2617">
        <v>4</v>
      </c>
      <c r="X2617" t="b">
        <v>0</v>
      </c>
      <c r="Y2617" t="s">
        <v>60</v>
      </c>
      <c r="Z2617" t="s">
        <v>60</v>
      </c>
      <c r="AA2617">
        <v>1</v>
      </c>
      <c r="AB2617">
        <v>1</v>
      </c>
      <c r="AC2617">
        <v>2021</v>
      </c>
      <c r="AD2617" s="1">
        <v>44531</v>
      </c>
      <c r="AE2617" t="s">
        <v>61</v>
      </c>
      <c r="AF2617" t="s">
        <v>62</v>
      </c>
      <c r="AG2617" t="str">
        <f t="shared" si="163"/>
        <v>Include</v>
      </c>
      <c r="AH2617">
        <f t="shared" si="160"/>
        <v>0</v>
      </c>
      <c r="AI2617">
        <f t="shared" si="161"/>
        <v>1</v>
      </c>
      <c r="AJ2617">
        <f t="shared" si="162"/>
        <v>0</v>
      </c>
      <c r="AK2617" s="15">
        <f>1</f>
        <v>1</v>
      </c>
    </row>
    <row r="2618" spans="1:37" x14ac:dyDescent="0.3">
      <c r="A2618" t="s">
        <v>5820</v>
      </c>
      <c r="B2618" s="1">
        <v>44539</v>
      </c>
      <c r="C2618" s="1">
        <v>44539</v>
      </c>
      <c r="D2618" t="s">
        <v>5821</v>
      </c>
      <c r="E2618" t="s">
        <v>1693</v>
      </c>
      <c r="F2618">
        <v>25</v>
      </c>
      <c r="G2618">
        <v>25</v>
      </c>
      <c r="H2618" t="s">
        <v>81</v>
      </c>
      <c r="I2618" t="s">
        <v>81</v>
      </c>
      <c r="J2618" t="s">
        <v>57</v>
      </c>
      <c r="K2618" t="s">
        <v>58</v>
      </c>
      <c r="L2618" t="s">
        <v>111</v>
      </c>
      <c r="M2618" t="s">
        <v>856</v>
      </c>
      <c r="N2618">
        <v>6</v>
      </c>
      <c r="O2618">
        <v>6</v>
      </c>
      <c r="P2618">
        <v>12768.97</v>
      </c>
      <c r="Q2618" s="2">
        <v>0.03</v>
      </c>
      <c r="R2618">
        <v>54563.15</v>
      </c>
      <c r="S2618">
        <v>14418.02</v>
      </c>
      <c r="T2618" s="3">
        <v>0.26400000000000001</v>
      </c>
      <c r="U2618">
        <v>94.15</v>
      </c>
      <c r="V2618" t="s">
        <v>132</v>
      </c>
      <c r="W2618">
        <v>5</v>
      </c>
      <c r="X2618" t="b">
        <v>0</v>
      </c>
      <c r="Y2618" t="s">
        <v>60</v>
      </c>
      <c r="Z2618" t="s">
        <v>60</v>
      </c>
      <c r="AA2618">
        <v>2</v>
      </c>
      <c r="AB2618">
        <v>2</v>
      </c>
      <c r="AC2618">
        <v>2021</v>
      </c>
      <c r="AD2618" s="1">
        <v>44531</v>
      </c>
      <c r="AE2618" t="s">
        <v>53</v>
      </c>
      <c r="AF2618" t="s">
        <v>69</v>
      </c>
      <c r="AG2618" t="str">
        <f t="shared" si="163"/>
        <v>Include</v>
      </c>
      <c r="AH2618">
        <f t="shared" si="160"/>
        <v>0</v>
      </c>
      <c r="AI2618">
        <f t="shared" si="161"/>
        <v>1</v>
      </c>
      <c r="AJ2618">
        <f t="shared" si="162"/>
        <v>0</v>
      </c>
      <c r="AK2618" s="15">
        <f>1</f>
        <v>1</v>
      </c>
    </row>
    <row r="2619" spans="1:37" x14ac:dyDescent="0.3">
      <c r="A2619" t="s">
        <v>5822</v>
      </c>
      <c r="B2619" t="s">
        <v>5823</v>
      </c>
      <c r="C2619" s="1">
        <v>44539</v>
      </c>
      <c r="D2619" t="s">
        <v>5824</v>
      </c>
      <c r="E2619" t="s">
        <v>1068</v>
      </c>
      <c r="H2619" t="s">
        <v>47</v>
      </c>
      <c r="I2619" t="s">
        <v>47</v>
      </c>
      <c r="J2619" t="s">
        <v>36</v>
      </c>
      <c r="K2619" t="s">
        <v>73</v>
      </c>
      <c r="L2619" t="s">
        <v>50</v>
      </c>
      <c r="M2619" t="s">
        <v>186</v>
      </c>
      <c r="N2619">
        <v>2</v>
      </c>
      <c r="O2619">
        <v>2</v>
      </c>
      <c r="P2619">
        <v>33979.17</v>
      </c>
      <c r="Q2619" s="2">
        <v>0.09</v>
      </c>
      <c r="R2619">
        <v>49388.95</v>
      </c>
      <c r="S2619">
        <v>18574.16</v>
      </c>
      <c r="T2619" s="3">
        <v>0.376</v>
      </c>
      <c r="U2619">
        <v>35.89</v>
      </c>
      <c r="V2619" t="s">
        <v>68</v>
      </c>
      <c r="W2619">
        <v>4</v>
      </c>
      <c r="X2619" t="b">
        <v>1</v>
      </c>
      <c r="Y2619" t="s">
        <v>41</v>
      </c>
      <c r="Z2619" t="s">
        <v>41</v>
      </c>
      <c r="AA2619">
        <v>4</v>
      </c>
      <c r="AB2619">
        <v>4</v>
      </c>
      <c r="AC2619">
        <v>2021</v>
      </c>
      <c r="AD2619" s="1">
        <v>44531</v>
      </c>
      <c r="AE2619" t="s">
        <v>118</v>
      </c>
      <c r="AF2619" t="s">
        <v>69</v>
      </c>
      <c r="AG2619" t="str">
        <f t="shared" si="163"/>
        <v>Include</v>
      </c>
      <c r="AH2619">
        <f t="shared" si="160"/>
        <v>1</v>
      </c>
      <c r="AI2619">
        <f t="shared" si="161"/>
        <v>1</v>
      </c>
      <c r="AJ2619">
        <f t="shared" si="162"/>
        <v>0</v>
      </c>
      <c r="AK2619" s="15">
        <f>1</f>
        <v>1</v>
      </c>
    </row>
    <row r="2620" spans="1:37" x14ac:dyDescent="0.3">
      <c r="A2620" t="s">
        <v>5825</v>
      </c>
      <c r="B2620" s="1">
        <v>44539</v>
      </c>
      <c r="C2620" s="1">
        <v>44539</v>
      </c>
      <c r="D2620" t="s">
        <v>5826</v>
      </c>
      <c r="E2620" t="s">
        <v>357</v>
      </c>
      <c r="F2620">
        <v>51</v>
      </c>
      <c r="G2620">
        <v>51</v>
      </c>
      <c r="H2620" t="s">
        <v>47</v>
      </c>
      <c r="I2620" t="s">
        <v>47</v>
      </c>
      <c r="J2620" t="s">
        <v>48</v>
      </c>
      <c r="K2620" t="s">
        <v>226</v>
      </c>
      <c r="L2620" t="s">
        <v>97</v>
      </c>
      <c r="M2620" t="s">
        <v>98</v>
      </c>
      <c r="N2620">
        <v>8</v>
      </c>
      <c r="O2620">
        <v>8</v>
      </c>
      <c r="P2620">
        <v>1131.49</v>
      </c>
      <c r="Q2620" s="2">
        <v>0.18</v>
      </c>
      <c r="R2620">
        <v>4640.1000000000004</v>
      </c>
      <c r="S2620">
        <v>1566.98</v>
      </c>
      <c r="T2620" s="3">
        <v>0.33800000000000002</v>
      </c>
      <c r="U2620">
        <v>88.17</v>
      </c>
      <c r="V2620" t="s">
        <v>132</v>
      </c>
      <c r="W2620">
        <v>5</v>
      </c>
      <c r="X2620" t="b">
        <v>0</v>
      </c>
      <c r="Y2620" t="s">
        <v>60</v>
      </c>
      <c r="Z2620" t="s">
        <v>60</v>
      </c>
      <c r="AA2620">
        <v>4</v>
      </c>
      <c r="AB2620">
        <v>4</v>
      </c>
      <c r="AC2620">
        <v>2021</v>
      </c>
      <c r="AD2620" s="1">
        <v>44531</v>
      </c>
      <c r="AE2620" t="s">
        <v>101</v>
      </c>
      <c r="AF2620" t="s">
        <v>88</v>
      </c>
      <c r="AG2620" t="str">
        <f t="shared" si="163"/>
        <v>Include</v>
      </c>
      <c r="AH2620">
        <f t="shared" si="160"/>
        <v>0</v>
      </c>
      <c r="AI2620">
        <f t="shared" si="161"/>
        <v>1</v>
      </c>
      <c r="AJ2620">
        <f t="shared" si="162"/>
        <v>0</v>
      </c>
      <c r="AK2620" s="15">
        <f>1</f>
        <v>1</v>
      </c>
    </row>
    <row r="2621" spans="1:37" x14ac:dyDescent="0.3">
      <c r="A2621" t="s">
        <v>5827</v>
      </c>
      <c r="B2621" s="1">
        <v>44538</v>
      </c>
      <c r="C2621" s="1">
        <v>44538</v>
      </c>
      <c r="D2621" t="s">
        <v>5828</v>
      </c>
      <c r="E2621" t="s">
        <v>606</v>
      </c>
      <c r="F2621">
        <v>37</v>
      </c>
      <c r="G2621">
        <v>37</v>
      </c>
      <c r="H2621" t="s">
        <v>81</v>
      </c>
      <c r="I2621" t="s">
        <v>81</v>
      </c>
      <c r="J2621" t="s">
        <v>82</v>
      </c>
      <c r="K2621" t="s">
        <v>83</v>
      </c>
      <c r="L2621" t="s">
        <v>97</v>
      </c>
      <c r="M2621" t="s">
        <v>98</v>
      </c>
      <c r="N2621">
        <v>7</v>
      </c>
      <c r="O2621">
        <v>7</v>
      </c>
      <c r="P2621">
        <v>762.53</v>
      </c>
      <c r="Q2621" s="2">
        <v>0.39</v>
      </c>
      <c r="R2621">
        <v>2355.0100000000002</v>
      </c>
      <c r="S2621">
        <v>1196.24</v>
      </c>
      <c r="T2621" s="3">
        <v>0.50800000000000001</v>
      </c>
      <c r="U2621">
        <v>65.27</v>
      </c>
      <c r="V2621" t="s">
        <v>40</v>
      </c>
      <c r="W2621">
        <v>4</v>
      </c>
      <c r="X2621" t="b">
        <v>0</v>
      </c>
      <c r="Y2621" t="s">
        <v>100</v>
      </c>
      <c r="Z2621" t="s">
        <v>100</v>
      </c>
      <c r="AA2621">
        <v>5</v>
      </c>
      <c r="AB2621">
        <v>5</v>
      </c>
      <c r="AC2621">
        <v>2021</v>
      </c>
      <c r="AD2621" s="1">
        <v>44531</v>
      </c>
      <c r="AE2621" t="s">
        <v>61</v>
      </c>
      <c r="AF2621" t="s">
        <v>62</v>
      </c>
      <c r="AG2621" t="str">
        <f t="shared" si="163"/>
        <v>Include</v>
      </c>
      <c r="AH2621">
        <f t="shared" si="160"/>
        <v>0</v>
      </c>
      <c r="AI2621">
        <f t="shared" si="161"/>
        <v>0</v>
      </c>
      <c r="AJ2621">
        <f t="shared" si="162"/>
        <v>1</v>
      </c>
      <c r="AK2621" s="15">
        <f>1</f>
        <v>1</v>
      </c>
    </row>
    <row r="2622" spans="1:37" x14ac:dyDescent="0.3">
      <c r="A2622" t="s">
        <v>5829</v>
      </c>
      <c r="B2622" s="1">
        <v>44537</v>
      </c>
      <c r="C2622" s="1">
        <v>44537</v>
      </c>
      <c r="D2622" t="s">
        <v>5830</v>
      </c>
      <c r="E2622" t="s">
        <v>408</v>
      </c>
      <c r="F2622">
        <v>46</v>
      </c>
      <c r="G2622">
        <v>46</v>
      </c>
      <c r="H2622" t="s">
        <v>81</v>
      </c>
      <c r="I2622" t="s">
        <v>81</v>
      </c>
      <c r="J2622" t="s">
        <v>48</v>
      </c>
      <c r="K2622" t="s">
        <v>185</v>
      </c>
      <c r="L2622" t="s">
        <v>111</v>
      </c>
      <c r="M2622" t="s">
        <v>123</v>
      </c>
      <c r="N2622">
        <v>3</v>
      </c>
      <c r="O2622">
        <v>3</v>
      </c>
      <c r="P2622">
        <v>11079.73</v>
      </c>
      <c r="Q2622" s="2">
        <v>0.28000000000000003</v>
      </c>
      <c r="R2622">
        <v>19386.16</v>
      </c>
      <c r="S2622">
        <v>3946.3</v>
      </c>
      <c r="T2622" s="3">
        <v>0.20399999999999999</v>
      </c>
      <c r="U2622">
        <v>44.65</v>
      </c>
      <c r="V2622" t="s">
        <v>132</v>
      </c>
      <c r="W2622">
        <v>1</v>
      </c>
      <c r="X2622" t="b">
        <v>0</v>
      </c>
      <c r="Y2622" t="s">
        <v>60</v>
      </c>
      <c r="Z2622" t="s">
        <v>60</v>
      </c>
      <c r="AA2622">
        <v>5</v>
      </c>
      <c r="AB2622">
        <v>5</v>
      </c>
      <c r="AC2622">
        <v>2021</v>
      </c>
      <c r="AD2622" s="1">
        <v>44531</v>
      </c>
      <c r="AE2622" t="s">
        <v>101</v>
      </c>
      <c r="AF2622" t="s">
        <v>43</v>
      </c>
      <c r="AG2622" t="str">
        <f t="shared" si="163"/>
        <v>Include</v>
      </c>
      <c r="AH2622">
        <f t="shared" si="160"/>
        <v>0</v>
      </c>
      <c r="AI2622">
        <f t="shared" si="161"/>
        <v>1</v>
      </c>
      <c r="AJ2622">
        <f t="shared" si="162"/>
        <v>0</v>
      </c>
      <c r="AK2622" s="15">
        <f>1</f>
        <v>1</v>
      </c>
    </row>
    <row r="2623" spans="1:37" x14ac:dyDescent="0.3">
      <c r="A2623" t="s">
        <v>5831</v>
      </c>
      <c r="B2623" s="1">
        <v>44535</v>
      </c>
      <c r="C2623" s="1">
        <v>44535</v>
      </c>
      <c r="D2623" t="s">
        <v>5832</v>
      </c>
      <c r="E2623" t="s">
        <v>622</v>
      </c>
      <c r="F2623">
        <v>12</v>
      </c>
      <c r="G2623">
        <v>12</v>
      </c>
      <c r="H2623" t="s">
        <v>35</v>
      </c>
      <c r="I2623" t="s">
        <v>35</v>
      </c>
      <c r="J2623" t="s">
        <v>48</v>
      </c>
      <c r="K2623" t="s">
        <v>230</v>
      </c>
      <c r="L2623" t="s">
        <v>74</v>
      </c>
      <c r="M2623" t="s">
        <v>261</v>
      </c>
      <c r="N2623">
        <v>5</v>
      </c>
      <c r="O2623">
        <v>5</v>
      </c>
      <c r="P2623">
        <v>64878.879999999997</v>
      </c>
      <c r="Q2623" s="2">
        <v>0.37</v>
      </c>
      <c r="R2623">
        <v>154831</v>
      </c>
      <c r="S2623">
        <v>19600.91</v>
      </c>
      <c r="T2623" s="3">
        <v>0.127</v>
      </c>
      <c r="U2623">
        <v>55.95</v>
      </c>
      <c r="V2623" t="s">
        <v>99</v>
      </c>
      <c r="W2623">
        <v>1</v>
      </c>
      <c r="X2623" t="b">
        <v>0</v>
      </c>
      <c r="Y2623" t="s">
        <v>60</v>
      </c>
      <c r="Z2623" t="s">
        <v>60</v>
      </c>
      <c r="AA2623">
        <v>8</v>
      </c>
      <c r="AB2623">
        <v>8</v>
      </c>
      <c r="AC2623">
        <v>2021</v>
      </c>
      <c r="AD2623" s="1">
        <v>44531</v>
      </c>
      <c r="AE2623" t="s">
        <v>42</v>
      </c>
      <c r="AF2623" t="s">
        <v>62</v>
      </c>
      <c r="AG2623" t="str">
        <f t="shared" si="163"/>
        <v>Include</v>
      </c>
      <c r="AH2623">
        <f t="shared" si="160"/>
        <v>0</v>
      </c>
      <c r="AI2623">
        <f t="shared" si="161"/>
        <v>1</v>
      </c>
      <c r="AJ2623">
        <f t="shared" si="162"/>
        <v>0</v>
      </c>
      <c r="AK2623" s="15">
        <f>1</f>
        <v>1</v>
      </c>
    </row>
    <row r="2624" spans="1:37" x14ac:dyDescent="0.3">
      <c r="A2624" t="s">
        <v>5833</v>
      </c>
      <c r="B2624" s="1">
        <v>44535</v>
      </c>
      <c r="C2624" s="1">
        <v>44535</v>
      </c>
      <c r="D2624" t="s">
        <v>5834</v>
      </c>
      <c r="E2624" t="s">
        <v>378</v>
      </c>
      <c r="F2624">
        <v>38</v>
      </c>
      <c r="G2624">
        <v>38</v>
      </c>
      <c r="H2624" t="s">
        <v>47</v>
      </c>
      <c r="I2624" t="s">
        <v>47</v>
      </c>
      <c r="J2624" t="s">
        <v>82</v>
      </c>
      <c r="K2624" t="s">
        <v>122</v>
      </c>
      <c r="L2624" t="s">
        <v>140</v>
      </c>
      <c r="M2624" t="s">
        <v>206</v>
      </c>
      <c r="N2624">
        <v>3</v>
      </c>
      <c r="O2624">
        <v>3</v>
      </c>
      <c r="P2624">
        <v>3600.05</v>
      </c>
      <c r="Q2624" s="2">
        <v>0.1</v>
      </c>
      <c r="R2624">
        <v>7315.14</v>
      </c>
      <c r="S2624">
        <v>3342.94</v>
      </c>
      <c r="T2624" s="3">
        <v>0.45700000000000002</v>
      </c>
      <c r="U2624">
        <v>28.05</v>
      </c>
      <c r="V2624" t="s">
        <v>68</v>
      </c>
      <c r="W2624">
        <v>3</v>
      </c>
      <c r="X2624" t="b">
        <v>1</v>
      </c>
      <c r="Y2624" t="s">
        <v>41</v>
      </c>
      <c r="Z2624" t="s">
        <v>41</v>
      </c>
      <c r="AA2624">
        <v>1</v>
      </c>
      <c r="AB2624">
        <v>1</v>
      </c>
      <c r="AC2624">
        <v>2021</v>
      </c>
      <c r="AD2624" s="1">
        <v>44531</v>
      </c>
      <c r="AE2624" t="s">
        <v>61</v>
      </c>
      <c r="AF2624" t="s">
        <v>69</v>
      </c>
      <c r="AG2624" t="str">
        <f t="shared" si="163"/>
        <v>Include</v>
      </c>
      <c r="AH2624">
        <f t="shared" si="160"/>
        <v>1</v>
      </c>
      <c r="AI2624">
        <f t="shared" si="161"/>
        <v>1</v>
      </c>
      <c r="AJ2624">
        <f t="shared" si="162"/>
        <v>0</v>
      </c>
      <c r="AK2624" s="15">
        <f>1</f>
        <v>1</v>
      </c>
    </row>
    <row r="2625" spans="1:37" x14ac:dyDescent="0.3">
      <c r="A2625" t="s">
        <v>5835</v>
      </c>
      <c r="B2625" s="1">
        <v>44534</v>
      </c>
      <c r="C2625" s="1">
        <v>44534</v>
      </c>
      <c r="D2625" t="s">
        <v>5836</v>
      </c>
      <c r="E2625" t="s">
        <v>1565</v>
      </c>
      <c r="F2625">
        <v>46</v>
      </c>
      <c r="G2625">
        <v>46</v>
      </c>
      <c r="H2625" t="s">
        <v>47</v>
      </c>
      <c r="I2625" t="s">
        <v>47</v>
      </c>
      <c r="J2625" t="s">
        <v>116</v>
      </c>
      <c r="K2625" t="s">
        <v>247</v>
      </c>
      <c r="L2625" t="s">
        <v>38</v>
      </c>
      <c r="M2625" t="s">
        <v>159</v>
      </c>
      <c r="N2625">
        <v>8</v>
      </c>
      <c r="O2625">
        <v>8</v>
      </c>
      <c r="P2625">
        <v>2183.25</v>
      </c>
      <c r="Q2625" s="2">
        <v>0.33</v>
      </c>
      <c r="R2625">
        <v>9813.33</v>
      </c>
      <c r="S2625">
        <v>3029.21</v>
      </c>
      <c r="T2625" s="3">
        <v>0.309</v>
      </c>
      <c r="U2625">
        <v>47.17</v>
      </c>
      <c r="V2625" t="s">
        <v>76</v>
      </c>
      <c r="W2625">
        <v>2</v>
      </c>
      <c r="X2625" t="b">
        <v>0</v>
      </c>
      <c r="Y2625" t="s">
        <v>60</v>
      </c>
      <c r="Z2625" t="s">
        <v>60</v>
      </c>
      <c r="AA2625">
        <v>5</v>
      </c>
      <c r="AB2625">
        <v>5</v>
      </c>
      <c r="AC2625">
        <v>2021</v>
      </c>
      <c r="AD2625" s="1">
        <v>44531</v>
      </c>
      <c r="AE2625" t="s">
        <v>101</v>
      </c>
      <c r="AF2625" t="s">
        <v>62</v>
      </c>
      <c r="AG2625" t="str">
        <f t="shared" si="163"/>
        <v>Include</v>
      </c>
      <c r="AH2625">
        <f t="shared" si="160"/>
        <v>0</v>
      </c>
      <c r="AI2625">
        <f t="shared" si="161"/>
        <v>1</v>
      </c>
      <c r="AJ2625">
        <f t="shared" si="162"/>
        <v>0</v>
      </c>
      <c r="AK2625" s="15">
        <f>1</f>
        <v>1</v>
      </c>
    </row>
    <row r="2626" spans="1:37" x14ac:dyDescent="0.3">
      <c r="A2626" t="s">
        <v>5837</v>
      </c>
      <c r="B2626" s="1">
        <v>44534</v>
      </c>
      <c r="C2626" s="1">
        <v>44534</v>
      </c>
      <c r="D2626" t="s">
        <v>5838</v>
      </c>
      <c r="E2626" t="s">
        <v>1476</v>
      </c>
      <c r="H2626" t="s">
        <v>47</v>
      </c>
      <c r="I2626" t="s">
        <v>47</v>
      </c>
      <c r="J2626" t="s">
        <v>82</v>
      </c>
      <c r="K2626" t="s">
        <v>122</v>
      </c>
      <c r="L2626" t="s">
        <v>111</v>
      </c>
      <c r="M2626" t="s">
        <v>136</v>
      </c>
      <c r="N2626">
        <v>10</v>
      </c>
      <c r="O2626">
        <v>10</v>
      </c>
      <c r="P2626">
        <v>8246.76</v>
      </c>
      <c r="Q2626" s="2">
        <v>0.28999999999999998</v>
      </c>
      <c r="R2626">
        <v>47232.4</v>
      </c>
      <c r="S2626">
        <v>10000.85</v>
      </c>
      <c r="T2626" s="3">
        <v>0.21199999999999999</v>
      </c>
      <c r="U2626">
        <v>76.69</v>
      </c>
      <c r="V2626" t="s">
        <v>99</v>
      </c>
      <c r="X2626" t="b">
        <v>0</v>
      </c>
      <c r="Y2626" t="s">
        <v>60</v>
      </c>
      <c r="Z2626" t="s">
        <v>60</v>
      </c>
      <c r="AA2626">
        <v>3</v>
      </c>
      <c r="AB2626">
        <v>3</v>
      </c>
      <c r="AC2626">
        <v>2021</v>
      </c>
      <c r="AD2626" s="1">
        <v>44531</v>
      </c>
      <c r="AE2626" t="s">
        <v>118</v>
      </c>
      <c r="AF2626" t="s">
        <v>43</v>
      </c>
      <c r="AG2626" t="str">
        <f t="shared" si="163"/>
        <v>Include</v>
      </c>
      <c r="AH2626">
        <f t="shared" ref="AH2626:AH2689" si="164">IF(Z2626="Returned",1,0)</f>
        <v>0</v>
      </c>
      <c r="AI2626">
        <f t="shared" ref="AI2626:AI2689" si="165">IF(OR(Z2626="Delivered",Z2626="Returned"),1,0)</f>
        <v>1</v>
      </c>
      <c r="AJ2626">
        <f t="shared" ref="AJ2626:AJ2689" si="166">IF(Z2626="Cancelled",1,0)</f>
        <v>0</v>
      </c>
      <c r="AK2626" s="15">
        <f>1</f>
        <v>1</v>
      </c>
    </row>
    <row r="2627" spans="1:37" x14ac:dyDescent="0.3">
      <c r="A2627" t="s">
        <v>5839</v>
      </c>
      <c r="B2627" s="1">
        <v>44534</v>
      </c>
      <c r="C2627" s="1">
        <v>44534</v>
      </c>
      <c r="D2627" t="s">
        <v>5840</v>
      </c>
      <c r="E2627" t="s">
        <v>2905</v>
      </c>
      <c r="F2627">
        <v>43</v>
      </c>
      <c r="G2627">
        <v>43</v>
      </c>
      <c r="H2627" t="s">
        <v>35</v>
      </c>
      <c r="I2627" t="s">
        <v>35</v>
      </c>
      <c r="J2627" t="s">
        <v>57</v>
      </c>
      <c r="K2627" t="s">
        <v>155</v>
      </c>
      <c r="L2627" t="s">
        <v>84</v>
      </c>
      <c r="M2627" t="s">
        <v>279</v>
      </c>
      <c r="N2627">
        <v>6</v>
      </c>
      <c r="O2627">
        <v>6</v>
      </c>
      <c r="P2627">
        <v>479.7</v>
      </c>
      <c r="Q2627" s="2">
        <v>0.21</v>
      </c>
      <c r="R2627">
        <v>1769.61</v>
      </c>
      <c r="S2627">
        <v>138.58000000000001</v>
      </c>
      <c r="T2627" s="3">
        <v>7.8E-2</v>
      </c>
      <c r="U2627">
        <v>81.02</v>
      </c>
      <c r="V2627" t="s">
        <v>132</v>
      </c>
      <c r="W2627">
        <v>1</v>
      </c>
      <c r="X2627" t="b">
        <v>0</v>
      </c>
      <c r="Y2627" t="s">
        <v>60</v>
      </c>
      <c r="Z2627" t="s">
        <v>60</v>
      </c>
      <c r="AA2627">
        <v>4</v>
      </c>
      <c r="AB2627">
        <v>4</v>
      </c>
      <c r="AC2627">
        <v>2021</v>
      </c>
      <c r="AD2627" s="1">
        <v>44531</v>
      </c>
      <c r="AE2627" t="s">
        <v>61</v>
      </c>
      <c r="AF2627" t="s">
        <v>43</v>
      </c>
      <c r="AG2627" t="str">
        <f t="shared" ref="AG2627:AG2690" si="167">IF(N2627=999,"Exclude","Include")</f>
        <v>Include</v>
      </c>
      <c r="AH2627">
        <f t="shared" si="164"/>
        <v>0</v>
      </c>
      <c r="AI2627">
        <f t="shared" si="165"/>
        <v>1</v>
      </c>
      <c r="AJ2627">
        <f t="shared" si="166"/>
        <v>0</v>
      </c>
      <c r="AK2627" s="15">
        <f>1</f>
        <v>1</v>
      </c>
    </row>
    <row r="2628" spans="1:37" x14ac:dyDescent="0.3">
      <c r="A2628" t="s">
        <v>5841</v>
      </c>
      <c r="B2628" s="1">
        <v>44534</v>
      </c>
      <c r="C2628" s="1">
        <v>44534</v>
      </c>
      <c r="D2628" t="s">
        <v>5842</v>
      </c>
      <c r="E2628" t="s">
        <v>1820</v>
      </c>
      <c r="F2628">
        <v>26</v>
      </c>
      <c r="G2628">
        <v>26</v>
      </c>
      <c r="H2628" t="s">
        <v>47</v>
      </c>
      <c r="I2628" t="s">
        <v>47</v>
      </c>
      <c r="J2628" t="s">
        <v>48</v>
      </c>
      <c r="K2628" t="s">
        <v>49</v>
      </c>
      <c r="L2628" t="s">
        <v>111</v>
      </c>
      <c r="M2628" t="s">
        <v>136</v>
      </c>
      <c r="N2628">
        <v>7</v>
      </c>
      <c r="O2628">
        <v>7</v>
      </c>
      <c r="P2628">
        <v>8356.94</v>
      </c>
      <c r="Q2628" s="2">
        <v>0.39</v>
      </c>
      <c r="R2628">
        <v>24580.36</v>
      </c>
      <c r="S2628">
        <v>5738.36</v>
      </c>
      <c r="T2628" s="3">
        <v>0.23300000000000001</v>
      </c>
      <c r="U2628">
        <v>56.15</v>
      </c>
      <c r="V2628" t="s">
        <v>99</v>
      </c>
      <c r="W2628">
        <v>5</v>
      </c>
      <c r="X2628" t="b">
        <v>0</v>
      </c>
      <c r="Y2628" t="s">
        <v>60</v>
      </c>
      <c r="Z2628" t="s">
        <v>60</v>
      </c>
      <c r="AA2628">
        <v>2</v>
      </c>
      <c r="AB2628">
        <v>2</v>
      </c>
      <c r="AC2628">
        <v>2021</v>
      </c>
      <c r="AD2628" s="1">
        <v>44531</v>
      </c>
      <c r="AE2628" t="s">
        <v>87</v>
      </c>
      <c r="AF2628" t="s">
        <v>62</v>
      </c>
      <c r="AG2628" t="str">
        <f t="shared" si="167"/>
        <v>Include</v>
      </c>
      <c r="AH2628">
        <f t="shared" si="164"/>
        <v>0</v>
      </c>
      <c r="AI2628">
        <f t="shared" si="165"/>
        <v>1</v>
      </c>
      <c r="AJ2628">
        <f t="shared" si="166"/>
        <v>0</v>
      </c>
      <c r="AK2628" s="15">
        <f>1</f>
        <v>1</v>
      </c>
    </row>
    <row r="2629" spans="1:37" x14ac:dyDescent="0.3">
      <c r="A2629" t="s">
        <v>5843</v>
      </c>
      <c r="B2629" s="1">
        <v>44534</v>
      </c>
      <c r="C2629" s="1">
        <v>44534</v>
      </c>
      <c r="D2629" t="s">
        <v>5844</v>
      </c>
      <c r="E2629" t="s">
        <v>1276</v>
      </c>
      <c r="F2629">
        <v>35</v>
      </c>
      <c r="G2629">
        <v>35</v>
      </c>
      <c r="H2629" t="s">
        <v>81</v>
      </c>
      <c r="I2629" t="s">
        <v>81</v>
      </c>
      <c r="J2629" t="s">
        <v>82</v>
      </c>
      <c r="K2629" t="s">
        <v>122</v>
      </c>
      <c r="L2629" t="s">
        <v>97</v>
      </c>
      <c r="M2629" t="s">
        <v>275</v>
      </c>
      <c r="N2629">
        <v>4</v>
      </c>
      <c r="O2629">
        <v>4</v>
      </c>
      <c r="P2629">
        <v>505.02</v>
      </c>
      <c r="Q2629" s="2">
        <v>0.2</v>
      </c>
      <c r="R2629">
        <v>1347.72</v>
      </c>
      <c r="S2629">
        <v>718.98</v>
      </c>
      <c r="T2629" s="3">
        <v>0.53300000000000003</v>
      </c>
      <c r="U2629">
        <v>63.47</v>
      </c>
      <c r="V2629" t="s">
        <v>76</v>
      </c>
      <c r="W2629">
        <v>2</v>
      </c>
      <c r="X2629" t="b">
        <v>0</v>
      </c>
      <c r="Y2629" t="s">
        <v>60</v>
      </c>
      <c r="Z2629" t="s">
        <v>60</v>
      </c>
      <c r="AA2629">
        <v>7</v>
      </c>
      <c r="AB2629">
        <v>7</v>
      </c>
      <c r="AC2629">
        <v>2021</v>
      </c>
      <c r="AD2629" s="1">
        <v>44531</v>
      </c>
      <c r="AE2629" t="s">
        <v>87</v>
      </c>
      <c r="AF2629" t="s">
        <v>88</v>
      </c>
      <c r="AG2629" t="str">
        <f t="shared" si="167"/>
        <v>Include</v>
      </c>
      <c r="AH2629">
        <f t="shared" si="164"/>
        <v>0</v>
      </c>
      <c r="AI2629">
        <f t="shared" si="165"/>
        <v>1</v>
      </c>
      <c r="AJ2629">
        <f t="shared" si="166"/>
        <v>0</v>
      </c>
      <c r="AK2629" s="15">
        <f>1</f>
        <v>1</v>
      </c>
    </row>
    <row r="2630" spans="1:37" x14ac:dyDescent="0.3">
      <c r="A2630" t="s">
        <v>5845</v>
      </c>
      <c r="B2630" s="1">
        <v>44533</v>
      </c>
      <c r="C2630" s="1">
        <v>44533</v>
      </c>
      <c r="D2630" t="s">
        <v>5846</v>
      </c>
      <c r="E2630" t="s">
        <v>1327</v>
      </c>
      <c r="F2630">
        <v>24</v>
      </c>
      <c r="G2630">
        <v>24</v>
      </c>
      <c r="H2630" t="s">
        <v>81</v>
      </c>
      <c r="I2630" t="s">
        <v>81</v>
      </c>
      <c r="J2630" t="s">
        <v>116</v>
      </c>
      <c r="K2630" t="s">
        <v>260</v>
      </c>
      <c r="L2630" t="s">
        <v>140</v>
      </c>
      <c r="M2630" t="s">
        <v>190</v>
      </c>
      <c r="N2630">
        <v>7</v>
      </c>
      <c r="O2630">
        <v>7</v>
      </c>
      <c r="P2630">
        <v>2400.11</v>
      </c>
      <c r="Q2630" s="2">
        <v>0.15</v>
      </c>
      <c r="R2630">
        <v>9585.11</v>
      </c>
      <c r="S2630">
        <v>3359.68</v>
      </c>
      <c r="T2630" s="3">
        <v>0.35099999999999998</v>
      </c>
      <c r="U2630">
        <v>55.43</v>
      </c>
      <c r="V2630" t="s">
        <v>76</v>
      </c>
      <c r="W2630">
        <v>2</v>
      </c>
      <c r="X2630" t="b">
        <v>0</v>
      </c>
      <c r="Y2630" t="s">
        <v>60</v>
      </c>
      <c r="Z2630" t="s">
        <v>60</v>
      </c>
      <c r="AA2630">
        <v>10</v>
      </c>
      <c r="AB2630">
        <v>10</v>
      </c>
      <c r="AC2630">
        <v>2021</v>
      </c>
      <c r="AD2630" s="1">
        <v>44531</v>
      </c>
      <c r="AE2630" t="s">
        <v>53</v>
      </c>
      <c r="AF2630" t="s">
        <v>88</v>
      </c>
      <c r="AG2630" t="str">
        <f t="shared" si="167"/>
        <v>Include</v>
      </c>
      <c r="AH2630">
        <f t="shared" si="164"/>
        <v>0</v>
      </c>
      <c r="AI2630">
        <f t="shared" si="165"/>
        <v>1</v>
      </c>
      <c r="AJ2630">
        <f t="shared" si="166"/>
        <v>0</v>
      </c>
      <c r="AK2630" s="15">
        <f>1</f>
        <v>1</v>
      </c>
    </row>
    <row r="2631" spans="1:37" x14ac:dyDescent="0.3">
      <c r="A2631" t="s">
        <v>5847</v>
      </c>
      <c r="B2631" s="1">
        <v>44533</v>
      </c>
      <c r="C2631" s="1">
        <v>44533</v>
      </c>
      <c r="D2631" t="s">
        <v>5848</v>
      </c>
      <c r="E2631" t="s">
        <v>1217</v>
      </c>
      <c r="F2631">
        <v>30</v>
      </c>
      <c r="G2631">
        <v>30</v>
      </c>
      <c r="H2631" t="s">
        <v>340</v>
      </c>
      <c r="I2631" t="s">
        <v>35</v>
      </c>
      <c r="J2631" t="s">
        <v>116</v>
      </c>
      <c r="K2631" t="s">
        <v>260</v>
      </c>
      <c r="L2631" t="s">
        <v>140</v>
      </c>
      <c r="M2631" t="s">
        <v>219</v>
      </c>
      <c r="N2631">
        <v>8</v>
      </c>
      <c r="O2631">
        <v>8</v>
      </c>
      <c r="P2631">
        <v>3931.3</v>
      </c>
      <c r="Q2631" s="2">
        <v>0.21</v>
      </c>
      <c r="R2631">
        <v>17747.79</v>
      </c>
      <c r="S2631">
        <v>5566.53</v>
      </c>
      <c r="T2631" s="3">
        <v>0.314</v>
      </c>
      <c r="U2631">
        <v>73.66</v>
      </c>
      <c r="V2631" t="s">
        <v>76</v>
      </c>
      <c r="W2631">
        <v>3</v>
      </c>
      <c r="X2631" t="b">
        <v>1</v>
      </c>
      <c r="Y2631" t="s">
        <v>41</v>
      </c>
      <c r="Z2631" t="s">
        <v>41</v>
      </c>
      <c r="AB2631">
        <v>-1</v>
      </c>
      <c r="AC2631">
        <v>2021</v>
      </c>
      <c r="AD2631" s="1">
        <v>44531</v>
      </c>
      <c r="AE2631" t="s">
        <v>87</v>
      </c>
      <c r="AF2631" t="s">
        <v>43</v>
      </c>
      <c r="AG2631" t="str">
        <f t="shared" si="167"/>
        <v>Include</v>
      </c>
      <c r="AH2631">
        <f t="shared" si="164"/>
        <v>1</v>
      </c>
      <c r="AI2631">
        <f t="shared" si="165"/>
        <v>1</v>
      </c>
      <c r="AJ2631">
        <f t="shared" si="166"/>
        <v>0</v>
      </c>
      <c r="AK2631" s="15">
        <f>1</f>
        <v>1</v>
      </c>
    </row>
    <row r="2632" spans="1:37" x14ac:dyDescent="0.3">
      <c r="A2632" t="s">
        <v>5849</v>
      </c>
      <c r="B2632" s="1">
        <v>44533</v>
      </c>
      <c r="C2632" s="1">
        <v>44533</v>
      </c>
      <c r="D2632" t="s">
        <v>5850</v>
      </c>
      <c r="E2632" t="s">
        <v>1317</v>
      </c>
      <c r="F2632">
        <v>21</v>
      </c>
      <c r="G2632">
        <v>21</v>
      </c>
      <c r="H2632" t="s">
        <v>35</v>
      </c>
      <c r="I2632" t="s">
        <v>35</v>
      </c>
      <c r="J2632" t="s">
        <v>36</v>
      </c>
      <c r="K2632" t="s">
        <v>106</v>
      </c>
      <c r="L2632" t="s">
        <v>74</v>
      </c>
      <c r="M2632" t="s">
        <v>127</v>
      </c>
      <c r="N2632">
        <v>9</v>
      </c>
      <c r="O2632">
        <v>9</v>
      </c>
      <c r="P2632">
        <v>53847.63</v>
      </c>
      <c r="Q2632" s="2">
        <v>0.31</v>
      </c>
      <c r="R2632">
        <v>246850.13</v>
      </c>
      <c r="S2632">
        <v>37649.519999999997</v>
      </c>
      <c r="T2632" s="3">
        <v>0.153</v>
      </c>
      <c r="U2632">
        <v>59.17</v>
      </c>
      <c r="V2632" t="s">
        <v>76</v>
      </c>
      <c r="W2632">
        <v>4</v>
      </c>
      <c r="X2632" t="b">
        <v>0</v>
      </c>
      <c r="Y2632" t="s">
        <v>382</v>
      </c>
      <c r="Z2632" t="s">
        <v>60</v>
      </c>
      <c r="AA2632">
        <v>2</v>
      </c>
      <c r="AB2632">
        <v>2</v>
      </c>
      <c r="AC2632">
        <v>2021</v>
      </c>
      <c r="AD2632" s="1">
        <v>44531</v>
      </c>
      <c r="AE2632" t="s">
        <v>53</v>
      </c>
      <c r="AF2632" t="s">
        <v>62</v>
      </c>
      <c r="AG2632" t="str">
        <f t="shared" si="167"/>
        <v>Include</v>
      </c>
      <c r="AH2632">
        <f t="shared" si="164"/>
        <v>0</v>
      </c>
      <c r="AI2632">
        <f t="shared" si="165"/>
        <v>1</v>
      </c>
      <c r="AJ2632">
        <f t="shared" si="166"/>
        <v>0</v>
      </c>
      <c r="AK2632" s="15">
        <f>1</f>
        <v>1</v>
      </c>
    </row>
    <row r="2633" spans="1:37" x14ac:dyDescent="0.3">
      <c r="A2633" t="s">
        <v>5851</v>
      </c>
      <c r="B2633" s="1">
        <v>44532</v>
      </c>
      <c r="C2633" s="1">
        <v>44532</v>
      </c>
      <c r="D2633" t="s">
        <v>5852</v>
      </c>
      <c r="E2633" t="s">
        <v>3331</v>
      </c>
      <c r="F2633">
        <v>24</v>
      </c>
      <c r="G2633">
        <v>24</v>
      </c>
      <c r="H2633" t="s">
        <v>35</v>
      </c>
      <c r="I2633" t="s">
        <v>35</v>
      </c>
      <c r="J2633" t="s">
        <v>48</v>
      </c>
      <c r="K2633" t="s">
        <v>185</v>
      </c>
      <c r="L2633" t="s">
        <v>84</v>
      </c>
      <c r="M2633" t="s">
        <v>231</v>
      </c>
      <c r="N2633">
        <v>1</v>
      </c>
      <c r="O2633">
        <v>1</v>
      </c>
      <c r="P2633">
        <v>359.04</v>
      </c>
      <c r="Q2633" s="2">
        <v>0.01</v>
      </c>
      <c r="R2633">
        <v>276.45999999999998</v>
      </c>
      <c r="S2633">
        <v>18.11</v>
      </c>
      <c r="T2633" s="3">
        <v>6.6000000000000003E-2</v>
      </c>
      <c r="U2633">
        <v>72.66</v>
      </c>
      <c r="V2633" t="s">
        <v>52</v>
      </c>
      <c r="X2633" t="b">
        <v>0</v>
      </c>
      <c r="Y2633" t="s">
        <v>382</v>
      </c>
      <c r="Z2633" t="s">
        <v>60</v>
      </c>
      <c r="AA2633">
        <v>10</v>
      </c>
      <c r="AB2633">
        <v>10</v>
      </c>
      <c r="AC2633">
        <v>2021</v>
      </c>
      <c r="AD2633" s="1">
        <v>44531</v>
      </c>
      <c r="AE2633" t="s">
        <v>53</v>
      </c>
      <c r="AF2633" t="s">
        <v>69</v>
      </c>
      <c r="AG2633" t="str">
        <f t="shared" si="167"/>
        <v>Include</v>
      </c>
      <c r="AH2633">
        <f t="shared" si="164"/>
        <v>0</v>
      </c>
      <c r="AI2633">
        <f t="shared" si="165"/>
        <v>1</v>
      </c>
      <c r="AJ2633">
        <f t="shared" si="166"/>
        <v>0</v>
      </c>
      <c r="AK2633" s="15">
        <f>1</f>
        <v>1</v>
      </c>
    </row>
    <row r="2634" spans="1:37" x14ac:dyDescent="0.3">
      <c r="A2634" t="s">
        <v>5853</v>
      </c>
      <c r="B2634" s="1">
        <v>44532</v>
      </c>
      <c r="C2634" s="1">
        <v>44532</v>
      </c>
      <c r="D2634" t="s">
        <v>5854</v>
      </c>
      <c r="E2634" t="s">
        <v>2792</v>
      </c>
      <c r="F2634">
        <v>30</v>
      </c>
      <c r="G2634">
        <v>30</v>
      </c>
      <c r="H2634" t="s">
        <v>35</v>
      </c>
      <c r="I2634" t="s">
        <v>35</v>
      </c>
      <c r="J2634" t="s">
        <v>48</v>
      </c>
      <c r="K2634" t="s">
        <v>185</v>
      </c>
      <c r="L2634" t="s">
        <v>84</v>
      </c>
      <c r="M2634" t="s">
        <v>279</v>
      </c>
      <c r="N2634">
        <v>2</v>
      </c>
      <c r="O2634">
        <v>2</v>
      </c>
      <c r="P2634">
        <v>117.65</v>
      </c>
      <c r="R2634">
        <v>182.73</v>
      </c>
      <c r="S2634">
        <v>14.01</v>
      </c>
      <c r="T2634" s="3">
        <v>7.6999999999999999E-2</v>
      </c>
      <c r="U2634">
        <v>71.510000000000005</v>
      </c>
      <c r="V2634" t="s">
        <v>99</v>
      </c>
      <c r="W2634">
        <v>4</v>
      </c>
      <c r="X2634" t="b">
        <v>0</v>
      </c>
      <c r="Y2634" t="s">
        <v>60</v>
      </c>
      <c r="Z2634" t="s">
        <v>60</v>
      </c>
      <c r="AA2634">
        <v>4</v>
      </c>
      <c r="AB2634">
        <v>4</v>
      </c>
      <c r="AC2634">
        <v>2021</v>
      </c>
      <c r="AD2634" s="1">
        <v>44531</v>
      </c>
      <c r="AE2634" t="s">
        <v>87</v>
      </c>
      <c r="AF2634" t="s">
        <v>201</v>
      </c>
      <c r="AG2634" t="str">
        <f t="shared" si="167"/>
        <v>Include</v>
      </c>
      <c r="AH2634">
        <f t="shared" si="164"/>
        <v>0</v>
      </c>
      <c r="AI2634">
        <f t="shared" si="165"/>
        <v>1</v>
      </c>
      <c r="AJ2634">
        <f t="shared" si="166"/>
        <v>0</v>
      </c>
      <c r="AK2634" s="15">
        <f>1</f>
        <v>1</v>
      </c>
    </row>
    <row r="2635" spans="1:37" x14ac:dyDescent="0.3">
      <c r="A2635" t="s">
        <v>5855</v>
      </c>
      <c r="B2635" s="1">
        <v>44531</v>
      </c>
      <c r="C2635" s="1">
        <v>44531</v>
      </c>
      <c r="D2635" t="s">
        <v>5856</v>
      </c>
      <c r="E2635" t="s">
        <v>2379</v>
      </c>
      <c r="F2635">
        <v>13</v>
      </c>
      <c r="G2635">
        <v>13</v>
      </c>
      <c r="H2635" t="s">
        <v>81</v>
      </c>
      <c r="I2635" t="s">
        <v>81</v>
      </c>
      <c r="J2635" t="s">
        <v>36</v>
      </c>
      <c r="K2635" t="s">
        <v>239</v>
      </c>
      <c r="L2635" t="s">
        <v>97</v>
      </c>
      <c r="M2635" t="s">
        <v>254</v>
      </c>
      <c r="N2635">
        <v>3</v>
      </c>
      <c r="O2635">
        <v>3</v>
      </c>
      <c r="P2635">
        <v>675.22</v>
      </c>
      <c r="Q2635" s="2">
        <v>0.25</v>
      </c>
      <c r="R2635">
        <v>973.92</v>
      </c>
      <c r="S2635">
        <v>371.91</v>
      </c>
      <c r="T2635" s="3">
        <v>0.38200000000000001</v>
      </c>
      <c r="U2635">
        <v>21.24</v>
      </c>
      <c r="V2635" t="s">
        <v>40</v>
      </c>
      <c r="W2635">
        <v>5</v>
      </c>
      <c r="X2635" t="b">
        <v>0</v>
      </c>
      <c r="Y2635" t="s">
        <v>60</v>
      </c>
      <c r="Z2635" t="s">
        <v>60</v>
      </c>
      <c r="AA2635">
        <v>8</v>
      </c>
      <c r="AB2635">
        <v>8</v>
      </c>
      <c r="AC2635">
        <v>2021</v>
      </c>
      <c r="AD2635" s="1">
        <v>44531</v>
      </c>
      <c r="AE2635" t="s">
        <v>42</v>
      </c>
      <c r="AF2635" t="s">
        <v>43</v>
      </c>
      <c r="AG2635" t="str">
        <f t="shared" si="167"/>
        <v>Include</v>
      </c>
      <c r="AH2635">
        <f t="shared" si="164"/>
        <v>0</v>
      </c>
      <c r="AI2635">
        <f t="shared" si="165"/>
        <v>1</v>
      </c>
      <c r="AJ2635">
        <f t="shared" si="166"/>
        <v>0</v>
      </c>
      <c r="AK2635" s="15">
        <f>1</f>
        <v>1</v>
      </c>
    </row>
    <row r="2636" spans="1:37" x14ac:dyDescent="0.3">
      <c r="A2636" t="s">
        <v>5857</v>
      </c>
      <c r="B2636" s="1">
        <v>44531</v>
      </c>
      <c r="C2636" s="1">
        <v>44531</v>
      </c>
      <c r="D2636" t="s">
        <v>5858</v>
      </c>
      <c r="E2636" t="s">
        <v>1382</v>
      </c>
      <c r="F2636">
        <v>52</v>
      </c>
      <c r="G2636">
        <v>52</v>
      </c>
      <c r="H2636" t="s">
        <v>47</v>
      </c>
      <c r="I2636" t="s">
        <v>47</v>
      </c>
      <c r="J2636" t="s">
        <v>36</v>
      </c>
      <c r="K2636" t="s">
        <v>73</v>
      </c>
      <c r="L2636" t="s">
        <v>38</v>
      </c>
      <c r="M2636" t="s">
        <v>181</v>
      </c>
      <c r="N2636">
        <v>7</v>
      </c>
      <c r="O2636">
        <v>7</v>
      </c>
      <c r="P2636">
        <v>1393.32</v>
      </c>
      <c r="R2636">
        <v>6778.86</v>
      </c>
      <c r="S2636">
        <v>3453.91</v>
      </c>
      <c r="T2636" s="3">
        <v>0.51</v>
      </c>
      <c r="U2636">
        <v>40.11</v>
      </c>
      <c r="V2636" t="s">
        <v>76</v>
      </c>
      <c r="W2636">
        <v>1</v>
      </c>
      <c r="X2636" t="b">
        <v>0</v>
      </c>
      <c r="Y2636" t="s">
        <v>60</v>
      </c>
      <c r="Z2636" t="s">
        <v>60</v>
      </c>
      <c r="AA2636">
        <v>7</v>
      </c>
      <c r="AB2636">
        <v>7</v>
      </c>
      <c r="AC2636">
        <v>2021</v>
      </c>
      <c r="AD2636" s="1">
        <v>44531</v>
      </c>
      <c r="AE2636" t="s">
        <v>101</v>
      </c>
      <c r="AF2636" t="s">
        <v>201</v>
      </c>
      <c r="AG2636" t="str">
        <f t="shared" si="167"/>
        <v>Include</v>
      </c>
      <c r="AH2636">
        <f t="shared" si="164"/>
        <v>0</v>
      </c>
      <c r="AI2636">
        <f t="shared" si="165"/>
        <v>1</v>
      </c>
      <c r="AJ2636">
        <f t="shared" si="166"/>
        <v>0</v>
      </c>
      <c r="AK2636" s="15">
        <f>1</f>
        <v>1</v>
      </c>
    </row>
    <row r="2637" spans="1:37" x14ac:dyDescent="0.3">
      <c r="A2637" t="s">
        <v>5859</v>
      </c>
      <c r="B2637" s="1">
        <v>44530</v>
      </c>
      <c r="C2637" s="1">
        <v>44530</v>
      </c>
      <c r="D2637" t="s">
        <v>5860</v>
      </c>
      <c r="E2637" t="s">
        <v>215</v>
      </c>
      <c r="F2637">
        <v>41</v>
      </c>
      <c r="G2637">
        <v>41</v>
      </c>
      <c r="H2637" t="s">
        <v>47</v>
      </c>
      <c r="I2637" t="s">
        <v>47</v>
      </c>
      <c r="J2637" t="s">
        <v>57</v>
      </c>
      <c r="K2637" t="s">
        <v>155</v>
      </c>
      <c r="L2637" t="s">
        <v>97</v>
      </c>
      <c r="M2637" t="s">
        <v>243</v>
      </c>
      <c r="N2637">
        <v>9</v>
      </c>
      <c r="O2637">
        <v>9</v>
      </c>
      <c r="P2637">
        <v>433.76</v>
      </c>
      <c r="Q2637" s="2">
        <v>0.33</v>
      </c>
      <c r="R2637">
        <v>1929.18</v>
      </c>
      <c r="S2637">
        <v>781.78</v>
      </c>
      <c r="T2637" s="3">
        <v>0.40500000000000003</v>
      </c>
      <c r="U2637">
        <v>97.16</v>
      </c>
      <c r="V2637" t="s">
        <v>40</v>
      </c>
      <c r="W2637">
        <v>4</v>
      </c>
      <c r="X2637" t="b">
        <v>0</v>
      </c>
      <c r="Y2637" t="s">
        <v>100</v>
      </c>
      <c r="Z2637" t="s">
        <v>100</v>
      </c>
      <c r="AA2637">
        <v>2</v>
      </c>
      <c r="AB2637">
        <v>2</v>
      </c>
      <c r="AC2637">
        <v>2021</v>
      </c>
      <c r="AD2637" s="1">
        <v>44501</v>
      </c>
      <c r="AE2637" t="s">
        <v>61</v>
      </c>
      <c r="AF2637" t="s">
        <v>62</v>
      </c>
      <c r="AG2637" t="str">
        <f t="shared" si="167"/>
        <v>Include</v>
      </c>
      <c r="AH2637">
        <f t="shared" si="164"/>
        <v>0</v>
      </c>
      <c r="AI2637">
        <f t="shared" si="165"/>
        <v>0</v>
      </c>
      <c r="AJ2637">
        <f t="shared" si="166"/>
        <v>1</v>
      </c>
      <c r="AK2637" s="15">
        <f>1</f>
        <v>1</v>
      </c>
    </row>
    <row r="2638" spans="1:37" x14ac:dyDescent="0.3">
      <c r="A2638" t="s">
        <v>5861</v>
      </c>
      <c r="B2638" s="1">
        <v>44530</v>
      </c>
      <c r="C2638" s="1">
        <v>44530</v>
      </c>
      <c r="D2638" t="s">
        <v>5862</v>
      </c>
      <c r="E2638" t="s">
        <v>1702</v>
      </c>
      <c r="F2638">
        <v>37</v>
      </c>
      <c r="G2638">
        <v>37</v>
      </c>
      <c r="H2638" t="s">
        <v>81</v>
      </c>
      <c r="I2638" t="s">
        <v>81</v>
      </c>
      <c r="J2638" t="s">
        <v>116</v>
      </c>
      <c r="K2638" t="s">
        <v>247</v>
      </c>
      <c r="L2638" t="s">
        <v>84</v>
      </c>
      <c r="M2638" t="s">
        <v>279</v>
      </c>
      <c r="N2638">
        <v>10</v>
      </c>
      <c r="O2638">
        <v>10</v>
      </c>
      <c r="P2638">
        <v>114.63</v>
      </c>
      <c r="Q2638" s="2">
        <v>0.27</v>
      </c>
      <c r="R2638">
        <v>544.49</v>
      </c>
      <c r="S2638">
        <v>42.94</v>
      </c>
      <c r="T2638" s="3">
        <v>7.9000000000000001E-2</v>
      </c>
      <c r="U2638">
        <v>49.31</v>
      </c>
      <c r="V2638" t="s">
        <v>40</v>
      </c>
      <c r="W2638">
        <v>4</v>
      </c>
      <c r="X2638" t="b">
        <v>0</v>
      </c>
      <c r="Y2638" t="s">
        <v>60</v>
      </c>
      <c r="Z2638" t="s">
        <v>60</v>
      </c>
      <c r="AA2638">
        <v>8</v>
      </c>
      <c r="AB2638">
        <v>8</v>
      </c>
      <c r="AC2638">
        <v>2021</v>
      </c>
      <c r="AD2638" s="1">
        <v>44501</v>
      </c>
      <c r="AE2638" t="s">
        <v>61</v>
      </c>
      <c r="AF2638" t="s">
        <v>43</v>
      </c>
      <c r="AG2638" t="str">
        <f t="shared" si="167"/>
        <v>Include</v>
      </c>
      <c r="AH2638">
        <f t="shared" si="164"/>
        <v>0</v>
      </c>
      <c r="AI2638">
        <f t="shared" si="165"/>
        <v>1</v>
      </c>
      <c r="AJ2638">
        <f t="shared" si="166"/>
        <v>0</v>
      </c>
      <c r="AK2638" s="15">
        <f>1</f>
        <v>1</v>
      </c>
    </row>
    <row r="2639" spans="1:37" x14ac:dyDescent="0.3">
      <c r="A2639" t="s">
        <v>5863</v>
      </c>
      <c r="B2639" s="1">
        <v>44530</v>
      </c>
      <c r="C2639" s="1">
        <v>44530</v>
      </c>
      <c r="D2639" t="s">
        <v>5864</v>
      </c>
      <c r="E2639" t="s">
        <v>503</v>
      </c>
      <c r="H2639" t="s">
        <v>35</v>
      </c>
      <c r="I2639" t="s">
        <v>35</v>
      </c>
      <c r="J2639" t="s">
        <v>57</v>
      </c>
      <c r="K2639" t="s">
        <v>66</v>
      </c>
      <c r="L2639" t="s">
        <v>84</v>
      </c>
      <c r="M2639" t="s">
        <v>267</v>
      </c>
      <c r="N2639">
        <v>4</v>
      </c>
      <c r="O2639">
        <v>4</v>
      </c>
      <c r="P2639">
        <v>455.14</v>
      </c>
      <c r="Q2639" s="2">
        <v>0.1</v>
      </c>
      <c r="R2639">
        <v>1283.42</v>
      </c>
      <c r="S2639">
        <v>107.49</v>
      </c>
      <c r="T2639" s="3">
        <v>8.4000000000000005E-2</v>
      </c>
      <c r="U2639">
        <v>90.27</v>
      </c>
      <c r="V2639" t="s">
        <v>40</v>
      </c>
      <c r="W2639">
        <v>4</v>
      </c>
      <c r="X2639" t="b">
        <v>1</v>
      </c>
      <c r="Y2639" t="s">
        <v>41</v>
      </c>
      <c r="Z2639" t="s">
        <v>41</v>
      </c>
      <c r="AA2639">
        <v>10</v>
      </c>
      <c r="AB2639">
        <v>10</v>
      </c>
      <c r="AC2639">
        <v>2021</v>
      </c>
      <c r="AD2639" s="1">
        <v>44501</v>
      </c>
      <c r="AE2639" t="s">
        <v>118</v>
      </c>
      <c r="AF2639" t="s">
        <v>69</v>
      </c>
      <c r="AG2639" t="str">
        <f t="shared" si="167"/>
        <v>Include</v>
      </c>
      <c r="AH2639">
        <f t="shared" si="164"/>
        <v>1</v>
      </c>
      <c r="AI2639">
        <f t="shared" si="165"/>
        <v>1</v>
      </c>
      <c r="AJ2639">
        <f t="shared" si="166"/>
        <v>0</v>
      </c>
      <c r="AK2639" s="15">
        <f>1</f>
        <v>1</v>
      </c>
    </row>
    <row r="2640" spans="1:37" x14ac:dyDescent="0.3">
      <c r="A2640" t="s">
        <v>5865</v>
      </c>
      <c r="B2640" s="1">
        <v>44530</v>
      </c>
      <c r="C2640" s="1">
        <v>44530</v>
      </c>
      <c r="D2640" t="s">
        <v>5866</v>
      </c>
      <c r="E2640" t="s">
        <v>225</v>
      </c>
      <c r="F2640">
        <v>25</v>
      </c>
      <c r="G2640">
        <v>25</v>
      </c>
      <c r="H2640" t="s">
        <v>35</v>
      </c>
      <c r="I2640" t="s">
        <v>35</v>
      </c>
      <c r="J2640" t="s">
        <v>36</v>
      </c>
      <c r="K2640" t="s">
        <v>106</v>
      </c>
      <c r="L2640" t="s">
        <v>74</v>
      </c>
      <c r="M2640" t="s">
        <v>261</v>
      </c>
      <c r="N2640">
        <v>2</v>
      </c>
      <c r="O2640">
        <v>2</v>
      </c>
      <c r="P2640">
        <v>62340.2</v>
      </c>
      <c r="Q2640" s="2">
        <v>0.11</v>
      </c>
      <c r="R2640">
        <v>85395.8</v>
      </c>
      <c r="S2640">
        <v>8409.34</v>
      </c>
      <c r="T2640" s="3">
        <v>9.8000000000000004E-2</v>
      </c>
      <c r="U2640">
        <v>66.81</v>
      </c>
      <c r="V2640" t="s">
        <v>76</v>
      </c>
      <c r="W2640">
        <v>4</v>
      </c>
      <c r="X2640" t="b">
        <v>0</v>
      </c>
      <c r="Y2640" t="s">
        <v>60</v>
      </c>
      <c r="Z2640" t="s">
        <v>60</v>
      </c>
      <c r="AA2640">
        <v>6</v>
      </c>
      <c r="AB2640">
        <v>6</v>
      </c>
      <c r="AC2640">
        <v>2021</v>
      </c>
      <c r="AD2640" s="1">
        <v>44501</v>
      </c>
      <c r="AE2640" t="s">
        <v>53</v>
      </c>
      <c r="AF2640" t="s">
        <v>88</v>
      </c>
      <c r="AG2640" t="str">
        <f t="shared" si="167"/>
        <v>Include</v>
      </c>
      <c r="AH2640">
        <f t="shared" si="164"/>
        <v>0</v>
      </c>
      <c r="AI2640">
        <f t="shared" si="165"/>
        <v>1</v>
      </c>
      <c r="AJ2640">
        <f t="shared" si="166"/>
        <v>0</v>
      </c>
      <c r="AK2640" s="15">
        <f>1</f>
        <v>1</v>
      </c>
    </row>
    <row r="2641" spans="1:37" x14ac:dyDescent="0.3">
      <c r="A2641" t="s">
        <v>5867</v>
      </c>
      <c r="B2641" s="1">
        <v>44530</v>
      </c>
      <c r="C2641" s="1">
        <v>44530</v>
      </c>
      <c r="D2641" t="s">
        <v>5868</v>
      </c>
      <c r="E2641" t="s">
        <v>149</v>
      </c>
      <c r="F2641">
        <v>64</v>
      </c>
      <c r="G2641">
        <v>64</v>
      </c>
      <c r="H2641" t="s">
        <v>35</v>
      </c>
      <c r="I2641" t="s">
        <v>35</v>
      </c>
      <c r="J2641" t="s">
        <v>36</v>
      </c>
      <c r="K2641" t="s">
        <v>37</v>
      </c>
      <c r="L2641" t="s">
        <v>97</v>
      </c>
      <c r="M2641" t="s">
        <v>275</v>
      </c>
      <c r="N2641">
        <v>5</v>
      </c>
      <c r="O2641">
        <v>5</v>
      </c>
      <c r="P2641">
        <v>625.59</v>
      </c>
      <c r="Q2641" s="2">
        <v>0.02</v>
      </c>
      <c r="R2641">
        <v>2682.13</v>
      </c>
      <c r="S2641">
        <v>910.71</v>
      </c>
      <c r="T2641" s="3">
        <v>0.34</v>
      </c>
      <c r="U2641">
        <v>43.73</v>
      </c>
      <c r="V2641" t="s">
        <v>76</v>
      </c>
      <c r="W2641">
        <v>5</v>
      </c>
      <c r="X2641" t="b">
        <v>0</v>
      </c>
      <c r="Y2641" t="s">
        <v>60</v>
      </c>
      <c r="Z2641" t="s">
        <v>60</v>
      </c>
      <c r="AA2641">
        <v>7</v>
      </c>
      <c r="AB2641">
        <v>7</v>
      </c>
      <c r="AC2641">
        <v>2021</v>
      </c>
      <c r="AD2641" s="1">
        <v>44501</v>
      </c>
      <c r="AE2641" t="s">
        <v>520</v>
      </c>
      <c r="AF2641" t="s">
        <v>69</v>
      </c>
      <c r="AG2641" t="str">
        <f t="shared" si="167"/>
        <v>Include</v>
      </c>
      <c r="AH2641">
        <f t="shared" si="164"/>
        <v>0</v>
      </c>
      <c r="AI2641">
        <f t="shared" si="165"/>
        <v>1</v>
      </c>
      <c r="AJ2641">
        <f t="shared" si="166"/>
        <v>0</v>
      </c>
      <c r="AK2641" s="15">
        <f>1</f>
        <v>1</v>
      </c>
    </row>
    <row r="2642" spans="1:37" x14ac:dyDescent="0.3">
      <c r="A2642" t="s">
        <v>5869</v>
      </c>
      <c r="B2642" s="1">
        <v>44530</v>
      </c>
      <c r="C2642" s="1">
        <v>44530</v>
      </c>
      <c r="D2642" t="s">
        <v>5870</v>
      </c>
      <c r="E2642" t="s">
        <v>1393</v>
      </c>
      <c r="F2642">
        <v>28</v>
      </c>
      <c r="G2642">
        <v>28</v>
      </c>
      <c r="H2642" t="s">
        <v>47</v>
      </c>
      <c r="I2642" t="s">
        <v>47</v>
      </c>
      <c r="J2642" t="s">
        <v>82</v>
      </c>
      <c r="K2642" t="s">
        <v>122</v>
      </c>
      <c r="L2642" t="s">
        <v>140</v>
      </c>
      <c r="M2642" t="s">
        <v>219</v>
      </c>
      <c r="N2642">
        <v>6</v>
      </c>
      <c r="O2642">
        <v>6</v>
      </c>
      <c r="P2642">
        <v>3969.96</v>
      </c>
      <c r="Q2642" s="2">
        <v>0.03</v>
      </c>
      <c r="R2642">
        <v>17673.419999999998</v>
      </c>
      <c r="S2642">
        <v>4862.5</v>
      </c>
      <c r="T2642" s="3">
        <v>0.27500000000000002</v>
      </c>
      <c r="U2642">
        <v>49.67</v>
      </c>
      <c r="V2642" t="s">
        <v>40</v>
      </c>
      <c r="W2642">
        <v>2</v>
      </c>
      <c r="X2642" t="b">
        <v>0</v>
      </c>
      <c r="Y2642" t="s">
        <v>142</v>
      </c>
      <c r="Z2642" t="s">
        <v>142</v>
      </c>
      <c r="AA2642">
        <v>2</v>
      </c>
      <c r="AB2642">
        <v>2</v>
      </c>
      <c r="AC2642">
        <v>2021</v>
      </c>
      <c r="AD2642" s="1">
        <v>44501</v>
      </c>
      <c r="AE2642" t="s">
        <v>87</v>
      </c>
      <c r="AF2642" t="s">
        <v>69</v>
      </c>
      <c r="AG2642" t="str">
        <f t="shared" si="167"/>
        <v>Include</v>
      </c>
      <c r="AH2642">
        <f t="shared" si="164"/>
        <v>0</v>
      </c>
      <c r="AI2642">
        <f t="shared" si="165"/>
        <v>0</v>
      </c>
      <c r="AJ2642">
        <f t="shared" si="166"/>
        <v>0</v>
      </c>
      <c r="AK2642" s="15">
        <f>1</f>
        <v>1</v>
      </c>
    </row>
    <row r="2643" spans="1:37" x14ac:dyDescent="0.3">
      <c r="A2643" t="s">
        <v>5871</v>
      </c>
      <c r="B2643" s="1">
        <v>44530</v>
      </c>
      <c r="C2643" s="1">
        <v>44530</v>
      </c>
      <c r="D2643" t="s">
        <v>5872</v>
      </c>
      <c r="E2643" t="s">
        <v>1945</v>
      </c>
      <c r="F2643">
        <v>58</v>
      </c>
      <c r="G2643">
        <v>58</v>
      </c>
      <c r="H2643" t="s">
        <v>81</v>
      </c>
      <c r="I2643" t="s">
        <v>81</v>
      </c>
      <c r="J2643" t="s">
        <v>82</v>
      </c>
      <c r="K2643" t="s">
        <v>266</v>
      </c>
      <c r="L2643" t="s">
        <v>111</v>
      </c>
      <c r="M2643" t="s">
        <v>200</v>
      </c>
      <c r="N2643">
        <v>10</v>
      </c>
      <c r="O2643">
        <v>10</v>
      </c>
      <c r="P2643">
        <v>12971.47</v>
      </c>
      <c r="Q2643" s="2">
        <v>0.35</v>
      </c>
      <c r="R2643">
        <v>65353.81</v>
      </c>
      <c r="S2643">
        <v>15914.47</v>
      </c>
      <c r="T2643" s="3">
        <v>0.24399999999999999</v>
      </c>
      <c r="U2643">
        <v>51.11</v>
      </c>
      <c r="V2643" t="s">
        <v>68</v>
      </c>
      <c r="W2643">
        <v>3</v>
      </c>
      <c r="X2643" t="b">
        <v>0</v>
      </c>
      <c r="Y2643" t="s">
        <v>60</v>
      </c>
      <c r="Z2643" t="s">
        <v>60</v>
      </c>
      <c r="AA2643">
        <v>7</v>
      </c>
      <c r="AB2643">
        <v>7</v>
      </c>
      <c r="AC2643">
        <v>2021</v>
      </c>
      <c r="AD2643" s="1">
        <v>44501</v>
      </c>
      <c r="AE2643" t="s">
        <v>101</v>
      </c>
      <c r="AF2643" t="s">
        <v>62</v>
      </c>
      <c r="AG2643" t="str">
        <f t="shared" si="167"/>
        <v>Include</v>
      </c>
      <c r="AH2643">
        <f t="shared" si="164"/>
        <v>0</v>
      </c>
      <c r="AI2643">
        <f t="shared" si="165"/>
        <v>1</v>
      </c>
      <c r="AJ2643">
        <f t="shared" si="166"/>
        <v>0</v>
      </c>
      <c r="AK2643" s="15">
        <f>1</f>
        <v>1</v>
      </c>
    </row>
    <row r="2644" spans="1:37" x14ac:dyDescent="0.3">
      <c r="A2644" t="s">
        <v>5873</v>
      </c>
      <c r="B2644" s="1">
        <v>44529</v>
      </c>
      <c r="C2644" s="1">
        <v>44529</v>
      </c>
      <c r="D2644" t="s">
        <v>5874</v>
      </c>
      <c r="E2644" t="s">
        <v>110</v>
      </c>
      <c r="F2644">
        <v>54</v>
      </c>
      <c r="G2644">
        <v>54</v>
      </c>
      <c r="H2644" t="s">
        <v>47</v>
      </c>
      <c r="I2644" t="s">
        <v>47</v>
      </c>
      <c r="J2644" t="s">
        <v>48</v>
      </c>
      <c r="K2644" t="s">
        <v>49</v>
      </c>
      <c r="L2644" t="s">
        <v>97</v>
      </c>
      <c r="M2644" t="s">
        <v>107</v>
      </c>
      <c r="N2644">
        <v>3</v>
      </c>
      <c r="O2644">
        <v>3</v>
      </c>
      <c r="P2644">
        <v>789.1</v>
      </c>
      <c r="Q2644" s="2">
        <v>0.18</v>
      </c>
      <c r="R2644">
        <v>1449.86</v>
      </c>
      <c r="S2644">
        <v>562.04</v>
      </c>
      <c r="T2644" s="3">
        <v>0.38800000000000001</v>
      </c>
      <c r="U2644">
        <v>72.430000000000007</v>
      </c>
      <c r="V2644" t="s">
        <v>76</v>
      </c>
      <c r="W2644">
        <v>3</v>
      </c>
      <c r="X2644" t="b">
        <v>0</v>
      </c>
      <c r="Y2644" t="s">
        <v>100</v>
      </c>
      <c r="Z2644" t="s">
        <v>100</v>
      </c>
      <c r="AA2644">
        <v>2</v>
      </c>
      <c r="AB2644">
        <v>2</v>
      </c>
      <c r="AC2644">
        <v>2021</v>
      </c>
      <c r="AD2644" s="1">
        <v>44501</v>
      </c>
      <c r="AE2644" t="s">
        <v>101</v>
      </c>
      <c r="AF2644" t="s">
        <v>88</v>
      </c>
      <c r="AG2644" t="str">
        <f t="shared" si="167"/>
        <v>Include</v>
      </c>
      <c r="AH2644">
        <f t="shared" si="164"/>
        <v>0</v>
      </c>
      <c r="AI2644">
        <f t="shared" si="165"/>
        <v>0</v>
      </c>
      <c r="AJ2644">
        <f t="shared" si="166"/>
        <v>1</v>
      </c>
      <c r="AK2644" s="15">
        <f>1</f>
        <v>1</v>
      </c>
    </row>
    <row r="2645" spans="1:37" x14ac:dyDescent="0.3">
      <c r="A2645" t="s">
        <v>5875</v>
      </c>
      <c r="B2645" s="1">
        <v>44529</v>
      </c>
      <c r="C2645" s="1">
        <v>44529</v>
      </c>
      <c r="D2645" t="s">
        <v>5876</v>
      </c>
      <c r="E2645" t="s">
        <v>1465</v>
      </c>
      <c r="F2645">
        <v>46</v>
      </c>
      <c r="G2645">
        <v>46</v>
      </c>
      <c r="H2645" t="s">
        <v>47</v>
      </c>
      <c r="I2645" t="s">
        <v>47</v>
      </c>
      <c r="J2645" t="s">
        <v>82</v>
      </c>
      <c r="K2645" t="s">
        <v>131</v>
      </c>
      <c r="L2645" t="s">
        <v>97</v>
      </c>
      <c r="M2645" t="s">
        <v>254</v>
      </c>
      <c r="N2645">
        <v>2</v>
      </c>
      <c r="O2645">
        <v>2</v>
      </c>
      <c r="P2645">
        <v>756.72</v>
      </c>
      <c r="Q2645" s="2">
        <v>0.33</v>
      </c>
      <c r="R2645">
        <v>749.27</v>
      </c>
      <c r="S2645">
        <v>238.75</v>
      </c>
      <c r="T2645" s="3">
        <v>0.31900000000000001</v>
      </c>
      <c r="U2645">
        <v>80.16</v>
      </c>
      <c r="V2645" t="s">
        <v>76</v>
      </c>
      <c r="W2645">
        <v>2</v>
      </c>
      <c r="X2645" t="b">
        <v>0</v>
      </c>
      <c r="Y2645" t="s">
        <v>382</v>
      </c>
      <c r="Z2645" t="s">
        <v>60</v>
      </c>
      <c r="AA2645">
        <v>2</v>
      </c>
      <c r="AB2645">
        <v>2</v>
      </c>
      <c r="AC2645">
        <v>2021</v>
      </c>
      <c r="AD2645" s="1">
        <v>44501</v>
      </c>
      <c r="AE2645" t="s">
        <v>101</v>
      </c>
      <c r="AF2645" t="s">
        <v>62</v>
      </c>
      <c r="AG2645" t="str">
        <f t="shared" si="167"/>
        <v>Include</v>
      </c>
      <c r="AH2645">
        <f t="shared" si="164"/>
        <v>0</v>
      </c>
      <c r="AI2645">
        <f t="shared" si="165"/>
        <v>1</v>
      </c>
      <c r="AJ2645">
        <f t="shared" si="166"/>
        <v>0</v>
      </c>
      <c r="AK2645" s="15">
        <f>1</f>
        <v>1</v>
      </c>
    </row>
    <row r="2646" spans="1:37" x14ac:dyDescent="0.3">
      <c r="A2646" t="s">
        <v>5877</v>
      </c>
      <c r="B2646" s="1">
        <v>44529</v>
      </c>
      <c r="C2646" s="1">
        <v>44529</v>
      </c>
      <c r="D2646" t="s">
        <v>5878</v>
      </c>
      <c r="E2646" t="s">
        <v>242</v>
      </c>
      <c r="F2646">
        <v>21</v>
      </c>
      <c r="G2646">
        <v>21</v>
      </c>
      <c r="H2646" t="s">
        <v>81</v>
      </c>
      <c r="I2646" t="s">
        <v>81</v>
      </c>
      <c r="J2646" t="s">
        <v>57</v>
      </c>
      <c r="K2646" t="s">
        <v>58</v>
      </c>
      <c r="L2646" t="s">
        <v>97</v>
      </c>
      <c r="M2646" t="s">
        <v>107</v>
      </c>
      <c r="N2646">
        <v>10</v>
      </c>
      <c r="O2646">
        <v>10</v>
      </c>
      <c r="P2646">
        <v>722.86</v>
      </c>
      <c r="Q2646" s="2">
        <v>0.15</v>
      </c>
      <c r="R2646">
        <v>5123.0200000000004</v>
      </c>
      <c r="S2646">
        <v>2442.73</v>
      </c>
      <c r="T2646" s="3">
        <v>0.47699999999999998</v>
      </c>
      <c r="U2646">
        <v>55.76</v>
      </c>
      <c r="V2646" t="s">
        <v>76</v>
      </c>
      <c r="W2646">
        <v>1</v>
      </c>
      <c r="X2646" t="b">
        <v>0</v>
      </c>
      <c r="Y2646" t="s">
        <v>60</v>
      </c>
      <c r="Z2646" t="s">
        <v>60</v>
      </c>
      <c r="AA2646">
        <v>4</v>
      </c>
      <c r="AB2646">
        <v>4</v>
      </c>
      <c r="AC2646">
        <v>2021</v>
      </c>
      <c r="AD2646" s="1">
        <v>44501</v>
      </c>
      <c r="AE2646" t="s">
        <v>53</v>
      </c>
      <c r="AF2646" t="s">
        <v>88</v>
      </c>
      <c r="AG2646" t="str">
        <f t="shared" si="167"/>
        <v>Include</v>
      </c>
      <c r="AH2646">
        <f t="shared" si="164"/>
        <v>0</v>
      </c>
      <c r="AI2646">
        <f t="shared" si="165"/>
        <v>1</v>
      </c>
      <c r="AJ2646">
        <f t="shared" si="166"/>
        <v>0</v>
      </c>
      <c r="AK2646" s="15">
        <f>1</f>
        <v>1</v>
      </c>
    </row>
    <row r="2647" spans="1:37" x14ac:dyDescent="0.3">
      <c r="A2647" t="s">
        <v>5879</v>
      </c>
      <c r="B2647" s="1">
        <v>44528</v>
      </c>
      <c r="C2647" s="1">
        <v>44528</v>
      </c>
      <c r="D2647" t="s">
        <v>5880</v>
      </c>
      <c r="E2647" t="s">
        <v>569</v>
      </c>
      <c r="F2647">
        <v>26</v>
      </c>
      <c r="G2647">
        <v>26</v>
      </c>
      <c r="H2647" t="s">
        <v>81</v>
      </c>
      <c r="I2647" t="s">
        <v>81</v>
      </c>
      <c r="J2647" t="s">
        <v>57</v>
      </c>
      <c r="K2647" t="s">
        <v>58</v>
      </c>
      <c r="L2647" t="s">
        <v>97</v>
      </c>
      <c r="M2647" t="s">
        <v>275</v>
      </c>
      <c r="N2647">
        <v>6</v>
      </c>
      <c r="O2647">
        <v>6</v>
      </c>
      <c r="P2647">
        <v>730.36</v>
      </c>
      <c r="Q2647" s="2">
        <v>0.27</v>
      </c>
      <c r="R2647">
        <v>2369.15</v>
      </c>
      <c r="S2647">
        <v>1034.9100000000001</v>
      </c>
      <c r="T2647" s="3">
        <v>0.437</v>
      </c>
      <c r="U2647">
        <v>94.11</v>
      </c>
      <c r="V2647" t="s">
        <v>52</v>
      </c>
      <c r="W2647">
        <v>3</v>
      </c>
      <c r="X2647" t="b">
        <v>0</v>
      </c>
      <c r="Y2647" t="s">
        <v>60</v>
      </c>
      <c r="Z2647" t="s">
        <v>60</v>
      </c>
      <c r="AA2647">
        <v>8</v>
      </c>
      <c r="AB2647">
        <v>8</v>
      </c>
      <c r="AC2647">
        <v>2021</v>
      </c>
      <c r="AD2647" s="1">
        <v>44501</v>
      </c>
      <c r="AE2647" t="s">
        <v>87</v>
      </c>
      <c r="AF2647" t="s">
        <v>43</v>
      </c>
      <c r="AG2647" t="str">
        <f t="shared" si="167"/>
        <v>Include</v>
      </c>
      <c r="AH2647">
        <f t="shared" si="164"/>
        <v>0</v>
      </c>
      <c r="AI2647">
        <f t="shared" si="165"/>
        <v>1</v>
      </c>
      <c r="AJ2647">
        <f t="shared" si="166"/>
        <v>0</v>
      </c>
      <c r="AK2647" s="15">
        <f>1</f>
        <v>1</v>
      </c>
    </row>
    <row r="2648" spans="1:37" x14ac:dyDescent="0.3">
      <c r="A2648" t="s">
        <v>5881</v>
      </c>
      <c r="B2648" s="1">
        <v>44528</v>
      </c>
      <c r="C2648" s="1">
        <v>44528</v>
      </c>
      <c r="D2648" t="s">
        <v>5882</v>
      </c>
      <c r="E2648" t="s">
        <v>622</v>
      </c>
      <c r="F2648">
        <v>23</v>
      </c>
      <c r="G2648">
        <v>23</v>
      </c>
      <c r="H2648" t="s">
        <v>81</v>
      </c>
      <c r="I2648" t="s">
        <v>81</v>
      </c>
      <c r="J2648" t="s">
        <v>36</v>
      </c>
      <c r="K2648" t="s">
        <v>239</v>
      </c>
      <c r="L2648" t="s">
        <v>50</v>
      </c>
      <c r="M2648" t="s">
        <v>67</v>
      </c>
      <c r="N2648">
        <v>10</v>
      </c>
      <c r="O2648">
        <v>10</v>
      </c>
      <c r="P2648">
        <v>20890.04</v>
      </c>
      <c r="Q2648" s="2">
        <v>0.04</v>
      </c>
      <c r="R2648">
        <v>147207.49</v>
      </c>
      <c r="S2648">
        <v>44130.71</v>
      </c>
      <c r="T2648" s="3">
        <v>0.3</v>
      </c>
      <c r="U2648">
        <v>34.32</v>
      </c>
      <c r="V2648" t="s">
        <v>40</v>
      </c>
      <c r="W2648">
        <v>2</v>
      </c>
      <c r="X2648" t="b">
        <v>1</v>
      </c>
      <c r="Y2648" t="s">
        <v>41</v>
      </c>
      <c r="Z2648" t="s">
        <v>41</v>
      </c>
      <c r="AA2648">
        <v>5</v>
      </c>
      <c r="AB2648">
        <v>5</v>
      </c>
      <c r="AC2648">
        <v>2021</v>
      </c>
      <c r="AD2648" s="1">
        <v>44501</v>
      </c>
      <c r="AE2648" t="s">
        <v>53</v>
      </c>
      <c r="AF2648" t="s">
        <v>69</v>
      </c>
      <c r="AG2648" t="str">
        <f t="shared" si="167"/>
        <v>Include</v>
      </c>
      <c r="AH2648">
        <f t="shared" si="164"/>
        <v>1</v>
      </c>
      <c r="AI2648">
        <f t="shared" si="165"/>
        <v>1</v>
      </c>
      <c r="AJ2648">
        <f t="shared" si="166"/>
        <v>0</v>
      </c>
      <c r="AK2648" s="15">
        <f>1</f>
        <v>1</v>
      </c>
    </row>
    <row r="2649" spans="1:37" x14ac:dyDescent="0.3">
      <c r="A2649" t="s">
        <v>5883</v>
      </c>
      <c r="B2649" s="1">
        <v>44528</v>
      </c>
      <c r="C2649" s="1">
        <v>44528</v>
      </c>
      <c r="D2649" t="s">
        <v>5884</v>
      </c>
      <c r="E2649" t="s">
        <v>2910</v>
      </c>
      <c r="F2649">
        <v>32</v>
      </c>
      <c r="G2649">
        <v>32</v>
      </c>
      <c r="H2649" t="s">
        <v>35</v>
      </c>
      <c r="I2649" t="s">
        <v>35</v>
      </c>
      <c r="J2649" t="s">
        <v>57</v>
      </c>
      <c r="K2649" t="s">
        <v>205</v>
      </c>
      <c r="L2649" t="s">
        <v>38</v>
      </c>
      <c r="M2649" t="s">
        <v>447</v>
      </c>
      <c r="N2649">
        <v>8</v>
      </c>
      <c r="O2649">
        <v>8</v>
      </c>
      <c r="P2649">
        <v>1512.26</v>
      </c>
      <c r="Q2649" s="2">
        <v>0.28999999999999998</v>
      </c>
      <c r="R2649">
        <v>7442.04</v>
      </c>
      <c r="S2649">
        <v>1712.58</v>
      </c>
      <c r="T2649" s="3">
        <v>0.23</v>
      </c>
      <c r="U2649">
        <v>87.62</v>
      </c>
      <c r="V2649" t="s">
        <v>99</v>
      </c>
      <c r="W2649">
        <v>3</v>
      </c>
      <c r="X2649" t="b">
        <v>0</v>
      </c>
      <c r="Y2649" t="s">
        <v>60</v>
      </c>
      <c r="Z2649" t="s">
        <v>60</v>
      </c>
      <c r="AA2649">
        <v>3</v>
      </c>
      <c r="AB2649">
        <v>3</v>
      </c>
      <c r="AC2649">
        <v>2021</v>
      </c>
      <c r="AD2649" s="1">
        <v>44501</v>
      </c>
      <c r="AE2649" t="s">
        <v>87</v>
      </c>
      <c r="AF2649" t="s">
        <v>43</v>
      </c>
      <c r="AG2649" t="str">
        <f t="shared" si="167"/>
        <v>Include</v>
      </c>
      <c r="AH2649">
        <f t="shared" si="164"/>
        <v>0</v>
      </c>
      <c r="AI2649">
        <f t="shared" si="165"/>
        <v>1</v>
      </c>
      <c r="AJ2649">
        <f t="shared" si="166"/>
        <v>0</v>
      </c>
      <c r="AK2649" s="15">
        <f>1</f>
        <v>1</v>
      </c>
    </row>
    <row r="2650" spans="1:37" x14ac:dyDescent="0.3">
      <c r="A2650" t="s">
        <v>5885</v>
      </c>
      <c r="B2650" s="1">
        <v>44528</v>
      </c>
      <c r="C2650" s="1">
        <v>44528</v>
      </c>
      <c r="D2650" t="s">
        <v>5886</v>
      </c>
      <c r="E2650" t="s">
        <v>162</v>
      </c>
      <c r="F2650">
        <v>32</v>
      </c>
      <c r="G2650">
        <v>32</v>
      </c>
      <c r="H2650" t="s">
        <v>35</v>
      </c>
      <c r="I2650" t="s">
        <v>35</v>
      </c>
      <c r="J2650" t="s">
        <v>36</v>
      </c>
      <c r="K2650" t="s">
        <v>73</v>
      </c>
      <c r="L2650" t="s">
        <v>84</v>
      </c>
      <c r="M2650" t="s">
        <v>146</v>
      </c>
      <c r="N2650">
        <v>3</v>
      </c>
      <c r="O2650">
        <v>3</v>
      </c>
      <c r="P2650">
        <v>60.31</v>
      </c>
      <c r="Q2650" s="2">
        <v>0.18</v>
      </c>
      <c r="R2650">
        <v>108.58</v>
      </c>
      <c r="S2650">
        <v>6.36</v>
      </c>
      <c r="T2650" s="3">
        <v>5.8999999999999997E-2</v>
      </c>
      <c r="U2650">
        <v>35.049999999999997</v>
      </c>
      <c r="V2650" t="s">
        <v>68</v>
      </c>
      <c r="W2650">
        <v>2</v>
      </c>
      <c r="X2650" t="b">
        <v>0</v>
      </c>
      <c r="Y2650" t="s">
        <v>60</v>
      </c>
      <c r="Z2650" t="s">
        <v>60</v>
      </c>
      <c r="AA2650">
        <v>2</v>
      </c>
      <c r="AB2650">
        <v>2</v>
      </c>
      <c r="AC2650">
        <v>2021</v>
      </c>
      <c r="AD2650" s="1">
        <v>44501</v>
      </c>
      <c r="AE2650" t="s">
        <v>87</v>
      </c>
      <c r="AF2650" t="s">
        <v>88</v>
      </c>
      <c r="AG2650" t="str">
        <f t="shared" si="167"/>
        <v>Include</v>
      </c>
      <c r="AH2650">
        <f t="shared" si="164"/>
        <v>0</v>
      </c>
      <c r="AI2650">
        <f t="shared" si="165"/>
        <v>1</v>
      </c>
      <c r="AJ2650">
        <f t="shared" si="166"/>
        <v>0</v>
      </c>
      <c r="AK2650" s="15">
        <f>1</f>
        <v>1</v>
      </c>
    </row>
    <row r="2651" spans="1:37" x14ac:dyDescent="0.3">
      <c r="A2651" t="s">
        <v>5887</v>
      </c>
      <c r="B2651" s="1">
        <v>44527</v>
      </c>
      <c r="C2651" s="1">
        <v>44527</v>
      </c>
      <c r="D2651" t="s">
        <v>5888</v>
      </c>
      <c r="E2651" t="s">
        <v>591</v>
      </c>
      <c r="F2651">
        <v>35</v>
      </c>
      <c r="G2651">
        <v>35</v>
      </c>
      <c r="H2651" t="s">
        <v>81</v>
      </c>
      <c r="I2651" t="s">
        <v>81</v>
      </c>
      <c r="J2651" t="s">
        <v>82</v>
      </c>
      <c r="K2651" t="s">
        <v>83</v>
      </c>
      <c r="L2651" t="s">
        <v>111</v>
      </c>
      <c r="M2651" t="s">
        <v>200</v>
      </c>
      <c r="N2651">
        <v>9</v>
      </c>
      <c r="O2651">
        <v>9</v>
      </c>
      <c r="P2651">
        <v>13211.32</v>
      </c>
      <c r="Q2651" s="2">
        <v>0.17</v>
      </c>
      <c r="R2651">
        <v>81467.429999999993</v>
      </c>
      <c r="S2651">
        <v>18155</v>
      </c>
      <c r="T2651" s="3">
        <v>0.223</v>
      </c>
      <c r="U2651">
        <v>52.32</v>
      </c>
      <c r="V2651" t="s">
        <v>76</v>
      </c>
      <c r="W2651">
        <v>3</v>
      </c>
      <c r="X2651" t="b">
        <v>0</v>
      </c>
      <c r="Y2651" t="s">
        <v>60</v>
      </c>
      <c r="Z2651" t="s">
        <v>60</v>
      </c>
      <c r="AA2651">
        <v>5</v>
      </c>
      <c r="AB2651">
        <v>5</v>
      </c>
      <c r="AC2651">
        <v>2021</v>
      </c>
      <c r="AD2651" s="1">
        <v>44501</v>
      </c>
      <c r="AE2651" t="s">
        <v>87</v>
      </c>
      <c r="AF2651" t="s">
        <v>88</v>
      </c>
      <c r="AG2651" t="str">
        <f t="shared" si="167"/>
        <v>Include</v>
      </c>
      <c r="AH2651">
        <f t="shared" si="164"/>
        <v>0</v>
      </c>
      <c r="AI2651">
        <f t="shared" si="165"/>
        <v>1</v>
      </c>
      <c r="AJ2651">
        <f t="shared" si="166"/>
        <v>0</v>
      </c>
      <c r="AK2651" s="15">
        <f>1</f>
        <v>1</v>
      </c>
    </row>
    <row r="2652" spans="1:37" x14ac:dyDescent="0.3">
      <c r="A2652" t="s">
        <v>5889</v>
      </c>
      <c r="B2652" s="1">
        <v>44527</v>
      </c>
      <c r="C2652" s="1">
        <v>44527</v>
      </c>
      <c r="D2652" t="s">
        <v>5890</v>
      </c>
      <c r="E2652" t="s">
        <v>979</v>
      </c>
      <c r="F2652">
        <v>10</v>
      </c>
      <c r="G2652">
        <v>10</v>
      </c>
      <c r="H2652" t="s">
        <v>81</v>
      </c>
      <c r="I2652" t="s">
        <v>81</v>
      </c>
      <c r="J2652" t="s">
        <v>36</v>
      </c>
      <c r="K2652" t="s">
        <v>106</v>
      </c>
      <c r="L2652" t="s">
        <v>38</v>
      </c>
      <c r="M2652" t="s">
        <v>159</v>
      </c>
      <c r="N2652">
        <v>2</v>
      </c>
      <c r="O2652">
        <v>2</v>
      </c>
      <c r="P2652">
        <v>524.5</v>
      </c>
      <c r="Q2652" s="2">
        <v>0.13</v>
      </c>
      <c r="R2652">
        <v>764.26</v>
      </c>
      <c r="S2652">
        <v>357.6</v>
      </c>
      <c r="T2652" s="3">
        <v>0.46800000000000003</v>
      </c>
      <c r="U2652">
        <v>38.549999999999997</v>
      </c>
      <c r="V2652" t="s">
        <v>132</v>
      </c>
      <c r="W2652">
        <v>5</v>
      </c>
      <c r="X2652" t="b">
        <v>0</v>
      </c>
      <c r="Y2652" t="s">
        <v>60</v>
      </c>
      <c r="Z2652" t="s">
        <v>60</v>
      </c>
      <c r="AA2652">
        <v>8</v>
      </c>
      <c r="AB2652">
        <v>8</v>
      </c>
      <c r="AC2652">
        <v>2021</v>
      </c>
      <c r="AD2652" s="1">
        <v>44501</v>
      </c>
      <c r="AE2652" t="s">
        <v>42</v>
      </c>
      <c r="AF2652" t="s">
        <v>88</v>
      </c>
      <c r="AG2652" t="str">
        <f t="shared" si="167"/>
        <v>Include</v>
      </c>
      <c r="AH2652">
        <f t="shared" si="164"/>
        <v>0</v>
      </c>
      <c r="AI2652">
        <f t="shared" si="165"/>
        <v>1</v>
      </c>
      <c r="AJ2652">
        <f t="shared" si="166"/>
        <v>0</v>
      </c>
      <c r="AK2652" s="15">
        <f>1</f>
        <v>1</v>
      </c>
    </row>
    <row r="2653" spans="1:37" x14ac:dyDescent="0.3">
      <c r="A2653" t="s">
        <v>5891</v>
      </c>
      <c r="B2653" s="1">
        <v>44526</v>
      </c>
      <c r="C2653" s="1">
        <v>44526</v>
      </c>
      <c r="D2653" t="s">
        <v>5892</v>
      </c>
      <c r="E2653" t="s">
        <v>1666</v>
      </c>
      <c r="F2653">
        <v>19</v>
      </c>
      <c r="G2653">
        <v>19</v>
      </c>
      <c r="H2653" t="s">
        <v>35</v>
      </c>
      <c r="I2653" t="s">
        <v>35</v>
      </c>
      <c r="J2653" t="s">
        <v>48</v>
      </c>
      <c r="K2653" t="s">
        <v>226</v>
      </c>
      <c r="L2653" t="s">
        <v>38</v>
      </c>
      <c r="M2653" t="s">
        <v>163</v>
      </c>
      <c r="N2653">
        <v>10</v>
      </c>
      <c r="O2653">
        <v>10</v>
      </c>
      <c r="P2653">
        <v>2199.23</v>
      </c>
      <c r="Q2653" s="2">
        <v>0.03</v>
      </c>
      <c r="R2653">
        <v>17600.22</v>
      </c>
      <c r="S2653">
        <v>7462.56</v>
      </c>
      <c r="T2653" s="3">
        <v>0.42399999999999999</v>
      </c>
      <c r="U2653">
        <v>84.56</v>
      </c>
      <c r="V2653" t="s">
        <v>40</v>
      </c>
      <c r="W2653">
        <v>4</v>
      </c>
      <c r="X2653" t="b">
        <v>0</v>
      </c>
      <c r="Y2653" t="s">
        <v>142</v>
      </c>
      <c r="Z2653" t="s">
        <v>142</v>
      </c>
      <c r="AA2653">
        <v>10</v>
      </c>
      <c r="AB2653">
        <v>10</v>
      </c>
      <c r="AC2653">
        <v>2021</v>
      </c>
      <c r="AD2653" s="1">
        <v>44501</v>
      </c>
      <c r="AE2653" t="s">
        <v>53</v>
      </c>
      <c r="AF2653" t="s">
        <v>69</v>
      </c>
      <c r="AG2653" t="str">
        <f t="shared" si="167"/>
        <v>Include</v>
      </c>
      <c r="AH2653">
        <f t="shared" si="164"/>
        <v>0</v>
      </c>
      <c r="AI2653">
        <f t="shared" si="165"/>
        <v>0</v>
      </c>
      <c r="AJ2653">
        <f t="shared" si="166"/>
        <v>0</v>
      </c>
      <c r="AK2653" s="15">
        <f>1</f>
        <v>1</v>
      </c>
    </row>
    <row r="2654" spans="1:37" x14ac:dyDescent="0.3">
      <c r="A2654" t="s">
        <v>5893</v>
      </c>
      <c r="B2654" s="1">
        <v>44525</v>
      </c>
      <c r="C2654" s="1">
        <v>44525</v>
      </c>
      <c r="D2654" t="s">
        <v>5894</v>
      </c>
      <c r="E2654" t="s">
        <v>2462</v>
      </c>
      <c r="F2654">
        <v>29</v>
      </c>
      <c r="G2654">
        <v>29</v>
      </c>
      <c r="H2654" t="s">
        <v>47</v>
      </c>
      <c r="I2654" t="s">
        <v>47</v>
      </c>
      <c r="J2654" t="s">
        <v>36</v>
      </c>
      <c r="K2654" t="s">
        <v>106</v>
      </c>
      <c r="L2654" t="s">
        <v>84</v>
      </c>
      <c r="M2654" t="s">
        <v>267</v>
      </c>
      <c r="P2654">
        <v>391.05</v>
      </c>
      <c r="Q2654" s="2">
        <v>0.11</v>
      </c>
      <c r="R2654">
        <v>304.23</v>
      </c>
      <c r="S2654">
        <v>27.95</v>
      </c>
      <c r="T2654" s="3">
        <v>9.1999999999999998E-2</v>
      </c>
      <c r="U2654">
        <v>38.520000000000003</v>
      </c>
      <c r="V2654" t="s">
        <v>68</v>
      </c>
      <c r="X2654" t="b">
        <v>0</v>
      </c>
      <c r="Y2654" t="s">
        <v>142</v>
      </c>
      <c r="Z2654" t="s">
        <v>142</v>
      </c>
      <c r="AA2654">
        <v>10</v>
      </c>
      <c r="AB2654">
        <v>10</v>
      </c>
      <c r="AC2654">
        <v>2021</v>
      </c>
      <c r="AD2654" s="1">
        <v>44501</v>
      </c>
      <c r="AE2654" t="s">
        <v>87</v>
      </c>
      <c r="AF2654" t="s">
        <v>88</v>
      </c>
      <c r="AG2654" t="str">
        <f t="shared" si="167"/>
        <v>Include</v>
      </c>
      <c r="AH2654">
        <f t="shared" si="164"/>
        <v>0</v>
      </c>
      <c r="AI2654">
        <f t="shared" si="165"/>
        <v>0</v>
      </c>
      <c r="AJ2654">
        <f t="shared" si="166"/>
        <v>0</v>
      </c>
      <c r="AK2654" s="15">
        <f>1</f>
        <v>1</v>
      </c>
    </row>
    <row r="2655" spans="1:37" x14ac:dyDescent="0.3">
      <c r="A2655" t="s">
        <v>5895</v>
      </c>
      <c r="B2655" s="1">
        <v>44525</v>
      </c>
      <c r="C2655" s="1">
        <v>44525</v>
      </c>
      <c r="D2655" t="s">
        <v>5896</v>
      </c>
      <c r="E2655" t="s">
        <v>2085</v>
      </c>
      <c r="F2655">
        <v>32</v>
      </c>
      <c r="G2655">
        <v>32</v>
      </c>
      <c r="H2655" t="s">
        <v>274</v>
      </c>
      <c r="I2655" t="s">
        <v>81</v>
      </c>
      <c r="J2655" t="s">
        <v>48</v>
      </c>
      <c r="K2655" t="s">
        <v>230</v>
      </c>
      <c r="L2655" t="s">
        <v>38</v>
      </c>
      <c r="M2655" t="s">
        <v>447</v>
      </c>
      <c r="N2655">
        <v>8</v>
      </c>
      <c r="O2655">
        <v>8</v>
      </c>
      <c r="P2655">
        <v>1747.96</v>
      </c>
      <c r="Q2655" s="2">
        <v>0.04</v>
      </c>
      <c r="R2655">
        <v>10534.51</v>
      </c>
      <c r="S2655">
        <v>5549.08</v>
      </c>
      <c r="T2655" s="3">
        <v>0.52700000000000002</v>
      </c>
      <c r="U2655">
        <v>70.95</v>
      </c>
      <c r="V2655" t="s">
        <v>76</v>
      </c>
      <c r="W2655">
        <v>5</v>
      </c>
      <c r="X2655" t="b">
        <v>0</v>
      </c>
      <c r="Y2655" t="s">
        <v>60</v>
      </c>
      <c r="Z2655" t="s">
        <v>60</v>
      </c>
      <c r="AA2655">
        <v>9</v>
      </c>
      <c r="AB2655">
        <v>9</v>
      </c>
      <c r="AC2655">
        <v>2021</v>
      </c>
      <c r="AD2655" s="1">
        <v>44501</v>
      </c>
      <c r="AE2655" t="s">
        <v>87</v>
      </c>
      <c r="AF2655" t="s">
        <v>69</v>
      </c>
      <c r="AG2655" t="str">
        <f t="shared" si="167"/>
        <v>Include</v>
      </c>
      <c r="AH2655">
        <f t="shared" si="164"/>
        <v>0</v>
      </c>
      <c r="AI2655">
        <f t="shared" si="165"/>
        <v>1</v>
      </c>
      <c r="AJ2655">
        <f t="shared" si="166"/>
        <v>0</v>
      </c>
      <c r="AK2655" s="15">
        <f>1</f>
        <v>1</v>
      </c>
    </row>
    <row r="2656" spans="1:37" x14ac:dyDescent="0.3">
      <c r="A2656" t="s">
        <v>5897</v>
      </c>
      <c r="B2656" t="s">
        <v>5898</v>
      </c>
      <c r="C2656" s="1">
        <v>44523</v>
      </c>
      <c r="D2656" t="s">
        <v>5899</v>
      </c>
      <c r="E2656" t="s">
        <v>1189</v>
      </c>
      <c r="F2656">
        <v>23</v>
      </c>
      <c r="G2656">
        <v>23</v>
      </c>
      <c r="H2656" t="s">
        <v>35</v>
      </c>
      <c r="I2656" t="s">
        <v>35</v>
      </c>
      <c r="J2656" t="s">
        <v>48</v>
      </c>
      <c r="K2656" t="s">
        <v>230</v>
      </c>
      <c r="L2656" t="s">
        <v>50</v>
      </c>
      <c r="M2656" t="s">
        <v>186</v>
      </c>
      <c r="N2656">
        <v>7</v>
      </c>
      <c r="O2656">
        <v>7</v>
      </c>
      <c r="P2656">
        <v>32709.32</v>
      </c>
      <c r="Q2656" s="2">
        <v>0.15</v>
      </c>
      <c r="R2656">
        <v>154037.82999999999</v>
      </c>
      <c r="S2656">
        <v>40170.160000000003</v>
      </c>
      <c r="T2656" s="3">
        <v>0.26100000000000001</v>
      </c>
      <c r="U2656">
        <v>86.06</v>
      </c>
      <c r="V2656" t="s">
        <v>52</v>
      </c>
      <c r="W2656">
        <v>2</v>
      </c>
      <c r="X2656" t="b">
        <v>0</v>
      </c>
      <c r="Y2656" t="s">
        <v>60</v>
      </c>
      <c r="Z2656" t="s">
        <v>60</v>
      </c>
      <c r="AA2656">
        <v>1</v>
      </c>
      <c r="AB2656">
        <v>1</v>
      </c>
      <c r="AC2656">
        <v>2021</v>
      </c>
      <c r="AD2656" s="1">
        <v>44501</v>
      </c>
      <c r="AE2656" t="s">
        <v>53</v>
      </c>
      <c r="AF2656" t="s">
        <v>88</v>
      </c>
      <c r="AG2656" t="str">
        <f t="shared" si="167"/>
        <v>Include</v>
      </c>
      <c r="AH2656">
        <f t="shared" si="164"/>
        <v>0</v>
      </c>
      <c r="AI2656">
        <f t="shared" si="165"/>
        <v>1</v>
      </c>
      <c r="AJ2656">
        <f t="shared" si="166"/>
        <v>0</v>
      </c>
      <c r="AK2656" s="15">
        <f>1</f>
        <v>1</v>
      </c>
    </row>
    <row r="2657" spans="1:37" x14ac:dyDescent="0.3">
      <c r="A2657" t="s">
        <v>5900</v>
      </c>
      <c r="B2657" s="1">
        <v>44523</v>
      </c>
      <c r="C2657" s="1">
        <v>44523</v>
      </c>
      <c r="D2657" t="s">
        <v>5901</v>
      </c>
      <c r="E2657" t="s">
        <v>816</v>
      </c>
      <c r="F2657">
        <v>33</v>
      </c>
      <c r="G2657">
        <v>33</v>
      </c>
      <c r="H2657" t="s">
        <v>340</v>
      </c>
      <c r="I2657" t="s">
        <v>35</v>
      </c>
      <c r="J2657" t="s">
        <v>116</v>
      </c>
      <c r="K2657" t="s">
        <v>150</v>
      </c>
      <c r="L2657" t="s">
        <v>84</v>
      </c>
      <c r="M2657" t="s">
        <v>267</v>
      </c>
      <c r="N2657">
        <v>7</v>
      </c>
      <c r="O2657">
        <v>7</v>
      </c>
      <c r="P2657">
        <v>307.63</v>
      </c>
      <c r="Q2657" s="2">
        <v>0.33</v>
      </c>
      <c r="R2657">
        <v>1086.05</v>
      </c>
      <c r="S2657">
        <v>55.5</v>
      </c>
      <c r="T2657" s="3">
        <v>5.0999999999999997E-2</v>
      </c>
      <c r="U2657">
        <v>33.159999999999997</v>
      </c>
      <c r="V2657" t="s">
        <v>40</v>
      </c>
      <c r="W2657">
        <v>4</v>
      </c>
      <c r="X2657" t="b">
        <v>0</v>
      </c>
      <c r="Y2657" t="s">
        <v>60</v>
      </c>
      <c r="Z2657" t="s">
        <v>60</v>
      </c>
      <c r="AA2657">
        <v>1</v>
      </c>
      <c r="AB2657">
        <v>1</v>
      </c>
      <c r="AC2657">
        <v>2021</v>
      </c>
      <c r="AD2657" s="1">
        <v>44501</v>
      </c>
      <c r="AE2657" t="s">
        <v>87</v>
      </c>
      <c r="AF2657" t="s">
        <v>62</v>
      </c>
      <c r="AG2657" t="str">
        <f t="shared" si="167"/>
        <v>Include</v>
      </c>
      <c r="AH2657">
        <f t="shared" si="164"/>
        <v>0</v>
      </c>
      <c r="AI2657">
        <f t="shared" si="165"/>
        <v>1</v>
      </c>
      <c r="AJ2657">
        <f t="shared" si="166"/>
        <v>0</v>
      </c>
      <c r="AK2657" s="15">
        <f>1</f>
        <v>1</v>
      </c>
    </row>
    <row r="2658" spans="1:37" x14ac:dyDescent="0.3">
      <c r="A2658" t="s">
        <v>5902</v>
      </c>
      <c r="B2658" s="1">
        <v>44523</v>
      </c>
      <c r="C2658" s="1">
        <v>44523</v>
      </c>
      <c r="D2658" t="s">
        <v>5903</v>
      </c>
      <c r="E2658" t="s">
        <v>270</v>
      </c>
      <c r="F2658">
        <v>39</v>
      </c>
      <c r="G2658">
        <v>39</v>
      </c>
      <c r="H2658" t="s">
        <v>81</v>
      </c>
      <c r="I2658" t="s">
        <v>81</v>
      </c>
      <c r="J2658" t="s">
        <v>116</v>
      </c>
      <c r="K2658" t="s">
        <v>150</v>
      </c>
      <c r="L2658" t="s">
        <v>50</v>
      </c>
      <c r="M2658" t="s">
        <v>325</v>
      </c>
      <c r="N2658">
        <v>8</v>
      </c>
      <c r="O2658">
        <v>8</v>
      </c>
      <c r="P2658">
        <v>29381.66</v>
      </c>
      <c r="Q2658" s="2">
        <v>0.22</v>
      </c>
      <c r="R2658">
        <v>157614.57999999999</v>
      </c>
      <c r="S2658">
        <v>32492.98</v>
      </c>
      <c r="T2658" s="3">
        <v>0.20599999999999999</v>
      </c>
      <c r="U2658">
        <v>48.89</v>
      </c>
      <c r="V2658" t="s">
        <v>76</v>
      </c>
      <c r="W2658">
        <v>1</v>
      </c>
      <c r="X2658" t="b">
        <v>0</v>
      </c>
      <c r="Y2658" t="s">
        <v>60</v>
      </c>
      <c r="Z2658" t="s">
        <v>60</v>
      </c>
      <c r="AA2658">
        <v>3</v>
      </c>
      <c r="AB2658">
        <v>3</v>
      </c>
      <c r="AC2658">
        <v>2021</v>
      </c>
      <c r="AD2658" s="1">
        <v>44501</v>
      </c>
      <c r="AE2658" t="s">
        <v>61</v>
      </c>
      <c r="AF2658" t="s">
        <v>43</v>
      </c>
      <c r="AG2658" t="str">
        <f t="shared" si="167"/>
        <v>Include</v>
      </c>
      <c r="AH2658">
        <f t="shared" si="164"/>
        <v>0</v>
      </c>
      <c r="AI2658">
        <f t="shared" si="165"/>
        <v>1</v>
      </c>
      <c r="AJ2658">
        <f t="shared" si="166"/>
        <v>0</v>
      </c>
      <c r="AK2658" s="15">
        <f>1</f>
        <v>1</v>
      </c>
    </row>
    <row r="2659" spans="1:37" x14ac:dyDescent="0.3">
      <c r="A2659" t="s">
        <v>5904</v>
      </c>
      <c r="B2659" s="1">
        <v>44522</v>
      </c>
      <c r="C2659" s="1">
        <v>44522</v>
      </c>
      <c r="D2659" t="s">
        <v>5905</v>
      </c>
      <c r="E2659" t="s">
        <v>3178</v>
      </c>
      <c r="F2659">
        <v>37</v>
      </c>
      <c r="G2659">
        <v>37</v>
      </c>
      <c r="H2659" t="s">
        <v>173</v>
      </c>
      <c r="I2659" t="s">
        <v>81</v>
      </c>
      <c r="J2659" t="s">
        <v>116</v>
      </c>
      <c r="K2659" t="s">
        <v>150</v>
      </c>
      <c r="L2659" t="s">
        <v>140</v>
      </c>
      <c r="M2659" t="s">
        <v>219</v>
      </c>
      <c r="N2659">
        <v>2</v>
      </c>
      <c r="O2659">
        <v>2</v>
      </c>
      <c r="P2659">
        <v>2623.58</v>
      </c>
      <c r="Q2659" s="2">
        <v>0.37</v>
      </c>
      <c r="R2659">
        <v>2762.31</v>
      </c>
      <c r="S2659">
        <v>713.47</v>
      </c>
      <c r="T2659" s="3">
        <v>0.25800000000000001</v>
      </c>
      <c r="U2659">
        <v>62.67</v>
      </c>
      <c r="V2659" t="s">
        <v>68</v>
      </c>
      <c r="W2659">
        <v>1</v>
      </c>
      <c r="X2659" t="b">
        <v>1</v>
      </c>
      <c r="Y2659" t="s">
        <v>41</v>
      </c>
      <c r="Z2659" t="s">
        <v>41</v>
      </c>
      <c r="AA2659">
        <v>3</v>
      </c>
      <c r="AB2659">
        <v>3</v>
      </c>
      <c r="AC2659">
        <v>2021</v>
      </c>
      <c r="AD2659" s="1">
        <v>44501</v>
      </c>
      <c r="AE2659" t="s">
        <v>61</v>
      </c>
      <c r="AF2659" t="s">
        <v>62</v>
      </c>
      <c r="AG2659" t="str">
        <f t="shared" si="167"/>
        <v>Include</v>
      </c>
      <c r="AH2659">
        <f t="shared" si="164"/>
        <v>1</v>
      </c>
      <c r="AI2659">
        <f t="shared" si="165"/>
        <v>1</v>
      </c>
      <c r="AJ2659">
        <f t="shared" si="166"/>
        <v>0</v>
      </c>
      <c r="AK2659" s="15">
        <f>1</f>
        <v>1</v>
      </c>
    </row>
    <row r="2660" spans="1:37" x14ac:dyDescent="0.3">
      <c r="A2660" t="s">
        <v>5906</v>
      </c>
      <c r="B2660" s="1">
        <v>44521</v>
      </c>
      <c r="C2660" s="1">
        <v>44521</v>
      </c>
      <c r="D2660" t="s">
        <v>5907</v>
      </c>
      <c r="E2660" t="s">
        <v>65</v>
      </c>
      <c r="F2660">
        <v>7</v>
      </c>
      <c r="G2660">
        <v>7</v>
      </c>
      <c r="H2660" t="s">
        <v>47</v>
      </c>
      <c r="I2660" t="s">
        <v>47</v>
      </c>
      <c r="J2660" t="s">
        <v>116</v>
      </c>
      <c r="K2660" t="s">
        <v>150</v>
      </c>
      <c r="L2660" t="s">
        <v>38</v>
      </c>
      <c r="M2660" t="s">
        <v>163</v>
      </c>
      <c r="N2660">
        <v>1</v>
      </c>
      <c r="O2660">
        <v>1</v>
      </c>
      <c r="P2660">
        <v>1633.39</v>
      </c>
      <c r="Q2660" s="2">
        <v>0.4</v>
      </c>
      <c r="R2660">
        <v>921.87</v>
      </c>
      <c r="S2660">
        <v>332.3</v>
      </c>
      <c r="T2660" s="3">
        <v>0.36</v>
      </c>
      <c r="U2660">
        <v>59.95</v>
      </c>
      <c r="V2660" t="s">
        <v>76</v>
      </c>
      <c r="W2660">
        <v>4</v>
      </c>
      <c r="X2660" t="b">
        <v>0</v>
      </c>
      <c r="Y2660" t="s">
        <v>60</v>
      </c>
      <c r="Z2660" t="s">
        <v>60</v>
      </c>
      <c r="AA2660">
        <v>2</v>
      </c>
      <c r="AB2660">
        <v>2</v>
      </c>
      <c r="AC2660">
        <v>2021</v>
      </c>
      <c r="AD2660" s="1">
        <v>44501</v>
      </c>
      <c r="AE2660" t="s">
        <v>42</v>
      </c>
      <c r="AF2660" t="s">
        <v>62</v>
      </c>
      <c r="AG2660" t="str">
        <f t="shared" si="167"/>
        <v>Include</v>
      </c>
      <c r="AH2660">
        <f t="shared" si="164"/>
        <v>0</v>
      </c>
      <c r="AI2660">
        <f t="shared" si="165"/>
        <v>1</v>
      </c>
      <c r="AJ2660">
        <f t="shared" si="166"/>
        <v>0</v>
      </c>
      <c r="AK2660" s="15">
        <f>1</f>
        <v>1</v>
      </c>
    </row>
    <row r="2661" spans="1:37" x14ac:dyDescent="0.3">
      <c r="A2661" t="s">
        <v>5908</v>
      </c>
      <c r="B2661" s="1">
        <v>44521</v>
      </c>
      <c r="C2661" s="1">
        <v>44521</v>
      </c>
      <c r="D2661" t="s">
        <v>5909</v>
      </c>
      <c r="E2661" t="s">
        <v>4057</v>
      </c>
      <c r="F2661">
        <v>20</v>
      </c>
      <c r="G2661">
        <v>20</v>
      </c>
      <c r="H2661" t="s">
        <v>47</v>
      </c>
      <c r="I2661" t="s">
        <v>47</v>
      </c>
      <c r="J2661" t="s">
        <v>82</v>
      </c>
      <c r="K2661" t="s">
        <v>266</v>
      </c>
      <c r="L2661" t="s">
        <v>84</v>
      </c>
      <c r="M2661" t="s">
        <v>279</v>
      </c>
      <c r="N2661">
        <v>9</v>
      </c>
      <c r="O2661">
        <v>9</v>
      </c>
      <c r="P2661">
        <v>291.31</v>
      </c>
      <c r="Q2661" s="2">
        <v>0.13</v>
      </c>
      <c r="R2661">
        <v>2013.93</v>
      </c>
      <c r="S2661">
        <v>153.84</v>
      </c>
      <c r="T2661" s="3">
        <v>7.5999999999999998E-2</v>
      </c>
      <c r="U2661">
        <v>74.73</v>
      </c>
      <c r="V2661" t="s">
        <v>40</v>
      </c>
      <c r="W2661">
        <v>3</v>
      </c>
      <c r="X2661" t="b">
        <v>1</v>
      </c>
      <c r="Y2661" t="s">
        <v>41</v>
      </c>
      <c r="Z2661" t="s">
        <v>41</v>
      </c>
      <c r="AA2661">
        <v>2</v>
      </c>
      <c r="AB2661">
        <v>2</v>
      </c>
      <c r="AC2661">
        <v>2021</v>
      </c>
      <c r="AD2661" s="1">
        <v>44501</v>
      </c>
      <c r="AE2661" t="s">
        <v>53</v>
      </c>
      <c r="AF2661" t="s">
        <v>88</v>
      </c>
      <c r="AG2661" t="str">
        <f t="shared" si="167"/>
        <v>Include</v>
      </c>
      <c r="AH2661">
        <f t="shared" si="164"/>
        <v>1</v>
      </c>
      <c r="AI2661">
        <f t="shared" si="165"/>
        <v>1</v>
      </c>
      <c r="AJ2661">
        <f t="shared" si="166"/>
        <v>0</v>
      </c>
      <c r="AK2661" s="15">
        <f>1</f>
        <v>1</v>
      </c>
    </row>
    <row r="2662" spans="1:37" x14ac:dyDescent="0.3">
      <c r="A2662" t="s">
        <v>5910</v>
      </c>
      <c r="B2662" s="1">
        <v>44520</v>
      </c>
      <c r="C2662" s="1">
        <v>44520</v>
      </c>
      <c r="D2662" t="s">
        <v>5911</v>
      </c>
      <c r="E2662" t="s">
        <v>452</v>
      </c>
      <c r="F2662">
        <v>47</v>
      </c>
      <c r="G2662">
        <v>47</v>
      </c>
      <c r="H2662" t="s">
        <v>35</v>
      </c>
      <c r="I2662" t="s">
        <v>35</v>
      </c>
      <c r="J2662" t="s">
        <v>82</v>
      </c>
      <c r="K2662" t="s">
        <v>122</v>
      </c>
      <c r="L2662" t="s">
        <v>140</v>
      </c>
      <c r="M2662" t="s">
        <v>141</v>
      </c>
      <c r="N2662">
        <v>10</v>
      </c>
      <c r="O2662">
        <v>10</v>
      </c>
      <c r="P2662">
        <v>1224.47</v>
      </c>
      <c r="Q2662" s="2">
        <v>0.4</v>
      </c>
      <c r="R2662">
        <v>5546.22</v>
      </c>
      <c r="S2662">
        <v>2019.44</v>
      </c>
      <c r="T2662" s="3">
        <v>0.36399999999999999</v>
      </c>
      <c r="U2662">
        <v>52.99</v>
      </c>
      <c r="V2662" t="s">
        <v>132</v>
      </c>
      <c r="W2662">
        <v>1</v>
      </c>
      <c r="X2662" t="b">
        <v>0</v>
      </c>
      <c r="Y2662" t="s">
        <v>60</v>
      </c>
      <c r="Z2662" t="s">
        <v>60</v>
      </c>
      <c r="AA2662">
        <v>6</v>
      </c>
      <c r="AB2662">
        <v>6</v>
      </c>
      <c r="AC2662">
        <v>2021</v>
      </c>
      <c r="AD2662" s="1">
        <v>44501</v>
      </c>
      <c r="AE2662" t="s">
        <v>101</v>
      </c>
      <c r="AF2662" t="s">
        <v>62</v>
      </c>
      <c r="AG2662" t="str">
        <f t="shared" si="167"/>
        <v>Include</v>
      </c>
      <c r="AH2662">
        <f t="shared" si="164"/>
        <v>0</v>
      </c>
      <c r="AI2662">
        <f t="shared" si="165"/>
        <v>1</v>
      </c>
      <c r="AJ2662">
        <f t="shared" si="166"/>
        <v>0</v>
      </c>
      <c r="AK2662" s="15">
        <f>1</f>
        <v>1</v>
      </c>
    </row>
    <row r="2663" spans="1:37" x14ac:dyDescent="0.3">
      <c r="A2663" t="s">
        <v>5912</v>
      </c>
      <c r="B2663" s="1">
        <v>44520</v>
      </c>
      <c r="C2663" s="1">
        <v>44520</v>
      </c>
      <c r="D2663" t="s">
        <v>5913</v>
      </c>
      <c r="E2663" t="s">
        <v>1914</v>
      </c>
      <c r="F2663">
        <v>28</v>
      </c>
      <c r="G2663">
        <v>28</v>
      </c>
      <c r="H2663" t="s">
        <v>35</v>
      </c>
      <c r="I2663" t="s">
        <v>35</v>
      </c>
      <c r="J2663" t="s">
        <v>36</v>
      </c>
      <c r="K2663" t="s">
        <v>239</v>
      </c>
      <c r="L2663" t="s">
        <v>140</v>
      </c>
      <c r="M2663" t="s">
        <v>206</v>
      </c>
      <c r="N2663">
        <v>9</v>
      </c>
      <c r="O2663">
        <v>9</v>
      </c>
      <c r="P2663">
        <v>577.16</v>
      </c>
      <c r="Q2663" s="2">
        <v>0.35</v>
      </c>
      <c r="R2663">
        <v>2706.28</v>
      </c>
      <c r="S2663">
        <v>896.42</v>
      </c>
      <c r="T2663" s="3">
        <v>0.33100000000000002</v>
      </c>
      <c r="U2663">
        <v>45.41</v>
      </c>
      <c r="V2663" t="s">
        <v>76</v>
      </c>
      <c r="W2663">
        <v>3</v>
      </c>
      <c r="X2663" t="b">
        <v>1</v>
      </c>
      <c r="Y2663" t="s">
        <v>41</v>
      </c>
      <c r="Z2663" t="s">
        <v>41</v>
      </c>
      <c r="AA2663">
        <v>2</v>
      </c>
      <c r="AB2663">
        <v>2</v>
      </c>
      <c r="AC2663">
        <v>2021</v>
      </c>
      <c r="AD2663" s="1">
        <v>44501</v>
      </c>
      <c r="AE2663" t="s">
        <v>87</v>
      </c>
      <c r="AF2663" t="s">
        <v>62</v>
      </c>
      <c r="AG2663" t="str">
        <f t="shared" si="167"/>
        <v>Include</v>
      </c>
      <c r="AH2663">
        <f t="shared" si="164"/>
        <v>1</v>
      </c>
      <c r="AI2663">
        <f t="shared" si="165"/>
        <v>1</v>
      </c>
      <c r="AJ2663">
        <f t="shared" si="166"/>
        <v>0</v>
      </c>
      <c r="AK2663" s="15">
        <f>1</f>
        <v>1</v>
      </c>
    </row>
    <row r="2664" spans="1:37" x14ac:dyDescent="0.3">
      <c r="A2664" t="s">
        <v>5914</v>
      </c>
      <c r="B2664" s="1">
        <v>44520</v>
      </c>
      <c r="C2664" s="1">
        <v>44520</v>
      </c>
      <c r="D2664" t="s">
        <v>5915</v>
      </c>
      <c r="E2664" t="s">
        <v>110</v>
      </c>
      <c r="F2664">
        <v>20</v>
      </c>
      <c r="G2664">
        <v>20</v>
      </c>
      <c r="H2664" t="s">
        <v>47</v>
      </c>
      <c r="I2664" t="s">
        <v>47</v>
      </c>
      <c r="J2664" t="s">
        <v>57</v>
      </c>
      <c r="K2664" t="s">
        <v>155</v>
      </c>
      <c r="L2664" t="s">
        <v>74</v>
      </c>
      <c r="M2664" t="s">
        <v>453</v>
      </c>
      <c r="N2664">
        <v>8</v>
      </c>
      <c r="O2664">
        <v>8</v>
      </c>
      <c r="P2664">
        <v>72878.210000000006</v>
      </c>
      <c r="Q2664" s="2">
        <v>0.06</v>
      </c>
      <c r="R2664">
        <v>377991.95</v>
      </c>
      <c r="S2664">
        <v>53581.94</v>
      </c>
      <c r="T2664" s="3">
        <v>0.14199999999999999</v>
      </c>
      <c r="U2664">
        <v>69.63</v>
      </c>
      <c r="V2664" t="s">
        <v>68</v>
      </c>
      <c r="W2664">
        <v>3</v>
      </c>
      <c r="X2664" t="b">
        <v>0</v>
      </c>
      <c r="Y2664" t="s">
        <v>60</v>
      </c>
      <c r="Z2664" t="s">
        <v>60</v>
      </c>
      <c r="AA2664">
        <v>7</v>
      </c>
      <c r="AB2664">
        <v>7</v>
      </c>
      <c r="AC2664">
        <v>2021</v>
      </c>
      <c r="AD2664" s="1">
        <v>44501</v>
      </c>
      <c r="AE2664" t="s">
        <v>53</v>
      </c>
      <c r="AF2664" t="s">
        <v>69</v>
      </c>
      <c r="AG2664" t="str">
        <f t="shared" si="167"/>
        <v>Include</v>
      </c>
      <c r="AH2664">
        <f t="shared" si="164"/>
        <v>0</v>
      </c>
      <c r="AI2664">
        <f t="shared" si="165"/>
        <v>1</v>
      </c>
      <c r="AJ2664">
        <f t="shared" si="166"/>
        <v>0</v>
      </c>
      <c r="AK2664" s="15">
        <f>1</f>
        <v>1</v>
      </c>
    </row>
    <row r="2665" spans="1:37" x14ac:dyDescent="0.3">
      <c r="A2665" t="s">
        <v>5916</v>
      </c>
      <c r="B2665" s="1">
        <v>44520</v>
      </c>
      <c r="C2665" s="1">
        <v>44520</v>
      </c>
      <c r="D2665" t="s">
        <v>5917</v>
      </c>
      <c r="E2665" t="s">
        <v>483</v>
      </c>
      <c r="F2665">
        <v>52</v>
      </c>
      <c r="G2665">
        <v>52</v>
      </c>
      <c r="H2665" t="s">
        <v>35</v>
      </c>
      <c r="I2665" t="s">
        <v>35</v>
      </c>
      <c r="J2665" t="s">
        <v>48</v>
      </c>
      <c r="K2665" t="s">
        <v>226</v>
      </c>
      <c r="L2665" t="s">
        <v>97</v>
      </c>
      <c r="M2665" t="s">
        <v>361</v>
      </c>
      <c r="N2665">
        <v>2</v>
      </c>
      <c r="O2665">
        <v>2</v>
      </c>
      <c r="P2665">
        <v>1067.1300000000001</v>
      </c>
      <c r="Q2665" s="2">
        <v>0.35</v>
      </c>
      <c r="R2665">
        <v>1180.6099999999999</v>
      </c>
      <c r="S2665">
        <v>481.98</v>
      </c>
      <c r="T2665" s="3">
        <v>0.40799999999999997</v>
      </c>
      <c r="U2665">
        <v>91.57</v>
      </c>
      <c r="V2665" t="s">
        <v>132</v>
      </c>
      <c r="W2665">
        <v>2</v>
      </c>
      <c r="X2665" t="b">
        <v>0</v>
      </c>
      <c r="Y2665" t="s">
        <v>60</v>
      </c>
      <c r="Z2665" t="s">
        <v>60</v>
      </c>
      <c r="AA2665">
        <v>10</v>
      </c>
      <c r="AB2665">
        <v>10</v>
      </c>
      <c r="AC2665">
        <v>2021</v>
      </c>
      <c r="AD2665" s="1">
        <v>44501</v>
      </c>
      <c r="AE2665" t="s">
        <v>101</v>
      </c>
      <c r="AF2665" t="s">
        <v>62</v>
      </c>
      <c r="AG2665" t="str">
        <f t="shared" si="167"/>
        <v>Include</v>
      </c>
      <c r="AH2665">
        <f t="shared" si="164"/>
        <v>0</v>
      </c>
      <c r="AI2665">
        <f t="shared" si="165"/>
        <v>1</v>
      </c>
      <c r="AJ2665">
        <f t="shared" si="166"/>
        <v>0</v>
      </c>
      <c r="AK2665" s="15">
        <f>1</f>
        <v>1</v>
      </c>
    </row>
    <row r="2666" spans="1:37" x14ac:dyDescent="0.3">
      <c r="A2666" t="s">
        <v>5918</v>
      </c>
      <c r="B2666" s="1">
        <v>44520</v>
      </c>
      <c r="C2666" s="1">
        <v>44520</v>
      </c>
      <c r="D2666" t="s">
        <v>5919</v>
      </c>
      <c r="E2666" t="s">
        <v>529</v>
      </c>
      <c r="F2666">
        <v>49</v>
      </c>
      <c r="G2666">
        <v>49</v>
      </c>
      <c r="H2666" t="s">
        <v>81</v>
      </c>
      <c r="I2666" t="s">
        <v>81</v>
      </c>
      <c r="J2666" t="s">
        <v>48</v>
      </c>
      <c r="K2666" t="s">
        <v>185</v>
      </c>
      <c r="L2666" t="s">
        <v>74</v>
      </c>
      <c r="M2666" t="s">
        <v>75</v>
      </c>
      <c r="N2666">
        <v>5</v>
      </c>
      <c r="O2666">
        <v>5</v>
      </c>
      <c r="P2666">
        <v>40279.85</v>
      </c>
      <c r="Q2666" s="2">
        <v>0.24</v>
      </c>
      <c r="R2666">
        <v>124328.85</v>
      </c>
      <c r="S2666">
        <v>18217.89</v>
      </c>
      <c r="T2666" s="3">
        <v>0.14699999999999999</v>
      </c>
      <c r="U2666">
        <v>89.76</v>
      </c>
      <c r="V2666" t="s">
        <v>99</v>
      </c>
      <c r="W2666">
        <v>3</v>
      </c>
      <c r="X2666" t="b">
        <v>0</v>
      </c>
      <c r="Y2666" t="s">
        <v>60</v>
      </c>
      <c r="Z2666" t="s">
        <v>60</v>
      </c>
      <c r="AA2666">
        <v>9</v>
      </c>
      <c r="AB2666">
        <v>9</v>
      </c>
      <c r="AC2666">
        <v>2021</v>
      </c>
      <c r="AD2666" s="1">
        <v>44501</v>
      </c>
      <c r="AE2666" t="s">
        <v>101</v>
      </c>
      <c r="AF2666" t="s">
        <v>43</v>
      </c>
      <c r="AG2666" t="str">
        <f t="shared" si="167"/>
        <v>Include</v>
      </c>
      <c r="AH2666">
        <f t="shared" si="164"/>
        <v>0</v>
      </c>
      <c r="AI2666">
        <f t="shared" si="165"/>
        <v>1</v>
      </c>
      <c r="AJ2666">
        <f t="shared" si="166"/>
        <v>0</v>
      </c>
      <c r="AK2666" s="15">
        <f>1</f>
        <v>1</v>
      </c>
    </row>
    <row r="2667" spans="1:37" x14ac:dyDescent="0.3">
      <c r="A2667" t="s">
        <v>5920</v>
      </c>
      <c r="B2667" s="1">
        <v>44519</v>
      </c>
      <c r="C2667" s="1">
        <v>44519</v>
      </c>
      <c r="D2667" t="s">
        <v>2264</v>
      </c>
      <c r="E2667" t="s">
        <v>707</v>
      </c>
      <c r="H2667" t="s">
        <v>47</v>
      </c>
      <c r="I2667" t="s">
        <v>47</v>
      </c>
      <c r="J2667" t="s">
        <v>116</v>
      </c>
      <c r="K2667" t="s">
        <v>247</v>
      </c>
      <c r="L2667" t="s">
        <v>50</v>
      </c>
      <c r="M2667" t="s">
        <v>59</v>
      </c>
      <c r="N2667">
        <v>5</v>
      </c>
      <c r="O2667">
        <v>5</v>
      </c>
      <c r="P2667">
        <v>9804.75</v>
      </c>
      <c r="Q2667" s="2">
        <v>0.09</v>
      </c>
      <c r="R2667">
        <v>36117.01</v>
      </c>
      <c r="S2667">
        <v>8077.49</v>
      </c>
      <c r="T2667" s="3">
        <v>0.224</v>
      </c>
      <c r="U2667">
        <v>70.12</v>
      </c>
      <c r="V2667" t="s">
        <v>76</v>
      </c>
      <c r="W2667">
        <v>1</v>
      </c>
      <c r="X2667" t="b">
        <v>0</v>
      </c>
      <c r="Y2667" t="s">
        <v>60</v>
      </c>
      <c r="Z2667" t="s">
        <v>60</v>
      </c>
      <c r="AA2667">
        <v>5</v>
      </c>
      <c r="AB2667">
        <v>5</v>
      </c>
      <c r="AC2667">
        <v>2021</v>
      </c>
      <c r="AD2667" s="1">
        <v>44501</v>
      </c>
      <c r="AE2667" t="s">
        <v>118</v>
      </c>
      <c r="AF2667" t="s">
        <v>69</v>
      </c>
      <c r="AG2667" t="str">
        <f t="shared" si="167"/>
        <v>Include</v>
      </c>
      <c r="AH2667">
        <f t="shared" si="164"/>
        <v>0</v>
      </c>
      <c r="AI2667">
        <f t="shared" si="165"/>
        <v>1</v>
      </c>
      <c r="AJ2667">
        <f t="shared" si="166"/>
        <v>0</v>
      </c>
      <c r="AK2667" s="15">
        <f>1</f>
        <v>1</v>
      </c>
    </row>
    <row r="2668" spans="1:37" x14ac:dyDescent="0.3">
      <c r="A2668" t="s">
        <v>5921</v>
      </c>
      <c r="B2668" s="1">
        <v>44519</v>
      </c>
      <c r="C2668" s="1">
        <v>44519</v>
      </c>
      <c r="D2668" t="s">
        <v>5922</v>
      </c>
      <c r="E2668" t="s">
        <v>2239</v>
      </c>
      <c r="F2668">
        <v>44</v>
      </c>
      <c r="G2668">
        <v>44</v>
      </c>
      <c r="H2668" t="s">
        <v>105</v>
      </c>
      <c r="I2668" t="s">
        <v>35</v>
      </c>
      <c r="J2668" t="s">
        <v>36</v>
      </c>
      <c r="K2668" t="s">
        <v>106</v>
      </c>
      <c r="L2668" t="s">
        <v>74</v>
      </c>
      <c r="M2668" t="s">
        <v>170</v>
      </c>
      <c r="N2668">
        <v>7</v>
      </c>
      <c r="O2668">
        <v>7</v>
      </c>
      <c r="P2668">
        <v>37336.980000000003</v>
      </c>
      <c r="Q2668" s="2">
        <v>0.14000000000000001</v>
      </c>
      <c r="R2668">
        <v>165469.13</v>
      </c>
      <c r="S2668">
        <v>22951.1</v>
      </c>
      <c r="T2668" s="3">
        <v>0.13900000000000001</v>
      </c>
      <c r="U2668">
        <v>40.450000000000003</v>
      </c>
      <c r="V2668" t="s">
        <v>40</v>
      </c>
      <c r="W2668">
        <v>2</v>
      </c>
      <c r="X2668" t="b">
        <v>0</v>
      </c>
      <c r="Y2668" t="s">
        <v>60</v>
      </c>
      <c r="Z2668" t="s">
        <v>60</v>
      </c>
      <c r="AA2668">
        <v>2</v>
      </c>
      <c r="AB2668">
        <v>2</v>
      </c>
      <c r="AC2668">
        <v>2021</v>
      </c>
      <c r="AD2668" s="1">
        <v>44501</v>
      </c>
      <c r="AE2668" t="s">
        <v>61</v>
      </c>
      <c r="AF2668" t="s">
        <v>88</v>
      </c>
      <c r="AG2668" t="str">
        <f t="shared" si="167"/>
        <v>Include</v>
      </c>
      <c r="AH2668">
        <f t="shared" si="164"/>
        <v>0</v>
      </c>
      <c r="AI2668">
        <f t="shared" si="165"/>
        <v>1</v>
      </c>
      <c r="AJ2668">
        <f t="shared" si="166"/>
        <v>0</v>
      </c>
      <c r="AK2668" s="15">
        <f>1</f>
        <v>1</v>
      </c>
    </row>
    <row r="2669" spans="1:37" x14ac:dyDescent="0.3">
      <c r="A2669" t="s">
        <v>5923</v>
      </c>
      <c r="B2669" s="1">
        <v>44519</v>
      </c>
      <c r="C2669" s="1">
        <v>44519</v>
      </c>
      <c r="D2669" t="s">
        <v>5924</v>
      </c>
      <c r="E2669" t="s">
        <v>145</v>
      </c>
      <c r="F2669">
        <v>33</v>
      </c>
      <c r="G2669">
        <v>33</v>
      </c>
      <c r="H2669" t="s">
        <v>47</v>
      </c>
      <c r="I2669" t="s">
        <v>47</v>
      </c>
      <c r="J2669" t="s">
        <v>57</v>
      </c>
      <c r="K2669" t="s">
        <v>58</v>
      </c>
      <c r="L2669" t="s">
        <v>140</v>
      </c>
      <c r="M2669" t="s">
        <v>372</v>
      </c>
      <c r="N2669">
        <v>8</v>
      </c>
      <c r="O2669">
        <v>8</v>
      </c>
      <c r="P2669">
        <v>1386.86</v>
      </c>
      <c r="Q2669" s="2">
        <v>0.03</v>
      </c>
      <c r="R2669">
        <v>8547.02</v>
      </c>
      <c r="S2669">
        <v>2698.05</v>
      </c>
      <c r="T2669" s="3">
        <v>0.316</v>
      </c>
      <c r="U2669">
        <v>71.34</v>
      </c>
      <c r="V2669" t="s">
        <v>40</v>
      </c>
      <c r="W2669">
        <v>4</v>
      </c>
      <c r="X2669" t="b">
        <v>0</v>
      </c>
      <c r="Y2669" t="s">
        <v>60</v>
      </c>
      <c r="Z2669" t="s">
        <v>60</v>
      </c>
      <c r="AA2669">
        <v>9</v>
      </c>
      <c r="AB2669">
        <v>9</v>
      </c>
      <c r="AC2669">
        <v>2021</v>
      </c>
      <c r="AD2669" s="1">
        <v>44501</v>
      </c>
      <c r="AE2669" t="s">
        <v>87</v>
      </c>
      <c r="AF2669" t="s">
        <v>69</v>
      </c>
      <c r="AG2669" t="str">
        <f t="shared" si="167"/>
        <v>Include</v>
      </c>
      <c r="AH2669">
        <f t="shared" si="164"/>
        <v>0</v>
      </c>
      <c r="AI2669">
        <f t="shared" si="165"/>
        <v>1</v>
      </c>
      <c r="AJ2669">
        <f t="shared" si="166"/>
        <v>0</v>
      </c>
      <c r="AK2669" s="15">
        <f>1</f>
        <v>1</v>
      </c>
    </row>
    <row r="2670" spans="1:37" x14ac:dyDescent="0.3">
      <c r="A2670" t="s">
        <v>5925</v>
      </c>
      <c r="B2670" s="1">
        <v>44518</v>
      </c>
      <c r="C2670" s="1">
        <v>44518</v>
      </c>
      <c r="D2670" t="s">
        <v>5926</v>
      </c>
      <c r="E2670" t="s">
        <v>1279</v>
      </c>
      <c r="F2670">
        <v>10</v>
      </c>
      <c r="G2670">
        <v>10</v>
      </c>
      <c r="H2670" t="s">
        <v>81</v>
      </c>
      <c r="I2670" t="s">
        <v>81</v>
      </c>
      <c r="J2670" t="s">
        <v>116</v>
      </c>
      <c r="K2670" t="s">
        <v>150</v>
      </c>
      <c r="L2670" t="s">
        <v>97</v>
      </c>
      <c r="M2670" t="s">
        <v>98</v>
      </c>
      <c r="N2670">
        <v>10</v>
      </c>
      <c r="O2670">
        <v>10</v>
      </c>
      <c r="P2670">
        <v>585.04</v>
      </c>
      <c r="Q2670" s="2">
        <v>0.23</v>
      </c>
      <c r="R2670">
        <v>3609.86</v>
      </c>
      <c r="S2670">
        <v>1772.37</v>
      </c>
      <c r="T2670" s="3">
        <v>0.49099999999999999</v>
      </c>
      <c r="U2670">
        <v>44.39</v>
      </c>
      <c r="V2670" t="s">
        <v>68</v>
      </c>
      <c r="W2670">
        <v>2</v>
      </c>
      <c r="X2670" t="b">
        <v>0</v>
      </c>
      <c r="Y2670" t="s">
        <v>60</v>
      </c>
      <c r="Z2670" t="s">
        <v>60</v>
      </c>
      <c r="AA2670">
        <v>10</v>
      </c>
      <c r="AB2670">
        <v>10</v>
      </c>
      <c r="AC2670">
        <v>2021</v>
      </c>
      <c r="AD2670" s="1">
        <v>44501</v>
      </c>
      <c r="AE2670" t="s">
        <v>42</v>
      </c>
      <c r="AF2670" t="s">
        <v>43</v>
      </c>
      <c r="AG2670" t="str">
        <f t="shared" si="167"/>
        <v>Include</v>
      </c>
      <c r="AH2670">
        <f t="shared" si="164"/>
        <v>0</v>
      </c>
      <c r="AI2670">
        <f t="shared" si="165"/>
        <v>1</v>
      </c>
      <c r="AJ2670">
        <f t="shared" si="166"/>
        <v>0</v>
      </c>
      <c r="AK2670" s="15">
        <f>1</f>
        <v>1</v>
      </c>
    </row>
    <row r="2671" spans="1:37" x14ac:dyDescent="0.3">
      <c r="A2671" t="s">
        <v>5927</v>
      </c>
      <c r="B2671" s="1">
        <v>44518</v>
      </c>
      <c r="C2671" s="1">
        <v>44518</v>
      </c>
      <c r="D2671" t="s">
        <v>5928</v>
      </c>
      <c r="E2671" t="s">
        <v>551</v>
      </c>
      <c r="F2671">
        <v>44</v>
      </c>
      <c r="G2671">
        <v>44</v>
      </c>
      <c r="H2671" t="s">
        <v>81</v>
      </c>
      <c r="I2671" t="s">
        <v>81</v>
      </c>
      <c r="J2671" t="s">
        <v>82</v>
      </c>
      <c r="K2671" t="s">
        <v>122</v>
      </c>
      <c r="L2671" t="s">
        <v>50</v>
      </c>
      <c r="M2671" t="s">
        <v>186</v>
      </c>
      <c r="N2671">
        <v>1</v>
      </c>
      <c r="O2671">
        <v>1</v>
      </c>
      <c r="P2671">
        <v>3623.08</v>
      </c>
      <c r="Q2671" s="2">
        <v>0.17</v>
      </c>
      <c r="R2671">
        <v>2627.42</v>
      </c>
      <c r="S2671">
        <v>856.29</v>
      </c>
      <c r="T2671" s="3">
        <v>0.32600000000000001</v>
      </c>
      <c r="U2671">
        <v>74.400000000000006</v>
      </c>
      <c r="V2671" t="s">
        <v>132</v>
      </c>
      <c r="W2671">
        <v>2</v>
      </c>
      <c r="X2671" t="b">
        <v>0</v>
      </c>
      <c r="Y2671" t="s">
        <v>86</v>
      </c>
      <c r="Z2671" t="s">
        <v>86</v>
      </c>
      <c r="AA2671">
        <v>3</v>
      </c>
      <c r="AB2671">
        <v>3</v>
      </c>
      <c r="AC2671">
        <v>2021</v>
      </c>
      <c r="AD2671" s="1">
        <v>44501</v>
      </c>
      <c r="AE2671" t="s">
        <v>61</v>
      </c>
      <c r="AF2671" t="s">
        <v>88</v>
      </c>
      <c r="AG2671" t="str">
        <f t="shared" si="167"/>
        <v>Include</v>
      </c>
      <c r="AH2671">
        <f t="shared" si="164"/>
        <v>0</v>
      </c>
      <c r="AI2671">
        <f t="shared" si="165"/>
        <v>0</v>
      </c>
      <c r="AJ2671">
        <f t="shared" si="166"/>
        <v>0</v>
      </c>
      <c r="AK2671" s="15">
        <f>1</f>
        <v>1</v>
      </c>
    </row>
    <row r="2672" spans="1:37" x14ac:dyDescent="0.3">
      <c r="A2672" t="s">
        <v>5929</v>
      </c>
      <c r="B2672" s="1">
        <v>44518</v>
      </c>
      <c r="C2672" s="1">
        <v>44518</v>
      </c>
      <c r="D2672" t="s">
        <v>5930</v>
      </c>
      <c r="E2672" t="s">
        <v>810</v>
      </c>
      <c r="F2672">
        <v>30</v>
      </c>
      <c r="G2672">
        <v>30</v>
      </c>
      <c r="H2672" t="s">
        <v>35</v>
      </c>
      <c r="I2672" t="s">
        <v>35</v>
      </c>
      <c r="J2672" t="s">
        <v>116</v>
      </c>
      <c r="K2672" t="s">
        <v>150</v>
      </c>
      <c r="L2672" t="s">
        <v>140</v>
      </c>
      <c r="M2672" t="s">
        <v>358</v>
      </c>
      <c r="N2672">
        <v>7</v>
      </c>
      <c r="O2672">
        <v>7</v>
      </c>
      <c r="P2672">
        <v>1494.18</v>
      </c>
      <c r="Q2672" s="2">
        <v>0.13</v>
      </c>
      <c r="R2672">
        <v>7729.55</v>
      </c>
      <c r="S2672">
        <v>3630.71</v>
      </c>
      <c r="T2672" s="3">
        <v>0.47</v>
      </c>
      <c r="U2672">
        <v>80.11</v>
      </c>
      <c r="V2672" t="s">
        <v>68</v>
      </c>
      <c r="W2672">
        <v>3</v>
      </c>
      <c r="X2672" t="b">
        <v>0</v>
      </c>
      <c r="Y2672" t="s">
        <v>60</v>
      </c>
      <c r="Z2672" t="s">
        <v>60</v>
      </c>
      <c r="AA2672">
        <v>10</v>
      </c>
      <c r="AB2672">
        <v>10</v>
      </c>
      <c r="AC2672">
        <v>2021</v>
      </c>
      <c r="AD2672" s="1">
        <v>44501</v>
      </c>
      <c r="AE2672" t="s">
        <v>87</v>
      </c>
      <c r="AF2672" t="s">
        <v>88</v>
      </c>
      <c r="AG2672" t="str">
        <f t="shared" si="167"/>
        <v>Include</v>
      </c>
      <c r="AH2672">
        <f t="shared" si="164"/>
        <v>0</v>
      </c>
      <c r="AI2672">
        <f t="shared" si="165"/>
        <v>1</v>
      </c>
      <c r="AJ2672">
        <f t="shared" si="166"/>
        <v>0</v>
      </c>
      <c r="AK2672" s="15">
        <f>1</f>
        <v>1</v>
      </c>
    </row>
    <row r="2673" spans="1:37" x14ac:dyDescent="0.3">
      <c r="A2673" t="s">
        <v>5931</v>
      </c>
      <c r="B2673" s="1">
        <v>44518</v>
      </c>
      <c r="C2673" s="1">
        <v>44518</v>
      </c>
      <c r="D2673" t="s">
        <v>5932</v>
      </c>
      <c r="E2673" t="s">
        <v>193</v>
      </c>
      <c r="F2673">
        <v>150</v>
      </c>
      <c r="H2673" t="s">
        <v>340</v>
      </c>
      <c r="I2673" t="s">
        <v>35</v>
      </c>
      <c r="J2673" t="s">
        <v>116</v>
      </c>
      <c r="K2673" t="s">
        <v>117</v>
      </c>
      <c r="L2673" t="s">
        <v>140</v>
      </c>
      <c r="M2673" t="s">
        <v>372</v>
      </c>
      <c r="N2673">
        <v>6</v>
      </c>
      <c r="O2673">
        <v>6</v>
      </c>
      <c r="P2673">
        <v>574.04</v>
      </c>
      <c r="Q2673" s="2">
        <v>7.0000000000000007E-2</v>
      </c>
      <c r="R2673">
        <v>2308.91</v>
      </c>
      <c r="S2673">
        <v>810.17</v>
      </c>
      <c r="T2673" s="3">
        <v>0.35099999999999998</v>
      </c>
      <c r="U2673">
        <v>68.91</v>
      </c>
      <c r="V2673" t="s">
        <v>68</v>
      </c>
      <c r="W2673">
        <v>3</v>
      </c>
      <c r="X2673" t="b">
        <v>0</v>
      </c>
      <c r="Y2673" t="s">
        <v>60</v>
      </c>
      <c r="Z2673" t="s">
        <v>60</v>
      </c>
      <c r="AA2673">
        <v>5</v>
      </c>
      <c r="AB2673">
        <v>5</v>
      </c>
      <c r="AC2673">
        <v>2021</v>
      </c>
      <c r="AD2673" s="1">
        <v>44501</v>
      </c>
      <c r="AE2673" t="s">
        <v>118</v>
      </c>
      <c r="AF2673" t="s">
        <v>69</v>
      </c>
      <c r="AG2673" t="str">
        <f t="shared" si="167"/>
        <v>Include</v>
      </c>
      <c r="AH2673">
        <f t="shared" si="164"/>
        <v>0</v>
      </c>
      <c r="AI2673">
        <f t="shared" si="165"/>
        <v>1</v>
      </c>
      <c r="AJ2673">
        <f t="shared" si="166"/>
        <v>0</v>
      </c>
      <c r="AK2673" s="15">
        <f>1</f>
        <v>1</v>
      </c>
    </row>
    <row r="2674" spans="1:37" x14ac:dyDescent="0.3">
      <c r="A2674" t="s">
        <v>5933</v>
      </c>
      <c r="B2674" s="1">
        <v>44517</v>
      </c>
      <c r="C2674" s="1">
        <v>44517</v>
      </c>
      <c r="D2674" t="s">
        <v>5934</v>
      </c>
      <c r="E2674" t="s">
        <v>849</v>
      </c>
      <c r="F2674">
        <v>42</v>
      </c>
      <c r="G2674">
        <v>42</v>
      </c>
      <c r="H2674" t="s">
        <v>47</v>
      </c>
      <c r="I2674" t="s">
        <v>47</v>
      </c>
      <c r="J2674" t="s">
        <v>36</v>
      </c>
      <c r="K2674" t="s">
        <v>73</v>
      </c>
      <c r="L2674" t="s">
        <v>84</v>
      </c>
      <c r="M2674" t="s">
        <v>279</v>
      </c>
      <c r="N2674">
        <v>3</v>
      </c>
      <c r="O2674">
        <v>3</v>
      </c>
      <c r="P2674">
        <v>308.05</v>
      </c>
      <c r="Q2674" s="2">
        <v>0.19</v>
      </c>
      <c r="R2674">
        <v>531.13</v>
      </c>
      <c r="S2674">
        <v>41.25</v>
      </c>
      <c r="T2674" s="3">
        <v>7.8E-2</v>
      </c>
      <c r="U2674">
        <v>45.78</v>
      </c>
      <c r="V2674" t="s">
        <v>52</v>
      </c>
      <c r="W2674">
        <v>3</v>
      </c>
      <c r="X2674" t="b">
        <v>0</v>
      </c>
      <c r="Y2674" t="s">
        <v>60</v>
      </c>
      <c r="Z2674" t="s">
        <v>60</v>
      </c>
      <c r="AA2674">
        <v>2</v>
      </c>
      <c r="AB2674">
        <v>2</v>
      </c>
      <c r="AC2674">
        <v>2021</v>
      </c>
      <c r="AD2674" s="1">
        <v>44501</v>
      </c>
      <c r="AE2674" t="s">
        <v>61</v>
      </c>
      <c r="AF2674" t="s">
        <v>88</v>
      </c>
      <c r="AG2674" t="str">
        <f t="shared" si="167"/>
        <v>Include</v>
      </c>
      <c r="AH2674">
        <f t="shared" si="164"/>
        <v>0</v>
      </c>
      <c r="AI2674">
        <f t="shared" si="165"/>
        <v>1</v>
      </c>
      <c r="AJ2674">
        <f t="shared" si="166"/>
        <v>0</v>
      </c>
      <c r="AK2674" s="15">
        <f>1</f>
        <v>1</v>
      </c>
    </row>
    <row r="2675" spans="1:37" x14ac:dyDescent="0.3">
      <c r="A2675" t="s">
        <v>5935</v>
      </c>
      <c r="B2675" s="1">
        <v>44517</v>
      </c>
      <c r="C2675" s="1">
        <v>44517</v>
      </c>
      <c r="D2675" t="s">
        <v>5936</v>
      </c>
      <c r="E2675" t="s">
        <v>1565</v>
      </c>
      <c r="F2675">
        <v>28</v>
      </c>
      <c r="G2675">
        <v>28</v>
      </c>
      <c r="H2675" t="s">
        <v>47</v>
      </c>
      <c r="I2675" t="s">
        <v>47</v>
      </c>
      <c r="J2675" t="s">
        <v>57</v>
      </c>
      <c r="K2675" t="s">
        <v>155</v>
      </c>
      <c r="L2675" t="s">
        <v>84</v>
      </c>
      <c r="M2675" t="s">
        <v>267</v>
      </c>
      <c r="N2675">
        <v>4</v>
      </c>
      <c r="O2675">
        <v>4</v>
      </c>
      <c r="P2675">
        <v>421.33</v>
      </c>
      <c r="Q2675" s="2">
        <v>0.14000000000000001</v>
      </c>
      <c r="R2675">
        <v>1026.6500000000001</v>
      </c>
      <c r="S2675">
        <v>97.18</v>
      </c>
      <c r="T2675" s="3">
        <v>9.5000000000000001E-2</v>
      </c>
      <c r="U2675">
        <v>82</v>
      </c>
      <c r="V2675" t="s">
        <v>68</v>
      </c>
      <c r="W2675">
        <v>1</v>
      </c>
      <c r="X2675" t="b">
        <v>0</v>
      </c>
      <c r="Y2675" t="s">
        <v>60</v>
      </c>
      <c r="Z2675" t="s">
        <v>60</v>
      </c>
      <c r="AA2675">
        <v>10</v>
      </c>
      <c r="AB2675">
        <v>10</v>
      </c>
      <c r="AC2675">
        <v>2021</v>
      </c>
      <c r="AD2675" s="1">
        <v>44501</v>
      </c>
      <c r="AE2675" t="s">
        <v>87</v>
      </c>
      <c r="AF2675" t="s">
        <v>88</v>
      </c>
      <c r="AG2675" t="str">
        <f t="shared" si="167"/>
        <v>Include</v>
      </c>
      <c r="AH2675">
        <f t="shared" si="164"/>
        <v>0</v>
      </c>
      <c r="AI2675">
        <f t="shared" si="165"/>
        <v>1</v>
      </c>
      <c r="AJ2675">
        <f t="shared" si="166"/>
        <v>0</v>
      </c>
      <c r="AK2675" s="15">
        <f>1</f>
        <v>1</v>
      </c>
    </row>
    <row r="2676" spans="1:37" x14ac:dyDescent="0.3">
      <c r="A2676" t="s">
        <v>5937</v>
      </c>
      <c r="B2676" s="1">
        <v>44517</v>
      </c>
      <c r="C2676" s="1">
        <v>44517</v>
      </c>
      <c r="D2676" t="s">
        <v>4440</v>
      </c>
      <c r="E2676" t="s">
        <v>1115</v>
      </c>
      <c r="F2676">
        <v>23</v>
      </c>
      <c r="G2676">
        <v>23</v>
      </c>
      <c r="H2676" t="s">
        <v>47</v>
      </c>
      <c r="I2676" t="s">
        <v>47</v>
      </c>
      <c r="J2676" t="s">
        <v>36</v>
      </c>
      <c r="K2676" t="s">
        <v>37</v>
      </c>
      <c r="L2676" t="s">
        <v>50</v>
      </c>
      <c r="M2676" t="s">
        <v>251</v>
      </c>
      <c r="N2676">
        <v>3</v>
      </c>
      <c r="O2676">
        <v>3</v>
      </c>
      <c r="P2676">
        <v>6001.72</v>
      </c>
      <c r="Q2676" s="2">
        <v>0.23</v>
      </c>
      <c r="R2676">
        <v>11226.94</v>
      </c>
      <c r="S2676">
        <v>2265.7399999999998</v>
      </c>
      <c r="T2676" s="3">
        <v>0.20200000000000001</v>
      </c>
      <c r="U2676">
        <v>13.26</v>
      </c>
      <c r="V2676" t="s">
        <v>132</v>
      </c>
      <c r="W2676">
        <v>3</v>
      </c>
      <c r="X2676" t="b">
        <v>1</v>
      </c>
      <c r="Y2676" t="s">
        <v>41</v>
      </c>
      <c r="Z2676" t="s">
        <v>41</v>
      </c>
      <c r="AA2676">
        <v>3</v>
      </c>
      <c r="AB2676">
        <v>3</v>
      </c>
      <c r="AC2676">
        <v>2021</v>
      </c>
      <c r="AD2676" s="1">
        <v>44501</v>
      </c>
      <c r="AE2676" t="s">
        <v>53</v>
      </c>
      <c r="AF2676" t="s">
        <v>43</v>
      </c>
      <c r="AG2676" t="str">
        <f t="shared" si="167"/>
        <v>Include</v>
      </c>
      <c r="AH2676">
        <f t="shared" si="164"/>
        <v>1</v>
      </c>
      <c r="AI2676">
        <f t="shared" si="165"/>
        <v>1</v>
      </c>
      <c r="AJ2676">
        <f t="shared" si="166"/>
        <v>0</v>
      </c>
      <c r="AK2676" s="15">
        <f>1</f>
        <v>1</v>
      </c>
    </row>
    <row r="2677" spans="1:37" x14ac:dyDescent="0.3">
      <c r="A2677" t="s">
        <v>5938</v>
      </c>
      <c r="B2677" s="1">
        <v>44517</v>
      </c>
      <c r="C2677" s="1">
        <v>44517</v>
      </c>
      <c r="D2677" t="s">
        <v>5939</v>
      </c>
      <c r="E2677" t="s">
        <v>2759</v>
      </c>
      <c r="F2677">
        <v>60</v>
      </c>
      <c r="G2677">
        <v>60</v>
      </c>
      <c r="H2677" t="s">
        <v>212</v>
      </c>
      <c r="I2677" t="s">
        <v>35</v>
      </c>
      <c r="J2677" t="s">
        <v>48</v>
      </c>
      <c r="K2677" t="s">
        <v>185</v>
      </c>
      <c r="L2677" t="s">
        <v>97</v>
      </c>
      <c r="M2677" t="s">
        <v>275</v>
      </c>
      <c r="N2677">
        <v>2</v>
      </c>
      <c r="O2677">
        <v>2</v>
      </c>
      <c r="P2677">
        <v>371.2</v>
      </c>
      <c r="Q2677" s="2">
        <v>0.25</v>
      </c>
      <c r="R2677">
        <v>427.53</v>
      </c>
      <c r="S2677">
        <v>199.91</v>
      </c>
      <c r="T2677" s="3">
        <v>0.46800000000000003</v>
      </c>
      <c r="U2677">
        <v>67.34</v>
      </c>
      <c r="V2677" t="s">
        <v>52</v>
      </c>
      <c r="W2677">
        <v>2</v>
      </c>
      <c r="X2677" t="b">
        <v>0</v>
      </c>
      <c r="Y2677" t="s">
        <v>60</v>
      </c>
      <c r="Z2677" t="s">
        <v>60</v>
      </c>
      <c r="AA2677">
        <v>4</v>
      </c>
      <c r="AB2677">
        <v>4</v>
      </c>
      <c r="AC2677">
        <v>2021</v>
      </c>
      <c r="AD2677" s="1">
        <v>44501</v>
      </c>
      <c r="AE2677" t="s">
        <v>101</v>
      </c>
      <c r="AF2677" t="s">
        <v>43</v>
      </c>
      <c r="AG2677" t="str">
        <f t="shared" si="167"/>
        <v>Include</v>
      </c>
      <c r="AH2677">
        <f t="shared" si="164"/>
        <v>0</v>
      </c>
      <c r="AI2677">
        <f t="shared" si="165"/>
        <v>1</v>
      </c>
      <c r="AJ2677">
        <f t="shared" si="166"/>
        <v>0</v>
      </c>
      <c r="AK2677" s="15">
        <f>1</f>
        <v>1</v>
      </c>
    </row>
    <row r="2678" spans="1:37" x14ac:dyDescent="0.3">
      <c r="A2678" t="s">
        <v>5940</v>
      </c>
      <c r="B2678" s="1">
        <v>44516</v>
      </c>
      <c r="C2678" s="1">
        <v>44516</v>
      </c>
      <c r="D2678" t="s">
        <v>5941</v>
      </c>
      <c r="E2678" t="s">
        <v>321</v>
      </c>
      <c r="H2678" t="s">
        <v>47</v>
      </c>
      <c r="I2678" t="s">
        <v>47</v>
      </c>
      <c r="J2678" t="s">
        <v>36</v>
      </c>
      <c r="K2678" t="s">
        <v>106</v>
      </c>
      <c r="L2678" t="s">
        <v>84</v>
      </c>
      <c r="M2678" t="s">
        <v>231</v>
      </c>
      <c r="N2678">
        <v>1</v>
      </c>
      <c r="O2678">
        <v>1</v>
      </c>
      <c r="P2678">
        <v>148.49</v>
      </c>
      <c r="Q2678" s="2">
        <v>0.12</v>
      </c>
      <c r="R2678">
        <v>100.14</v>
      </c>
      <c r="S2678">
        <v>7.46</v>
      </c>
      <c r="T2678" s="3">
        <v>7.3999999999999996E-2</v>
      </c>
      <c r="U2678">
        <v>70.77</v>
      </c>
      <c r="V2678" t="s">
        <v>68</v>
      </c>
      <c r="W2678">
        <v>1</v>
      </c>
      <c r="X2678" t="b">
        <v>0</v>
      </c>
      <c r="Y2678" t="s">
        <v>60</v>
      </c>
      <c r="Z2678" t="s">
        <v>60</v>
      </c>
      <c r="AA2678">
        <v>9</v>
      </c>
      <c r="AB2678">
        <v>9</v>
      </c>
      <c r="AC2678">
        <v>2021</v>
      </c>
      <c r="AD2678" s="1">
        <v>44501</v>
      </c>
      <c r="AE2678" t="s">
        <v>118</v>
      </c>
      <c r="AF2678" t="s">
        <v>88</v>
      </c>
      <c r="AG2678" t="str">
        <f t="shared" si="167"/>
        <v>Include</v>
      </c>
      <c r="AH2678">
        <f t="shared" si="164"/>
        <v>0</v>
      </c>
      <c r="AI2678">
        <f t="shared" si="165"/>
        <v>1</v>
      </c>
      <c r="AJ2678">
        <f t="shared" si="166"/>
        <v>0</v>
      </c>
      <c r="AK2678" s="15">
        <f>1</f>
        <v>1</v>
      </c>
    </row>
    <row r="2679" spans="1:37" x14ac:dyDescent="0.3">
      <c r="A2679" t="s">
        <v>5942</v>
      </c>
      <c r="B2679" s="1">
        <v>44516</v>
      </c>
      <c r="C2679" s="1">
        <v>44516</v>
      </c>
      <c r="D2679" t="s">
        <v>5943</v>
      </c>
      <c r="E2679" t="s">
        <v>420</v>
      </c>
      <c r="F2679">
        <v>25</v>
      </c>
      <c r="G2679">
        <v>25</v>
      </c>
      <c r="H2679" t="s">
        <v>35</v>
      </c>
      <c r="I2679" t="s">
        <v>35</v>
      </c>
      <c r="J2679" t="s">
        <v>48</v>
      </c>
      <c r="K2679" t="s">
        <v>230</v>
      </c>
      <c r="L2679" t="s">
        <v>38</v>
      </c>
      <c r="M2679" t="s">
        <v>163</v>
      </c>
      <c r="N2679">
        <v>9</v>
      </c>
      <c r="O2679">
        <v>9</v>
      </c>
      <c r="P2679">
        <v>1726.96</v>
      </c>
      <c r="Q2679" s="2">
        <v>0.23</v>
      </c>
      <c r="R2679">
        <v>8215.07</v>
      </c>
      <c r="S2679">
        <v>3795.6</v>
      </c>
      <c r="T2679" s="3">
        <v>0.46200000000000002</v>
      </c>
      <c r="U2679">
        <v>92.14</v>
      </c>
      <c r="V2679" t="s">
        <v>40</v>
      </c>
      <c r="X2679" t="b">
        <v>0</v>
      </c>
      <c r="Y2679" t="s">
        <v>60</v>
      </c>
      <c r="Z2679" t="s">
        <v>60</v>
      </c>
      <c r="AA2679">
        <v>5</v>
      </c>
      <c r="AB2679">
        <v>5</v>
      </c>
      <c r="AC2679">
        <v>2021</v>
      </c>
      <c r="AD2679" s="1">
        <v>44501</v>
      </c>
      <c r="AE2679" t="s">
        <v>53</v>
      </c>
      <c r="AF2679" t="s">
        <v>43</v>
      </c>
      <c r="AG2679" t="str">
        <f t="shared" si="167"/>
        <v>Include</v>
      </c>
      <c r="AH2679">
        <f t="shared" si="164"/>
        <v>0</v>
      </c>
      <c r="AI2679">
        <f t="shared" si="165"/>
        <v>1</v>
      </c>
      <c r="AJ2679">
        <f t="shared" si="166"/>
        <v>0</v>
      </c>
      <c r="AK2679" s="15">
        <f>1</f>
        <v>1</v>
      </c>
    </row>
    <row r="2680" spans="1:37" x14ac:dyDescent="0.3">
      <c r="A2680" t="s">
        <v>5944</v>
      </c>
      <c r="B2680" s="1">
        <v>44516</v>
      </c>
      <c r="C2680" s="1">
        <v>44516</v>
      </c>
      <c r="D2680" t="s">
        <v>5945</v>
      </c>
      <c r="E2680" t="s">
        <v>2503</v>
      </c>
      <c r="F2680">
        <v>51</v>
      </c>
      <c r="G2680">
        <v>51</v>
      </c>
      <c r="H2680" t="s">
        <v>35</v>
      </c>
      <c r="I2680" t="s">
        <v>35</v>
      </c>
      <c r="J2680" t="s">
        <v>116</v>
      </c>
      <c r="K2680" t="s">
        <v>117</v>
      </c>
      <c r="L2680" t="s">
        <v>74</v>
      </c>
      <c r="M2680" t="s">
        <v>127</v>
      </c>
      <c r="N2680">
        <v>6</v>
      </c>
      <c r="O2680">
        <v>6</v>
      </c>
      <c r="P2680">
        <v>17253.71</v>
      </c>
      <c r="Q2680" s="2">
        <v>0.18</v>
      </c>
      <c r="R2680">
        <v>63164.34</v>
      </c>
      <c r="S2680">
        <v>9312.1</v>
      </c>
      <c r="T2680" s="3">
        <v>0.14699999999999999</v>
      </c>
      <c r="U2680">
        <v>57.28</v>
      </c>
      <c r="V2680" t="s">
        <v>52</v>
      </c>
      <c r="X2680" t="b">
        <v>0</v>
      </c>
      <c r="Y2680" t="s">
        <v>60</v>
      </c>
      <c r="Z2680" t="s">
        <v>60</v>
      </c>
      <c r="AA2680">
        <v>1</v>
      </c>
      <c r="AB2680">
        <v>1</v>
      </c>
      <c r="AC2680">
        <v>2021</v>
      </c>
      <c r="AD2680" s="1">
        <v>44501</v>
      </c>
      <c r="AE2680" t="s">
        <v>101</v>
      </c>
      <c r="AF2680" t="s">
        <v>88</v>
      </c>
      <c r="AG2680" t="str">
        <f t="shared" si="167"/>
        <v>Include</v>
      </c>
      <c r="AH2680">
        <f t="shared" si="164"/>
        <v>0</v>
      </c>
      <c r="AI2680">
        <f t="shared" si="165"/>
        <v>1</v>
      </c>
      <c r="AJ2680">
        <f t="shared" si="166"/>
        <v>0</v>
      </c>
      <c r="AK2680" s="15">
        <f>1</f>
        <v>1</v>
      </c>
    </row>
    <row r="2681" spans="1:37" x14ac:dyDescent="0.3">
      <c r="A2681" t="s">
        <v>5946</v>
      </c>
      <c r="B2681" s="1">
        <v>44515</v>
      </c>
      <c r="C2681" s="1">
        <v>44515</v>
      </c>
      <c r="D2681" t="s">
        <v>5947</v>
      </c>
      <c r="E2681" t="s">
        <v>585</v>
      </c>
      <c r="F2681">
        <v>45</v>
      </c>
      <c r="G2681">
        <v>45</v>
      </c>
      <c r="H2681" t="s">
        <v>35</v>
      </c>
      <c r="I2681" t="s">
        <v>35</v>
      </c>
      <c r="J2681" t="s">
        <v>82</v>
      </c>
      <c r="K2681" t="s">
        <v>122</v>
      </c>
      <c r="L2681" t="s">
        <v>140</v>
      </c>
      <c r="M2681" t="s">
        <v>190</v>
      </c>
      <c r="N2681">
        <v>2</v>
      </c>
      <c r="O2681">
        <v>2</v>
      </c>
      <c r="P2681">
        <v>1623.15</v>
      </c>
      <c r="Q2681" s="2">
        <v>0.33</v>
      </c>
      <c r="R2681">
        <v>1938.25</v>
      </c>
      <c r="S2681">
        <v>726.9</v>
      </c>
      <c r="T2681" s="3">
        <v>0.375</v>
      </c>
      <c r="U2681">
        <v>45.5</v>
      </c>
      <c r="V2681" t="s">
        <v>68</v>
      </c>
      <c r="W2681">
        <v>3</v>
      </c>
      <c r="X2681" t="b">
        <v>0</v>
      </c>
      <c r="Y2681" t="s">
        <v>86</v>
      </c>
      <c r="Z2681" t="s">
        <v>86</v>
      </c>
      <c r="AA2681">
        <v>2</v>
      </c>
      <c r="AB2681">
        <v>2</v>
      </c>
      <c r="AC2681">
        <v>2021</v>
      </c>
      <c r="AD2681" s="1">
        <v>44501</v>
      </c>
      <c r="AE2681" t="s">
        <v>61</v>
      </c>
      <c r="AF2681" t="s">
        <v>62</v>
      </c>
      <c r="AG2681" t="str">
        <f t="shared" si="167"/>
        <v>Include</v>
      </c>
      <c r="AH2681">
        <f t="shared" si="164"/>
        <v>0</v>
      </c>
      <c r="AI2681">
        <f t="shared" si="165"/>
        <v>0</v>
      </c>
      <c r="AJ2681">
        <f t="shared" si="166"/>
        <v>0</v>
      </c>
      <c r="AK2681" s="15">
        <f>1</f>
        <v>1</v>
      </c>
    </row>
    <row r="2682" spans="1:37" x14ac:dyDescent="0.3">
      <c r="A2682" t="s">
        <v>5948</v>
      </c>
      <c r="B2682" s="1">
        <v>44515</v>
      </c>
      <c r="C2682" s="1">
        <v>44515</v>
      </c>
      <c r="D2682" t="s">
        <v>5949</v>
      </c>
      <c r="E2682" t="s">
        <v>1721</v>
      </c>
      <c r="F2682">
        <v>39</v>
      </c>
      <c r="G2682">
        <v>39</v>
      </c>
      <c r="H2682" t="s">
        <v>81</v>
      </c>
      <c r="I2682" t="s">
        <v>81</v>
      </c>
      <c r="J2682" t="s">
        <v>116</v>
      </c>
      <c r="K2682" t="s">
        <v>150</v>
      </c>
      <c r="L2682" t="s">
        <v>84</v>
      </c>
      <c r="M2682" t="s">
        <v>231</v>
      </c>
      <c r="N2682">
        <v>2</v>
      </c>
      <c r="O2682">
        <v>2</v>
      </c>
      <c r="P2682">
        <v>260.24</v>
      </c>
      <c r="Q2682" s="2">
        <v>0.22</v>
      </c>
      <c r="R2682">
        <v>245.84</v>
      </c>
      <c r="S2682">
        <v>24.47</v>
      </c>
      <c r="T2682" s="3">
        <v>0.1</v>
      </c>
      <c r="U2682">
        <v>73.44</v>
      </c>
      <c r="V2682" t="s">
        <v>76</v>
      </c>
      <c r="W2682">
        <v>5</v>
      </c>
      <c r="X2682" t="b">
        <v>0</v>
      </c>
      <c r="Y2682" t="s">
        <v>60</v>
      </c>
      <c r="Z2682" t="s">
        <v>60</v>
      </c>
      <c r="AA2682">
        <v>2</v>
      </c>
      <c r="AB2682">
        <v>2</v>
      </c>
      <c r="AC2682">
        <v>2021</v>
      </c>
      <c r="AD2682" s="1">
        <v>44501</v>
      </c>
      <c r="AE2682" t="s">
        <v>61</v>
      </c>
      <c r="AF2682" t="s">
        <v>43</v>
      </c>
      <c r="AG2682" t="str">
        <f t="shared" si="167"/>
        <v>Include</v>
      </c>
      <c r="AH2682">
        <f t="shared" si="164"/>
        <v>0</v>
      </c>
      <c r="AI2682">
        <f t="shared" si="165"/>
        <v>1</v>
      </c>
      <c r="AJ2682">
        <f t="shared" si="166"/>
        <v>0</v>
      </c>
      <c r="AK2682" s="15">
        <f>1</f>
        <v>1</v>
      </c>
    </row>
    <row r="2683" spans="1:37" x14ac:dyDescent="0.3">
      <c r="A2683" t="s">
        <v>5950</v>
      </c>
      <c r="B2683" s="1">
        <v>44515</v>
      </c>
      <c r="C2683" s="1">
        <v>44515</v>
      </c>
      <c r="D2683" t="s">
        <v>5951</v>
      </c>
      <c r="E2683" t="s">
        <v>483</v>
      </c>
      <c r="F2683">
        <v>37</v>
      </c>
      <c r="G2683">
        <v>37</v>
      </c>
      <c r="H2683" t="s">
        <v>47</v>
      </c>
      <c r="I2683" t="s">
        <v>47</v>
      </c>
      <c r="J2683" t="s">
        <v>82</v>
      </c>
      <c r="K2683" t="s">
        <v>122</v>
      </c>
      <c r="L2683" t="s">
        <v>140</v>
      </c>
      <c r="M2683" t="s">
        <v>206</v>
      </c>
      <c r="N2683">
        <v>7</v>
      </c>
      <c r="O2683">
        <v>7</v>
      </c>
      <c r="P2683">
        <v>1574.54</v>
      </c>
      <c r="Q2683" s="2">
        <v>0.02</v>
      </c>
      <c r="R2683">
        <v>8015.28</v>
      </c>
      <c r="S2683">
        <v>2481.62</v>
      </c>
      <c r="T2683" s="3">
        <v>0.31</v>
      </c>
      <c r="U2683">
        <v>84.22</v>
      </c>
      <c r="V2683" t="s">
        <v>76</v>
      </c>
      <c r="X2683" t="b">
        <v>0</v>
      </c>
      <c r="Y2683" t="s">
        <v>60</v>
      </c>
      <c r="Z2683" t="s">
        <v>60</v>
      </c>
      <c r="AA2683">
        <v>5</v>
      </c>
      <c r="AB2683">
        <v>5</v>
      </c>
      <c r="AC2683">
        <v>2021</v>
      </c>
      <c r="AD2683" s="1">
        <v>44501</v>
      </c>
      <c r="AE2683" t="s">
        <v>61</v>
      </c>
      <c r="AF2683" t="s">
        <v>69</v>
      </c>
      <c r="AG2683" t="str">
        <f t="shared" si="167"/>
        <v>Include</v>
      </c>
      <c r="AH2683">
        <f t="shared" si="164"/>
        <v>0</v>
      </c>
      <c r="AI2683">
        <f t="shared" si="165"/>
        <v>1</v>
      </c>
      <c r="AJ2683">
        <f t="shared" si="166"/>
        <v>0</v>
      </c>
      <c r="AK2683" s="15">
        <f>1</f>
        <v>1</v>
      </c>
    </row>
    <row r="2684" spans="1:37" x14ac:dyDescent="0.3">
      <c r="A2684" t="s">
        <v>5952</v>
      </c>
      <c r="B2684" s="1">
        <v>44515</v>
      </c>
      <c r="C2684" s="1">
        <v>44515</v>
      </c>
      <c r="D2684" t="s">
        <v>5953</v>
      </c>
      <c r="E2684" t="s">
        <v>662</v>
      </c>
      <c r="F2684">
        <v>50</v>
      </c>
      <c r="G2684">
        <v>50</v>
      </c>
      <c r="H2684" t="s">
        <v>81</v>
      </c>
      <c r="I2684" t="s">
        <v>81</v>
      </c>
      <c r="J2684" t="s">
        <v>36</v>
      </c>
      <c r="K2684" t="s">
        <v>73</v>
      </c>
      <c r="L2684" t="s">
        <v>74</v>
      </c>
      <c r="M2684" t="s">
        <v>75</v>
      </c>
      <c r="N2684">
        <v>2</v>
      </c>
      <c r="O2684">
        <v>2</v>
      </c>
      <c r="P2684">
        <v>5798.1</v>
      </c>
      <c r="Q2684" s="2">
        <v>0.24</v>
      </c>
      <c r="R2684">
        <v>7334.77</v>
      </c>
      <c r="S2684">
        <v>884.69</v>
      </c>
      <c r="T2684" s="3">
        <v>0.121</v>
      </c>
      <c r="U2684">
        <v>32.840000000000003</v>
      </c>
      <c r="V2684" t="s">
        <v>52</v>
      </c>
      <c r="W2684">
        <v>3</v>
      </c>
      <c r="X2684" t="b">
        <v>0</v>
      </c>
      <c r="Y2684" t="s">
        <v>60</v>
      </c>
      <c r="Z2684" t="s">
        <v>60</v>
      </c>
      <c r="AA2684">
        <v>3</v>
      </c>
      <c r="AB2684">
        <v>3</v>
      </c>
      <c r="AC2684">
        <v>2021</v>
      </c>
      <c r="AD2684" s="1">
        <v>44501</v>
      </c>
      <c r="AE2684" t="s">
        <v>101</v>
      </c>
      <c r="AF2684" t="s">
        <v>43</v>
      </c>
      <c r="AG2684" t="str">
        <f t="shared" si="167"/>
        <v>Include</v>
      </c>
      <c r="AH2684">
        <f t="shared" si="164"/>
        <v>0</v>
      </c>
      <c r="AI2684">
        <f t="shared" si="165"/>
        <v>1</v>
      </c>
      <c r="AJ2684">
        <f t="shared" si="166"/>
        <v>0</v>
      </c>
      <c r="AK2684" s="15">
        <f>1</f>
        <v>1</v>
      </c>
    </row>
    <row r="2685" spans="1:37" x14ac:dyDescent="0.3">
      <c r="A2685" t="s">
        <v>5954</v>
      </c>
      <c r="B2685" s="1">
        <v>44514</v>
      </c>
      <c r="C2685" s="1">
        <v>44514</v>
      </c>
      <c r="D2685" t="s">
        <v>5955</v>
      </c>
      <c r="E2685" t="s">
        <v>189</v>
      </c>
      <c r="F2685">
        <v>24</v>
      </c>
      <c r="G2685">
        <v>24</v>
      </c>
      <c r="H2685" t="s">
        <v>47</v>
      </c>
      <c r="I2685" t="s">
        <v>47</v>
      </c>
      <c r="J2685" t="s">
        <v>48</v>
      </c>
      <c r="K2685" t="s">
        <v>185</v>
      </c>
      <c r="L2685" t="s">
        <v>74</v>
      </c>
      <c r="M2685" t="s">
        <v>453</v>
      </c>
      <c r="N2685">
        <v>7</v>
      </c>
      <c r="O2685">
        <v>7</v>
      </c>
      <c r="P2685">
        <v>19882.939999999999</v>
      </c>
      <c r="Q2685" s="2">
        <v>0.28999999999999998</v>
      </c>
      <c r="R2685">
        <v>79433.81</v>
      </c>
      <c r="S2685">
        <v>8287.36</v>
      </c>
      <c r="T2685" s="3">
        <v>0.104</v>
      </c>
      <c r="U2685">
        <v>61</v>
      </c>
      <c r="V2685" t="s">
        <v>40</v>
      </c>
      <c r="W2685">
        <v>1</v>
      </c>
      <c r="X2685" t="b">
        <v>0</v>
      </c>
      <c r="Y2685" t="s">
        <v>142</v>
      </c>
      <c r="Z2685" t="s">
        <v>142</v>
      </c>
      <c r="AA2685">
        <v>3</v>
      </c>
      <c r="AB2685">
        <v>3</v>
      </c>
      <c r="AC2685">
        <v>2021</v>
      </c>
      <c r="AD2685" s="1">
        <v>44501</v>
      </c>
      <c r="AE2685" t="s">
        <v>53</v>
      </c>
      <c r="AF2685" t="s">
        <v>43</v>
      </c>
      <c r="AG2685" t="str">
        <f t="shared" si="167"/>
        <v>Include</v>
      </c>
      <c r="AH2685">
        <f t="shared" si="164"/>
        <v>0</v>
      </c>
      <c r="AI2685">
        <f t="shared" si="165"/>
        <v>0</v>
      </c>
      <c r="AJ2685">
        <f t="shared" si="166"/>
        <v>0</v>
      </c>
      <c r="AK2685" s="15">
        <f>1</f>
        <v>1</v>
      </c>
    </row>
    <row r="2686" spans="1:37" x14ac:dyDescent="0.3">
      <c r="A2686" t="s">
        <v>5956</v>
      </c>
      <c r="B2686" s="1">
        <v>44514</v>
      </c>
      <c r="C2686" s="1">
        <v>44514</v>
      </c>
      <c r="D2686" t="s">
        <v>5957</v>
      </c>
      <c r="E2686" t="s">
        <v>2631</v>
      </c>
      <c r="F2686">
        <v>22</v>
      </c>
      <c r="G2686">
        <v>22</v>
      </c>
      <c r="H2686" t="s">
        <v>81</v>
      </c>
      <c r="I2686" t="s">
        <v>81</v>
      </c>
      <c r="J2686" t="s">
        <v>48</v>
      </c>
      <c r="K2686" t="s">
        <v>49</v>
      </c>
      <c r="L2686" t="s">
        <v>84</v>
      </c>
      <c r="M2686" t="s">
        <v>267</v>
      </c>
      <c r="N2686">
        <v>10</v>
      </c>
      <c r="O2686">
        <v>10</v>
      </c>
      <c r="P2686">
        <v>90.13</v>
      </c>
      <c r="Q2686" s="2">
        <v>0.25</v>
      </c>
      <c r="R2686">
        <v>507.06</v>
      </c>
      <c r="S2686">
        <v>51.46</v>
      </c>
      <c r="T2686" s="3">
        <v>0.10100000000000001</v>
      </c>
      <c r="U2686">
        <v>80.91</v>
      </c>
      <c r="V2686" t="s">
        <v>68</v>
      </c>
      <c r="W2686">
        <v>5</v>
      </c>
      <c r="X2686" t="b">
        <v>0</v>
      </c>
      <c r="Y2686" t="s">
        <v>60</v>
      </c>
      <c r="Z2686" t="s">
        <v>60</v>
      </c>
      <c r="AA2686">
        <v>10</v>
      </c>
      <c r="AB2686">
        <v>10</v>
      </c>
      <c r="AC2686">
        <v>2021</v>
      </c>
      <c r="AD2686" s="1">
        <v>44501</v>
      </c>
      <c r="AE2686" t="s">
        <v>53</v>
      </c>
      <c r="AF2686" t="s">
        <v>43</v>
      </c>
      <c r="AG2686" t="str">
        <f t="shared" si="167"/>
        <v>Include</v>
      </c>
      <c r="AH2686">
        <f t="shared" si="164"/>
        <v>0</v>
      </c>
      <c r="AI2686">
        <f t="shared" si="165"/>
        <v>1</v>
      </c>
      <c r="AJ2686">
        <f t="shared" si="166"/>
        <v>0</v>
      </c>
      <c r="AK2686" s="15">
        <f>1</f>
        <v>1</v>
      </c>
    </row>
    <row r="2687" spans="1:37" x14ac:dyDescent="0.3">
      <c r="A2687" t="s">
        <v>5958</v>
      </c>
      <c r="B2687" s="1">
        <v>44513</v>
      </c>
      <c r="C2687" s="1">
        <v>44513</v>
      </c>
      <c r="D2687" t="s">
        <v>5959</v>
      </c>
      <c r="E2687" t="s">
        <v>1894</v>
      </c>
      <c r="F2687">
        <v>34</v>
      </c>
      <c r="G2687">
        <v>34</v>
      </c>
      <c r="H2687" t="s">
        <v>47</v>
      </c>
      <c r="I2687" t="s">
        <v>47</v>
      </c>
      <c r="J2687" t="s">
        <v>57</v>
      </c>
      <c r="K2687" t="s">
        <v>66</v>
      </c>
      <c r="L2687" t="s">
        <v>111</v>
      </c>
      <c r="M2687" t="s">
        <v>123</v>
      </c>
      <c r="N2687">
        <v>10</v>
      </c>
      <c r="O2687">
        <v>10</v>
      </c>
      <c r="P2687">
        <v>8236.27</v>
      </c>
      <c r="Q2687" s="2">
        <v>0.04</v>
      </c>
      <c r="R2687">
        <v>66408.75</v>
      </c>
      <c r="S2687">
        <v>10958.97</v>
      </c>
      <c r="T2687" s="3">
        <v>0.16500000000000001</v>
      </c>
      <c r="U2687">
        <v>69.62</v>
      </c>
      <c r="V2687" t="s">
        <v>132</v>
      </c>
      <c r="W2687">
        <v>3</v>
      </c>
      <c r="X2687" t="b">
        <v>1</v>
      </c>
      <c r="Y2687" t="s">
        <v>41</v>
      </c>
      <c r="Z2687" t="s">
        <v>41</v>
      </c>
      <c r="AA2687">
        <v>7</v>
      </c>
      <c r="AB2687">
        <v>7</v>
      </c>
      <c r="AC2687">
        <v>2021</v>
      </c>
      <c r="AD2687" s="1">
        <v>44501</v>
      </c>
      <c r="AE2687" t="s">
        <v>87</v>
      </c>
      <c r="AF2687" t="s">
        <v>69</v>
      </c>
      <c r="AG2687" t="str">
        <f t="shared" si="167"/>
        <v>Include</v>
      </c>
      <c r="AH2687">
        <f t="shared" si="164"/>
        <v>1</v>
      </c>
      <c r="AI2687">
        <f t="shared" si="165"/>
        <v>1</v>
      </c>
      <c r="AJ2687">
        <f t="shared" si="166"/>
        <v>0</v>
      </c>
      <c r="AK2687" s="15">
        <f>1</f>
        <v>1</v>
      </c>
    </row>
    <row r="2688" spans="1:37" x14ac:dyDescent="0.3">
      <c r="A2688" t="s">
        <v>5960</v>
      </c>
      <c r="B2688" s="1">
        <v>44512</v>
      </c>
      <c r="C2688" s="1">
        <v>44512</v>
      </c>
      <c r="D2688" t="s">
        <v>5961</v>
      </c>
      <c r="E2688" t="s">
        <v>288</v>
      </c>
      <c r="F2688">
        <v>42</v>
      </c>
      <c r="G2688">
        <v>42</v>
      </c>
      <c r="H2688" t="s">
        <v>81</v>
      </c>
      <c r="I2688" t="s">
        <v>81</v>
      </c>
      <c r="J2688" t="s">
        <v>57</v>
      </c>
      <c r="K2688" t="s">
        <v>58</v>
      </c>
      <c r="L2688" t="s">
        <v>84</v>
      </c>
      <c r="M2688" t="s">
        <v>85</v>
      </c>
      <c r="N2688">
        <v>8</v>
      </c>
      <c r="O2688">
        <v>8</v>
      </c>
      <c r="P2688">
        <v>465.39</v>
      </c>
      <c r="Q2688" s="2">
        <v>0.2</v>
      </c>
      <c r="R2688">
        <v>2501.0700000000002</v>
      </c>
      <c r="S2688">
        <v>173.37</v>
      </c>
      <c r="T2688" s="3">
        <v>6.9000000000000006E-2</v>
      </c>
      <c r="U2688">
        <v>89.42</v>
      </c>
      <c r="V2688" t="s">
        <v>76</v>
      </c>
      <c r="W2688">
        <v>3</v>
      </c>
      <c r="X2688" t="b">
        <v>0</v>
      </c>
      <c r="Y2688" t="s">
        <v>142</v>
      </c>
      <c r="Z2688" t="s">
        <v>142</v>
      </c>
      <c r="AA2688">
        <v>2</v>
      </c>
      <c r="AB2688">
        <v>2</v>
      </c>
      <c r="AC2688">
        <v>2021</v>
      </c>
      <c r="AD2688" s="1">
        <v>44501</v>
      </c>
      <c r="AE2688" t="s">
        <v>61</v>
      </c>
      <c r="AF2688" t="s">
        <v>88</v>
      </c>
      <c r="AG2688" t="str">
        <f t="shared" si="167"/>
        <v>Include</v>
      </c>
      <c r="AH2688">
        <f t="shared" si="164"/>
        <v>0</v>
      </c>
      <c r="AI2688">
        <f t="shared" si="165"/>
        <v>0</v>
      </c>
      <c r="AJ2688">
        <f t="shared" si="166"/>
        <v>0</v>
      </c>
      <c r="AK2688" s="15">
        <f>1</f>
        <v>1</v>
      </c>
    </row>
    <row r="2689" spans="1:37" x14ac:dyDescent="0.3">
      <c r="A2689" t="s">
        <v>5962</v>
      </c>
      <c r="B2689" s="1">
        <v>44512</v>
      </c>
      <c r="C2689" s="1">
        <v>44512</v>
      </c>
      <c r="D2689" t="s">
        <v>5963</v>
      </c>
      <c r="E2689" t="s">
        <v>3575</v>
      </c>
      <c r="H2689" t="s">
        <v>173</v>
      </c>
      <c r="I2689" t="s">
        <v>81</v>
      </c>
      <c r="J2689" t="s">
        <v>57</v>
      </c>
      <c r="K2689" t="s">
        <v>155</v>
      </c>
      <c r="L2689" t="s">
        <v>50</v>
      </c>
      <c r="M2689" t="s">
        <v>59</v>
      </c>
      <c r="N2689">
        <v>8</v>
      </c>
      <c r="O2689">
        <v>8</v>
      </c>
      <c r="P2689">
        <v>15110.2</v>
      </c>
      <c r="Q2689" s="2">
        <v>7.0000000000000007E-2</v>
      </c>
      <c r="R2689">
        <v>77607.19</v>
      </c>
      <c r="S2689">
        <v>18792.98</v>
      </c>
      <c r="T2689" s="3">
        <v>0.24199999999999999</v>
      </c>
      <c r="U2689">
        <v>87.16</v>
      </c>
      <c r="V2689" t="s">
        <v>76</v>
      </c>
      <c r="W2689">
        <v>4</v>
      </c>
      <c r="X2689" t="b">
        <v>0</v>
      </c>
      <c r="Y2689" t="s">
        <v>60</v>
      </c>
      <c r="Z2689" t="s">
        <v>60</v>
      </c>
      <c r="AA2689">
        <v>6</v>
      </c>
      <c r="AB2689">
        <v>6</v>
      </c>
      <c r="AC2689">
        <v>2021</v>
      </c>
      <c r="AD2689" s="1">
        <v>44501</v>
      </c>
      <c r="AE2689" t="s">
        <v>118</v>
      </c>
      <c r="AF2689" t="s">
        <v>69</v>
      </c>
      <c r="AG2689" t="str">
        <f t="shared" si="167"/>
        <v>Include</v>
      </c>
      <c r="AH2689">
        <f t="shared" si="164"/>
        <v>0</v>
      </c>
      <c r="AI2689">
        <f t="shared" si="165"/>
        <v>1</v>
      </c>
      <c r="AJ2689">
        <f t="shared" si="166"/>
        <v>0</v>
      </c>
      <c r="AK2689" s="15">
        <f>1</f>
        <v>1</v>
      </c>
    </row>
    <row r="2690" spans="1:37" x14ac:dyDescent="0.3">
      <c r="A2690" t="s">
        <v>5964</v>
      </c>
      <c r="B2690" s="1">
        <v>44512</v>
      </c>
      <c r="C2690" s="1">
        <v>44512</v>
      </c>
      <c r="D2690" t="s">
        <v>5965</v>
      </c>
      <c r="E2690" t="s">
        <v>2439</v>
      </c>
      <c r="F2690">
        <v>58</v>
      </c>
      <c r="G2690">
        <v>58</v>
      </c>
      <c r="H2690" t="s">
        <v>47</v>
      </c>
      <c r="I2690" t="s">
        <v>47</v>
      </c>
      <c r="J2690" t="s">
        <v>36</v>
      </c>
      <c r="K2690" t="s">
        <v>106</v>
      </c>
      <c r="L2690" t="s">
        <v>111</v>
      </c>
      <c r="M2690" t="s">
        <v>112</v>
      </c>
      <c r="N2690">
        <v>10</v>
      </c>
      <c r="O2690">
        <v>10</v>
      </c>
      <c r="P2690">
        <v>11652.14</v>
      </c>
      <c r="Q2690" s="2">
        <v>0.17</v>
      </c>
      <c r="R2690">
        <v>75606.39</v>
      </c>
      <c r="S2690">
        <v>12791.68</v>
      </c>
      <c r="T2690" s="3">
        <v>0.16900000000000001</v>
      </c>
      <c r="U2690">
        <v>49.96</v>
      </c>
      <c r="V2690" t="s">
        <v>40</v>
      </c>
      <c r="W2690">
        <v>1</v>
      </c>
      <c r="X2690" t="b">
        <v>0</v>
      </c>
      <c r="Y2690" t="s">
        <v>60</v>
      </c>
      <c r="Z2690" t="s">
        <v>60</v>
      </c>
      <c r="AA2690">
        <v>10</v>
      </c>
      <c r="AB2690">
        <v>10</v>
      </c>
      <c r="AC2690">
        <v>2021</v>
      </c>
      <c r="AD2690" s="1">
        <v>44501</v>
      </c>
      <c r="AE2690" t="s">
        <v>101</v>
      </c>
      <c r="AF2690" t="s">
        <v>88</v>
      </c>
      <c r="AG2690" t="str">
        <f t="shared" si="167"/>
        <v>Include</v>
      </c>
      <c r="AH2690">
        <f t="shared" ref="AH2690:AH2753" si="168">IF(Z2690="Returned",1,0)</f>
        <v>0</v>
      </c>
      <c r="AI2690">
        <f t="shared" ref="AI2690:AI2753" si="169">IF(OR(Z2690="Delivered",Z2690="Returned"),1,0)</f>
        <v>1</v>
      </c>
      <c r="AJ2690">
        <f t="shared" ref="AJ2690:AJ2753" si="170">IF(Z2690="Cancelled",1,0)</f>
        <v>0</v>
      </c>
      <c r="AK2690" s="15">
        <f>1</f>
        <v>1</v>
      </c>
    </row>
    <row r="2691" spans="1:37" x14ac:dyDescent="0.3">
      <c r="A2691" t="s">
        <v>5966</v>
      </c>
      <c r="B2691" s="1">
        <v>44512</v>
      </c>
      <c r="C2691" s="1">
        <v>44512</v>
      </c>
      <c r="D2691" t="s">
        <v>5967</v>
      </c>
      <c r="E2691" t="s">
        <v>278</v>
      </c>
      <c r="F2691">
        <v>19</v>
      </c>
      <c r="G2691">
        <v>19</v>
      </c>
      <c r="H2691" t="s">
        <v>81</v>
      </c>
      <c r="I2691" t="s">
        <v>81</v>
      </c>
      <c r="J2691" t="s">
        <v>116</v>
      </c>
      <c r="K2691" t="s">
        <v>247</v>
      </c>
      <c r="L2691" t="s">
        <v>140</v>
      </c>
      <c r="M2691" t="s">
        <v>358</v>
      </c>
      <c r="N2691">
        <v>7</v>
      </c>
      <c r="O2691">
        <v>7</v>
      </c>
      <c r="P2691">
        <v>2886.34</v>
      </c>
      <c r="Q2691" s="2">
        <v>0.25</v>
      </c>
      <c r="R2691">
        <v>9941.0499999999993</v>
      </c>
      <c r="S2691">
        <v>3851.17</v>
      </c>
      <c r="T2691" s="3">
        <v>0.38700000000000001</v>
      </c>
      <c r="U2691">
        <v>58.88</v>
      </c>
      <c r="V2691" t="s">
        <v>132</v>
      </c>
      <c r="W2691">
        <v>4</v>
      </c>
      <c r="X2691" t="b">
        <v>0</v>
      </c>
      <c r="Y2691" t="s">
        <v>60</v>
      </c>
      <c r="Z2691" t="s">
        <v>60</v>
      </c>
      <c r="AA2691">
        <v>3</v>
      </c>
      <c r="AB2691">
        <v>3</v>
      </c>
      <c r="AC2691">
        <v>2021</v>
      </c>
      <c r="AD2691" s="1">
        <v>44501</v>
      </c>
      <c r="AE2691" t="s">
        <v>53</v>
      </c>
      <c r="AF2691" t="s">
        <v>43</v>
      </c>
      <c r="AG2691" t="str">
        <f t="shared" ref="AG2691:AG2754" si="171">IF(N2691=999,"Exclude","Include")</f>
        <v>Include</v>
      </c>
      <c r="AH2691">
        <f t="shared" si="168"/>
        <v>0</v>
      </c>
      <c r="AI2691">
        <f t="shared" si="169"/>
        <v>1</v>
      </c>
      <c r="AJ2691">
        <f t="shared" si="170"/>
        <v>0</v>
      </c>
      <c r="AK2691" s="15">
        <f>1</f>
        <v>1</v>
      </c>
    </row>
    <row r="2692" spans="1:37" x14ac:dyDescent="0.3">
      <c r="A2692" t="s">
        <v>5968</v>
      </c>
      <c r="B2692" s="1">
        <v>44510</v>
      </c>
      <c r="C2692" s="1">
        <v>44510</v>
      </c>
      <c r="D2692" t="s">
        <v>5969</v>
      </c>
      <c r="E2692" t="s">
        <v>1068</v>
      </c>
      <c r="F2692">
        <v>62</v>
      </c>
      <c r="G2692">
        <v>62</v>
      </c>
      <c r="H2692" t="s">
        <v>81</v>
      </c>
      <c r="I2692" t="s">
        <v>81</v>
      </c>
      <c r="J2692" t="s">
        <v>48</v>
      </c>
      <c r="K2692" t="s">
        <v>185</v>
      </c>
      <c r="L2692" t="s">
        <v>84</v>
      </c>
      <c r="M2692" t="s">
        <v>146</v>
      </c>
      <c r="N2692">
        <v>2</v>
      </c>
      <c r="O2692">
        <v>2</v>
      </c>
      <c r="P2692">
        <v>331.43</v>
      </c>
      <c r="Q2692" s="2">
        <v>0.15</v>
      </c>
      <c r="R2692">
        <v>388.61</v>
      </c>
      <c r="S2692">
        <v>21.42</v>
      </c>
      <c r="T2692" s="3">
        <v>5.5E-2</v>
      </c>
      <c r="U2692">
        <v>54.3</v>
      </c>
      <c r="V2692" t="s">
        <v>76</v>
      </c>
      <c r="W2692">
        <v>2</v>
      </c>
      <c r="X2692" t="b">
        <v>0</v>
      </c>
      <c r="Y2692" t="s">
        <v>60</v>
      </c>
      <c r="Z2692" t="s">
        <v>60</v>
      </c>
      <c r="AA2692">
        <v>4</v>
      </c>
      <c r="AB2692">
        <v>4</v>
      </c>
      <c r="AC2692">
        <v>2021</v>
      </c>
      <c r="AD2692" s="1">
        <v>44501</v>
      </c>
      <c r="AE2692" t="s">
        <v>520</v>
      </c>
      <c r="AF2692" t="s">
        <v>88</v>
      </c>
      <c r="AG2692" t="str">
        <f t="shared" si="171"/>
        <v>Include</v>
      </c>
      <c r="AH2692">
        <f t="shared" si="168"/>
        <v>0</v>
      </c>
      <c r="AI2692">
        <f t="shared" si="169"/>
        <v>1</v>
      </c>
      <c r="AJ2692">
        <f t="shared" si="170"/>
        <v>0</v>
      </c>
      <c r="AK2692" s="15">
        <f>1</f>
        <v>1</v>
      </c>
    </row>
    <row r="2693" spans="1:37" x14ac:dyDescent="0.3">
      <c r="A2693" t="s">
        <v>5970</v>
      </c>
      <c r="B2693" s="1">
        <v>44509</v>
      </c>
      <c r="C2693" s="1">
        <v>44509</v>
      </c>
      <c r="D2693" t="s">
        <v>5971</v>
      </c>
      <c r="E2693" t="s">
        <v>2206</v>
      </c>
      <c r="F2693">
        <v>49</v>
      </c>
      <c r="G2693">
        <v>49</v>
      </c>
      <c r="H2693" t="s">
        <v>35</v>
      </c>
      <c r="I2693" t="s">
        <v>35</v>
      </c>
      <c r="J2693" t="s">
        <v>82</v>
      </c>
      <c r="K2693" t="s">
        <v>83</v>
      </c>
      <c r="L2693" t="s">
        <v>38</v>
      </c>
      <c r="M2693" t="s">
        <v>39</v>
      </c>
      <c r="N2693">
        <v>2</v>
      </c>
      <c r="O2693">
        <v>2</v>
      </c>
      <c r="P2693">
        <v>1889.82</v>
      </c>
      <c r="Q2693" s="2">
        <v>0.31</v>
      </c>
      <c r="R2693">
        <v>2196.85</v>
      </c>
      <c r="S2693">
        <v>602</v>
      </c>
      <c r="T2693" s="3">
        <v>0.27400000000000002</v>
      </c>
      <c r="U2693">
        <v>54.82</v>
      </c>
      <c r="V2693" t="s">
        <v>40</v>
      </c>
      <c r="W2693">
        <v>5</v>
      </c>
      <c r="X2693" t="b">
        <v>0</v>
      </c>
      <c r="Y2693" t="s">
        <v>60</v>
      </c>
      <c r="Z2693" t="s">
        <v>60</v>
      </c>
      <c r="AA2693">
        <v>6</v>
      </c>
      <c r="AB2693">
        <v>6</v>
      </c>
      <c r="AC2693">
        <v>2021</v>
      </c>
      <c r="AD2693" s="1">
        <v>44501</v>
      </c>
      <c r="AE2693" t="s">
        <v>101</v>
      </c>
      <c r="AF2693" t="s">
        <v>62</v>
      </c>
      <c r="AG2693" t="str">
        <f t="shared" si="171"/>
        <v>Include</v>
      </c>
      <c r="AH2693">
        <f t="shared" si="168"/>
        <v>0</v>
      </c>
      <c r="AI2693">
        <f t="shared" si="169"/>
        <v>1</v>
      </c>
      <c r="AJ2693">
        <f t="shared" si="170"/>
        <v>0</v>
      </c>
      <c r="AK2693" s="15">
        <f>1</f>
        <v>1</v>
      </c>
    </row>
    <row r="2694" spans="1:37" x14ac:dyDescent="0.3">
      <c r="A2694" t="s">
        <v>5972</v>
      </c>
      <c r="B2694" s="1">
        <v>44508</v>
      </c>
      <c r="C2694" s="1">
        <v>44508</v>
      </c>
      <c r="D2694" t="s">
        <v>5973</v>
      </c>
      <c r="E2694" t="s">
        <v>4620</v>
      </c>
      <c r="F2694">
        <v>36</v>
      </c>
      <c r="G2694">
        <v>36</v>
      </c>
      <c r="H2694" t="s">
        <v>35</v>
      </c>
      <c r="I2694" t="s">
        <v>35</v>
      </c>
      <c r="J2694" t="s">
        <v>48</v>
      </c>
      <c r="K2694" t="s">
        <v>185</v>
      </c>
      <c r="L2694" t="s">
        <v>140</v>
      </c>
      <c r="M2694" t="s">
        <v>190</v>
      </c>
      <c r="N2694">
        <v>8</v>
      </c>
      <c r="O2694">
        <v>8</v>
      </c>
      <c r="P2694">
        <v>371.01</v>
      </c>
      <c r="Q2694" s="2">
        <v>0.05</v>
      </c>
      <c r="R2694">
        <v>2211.38</v>
      </c>
      <c r="S2694">
        <v>677.75</v>
      </c>
      <c r="T2694" s="3">
        <v>0.30599999999999999</v>
      </c>
      <c r="U2694">
        <v>90.52</v>
      </c>
      <c r="V2694" t="s">
        <v>132</v>
      </c>
      <c r="W2694">
        <v>3</v>
      </c>
      <c r="X2694" t="b">
        <v>0</v>
      </c>
      <c r="Y2694" t="s">
        <v>60</v>
      </c>
      <c r="Z2694" t="s">
        <v>60</v>
      </c>
      <c r="AA2694">
        <v>4</v>
      </c>
      <c r="AB2694">
        <v>4</v>
      </c>
      <c r="AC2694">
        <v>2021</v>
      </c>
      <c r="AD2694" s="1">
        <v>44501</v>
      </c>
      <c r="AE2694" t="s">
        <v>61</v>
      </c>
      <c r="AF2694" t="s">
        <v>69</v>
      </c>
      <c r="AG2694" t="str">
        <f t="shared" si="171"/>
        <v>Include</v>
      </c>
      <c r="AH2694">
        <f t="shared" si="168"/>
        <v>0</v>
      </c>
      <c r="AI2694">
        <f t="shared" si="169"/>
        <v>1</v>
      </c>
      <c r="AJ2694">
        <f t="shared" si="170"/>
        <v>0</v>
      </c>
      <c r="AK2694" s="15">
        <f>1</f>
        <v>1</v>
      </c>
    </row>
    <row r="2695" spans="1:37" x14ac:dyDescent="0.3">
      <c r="A2695" t="s">
        <v>5974</v>
      </c>
      <c r="B2695" t="s">
        <v>5975</v>
      </c>
      <c r="C2695" s="1">
        <v>44507</v>
      </c>
      <c r="D2695" t="s">
        <v>5976</v>
      </c>
      <c r="E2695" t="s">
        <v>324</v>
      </c>
      <c r="F2695">
        <v>24</v>
      </c>
      <c r="G2695">
        <v>24</v>
      </c>
      <c r="H2695" t="s">
        <v>35</v>
      </c>
      <c r="I2695" t="s">
        <v>35</v>
      </c>
      <c r="J2695" t="s">
        <v>48</v>
      </c>
      <c r="K2695" t="s">
        <v>230</v>
      </c>
      <c r="L2695" t="s">
        <v>84</v>
      </c>
      <c r="M2695" t="s">
        <v>146</v>
      </c>
      <c r="N2695">
        <v>10</v>
      </c>
      <c r="O2695">
        <v>10</v>
      </c>
      <c r="P2695">
        <v>108.51</v>
      </c>
      <c r="Q2695" s="2">
        <v>0.03</v>
      </c>
      <c r="R2695">
        <v>907.65</v>
      </c>
      <c r="S2695">
        <v>97.79</v>
      </c>
      <c r="T2695" s="3">
        <v>0.108</v>
      </c>
      <c r="U2695">
        <v>67.08</v>
      </c>
      <c r="V2695" t="s">
        <v>132</v>
      </c>
      <c r="W2695">
        <v>3</v>
      </c>
      <c r="X2695" t="b">
        <v>1</v>
      </c>
      <c r="Y2695" t="s">
        <v>41</v>
      </c>
      <c r="Z2695" t="s">
        <v>41</v>
      </c>
      <c r="AA2695">
        <v>10</v>
      </c>
      <c r="AB2695">
        <v>10</v>
      </c>
      <c r="AC2695">
        <v>2021</v>
      </c>
      <c r="AD2695" s="1">
        <v>44501</v>
      </c>
      <c r="AE2695" t="s">
        <v>53</v>
      </c>
      <c r="AF2695" t="s">
        <v>69</v>
      </c>
      <c r="AG2695" t="str">
        <f t="shared" si="171"/>
        <v>Include</v>
      </c>
      <c r="AH2695">
        <f t="shared" si="168"/>
        <v>1</v>
      </c>
      <c r="AI2695">
        <f t="shared" si="169"/>
        <v>1</v>
      </c>
      <c r="AJ2695">
        <f t="shared" si="170"/>
        <v>0</v>
      </c>
      <c r="AK2695" s="15">
        <f>1</f>
        <v>1</v>
      </c>
    </row>
    <row r="2696" spans="1:37" x14ac:dyDescent="0.3">
      <c r="A2696" t="s">
        <v>5977</v>
      </c>
      <c r="B2696" s="1">
        <v>44506</v>
      </c>
      <c r="C2696" s="1">
        <v>44506</v>
      </c>
      <c r="D2696" t="s">
        <v>5978</v>
      </c>
      <c r="E2696" t="s">
        <v>890</v>
      </c>
      <c r="F2696">
        <v>65</v>
      </c>
      <c r="G2696">
        <v>65</v>
      </c>
      <c r="H2696" t="s">
        <v>47</v>
      </c>
      <c r="I2696" t="s">
        <v>47</v>
      </c>
      <c r="J2696" t="s">
        <v>36</v>
      </c>
      <c r="K2696" t="s">
        <v>37</v>
      </c>
      <c r="L2696" t="s">
        <v>97</v>
      </c>
      <c r="M2696" t="s">
        <v>361</v>
      </c>
      <c r="N2696">
        <v>4</v>
      </c>
      <c r="O2696">
        <v>4</v>
      </c>
      <c r="P2696">
        <v>1350.95</v>
      </c>
      <c r="Q2696" s="2">
        <v>0.21</v>
      </c>
      <c r="R2696">
        <v>3635.51</v>
      </c>
      <c r="S2696">
        <v>1854.28</v>
      </c>
      <c r="T2696" s="3">
        <v>0.51</v>
      </c>
      <c r="U2696">
        <v>44.83</v>
      </c>
      <c r="V2696" t="s">
        <v>68</v>
      </c>
      <c r="W2696">
        <v>3</v>
      </c>
      <c r="X2696" t="b">
        <v>0</v>
      </c>
      <c r="Y2696" t="s">
        <v>60</v>
      </c>
      <c r="Z2696" t="s">
        <v>60</v>
      </c>
      <c r="AA2696">
        <v>2</v>
      </c>
      <c r="AB2696">
        <v>2</v>
      </c>
      <c r="AC2696">
        <v>2021</v>
      </c>
      <c r="AD2696" s="1">
        <v>44501</v>
      </c>
      <c r="AE2696" t="s">
        <v>520</v>
      </c>
      <c r="AF2696" t="s">
        <v>43</v>
      </c>
      <c r="AG2696" t="str">
        <f t="shared" si="171"/>
        <v>Include</v>
      </c>
      <c r="AH2696">
        <f t="shared" si="168"/>
        <v>0</v>
      </c>
      <c r="AI2696">
        <f t="shared" si="169"/>
        <v>1</v>
      </c>
      <c r="AJ2696">
        <f t="shared" si="170"/>
        <v>0</v>
      </c>
      <c r="AK2696" s="15">
        <f>1</f>
        <v>1</v>
      </c>
    </row>
    <row r="2697" spans="1:37" x14ac:dyDescent="0.3">
      <c r="A2697" t="s">
        <v>5979</v>
      </c>
      <c r="B2697" s="1">
        <v>44506</v>
      </c>
      <c r="C2697" s="1">
        <v>44506</v>
      </c>
      <c r="D2697" t="s">
        <v>5980</v>
      </c>
      <c r="E2697" t="s">
        <v>278</v>
      </c>
      <c r="F2697">
        <v>31</v>
      </c>
      <c r="G2697">
        <v>31</v>
      </c>
      <c r="H2697" t="s">
        <v>173</v>
      </c>
      <c r="I2697" t="s">
        <v>81</v>
      </c>
      <c r="J2697" t="s">
        <v>48</v>
      </c>
      <c r="K2697" t="s">
        <v>226</v>
      </c>
      <c r="L2697" t="s">
        <v>84</v>
      </c>
      <c r="M2697" t="s">
        <v>85</v>
      </c>
      <c r="N2697">
        <v>7</v>
      </c>
      <c r="O2697">
        <v>7</v>
      </c>
      <c r="P2697">
        <v>249.21</v>
      </c>
      <c r="Q2697" s="2">
        <v>0.19</v>
      </c>
      <c r="R2697">
        <v>1256.75</v>
      </c>
      <c r="S2697">
        <v>96.16</v>
      </c>
      <c r="T2697" s="3">
        <v>7.6999999999999999E-2</v>
      </c>
      <c r="U2697">
        <v>61.25</v>
      </c>
      <c r="V2697" t="s">
        <v>52</v>
      </c>
      <c r="W2697">
        <v>3</v>
      </c>
      <c r="X2697" t="b">
        <v>0</v>
      </c>
      <c r="Y2697" t="s">
        <v>142</v>
      </c>
      <c r="Z2697" t="s">
        <v>142</v>
      </c>
      <c r="AA2697">
        <v>4</v>
      </c>
      <c r="AB2697">
        <v>4</v>
      </c>
      <c r="AC2697">
        <v>2021</v>
      </c>
      <c r="AD2697" s="1">
        <v>44501</v>
      </c>
      <c r="AE2697" t="s">
        <v>87</v>
      </c>
      <c r="AF2697" t="s">
        <v>88</v>
      </c>
      <c r="AG2697" t="str">
        <f t="shared" si="171"/>
        <v>Include</v>
      </c>
      <c r="AH2697">
        <f t="shared" si="168"/>
        <v>0</v>
      </c>
      <c r="AI2697">
        <f t="shared" si="169"/>
        <v>0</v>
      </c>
      <c r="AJ2697">
        <f t="shared" si="170"/>
        <v>0</v>
      </c>
      <c r="AK2697" s="15">
        <f>1</f>
        <v>1</v>
      </c>
    </row>
    <row r="2698" spans="1:37" x14ac:dyDescent="0.3">
      <c r="A2698" t="s">
        <v>5981</v>
      </c>
      <c r="B2698" s="1">
        <v>44506</v>
      </c>
      <c r="C2698" s="1">
        <v>44506</v>
      </c>
      <c r="D2698" t="s">
        <v>5982</v>
      </c>
      <c r="E2698" t="s">
        <v>1103</v>
      </c>
      <c r="F2698">
        <v>27</v>
      </c>
      <c r="G2698">
        <v>27</v>
      </c>
      <c r="H2698" t="s">
        <v>35</v>
      </c>
      <c r="I2698" t="s">
        <v>35</v>
      </c>
      <c r="J2698" t="s">
        <v>57</v>
      </c>
      <c r="K2698" t="s">
        <v>58</v>
      </c>
      <c r="L2698" t="s">
        <v>97</v>
      </c>
      <c r="M2698" t="s">
        <v>361</v>
      </c>
      <c r="N2698">
        <v>9</v>
      </c>
      <c r="O2698">
        <v>9</v>
      </c>
      <c r="P2698">
        <v>1191.6199999999999</v>
      </c>
      <c r="Q2698" s="2">
        <v>0.33</v>
      </c>
      <c r="R2698">
        <v>5257.68</v>
      </c>
      <c r="S2698">
        <v>2138.66</v>
      </c>
      <c r="T2698" s="3">
        <v>0.40699999999999997</v>
      </c>
      <c r="U2698">
        <v>54.25</v>
      </c>
      <c r="V2698" t="s">
        <v>99</v>
      </c>
      <c r="W2698">
        <v>2</v>
      </c>
      <c r="X2698" t="b">
        <v>0</v>
      </c>
      <c r="Y2698" t="s">
        <v>100</v>
      </c>
      <c r="Z2698" t="s">
        <v>100</v>
      </c>
      <c r="AA2698">
        <v>7</v>
      </c>
      <c r="AB2698">
        <v>7</v>
      </c>
      <c r="AC2698">
        <v>2021</v>
      </c>
      <c r="AD2698" s="1">
        <v>44501</v>
      </c>
      <c r="AE2698" t="s">
        <v>87</v>
      </c>
      <c r="AF2698" t="s">
        <v>62</v>
      </c>
      <c r="AG2698" t="str">
        <f t="shared" si="171"/>
        <v>Include</v>
      </c>
      <c r="AH2698">
        <f t="shared" si="168"/>
        <v>0</v>
      </c>
      <c r="AI2698">
        <f t="shared" si="169"/>
        <v>0</v>
      </c>
      <c r="AJ2698">
        <f t="shared" si="170"/>
        <v>1</v>
      </c>
      <c r="AK2698" s="15">
        <f>1</f>
        <v>1</v>
      </c>
    </row>
    <row r="2699" spans="1:37" x14ac:dyDescent="0.3">
      <c r="A2699" t="s">
        <v>5983</v>
      </c>
      <c r="B2699" s="1">
        <v>44506</v>
      </c>
      <c r="C2699" s="1">
        <v>44506</v>
      </c>
      <c r="D2699" t="s">
        <v>5984</v>
      </c>
      <c r="E2699" t="s">
        <v>1788</v>
      </c>
      <c r="F2699">
        <v>32</v>
      </c>
      <c r="G2699">
        <v>32</v>
      </c>
      <c r="H2699" t="s">
        <v>47</v>
      </c>
      <c r="I2699" t="s">
        <v>47</v>
      </c>
      <c r="J2699" t="s">
        <v>82</v>
      </c>
      <c r="K2699" t="s">
        <v>122</v>
      </c>
      <c r="L2699" t="s">
        <v>50</v>
      </c>
      <c r="M2699" t="s">
        <v>251</v>
      </c>
      <c r="N2699">
        <v>3</v>
      </c>
      <c r="O2699">
        <v>3</v>
      </c>
      <c r="P2699">
        <v>7356.31</v>
      </c>
      <c r="Q2699" s="2">
        <v>0.1</v>
      </c>
      <c r="R2699">
        <v>16395.88</v>
      </c>
      <c r="S2699">
        <v>5855.42</v>
      </c>
      <c r="T2699" s="3">
        <v>0.35699999999999998</v>
      </c>
      <c r="U2699">
        <v>78.599999999999994</v>
      </c>
      <c r="V2699" t="s">
        <v>40</v>
      </c>
      <c r="W2699">
        <v>1</v>
      </c>
      <c r="X2699" t="b">
        <v>0</v>
      </c>
      <c r="Y2699" t="s">
        <v>60</v>
      </c>
      <c r="Z2699" t="s">
        <v>60</v>
      </c>
      <c r="AA2699">
        <v>10</v>
      </c>
      <c r="AB2699">
        <v>10</v>
      </c>
      <c r="AC2699">
        <v>2021</v>
      </c>
      <c r="AD2699" s="1">
        <v>44501</v>
      </c>
      <c r="AE2699" t="s">
        <v>87</v>
      </c>
      <c r="AF2699" t="s">
        <v>69</v>
      </c>
      <c r="AG2699" t="str">
        <f t="shared" si="171"/>
        <v>Include</v>
      </c>
      <c r="AH2699">
        <f t="shared" si="168"/>
        <v>0</v>
      </c>
      <c r="AI2699">
        <f t="shared" si="169"/>
        <v>1</v>
      </c>
      <c r="AJ2699">
        <f t="shared" si="170"/>
        <v>0</v>
      </c>
      <c r="AK2699" s="15">
        <f>1</f>
        <v>1</v>
      </c>
    </row>
    <row r="2700" spans="1:37" x14ac:dyDescent="0.3">
      <c r="A2700" t="s">
        <v>5985</v>
      </c>
      <c r="B2700" s="1">
        <v>44505</v>
      </c>
      <c r="C2700" s="1">
        <v>44505</v>
      </c>
      <c r="D2700" t="s">
        <v>5986</v>
      </c>
      <c r="E2700" t="s">
        <v>799</v>
      </c>
      <c r="F2700">
        <v>39</v>
      </c>
      <c r="G2700">
        <v>39</v>
      </c>
      <c r="H2700" t="s">
        <v>105</v>
      </c>
      <c r="I2700" t="s">
        <v>35</v>
      </c>
      <c r="J2700" t="s">
        <v>48</v>
      </c>
      <c r="K2700" t="s">
        <v>226</v>
      </c>
      <c r="L2700" t="s">
        <v>97</v>
      </c>
      <c r="M2700" t="s">
        <v>275</v>
      </c>
      <c r="N2700">
        <v>5</v>
      </c>
      <c r="O2700">
        <v>5</v>
      </c>
      <c r="P2700">
        <v>550.42999999999995</v>
      </c>
      <c r="Q2700" s="2">
        <v>0.3</v>
      </c>
      <c r="R2700">
        <v>1613.4</v>
      </c>
      <c r="S2700">
        <v>832.54</v>
      </c>
      <c r="T2700" s="3">
        <v>0.51600000000000001</v>
      </c>
      <c r="U2700">
        <v>75.819999999999993</v>
      </c>
      <c r="V2700" t="s">
        <v>76</v>
      </c>
      <c r="W2700">
        <v>2</v>
      </c>
      <c r="X2700" t="b">
        <v>0</v>
      </c>
      <c r="Y2700" t="s">
        <v>60</v>
      </c>
      <c r="Z2700" t="s">
        <v>60</v>
      </c>
      <c r="AA2700">
        <v>9</v>
      </c>
      <c r="AB2700">
        <v>9</v>
      </c>
      <c r="AC2700">
        <v>2021</v>
      </c>
      <c r="AD2700" s="1">
        <v>44501</v>
      </c>
      <c r="AE2700" t="s">
        <v>61</v>
      </c>
      <c r="AF2700" t="s">
        <v>43</v>
      </c>
      <c r="AG2700" t="str">
        <f t="shared" si="171"/>
        <v>Include</v>
      </c>
      <c r="AH2700">
        <f t="shared" si="168"/>
        <v>0</v>
      </c>
      <c r="AI2700">
        <f t="shared" si="169"/>
        <v>1</v>
      </c>
      <c r="AJ2700">
        <f t="shared" si="170"/>
        <v>0</v>
      </c>
      <c r="AK2700" s="15">
        <f>1</f>
        <v>1</v>
      </c>
    </row>
    <row r="2701" spans="1:37" x14ac:dyDescent="0.3">
      <c r="A2701" t="s">
        <v>5987</v>
      </c>
      <c r="B2701" s="1">
        <v>44504</v>
      </c>
      <c r="C2701" s="1">
        <v>44504</v>
      </c>
      <c r="D2701" t="s">
        <v>5988</v>
      </c>
      <c r="E2701" t="s">
        <v>215</v>
      </c>
      <c r="F2701">
        <v>47</v>
      </c>
      <c r="G2701">
        <v>47</v>
      </c>
      <c r="H2701" t="s">
        <v>47</v>
      </c>
      <c r="I2701" t="s">
        <v>47</v>
      </c>
      <c r="J2701" t="s">
        <v>48</v>
      </c>
      <c r="K2701" t="s">
        <v>230</v>
      </c>
      <c r="L2701" t="s">
        <v>74</v>
      </c>
      <c r="M2701" t="s">
        <v>235</v>
      </c>
      <c r="N2701">
        <v>4</v>
      </c>
      <c r="O2701">
        <v>4</v>
      </c>
      <c r="P2701">
        <v>32627.08</v>
      </c>
      <c r="Q2701" s="2">
        <v>0.15</v>
      </c>
      <c r="R2701">
        <v>92706.13</v>
      </c>
      <c r="S2701">
        <v>13307.57</v>
      </c>
      <c r="T2701" s="3">
        <v>0.14399999999999999</v>
      </c>
      <c r="U2701">
        <v>72.28</v>
      </c>
      <c r="V2701" t="s">
        <v>132</v>
      </c>
      <c r="W2701">
        <v>3</v>
      </c>
      <c r="X2701" t="b">
        <v>1</v>
      </c>
      <c r="Y2701" t="s">
        <v>41</v>
      </c>
      <c r="Z2701" t="s">
        <v>41</v>
      </c>
      <c r="AA2701">
        <v>8</v>
      </c>
      <c r="AB2701">
        <v>8</v>
      </c>
      <c r="AC2701">
        <v>2021</v>
      </c>
      <c r="AD2701" s="1">
        <v>44501</v>
      </c>
      <c r="AE2701" t="s">
        <v>101</v>
      </c>
      <c r="AF2701" t="s">
        <v>88</v>
      </c>
      <c r="AG2701" t="str">
        <f t="shared" si="171"/>
        <v>Include</v>
      </c>
      <c r="AH2701">
        <f t="shared" si="168"/>
        <v>1</v>
      </c>
      <c r="AI2701">
        <f t="shared" si="169"/>
        <v>1</v>
      </c>
      <c r="AJ2701">
        <f t="shared" si="170"/>
        <v>0</v>
      </c>
      <c r="AK2701" s="15">
        <f>1</f>
        <v>1</v>
      </c>
    </row>
    <row r="2702" spans="1:37" x14ac:dyDescent="0.3">
      <c r="A2702" t="s">
        <v>5989</v>
      </c>
      <c r="B2702" s="1">
        <v>44503</v>
      </c>
      <c r="C2702" s="1">
        <v>44503</v>
      </c>
      <c r="D2702" t="s">
        <v>5990</v>
      </c>
      <c r="E2702" t="s">
        <v>662</v>
      </c>
      <c r="F2702">
        <v>14</v>
      </c>
      <c r="G2702">
        <v>14</v>
      </c>
      <c r="H2702" t="s">
        <v>35</v>
      </c>
      <c r="I2702" t="s">
        <v>35</v>
      </c>
      <c r="J2702" t="s">
        <v>116</v>
      </c>
      <c r="K2702" t="s">
        <v>117</v>
      </c>
      <c r="L2702" t="s">
        <v>38</v>
      </c>
      <c r="M2702" t="s">
        <v>159</v>
      </c>
      <c r="N2702">
        <v>4</v>
      </c>
      <c r="O2702">
        <v>4</v>
      </c>
      <c r="P2702">
        <v>2378.5700000000002</v>
      </c>
      <c r="Q2702" s="2">
        <v>0.06</v>
      </c>
      <c r="R2702">
        <v>9023.4</v>
      </c>
      <c r="S2702">
        <v>4079.28</v>
      </c>
      <c r="T2702" s="3">
        <v>0.45200000000000001</v>
      </c>
      <c r="U2702">
        <v>68.11</v>
      </c>
      <c r="V2702" t="s">
        <v>40</v>
      </c>
      <c r="W2702">
        <v>4</v>
      </c>
      <c r="X2702" t="b">
        <v>0</v>
      </c>
      <c r="Y2702" t="s">
        <v>60</v>
      </c>
      <c r="Z2702" t="s">
        <v>60</v>
      </c>
      <c r="AA2702">
        <v>7</v>
      </c>
      <c r="AB2702">
        <v>7</v>
      </c>
      <c r="AC2702">
        <v>2021</v>
      </c>
      <c r="AD2702" s="1">
        <v>44501</v>
      </c>
      <c r="AE2702" t="s">
        <v>42</v>
      </c>
      <c r="AF2702" t="s">
        <v>69</v>
      </c>
      <c r="AG2702" t="str">
        <f t="shared" si="171"/>
        <v>Include</v>
      </c>
      <c r="AH2702">
        <f t="shared" si="168"/>
        <v>0</v>
      </c>
      <c r="AI2702">
        <f t="shared" si="169"/>
        <v>1</v>
      </c>
      <c r="AJ2702">
        <f t="shared" si="170"/>
        <v>0</v>
      </c>
      <c r="AK2702" s="15">
        <f>1</f>
        <v>1</v>
      </c>
    </row>
    <row r="2703" spans="1:37" x14ac:dyDescent="0.3">
      <c r="A2703" t="s">
        <v>5991</v>
      </c>
      <c r="B2703" s="1">
        <v>44503</v>
      </c>
      <c r="C2703" s="1">
        <v>44503</v>
      </c>
      <c r="D2703" t="s">
        <v>5992</v>
      </c>
      <c r="E2703" t="s">
        <v>1399</v>
      </c>
      <c r="F2703">
        <v>29</v>
      </c>
      <c r="G2703">
        <v>29</v>
      </c>
      <c r="H2703" t="s">
        <v>35</v>
      </c>
      <c r="I2703" t="s">
        <v>35</v>
      </c>
      <c r="J2703" t="s">
        <v>36</v>
      </c>
      <c r="K2703" t="s">
        <v>239</v>
      </c>
      <c r="L2703" t="s">
        <v>38</v>
      </c>
      <c r="M2703" t="s">
        <v>447</v>
      </c>
      <c r="N2703">
        <v>1</v>
      </c>
      <c r="O2703">
        <v>1</v>
      </c>
      <c r="P2703">
        <v>1351.86</v>
      </c>
      <c r="Q2703" s="2">
        <v>0.02</v>
      </c>
      <c r="R2703">
        <v>984.4</v>
      </c>
      <c r="S2703">
        <v>308.39</v>
      </c>
      <c r="T2703" s="3">
        <v>0.313</v>
      </c>
      <c r="U2703">
        <v>59.52</v>
      </c>
      <c r="V2703" t="s">
        <v>68</v>
      </c>
      <c r="W2703">
        <v>4</v>
      </c>
      <c r="X2703" t="b">
        <v>0</v>
      </c>
      <c r="Y2703" t="s">
        <v>60</v>
      </c>
      <c r="Z2703" t="s">
        <v>60</v>
      </c>
      <c r="AA2703">
        <v>8</v>
      </c>
      <c r="AB2703">
        <v>8</v>
      </c>
      <c r="AC2703">
        <v>2021</v>
      </c>
      <c r="AD2703" s="1">
        <v>44501</v>
      </c>
      <c r="AE2703" t="s">
        <v>87</v>
      </c>
      <c r="AF2703" t="s">
        <v>69</v>
      </c>
      <c r="AG2703" t="str">
        <f t="shared" si="171"/>
        <v>Include</v>
      </c>
      <c r="AH2703">
        <f t="shared" si="168"/>
        <v>0</v>
      </c>
      <c r="AI2703">
        <f t="shared" si="169"/>
        <v>1</v>
      </c>
      <c r="AJ2703">
        <f t="shared" si="170"/>
        <v>0</v>
      </c>
      <c r="AK2703" s="15">
        <f>1</f>
        <v>1</v>
      </c>
    </row>
    <row r="2704" spans="1:37" x14ac:dyDescent="0.3">
      <c r="A2704" t="s">
        <v>5993</v>
      </c>
      <c r="B2704" s="1">
        <v>44503</v>
      </c>
      <c r="C2704" s="1">
        <v>44503</v>
      </c>
      <c r="D2704" t="s">
        <v>2635</v>
      </c>
      <c r="E2704" t="s">
        <v>1393</v>
      </c>
      <c r="H2704" t="s">
        <v>81</v>
      </c>
      <c r="I2704" t="s">
        <v>81</v>
      </c>
      <c r="J2704" t="s">
        <v>116</v>
      </c>
      <c r="K2704" t="s">
        <v>117</v>
      </c>
      <c r="L2704" t="s">
        <v>97</v>
      </c>
      <c r="M2704" t="s">
        <v>361</v>
      </c>
      <c r="N2704">
        <v>7</v>
      </c>
      <c r="O2704">
        <v>7</v>
      </c>
      <c r="P2704">
        <v>1014.7</v>
      </c>
      <c r="Q2704" s="2">
        <v>7.0000000000000007E-2</v>
      </c>
      <c r="R2704">
        <v>5508.78</v>
      </c>
      <c r="S2704">
        <v>1716.12</v>
      </c>
      <c r="T2704" s="3">
        <v>0.312</v>
      </c>
      <c r="U2704">
        <v>31.99</v>
      </c>
      <c r="V2704" t="s">
        <v>132</v>
      </c>
      <c r="W2704">
        <v>2</v>
      </c>
      <c r="X2704" t="b">
        <v>0</v>
      </c>
      <c r="Y2704" t="s">
        <v>60</v>
      </c>
      <c r="Z2704" t="s">
        <v>60</v>
      </c>
      <c r="AA2704">
        <v>8</v>
      </c>
      <c r="AB2704">
        <v>8</v>
      </c>
      <c r="AC2704">
        <v>2021</v>
      </c>
      <c r="AD2704" s="1">
        <v>44501</v>
      </c>
      <c r="AE2704" t="s">
        <v>118</v>
      </c>
      <c r="AF2704" t="s">
        <v>69</v>
      </c>
      <c r="AG2704" t="str">
        <f t="shared" si="171"/>
        <v>Include</v>
      </c>
      <c r="AH2704">
        <f t="shared" si="168"/>
        <v>0</v>
      </c>
      <c r="AI2704">
        <f t="shared" si="169"/>
        <v>1</v>
      </c>
      <c r="AJ2704">
        <f t="shared" si="170"/>
        <v>0</v>
      </c>
      <c r="AK2704" s="15">
        <f>1</f>
        <v>1</v>
      </c>
    </row>
    <row r="2705" spans="1:37" x14ac:dyDescent="0.3">
      <c r="A2705" t="s">
        <v>5994</v>
      </c>
      <c r="B2705" s="1">
        <v>44502</v>
      </c>
      <c r="C2705" s="1">
        <v>44502</v>
      </c>
      <c r="D2705" t="s">
        <v>5995</v>
      </c>
      <c r="E2705" t="s">
        <v>1583</v>
      </c>
      <c r="F2705">
        <v>47</v>
      </c>
      <c r="G2705">
        <v>47</v>
      </c>
      <c r="H2705" t="s">
        <v>212</v>
      </c>
      <c r="I2705" t="s">
        <v>35</v>
      </c>
      <c r="J2705" t="s">
        <v>82</v>
      </c>
      <c r="K2705" t="s">
        <v>131</v>
      </c>
      <c r="L2705" t="s">
        <v>38</v>
      </c>
      <c r="M2705" t="s">
        <v>39</v>
      </c>
      <c r="N2705">
        <v>1</v>
      </c>
      <c r="O2705">
        <v>1</v>
      </c>
      <c r="P2705">
        <v>214.05</v>
      </c>
      <c r="Q2705" s="2">
        <v>0.33</v>
      </c>
      <c r="R2705">
        <v>112.78</v>
      </c>
      <c r="S2705">
        <v>35.96</v>
      </c>
      <c r="T2705" s="3">
        <v>0.31900000000000001</v>
      </c>
      <c r="U2705">
        <v>36.57</v>
      </c>
      <c r="V2705" t="s">
        <v>76</v>
      </c>
      <c r="X2705" t="b">
        <v>0</v>
      </c>
      <c r="Y2705" t="s">
        <v>60</v>
      </c>
      <c r="Z2705" t="s">
        <v>60</v>
      </c>
      <c r="AA2705">
        <v>10</v>
      </c>
      <c r="AB2705">
        <v>10</v>
      </c>
      <c r="AC2705">
        <v>2021</v>
      </c>
      <c r="AD2705" s="1">
        <v>44501</v>
      </c>
      <c r="AE2705" t="s">
        <v>101</v>
      </c>
      <c r="AF2705" t="s">
        <v>62</v>
      </c>
      <c r="AG2705" t="str">
        <f t="shared" si="171"/>
        <v>Include</v>
      </c>
      <c r="AH2705">
        <f t="shared" si="168"/>
        <v>0</v>
      </c>
      <c r="AI2705">
        <f t="shared" si="169"/>
        <v>1</v>
      </c>
      <c r="AJ2705">
        <f t="shared" si="170"/>
        <v>0</v>
      </c>
      <c r="AK2705" s="15">
        <f>1</f>
        <v>1</v>
      </c>
    </row>
    <row r="2706" spans="1:37" x14ac:dyDescent="0.3">
      <c r="A2706" t="s">
        <v>5996</v>
      </c>
      <c r="B2706" s="1">
        <v>44502</v>
      </c>
      <c r="C2706" s="1">
        <v>44502</v>
      </c>
      <c r="D2706" t="s">
        <v>5997</v>
      </c>
      <c r="E2706" t="s">
        <v>622</v>
      </c>
      <c r="F2706">
        <v>34</v>
      </c>
      <c r="G2706">
        <v>34</v>
      </c>
      <c r="H2706" t="s">
        <v>47</v>
      </c>
      <c r="I2706" t="s">
        <v>47</v>
      </c>
      <c r="J2706" t="s">
        <v>36</v>
      </c>
      <c r="K2706" t="s">
        <v>106</v>
      </c>
      <c r="L2706" t="s">
        <v>111</v>
      </c>
      <c r="M2706" t="s">
        <v>123</v>
      </c>
      <c r="N2706">
        <v>6</v>
      </c>
      <c r="O2706">
        <v>6</v>
      </c>
      <c r="P2706">
        <v>4549.08</v>
      </c>
      <c r="Q2706" s="2">
        <v>0.16</v>
      </c>
      <c r="R2706">
        <v>21213.25</v>
      </c>
      <c r="S2706">
        <v>2811.21</v>
      </c>
      <c r="T2706" s="3">
        <v>0.13300000000000001</v>
      </c>
      <c r="U2706">
        <v>61.26</v>
      </c>
      <c r="V2706" t="s">
        <v>52</v>
      </c>
      <c r="W2706">
        <v>2</v>
      </c>
      <c r="X2706" t="b">
        <v>0</v>
      </c>
      <c r="Y2706" t="s">
        <v>142</v>
      </c>
      <c r="Z2706" t="s">
        <v>142</v>
      </c>
      <c r="AA2706">
        <v>9</v>
      </c>
      <c r="AB2706">
        <v>9</v>
      </c>
      <c r="AC2706">
        <v>2021</v>
      </c>
      <c r="AD2706" s="1">
        <v>44501</v>
      </c>
      <c r="AE2706" t="s">
        <v>87</v>
      </c>
      <c r="AF2706" t="s">
        <v>88</v>
      </c>
      <c r="AG2706" t="str">
        <f t="shared" si="171"/>
        <v>Include</v>
      </c>
      <c r="AH2706">
        <f t="shared" si="168"/>
        <v>0</v>
      </c>
      <c r="AI2706">
        <f t="shared" si="169"/>
        <v>0</v>
      </c>
      <c r="AJ2706">
        <f t="shared" si="170"/>
        <v>0</v>
      </c>
      <c r="AK2706" s="15">
        <f>1</f>
        <v>1</v>
      </c>
    </row>
    <row r="2707" spans="1:37" x14ac:dyDescent="0.3">
      <c r="A2707" t="s">
        <v>5998</v>
      </c>
      <c r="B2707" s="1">
        <v>44502</v>
      </c>
      <c r="C2707" s="1">
        <v>44502</v>
      </c>
      <c r="D2707" t="s">
        <v>5999</v>
      </c>
      <c r="E2707" t="s">
        <v>756</v>
      </c>
      <c r="F2707">
        <v>43</v>
      </c>
      <c r="G2707">
        <v>43</v>
      </c>
      <c r="H2707" t="s">
        <v>47</v>
      </c>
      <c r="I2707" t="s">
        <v>47</v>
      </c>
      <c r="J2707" t="s">
        <v>36</v>
      </c>
      <c r="K2707" t="s">
        <v>73</v>
      </c>
      <c r="L2707" t="s">
        <v>38</v>
      </c>
      <c r="M2707" t="s">
        <v>447</v>
      </c>
      <c r="N2707">
        <v>2</v>
      </c>
      <c r="O2707">
        <v>2</v>
      </c>
      <c r="P2707">
        <v>870.66</v>
      </c>
      <c r="Q2707" s="2">
        <v>0.04</v>
      </c>
      <c r="R2707">
        <v>1465.34</v>
      </c>
      <c r="S2707">
        <v>696.19</v>
      </c>
      <c r="T2707" s="3">
        <v>0.47499999999999998</v>
      </c>
      <c r="U2707">
        <v>29.61</v>
      </c>
      <c r="V2707" t="s">
        <v>68</v>
      </c>
      <c r="W2707">
        <v>1</v>
      </c>
      <c r="X2707" t="b">
        <v>1</v>
      </c>
      <c r="Y2707" t="s">
        <v>41</v>
      </c>
      <c r="Z2707" t="s">
        <v>41</v>
      </c>
      <c r="AA2707">
        <v>10</v>
      </c>
      <c r="AB2707">
        <v>10</v>
      </c>
      <c r="AC2707">
        <v>2021</v>
      </c>
      <c r="AD2707" s="1">
        <v>44501</v>
      </c>
      <c r="AE2707" t="s">
        <v>61</v>
      </c>
      <c r="AF2707" t="s">
        <v>69</v>
      </c>
      <c r="AG2707" t="str">
        <f t="shared" si="171"/>
        <v>Include</v>
      </c>
      <c r="AH2707">
        <f t="shared" si="168"/>
        <v>1</v>
      </c>
      <c r="AI2707">
        <f t="shared" si="169"/>
        <v>1</v>
      </c>
      <c r="AJ2707">
        <f t="shared" si="170"/>
        <v>0</v>
      </c>
      <c r="AK2707" s="15">
        <f>1</f>
        <v>1</v>
      </c>
    </row>
    <row r="2708" spans="1:37" x14ac:dyDescent="0.3">
      <c r="A2708" t="s">
        <v>6000</v>
      </c>
      <c r="B2708" s="1">
        <v>44502</v>
      </c>
      <c r="C2708" s="1">
        <v>44502</v>
      </c>
      <c r="D2708" t="s">
        <v>6001</v>
      </c>
      <c r="E2708" t="s">
        <v>433</v>
      </c>
      <c r="F2708">
        <v>48</v>
      </c>
      <c r="G2708">
        <v>48</v>
      </c>
      <c r="H2708" t="s">
        <v>47</v>
      </c>
      <c r="I2708" t="s">
        <v>47</v>
      </c>
      <c r="J2708" t="s">
        <v>48</v>
      </c>
      <c r="K2708" t="s">
        <v>230</v>
      </c>
      <c r="L2708" t="s">
        <v>50</v>
      </c>
      <c r="M2708" t="s">
        <v>325</v>
      </c>
      <c r="N2708">
        <v>3</v>
      </c>
      <c r="O2708">
        <v>3</v>
      </c>
      <c r="P2708">
        <v>22015.61</v>
      </c>
      <c r="Q2708" s="2">
        <v>0.33</v>
      </c>
      <c r="R2708">
        <v>34539.97</v>
      </c>
      <c r="S2708">
        <v>5647.61</v>
      </c>
      <c r="T2708" s="3">
        <v>0.16400000000000001</v>
      </c>
      <c r="U2708">
        <v>67.290000000000006</v>
      </c>
      <c r="V2708" t="s">
        <v>68</v>
      </c>
      <c r="W2708">
        <v>5</v>
      </c>
      <c r="X2708" t="b">
        <v>0</v>
      </c>
      <c r="Y2708" t="s">
        <v>60</v>
      </c>
      <c r="Z2708" t="s">
        <v>60</v>
      </c>
      <c r="AA2708">
        <v>9</v>
      </c>
      <c r="AB2708">
        <v>9</v>
      </c>
      <c r="AC2708">
        <v>2021</v>
      </c>
      <c r="AD2708" s="1">
        <v>44501</v>
      </c>
      <c r="AE2708" t="s">
        <v>101</v>
      </c>
      <c r="AF2708" t="s">
        <v>62</v>
      </c>
      <c r="AG2708" t="str">
        <f t="shared" si="171"/>
        <v>Include</v>
      </c>
      <c r="AH2708">
        <f t="shared" si="168"/>
        <v>0</v>
      </c>
      <c r="AI2708">
        <f t="shared" si="169"/>
        <v>1</v>
      </c>
      <c r="AJ2708">
        <f t="shared" si="170"/>
        <v>0</v>
      </c>
      <c r="AK2708" s="15">
        <f>1</f>
        <v>1</v>
      </c>
    </row>
    <row r="2709" spans="1:37" x14ac:dyDescent="0.3">
      <c r="A2709" t="s">
        <v>6002</v>
      </c>
      <c r="B2709" s="1">
        <v>44502</v>
      </c>
      <c r="C2709" s="1">
        <v>44502</v>
      </c>
      <c r="D2709" t="s">
        <v>6003</v>
      </c>
      <c r="E2709" t="s">
        <v>1956</v>
      </c>
      <c r="F2709">
        <v>44</v>
      </c>
      <c r="G2709">
        <v>44</v>
      </c>
      <c r="H2709" t="s">
        <v>47</v>
      </c>
      <c r="I2709" t="s">
        <v>47</v>
      </c>
      <c r="J2709" t="s">
        <v>57</v>
      </c>
      <c r="K2709" t="s">
        <v>58</v>
      </c>
      <c r="L2709" t="s">
        <v>74</v>
      </c>
      <c r="M2709" t="s">
        <v>75</v>
      </c>
      <c r="N2709">
        <v>5</v>
      </c>
      <c r="O2709">
        <v>5</v>
      </c>
      <c r="P2709">
        <v>44585.93</v>
      </c>
      <c r="Q2709" s="2">
        <v>0.02</v>
      </c>
      <c r="R2709">
        <v>177603.4</v>
      </c>
      <c r="S2709">
        <v>13351.29</v>
      </c>
      <c r="T2709" s="3">
        <v>7.4999999999999997E-2</v>
      </c>
      <c r="U2709">
        <v>59.68</v>
      </c>
      <c r="V2709" t="s">
        <v>68</v>
      </c>
      <c r="W2709">
        <v>3</v>
      </c>
      <c r="X2709" t="b">
        <v>0</v>
      </c>
      <c r="Y2709" t="s">
        <v>60</v>
      </c>
      <c r="Z2709" t="s">
        <v>60</v>
      </c>
      <c r="AA2709">
        <v>9</v>
      </c>
      <c r="AB2709">
        <v>9</v>
      </c>
      <c r="AC2709">
        <v>2021</v>
      </c>
      <c r="AD2709" s="1">
        <v>44501</v>
      </c>
      <c r="AE2709" t="s">
        <v>61</v>
      </c>
      <c r="AF2709" t="s">
        <v>69</v>
      </c>
      <c r="AG2709" t="str">
        <f t="shared" si="171"/>
        <v>Include</v>
      </c>
      <c r="AH2709">
        <f t="shared" si="168"/>
        <v>0</v>
      </c>
      <c r="AI2709">
        <f t="shared" si="169"/>
        <v>1</v>
      </c>
      <c r="AJ2709">
        <f t="shared" si="170"/>
        <v>0</v>
      </c>
      <c r="AK2709" s="15">
        <f>1</f>
        <v>1</v>
      </c>
    </row>
    <row r="2710" spans="1:37" x14ac:dyDescent="0.3">
      <c r="A2710" t="s">
        <v>6004</v>
      </c>
      <c r="B2710" s="1">
        <v>44502</v>
      </c>
      <c r="C2710" s="1">
        <v>44502</v>
      </c>
      <c r="D2710" t="s">
        <v>6005</v>
      </c>
      <c r="E2710" t="s">
        <v>1138</v>
      </c>
      <c r="F2710">
        <v>52</v>
      </c>
      <c r="G2710">
        <v>52</v>
      </c>
      <c r="H2710" t="s">
        <v>47</v>
      </c>
      <c r="I2710" t="s">
        <v>47</v>
      </c>
      <c r="J2710" t="s">
        <v>82</v>
      </c>
      <c r="K2710" t="s">
        <v>83</v>
      </c>
      <c r="L2710" t="s">
        <v>84</v>
      </c>
      <c r="M2710" t="s">
        <v>85</v>
      </c>
      <c r="N2710">
        <v>3</v>
      </c>
      <c r="O2710">
        <v>3</v>
      </c>
      <c r="P2710">
        <v>398.14</v>
      </c>
      <c r="Q2710" s="2">
        <v>0.25</v>
      </c>
      <c r="R2710">
        <v>680.62</v>
      </c>
      <c r="S2710">
        <v>46.49</v>
      </c>
      <c r="T2710" s="3">
        <v>6.8000000000000005E-2</v>
      </c>
      <c r="U2710">
        <v>38.92</v>
      </c>
      <c r="V2710" t="s">
        <v>40</v>
      </c>
      <c r="W2710">
        <v>1</v>
      </c>
      <c r="X2710" t="b">
        <v>1</v>
      </c>
      <c r="Y2710" t="s">
        <v>41</v>
      </c>
      <c r="Z2710" t="s">
        <v>41</v>
      </c>
      <c r="AA2710">
        <v>10</v>
      </c>
      <c r="AB2710">
        <v>10</v>
      </c>
      <c r="AC2710">
        <v>2021</v>
      </c>
      <c r="AD2710" s="1">
        <v>44501</v>
      </c>
      <c r="AE2710" t="s">
        <v>101</v>
      </c>
      <c r="AF2710" t="s">
        <v>43</v>
      </c>
      <c r="AG2710" t="str">
        <f t="shared" si="171"/>
        <v>Include</v>
      </c>
      <c r="AH2710">
        <f t="shared" si="168"/>
        <v>1</v>
      </c>
      <c r="AI2710">
        <f t="shared" si="169"/>
        <v>1</v>
      </c>
      <c r="AJ2710">
        <f t="shared" si="170"/>
        <v>0</v>
      </c>
      <c r="AK2710" s="15">
        <f>1</f>
        <v>1</v>
      </c>
    </row>
    <row r="2711" spans="1:37" x14ac:dyDescent="0.3">
      <c r="A2711" t="s">
        <v>6006</v>
      </c>
      <c r="B2711" s="1">
        <v>44500</v>
      </c>
      <c r="C2711" s="1">
        <v>44500</v>
      </c>
      <c r="D2711" t="s">
        <v>6007</v>
      </c>
      <c r="E2711" t="s">
        <v>367</v>
      </c>
      <c r="F2711">
        <v>23</v>
      </c>
      <c r="G2711">
        <v>23</v>
      </c>
      <c r="H2711" t="s">
        <v>35</v>
      </c>
      <c r="I2711" t="s">
        <v>35</v>
      </c>
      <c r="J2711" t="s">
        <v>36</v>
      </c>
      <c r="K2711" t="s">
        <v>106</v>
      </c>
      <c r="L2711" t="s">
        <v>84</v>
      </c>
      <c r="M2711" t="s">
        <v>231</v>
      </c>
      <c r="N2711">
        <v>2</v>
      </c>
      <c r="O2711">
        <v>2</v>
      </c>
      <c r="P2711">
        <v>499.3</v>
      </c>
      <c r="Q2711" s="2">
        <v>0.06</v>
      </c>
      <c r="R2711">
        <v>838.13</v>
      </c>
      <c r="S2711">
        <v>80.06</v>
      </c>
      <c r="T2711" s="3">
        <v>9.6000000000000002E-2</v>
      </c>
      <c r="U2711">
        <v>69.89</v>
      </c>
      <c r="V2711" t="s">
        <v>68</v>
      </c>
      <c r="W2711">
        <v>4</v>
      </c>
      <c r="X2711" t="b">
        <v>0</v>
      </c>
      <c r="Y2711" t="s">
        <v>60</v>
      </c>
      <c r="Z2711" t="s">
        <v>60</v>
      </c>
      <c r="AA2711">
        <v>3</v>
      </c>
      <c r="AB2711">
        <v>3</v>
      </c>
      <c r="AC2711">
        <v>2021</v>
      </c>
      <c r="AD2711" s="1">
        <v>44470</v>
      </c>
      <c r="AE2711" t="s">
        <v>53</v>
      </c>
      <c r="AF2711" t="s">
        <v>69</v>
      </c>
      <c r="AG2711" t="str">
        <f t="shared" si="171"/>
        <v>Include</v>
      </c>
      <c r="AH2711">
        <f t="shared" si="168"/>
        <v>0</v>
      </c>
      <c r="AI2711">
        <f t="shared" si="169"/>
        <v>1</v>
      </c>
      <c r="AJ2711">
        <f t="shared" si="170"/>
        <v>0</v>
      </c>
      <c r="AK2711" s="15">
        <f>1</f>
        <v>1</v>
      </c>
    </row>
    <row r="2712" spans="1:37" x14ac:dyDescent="0.3">
      <c r="A2712" t="s">
        <v>6008</v>
      </c>
      <c r="B2712" s="1">
        <v>44500</v>
      </c>
      <c r="C2712" s="1">
        <v>44500</v>
      </c>
      <c r="D2712" t="s">
        <v>6009</v>
      </c>
      <c r="E2712" t="s">
        <v>2880</v>
      </c>
      <c r="F2712">
        <v>43</v>
      </c>
      <c r="G2712">
        <v>43</v>
      </c>
      <c r="H2712" t="s">
        <v>35</v>
      </c>
      <c r="I2712" t="s">
        <v>35</v>
      </c>
      <c r="J2712" t="s">
        <v>36</v>
      </c>
      <c r="K2712" t="s">
        <v>37</v>
      </c>
      <c r="L2712" t="s">
        <v>38</v>
      </c>
      <c r="M2712" t="s">
        <v>159</v>
      </c>
      <c r="N2712">
        <v>8</v>
      </c>
      <c r="O2712">
        <v>8</v>
      </c>
      <c r="P2712">
        <v>902.95</v>
      </c>
      <c r="Q2712" s="2">
        <v>0.02</v>
      </c>
      <c r="R2712">
        <v>6609.67</v>
      </c>
      <c r="S2712">
        <v>3273.83</v>
      </c>
      <c r="T2712" s="3">
        <v>0.495</v>
      </c>
      <c r="U2712">
        <v>49.46</v>
      </c>
      <c r="V2712" t="s">
        <v>132</v>
      </c>
      <c r="W2712">
        <v>5</v>
      </c>
      <c r="X2712" t="b">
        <v>0</v>
      </c>
      <c r="Y2712" t="s">
        <v>60</v>
      </c>
      <c r="Z2712" t="s">
        <v>60</v>
      </c>
      <c r="AA2712">
        <v>4</v>
      </c>
      <c r="AB2712">
        <v>4</v>
      </c>
      <c r="AC2712">
        <v>2021</v>
      </c>
      <c r="AD2712" s="1">
        <v>44470</v>
      </c>
      <c r="AE2712" t="s">
        <v>61</v>
      </c>
      <c r="AF2712" t="s">
        <v>69</v>
      </c>
      <c r="AG2712" t="str">
        <f t="shared" si="171"/>
        <v>Include</v>
      </c>
      <c r="AH2712">
        <f t="shared" si="168"/>
        <v>0</v>
      </c>
      <c r="AI2712">
        <f t="shared" si="169"/>
        <v>1</v>
      </c>
      <c r="AJ2712">
        <f t="shared" si="170"/>
        <v>0</v>
      </c>
      <c r="AK2712" s="15">
        <f>1</f>
        <v>1</v>
      </c>
    </row>
    <row r="2713" spans="1:37" x14ac:dyDescent="0.3">
      <c r="A2713" t="s">
        <v>6010</v>
      </c>
      <c r="B2713" t="s">
        <v>6011</v>
      </c>
      <c r="C2713" s="1">
        <v>44500</v>
      </c>
      <c r="D2713" t="s">
        <v>6012</v>
      </c>
      <c r="E2713" t="s">
        <v>965</v>
      </c>
      <c r="F2713">
        <v>55</v>
      </c>
      <c r="G2713">
        <v>55</v>
      </c>
      <c r="H2713" t="s">
        <v>35</v>
      </c>
      <c r="I2713" t="s">
        <v>35</v>
      </c>
      <c r="J2713" t="s">
        <v>116</v>
      </c>
      <c r="K2713" t="s">
        <v>247</v>
      </c>
      <c r="L2713" t="s">
        <v>74</v>
      </c>
      <c r="M2713" t="s">
        <v>170</v>
      </c>
      <c r="N2713">
        <v>8</v>
      </c>
      <c r="O2713">
        <v>8</v>
      </c>
      <c r="P2713">
        <v>55123.63</v>
      </c>
      <c r="Q2713" s="2">
        <v>0.15</v>
      </c>
      <c r="R2713">
        <v>356673.17</v>
      </c>
      <c r="S2713">
        <v>10636.55</v>
      </c>
      <c r="T2713" s="3">
        <v>0.03</v>
      </c>
      <c r="U2713">
        <v>57.56</v>
      </c>
      <c r="V2713" t="s">
        <v>132</v>
      </c>
      <c r="W2713">
        <v>5</v>
      </c>
      <c r="X2713" t="b">
        <v>0</v>
      </c>
      <c r="Y2713" t="s">
        <v>60</v>
      </c>
      <c r="Z2713" t="s">
        <v>60</v>
      </c>
      <c r="AA2713">
        <v>5</v>
      </c>
      <c r="AB2713">
        <v>5</v>
      </c>
      <c r="AC2713">
        <v>2021</v>
      </c>
      <c r="AD2713" s="1">
        <v>44470</v>
      </c>
      <c r="AE2713" t="s">
        <v>101</v>
      </c>
      <c r="AF2713" t="s">
        <v>88</v>
      </c>
      <c r="AG2713" t="str">
        <f t="shared" si="171"/>
        <v>Include</v>
      </c>
      <c r="AH2713">
        <f t="shared" si="168"/>
        <v>0</v>
      </c>
      <c r="AI2713">
        <f t="shared" si="169"/>
        <v>1</v>
      </c>
      <c r="AJ2713">
        <f t="shared" si="170"/>
        <v>0</v>
      </c>
      <c r="AK2713" s="15">
        <f>1</f>
        <v>1</v>
      </c>
    </row>
    <row r="2714" spans="1:37" x14ac:dyDescent="0.3">
      <c r="A2714" t="s">
        <v>6013</v>
      </c>
      <c r="B2714" s="1">
        <v>44500</v>
      </c>
      <c r="C2714" s="1">
        <v>44500</v>
      </c>
      <c r="D2714" t="s">
        <v>6014</v>
      </c>
      <c r="E2714" t="s">
        <v>1759</v>
      </c>
      <c r="F2714">
        <v>38</v>
      </c>
      <c r="G2714">
        <v>38</v>
      </c>
      <c r="H2714" t="s">
        <v>35</v>
      </c>
      <c r="I2714" t="s">
        <v>35</v>
      </c>
      <c r="J2714" t="s">
        <v>82</v>
      </c>
      <c r="K2714" t="s">
        <v>83</v>
      </c>
      <c r="L2714" t="s">
        <v>74</v>
      </c>
      <c r="M2714" t="s">
        <v>75</v>
      </c>
      <c r="N2714">
        <v>10</v>
      </c>
      <c r="O2714">
        <v>10</v>
      </c>
      <c r="P2714">
        <v>42792.45</v>
      </c>
      <c r="R2714">
        <v>409543.23</v>
      </c>
      <c r="S2714">
        <v>52367.87</v>
      </c>
      <c r="T2714" s="3">
        <v>0.128</v>
      </c>
      <c r="U2714">
        <v>70.739999999999995</v>
      </c>
      <c r="V2714" t="s">
        <v>40</v>
      </c>
      <c r="W2714">
        <v>3</v>
      </c>
      <c r="X2714" t="b">
        <v>0</v>
      </c>
      <c r="Y2714" t="s">
        <v>60</v>
      </c>
      <c r="Z2714" t="s">
        <v>60</v>
      </c>
      <c r="AA2714">
        <v>6</v>
      </c>
      <c r="AB2714">
        <v>6</v>
      </c>
      <c r="AC2714">
        <v>2021</v>
      </c>
      <c r="AD2714" s="1">
        <v>44470</v>
      </c>
      <c r="AE2714" t="s">
        <v>61</v>
      </c>
      <c r="AF2714" t="s">
        <v>201</v>
      </c>
      <c r="AG2714" t="str">
        <f t="shared" si="171"/>
        <v>Include</v>
      </c>
      <c r="AH2714">
        <f t="shared" si="168"/>
        <v>0</v>
      </c>
      <c r="AI2714">
        <f t="shared" si="169"/>
        <v>1</v>
      </c>
      <c r="AJ2714">
        <f t="shared" si="170"/>
        <v>0</v>
      </c>
      <c r="AK2714" s="15">
        <f>1</f>
        <v>1</v>
      </c>
    </row>
    <row r="2715" spans="1:37" x14ac:dyDescent="0.3">
      <c r="A2715" t="s">
        <v>6015</v>
      </c>
      <c r="B2715" s="1">
        <v>44499</v>
      </c>
      <c r="C2715" s="1">
        <v>44499</v>
      </c>
      <c r="D2715" t="s">
        <v>6016</v>
      </c>
      <c r="E2715" t="s">
        <v>477</v>
      </c>
      <c r="F2715">
        <v>30</v>
      </c>
      <c r="G2715">
        <v>30</v>
      </c>
      <c r="H2715" t="s">
        <v>47</v>
      </c>
      <c r="I2715" t="s">
        <v>47</v>
      </c>
      <c r="J2715" t="s">
        <v>116</v>
      </c>
      <c r="K2715" t="s">
        <v>117</v>
      </c>
      <c r="L2715" t="s">
        <v>111</v>
      </c>
      <c r="M2715" t="s">
        <v>174</v>
      </c>
      <c r="N2715">
        <v>1</v>
      </c>
      <c r="O2715">
        <v>1</v>
      </c>
      <c r="P2715">
        <v>9205.69</v>
      </c>
      <c r="Q2715" s="2">
        <v>0.13</v>
      </c>
      <c r="R2715">
        <v>7849.73</v>
      </c>
      <c r="S2715">
        <v>1902.62</v>
      </c>
      <c r="T2715" s="3">
        <v>0.24199999999999999</v>
      </c>
      <c r="U2715">
        <v>71.069999999999993</v>
      </c>
      <c r="V2715" t="s">
        <v>132</v>
      </c>
      <c r="W2715">
        <v>1</v>
      </c>
      <c r="X2715" t="b">
        <v>0</v>
      </c>
      <c r="Y2715" t="s">
        <v>60</v>
      </c>
      <c r="Z2715" t="s">
        <v>60</v>
      </c>
      <c r="AA2715">
        <v>5</v>
      </c>
      <c r="AB2715">
        <v>5</v>
      </c>
      <c r="AC2715">
        <v>2021</v>
      </c>
      <c r="AD2715" s="1">
        <v>44470</v>
      </c>
      <c r="AE2715" t="s">
        <v>87</v>
      </c>
      <c r="AF2715" t="s">
        <v>88</v>
      </c>
      <c r="AG2715" t="str">
        <f t="shared" si="171"/>
        <v>Include</v>
      </c>
      <c r="AH2715">
        <f t="shared" si="168"/>
        <v>0</v>
      </c>
      <c r="AI2715">
        <f t="shared" si="169"/>
        <v>1</v>
      </c>
      <c r="AJ2715">
        <f t="shared" si="170"/>
        <v>0</v>
      </c>
      <c r="AK2715" s="15">
        <f>1</f>
        <v>1</v>
      </c>
    </row>
    <row r="2716" spans="1:37" x14ac:dyDescent="0.3">
      <c r="A2716" t="s">
        <v>6017</v>
      </c>
      <c r="B2716" s="1">
        <v>44498</v>
      </c>
      <c r="C2716" s="1">
        <v>44498</v>
      </c>
      <c r="D2716" t="s">
        <v>6018</v>
      </c>
      <c r="E2716" t="s">
        <v>489</v>
      </c>
      <c r="F2716">
        <v>25</v>
      </c>
      <c r="G2716">
        <v>25</v>
      </c>
      <c r="H2716" t="s">
        <v>35</v>
      </c>
      <c r="I2716" t="s">
        <v>35</v>
      </c>
      <c r="J2716" t="s">
        <v>48</v>
      </c>
      <c r="K2716" t="s">
        <v>49</v>
      </c>
      <c r="L2716" t="s">
        <v>74</v>
      </c>
      <c r="M2716" t="s">
        <v>170</v>
      </c>
      <c r="N2716">
        <v>9</v>
      </c>
      <c r="O2716">
        <v>9</v>
      </c>
      <c r="P2716">
        <v>55078.73</v>
      </c>
      <c r="Q2716" s="2">
        <v>0.36</v>
      </c>
      <c r="R2716">
        <v>312236</v>
      </c>
      <c r="S2716">
        <v>41096.21</v>
      </c>
      <c r="T2716" s="3">
        <v>0.13200000000000001</v>
      </c>
      <c r="U2716">
        <v>50.4</v>
      </c>
      <c r="V2716" t="s">
        <v>52</v>
      </c>
      <c r="X2716" t="b">
        <v>0</v>
      </c>
      <c r="Y2716" t="s">
        <v>60</v>
      </c>
      <c r="Z2716" t="s">
        <v>60</v>
      </c>
      <c r="AA2716">
        <v>3</v>
      </c>
      <c r="AB2716">
        <v>3</v>
      </c>
      <c r="AC2716">
        <v>2021</v>
      </c>
      <c r="AD2716" s="1">
        <v>44470</v>
      </c>
      <c r="AE2716" t="s">
        <v>53</v>
      </c>
      <c r="AF2716" t="s">
        <v>62</v>
      </c>
      <c r="AG2716" t="str">
        <f t="shared" si="171"/>
        <v>Include</v>
      </c>
      <c r="AH2716">
        <f t="shared" si="168"/>
        <v>0</v>
      </c>
      <c r="AI2716">
        <f t="shared" si="169"/>
        <v>1</v>
      </c>
      <c r="AJ2716">
        <f t="shared" si="170"/>
        <v>0</v>
      </c>
      <c r="AK2716" s="15">
        <f>1</f>
        <v>1</v>
      </c>
    </row>
    <row r="2717" spans="1:37" x14ac:dyDescent="0.3">
      <c r="A2717" t="s">
        <v>6019</v>
      </c>
      <c r="B2717" s="1">
        <v>44497</v>
      </c>
      <c r="C2717" s="1">
        <v>44497</v>
      </c>
      <c r="D2717" t="s">
        <v>6020</v>
      </c>
      <c r="E2717" t="s">
        <v>548</v>
      </c>
      <c r="F2717">
        <v>49</v>
      </c>
      <c r="G2717">
        <v>49</v>
      </c>
      <c r="H2717" t="s">
        <v>47</v>
      </c>
      <c r="I2717" t="s">
        <v>47</v>
      </c>
      <c r="J2717" t="s">
        <v>36</v>
      </c>
      <c r="K2717" t="s">
        <v>106</v>
      </c>
      <c r="L2717" t="s">
        <v>38</v>
      </c>
      <c r="M2717" t="s">
        <v>39</v>
      </c>
      <c r="N2717">
        <v>1</v>
      </c>
      <c r="O2717">
        <v>1</v>
      </c>
      <c r="P2717">
        <v>2097.9</v>
      </c>
      <c r="Q2717" s="2">
        <v>0.1</v>
      </c>
      <c r="R2717">
        <v>1753.48</v>
      </c>
      <c r="S2717">
        <v>591.99</v>
      </c>
      <c r="T2717" s="3">
        <v>0.33800000000000002</v>
      </c>
      <c r="U2717">
        <v>41.06</v>
      </c>
      <c r="V2717" t="s">
        <v>40</v>
      </c>
      <c r="W2717">
        <v>5</v>
      </c>
      <c r="X2717" t="b">
        <v>0</v>
      </c>
      <c r="Y2717" t="s">
        <v>382</v>
      </c>
      <c r="Z2717" t="s">
        <v>60</v>
      </c>
      <c r="AA2717">
        <v>4</v>
      </c>
      <c r="AB2717">
        <v>4</v>
      </c>
      <c r="AC2717">
        <v>2021</v>
      </c>
      <c r="AD2717" s="1">
        <v>44470</v>
      </c>
      <c r="AE2717" t="s">
        <v>101</v>
      </c>
      <c r="AF2717" t="s">
        <v>69</v>
      </c>
      <c r="AG2717" t="str">
        <f t="shared" si="171"/>
        <v>Include</v>
      </c>
      <c r="AH2717">
        <f t="shared" si="168"/>
        <v>0</v>
      </c>
      <c r="AI2717">
        <f t="shared" si="169"/>
        <v>1</v>
      </c>
      <c r="AJ2717">
        <f t="shared" si="170"/>
        <v>0</v>
      </c>
      <c r="AK2717" s="15">
        <f>1</f>
        <v>1</v>
      </c>
    </row>
    <row r="2718" spans="1:37" x14ac:dyDescent="0.3">
      <c r="A2718" t="s">
        <v>6021</v>
      </c>
      <c r="B2718" s="1">
        <v>44497</v>
      </c>
      <c r="C2718" s="1">
        <v>44497</v>
      </c>
      <c r="D2718" t="s">
        <v>6022</v>
      </c>
      <c r="E2718" t="s">
        <v>310</v>
      </c>
      <c r="F2718">
        <v>48</v>
      </c>
      <c r="G2718">
        <v>48</v>
      </c>
      <c r="H2718" t="s">
        <v>81</v>
      </c>
      <c r="I2718" t="s">
        <v>81</v>
      </c>
      <c r="J2718" t="s">
        <v>57</v>
      </c>
      <c r="K2718" t="s">
        <v>58</v>
      </c>
      <c r="L2718" t="s">
        <v>140</v>
      </c>
      <c r="M2718" t="s">
        <v>372</v>
      </c>
      <c r="N2718">
        <v>5</v>
      </c>
      <c r="O2718">
        <v>5</v>
      </c>
      <c r="P2718">
        <v>3082.63</v>
      </c>
      <c r="Q2718" s="2">
        <v>0.21</v>
      </c>
      <c r="R2718">
        <v>11512.76</v>
      </c>
      <c r="S2718">
        <v>2611.62</v>
      </c>
      <c r="T2718" s="3">
        <v>0.22700000000000001</v>
      </c>
      <c r="U2718">
        <v>79.569999999999993</v>
      </c>
      <c r="V2718" t="s">
        <v>40</v>
      </c>
      <c r="W2718">
        <v>4</v>
      </c>
      <c r="X2718" t="b">
        <v>0</v>
      </c>
      <c r="Y2718" t="s">
        <v>86</v>
      </c>
      <c r="Z2718" t="s">
        <v>86</v>
      </c>
      <c r="AA2718">
        <v>7</v>
      </c>
      <c r="AB2718">
        <v>7</v>
      </c>
      <c r="AC2718">
        <v>2021</v>
      </c>
      <c r="AD2718" s="1">
        <v>44470</v>
      </c>
      <c r="AE2718" t="s">
        <v>101</v>
      </c>
      <c r="AF2718" t="s">
        <v>43</v>
      </c>
      <c r="AG2718" t="str">
        <f t="shared" si="171"/>
        <v>Include</v>
      </c>
      <c r="AH2718">
        <f t="shared" si="168"/>
        <v>0</v>
      </c>
      <c r="AI2718">
        <f t="shared" si="169"/>
        <v>0</v>
      </c>
      <c r="AJ2718">
        <f t="shared" si="170"/>
        <v>0</v>
      </c>
      <c r="AK2718" s="15">
        <f>1</f>
        <v>1</v>
      </c>
    </row>
    <row r="2719" spans="1:37" x14ac:dyDescent="0.3">
      <c r="A2719" t="s">
        <v>6023</v>
      </c>
      <c r="B2719" s="1">
        <v>44496</v>
      </c>
      <c r="C2719" s="1">
        <v>44496</v>
      </c>
      <c r="D2719" t="s">
        <v>6024</v>
      </c>
      <c r="E2719" t="s">
        <v>1257</v>
      </c>
      <c r="F2719">
        <v>15</v>
      </c>
      <c r="G2719">
        <v>15</v>
      </c>
      <c r="H2719" t="s">
        <v>47</v>
      </c>
      <c r="I2719" t="s">
        <v>47</v>
      </c>
      <c r="J2719" t="s">
        <v>116</v>
      </c>
      <c r="K2719" t="s">
        <v>117</v>
      </c>
      <c r="L2719" t="s">
        <v>50</v>
      </c>
      <c r="M2719" t="s">
        <v>325</v>
      </c>
      <c r="N2719">
        <v>8</v>
      </c>
      <c r="O2719">
        <v>8</v>
      </c>
      <c r="P2719">
        <v>31666.799999999999</v>
      </c>
      <c r="Q2719" s="2">
        <v>0.27</v>
      </c>
      <c r="R2719">
        <v>186136.9</v>
      </c>
      <c r="S2719">
        <v>48229.69</v>
      </c>
      <c r="T2719" s="3">
        <v>0.25900000000000001</v>
      </c>
      <c r="U2719">
        <v>70.27</v>
      </c>
      <c r="V2719" t="s">
        <v>99</v>
      </c>
      <c r="W2719">
        <v>3</v>
      </c>
      <c r="X2719" t="b">
        <v>0</v>
      </c>
      <c r="Y2719" t="s">
        <v>60</v>
      </c>
      <c r="Z2719" t="s">
        <v>60</v>
      </c>
      <c r="AA2719">
        <v>5</v>
      </c>
      <c r="AB2719">
        <v>5</v>
      </c>
      <c r="AC2719">
        <v>2021</v>
      </c>
      <c r="AD2719" s="1">
        <v>44470</v>
      </c>
      <c r="AE2719" t="s">
        <v>42</v>
      </c>
      <c r="AF2719" t="s">
        <v>43</v>
      </c>
      <c r="AG2719" t="str">
        <f t="shared" si="171"/>
        <v>Include</v>
      </c>
      <c r="AH2719">
        <f t="shared" si="168"/>
        <v>0</v>
      </c>
      <c r="AI2719">
        <f t="shared" si="169"/>
        <v>1</v>
      </c>
      <c r="AJ2719">
        <f t="shared" si="170"/>
        <v>0</v>
      </c>
      <c r="AK2719" s="15">
        <f>1</f>
        <v>1</v>
      </c>
    </row>
    <row r="2720" spans="1:37" x14ac:dyDescent="0.3">
      <c r="A2720" t="s">
        <v>6025</v>
      </c>
      <c r="B2720" s="1">
        <v>44496</v>
      </c>
      <c r="C2720" s="1">
        <v>44496</v>
      </c>
      <c r="D2720" t="s">
        <v>6026</v>
      </c>
      <c r="E2720" t="s">
        <v>645</v>
      </c>
      <c r="F2720">
        <v>25</v>
      </c>
      <c r="G2720">
        <v>25</v>
      </c>
      <c r="H2720" t="s">
        <v>81</v>
      </c>
      <c r="I2720" t="s">
        <v>81</v>
      </c>
      <c r="J2720" t="s">
        <v>48</v>
      </c>
      <c r="K2720" t="s">
        <v>49</v>
      </c>
      <c r="L2720" t="s">
        <v>38</v>
      </c>
      <c r="M2720" t="s">
        <v>181</v>
      </c>
      <c r="N2720">
        <v>5</v>
      </c>
      <c r="O2720">
        <v>5</v>
      </c>
      <c r="P2720">
        <v>2139.2800000000002</v>
      </c>
      <c r="Q2720" s="2">
        <v>0.28999999999999998</v>
      </c>
      <c r="R2720">
        <v>6723.8</v>
      </c>
      <c r="S2720">
        <v>3518.82</v>
      </c>
      <c r="T2720" s="3">
        <v>0.52300000000000002</v>
      </c>
      <c r="U2720">
        <v>60.66</v>
      </c>
      <c r="V2720" t="s">
        <v>132</v>
      </c>
      <c r="W2720">
        <v>5</v>
      </c>
      <c r="X2720" t="b">
        <v>0</v>
      </c>
      <c r="Y2720" t="s">
        <v>60</v>
      </c>
      <c r="Z2720" t="s">
        <v>60</v>
      </c>
      <c r="AA2720">
        <v>7</v>
      </c>
      <c r="AB2720">
        <v>7</v>
      </c>
      <c r="AC2720">
        <v>2021</v>
      </c>
      <c r="AD2720" s="1">
        <v>44470</v>
      </c>
      <c r="AE2720" t="s">
        <v>53</v>
      </c>
      <c r="AF2720" t="s">
        <v>43</v>
      </c>
      <c r="AG2720" t="str">
        <f t="shared" si="171"/>
        <v>Include</v>
      </c>
      <c r="AH2720">
        <f t="shared" si="168"/>
        <v>0</v>
      </c>
      <c r="AI2720">
        <f t="shared" si="169"/>
        <v>1</v>
      </c>
      <c r="AJ2720">
        <f t="shared" si="170"/>
        <v>0</v>
      </c>
      <c r="AK2720" s="15">
        <f>1</f>
        <v>1</v>
      </c>
    </row>
    <row r="2721" spans="1:37" x14ac:dyDescent="0.3">
      <c r="A2721" t="s">
        <v>6027</v>
      </c>
      <c r="B2721" s="1">
        <v>44496</v>
      </c>
      <c r="C2721" s="1">
        <v>44496</v>
      </c>
      <c r="D2721" t="s">
        <v>6028</v>
      </c>
      <c r="E2721" t="s">
        <v>439</v>
      </c>
      <c r="H2721" t="s">
        <v>47</v>
      </c>
      <c r="I2721" t="s">
        <v>47</v>
      </c>
      <c r="J2721" t="s">
        <v>82</v>
      </c>
      <c r="K2721" t="s">
        <v>131</v>
      </c>
      <c r="L2721" t="s">
        <v>140</v>
      </c>
      <c r="M2721" t="s">
        <v>206</v>
      </c>
      <c r="P2721">
        <v>2473.16</v>
      </c>
      <c r="Q2721" s="2">
        <v>0.34</v>
      </c>
      <c r="R2721">
        <v>1735.97</v>
      </c>
      <c r="S2721">
        <v>545.85</v>
      </c>
      <c r="T2721" s="3">
        <v>0.314</v>
      </c>
      <c r="U2721">
        <v>67.959999999999994</v>
      </c>
      <c r="V2721" t="s">
        <v>52</v>
      </c>
      <c r="W2721">
        <v>5</v>
      </c>
      <c r="X2721" t="b">
        <v>1</v>
      </c>
      <c r="Y2721" t="s">
        <v>41</v>
      </c>
      <c r="Z2721" t="s">
        <v>41</v>
      </c>
      <c r="AA2721">
        <v>10</v>
      </c>
      <c r="AB2721">
        <v>10</v>
      </c>
      <c r="AC2721">
        <v>2021</v>
      </c>
      <c r="AD2721" s="1">
        <v>44470</v>
      </c>
      <c r="AE2721" t="s">
        <v>118</v>
      </c>
      <c r="AF2721" t="s">
        <v>62</v>
      </c>
      <c r="AG2721" t="str">
        <f t="shared" si="171"/>
        <v>Include</v>
      </c>
      <c r="AH2721">
        <f t="shared" si="168"/>
        <v>1</v>
      </c>
      <c r="AI2721">
        <f t="shared" si="169"/>
        <v>1</v>
      </c>
      <c r="AJ2721">
        <f t="shared" si="170"/>
        <v>0</v>
      </c>
      <c r="AK2721" s="15">
        <f>1</f>
        <v>1</v>
      </c>
    </row>
    <row r="2722" spans="1:37" x14ac:dyDescent="0.3">
      <c r="A2722" t="s">
        <v>6029</v>
      </c>
      <c r="B2722" s="1">
        <v>44495</v>
      </c>
      <c r="C2722" s="1">
        <v>44495</v>
      </c>
      <c r="D2722" t="s">
        <v>6030</v>
      </c>
      <c r="E2722" t="s">
        <v>1589</v>
      </c>
      <c r="F2722">
        <v>47</v>
      </c>
      <c r="G2722">
        <v>47</v>
      </c>
      <c r="H2722" t="s">
        <v>35</v>
      </c>
      <c r="I2722" t="s">
        <v>35</v>
      </c>
      <c r="J2722" t="s">
        <v>36</v>
      </c>
      <c r="K2722" t="s">
        <v>73</v>
      </c>
      <c r="L2722" t="s">
        <v>140</v>
      </c>
      <c r="M2722" t="s">
        <v>190</v>
      </c>
      <c r="N2722">
        <v>7</v>
      </c>
      <c r="O2722">
        <v>7</v>
      </c>
      <c r="P2722">
        <v>1774.08</v>
      </c>
      <c r="Q2722" s="2">
        <v>0.21</v>
      </c>
      <c r="R2722">
        <v>8124.61</v>
      </c>
      <c r="S2722">
        <v>3210.86</v>
      </c>
      <c r="T2722" s="3">
        <v>0.39500000000000002</v>
      </c>
      <c r="U2722">
        <v>46.79</v>
      </c>
      <c r="V2722" t="s">
        <v>99</v>
      </c>
      <c r="W2722">
        <v>1</v>
      </c>
      <c r="X2722" t="b">
        <v>0</v>
      </c>
      <c r="Y2722" t="s">
        <v>60</v>
      </c>
      <c r="Z2722" t="s">
        <v>60</v>
      </c>
      <c r="AA2722">
        <v>3</v>
      </c>
      <c r="AB2722">
        <v>3</v>
      </c>
      <c r="AC2722">
        <v>2021</v>
      </c>
      <c r="AD2722" s="1">
        <v>44470</v>
      </c>
      <c r="AE2722" t="s">
        <v>101</v>
      </c>
      <c r="AF2722" t="s">
        <v>43</v>
      </c>
      <c r="AG2722" t="str">
        <f t="shared" si="171"/>
        <v>Include</v>
      </c>
      <c r="AH2722">
        <f t="shared" si="168"/>
        <v>0</v>
      </c>
      <c r="AI2722">
        <f t="shared" si="169"/>
        <v>1</v>
      </c>
      <c r="AJ2722">
        <f t="shared" si="170"/>
        <v>0</v>
      </c>
      <c r="AK2722" s="15">
        <f>1</f>
        <v>1</v>
      </c>
    </row>
    <row r="2723" spans="1:37" x14ac:dyDescent="0.3">
      <c r="A2723" t="s">
        <v>6031</v>
      </c>
      <c r="B2723" s="1">
        <v>44495</v>
      </c>
      <c r="C2723" s="1">
        <v>44495</v>
      </c>
      <c r="D2723" t="s">
        <v>6032</v>
      </c>
      <c r="E2723" t="s">
        <v>1799</v>
      </c>
      <c r="F2723">
        <v>28</v>
      </c>
      <c r="G2723">
        <v>28</v>
      </c>
      <c r="H2723" t="s">
        <v>35</v>
      </c>
      <c r="I2723" t="s">
        <v>35</v>
      </c>
      <c r="J2723" t="s">
        <v>48</v>
      </c>
      <c r="K2723" t="s">
        <v>185</v>
      </c>
      <c r="L2723" t="s">
        <v>38</v>
      </c>
      <c r="M2723" t="s">
        <v>39</v>
      </c>
      <c r="N2723">
        <v>1</v>
      </c>
      <c r="O2723">
        <v>1</v>
      </c>
      <c r="P2723">
        <v>703.89</v>
      </c>
      <c r="Q2723" s="2">
        <v>0.12</v>
      </c>
      <c r="R2723">
        <v>594.21</v>
      </c>
      <c r="S2723">
        <v>209.92</v>
      </c>
      <c r="T2723" s="3">
        <v>0.35299999999999998</v>
      </c>
      <c r="U2723">
        <v>68.12</v>
      </c>
      <c r="V2723" t="s">
        <v>68</v>
      </c>
      <c r="W2723">
        <v>1</v>
      </c>
      <c r="X2723" t="b">
        <v>1</v>
      </c>
      <c r="Y2723" t="s">
        <v>41</v>
      </c>
      <c r="Z2723" t="s">
        <v>41</v>
      </c>
      <c r="AA2723">
        <v>4</v>
      </c>
      <c r="AB2723">
        <v>4</v>
      </c>
      <c r="AC2723">
        <v>2021</v>
      </c>
      <c r="AD2723" s="1">
        <v>44470</v>
      </c>
      <c r="AE2723" t="s">
        <v>87</v>
      </c>
      <c r="AF2723" t="s">
        <v>88</v>
      </c>
      <c r="AG2723" t="str">
        <f t="shared" si="171"/>
        <v>Include</v>
      </c>
      <c r="AH2723">
        <f t="shared" si="168"/>
        <v>1</v>
      </c>
      <c r="AI2723">
        <f t="shared" si="169"/>
        <v>1</v>
      </c>
      <c r="AJ2723">
        <f t="shared" si="170"/>
        <v>0</v>
      </c>
      <c r="AK2723" s="15">
        <f>1</f>
        <v>1</v>
      </c>
    </row>
    <row r="2724" spans="1:37" x14ac:dyDescent="0.3">
      <c r="A2724" t="s">
        <v>6033</v>
      </c>
      <c r="B2724" s="1">
        <v>44494</v>
      </c>
      <c r="C2724" s="1">
        <v>44494</v>
      </c>
      <c r="D2724" t="s">
        <v>6034</v>
      </c>
      <c r="E2724" t="s">
        <v>1630</v>
      </c>
      <c r="F2724">
        <v>31</v>
      </c>
      <c r="G2724">
        <v>31</v>
      </c>
      <c r="H2724" t="s">
        <v>47</v>
      </c>
      <c r="I2724" t="s">
        <v>47</v>
      </c>
      <c r="J2724" t="s">
        <v>82</v>
      </c>
      <c r="K2724" t="s">
        <v>122</v>
      </c>
      <c r="L2724" t="s">
        <v>84</v>
      </c>
      <c r="M2724" t="s">
        <v>490</v>
      </c>
      <c r="N2724">
        <v>2</v>
      </c>
      <c r="O2724">
        <v>2</v>
      </c>
      <c r="P2724">
        <v>233.12</v>
      </c>
      <c r="Q2724" s="2">
        <v>0.28000000000000003</v>
      </c>
      <c r="R2724">
        <v>322.86</v>
      </c>
      <c r="S2724">
        <v>21.37</v>
      </c>
      <c r="T2724" s="3">
        <v>6.6000000000000003E-2</v>
      </c>
      <c r="U2724">
        <v>57.3</v>
      </c>
      <c r="V2724" t="s">
        <v>52</v>
      </c>
      <c r="W2724">
        <v>3</v>
      </c>
      <c r="X2724" t="b">
        <v>0</v>
      </c>
      <c r="Y2724" t="s">
        <v>60</v>
      </c>
      <c r="Z2724" t="s">
        <v>60</v>
      </c>
      <c r="AA2724">
        <v>7</v>
      </c>
      <c r="AB2724">
        <v>7</v>
      </c>
      <c r="AC2724">
        <v>2021</v>
      </c>
      <c r="AD2724" s="1">
        <v>44470</v>
      </c>
      <c r="AE2724" t="s">
        <v>87</v>
      </c>
      <c r="AF2724" t="s">
        <v>43</v>
      </c>
      <c r="AG2724" t="str">
        <f t="shared" si="171"/>
        <v>Include</v>
      </c>
      <c r="AH2724">
        <f t="shared" si="168"/>
        <v>0</v>
      </c>
      <c r="AI2724">
        <f t="shared" si="169"/>
        <v>1</v>
      </c>
      <c r="AJ2724">
        <f t="shared" si="170"/>
        <v>0</v>
      </c>
      <c r="AK2724" s="15">
        <f>1</f>
        <v>1</v>
      </c>
    </row>
    <row r="2725" spans="1:37" x14ac:dyDescent="0.3">
      <c r="A2725" t="s">
        <v>6035</v>
      </c>
      <c r="B2725" s="1">
        <v>44494</v>
      </c>
      <c r="C2725" s="1">
        <v>44494</v>
      </c>
      <c r="D2725" t="s">
        <v>6036</v>
      </c>
      <c r="E2725" t="s">
        <v>990</v>
      </c>
      <c r="F2725">
        <v>36</v>
      </c>
      <c r="G2725">
        <v>36</v>
      </c>
      <c r="H2725" t="s">
        <v>47</v>
      </c>
      <c r="I2725" t="s">
        <v>47</v>
      </c>
      <c r="J2725" t="s">
        <v>48</v>
      </c>
      <c r="K2725" t="s">
        <v>49</v>
      </c>
      <c r="L2725" t="s">
        <v>50</v>
      </c>
      <c r="M2725" t="s">
        <v>186</v>
      </c>
      <c r="N2725">
        <v>3</v>
      </c>
      <c r="O2725">
        <v>3</v>
      </c>
      <c r="P2725">
        <v>13116.13</v>
      </c>
      <c r="Q2725" s="2">
        <v>0.02</v>
      </c>
      <c r="R2725">
        <v>39642.97</v>
      </c>
      <c r="S2725">
        <v>7916.06</v>
      </c>
      <c r="T2725" s="3">
        <v>0.2</v>
      </c>
      <c r="U2725">
        <v>67.37</v>
      </c>
      <c r="V2725" t="s">
        <v>68</v>
      </c>
      <c r="W2725">
        <v>3</v>
      </c>
      <c r="X2725" t="b">
        <v>0</v>
      </c>
      <c r="Y2725" t="s">
        <v>60</v>
      </c>
      <c r="Z2725" t="s">
        <v>60</v>
      </c>
      <c r="AA2725">
        <v>4</v>
      </c>
      <c r="AB2725">
        <v>4</v>
      </c>
      <c r="AC2725">
        <v>2021</v>
      </c>
      <c r="AD2725" s="1">
        <v>44470</v>
      </c>
      <c r="AE2725" t="s">
        <v>61</v>
      </c>
      <c r="AF2725" t="s">
        <v>69</v>
      </c>
      <c r="AG2725" t="str">
        <f t="shared" si="171"/>
        <v>Include</v>
      </c>
      <c r="AH2725">
        <f t="shared" si="168"/>
        <v>0</v>
      </c>
      <c r="AI2725">
        <f t="shared" si="169"/>
        <v>1</v>
      </c>
      <c r="AJ2725">
        <f t="shared" si="170"/>
        <v>0</v>
      </c>
      <c r="AK2725" s="15">
        <f>1</f>
        <v>1</v>
      </c>
    </row>
    <row r="2726" spans="1:37" x14ac:dyDescent="0.3">
      <c r="A2726" t="s">
        <v>6037</v>
      </c>
      <c r="B2726" s="1">
        <v>44494</v>
      </c>
      <c r="C2726" s="1">
        <v>44494</v>
      </c>
      <c r="D2726" t="s">
        <v>6038</v>
      </c>
      <c r="E2726" t="s">
        <v>1945</v>
      </c>
      <c r="F2726">
        <v>38</v>
      </c>
      <c r="G2726">
        <v>38</v>
      </c>
      <c r="H2726" t="s">
        <v>35</v>
      </c>
      <c r="I2726" t="s">
        <v>35</v>
      </c>
      <c r="J2726" t="s">
        <v>57</v>
      </c>
      <c r="K2726" t="s">
        <v>205</v>
      </c>
      <c r="L2726" t="s">
        <v>38</v>
      </c>
      <c r="M2726" t="s">
        <v>447</v>
      </c>
      <c r="N2726">
        <v>9</v>
      </c>
      <c r="O2726">
        <v>9</v>
      </c>
      <c r="P2726">
        <v>2217.37</v>
      </c>
      <c r="Q2726" s="2">
        <v>0.4</v>
      </c>
      <c r="R2726">
        <v>12330.95</v>
      </c>
      <c r="S2726">
        <v>6416.88</v>
      </c>
      <c r="T2726" s="3">
        <v>0.52</v>
      </c>
      <c r="U2726">
        <v>96.41</v>
      </c>
      <c r="V2726" t="s">
        <v>52</v>
      </c>
      <c r="W2726">
        <v>4</v>
      </c>
      <c r="X2726" t="b">
        <v>0</v>
      </c>
      <c r="Y2726" t="s">
        <v>60</v>
      </c>
      <c r="Z2726" t="s">
        <v>60</v>
      </c>
      <c r="AA2726">
        <v>6</v>
      </c>
      <c r="AB2726">
        <v>6</v>
      </c>
      <c r="AC2726">
        <v>2021</v>
      </c>
      <c r="AD2726" s="1">
        <v>44470</v>
      </c>
      <c r="AE2726" t="s">
        <v>61</v>
      </c>
      <c r="AF2726" t="s">
        <v>62</v>
      </c>
      <c r="AG2726" t="str">
        <f t="shared" si="171"/>
        <v>Include</v>
      </c>
      <c r="AH2726">
        <f t="shared" si="168"/>
        <v>0</v>
      </c>
      <c r="AI2726">
        <f t="shared" si="169"/>
        <v>1</v>
      </c>
      <c r="AJ2726">
        <f t="shared" si="170"/>
        <v>0</v>
      </c>
      <c r="AK2726" s="15">
        <f>1</f>
        <v>1</v>
      </c>
    </row>
    <row r="2727" spans="1:37" x14ac:dyDescent="0.3">
      <c r="A2727" t="s">
        <v>6039</v>
      </c>
      <c r="B2727" s="1">
        <v>44494</v>
      </c>
      <c r="C2727" s="1">
        <v>44494</v>
      </c>
      <c r="D2727" t="s">
        <v>6040</v>
      </c>
      <c r="E2727" t="s">
        <v>2392</v>
      </c>
      <c r="F2727">
        <v>47</v>
      </c>
      <c r="G2727">
        <v>47</v>
      </c>
      <c r="H2727" t="s">
        <v>47</v>
      </c>
      <c r="I2727" t="s">
        <v>47</v>
      </c>
      <c r="J2727" t="s">
        <v>82</v>
      </c>
      <c r="K2727" t="s">
        <v>266</v>
      </c>
      <c r="L2727" t="s">
        <v>38</v>
      </c>
      <c r="M2727" t="s">
        <v>163</v>
      </c>
      <c r="N2727">
        <v>4</v>
      </c>
      <c r="O2727">
        <v>4</v>
      </c>
      <c r="P2727">
        <v>2037.17</v>
      </c>
      <c r="Q2727" s="2">
        <v>0.05</v>
      </c>
      <c r="R2727">
        <v>6659.78</v>
      </c>
      <c r="S2727">
        <v>3811.89</v>
      </c>
      <c r="T2727" s="3">
        <v>0.57199999999999995</v>
      </c>
      <c r="U2727">
        <v>53.93</v>
      </c>
      <c r="V2727" t="s">
        <v>76</v>
      </c>
      <c r="W2727">
        <v>3</v>
      </c>
      <c r="X2727" t="b">
        <v>0</v>
      </c>
      <c r="Y2727" t="s">
        <v>142</v>
      </c>
      <c r="Z2727" t="s">
        <v>142</v>
      </c>
      <c r="AA2727">
        <v>4</v>
      </c>
      <c r="AB2727">
        <v>4</v>
      </c>
      <c r="AC2727">
        <v>2021</v>
      </c>
      <c r="AD2727" s="1">
        <v>44470</v>
      </c>
      <c r="AE2727" t="s">
        <v>101</v>
      </c>
      <c r="AF2727" t="s">
        <v>69</v>
      </c>
      <c r="AG2727" t="str">
        <f t="shared" si="171"/>
        <v>Include</v>
      </c>
      <c r="AH2727">
        <f t="shared" si="168"/>
        <v>0</v>
      </c>
      <c r="AI2727">
        <f t="shared" si="169"/>
        <v>0</v>
      </c>
      <c r="AJ2727">
        <f t="shared" si="170"/>
        <v>0</v>
      </c>
      <c r="AK2727" s="15">
        <f>1</f>
        <v>1</v>
      </c>
    </row>
    <row r="2728" spans="1:37" x14ac:dyDescent="0.3">
      <c r="A2728" t="s">
        <v>6041</v>
      </c>
      <c r="B2728" s="1">
        <v>44494</v>
      </c>
      <c r="C2728" s="1">
        <v>44494</v>
      </c>
      <c r="D2728" t="s">
        <v>6042</v>
      </c>
      <c r="E2728" t="s">
        <v>707</v>
      </c>
      <c r="F2728">
        <v>27</v>
      </c>
      <c r="G2728">
        <v>27</v>
      </c>
      <c r="H2728" t="s">
        <v>35</v>
      </c>
      <c r="I2728" t="s">
        <v>35</v>
      </c>
      <c r="J2728" t="s">
        <v>57</v>
      </c>
      <c r="K2728" t="s">
        <v>155</v>
      </c>
      <c r="L2728" t="s">
        <v>74</v>
      </c>
      <c r="M2728" t="s">
        <v>453</v>
      </c>
      <c r="N2728">
        <v>6</v>
      </c>
      <c r="O2728">
        <v>6</v>
      </c>
      <c r="P2728">
        <v>6119.98</v>
      </c>
      <c r="Q2728" s="2">
        <v>0.28999999999999998</v>
      </c>
      <c r="R2728">
        <v>25738.91</v>
      </c>
      <c r="S2728">
        <v>3137.93</v>
      </c>
      <c r="T2728" s="3">
        <v>0.122</v>
      </c>
      <c r="U2728">
        <v>74.62</v>
      </c>
      <c r="V2728" t="s">
        <v>132</v>
      </c>
      <c r="W2728">
        <v>1</v>
      </c>
      <c r="X2728" t="b">
        <v>1</v>
      </c>
      <c r="Y2728" t="s">
        <v>41</v>
      </c>
      <c r="Z2728" t="s">
        <v>41</v>
      </c>
      <c r="AA2728">
        <v>5</v>
      </c>
      <c r="AB2728">
        <v>5</v>
      </c>
      <c r="AC2728">
        <v>2021</v>
      </c>
      <c r="AD2728" s="1">
        <v>44470</v>
      </c>
      <c r="AE2728" t="s">
        <v>87</v>
      </c>
      <c r="AF2728" t="s">
        <v>43</v>
      </c>
      <c r="AG2728" t="str">
        <f t="shared" si="171"/>
        <v>Include</v>
      </c>
      <c r="AH2728">
        <f t="shared" si="168"/>
        <v>1</v>
      </c>
      <c r="AI2728">
        <f t="shared" si="169"/>
        <v>1</v>
      </c>
      <c r="AJ2728">
        <f t="shared" si="170"/>
        <v>0</v>
      </c>
      <c r="AK2728" s="15">
        <f>1</f>
        <v>1</v>
      </c>
    </row>
    <row r="2729" spans="1:37" x14ac:dyDescent="0.3">
      <c r="A2729" t="s">
        <v>6043</v>
      </c>
      <c r="B2729" s="1">
        <v>44494</v>
      </c>
      <c r="C2729" s="1">
        <v>44494</v>
      </c>
      <c r="D2729" t="s">
        <v>6044</v>
      </c>
      <c r="E2729" t="s">
        <v>775</v>
      </c>
      <c r="F2729">
        <v>34</v>
      </c>
      <c r="G2729">
        <v>34</v>
      </c>
      <c r="H2729" t="s">
        <v>35</v>
      </c>
      <c r="I2729" t="s">
        <v>35</v>
      </c>
      <c r="J2729" t="s">
        <v>48</v>
      </c>
      <c r="K2729" t="s">
        <v>49</v>
      </c>
      <c r="L2729" t="s">
        <v>84</v>
      </c>
      <c r="M2729" t="s">
        <v>85</v>
      </c>
      <c r="N2729">
        <v>2</v>
      </c>
      <c r="O2729">
        <v>2</v>
      </c>
      <c r="P2729">
        <v>94.21</v>
      </c>
      <c r="Q2729" s="2">
        <v>0.04</v>
      </c>
      <c r="R2729">
        <v>161.58000000000001</v>
      </c>
      <c r="S2729">
        <v>12.72</v>
      </c>
      <c r="T2729" s="3">
        <v>7.9000000000000001E-2</v>
      </c>
      <c r="U2729">
        <v>51.52</v>
      </c>
      <c r="V2729" t="s">
        <v>132</v>
      </c>
      <c r="W2729">
        <v>3</v>
      </c>
      <c r="X2729" t="b">
        <v>0</v>
      </c>
      <c r="Y2729" t="s">
        <v>382</v>
      </c>
      <c r="Z2729" t="s">
        <v>60</v>
      </c>
      <c r="AA2729">
        <v>7</v>
      </c>
      <c r="AB2729">
        <v>7</v>
      </c>
      <c r="AC2729">
        <v>2021</v>
      </c>
      <c r="AD2729" s="1">
        <v>44470</v>
      </c>
      <c r="AE2729" t="s">
        <v>87</v>
      </c>
      <c r="AF2729" t="s">
        <v>69</v>
      </c>
      <c r="AG2729" t="str">
        <f t="shared" si="171"/>
        <v>Include</v>
      </c>
      <c r="AH2729">
        <f t="shared" si="168"/>
        <v>0</v>
      </c>
      <c r="AI2729">
        <f t="shared" si="169"/>
        <v>1</v>
      </c>
      <c r="AJ2729">
        <f t="shared" si="170"/>
        <v>0</v>
      </c>
      <c r="AK2729" s="15">
        <f>1</f>
        <v>1</v>
      </c>
    </row>
    <row r="2730" spans="1:37" x14ac:dyDescent="0.3">
      <c r="A2730" t="s">
        <v>6045</v>
      </c>
      <c r="B2730" s="1">
        <v>44493</v>
      </c>
      <c r="C2730" s="1">
        <v>44493</v>
      </c>
      <c r="D2730" t="s">
        <v>6046</v>
      </c>
      <c r="E2730" t="s">
        <v>439</v>
      </c>
      <c r="F2730">
        <v>27</v>
      </c>
      <c r="G2730">
        <v>27</v>
      </c>
      <c r="H2730" t="s">
        <v>35</v>
      </c>
      <c r="I2730" t="s">
        <v>35</v>
      </c>
      <c r="J2730" t="s">
        <v>48</v>
      </c>
      <c r="K2730" t="s">
        <v>226</v>
      </c>
      <c r="L2730" t="s">
        <v>74</v>
      </c>
      <c r="M2730" t="s">
        <v>127</v>
      </c>
      <c r="N2730">
        <v>3</v>
      </c>
      <c r="O2730">
        <v>3</v>
      </c>
      <c r="P2730">
        <v>33682.54</v>
      </c>
      <c r="Q2730" s="2">
        <v>0.26</v>
      </c>
      <c r="R2730">
        <v>62547.07</v>
      </c>
      <c r="S2730">
        <v>8775.98</v>
      </c>
      <c r="T2730" s="3">
        <v>0.14000000000000001</v>
      </c>
      <c r="U2730">
        <v>56.02</v>
      </c>
      <c r="V2730" t="s">
        <v>52</v>
      </c>
      <c r="W2730">
        <v>1</v>
      </c>
      <c r="X2730" t="b">
        <v>1</v>
      </c>
      <c r="Y2730" t="s">
        <v>41</v>
      </c>
      <c r="Z2730" t="s">
        <v>41</v>
      </c>
      <c r="AA2730">
        <v>3</v>
      </c>
      <c r="AB2730">
        <v>3</v>
      </c>
      <c r="AC2730">
        <v>2021</v>
      </c>
      <c r="AD2730" s="1">
        <v>44470</v>
      </c>
      <c r="AE2730" t="s">
        <v>87</v>
      </c>
      <c r="AF2730" t="s">
        <v>43</v>
      </c>
      <c r="AG2730" t="str">
        <f t="shared" si="171"/>
        <v>Include</v>
      </c>
      <c r="AH2730">
        <f t="shared" si="168"/>
        <v>1</v>
      </c>
      <c r="AI2730">
        <f t="shared" si="169"/>
        <v>1</v>
      </c>
      <c r="AJ2730">
        <f t="shared" si="170"/>
        <v>0</v>
      </c>
      <c r="AK2730" s="15">
        <f>1</f>
        <v>1</v>
      </c>
    </row>
    <row r="2731" spans="1:37" x14ac:dyDescent="0.3">
      <c r="A2731" t="s">
        <v>6047</v>
      </c>
      <c r="B2731" s="1">
        <v>44493</v>
      </c>
      <c r="C2731" s="1">
        <v>44493</v>
      </c>
      <c r="D2731" t="s">
        <v>6048</v>
      </c>
      <c r="E2731" t="s">
        <v>1257</v>
      </c>
      <c r="F2731">
        <v>18</v>
      </c>
      <c r="G2731">
        <v>18</v>
      </c>
      <c r="H2731" t="s">
        <v>35</v>
      </c>
      <c r="I2731" t="s">
        <v>35</v>
      </c>
      <c r="J2731" t="s">
        <v>116</v>
      </c>
      <c r="K2731" t="s">
        <v>260</v>
      </c>
      <c r="L2731" t="s">
        <v>140</v>
      </c>
      <c r="M2731" t="s">
        <v>372</v>
      </c>
      <c r="N2731">
        <v>4</v>
      </c>
      <c r="O2731">
        <v>4</v>
      </c>
      <c r="P2731">
        <v>2744.4</v>
      </c>
      <c r="Q2731" s="2">
        <v>0.06</v>
      </c>
      <c r="R2731">
        <v>9005.15</v>
      </c>
      <c r="S2731">
        <v>3617.26</v>
      </c>
      <c r="T2731" s="3">
        <v>0.40200000000000002</v>
      </c>
      <c r="U2731">
        <v>63.69</v>
      </c>
      <c r="V2731" t="s">
        <v>40</v>
      </c>
      <c r="W2731">
        <v>1</v>
      </c>
      <c r="X2731" t="b">
        <v>0</v>
      </c>
      <c r="Y2731" t="s">
        <v>86</v>
      </c>
      <c r="Z2731" t="s">
        <v>86</v>
      </c>
      <c r="AA2731">
        <v>7</v>
      </c>
      <c r="AB2731">
        <v>7</v>
      </c>
      <c r="AC2731">
        <v>2021</v>
      </c>
      <c r="AD2731" s="1">
        <v>44470</v>
      </c>
      <c r="AE2731" t="s">
        <v>53</v>
      </c>
      <c r="AF2731" t="s">
        <v>69</v>
      </c>
      <c r="AG2731" t="str">
        <f t="shared" si="171"/>
        <v>Include</v>
      </c>
      <c r="AH2731">
        <f t="shared" si="168"/>
        <v>0</v>
      </c>
      <c r="AI2731">
        <f t="shared" si="169"/>
        <v>0</v>
      </c>
      <c r="AJ2731">
        <f t="shared" si="170"/>
        <v>0</v>
      </c>
      <c r="AK2731" s="15">
        <f>1</f>
        <v>1</v>
      </c>
    </row>
    <row r="2732" spans="1:37" x14ac:dyDescent="0.3">
      <c r="A2732" t="s">
        <v>6049</v>
      </c>
      <c r="B2732" s="1">
        <v>44493</v>
      </c>
      <c r="C2732" s="1">
        <v>44493</v>
      </c>
      <c r="D2732" t="s">
        <v>6050</v>
      </c>
      <c r="E2732" t="s">
        <v>2508</v>
      </c>
      <c r="F2732">
        <v>15</v>
      </c>
      <c r="G2732">
        <v>15</v>
      </c>
      <c r="H2732" t="s">
        <v>35</v>
      </c>
      <c r="I2732" t="s">
        <v>35</v>
      </c>
      <c r="J2732" t="s">
        <v>116</v>
      </c>
      <c r="K2732" t="s">
        <v>150</v>
      </c>
      <c r="L2732" t="s">
        <v>38</v>
      </c>
      <c r="M2732" t="s">
        <v>181</v>
      </c>
      <c r="N2732">
        <v>5</v>
      </c>
      <c r="O2732">
        <v>5</v>
      </c>
      <c r="P2732">
        <v>1406.35</v>
      </c>
      <c r="Q2732" s="2">
        <v>0.15</v>
      </c>
      <c r="R2732">
        <v>5360.98</v>
      </c>
      <c r="S2732">
        <v>3427.48</v>
      </c>
      <c r="T2732" s="3">
        <v>0.63900000000000001</v>
      </c>
      <c r="U2732">
        <v>71.58</v>
      </c>
      <c r="V2732" t="s">
        <v>52</v>
      </c>
      <c r="W2732">
        <v>3</v>
      </c>
      <c r="X2732" t="b">
        <v>0</v>
      </c>
      <c r="Y2732" t="s">
        <v>100</v>
      </c>
      <c r="Z2732" t="s">
        <v>100</v>
      </c>
      <c r="AA2732">
        <v>1</v>
      </c>
      <c r="AB2732">
        <v>1</v>
      </c>
      <c r="AC2732">
        <v>2021</v>
      </c>
      <c r="AD2732" s="1">
        <v>44470</v>
      </c>
      <c r="AE2732" t="s">
        <v>42</v>
      </c>
      <c r="AF2732" t="s">
        <v>88</v>
      </c>
      <c r="AG2732" t="str">
        <f t="shared" si="171"/>
        <v>Include</v>
      </c>
      <c r="AH2732">
        <f t="shared" si="168"/>
        <v>0</v>
      </c>
      <c r="AI2732">
        <f t="shared" si="169"/>
        <v>0</v>
      </c>
      <c r="AJ2732">
        <f t="shared" si="170"/>
        <v>1</v>
      </c>
      <c r="AK2732" s="15">
        <f>1</f>
        <v>1</v>
      </c>
    </row>
    <row r="2733" spans="1:37" x14ac:dyDescent="0.3">
      <c r="A2733" t="s">
        <v>6051</v>
      </c>
      <c r="B2733" s="1">
        <v>44492</v>
      </c>
      <c r="C2733" s="1">
        <v>44492</v>
      </c>
      <c r="D2733" t="s">
        <v>6052</v>
      </c>
      <c r="E2733" t="s">
        <v>1627</v>
      </c>
      <c r="F2733">
        <v>35</v>
      </c>
      <c r="G2733">
        <v>35</v>
      </c>
      <c r="H2733" t="s">
        <v>47</v>
      </c>
      <c r="I2733" t="s">
        <v>47</v>
      </c>
      <c r="J2733" t="s">
        <v>82</v>
      </c>
      <c r="K2733" t="s">
        <v>131</v>
      </c>
      <c r="L2733" t="s">
        <v>111</v>
      </c>
      <c r="M2733" t="s">
        <v>200</v>
      </c>
      <c r="N2733">
        <v>6</v>
      </c>
      <c r="O2733">
        <v>6</v>
      </c>
      <c r="P2733">
        <v>10030.26</v>
      </c>
      <c r="Q2733" s="2">
        <v>0.17</v>
      </c>
      <c r="R2733">
        <v>51174.21</v>
      </c>
      <c r="S2733">
        <v>14093.89</v>
      </c>
      <c r="T2733" s="3">
        <v>0.27500000000000002</v>
      </c>
      <c r="U2733">
        <v>33.86</v>
      </c>
      <c r="V2733" t="s">
        <v>99</v>
      </c>
      <c r="W2733">
        <v>4</v>
      </c>
      <c r="X2733" t="b">
        <v>0</v>
      </c>
      <c r="Y2733" t="s">
        <v>60</v>
      </c>
      <c r="Z2733" t="s">
        <v>60</v>
      </c>
      <c r="AA2733">
        <v>8</v>
      </c>
      <c r="AB2733">
        <v>8</v>
      </c>
      <c r="AC2733">
        <v>2021</v>
      </c>
      <c r="AD2733" s="1">
        <v>44470</v>
      </c>
      <c r="AE2733" t="s">
        <v>87</v>
      </c>
      <c r="AF2733" t="s">
        <v>88</v>
      </c>
      <c r="AG2733" t="str">
        <f t="shared" si="171"/>
        <v>Include</v>
      </c>
      <c r="AH2733">
        <f t="shared" si="168"/>
        <v>0</v>
      </c>
      <c r="AI2733">
        <f t="shared" si="169"/>
        <v>1</v>
      </c>
      <c r="AJ2733">
        <f t="shared" si="170"/>
        <v>0</v>
      </c>
      <c r="AK2733" s="15">
        <f>1</f>
        <v>1</v>
      </c>
    </row>
    <row r="2734" spans="1:37" x14ac:dyDescent="0.3">
      <c r="A2734" t="s">
        <v>6053</v>
      </c>
      <c r="B2734" s="1">
        <v>44492</v>
      </c>
      <c r="C2734" s="1">
        <v>44492</v>
      </c>
      <c r="D2734" t="s">
        <v>6054</v>
      </c>
      <c r="E2734" t="s">
        <v>72</v>
      </c>
      <c r="F2734">
        <v>52</v>
      </c>
      <c r="G2734">
        <v>52</v>
      </c>
      <c r="H2734" t="s">
        <v>47</v>
      </c>
      <c r="I2734" t="s">
        <v>47</v>
      </c>
      <c r="J2734" t="s">
        <v>116</v>
      </c>
      <c r="K2734" t="s">
        <v>247</v>
      </c>
      <c r="L2734" t="s">
        <v>38</v>
      </c>
      <c r="M2734" t="s">
        <v>163</v>
      </c>
      <c r="N2734">
        <v>5</v>
      </c>
      <c r="O2734">
        <v>5</v>
      </c>
      <c r="P2734">
        <v>1074.3599999999999</v>
      </c>
      <c r="Q2734" s="2">
        <v>0.39</v>
      </c>
      <c r="R2734">
        <v>2700.49</v>
      </c>
      <c r="S2734">
        <v>861.37</v>
      </c>
      <c r="T2734" s="3">
        <v>0.31900000000000001</v>
      </c>
      <c r="U2734">
        <v>86.73</v>
      </c>
      <c r="V2734" t="s">
        <v>52</v>
      </c>
      <c r="X2734" t="b">
        <v>0</v>
      </c>
      <c r="Y2734" t="s">
        <v>60</v>
      </c>
      <c r="Z2734" t="s">
        <v>60</v>
      </c>
      <c r="AA2734">
        <v>8</v>
      </c>
      <c r="AB2734">
        <v>8</v>
      </c>
      <c r="AC2734">
        <v>2021</v>
      </c>
      <c r="AD2734" s="1">
        <v>44470</v>
      </c>
      <c r="AE2734" t="s">
        <v>101</v>
      </c>
      <c r="AF2734" t="s">
        <v>62</v>
      </c>
      <c r="AG2734" t="str">
        <f t="shared" si="171"/>
        <v>Include</v>
      </c>
      <c r="AH2734">
        <f t="shared" si="168"/>
        <v>0</v>
      </c>
      <c r="AI2734">
        <f t="shared" si="169"/>
        <v>1</v>
      </c>
      <c r="AJ2734">
        <f t="shared" si="170"/>
        <v>0</v>
      </c>
      <c r="AK2734" s="15">
        <f>1</f>
        <v>1</v>
      </c>
    </row>
    <row r="2735" spans="1:37" x14ac:dyDescent="0.3">
      <c r="A2735" t="s">
        <v>6055</v>
      </c>
      <c r="B2735" s="1">
        <v>44492</v>
      </c>
      <c r="C2735" s="1">
        <v>44492</v>
      </c>
      <c r="D2735" t="s">
        <v>6056</v>
      </c>
      <c r="E2735" t="s">
        <v>34</v>
      </c>
      <c r="F2735">
        <v>68</v>
      </c>
      <c r="G2735">
        <v>68</v>
      </c>
      <c r="H2735" t="s">
        <v>81</v>
      </c>
      <c r="I2735" t="s">
        <v>81</v>
      </c>
      <c r="J2735" t="s">
        <v>57</v>
      </c>
      <c r="K2735" t="s">
        <v>66</v>
      </c>
      <c r="L2735" t="s">
        <v>84</v>
      </c>
      <c r="M2735" t="s">
        <v>146</v>
      </c>
      <c r="N2735">
        <v>4</v>
      </c>
      <c r="O2735">
        <v>4</v>
      </c>
      <c r="P2735">
        <v>103.01</v>
      </c>
      <c r="Q2735" s="2">
        <v>0.4</v>
      </c>
      <c r="R2735">
        <v>239.3</v>
      </c>
      <c r="S2735">
        <v>22.6</v>
      </c>
      <c r="T2735" s="3">
        <v>9.4E-2</v>
      </c>
      <c r="U2735">
        <v>78.91</v>
      </c>
      <c r="V2735" t="s">
        <v>52</v>
      </c>
      <c r="W2735">
        <v>1</v>
      </c>
      <c r="X2735" t="b">
        <v>1</v>
      </c>
      <c r="Y2735" t="s">
        <v>41</v>
      </c>
      <c r="Z2735" t="s">
        <v>41</v>
      </c>
      <c r="AA2735">
        <v>4</v>
      </c>
      <c r="AB2735">
        <v>4</v>
      </c>
      <c r="AC2735">
        <v>2021</v>
      </c>
      <c r="AD2735" s="1">
        <v>44470</v>
      </c>
      <c r="AE2735" t="s">
        <v>520</v>
      </c>
      <c r="AF2735" t="s">
        <v>62</v>
      </c>
      <c r="AG2735" t="str">
        <f t="shared" si="171"/>
        <v>Include</v>
      </c>
      <c r="AH2735">
        <f t="shared" si="168"/>
        <v>1</v>
      </c>
      <c r="AI2735">
        <f t="shared" si="169"/>
        <v>1</v>
      </c>
      <c r="AJ2735">
        <f t="shared" si="170"/>
        <v>0</v>
      </c>
      <c r="AK2735" s="15">
        <f>1</f>
        <v>1</v>
      </c>
    </row>
    <row r="2736" spans="1:37" x14ac:dyDescent="0.3">
      <c r="A2736" t="s">
        <v>6057</v>
      </c>
      <c r="B2736" s="1">
        <v>44492</v>
      </c>
      <c r="C2736" s="1">
        <v>44492</v>
      </c>
      <c r="D2736" t="s">
        <v>6058</v>
      </c>
      <c r="E2736" t="s">
        <v>645</v>
      </c>
      <c r="F2736">
        <v>31</v>
      </c>
      <c r="G2736">
        <v>31</v>
      </c>
      <c r="H2736" t="s">
        <v>81</v>
      </c>
      <c r="I2736" t="s">
        <v>81</v>
      </c>
      <c r="J2736" t="s">
        <v>82</v>
      </c>
      <c r="K2736" t="s">
        <v>122</v>
      </c>
      <c r="L2736" t="s">
        <v>111</v>
      </c>
      <c r="M2736" t="s">
        <v>112</v>
      </c>
      <c r="N2736">
        <v>8</v>
      </c>
      <c r="O2736">
        <v>8</v>
      </c>
      <c r="P2736">
        <v>12621.58</v>
      </c>
      <c r="Q2736" s="2">
        <v>0.23</v>
      </c>
      <c r="R2736">
        <v>64120.65</v>
      </c>
      <c r="S2736">
        <v>14256.86</v>
      </c>
      <c r="T2736" s="3">
        <v>0.222</v>
      </c>
      <c r="U2736">
        <v>73.599999999999994</v>
      </c>
      <c r="V2736" t="s">
        <v>132</v>
      </c>
      <c r="W2736">
        <v>4</v>
      </c>
      <c r="X2736" t="b">
        <v>0</v>
      </c>
      <c r="Y2736" t="s">
        <v>60</v>
      </c>
      <c r="Z2736" t="s">
        <v>60</v>
      </c>
      <c r="AA2736">
        <v>2</v>
      </c>
      <c r="AB2736">
        <v>2</v>
      </c>
      <c r="AC2736">
        <v>2021</v>
      </c>
      <c r="AD2736" s="1">
        <v>44470</v>
      </c>
      <c r="AE2736" t="s">
        <v>87</v>
      </c>
      <c r="AF2736" t="s">
        <v>43</v>
      </c>
      <c r="AG2736" t="str">
        <f t="shared" si="171"/>
        <v>Include</v>
      </c>
      <c r="AH2736">
        <f t="shared" si="168"/>
        <v>0</v>
      </c>
      <c r="AI2736">
        <f t="shared" si="169"/>
        <v>1</v>
      </c>
      <c r="AJ2736">
        <f t="shared" si="170"/>
        <v>0</v>
      </c>
      <c r="AK2736" s="15">
        <f>1</f>
        <v>1</v>
      </c>
    </row>
    <row r="2737" spans="1:37" x14ac:dyDescent="0.3">
      <c r="A2737" t="s">
        <v>6059</v>
      </c>
      <c r="B2737" s="1">
        <v>44492</v>
      </c>
      <c r="C2737" s="1">
        <v>44492</v>
      </c>
      <c r="D2737" t="s">
        <v>6060</v>
      </c>
      <c r="E2737" t="s">
        <v>1110</v>
      </c>
      <c r="F2737">
        <v>42</v>
      </c>
      <c r="G2737">
        <v>42</v>
      </c>
      <c r="H2737" t="s">
        <v>47</v>
      </c>
      <c r="I2737" t="s">
        <v>47</v>
      </c>
      <c r="J2737" t="s">
        <v>36</v>
      </c>
      <c r="K2737" t="s">
        <v>37</v>
      </c>
      <c r="L2737" t="s">
        <v>50</v>
      </c>
      <c r="M2737" t="s">
        <v>59</v>
      </c>
      <c r="N2737">
        <v>2</v>
      </c>
      <c r="O2737">
        <v>2</v>
      </c>
      <c r="P2737">
        <v>31609.279999999999</v>
      </c>
      <c r="Q2737" s="2">
        <v>0.3</v>
      </c>
      <c r="R2737">
        <v>37776.019999999997</v>
      </c>
      <c r="S2737">
        <v>8697.26</v>
      </c>
      <c r="T2737" s="3">
        <v>0.23</v>
      </c>
      <c r="U2737">
        <v>37.83</v>
      </c>
      <c r="V2737" t="s">
        <v>52</v>
      </c>
      <c r="W2737">
        <v>3</v>
      </c>
      <c r="X2737" t="b">
        <v>0</v>
      </c>
      <c r="Y2737" t="s">
        <v>60</v>
      </c>
      <c r="Z2737" t="s">
        <v>60</v>
      </c>
      <c r="AA2737">
        <v>5</v>
      </c>
      <c r="AB2737">
        <v>5</v>
      </c>
      <c r="AC2737">
        <v>2021</v>
      </c>
      <c r="AD2737" s="1">
        <v>44470</v>
      </c>
      <c r="AE2737" t="s">
        <v>61</v>
      </c>
      <c r="AF2737" t="s">
        <v>43</v>
      </c>
      <c r="AG2737" t="str">
        <f t="shared" si="171"/>
        <v>Include</v>
      </c>
      <c r="AH2737">
        <f t="shared" si="168"/>
        <v>0</v>
      </c>
      <c r="AI2737">
        <f t="shared" si="169"/>
        <v>1</v>
      </c>
      <c r="AJ2737">
        <f t="shared" si="170"/>
        <v>0</v>
      </c>
      <c r="AK2737" s="15">
        <f>1</f>
        <v>1</v>
      </c>
    </row>
    <row r="2738" spans="1:37" x14ac:dyDescent="0.3">
      <c r="A2738" t="s">
        <v>6061</v>
      </c>
      <c r="B2738" s="1">
        <v>44492</v>
      </c>
      <c r="C2738" s="1">
        <v>44492</v>
      </c>
      <c r="D2738" t="s">
        <v>6062</v>
      </c>
      <c r="E2738" t="s">
        <v>2624</v>
      </c>
      <c r="F2738">
        <v>36</v>
      </c>
      <c r="G2738">
        <v>36</v>
      </c>
      <c r="H2738" t="s">
        <v>35</v>
      </c>
      <c r="I2738" t="s">
        <v>35</v>
      </c>
      <c r="J2738" t="s">
        <v>82</v>
      </c>
      <c r="K2738" t="s">
        <v>131</v>
      </c>
      <c r="L2738" t="s">
        <v>140</v>
      </c>
      <c r="M2738" t="s">
        <v>141</v>
      </c>
      <c r="N2738">
        <v>10</v>
      </c>
      <c r="O2738">
        <v>10</v>
      </c>
      <c r="P2738">
        <v>2394.19</v>
      </c>
      <c r="Q2738" s="2">
        <v>0.18</v>
      </c>
      <c r="R2738">
        <v>18412.38</v>
      </c>
      <c r="S2738">
        <v>6424.53</v>
      </c>
      <c r="T2738" s="3">
        <v>0.34899999999999998</v>
      </c>
      <c r="U2738">
        <v>80.64</v>
      </c>
      <c r="V2738" t="s">
        <v>52</v>
      </c>
      <c r="W2738">
        <v>4</v>
      </c>
      <c r="X2738" t="b">
        <v>0</v>
      </c>
      <c r="Y2738" t="s">
        <v>60</v>
      </c>
      <c r="Z2738" t="s">
        <v>60</v>
      </c>
      <c r="AA2738">
        <v>5</v>
      </c>
      <c r="AB2738">
        <v>5</v>
      </c>
      <c r="AC2738">
        <v>2021</v>
      </c>
      <c r="AD2738" s="1">
        <v>44470</v>
      </c>
      <c r="AE2738" t="s">
        <v>61</v>
      </c>
      <c r="AF2738" t="s">
        <v>88</v>
      </c>
      <c r="AG2738" t="str">
        <f t="shared" si="171"/>
        <v>Include</v>
      </c>
      <c r="AH2738">
        <f t="shared" si="168"/>
        <v>0</v>
      </c>
      <c r="AI2738">
        <f t="shared" si="169"/>
        <v>1</v>
      </c>
      <c r="AJ2738">
        <f t="shared" si="170"/>
        <v>0</v>
      </c>
      <c r="AK2738" s="15">
        <f>1</f>
        <v>1</v>
      </c>
    </row>
    <row r="2739" spans="1:37" x14ac:dyDescent="0.3">
      <c r="A2739" t="s">
        <v>6063</v>
      </c>
      <c r="B2739" s="1">
        <v>44492</v>
      </c>
      <c r="C2739" s="1">
        <v>44492</v>
      </c>
      <c r="D2739" t="s">
        <v>6064</v>
      </c>
      <c r="E2739" t="s">
        <v>234</v>
      </c>
      <c r="F2739">
        <v>24</v>
      </c>
      <c r="G2739">
        <v>24</v>
      </c>
      <c r="H2739" t="s">
        <v>81</v>
      </c>
      <c r="I2739" t="s">
        <v>81</v>
      </c>
      <c r="J2739" t="s">
        <v>82</v>
      </c>
      <c r="K2739" t="s">
        <v>266</v>
      </c>
      <c r="L2739" t="s">
        <v>84</v>
      </c>
      <c r="M2739" t="s">
        <v>490</v>
      </c>
      <c r="N2739">
        <v>9</v>
      </c>
      <c r="O2739">
        <v>9</v>
      </c>
      <c r="P2739">
        <v>63.47</v>
      </c>
      <c r="Q2739" s="2">
        <v>0.15</v>
      </c>
      <c r="R2739">
        <v>477.64</v>
      </c>
      <c r="S2739">
        <v>35.42</v>
      </c>
      <c r="T2739" s="3">
        <v>7.3999999999999996E-2</v>
      </c>
      <c r="U2739">
        <v>44.96</v>
      </c>
      <c r="V2739" t="s">
        <v>68</v>
      </c>
      <c r="W2739">
        <v>3</v>
      </c>
      <c r="X2739" t="b">
        <v>0</v>
      </c>
      <c r="Y2739" t="s">
        <v>60</v>
      </c>
      <c r="Z2739" t="s">
        <v>60</v>
      </c>
      <c r="AA2739">
        <v>8</v>
      </c>
      <c r="AB2739">
        <v>8</v>
      </c>
      <c r="AC2739">
        <v>2021</v>
      </c>
      <c r="AD2739" s="1">
        <v>44470</v>
      </c>
      <c r="AE2739" t="s">
        <v>53</v>
      </c>
      <c r="AF2739" t="s">
        <v>88</v>
      </c>
      <c r="AG2739" t="str">
        <f t="shared" si="171"/>
        <v>Include</v>
      </c>
      <c r="AH2739">
        <f t="shared" si="168"/>
        <v>0</v>
      </c>
      <c r="AI2739">
        <f t="shared" si="169"/>
        <v>1</v>
      </c>
      <c r="AJ2739">
        <f t="shared" si="170"/>
        <v>0</v>
      </c>
      <c r="AK2739" s="15">
        <f>1</f>
        <v>1</v>
      </c>
    </row>
    <row r="2740" spans="1:37" x14ac:dyDescent="0.3">
      <c r="A2740" t="s">
        <v>6065</v>
      </c>
      <c r="B2740" s="1">
        <v>44491</v>
      </c>
      <c r="C2740" s="1">
        <v>44491</v>
      </c>
      <c r="D2740" t="s">
        <v>6066</v>
      </c>
      <c r="E2740" t="s">
        <v>96</v>
      </c>
      <c r="F2740">
        <v>53</v>
      </c>
      <c r="G2740">
        <v>53</v>
      </c>
      <c r="H2740" t="s">
        <v>47</v>
      </c>
      <c r="I2740" t="s">
        <v>47</v>
      </c>
      <c r="J2740" t="s">
        <v>48</v>
      </c>
      <c r="K2740" t="s">
        <v>230</v>
      </c>
      <c r="L2740" t="s">
        <v>74</v>
      </c>
      <c r="M2740" t="s">
        <v>75</v>
      </c>
      <c r="N2740">
        <v>9</v>
      </c>
      <c r="O2740">
        <v>9</v>
      </c>
      <c r="P2740">
        <v>62284.37</v>
      </c>
      <c r="Q2740" s="2">
        <v>0.36</v>
      </c>
      <c r="R2740">
        <v>295233.56</v>
      </c>
      <c r="S2740">
        <v>40519.72</v>
      </c>
      <c r="T2740" s="3">
        <v>0.13700000000000001</v>
      </c>
      <c r="U2740">
        <v>81.150000000000006</v>
      </c>
      <c r="V2740" t="s">
        <v>68</v>
      </c>
      <c r="W2740">
        <v>3</v>
      </c>
      <c r="X2740" t="b">
        <v>0</v>
      </c>
      <c r="Y2740" t="s">
        <v>60</v>
      </c>
      <c r="Z2740" t="s">
        <v>60</v>
      </c>
      <c r="AA2740">
        <v>8</v>
      </c>
      <c r="AB2740">
        <v>8</v>
      </c>
      <c r="AC2740">
        <v>2021</v>
      </c>
      <c r="AD2740" s="1">
        <v>44470</v>
      </c>
      <c r="AE2740" t="s">
        <v>101</v>
      </c>
      <c r="AF2740" t="s">
        <v>62</v>
      </c>
      <c r="AG2740" t="str">
        <f t="shared" si="171"/>
        <v>Include</v>
      </c>
      <c r="AH2740">
        <f t="shared" si="168"/>
        <v>0</v>
      </c>
      <c r="AI2740">
        <f t="shared" si="169"/>
        <v>1</v>
      </c>
      <c r="AJ2740">
        <f t="shared" si="170"/>
        <v>0</v>
      </c>
      <c r="AK2740" s="15">
        <f>1</f>
        <v>1</v>
      </c>
    </row>
    <row r="2741" spans="1:37" x14ac:dyDescent="0.3">
      <c r="A2741" t="s">
        <v>6067</v>
      </c>
      <c r="B2741" s="1">
        <v>44491</v>
      </c>
      <c r="C2741" s="1">
        <v>44491</v>
      </c>
      <c r="D2741" t="s">
        <v>6068</v>
      </c>
      <c r="E2741" t="s">
        <v>849</v>
      </c>
      <c r="F2741">
        <v>38</v>
      </c>
      <c r="G2741">
        <v>38</v>
      </c>
      <c r="H2741" t="s">
        <v>274</v>
      </c>
      <c r="I2741" t="s">
        <v>81</v>
      </c>
      <c r="J2741" t="s">
        <v>116</v>
      </c>
      <c r="K2741" t="s">
        <v>117</v>
      </c>
      <c r="L2741" t="s">
        <v>97</v>
      </c>
      <c r="M2741" t="s">
        <v>243</v>
      </c>
      <c r="N2741">
        <v>4</v>
      </c>
      <c r="O2741">
        <v>4</v>
      </c>
      <c r="P2741">
        <v>875.51</v>
      </c>
      <c r="Q2741" s="2">
        <v>0.3</v>
      </c>
      <c r="R2741">
        <v>2078.56</v>
      </c>
      <c r="S2741">
        <v>482.57</v>
      </c>
      <c r="T2741" s="3">
        <v>0.23200000000000001</v>
      </c>
      <c r="U2741">
        <v>74.290000000000006</v>
      </c>
      <c r="V2741" t="s">
        <v>68</v>
      </c>
      <c r="W2741">
        <v>3</v>
      </c>
      <c r="X2741" t="b">
        <v>0</v>
      </c>
      <c r="Y2741" t="s">
        <v>60</v>
      </c>
      <c r="Z2741" t="s">
        <v>60</v>
      </c>
      <c r="AA2741">
        <v>3</v>
      </c>
      <c r="AB2741">
        <v>3</v>
      </c>
      <c r="AC2741">
        <v>2021</v>
      </c>
      <c r="AD2741" s="1">
        <v>44470</v>
      </c>
      <c r="AE2741" t="s">
        <v>61</v>
      </c>
      <c r="AF2741" t="s">
        <v>43</v>
      </c>
      <c r="AG2741" t="str">
        <f t="shared" si="171"/>
        <v>Include</v>
      </c>
      <c r="AH2741">
        <f t="shared" si="168"/>
        <v>0</v>
      </c>
      <c r="AI2741">
        <f t="shared" si="169"/>
        <v>1</v>
      </c>
      <c r="AJ2741">
        <f t="shared" si="170"/>
        <v>0</v>
      </c>
      <c r="AK2741" s="15">
        <f>1</f>
        <v>1</v>
      </c>
    </row>
    <row r="2742" spans="1:37" x14ac:dyDescent="0.3">
      <c r="A2742" t="s">
        <v>6069</v>
      </c>
      <c r="B2742" s="1">
        <v>44491</v>
      </c>
      <c r="C2742" s="1">
        <v>44491</v>
      </c>
      <c r="D2742" t="s">
        <v>6070</v>
      </c>
      <c r="E2742" t="s">
        <v>1038</v>
      </c>
      <c r="F2742">
        <v>19</v>
      </c>
      <c r="G2742">
        <v>19</v>
      </c>
      <c r="H2742" t="s">
        <v>47</v>
      </c>
      <c r="I2742" t="s">
        <v>47</v>
      </c>
      <c r="J2742" t="s">
        <v>57</v>
      </c>
      <c r="K2742" t="s">
        <v>155</v>
      </c>
      <c r="L2742" t="s">
        <v>140</v>
      </c>
      <c r="M2742" t="s">
        <v>190</v>
      </c>
      <c r="N2742">
        <v>8</v>
      </c>
      <c r="O2742">
        <v>8</v>
      </c>
      <c r="P2742">
        <v>2778.54</v>
      </c>
      <c r="Q2742" s="2">
        <v>0.15</v>
      </c>
      <c r="R2742">
        <v>18541.830000000002</v>
      </c>
      <c r="S2742">
        <v>6381.78</v>
      </c>
      <c r="T2742" s="3">
        <v>0.34399999999999997</v>
      </c>
      <c r="U2742">
        <v>88.73</v>
      </c>
      <c r="V2742" t="s">
        <v>132</v>
      </c>
      <c r="X2742" t="b">
        <v>0</v>
      </c>
      <c r="Y2742" t="s">
        <v>60</v>
      </c>
      <c r="Z2742" t="s">
        <v>60</v>
      </c>
      <c r="AA2742">
        <v>6</v>
      </c>
      <c r="AB2742">
        <v>6</v>
      </c>
      <c r="AC2742">
        <v>2021</v>
      </c>
      <c r="AD2742" s="1">
        <v>44470</v>
      </c>
      <c r="AE2742" t="s">
        <v>53</v>
      </c>
      <c r="AF2742" t="s">
        <v>88</v>
      </c>
      <c r="AG2742" t="str">
        <f t="shared" si="171"/>
        <v>Include</v>
      </c>
      <c r="AH2742">
        <f t="shared" si="168"/>
        <v>0</v>
      </c>
      <c r="AI2742">
        <f t="shared" si="169"/>
        <v>1</v>
      </c>
      <c r="AJ2742">
        <f t="shared" si="170"/>
        <v>0</v>
      </c>
      <c r="AK2742" s="15">
        <f>1</f>
        <v>1</v>
      </c>
    </row>
    <row r="2743" spans="1:37" x14ac:dyDescent="0.3">
      <c r="A2743" t="s">
        <v>6071</v>
      </c>
      <c r="B2743" s="1">
        <v>44491</v>
      </c>
      <c r="C2743" s="1">
        <v>44491</v>
      </c>
      <c r="D2743" t="s">
        <v>6072</v>
      </c>
      <c r="E2743" t="s">
        <v>291</v>
      </c>
      <c r="F2743">
        <v>30</v>
      </c>
      <c r="G2743">
        <v>30</v>
      </c>
      <c r="H2743" t="s">
        <v>47</v>
      </c>
      <c r="I2743" t="s">
        <v>47</v>
      </c>
      <c r="J2743" t="s">
        <v>82</v>
      </c>
      <c r="K2743" t="s">
        <v>131</v>
      </c>
      <c r="L2743" t="s">
        <v>97</v>
      </c>
      <c r="M2743" t="s">
        <v>243</v>
      </c>
      <c r="N2743">
        <v>9</v>
      </c>
      <c r="O2743">
        <v>9</v>
      </c>
      <c r="P2743">
        <v>601.66</v>
      </c>
      <c r="Q2743" s="2">
        <v>0.04</v>
      </c>
      <c r="R2743">
        <v>5277.72</v>
      </c>
      <c r="S2743">
        <v>1862.14</v>
      </c>
      <c r="T2743" s="3">
        <v>0.35299999999999998</v>
      </c>
      <c r="U2743">
        <v>59.96</v>
      </c>
      <c r="V2743" t="s">
        <v>132</v>
      </c>
      <c r="W2743">
        <v>2</v>
      </c>
      <c r="X2743" t="b">
        <v>1</v>
      </c>
      <c r="Y2743" t="s">
        <v>41</v>
      </c>
      <c r="Z2743" t="s">
        <v>41</v>
      </c>
      <c r="AA2743">
        <v>1</v>
      </c>
      <c r="AB2743">
        <v>1</v>
      </c>
      <c r="AC2743">
        <v>2021</v>
      </c>
      <c r="AD2743" s="1">
        <v>44470</v>
      </c>
      <c r="AE2743" t="s">
        <v>87</v>
      </c>
      <c r="AF2743" t="s">
        <v>69</v>
      </c>
      <c r="AG2743" t="str">
        <f t="shared" si="171"/>
        <v>Include</v>
      </c>
      <c r="AH2743">
        <f t="shared" si="168"/>
        <v>1</v>
      </c>
      <c r="AI2743">
        <f t="shared" si="169"/>
        <v>1</v>
      </c>
      <c r="AJ2743">
        <f t="shared" si="170"/>
        <v>0</v>
      </c>
      <c r="AK2743" s="15">
        <f>1</f>
        <v>1</v>
      </c>
    </row>
    <row r="2744" spans="1:37" x14ac:dyDescent="0.3">
      <c r="A2744" t="s">
        <v>6073</v>
      </c>
      <c r="B2744" s="1">
        <v>44491</v>
      </c>
      <c r="C2744" s="1">
        <v>44491</v>
      </c>
      <c r="D2744" t="s">
        <v>6074</v>
      </c>
      <c r="E2744" t="s">
        <v>1894</v>
      </c>
      <c r="F2744">
        <v>25</v>
      </c>
      <c r="G2744">
        <v>25</v>
      </c>
      <c r="H2744" t="s">
        <v>47</v>
      </c>
      <c r="I2744" t="s">
        <v>47</v>
      </c>
      <c r="J2744" t="s">
        <v>82</v>
      </c>
      <c r="K2744" t="s">
        <v>83</v>
      </c>
      <c r="L2744" t="s">
        <v>111</v>
      </c>
      <c r="M2744" t="s">
        <v>856</v>
      </c>
      <c r="N2744">
        <v>4</v>
      </c>
      <c r="O2744">
        <v>4</v>
      </c>
      <c r="P2744">
        <v>9927.75</v>
      </c>
      <c r="Q2744" s="2">
        <v>0.01</v>
      </c>
      <c r="R2744">
        <v>30133.8</v>
      </c>
      <c r="S2744">
        <v>8083.5</v>
      </c>
      <c r="T2744" s="3">
        <v>0.26800000000000002</v>
      </c>
      <c r="U2744">
        <v>86.33</v>
      </c>
      <c r="V2744" t="s">
        <v>52</v>
      </c>
      <c r="W2744">
        <v>1</v>
      </c>
      <c r="X2744" t="b">
        <v>0</v>
      </c>
      <c r="Y2744" t="s">
        <v>60</v>
      </c>
      <c r="Z2744" t="s">
        <v>60</v>
      </c>
      <c r="AA2744">
        <v>5</v>
      </c>
      <c r="AB2744">
        <v>5</v>
      </c>
      <c r="AC2744">
        <v>2021</v>
      </c>
      <c r="AD2744" s="1">
        <v>44470</v>
      </c>
      <c r="AE2744" t="s">
        <v>53</v>
      </c>
      <c r="AF2744" t="s">
        <v>69</v>
      </c>
      <c r="AG2744" t="str">
        <f t="shared" si="171"/>
        <v>Include</v>
      </c>
      <c r="AH2744">
        <f t="shared" si="168"/>
        <v>0</v>
      </c>
      <c r="AI2744">
        <f t="shared" si="169"/>
        <v>1</v>
      </c>
      <c r="AJ2744">
        <f t="shared" si="170"/>
        <v>0</v>
      </c>
      <c r="AK2744" s="15">
        <f>1</f>
        <v>1</v>
      </c>
    </row>
    <row r="2745" spans="1:37" x14ac:dyDescent="0.3">
      <c r="A2745" t="s">
        <v>6075</v>
      </c>
      <c r="B2745" s="1">
        <v>44491</v>
      </c>
      <c r="C2745" s="1">
        <v>44491</v>
      </c>
      <c r="D2745" t="s">
        <v>6076</v>
      </c>
      <c r="E2745" t="s">
        <v>310</v>
      </c>
      <c r="F2745">
        <v>27</v>
      </c>
      <c r="G2745">
        <v>27</v>
      </c>
      <c r="H2745" t="s">
        <v>47</v>
      </c>
      <c r="I2745" t="s">
        <v>47</v>
      </c>
      <c r="J2745" t="s">
        <v>116</v>
      </c>
      <c r="K2745" t="s">
        <v>117</v>
      </c>
      <c r="L2745" t="s">
        <v>74</v>
      </c>
      <c r="M2745" t="s">
        <v>235</v>
      </c>
      <c r="N2745">
        <v>7</v>
      </c>
      <c r="O2745">
        <v>7</v>
      </c>
      <c r="P2745">
        <v>38149.199999999997</v>
      </c>
      <c r="Q2745" s="2">
        <v>0.2</v>
      </c>
      <c r="R2745">
        <v>183278.19</v>
      </c>
      <c r="S2745">
        <v>21290.22</v>
      </c>
      <c r="T2745" s="3">
        <v>0.11600000000000001</v>
      </c>
      <c r="U2745">
        <v>53.93</v>
      </c>
      <c r="V2745" t="s">
        <v>52</v>
      </c>
      <c r="W2745">
        <v>4</v>
      </c>
      <c r="X2745" t="b">
        <v>1</v>
      </c>
      <c r="Y2745" t="s">
        <v>41</v>
      </c>
      <c r="Z2745" t="s">
        <v>41</v>
      </c>
      <c r="AA2745">
        <v>8</v>
      </c>
      <c r="AB2745">
        <v>8</v>
      </c>
      <c r="AC2745">
        <v>2021</v>
      </c>
      <c r="AD2745" s="1">
        <v>44470</v>
      </c>
      <c r="AE2745" t="s">
        <v>87</v>
      </c>
      <c r="AF2745" t="s">
        <v>88</v>
      </c>
      <c r="AG2745" t="str">
        <f t="shared" si="171"/>
        <v>Include</v>
      </c>
      <c r="AH2745">
        <f t="shared" si="168"/>
        <v>1</v>
      </c>
      <c r="AI2745">
        <f t="shared" si="169"/>
        <v>1</v>
      </c>
      <c r="AJ2745">
        <f t="shared" si="170"/>
        <v>0</v>
      </c>
      <c r="AK2745" s="15">
        <f>1</f>
        <v>1</v>
      </c>
    </row>
    <row r="2746" spans="1:37" x14ac:dyDescent="0.3">
      <c r="A2746" t="s">
        <v>6077</v>
      </c>
      <c r="B2746" s="1">
        <v>44490</v>
      </c>
      <c r="C2746" s="1">
        <v>44490</v>
      </c>
      <c r="D2746" t="s">
        <v>6078</v>
      </c>
      <c r="E2746" t="s">
        <v>2762</v>
      </c>
      <c r="F2746">
        <v>25</v>
      </c>
      <c r="G2746">
        <v>25</v>
      </c>
      <c r="H2746" t="s">
        <v>35</v>
      </c>
      <c r="I2746" t="s">
        <v>35</v>
      </c>
      <c r="J2746" t="s">
        <v>82</v>
      </c>
      <c r="K2746" t="s">
        <v>122</v>
      </c>
      <c r="L2746" t="s">
        <v>97</v>
      </c>
      <c r="M2746" t="s">
        <v>107</v>
      </c>
      <c r="N2746">
        <v>1</v>
      </c>
      <c r="O2746">
        <v>1</v>
      </c>
      <c r="P2746">
        <v>1487.02</v>
      </c>
      <c r="Q2746" s="2">
        <v>0.37</v>
      </c>
      <c r="R2746">
        <v>808.84</v>
      </c>
      <c r="S2746">
        <v>327.36</v>
      </c>
      <c r="T2746" s="3">
        <v>0.40500000000000003</v>
      </c>
      <c r="U2746">
        <v>67.16</v>
      </c>
      <c r="V2746" t="s">
        <v>40</v>
      </c>
      <c r="X2746" t="b">
        <v>0</v>
      </c>
      <c r="Y2746" t="s">
        <v>60</v>
      </c>
      <c r="Z2746" t="s">
        <v>60</v>
      </c>
      <c r="AA2746">
        <v>8</v>
      </c>
      <c r="AB2746">
        <v>8</v>
      </c>
      <c r="AC2746">
        <v>2021</v>
      </c>
      <c r="AD2746" s="1">
        <v>44470</v>
      </c>
      <c r="AE2746" t="s">
        <v>53</v>
      </c>
      <c r="AF2746" t="s">
        <v>62</v>
      </c>
      <c r="AG2746" t="str">
        <f t="shared" si="171"/>
        <v>Include</v>
      </c>
      <c r="AH2746">
        <f t="shared" si="168"/>
        <v>0</v>
      </c>
      <c r="AI2746">
        <f t="shared" si="169"/>
        <v>1</v>
      </c>
      <c r="AJ2746">
        <f t="shared" si="170"/>
        <v>0</v>
      </c>
      <c r="AK2746" s="15">
        <f>1</f>
        <v>1</v>
      </c>
    </row>
    <row r="2747" spans="1:37" x14ac:dyDescent="0.3">
      <c r="A2747" t="s">
        <v>6079</v>
      </c>
      <c r="B2747" s="1">
        <v>44490</v>
      </c>
      <c r="C2747" s="1">
        <v>44490</v>
      </c>
      <c r="D2747" t="s">
        <v>6080</v>
      </c>
      <c r="E2747" t="s">
        <v>1100</v>
      </c>
      <c r="F2747">
        <v>38</v>
      </c>
      <c r="G2747">
        <v>38</v>
      </c>
      <c r="H2747" t="s">
        <v>35</v>
      </c>
      <c r="I2747" t="s">
        <v>35</v>
      </c>
      <c r="J2747" t="s">
        <v>116</v>
      </c>
      <c r="K2747" t="s">
        <v>260</v>
      </c>
      <c r="L2747" t="s">
        <v>84</v>
      </c>
      <c r="M2747" t="s">
        <v>267</v>
      </c>
      <c r="N2747">
        <v>1</v>
      </c>
      <c r="O2747">
        <v>1</v>
      </c>
      <c r="P2747">
        <v>229.1</v>
      </c>
      <c r="Q2747" s="2">
        <v>0.04</v>
      </c>
      <c r="R2747">
        <v>210.21</v>
      </c>
      <c r="S2747">
        <v>15.48</v>
      </c>
      <c r="T2747" s="3">
        <v>7.3999999999999996E-2</v>
      </c>
      <c r="U2747">
        <v>70.47</v>
      </c>
      <c r="V2747" t="s">
        <v>99</v>
      </c>
      <c r="W2747">
        <v>5</v>
      </c>
      <c r="X2747" t="b">
        <v>0</v>
      </c>
      <c r="Y2747" t="s">
        <v>60</v>
      </c>
      <c r="Z2747" t="s">
        <v>60</v>
      </c>
      <c r="AC2747">
        <v>2021</v>
      </c>
      <c r="AD2747" s="1">
        <v>44470</v>
      </c>
      <c r="AE2747" t="s">
        <v>61</v>
      </c>
      <c r="AF2747" t="s">
        <v>69</v>
      </c>
      <c r="AG2747" t="str">
        <f t="shared" si="171"/>
        <v>Include</v>
      </c>
      <c r="AH2747">
        <f t="shared" si="168"/>
        <v>0</v>
      </c>
      <c r="AI2747">
        <f t="shared" si="169"/>
        <v>1</v>
      </c>
      <c r="AJ2747">
        <f t="shared" si="170"/>
        <v>0</v>
      </c>
      <c r="AK2747" s="15">
        <f>1</f>
        <v>1</v>
      </c>
    </row>
    <row r="2748" spans="1:37" x14ac:dyDescent="0.3">
      <c r="A2748" t="s">
        <v>6081</v>
      </c>
      <c r="B2748" s="1">
        <v>44489</v>
      </c>
      <c r="C2748" s="1">
        <v>44489</v>
      </c>
      <c r="D2748" t="s">
        <v>6082</v>
      </c>
      <c r="E2748" t="s">
        <v>662</v>
      </c>
      <c r="F2748">
        <v>43</v>
      </c>
      <c r="G2748">
        <v>43</v>
      </c>
      <c r="H2748" t="s">
        <v>81</v>
      </c>
      <c r="I2748" t="s">
        <v>81</v>
      </c>
      <c r="J2748" t="s">
        <v>36</v>
      </c>
      <c r="K2748" t="s">
        <v>73</v>
      </c>
      <c r="L2748" t="s">
        <v>111</v>
      </c>
      <c r="M2748" t="s">
        <v>112</v>
      </c>
      <c r="N2748">
        <v>3</v>
      </c>
      <c r="O2748">
        <v>3</v>
      </c>
      <c r="P2748">
        <v>6413.38</v>
      </c>
      <c r="Q2748" s="2">
        <v>0.13</v>
      </c>
      <c r="R2748">
        <v>14627.15</v>
      </c>
      <c r="S2748">
        <v>3690.83</v>
      </c>
      <c r="T2748" s="3">
        <v>0.252</v>
      </c>
      <c r="U2748">
        <v>28.34</v>
      </c>
      <c r="V2748" t="s">
        <v>52</v>
      </c>
      <c r="W2748">
        <v>5</v>
      </c>
      <c r="X2748" t="b">
        <v>0</v>
      </c>
      <c r="Y2748" t="s">
        <v>142</v>
      </c>
      <c r="Z2748" t="s">
        <v>142</v>
      </c>
      <c r="AA2748">
        <v>2</v>
      </c>
      <c r="AB2748">
        <v>2</v>
      </c>
      <c r="AC2748">
        <v>2021</v>
      </c>
      <c r="AD2748" s="1">
        <v>44470</v>
      </c>
      <c r="AE2748" t="s">
        <v>61</v>
      </c>
      <c r="AF2748" t="s">
        <v>88</v>
      </c>
      <c r="AG2748" t="str">
        <f t="shared" si="171"/>
        <v>Include</v>
      </c>
      <c r="AH2748">
        <f t="shared" si="168"/>
        <v>0</v>
      </c>
      <c r="AI2748">
        <f t="shared" si="169"/>
        <v>0</v>
      </c>
      <c r="AJ2748">
        <f t="shared" si="170"/>
        <v>0</v>
      </c>
      <c r="AK2748" s="15">
        <f>1</f>
        <v>1</v>
      </c>
    </row>
    <row r="2749" spans="1:37" x14ac:dyDescent="0.3">
      <c r="A2749" t="s">
        <v>6083</v>
      </c>
      <c r="B2749" t="s">
        <v>6084</v>
      </c>
      <c r="C2749" s="1">
        <v>44489</v>
      </c>
      <c r="D2749" t="s">
        <v>6085</v>
      </c>
      <c r="E2749" t="s">
        <v>1054</v>
      </c>
      <c r="F2749">
        <v>11</v>
      </c>
      <c r="G2749">
        <v>11</v>
      </c>
      <c r="H2749" t="s">
        <v>47</v>
      </c>
      <c r="I2749" t="s">
        <v>47</v>
      </c>
      <c r="J2749" t="s">
        <v>82</v>
      </c>
      <c r="K2749" t="s">
        <v>131</v>
      </c>
      <c r="L2749" t="s">
        <v>140</v>
      </c>
      <c r="M2749" t="s">
        <v>372</v>
      </c>
      <c r="N2749">
        <v>10</v>
      </c>
      <c r="O2749">
        <v>10</v>
      </c>
      <c r="P2749">
        <v>1794.59</v>
      </c>
      <c r="Q2749" s="2">
        <v>0.28999999999999998</v>
      </c>
      <c r="R2749">
        <v>11310.93</v>
      </c>
      <c r="S2749">
        <v>5145.3599999999997</v>
      </c>
      <c r="T2749" s="3">
        <v>0.45500000000000002</v>
      </c>
      <c r="U2749">
        <v>72.92</v>
      </c>
      <c r="V2749" t="s">
        <v>68</v>
      </c>
      <c r="W2749">
        <v>5</v>
      </c>
      <c r="X2749" t="b">
        <v>0</v>
      </c>
      <c r="Y2749" t="s">
        <v>60</v>
      </c>
      <c r="Z2749" t="s">
        <v>60</v>
      </c>
      <c r="AA2749">
        <v>6</v>
      </c>
      <c r="AB2749">
        <v>6</v>
      </c>
      <c r="AC2749">
        <v>2021</v>
      </c>
      <c r="AD2749" s="1">
        <v>44470</v>
      </c>
      <c r="AE2749" t="s">
        <v>42</v>
      </c>
      <c r="AF2749" t="s">
        <v>43</v>
      </c>
      <c r="AG2749" t="str">
        <f t="shared" si="171"/>
        <v>Include</v>
      </c>
      <c r="AH2749">
        <f t="shared" si="168"/>
        <v>0</v>
      </c>
      <c r="AI2749">
        <f t="shared" si="169"/>
        <v>1</v>
      </c>
      <c r="AJ2749">
        <f t="shared" si="170"/>
        <v>0</v>
      </c>
      <c r="AK2749" s="15">
        <f>1</f>
        <v>1</v>
      </c>
    </row>
    <row r="2750" spans="1:37" x14ac:dyDescent="0.3">
      <c r="A2750" t="s">
        <v>6086</v>
      </c>
      <c r="B2750" s="1">
        <v>44488</v>
      </c>
      <c r="C2750" s="1">
        <v>44488</v>
      </c>
      <c r="D2750" t="s">
        <v>6087</v>
      </c>
      <c r="E2750" t="s">
        <v>443</v>
      </c>
      <c r="F2750">
        <v>20</v>
      </c>
      <c r="G2750">
        <v>20</v>
      </c>
      <c r="H2750" t="s">
        <v>35</v>
      </c>
      <c r="I2750" t="s">
        <v>35</v>
      </c>
      <c r="J2750" t="s">
        <v>82</v>
      </c>
      <c r="K2750" t="s">
        <v>122</v>
      </c>
      <c r="L2750" t="s">
        <v>38</v>
      </c>
      <c r="M2750" t="s">
        <v>163</v>
      </c>
      <c r="N2750">
        <v>3</v>
      </c>
      <c r="O2750">
        <v>3</v>
      </c>
      <c r="P2750">
        <v>805.93</v>
      </c>
      <c r="Q2750" s="2">
        <v>0.05</v>
      </c>
      <c r="R2750">
        <v>2114.44</v>
      </c>
      <c r="S2750">
        <v>1247.55</v>
      </c>
      <c r="T2750" s="3">
        <v>0.59</v>
      </c>
      <c r="U2750">
        <v>55.34</v>
      </c>
      <c r="V2750" t="s">
        <v>76</v>
      </c>
      <c r="W2750">
        <v>3</v>
      </c>
      <c r="X2750" t="b">
        <v>0</v>
      </c>
      <c r="Y2750" t="s">
        <v>60</v>
      </c>
      <c r="Z2750" t="s">
        <v>60</v>
      </c>
      <c r="AA2750">
        <v>5</v>
      </c>
      <c r="AB2750">
        <v>5</v>
      </c>
      <c r="AC2750">
        <v>2021</v>
      </c>
      <c r="AD2750" s="1">
        <v>44470</v>
      </c>
      <c r="AE2750" t="s">
        <v>53</v>
      </c>
      <c r="AF2750" t="s">
        <v>69</v>
      </c>
      <c r="AG2750" t="str">
        <f t="shared" si="171"/>
        <v>Include</v>
      </c>
      <c r="AH2750">
        <f t="shared" si="168"/>
        <v>0</v>
      </c>
      <c r="AI2750">
        <f t="shared" si="169"/>
        <v>1</v>
      </c>
      <c r="AJ2750">
        <f t="shared" si="170"/>
        <v>0</v>
      </c>
      <c r="AK2750" s="15">
        <f>1</f>
        <v>1</v>
      </c>
    </row>
    <row r="2751" spans="1:37" x14ac:dyDescent="0.3">
      <c r="A2751" t="s">
        <v>6088</v>
      </c>
      <c r="B2751" s="1">
        <v>44487</v>
      </c>
      <c r="C2751" s="1">
        <v>44487</v>
      </c>
      <c r="D2751" t="s">
        <v>6089</v>
      </c>
      <c r="E2751" t="s">
        <v>298</v>
      </c>
      <c r="F2751">
        <v>55</v>
      </c>
      <c r="G2751">
        <v>55</v>
      </c>
      <c r="H2751" t="s">
        <v>47</v>
      </c>
      <c r="I2751" t="s">
        <v>47</v>
      </c>
      <c r="J2751" t="s">
        <v>36</v>
      </c>
      <c r="K2751" t="s">
        <v>106</v>
      </c>
      <c r="L2751" t="s">
        <v>38</v>
      </c>
      <c r="M2751" t="s">
        <v>163</v>
      </c>
      <c r="N2751">
        <v>8</v>
      </c>
      <c r="O2751">
        <v>8</v>
      </c>
      <c r="P2751">
        <v>2387.85</v>
      </c>
      <c r="Q2751" s="2">
        <v>0.03</v>
      </c>
      <c r="R2751">
        <v>16986.77</v>
      </c>
      <c r="S2751">
        <v>9892.56</v>
      </c>
      <c r="T2751" s="3">
        <v>0.58199999999999996</v>
      </c>
      <c r="U2751">
        <v>51.89</v>
      </c>
      <c r="V2751" t="s">
        <v>52</v>
      </c>
      <c r="W2751">
        <v>4</v>
      </c>
      <c r="X2751" t="b">
        <v>0</v>
      </c>
      <c r="Y2751" t="s">
        <v>100</v>
      </c>
      <c r="Z2751" t="s">
        <v>100</v>
      </c>
      <c r="AA2751">
        <v>1</v>
      </c>
      <c r="AB2751">
        <v>1</v>
      </c>
      <c r="AC2751">
        <v>2021</v>
      </c>
      <c r="AD2751" s="1">
        <v>44470</v>
      </c>
      <c r="AE2751" t="s">
        <v>101</v>
      </c>
      <c r="AF2751" t="s">
        <v>69</v>
      </c>
      <c r="AG2751" t="str">
        <f t="shared" si="171"/>
        <v>Include</v>
      </c>
      <c r="AH2751">
        <f t="shared" si="168"/>
        <v>0</v>
      </c>
      <c r="AI2751">
        <f t="shared" si="169"/>
        <v>0</v>
      </c>
      <c r="AJ2751">
        <f t="shared" si="170"/>
        <v>1</v>
      </c>
      <c r="AK2751" s="15">
        <f>1</f>
        <v>1</v>
      </c>
    </row>
    <row r="2752" spans="1:37" x14ac:dyDescent="0.3">
      <c r="A2752" t="s">
        <v>6090</v>
      </c>
      <c r="B2752" t="s">
        <v>6091</v>
      </c>
      <c r="C2752" s="1">
        <v>44487</v>
      </c>
      <c r="D2752" t="s">
        <v>6092</v>
      </c>
      <c r="E2752" t="s">
        <v>477</v>
      </c>
      <c r="F2752">
        <v>48</v>
      </c>
      <c r="G2752">
        <v>48</v>
      </c>
      <c r="H2752" t="s">
        <v>35</v>
      </c>
      <c r="I2752" t="s">
        <v>35</v>
      </c>
      <c r="J2752" t="s">
        <v>36</v>
      </c>
      <c r="K2752" t="s">
        <v>239</v>
      </c>
      <c r="L2752" t="s">
        <v>140</v>
      </c>
      <c r="M2752" t="s">
        <v>219</v>
      </c>
      <c r="N2752">
        <v>8</v>
      </c>
      <c r="O2752">
        <v>8</v>
      </c>
      <c r="P2752">
        <v>983.33</v>
      </c>
      <c r="Q2752" s="2">
        <v>0.33</v>
      </c>
      <c r="R2752">
        <v>5486.4</v>
      </c>
      <c r="S2752">
        <v>1956.84</v>
      </c>
      <c r="T2752" s="3">
        <v>0.35699999999999998</v>
      </c>
      <c r="U2752">
        <v>48</v>
      </c>
      <c r="V2752" t="s">
        <v>132</v>
      </c>
      <c r="W2752">
        <v>1</v>
      </c>
      <c r="X2752" t="b">
        <v>1</v>
      </c>
      <c r="Y2752" t="s">
        <v>41</v>
      </c>
      <c r="Z2752" t="s">
        <v>41</v>
      </c>
      <c r="AA2752">
        <v>9</v>
      </c>
      <c r="AB2752">
        <v>9</v>
      </c>
      <c r="AC2752">
        <v>2021</v>
      </c>
      <c r="AD2752" s="1">
        <v>44470</v>
      </c>
      <c r="AE2752" t="s">
        <v>101</v>
      </c>
      <c r="AF2752" t="s">
        <v>62</v>
      </c>
      <c r="AG2752" t="str">
        <f t="shared" si="171"/>
        <v>Include</v>
      </c>
      <c r="AH2752">
        <f t="shared" si="168"/>
        <v>1</v>
      </c>
      <c r="AI2752">
        <f t="shared" si="169"/>
        <v>1</v>
      </c>
      <c r="AJ2752">
        <f t="shared" si="170"/>
        <v>0</v>
      </c>
      <c r="AK2752" s="15">
        <f>1</f>
        <v>1</v>
      </c>
    </row>
    <row r="2753" spans="1:37" x14ac:dyDescent="0.3">
      <c r="A2753" t="s">
        <v>6093</v>
      </c>
      <c r="B2753" s="1">
        <v>44486</v>
      </c>
      <c r="C2753" s="1">
        <v>44486</v>
      </c>
      <c r="D2753" t="s">
        <v>6094</v>
      </c>
      <c r="E2753" t="s">
        <v>825</v>
      </c>
      <c r="F2753">
        <v>21</v>
      </c>
      <c r="G2753">
        <v>21</v>
      </c>
      <c r="H2753" t="s">
        <v>35</v>
      </c>
      <c r="I2753" t="s">
        <v>35</v>
      </c>
      <c r="J2753" t="s">
        <v>48</v>
      </c>
      <c r="K2753" t="s">
        <v>226</v>
      </c>
      <c r="L2753" t="s">
        <v>74</v>
      </c>
      <c r="M2753" t="s">
        <v>127</v>
      </c>
      <c r="N2753">
        <v>7</v>
      </c>
      <c r="O2753">
        <v>7</v>
      </c>
      <c r="P2753">
        <v>71550.38</v>
      </c>
      <c r="Q2753" s="2">
        <v>0.26</v>
      </c>
      <c r="R2753">
        <v>327610.96999999997</v>
      </c>
      <c r="S2753">
        <v>28214.57</v>
      </c>
      <c r="T2753" s="3">
        <v>8.5999999999999993E-2</v>
      </c>
      <c r="U2753">
        <v>95.86</v>
      </c>
      <c r="V2753" t="s">
        <v>132</v>
      </c>
      <c r="X2753" t="b">
        <v>0</v>
      </c>
      <c r="Y2753" t="s">
        <v>142</v>
      </c>
      <c r="Z2753" t="s">
        <v>142</v>
      </c>
      <c r="AA2753">
        <v>8</v>
      </c>
      <c r="AB2753">
        <v>8</v>
      </c>
      <c r="AC2753">
        <v>2021</v>
      </c>
      <c r="AD2753" s="1">
        <v>44470</v>
      </c>
      <c r="AE2753" t="s">
        <v>53</v>
      </c>
      <c r="AF2753" t="s">
        <v>43</v>
      </c>
      <c r="AG2753" t="str">
        <f t="shared" si="171"/>
        <v>Include</v>
      </c>
      <c r="AH2753">
        <f t="shared" si="168"/>
        <v>0</v>
      </c>
      <c r="AI2753">
        <f t="shared" si="169"/>
        <v>0</v>
      </c>
      <c r="AJ2753">
        <f t="shared" si="170"/>
        <v>0</v>
      </c>
      <c r="AK2753" s="15">
        <f>1</f>
        <v>1</v>
      </c>
    </row>
    <row r="2754" spans="1:37" x14ac:dyDescent="0.3">
      <c r="A2754" t="s">
        <v>6095</v>
      </c>
      <c r="B2754" s="1">
        <v>44486</v>
      </c>
      <c r="C2754" s="1">
        <v>44486</v>
      </c>
      <c r="D2754" t="s">
        <v>6096</v>
      </c>
      <c r="E2754" t="s">
        <v>796</v>
      </c>
      <c r="F2754">
        <v>49</v>
      </c>
      <c r="G2754">
        <v>49</v>
      </c>
      <c r="H2754" t="s">
        <v>47</v>
      </c>
      <c r="I2754" t="s">
        <v>47</v>
      </c>
      <c r="J2754" t="s">
        <v>116</v>
      </c>
      <c r="K2754" t="s">
        <v>260</v>
      </c>
      <c r="L2754" t="s">
        <v>111</v>
      </c>
      <c r="M2754" t="s">
        <v>136</v>
      </c>
      <c r="N2754">
        <v>4</v>
      </c>
      <c r="O2754">
        <v>4</v>
      </c>
      <c r="P2754">
        <v>11988.33</v>
      </c>
      <c r="Q2754" s="2">
        <v>0.37</v>
      </c>
      <c r="R2754">
        <v>30419.46</v>
      </c>
      <c r="S2754">
        <v>3508.41</v>
      </c>
      <c r="T2754" s="3">
        <v>0.115</v>
      </c>
      <c r="U2754">
        <v>63.72</v>
      </c>
      <c r="V2754" t="s">
        <v>76</v>
      </c>
      <c r="W2754">
        <v>2</v>
      </c>
      <c r="X2754" t="b">
        <v>0</v>
      </c>
      <c r="Y2754" t="s">
        <v>60</v>
      </c>
      <c r="Z2754" t="s">
        <v>60</v>
      </c>
      <c r="AA2754">
        <v>5</v>
      </c>
      <c r="AB2754">
        <v>5</v>
      </c>
      <c r="AC2754">
        <v>2021</v>
      </c>
      <c r="AD2754" s="1">
        <v>44470</v>
      </c>
      <c r="AE2754" t="s">
        <v>101</v>
      </c>
      <c r="AF2754" t="s">
        <v>62</v>
      </c>
      <c r="AG2754" t="str">
        <f t="shared" si="171"/>
        <v>Include</v>
      </c>
      <c r="AH2754">
        <f t="shared" ref="AH2754:AH2817" si="172">IF(Z2754="Returned",1,0)</f>
        <v>0</v>
      </c>
      <c r="AI2754">
        <f t="shared" ref="AI2754:AI2817" si="173">IF(OR(Z2754="Delivered",Z2754="Returned"),1,0)</f>
        <v>1</v>
      </c>
      <c r="AJ2754">
        <f t="shared" ref="AJ2754:AJ2817" si="174">IF(Z2754="Cancelled",1,0)</f>
        <v>0</v>
      </c>
      <c r="AK2754" s="15">
        <f>1</f>
        <v>1</v>
      </c>
    </row>
    <row r="2755" spans="1:37" x14ac:dyDescent="0.3">
      <c r="A2755" t="s">
        <v>6097</v>
      </c>
      <c r="B2755" t="s">
        <v>6098</v>
      </c>
      <c r="C2755" s="1">
        <v>44485</v>
      </c>
      <c r="D2755" t="s">
        <v>6099</v>
      </c>
      <c r="E2755" t="s">
        <v>3074</v>
      </c>
      <c r="F2755">
        <v>42</v>
      </c>
      <c r="G2755">
        <v>42</v>
      </c>
      <c r="H2755" t="s">
        <v>47</v>
      </c>
      <c r="I2755" t="s">
        <v>47</v>
      </c>
      <c r="J2755" t="s">
        <v>82</v>
      </c>
      <c r="K2755" t="s">
        <v>266</v>
      </c>
      <c r="L2755" t="s">
        <v>50</v>
      </c>
      <c r="M2755" t="s">
        <v>186</v>
      </c>
      <c r="N2755">
        <v>5</v>
      </c>
      <c r="O2755">
        <v>5</v>
      </c>
      <c r="P2755">
        <v>5397.15</v>
      </c>
      <c r="Q2755" s="2">
        <v>0.35</v>
      </c>
      <c r="R2755">
        <v>15752.78</v>
      </c>
      <c r="S2755">
        <v>4521.5</v>
      </c>
      <c r="T2755" s="3">
        <v>0.28699999999999998</v>
      </c>
      <c r="U2755">
        <v>33.64</v>
      </c>
      <c r="V2755" t="s">
        <v>40</v>
      </c>
      <c r="W2755">
        <v>5</v>
      </c>
      <c r="X2755" t="b">
        <v>0</v>
      </c>
      <c r="Y2755" t="s">
        <v>60</v>
      </c>
      <c r="Z2755" t="s">
        <v>60</v>
      </c>
      <c r="AA2755">
        <v>3</v>
      </c>
      <c r="AB2755">
        <v>3</v>
      </c>
      <c r="AC2755">
        <v>2021</v>
      </c>
      <c r="AD2755" s="1">
        <v>44470</v>
      </c>
      <c r="AE2755" t="s">
        <v>61</v>
      </c>
      <c r="AF2755" t="s">
        <v>62</v>
      </c>
      <c r="AG2755" t="str">
        <f t="shared" ref="AG2755:AG2818" si="175">IF(N2755=999,"Exclude","Include")</f>
        <v>Include</v>
      </c>
      <c r="AH2755">
        <f t="shared" si="172"/>
        <v>0</v>
      </c>
      <c r="AI2755">
        <f t="shared" si="173"/>
        <v>1</v>
      </c>
      <c r="AJ2755">
        <f t="shared" si="174"/>
        <v>0</v>
      </c>
      <c r="AK2755" s="15">
        <f>1</f>
        <v>1</v>
      </c>
    </row>
    <row r="2756" spans="1:37" x14ac:dyDescent="0.3">
      <c r="A2756" t="s">
        <v>6100</v>
      </c>
      <c r="B2756" s="1">
        <v>44484</v>
      </c>
      <c r="C2756" s="1">
        <v>44484</v>
      </c>
      <c r="D2756" t="s">
        <v>6101</v>
      </c>
      <c r="E2756" t="s">
        <v>385</v>
      </c>
      <c r="H2756" t="s">
        <v>35</v>
      </c>
      <c r="I2756" t="s">
        <v>35</v>
      </c>
      <c r="J2756" t="s">
        <v>82</v>
      </c>
      <c r="K2756" t="s">
        <v>83</v>
      </c>
      <c r="L2756" t="s">
        <v>97</v>
      </c>
      <c r="M2756" t="s">
        <v>98</v>
      </c>
      <c r="N2756">
        <v>10</v>
      </c>
      <c r="O2756">
        <v>10</v>
      </c>
      <c r="P2756">
        <v>521.91</v>
      </c>
      <c r="Q2756" s="2">
        <v>0.13</v>
      </c>
      <c r="R2756">
        <v>4198.2299999999996</v>
      </c>
      <c r="S2756">
        <v>1720.46</v>
      </c>
      <c r="T2756" s="3">
        <v>0.41</v>
      </c>
      <c r="U2756">
        <v>41.86</v>
      </c>
      <c r="V2756" t="s">
        <v>132</v>
      </c>
      <c r="W2756">
        <v>2</v>
      </c>
      <c r="X2756" t="b">
        <v>0</v>
      </c>
      <c r="Y2756" t="s">
        <v>60</v>
      </c>
      <c r="Z2756" t="s">
        <v>60</v>
      </c>
      <c r="AA2756">
        <v>7</v>
      </c>
      <c r="AB2756">
        <v>7</v>
      </c>
      <c r="AC2756">
        <v>2021</v>
      </c>
      <c r="AD2756" s="1">
        <v>44470</v>
      </c>
      <c r="AE2756" t="s">
        <v>118</v>
      </c>
      <c r="AF2756" t="s">
        <v>88</v>
      </c>
      <c r="AG2756" t="str">
        <f t="shared" si="175"/>
        <v>Include</v>
      </c>
      <c r="AH2756">
        <f t="shared" si="172"/>
        <v>0</v>
      </c>
      <c r="AI2756">
        <f t="shared" si="173"/>
        <v>1</v>
      </c>
      <c r="AJ2756">
        <f t="shared" si="174"/>
        <v>0</v>
      </c>
      <c r="AK2756" s="15">
        <f>1</f>
        <v>1</v>
      </c>
    </row>
    <row r="2757" spans="1:37" x14ac:dyDescent="0.3">
      <c r="A2757" t="s">
        <v>6102</v>
      </c>
      <c r="B2757" s="1">
        <v>44484</v>
      </c>
      <c r="C2757" s="1">
        <v>44484</v>
      </c>
      <c r="D2757" t="s">
        <v>6103</v>
      </c>
      <c r="E2757" t="s">
        <v>572</v>
      </c>
      <c r="F2757">
        <v>38</v>
      </c>
      <c r="G2757">
        <v>38</v>
      </c>
      <c r="H2757" t="s">
        <v>47</v>
      </c>
      <c r="I2757" t="s">
        <v>47</v>
      </c>
      <c r="J2757" t="s">
        <v>82</v>
      </c>
      <c r="K2757" t="s">
        <v>122</v>
      </c>
      <c r="L2757" t="s">
        <v>38</v>
      </c>
      <c r="M2757" t="s">
        <v>181</v>
      </c>
      <c r="N2757">
        <v>8</v>
      </c>
      <c r="O2757">
        <v>8</v>
      </c>
      <c r="P2757">
        <v>1489.85</v>
      </c>
      <c r="Q2757" s="2">
        <v>0.09</v>
      </c>
      <c r="R2757">
        <v>10449.86</v>
      </c>
      <c r="S2757">
        <v>3809.88</v>
      </c>
      <c r="T2757" s="3">
        <v>0.36499999999999999</v>
      </c>
      <c r="U2757">
        <v>86.42</v>
      </c>
      <c r="V2757" t="s">
        <v>68</v>
      </c>
      <c r="W2757">
        <v>2</v>
      </c>
      <c r="X2757" t="b">
        <v>0</v>
      </c>
      <c r="Y2757" t="s">
        <v>100</v>
      </c>
      <c r="Z2757" t="s">
        <v>100</v>
      </c>
      <c r="AA2757">
        <v>6</v>
      </c>
      <c r="AB2757">
        <v>6</v>
      </c>
      <c r="AC2757">
        <v>2021</v>
      </c>
      <c r="AD2757" s="1">
        <v>44470</v>
      </c>
      <c r="AE2757" t="s">
        <v>61</v>
      </c>
      <c r="AF2757" t="s">
        <v>69</v>
      </c>
      <c r="AG2757" t="str">
        <f t="shared" si="175"/>
        <v>Include</v>
      </c>
      <c r="AH2757">
        <f t="shared" si="172"/>
        <v>0</v>
      </c>
      <c r="AI2757">
        <f t="shared" si="173"/>
        <v>0</v>
      </c>
      <c r="AJ2757">
        <f t="shared" si="174"/>
        <v>1</v>
      </c>
      <c r="AK2757" s="15">
        <f>1</f>
        <v>1</v>
      </c>
    </row>
    <row r="2758" spans="1:37" x14ac:dyDescent="0.3">
      <c r="A2758" t="s">
        <v>6104</v>
      </c>
      <c r="B2758" s="1">
        <v>44483</v>
      </c>
      <c r="C2758" s="1">
        <v>44483</v>
      </c>
      <c r="D2758" t="s">
        <v>6105</v>
      </c>
      <c r="E2758" t="s">
        <v>563</v>
      </c>
      <c r="F2758">
        <v>33</v>
      </c>
      <c r="G2758">
        <v>33</v>
      </c>
      <c r="H2758" t="s">
        <v>35</v>
      </c>
      <c r="I2758" t="s">
        <v>35</v>
      </c>
      <c r="J2758" t="s">
        <v>48</v>
      </c>
      <c r="K2758" t="s">
        <v>49</v>
      </c>
      <c r="L2758" t="s">
        <v>111</v>
      </c>
      <c r="M2758" t="s">
        <v>856</v>
      </c>
      <c r="N2758">
        <v>9</v>
      </c>
      <c r="O2758">
        <v>9</v>
      </c>
      <c r="P2758">
        <v>2605.13</v>
      </c>
      <c r="Q2758" s="2">
        <v>0.21</v>
      </c>
      <c r="R2758">
        <v>20094.939999999999</v>
      </c>
      <c r="S2758">
        <v>2400.52</v>
      </c>
      <c r="T2758" s="3">
        <v>0.11899999999999999</v>
      </c>
      <c r="U2758">
        <v>83.93</v>
      </c>
      <c r="V2758" t="s">
        <v>40</v>
      </c>
      <c r="W2758">
        <v>4</v>
      </c>
      <c r="X2758" t="b">
        <v>1</v>
      </c>
      <c r="Y2758" t="s">
        <v>41</v>
      </c>
      <c r="Z2758" t="s">
        <v>41</v>
      </c>
      <c r="AA2758">
        <v>5</v>
      </c>
      <c r="AB2758">
        <v>5</v>
      </c>
      <c r="AC2758">
        <v>2021</v>
      </c>
      <c r="AD2758" s="1">
        <v>44470</v>
      </c>
      <c r="AE2758" t="s">
        <v>87</v>
      </c>
      <c r="AF2758" t="s">
        <v>43</v>
      </c>
      <c r="AG2758" t="str">
        <f t="shared" si="175"/>
        <v>Include</v>
      </c>
      <c r="AH2758">
        <f t="shared" si="172"/>
        <v>1</v>
      </c>
      <c r="AI2758">
        <f t="shared" si="173"/>
        <v>1</v>
      </c>
      <c r="AJ2758">
        <f t="shared" si="174"/>
        <v>0</v>
      </c>
      <c r="AK2758" s="15">
        <f>1</f>
        <v>1</v>
      </c>
    </row>
    <row r="2759" spans="1:37" x14ac:dyDescent="0.3">
      <c r="A2759" t="s">
        <v>6106</v>
      </c>
      <c r="B2759" s="1">
        <v>44483</v>
      </c>
      <c r="C2759" s="1">
        <v>44483</v>
      </c>
      <c r="D2759" t="s">
        <v>6107</v>
      </c>
      <c r="E2759" t="s">
        <v>2309</v>
      </c>
      <c r="F2759">
        <v>48</v>
      </c>
      <c r="G2759">
        <v>48</v>
      </c>
      <c r="H2759" t="s">
        <v>105</v>
      </c>
      <c r="I2759" t="s">
        <v>35</v>
      </c>
      <c r="J2759" t="s">
        <v>36</v>
      </c>
      <c r="K2759" t="s">
        <v>239</v>
      </c>
      <c r="L2759" t="s">
        <v>38</v>
      </c>
      <c r="M2759" t="s">
        <v>93</v>
      </c>
      <c r="N2759">
        <v>5</v>
      </c>
      <c r="O2759">
        <v>5</v>
      </c>
      <c r="P2759">
        <v>314.26</v>
      </c>
      <c r="Q2759" s="2">
        <v>0.28000000000000003</v>
      </c>
      <c r="R2759">
        <v>1186.73</v>
      </c>
      <c r="S2759">
        <v>376.78</v>
      </c>
      <c r="T2759" s="3">
        <v>0.317</v>
      </c>
      <c r="U2759">
        <v>62.97</v>
      </c>
      <c r="V2759" t="s">
        <v>132</v>
      </c>
      <c r="W2759">
        <v>5</v>
      </c>
      <c r="X2759" t="b">
        <v>0</v>
      </c>
      <c r="Y2759" t="s">
        <v>60</v>
      </c>
      <c r="Z2759" t="s">
        <v>60</v>
      </c>
      <c r="AA2759">
        <v>6</v>
      </c>
      <c r="AB2759">
        <v>6</v>
      </c>
      <c r="AC2759">
        <v>2021</v>
      </c>
      <c r="AD2759" s="1">
        <v>44470</v>
      </c>
      <c r="AE2759" t="s">
        <v>101</v>
      </c>
      <c r="AF2759" t="s">
        <v>43</v>
      </c>
      <c r="AG2759" t="str">
        <f t="shared" si="175"/>
        <v>Include</v>
      </c>
      <c r="AH2759">
        <f t="shared" si="172"/>
        <v>0</v>
      </c>
      <c r="AI2759">
        <f t="shared" si="173"/>
        <v>1</v>
      </c>
      <c r="AJ2759">
        <f t="shared" si="174"/>
        <v>0</v>
      </c>
      <c r="AK2759" s="15">
        <f>1</f>
        <v>1</v>
      </c>
    </row>
    <row r="2760" spans="1:37" x14ac:dyDescent="0.3">
      <c r="A2760" t="s">
        <v>6108</v>
      </c>
      <c r="B2760" s="1">
        <v>44482</v>
      </c>
      <c r="C2760" s="1">
        <v>44482</v>
      </c>
      <c r="D2760" t="s">
        <v>6109</v>
      </c>
      <c r="E2760" t="s">
        <v>357</v>
      </c>
      <c r="F2760">
        <v>49</v>
      </c>
      <c r="G2760">
        <v>49</v>
      </c>
      <c r="H2760" t="s">
        <v>81</v>
      </c>
      <c r="I2760" t="s">
        <v>81</v>
      </c>
      <c r="J2760" t="s">
        <v>82</v>
      </c>
      <c r="K2760" t="s">
        <v>122</v>
      </c>
      <c r="L2760" t="s">
        <v>97</v>
      </c>
      <c r="M2760" t="s">
        <v>254</v>
      </c>
      <c r="N2760">
        <v>10</v>
      </c>
      <c r="O2760">
        <v>10</v>
      </c>
      <c r="P2760">
        <v>1078.3599999999999</v>
      </c>
      <c r="Q2760" s="2">
        <v>0.39</v>
      </c>
      <c r="R2760">
        <v>5300.77</v>
      </c>
      <c r="S2760">
        <v>2043.67</v>
      </c>
      <c r="T2760" s="3">
        <v>0.38600000000000001</v>
      </c>
      <c r="U2760">
        <v>59.94</v>
      </c>
      <c r="V2760" t="s">
        <v>68</v>
      </c>
      <c r="W2760">
        <v>1</v>
      </c>
      <c r="X2760" t="b">
        <v>0</v>
      </c>
      <c r="Y2760" t="s">
        <v>60</v>
      </c>
      <c r="Z2760" t="s">
        <v>60</v>
      </c>
      <c r="AA2760">
        <v>2</v>
      </c>
      <c r="AB2760">
        <v>2</v>
      </c>
      <c r="AC2760">
        <v>2021</v>
      </c>
      <c r="AD2760" s="1">
        <v>44470</v>
      </c>
      <c r="AE2760" t="s">
        <v>101</v>
      </c>
      <c r="AF2760" t="s">
        <v>62</v>
      </c>
      <c r="AG2760" t="str">
        <f t="shared" si="175"/>
        <v>Include</v>
      </c>
      <c r="AH2760">
        <f t="shared" si="172"/>
        <v>0</v>
      </c>
      <c r="AI2760">
        <f t="shared" si="173"/>
        <v>1</v>
      </c>
      <c r="AJ2760">
        <f t="shared" si="174"/>
        <v>0</v>
      </c>
      <c r="AK2760" s="15">
        <f>1</f>
        <v>1</v>
      </c>
    </row>
    <row r="2761" spans="1:37" x14ac:dyDescent="0.3">
      <c r="A2761" t="s">
        <v>6110</v>
      </c>
      <c r="B2761" s="1">
        <v>44480</v>
      </c>
      <c r="C2761" s="1">
        <v>44480</v>
      </c>
      <c r="D2761" t="s">
        <v>6111</v>
      </c>
      <c r="E2761" t="s">
        <v>1100</v>
      </c>
      <c r="F2761">
        <v>36</v>
      </c>
      <c r="G2761">
        <v>36</v>
      </c>
      <c r="H2761" t="s">
        <v>47</v>
      </c>
      <c r="I2761" t="s">
        <v>47</v>
      </c>
      <c r="J2761" t="s">
        <v>36</v>
      </c>
      <c r="K2761" t="s">
        <v>106</v>
      </c>
      <c r="L2761" t="s">
        <v>97</v>
      </c>
      <c r="M2761" t="s">
        <v>275</v>
      </c>
      <c r="N2761">
        <v>10</v>
      </c>
      <c r="O2761">
        <v>10</v>
      </c>
      <c r="P2761">
        <v>1279.2</v>
      </c>
      <c r="Q2761" s="2">
        <v>0.17</v>
      </c>
      <c r="R2761">
        <v>10694.49</v>
      </c>
      <c r="S2761">
        <v>4612.59</v>
      </c>
      <c r="T2761" s="3">
        <v>0.43099999999999999</v>
      </c>
      <c r="U2761">
        <v>38.619999999999997</v>
      </c>
      <c r="V2761" t="s">
        <v>40</v>
      </c>
      <c r="W2761">
        <v>1</v>
      </c>
      <c r="X2761" t="b">
        <v>0</v>
      </c>
      <c r="Y2761" t="s">
        <v>142</v>
      </c>
      <c r="Z2761" t="s">
        <v>142</v>
      </c>
      <c r="AA2761">
        <v>6</v>
      </c>
      <c r="AB2761">
        <v>6</v>
      </c>
      <c r="AC2761">
        <v>2021</v>
      </c>
      <c r="AD2761" s="1">
        <v>44470</v>
      </c>
      <c r="AE2761" t="s">
        <v>61</v>
      </c>
      <c r="AF2761" t="s">
        <v>88</v>
      </c>
      <c r="AG2761" t="str">
        <f t="shared" si="175"/>
        <v>Include</v>
      </c>
      <c r="AH2761">
        <f t="shared" si="172"/>
        <v>0</v>
      </c>
      <c r="AI2761">
        <f t="shared" si="173"/>
        <v>0</v>
      </c>
      <c r="AJ2761">
        <f t="shared" si="174"/>
        <v>0</v>
      </c>
      <c r="AK2761" s="15">
        <f>1</f>
        <v>1</v>
      </c>
    </row>
    <row r="2762" spans="1:37" x14ac:dyDescent="0.3">
      <c r="A2762" t="s">
        <v>6112</v>
      </c>
      <c r="B2762" s="1">
        <v>44480</v>
      </c>
      <c r="C2762" s="1">
        <v>44480</v>
      </c>
      <c r="D2762" t="s">
        <v>6113</v>
      </c>
      <c r="E2762" t="s">
        <v>919</v>
      </c>
      <c r="F2762">
        <v>36</v>
      </c>
      <c r="G2762">
        <v>36</v>
      </c>
      <c r="H2762" t="s">
        <v>81</v>
      </c>
      <c r="I2762" t="s">
        <v>81</v>
      </c>
      <c r="J2762" t="s">
        <v>82</v>
      </c>
      <c r="K2762" t="s">
        <v>266</v>
      </c>
      <c r="L2762" t="s">
        <v>97</v>
      </c>
      <c r="M2762" t="s">
        <v>98</v>
      </c>
      <c r="N2762">
        <v>7</v>
      </c>
      <c r="O2762">
        <v>7</v>
      </c>
      <c r="P2762">
        <v>1187.0999999999999</v>
      </c>
      <c r="Q2762" s="2">
        <v>0.13</v>
      </c>
      <c r="R2762">
        <v>6671.63</v>
      </c>
      <c r="S2762">
        <v>2154.79</v>
      </c>
      <c r="T2762" s="3">
        <v>0.32300000000000001</v>
      </c>
      <c r="U2762">
        <v>88.18</v>
      </c>
      <c r="V2762" t="s">
        <v>40</v>
      </c>
      <c r="W2762">
        <v>3</v>
      </c>
      <c r="X2762" t="b">
        <v>0</v>
      </c>
      <c r="Y2762" t="s">
        <v>60</v>
      </c>
      <c r="Z2762" t="s">
        <v>60</v>
      </c>
      <c r="AA2762">
        <v>5</v>
      </c>
      <c r="AB2762">
        <v>5</v>
      </c>
      <c r="AC2762">
        <v>2021</v>
      </c>
      <c r="AD2762" s="1">
        <v>44470</v>
      </c>
      <c r="AE2762" t="s">
        <v>61</v>
      </c>
      <c r="AF2762" t="s">
        <v>88</v>
      </c>
      <c r="AG2762" t="str">
        <f t="shared" si="175"/>
        <v>Include</v>
      </c>
      <c r="AH2762">
        <f t="shared" si="172"/>
        <v>0</v>
      </c>
      <c r="AI2762">
        <f t="shared" si="173"/>
        <v>1</v>
      </c>
      <c r="AJ2762">
        <f t="shared" si="174"/>
        <v>0</v>
      </c>
      <c r="AK2762" s="15">
        <f>1</f>
        <v>1</v>
      </c>
    </row>
    <row r="2763" spans="1:37" x14ac:dyDescent="0.3">
      <c r="A2763" t="s">
        <v>6114</v>
      </c>
      <c r="B2763" t="s">
        <v>6115</v>
      </c>
      <c r="C2763" s="1">
        <v>44479</v>
      </c>
      <c r="D2763" t="s">
        <v>6116</v>
      </c>
      <c r="E2763" t="s">
        <v>436</v>
      </c>
      <c r="F2763">
        <v>57</v>
      </c>
      <c r="G2763">
        <v>57</v>
      </c>
      <c r="H2763" t="s">
        <v>81</v>
      </c>
      <c r="I2763" t="s">
        <v>81</v>
      </c>
      <c r="J2763" t="s">
        <v>48</v>
      </c>
      <c r="K2763" t="s">
        <v>185</v>
      </c>
      <c r="L2763" t="s">
        <v>97</v>
      </c>
      <c r="M2763" t="s">
        <v>361</v>
      </c>
      <c r="N2763">
        <v>8</v>
      </c>
      <c r="O2763">
        <v>8</v>
      </c>
      <c r="P2763">
        <v>1196.3800000000001</v>
      </c>
      <c r="Q2763" s="2">
        <v>0.14000000000000001</v>
      </c>
      <c r="R2763">
        <v>8445.01</v>
      </c>
      <c r="S2763">
        <v>3179.69</v>
      </c>
      <c r="T2763" s="3">
        <v>0.377</v>
      </c>
      <c r="U2763">
        <v>71.87</v>
      </c>
      <c r="V2763" t="s">
        <v>99</v>
      </c>
      <c r="W2763">
        <v>2</v>
      </c>
      <c r="X2763" t="b">
        <v>0</v>
      </c>
      <c r="Y2763" t="s">
        <v>60</v>
      </c>
      <c r="Z2763" t="s">
        <v>60</v>
      </c>
      <c r="AA2763">
        <v>4</v>
      </c>
      <c r="AB2763">
        <v>4</v>
      </c>
      <c r="AC2763">
        <v>2021</v>
      </c>
      <c r="AD2763" s="1">
        <v>44470</v>
      </c>
      <c r="AE2763" t="s">
        <v>101</v>
      </c>
      <c r="AF2763" t="s">
        <v>88</v>
      </c>
      <c r="AG2763" t="str">
        <f t="shared" si="175"/>
        <v>Include</v>
      </c>
      <c r="AH2763">
        <f t="shared" si="172"/>
        <v>0</v>
      </c>
      <c r="AI2763">
        <f t="shared" si="173"/>
        <v>1</v>
      </c>
      <c r="AJ2763">
        <f t="shared" si="174"/>
        <v>0</v>
      </c>
      <c r="AK2763" s="15">
        <f>1</f>
        <v>1</v>
      </c>
    </row>
    <row r="2764" spans="1:37" x14ac:dyDescent="0.3">
      <c r="A2764" t="s">
        <v>6117</v>
      </c>
      <c r="B2764" s="1">
        <v>44479</v>
      </c>
      <c r="C2764" s="1">
        <v>44479</v>
      </c>
      <c r="D2764" t="s">
        <v>6118</v>
      </c>
      <c r="E2764" t="s">
        <v>517</v>
      </c>
      <c r="F2764">
        <v>37</v>
      </c>
      <c r="G2764">
        <v>37</v>
      </c>
      <c r="H2764" t="s">
        <v>35</v>
      </c>
      <c r="I2764" t="s">
        <v>35</v>
      </c>
      <c r="J2764" t="s">
        <v>116</v>
      </c>
      <c r="K2764" t="s">
        <v>247</v>
      </c>
      <c r="L2764" t="s">
        <v>111</v>
      </c>
      <c r="M2764" t="s">
        <v>174</v>
      </c>
      <c r="N2764">
        <v>3</v>
      </c>
      <c r="O2764">
        <v>3</v>
      </c>
      <c r="P2764">
        <v>13108.91</v>
      </c>
      <c r="Q2764" s="2">
        <v>0.14000000000000001</v>
      </c>
      <c r="R2764">
        <v>30143.82</v>
      </c>
      <c r="S2764">
        <v>8326.51</v>
      </c>
      <c r="T2764" s="3">
        <v>0.27600000000000002</v>
      </c>
      <c r="U2764">
        <v>55.08</v>
      </c>
      <c r="V2764" t="s">
        <v>68</v>
      </c>
      <c r="W2764">
        <v>1</v>
      </c>
      <c r="X2764" t="b">
        <v>0</v>
      </c>
      <c r="Y2764" t="s">
        <v>60</v>
      </c>
      <c r="Z2764" t="s">
        <v>60</v>
      </c>
      <c r="AA2764">
        <v>10</v>
      </c>
      <c r="AB2764">
        <v>10</v>
      </c>
      <c r="AC2764">
        <v>2021</v>
      </c>
      <c r="AD2764" s="1">
        <v>44470</v>
      </c>
      <c r="AE2764" t="s">
        <v>61</v>
      </c>
      <c r="AF2764" t="s">
        <v>88</v>
      </c>
      <c r="AG2764" t="str">
        <f t="shared" si="175"/>
        <v>Include</v>
      </c>
      <c r="AH2764">
        <f t="shared" si="172"/>
        <v>0</v>
      </c>
      <c r="AI2764">
        <f t="shared" si="173"/>
        <v>1</v>
      </c>
      <c r="AJ2764">
        <f t="shared" si="174"/>
        <v>0</v>
      </c>
      <c r="AK2764" s="15">
        <f>1</f>
        <v>1</v>
      </c>
    </row>
    <row r="2765" spans="1:37" x14ac:dyDescent="0.3">
      <c r="A2765" t="s">
        <v>6119</v>
      </c>
      <c r="B2765" s="1">
        <v>44478</v>
      </c>
      <c r="C2765" s="1">
        <v>44478</v>
      </c>
      <c r="D2765" t="s">
        <v>6120</v>
      </c>
      <c r="E2765" t="s">
        <v>2392</v>
      </c>
      <c r="H2765" t="s">
        <v>47</v>
      </c>
      <c r="I2765" t="s">
        <v>47</v>
      </c>
      <c r="J2765" t="s">
        <v>82</v>
      </c>
      <c r="K2765" t="s">
        <v>266</v>
      </c>
      <c r="L2765" t="s">
        <v>97</v>
      </c>
      <c r="M2765" t="s">
        <v>98</v>
      </c>
      <c r="N2765">
        <v>10</v>
      </c>
      <c r="O2765">
        <v>10</v>
      </c>
      <c r="P2765">
        <v>1010.53</v>
      </c>
      <c r="Q2765" s="2">
        <v>0.01</v>
      </c>
      <c r="R2765">
        <v>9699.8700000000008</v>
      </c>
      <c r="S2765">
        <v>4504.03</v>
      </c>
      <c r="T2765" s="3">
        <v>0.46400000000000002</v>
      </c>
      <c r="U2765">
        <v>38.090000000000003</v>
      </c>
      <c r="V2765" t="s">
        <v>68</v>
      </c>
      <c r="W2765">
        <v>3</v>
      </c>
      <c r="X2765" t="b">
        <v>0</v>
      </c>
      <c r="Y2765" t="s">
        <v>86</v>
      </c>
      <c r="Z2765" t="s">
        <v>86</v>
      </c>
      <c r="AA2765">
        <v>1</v>
      </c>
      <c r="AB2765">
        <v>1</v>
      </c>
      <c r="AC2765">
        <v>2021</v>
      </c>
      <c r="AD2765" s="1">
        <v>44470</v>
      </c>
      <c r="AE2765" t="s">
        <v>118</v>
      </c>
      <c r="AF2765" t="s">
        <v>69</v>
      </c>
      <c r="AG2765" t="str">
        <f t="shared" si="175"/>
        <v>Include</v>
      </c>
      <c r="AH2765">
        <f t="shared" si="172"/>
        <v>0</v>
      </c>
      <c r="AI2765">
        <f t="shared" si="173"/>
        <v>0</v>
      </c>
      <c r="AJ2765">
        <f t="shared" si="174"/>
        <v>0</v>
      </c>
      <c r="AK2765" s="15">
        <f>1</f>
        <v>1</v>
      </c>
    </row>
    <row r="2766" spans="1:37" x14ac:dyDescent="0.3">
      <c r="A2766" t="s">
        <v>6121</v>
      </c>
      <c r="B2766" s="1">
        <v>44478</v>
      </c>
      <c r="C2766" s="1">
        <v>44478</v>
      </c>
      <c r="D2766" t="s">
        <v>6122</v>
      </c>
      <c r="E2766" t="s">
        <v>1379</v>
      </c>
      <c r="F2766">
        <v>47</v>
      </c>
      <c r="G2766">
        <v>47</v>
      </c>
      <c r="H2766" t="s">
        <v>35</v>
      </c>
      <c r="I2766" t="s">
        <v>35</v>
      </c>
      <c r="J2766" t="s">
        <v>36</v>
      </c>
      <c r="K2766" t="s">
        <v>37</v>
      </c>
      <c r="L2766" t="s">
        <v>140</v>
      </c>
      <c r="M2766" t="s">
        <v>372</v>
      </c>
      <c r="N2766">
        <v>2</v>
      </c>
      <c r="O2766">
        <v>2</v>
      </c>
      <c r="P2766">
        <v>3097.01</v>
      </c>
      <c r="Q2766" s="2">
        <v>0.13</v>
      </c>
      <c r="R2766">
        <v>5016.33</v>
      </c>
      <c r="S2766">
        <v>2443.96</v>
      </c>
      <c r="T2766" s="3">
        <v>0.48699999999999999</v>
      </c>
      <c r="U2766">
        <v>50.68</v>
      </c>
      <c r="V2766" t="s">
        <v>99</v>
      </c>
      <c r="W2766">
        <v>3</v>
      </c>
      <c r="X2766" t="b">
        <v>0</v>
      </c>
      <c r="Y2766" t="s">
        <v>60</v>
      </c>
      <c r="Z2766" t="s">
        <v>60</v>
      </c>
      <c r="AA2766">
        <v>6</v>
      </c>
      <c r="AB2766">
        <v>6</v>
      </c>
      <c r="AC2766">
        <v>2021</v>
      </c>
      <c r="AD2766" s="1">
        <v>44470</v>
      </c>
      <c r="AE2766" t="s">
        <v>101</v>
      </c>
      <c r="AF2766" t="s">
        <v>88</v>
      </c>
      <c r="AG2766" t="str">
        <f t="shared" si="175"/>
        <v>Include</v>
      </c>
      <c r="AH2766">
        <f t="shared" si="172"/>
        <v>0</v>
      </c>
      <c r="AI2766">
        <f t="shared" si="173"/>
        <v>1</v>
      </c>
      <c r="AJ2766">
        <f t="shared" si="174"/>
        <v>0</v>
      </c>
      <c r="AK2766" s="15">
        <f>1</f>
        <v>1</v>
      </c>
    </row>
    <row r="2767" spans="1:37" x14ac:dyDescent="0.3">
      <c r="A2767" t="s">
        <v>6123</v>
      </c>
      <c r="B2767" s="1">
        <v>44477</v>
      </c>
      <c r="C2767" s="1">
        <v>44477</v>
      </c>
      <c r="D2767" t="s">
        <v>6124</v>
      </c>
      <c r="E2767" t="s">
        <v>859</v>
      </c>
      <c r="F2767">
        <v>23</v>
      </c>
      <c r="G2767">
        <v>23</v>
      </c>
      <c r="H2767" t="s">
        <v>35</v>
      </c>
      <c r="I2767" t="s">
        <v>35</v>
      </c>
      <c r="J2767" t="s">
        <v>36</v>
      </c>
      <c r="K2767" t="s">
        <v>37</v>
      </c>
      <c r="L2767" t="s">
        <v>84</v>
      </c>
      <c r="M2767" t="s">
        <v>490</v>
      </c>
      <c r="N2767">
        <v>5</v>
      </c>
      <c r="O2767">
        <v>5</v>
      </c>
      <c r="P2767">
        <v>312.3</v>
      </c>
      <c r="Q2767" s="2">
        <v>0.12</v>
      </c>
      <c r="R2767">
        <v>1270.29</v>
      </c>
      <c r="S2767">
        <v>110.96</v>
      </c>
      <c r="T2767" s="3">
        <v>8.6999999999999994E-2</v>
      </c>
      <c r="U2767">
        <v>25.67</v>
      </c>
      <c r="V2767" t="s">
        <v>52</v>
      </c>
      <c r="W2767">
        <v>3</v>
      </c>
      <c r="X2767" t="b">
        <v>0</v>
      </c>
      <c r="Y2767" t="s">
        <v>60</v>
      </c>
      <c r="Z2767" t="s">
        <v>60</v>
      </c>
      <c r="AA2767">
        <v>8</v>
      </c>
      <c r="AB2767">
        <v>8</v>
      </c>
      <c r="AC2767">
        <v>2021</v>
      </c>
      <c r="AD2767" s="1">
        <v>44470</v>
      </c>
      <c r="AE2767" t="s">
        <v>53</v>
      </c>
      <c r="AF2767" t="s">
        <v>88</v>
      </c>
      <c r="AG2767" t="str">
        <f t="shared" si="175"/>
        <v>Include</v>
      </c>
      <c r="AH2767">
        <f t="shared" si="172"/>
        <v>0</v>
      </c>
      <c r="AI2767">
        <f t="shared" si="173"/>
        <v>1</v>
      </c>
      <c r="AJ2767">
        <f t="shared" si="174"/>
        <v>0</v>
      </c>
      <c r="AK2767" s="15">
        <f>1</f>
        <v>1</v>
      </c>
    </row>
    <row r="2768" spans="1:37" x14ac:dyDescent="0.3">
      <c r="A2768" t="s">
        <v>6125</v>
      </c>
      <c r="B2768" s="1">
        <v>44477</v>
      </c>
      <c r="C2768" s="1">
        <v>44477</v>
      </c>
      <c r="D2768" t="s">
        <v>6126</v>
      </c>
      <c r="E2768" t="s">
        <v>420</v>
      </c>
      <c r="F2768">
        <v>31</v>
      </c>
      <c r="G2768">
        <v>31</v>
      </c>
      <c r="H2768" t="s">
        <v>35</v>
      </c>
      <c r="I2768" t="s">
        <v>35</v>
      </c>
      <c r="J2768" t="s">
        <v>48</v>
      </c>
      <c r="K2768" t="s">
        <v>230</v>
      </c>
      <c r="L2768" t="s">
        <v>140</v>
      </c>
      <c r="M2768" t="s">
        <v>219</v>
      </c>
      <c r="N2768">
        <v>9</v>
      </c>
      <c r="O2768">
        <v>9</v>
      </c>
      <c r="P2768">
        <v>2943.22</v>
      </c>
      <c r="Q2768" s="2">
        <v>0.02</v>
      </c>
      <c r="R2768">
        <v>22356.5</v>
      </c>
      <c r="S2768">
        <v>7881.59</v>
      </c>
      <c r="T2768" s="3">
        <v>0.35299999999999998</v>
      </c>
      <c r="U2768">
        <v>58.83</v>
      </c>
      <c r="V2768" t="s">
        <v>40</v>
      </c>
      <c r="W2768">
        <v>5</v>
      </c>
      <c r="X2768" t="b">
        <v>0</v>
      </c>
      <c r="Y2768" t="s">
        <v>142</v>
      </c>
      <c r="Z2768" t="s">
        <v>142</v>
      </c>
      <c r="AA2768">
        <v>5</v>
      </c>
      <c r="AB2768">
        <v>5</v>
      </c>
      <c r="AC2768">
        <v>2021</v>
      </c>
      <c r="AD2768" s="1">
        <v>44470</v>
      </c>
      <c r="AE2768" t="s">
        <v>87</v>
      </c>
      <c r="AF2768" t="s">
        <v>69</v>
      </c>
      <c r="AG2768" t="str">
        <f t="shared" si="175"/>
        <v>Include</v>
      </c>
      <c r="AH2768">
        <f t="shared" si="172"/>
        <v>0</v>
      </c>
      <c r="AI2768">
        <f t="shared" si="173"/>
        <v>0</v>
      </c>
      <c r="AJ2768">
        <f t="shared" si="174"/>
        <v>0</v>
      </c>
      <c r="AK2768" s="15">
        <f>1</f>
        <v>1</v>
      </c>
    </row>
    <row r="2769" spans="1:37" x14ac:dyDescent="0.3">
      <c r="A2769" t="s">
        <v>6127</v>
      </c>
      <c r="B2769" s="1">
        <v>44476</v>
      </c>
      <c r="C2769" s="1">
        <v>44476</v>
      </c>
      <c r="D2769" t="s">
        <v>6128</v>
      </c>
      <c r="E2769" t="s">
        <v>1217</v>
      </c>
      <c r="F2769">
        <v>25</v>
      </c>
      <c r="G2769">
        <v>25</v>
      </c>
      <c r="H2769" t="s">
        <v>47</v>
      </c>
      <c r="I2769" t="s">
        <v>47</v>
      </c>
      <c r="J2769" t="s">
        <v>57</v>
      </c>
      <c r="K2769" t="s">
        <v>58</v>
      </c>
      <c r="L2769" t="s">
        <v>97</v>
      </c>
      <c r="M2769" t="s">
        <v>107</v>
      </c>
      <c r="N2769">
        <v>2</v>
      </c>
      <c r="O2769">
        <v>2</v>
      </c>
      <c r="P2769">
        <v>986.99</v>
      </c>
      <c r="Q2769" s="2">
        <v>0.37</v>
      </c>
      <c r="R2769">
        <v>1052.33</v>
      </c>
      <c r="S2769">
        <v>405.51</v>
      </c>
      <c r="T2769" s="3">
        <v>0.38500000000000001</v>
      </c>
      <c r="U2769">
        <v>79.62</v>
      </c>
      <c r="V2769" t="s">
        <v>132</v>
      </c>
      <c r="W2769">
        <v>2</v>
      </c>
      <c r="X2769" t="b">
        <v>1</v>
      </c>
      <c r="Y2769" t="s">
        <v>41</v>
      </c>
      <c r="Z2769" t="s">
        <v>41</v>
      </c>
      <c r="AA2769">
        <v>4</v>
      </c>
      <c r="AB2769">
        <v>4</v>
      </c>
      <c r="AC2769">
        <v>2021</v>
      </c>
      <c r="AD2769" s="1">
        <v>44470</v>
      </c>
      <c r="AE2769" t="s">
        <v>53</v>
      </c>
      <c r="AF2769" t="s">
        <v>62</v>
      </c>
      <c r="AG2769" t="str">
        <f t="shared" si="175"/>
        <v>Include</v>
      </c>
      <c r="AH2769">
        <f t="shared" si="172"/>
        <v>1</v>
      </c>
      <c r="AI2769">
        <f t="shared" si="173"/>
        <v>1</v>
      </c>
      <c r="AJ2769">
        <f t="shared" si="174"/>
        <v>0</v>
      </c>
      <c r="AK2769" s="15">
        <f>1</f>
        <v>1</v>
      </c>
    </row>
    <row r="2770" spans="1:37" x14ac:dyDescent="0.3">
      <c r="A2770" t="s">
        <v>6129</v>
      </c>
      <c r="B2770" s="1">
        <v>44476</v>
      </c>
      <c r="C2770" s="1">
        <v>44476</v>
      </c>
      <c r="D2770" t="s">
        <v>6130</v>
      </c>
      <c r="E2770" t="s">
        <v>139</v>
      </c>
      <c r="F2770">
        <v>32</v>
      </c>
      <c r="G2770">
        <v>32</v>
      </c>
      <c r="H2770" t="s">
        <v>35</v>
      </c>
      <c r="I2770" t="s">
        <v>35</v>
      </c>
      <c r="J2770" t="s">
        <v>36</v>
      </c>
      <c r="K2770" t="s">
        <v>37</v>
      </c>
      <c r="L2770" t="s">
        <v>111</v>
      </c>
      <c r="M2770" t="s">
        <v>136</v>
      </c>
      <c r="N2770">
        <v>5</v>
      </c>
      <c r="O2770">
        <v>5</v>
      </c>
      <c r="P2770">
        <v>10759.43</v>
      </c>
      <c r="Q2770" s="2">
        <v>0.18</v>
      </c>
      <c r="R2770">
        <v>40614.589999999997</v>
      </c>
      <c r="S2770">
        <v>10920.96</v>
      </c>
      <c r="T2770" s="3">
        <v>0.26900000000000002</v>
      </c>
      <c r="U2770">
        <v>43.85</v>
      </c>
      <c r="V2770" t="s">
        <v>76</v>
      </c>
      <c r="W2770">
        <v>4</v>
      </c>
      <c r="X2770" t="b">
        <v>0</v>
      </c>
      <c r="Y2770" t="s">
        <v>60</v>
      </c>
      <c r="Z2770" t="s">
        <v>60</v>
      </c>
      <c r="AA2770">
        <v>2</v>
      </c>
      <c r="AB2770">
        <v>2</v>
      </c>
      <c r="AC2770">
        <v>2021</v>
      </c>
      <c r="AD2770" s="1">
        <v>44470</v>
      </c>
      <c r="AE2770" t="s">
        <v>87</v>
      </c>
      <c r="AF2770" t="s">
        <v>88</v>
      </c>
      <c r="AG2770" t="str">
        <f t="shared" si="175"/>
        <v>Include</v>
      </c>
      <c r="AH2770">
        <f t="shared" si="172"/>
        <v>0</v>
      </c>
      <c r="AI2770">
        <f t="shared" si="173"/>
        <v>1</v>
      </c>
      <c r="AJ2770">
        <f t="shared" si="174"/>
        <v>0</v>
      </c>
      <c r="AK2770" s="15">
        <f>1</f>
        <v>1</v>
      </c>
    </row>
    <row r="2771" spans="1:37" x14ac:dyDescent="0.3">
      <c r="A2771" t="s">
        <v>6131</v>
      </c>
      <c r="B2771" s="1">
        <v>44476</v>
      </c>
      <c r="C2771" s="1">
        <v>44476</v>
      </c>
      <c r="D2771" t="s">
        <v>6132</v>
      </c>
      <c r="E2771" t="s">
        <v>1025</v>
      </c>
      <c r="F2771">
        <v>37</v>
      </c>
      <c r="G2771">
        <v>37</v>
      </c>
      <c r="H2771" t="s">
        <v>47</v>
      </c>
      <c r="I2771" t="s">
        <v>47</v>
      </c>
      <c r="J2771" t="s">
        <v>116</v>
      </c>
      <c r="K2771" t="s">
        <v>260</v>
      </c>
      <c r="L2771" t="s">
        <v>97</v>
      </c>
      <c r="M2771" t="s">
        <v>275</v>
      </c>
      <c r="N2771">
        <v>10</v>
      </c>
      <c r="O2771">
        <v>10</v>
      </c>
      <c r="P2771">
        <v>786.45</v>
      </c>
      <c r="Q2771" s="2">
        <v>7.0000000000000007E-2</v>
      </c>
      <c r="R2771">
        <v>6041.95</v>
      </c>
      <c r="S2771">
        <v>2564.65</v>
      </c>
      <c r="T2771" s="3">
        <v>0.42399999999999999</v>
      </c>
      <c r="U2771">
        <v>36.01</v>
      </c>
      <c r="V2771" t="s">
        <v>76</v>
      </c>
      <c r="X2771" t="b">
        <v>0</v>
      </c>
      <c r="Y2771" t="s">
        <v>60</v>
      </c>
      <c r="Z2771" t="s">
        <v>60</v>
      </c>
      <c r="AA2771">
        <v>1</v>
      </c>
      <c r="AB2771">
        <v>1</v>
      </c>
      <c r="AC2771">
        <v>2021</v>
      </c>
      <c r="AD2771" s="1">
        <v>44470</v>
      </c>
      <c r="AE2771" t="s">
        <v>61</v>
      </c>
      <c r="AF2771" t="s">
        <v>69</v>
      </c>
      <c r="AG2771" t="str">
        <f t="shared" si="175"/>
        <v>Include</v>
      </c>
      <c r="AH2771">
        <f t="shared" si="172"/>
        <v>0</v>
      </c>
      <c r="AI2771">
        <f t="shared" si="173"/>
        <v>1</v>
      </c>
      <c r="AJ2771">
        <f t="shared" si="174"/>
        <v>0</v>
      </c>
      <c r="AK2771" s="15">
        <f>1</f>
        <v>1</v>
      </c>
    </row>
    <row r="2772" spans="1:37" x14ac:dyDescent="0.3">
      <c r="A2772" t="s">
        <v>6133</v>
      </c>
      <c r="B2772" s="1">
        <v>44476</v>
      </c>
      <c r="C2772" s="1">
        <v>44476</v>
      </c>
      <c r="D2772" t="s">
        <v>6134</v>
      </c>
      <c r="E2772" t="s">
        <v>1195</v>
      </c>
      <c r="F2772">
        <v>22</v>
      </c>
      <c r="G2772">
        <v>22</v>
      </c>
      <c r="H2772" t="s">
        <v>35</v>
      </c>
      <c r="I2772" t="s">
        <v>35</v>
      </c>
      <c r="J2772" t="s">
        <v>48</v>
      </c>
      <c r="K2772" t="s">
        <v>230</v>
      </c>
      <c r="L2772" t="s">
        <v>38</v>
      </c>
      <c r="M2772" t="s">
        <v>181</v>
      </c>
      <c r="N2772">
        <v>2</v>
      </c>
      <c r="O2772">
        <v>2</v>
      </c>
      <c r="P2772">
        <v>785.12</v>
      </c>
      <c r="Q2772" s="2">
        <v>0.23</v>
      </c>
      <c r="R2772">
        <v>1096.54</v>
      </c>
      <c r="S2772">
        <v>569.29999999999995</v>
      </c>
      <c r="T2772" s="3">
        <v>0.51900000000000002</v>
      </c>
      <c r="U2772">
        <v>95.2</v>
      </c>
      <c r="V2772" t="s">
        <v>68</v>
      </c>
      <c r="W2772">
        <v>4</v>
      </c>
      <c r="X2772" t="b">
        <v>1</v>
      </c>
      <c r="Y2772" t="s">
        <v>41</v>
      </c>
      <c r="Z2772" t="s">
        <v>41</v>
      </c>
      <c r="AA2772">
        <v>10</v>
      </c>
      <c r="AB2772">
        <v>10</v>
      </c>
      <c r="AC2772">
        <v>2021</v>
      </c>
      <c r="AD2772" s="1">
        <v>44470</v>
      </c>
      <c r="AE2772" t="s">
        <v>53</v>
      </c>
      <c r="AF2772" t="s">
        <v>43</v>
      </c>
      <c r="AG2772" t="str">
        <f t="shared" si="175"/>
        <v>Include</v>
      </c>
      <c r="AH2772">
        <f t="shared" si="172"/>
        <v>1</v>
      </c>
      <c r="AI2772">
        <f t="shared" si="173"/>
        <v>1</v>
      </c>
      <c r="AJ2772">
        <f t="shared" si="174"/>
        <v>0</v>
      </c>
      <c r="AK2772" s="15">
        <f>1</f>
        <v>1</v>
      </c>
    </row>
    <row r="2773" spans="1:37" x14ac:dyDescent="0.3">
      <c r="A2773" t="s">
        <v>6135</v>
      </c>
      <c r="B2773" s="1">
        <v>44476</v>
      </c>
      <c r="C2773" s="1">
        <v>44476</v>
      </c>
      <c r="D2773" t="s">
        <v>6136</v>
      </c>
      <c r="E2773" t="s">
        <v>2564</v>
      </c>
      <c r="F2773">
        <v>42</v>
      </c>
      <c r="G2773">
        <v>42</v>
      </c>
      <c r="H2773" t="s">
        <v>81</v>
      </c>
      <c r="I2773" t="s">
        <v>81</v>
      </c>
      <c r="J2773" t="s">
        <v>82</v>
      </c>
      <c r="K2773" t="s">
        <v>131</v>
      </c>
      <c r="L2773" t="s">
        <v>74</v>
      </c>
      <c r="M2773" t="s">
        <v>127</v>
      </c>
      <c r="N2773">
        <v>8</v>
      </c>
      <c r="O2773">
        <v>8</v>
      </c>
      <c r="P2773">
        <v>32618.21</v>
      </c>
      <c r="Q2773" s="2">
        <v>0.24</v>
      </c>
      <c r="R2773">
        <v>175909.3</v>
      </c>
      <c r="S2773">
        <v>22171.54</v>
      </c>
      <c r="T2773" s="3">
        <v>0.126</v>
      </c>
      <c r="U2773">
        <v>80.63</v>
      </c>
      <c r="V2773" t="s">
        <v>68</v>
      </c>
      <c r="W2773">
        <v>5</v>
      </c>
      <c r="X2773" t="b">
        <v>0</v>
      </c>
      <c r="Y2773" t="s">
        <v>60</v>
      </c>
      <c r="Z2773" t="s">
        <v>60</v>
      </c>
      <c r="AA2773">
        <v>2</v>
      </c>
      <c r="AB2773">
        <v>2</v>
      </c>
      <c r="AC2773">
        <v>2021</v>
      </c>
      <c r="AD2773" s="1">
        <v>44470</v>
      </c>
      <c r="AE2773" t="s">
        <v>61</v>
      </c>
      <c r="AF2773" t="s">
        <v>43</v>
      </c>
      <c r="AG2773" t="str">
        <f t="shared" si="175"/>
        <v>Include</v>
      </c>
      <c r="AH2773">
        <f t="shared" si="172"/>
        <v>0</v>
      </c>
      <c r="AI2773">
        <f t="shared" si="173"/>
        <v>1</v>
      </c>
      <c r="AJ2773">
        <f t="shared" si="174"/>
        <v>0</v>
      </c>
      <c r="AK2773" s="15">
        <f>1</f>
        <v>1</v>
      </c>
    </row>
    <row r="2774" spans="1:37" x14ac:dyDescent="0.3">
      <c r="A2774" t="s">
        <v>6137</v>
      </c>
      <c r="B2774" s="1">
        <v>44475</v>
      </c>
      <c r="C2774" s="1">
        <v>44475</v>
      </c>
      <c r="D2774" t="s">
        <v>6138</v>
      </c>
      <c r="E2774" t="s">
        <v>968</v>
      </c>
      <c r="F2774">
        <v>35</v>
      </c>
      <c r="G2774">
        <v>35</v>
      </c>
      <c r="H2774" t="s">
        <v>81</v>
      </c>
      <c r="I2774" t="s">
        <v>81</v>
      </c>
      <c r="J2774" t="s">
        <v>82</v>
      </c>
      <c r="K2774" t="s">
        <v>122</v>
      </c>
      <c r="L2774" t="s">
        <v>97</v>
      </c>
      <c r="M2774" t="s">
        <v>107</v>
      </c>
      <c r="N2774">
        <v>10</v>
      </c>
      <c r="O2774">
        <v>10</v>
      </c>
      <c r="P2774">
        <v>268.47000000000003</v>
      </c>
      <c r="Q2774" s="2">
        <v>0.24</v>
      </c>
      <c r="R2774">
        <v>1754.08</v>
      </c>
      <c r="S2774">
        <v>598.80999999999995</v>
      </c>
      <c r="T2774" s="3">
        <v>0.34100000000000003</v>
      </c>
      <c r="U2774">
        <v>69.44</v>
      </c>
      <c r="V2774" t="s">
        <v>68</v>
      </c>
      <c r="W2774">
        <v>5</v>
      </c>
      <c r="X2774" t="b">
        <v>0</v>
      </c>
      <c r="Y2774" t="s">
        <v>60</v>
      </c>
      <c r="Z2774" t="s">
        <v>60</v>
      </c>
      <c r="AA2774">
        <v>6</v>
      </c>
      <c r="AB2774">
        <v>6</v>
      </c>
      <c r="AC2774">
        <v>2021</v>
      </c>
      <c r="AD2774" s="1">
        <v>44470</v>
      </c>
      <c r="AE2774" t="s">
        <v>87</v>
      </c>
      <c r="AF2774" t="s">
        <v>43</v>
      </c>
      <c r="AG2774" t="str">
        <f t="shared" si="175"/>
        <v>Include</v>
      </c>
      <c r="AH2774">
        <f t="shared" si="172"/>
        <v>0</v>
      </c>
      <c r="AI2774">
        <f t="shared" si="173"/>
        <v>1</v>
      </c>
      <c r="AJ2774">
        <f t="shared" si="174"/>
        <v>0</v>
      </c>
      <c r="AK2774" s="15">
        <f>1</f>
        <v>1</v>
      </c>
    </row>
    <row r="2775" spans="1:37" x14ac:dyDescent="0.3">
      <c r="A2775" t="s">
        <v>6139</v>
      </c>
      <c r="B2775" s="1">
        <v>44475</v>
      </c>
      <c r="C2775" s="1">
        <v>44475</v>
      </c>
      <c r="D2775" t="s">
        <v>6140</v>
      </c>
      <c r="E2775" t="s">
        <v>199</v>
      </c>
      <c r="F2775">
        <v>25</v>
      </c>
      <c r="G2775">
        <v>25</v>
      </c>
      <c r="H2775" t="s">
        <v>47</v>
      </c>
      <c r="I2775" t="s">
        <v>47</v>
      </c>
      <c r="J2775" t="s">
        <v>48</v>
      </c>
      <c r="K2775" t="s">
        <v>185</v>
      </c>
      <c r="L2775" t="s">
        <v>140</v>
      </c>
      <c r="M2775" t="s">
        <v>141</v>
      </c>
      <c r="N2775">
        <v>3</v>
      </c>
      <c r="O2775">
        <v>3</v>
      </c>
      <c r="P2775">
        <v>1683.92</v>
      </c>
      <c r="Q2775" s="2">
        <v>0.01</v>
      </c>
      <c r="R2775">
        <v>5129.49</v>
      </c>
      <c r="S2775">
        <v>1700.69</v>
      </c>
      <c r="T2775" s="3">
        <v>0.33200000000000002</v>
      </c>
      <c r="U2775">
        <v>84.8</v>
      </c>
      <c r="V2775" t="s">
        <v>52</v>
      </c>
      <c r="W2775">
        <v>3</v>
      </c>
      <c r="X2775" t="b">
        <v>0</v>
      </c>
      <c r="Y2775" t="s">
        <v>86</v>
      </c>
      <c r="Z2775" t="s">
        <v>86</v>
      </c>
      <c r="AA2775">
        <v>8</v>
      </c>
      <c r="AB2775">
        <v>8</v>
      </c>
      <c r="AC2775">
        <v>2021</v>
      </c>
      <c r="AD2775" s="1">
        <v>44470</v>
      </c>
      <c r="AE2775" t="s">
        <v>53</v>
      </c>
      <c r="AF2775" t="s">
        <v>69</v>
      </c>
      <c r="AG2775" t="str">
        <f t="shared" si="175"/>
        <v>Include</v>
      </c>
      <c r="AH2775">
        <f t="shared" si="172"/>
        <v>0</v>
      </c>
      <c r="AI2775">
        <f t="shared" si="173"/>
        <v>0</v>
      </c>
      <c r="AJ2775">
        <f t="shared" si="174"/>
        <v>0</v>
      </c>
      <c r="AK2775" s="15">
        <f>1</f>
        <v>1</v>
      </c>
    </row>
    <row r="2776" spans="1:37" x14ac:dyDescent="0.3">
      <c r="A2776" t="s">
        <v>6141</v>
      </c>
      <c r="B2776" s="1">
        <v>44474</v>
      </c>
      <c r="C2776" s="1">
        <v>44474</v>
      </c>
      <c r="D2776" t="s">
        <v>6142</v>
      </c>
      <c r="E2776" t="s">
        <v>911</v>
      </c>
      <c r="F2776">
        <v>58</v>
      </c>
      <c r="G2776">
        <v>58</v>
      </c>
      <c r="H2776" t="s">
        <v>35</v>
      </c>
      <c r="I2776" t="s">
        <v>35</v>
      </c>
      <c r="J2776" t="s">
        <v>36</v>
      </c>
      <c r="K2776" t="s">
        <v>239</v>
      </c>
      <c r="L2776" t="s">
        <v>140</v>
      </c>
      <c r="M2776" t="s">
        <v>372</v>
      </c>
      <c r="N2776">
        <v>2</v>
      </c>
      <c r="O2776">
        <v>2</v>
      </c>
      <c r="P2776">
        <v>469.65</v>
      </c>
      <c r="Q2776" s="2">
        <v>0.12</v>
      </c>
      <c r="R2776">
        <v>775.74</v>
      </c>
      <c r="S2776">
        <v>185.8</v>
      </c>
      <c r="T2776" s="3">
        <v>0.24</v>
      </c>
      <c r="U2776">
        <v>32.03</v>
      </c>
      <c r="V2776" t="s">
        <v>52</v>
      </c>
      <c r="W2776">
        <v>1</v>
      </c>
      <c r="X2776" t="b">
        <v>1</v>
      </c>
      <c r="Y2776" t="s">
        <v>41</v>
      </c>
      <c r="Z2776" t="s">
        <v>41</v>
      </c>
      <c r="AA2776">
        <v>3</v>
      </c>
      <c r="AB2776">
        <v>3</v>
      </c>
      <c r="AC2776">
        <v>2021</v>
      </c>
      <c r="AD2776" s="1">
        <v>44470</v>
      </c>
      <c r="AE2776" t="s">
        <v>101</v>
      </c>
      <c r="AF2776" t="s">
        <v>88</v>
      </c>
      <c r="AG2776" t="str">
        <f t="shared" si="175"/>
        <v>Include</v>
      </c>
      <c r="AH2776">
        <f t="shared" si="172"/>
        <v>1</v>
      </c>
      <c r="AI2776">
        <f t="shared" si="173"/>
        <v>1</v>
      </c>
      <c r="AJ2776">
        <f t="shared" si="174"/>
        <v>0</v>
      </c>
      <c r="AK2776" s="15">
        <f>1</f>
        <v>1</v>
      </c>
    </row>
    <row r="2777" spans="1:37" x14ac:dyDescent="0.3">
      <c r="A2777" t="s">
        <v>6143</v>
      </c>
      <c r="B2777" s="1">
        <v>44473</v>
      </c>
      <c r="C2777" s="1">
        <v>44473</v>
      </c>
      <c r="D2777" t="s">
        <v>6144</v>
      </c>
      <c r="E2777" t="s">
        <v>566</v>
      </c>
      <c r="H2777" t="s">
        <v>35</v>
      </c>
      <c r="I2777" t="s">
        <v>35</v>
      </c>
      <c r="J2777" t="s">
        <v>36</v>
      </c>
      <c r="K2777" t="s">
        <v>73</v>
      </c>
      <c r="L2777" t="s">
        <v>111</v>
      </c>
      <c r="M2777" t="s">
        <v>123</v>
      </c>
      <c r="N2777">
        <v>4</v>
      </c>
      <c r="O2777">
        <v>4</v>
      </c>
      <c r="P2777">
        <v>13459.01</v>
      </c>
      <c r="Q2777" s="2">
        <v>0.32</v>
      </c>
      <c r="R2777">
        <v>39215.89</v>
      </c>
      <c r="S2777">
        <v>10601.74</v>
      </c>
      <c r="T2777" s="3">
        <v>0.27</v>
      </c>
      <c r="U2777">
        <v>48.42</v>
      </c>
      <c r="V2777" t="s">
        <v>68</v>
      </c>
      <c r="W2777">
        <v>2</v>
      </c>
      <c r="X2777" t="b">
        <v>0</v>
      </c>
      <c r="Y2777" t="s">
        <v>60</v>
      </c>
      <c r="Z2777" t="s">
        <v>60</v>
      </c>
      <c r="AA2777">
        <v>6</v>
      </c>
      <c r="AB2777">
        <v>6</v>
      </c>
      <c r="AC2777">
        <v>2021</v>
      </c>
      <c r="AD2777" s="1">
        <v>44470</v>
      </c>
      <c r="AE2777" t="s">
        <v>118</v>
      </c>
      <c r="AF2777" t="s">
        <v>62</v>
      </c>
      <c r="AG2777" t="str">
        <f t="shared" si="175"/>
        <v>Include</v>
      </c>
      <c r="AH2777">
        <f t="shared" si="172"/>
        <v>0</v>
      </c>
      <c r="AI2777">
        <f t="shared" si="173"/>
        <v>1</v>
      </c>
      <c r="AJ2777">
        <f t="shared" si="174"/>
        <v>0</v>
      </c>
      <c r="AK2777" s="15">
        <f>1</f>
        <v>1</v>
      </c>
    </row>
    <row r="2778" spans="1:37" x14ac:dyDescent="0.3">
      <c r="A2778" t="s">
        <v>6145</v>
      </c>
      <c r="B2778" s="1">
        <v>44472</v>
      </c>
      <c r="C2778" s="1">
        <v>44472</v>
      </c>
      <c r="D2778" t="s">
        <v>6146</v>
      </c>
      <c r="E2778" t="s">
        <v>196</v>
      </c>
      <c r="F2778">
        <v>35</v>
      </c>
      <c r="G2778">
        <v>35</v>
      </c>
      <c r="H2778" t="s">
        <v>35</v>
      </c>
      <c r="I2778" t="s">
        <v>35</v>
      </c>
      <c r="J2778" t="s">
        <v>36</v>
      </c>
      <c r="K2778" t="s">
        <v>73</v>
      </c>
      <c r="L2778" t="s">
        <v>84</v>
      </c>
      <c r="M2778" t="s">
        <v>267</v>
      </c>
      <c r="N2778">
        <v>6</v>
      </c>
      <c r="O2778">
        <v>6</v>
      </c>
      <c r="P2778">
        <v>204.17</v>
      </c>
      <c r="Q2778" s="2">
        <v>0.32</v>
      </c>
      <c r="R2778">
        <v>703.05</v>
      </c>
      <c r="S2778">
        <v>59.99</v>
      </c>
      <c r="T2778" s="3">
        <v>8.5000000000000006E-2</v>
      </c>
      <c r="U2778">
        <v>27.12</v>
      </c>
      <c r="V2778" t="s">
        <v>132</v>
      </c>
      <c r="W2778">
        <v>4</v>
      </c>
      <c r="X2778" t="b">
        <v>0</v>
      </c>
      <c r="Y2778" t="s">
        <v>60</v>
      </c>
      <c r="Z2778" t="s">
        <v>60</v>
      </c>
      <c r="AA2778">
        <v>1</v>
      </c>
      <c r="AB2778">
        <v>1</v>
      </c>
      <c r="AC2778">
        <v>2021</v>
      </c>
      <c r="AD2778" s="1">
        <v>44470</v>
      </c>
      <c r="AE2778" t="s">
        <v>87</v>
      </c>
      <c r="AF2778" t="s">
        <v>62</v>
      </c>
      <c r="AG2778" t="str">
        <f t="shared" si="175"/>
        <v>Include</v>
      </c>
      <c r="AH2778">
        <f t="shared" si="172"/>
        <v>0</v>
      </c>
      <c r="AI2778">
        <f t="shared" si="173"/>
        <v>1</v>
      </c>
      <c r="AJ2778">
        <f t="shared" si="174"/>
        <v>0</v>
      </c>
      <c r="AK2778" s="15">
        <f>1</f>
        <v>1</v>
      </c>
    </row>
    <row r="2779" spans="1:37" x14ac:dyDescent="0.3">
      <c r="A2779" t="s">
        <v>6147</v>
      </c>
      <c r="B2779" s="1">
        <v>44472</v>
      </c>
      <c r="C2779" s="1">
        <v>44472</v>
      </c>
      <c r="D2779" t="s">
        <v>6148</v>
      </c>
      <c r="E2779" t="s">
        <v>665</v>
      </c>
      <c r="F2779">
        <v>54</v>
      </c>
      <c r="G2779">
        <v>54</v>
      </c>
      <c r="H2779" t="s">
        <v>47</v>
      </c>
      <c r="I2779" t="s">
        <v>47</v>
      </c>
      <c r="J2779" t="s">
        <v>116</v>
      </c>
      <c r="K2779" t="s">
        <v>117</v>
      </c>
      <c r="L2779" t="s">
        <v>140</v>
      </c>
      <c r="M2779" t="s">
        <v>372</v>
      </c>
      <c r="N2779">
        <v>2</v>
      </c>
      <c r="O2779">
        <v>2</v>
      </c>
      <c r="P2779">
        <v>3491.48</v>
      </c>
      <c r="Q2779" s="2">
        <v>0.16</v>
      </c>
      <c r="R2779">
        <v>4903.58</v>
      </c>
      <c r="S2779">
        <v>1061.0899999999999</v>
      </c>
      <c r="T2779" s="3">
        <v>0.216</v>
      </c>
      <c r="U2779">
        <v>82.05</v>
      </c>
      <c r="V2779" t="s">
        <v>132</v>
      </c>
      <c r="W2779">
        <v>2</v>
      </c>
      <c r="X2779" t="b">
        <v>0</v>
      </c>
      <c r="Y2779" t="s">
        <v>60</v>
      </c>
      <c r="Z2779" t="s">
        <v>60</v>
      </c>
      <c r="AA2779">
        <v>9</v>
      </c>
      <c r="AB2779">
        <v>9</v>
      </c>
      <c r="AC2779">
        <v>2021</v>
      </c>
      <c r="AD2779" s="1">
        <v>44470</v>
      </c>
      <c r="AE2779" t="s">
        <v>101</v>
      </c>
      <c r="AF2779" t="s">
        <v>88</v>
      </c>
      <c r="AG2779" t="str">
        <f t="shared" si="175"/>
        <v>Include</v>
      </c>
      <c r="AH2779">
        <f t="shared" si="172"/>
        <v>0</v>
      </c>
      <c r="AI2779">
        <f t="shared" si="173"/>
        <v>1</v>
      </c>
      <c r="AJ2779">
        <f t="shared" si="174"/>
        <v>0</v>
      </c>
      <c r="AK2779" s="15">
        <f>1</f>
        <v>1</v>
      </c>
    </row>
    <row r="2780" spans="1:37" x14ac:dyDescent="0.3">
      <c r="A2780" t="s">
        <v>6149</v>
      </c>
      <c r="B2780" s="1">
        <v>44471</v>
      </c>
      <c r="C2780" s="1">
        <v>44471</v>
      </c>
      <c r="D2780" t="s">
        <v>6150</v>
      </c>
      <c r="E2780" t="s">
        <v>1420</v>
      </c>
      <c r="F2780">
        <v>24</v>
      </c>
      <c r="G2780">
        <v>24</v>
      </c>
      <c r="H2780" t="s">
        <v>47</v>
      </c>
      <c r="I2780" t="s">
        <v>47</v>
      </c>
      <c r="J2780" t="s">
        <v>48</v>
      </c>
      <c r="K2780" t="s">
        <v>49</v>
      </c>
      <c r="L2780" t="s">
        <v>74</v>
      </c>
      <c r="M2780" t="s">
        <v>170</v>
      </c>
      <c r="N2780">
        <v>10</v>
      </c>
      <c r="O2780">
        <v>10</v>
      </c>
      <c r="P2780">
        <v>23157.51</v>
      </c>
      <c r="Q2780" s="2">
        <v>0.12</v>
      </c>
      <c r="R2780">
        <v>176221.6</v>
      </c>
      <c r="S2780">
        <v>21453.69</v>
      </c>
      <c r="T2780" s="3">
        <v>0.122</v>
      </c>
      <c r="U2780">
        <v>53.6</v>
      </c>
      <c r="V2780" t="s">
        <v>99</v>
      </c>
      <c r="W2780">
        <v>3</v>
      </c>
      <c r="X2780" t="b">
        <v>0</v>
      </c>
      <c r="Y2780" t="s">
        <v>60</v>
      </c>
      <c r="Z2780" t="s">
        <v>60</v>
      </c>
      <c r="AA2780">
        <v>4</v>
      </c>
      <c r="AB2780">
        <v>4</v>
      </c>
      <c r="AC2780">
        <v>2021</v>
      </c>
      <c r="AD2780" s="1">
        <v>44470</v>
      </c>
      <c r="AE2780" t="s">
        <v>53</v>
      </c>
      <c r="AF2780" t="s">
        <v>88</v>
      </c>
      <c r="AG2780" t="str">
        <f t="shared" si="175"/>
        <v>Include</v>
      </c>
      <c r="AH2780">
        <f t="shared" si="172"/>
        <v>0</v>
      </c>
      <c r="AI2780">
        <f t="shared" si="173"/>
        <v>1</v>
      </c>
      <c r="AJ2780">
        <f t="shared" si="174"/>
        <v>0</v>
      </c>
      <c r="AK2780" s="15">
        <f>1</f>
        <v>1</v>
      </c>
    </row>
    <row r="2781" spans="1:37" x14ac:dyDescent="0.3">
      <c r="A2781" t="s">
        <v>6151</v>
      </c>
      <c r="B2781" s="1">
        <v>44471</v>
      </c>
      <c r="C2781" s="1">
        <v>44471</v>
      </c>
      <c r="D2781" t="s">
        <v>6152</v>
      </c>
      <c r="E2781" t="s">
        <v>1082</v>
      </c>
      <c r="F2781">
        <v>37</v>
      </c>
      <c r="G2781">
        <v>37</v>
      </c>
      <c r="H2781" t="s">
        <v>47</v>
      </c>
      <c r="I2781" t="s">
        <v>47</v>
      </c>
      <c r="J2781" t="s">
        <v>36</v>
      </c>
      <c r="K2781" t="s">
        <v>106</v>
      </c>
      <c r="L2781" t="s">
        <v>111</v>
      </c>
      <c r="M2781" t="s">
        <v>112</v>
      </c>
      <c r="N2781">
        <v>10</v>
      </c>
      <c r="O2781">
        <v>10</v>
      </c>
      <c r="P2781">
        <v>12010.26</v>
      </c>
      <c r="Q2781" s="2">
        <v>0.36</v>
      </c>
      <c r="R2781">
        <v>68019.81</v>
      </c>
      <c r="S2781">
        <v>13038.75</v>
      </c>
      <c r="T2781" s="3">
        <v>0.192</v>
      </c>
      <c r="U2781">
        <v>77.19</v>
      </c>
      <c r="V2781" t="s">
        <v>76</v>
      </c>
      <c r="W2781">
        <v>1</v>
      </c>
      <c r="X2781" t="b">
        <v>0</v>
      </c>
      <c r="Y2781" t="s">
        <v>60</v>
      </c>
      <c r="Z2781" t="s">
        <v>60</v>
      </c>
      <c r="AA2781">
        <v>10</v>
      </c>
      <c r="AB2781">
        <v>10</v>
      </c>
      <c r="AC2781">
        <v>2021</v>
      </c>
      <c r="AD2781" s="1">
        <v>44470</v>
      </c>
      <c r="AE2781" t="s">
        <v>61</v>
      </c>
      <c r="AF2781" t="s">
        <v>62</v>
      </c>
      <c r="AG2781" t="str">
        <f t="shared" si="175"/>
        <v>Include</v>
      </c>
      <c r="AH2781">
        <f t="shared" si="172"/>
        <v>0</v>
      </c>
      <c r="AI2781">
        <f t="shared" si="173"/>
        <v>1</v>
      </c>
      <c r="AJ2781">
        <f t="shared" si="174"/>
        <v>0</v>
      </c>
      <c r="AK2781" s="15">
        <f>1</f>
        <v>1</v>
      </c>
    </row>
    <row r="2782" spans="1:37" x14ac:dyDescent="0.3">
      <c r="A2782" t="s">
        <v>6153</v>
      </c>
      <c r="B2782" s="1">
        <v>44470</v>
      </c>
      <c r="C2782" s="1">
        <v>44470</v>
      </c>
      <c r="D2782" t="s">
        <v>6154</v>
      </c>
      <c r="E2782" t="s">
        <v>681</v>
      </c>
      <c r="F2782">
        <v>52</v>
      </c>
      <c r="G2782">
        <v>52</v>
      </c>
      <c r="H2782" t="s">
        <v>35</v>
      </c>
      <c r="I2782" t="s">
        <v>35</v>
      </c>
      <c r="J2782" t="s">
        <v>116</v>
      </c>
      <c r="K2782" t="s">
        <v>260</v>
      </c>
      <c r="L2782" t="s">
        <v>111</v>
      </c>
      <c r="M2782" t="s">
        <v>123</v>
      </c>
      <c r="N2782">
        <v>3</v>
      </c>
      <c r="O2782">
        <v>3</v>
      </c>
      <c r="P2782">
        <v>13585.06</v>
      </c>
      <c r="Q2782" s="2">
        <v>0.33</v>
      </c>
      <c r="R2782">
        <v>26055.86</v>
      </c>
      <c r="S2782">
        <v>5488.23</v>
      </c>
      <c r="T2782" s="3">
        <v>0.21099999999999999</v>
      </c>
      <c r="U2782">
        <v>62.01</v>
      </c>
      <c r="V2782" t="s">
        <v>40</v>
      </c>
      <c r="W2782">
        <v>5</v>
      </c>
      <c r="X2782" t="b">
        <v>0</v>
      </c>
      <c r="Y2782" t="s">
        <v>392</v>
      </c>
      <c r="Z2782" t="s">
        <v>100</v>
      </c>
      <c r="AA2782">
        <v>2</v>
      </c>
      <c r="AB2782">
        <v>2</v>
      </c>
      <c r="AC2782">
        <v>2021</v>
      </c>
      <c r="AD2782" s="1">
        <v>44470</v>
      </c>
      <c r="AE2782" t="s">
        <v>101</v>
      </c>
      <c r="AF2782" t="s">
        <v>62</v>
      </c>
      <c r="AG2782" t="str">
        <f t="shared" si="175"/>
        <v>Include</v>
      </c>
      <c r="AH2782">
        <f t="shared" si="172"/>
        <v>0</v>
      </c>
      <c r="AI2782">
        <f t="shared" si="173"/>
        <v>0</v>
      </c>
      <c r="AJ2782">
        <f t="shared" si="174"/>
        <v>1</v>
      </c>
      <c r="AK2782" s="15">
        <f>1</f>
        <v>1</v>
      </c>
    </row>
    <row r="2783" spans="1:37" x14ac:dyDescent="0.3">
      <c r="A2783" t="s">
        <v>6155</v>
      </c>
      <c r="B2783" t="s">
        <v>6156</v>
      </c>
      <c r="C2783" s="1">
        <v>44470</v>
      </c>
      <c r="D2783" t="s">
        <v>6113</v>
      </c>
      <c r="E2783" t="s">
        <v>288</v>
      </c>
      <c r="F2783">
        <v>28</v>
      </c>
      <c r="G2783">
        <v>28</v>
      </c>
      <c r="H2783" t="s">
        <v>47</v>
      </c>
      <c r="I2783" t="s">
        <v>47</v>
      </c>
      <c r="J2783" t="s">
        <v>57</v>
      </c>
      <c r="K2783" t="s">
        <v>66</v>
      </c>
      <c r="L2783" t="s">
        <v>38</v>
      </c>
      <c r="M2783" t="s">
        <v>181</v>
      </c>
      <c r="N2783">
        <v>2</v>
      </c>
      <c r="O2783">
        <v>2</v>
      </c>
      <c r="P2783">
        <v>796.25</v>
      </c>
      <c r="R2783">
        <v>1450.96</v>
      </c>
      <c r="S2783">
        <v>572.79999999999995</v>
      </c>
      <c r="T2783" s="3">
        <v>0.39500000000000002</v>
      </c>
      <c r="U2783">
        <v>70.91</v>
      </c>
      <c r="V2783" t="s">
        <v>40</v>
      </c>
      <c r="X2783" t="b">
        <v>0</v>
      </c>
      <c r="Y2783" t="s">
        <v>60</v>
      </c>
      <c r="Z2783" t="s">
        <v>60</v>
      </c>
      <c r="AA2783">
        <v>3</v>
      </c>
      <c r="AB2783">
        <v>3</v>
      </c>
      <c r="AC2783">
        <v>2021</v>
      </c>
      <c r="AD2783" s="1">
        <v>44470</v>
      </c>
      <c r="AE2783" t="s">
        <v>87</v>
      </c>
      <c r="AF2783" t="s">
        <v>201</v>
      </c>
      <c r="AG2783" t="str">
        <f t="shared" si="175"/>
        <v>Include</v>
      </c>
      <c r="AH2783">
        <f t="shared" si="172"/>
        <v>0</v>
      </c>
      <c r="AI2783">
        <f t="shared" si="173"/>
        <v>1</v>
      </c>
      <c r="AJ2783">
        <f t="shared" si="174"/>
        <v>0</v>
      </c>
      <c r="AK2783" s="15">
        <f>1</f>
        <v>1</v>
      </c>
    </row>
    <row r="2784" spans="1:37" x14ac:dyDescent="0.3">
      <c r="A2784" t="s">
        <v>6157</v>
      </c>
      <c r="B2784" s="1">
        <v>44470</v>
      </c>
      <c r="C2784" s="1">
        <v>44470</v>
      </c>
      <c r="D2784" t="s">
        <v>6158</v>
      </c>
      <c r="E2784" t="s">
        <v>331</v>
      </c>
      <c r="F2784">
        <v>8</v>
      </c>
      <c r="G2784">
        <v>8</v>
      </c>
      <c r="H2784" t="s">
        <v>35</v>
      </c>
      <c r="I2784" t="s">
        <v>35</v>
      </c>
      <c r="J2784" t="s">
        <v>82</v>
      </c>
      <c r="K2784" t="s">
        <v>131</v>
      </c>
      <c r="L2784" t="s">
        <v>111</v>
      </c>
      <c r="M2784" t="s">
        <v>200</v>
      </c>
      <c r="N2784">
        <v>9</v>
      </c>
      <c r="O2784">
        <v>9</v>
      </c>
      <c r="P2784">
        <v>14766.84</v>
      </c>
      <c r="Q2784" s="2">
        <v>0.35</v>
      </c>
      <c r="R2784">
        <v>79036.67</v>
      </c>
      <c r="S2784">
        <v>16949.03</v>
      </c>
      <c r="T2784" s="3">
        <v>0.214</v>
      </c>
      <c r="U2784">
        <v>34.32</v>
      </c>
      <c r="V2784" t="s">
        <v>76</v>
      </c>
      <c r="W2784">
        <v>5</v>
      </c>
      <c r="X2784" t="b">
        <v>0</v>
      </c>
      <c r="Y2784" t="s">
        <v>60</v>
      </c>
      <c r="Z2784" t="s">
        <v>60</v>
      </c>
      <c r="AA2784">
        <v>10</v>
      </c>
      <c r="AB2784">
        <v>10</v>
      </c>
      <c r="AC2784">
        <v>2021</v>
      </c>
      <c r="AD2784" s="1">
        <v>44470</v>
      </c>
      <c r="AE2784" t="s">
        <v>42</v>
      </c>
      <c r="AF2784" t="s">
        <v>62</v>
      </c>
      <c r="AG2784" t="str">
        <f t="shared" si="175"/>
        <v>Include</v>
      </c>
      <c r="AH2784">
        <f t="shared" si="172"/>
        <v>0</v>
      </c>
      <c r="AI2784">
        <f t="shared" si="173"/>
        <v>1</v>
      </c>
      <c r="AJ2784">
        <f t="shared" si="174"/>
        <v>0</v>
      </c>
      <c r="AK2784" s="15">
        <f>1</f>
        <v>1</v>
      </c>
    </row>
    <row r="2785" spans="1:37" x14ac:dyDescent="0.3">
      <c r="A2785" t="s">
        <v>6159</v>
      </c>
      <c r="B2785" s="1">
        <v>44469</v>
      </c>
      <c r="C2785" s="1">
        <v>44469</v>
      </c>
      <c r="D2785" t="s">
        <v>5198</v>
      </c>
      <c r="E2785" t="s">
        <v>807</v>
      </c>
      <c r="F2785">
        <v>31</v>
      </c>
      <c r="G2785">
        <v>31</v>
      </c>
      <c r="H2785" t="s">
        <v>35</v>
      </c>
      <c r="I2785" t="s">
        <v>35</v>
      </c>
      <c r="J2785" t="s">
        <v>57</v>
      </c>
      <c r="K2785" t="s">
        <v>58</v>
      </c>
      <c r="L2785" t="s">
        <v>97</v>
      </c>
      <c r="M2785" t="s">
        <v>361</v>
      </c>
      <c r="N2785">
        <v>3</v>
      </c>
      <c r="O2785">
        <v>3</v>
      </c>
      <c r="P2785">
        <v>751.24</v>
      </c>
      <c r="Q2785" s="2">
        <v>0.34</v>
      </c>
      <c r="R2785">
        <v>1754.21</v>
      </c>
      <c r="S2785">
        <v>458.13</v>
      </c>
      <c r="T2785" s="3">
        <v>0.26100000000000001</v>
      </c>
      <c r="U2785">
        <v>103.5</v>
      </c>
      <c r="V2785" t="s">
        <v>132</v>
      </c>
      <c r="W2785">
        <v>3</v>
      </c>
      <c r="X2785" t="b">
        <v>0</v>
      </c>
      <c r="Y2785" t="s">
        <v>60</v>
      </c>
      <c r="Z2785" t="s">
        <v>60</v>
      </c>
      <c r="AA2785">
        <v>10</v>
      </c>
      <c r="AB2785">
        <v>10</v>
      </c>
      <c r="AC2785">
        <v>2021</v>
      </c>
      <c r="AD2785" s="1">
        <v>44440</v>
      </c>
      <c r="AE2785" t="s">
        <v>87</v>
      </c>
      <c r="AF2785" t="s">
        <v>62</v>
      </c>
      <c r="AG2785" t="str">
        <f t="shared" si="175"/>
        <v>Include</v>
      </c>
      <c r="AH2785">
        <f t="shared" si="172"/>
        <v>0</v>
      </c>
      <c r="AI2785">
        <f t="shared" si="173"/>
        <v>1</v>
      </c>
      <c r="AJ2785">
        <f t="shared" si="174"/>
        <v>0</v>
      </c>
      <c r="AK2785" s="15">
        <f>1</f>
        <v>1</v>
      </c>
    </row>
    <row r="2786" spans="1:37" x14ac:dyDescent="0.3">
      <c r="A2786" t="s">
        <v>6160</v>
      </c>
      <c r="B2786" s="1">
        <v>44469</v>
      </c>
      <c r="C2786" s="1">
        <v>44469</v>
      </c>
      <c r="D2786" t="s">
        <v>6161</v>
      </c>
      <c r="E2786" t="s">
        <v>1148</v>
      </c>
      <c r="F2786">
        <v>31</v>
      </c>
      <c r="G2786">
        <v>31</v>
      </c>
      <c r="H2786" t="s">
        <v>47</v>
      </c>
      <c r="I2786" t="s">
        <v>47</v>
      </c>
      <c r="J2786" t="s">
        <v>82</v>
      </c>
      <c r="K2786" t="s">
        <v>83</v>
      </c>
      <c r="L2786" t="s">
        <v>84</v>
      </c>
      <c r="M2786" t="s">
        <v>279</v>
      </c>
      <c r="N2786">
        <v>3</v>
      </c>
      <c r="O2786">
        <v>3</v>
      </c>
      <c r="P2786">
        <v>297.63</v>
      </c>
      <c r="Q2786" s="2">
        <v>0.02</v>
      </c>
      <c r="R2786">
        <v>1094.67</v>
      </c>
      <c r="S2786">
        <v>141.65</v>
      </c>
      <c r="T2786" s="3">
        <v>0.129</v>
      </c>
      <c r="U2786">
        <v>49.55</v>
      </c>
      <c r="V2786" t="s">
        <v>68</v>
      </c>
      <c r="W2786">
        <v>1</v>
      </c>
      <c r="X2786" t="b">
        <v>1</v>
      </c>
      <c r="Y2786" t="s">
        <v>41</v>
      </c>
      <c r="Z2786" t="s">
        <v>41</v>
      </c>
      <c r="AA2786">
        <v>8</v>
      </c>
      <c r="AB2786">
        <v>8</v>
      </c>
      <c r="AC2786">
        <v>2021</v>
      </c>
      <c r="AD2786" s="1">
        <v>44440</v>
      </c>
      <c r="AE2786" t="s">
        <v>87</v>
      </c>
      <c r="AF2786" t="s">
        <v>69</v>
      </c>
      <c r="AG2786" t="str">
        <f t="shared" si="175"/>
        <v>Include</v>
      </c>
      <c r="AH2786">
        <f t="shared" si="172"/>
        <v>1</v>
      </c>
      <c r="AI2786">
        <f t="shared" si="173"/>
        <v>1</v>
      </c>
      <c r="AJ2786">
        <f t="shared" si="174"/>
        <v>0</v>
      </c>
      <c r="AK2786" s="15">
        <f>1</f>
        <v>1</v>
      </c>
    </row>
    <row r="2787" spans="1:37" x14ac:dyDescent="0.3">
      <c r="A2787" t="s">
        <v>6162</v>
      </c>
      <c r="B2787" s="1">
        <v>44469</v>
      </c>
      <c r="C2787" s="1">
        <v>44469</v>
      </c>
      <c r="D2787" t="s">
        <v>4559</v>
      </c>
      <c r="E2787" t="s">
        <v>1865</v>
      </c>
      <c r="F2787">
        <v>35</v>
      </c>
      <c r="G2787">
        <v>35</v>
      </c>
      <c r="H2787" t="s">
        <v>47</v>
      </c>
      <c r="I2787" t="s">
        <v>47</v>
      </c>
      <c r="J2787" t="s">
        <v>36</v>
      </c>
      <c r="K2787" t="s">
        <v>73</v>
      </c>
      <c r="L2787" t="s">
        <v>84</v>
      </c>
      <c r="M2787" t="s">
        <v>279</v>
      </c>
      <c r="N2787">
        <v>4</v>
      </c>
      <c r="O2787">
        <v>4</v>
      </c>
      <c r="P2787">
        <v>98.95</v>
      </c>
      <c r="Q2787" s="2">
        <v>0.15</v>
      </c>
      <c r="R2787">
        <v>365.47</v>
      </c>
      <c r="S2787">
        <v>31.72</v>
      </c>
      <c r="T2787" s="3">
        <v>8.6999999999999994E-2</v>
      </c>
      <c r="U2787">
        <v>78.47</v>
      </c>
      <c r="V2787" t="s">
        <v>99</v>
      </c>
      <c r="W2787">
        <v>1</v>
      </c>
      <c r="X2787" t="b">
        <v>1</v>
      </c>
      <c r="Y2787" t="s">
        <v>41</v>
      </c>
      <c r="Z2787" t="s">
        <v>41</v>
      </c>
      <c r="AA2787">
        <v>4</v>
      </c>
      <c r="AB2787">
        <v>4</v>
      </c>
      <c r="AC2787">
        <v>2021</v>
      </c>
      <c r="AD2787" s="1">
        <v>44440</v>
      </c>
      <c r="AE2787" t="s">
        <v>87</v>
      </c>
      <c r="AF2787" t="s">
        <v>88</v>
      </c>
      <c r="AG2787" t="str">
        <f t="shared" si="175"/>
        <v>Include</v>
      </c>
      <c r="AH2787">
        <f t="shared" si="172"/>
        <v>1</v>
      </c>
      <c r="AI2787">
        <f t="shared" si="173"/>
        <v>1</v>
      </c>
      <c r="AJ2787">
        <f t="shared" si="174"/>
        <v>0</v>
      </c>
      <c r="AK2787" s="15">
        <f>1</f>
        <v>1</v>
      </c>
    </row>
    <row r="2788" spans="1:37" x14ac:dyDescent="0.3">
      <c r="A2788" t="s">
        <v>6163</v>
      </c>
      <c r="B2788" s="1">
        <v>44468</v>
      </c>
      <c r="C2788" s="1">
        <v>44468</v>
      </c>
      <c r="D2788" t="s">
        <v>6164</v>
      </c>
      <c r="E2788" t="s">
        <v>1210</v>
      </c>
      <c r="F2788">
        <v>32</v>
      </c>
      <c r="G2788">
        <v>32</v>
      </c>
      <c r="H2788" t="s">
        <v>47</v>
      </c>
      <c r="I2788" t="s">
        <v>47</v>
      </c>
      <c r="J2788" t="s">
        <v>48</v>
      </c>
      <c r="K2788" t="s">
        <v>49</v>
      </c>
      <c r="L2788" t="s">
        <v>50</v>
      </c>
      <c r="M2788" t="s">
        <v>51</v>
      </c>
      <c r="N2788">
        <v>6</v>
      </c>
      <c r="O2788">
        <v>6</v>
      </c>
      <c r="P2788">
        <v>3717.72</v>
      </c>
      <c r="Q2788" s="2">
        <v>0.22</v>
      </c>
      <c r="R2788">
        <v>17177.150000000001</v>
      </c>
      <c r="S2788">
        <v>4949.58</v>
      </c>
      <c r="T2788" s="3">
        <v>0.28799999999999998</v>
      </c>
      <c r="U2788">
        <v>62.81</v>
      </c>
      <c r="V2788" t="s">
        <v>99</v>
      </c>
      <c r="W2788">
        <v>2</v>
      </c>
      <c r="X2788" t="b">
        <v>0</v>
      </c>
      <c r="Y2788" t="s">
        <v>60</v>
      </c>
      <c r="Z2788" t="s">
        <v>60</v>
      </c>
      <c r="AA2788">
        <v>3</v>
      </c>
      <c r="AB2788">
        <v>3</v>
      </c>
      <c r="AC2788">
        <v>2021</v>
      </c>
      <c r="AD2788" s="1">
        <v>44440</v>
      </c>
      <c r="AE2788" t="s">
        <v>87</v>
      </c>
      <c r="AF2788" t="s">
        <v>43</v>
      </c>
      <c r="AG2788" t="str">
        <f t="shared" si="175"/>
        <v>Include</v>
      </c>
      <c r="AH2788">
        <f t="shared" si="172"/>
        <v>0</v>
      </c>
      <c r="AI2788">
        <f t="shared" si="173"/>
        <v>1</v>
      </c>
      <c r="AJ2788">
        <f t="shared" si="174"/>
        <v>0</v>
      </c>
      <c r="AK2788" s="15">
        <f>1</f>
        <v>1</v>
      </c>
    </row>
    <row r="2789" spans="1:37" x14ac:dyDescent="0.3">
      <c r="A2789" t="s">
        <v>6165</v>
      </c>
      <c r="B2789" s="1">
        <v>44467</v>
      </c>
      <c r="C2789" s="1">
        <v>44467</v>
      </c>
      <c r="D2789" t="s">
        <v>6166</v>
      </c>
      <c r="E2789" t="s">
        <v>4408</v>
      </c>
      <c r="F2789">
        <v>31</v>
      </c>
      <c r="G2789">
        <v>31</v>
      </c>
      <c r="H2789" t="s">
        <v>81</v>
      </c>
      <c r="I2789" t="s">
        <v>81</v>
      </c>
      <c r="J2789" t="s">
        <v>116</v>
      </c>
      <c r="K2789" t="s">
        <v>117</v>
      </c>
      <c r="L2789" t="s">
        <v>97</v>
      </c>
      <c r="M2789" t="s">
        <v>243</v>
      </c>
      <c r="N2789">
        <v>3</v>
      </c>
      <c r="O2789">
        <v>3</v>
      </c>
      <c r="P2789">
        <v>329.03</v>
      </c>
      <c r="Q2789" s="2">
        <v>0.02</v>
      </c>
      <c r="R2789">
        <v>994.87</v>
      </c>
      <c r="S2789">
        <v>375.07</v>
      </c>
      <c r="T2789" s="3">
        <v>0.377</v>
      </c>
      <c r="U2789">
        <v>77.34</v>
      </c>
      <c r="V2789" t="s">
        <v>68</v>
      </c>
      <c r="W2789">
        <v>5</v>
      </c>
      <c r="X2789" t="b">
        <v>1</v>
      </c>
      <c r="Y2789" t="s">
        <v>41</v>
      </c>
      <c r="Z2789" t="s">
        <v>41</v>
      </c>
      <c r="AA2789">
        <v>10</v>
      </c>
      <c r="AB2789">
        <v>10</v>
      </c>
      <c r="AC2789">
        <v>2021</v>
      </c>
      <c r="AD2789" s="1">
        <v>44440</v>
      </c>
      <c r="AE2789" t="s">
        <v>87</v>
      </c>
      <c r="AF2789" t="s">
        <v>69</v>
      </c>
      <c r="AG2789" t="str">
        <f t="shared" si="175"/>
        <v>Include</v>
      </c>
      <c r="AH2789">
        <f t="shared" si="172"/>
        <v>1</v>
      </c>
      <c r="AI2789">
        <f t="shared" si="173"/>
        <v>1</v>
      </c>
      <c r="AJ2789">
        <f t="shared" si="174"/>
        <v>0</v>
      </c>
      <c r="AK2789" s="15">
        <f>1</f>
        <v>1</v>
      </c>
    </row>
    <row r="2790" spans="1:37" x14ac:dyDescent="0.3">
      <c r="A2790" t="s">
        <v>6167</v>
      </c>
      <c r="B2790" s="1">
        <v>44467</v>
      </c>
      <c r="C2790" s="1">
        <v>44467</v>
      </c>
      <c r="D2790" t="s">
        <v>6168</v>
      </c>
      <c r="E2790" t="s">
        <v>545</v>
      </c>
      <c r="F2790">
        <v>41</v>
      </c>
      <c r="G2790">
        <v>41</v>
      </c>
      <c r="H2790" t="s">
        <v>35</v>
      </c>
      <c r="I2790" t="s">
        <v>35</v>
      </c>
      <c r="J2790" t="s">
        <v>116</v>
      </c>
      <c r="K2790" t="s">
        <v>117</v>
      </c>
      <c r="L2790" t="s">
        <v>97</v>
      </c>
      <c r="M2790" t="s">
        <v>361</v>
      </c>
      <c r="N2790">
        <v>5</v>
      </c>
      <c r="O2790">
        <v>5</v>
      </c>
      <c r="P2790">
        <v>293.56</v>
      </c>
      <c r="Q2790" s="2">
        <v>0.4</v>
      </c>
      <c r="R2790">
        <v>988.84</v>
      </c>
      <c r="S2790">
        <v>397.44</v>
      </c>
      <c r="T2790" s="3">
        <v>0.40200000000000002</v>
      </c>
      <c r="U2790">
        <v>61.09</v>
      </c>
      <c r="V2790" t="s">
        <v>68</v>
      </c>
      <c r="W2790">
        <v>4</v>
      </c>
      <c r="X2790" t="b">
        <v>0</v>
      </c>
      <c r="Y2790" t="s">
        <v>100</v>
      </c>
      <c r="Z2790" t="s">
        <v>100</v>
      </c>
      <c r="AA2790">
        <v>5</v>
      </c>
      <c r="AB2790">
        <v>5</v>
      </c>
      <c r="AC2790">
        <v>2021</v>
      </c>
      <c r="AD2790" s="1">
        <v>44440</v>
      </c>
      <c r="AE2790" t="s">
        <v>61</v>
      </c>
      <c r="AF2790" t="s">
        <v>62</v>
      </c>
      <c r="AG2790" t="str">
        <f t="shared" si="175"/>
        <v>Include</v>
      </c>
      <c r="AH2790">
        <f t="shared" si="172"/>
        <v>0</v>
      </c>
      <c r="AI2790">
        <f t="shared" si="173"/>
        <v>0</v>
      </c>
      <c r="AJ2790">
        <f t="shared" si="174"/>
        <v>1</v>
      </c>
      <c r="AK2790" s="15">
        <f>1</f>
        <v>1</v>
      </c>
    </row>
    <row r="2791" spans="1:37" x14ac:dyDescent="0.3">
      <c r="A2791" t="s">
        <v>6169</v>
      </c>
      <c r="B2791" s="1">
        <v>44467</v>
      </c>
      <c r="C2791" s="1">
        <v>44467</v>
      </c>
      <c r="D2791" t="s">
        <v>6170</v>
      </c>
      <c r="E2791" t="s">
        <v>3393</v>
      </c>
      <c r="F2791">
        <v>34</v>
      </c>
      <c r="G2791">
        <v>34</v>
      </c>
      <c r="H2791" t="s">
        <v>47</v>
      </c>
      <c r="I2791" t="s">
        <v>47</v>
      </c>
      <c r="J2791" t="s">
        <v>36</v>
      </c>
      <c r="K2791" t="s">
        <v>73</v>
      </c>
      <c r="L2791" t="s">
        <v>140</v>
      </c>
      <c r="M2791" t="s">
        <v>206</v>
      </c>
      <c r="N2791">
        <v>3</v>
      </c>
      <c r="O2791">
        <v>3</v>
      </c>
      <c r="P2791">
        <v>1238.9000000000001</v>
      </c>
      <c r="Q2791" s="2">
        <v>0.33</v>
      </c>
      <c r="R2791">
        <v>2660.56</v>
      </c>
      <c r="S2791">
        <v>1083.58</v>
      </c>
      <c r="T2791" s="3">
        <v>0.40699999999999997</v>
      </c>
      <c r="U2791">
        <v>73.53</v>
      </c>
      <c r="V2791" t="s">
        <v>99</v>
      </c>
      <c r="W2791">
        <v>5</v>
      </c>
      <c r="X2791" t="b">
        <v>1</v>
      </c>
      <c r="Y2791" t="s">
        <v>41</v>
      </c>
      <c r="Z2791" t="s">
        <v>41</v>
      </c>
      <c r="AA2791">
        <v>3</v>
      </c>
      <c r="AB2791">
        <v>3</v>
      </c>
      <c r="AC2791">
        <v>2021</v>
      </c>
      <c r="AD2791" s="1">
        <v>44440</v>
      </c>
      <c r="AE2791" t="s">
        <v>87</v>
      </c>
      <c r="AF2791" t="s">
        <v>62</v>
      </c>
      <c r="AG2791" t="str">
        <f t="shared" si="175"/>
        <v>Include</v>
      </c>
      <c r="AH2791">
        <f t="shared" si="172"/>
        <v>1</v>
      </c>
      <c r="AI2791">
        <f t="shared" si="173"/>
        <v>1</v>
      </c>
      <c r="AJ2791">
        <f t="shared" si="174"/>
        <v>0</v>
      </c>
      <c r="AK2791" s="15">
        <f>1</f>
        <v>1</v>
      </c>
    </row>
    <row r="2792" spans="1:37" x14ac:dyDescent="0.3">
      <c r="A2792" t="s">
        <v>6171</v>
      </c>
      <c r="B2792" s="1">
        <v>44466</v>
      </c>
      <c r="C2792" s="1">
        <v>44466</v>
      </c>
      <c r="D2792" t="s">
        <v>6172</v>
      </c>
      <c r="E2792" t="s">
        <v>1169</v>
      </c>
      <c r="F2792">
        <v>32</v>
      </c>
      <c r="G2792">
        <v>32</v>
      </c>
      <c r="H2792" t="s">
        <v>47</v>
      </c>
      <c r="I2792" t="s">
        <v>47</v>
      </c>
      <c r="J2792" t="s">
        <v>57</v>
      </c>
      <c r="K2792" t="s">
        <v>58</v>
      </c>
      <c r="L2792" t="s">
        <v>38</v>
      </c>
      <c r="M2792" t="s">
        <v>39</v>
      </c>
      <c r="N2792">
        <v>7</v>
      </c>
      <c r="O2792">
        <v>7</v>
      </c>
      <c r="P2792">
        <v>1026.47</v>
      </c>
      <c r="Q2792" s="2">
        <v>7.0000000000000007E-2</v>
      </c>
      <c r="R2792">
        <v>6772.95</v>
      </c>
      <c r="S2792">
        <v>2747.24</v>
      </c>
      <c r="T2792" s="3">
        <v>0.40600000000000003</v>
      </c>
      <c r="U2792">
        <v>58.92</v>
      </c>
      <c r="V2792" t="s">
        <v>52</v>
      </c>
      <c r="W2792">
        <v>1</v>
      </c>
      <c r="X2792" t="b">
        <v>1</v>
      </c>
      <c r="Y2792" t="s">
        <v>41</v>
      </c>
      <c r="Z2792" t="s">
        <v>41</v>
      </c>
      <c r="AA2792">
        <v>9</v>
      </c>
      <c r="AB2792">
        <v>9</v>
      </c>
      <c r="AC2792">
        <v>2021</v>
      </c>
      <c r="AD2792" s="1">
        <v>44440</v>
      </c>
      <c r="AE2792" t="s">
        <v>87</v>
      </c>
      <c r="AF2792" t="s">
        <v>69</v>
      </c>
      <c r="AG2792" t="str">
        <f t="shared" si="175"/>
        <v>Include</v>
      </c>
      <c r="AH2792">
        <f t="shared" si="172"/>
        <v>1</v>
      </c>
      <c r="AI2792">
        <f t="shared" si="173"/>
        <v>1</v>
      </c>
      <c r="AJ2792">
        <f t="shared" si="174"/>
        <v>0</v>
      </c>
      <c r="AK2792" s="15">
        <f>1</f>
        <v>1</v>
      </c>
    </row>
    <row r="2793" spans="1:37" x14ac:dyDescent="0.3">
      <c r="A2793" t="s">
        <v>6173</v>
      </c>
      <c r="B2793" s="1">
        <v>44465</v>
      </c>
      <c r="C2793" s="1">
        <v>44465</v>
      </c>
      <c r="D2793" t="s">
        <v>3746</v>
      </c>
      <c r="E2793" t="s">
        <v>1019</v>
      </c>
      <c r="F2793">
        <v>31</v>
      </c>
      <c r="G2793">
        <v>31</v>
      </c>
      <c r="H2793" t="s">
        <v>47</v>
      </c>
      <c r="I2793" t="s">
        <v>47</v>
      </c>
      <c r="J2793" t="s">
        <v>82</v>
      </c>
      <c r="K2793" t="s">
        <v>83</v>
      </c>
      <c r="L2793" t="s">
        <v>140</v>
      </c>
      <c r="M2793" t="s">
        <v>190</v>
      </c>
      <c r="N2793">
        <v>6</v>
      </c>
      <c r="O2793">
        <v>6</v>
      </c>
      <c r="P2793">
        <v>1744.18</v>
      </c>
      <c r="Q2793" s="2">
        <v>0.2</v>
      </c>
      <c r="R2793">
        <v>8503.76</v>
      </c>
      <c r="S2793">
        <v>2737.92</v>
      </c>
      <c r="T2793" s="3">
        <v>0.32200000000000001</v>
      </c>
      <c r="U2793">
        <v>72.31</v>
      </c>
      <c r="V2793" t="s">
        <v>52</v>
      </c>
      <c r="W2793">
        <v>5</v>
      </c>
      <c r="X2793" t="b">
        <v>0</v>
      </c>
      <c r="Y2793" t="s">
        <v>142</v>
      </c>
      <c r="Z2793" t="s">
        <v>142</v>
      </c>
      <c r="AA2793">
        <v>5</v>
      </c>
      <c r="AB2793">
        <v>5</v>
      </c>
      <c r="AC2793">
        <v>2021</v>
      </c>
      <c r="AD2793" s="1">
        <v>44440</v>
      </c>
      <c r="AE2793" t="s">
        <v>87</v>
      </c>
      <c r="AF2793" t="s">
        <v>88</v>
      </c>
      <c r="AG2793" t="str">
        <f t="shared" si="175"/>
        <v>Include</v>
      </c>
      <c r="AH2793">
        <f t="shared" si="172"/>
        <v>0</v>
      </c>
      <c r="AI2793">
        <f t="shared" si="173"/>
        <v>0</v>
      </c>
      <c r="AJ2793">
        <f t="shared" si="174"/>
        <v>0</v>
      </c>
      <c r="AK2793" s="15">
        <f>1</f>
        <v>1</v>
      </c>
    </row>
    <row r="2794" spans="1:37" x14ac:dyDescent="0.3">
      <c r="A2794" t="s">
        <v>6174</v>
      </c>
      <c r="B2794" s="1">
        <v>44465</v>
      </c>
      <c r="C2794" s="1">
        <v>44465</v>
      </c>
      <c r="D2794" t="s">
        <v>6175</v>
      </c>
      <c r="E2794" t="s">
        <v>506</v>
      </c>
      <c r="F2794">
        <v>9</v>
      </c>
      <c r="G2794">
        <v>9</v>
      </c>
      <c r="H2794" t="s">
        <v>35</v>
      </c>
      <c r="I2794" t="s">
        <v>35</v>
      </c>
      <c r="J2794" t="s">
        <v>82</v>
      </c>
      <c r="K2794" t="s">
        <v>131</v>
      </c>
      <c r="L2794" t="s">
        <v>111</v>
      </c>
      <c r="M2794" t="s">
        <v>112</v>
      </c>
      <c r="N2794">
        <v>7</v>
      </c>
      <c r="O2794">
        <v>7</v>
      </c>
      <c r="P2794">
        <v>12363.5</v>
      </c>
      <c r="Q2794" s="2">
        <v>0.06</v>
      </c>
      <c r="R2794">
        <v>79795.539999999994</v>
      </c>
      <c r="S2794">
        <v>13170.87</v>
      </c>
      <c r="T2794" s="3">
        <v>0.16500000000000001</v>
      </c>
      <c r="U2794">
        <v>61.11</v>
      </c>
      <c r="V2794" t="s">
        <v>40</v>
      </c>
      <c r="W2794">
        <v>1</v>
      </c>
      <c r="X2794" t="b">
        <v>0</v>
      </c>
      <c r="Y2794" t="s">
        <v>142</v>
      </c>
      <c r="Z2794" t="s">
        <v>142</v>
      </c>
      <c r="AC2794">
        <v>2021</v>
      </c>
      <c r="AD2794" s="1">
        <v>44440</v>
      </c>
      <c r="AE2794" t="s">
        <v>42</v>
      </c>
      <c r="AF2794" t="s">
        <v>69</v>
      </c>
      <c r="AG2794" t="str">
        <f t="shared" si="175"/>
        <v>Include</v>
      </c>
      <c r="AH2794">
        <f t="shared" si="172"/>
        <v>0</v>
      </c>
      <c r="AI2794">
        <f t="shared" si="173"/>
        <v>0</v>
      </c>
      <c r="AJ2794">
        <f t="shared" si="174"/>
        <v>0</v>
      </c>
      <c r="AK2794" s="15">
        <f>1</f>
        <v>1</v>
      </c>
    </row>
    <row r="2795" spans="1:37" x14ac:dyDescent="0.3">
      <c r="A2795" t="s">
        <v>6176</v>
      </c>
      <c r="B2795" s="1">
        <v>44464</v>
      </c>
      <c r="C2795" s="1">
        <v>44464</v>
      </c>
      <c r="D2795" t="s">
        <v>5793</v>
      </c>
      <c r="E2795" t="s">
        <v>436</v>
      </c>
      <c r="F2795">
        <v>38</v>
      </c>
      <c r="G2795">
        <v>38</v>
      </c>
      <c r="H2795" t="s">
        <v>173</v>
      </c>
      <c r="I2795" t="s">
        <v>81</v>
      </c>
      <c r="J2795" t="s">
        <v>116</v>
      </c>
      <c r="K2795" t="s">
        <v>260</v>
      </c>
      <c r="L2795" t="s">
        <v>38</v>
      </c>
      <c r="M2795" t="s">
        <v>39</v>
      </c>
      <c r="N2795">
        <v>2</v>
      </c>
      <c r="O2795">
        <v>2</v>
      </c>
      <c r="P2795">
        <v>1348.14</v>
      </c>
      <c r="Q2795" s="2">
        <v>0.25</v>
      </c>
      <c r="R2795">
        <v>2363.6999999999998</v>
      </c>
      <c r="S2795">
        <v>904.82</v>
      </c>
      <c r="T2795" s="3">
        <v>0.38300000000000001</v>
      </c>
      <c r="U2795">
        <v>48.59</v>
      </c>
      <c r="V2795" t="s">
        <v>76</v>
      </c>
      <c r="W2795">
        <v>2</v>
      </c>
      <c r="X2795" t="b">
        <v>0</v>
      </c>
      <c r="Y2795" t="s">
        <v>60</v>
      </c>
      <c r="Z2795" t="s">
        <v>60</v>
      </c>
      <c r="AA2795">
        <v>5</v>
      </c>
      <c r="AB2795">
        <v>5</v>
      </c>
      <c r="AC2795">
        <v>2021</v>
      </c>
      <c r="AD2795" s="1">
        <v>44440</v>
      </c>
      <c r="AE2795" t="s">
        <v>61</v>
      </c>
      <c r="AF2795" t="s">
        <v>43</v>
      </c>
      <c r="AG2795" t="str">
        <f t="shared" si="175"/>
        <v>Include</v>
      </c>
      <c r="AH2795">
        <f t="shared" si="172"/>
        <v>0</v>
      </c>
      <c r="AI2795">
        <f t="shared" si="173"/>
        <v>1</v>
      </c>
      <c r="AJ2795">
        <f t="shared" si="174"/>
        <v>0</v>
      </c>
      <c r="AK2795" s="15">
        <f>1</f>
        <v>1</v>
      </c>
    </row>
    <row r="2796" spans="1:37" x14ac:dyDescent="0.3">
      <c r="A2796" t="s">
        <v>6177</v>
      </c>
      <c r="B2796" s="1">
        <v>44464</v>
      </c>
      <c r="C2796" s="1">
        <v>44464</v>
      </c>
      <c r="D2796" t="s">
        <v>6178</v>
      </c>
      <c r="E2796" t="s">
        <v>1103</v>
      </c>
      <c r="F2796">
        <v>19</v>
      </c>
      <c r="G2796">
        <v>19</v>
      </c>
      <c r="H2796" t="s">
        <v>265</v>
      </c>
      <c r="I2796" t="s">
        <v>35</v>
      </c>
      <c r="J2796" t="s">
        <v>116</v>
      </c>
      <c r="K2796" t="s">
        <v>260</v>
      </c>
      <c r="L2796" t="s">
        <v>38</v>
      </c>
      <c r="M2796" t="s">
        <v>447</v>
      </c>
      <c r="N2796">
        <v>7</v>
      </c>
      <c r="O2796">
        <v>7</v>
      </c>
      <c r="P2796">
        <v>210.31</v>
      </c>
      <c r="Q2796" s="2">
        <v>0.23</v>
      </c>
      <c r="R2796">
        <v>1209</v>
      </c>
      <c r="S2796">
        <v>600.88</v>
      </c>
      <c r="T2796" s="3">
        <v>0.497</v>
      </c>
      <c r="U2796">
        <v>67.459999999999994</v>
      </c>
      <c r="V2796" t="s">
        <v>76</v>
      </c>
      <c r="W2796">
        <v>5</v>
      </c>
      <c r="X2796" t="b">
        <v>1</v>
      </c>
      <c r="Y2796" t="s">
        <v>41</v>
      </c>
      <c r="Z2796" t="s">
        <v>41</v>
      </c>
      <c r="AA2796">
        <v>6</v>
      </c>
      <c r="AB2796">
        <v>6</v>
      </c>
      <c r="AC2796">
        <v>2021</v>
      </c>
      <c r="AD2796" s="1">
        <v>44440</v>
      </c>
      <c r="AE2796" t="s">
        <v>53</v>
      </c>
      <c r="AF2796" t="s">
        <v>43</v>
      </c>
      <c r="AG2796" t="str">
        <f t="shared" si="175"/>
        <v>Include</v>
      </c>
      <c r="AH2796">
        <f t="shared" si="172"/>
        <v>1</v>
      </c>
      <c r="AI2796">
        <f t="shared" si="173"/>
        <v>1</v>
      </c>
      <c r="AJ2796">
        <f t="shared" si="174"/>
        <v>0</v>
      </c>
      <c r="AK2796" s="15">
        <f>1</f>
        <v>1</v>
      </c>
    </row>
    <row r="2797" spans="1:37" x14ac:dyDescent="0.3">
      <c r="A2797" t="s">
        <v>6179</v>
      </c>
      <c r="B2797" s="1">
        <v>44464</v>
      </c>
      <c r="C2797" s="1">
        <v>44464</v>
      </c>
      <c r="D2797" t="s">
        <v>6180</v>
      </c>
      <c r="E2797" t="s">
        <v>723</v>
      </c>
      <c r="F2797">
        <v>25</v>
      </c>
      <c r="G2797">
        <v>25</v>
      </c>
      <c r="H2797" t="s">
        <v>81</v>
      </c>
      <c r="I2797" t="s">
        <v>81</v>
      </c>
      <c r="J2797" t="s">
        <v>57</v>
      </c>
      <c r="K2797" t="s">
        <v>205</v>
      </c>
      <c r="L2797" t="s">
        <v>97</v>
      </c>
      <c r="M2797" t="s">
        <v>107</v>
      </c>
      <c r="N2797">
        <v>10</v>
      </c>
      <c r="O2797">
        <v>10</v>
      </c>
      <c r="P2797">
        <v>350.58</v>
      </c>
      <c r="Q2797" s="2">
        <v>0.32</v>
      </c>
      <c r="R2797">
        <v>2561.17</v>
      </c>
      <c r="S2797">
        <v>916.75</v>
      </c>
      <c r="T2797" s="3">
        <v>0.35799999999999998</v>
      </c>
      <c r="U2797">
        <v>95</v>
      </c>
      <c r="V2797" t="s">
        <v>76</v>
      </c>
      <c r="W2797">
        <v>5</v>
      </c>
      <c r="X2797" t="b">
        <v>0</v>
      </c>
      <c r="Y2797" t="s">
        <v>60</v>
      </c>
      <c r="Z2797" t="s">
        <v>60</v>
      </c>
      <c r="AA2797">
        <v>7</v>
      </c>
      <c r="AB2797">
        <v>7</v>
      </c>
      <c r="AC2797">
        <v>2021</v>
      </c>
      <c r="AD2797" s="1">
        <v>44440</v>
      </c>
      <c r="AE2797" t="s">
        <v>53</v>
      </c>
      <c r="AF2797" t="s">
        <v>62</v>
      </c>
      <c r="AG2797" t="str">
        <f t="shared" si="175"/>
        <v>Include</v>
      </c>
      <c r="AH2797">
        <f t="shared" si="172"/>
        <v>0</v>
      </c>
      <c r="AI2797">
        <f t="shared" si="173"/>
        <v>1</v>
      </c>
      <c r="AJ2797">
        <f t="shared" si="174"/>
        <v>0</v>
      </c>
      <c r="AK2797" s="15">
        <f>1</f>
        <v>1</v>
      </c>
    </row>
    <row r="2798" spans="1:37" x14ac:dyDescent="0.3">
      <c r="A2798" t="s">
        <v>6181</v>
      </c>
      <c r="B2798" s="1">
        <v>44464</v>
      </c>
      <c r="C2798" s="1">
        <v>44464</v>
      </c>
      <c r="D2798" t="s">
        <v>6182</v>
      </c>
      <c r="E2798" t="s">
        <v>427</v>
      </c>
      <c r="F2798">
        <v>47</v>
      </c>
      <c r="G2798">
        <v>47</v>
      </c>
      <c r="H2798" t="s">
        <v>47</v>
      </c>
      <c r="I2798" t="s">
        <v>47</v>
      </c>
      <c r="J2798" t="s">
        <v>36</v>
      </c>
      <c r="K2798" t="s">
        <v>239</v>
      </c>
      <c r="L2798" t="s">
        <v>74</v>
      </c>
      <c r="M2798" t="s">
        <v>170</v>
      </c>
      <c r="N2798">
        <v>8</v>
      </c>
      <c r="O2798">
        <v>8</v>
      </c>
      <c r="P2798">
        <v>75788.600000000006</v>
      </c>
      <c r="Q2798" s="2">
        <v>0.25</v>
      </c>
      <c r="R2798">
        <v>518764.77</v>
      </c>
      <c r="S2798">
        <v>69163.47</v>
      </c>
      <c r="T2798" s="3">
        <v>0.13300000000000001</v>
      </c>
      <c r="U2798">
        <v>47.81</v>
      </c>
      <c r="V2798" t="s">
        <v>52</v>
      </c>
      <c r="W2798">
        <v>2</v>
      </c>
      <c r="X2798" t="b">
        <v>0</v>
      </c>
      <c r="Y2798" t="s">
        <v>60</v>
      </c>
      <c r="Z2798" t="s">
        <v>60</v>
      </c>
      <c r="AA2798">
        <v>10</v>
      </c>
      <c r="AB2798">
        <v>10</v>
      </c>
      <c r="AC2798">
        <v>2021</v>
      </c>
      <c r="AD2798" s="1">
        <v>44440</v>
      </c>
      <c r="AE2798" t="s">
        <v>101</v>
      </c>
      <c r="AF2798" t="s">
        <v>43</v>
      </c>
      <c r="AG2798" t="str">
        <f t="shared" si="175"/>
        <v>Include</v>
      </c>
      <c r="AH2798">
        <f t="shared" si="172"/>
        <v>0</v>
      </c>
      <c r="AI2798">
        <f t="shared" si="173"/>
        <v>1</v>
      </c>
      <c r="AJ2798">
        <f t="shared" si="174"/>
        <v>0</v>
      </c>
      <c r="AK2798" s="15">
        <f>1</f>
        <v>1</v>
      </c>
    </row>
    <row r="2799" spans="1:37" x14ac:dyDescent="0.3">
      <c r="A2799" t="s">
        <v>6183</v>
      </c>
      <c r="B2799" s="1">
        <v>44464</v>
      </c>
      <c r="C2799" s="1">
        <v>44464</v>
      </c>
      <c r="D2799" t="s">
        <v>6184</v>
      </c>
      <c r="E2799" t="s">
        <v>676</v>
      </c>
      <c r="F2799">
        <v>43</v>
      </c>
      <c r="G2799">
        <v>43</v>
      </c>
      <c r="H2799" t="s">
        <v>47</v>
      </c>
      <c r="I2799" t="s">
        <v>47</v>
      </c>
      <c r="J2799" t="s">
        <v>116</v>
      </c>
      <c r="K2799" t="s">
        <v>117</v>
      </c>
      <c r="L2799" t="s">
        <v>140</v>
      </c>
      <c r="M2799" t="s">
        <v>372</v>
      </c>
      <c r="N2799">
        <v>10</v>
      </c>
      <c r="O2799">
        <v>10</v>
      </c>
      <c r="P2799">
        <v>3186.14</v>
      </c>
      <c r="Q2799" s="2">
        <v>0.28000000000000003</v>
      </c>
      <c r="R2799">
        <v>22148.240000000002</v>
      </c>
      <c r="S2799">
        <v>6072.78</v>
      </c>
      <c r="T2799" s="3">
        <v>0.27400000000000002</v>
      </c>
      <c r="U2799">
        <v>50.45</v>
      </c>
      <c r="V2799" t="s">
        <v>76</v>
      </c>
      <c r="W2799">
        <v>1</v>
      </c>
      <c r="X2799" t="b">
        <v>0</v>
      </c>
      <c r="Y2799" t="s">
        <v>100</v>
      </c>
      <c r="Z2799" t="s">
        <v>100</v>
      </c>
      <c r="AA2799">
        <v>9</v>
      </c>
      <c r="AB2799">
        <v>9</v>
      </c>
      <c r="AC2799">
        <v>2021</v>
      </c>
      <c r="AD2799" s="1">
        <v>44440</v>
      </c>
      <c r="AE2799" t="s">
        <v>61</v>
      </c>
      <c r="AF2799" t="s">
        <v>43</v>
      </c>
      <c r="AG2799" t="str">
        <f t="shared" si="175"/>
        <v>Include</v>
      </c>
      <c r="AH2799">
        <f t="shared" si="172"/>
        <v>0</v>
      </c>
      <c r="AI2799">
        <f t="shared" si="173"/>
        <v>0</v>
      </c>
      <c r="AJ2799">
        <f t="shared" si="174"/>
        <v>1</v>
      </c>
      <c r="AK2799" s="15">
        <f>1</f>
        <v>1</v>
      </c>
    </row>
    <row r="2800" spans="1:37" x14ac:dyDescent="0.3">
      <c r="A2800" t="s">
        <v>6185</v>
      </c>
      <c r="B2800" s="1">
        <v>44463</v>
      </c>
      <c r="C2800" s="1">
        <v>44463</v>
      </c>
      <c r="D2800" t="s">
        <v>5585</v>
      </c>
      <c r="E2800" t="s">
        <v>613</v>
      </c>
      <c r="F2800">
        <v>43</v>
      </c>
      <c r="G2800">
        <v>43</v>
      </c>
      <c r="H2800" t="s">
        <v>35</v>
      </c>
      <c r="I2800" t="s">
        <v>35</v>
      </c>
      <c r="J2800" t="s">
        <v>82</v>
      </c>
      <c r="K2800" t="s">
        <v>131</v>
      </c>
      <c r="L2800" t="s">
        <v>50</v>
      </c>
      <c r="M2800" t="s">
        <v>325</v>
      </c>
      <c r="N2800">
        <v>2</v>
      </c>
      <c r="O2800">
        <v>2</v>
      </c>
      <c r="P2800">
        <v>2701.39</v>
      </c>
      <c r="Q2800" s="2">
        <v>0.33</v>
      </c>
      <c r="R2800">
        <v>4179.32</v>
      </c>
      <c r="S2800">
        <v>933.32</v>
      </c>
      <c r="T2800" s="3">
        <v>0.223</v>
      </c>
      <c r="U2800">
        <v>79.239999999999995</v>
      </c>
      <c r="V2800" t="s">
        <v>68</v>
      </c>
      <c r="W2800">
        <v>5</v>
      </c>
      <c r="X2800" t="b">
        <v>0</v>
      </c>
      <c r="Y2800" t="s">
        <v>100</v>
      </c>
      <c r="Z2800" t="s">
        <v>100</v>
      </c>
      <c r="AA2800">
        <v>2</v>
      </c>
      <c r="AB2800">
        <v>2</v>
      </c>
      <c r="AC2800">
        <v>2021</v>
      </c>
      <c r="AD2800" s="1">
        <v>44440</v>
      </c>
      <c r="AE2800" t="s">
        <v>61</v>
      </c>
      <c r="AF2800" t="s">
        <v>62</v>
      </c>
      <c r="AG2800" t="str">
        <f t="shared" si="175"/>
        <v>Include</v>
      </c>
      <c r="AH2800">
        <f t="shared" si="172"/>
        <v>0</v>
      </c>
      <c r="AI2800">
        <f t="shared" si="173"/>
        <v>0</v>
      </c>
      <c r="AJ2800">
        <f t="shared" si="174"/>
        <v>1</v>
      </c>
      <c r="AK2800" s="15">
        <f>1</f>
        <v>1</v>
      </c>
    </row>
    <row r="2801" spans="1:37" x14ac:dyDescent="0.3">
      <c r="A2801" t="s">
        <v>6186</v>
      </c>
      <c r="B2801" s="1">
        <v>44463</v>
      </c>
      <c r="C2801" s="1">
        <v>44463</v>
      </c>
      <c r="D2801" t="s">
        <v>6187</v>
      </c>
      <c r="E2801" t="s">
        <v>427</v>
      </c>
      <c r="F2801">
        <v>22</v>
      </c>
      <c r="G2801">
        <v>22</v>
      </c>
      <c r="H2801" t="s">
        <v>81</v>
      </c>
      <c r="I2801" t="s">
        <v>81</v>
      </c>
      <c r="J2801" t="s">
        <v>48</v>
      </c>
      <c r="K2801" t="s">
        <v>49</v>
      </c>
      <c r="L2801" t="s">
        <v>38</v>
      </c>
      <c r="M2801" t="s">
        <v>181</v>
      </c>
      <c r="N2801">
        <v>6</v>
      </c>
      <c r="O2801">
        <v>6</v>
      </c>
      <c r="P2801">
        <v>669.59</v>
      </c>
      <c r="Q2801" s="2">
        <v>0.13</v>
      </c>
      <c r="R2801">
        <v>3355.53</v>
      </c>
      <c r="S2801">
        <v>1841.16</v>
      </c>
      <c r="T2801" s="3">
        <v>0.54900000000000004</v>
      </c>
      <c r="U2801">
        <v>75.650000000000006</v>
      </c>
      <c r="V2801" t="s">
        <v>99</v>
      </c>
      <c r="W2801">
        <v>3</v>
      </c>
      <c r="X2801" t="b">
        <v>0</v>
      </c>
      <c r="Y2801" t="s">
        <v>60</v>
      </c>
      <c r="Z2801" t="s">
        <v>60</v>
      </c>
      <c r="AA2801">
        <v>9</v>
      </c>
      <c r="AB2801">
        <v>9</v>
      </c>
      <c r="AC2801">
        <v>2021</v>
      </c>
      <c r="AD2801" s="1">
        <v>44440</v>
      </c>
      <c r="AE2801" t="s">
        <v>53</v>
      </c>
      <c r="AF2801" t="s">
        <v>88</v>
      </c>
      <c r="AG2801" t="str">
        <f t="shared" si="175"/>
        <v>Include</v>
      </c>
      <c r="AH2801">
        <f t="shared" si="172"/>
        <v>0</v>
      </c>
      <c r="AI2801">
        <f t="shared" si="173"/>
        <v>1</v>
      </c>
      <c r="AJ2801">
        <f t="shared" si="174"/>
        <v>0</v>
      </c>
      <c r="AK2801" s="15">
        <f>1</f>
        <v>1</v>
      </c>
    </row>
    <row r="2802" spans="1:37" x14ac:dyDescent="0.3">
      <c r="A2802" t="s">
        <v>6188</v>
      </c>
      <c r="B2802" t="s">
        <v>6189</v>
      </c>
      <c r="C2802" s="1">
        <v>44463</v>
      </c>
      <c r="D2802" t="s">
        <v>6190</v>
      </c>
      <c r="E2802" t="s">
        <v>2957</v>
      </c>
      <c r="F2802">
        <v>42</v>
      </c>
      <c r="G2802">
        <v>42</v>
      </c>
      <c r="H2802" t="s">
        <v>81</v>
      </c>
      <c r="I2802" t="s">
        <v>81</v>
      </c>
      <c r="J2802" t="s">
        <v>57</v>
      </c>
      <c r="K2802" t="s">
        <v>66</v>
      </c>
      <c r="L2802" t="s">
        <v>84</v>
      </c>
      <c r="M2802" t="s">
        <v>85</v>
      </c>
      <c r="N2802">
        <v>10</v>
      </c>
      <c r="O2802">
        <v>10</v>
      </c>
      <c r="P2802">
        <v>245.92</v>
      </c>
      <c r="Q2802" s="2">
        <v>0.04</v>
      </c>
      <c r="R2802">
        <v>2502.84</v>
      </c>
      <c r="S2802">
        <v>183.09</v>
      </c>
      <c r="T2802" s="3">
        <v>7.2999999999999995E-2</v>
      </c>
      <c r="U2802">
        <v>76.22</v>
      </c>
      <c r="V2802" t="s">
        <v>99</v>
      </c>
      <c r="W2802">
        <v>5</v>
      </c>
      <c r="X2802" t="b">
        <v>0</v>
      </c>
      <c r="Y2802" t="s">
        <v>86</v>
      </c>
      <c r="Z2802" t="s">
        <v>86</v>
      </c>
      <c r="AA2802">
        <v>5</v>
      </c>
      <c r="AB2802">
        <v>5</v>
      </c>
      <c r="AC2802">
        <v>2021</v>
      </c>
      <c r="AD2802" s="1">
        <v>44440</v>
      </c>
      <c r="AE2802" t="s">
        <v>61</v>
      </c>
      <c r="AF2802" t="s">
        <v>69</v>
      </c>
      <c r="AG2802" t="str">
        <f t="shared" si="175"/>
        <v>Include</v>
      </c>
      <c r="AH2802">
        <f t="shared" si="172"/>
        <v>0</v>
      </c>
      <c r="AI2802">
        <f t="shared" si="173"/>
        <v>0</v>
      </c>
      <c r="AJ2802">
        <f t="shared" si="174"/>
        <v>0</v>
      </c>
      <c r="AK2802" s="15">
        <f>1</f>
        <v>1</v>
      </c>
    </row>
    <row r="2803" spans="1:37" x14ac:dyDescent="0.3">
      <c r="A2803" t="s">
        <v>6191</v>
      </c>
      <c r="B2803" s="1">
        <v>44462</v>
      </c>
      <c r="C2803" s="1">
        <v>44462</v>
      </c>
      <c r="D2803" t="s">
        <v>6192</v>
      </c>
      <c r="E2803" t="s">
        <v>736</v>
      </c>
      <c r="F2803">
        <v>25</v>
      </c>
      <c r="G2803">
        <v>25</v>
      </c>
      <c r="H2803" t="s">
        <v>47</v>
      </c>
      <c r="I2803" t="s">
        <v>47</v>
      </c>
      <c r="J2803" t="s">
        <v>57</v>
      </c>
      <c r="K2803" t="s">
        <v>155</v>
      </c>
      <c r="L2803" t="s">
        <v>50</v>
      </c>
      <c r="M2803" t="s">
        <v>67</v>
      </c>
      <c r="N2803">
        <v>8</v>
      </c>
      <c r="O2803">
        <v>8</v>
      </c>
      <c r="P2803">
        <v>19149.45</v>
      </c>
      <c r="Q2803" s="2">
        <v>0.14000000000000001</v>
      </c>
      <c r="R2803">
        <v>163824.93</v>
      </c>
      <c r="S2803">
        <v>43339.07</v>
      </c>
      <c r="T2803" s="3">
        <v>0.26500000000000001</v>
      </c>
      <c r="U2803">
        <v>77.260000000000005</v>
      </c>
      <c r="V2803" t="s">
        <v>76</v>
      </c>
      <c r="W2803">
        <v>2</v>
      </c>
      <c r="X2803" t="b">
        <v>0</v>
      </c>
      <c r="Y2803" t="s">
        <v>60</v>
      </c>
      <c r="Z2803" t="s">
        <v>60</v>
      </c>
      <c r="AA2803">
        <v>4</v>
      </c>
      <c r="AB2803">
        <v>4</v>
      </c>
      <c r="AC2803">
        <v>2021</v>
      </c>
      <c r="AD2803" s="1">
        <v>44440</v>
      </c>
      <c r="AE2803" t="s">
        <v>53</v>
      </c>
      <c r="AF2803" t="s">
        <v>88</v>
      </c>
      <c r="AG2803" t="str">
        <f t="shared" si="175"/>
        <v>Include</v>
      </c>
      <c r="AH2803">
        <f t="shared" si="172"/>
        <v>0</v>
      </c>
      <c r="AI2803">
        <f t="shared" si="173"/>
        <v>1</v>
      </c>
      <c r="AJ2803">
        <f t="shared" si="174"/>
        <v>0</v>
      </c>
      <c r="AK2803" s="15">
        <f>1</f>
        <v>1</v>
      </c>
    </row>
    <row r="2804" spans="1:37" x14ac:dyDescent="0.3">
      <c r="A2804" t="s">
        <v>6193</v>
      </c>
      <c r="B2804" s="1">
        <v>44462</v>
      </c>
      <c r="C2804" s="1">
        <v>44462</v>
      </c>
      <c r="D2804" t="s">
        <v>6194</v>
      </c>
      <c r="E2804" t="s">
        <v>1627</v>
      </c>
      <c r="H2804" t="s">
        <v>47</v>
      </c>
      <c r="I2804" t="s">
        <v>47</v>
      </c>
      <c r="J2804" t="s">
        <v>82</v>
      </c>
      <c r="K2804" t="s">
        <v>83</v>
      </c>
      <c r="L2804" t="s">
        <v>84</v>
      </c>
      <c r="M2804" t="s">
        <v>146</v>
      </c>
      <c r="N2804">
        <v>5</v>
      </c>
      <c r="O2804">
        <v>5</v>
      </c>
      <c r="P2804">
        <v>69.28</v>
      </c>
      <c r="Q2804" s="2">
        <v>0.31</v>
      </c>
      <c r="R2804">
        <v>257.67</v>
      </c>
      <c r="S2804">
        <v>18.670000000000002</v>
      </c>
      <c r="T2804" s="3">
        <v>7.1999999999999995E-2</v>
      </c>
      <c r="U2804">
        <v>64.900000000000006</v>
      </c>
      <c r="V2804" t="s">
        <v>52</v>
      </c>
      <c r="W2804">
        <v>4</v>
      </c>
      <c r="X2804" t="b">
        <v>0</v>
      </c>
      <c r="Y2804" t="s">
        <v>60</v>
      </c>
      <c r="Z2804" t="s">
        <v>60</v>
      </c>
      <c r="AA2804">
        <v>2</v>
      </c>
      <c r="AB2804">
        <v>2</v>
      </c>
      <c r="AC2804">
        <v>2021</v>
      </c>
      <c r="AD2804" s="1">
        <v>44440</v>
      </c>
      <c r="AE2804" t="s">
        <v>118</v>
      </c>
      <c r="AF2804" t="s">
        <v>62</v>
      </c>
      <c r="AG2804" t="str">
        <f t="shared" si="175"/>
        <v>Include</v>
      </c>
      <c r="AH2804">
        <f t="shared" si="172"/>
        <v>0</v>
      </c>
      <c r="AI2804">
        <f t="shared" si="173"/>
        <v>1</v>
      </c>
      <c r="AJ2804">
        <f t="shared" si="174"/>
        <v>0</v>
      </c>
      <c r="AK2804" s="15">
        <f>1</f>
        <v>1</v>
      </c>
    </row>
    <row r="2805" spans="1:37" x14ac:dyDescent="0.3">
      <c r="A2805" t="s">
        <v>6195</v>
      </c>
      <c r="B2805" s="1">
        <v>44461</v>
      </c>
      <c r="C2805" s="1">
        <v>44461</v>
      </c>
      <c r="D2805" t="s">
        <v>6196</v>
      </c>
      <c r="E2805" t="s">
        <v>810</v>
      </c>
      <c r="F2805">
        <v>46</v>
      </c>
      <c r="G2805">
        <v>46</v>
      </c>
      <c r="H2805" t="s">
        <v>47</v>
      </c>
      <c r="I2805" t="s">
        <v>47</v>
      </c>
      <c r="J2805" t="s">
        <v>116</v>
      </c>
      <c r="K2805" t="s">
        <v>117</v>
      </c>
      <c r="L2805" t="s">
        <v>97</v>
      </c>
      <c r="M2805" t="s">
        <v>254</v>
      </c>
      <c r="N2805">
        <v>3</v>
      </c>
      <c r="O2805">
        <v>3</v>
      </c>
      <c r="P2805">
        <v>1314.32</v>
      </c>
      <c r="Q2805" s="2">
        <v>0.37</v>
      </c>
      <c r="R2805">
        <v>2667.9</v>
      </c>
      <c r="S2805">
        <v>1110.8900000000001</v>
      </c>
      <c r="T2805" s="3">
        <v>0.41599999999999998</v>
      </c>
      <c r="U2805">
        <v>44.79</v>
      </c>
      <c r="V2805" t="s">
        <v>52</v>
      </c>
      <c r="X2805" t="b">
        <v>0</v>
      </c>
      <c r="Y2805" t="s">
        <v>86</v>
      </c>
      <c r="Z2805" t="s">
        <v>86</v>
      </c>
      <c r="AA2805">
        <v>5</v>
      </c>
      <c r="AB2805">
        <v>5</v>
      </c>
      <c r="AC2805">
        <v>2021</v>
      </c>
      <c r="AD2805" s="1">
        <v>44440</v>
      </c>
      <c r="AE2805" t="s">
        <v>101</v>
      </c>
      <c r="AF2805" t="s">
        <v>62</v>
      </c>
      <c r="AG2805" t="str">
        <f t="shared" si="175"/>
        <v>Include</v>
      </c>
      <c r="AH2805">
        <f t="shared" si="172"/>
        <v>0</v>
      </c>
      <c r="AI2805">
        <f t="shared" si="173"/>
        <v>0</v>
      </c>
      <c r="AJ2805">
        <f t="shared" si="174"/>
        <v>0</v>
      </c>
      <c r="AK2805" s="15">
        <f>1</f>
        <v>1</v>
      </c>
    </row>
    <row r="2806" spans="1:37" x14ac:dyDescent="0.3">
      <c r="A2806" t="s">
        <v>6197</v>
      </c>
      <c r="B2806" s="1">
        <v>44460</v>
      </c>
      <c r="C2806" s="1">
        <v>44460</v>
      </c>
      <c r="D2806" t="s">
        <v>6198</v>
      </c>
      <c r="E2806" t="s">
        <v>1359</v>
      </c>
      <c r="F2806">
        <v>14</v>
      </c>
      <c r="G2806">
        <v>14</v>
      </c>
      <c r="H2806" t="s">
        <v>35</v>
      </c>
      <c r="I2806" t="s">
        <v>35</v>
      </c>
      <c r="J2806" t="s">
        <v>82</v>
      </c>
      <c r="K2806" t="s">
        <v>266</v>
      </c>
      <c r="L2806" t="s">
        <v>50</v>
      </c>
      <c r="M2806" t="s">
        <v>51</v>
      </c>
      <c r="N2806">
        <v>9</v>
      </c>
      <c r="O2806">
        <v>9</v>
      </c>
      <c r="P2806">
        <v>15802.88</v>
      </c>
      <c r="Q2806" s="2">
        <v>0.01</v>
      </c>
      <c r="R2806">
        <v>165325.69</v>
      </c>
      <c r="S2806">
        <v>46953.51</v>
      </c>
      <c r="T2806" s="3">
        <v>0.28399999999999997</v>
      </c>
      <c r="U2806">
        <v>64.989999999999995</v>
      </c>
      <c r="V2806" t="s">
        <v>132</v>
      </c>
      <c r="W2806">
        <v>1</v>
      </c>
      <c r="X2806" t="b">
        <v>0</v>
      </c>
      <c r="Y2806" t="s">
        <v>60</v>
      </c>
      <c r="Z2806" t="s">
        <v>60</v>
      </c>
      <c r="AA2806">
        <v>9</v>
      </c>
      <c r="AB2806">
        <v>9</v>
      </c>
      <c r="AC2806">
        <v>2021</v>
      </c>
      <c r="AD2806" s="1">
        <v>44440</v>
      </c>
      <c r="AE2806" t="s">
        <v>42</v>
      </c>
      <c r="AF2806" t="s">
        <v>69</v>
      </c>
      <c r="AG2806" t="str">
        <f t="shared" si="175"/>
        <v>Include</v>
      </c>
      <c r="AH2806">
        <f t="shared" si="172"/>
        <v>0</v>
      </c>
      <c r="AI2806">
        <f t="shared" si="173"/>
        <v>1</v>
      </c>
      <c r="AJ2806">
        <f t="shared" si="174"/>
        <v>0</v>
      </c>
      <c r="AK2806" s="15">
        <f>1</f>
        <v>1</v>
      </c>
    </row>
    <row r="2807" spans="1:37" x14ac:dyDescent="0.3">
      <c r="A2807" t="s">
        <v>6199</v>
      </c>
      <c r="B2807" s="1">
        <v>44460</v>
      </c>
      <c r="C2807" s="1">
        <v>44460</v>
      </c>
      <c r="D2807" t="s">
        <v>6200</v>
      </c>
      <c r="E2807" t="s">
        <v>443</v>
      </c>
      <c r="F2807">
        <v>56</v>
      </c>
      <c r="G2807">
        <v>56</v>
      </c>
      <c r="H2807" t="s">
        <v>35</v>
      </c>
      <c r="I2807" t="s">
        <v>35</v>
      </c>
      <c r="J2807" t="s">
        <v>48</v>
      </c>
      <c r="K2807" t="s">
        <v>185</v>
      </c>
      <c r="L2807" t="s">
        <v>74</v>
      </c>
      <c r="M2807" t="s">
        <v>261</v>
      </c>
      <c r="N2807">
        <v>8</v>
      </c>
      <c r="O2807">
        <v>8</v>
      </c>
      <c r="P2807">
        <v>75033.34</v>
      </c>
      <c r="Q2807" s="2">
        <v>0.28000000000000003</v>
      </c>
      <c r="R2807">
        <v>506816.82</v>
      </c>
      <c r="S2807">
        <v>73937.62</v>
      </c>
      <c r="T2807" s="3">
        <v>0.14599999999999999</v>
      </c>
      <c r="U2807">
        <v>61.37</v>
      </c>
      <c r="V2807" t="s">
        <v>68</v>
      </c>
      <c r="W2807">
        <v>4</v>
      </c>
      <c r="X2807" t="b">
        <v>0</v>
      </c>
      <c r="Y2807" t="s">
        <v>60</v>
      </c>
      <c r="Z2807" t="s">
        <v>60</v>
      </c>
      <c r="AA2807">
        <v>7</v>
      </c>
      <c r="AB2807">
        <v>7</v>
      </c>
      <c r="AC2807">
        <v>2021</v>
      </c>
      <c r="AD2807" s="1">
        <v>44440</v>
      </c>
      <c r="AE2807" t="s">
        <v>101</v>
      </c>
      <c r="AF2807" t="s">
        <v>43</v>
      </c>
      <c r="AG2807" t="str">
        <f t="shared" si="175"/>
        <v>Include</v>
      </c>
      <c r="AH2807">
        <f t="shared" si="172"/>
        <v>0</v>
      </c>
      <c r="AI2807">
        <f t="shared" si="173"/>
        <v>1</v>
      </c>
      <c r="AJ2807">
        <f t="shared" si="174"/>
        <v>0</v>
      </c>
      <c r="AK2807" s="15">
        <f>1</f>
        <v>1</v>
      </c>
    </row>
    <row r="2808" spans="1:37" x14ac:dyDescent="0.3">
      <c r="A2808" t="s">
        <v>6201</v>
      </c>
      <c r="B2808" s="1">
        <v>44459</v>
      </c>
      <c r="C2808" s="1">
        <v>44459</v>
      </c>
      <c r="D2808" t="s">
        <v>6202</v>
      </c>
      <c r="E2808" t="s">
        <v>2957</v>
      </c>
      <c r="F2808">
        <v>45</v>
      </c>
      <c r="G2808">
        <v>45</v>
      </c>
      <c r="H2808" t="s">
        <v>47</v>
      </c>
      <c r="I2808" t="s">
        <v>47</v>
      </c>
      <c r="J2808" t="s">
        <v>57</v>
      </c>
      <c r="K2808" t="s">
        <v>66</v>
      </c>
      <c r="L2808" t="s">
        <v>84</v>
      </c>
      <c r="M2808" t="s">
        <v>267</v>
      </c>
      <c r="N2808">
        <v>8</v>
      </c>
      <c r="O2808">
        <v>8</v>
      </c>
      <c r="P2808">
        <v>126.77</v>
      </c>
      <c r="Q2808" s="2">
        <v>0.15</v>
      </c>
      <c r="R2808">
        <v>930.33</v>
      </c>
      <c r="S2808">
        <v>66.45</v>
      </c>
      <c r="T2808" s="3">
        <v>7.0999999999999994E-2</v>
      </c>
      <c r="U2808">
        <v>64.290000000000006</v>
      </c>
      <c r="V2808" t="s">
        <v>99</v>
      </c>
      <c r="W2808">
        <v>4</v>
      </c>
      <c r="X2808" t="b">
        <v>0</v>
      </c>
      <c r="Y2808" t="s">
        <v>142</v>
      </c>
      <c r="Z2808" t="s">
        <v>142</v>
      </c>
      <c r="AA2808">
        <v>2</v>
      </c>
      <c r="AB2808">
        <v>2</v>
      </c>
      <c r="AC2808">
        <v>2021</v>
      </c>
      <c r="AD2808" s="1">
        <v>44440</v>
      </c>
      <c r="AE2808" t="s">
        <v>61</v>
      </c>
      <c r="AF2808" t="s">
        <v>88</v>
      </c>
      <c r="AG2808" t="str">
        <f t="shared" si="175"/>
        <v>Include</v>
      </c>
      <c r="AH2808">
        <f t="shared" si="172"/>
        <v>0</v>
      </c>
      <c r="AI2808">
        <f t="shared" si="173"/>
        <v>0</v>
      </c>
      <c r="AJ2808">
        <f t="shared" si="174"/>
        <v>0</v>
      </c>
      <c r="AK2808" s="15">
        <f>1</f>
        <v>1</v>
      </c>
    </row>
    <row r="2809" spans="1:37" x14ac:dyDescent="0.3">
      <c r="A2809" t="s">
        <v>6203</v>
      </c>
      <c r="B2809" s="1">
        <v>44459</v>
      </c>
      <c r="C2809" s="1">
        <v>44459</v>
      </c>
      <c r="D2809" t="s">
        <v>6204</v>
      </c>
      <c r="E2809" t="s">
        <v>859</v>
      </c>
      <c r="F2809">
        <v>54</v>
      </c>
      <c r="G2809">
        <v>54</v>
      </c>
      <c r="H2809" t="s">
        <v>47</v>
      </c>
      <c r="I2809" t="s">
        <v>47</v>
      </c>
      <c r="J2809" t="s">
        <v>36</v>
      </c>
      <c r="K2809" t="s">
        <v>239</v>
      </c>
      <c r="L2809" t="s">
        <v>111</v>
      </c>
      <c r="M2809" t="s">
        <v>136</v>
      </c>
      <c r="N2809">
        <v>1</v>
      </c>
      <c r="O2809">
        <v>1</v>
      </c>
      <c r="P2809">
        <v>7834.86</v>
      </c>
      <c r="Q2809" s="2">
        <v>0.37</v>
      </c>
      <c r="R2809">
        <v>4867.16</v>
      </c>
      <c r="S2809">
        <v>961.37</v>
      </c>
      <c r="T2809" s="3">
        <v>0.19800000000000001</v>
      </c>
      <c r="U2809">
        <v>53.04</v>
      </c>
      <c r="V2809" t="s">
        <v>132</v>
      </c>
      <c r="W2809">
        <v>1</v>
      </c>
      <c r="X2809" t="b">
        <v>0</v>
      </c>
      <c r="Y2809" t="s">
        <v>60</v>
      </c>
      <c r="Z2809" t="s">
        <v>60</v>
      </c>
      <c r="AA2809">
        <v>8</v>
      </c>
      <c r="AB2809">
        <v>8</v>
      </c>
      <c r="AC2809">
        <v>2021</v>
      </c>
      <c r="AD2809" s="1">
        <v>44440</v>
      </c>
      <c r="AE2809" t="s">
        <v>101</v>
      </c>
      <c r="AF2809" t="s">
        <v>62</v>
      </c>
      <c r="AG2809" t="str">
        <f t="shared" si="175"/>
        <v>Include</v>
      </c>
      <c r="AH2809">
        <f t="shared" si="172"/>
        <v>0</v>
      </c>
      <c r="AI2809">
        <f t="shared" si="173"/>
        <v>1</v>
      </c>
      <c r="AJ2809">
        <f t="shared" si="174"/>
        <v>0</v>
      </c>
      <c r="AK2809" s="15">
        <f>1</f>
        <v>1</v>
      </c>
    </row>
    <row r="2810" spans="1:37" x14ac:dyDescent="0.3">
      <c r="A2810" t="s">
        <v>6205</v>
      </c>
      <c r="B2810" s="1">
        <v>44459</v>
      </c>
      <c r="C2810" s="1">
        <v>44459</v>
      </c>
      <c r="D2810" t="s">
        <v>6206</v>
      </c>
      <c r="E2810" t="s">
        <v>859</v>
      </c>
      <c r="F2810">
        <v>55</v>
      </c>
      <c r="G2810">
        <v>55</v>
      </c>
      <c r="H2810" t="s">
        <v>47</v>
      </c>
      <c r="I2810" t="s">
        <v>47</v>
      </c>
      <c r="J2810" t="s">
        <v>82</v>
      </c>
      <c r="K2810" t="s">
        <v>122</v>
      </c>
      <c r="L2810" t="s">
        <v>97</v>
      </c>
      <c r="M2810" t="s">
        <v>243</v>
      </c>
      <c r="N2810">
        <v>4</v>
      </c>
      <c r="O2810">
        <v>4</v>
      </c>
      <c r="P2810">
        <v>1424.02</v>
      </c>
      <c r="Q2810" s="2">
        <v>0.18</v>
      </c>
      <c r="R2810">
        <v>4662.1099999999997</v>
      </c>
      <c r="S2810">
        <v>2041.88</v>
      </c>
      <c r="T2810" s="3">
        <v>0.438</v>
      </c>
      <c r="U2810">
        <v>54.87</v>
      </c>
      <c r="V2810" t="s">
        <v>40</v>
      </c>
      <c r="X2810" t="b">
        <v>1</v>
      </c>
      <c r="Y2810" t="s">
        <v>41</v>
      </c>
      <c r="Z2810" t="s">
        <v>41</v>
      </c>
      <c r="AA2810">
        <v>8</v>
      </c>
      <c r="AB2810">
        <v>8</v>
      </c>
      <c r="AC2810">
        <v>2021</v>
      </c>
      <c r="AD2810" s="1">
        <v>44440</v>
      </c>
      <c r="AE2810" t="s">
        <v>101</v>
      </c>
      <c r="AF2810" t="s">
        <v>88</v>
      </c>
      <c r="AG2810" t="str">
        <f t="shared" si="175"/>
        <v>Include</v>
      </c>
      <c r="AH2810">
        <f t="shared" si="172"/>
        <v>1</v>
      </c>
      <c r="AI2810">
        <f t="shared" si="173"/>
        <v>1</v>
      </c>
      <c r="AJ2810">
        <f t="shared" si="174"/>
        <v>0</v>
      </c>
      <c r="AK2810" s="15">
        <f>1</f>
        <v>1</v>
      </c>
    </row>
    <row r="2811" spans="1:37" x14ac:dyDescent="0.3">
      <c r="A2811" t="s">
        <v>6207</v>
      </c>
      <c r="B2811" s="1">
        <v>44459</v>
      </c>
      <c r="C2811" s="1">
        <v>44459</v>
      </c>
      <c r="D2811" t="s">
        <v>6208</v>
      </c>
      <c r="E2811" t="s">
        <v>701</v>
      </c>
      <c r="F2811">
        <v>45</v>
      </c>
      <c r="G2811">
        <v>45</v>
      </c>
      <c r="H2811" t="s">
        <v>47</v>
      </c>
      <c r="I2811" t="s">
        <v>47</v>
      </c>
      <c r="J2811" t="s">
        <v>36</v>
      </c>
      <c r="K2811" t="s">
        <v>73</v>
      </c>
      <c r="L2811" t="s">
        <v>74</v>
      </c>
      <c r="M2811" t="s">
        <v>127</v>
      </c>
      <c r="N2811">
        <v>6</v>
      </c>
      <c r="O2811">
        <v>6</v>
      </c>
      <c r="P2811">
        <v>15447.02</v>
      </c>
      <c r="Q2811" s="2">
        <v>0.04</v>
      </c>
      <c r="R2811">
        <v>95920.86</v>
      </c>
      <c r="S2811">
        <v>5842.37</v>
      </c>
      <c r="T2811" s="3">
        <v>6.0999999999999999E-2</v>
      </c>
      <c r="U2811">
        <v>80.209999999999994</v>
      </c>
      <c r="V2811" t="s">
        <v>52</v>
      </c>
      <c r="X2811" t="b">
        <v>0</v>
      </c>
      <c r="Y2811" t="s">
        <v>86</v>
      </c>
      <c r="Z2811" t="s">
        <v>86</v>
      </c>
      <c r="AA2811">
        <v>5</v>
      </c>
      <c r="AB2811">
        <v>5</v>
      </c>
      <c r="AC2811">
        <v>2021</v>
      </c>
      <c r="AD2811" s="1">
        <v>44440</v>
      </c>
      <c r="AE2811" t="s">
        <v>61</v>
      </c>
      <c r="AF2811" t="s">
        <v>69</v>
      </c>
      <c r="AG2811" t="str">
        <f t="shared" si="175"/>
        <v>Include</v>
      </c>
      <c r="AH2811">
        <f t="shared" si="172"/>
        <v>0</v>
      </c>
      <c r="AI2811">
        <f t="shared" si="173"/>
        <v>0</v>
      </c>
      <c r="AJ2811">
        <f t="shared" si="174"/>
        <v>0</v>
      </c>
      <c r="AK2811" s="15">
        <f>1</f>
        <v>1</v>
      </c>
    </row>
    <row r="2812" spans="1:37" x14ac:dyDescent="0.3">
      <c r="A2812" t="s">
        <v>6209</v>
      </c>
      <c r="B2812" s="1">
        <v>44459</v>
      </c>
      <c r="C2812" s="1">
        <v>44459</v>
      </c>
      <c r="D2812" t="s">
        <v>6210</v>
      </c>
      <c r="E2812" t="s">
        <v>523</v>
      </c>
      <c r="F2812">
        <v>46</v>
      </c>
      <c r="G2812">
        <v>46</v>
      </c>
      <c r="H2812" t="s">
        <v>35</v>
      </c>
      <c r="I2812" t="s">
        <v>35</v>
      </c>
      <c r="J2812" t="s">
        <v>116</v>
      </c>
      <c r="K2812" t="s">
        <v>150</v>
      </c>
      <c r="L2812" t="s">
        <v>74</v>
      </c>
      <c r="M2812" t="s">
        <v>453</v>
      </c>
      <c r="N2812">
        <v>7</v>
      </c>
      <c r="O2812">
        <v>7</v>
      </c>
      <c r="P2812">
        <v>38846.9</v>
      </c>
      <c r="Q2812" s="2">
        <v>0.21</v>
      </c>
      <c r="R2812">
        <v>255205.65</v>
      </c>
      <c r="S2812">
        <v>39365.879999999997</v>
      </c>
      <c r="T2812" s="3">
        <v>0.154</v>
      </c>
      <c r="U2812">
        <v>50.81</v>
      </c>
      <c r="V2812" t="s">
        <v>99</v>
      </c>
      <c r="W2812">
        <v>4</v>
      </c>
      <c r="X2812" t="b">
        <v>0</v>
      </c>
      <c r="Y2812" t="s">
        <v>60</v>
      </c>
      <c r="Z2812" t="s">
        <v>60</v>
      </c>
      <c r="AA2812">
        <v>10</v>
      </c>
      <c r="AB2812">
        <v>10</v>
      </c>
      <c r="AC2812">
        <v>2021</v>
      </c>
      <c r="AD2812" s="1">
        <v>44440</v>
      </c>
      <c r="AE2812" t="s">
        <v>101</v>
      </c>
      <c r="AF2812" t="s">
        <v>43</v>
      </c>
      <c r="AG2812" t="str">
        <f t="shared" si="175"/>
        <v>Include</v>
      </c>
      <c r="AH2812">
        <f t="shared" si="172"/>
        <v>0</v>
      </c>
      <c r="AI2812">
        <f t="shared" si="173"/>
        <v>1</v>
      </c>
      <c r="AJ2812">
        <f t="shared" si="174"/>
        <v>0</v>
      </c>
      <c r="AK2812" s="15">
        <f>1</f>
        <v>1</v>
      </c>
    </row>
    <row r="2813" spans="1:37" x14ac:dyDescent="0.3">
      <c r="A2813" t="s">
        <v>6211</v>
      </c>
      <c r="B2813" s="1">
        <v>44458</v>
      </c>
      <c r="C2813" s="1">
        <v>44458</v>
      </c>
      <c r="D2813" t="s">
        <v>6212</v>
      </c>
      <c r="E2813" t="s">
        <v>636</v>
      </c>
      <c r="F2813">
        <v>42</v>
      </c>
      <c r="G2813">
        <v>42</v>
      </c>
      <c r="H2813" t="s">
        <v>47</v>
      </c>
      <c r="I2813" t="s">
        <v>47</v>
      </c>
      <c r="J2813" t="s">
        <v>82</v>
      </c>
      <c r="K2813" t="s">
        <v>122</v>
      </c>
      <c r="L2813" t="s">
        <v>111</v>
      </c>
      <c r="M2813" t="s">
        <v>856</v>
      </c>
      <c r="N2813">
        <v>7</v>
      </c>
      <c r="O2813">
        <v>7</v>
      </c>
      <c r="P2813">
        <v>2078.41</v>
      </c>
      <c r="Q2813" s="2">
        <v>0.23</v>
      </c>
      <c r="R2813">
        <v>13731.31</v>
      </c>
      <c r="S2813">
        <v>4242.83</v>
      </c>
      <c r="T2813" s="3">
        <v>0.309</v>
      </c>
      <c r="U2813">
        <v>42.68</v>
      </c>
      <c r="V2813" t="s">
        <v>68</v>
      </c>
      <c r="W2813">
        <v>2</v>
      </c>
      <c r="X2813" t="b">
        <v>0</v>
      </c>
      <c r="Y2813" t="s">
        <v>60</v>
      </c>
      <c r="Z2813" t="s">
        <v>60</v>
      </c>
      <c r="AA2813">
        <v>1</v>
      </c>
      <c r="AB2813">
        <v>1</v>
      </c>
      <c r="AC2813">
        <v>2021</v>
      </c>
      <c r="AD2813" s="1">
        <v>44440</v>
      </c>
      <c r="AE2813" t="s">
        <v>61</v>
      </c>
      <c r="AF2813" t="s">
        <v>43</v>
      </c>
      <c r="AG2813" t="str">
        <f t="shared" si="175"/>
        <v>Include</v>
      </c>
      <c r="AH2813">
        <f t="shared" si="172"/>
        <v>0</v>
      </c>
      <c r="AI2813">
        <f t="shared" si="173"/>
        <v>1</v>
      </c>
      <c r="AJ2813">
        <f t="shared" si="174"/>
        <v>0</v>
      </c>
      <c r="AK2813" s="15">
        <f>1</f>
        <v>1</v>
      </c>
    </row>
    <row r="2814" spans="1:37" x14ac:dyDescent="0.3">
      <c r="A2814" t="s">
        <v>6213</v>
      </c>
      <c r="B2814" s="1">
        <v>44458</v>
      </c>
      <c r="C2814" s="1">
        <v>44458</v>
      </c>
      <c r="D2814" t="s">
        <v>6214</v>
      </c>
      <c r="E2814" t="s">
        <v>990</v>
      </c>
      <c r="F2814">
        <v>29</v>
      </c>
      <c r="G2814">
        <v>29</v>
      </c>
      <c r="H2814" t="s">
        <v>47</v>
      </c>
      <c r="I2814" t="s">
        <v>47</v>
      </c>
      <c r="J2814" t="s">
        <v>57</v>
      </c>
      <c r="K2814" t="s">
        <v>155</v>
      </c>
      <c r="L2814" t="s">
        <v>111</v>
      </c>
      <c r="M2814" t="s">
        <v>174</v>
      </c>
      <c r="N2814">
        <v>5</v>
      </c>
      <c r="O2814">
        <v>5</v>
      </c>
      <c r="P2814">
        <v>5472.78</v>
      </c>
      <c r="Q2814" s="2">
        <v>0.09</v>
      </c>
      <c r="R2814">
        <v>26718.92</v>
      </c>
      <c r="S2814">
        <v>5839.8</v>
      </c>
      <c r="T2814" s="3">
        <v>0.219</v>
      </c>
      <c r="U2814">
        <v>85.38</v>
      </c>
      <c r="V2814" t="s">
        <v>99</v>
      </c>
      <c r="W2814">
        <v>3</v>
      </c>
      <c r="X2814" t="b">
        <v>0</v>
      </c>
      <c r="Y2814" t="s">
        <v>976</v>
      </c>
      <c r="Z2814" t="s">
        <v>142</v>
      </c>
      <c r="AA2814">
        <v>7</v>
      </c>
      <c r="AB2814">
        <v>7</v>
      </c>
      <c r="AC2814">
        <v>2021</v>
      </c>
      <c r="AD2814" s="1">
        <v>44440</v>
      </c>
      <c r="AE2814" t="s">
        <v>87</v>
      </c>
      <c r="AF2814" t="s">
        <v>69</v>
      </c>
      <c r="AG2814" t="str">
        <f t="shared" si="175"/>
        <v>Include</v>
      </c>
      <c r="AH2814">
        <f t="shared" si="172"/>
        <v>0</v>
      </c>
      <c r="AI2814">
        <f t="shared" si="173"/>
        <v>0</v>
      </c>
      <c r="AJ2814">
        <f t="shared" si="174"/>
        <v>0</v>
      </c>
      <c r="AK2814" s="15">
        <f>1</f>
        <v>1</v>
      </c>
    </row>
    <row r="2815" spans="1:37" x14ac:dyDescent="0.3">
      <c r="A2815" t="s">
        <v>6215</v>
      </c>
      <c r="B2815" s="1">
        <v>44458</v>
      </c>
      <c r="C2815" s="1">
        <v>44458</v>
      </c>
      <c r="D2815" t="s">
        <v>6216</v>
      </c>
      <c r="E2815" t="s">
        <v>1047</v>
      </c>
      <c r="F2815">
        <v>30</v>
      </c>
      <c r="G2815">
        <v>30</v>
      </c>
      <c r="H2815" t="s">
        <v>35</v>
      </c>
      <c r="I2815" t="s">
        <v>35</v>
      </c>
      <c r="J2815" t="s">
        <v>82</v>
      </c>
      <c r="K2815" t="s">
        <v>122</v>
      </c>
      <c r="L2815" t="s">
        <v>50</v>
      </c>
      <c r="M2815" t="s">
        <v>67</v>
      </c>
      <c r="N2815">
        <v>7</v>
      </c>
      <c r="O2815">
        <v>7</v>
      </c>
      <c r="P2815">
        <v>9634.5300000000007</v>
      </c>
      <c r="Q2815" s="2">
        <v>0.06</v>
      </c>
      <c r="R2815">
        <v>66658.37</v>
      </c>
      <c r="S2815">
        <v>21356.74</v>
      </c>
      <c r="T2815" s="3">
        <v>0.32</v>
      </c>
      <c r="U2815">
        <v>42.02</v>
      </c>
      <c r="V2815" t="s">
        <v>132</v>
      </c>
      <c r="X2815" t="b">
        <v>0</v>
      </c>
      <c r="Y2815" t="s">
        <v>142</v>
      </c>
      <c r="Z2815" t="s">
        <v>142</v>
      </c>
      <c r="AA2815">
        <v>3</v>
      </c>
      <c r="AB2815">
        <v>3</v>
      </c>
      <c r="AC2815">
        <v>2021</v>
      </c>
      <c r="AD2815" s="1">
        <v>44440</v>
      </c>
      <c r="AE2815" t="s">
        <v>87</v>
      </c>
      <c r="AF2815" t="s">
        <v>69</v>
      </c>
      <c r="AG2815" t="str">
        <f t="shared" si="175"/>
        <v>Include</v>
      </c>
      <c r="AH2815">
        <f t="shared" si="172"/>
        <v>0</v>
      </c>
      <c r="AI2815">
        <f t="shared" si="173"/>
        <v>0</v>
      </c>
      <c r="AJ2815">
        <f t="shared" si="174"/>
        <v>0</v>
      </c>
      <c r="AK2815" s="15">
        <f>1</f>
        <v>1</v>
      </c>
    </row>
    <row r="2816" spans="1:37" x14ac:dyDescent="0.3">
      <c r="A2816" t="s">
        <v>6217</v>
      </c>
      <c r="B2816" s="1">
        <v>44457</v>
      </c>
      <c r="C2816" s="1">
        <v>44457</v>
      </c>
      <c r="D2816" t="s">
        <v>6218</v>
      </c>
      <c r="E2816" t="s">
        <v>2542</v>
      </c>
      <c r="F2816">
        <v>42</v>
      </c>
      <c r="G2816">
        <v>42</v>
      </c>
      <c r="H2816" t="s">
        <v>47</v>
      </c>
      <c r="I2816" t="s">
        <v>47</v>
      </c>
      <c r="J2816" t="s">
        <v>57</v>
      </c>
      <c r="K2816" t="s">
        <v>205</v>
      </c>
      <c r="L2816" t="s">
        <v>111</v>
      </c>
      <c r="M2816" t="s">
        <v>112</v>
      </c>
      <c r="N2816">
        <v>8</v>
      </c>
      <c r="O2816">
        <v>8</v>
      </c>
      <c r="P2816">
        <v>12223.45</v>
      </c>
      <c r="Q2816" s="2">
        <v>0.4</v>
      </c>
      <c r="R2816">
        <v>62483.59</v>
      </c>
      <c r="S2816">
        <v>10563.05</v>
      </c>
      <c r="T2816" s="3">
        <v>0.16900000000000001</v>
      </c>
      <c r="U2816">
        <v>68.510000000000005</v>
      </c>
      <c r="V2816" t="s">
        <v>99</v>
      </c>
      <c r="W2816">
        <v>4</v>
      </c>
      <c r="X2816" t="b">
        <v>0</v>
      </c>
      <c r="Y2816" t="s">
        <v>382</v>
      </c>
      <c r="Z2816" t="s">
        <v>60</v>
      </c>
      <c r="AA2816">
        <v>7</v>
      </c>
      <c r="AB2816">
        <v>7</v>
      </c>
      <c r="AC2816">
        <v>2021</v>
      </c>
      <c r="AD2816" s="1">
        <v>44440</v>
      </c>
      <c r="AE2816" t="s">
        <v>61</v>
      </c>
      <c r="AF2816" t="s">
        <v>62</v>
      </c>
      <c r="AG2816" t="str">
        <f t="shared" si="175"/>
        <v>Include</v>
      </c>
      <c r="AH2816">
        <f t="shared" si="172"/>
        <v>0</v>
      </c>
      <c r="AI2816">
        <f t="shared" si="173"/>
        <v>1</v>
      </c>
      <c r="AJ2816">
        <f t="shared" si="174"/>
        <v>0</v>
      </c>
      <c r="AK2816" s="15">
        <f>1</f>
        <v>1</v>
      </c>
    </row>
    <row r="2817" spans="1:37" x14ac:dyDescent="0.3">
      <c r="A2817" t="s">
        <v>6219</v>
      </c>
      <c r="B2817" s="1">
        <v>44457</v>
      </c>
      <c r="C2817" s="1">
        <v>44457</v>
      </c>
      <c r="D2817" t="s">
        <v>6220</v>
      </c>
      <c r="E2817" t="s">
        <v>436</v>
      </c>
      <c r="F2817">
        <v>26</v>
      </c>
      <c r="G2817">
        <v>26</v>
      </c>
      <c r="H2817" t="s">
        <v>105</v>
      </c>
      <c r="I2817" t="s">
        <v>35</v>
      </c>
      <c r="J2817" t="s">
        <v>57</v>
      </c>
      <c r="K2817" t="s">
        <v>66</v>
      </c>
      <c r="L2817" t="s">
        <v>38</v>
      </c>
      <c r="M2817" t="s">
        <v>159</v>
      </c>
      <c r="N2817">
        <v>9</v>
      </c>
      <c r="O2817">
        <v>9</v>
      </c>
      <c r="P2817">
        <v>1633.93</v>
      </c>
      <c r="Q2817" s="2">
        <v>0.26</v>
      </c>
      <c r="R2817">
        <v>13364.21</v>
      </c>
      <c r="S2817">
        <v>6165.22</v>
      </c>
      <c r="T2817" s="3">
        <v>0.46100000000000002</v>
      </c>
      <c r="U2817">
        <v>62.78</v>
      </c>
      <c r="V2817" t="s">
        <v>76</v>
      </c>
      <c r="W2817">
        <v>4</v>
      </c>
      <c r="X2817" t="b">
        <v>0</v>
      </c>
      <c r="Y2817" t="s">
        <v>382</v>
      </c>
      <c r="Z2817" t="s">
        <v>60</v>
      </c>
      <c r="AA2817">
        <v>2</v>
      </c>
      <c r="AB2817">
        <v>2</v>
      </c>
      <c r="AC2817">
        <v>2021</v>
      </c>
      <c r="AD2817" s="1">
        <v>44440</v>
      </c>
      <c r="AE2817" t="s">
        <v>87</v>
      </c>
      <c r="AF2817" t="s">
        <v>43</v>
      </c>
      <c r="AG2817" t="str">
        <f t="shared" si="175"/>
        <v>Include</v>
      </c>
      <c r="AH2817">
        <f t="shared" si="172"/>
        <v>0</v>
      </c>
      <c r="AI2817">
        <f t="shared" si="173"/>
        <v>1</v>
      </c>
      <c r="AJ2817">
        <f t="shared" si="174"/>
        <v>0</v>
      </c>
      <c r="AK2817" s="15">
        <f>1</f>
        <v>1</v>
      </c>
    </row>
    <row r="2818" spans="1:37" x14ac:dyDescent="0.3">
      <c r="A2818" t="s">
        <v>6221</v>
      </c>
      <c r="B2818" s="1">
        <v>44456</v>
      </c>
      <c r="C2818" s="1">
        <v>44456</v>
      </c>
      <c r="D2818" t="s">
        <v>6222</v>
      </c>
      <c r="E2818" t="s">
        <v>408</v>
      </c>
      <c r="F2818">
        <v>38</v>
      </c>
      <c r="G2818">
        <v>38</v>
      </c>
      <c r="H2818" t="s">
        <v>47</v>
      </c>
      <c r="I2818" t="s">
        <v>47</v>
      </c>
      <c r="J2818" t="s">
        <v>57</v>
      </c>
      <c r="K2818" t="s">
        <v>66</v>
      </c>
      <c r="L2818" t="s">
        <v>140</v>
      </c>
      <c r="M2818" t="s">
        <v>219</v>
      </c>
      <c r="N2818">
        <v>1</v>
      </c>
      <c r="O2818">
        <v>1</v>
      </c>
      <c r="P2818">
        <v>581.13</v>
      </c>
      <c r="Q2818" s="2">
        <v>0.01</v>
      </c>
      <c r="R2818">
        <v>664.52</v>
      </c>
      <c r="S2818">
        <v>237.69</v>
      </c>
      <c r="T2818" s="3">
        <v>0.35799999999999998</v>
      </c>
      <c r="U2818">
        <v>85.55</v>
      </c>
      <c r="V2818" t="s">
        <v>52</v>
      </c>
      <c r="W2818">
        <v>2</v>
      </c>
      <c r="X2818" t="b">
        <v>0</v>
      </c>
      <c r="Y2818" t="s">
        <v>60</v>
      </c>
      <c r="Z2818" t="s">
        <v>60</v>
      </c>
      <c r="AA2818">
        <v>4</v>
      </c>
      <c r="AB2818">
        <v>4</v>
      </c>
      <c r="AC2818">
        <v>2021</v>
      </c>
      <c r="AD2818" s="1">
        <v>44440</v>
      </c>
      <c r="AE2818" t="s">
        <v>61</v>
      </c>
      <c r="AF2818" t="s">
        <v>69</v>
      </c>
      <c r="AG2818" t="str">
        <f t="shared" si="175"/>
        <v>Include</v>
      </c>
      <c r="AH2818">
        <f t="shared" ref="AH2818:AH2881" si="176">IF(Z2818="Returned",1,0)</f>
        <v>0</v>
      </c>
      <c r="AI2818">
        <f t="shared" ref="AI2818:AI2881" si="177">IF(OR(Z2818="Delivered",Z2818="Returned"),1,0)</f>
        <v>1</v>
      </c>
      <c r="AJ2818">
        <f t="shared" ref="AJ2818:AJ2881" si="178">IF(Z2818="Cancelled",1,0)</f>
        <v>0</v>
      </c>
      <c r="AK2818" s="15">
        <f>1</f>
        <v>1</v>
      </c>
    </row>
    <row r="2819" spans="1:37" x14ac:dyDescent="0.3">
      <c r="A2819" t="s">
        <v>6223</v>
      </c>
      <c r="B2819" s="1">
        <v>44455</v>
      </c>
      <c r="C2819" s="1">
        <v>44455</v>
      </c>
      <c r="D2819" t="s">
        <v>6224</v>
      </c>
      <c r="E2819" t="s">
        <v>477</v>
      </c>
      <c r="F2819">
        <v>52</v>
      </c>
      <c r="G2819">
        <v>52</v>
      </c>
      <c r="H2819" t="s">
        <v>81</v>
      </c>
      <c r="I2819" t="s">
        <v>81</v>
      </c>
      <c r="J2819" t="s">
        <v>82</v>
      </c>
      <c r="K2819" t="s">
        <v>122</v>
      </c>
      <c r="L2819" t="s">
        <v>50</v>
      </c>
      <c r="M2819" t="s">
        <v>186</v>
      </c>
      <c r="N2819">
        <v>9</v>
      </c>
      <c r="O2819">
        <v>9</v>
      </c>
      <c r="P2819">
        <v>28138.720000000001</v>
      </c>
      <c r="Q2819" s="2">
        <v>0</v>
      </c>
      <c r="R2819">
        <v>267856.83</v>
      </c>
      <c r="S2819">
        <v>58224.65</v>
      </c>
      <c r="T2819" s="3">
        <v>0.217</v>
      </c>
      <c r="U2819">
        <v>61.16</v>
      </c>
      <c r="V2819" t="s">
        <v>132</v>
      </c>
      <c r="W2819">
        <v>4</v>
      </c>
      <c r="X2819" t="b">
        <v>0</v>
      </c>
      <c r="Y2819" t="s">
        <v>60</v>
      </c>
      <c r="Z2819" t="s">
        <v>60</v>
      </c>
      <c r="AA2819">
        <v>1</v>
      </c>
      <c r="AB2819">
        <v>1</v>
      </c>
      <c r="AC2819">
        <v>2021</v>
      </c>
      <c r="AD2819" s="1">
        <v>44440</v>
      </c>
      <c r="AE2819" t="s">
        <v>101</v>
      </c>
      <c r="AF2819" s="2">
        <v>0</v>
      </c>
      <c r="AG2819" t="str">
        <f t="shared" ref="AG2819:AG2882" si="179">IF(N2819=999,"Exclude","Include")</f>
        <v>Include</v>
      </c>
      <c r="AH2819">
        <f t="shared" si="176"/>
        <v>0</v>
      </c>
      <c r="AI2819">
        <f t="shared" si="177"/>
        <v>1</v>
      </c>
      <c r="AJ2819">
        <f t="shared" si="178"/>
        <v>0</v>
      </c>
      <c r="AK2819" s="15">
        <f>1</f>
        <v>1</v>
      </c>
    </row>
    <row r="2820" spans="1:37" x14ac:dyDescent="0.3">
      <c r="A2820" t="s">
        <v>6225</v>
      </c>
      <c r="B2820" s="1">
        <v>44455</v>
      </c>
      <c r="C2820" s="1">
        <v>44455</v>
      </c>
      <c r="D2820" t="s">
        <v>6226</v>
      </c>
      <c r="E2820" t="s">
        <v>452</v>
      </c>
      <c r="F2820">
        <v>41</v>
      </c>
      <c r="G2820">
        <v>41</v>
      </c>
      <c r="H2820" t="s">
        <v>35</v>
      </c>
      <c r="I2820" t="s">
        <v>35</v>
      </c>
      <c r="J2820" t="s">
        <v>36</v>
      </c>
      <c r="K2820" t="s">
        <v>106</v>
      </c>
      <c r="L2820" t="s">
        <v>111</v>
      </c>
      <c r="M2820" t="s">
        <v>123</v>
      </c>
      <c r="N2820">
        <v>6</v>
      </c>
      <c r="O2820">
        <v>6</v>
      </c>
      <c r="P2820">
        <v>3598.68</v>
      </c>
      <c r="Q2820" s="2">
        <v>0.09</v>
      </c>
      <c r="R2820">
        <v>22421.86</v>
      </c>
      <c r="S2820">
        <v>6008.67</v>
      </c>
      <c r="T2820" s="3">
        <v>0.26800000000000002</v>
      </c>
      <c r="U2820">
        <v>56.7</v>
      </c>
      <c r="V2820" t="s">
        <v>99</v>
      </c>
      <c r="W2820">
        <v>2</v>
      </c>
      <c r="X2820" t="b">
        <v>0</v>
      </c>
      <c r="Y2820" t="s">
        <v>60</v>
      </c>
      <c r="Z2820" t="s">
        <v>60</v>
      </c>
      <c r="AA2820">
        <v>8</v>
      </c>
      <c r="AB2820">
        <v>8</v>
      </c>
      <c r="AC2820">
        <v>2021</v>
      </c>
      <c r="AD2820" s="1">
        <v>44440</v>
      </c>
      <c r="AE2820" t="s">
        <v>61</v>
      </c>
      <c r="AF2820" t="s">
        <v>69</v>
      </c>
      <c r="AG2820" t="str">
        <f t="shared" si="179"/>
        <v>Include</v>
      </c>
      <c r="AH2820">
        <f t="shared" si="176"/>
        <v>0</v>
      </c>
      <c r="AI2820">
        <f t="shared" si="177"/>
        <v>1</v>
      </c>
      <c r="AJ2820">
        <f t="shared" si="178"/>
        <v>0</v>
      </c>
      <c r="AK2820" s="15">
        <f>1</f>
        <v>1</v>
      </c>
    </row>
    <row r="2821" spans="1:37" x14ac:dyDescent="0.3">
      <c r="A2821" t="s">
        <v>6227</v>
      </c>
      <c r="B2821" s="1">
        <v>44454</v>
      </c>
      <c r="C2821" s="1">
        <v>44454</v>
      </c>
      <c r="D2821" t="s">
        <v>6228</v>
      </c>
      <c r="E2821" t="s">
        <v>1359</v>
      </c>
      <c r="F2821">
        <v>46</v>
      </c>
      <c r="G2821">
        <v>46</v>
      </c>
      <c r="H2821" t="s">
        <v>47</v>
      </c>
      <c r="I2821" t="s">
        <v>47</v>
      </c>
      <c r="J2821" t="s">
        <v>57</v>
      </c>
      <c r="K2821" t="s">
        <v>66</v>
      </c>
      <c r="L2821" t="s">
        <v>97</v>
      </c>
      <c r="M2821" t="s">
        <v>361</v>
      </c>
      <c r="N2821">
        <v>1</v>
      </c>
      <c r="O2821">
        <v>1</v>
      </c>
      <c r="P2821">
        <v>1391.59</v>
      </c>
      <c r="Q2821" s="2">
        <v>0.04</v>
      </c>
      <c r="R2821">
        <v>1424.19</v>
      </c>
      <c r="S2821">
        <v>496.68</v>
      </c>
      <c r="T2821" s="3">
        <v>0.34899999999999998</v>
      </c>
      <c r="U2821">
        <v>84.05</v>
      </c>
      <c r="V2821" t="s">
        <v>99</v>
      </c>
      <c r="W2821">
        <v>4</v>
      </c>
      <c r="X2821" t="b">
        <v>0</v>
      </c>
      <c r="Y2821" t="s">
        <v>142</v>
      </c>
      <c r="Z2821" t="s">
        <v>142</v>
      </c>
      <c r="AA2821">
        <v>5</v>
      </c>
      <c r="AB2821">
        <v>5</v>
      </c>
      <c r="AC2821">
        <v>2021</v>
      </c>
      <c r="AD2821" s="1">
        <v>44440</v>
      </c>
      <c r="AE2821" t="s">
        <v>101</v>
      </c>
      <c r="AF2821" t="s">
        <v>69</v>
      </c>
      <c r="AG2821" t="str">
        <f t="shared" si="179"/>
        <v>Include</v>
      </c>
      <c r="AH2821">
        <f t="shared" si="176"/>
        <v>0</v>
      </c>
      <c r="AI2821">
        <f t="shared" si="177"/>
        <v>0</v>
      </c>
      <c r="AJ2821">
        <f t="shared" si="178"/>
        <v>0</v>
      </c>
      <c r="AK2821" s="15">
        <f>1</f>
        <v>1</v>
      </c>
    </row>
    <row r="2822" spans="1:37" x14ac:dyDescent="0.3">
      <c r="A2822" t="s">
        <v>6229</v>
      </c>
      <c r="B2822" s="1">
        <v>44454</v>
      </c>
      <c r="C2822" s="1">
        <v>44454</v>
      </c>
      <c r="D2822" t="s">
        <v>6230</v>
      </c>
      <c r="E2822" t="s">
        <v>218</v>
      </c>
      <c r="F2822">
        <v>37</v>
      </c>
      <c r="G2822">
        <v>37</v>
      </c>
      <c r="H2822" t="s">
        <v>81</v>
      </c>
      <c r="I2822" t="s">
        <v>81</v>
      </c>
      <c r="J2822" t="s">
        <v>82</v>
      </c>
      <c r="K2822" t="s">
        <v>122</v>
      </c>
      <c r="L2822" t="s">
        <v>38</v>
      </c>
      <c r="M2822" t="s">
        <v>159</v>
      </c>
      <c r="N2822">
        <v>6</v>
      </c>
      <c r="O2822">
        <v>6</v>
      </c>
      <c r="P2822">
        <v>386.4</v>
      </c>
      <c r="Q2822" s="2">
        <v>0.05</v>
      </c>
      <c r="R2822">
        <v>2325.2199999999998</v>
      </c>
      <c r="S2822">
        <v>1189.6099999999999</v>
      </c>
      <c r="T2822" s="3">
        <v>0.51200000000000001</v>
      </c>
      <c r="U2822">
        <v>40.659999999999997</v>
      </c>
      <c r="V2822" t="s">
        <v>68</v>
      </c>
      <c r="W2822">
        <v>1</v>
      </c>
      <c r="X2822" t="b">
        <v>0</v>
      </c>
      <c r="Y2822" t="s">
        <v>60</v>
      </c>
      <c r="Z2822" t="s">
        <v>60</v>
      </c>
      <c r="AA2822">
        <v>10</v>
      </c>
      <c r="AB2822">
        <v>10</v>
      </c>
      <c r="AC2822">
        <v>2021</v>
      </c>
      <c r="AD2822" s="1">
        <v>44440</v>
      </c>
      <c r="AE2822" t="s">
        <v>61</v>
      </c>
      <c r="AF2822" t="s">
        <v>69</v>
      </c>
      <c r="AG2822" t="str">
        <f t="shared" si="179"/>
        <v>Include</v>
      </c>
      <c r="AH2822">
        <f t="shared" si="176"/>
        <v>0</v>
      </c>
      <c r="AI2822">
        <f t="shared" si="177"/>
        <v>1</v>
      </c>
      <c r="AJ2822">
        <f t="shared" si="178"/>
        <v>0</v>
      </c>
      <c r="AK2822" s="15">
        <f>1</f>
        <v>1</v>
      </c>
    </row>
    <row r="2823" spans="1:37" x14ac:dyDescent="0.3">
      <c r="A2823" t="s">
        <v>6231</v>
      </c>
      <c r="B2823" s="1">
        <v>44454</v>
      </c>
      <c r="C2823" s="1">
        <v>44454</v>
      </c>
      <c r="D2823" t="s">
        <v>6232</v>
      </c>
      <c r="E2823" t="s">
        <v>704</v>
      </c>
      <c r="F2823">
        <v>25</v>
      </c>
      <c r="G2823">
        <v>25</v>
      </c>
      <c r="H2823" t="s">
        <v>35</v>
      </c>
      <c r="I2823" t="s">
        <v>35</v>
      </c>
      <c r="J2823" t="s">
        <v>36</v>
      </c>
      <c r="K2823" t="s">
        <v>239</v>
      </c>
      <c r="L2823" t="s">
        <v>50</v>
      </c>
      <c r="M2823" t="s">
        <v>251</v>
      </c>
      <c r="N2823">
        <v>4</v>
      </c>
      <c r="O2823">
        <v>4</v>
      </c>
      <c r="P2823">
        <v>23015.5</v>
      </c>
      <c r="Q2823" s="2">
        <v>0.13</v>
      </c>
      <c r="R2823">
        <v>103290.99</v>
      </c>
      <c r="S2823">
        <v>34267.22</v>
      </c>
      <c r="T2823" s="3">
        <v>0.33200000000000002</v>
      </c>
      <c r="U2823">
        <v>28.42</v>
      </c>
      <c r="V2823" t="s">
        <v>76</v>
      </c>
      <c r="W2823">
        <v>1</v>
      </c>
      <c r="X2823" t="b">
        <v>1</v>
      </c>
      <c r="Y2823" t="s">
        <v>41</v>
      </c>
      <c r="Z2823" t="s">
        <v>41</v>
      </c>
      <c r="AA2823">
        <v>10</v>
      </c>
      <c r="AB2823">
        <v>10</v>
      </c>
      <c r="AC2823">
        <v>2021</v>
      </c>
      <c r="AD2823" s="1">
        <v>44440</v>
      </c>
      <c r="AE2823" t="s">
        <v>53</v>
      </c>
      <c r="AF2823" t="s">
        <v>88</v>
      </c>
      <c r="AG2823" t="str">
        <f t="shared" si="179"/>
        <v>Include</v>
      </c>
      <c r="AH2823">
        <f t="shared" si="176"/>
        <v>1</v>
      </c>
      <c r="AI2823">
        <f t="shared" si="177"/>
        <v>1</v>
      </c>
      <c r="AJ2823">
        <f t="shared" si="178"/>
        <v>0</v>
      </c>
      <c r="AK2823" s="15">
        <f>1</f>
        <v>1</v>
      </c>
    </row>
    <row r="2824" spans="1:37" x14ac:dyDescent="0.3">
      <c r="A2824" t="s">
        <v>6233</v>
      </c>
      <c r="B2824" s="1">
        <v>44454</v>
      </c>
      <c r="C2824" s="1">
        <v>44454</v>
      </c>
      <c r="D2824" t="s">
        <v>6234</v>
      </c>
      <c r="E2824" t="s">
        <v>417</v>
      </c>
      <c r="F2824">
        <v>48</v>
      </c>
      <c r="G2824">
        <v>48</v>
      </c>
      <c r="H2824" t="s">
        <v>81</v>
      </c>
      <c r="I2824" t="s">
        <v>81</v>
      </c>
      <c r="J2824" t="s">
        <v>48</v>
      </c>
      <c r="K2824" t="s">
        <v>49</v>
      </c>
      <c r="L2824" t="s">
        <v>84</v>
      </c>
      <c r="M2824" t="s">
        <v>490</v>
      </c>
      <c r="N2824">
        <v>8</v>
      </c>
      <c r="O2824">
        <v>8</v>
      </c>
      <c r="P2824">
        <v>378.17</v>
      </c>
      <c r="Q2824" s="2">
        <v>0.2</v>
      </c>
      <c r="R2824">
        <v>2714.36</v>
      </c>
      <c r="S2824">
        <v>171.58</v>
      </c>
      <c r="T2824" s="3">
        <v>6.3E-2</v>
      </c>
      <c r="U2824">
        <v>53.04</v>
      </c>
      <c r="V2824" t="s">
        <v>132</v>
      </c>
      <c r="W2824">
        <v>2</v>
      </c>
      <c r="X2824" t="b">
        <v>0</v>
      </c>
      <c r="Y2824" t="s">
        <v>60</v>
      </c>
      <c r="Z2824" t="s">
        <v>60</v>
      </c>
      <c r="AA2824">
        <v>7</v>
      </c>
      <c r="AB2824">
        <v>7</v>
      </c>
      <c r="AC2824">
        <v>2021</v>
      </c>
      <c r="AD2824" s="1">
        <v>44440</v>
      </c>
      <c r="AE2824" t="s">
        <v>101</v>
      </c>
      <c r="AF2824" t="s">
        <v>88</v>
      </c>
      <c r="AG2824" t="str">
        <f t="shared" si="179"/>
        <v>Include</v>
      </c>
      <c r="AH2824">
        <f t="shared" si="176"/>
        <v>0</v>
      </c>
      <c r="AI2824">
        <f t="shared" si="177"/>
        <v>1</v>
      </c>
      <c r="AJ2824">
        <f t="shared" si="178"/>
        <v>0</v>
      </c>
      <c r="AK2824" s="15">
        <f>1</f>
        <v>1</v>
      </c>
    </row>
    <row r="2825" spans="1:37" x14ac:dyDescent="0.3">
      <c r="A2825" t="s">
        <v>6235</v>
      </c>
      <c r="B2825" s="1">
        <v>44453</v>
      </c>
      <c r="C2825" s="1">
        <v>44453</v>
      </c>
      <c r="D2825" t="s">
        <v>6236</v>
      </c>
      <c r="E2825" t="s">
        <v>364</v>
      </c>
      <c r="F2825">
        <v>12</v>
      </c>
      <c r="G2825">
        <v>12</v>
      </c>
      <c r="H2825" t="s">
        <v>81</v>
      </c>
      <c r="I2825" t="s">
        <v>81</v>
      </c>
      <c r="J2825" t="s">
        <v>48</v>
      </c>
      <c r="K2825" t="s">
        <v>185</v>
      </c>
      <c r="L2825" t="s">
        <v>74</v>
      </c>
      <c r="M2825" t="s">
        <v>453</v>
      </c>
      <c r="P2825">
        <v>56629.75</v>
      </c>
      <c r="Q2825" s="2">
        <v>0.04</v>
      </c>
      <c r="R2825">
        <v>62813.98</v>
      </c>
      <c r="S2825">
        <v>8275.81</v>
      </c>
      <c r="T2825" s="3">
        <v>0.13200000000000001</v>
      </c>
      <c r="U2825">
        <v>63.16</v>
      </c>
      <c r="V2825" t="s">
        <v>99</v>
      </c>
      <c r="W2825">
        <v>5</v>
      </c>
      <c r="X2825" t="b">
        <v>0</v>
      </c>
      <c r="Y2825" t="s">
        <v>60</v>
      </c>
      <c r="Z2825" t="s">
        <v>60</v>
      </c>
      <c r="AA2825">
        <v>9</v>
      </c>
      <c r="AB2825">
        <v>9</v>
      </c>
      <c r="AC2825">
        <v>2021</v>
      </c>
      <c r="AD2825" s="1">
        <v>44440</v>
      </c>
      <c r="AE2825" t="s">
        <v>42</v>
      </c>
      <c r="AF2825" t="s">
        <v>69</v>
      </c>
      <c r="AG2825" t="str">
        <f t="shared" si="179"/>
        <v>Include</v>
      </c>
      <c r="AH2825">
        <f t="shared" si="176"/>
        <v>0</v>
      </c>
      <c r="AI2825">
        <f t="shared" si="177"/>
        <v>1</v>
      </c>
      <c r="AJ2825">
        <f t="shared" si="178"/>
        <v>0</v>
      </c>
      <c r="AK2825" s="15">
        <f>1</f>
        <v>1</v>
      </c>
    </row>
    <row r="2826" spans="1:37" x14ac:dyDescent="0.3">
      <c r="A2826" t="s">
        <v>6237</v>
      </c>
      <c r="B2826" s="1">
        <v>44453</v>
      </c>
      <c r="C2826" s="1">
        <v>44453</v>
      </c>
      <c r="D2826" t="s">
        <v>6238</v>
      </c>
      <c r="E2826" t="s">
        <v>391</v>
      </c>
      <c r="F2826">
        <v>56</v>
      </c>
      <c r="G2826">
        <v>56</v>
      </c>
      <c r="H2826" t="s">
        <v>81</v>
      </c>
      <c r="I2826" t="s">
        <v>81</v>
      </c>
      <c r="J2826" t="s">
        <v>57</v>
      </c>
      <c r="K2826" t="s">
        <v>66</v>
      </c>
      <c r="L2826" t="s">
        <v>140</v>
      </c>
      <c r="M2826" t="s">
        <v>358</v>
      </c>
      <c r="N2826">
        <v>1</v>
      </c>
      <c r="O2826">
        <v>1</v>
      </c>
      <c r="P2826">
        <v>2237.3200000000002</v>
      </c>
      <c r="Q2826" s="2">
        <v>0.36</v>
      </c>
      <c r="R2826">
        <v>1298.32</v>
      </c>
      <c r="S2826">
        <v>627.59</v>
      </c>
      <c r="T2826" s="3">
        <v>0.48299999999999998</v>
      </c>
      <c r="U2826">
        <v>70.34</v>
      </c>
      <c r="V2826" t="s">
        <v>99</v>
      </c>
      <c r="W2826">
        <v>4</v>
      </c>
      <c r="X2826" t="b">
        <v>0</v>
      </c>
      <c r="Y2826" t="s">
        <v>100</v>
      </c>
      <c r="Z2826" t="s">
        <v>100</v>
      </c>
      <c r="AA2826">
        <v>6</v>
      </c>
      <c r="AB2826">
        <v>6</v>
      </c>
      <c r="AC2826">
        <v>2021</v>
      </c>
      <c r="AD2826" s="1">
        <v>44440</v>
      </c>
      <c r="AE2826" t="s">
        <v>101</v>
      </c>
      <c r="AF2826" t="s">
        <v>62</v>
      </c>
      <c r="AG2826" t="str">
        <f t="shared" si="179"/>
        <v>Include</v>
      </c>
      <c r="AH2826">
        <f t="shared" si="176"/>
        <v>0</v>
      </c>
      <c r="AI2826">
        <f t="shared" si="177"/>
        <v>0</v>
      </c>
      <c r="AJ2826">
        <f t="shared" si="178"/>
        <v>1</v>
      </c>
      <c r="AK2826" s="15">
        <f>1</f>
        <v>1</v>
      </c>
    </row>
    <row r="2827" spans="1:37" x14ac:dyDescent="0.3">
      <c r="A2827" t="s">
        <v>6239</v>
      </c>
      <c r="B2827" t="s">
        <v>6240</v>
      </c>
      <c r="C2827" s="1">
        <v>44451</v>
      </c>
      <c r="D2827" t="s">
        <v>6241</v>
      </c>
      <c r="E2827" t="s">
        <v>259</v>
      </c>
      <c r="F2827">
        <v>19</v>
      </c>
      <c r="G2827">
        <v>19</v>
      </c>
      <c r="H2827" t="s">
        <v>35</v>
      </c>
      <c r="I2827" t="s">
        <v>35</v>
      </c>
      <c r="J2827" t="s">
        <v>36</v>
      </c>
      <c r="K2827" t="s">
        <v>73</v>
      </c>
      <c r="L2827" t="s">
        <v>50</v>
      </c>
      <c r="M2827" t="s">
        <v>251</v>
      </c>
      <c r="N2827">
        <v>4</v>
      </c>
      <c r="O2827">
        <v>4</v>
      </c>
      <c r="P2827">
        <v>5696.48</v>
      </c>
      <c r="Q2827" s="2">
        <v>0.12</v>
      </c>
      <c r="R2827">
        <v>22406.7</v>
      </c>
      <c r="S2827">
        <v>5980.82</v>
      </c>
      <c r="T2827" s="3">
        <v>0.26700000000000002</v>
      </c>
      <c r="U2827">
        <v>55.28</v>
      </c>
      <c r="V2827" t="s">
        <v>40</v>
      </c>
      <c r="W2827">
        <v>3</v>
      </c>
      <c r="X2827" t="b">
        <v>0</v>
      </c>
      <c r="Y2827" t="s">
        <v>60</v>
      </c>
      <c r="Z2827" t="s">
        <v>60</v>
      </c>
      <c r="AC2827">
        <v>2021</v>
      </c>
      <c r="AD2827" s="1">
        <v>44440</v>
      </c>
      <c r="AE2827" t="s">
        <v>53</v>
      </c>
      <c r="AF2827" t="s">
        <v>88</v>
      </c>
      <c r="AG2827" t="str">
        <f t="shared" si="179"/>
        <v>Include</v>
      </c>
      <c r="AH2827">
        <f t="shared" si="176"/>
        <v>0</v>
      </c>
      <c r="AI2827">
        <f t="shared" si="177"/>
        <v>1</v>
      </c>
      <c r="AJ2827">
        <f t="shared" si="178"/>
        <v>0</v>
      </c>
      <c r="AK2827" s="15">
        <f>1</f>
        <v>1</v>
      </c>
    </row>
    <row r="2828" spans="1:37" x14ac:dyDescent="0.3">
      <c r="A2828" t="s">
        <v>6242</v>
      </c>
      <c r="B2828" s="1">
        <v>44450</v>
      </c>
      <c r="C2828" s="1">
        <v>44450</v>
      </c>
      <c r="D2828" t="s">
        <v>6243</v>
      </c>
      <c r="E2828" t="s">
        <v>625</v>
      </c>
      <c r="F2828">
        <v>31</v>
      </c>
      <c r="G2828">
        <v>31</v>
      </c>
      <c r="H2828" t="s">
        <v>81</v>
      </c>
      <c r="I2828" t="s">
        <v>81</v>
      </c>
      <c r="J2828" t="s">
        <v>36</v>
      </c>
      <c r="K2828" t="s">
        <v>239</v>
      </c>
      <c r="L2828" t="s">
        <v>74</v>
      </c>
      <c r="M2828" t="s">
        <v>453</v>
      </c>
      <c r="N2828">
        <v>2</v>
      </c>
      <c r="O2828">
        <v>2</v>
      </c>
      <c r="P2828">
        <v>20652.77</v>
      </c>
      <c r="Q2828" s="2">
        <v>0.17</v>
      </c>
      <c r="R2828">
        <v>36063.910000000003</v>
      </c>
      <c r="S2828">
        <v>2449.77</v>
      </c>
      <c r="T2828" s="3">
        <v>6.8000000000000005E-2</v>
      </c>
      <c r="U2828">
        <v>46.55</v>
      </c>
      <c r="V2828" t="s">
        <v>68</v>
      </c>
      <c r="W2828">
        <v>1</v>
      </c>
      <c r="X2828" t="b">
        <v>0</v>
      </c>
      <c r="Y2828" t="s">
        <v>60</v>
      </c>
      <c r="Z2828" t="s">
        <v>60</v>
      </c>
      <c r="AA2828">
        <v>3</v>
      </c>
      <c r="AB2828">
        <v>3</v>
      </c>
      <c r="AC2828">
        <v>2021</v>
      </c>
      <c r="AD2828" s="1">
        <v>44440</v>
      </c>
      <c r="AE2828" t="s">
        <v>87</v>
      </c>
      <c r="AF2828" t="s">
        <v>88</v>
      </c>
      <c r="AG2828" t="str">
        <f t="shared" si="179"/>
        <v>Include</v>
      </c>
      <c r="AH2828">
        <f t="shared" si="176"/>
        <v>0</v>
      </c>
      <c r="AI2828">
        <f t="shared" si="177"/>
        <v>1</v>
      </c>
      <c r="AJ2828">
        <f t="shared" si="178"/>
        <v>0</v>
      </c>
      <c r="AK2828" s="15">
        <f>1</f>
        <v>1</v>
      </c>
    </row>
    <row r="2829" spans="1:37" x14ac:dyDescent="0.3">
      <c r="A2829" t="s">
        <v>6244</v>
      </c>
      <c r="B2829" s="1">
        <v>44450</v>
      </c>
      <c r="C2829" s="1">
        <v>44450</v>
      </c>
      <c r="D2829" t="s">
        <v>6245</v>
      </c>
      <c r="E2829" t="s">
        <v>916</v>
      </c>
      <c r="F2829">
        <v>13</v>
      </c>
      <c r="G2829">
        <v>13</v>
      </c>
      <c r="H2829" t="s">
        <v>105</v>
      </c>
      <c r="I2829" t="s">
        <v>35</v>
      </c>
      <c r="J2829" t="s">
        <v>116</v>
      </c>
      <c r="K2829" t="s">
        <v>260</v>
      </c>
      <c r="L2829" t="s">
        <v>74</v>
      </c>
      <c r="M2829" t="s">
        <v>170</v>
      </c>
      <c r="N2829">
        <v>7</v>
      </c>
      <c r="O2829">
        <v>7</v>
      </c>
      <c r="P2829">
        <v>48956.77</v>
      </c>
      <c r="Q2829" s="2">
        <v>0.24</v>
      </c>
      <c r="R2829">
        <v>279788.19</v>
      </c>
      <c r="S2829">
        <v>38368.449999999997</v>
      </c>
      <c r="T2829" s="3">
        <v>0.13700000000000001</v>
      </c>
      <c r="U2829">
        <v>86.46</v>
      </c>
      <c r="V2829" t="s">
        <v>99</v>
      </c>
      <c r="W2829">
        <v>4</v>
      </c>
      <c r="X2829" t="b">
        <v>0</v>
      </c>
      <c r="Y2829" t="s">
        <v>60</v>
      </c>
      <c r="Z2829" t="s">
        <v>60</v>
      </c>
      <c r="AA2829">
        <v>9</v>
      </c>
      <c r="AB2829">
        <v>9</v>
      </c>
      <c r="AC2829">
        <v>2021</v>
      </c>
      <c r="AD2829" s="1">
        <v>44440</v>
      </c>
      <c r="AE2829" t="s">
        <v>42</v>
      </c>
      <c r="AF2829" t="s">
        <v>43</v>
      </c>
      <c r="AG2829" t="str">
        <f t="shared" si="179"/>
        <v>Include</v>
      </c>
      <c r="AH2829">
        <f t="shared" si="176"/>
        <v>0</v>
      </c>
      <c r="AI2829">
        <f t="shared" si="177"/>
        <v>1</v>
      </c>
      <c r="AJ2829">
        <f t="shared" si="178"/>
        <v>0</v>
      </c>
      <c r="AK2829" s="15">
        <f>1</f>
        <v>1</v>
      </c>
    </row>
    <row r="2830" spans="1:37" x14ac:dyDescent="0.3">
      <c r="A2830" t="s">
        <v>6246</v>
      </c>
      <c r="B2830" s="1">
        <v>44450</v>
      </c>
      <c r="C2830" s="1">
        <v>44450</v>
      </c>
      <c r="D2830" t="s">
        <v>6247</v>
      </c>
      <c r="E2830" t="s">
        <v>180</v>
      </c>
      <c r="F2830">
        <v>37</v>
      </c>
      <c r="G2830">
        <v>37</v>
      </c>
      <c r="H2830" t="s">
        <v>81</v>
      </c>
      <c r="I2830" t="s">
        <v>81</v>
      </c>
      <c r="J2830" t="s">
        <v>57</v>
      </c>
      <c r="K2830" t="s">
        <v>58</v>
      </c>
      <c r="L2830" t="s">
        <v>97</v>
      </c>
      <c r="M2830" t="s">
        <v>98</v>
      </c>
      <c r="N2830">
        <v>7</v>
      </c>
      <c r="O2830">
        <v>7</v>
      </c>
      <c r="P2830">
        <v>1359.26</v>
      </c>
      <c r="Q2830" s="2">
        <v>0.12</v>
      </c>
      <c r="R2830">
        <v>9165.32</v>
      </c>
      <c r="S2830">
        <v>3844.26</v>
      </c>
      <c r="T2830" s="3">
        <v>0.41899999999999998</v>
      </c>
      <c r="U2830">
        <v>63.94</v>
      </c>
      <c r="V2830" t="s">
        <v>52</v>
      </c>
      <c r="W2830">
        <v>4</v>
      </c>
      <c r="X2830" t="b">
        <v>0</v>
      </c>
      <c r="Y2830" t="s">
        <v>86</v>
      </c>
      <c r="Z2830" t="s">
        <v>86</v>
      </c>
      <c r="AA2830">
        <v>6</v>
      </c>
      <c r="AB2830">
        <v>6</v>
      </c>
      <c r="AC2830">
        <v>2021</v>
      </c>
      <c r="AD2830" s="1">
        <v>44440</v>
      </c>
      <c r="AE2830" t="s">
        <v>61</v>
      </c>
      <c r="AF2830" t="s">
        <v>88</v>
      </c>
      <c r="AG2830" t="str">
        <f t="shared" si="179"/>
        <v>Include</v>
      </c>
      <c r="AH2830">
        <f t="shared" si="176"/>
        <v>0</v>
      </c>
      <c r="AI2830">
        <f t="shared" si="177"/>
        <v>0</v>
      </c>
      <c r="AJ2830">
        <f t="shared" si="178"/>
        <v>0</v>
      </c>
      <c r="AK2830" s="15">
        <f>1</f>
        <v>1</v>
      </c>
    </row>
    <row r="2831" spans="1:37" x14ac:dyDescent="0.3">
      <c r="A2831" t="s">
        <v>6248</v>
      </c>
      <c r="B2831" s="1">
        <v>44449</v>
      </c>
      <c r="C2831" s="1">
        <v>44449</v>
      </c>
      <c r="D2831" t="s">
        <v>6249</v>
      </c>
      <c r="E2831" t="s">
        <v>229</v>
      </c>
      <c r="F2831">
        <v>47</v>
      </c>
      <c r="G2831">
        <v>47</v>
      </c>
      <c r="H2831" t="s">
        <v>47</v>
      </c>
      <c r="I2831" t="s">
        <v>47</v>
      </c>
      <c r="J2831" t="s">
        <v>48</v>
      </c>
      <c r="K2831" t="s">
        <v>230</v>
      </c>
      <c r="L2831" t="s">
        <v>38</v>
      </c>
      <c r="M2831" t="s">
        <v>93</v>
      </c>
      <c r="N2831">
        <v>6</v>
      </c>
      <c r="O2831">
        <v>6</v>
      </c>
      <c r="P2831">
        <v>1969.17</v>
      </c>
      <c r="Q2831" s="2">
        <v>0.13</v>
      </c>
      <c r="R2831">
        <v>11841.76</v>
      </c>
      <c r="S2831">
        <v>3753.53</v>
      </c>
      <c r="T2831" s="3">
        <v>0.317</v>
      </c>
      <c r="U2831">
        <v>62.19</v>
      </c>
      <c r="V2831" t="s">
        <v>99</v>
      </c>
      <c r="W2831">
        <v>4</v>
      </c>
      <c r="X2831" t="b">
        <v>0</v>
      </c>
      <c r="Y2831" t="s">
        <v>60</v>
      </c>
      <c r="Z2831" t="s">
        <v>60</v>
      </c>
      <c r="AA2831">
        <v>7</v>
      </c>
      <c r="AB2831">
        <v>7</v>
      </c>
      <c r="AC2831">
        <v>2021</v>
      </c>
      <c r="AD2831" s="1">
        <v>44440</v>
      </c>
      <c r="AE2831" t="s">
        <v>101</v>
      </c>
      <c r="AF2831" t="s">
        <v>88</v>
      </c>
      <c r="AG2831" t="str">
        <f t="shared" si="179"/>
        <v>Include</v>
      </c>
      <c r="AH2831">
        <f t="shared" si="176"/>
        <v>0</v>
      </c>
      <c r="AI2831">
        <f t="shared" si="177"/>
        <v>1</v>
      </c>
      <c r="AJ2831">
        <f t="shared" si="178"/>
        <v>0</v>
      </c>
      <c r="AK2831" s="15">
        <f>1</f>
        <v>1</v>
      </c>
    </row>
    <row r="2832" spans="1:37" x14ac:dyDescent="0.3">
      <c r="A2832" t="s">
        <v>6250</v>
      </c>
      <c r="B2832" s="1">
        <v>44448</v>
      </c>
      <c r="C2832" s="1">
        <v>44448</v>
      </c>
      <c r="D2832" t="s">
        <v>6251</v>
      </c>
      <c r="E2832" t="s">
        <v>1852</v>
      </c>
      <c r="F2832">
        <v>42</v>
      </c>
      <c r="G2832">
        <v>42</v>
      </c>
      <c r="H2832" t="s">
        <v>47</v>
      </c>
      <c r="I2832" t="s">
        <v>47</v>
      </c>
      <c r="J2832" t="s">
        <v>116</v>
      </c>
      <c r="K2832" t="s">
        <v>260</v>
      </c>
      <c r="L2832" t="s">
        <v>84</v>
      </c>
      <c r="M2832" t="s">
        <v>490</v>
      </c>
      <c r="N2832">
        <v>7</v>
      </c>
      <c r="O2832">
        <v>7</v>
      </c>
      <c r="P2832">
        <v>496.14</v>
      </c>
      <c r="Q2832" s="2">
        <v>0.3</v>
      </c>
      <c r="R2832">
        <v>2839.68</v>
      </c>
      <c r="S2832">
        <v>279.88</v>
      </c>
      <c r="T2832" s="3">
        <v>9.9000000000000005E-2</v>
      </c>
      <c r="U2832">
        <v>63.12</v>
      </c>
      <c r="V2832" t="s">
        <v>52</v>
      </c>
      <c r="W2832">
        <v>1</v>
      </c>
      <c r="X2832" t="b">
        <v>1</v>
      </c>
      <c r="Y2832" t="s">
        <v>41</v>
      </c>
      <c r="Z2832" t="s">
        <v>41</v>
      </c>
      <c r="AA2832">
        <v>5</v>
      </c>
      <c r="AB2832">
        <v>5</v>
      </c>
      <c r="AC2832">
        <v>2021</v>
      </c>
      <c r="AD2832" s="1">
        <v>44440</v>
      </c>
      <c r="AE2832" t="s">
        <v>61</v>
      </c>
      <c r="AF2832" t="s">
        <v>43</v>
      </c>
      <c r="AG2832" t="str">
        <f t="shared" si="179"/>
        <v>Include</v>
      </c>
      <c r="AH2832">
        <f t="shared" si="176"/>
        <v>1</v>
      </c>
      <c r="AI2832">
        <f t="shared" si="177"/>
        <v>1</v>
      </c>
      <c r="AJ2832">
        <f t="shared" si="178"/>
        <v>0</v>
      </c>
      <c r="AK2832" s="15">
        <f>1</f>
        <v>1</v>
      </c>
    </row>
    <row r="2833" spans="1:37" x14ac:dyDescent="0.3">
      <c r="A2833" t="s">
        <v>6252</v>
      </c>
      <c r="B2833" s="1">
        <v>44448</v>
      </c>
      <c r="C2833" s="1">
        <v>44448</v>
      </c>
      <c r="D2833" t="s">
        <v>6253</v>
      </c>
      <c r="E2833" t="s">
        <v>1246</v>
      </c>
      <c r="F2833">
        <v>32</v>
      </c>
      <c r="G2833">
        <v>32</v>
      </c>
      <c r="H2833" t="s">
        <v>81</v>
      </c>
      <c r="I2833" t="s">
        <v>81</v>
      </c>
      <c r="J2833" t="s">
        <v>57</v>
      </c>
      <c r="K2833" t="s">
        <v>205</v>
      </c>
      <c r="L2833" t="s">
        <v>38</v>
      </c>
      <c r="M2833" t="s">
        <v>159</v>
      </c>
      <c r="N2833">
        <v>10</v>
      </c>
      <c r="O2833">
        <v>10</v>
      </c>
      <c r="P2833">
        <v>1927.01</v>
      </c>
      <c r="Q2833" s="2">
        <v>0.23</v>
      </c>
      <c r="R2833">
        <v>14983.29</v>
      </c>
      <c r="S2833">
        <v>6280.5</v>
      </c>
      <c r="T2833" s="3">
        <v>0.41899999999999998</v>
      </c>
      <c r="U2833">
        <v>52.73</v>
      </c>
      <c r="V2833" t="s">
        <v>52</v>
      </c>
      <c r="W2833">
        <v>3</v>
      </c>
      <c r="X2833" t="b">
        <v>0</v>
      </c>
      <c r="Y2833" t="s">
        <v>60</v>
      </c>
      <c r="Z2833" t="s">
        <v>60</v>
      </c>
      <c r="AA2833">
        <v>9</v>
      </c>
      <c r="AB2833">
        <v>9</v>
      </c>
      <c r="AC2833">
        <v>2021</v>
      </c>
      <c r="AD2833" s="1">
        <v>44440</v>
      </c>
      <c r="AE2833" t="s">
        <v>87</v>
      </c>
      <c r="AF2833" t="s">
        <v>43</v>
      </c>
      <c r="AG2833" t="str">
        <f t="shared" si="179"/>
        <v>Include</v>
      </c>
      <c r="AH2833">
        <f t="shared" si="176"/>
        <v>0</v>
      </c>
      <c r="AI2833">
        <f t="shared" si="177"/>
        <v>1</v>
      </c>
      <c r="AJ2833">
        <f t="shared" si="178"/>
        <v>0</v>
      </c>
      <c r="AK2833" s="15">
        <f>1</f>
        <v>1</v>
      </c>
    </row>
    <row r="2834" spans="1:37" x14ac:dyDescent="0.3">
      <c r="A2834" t="s">
        <v>6254</v>
      </c>
      <c r="B2834" s="1">
        <v>44448</v>
      </c>
      <c r="C2834" s="1">
        <v>44448</v>
      </c>
      <c r="D2834" t="s">
        <v>6255</v>
      </c>
      <c r="E2834" t="s">
        <v>1075</v>
      </c>
      <c r="F2834">
        <v>48</v>
      </c>
      <c r="G2834">
        <v>48</v>
      </c>
      <c r="H2834" t="s">
        <v>35</v>
      </c>
      <c r="I2834" t="s">
        <v>35</v>
      </c>
      <c r="J2834" t="s">
        <v>57</v>
      </c>
      <c r="K2834" t="s">
        <v>66</v>
      </c>
      <c r="L2834" t="s">
        <v>74</v>
      </c>
      <c r="M2834" t="s">
        <v>75</v>
      </c>
      <c r="N2834">
        <v>5</v>
      </c>
      <c r="O2834">
        <v>5</v>
      </c>
      <c r="P2834">
        <v>77055.5</v>
      </c>
      <c r="Q2834" s="2">
        <v>0.09</v>
      </c>
      <c r="R2834">
        <v>398426.64</v>
      </c>
      <c r="S2834">
        <v>51765.01</v>
      </c>
      <c r="T2834" s="3">
        <v>0.13</v>
      </c>
      <c r="U2834">
        <v>68.430000000000007</v>
      </c>
      <c r="V2834" t="s">
        <v>40</v>
      </c>
      <c r="W2834">
        <v>5</v>
      </c>
      <c r="X2834" t="b">
        <v>0</v>
      </c>
      <c r="Y2834" t="s">
        <v>60</v>
      </c>
      <c r="Z2834" t="s">
        <v>60</v>
      </c>
      <c r="AA2834">
        <v>6</v>
      </c>
      <c r="AB2834">
        <v>6</v>
      </c>
      <c r="AC2834">
        <v>2021</v>
      </c>
      <c r="AD2834" s="1">
        <v>44440</v>
      </c>
      <c r="AE2834" t="s">
        <v>101</v>
      </c>
      <c r="AF2834" t="s">
        <v>69</v>
      </c>
      <c r="AG2834" t="str">
        <f t="shared" si="179"/>
        <v>Include</v>
      </c>
      <c r="AH2834">
        <f t="shared" si="176"/>
        <v>0</v>
      </c>
      <c r="AI2834">
        <f t="shared" si="177"/>
        <v>1</v>
      </c>
      <c r="AJ2834">
        <f t="shared" si="178"/>
        <v>0</v>
      </c>
      <c r="AK2834" s="15">
        <f>1</f>
        <v>1</v>
      </c>
    </row>
    <row r="2835" spans="1:37" x14ac:dyDescent="0.3">
      <c r="A2835" t="s">
        <v>6256</v>
      </c>
      <c r="B2835" s="1">
        <v>44447</v>
      </c>
      <c r="C2835" s="1">
        <v>44447</v>
      </c>
      <c r="D2835" t="s">
        <v>6257</v>
      </c>
      <c r="E2835" t="s">
        <v>3937</v>
      </c>
      <c r="F2835">
        <v>30</v>
      </c>
      <c r="G2835">
        <v>30</v>
      </c>
      <c r="H2835" t="s">
        <v>81</v>
      </c>
      <c r="I2835" t="s">
        <v>81</v>
      </c>
      <c r="J2835" t="s">
        <v>116</v>
      </c>
      <c r="K2835" t="s">
        <v>117</v>
      </c>
      <c r="L2835" t="s">
        <v>97</v>
      </c>
      <c r="M2835" t="s">
        <v>107</v>
      </c>
      <c r="N2835">
        <v>8</v>
      </c>
      <c r="O2835">
        <v>8</v>
      </c>
      <c r="P2835">
        <v>1443.03</v>
      </c>
      <c r="Q2835" s="2">
        <v>0.31</v>
      </c>
      <c r="R2835">
        <v>8604.24</v>
      </c>
      <c r="S2835">
        <v>3984.16</v>
      </c>
      <c r="T2835" s="3">
        <v>0.46300000000000002</v>
      </c>
      <c r="U2835">
        <v>47.13</v>
      </c>
      <c r="V2835" t="s">
        <v>76</v>
      </c>
      <c r="W2835">
        <v>4</v>
      </c>
      <c r="X2835" t="b">
        <v>1</v>
      </c>
      <c r="Y2835" t="s">
        <v>41</v>
      </c>
      <c r="Z2835" t="s">
        <v>41</v>
      </c>
      <c r="AA2835">
        <v>10</v>
      </c>
      <c r="AB2835">
        <v>10</v>
      </c>
      <c r="AC2835">
        <v>2021</v>
      </c>
      <c r="AD2835" s="1">
        <v>44440</v>
      </c>
      <c r="AE2835" t="s">
        <v>87</v>
      </c>
      <c r="AF2835" t="s">
        <v>62</v>
      </c>
      <c r="AG2835" t="str">
        <f t="shared" si="179"/>
        <v>Include</v>
      </c>
      <c r="AH2835">
        <f t="shared" si="176"/>
        <v>1</v>
      </c>
      <c r="AI2835">
        <f t="shared" si="177"/>
        <v>1</v>
      </c>
      <c r="AJ2835">
        <f t="shared" si="178"/>
        <v>0</v>
      </c>
      <c r="AK2835" s="15">
        <f>1</f>
        <v>1</v>
      </c>
    </row>
    <row r="2836" spans="1:37" x14ac:dyDescent="0.3">
      <c r="A2836" t="s">
        <v>6258</v>
      </c>
      <c r="B2836" s="1">
        <v>44446</v>
      </c>
      <c r="C2836" s="1">
        <v>44446</v>
      </c>
      <c r="D2836" t="s">
        <v>6259</v>
      </c>
      <c r="E2836" t="s">
        <v>2291</v>
      </c>
      <c r="F2836">
        <v>21</v>
      </c>
      <c r="G2836">
        <v>21</v>
      </c>
      <c r="H2836" t="s">
        <v>47</v>
      </c>
      <c r="I2836" t="s">
        <v>47</v>
      </c>
      <c r="J2836" t="s">
        <v>82</v>
      </c>
      <c r="K2836" t="s">
        <v>131</v>
      </c>
      <c r="L2836" t="s">
        <v>74</v>
      </c>
      <c r="M2836" t="s">
        <v>75</v>
      </c>
      <c r="N2836">
        <v>10</v>
      </c>
      <c r="O2836">
        <v>10</v>
      </c>
      <c r="P2836">
        <v>69111.009999999995</v>
      </c>
      <c r="Q2836" s="2">
        <v>0.18</v>
      </c>
      <c r="R2836">
        <v>610027.66</v>
      </c>
      <c r="S2836">
        <v>80887.73</v>
      </c>
      <c r="T2836" s="3">
        <v>0.13300000000000001</v>
      </c>
      <c r="U2836">
        <v>59.74</v>
      </c>
      <c r="V2836" t="s">
        <v>76</v>
      </c>
      <c r="W2836">
        <v>1</v>
      </c>
      <c r="X2836" t="b">
        <v>0</v>
      </c>
      <c r="Y2836" t="s">
        <v>60</v>
      </c>
      <c r="Z2836" t="s">
        <v>60</v>
      </c>
      <c r="AA2836">
        <v>2</v>
      </c>
      <c r="AB2836">
        <v>2</v>
      </c>
      <c r="AC2836">
        <v>2021</v>
      </c>
      <c r="AD2836" s="1">
        <v>44440</v>
      </c>
      <c r="AE2836" t="s">
        <v>53</v>
      </c>
      <c r="AF2836" t="s">
        <v>88</v>
      </c>
      <c r="AG2836" t="str">
        <f t="shared" si="179"/>
        <v>Include</v>
      </c>
      <c r="AH2836">
        <f t="shared" si="176"/>
        <v>0</v>
      </c>
      <c r="AI2836">
        <f t="shared" si="177"/>
        <v>1</v>
      </c>
      <c r="AJ2836">
        <f t="shared" si="178"/>
        <v>0</v>
      </c>
      <c r="AK2836" s="15">
        <f>1</f>
        <v>1</v>
      </c>
    </row>
    <row r="2837" spans="1:37" x14ac:dyDescent="0.3">
      <c r="A2837" t="s">
        <v>6260</v>
      </c>
      <c r="B2837" s="1">
        <v>44445</v>
      </c>
      <c r="C2837" s="1">
        <v>44445</v>
      </c>
      <c r="D2837" t="s">
        <v>6261</v>
      </c>
      <c r="E2837" t="s">
        <v>446</v>
      </c>
      <c r="F2837">
        <v>51</v>
      </c>
      <c r="G2837">
        <v>51</v>
      </c>
      <c r="H2837" t="s">
        <v>47</v>
      </c>
      <c r="I2837" t="s">
        <v>47</v>
      </c>
      <c r="J2837" t="s">
        <v>82</v>
      </c>
      <c r="K2837" t="s">
        <v>122</v>
      </c>
      <c r="L2837" t="s">
        <v>97</v>
      </c>
      <c r="M2837" t="s">
        <v>275</v>
      </c>
      <c r="N2837">
        <v>5</v>
      </c>
      <c r="O2837">
        <v>5</v>
      </c>
      <c r="P2837">
        <v>1499.28</v>
      </c>
      <c r="Q2837" s="2">
        <v>0.03</v>
      </c>
      <c r="R2837">
        <v>8327.23</v>
      </c>
      <c r="S2837">
        <v>4182.3100000000004</v>
      </c>
      <c r="T2837" s="3">
        <v>0.502</v>
      </c>
      <c r="U2837">
        <v>74.08</v>
      </c>
      <c r="V2837" t="s">
        <v>99</v>
      </c>
      <c r="W2837">
        <v>3</v>
      </c>
      <c r="X2837" t="b">
        <v>0</v>
      </c>
      <c r="Y2837" t="s">
        <v>60</v>
      </c>
      <c r="Z2837" t="s">
        <v>60</v>
      </c>
      <c r="AA2837">
        <v>1</v>
      </c>
      <c r="AB2837">
        <v>1</v>
      </c>
      <c r="AC2837">
        <v>2021</v>
      </c>
      <c r="AD2837" s="1">
        <v>44440</v>
      </c>
      <c r="AE2837" t="s">
        <v>101</v>
      </c>
      <c r="AF2837" t="s">
        <v>69</v>
      </c>
      <c r="AG2837" t="str">
        <f t="shared" si="179"/>
        <v>Include</v>
      </c>
      <c r="AH2837">
        <f t="shared" si="176"/>
        <v>0</v>
      </c>
      <c r="AI2837">
        <f t="shared" si="177"/>
        <v>1</v>
      </c>
      <c r="AJ2837">
        <f t="shared" si="178"/>
        <v>0</v>
      </c>
      <c r="AK2837" s="15">
        <f>1</f>
        <v>1</v>
      </c>
    </row>
    <row r="2838" spans="1:37" x14ac:dyDescent="0.3">
      <c r="A2838" t="s">
        <v>6262</v>
      </c>
      <c r="B2838" s="1">
        <v>44444</v>
      </c>
      <c r="C2838" s="1">
        <v>44444</v>
      </c>
      <c r="D2838" t="s">
        <v>6263</v>
      </c>
      <c r="E2838" t="s">
        <v>606</v>
      </c>
      <c r="F2838">
        <v>40</v>
      </c>
      <c r="G2838">
        <v>40</v>
      </c>
      <c r="H2838" t="s">
        <v>274</v>
      </c>
      <c r="I2838" t="s">
        <v>81</v>
      </c>
      <c r="J2838" t="s">
        <v>57</v>
      </c>
      <c r="K2838" t="s">
        <v>66</v>
      </c>
      <c r="L2838" t="s">
        <v>74</v>
      </c>
      <c r="M2838" t="s">
        <v>235</v>
      </c>
      <c r="N2838">
        <v>10</v>
      </c>
      <c r="O2838">
        <v>10</v>
      </c>
      <c r="P2838">
        <v>55908.72</v>
      </c>
      <c r="Q2838" s="2">
        <v>0.11</v>
      </c>
      <c r="R2838">
        <v>627898.81000000006</v>
      </c>
      <c r="S2838">
        <v>86690.85</v>
      </c>
      <c r="T2838" s="3">
        <v>0.13800000000000001</v>
      </c>
      <c r="U2838">
        <v>75.650000000000006</v>
      </c>
      <c r="V2838" t="s">
        <v>52</v>
      </c>
      <c r="W2838">
        <v>5</v>
      </c>
      <c r="X2838" t="b">
        <v>0</v>
      </c>
      <c r="Y2838" t="s">
        <v>142</v>
      </c>
      <c r="Z2838" t="s">
        <v>142</v>
      </c>
      <c r="AA2838">
        <v>4</v>
      </c>
      <c r="AB2838">
        <v>4</v>
      </c>
      <c r="AC2838">
        <v>2021</v>
      </c>
      <c r="AD2838" s="1">
        <v>44440</v>
      </c>
      <c r="AE2838" t="s">
        <v>61</v>
      </c>
      <c r="AF2838" t="s">
        <v>88</v>
      </c>
      <c r="AG2838" t="str">
        <f t="shared" si="179"/>
        <v>Include</v>
      </c>
      <c r="AH2838">
        <f t="shared" si="176"/>
        <v>0</v>
      </c>
      <c r="AI2838">
        <f t="shared" si="177"/>
        <v>0</v>
      </c>
      <c r="AJ2838">
        <f t="shared" si="178"/>
        <v>0</v>
      </c>
      <c r="AK2838" s="15">
        <f>1</f>
        <v>1</v>
      </c>
    </row>
    <row r="2839" spans="1:37" x14ac:dyDescent="0.3">
      <c r="A2839" t="s">
        <v>6264</v>
      </c>
      <c r="B2839" s="1">
        <v>44444</v>
      </c>
      <c r="C2839" s="1">
        <v>44444</v>
      </c>
      <c r="D2839" t="s">
        <v>6265</v>
      </c>
      <c r="E2839" t="s">
        <v>250</v>
      </c>
      <c r="F2839">
        <v>26</v>
      </c>
      <c r="G2839">
        <v>26</v>
      </c>
      <c r="H2839" t="s">
        <v>81</v>
      </c>
      <c r="I2839" t="s">
        <v>81</v>
      </c>
      <c r="J2839" t="s">
        <v>36</v>
      </c>
      <c r="K2839" t="s">
        <v>239</v>
      </c>
      <c r="L2839" t="s">
        <v>84</v>
      </c>
      <c r="M2839" t="s">
        <v>267</v>
      </c>
      <c r="N2839">
        <v>1</v>
      </c>
      <c r="O2839">
        <v>1</v>
      </c>
      <c r="P2839">
        <v>110.62</v>
      </c>
      <c r="Q2839" s="2">
        <v>0.3</v>
      </c>
      <c r="R2839">
        <v>75.53</v>
      </c>
      <c r="S2839">
        <v>6.99</v>
      </c>
      <c r="T2839" s="3">
        <v>9.2999999999999999E-2</v>
      </c>
      <c r="U2839">
        <v>52.75</v>
      </c>
      <c r="V2839" t="s">
        <v>40</v>
      </c>
      <c r="W2839">
        <v>3</v>
      </c>
      <c r="X2839" t="b">
        <v>1</v>
      </c>
      <c r="Y2839" t="s">
        <v>41</v>
      </c>
      <c r="Z2839" t="s">
        <v>41</v>
      </c>
      <c r="AA2839">
        <v>9</v>
      </c>
      <c r="AB2839">
        <v>9</v>
      </c>
      <c r="AC2839">
        <v>2021</v>
      </c>
      <c r="AD2839" s="1">
        <v>44440</v>
      </c>
      <c r="AE2839" t="s">
        <v>87</v>
      </c>
      <c r="AF2839" t="s">
        <v>43</v>
      </c>
      <c r="AG2839" t="str">
        <f t="shared" si="179"/>
        <v>Include</v>
      </c>
      <c r="AH2839">
        <f t="shared" si="176"/>
        <v>1</v>
      </c>
      <c r="AI2839">
        <f t="shared" si="177"/>
        <v>1</v>
      </c>
      <c r="AJ2839">
        <f t="shared" si="178"/>
        <v>0</v>
      </c>
      <c r="AK2839" s="15">
        <f>1</f>
        <v>1</v>
      </c>
    </row>
    <row r="2840" spans="1:37" x14ac:dyDescent="0.3">
      <c r="A2840" t="s">
        <v>6266</v>
      </c>
      <c r="B2840" s="1">
        <v>44443</v>
      </c>
      <c r="C2840" s="1">
        <v>44443</v>
      </c>
      <c r="D2840" t="s">
        <v>6267</v>
      </c>
      <c r="E2840" t="s">
        <v>796</v>
      </c>
      <c r="F2840">
        <v>49</v>
      </c>
      <c r="G2840">
        <v>49</v>
      </c>
      <c r="H2840" t="s">
        <v>35</v>
      </c>
      <c r="I2840" t="s">
        <v>35</v>
      </c>
      <c r="J2840" t="s">
        <v>57</v>
      </c>
      <c r="K2840" t="s">
        <v>205</v>
      </c>
      <c r="L2840" t="s">
        <v>111</v>
      </c>
      <c r="M2840" t="s">
        <v>200</v>
      </c>
      <c r="N2840">
        <v>2</v>
      </c>
      <c r="O2840">
        <v>2</v>
      </c>
      <c r="P2840">
        <v>3995.9</v>
      </c>
      <c r="Q2840" s="2">
        <v>0.28000000000000003</v>
      </c>
      <c r="R2840">
        <v>6264.27</v>
      </c>
      <c r="S2840">
        <v>1979.87</v>
      </c>
      <c r="T2840" s="3">
        <v>0.316</v>
      </c>
      <c r="U2840">
        <v>89.09</v>
      </c>
      <c r="V2840" t="s">
        <v>132</v>
      </c>
      <c r="W2840">
        <v>5</v>
      </c>
      <c r="X2840" t="b">
        <v>0</v>
      </c>
      <c r="Y2840" t="s">
        <v>60</v>
      </c>
      <c r="Z2840" t="s">
        <v>60</v>
      </c>
      <c r="AA2840">
        <v>7</v>
      </c>
      <c r="AB2840">
        <v>7</v>
      </c>
      <c r="AC2840">
        <v>2021</v>
      </c>
      <c r="AD2840" s="1">
        <v>44440</v>
      </c>
      <c r="AE2840" t="s">
        <v>101</v>
      </c>
      <c r="AF2840" t="s">
        <v>43</v>
      </c>
      <c r="AG2840" t="str">
        <f t="shared" si="179"/>
        <v>Include</v>
      </c>
      <c r="AH2840">
        <f t="shared" si="176"/>
        <v>0</v>
      </c>
      <c r="AI2840">
        <f t="shared" si="177"/>
        <v>1</v>
      </c>
      <c r="AJ2840">
        <f t="shared" si="178"/>
        <v>0</v>
      </c>
      <c r="AK2840" s="15">
        <f>1</f>
        <v>1</v>
      </c>
    </row>
    <row r="2841" spans="1:37" x14ac:dyDescent="0.3">
      <c r="A2841" t="s">
        <v>6268</v>
      </c>
      <c r="B2841" s="1">
        <v>44443</v>
      </c>
      <c r="C2841" s="1">
        <v>44443</v>
      </c>
      <c r="D2841" t="s">
        <v>6269</v>
      </c>
      <c r="E2841" t="s">
        <v>616</v>
      </c>
      <c r="H2841" t="s">
        <v>81</v>
      </c>
      <c r="I2841" t="s">
        <v>81</v>
      </c>
      <c r="J2841" t="s">
        <v>48</v>
      </c>
      <c r="K2841" t="s">
        <v>185</v>
      </c>
      <c r="L2841" t="s">
        <v>140</v>
      </c>
      <c r="M2841" t="s">
        <v>206</v>
      </c>
      <c r="N2841">
        <v>2</v>
      </c>
      <c r="O2841">
        <v>2</v>
      </c>
      <c r="P2841">
        <v>3281.01</v>
      </c>
      <c r="Q2841" s="2">
        <v>0.19</v>
      </c>
      <c r="R2841">
        <v>5549.01</v>
      </c>
      <c r="S2841">
        <v>1625.36</v>
      </c>
      <c r="T2841" s="3">
        <v>0.29299999999999998</v>
      </c>
      <c r="U2841">
        <v>83.74</v>
      </c>
      <c r="V2841" t="s">
        <v>68</v>
      </c>
      <c r="W2841">
        <v>2</v>
      </c>
      <c r="X2841" t="b">
        <v>0</v>
      </c>
      <c r="Y2841" t="s">
        <v>60</v>
      </c>
      <c r="Z2841" t="s">
        <v>60</v>
      </c>
      <c r="AA2841">
        <v>9</v>
      </c>
      <c r="AB2841">
        <v>9</v>
      </c>
      <c r="AC2841">
        <v>2021</v>
      </c>
      <c r="AD2841" s="1">
        <v>44440</v>
      </c>
      <c r="AE2841" t="s">
        <v>118</v>
      </c>
      <c r="AF2841" t="s">
        <v>88</v>
      </c>
      <c r="AG2841" t="str">
        <f t="shared" si="179"/>
        <v>Include</v>
      </c>
      <c r="AH2841">
        <f t="shared" si="176"/>
        <v>0</v>
      </c>
      <c r="AI2841">
        <f t="shared" si="177"/>
        <v>1</v>
      </c>
      <c r="AJ2841">
        <f t="shared" si="178"/>
        <v>0</v>
      </c>
      <c r="AK2841" s="15">
        <f>1</f>
        <v>1</v>
      </c>
    </row>
    <row r="2842" spans="1:37" x14ac:dyDescent="0.3">
      <c r="A2842" t="s">
        <v>6270</v>
      </c>
      <c r="B2842" s="1">
        <v>44443</v>
      </c>
      <c r="C2842" s="1">
        <v>44443</v>
      </c>
      <c r="D2842" t="s">
        <v>6271</v>
      </c>
      <c r="E2842" t="s">
        <v>1589</v>
      </c>
      <c r="F2842">
        <v>41</v>
      </c>
      <c r="G2842">
        <v>41</v>
      </c>
      <c r="H2842" t="s">
        <v>47</v>
      </c>
      <c r="I2842" t="s">
        <v>47</v>
      </c>
      <c r="J2842" t="s">
        <v>36</v>
      </c>
      <c r="K2842" t="s">
        <v>106</v>
      </c>
      <c r="L2842" t="s">
        <v>74</v>
      </c>
      <c r="M2842" t="s">
        <v>170</v>
      </c>
      <c r="N2842">
        <v>4</v>
      </c>
      <c r="O2842">
        <v>4</v>
      </c>
      <c r="P2842">
        <v>58347.92</v>
      </c>
      <c r="Q2842" s="2">
        <v>0.26</v>
      </c>
      <c r="R2842">
        <v>187775.6</v>
      </c>
      <c r="S2842">
        <v>29981.09</v>
      </c>
      <c r="T2842" s="3">
        <v>0.16</v>
      </c>
      <c r="U2842">
        <v>40.020000000000003</v>
      </c>
      <c r="V2842" t="s">
        <v>52</v>
      </c>
      <c r="W2842">
        <v>5</v>
      </c>
      <c r="X2842" t="b">
        <v>1</v>
      </c>
      <c r="Y2842" t="s">
        <v>41</v>
      </c>
      <c r="Z2842" t="s">
        <v>41</v>
      </c>
      <c r="AA2842">
        <v>1</v>
      </c>
      <c r="AB2842">
        <v>1</v>
      </c>
      <c r="AC2842">
        <v>2021</v>
      </c>
      <c r="AD2842" s="1">
        <v>44440</v>
      </c>
      <c r="AE2842" t="s">
        <v>61</v>
      </c>
      <c r="AF2842" t="s">
        <v>43</v>
      </c>
      <c r="AG2842" t="str">
        <f t="shared" si="179"/>
        <v>Include</v>
      </c>
      <c r="AH2842">
        <f t="shared" si="176"/>
        <v>1</v>
      </c>
      <c r="AI2842">
        <f t="shared" si="177"/>
        <v>1</v>
      </c>
      <c r="AJ2842">
        <f t="shared" si="178"/>
        <v>0</v>
      </c>
      <c r="AK2842" s="15">
        <f>1</f>
        <v>1</v>
      </c>
    </row>
    <row r="2843" spans="1:37" x14ac:dyDescent="0.3">
      <c r="A2843" t="s">
        <v>6272</v>
      </c>
      <c r="B2843" s="1">
        <v>44443</v>
      </c>
      <c r="C2843" s="1">
        <v>44443</v>
      </c>
      <c r="D2843" t="s">
        <v>6273</v>
      </c>
      <c r="E2843" t="s">
        <v>486</v>
      </c>
      <c r="F2843">
        <v>46</v>
      </c>
      <c r="G2843">
        <v>46</v>
      </c>
      <c r="H2843" t="s">
        <v>35</v>
      </c>
      <c r="I2843" t="s">
        <v>35</v>
      </c>
      <c r="J2843" t="s">
        <v>36</v>
      </c>
      <c r="K2843" t="s">
        <v>106</v>
      </c>
      <c r="L2843" t="s">
        <v>84</v>
      </c>
      <c r="M2843" t="s">
        <v>279</v>
      </c>
      <c r="N2843">
        <v>9</v>
      </c>
      <c r="O2843">
        <v>9</v>
      </c>
      <c r="P2843">
        <v>259.89999999999998</v>
      </c>
      <c r="Q2843" s="2">
        <v>0.13</v>
      </c>
      <c r="R2843">
        <v>2235.73</v>
      </c>
      <c r="S2843">
        <v>151.85</v>
      </c>
      <c r="T2843" s="3">
        <v>6.8000000000000005E-2</v>
      </c>
      <c r="U2843">
        <v>60.98</v>
      </c>
      <c r="V2843" t="s">
        <v>52</v>
      </c>
      <c r="W2843">
        <v>1</v>
      </c>
      <c r="X2843" t="b">
        <v>0</v>
      </c>
      <c r="Y2843" t="s">
        <v>60</v>
      </c>
      <c r="Z2843" t="s">
        <v>60</v>
      </c>
      <c r="AA2843">
        <v>7</v>
      </c>
      <c r="AB2843">
        <v>7</v>
      </c>
      <c r="AC2843">
        <v>2021</v>
      </c>
      <c r="AD2843" s="1">
        <v>44440</v>
      </c>
      <c r="AE2843" t="s">
        <v>101</v>
      </c>
      <c r="AF2843" t="s">
        <v>88</v>
      </c>
      <c r="AG2843" t="str">
        <f t="shared" si="179"/>
        <v>Include</v>
      </c>
      <c r="AH2843">
        <f t="shared" si="176"/>
        <v>0</v>
      </c>
      <c r="AI2843">
        <f t="shared" si="177"/>
        <v>1</v>
      </c>
      <c r="AJ2843">
        <f t="shared" si="178"/>
        <v>0</v>
      </c>
      <c r="AK2843" s="15">
        <f>1</f>
        <v>1</v>
      </c>
    </row>
    <row r="2844" spans="1:37" x14ac:dyDescent="0.3">
      <c r="A2844" t="s">
        <v>6274</v>
      </c>
      <c r="B2844" s="1">
        <v>44443</v>
      </c>
      <c r="C2844" s="1">
        <v>44443</v>
      </c>
      <c r="D2844" t="s">
        <v>6275</v>
      </c>
      <c r="E2844" t="s">
        <v>1273</v>
      </c>
      <c r="F2844">
        <v>30</v>
      </c>
      <c r="G2844">
        <v>30</v>
      </c>
      <c r="H2844" t="s">
        <v>81</v>
      </c>
      <c r="I2844" t="s">
        <v>81</v>
      </c>
      <c r="J2844" t="s">
        <v>36</v>
      </c>
      <c r="K2844" t="s">
        <v>73</v>
      </c>
      <c r="L2844" t="s">
        <v>38</v>
      </c>
      <c r="M2844" t="s">
        <v>39</v>
      </c>
      <c r="N2844">
        <v>0</v>
      </c>
      <c r="P2844">
        <v>1406.05</v>
      </c>
      <c r="Q2844" s="2">
        <v>0.34</v>
      </c>
      <c r="R2844">
        <v>1053</v>
      </c>
      <c r="S2844">
        <v>521.92999999999995</v>
      </c>
      <c r="T2844" s="3">
        <v>0.496</v>
      </c>
      <c r="U2844">
        <v>51.51</v>
      </c>
      <c r="V2844" t="s">
        <v>40</v>
      </c>
      <c r="W2844">
        <v>2</v>
      </c>
      <c r="X2844" t="b">
        <v>1</v>
      </c>
      <c r="Y2844" t="s">
        <v>41</v>
      </c>
      <c r="Z2844" t="s">
        <v>41</v>
      </c>
      <c r="AA2844">
        <v>7</v>
      </c>
      <c r="AB2844">
        <v>7</v>
      </c>
      <c r="AC2844">
        <v>2021</v>
      </c>
      <c r="AD2844" s="1">
        <v>44440</v>
      </c>
      <c r="AE2844" t="s">
        <v>87</v>
      </c>
      <c r="AF2844" t="s">
        <v>62</v>
      </c>
      <c r="AG2844" t="str">
        <f t="shared" si="179"/>
        <v>Include</v>
      </c>
      <c r="AH2844">
        <f t="shared" si="176"/>
        <v>1</v>
      </c>
      <c r="AI2844">
        <f t="shared" si="177"/>
        <v>1</v>
      </c>
      <c r="AJ2844">
        <f t="shared" si="178"/>
        <v>0</v>
      </c>
      <c r="AK2844" s="15">
        <f>1</f>
        <v>1</v>
      </c>
    </row>
    <row r="2845" spans="1:37" x14ac:dyDescent="0.3">
      <c r="A2845" t="s">
        <v>6276</v>
      </c>
      <c r="B2845" s="1">
        <v>44442</v>
      </c>
      <c r="C2845" s="1">
        <v>44442</v>
      </c>
      <c r="D2845" t="s">
        <v>6277</v>
      </c>
      <c r="E2845" t="s">
        <v>1420</v>
      </c>
      <c r="F2845">
        <v>44</v>
      </c>
      <c r="G2845">
        <v>44</v>
      </c>
      <c r="H2845" t="s">
        <v>47</v>
      </c>
      <c r="I2845" t="s">
        <v>47</v>
      </c>
      <c r="J2845" t="s">
        <v>116</v>
      </c>
      <c r="K2845" t="s">
        <v>247</v>
      </c>
      <c r="L2845" t="s">
        <v>111</v>
      </c>
      <c r="M2845" t="s">
        <v>856</v>
      </c>
      <c r="N2845">
        <v>5</v>
      </c>
      <c r="O2845">
        <v>5</v>
      </c>
      <c r="P2845">
        <v>9013.26</v>
      </c>
      <c r="Q2845" s="2">
        <v>0.28000000000000003</v>
      </c>
      <c r="R2845">
        <v>36168.33</v>
      </c>
      <c r="S2845">
        <v>10509.8</v>
      </c>
      <c r="T2845" s="3">
        <v>0.29099999999999998</v>
      </c>
      <c r="U2845">
        <v>35.94</v>
      </c>
      <c r="V2845" t="s">
        <v>76</v>
      </c>
      <c r="W2845">
        <v>5</v>
      </c>
      <c r="X2845" t="b">
        <v>0</v>
      </c>
      <c r="Y2845" t="s">
        <v>142</v>
      </c>
      <c r="Z2845" t="s">
        <v>142</v>
      </c>
      <c r="AA2845">
        <v>7</v>
      </c>
      <c r="AB2845">
        <v>7</v>
      </c>
      <c r="AC2845">
        <v>2021</v>
      </c>
      <c r="AD2845" s="1">
        <v>44440</v>
      </c>
      <c r="AE2845" t="s">
        <v>61</v>
      </c>
      <c r="AF2845" t="s">
        <v>43</v>
      </c>
      <c r="AG2845" t="str">
        <f t="shared" si="179"/>
        <v>Include</v>
      </c>
      <c r="AH2845">
        <f t="shared" si="176"/>
        <v>0</v>
      </c>
      <c r="AI2845">
        <f t="shared" si="177"/>
        <v>0</v>
      </c>
      <c r="AJ2845">
        <f t="shared" si="178"/>
        <v>0</v>
      </c>
      <c r="AK2845" s="15">
        <f>1</f>
        <v>1</v>
      </c>
    </row>
    <row r="2846" spans="1:37" x14ac:dyDescent="0.3">
      <c r="A2846" t="s">
        <v>6278</v>
      </c>
      <c r="B2846" s="1">
        <v>44442</v>
      </c>
      <c r="C2846" s="1">
        <v>44442</v>
      </c>
      <c r="D2846" t="s">
        <v>6279</v>
      </c>
      <c r="E2846" t="s">
        <v>298</v>
      </c>
      <c r="F2846">
        <v>21</v>
      </c>
      <c r="G2846">
        <v>21</v>
      </c>
      <c r="H2846" t="s">
        <v>47</v>
      </c>
      <c r="I2846" t="s">
        <v>47</v>
      </c>
      <c r="J2846" t="s">
        <v>82</v>
      </c>
      <c r="K2846" t="s">
        <v>83</v>
      </c>
      <c r="L2846" t="s">
        <v>97</v>
      </c>
      <c r="M2846" t="s">
        <v>107</v>
      </c>
      <c r="N2846">
        <v>7</v>
      </c>
      <c r="O2846">
        <v>7</v>
      </c>
      <c r="P2846">
        <v>712.53</v>
      </c>
      <c r="Q2846" s="2">
        <v>7.0000000000000007E-2</v>
      </c>
      <c r="R2846">
        <v>5107.75</v>
      </c>
      <c r="S2846">
        <v>1803.51</v>
      </c>
      <c r="T2846" s="3">
        <v>0.35299999999999998</v>
      </c>
      <c r="U2846">
        <v>57.42</v>
      </c>
      <c r="V2846" t="s">
        <v>68</v>
      </c>
      <c r="W2846">
        <v>1</v>
      </c>
      <c r="X2846" t="b">
        <v>1</v>
      </c>
      <c r="Y2846" t="s">
        <v>41</v>
      </c>
      <c r="Z2846" t="s">
        <v>41</v>
      </c>
      <c r="AA2846">
        <v>10</v>
      </c>
      <c r="AB2846">
        <v>10</v>
      </c>
      <c r="AC2846">
        <v>2021</v>
      </c>
      <c r="AD2846" s="1">
        <v>44440</v>
      </c>
      <c r="AE2846" t="s">
        <v>53</v>
      </c>
      <c r="AF2846" t="s">
        <v>69</v>
      </c>
      <c r="AG2846" t="str">
        <f t="shared" si="179"/>
        <v>Include</v>
      </c>
      <c r="AH2846">
        <f t="shared" si="176"/>
        <v>1</v>
      </c>
      <c r="AI2846">
        <f t="shared" si="177"/>
        <v>1</v>
      </c>
      <c r="AJ2846">
        <f t="shared" si="178"/>
        <v>0</v>
      </c>
      <c r="AK2846" s="15">
        <f>1</f>
        <v>1</v>
      </c>
    </row>
    <row r="2847" spans="1:37" x14ac:dyDescent="0.3">
      <c r="A2847" t="s">
        <v>6280</v>
      </c>
      <c r="B2847" s="1">
        <v>44441</v>
      </c>
      <c r="C2847" s="1">
        <v>44441</v>
      </c>
      <c r="D2847" t="s">
        <v>6281</v>
      </c>
      <c r="E2847" t="s">
        <v>301</v>
      </c>
      <c r="F2847">
        <v>17</v>
      </c>
      <c r="G2847">
        <v>17</v>
      </c>
      <c r="H2847" t="s">
        <v>47</v>
      </c>
      <c r="I2847" t="s">
        <v>47</v>
      </c>
      <c r="J2847" t="s">
        <v>116</v>
      </c>
      <c r="K2847" t="s">
        <v>117</v>
      </c>
      <c r="L2847" t="s">
        <v>38</v>
      </c>
      <c r="M2847" t="s">
        <v>181</v>
      </c>
      <c r="N2847">
        <v>10</v>
      </c>
      <c r="O2847">
        <v>10</v>
      </c>
      <c r="P2847">
        <v>565.58000000000004</v>
      </c>
      <c r="Q2847" s="2">
        <v>0.36</v>
      </c>
      <c r="R2847">
        <v>4045.87</v>
      </c>
      <c r="S2847">
        <v>2129.62</v>
      </c>
      <c r="T2847" s="3">
        <v>0.52600000000000002</v>
      </c>
      <c r="U2847">
        <v>37.31</v>
      </c>
      <c r="V2847" t="s">
        <v>40</v>
      </c>
      <c r="W2847">
        <v>3</v>
      </c>
      <c r="X2847" t="b">
        <v>1</v>
      </c>
      <c r="Y2847" t="s">
        <v>41</v>
      </c>
      <c r="Z2847" t="s">
        <v>41</v>
      </c>
      <c r="AA2847">
        <v>9</v>
      </c>
      <c r="AB2847">
        <v>9</v>
      </c>
      <c r="AC2847">
        <v>2021</v>
      </c>
      <c r="AD2847" s="1">
        <v>44440</v>
      </c>
      <c r="AE2847" t="s">
        <v>42</v>
      </c>
      <c r="AF2847" t="s">
        <v>62</v>
      </c>
      <c r="AG2847" t="str">
        <f t="shared" si="179"/>
        <v>Include</v>
      </c>
      <c r="AH2847">
        <f t="shared" si="176"/>
        <v>1</v>
      </c>
      <c r="AI2847">
        <f t="shared" si="177"/>
        <v>1</v>
      </c>
      <c r="AJ2847">
        <f t="shared" si="178"/>
        <v>0</v>
      </c>
      <c r="AK2847" s="15">
        <f>1</f>
        <v>1</v>
      </c>
    </row>
    <row r="2848" spans="1:37" x14ac:dyDescent="0.3">
      <c r="A2848" t="s">
        <v>6282</v>
      </c>
      <c r="B2848" s="1">
        <v>44440</v>
      </c>
      <c r="C2848" s="1">
        <v>44440</v>
      </c>
      <c r="D2848" t="s">
        <v>6283</v>
      </c>
      <c r="E2848" t="s">
        <v>430</v>
      </c>
      <c r="F2848">
        <v>42</v>
      </c>
      <c r="G2848">
        <v>42</v>
      </c>
      <c r="H2848" t="s">
        <v>35</v>
      </c>
      <c r="I2848" t="s">
        <v>35</v>
      </c>
      <c r="J2848" t="s">
        <v>48</v>
      </c>
      <c r="K2848" t="s">
        <v>226</v>
      </c>
      <c r="L2848" t="s">
        <v>50</v>
      </c>
      <c r="M2848" t="s">
        <v>67</v>
      </c>
      <c r="N2848">
        <v>10</v>
      </c>
      <c r="O2848">
        <v>10</v>
      </c>
      <c r="P2848">
        <v>8753.1200000000008</v>
      </c>
      <c r="Q2848" s="2">
        <v>0.28000000000000003</v>
      </c>
      <c r="R2848">
        <v>73335.009999999995</v>
      </c>
      <c r="S2848">
        <v>17930.25</v>
      </c>
      <c r="T2848" s="3">
        <v>0.24399999999999999</v>
      </c>
      <c r="U2848">
        <v>87.75</v>
      </c>
      <c r="V2848" t="s">
        <v>40</v>
      </c>
      <c r="W2848">
        <v>5</v>
      </c>
      <c r="X2848" t="b">
        <v>0</v>
      </c>
      <c r="Y2848" t="s">
        <v>60</v>
      </c>
      <c r="Z2848" t="s">
        <v>60</v>
      </c>
      <c r="AA2848">
        <v>8</v>
      </c>
      <c r="AB2848">
        <v>8</v>
      </c>
      <c r="AC2848">
        <v>2021</v>
      </c>
      <c r="AD2848" s="1">
        <v>44440</v>
      </c>
      <c r="AE2848" t="s">
        <v>61</v>
      </c>
      <c r="AF2848" t="s">
        <v>43</v>
      </c>
      <c r="AG2848" t="str">
        <f t="shared" si="179"/>
        <v>Include</v>
      </c>
      <c r="AH2848">
        <f t="shared" si="176"/>
        <v>0</v>
      </c>
      <c r="AI2848">
        <f t="shared" si="177"/>
        <v>1</v>
      </c>
      <c r="AJ2848">
        <f t="shared" si="178"/>
        <v>0</v>
      </c>
      <c r="AK2848" s="15">
        <f>1</f>
        <v>1</v>
      </c>
    </row>
    <row r="2849" spans="1:37" x14ac:dyDescent="0.3">
      <c r="A2849" t="s">
        <v>6284</v>
      </c>
      <c r="B2849" s="1">
        <v>44440</v>
      </c>
      <c r="C2849" s="1">
        <v>44440</v>
      </c>
      <c r="D2849" t="s">
        <v>6285</v>
      </c>
      <c r="E2849" t="s">
        <v>1225</v>
      </c>
      <c r="F2849">
        <v>29</v>
      </c>
      <c r="G2849">
        <v>29</v>
      </c>
      <c r="H2849" t="s">
        <v>105</v>
      </c>
      <c r="I2849" t="s">
        <v>35</v>
      </c>
      <c r="J2849" t="s">
        <v>116</v>
      </c>
      <c r="K2849" t="s">
        <v>247</v>
      </c>
      <c r="L2849" t="s">
        <v>140</v>
      </c>
      <c r="M2849" t="s">
        <v>206</v>
      </c>
      <c r="N2849">
        <v>2</v>
      </c>
      <c r="O2849">
        <v>2</v>
      </c>
      <c r="P2849">
        <v>3887.01</v>
      </c>
      <c r="Q2849" s="2">
        <v>0.36</v>
      </c>
      <c r="R2849">
        <v>5775.71</v>
      </c>
      <c r="S2849">
        <v>2252.91</v>
      </c>
      <c r="T2849" s="3">
        <v>0.39</v>
      </c>
      <c r="U2849">
        <v>53.35</v>
      </c>
      <c r="V2849" t="s">
        <v>99</v>
      </c>
      <c r="W2849">
        <v>5</v>
      </c>
      <c r="X2849" t="b">
        <v>0</v>
      </c>
      <c r="Y2849" t="s">
        <v>60</v>
      </c>
      <c r="Z2849" t="s">
        <v>60</v>
      </c>
      <c r="AA2849">
        <v>1</v>
      </c>
      <c r="AB2849">
        <v>1</v>
      </c>
      <c r="AC2849">
        <v>2021</v>
      </c>
      <c r="AD2849" s="1">
        <v>44440</v>
      </c>
      <c r="AE2849" t="s">
        <v>87</v>
      </c>
      <c r="AF2849" t="s">
        <v>62</v>
      </c>
      <c r="AG2849" t="str">
        <f t="shared" si="179"/>
        <v>Include</v>
      </c>
      <c r="AH2849">
        <f t="shared" si="176"/>
        <v>0</v>
      </c>
      <c r="AI2849">
        <f t="shared" si="177"/>
        <v>1</v>
      </c>
      <c r="AJ2849">
        <f t="shared" si="178"/>
        <v>0</v>
      </c>
      <c r="AK2849" s="15">
        <f>1</f>
        <v>1</v>
      </c>
    </row>
    <row r="2850" spans="1:37" x14ac:dyDescent="0.3">
      <c r="A2850" t="s">
        <v>6286</v>
      </c>
      <c r="B2850" s="1">
        <v>44440</v>
      </c>
      <c r="C2850" s="1">
        <v>44440</v>
      </c>
      <c r="D2850" t="s">
        <v>6287</v>
      </c>
      <c r="E2850" t="s">
        <v>1945</v>
      </c>
      <c r="F2850">
        <v>31</v>
      </c>
      <c r="G2850">
        <v>31</v>
      </c>
      <c r="H2850" t="s">
        <v>81</v>
      </c>
      <c r="I2850" t="s">
        <v>81</v>
      </c>
      <c r="J2850" t="s">
        <v>57</v>
      </c>
      <c r="K2850" t="s">
        <v>66</v>
      </c>
      <c r="L2850" t="s">
        <v>97</v>
      </c>
      <c r="M2850" t="s">
        <v>107</v>
      </c>
      <c r="N2850">
        <v>1</v>
      </c>
      <c r="O2850">
        <v>1</v>
      </c>
      <c r="P2850">
        <v>1491.06</v>
      </c>
      <c r="Q2850" s="2">
        <v>0.04</v>
      </c>
      <c r="R2850">
        <v>1674.24</v>
      </c>
      <c r="S2850">
        <v>498.53</v>
      </c>
      <c r="T2850" s="3">
        <v>0.29799999999999999</v>
      </c>
      <c r="U2850">
        <v>77.849999999999994</v>
      </c>
      <c r="V2850" t="s">
        <v>132</v>
      </c>
      <c r="W2850">
        <v>3</v>
      </c>
      <c r="X2850" t="b">
        <v>0</v>
      </c>
      <c r="Y2850" t="s">
        <v>60</v>
      </c>
      <c r="Z2850" t="s">
        <v>60</v>
      </c>
      <c r="AA2850">
        <v>10</v>
      </c>
      <c r="AB2850">
        <v>10</v>
      </c>
      <c r="AC2850">
        <v>2021</v>
      </c>
      <c r="AD2850" s="1">
        <v>44440</v>
      </c>
      <c r="AE2850" t="s">
        <v>87</v>
      </c>
      <c r="AF2850" t="s">
        <v>69</v>
      </c>
      <c r="AG2850" t="str">
        <f t="shared" si="179"/>
        <v>Include</v>
      </c>
      <c r="AH2850">
        <f t="shared" si="176"/>
        <v>0</v>
      </c>
      <c r="AI2850">
        <f t="shared" si="177"/>
        <v>1</v>
      </c>
      <c r="AJ2850">
        <f t="shared" si="178"/>
        <v>0</v>
      </c>
      <c r="AK2850" s="15">
        <f>1</f>
        <v>1</v>
      </c>
    </row>
    <row r="2851" spans="1:37" x14ac:dyDescent="0.3">
      <c r="A2851" t="s">
        <v>6288</v>
      </c>
      <c r="B2851" s="1">
        <v>44439</v>
      </c>
      <c r="C2851" s="1">
        <v>44439</v>
      </c>
      <c r="D2851" t="s">
        <v>6289</v>
      </c>
      <c r="E2851" t="s">
        <v>2131</v>
      </c>
      <c r="F2851">
        <v>31</v>
      </c>
      <c r="G2851">
        <v>31</v>
      </c>
      <c r="H2851" t="s">
        <v>81</v>
      </c>
      <c r="I2851" t="s">
        <v>81</v>
      </c>
      <c r="J2851" t="s">
        <v>36</v>
      </c>
      <c r="K2851" t="s">
        <v>37</v>
      </c>
      <c r="L2851" t="s">
        <v>50</v>
      </c>
      <c r="M2851" t="s">
        <v>59</v>
      </c>
      <c r="N2851">
        <v>2</v>
      </c>
      <c r="O2851">
        <v>2</v>
      </c>
      <c r="P2851">
        <v>11559.97</v>
      </c>
      <c r="Q2851" s="2">
        <v>0.37</v>
      </c>
      <c r="R2851">
        <v>19813.12</v>
      </c>
      <c r="S2851">
        <v>6537.8</v>
      </c>
      <c r="T2851" s="3">
        <v>0.33</v>
      </c>
      <c r="U2851">
        <v>64.47</v>
      </c>
      <c r="V2851" t="s">
        <v>68</v>
      </c>
      <c r="W2851">
        <v>5</v>
      </c>
      <c r="X2851" t="b">
        <v>0</v>
      </c>
      <c r="Y2851" t="s">
        <v>60</v>
      </c>
      <c r="Z2851" t="s">
        <v>60</v>
      </c>
      <c r="AA2851">
        <v>6</v>
      </c>
      <c r="AB2851">
        <v>6</v>
      </c>
      <c r="AC2851">
        <v>2021</v>
      </c>
      <c r="AD2851" s="1">
        <v>44409</v>
      </c>
      <c r="AE2851" t="s">
        <v>87</v>
      </c>
      <c r="AF2851" t="s">
        <v>62</v>
      </c>
      <c r="AG2851" t="str">
        <f t="shared" si="179"/>
        <v>Include</v>
      </c>
      <c r="AH2851">
        <f t="shared" si="176"/>
        <v>0</v>
      </c>
      <c r="AI2851">
        <f t="shared" si="177"/>
        <v>1</v>
      </c>
      <c r="AJ2851">
        <f t="shared" si="178"/>
        <v>0</v>
      </c>
      <c r="AK2851" s="15">
        <f>1</f>
        <v>1</v>
      </c>
    </row>
    <row r="2852" spans="1:37" x14ac:dyDescent="0.3">
      <c r="A2852" t="s">
        <v>6290</v>
      </c>
      <c r="B2852" s="1">
        <v>44439</v>
      </c>
      <c r="C2852" s="1">
        <v>44439</v>
      </c>
      <c r="D2852" t="s">
        <v>6291</v>
      </c>
      <c r="E2852" t="s">
        <v>331</v>
      </c>
      <c r="F2852">
        <v>41</v>
      </c>
      <c r="G2852">
        <v>41</v>
      </c>
      <c r="H2852" t="s">
        <v>81</v>
      </c>
      <c r="I2852" t="s">
        <v>81</v>
      </c>
      <c r="J2852" t="s">
        <v>36</v>
      </c>
      <c r="K2852" t="s">
        <v>106</v>
      </c>
      <c r="L2852" t="s">
        <v>97</v>
      </c>
      <c r="M2852" t="s">
        <v>107</v>
      </c>
      <c r="N2852">
        <v>2</v>
      </c>
      <c r="O2852">
        <v>2</v>
      </c>
      <c r="P2852">
        <v>1075.45</v>
      </c>
      <c r="Q2852" s="2">
        <v>0.13</v>
      </c>
      <c r="R2852">
        <v>2282.66</v>
      </c>
      <c r="S2852">
        <v>949.67</v>
      </c>
      <c r="T2852" s="3">
        <v>0.41599999999999998</v>
      </c>
      <c r="U2852">
        <v>47.1</v>
      </c>
      <c r="V2852" t="s">
        <v>76</v>
      </c>
      <c r="W2852">
        <v>2</v>
      </c>
      <c r="X2852" t="b">
        <v>0</v>
      </c>
      <c r="Y2852" t="s">
        <v>60</v>
      </c>
      <c r="Z2852" t="s">
        <v>60</v>
      </c>
      <c r="AA2852">
        <v>6</v>
      </c>
      <c r="AB2852">
        <v>6</v>
      </c>
      <c r="AC2852">
        <v>2021</v>
      </c>
      <c r="AD2852" s="1">
        <v>44409</v>
      </c>
      <c r="AE2852" t="s">
        <v>61</v>
      </c>
      <c r="AF2852" t="s">
        <v>88</v>
      </c>
      <c r="AG2852" t="str">
        <f t="shared" si="179"/>
        <v>Include</v>
      </c>
      <c r="AH2852">
        <f t="shared" si="176"/>
        <v>0</v>
      </c>
      <c r="AI2852">
        <f t="shared" si="177"/>
        <v>1</v>
      </c>
      <c r="AJ2852">
        <f t="shared" si="178"/>
        <v>0</v>
      </c>
      <c r="AK2852" s="15">
        <f>1</f>
        <v>1</v>
      </c>
    </row>
    <row r="2853" spans="1:37" x14ac:dyDescent="0.3">
      <c r="A2853" t="s">
        <v>6292</v>
      </c>
      <c r="B2853" s="1">
        <v>44438</v>
      </c>
      <c r="C2853" s="1">
        <v>44438</v>
      </c>
      <c r="D2853" t="s">
        <v>6293</v>
      </c>
      <c r="E2853" t="s">
        <v>104</v>
      </c>
      <c r="F2853">
        <v>21</v>
      </c>
      <c r="G2853">
        <v>21</v>
      </c>
      <c r="H2853" t="s">
        <v>81</v>
      </c>
      <c r="I2853" t="s">
        <v>81</v>
      </c>
      <c r="J2853" t="s">
        <v>36</v>
      </c>
      <c r="K2853" t="s">
        <v>37</v>
      </c>
      <c r="L2853" t="s">
        <v>140</v>
      </c>
      <c r="M2853" t="s">
        <v>372</v>
      </c>
      <c r="N2853">
        <v>4</v>
      </c>
      <c r="O2853">
        <v>4</v>
      </c>
      <c r="P2853">
        <v>2556.35</v>
      </c>
      <c r="Q2853" s="2">
        <v>0.19</v>
      </c>
      <c r="R2853">
        <v>9517.59</v>
      </c>
      <c r="S2853">
        <v>1946.08</v>
      </c>
      <c r="T2853" s="3">
        <v>0.20399999999999999</v>
      </c>
      <c r="U2853">
        <v>45.36</v>
      </c>
      <c r="V2853" t="s">
        <v>76</v>
      </c>
      <c r="W2853">
        <v>5</v>
      </c>
      <c r="X2853" t="b">
        <v>0</v>
      </c>
      <c r="Y2853" t="s">
        <v>60</v>
      </c>
      <c r="Z2853" t="s">
        <v>60</v>
      </c>
      <c r="AA2853">
        <v>2</v>
      </c>
      <c r="AB2853">
        <v>2</v>
      </c>
      <c r="AC2853">
        <v>2021</v>
      </c>
      <c r="AD2853" s="1">
        <v>44409</v>
      </c>
      <c r="AE2853" t="s">
        <v>53</v>
      </c>
      <c r="AF2853" t="s">
        <v>88</v>
      </c>
      <c r="AG2853" t="str">
        <f t="shared" si="179"/>
        <v>Include</v>
      </c>
      <c r="AH2853">
        <f t="shared" si="176"/>
        <v>0</v>
      </c>
      <c r="AI2853">
        <f t="shared" si="177"/>
        <v>1</v>
      </c>
      <c r="AJ2853">
        <f t="shared" si="178"/>
        <v>0</v>
      </c>
      <c r="AK2853" s="15">
        <f>1</f>
        <v>1</v>
      </c>
    </row>
    <row r="2854" spans="1:37" x14ac:dyDescent="0.3">
      <c r="A2854" t="s">
        <v>6294</v>
      </c>
      <c r="B2854" s="1">
        <v>44437</v>
      </c>
      <c r="C2854" s="1">
        <v>44437</v>
      </c>
      <c r="D2854" t="s">
        <v>6295</v>
      </c>
      <c r="E2854" t="s">
        <v>130</v>
      </c>
      <c r="F2854">
        <v>41</v>
      </c>
      <c r="G2854">
        <v>41</v>
      </c>
      <c r="H2854" t="s">
        <v>47</v>
      </c>
      <c r="I2854" t="s">
        <v>47</v>
      </c>
      <c r="J2854" t="s">
        <v>82</v>
      </c>
      <c r="K2854" t="s">
        <v>122</v>
      </c>
      <c r="L2854" t="s">
        <v>50</v>
      </c>
      <c r="M2854" t="s">
        <v>51</v>
      </c>
      <c r="N2854">
        <v>4</v>
      </c>
      <c r="O2854">
        <v>4</v>
      </c>
      <c r="P2854">
        <v>25941.32</v>
      </c>
      <c r="Q2854" s="2">
        <v>0.14000000000000001</v>
      </c>
      <c r="R2854">
        <v>110156.97</v>
      </c>
      <c r="S2854">
        <v>36956.51</v>
      </c>
      <c r="T2854" s="3">
        <v>0.33500000000000002</v>
      </c>
      <c r="U2854">
        <v>67.650000000000006</v>
      </c>
      <c r="V2854" t="s">
        <v>132</v>
      </c>
      <c r="W2854">
        <v>4</v>
      </c>
      <c r="X2854" t="b">
        <v>0</v>
      </c>
      <c r="Y2854" t="s">
        <v>60</v>
      </c>
      <c r="Z2854" t="s">
        <v>60</v>
      </c>
      <c r="AA2854">
        <v>5</v>
      </c>
      <c r="AB2854">
        <v>5</v>
      </c>
      <c r="AC2854">
        <v>2021</v>
      </c>
      <c r="AD2854" s="1">
        <v>44409</v>
      </c>
      <c r="AE2854" t="s">
        <v>61</v>
      </c>
      <c r="AF2854" t="s">
        <v>88</v>
      </c>
      <c r="AG2854" t="str">
        <f t="shared" si="179"/>
        <v>Include</v>
      </c>
      <c r="AH2854">
        <f t="shared" si="176"/>
        <v>0</v>
      </c>
      <c r="AI2854">
        <f t="shared" si="177"/>
        <v>1</v>
      </c>
      <c r="AJ2854">
        <f t="shared" si="178"/>
        <v>0</v>
      </c>
      <c r="AK2854" s="15">
        <f>1</f>
        <v>1</v>
      </c>
    </row>
    <row r="2855" spans="1:37" x14ac:dyDescent="0.3">
      <c r="A2855" t="s">
        <v>6296</v>
      </c>
      <c r="B2855" s="1">
        <v>44437</v>
      </c>
      <c r="C2855" s="1">
        <v>44437</v>
      </c>
      <c r="D2855" t="s">
        <v>6297</v>
      </c>
      <c r="E2855" t="s">
        <v>1574</v>
      </c>
      <c r="F2855">
        <v>24</v>
      </c>
      <c r="G2855">
        <v>24</v>
      </c>
      <c r="H2855" t="s">
        <v>81</v>
      </c>
      <c r="I2855" t="s">
        <v>81</v>
      </c>
      <c r="J2855" t="s">
        <v>57</v>
      </c>
      <c r="K2855" t="s">
        <v>155</v>
      </c>
      <c r="L2855" t="s">
        <v>111</v>
      </c>
      <c r="M2855" t="s">
        <v>136</v>
      </c>
      <c r="N2855">
        <v>1</v>
      </c>
      <c r="O2855">
        <v>1</v>
      </c>
      <c r="P2855">
        <v>3087.59</v>
      </c>
      <c r="Q2855" s="2">
        <v>7.0000000000000007E-2</v>
      </c>
      <c r="R2855">
        <v>3563.24</v>
      </c>
      <c r="S2855">
        <v>769.67</v>
      </c>
      <c r="T2855" s="3">
        <v>0.216</v>
      </c>
      <c r="U2855">
        <v>85.46</v>
      </c>
      <c r="V2855" t="s">
        <v>68</v>
      </c>
      <c r="W2855">
        <v>2</v>
      </c>
      <c r="X2855" t="b">
        <v>0</v>
      </c>
      <c r="Y2855" t="s">
        <v>60</v>
      </c>
      <c r="Z2855" t="s">
        <v>60</v>
      </c>
      <c r="AA2855">
        <v>4</v>
      </c>
      <c r="AB2855">
        <v>4</v>
      </c>
      <c r="AC2855">
        <v>2021</v>
      </c>
      <c r="AD2855" s="1">
        <v>44409</v>
      </c>
      <c r="AE2855" t="s">
        <v>53</v>
      </c>
      <c r="AF2855" t="s">
        <v>69</v>
      </c>
      <c r="AG2855" t="str">
        <f t="shared" si="179"/>
        <v>Include</v>
      </c>
      <c r="AH2855">
        <f t="shared" si="176"/>
        <v>0</v>
      </c>
      <c r="AI2855">
        <f t="shared" si="177"/>
        <v>1</v>
      </c>
      <c r="AJ2855">
        <f t="shared" si="178"/>
        <v>0</v>
      </c>
      <c r="AK2855" s="15">
        <f>1</f>
        <v>1</v>
      </c>
    </row>
    <row r="2856" spans="1:37" x14ac:dyDescent="0.3">
      <c r="A2856" t="s">
        <v>6298</v>
      </c>
      <c r="B2856" s="1">
        <v>44435</v>
      </c>
      <c r="C2856" s="1">
        <v>44435</v>
      </c>
      <c r="D2856" t="s">
        <v>6299</v>
      </c>
      <c r="E2856" t="s">
        <v>572</v>
      </c>
      <c r="F2856">
        <v>53</v>
      </c>
      <c r="G2856">
        <v>53</v>
      </c>
      <c r="H2856" t="s">
        <v>35</v>
      </c>
      <c r="I2856" t="s">
        <v>35</v>
      </c>
      <c r="J2856" t="s">
        <v>36</v>
      </c>
      <c r="K2856" t="s">
        <v>73</v>
      </c>
      <c r="L2856" t="s">
        <v>50</v>
      </c>
      <c r="M2856" t="s">
        <v>67</v>
      </c>
      <c r="N2856">
        <v>10</v>
      </c>
      <c r="O2856">
        <v>10</v>
      </c>
      <c r="P2856">
        <v>20350.98</v>
      </c>
      <c r="Q2856" s="2">
        <v>0.22</v>
      </c>
      <c r="R2856">
        <v>218880.02</v>
      </c>
      <c r="S2856">
        <v>43493.86</v>
      </c>
      <c r="T2856" s="3">
        <v>0.19900000000000001</v>
      </c>
      <c r="U2856">
        <v>69.86</v>
      </c>
      <c r="V2856" t="s">
        <v>40</v>
      </c>
      <c r="W2856">
        <v>1</v>
      </c>
      <c r="X2856" t="b">
        <v>0</v>
      </c>
      <c r="Y2856" t="s">
        <v>60</v>
      </c>
      <c r="Z2856" t="s">
        <v>60</v>
      </c>
      <c r="AA2856">
        <v>5</v>
      </c>
      <c r="AB2856">
        <v>5</v>
      </c>
      <c r="AC2856">
        <v>2021</v>
      </c>
      <c r="AD2856" s="1">
        <v>44409</v>
      </c>
      <c r="AE2856" t="s">
        <v>101</v>
      </c>
      <c r="AF2856" t="s">
        <v>43</v>
      </c>
      <c r="AG2856" t="str">
        <f t="shared" si="179"/>
        <v>Include</v>
      </c>
      <c r="AH2856">
        <f t="shared" si="176"/>
        <v>0</v>
      </c>
      <c r="AI2856">
        <f t="shared" si="177"/>
        <v>1</v>
      </c>
      <c r="AJ2856">
        <f t="shared" si="178"/>
        <v>0</v>
      </c>
      <c r="AK2856" s="15">
        <f>1</f>
        <v>1</v>
      </c>
    </row>
    <row r="2857" spans="1:37" x14ac:dyDescent="0.3">
      <c r="A2857" t="s">
        <v>6300</v>
      </c>
      <c r="B2857" s="1">
        <v>44435</v>
      </c>
      <c r="C2857" s="1">
        <v>44435</v>
      </c>
      <c r="D2857" t="s">
        <v>6301</v>
      </c>
      <c r="E2857" t="s">
        <v>357</v>
      </c>
      <c r="H2857" t="s">
        <v>274</v>
      </c>
      <c r="I2857" t="s">
        <v>81</v>
      </c>
      <c r="J2857" t="s">
        <v>36</v>
      </c>
      <c r="K2857" t="s">
        <v>73</v>
      </c>
      <c r="L2857" t="s">
        <v>74</v>
      </c>
      <c r="M2857" t="s">
        <v>453</v>
      </c>
      <c r="N2857">
        <v>3</v>
      </c>
      <c r="O2857">
        <v>3</v>
      </c>
      <c r="P2857">
        <v>59808.51</v>
      </c>
      <c r="Q2857" s="2">
        <v>0.34</v>
      </c>
      <c r="R2857">
        <v>150513.04</v>
      </c>
      <c r="S2857">
        <v>13600.78</v>
      </c>
      <c r="T2857" s="3">
        <v>0.09</v>
      </c>
      <c r="U2857">
        <v>53.15</v>
      </c>
      <c r="V2857" t="s">
        <v>40</v>
      </c>
      <c r="W2857">
        <v>3</v>
      </c>
      <c r="X2857" t="b">
        <v>0</v>
      </c>
      <c r="Y2857" t="s">
        <v>60</v>
      </c>
      <c r="Z2857" t="s">
        <v>60</v>
      </c>
      <c r="AA2857">
        <v>4</v>
      </c>
      <c r="AB2857">
        <v>4</v>
      </c>
      <c r="AC2857">
        <v>2021</v>
      </c>
      <c r="AD2857" s="1">
        <v>44409</v>
      </c>
      <c r="AE2857" t="s">
        <v>118</v>
      </c>
      <c r="AF2857" t="s">
        <v>62</v>
      </c>
      <c r="AG2857" t="str">
        <f t="shared" si="179"/>
        <v>Include</v>
      </c>
      <c r="AH2857">
        <f t="shared" si="176"/>
        <v>0</v>
      </c>
      <c r="AI2857">
        <f t="shared" si="177"/>
        <v>1</v>
      </c>
      <c r="AJ2857">
        <f t="shared" si="178"/>
        <v>0</v>
      </c>
      <c r="AK2857" s="15">
        <f>1</f>
        <v>1</v>
      </c>
    </row>
    <row r="2858" spans="1:37" x14ac:dyDescent="0.3">
      <c r="A2858" t="s">
        <v>6302</v>
      </c>
      <c r="B2858" s="1">
        <v>44435</v>
      </c>
      <c r="C2858" s="1">
        <v>44435</v>
      </c>
      <c r="D2858" t="s">
        <v>6303</v>
      </c>
      <c r="E2858" t="s">
        <v>1382</v>
      </c>
      <c r="F2858">
        <v>24</v>
      </c>
      <c r="G2858">
        <v>24</v>
      </c>
      <c r="H2858" t="s">
        <v>35</v>
      </c>
      <c r="I2858" t="s">
        <v>35</v>
      </c>
      <c r="J2858" t="s">
        <v>82</v>
      </c>
      <c r="K2858" t="s">
        <v>122</v>
      </c>
      <c r="L2858" t="s">
        <v>111</v>
      </c>
      <c r="M2858" t="s">
        <v>136</v>
      </c>
      <c r="N2858">
        <v>3</v>
      </c>
      <c r="O2858">
        <v>3</v>
      </c>
      <c r="P2858">
        <v>13785.98</v>
      </c>
      <c r="Q2858" s="2">
        <v>0.06</v>
      </c>
      <c r="R2858">
        <v>45600.79</v>
      </c>
      <c r="S2858">
        <v>9994.7800000000007</v>
      </c>
      <c r="T2858" s="3">
        <v>0.219</v>
      </c>
      <c r="U2858">
        <v>77.7</v>
      </c>
      <c r="V2858" t="s">
        <v>52</v>
      </c>
      <c r="W2858">
        <v>5</v>
      </c>
      <c r="X2858" t="b">
        <v>0</v>
      </c>
      <c r="Y2858" t="s">
        <v>60</v>
      </c>
      <c r="Z2858" t="s">
        <v>60</v>
      </c>
      <c r="AA2858">
        <v>8</v>
      </c>
      <c r="AB2858">
        <v>8</v>
      </c>
      <c r="AC2858">
        <v>2021</v>
      </c>
      <c r="AD2858" s="1">
        <v>44409</v>
      </c>
      <c r="AE2858" t="s">
        <v>53</v>
      </c>
      <c r="AF2858" t="s">
        <v>69</v>
      </c>
      <c r="AG2858" t="str">
        <f t="shared" si="179"/>
        <v>Include</v>
      </c>
      <c r="AH2858">
        <f t="shared" si="176"/>
        <v>0</v>
      </c>
      <c r="AI2858">
        <f t="shared" si="177"/>
        <v>1</v>
      </c>
      <c r="AJ2858">
        <f t="shared" si="178"/>
        <v>0</v>
      </c>
      <c r="AK2858" s="15">
        <f>1</f>
        <v>1</v>
      </c>
    </row>
    <row r="2859" spans="1:37" x14ac:dyDescent="0.3">
      <c r="A2859" t="s">
        <v>6304</v>
      </c>
      <c r="B2859" s="1">
        <v>44434</v>
      </c>
      <c r="C2859" s="1">
        <v>44434</v>
      </c>
      <c r="D2859" t="s">
        <v>6305</v>
      </c>
      <c r="E2859" t="s">
        <v>385</v>
      </c>
      <c r="F2859">
        <v>18</v>
      </c>
      <c r="G2859">
        <v>18</v>
      </c>
      <c r="H2859" t="s">
        <v>47</v>
      </c>
      <c r="I2859" t="s">
        <v>47</v>
      </c>
      <c r="J2859" t="s">
        <v>36</v>
      </c>
      <c r="K2859" t="s">
        <v>73</v>
      </c>
      <c r="L2859" t="s">
        <v>84</v>
      </c>
      <c r="M2859" t="s">
        <v>490</v>
      </c>
      <c r="N2859">
        <v>7</v>
      </c>
      <c r="O2859">
        <v>7</v>
      </c>
      <c r="P2859">
        <v>438.39</v>
      </c>
      <c r="Q2859" s="2">
        <v>0.11</v>
      </c>
      <c r="R2859">
        <v>3296.41</v>
      </c>
      <c r="S2859">
        <v>234.24</v>
      </c>
      <c r="T2859" s="3">
        <v>7.0999999999999994E-2</v>
      </c>
      <c r="U2859">
        <v>28.61</v>
      </c>
      <c r="V2859" t="s">
        <v>68</v>
      </c>
      <c r="W2859">
        <v>4</v>
      </c>
      <c r="X2859" t="b">
        <v>0</v>
      </c>
      <c r="Y2859" t="s">
        <v>142</v>
      </c>
      <c r="Z2859" t="s">
        <v>142</v>
      </c>
      <c r="AA2859">
        <v>3</v>
      </c>
      <c r="AB2859">
        <v>3</v>
      </c>
      <c r="AC2859">
        <v>2021</v>
      </c>
      <c r="AD2859" s="1">
        <v>44409</v>
      </c>
      <c r="AE2859" t="s">
        <v>53</v>
      </c>
      <c r="AF2859" t="s">
        <v>88</v>
      </c>
      <c r="AG2859" t="str">
        <f t="shared" si="179"/>
        <v>Include</v>
      </c>
      <c r="AH2859">
        <f t="shared" si="176"/>
        <v>0</v>
      </c>
      <c r="AI2859">
        <f t="shared" si="177"/>
        <v>0</v>
      </c>
      <c r="AJ2859">
        <f t="shared" si="178"/>
        <v>0</v>
      </c>
      <c r="AK2859" s="15">
        <f>1</f>
        <v>1</v>
      </c>
    </row>
    <row r="2860" spans="1:37" x14ac:dyDescent="0.3">
      <c r="A2860" t="s">
        <v>6306</v>
      </c>
      <c r="B2860" s="1">
        <v>44434</v>
      </c>
      <c r="C2860" s="1">
        <v>44434</v>
      </c>
      <c r="D2860" t="s">
        <v>6307</v>
      </c>
      <c r="E2860" t="s">
        <v>619</v>
      </c>
      <c r="F2860">
        <v>55</v>
      </c>
      <c r="G2860">
        <v>55</v>
      </c>
      <c r="H2860" t="s">
        <v>81</v>
      </c>
      <c r="I2860" t="s">
        <v>81</v>
      </c>
      <c r="J2860" t="s">
        <v>57</v>
      </c>
      <c r="K2860" t="s">
        <v>66</v>
      </c>
      <c r="L2860" t="s">
        <v>111</v>
      </c>
      <c r="M2860" t="s">
        <v>136</v>
      </c>
      <c r="N2860">
        <v>4</v>
      </c>
      <c r="O2860">
        <v>4</v>
      </c>
      <c r="P2860">
        <v>14419.59</v>
      </c>
      <c r="Q2860" s="2">
        <v>0.34</v>
      </c>
      <c r="R2860">
        <v>44932.24</v>
      </c>
      <c r="S2860">
        <v>11862.97</v>
      </c>
      <c r="T2860" s="3">
        <v>0.26400000000000001</v>
      </c>
      <c r="U2860">
        <v>63.9</v>
      </c>
      <c r="V2860" t="s">
        <v>76</v>
      </c>
      <c r="W2860">
        <v>2</v>
      </c>
      <c r="X2860" t="b">
        <v>0</v>
      </c>
      <c r="Y2860" t="s">
        <v>60</v>
      </c>
      <c r="Z2860" t="s">
        <v>60</v>
      </c>
      <c r="AA2860">
        <v>4</v>
      </c>
      <c r="AB2860">
        <v>4</v>
      </c>
      <c r="AC2860">
        <v>2021</v>
      </c>
      <c r="AD2860" s="1">
        <v>44409</v>
      </c>
      <c r="AE2860" t="s">
        <v>101</v>
      </c>
      <c r="AF2860" t="s">
        <v>62</v>
      </c>
      <c r="AG2860" t="str">
        <f t="shared" si="179"/>
        <v>Include</v>
      </c>
      <c r="AH2860">
        <f t="shared" si="176"/>
        <v>0</v>
      </c>
      <c r="AI2860">
        <f t="shared" si="177"/>
        <v>1</v>
      </c>
      <c r="AJ2860">
        <f t="shared" si="178"/>
        <v>0</v>
      </c>
      <c r="AK2860" s="15">
        <f>1</f>
        <v>1</v>
      </c>
    </row>
    <row r="2861" spans="1:37" x14ac:dyDescent="0.3">
      <c r="A2861" t="s">
        <v>6308</v>
      </c>
      <c r="B2861" s="1">
        <v>44434</v>
      </c>
      <c r="C2861" s="1">
        <v>44434</v>
      </c>
      <c r="D2861" t="s">
        <v>6309</v>
      </c>
      <c r="E2861" t="s">
        <v>1423</v>
      </c>
      <c r="F2861">
        <v>25</v>
      </c>
      <c r="G2861">
        <v>25</v>
      </c>
      <c r="H2861" t="s">
        <v>81</v>
      </c>
      <c r="I2861" t="s">
        <v>81</v>
      </c>
      <c r="J2861" t="s">
        <v>48</v>
      </c>
      <c r="K2861" t="s">
        <v>49</v>
      </c>
      <c r="L2861" t="s">
        <v>74</v>
      </c>
      <c r="M2861" t="s">
        <v>75</v>
      </c>
      <c r="N2861">
        <v>6</v>
      </c>
      <c r="O2861">
        <v>6</v>
      </c>
      <c r="P2861">
        <v>33295.33</v>
      </c>
      <c r="Q2861" s="2">
        <v>0.22</v>
      </c>
      <c r="R2861">
        <v>190618.8</v>
      </c>
      <c r="S2861">
        <v>28846.6</v>
      </c>
      <c r="T2861" s="3">
        <v>0.151</v>
      </c>
      <c r="U2861">
        <v>81.680000000000007</v>
      </c>
      <c r="V2861" t="s">
        <v>40</v>
      </c>
      <c r="W2861">
        <v>3</v>
      </c>
      <c r="X2861" t="b">
        <v>0</v>
      </c>
      <c r="Y2861" t="s">
        <v>60</v>
      </c>
      <c r="Z2861" t="s">
        <v>60</v>
      </c>
      <c r="AA2861">
        <v>4</v>
      </c>
      <c r="AB2861">
        <v>4</v>
      </c>
      <c r="AC2861">
        <v>2021</v>
      </c>
      <c r="AD2861" s="1">
        <v>44409</v>
      </c>
      <c r="AE2861" t="s">
        <v>53</v>
      </c>
      <c r="AF2861" t="s">
        <v>43</v>
      </c>
      <c r="AG2861" t="str">
        <f t="shared" si="179"/>
        <v>Include</v>
      </c>
      <c r="AH2861">
        <f t="shared" si="176"/>
        <v>0</v>
      </c>
      <c r="AI2861">
        <f t="shared" si="177"/>
        <v>1</v>
      </c>
      <c r="AJ2861">
        <f t="shared" si="178"/>
        <v>0</v>
      </c>
      <c r="AK2861" s="15">
        <f>1</f>
        <v>1</v>
      </c>
    </row>
    <row r="2862" spans="1:37" x14ac:dyDescent="0.3">
      <c r="A2862" t="s">
        <v>6310</v>
      </c>
      <c r="B2862" s="1">
        <v>44432</v>
      </c>
      <c r="C2862" s="1">
        <v>44432</v>
      </c>
      <c r="D2862" t="s">
        <v>1585</v>
      </c>
      <c r="E2862" t="s">
        <v>681</v>
      </c>
      <c r="F2862">
        <v>32</v>
      </c>
      <c r="G2862">
        <v>32</v>
      </c>
      <c r="H2862" t="s">
        <v>35</v>
      </c>
      <c r="I2862" t="s">
        <v>35</v>
      </c>
      <c r="J2862" t="s">
        <v>36</v>
      </c>
      <c r="K2862" t="s">
        <v>37</v>
      </c>
      <c r="L2862" t="s">
        <v>140</v>
      </c>
      <c r="M2862" t="s">
        <v>190</v>
      </c>
      <c r="N2862">
        <v>5</v>
      </c>
      <c r="O2862">
        <v>5</v>
      </c>
      <c r="P2862">
        <v>1008.19</v>
      </c>
      <c r="Q2862" s="2">
        <v>0.27</v>
      </c>
      <c r="R2862">
        <v>4205.92</v>
      </c>
      <c r="S2862">
        <v>1377.84</v>
      </c>
      <c r="T2862" s="3">
        <v>0.32800000000000001</v>
      </c>
      <c r="U2862">
        <v>53.22</v>
      </c>
      <c r="V2862" t="s">
        <v>76</v>
      </c>
      <c r="W2862">
        <v>1</v>
      </c>
      <c r="X2862" t="b">
        <v>0</v>
      </c>
      <c r="Y2862" t="s">
        <v>60</v>
      </c>
      <c r="Z2862" t="s">
        <v>60</v>
      </c>
      <c r="AA2862">
        <v>4</v>
      </c>
      <c r="AB2862">
        <v>4</v>
      </c>
      <c r="AC2862">
        <v>2021</v>
      </c>
      <c r="AD2862" s="1">
        <v>44409</v>
      </c>
      <c r="AE2862" t="s">
        <v>87</v>
      </c>
      <c r="AF2862" t="s">
        <v>43</v>
      </c>
      <c r="AG2862" t="str">
        <f t="shared" si="179"/>
        <v>Include</v>
      </c>
      <c r="AH2862">
        <f t="shared" si="176"/>
        <v>0</v>
      </c>
      <c r="AI2862">
        <f t="shared" si="177"/>
        <v>1</v>
      </c>
      <c r="AJ2862">
        <f t="shared" si="178"/>
        <v>0</v>
      </c>
      <c r="AK2862" s="15">
        <f>1</f>
        <v>1</v>
      </c>
    </row>
    <row r="2863" spans="1:37" x14ac:dyDescent="0.3">
      <c r="A2863" t="s">
        <v>6311</v>
      </c>
      <c r="B2863" s="1">
        <v>44432</v>
      </c>
      <c r="C2863" s="1">
        <v>44432</v>
      </c>
      <c r="D2863" t="s">
        <v>6312</v>
      </c>
      <c r="E2863" t="s">
        <v>2910</v>
      </c>
      <c r="F2863">
        <v>32</v>
      </c>
      <c r="G2863">
        <v>32</v>
      </c>
      <c r="H2863" t="s">
        <v>81</v>
      </c>
      <c r="I2863" t="s">
        <v>81</v>
      </c>
      <c r="J2863" t="s">
        <v>48</v>
      </c>
      <c r="K2863" t="s">
        <v>230</v>
      </c>
      <c r="L2863" t="s">
        <v>38</v>
      </c>
      <c r="M2863" t="s">
        <v>447</v>
      </c>
      <c r="N2863">
        <v>4</v>
      </c>
      <c r="O2863">
        <v>4</v>
      </c>
      <c r="P2863">
        <v>154.86000000000001</v>
      </c>
      <c r="Q2863" s="2">
        <v>0.33</v>
      </c>
      <c r="R2863">
        <v>476.99</v>
      </c>
      <c r="S2863">
        <v>235.99</v>
      </c>
      <c r="T2863" s="3">
        <v>0.495</v>
      </c>
      <c r="U2863">
        <v>64.400000000000006</v>
      </c>
      <c r="V2863" t="s">
        <v>132</v>
      </c>
      <c r="W2863">
        <v>3</v>
      </c>
      <c r="X2863" t="b">
        <v>0</v>
      </c>
      <c r="Y2863" t="s">
        <v>60</v>
      </c>
      <c r="Z2863" t="s">
        <v>60</v>
      </c>
      <c r="AB2863">
        <v>100</v>
      </c>
      <c r="AC2863">
        <v>2021</v>
      </c>
      <c r="AD2863" s="1">
        <v>44409</v>
      </c>
      <c r="AE2863" t="s">
        <v>87</v>
      </c>
      <c r="AF2863" t="s">
        <v>62</v>
      </c>
      <c r="AG2863" t="str">
        <f t="shared" si="179"/>
        <v>Include</v>
      </c>
      <c r="AH2863">
        <f t="shared" si="176"/>
        <v>0</v>
      </c>
      <c r="AI2863">
        <f t="shared" si="177"/>
        <v>1</v>
      </c>
      <c r="AJ2863">
        <f t="shared" si="178"/>
        <v>0</v>
      </c>
      <c r="AK2863" s="15">
        <f>1</f>
        <v>1</v>
      </c>
    </row>
    <row r="2864" spans="1:37" x14ac:dyDescent="0.3">
      <c r="A2864" t="s">
        <v>6313</v>
      </c>
      <c r="B2864" s="1">
        <v>44432</v>
      </c>
      <c r="C2864" s="1">
        <v>44432</v>
      </c>
      <c r="D2864" t="s">
        <v>6314</v>
      </c>
      <c r="E2864" t="s">
        <v>115</v>
      </c>
      <c r="F2864">
        <v>42</v>
      </c>
      <c r="G2864">
        <v>42</v>
      </c>
      <c r="H2864" t="s">
        <v>35</v>
      </c>
      <c r="I2864" t="s">
        <v>35</v>
      </c>
      <c r="J2864" t="s">
        <v>57</v>
      </c>
      <c r="K2864" t="s">
        <v>155</v>
      </c>
      <c r="L2864" t="s">
        <v>38</v>
      </c>
      <c r="M2864" t="s">
        <v>163</v>
      </c>
      <c r="N2864">
        <v>6</v>
      </c>
      <c r="O2864">
        <v>6</v>
      </c>
      <c r="P2864">
        <v>1830.42</v>
      </c>
      <c r="Q2864" s="2">
        <v>0.38</v>
      </c>
      <c r="R2864">
        <v>8090.67</v>
      </c>
      <c r="S2864">
        <v>3889.27</v>
      </c>
      <c r="T2864" s="3">
        <v>0.48099999999999998</v>
      </c>
      <c r="U2864">
        <v>89.06</v>
      </c>
      <c r="V2864" t="s">
        <v>40</v>
      </c>
      <c r="W2864">
        <v>5</v>
      </c>
      <c r="X2864" t="b">
        <v>0</v>
      </c>
      <c r="Y2864" t="s">
        <v>86</v>
      </c>
      <c r="Z2864" t="s">
        <v>86</v>
      </c>
      <c r="AA2864">
        <v>7</v>
      </c>
      <c r="AB2864">
        <v>7</v>
      </c>
      <c r="AC2864">
        <v>2021</v>
      </c>
      <c r="AD2864" s="1">
        <v>44409</v>
      </c>
      <c r="AE2864" t="s">
        <v>61</v>
      </c>
      <c r="AF2864" t="s">
        <v>62</v>
      </c>
      <c r="AG2864" t="str">
        <f t="shared" si="179"/>
        <v>Include</v>
      </c>
      <c r="AH2864">
        <f t="shared" si="176"/>
        <v>0</v>
      </c>
      <c r="AI2864">
        <f t="shared" si="177"/>
        <v>0</v>
      </c>
      <c r="AJ2864">
        <f t="shared" si="178"/>
        <v>0</v>
      </c>
      <c r="AK2864" s="15">
        <f>1</f>
        <v>1</v>
      </c>
    </row>
    <row r="2865" spans="1:37" x14ac:dyDescent="0.3">
      <c r="A2865" t="s">
        <v>6315</v>
      </c>
      <c r="B2865" s="1">
        <v>44432</v>
      </c>
      <c r="C2865" s="1">
        <v>44432</v>
      </c>
      <c r="D2865" t="s">
        <v>6316</v>
      </c>
      <c r="E2865" t="s">
        <v>1985</v>
      </c>
      <c r="F2865">
        <v>43</v>
      </c>
      <c r="G2865">
        <v>43</v>
      </c>
      <c r="H2865" t="s">
        <v>35</v>
      </c>
      <c r="I2865" t="s">
        <v>35</v>
      </c>
      <c r="J2865" t="s">
        <v>48</v>
      </c>
      <c r="K2865" t="s">
        <v>185</v>
      </c>
      <c r="L2865" t="s">
        <v>50</v>
      </c>
      <c r="M2865" t="s">
        <v>51</v>
      </c>
      <c r="N2865">
        <v>10</v>
      </c>
      <c r="O2865">
        <v>10</v>
      </c>
      <c r="P2865">
        <v>19934.48</v>
      </c>
      <c r="Q2865" s="2">
        <v>0.04</v>
      </c>
      <c r="R2865">
        <v>222948.05</v>
      </c>
      <c r="S2865">
        <v>85875.92</v>
      </c>
      <c r="T2865" s="3">
        <v>0.38500000000000001</v>
      </c>
      <c r="U2865">
        <v>55.37</v>
      </c>
      <c r="V2865" t="s">
        <v>132</v>
      </c>
      <c r="W2865">
        <v>2</v>
      </c>
      <c r="X2865" t="b">
        <v>0</v>
      </c>
      <c r="Y2865" t="s">
        <v>60</v>
      </c>
      <c r="Z2865" t="s">
        <v>60</v>
      </c>
      <c r="AA2865">
        <v>3</v>
      </c>
      <c r="AB2865">
        <v>3</v>
      </c>
      <c r="AC2865">
        <v>2021</v>
      </c>
      <c r="AD2865" s="1">
        <v>44409</v>
      </c>
      <c r="AE2865" t="s">
        <v>61</v>
      </c>
      <c r="AF2865" t="s">
        <v>69</v>
      </c>
      <c r="AG2865" t="str">
        <f t="shared" si="179"/>
        <v>Include</v>
      </c>
      <c r="AH2865">
        <f t="shared" si="176"/>
        <v>0</v>
      </c>
      <c r="AI2865">
        <f t="shared" si="177"/>
        <v>1</v>
      </c>
      <c r="AJ2865">
        <f t="shared" si="178"/>
        <v>0</v>
      </c>
      <c r="AK2865" s="15">
        <f>1</f>
        <v>1</v>
      </c>
    </row>
    <row r="2866" spans="1:37" x14ac:dyDescent="0.3">
      <c r="A2866" t="s">
        <v>6317</v>
      </c>
      <c r="B2866" s="1">
        <v>44431</v>
      </c>
      <c r="C2866" s="1">
        <v>44431</v>
      </c>
      <c r="D2866" t="s">
        <v>6318</v>
      </c>
      <c r="E2866" t="s">
        <v>1210</v>
      </c>
      <c r="F2866">
        <v>6</v>
      </c>
      <c r="G2866">
        <v>6</v>
      </c>
      <c r="H2866" t="s">
        <v>47</v>
      </c>
      <c r="I2866" t="s">
        <v>47</v>
      </c>
      <c r="J2866" t="s">
        <v>116</v>
      </c>
      <c r="K2866" t="s">
        <v>150</v>
      </c>
      <c r="L2866" t="s">
        <v>50</v>
      </c>
      <c r="M2866" t="s">
        <v>325</v>
      </c>
      <c r="N2866">
        <v>6</v>
      </c>
      <c r="O2866">
        <v>6</v>
      </c>
      <c r="P2866">
        <v>14866.07</v>
      </c>
      <c r="Q2866" s="2">
        <v>0.15</v>
      </c>
      <c r="R2866">
        <v>93295.26</v>
      </c>
      <c r="S2866">
        <v>34155.919999999998</v>
      </c>
      <c r="T2866" s="3">
        <v>0.36599999999999999</v>
      </c>
      <c r="U2866">
        <v>69.819999999999993</v>
      </c>
      <c r="V2866" t="s">
        <v>76</v>
      </c>
      <c r="W2866">
        <v>2</v>
      </c>
      <c r="X2866" t="b">
        <v>0</v>
      </c>
      <c r="Y2866" t="s">
        <v>60</v>
      </c>
      <c r="Z2866" t="s">
        <v>60</v>
      </c>
      <c r="AA2866">
        <v>9</v>
      </c>
      <c r="AB2866">
        <v>9</v>
      </c>
      <c r="AC2866">
        <v>2021</v>
      </c>
      <c r="AD2866" s="1">
        <v>44409</v>
      </c>
      <c r="AE2866" t="s">
        <v>42</v>
      </c>
      <c r="AF2866" t="s">
        <v>88</v>
      </c>
      <c r="AG2866" t="str">
        <f t="shared" si="179"/>
        <v>Include</v>
      </c>
      <c r="AH2866">
        <f t="shared" si="176"/>
        <v>0</v>
      </c>
      <c r="AI2866">
        <f t="shared" si="177"/>
        <v>1</v>
      </c>
      <c r="AJ2866">
        <f t="shared" si="178"/>
        <v>0</v>
      </c>
      <c r="AK2866" s="15">
        <f>1</f>
        <v>1</v>
      </c>
    </row>
    <row r="2867" spans="1:37" x14ac:dyDescent="0.3">
      <c r="A2867" t="s">
        <v>6319</v>
      </c>
      <c r="B2867" s="1">
        <v>44431</v>
      </c>
      <c r="C2867" s="1">
        <v>44431</v>
      </c>
      <c r="D2867" t="s">
        <v>6320</v>
      </c>
      <c r="E2867" t="s">
        <v>769</v>
      </c>
      <c r="F2867">
        <v>38</v>
      </c>
      <c r="G2867">
        <v>38</v>
      </c>
      <c r="H2867" t="s">
        <v>47</v>
      </c>
      <c r="I2867" t="s">
        <v>47</v>
      </c>
      <c r="J2867" t="s">
        <v>116</v>
      </c>
      <c r="K2867" t="s">
        <v>150</v>
      </c>
      <c r="L2867" t="s">
        <v>50</v>
      </c>
      <c r="M2867" t="s">
        <v>51</v>
      </c>
      <c r="N2867">
        <v>8</v>
      </c>
      <c r="O2867">
        <v>8</v>
      </c>
      <c r="P2867">
        <v>27002.71</v>
      </c>
      <c r="Q2867" s="2">
        <v>0.1</v>
      </c>
      <c r="R2867">
        <v>247619.21</v>
      </c>
      <c r="S2867">
        <v>75880.399999999994</v>
      </c>
      <c r="T2867" s="3">
        <v>0.30599999999999999</v>
      </c>
      <c r="U2867">
        <v>107.71</v>
      </c>
      <c r="V2867" t="s">
        <v>76</v>
      </c>
      <c r="W2867">
        <v>1</v>
      </c>
      <c r="X2867" t="b">
        <v>0</v>
      </c>
      <c r="Y2867" t="s">
        <v>60</v>
      </c>
      <c r="Z2867" t="s">
        <v>60</v>
      </c>
      <c r="AA2867">
        <v>3</v>
      </c>
      <c r="AB2867">
        <v>3</v>
      </c>
      <c r="AC2867">
        <v>2021</v>
      </c>
      <c r="AD2867" s="1">
        <v>44409</v>
      </c>
      <c r="AE2867" t="s">
        <v>61</v>
      </c>
      <c r="AF2867" t="s">
        <v>69</v>
      </c>
      <c r="AG2867" t="str">
        <f t="shared" si="179"/>
        <v>Include</v>
      </c>
      <c r="AH2867">
        <f t="shared" si="176"/>
        <v>0</v>
      </c>
      <c r="AI2867">
        <f t="shared" si="177"/>
        <v>1</v>
      </c>
      <c r="AJ2867">
        <f t="shared" si="178"/>
        <v>0</v>
      </c>
      <c r="AK2867" s="15">
        <f>1</f>
        <v>1</v>
      </c>
    </row>
    <row r="2868" spans="1:37" x14ac:dyDescent="0.3">
      <c r="A2868" t="s">
        <v>6321</v>
      </c>
      <c r="B2868" s="1">
        <v>44431</v>
      </c>
      <c r="C2868" s="1">
        <v>44431</v>
      </c>
      <c r="D2868" t="s">
        <v>6322</v>
      </c>
      <c r="E2868" t="s">
        <v>645</v>
      </c>
      <c r="F2868">
        <v>20</v>
      </c>
      <c r="G2868">
        <v>20</v>
      </c>
      <c r="H2868" t="s">
        <v>81</v>
      </c>
      <c r="I2868" t="s">
        <v>81</v>
      </c>
      <c r="J2868" t="s">
        <v>82</v>
      </c>
      <c r="K2868" t="s">
        <v>266</v>
      </c>
      <c r="L2868" t="s">
        <v>38</v>
      </c>
      <c r="M2868" t="s">
        <v>39</v>
      </c>
      <c r="N2868">
        <v>10</v>
      </c>
      <c r="O2868">
        <v>10</v>
      </c>
      <c r="P2868">
        <v>547</v>
      </c>
      <c r="Q2868" s="2">
        <v>0.32</v>
      </c>
      <c r="R2868">
        <v>4726.28</v>
      </c>
      <c r="S2868">
        <v>2513.67</v>
      </c>
      <c r="T2868" s="3">
        <v>0.53200000000000003</v>
      </c>
      <c r="U2868">
        <v>65.08</v>
      </c>
      <c r="V2868" t="s">
        <v>52</v>
      </c>
      <c r="W2868">
        <v>2</v>
      </c>
      <c r="X2868" t="b">
        <v>0</v>
      </c>
      <c r="Y2868" t="s">
        <v>100</v>
      </c>
      <c r="Z2868" t="s">
        <v>100</v>
      </c>
      <c r="AA2868">
        <v>7</v>
      </c>
      <c r="AB2868">
        <v>7</v>
      </c>
      <c r="AC2868">
        <v>2021</v>
      </c>
      <c r="AD2868" s="1">
        <v>44409</v>
      </c>
      <c r="AE2868" t="s">
        <v>53</v>
      </c>
      <c r="AF2868" t="s">
        <v>62</v>
      </c>
      <c r="AG2868" t="str">
        <f t="shared" si="179"/>
        <v>Include</v>
      </c>
      <c r="AH2868">
        <f t="shared" si="176"/>
        <v>0</v>
      </c>
      <c r="AI2868">
        <f t="shared" si="177"/>
        <v>0</v>
      </c>
      <c r="AJ2868">
        <f t="shared" si="178"/>
        <v>1</v>
      </c>
      <c r="AK2868" s="15">
        <f>1</f>
        <v>1</v>
      </c>
    </row>
    <row r="2869" spans="1:37" x14ac:dyDescent="0.3">
      <c r="A2869" t="s">
        <v>6323</v>
      </c>
      <c r="B2869" s="1">
        <v>44428</v>
      </c>
      <c r="C2869" s="1">
        <v>44428</v>
      </c>
      <c r="D2869" t="s">
        <v>6324</v>
      </c>
      <c r="E2869" t="s">
        <v>2397</v>
      </c>
      <c r="F2869">
        <v>27</v>
      </c>
      <c r="G2869">
        <v>27</v>
      </c>
      <c r="H2869" t="s">
        <v>35</v>
      </c>
      <c r="I2869" t="s">
        <v>35</v>
      </c>
      <c r="J2869" t="s">
        <v>36</v>
      </c>
      <c r="K2869" t="s">
        <v>106</v>
      </c>
      <c r="L2869" t="s">
        <v>84</v>
      </c>
      <c r="M2869" t="s">
        <v>146</v>
      </c>
      <c r="N2869">
        <v>1</v>
      </c>
      <c r="O2869">
        <v>1</v>
      </c>
      <c r="P2869">
        <v>108.73</v>
      </c>
      <c r="Q2869" s="2">
        <v>0.39</v>
      </c>
      <c r="R2869">
        <v>87.71</v>
      </c>
      <c r="S2869">
        <v>7.58</v>
      </c>
      <c r="T2869" s="3">
        <v>8.5999999999999993E-2</v>
      </c>
      <c r="U2869">
        <v>51.82</v>
      </c>
      <c r="V2869" t="s">
        <v>52</v>
      </c>
      <c r="W2869">
        <v>4</v>
      </c>
      <c r="X2869" t="b">
        <v>0</v>
      </c>
      <c r="Y2869" t="s">
        <v>142</v>
      </c>
      <c r="Z2869" t="s">
        <v>142</v>
      </c>
      <c r="AA2869">
        <v>7</v>
      </c>
      <c r="AB2869">
        <v>7</v>
      </c>
      <c r="AC2869">
        <v>2021</v>
      </c>
      <c r="AD2869" s="1">
        <v>44409</v>
      </c>
      <c r="AE2869" t="s">
        <v>87</v>
      </c>
      <c r="AF2869" t="s">
        <v>62</v>
      </c>
      <c r="AG2869" t="str">
        <f t="shared" si="179"/>
        <v>Include</v>
      </c>
      <c r="AH2869">
        <f t="shared" si="176"/>
        <v>0</v>
      </c>
      <c r="AI2869">
        <f t="shared" si="177"/>
        <v>0</v>
      </c>
      <c r="AJ2869">
        <f t="shared" si="178"/>
        <v>0</v>
      </c>
      <c r="AK2869" s="15">
        <f>1</f>
        <v>1</v>
      </c>
    </row>
    <row r="2870" spans="1:37" x14ac:dyDescent="0.3">
      <c r="A2870" t="s">
        <v>6325</v>
      </c>
      <c r="B2870" s="1">
        <v>44428</v>
      </c>
      <c r="C2870" s="1">
        <v>44428</v>
      </c>
      <c r="D2870" t="s">
        <v>6326</v>
      </c>
      <c r="E2870" t="s">
        <v>885</v>
      </c>
      <c r="F2870">
        <v>26</v>
      </c>
      <c r="G2870">
        <v>26</v>
      </c>
      <c r="H2870" t="s">
        <v>81</v>
      </c>
      <c r="I2870" t="s">
        <v>81</v>
      </c>
      <c r="J2870" t="s">
        <v>57</v>
      </c>
      <c r="K2870" t="s">
        <v>155</v>
      </c>
      <c r="L2870" t="s">
        <v>38</v>
      </c>
      <c r="M2870" t="s">
        <v>181</v>
      </c>
      <c r="N2870">
        <v>9</v>
      </c>
      <c r="O2870">
        <v>9</v>
      </c>
      <c r="P2870">
        <v>296.29000000000002</v>
      </c>
      <c r="Q2870" s="2">
        <v>0.39</v>
      </c>
      <c r="R2870">
        <v>2124.79</v>
      </c>
      <c r="S2870">
        <v>1395.29</v>
      </c>
      <c r="T2870" s="3">
        <v>0.65700000000000003</v>
      </c>
      <c r="U2870">
        <v>84.16</v>
      </c>
      <c r="V2870" t="s">
        <v>132</v>
      </c>
      <c r="W2870">
        <v>4</v>
      </c>
      <c r="X2870" t="b">
        <v>0</v>
      </c>
      <c r="Y2870" t="s">
        <v>60</v>
      </c>
      <c r="Z2870" t="s">
        <v>60</v>
      </c>
      <c r="AA2870">
        <v>10</v>
      </c>
      <c r="AB2870">
        <v>10</v>
      </c>
      <c r="AC2870">
        <v>2021</v>
      </c>
      <c r="AD2870" s="1">
        <v>44409</v>
      </c>
      <c r="AE2870" t="s">
        <v>87</v>
      </c>
      <c r="AF2870" t="s">
        <v>62</v>
      </c>
      <c r="AG2870" t="str">
        <f t="shared" si="179"/>
        <v>Include</v>
      </c>
      <c r="AH2870">
        <f t="shared" si="176"/>
        <v>0</v>
      </c>
      <c r="AI2870">
        <f t="shared" si="177"/>
        <v>1</v>
      </c>
      <c r="AJ2870">
        <f t="shared" si="178"/>
        <v>0</v>
      </c>
      <c r="AK2870" s="15">
        <f>1</f>
        <v>1</v>
      </c>
    </row>
    <row r="2871" spans="1:37" x14ac:dyDescent="0.3">
      <c r="A2871" t="s">
        <v>6327</v>
      </c>
      <c r="B2871" s="1">
        <v>44428</v>
      </c>
      <c r="C2871" s="1">
        <v>44428</v>
      </c>
      <c r="D2871" t="s">
        <v>6328</v>
      </c>
      <c r="E2871" t="s">
        <v>1047</v>
      </c>
      <c r="F2871">
        <v>43</v>
      </c>
      <c r="G2871">
        <v>43</v>
      </c>
      <c r="H2871" t="s">
        <v>81</v>
      </c>
      <c r="I2871" t="s">
        <v>81</v>
      </c>
      <c r="J2871" t="s">
        <v>57</v>
      </c>
      <c r="K2871" t="s">
        <v>58</v>
      </c>
      <c r="L2871" t="s">
        <v>38</v>
      </c>
      <c r="M2871" t="s">
        <v>39</v>
      </c>
      <c r="N2871">
        <v>7</v>
      </c>
      <c r="O2871">
        <v>7</v>
      </c>
      <c r="P2871">
        <v>2072.71</v>
      </c>
      <c r="Q2871" s="2">
        <v>0.36</v>
      </c>
      <c r="R2871">
        <v>11905.56</v>
      </c>
      <c r="S2871">
        <v>4495.7299999999996</v>
      </c>
      <c r="T2871" s="3">
        <v>0.378</v>
      </c>
      <c r="U2871">
        <v>76.63</v>
      </c>
      <c r="V2871" t="s">
        <v>76</v>
      </c>
      <c r="W2871">
        <v>5</v>
      </c>
      <c r="X2871" t="b">
        <v>0</v>
      </c>
      <c r="Y2871" t="s">
        <v>60</v>
      </c>
      <c r="Z2871" t="s">
        <v>60</v>
      </c>
      <c r="AA2871">
        <v>9</v>
      </c>
      <c r="AB2871">
        <v>9</v>
      </c>
      <c r="AC2871">
        <v>2021</v>
      </c>
      <c r="AD2871" s="1">
        <v>44409</v>
      </c>
      <c r="AE2871" t="s">
        <v>61</v>
      </c>
      <c r="AF2871" t="s">
        <v>62</v>
      </c>
      <c r="AG2871" t="str">
        <f t="shared" si="179"/>
        <v>Include</v>
      </c>
      <c r="AH2871">
        <f t="shared" si="176"/>
        <v>0</v>
      </c>
      <c r="AI2871">
        <f t="shared" si="177"/>
        <v>1</v>
      </c>
      <c r="AJ2871">
        <f t="shared" si="178"/>
        <v>0</v>
      </c>
      <c r="AK2871" s="15">
        <f>1</f>
        <v>1</v>
      </c>
    </row>
    <row r="2872" spans="1:37" x14ac:dyDescent="0.3">
      <c r="A2872" t="s">
        <v>6329</v>
      </c>
      <c r="B2872" s="1">
        <v>44428</v>
      </c>
      <c r="C2872" s="1">
        <v>44428</v>
      </c>
      <c r="D2872" t="s">
        <v>6330</v>
      </c>
      <c r="E2872" t="s">
        <v>486</v>
      </c>
      <c r="F2872">
        <v>11</v>
      </c>
      <c r="G2872">
        <v>11</v>
      </c>
      <c r="H2872" t="s">
        <v>35</v>
      </c>
      <c r="I2872" t="s">
        <v>35</v>
      </c>
      <c r="J2872" t="s">
        <v>82</v>
      </c>
      <c r="K2872" t="s">
        <v>131</v>
      </c>
      <c r="L2872" t="s">
        <v>84</v>
      </c>
      <c r="M2872" t="s">
        <v>267</v>
      </c>
      <c r="N2872">
        <v>8</v>
      </c>
      <c r="O2872">
        <v>8</v>
      </c>
      <c r="P2872">
        <v>96.84</v>
      </c>
      <c r="Q2872" s="2">
        <v>0.35</v>
      </c>
      <c r="R2872">
        <v>688.57</v>
      </c>
      <c r="S2872">
        <v>57.78</v>
      </c>
      <c r="T2872" s="3">
        <v>8.4000000000000005E-2</v>
      </c>
      <c r="U2872">
        <v>45.37</v>
      </c>
      <c r="V2872" t="s">
        <v>68</v>
      </c>
      <c r="W2872">
        <v>1</v>
      </c>
      <c r="X2872" t="b">
        <v>0</v>
      </c>
      <c r="Y2872" t="s">
        <v>60</v>
      </c>
      <c r="Z2872" t="s">
        <v>60</v>
      </c>
      <c r="AA2872">
        <v>8</v>
      </c>
      <c r="AB2872">
        <v>8</v>
      </c>
      <c r="AC2872">
        <v>2021</v>
      </c>
      <c r="AD2872" s="1">
        <v>44409</v>
      </c>
      <c r="AE2872" t="s">
        <v>42</v>
      </c>
      <c r="AF2872" t="s">
        <v>62</v>
      </c>
      <c r="AG2872" t="str">
        <f t="shared" si="179"/>
        <v>Include</v>
      </c>
      <c r="AH2872">
        <f t="shared" si="176"/>
        <v>0</v>
      </c>
      <c r="AI2872">
        <f t="shared" si="177"/>
        <v>1</v>
      </c>
      <c r="AJ2872">
        <f t="shared" si="178"/>
        <v>0</v>
      </c>
      <c r="AK2872" s="15">
        <f>1</f>
        <v>1</v>
      </c>
    </row>
    <row r="2873" spans="1:37" x14ac:dyDescent="0.3">
      <c r="A2873" t="s">
        <v>6331</v>
      </c>
      <c r="B2873" s="1">
        <v>44428</v>
      </c>
      <c r="C2873" s="1">
        <v>44428</v>
      </c>
      <c r="D2873" t="s">
        <v>6332</v>
      </c>
      <c r="E2873" t="s">
        <v>46</v>
      </c>
      <c r="H2873" t="s">
        <v>371</v>
      </c>
      <c r="I2873" t="s">
        <v>81</v>
      </c>
      <c r="J2873" t="s">
        <v>36</v>
      </c>
      <c r="K2873" t="s">
        <v>37</v>
      </c>
      <c r="L2873" t="s">
        <v>97</v>
      </c>
      <c r="M2873" t="s">
        <v>254</v>
      </c>
      <c r="N2873">
        <v>3</v>
      </c>
      <c r="O2873">
        <v>3</v>
      </c>
      <c r="P2873">
        <v>1298.4000000000001</v>
      </c>
      <c r="Q2873" s="2">
        <v>0.14000000000000001</v>
      </c>
      <c r="R2873">
        <v>4095.91</v>
      </c>
      <c r="S2873">
        <v>1805.58</v>
      </c>
      <c r="T2873" s="3">
        <v>0.441</v>
      </c>
      <c r="U2873">
        <v>57.93</v>
      </c>
      <c r="V2873" t="s">
        <v>76</v>
      </c>
      <c r="W2873">
        <v>1</v>
      </c>
      <c r="X2873" t="b">
        <v>0</v>
      </c>
      <c r="Y2873" t="s">
        <v>60</v>
      </c>
      <c r="Z2873" t="s">
        <v>60</v>
      </c>
      <c r="AA2873">
        <v>3</v>
      </c>
      <c r="AB2873">
        <v>3</v>
      </c>
      <c r="AC2873">
        <v>2021</v>
      </c>
      <c r="AD2873" s="1">
        <v>44409</v>
      </c>
      <c r="AE2873" t="s">
        <v>118</v>
      </c>
      <c r="AF2873" t="s">
        <v>88</v>
      </c>
      <c r="AG2873" t="str">
        <f t="shared" si="179"/>
        <v>Include</v>
      </c>
      <c r="AH2873">
        <f t="shared" si="176"/>
        <v>0</v>
      </c>
      <c r="AI2873">
        <f t="shared" si="177"/>
        <v>1</v>
      </c>
      <c r="AJ2873">
        <f t="shared" si="178"/>
        <v>0</v>
      </c>
      <c r="AK2873" s="15">
        <f>1</f>
        <v>1</v>
      </c>
    </row>
    <row r="2874" spans="1:37" x14ac:dyDescent="0.3">
      <c r="A2874" t="s">
        <v>6333</v>
      </c>
      <c r="B2874" s="1">
        <v>44426</v>
      </c>
      <c r="C2874" s="1">
        <v>44426</v>
      </c>
      <c r="D2874" t="s">
        <v>6334</v>
      </c>
      <c r="E2874" t="s">
        <v>2291</v>
      </c>
      <c r="F2874">
        <v>43</v>
      </c>
      <c r="G2874">
        <v>43</v>
      </c>
      <c r="H2874" t="s">
        <v>47</v>
      </c>
      <c r="I2874" t="s">
        <v>47</v>
      </c>
      <c r="J2874" t="s">
        <v>48</v>
      </c>
      <c r="K2874" t="s">
        <v>230</v>
      </c>
      <c r="L2874" t="s">
        <v>111</v>
      </c>
      <c r="M2874" t="s">
        <v>123</v>
      </c>
      <c r="N2874">
        <v>2</v>
      </c>
      <c r="O2874">
        <v>2</v>
      </c>
      <c r="P2874">
        <v>10207.68</v>
      </c>
      <c r="Q2874" s="2">
        <v>0.39</v>
      </c>
      <c r="R2874">
        <v>15448.23</v>
      </c>
      <c r="S2874">
        <v>3254.54</v>
      </c>
      <c r="T2874" s="3">
        <v>0.21099999999999999</v>
      </c>
      <c r="U2874">
        <v>51.21</v>
      </c>
      <c r="V2874" t="s">
        <v>99</v>
      </c>
      <c r="W2874">
        <v>1</v>
      </c>
      <c r="X2874" t="b">
        <v>0</v>
      </c>
      <c r="Y2874" t="s">
        <v>86</v>
      </c>
      <c r="Z2874" t="s">
        <v>86</v>
      </c>
      <c r="AA2874">
        <v>4</v>
      </c>
      <c r="AB2874">
        <v>4</v>
      </c>
      <c r="AC2874">
        <v>2021</v>
      </c>
      <c r="AD2874" s="1">
        <v>44409</v>
      </c>
      <c r="AE2874" t="s">
        <v>61</v>
      </c>
      <c r="AF2874" t="s">
        <v>62</v>
      </c>
      <c r="AG2874" t="str">
        <f t="shared" si="179"/>
        <v>Include</v>
      </c>
      <c r="AH2874">
        <f t="shared" si="176"/>
        <v>0</v>
      </c>
      <c r="AI2874">
        <f t="shared" si="177"/>
        <v>0</v>
      </c>
      <c r="AJ2874">
        <f t="shared" si="178"/>
        <v>0</v>
      </c>
      <c r="AK2874" s="15">
        <f>1</f>
        <v>1</v>
      </c>
    </row>
    <row r="2875" spans="1:37" x14ac:dyDescent="0.3">
      <c r="A2875" t="s">
        <v>6335</v>
      </c>
      <c r="B2875" s="1">
        <v>44426</v>
      </c>
      <c r="C2875" s="1">
        <v>44426</v>
      </c>
      <c r="D2875" t="s">
        <v>6336</v>
      </c>
      <c r="E2875" t="s">
        <v>1420</v>
      </c>
      <c r="F2875">
        <v>34</v>
      </c>
      <c r="G2875">
        <v>34</v>
      </c>
      <c r="H2875" t="s">
        <v>47</v>
      </c>
      <c r="I2875" t="s">
        <v>47</v>
      </c>
      <c r="J2875" t="s">
        <v>48</v>
      </c>
      <c r="K2875" t="s">
        <v>226</v>
      </c>
      <c r="L2875" t="s">
        <v>140</v>
      </c>
      <c r="M2875" t="s">
        <v>219</v>
      </c>
      <c r="N2875">
        <v>1</v>
      </c>
      <c r="O2875">
        <v>1</v>
      </c>
      <c r="P2875">
        <v>1197.05</v>
      </c>
      <c r="Q2875" s="2">
        <v>0.33</v>
      </c>
      <c r="R2875">
        <v>1082.08</v>
      </c>
      <c r="S2875">
        <v>320.52</v>
      </c>
      <c r="T2875" s="3">
        <v>0.29599999999999999</v>
      </c>
      <c r="U2875">
        <v>29.64</v>
      </c>
      <c r="V2875" t="s">
        <v>76</v>
      </c>
      <c r="W2875">
        <v>4</v>
      </c>
      <c r="X2875" t="b">
        <v>0</v>
      </c>
      <c r="Y2875" t="s">
        <v>100</v>
      </c>
      <c r="Z2875" t="s">
        <v>100</v>
      </c>
      <c r="AA2875">
        <v>3</v>
      </c>
      <c r="AB2875">
        <v>3</v>
      </c>
      <c r="AC2875">
        <v>2021</v>
      </c>
      <c r="AD2875" s="1">
        <v>44409</v>
      </c>
      <c r="AE2875" t="s">
        <v>87</v>
      </c>
      <c r="AF2875" t="s">
        <v>62</v>
      </c>
      <c r="AG2875" t="str">
        <f t="shared" si="179"/>
        <v>Include</v>
      </c>
      <c r="AH2875">
        <f t="shared" si="176"/>
        <v>0</v>
      </c>
      <c r="AI2875">
        <f t="shared" si="177"/>
        <v>0</v>
      </c>
      <c r="AJ2875">
        <f t="shared" si="178"/>
        <v>1</v>
      </c>
      <c r="AK2875" s="15">
        <f>1</f>
        <v>1</v>
      </c>
    </row>
    <row r="2876" spans="1:37" x14ac:dyDescent="0.3">
      <c r="A2876" t="s">
        <v>6337</v>
      </c>
      <c r="B2876" s="1">
        <v>44426</v>
      </c>
      <c r="C2876" s="1">
        <v>44426</v>
      </c>
      <c r="D2876" t="s">
        <v>6338</v>
      </c>
      <c r="E2876" t="s">
        <v>324</v>
      </c>
      <c r="F2876">
        <v>25</v>
      </c>
      <c r="G2876">
        <v>25</v>
      </c>
      <c r="H2876" t="s">
        <v>81</v>
      </c>
      <c r="I2876" t="s">
        <v>81</v>
      </c>
      <c r="J2876" t="s">
        <v>57</v>
      </c>
      <c r="K2876" t="s">
        <v>155</v>
      </c>
      <c r="L2876" t="s">
        <v>97</v>
      </c>
      <c r="M2876" t="s">
        <v>275</v>
      </c>
      <c r="N2876">
        <v>6</v>
      </c>
      <c r="O2876">
        <v>6</v>
      </c>
      <c r="P2876">
        <v>729.34</v>
      </c>
      <c r="Q2876" s="2">
        <v>0.04</v>
      </c>
      <c r="R2876">
        <v>5901.9</v>
      </c>
      <c r="S2876">
        <v>2786.64</v>
      </c>
      <c r="T2876" s="3">
        <v>0.47199999999999998</v>
      </c>
      <c r="U2876">
        <v>104.25</v>
      </c>
      <c r="V2876" t="s">
        <v>99</v>
      </c>
      <c r="W2876">
        <v>5</v>
      </c>
      <c r="X2876" t="b">
        <v>0</v>
      </c>
      <c r="Y2876" t="s">
        <v>60</v>
      </c>
      <c r="Z2876" t="s">
        <v>60</v>
      </c>
      <c r="AA2876">
        <v>3</v>
      </c>
      <c r="AB2876">
        <v>3</v>
      </c>
      <c r="AC2876">
        <v>2021</v>
      </c>
      <c r="AD2876" s="1">
        <v>44409</v>
      </c>
      <c r="AE2876" t="s">
        <v>53</v>
      </c>
      <c r="AF2876" t="s">
        <v>69</v>
      </c>
      <c r="AG2876" t="str">
        <f t="shared" si="179"/>
        <v>Include</v>
      </c>
      <c r="AH2876">
        <f t="shared" si="176"/>
        <v>0</v>
      </c>
      <c r="AI2876">
        <f t="shared" si="177"/>
        <v>1</v>
      </c>
      <c r="AJ2876">
        <f t="shared" si="178"/>
        <v>0</v>
      </c>
      <c r="AK2876" s="15">
        <f>1</f>
        <v>1</v>
      </c>
    </row>
    <row r="2877" spans="1:37" x14ac:dyDescent="0.3">
      <c r="A2877" t="s">
        <v>6339</v>
      </c>
      <c r="B2877" s="1">
        <v>44425</v>
      </c>
      <c r="C2877" s="1">
        <v>44425</v>
      </c>
      <c r="D2877" t="s">
        <v>6340</v>
      </c>
      <c r="E2877" t="s">
        <v>1945</v>
      </c>
      <c r="F2877">
        <v>27</v>
      </c>
      <c r="G2877">
        <v>27</v>
      </c>
      <c r="H2877" t="s">
        <v>47</v>
      </c>
      <c r="I2877" t="s">
        <v>47</v>
      </c>
      <c r="J2877" t="s">
        <v>57</v>
      </c>
      <c r="K2877" t="s">
        <v>155</v>
      </c>
      <c r="L2877" t="s">
        <v>50</v>
      </c>
      <c r="M2877" t="s">
        <v>325</v>
      </c>
      <c r="N2877">
        <v>7</v>
      </c>
      <c r="O2877">
        <v>7</v>
      </c>
      <c r="P2877">
        <v>7638.75</v>
      </c>
      <c r="Q2877" s="2">
        <v>0.3</v>
      </c>
      <c r="R2877">
        <v>41709.71</v>
      </c>
      <c r="S2877">
        <v>10853.15</v>
      </c>
      <c r="T2877" s="3">
        <v>0.26</v>
      </c>
      <c r="U2877">
        <v>79</v>
      </c>
      <c r="V2877" t="s">
        <v>68</v>
      </c>
      <c r="W2877">
        <v>5</v>
      </c>
      <c r="X2877" t="b">
        <v>0</v>
      </c>
      <c r="Y2877" t="s">
        <v>100</v>
      </c>
      <c r="Z2877" t="s">
        <v>100</v>
      </c>
      <c r="AA2877">
        <v>8</v>
      </c>
      <c r="AB2877">
        <v>8</v>
      </c>
      <c r="AC2877">
        <v>2021</v>
      </c>
      <c r="AD2877" s="1">
        <v>44409</v>
      </c>
      <c r="AE2877" t="s">
        <v>87</v>
      </c>
      <c r="AF2877" t="s">
        <v>43</v>
      </c>
      <c r="AG2877" t="str">
        <f t="shared" si="179"/>
        <v>Include</v>
      </c>
      <c r="AH2877">
        <f t="shared" si="176"/>
        <v>0</v>
      </c>
      <c r="AI2877">
        <f t="shared" si="177"/>
        <v>0</v>
      </c>
      <c r="AJ2877">
        <f t="shared" si="178"/>
        <v>1</v>
      </c>
      <c r="AK2877" s="15">
        <f>1</f>
        <v>1</v>
      </c>
    </row>
    <row r="2878" spans="1:37" x14ac:dyDescent="0.3">
      <c r="A2878" t="s">
        <v>6341</v>
      </c>
      <c r="B2878" s="1">
        <v>44424</v>
      </c>
      <c r="C2878" s="1">
        <v>44424</v>
      </c>
      <c r="D2878" t="s">
        <v>6342</v>
      </c>
      <c r="E2878" t="s">
        <v>2045</v>
      </c>
      <c r="F2878">
        <v>42</v>
      </c>
      <c r="G2878">
        <v>42</v>
      </c>
      <c r="H2878" t="s">
        <v>371</v>
      </c>
      <c r="I2878" t="s">
        <v>81</v>
      </c>
      <c r="J2878" t="s">
        <v>116</v>
      </c>
      <c r="K2878" t="s">
        <v>117</v>
      </c>
      <c r="L2878" t="s">
        <v>97</v>
      </c>
      <c r="M2878" t="s">
        <v>243</v>
      </c>
      <c r="N2878">
        <v>3</v>
      </c>
      <c r="O2878">
        <v>3</v>
      </c>
      <c r="P2878">
        <v>886.35</v>
      </c>
      <c r="Q2878" s="2">
        <v>0.25</v>
      </c>
      <c r="R2878">
        <v>2878.52</v>
      </c>
      <c r="S2878">
        <v>1205.8900000000001</v>
      </c>
      <c r="T2878" s="3">
        <v>0.41899999999999998</v>
      </c>
      <c r="U2878">
        <v>51.22</v>
      </c>
      <c r="V2878" t="s">
        <v>40</v>
      </c>
      <c r="W2878">
        <v>1</v>
      </c>
      <c r="X2878" t="b">
        <v>0</v>
      </c>
      <c r="Y2878" t="s">
        <v>60</v>
      </c>
      <c r="Z2878" t="s">
        <v>60</v>
      </c>
      <c r="AA2878">
        <v>6</v>
      </c>
      <c r="AB2878">
        <v>6</v>
      </c>
      <c r="AC2878">
        <v>2021</v>
      </c>
      <c r="AD2878" s="1">
        <v>44409</v>
      </c>
      <c r="AE2878" t="s">
        <v>61</v>
      </c>
      <c r="AF2878" t="s">
        <v>43</v>
      </c>
      <c r="AG2878" t="str">
        <f t="shared" si="179"/>
        <v>Include</v>
      </c>
      <c r="AH2878">
        <f t="shared" si="176"/>
        <v>0</v>
      </c>
      <c r="AI2878">
        <f t="shared" si="177"/>
        <v>1</v>
      </c>
      <c r="AJ2878">
        <f t="shared" si="178"/>
        <v>0</v>
      </c>
      <c r="AK2878" s="15">
        <f>1</f>
        <v>1</v>
      </c>
    </row>
    <row r="2879" spans="1:37" x14ac:dyDescent="0.3">
      <c r="A2879" t="s">
        <v>6343</v>
      </c>
      <c r="B2879" s="1">
        <v>44424</v>
      </c>
      <c r="C2879" s="1">
        <v>44424</v>
      </c>
      <c r="D2879" t="s">
        <v>6344</v>
      </c>
      <c r="E2879" t="s">
        <v>324</v>
      </c>
      <c r="F2879">
        <v>28</v>
      </c>
      <c r="G2879">
        <v>28</v>
      </c>
      <c r="H2879" t="s">
        <v>81</v>
      </c>
      <c r="I2879" t="s">
        <v>81</v>
      </c>
      <c r="J2879" t="s">
        <v>57</v>
      </c>
      <c r="K2879" t="s">
        <v>66</v>
      </c>
      <c r="L2879" t="s">
        <v>140</v>
      </c>
      <c r="M2879" t="s">
        <v>141</v>
      </c>
      <c r="N2879">
        <v>9</v>
      </c>
      <c r="O2879">
        <v>9</v>
      </c>
      <c r="P2879">
        <v>541.46</v>
      </c>
      <c r="Q2879" s="2">
        <v>0.14000000000000001</v>
      </c>
      <c r="R2879">
        <v>4738.37</v>
      </c>
      <c r="S2879">
        <v>1400.95</v>
      </c>
      <c r="T2879" s="3">
        <v>0.29599999999999999</v>
      </c>
      <c r="U2879">
        <v>53.44</v>
      </c>
      <c r="V2879" t="s">
        <v>76</v>
      </c>
      <c r="W2879">
        <v>1</v>
      </c>
      <c r="X2879" t="b">
        <v>0</v>
      </c>
      <c r="Y2879" t="s">
        <v>60</v>
      </c>
      <c r="Z2879" t="s">
        <v>60</v>
      </c>
      <c r="AA2879">
        <v>4</v>
      </c>
      <c r="AB2879">
        <v>4</v>
      </c>
      <c r="AC2879">
        <v>2021</v>
      </c>
      <c r="AD2879" s="1">
        <v>44409</v>
      </c>
      <c r="AE2879" t="s">
        <v>87</v>
      </c>
      <c r="AF2879" t="s">
        <v>88</v>
      </c>
      <c r="AG2879" t="str">
        <f t="shared" si="179"/>
        <v>Include</v>
      </c>
      <c r="AH2879">
        <f t="shared" si="176"/>
        <v>0</v>
      </c>
      <c r="AI2879">
        <f t="shared" si="177"/>
        <v>1</v>
      </c>
      <c r="AJ2879">
        <f t="shared" si="178"/>
        <v>0</v>
      </c>
      <c r="AK2879" s="15">
        <f>1</f>
        <v>1</v>
      </c>
    </row>
    <row r="2880" spans="1:37" x14ac:dyDescent="0.3">
      <c r="A2880" t="s">
        <v>6345</v>
      </c>
      <c r="B2880" s="1">
        <v>44424</v>
      </c>
      <c r="C2880" s="1">
        <v>44424</v>
      </c>
      <c r="D2880" t="s">
        <v>6346</v>
      </c>
      <c r="E2880" t="s">
        <v>126</v>
      </c>
      <c r="F2880">
        <v>42</v>
      </c>
      <c r="G2880">
        <v>42</v>
      </c>
      <c r="H2880" t="s">
        <v>47</v>
      </c>
      <c r="I2880" t="s">
        <v>47</v>
      </c>
      <c r="J2880" t="s">
        <v>116</v>
      </c>
      <c r="K2880" t="s">
        <v>247</v>
      </c>
      <c r="L2880" t="s">
        <v>74</v>
      </c>
      <c r="M2880" t="s">
        <v>75</v>
      </c>
      <c r="N2880">
        <v>5</v>
      </c>
      <c r="O2880">
        <v>5</v>
      </c>
      <c r="P2880">
        <v>25084.959999999999</v>
      </c>
      <c r="Q2880" s="2">
        <v>0.05</v>
      </c>
      <c r="R2880">
        <v>172376.29</v>
      </c>
      <c r="S2880">
        <v>18968.099999999999</v>
      </c>
      <c r="T2880" s="3">
        <v>0.11</v>
      </c>
      <c r="U2880">
        <v>74.02</v>
      </c>
      <c r="V2880" t="s">
        <v>40</v>
      </c>
      <c r="W2880">
        <v>1</v>
      </c>
      <c r="X2880" t="b">
        <v>0</v>
      </c>
      <c r="Y2880" t="s">
        <v>60</v>
      </c>
      <c r="Z2880" t="s">
        <v>60</v>
      </c>
      <c r="AA2880">
        <v>8</v>
      </c>
      <c r="AB2880">
        <v>8</v>
      </c>
      <c r="AC2880">
        <v>2021</v>
      </c>
      <c r="AD2880" s="1">
        <v>44409</v>
      </c>
      <c r="AE2880" t="s">
        <v>61</v>
      </c>
      <c r="AF2880" t="s">
        <v>69</v>
      </c>
      <c r="AG2880" t="str">
        <f t="shared" si="179"/>
        <v>Include</v>
      </c>
      <c r="AH2880">
        <f t="shared" si="176"/>
        <v>0</v>
      </c>
      <c r="AI2880">
        <f t="shared" si="177"/>
        <v>1</v>
      </c>
      <c r="AJ2880">
        <f t="shared" si="178"/>
        <v>0</v>
      </c>
      <c r="AK2880" s="15">
        <f>1</f>
        <v>1</v>
      </c>
    </row>
    <row r="2881" spans="1:37" x14ac:dyDescent="0.3">
      <c r="A2881" t="s">
        <v>6347</v>
      </c>
      <c r="B2881" s="1">
        <v>44424</v>
      </c>
      <c r="C2881" s="1">
        <v>44424</v>
      </c>
      <c r="D2881" t="s">
        <v>6348</v>
      </c>
      <c r="E2881" t="s">
        <v>712</v>
      </c>
      <c r="F2881">
        <v>11</v>
      </c>
      <c r="G2881">
        <v>11</v>
      </c>
      <c r="H2881" t="s">
        <v>47</v>
      </c>
      <c r="I2881" t="s">
        <v>47</v>
      </c>
      <c r="J2881" t="s">
        <v>116</v>
      </c>
      <c r="K2881" t="s">
        <v>260</v>
      </c>
      <c r="L2881" t="s">
        <v>97</v>
      </c>
      <c r="M2881" t="s">
        <v>361</v>
      </c>
      <c r="N2881">
        <v>7</v>
      </c>
      <c r="O2881">
        <v>7</v>
      </c>
      <c r="P2881">
        <v>1004.42</v>
      </c>
      <c r="Q2881" s="2">
        <v>0.04</v>
      </c>
      <c r="R2881">
        <v>8377.27</v>
      </c>
      <c r="S2881">
        <v>5250.13</v>
      </c>
      <c r="T2881" s="3">
        <v>0.627</v>
      </c>
      <c r="U2881">
        <v>59.41</v>
      </c>
      <c r="V2881" t="s">
        <v>68</v>
      </c>
      <c r="W2881">
        <v>3</v>
      </c>
      <c r="X2881" t="b">
        <v>0</v>
      </c>
      <c r="Y2881" t="s">
        <v>60</v>
      </c>
      <c r="Z2881" t="s">
        <v>60</v>
      </c>
      <c r="AA2881">
        <v>1</v>
      </c>
      <c r="AB2881">
        <v>1</v>
      </c>
      <c r="AC2881">
        <v>2021</v>
      </c>
      <c r="AD2881" s="1">
        <v>44409</v>
      </c>
      <c r="AE2881" t="s">
        <v>42</v>
      </c>
      <c r="AF2881" t="s">
        <v>69</v>
      </c>
      <c r="AG2881" t="str">
        <f t="shared" si="179"/>
        <v>Include</v>
      </c>
      <c r="AH2881">
        <f t="shared" si="176"/>
        <v>0</v>
      </c>
      <c r="AI2881">
        <f t="shared" si="177"/>
        <v>1</v>
      </c>
      <c r="AJ2881">
        <f t="shared" si="178"/>
        <v>0</v>
      </c>
      <c r="AK2881" s="15">
        <f>1</f>
        <v>1</v>
      </c>
    </row>
    <row r="2882" spans="1:37" x14ac:dyDescent="0.3">
      <c r="A2882" t="s">
        <v>6349</v>
      </c>
      <c r="B2882" s="1">
        <v>44424</v>
      </c>
      <c r="C2882" s="1">
        <v>44424</v>
      </c>
      <c r="D2882" t="s">
        <v>6350</v>
      </c>
      <c r="E2882" t="s">
        <v>958</v>
      </c>
      <c r="F2882">
        <v>27</v>
      </c>
      <c r="G2882">
        <v>27</v>
      </c>
      <c r="H2882" t="s">
        <v>47</v>
      </c>
      <c r="I2882" t="s">
        <v>47</v>
      </c>
      <c r="J2882" t="s">
        <v>57</v>
      </c>
      <c r="K2882" t="s">
        <v>66</v>
      </c>
      <c r="L2882" t="s">
        <v>140</v>
      </c>
      <c r="M2882" t="s">
        <v>358</v>
      </c>
      <c r="N2882">
        <v>5</v>
      </c>
      <c r="O2882">
        <v>5</v>
      </c>
      <c r="P2882">
        <v>1016.27</v>
      </c>
      <c r="Q2882" s="2">
        <v>0.31</v>
      </c>
      <c r="R2882">
        <v>3776.28</v>
      </c>
      <c r="S2882">
        <v>996.28</v>
      </c>
      <c r="T2882" s="3">
        <v>0.26400000000000001</v>
      </c>
      <c r="U2882">
        <v>80.84</v>
      </c>
      <c r="V2882" t="s">
        <v>76</v>
      </c>
      <c r="W2882">
        <v>3</v>
      </c>
      <c r="X2882" t="b">
        <v>0</v>
      </c>
      <c r="Y2882" t="s">
        <v>60</v>
      </c>
      <c r="Z2882" t="s">
        <v>60</v>
      </c>
      <c r="AA2882">
        <v>8</v>
      </c>
      <c r="AB2882">
        <v>8</v>
      </c>
      <c r="AC2882">
        <v>2021</v>
      </c>
      <c r="AD2882" s="1">
        <v>44409</v>
      </c>
      <c r="AE2882" t="s">
        <v>87</v>
      </c>
      <c r="AF2882" t="s">
        <v>62</v>
      </c>
      <c r="AG2882" t="str">
        <f t="shared" si="179"/>
        <v>Include</v>
      </c>
      <c r="AH2882">
        <f t="shared" ref="AH2882:AH2945" si="180">IF(Z2882="Returned",1,0)</f>
        <v>0</v>
      </c>
      <c r="AI2882">
        <f t="shared" ref="AI2882:AI2945" si="181">IF(OR(Z2882="Delivered",Z2882="Returned"),1,0)</f>
        <v>1</v>
      </c>
      <c r="AJ2882">
        <f t="shared" ref="AJ2882:AJ2945" si="182">IF(Z2882="Cancelled",1,0)</f>
        <v>0</v>
      </c>
      <c r="AK2882" s="15">
        <f>1</f>
        <v>1</v>
      </c>
    </row>
    <row r="2883" spans="1:37" x14ac:dyDescent="0.3">
      <c r="A2883" t="s">
        <v>6351</v>
      </c>
      <c r="B2883" s="1">
        <v>44423</v>
      </c>
      <c r="C2883" s="1">
        <v>44423</v>
      </c>
      <c r="D2883" t="s">
        <v>6352</v>
      </c>
      <c r="E2883" t="s">
        <v>1404</v>
      </c>
      <c r="F2883">
        <v>49</v>
      </c>
      <c r="G2883">
        <v>49</v>
      </c>
      <c r="H2883" t="s">
        <v>35</v>
      </c>
      <c r="I2883" t="s">
        <v>35</v>
      </c>
      <c r="J2883" t="s">
        <v>116</v>
      </c>
      <c r="K2883" t="s">
        <v>260</v>
      </c>
      <c r="L2883" t="s">
        <v>38</v>
      </c>
      <c r="M2883" t="s">
        <v>447</v>
      </c>
      <c r="N2883">
        <v>4</v>
      </c>
      <c r="O2883">
        <v>4</v>
      </c>
      <c r="P2883">
        <v>525.04999999999995</v>
      </c>
      <c r="Q2883" s="2">
        <v>0.02</v>
      </c>
      <c r="R2883">
        <v>2333.9899999999998</v>
      </c>
      <c r="S2883">
        <v>964.12</v>
      </c>
      <c r="T2883" s="3">
        <v>0.41299999999999998</v>
      </c>
      <c r="U2883">
        <v>71.8</v>
      </c>
      <c r="V2883" t="s">
        <v>40</v>
      </c>
      <c r="W2883">
        <v>5</v>
      </c>
      <c r="X2883" t="b">
        <v>0</v>
      </c>
      <c r="Y2883" t="s">
        <v>60</v>
      </c>
      <c r="Z2883" t="s">
        <v>60</v>
      </c>
      <c r="AA2883">
        <v>1</v>
      </c>
      <c r="AB2883">
        <v>1</v>
      </c>
      <c r="AC2883">
        <v>2021</v>
      </c>
      <c r="AD2883" s="1">
        <v>44409</v>
      </c>
      <c r="AE2883" t="s">
        <v>101</v>
      </c>
      <c r="AF2883" t="s">
        <v>69</v>
      </c>
      <c r="AG2883" t="str">
        <f t="shared" ref="AG2883:AG2946" si="183">IF(N2883=999,"Exclude","Include")</f>
        <v>Include</v>
      </c>
      <c r="AH2883">
        <f t="shared" si="180"/>
        <v>0</v>
      </c>
      <c r="AI2883">
        <f t="shared" si="181"/>
        <v>1</v>
      </c>
      <c r="AJ2883">
        <f t="shared" si="182"/>
        <v>0</v>
      </c>
      <c r="AK2883" s="15">
        <f>1</f>
        <v>1</v>
      </c>
    </row>
    <row r="2884" spans="1:37" x14ac:dyDescent="0.3">
      <c r="A2884" t="s">
        <v>6353</v>
      </c>
      <c r="B2884" s="1">
        <v>44423</v>
      </c>
      <c r="C2884" s="1">
        <v>44423</v>
      </c>
      <c r="D2884" t="s">
        <v>6354</v>
      </c>
      <c r="E2884" t="s">
        <v>331</v>
      </c>
      <c r="F2884">
        <v>35</v>
      </c>
      <c r="G2884">
        <v>35</v>
      </c>
      <c r="H2884" t="s">
        <v>47</v>
      </c>
      <c r="I2884" t="s">
        <v>47</v>
      </c>
      <c r="J2884" t="s">
        <v>36</v>
      </c>
      <c r="K2884" t="s">
        <v>106</v>
      </c>
      <c r="L2884" t="s">
        <v>50</v>
      </c>
      <c r="M2884" t="s">
        <v>325</v>
      </c>
      <c r="N2884">
        <v>10</v>
      </c>
      <c r="O2884">
        <v>10</v>
      </c>
      <c r="P2884">
        <v>26198.400000000001</v>
      </c>
      <c r="Q2884" s="2">
        <v>0.08</v>
      </c>
      <c r="R2884">
        <v>256959.11</v>
      </c>
      <c r="S2884">
        <v>92292.36</v>
      </c>
      <c r="T2884" s="3">
        <v>0.35899999999999999</v>
      </c>
      <c r="U2884">
        <v>42.39</v>
      </c>
      <c r="V2884" t="s">
        <v>68</v>
      </c>
      <c r="W2884">
        <v>4</v>
      </c>
      <c r="X2884" t="b">
        <v>0</v>
      </c>
      <c r="Y2884" t="s">
        <v>60</v>
      </c>
      <c r="Z2884" t="s">
        <v>60</v>
      </c>
      <c r="AA2884">
        <v>2</v>
      </c>
      <c r="AB2884">
        <v>2</v>
      </c>
      <c r="AC2884">
        <v>2021</v>
      </c>
      <c r="AD2884" s="1">
        <v>44409</v>
      </c>
      <c r="AE2884" t="s">
        <v>87</v>
      </c>
      <c r="AF2884" t="s">
        <v>69</v>
      </c>
      <c r="AG2884" t="str">
        <f t="shared" si="183"/>
        <v>Include</v>
      </c>
      <c r="AH2884">
        <f t="shared" si="180"/>
        <v>0</v>
      </c>
      <c r="AI2884">
        <f t="shared" si="181"/>
        <v>1</v>
      </c>
      <c r="AJ2884">
        <f t="shared" si="182"/>
        <v>0</v>
      </c>
      <c r="AK2884" s="15">
        <f>1</f>
        <v>1</v>
      </c>
    </row>
    <row r="2885" spans="1:37" x14ac:dyDescent="0.3">
      <c r="A2885" t="s">
        <v>6355</v>
      </c>
      <c r="B2885" s="1">
        <v>44423</v>
      </c>
      <c r="C2885" s="1">
        <v>44423</v>
      </c>
      <c r="D2885" t="s">
        <v>6356</v>
      </c>
      <c r="E2885" t="s">
        <v>1306</v>
      </c>
      <c r="F2885">
        <v>31</v>
      </c>
      <c r="G2885">
        <v>31</v>
      </c>
      <c r="H2885" t="s">
        <v>47</v>
      </c>
      <c r="I2885" t="s">
        <v>47</v>
      </c>
      <c r="J2885" t="s">
        <v>57</v>
      </c>
      <c r="K2885" t="s">
        <v>155</v>
      </c>
      <c r="L2885" t="s">
        <v>84</v>
      </c>
      <c r="M2885" t="s">
        <v>85</v>
      </c>
      <c r="N2885">
        <v>1</v>
      </c>
      <c r="O2885">
        <v>1</v>
      </c>
      <c r="P2885">
        <v>446.2</v>
      </c>
      <c r="Q2885" s="2">
        <v>0.12</v>
      </c>
      <c r="R2885">
        <v>424.33</v>
      </c>
      <c r="S2885">
        <v>36.33</v>
      </c>
      <c r="T2885" s="3">
        <v>8.5999999999999993E-2</v>
      </c>
      <c r="U2885">
        <v>85.34</v>
      </c>
      <c r="V2885" t="s">
        <v>52</v>
      </c>
      <c r="W2885">
        <v>4</v>
      </c>
      <c r="X2885" t="b">
        <v>0</v>
      </c>
      <c r="Y2885" t="s">
        <v>60</v>
      </c>
      <c r="Z2885" t="s">
        <v>60</v>
      </c>
      <c r="AA2885">
        <v>7</v>
      </c>
      <c r="AB2885">
        <v>7</v>
      </c>
      <c r="AC2885">
        <v>2021</v>
      </c>
      <c r="AD2885" s="1">
        <v>44409</v>
      </c>
      <c r="AE2885" t="s">
        <v>87</v>
      </c>
      <c r="AF2885" t="s">
        <v>88</v>
      </c>
      <c r="AG2885" t="str">
        <f t="shared" si="183"/>
        <v>Include</v>
      </c>
      <c r="AH2885">
        <f t="shared" si="180"/>
        <v>0</v>
      </c>
      <c r="AI2885">
        <f t="shared" si="181"/>
        <v>1</v>
      </c>
      <c r="AJ2885">
        <f t="shared" si="182"/>
        <v>0</v>
      </c>
      <c r="AK2885" s="15">
        <f>1</f>
        <v>1</v>
      </c>
    </row>
    <row r="2886" spans="1:37" x14ac:dyDescent="0.3">
      <c r="A2886" t="s">
        <v>6357</v>
      </c>
      <c r="B2886" s="1">
        <v>44423</v>
      </c>
      <c r="C2886" s="1">
        <v>44423</v>
      </c>
      <c r="D2886" t="s">
        <v>6358</v>
      </c>
      <c r="E2886" t="s">
        <v>4633</v>
      </c>
      <c r="F2886">
        <v>27</v>
      </c>
      <c r="G2886">
        <v>27</v>
      </c>
      <c r="H2886" t="s">
        <v>81</v>
      </c>
      <c r="I2886" t="s">
        <v>81</v>
      </c>
      <c r="J2886" t="s">
        <v>57</v>
      </c>
      <c r="K2886" t="s">
        <v>205</v>
      </c>
      <c r="L2886" t="s">
        <v>111</v>
      </c>
      <c r="M2886" t="s">
        <v>136</v>
      </c>
      <c r="N2886">
        <v>2</v>
      </c>
      <c r="O2886">
        <v>2</v>
      </c>
      <c r="P2886">
        <v>11208.34</v>
      </c>
      <c r="R2886">
        <v>28031.47</v>
      </c>
      <c r="S2886">
        <v>5448.35</v>
      </c>
      <c r="T2886" s="3">
        <v>0.19400000000000001</v>
      </c>
      <c r="U2886">
        <v>65.42</v>
      </c>
      <c r="V2886" t="s">
        <v>40</v>
      </c>
      <c r="W2886">
        <v>3</v>
      </c>
      <c r="X2886" t="b">
        <v>0</v>
      </c>
      <c r="Y2886" t="s">
        <v>60</v>
      </c>
      <c r="Z2886" t="s">
        <v>60</v>
      </c>
      <c r="AA2886">
        <v>10</v>
      </c>
      <c r="AB2886">
        <v>10</v>
      </c>
      <c r="AC2886">
        <v>2021</v>
      </c>
      <c r="AD2886" s="1">
        <v>44409</v>
      </c>
      <c r="AE2886" t="s">
        <v>87</v>
      </c>
      <c r="AF2886" t="s">
        <v>201</v>
      </c>
      <c r="AG2886" t="str">
        <f t="shared" si="183"/>
        <v>Include</v>
      </c>
      <c r="AH2886">
        <f t="shared" si="180"/>
        <v>0</v>
      </c>
      <c r="AI2886">
        <f t="shared" si="181"/>
        <v>1</v>
      </c>
      <c r="AJ2886">
        <f t="shared" si="182"/>
        <v>0</v>
      </c>
      <c r="AK2886" s="15">
        <f>1</f>
        <v>1</v>
      </c>
    </row>
    <row r="2887" spans="1:37" x14ac:dyDescent="0.3">
      <c r="A2887" t="s">
        <v>6359</v>
      </c>
      <c r="B2887" s="1">
        <v>44422</v>
      </c>
      <c r="C2887" s="1">
        <v>44422</v>
      </c>
      <c r="D2887" t="s">
        <v>6360</v>
      </c>
      <c r="E2887" t="s">
        <v>367</v>
      </c>
      <c r="F2887">
        <v>32</v>
      </c>
      <c r="G2887">
        <v>32</v>
      </c>
      <c r="H2887" t="s">
        <v>47</v>
      </c>
      <c r="I2887" t="s">
        <v>47</v>
      </c>
      <c r="J2887" t="s">
        <v>36</v>
      </c>
      <c r="K2887" t="s">
        <v>106</v>
      </c>
      <c r="L2887" t="s">
        <v>74</v>
      </c>
      <c r="M2887" t="s">
        <v>170</v>
      </c>
      <c r="N2887">
        <v>5</v>
      </c>
      <c r="O2887">
        <v>5</v>
      </c>
      <c r="P2887">
        <v>69893.850000000006</v>
      </c>
      <c r="Q2887" s="2">
        <v>0.26</v>
      </c>
      <c r="R2887">
        <v>364875.53</v>
      </c>
      <c r="S2887">
        <v>30513.58</v>
      </c>
      <c r="T2887" s="3">
        <v>8.4000000000000005E-2</v>
      </c>
      <c r="U2887">
        <v>59.78</v>
      </c>
      <c r="V2887" t="s">
        <v>52</v>
      </c>
      <c r="W2887">
        <v>1</v>
      </c>
      <c r="X2887" t="b">
        <v>0</v>
      </c>
      <c r="Y2887" t="s">
        <v>142</v>
      </c>
      <c r="Z2887" t="s">
        <v>142</v>
      </c>
      <c r="AA2887">
        <v>7</v>
      </c>
      <c r="AB2887">
        <v>7</v>
      </c>
      <c r="AC2887">
        <v>2021</v>
      </c>
      <c r="AD2887" s="1">
        <v>44409</v>
      </c>
      <c r="AE2887" t="s">
        <v>87</v>
      </c>
      <c r="AF2887" t="s">
        <v>43</v>
      </c>
      <c r="AG2887" t="str">
        <f t="shared" si="183"/>
        <v>Include</v>
      </c>
      <c r="AH2887">
        <f t="shared" si="180"/>
        <v>0</v>
      </c>
      <c r="AI2887">
        <f t="shared" si="181"/>
        <v>0</v>
      </c>
      <c r="AJ2887">
        <f t="shared" si="182"/>
        <v>0</v>
      </c>
      <c r="AK2887" s="15">
        <f>1</f>
        <v>1</v>
      </c>
    </row>
    <row r="2888" spans="1:37" x14ac:dyDescent="0.3">
      <c r="A2888" t="s">
        <v>6361</v>
      </c>
      <c r="B2888" s="1">
        <v>44422</v>
      </c>
      <c r="C2888" s="1">
        <v>44422</v>
      </c>
      <c r="D2888" t="s">
        <v>6362</v>
      </c>
      <c r="E2888" t="s">
        <v>1817</v>
      </c>
      <c r="F2888">
        <v>44</v>
      </c>
      <c r="G2888">
        <v>44</v>
      </c>
      <c r="H2888" t="s">
        <v>47</v>
      </c>
      <c r="I2888" t="s">
        <v>47</v>
      </c>
      <c r="J2888" t="s">
        <v>48</v>
      </c>
      <c r="K2888" t="s">
        <v>185</v>
      </c>
      <c r="L2888" t="s">
        <v>50</v>
      </c>
      <c r="M2888" t="s">
        <v>186</v>
      </c>
      <c r="N2888">
        <v>3</v>
      </c>
      <c r="O2888">
        <v>3</v>
      </c>
      <c r="P2888">
        <v>6100.73</v>
      </c>
      <c r="Q2888" s="2">
        <v>0.35</v>
      </c>
      <c r="R2888">
        <v>16831.689999999999</v>
      </c>
      <c r="S2888">
        <v>4667.8999999999996</v>
      </c>
      <c r="T2888" s="3">
        <v>0.27700000000000002</v>
      </c>
      <c r="U2888">
        <v>82.45</v>
      </c>
      <c r="V2888" t="s">
        <v>52</v>
      </c>
      <c r="W2888">
        <v>5</v>
      </c>
      <c r="X2888" t="b">
        <v>0</v>
      </c>
      <c r="Y2888" t="s">
        <v>142</v>
      </c>
      <c r="Z2888" t="s">
        <v>142</v>
      </c>
      <c r="AA2888">
        <v>2</v>
      </c>
      <c r="AB2888">
        <v>2</v>
      </c>
      <c r="AC2888">
        <v>2021</v>
      </c>
      <c r="AD2888" s="1">
        <v>44409</v>
      </c>
      <c r="AE2888" t="s">
        <v>61</v>
      </c>
      <c r="AF2888" t="s">
        <v>62</v>
      </c>
      <c r="AG2888" t="str">
        <f t="shared" si="183"/>
        <v>Include</v>
      </c>
      <c r="AH2888">
        <f t="shared" si="180"/>
        <v>0</v>
      </c>
      <c r="AI2888">
        <f t="shared" si="181"/>
        <v>0</v>
      </c>
      <c r="AJ2888">
        <f t="shared" si="182"/>
        <v>0</v>
      </c>
      <c r="AK2888" s="15">
        <f>1</f>
        <v>1</v>
      </c>
    </row>
    <row r="2889" spans="1:37" x14ac:dyDescent="0.3">
      <c r="A2889" t="s">
        <v>6363</v>
      </c>
      <c r="B2889" s="1">
        <v>44421</v>
      </c>
      <c r="C2889" s="1">
        <v>44421</v>
      </c>
      <c r="D2889" t="s">
        <v>6364</v>
      </c>
      <c r="E2889" t="s">
        <v>2792</v>
      </c>
      <c r="F2889">
        <v>46</v>
      </c>
      <c r="G2889">
        <v>46</v>
      </c>
      <c r="H2889" t="s">
        <v>35</v>
      </c>
      <c r="I2889" t="s">
        <v>35</v>
      </c>
      <c r="J2889" t="s">
        <v>116</v>
      </c>
      <c r="K2889" t="s">
        <v>117</v>
      </c>
      <c r="L2889" t="s">
        <v>74</v>
      </c>
      <c r="M2889" t="s">
        <v>170</v>
      </c>
      <c r="N2889">
        <v>10</v>
      </c>
      <c r="O2889">
        <v>10</v>
      </c>
      <c r="P2889">
        <v>25085.8</v>
      </c>
      <c r="Q2889" s="2">
        <v>0.25</v>
      </c>
      <c r="R2889">
        <v>207921.9</v>
      </c>
      <c r="S2889">
        <v>24463.52</v>
      </c>
      <c r="T2889" s="3">
        <v>0.11799999999999999</v>
      </c>
      <c r="U2889">
        <v>67.239999999999995</v>
      </c>
      <c r="V2889" t="s">
        <v>76</v>
      </c>
      <c r="W2889">
        <v>3</v>
      </c>
      <c r="X2889" t="b">
        <v>0</v>
      </c>
      <c r="Y2889" t="s">
        <v>86</v>
      </c>
      <c r="Z2889" t="s">
        <v>86</v>
      </c>
      <c r="AA2889">
        <v>4</v>
      </c>
      <c r="AB2889">
        <v>4</v>
      </c>
      <c r="AC2889">
        <v>2021</v>
      </c>
      <c r="AD2889" s="1">
        <v>44409</v>
      </c>
      <c r="AE2889" t="s">
        <v>101</v>
      </c>
      <c r="AF2889" t="s">
        <v>43</v>
      </c>
      <c r="AG2889" t="str">
        <f t="shared" si="183"/>
        <v>Include</v>
      </c>
      <c r="AH2889">
        <f t="shared" si="180"/>
        <v>0</v>
      </c>
      <c r="AI2889">
        <f t="shared" si="181"/>
        <v>0</v>
      </c>
      <c r="AJ2889">
        <f t="shared" si="182"/>
        <v>0</v>
      </c>
      <c r="AK2889" s="15">
        <f>1</f>
        <v>1</v>
      </c>
    </row>
    <row r="2890" spans="1:37" x14ac:dyDescent="0.3">
      <c r="A2890" t="s">
        <v>6365</v>
      </c>
      <c r="B2890" s="1">
        <v>44420</v>
      </c>
      <c r="C2890" s="1">
        <v>44420</v>
      </c>
      <c r="D2890" t="s">
        <v>6366</v>
      </c>
      <c r="E2890" t="s">
        <v>3178</v>
      </c>
      <c r="F2890">
        <v>22</v>
      </c>
      <c r="G2890">
        <v>22</v>
      </c>
      <c r="H2890" t="s">
        <v>35</v>
      </c>
      <c r="I2890" t="s">
        <v>35</v>
      </c>
      <c r="J2890" t="s">
        <v>36</v>
      </c>
      <c r="K2890" t="s">
        <v>239</v>
      </c>
      <c r="L2890" t="s">
        <v>38</v>
      </c>
      <c r="M2890" t="s">
        <v>159</v>
      </c>
      <c r="N2890">
        <v>2</v>
      </c>
      <c r="O2890">
        <v>2</v>
      </c>
      <c r="P2890">
        <v>542.62</v>
      </c>
      <c r="Q2890" s="2">
        <v>0.14000000000000001</v>
      </c>
      <c r="R2890">
        <v>971.77</v>
      </c>
      <c r="S2890">
        <v>443.38</v>
      </c>
      <c r="T2890" s="3">
        <v>0.45600000000000002</v>
      </c>
      <c r="U2890">
        <v>61.76</v>
      </c>
      <c r="V2890" t="s">
        <v>76</v>
      </c>
      <c r="W2890">
        <v>4</v>
      </c>
      <c r="X2890" t="b">
        <v>0</v>
      </c>
      <c r="Y2890" t="s">
        <v>60</v>
      </c>
      <c r="Z2890" t="s">
        <v>60</v>
      </c>
      <c r="AA2890">
        <v>3</v>
      </c>
      <c r="AB2890">
        <v>3</v>
      </c>
      <c r="AC2890">
        <v>2021</v>
      </c>
      <c r="AD2890" s="1">
        <v>44409</v>
      </c>
      <c r="AE2890" t="s">
        <v>53</v>
      </c>
      <c r="AF2890" t="s">
        <v>88</v>
      </c>
      <c r="AG2890" t="str">
        <f t="shared" si="183"/>
        <v>Include</v>
      </c>
      <c r="AH2890">
        <f t="shared" si="180"/>
        <v>0</v>
      </c>
      <c r="AI2890">
        <f t="shared" si="181"/>
        <v>1</v>
      </c>
      <c r="AJ2890">
        <f t="shared" si="182"/>
        <v>0</v>
      </c>
      <c r="AK2890" s="15">
        <f>1</f>
        <v>1</v>
      </c>
    </row>
    <row r="2891" spans="1:37" x14ac:dyDescent="0.3">
      <c r="A2891" t="s">
        <v>6367</v>
      </c>
      <c r="B2891" s="1">
        <v>44420</v>
      </c>
      <c r="C2891" s="1">
        <v>44420</v>
      </c>
      <c r="D2891" t="s">
        <v>6368</v>
      </c>
      <c r="E2891" t="s">
        <v>310</v>
      </c>
      <c r="F2891">
        <v>39</v>
      </c>
      <c r="G2891">
        <v>39</v>
      </c>
      <c r="H2891" t="s">
        <v>35</v>
      </c>
      <c r="I2891" t="s">
        <v>35</v>
      </c>
      <c r="J2891" t="s">
        <v>82</v>
      </c>
      <c r="K2891" t="s">
        <v>131</v>
      </c>
      <c r="L2891" t="s">
        <v>74</v>
      </c>
      <c r="M2891" t="s">
        <v>127</v>
      </c>
      <c r="N2891">
        <v>7</v>
      </c>
      <c r="O2891">
        <v>7</v>
      </c>
      <c r="P2891">
        <v>63396.04</v>
      </c>
      <c r="Q2891" s="2">
        <v>0.05</v>
      </c>
      <c r="R2891">
        <v>514656.3</v>
      </c>
      <c r="S2891">
        <v>47623.99</v>
      </c>
      <c r="T2891" s="3">
        <v>9.2999999999999999E-2</v>
      </c>
      <c r="U2891">
        <v>47.91</v>
      </c>
      <c r="V2891" t="s">
        <v>40</v>
      </c>
      <c r="W2891">
        <v>3</v>
      </c>
      <c r="X2891" t="b">
        <v>0</v>
      </c>
      <c r="Y2891" t="s">
        <v>60</v>
      </c>
      <c r="Z2891" t="s">
        <v>60</v>
      </c>
      <c r="AA2891">
        <v>2</v>
      </c>
      <c r="AB2891">
        <v>2</v>
      </c>
      <c r="AC2891">
        <v>2021</v>
      </c>
      <c r="AD2891" s="1">
        <v>44409</v>
      </c>
      <c r="AE2891" t="s">
        <v>61</v>
      </c>
      <c r="AF2891" t="s">
        <v>69</v>
      </c>
      <c r="AG2891" t="str">
        <f t="shared" si="183"/>
        <v>Include</v>
      </c>
      <c r="AH2891">
        <f t="shared" si="180"/>
        <v>0</v>
      </c>
      <c r="AI2891">
        <f t="shared" si="181"/>
        <v>1</v>
      </c>
      <c r="AJ2891">
        <f t="shared" si="182"/>
        <v>0</v>
      </c>
      <c r="AK2891" s="15">
        <f>1</f>
        <v>1</v>
      </c>
    </row>
    <row r="2892" spans="1:37" x14ac:dyDescent="0.3">
      <c r="A2892" t="s">
        <v>6369</v>
      </c>
      <c r="B2892" s="1">
        <v>44419</v>
      </c>
      <c r="C2892" s="1">
        <v>44419</v>
      </c>
      <c r="D2892" t="s">
        <v>6370</v>
      </c>
      <c r="E2892" t="s">
        <v>3320</v>
      </c>
      <c r="F2892">
        <v>14</v>
      </c>
      <c r="G2892">
        <v>14</v>
      </c>
      <c r="H2892" t="s">
        <v>35</v>
      </c>
      <c r="I2892" t="s">
        <v>35</v>
      </c>
      <c r="J2892" t="s">
        <v>48</v>
      </c>
      <c r="K2892" t="s">
        <v>185</v>
      </c>
      <c r="L2892" t="s">
        <v>111</v>
      </c>
      <c r="M2892" t="s">
        <v>856</v>
      </c>
      <c r="N2892">
        <v>2</v>
      </c>
      <c r="O2892">
        <v>2</v>
      </c>
      <c r="P2892">
        <v>11904.59</v>
      </c>
      <c r="Q2892" s="2">
        <v>0.18</v>
      </c>
      <c r="R2892">
        <v>25494.32</v>
      </c>
      <c r="S2892">
        <v>6649.59</v>
      </c>
      <c r="T2892" s="3">
        <v>0.26100000000000001</v>
      </c>
      <c r="U2892">
        <v>66.45</v>
      </c>
      <c r="V2892" t="s">
        <v>40</v>
      </c>
      <c r="W2892">
        <v>5</v>
      </c>
      <c r="X2892" t="b">
        <v>0</v>
      </c>
      <c r="Y2892" t="s">
        <v>60</v>
      </c>
      <c r="Z2892" t="s">
        <v>60</v>
      </c>
      <c r="AA2892">
        <v>2</v>
      </c>
      <c r="AB2892">
        <v>2</v>
      </c>
      <c r="AC2892">
        <v>2021</v>
      </c>
      <c r="AD2892" s="1">
        <v>44409</v>
      </c>
      <c r="AE2892" t="s">
        <v>42</v>
      </c>
      <c r="AF2892" t="s">
        <v>88</v>
      </c>
      <c r="AG2892" t="str">
        <f t="shared" si="183"/>
        <v>Include</v>
      </c>
      <c r="AH2892">
        <f t="shared" si="180"/>
        <v>0</v>
      </c>
      <c r="AI2892">
        <f t="shared" si="181"/>
        <v>1</v>
      </c>
      <c r="AJ2892">
        <f t="shared" si="182"/>
        <v>0</v>
      </c>
      <c r="AK2892" s="15">
        <f>1</f>
        <v>1</v>
      </c>
    </row>
    <row r="2893" spans="1:37" x14ac:dyDescent="0.3">
      <c r="A2893" t="s">
        <v>6371</v>
      </c>
      <c r="B2893" s="1">
        <v>44419</v>
      </c>
      <c r="C2893" s="1">
        <v>44419</v>
      </c>
      <c r="D2893" t="s">
        <v>6372</v>
      </c>
      <c r="E2893" t="s">
        <v>499</v>
      </c>
      <c r="F2893">
        <v>34</v>
      </c>
      <c r="G2893">
        <v>34</v>
      </c>
      <c r="H2893" t="s">
        <v>35</v>
      </c>
      <c r="I2893" t="s">
        <v>35</v>
      </c>
      <c r="J2893" t="s">
        <v>57</v>
      </c>
      <c r="K2893" t="s">
        <v>155</v>
      </c>
      <c r="L2893" t="s">
        <v>38</v>
      </c>
      <c r="M2893" t="s">
        <v>159</v>
      </c>
      <c r="N2893">
        <v>5</v>
      </c>
      <c r="O2893">
        <v>5</v>
      </c>
      <c r="P2893">
        <v>1439.39</v>
      </c>
      <c r="R2893">
        <v>10354.540000000001</v>
      </c>
      <c r="S2893">
        <v>4272.04</v>
      </c>
      <c r="T2893" s="3">
        <v>0.41299999999999998</v>
      </c>
      <c r="U2893">
        <v>86.11</v>
      </c>
      <c r="V2893" t="s">
        <v>132</v>
      </c>
      <c r="W2893">
        <v>3</v>
      </c>
      <c r="X2893" t="b">
        <v>0</v>
      </c>
      <c r="Y2893" t="s">
        <v>60</v>
      </c>
      <c r="Z2893" t="s">
        <v>60</v>
      </c>
      <c r="AA2893">
        <v>5</v>
      </c>
      <c r="AB2893">
        <v>5</v>
      </c>
      <c r="AC2893">
        <v>2021</v>
      </c>
      <c r="AD2893" s="1">
        <v>44409</v>
      </c>
      <c r="AE2893" t="s">
        <v>87</v>
      </c>
      <c r="AF2893" t="s">
        <v>201</v>
      </c>
      <c r="AG2893" t="str">
        <f t="shared" si="183"/>
        <v>Include</v>
      </c>
      <c r="AH2893">
        <f t="shared" si="180"/>
        <v>0</v>
      </c>
      <c r="AI2893">
        <f t="shared" si="181"/>
        <v>1</v>
      </c>
      <c r="AJ2893">
        <f t="shared" si="182"/>
        <v>0</v>
      </c>
      <c r="AK2893" s="15">
        <f>1</f>
        <v>1</v>
      </c>
    </row>
    <row r="2894" spans="1:37" x14ac:dyDescent="0.3">
      <c r="A2894" t="s">
        <v>6373</v>
      </c>
      <c r="B2894" s="1">
        <v>44419</v>
      </c>
      <c r="C2894" s="1">
        <v>44419</v>
      </c>
      <c r="D2894" t="s">
        <v>6374</v>
      </c>
      <c r="E2894" t="s">
        <v>2291</v>
      </c>
      <c r="F2894">
        <v>39</v>
      </c>
      <c r="G2894">
        <v>39</v>
      </c>
      <c r="H2894" t="s">
        <v>47</v>
      </c>
      <c r="I2894" t="s">
        <v>47</v>
      </c>
      <c r="J2894" t="s">
        <v>82</v>
      </c>
      <c r="K2894" t="s">
        <v>266</v>
      </c>
      <c r="L2894" t="s">
        <v>140</v>
      </c>
      <c r="M2894" t="s">
        <v>206</v>
      </c>
      <c r="N2894">
        <v>10</v>
      </c>
      <c r="O2894">
        <v>10</v>
      </c>
      <c r="P2894">
        <v>1816.68</v>
      </c>
      <c r="Q2894" s="2">
        <v>0.15</v>
      </c>
      <c r="R2894">
        <v>18053.22</v>
      </c>
      <c r="S2894">
        <v>7198.9</v>
      </c>
      <c r="T2894" s="3">
        <v>0.39900000000000002</v>
      </c>
      <c r="U2894">
        <v>61.69</v>
      </c>
      <c r="V2894" t="s">
        <v>68</v>
      </c>
      <c r="W2894">
        <v>5</v>
      </c>
      <c r="X2894" t="b">
        <v>0</v>
      </c>
      <c r="Y2894" t="s">
        <v>100</v>
      </c>
      <c r="Z2894" t="s">
        <v>100</v>
      </c>
      <c r="AA2894">
        <v>2</v>
      </c>
      <c r="AB2894">
        <v>2</v>
      </c>
      <c r="AC2894">
        <v>2021</v>
      </c>
      <c r="AD2894" s="1">
        <v>44409</v>
      </c>
      <c r="AE2894" t="s">
        <v>61</v>
      </c>
      <c r="AF2894" t="s">
        <v>88</v>
      </c>
      <c r="AG2894" t="str">
        <f t="shared" si="183"/>
        <v>Include</v>
      </c>
      <c r="AH2894">
        <f t="shared" si="180"/>
        <v>0</v>
      </c>
      <c r="AI2894">
        <f t="shared" si="181"/>
        <v>0</v>
      </c>
      <c r="AJ2894">
        <f t="shared" si="182"/>
        <v>1</v>
      </c>
      <c r="AK2894" s="15">
        <f>1</f>
        <v>1</v>
      </c>
    </row>
    <row r="2895" spans="1:37" x14ac:dyDescent="0.3">
      <c r="A2895" t="s">
        <v>6375</v>
      </c>
      <c r="B2895" s="1">
        <v>44419</v>
      </c>
      <c r="C2895" s="1">
        <v>44419</v>
      </c>
      <c r="D2895" t="s">
        <v>6376</v>
      </c>
      <c r="E2895" t="s">
        <v>46</v>
      </c>
      <c r="F2895">
        <v>28</v>
      </c>
      <c r="G2895">
        <v>28</v>
      </c>
      <c r="H2895" t="s">
        <v>35</v>
      </c>
      <c r="I2895" t="s">
        <v>35</v>
      </c>
      <c r="J2895" t="s">
        <v>36</v>
      </c>
      <c r="K2895" t="s">
        <v>239</v>
      </c>
      <c r="L2895" t="s">
        <v>97</v>
      </c>
      <c r="M2895" t="s">
        <v>361</v>
      </c>
      <c r="N2895">
        <v>4</v>
      </c>
      <c r="O2895">
        <v>4</v>
      </c>
      <c r="P2895">
        <v>268</v>
      </c>
      <c r="Q2895" s="2">
        <v>0.31</v>
      </c>
      <c r="R2895">
        <v>983.11</v>
      </c>
      <c r="S2895">
        <v>397.26</v>
      </c>
      <c r="T2895" s="3">
        <v>0.40400000000000003</v>
      </c>
      <c r="U2895">
        <v>58.22</v>
      </c>
      <c r="V2895" t="s">
        <v>76</v>
      </c>
      <c r="W2895">
        <v>4</v>
      </c>
      <c r="X2895" t="b">
        <v>0</v>
      </c>
      <c r="Y2895" t="s">
        <v>100</v>
      </c>
      <c r="Z2895" t="s">
        <v>100</v>
      </c>
      <c r="AA2895">
        <v>4</v>
      </c>
      <c r="AB2895">
        <v>4</v>
      </c>
      <c r="AC2895">
        <v>2021</v>
      </c>
      <c r="AD2895" s="1">
        <v>44409</v>
      </c>
      <c r="AE2895" t="s">
        <v>87</v>
      </c>
      <c r="AF2895" t="s">
        <v>62</v>
      </c>
      <c r="AG2895" t="str">
        <f t="shared" si="183"/>
        <v>Include</v>
      </c>
      <c r="AH2895">
        <f t="shared" si="180"/>
        <v>0</v>
      </c>
      <c r="AI2895">
        <f t="shared" si="181"/>
        <v>0</v>
      </c>
      <c r="AJ2895">
        <f t="shared" si="182"/>
        <v>1</v>
      </c>
      <c r="AK2895" s="15">
        <f>1</f>
        <v>1</v>
      </c>
    </row>
    <row r="2896" spans="1:37" x14ac:dyDescent="0.3">
      <c r="A2896" t="s">
        <v>6377</v>
      </c>
      <c r="B2896" s="1">
        <v>44418</v>
      </c>
      <c r="C2896" s="1">
        <v>44418</v>
      </c>
      <c r="D2896" t="s">
        <v>6378</v>
      </c>
      <c r="E2896" t="s">
        <v>1192</v>
      </c>
      <c r="F2896">
        <v>35</v>
      </c>
      <c r="G2896">
        <v>35</v>
      </c>
      <c r="H2896" t="s">
        <v>371</v>
      </c>
      <c r="I2896" t="s">
        <v>81</v>
      </c>
      <c r="J2896" t="s">
        <v>57</v>
      </c>
      <c r="K2896" t="s">
        <v>66</v>
      </c>
      <c r="L2896" t="s">
        <v>50</v>
      </c>
      <c r="M2896" t="s">
        <v>51</v>
      </c>
      <c r="N2896">
        <v>3</v>
      </c>
      <c r="O2896">
        <v>3</v>
      </c>
      <c r="P2896">
        <v>23823.69</v>
      </c>
      <c r="Q2896" s="2">
        <v>0.11</v>
      </c>
      <c r="R2896">
        <v>88956.71</v>
      </c>
      <c r="S2896">
        <v>26211.15</v>
      </c>
      <c r="T2896" s="3">
        <v>0.29499999999999998</v>
      </c>
      <c r="U2896">
        <v>95.16</v>
      </c>
      <c r="V2896" t="s">
        <v>40</v>
      </c>
      <c r="W2896">
        <v>5</v>
      </c>
      <c r="X2896" t="b">
        <v>0</v>
      </c>
      <c r="Y2896" t="s">
        <v>60</v>
      </c>
      <c r="Z2896" t="s">
        <v>60</v>
      </c>
      <c r="AA2896">
        <v>6</v>
      </c>
      <c r="AB2896">
        <v>6</v>
      </c>
      <c r="AC2896">
        <v>2021</v>
      </c>
      <c r="AD2896" s="1">
        <v>44409</v>
      </c>
      <c r="AE2896" t="s">
        <v>87</v>
      </c>
      <c r="AF2896" t="s">
        <v>88</v>
      </c>
      <c r="AG2896" t="str">
        <f t="shared" si="183"/>
        <v>Include</v>
      </c>
      <c r="AH2896">
        <f t="shared" si="180"/>
        <v>0</v>
      </c>
      <c r="AI2896">
        <f t="shared" si="181"/>
        <v>1</v>
      </c>
      <c r="AJ2896">
        <f t="shared" si="182"/>
        <v>0</v>
      </c>
      <c r="AK2896" s="15">
        <f>1</f>
        <v>1</v>
      </c>
    </row>
    <row r="2897" spans="1:37" x14ac:dyDescent="0.3">
      <c r="A2897" t="s">
        <v>6379</v>
      </c>
      <c r="B2897" s="1">
        <v>44418</v>
      </c>
      <c r="C2897" s="1">
        <v>44418</v>
      </c>
      <c r="D2897" t="s">
        <v>6380</v>
      </c>
      <c r="E2897" t="s">
        <v>193</v>
      </c>
      <c r="F2897">
        <v>32</v>
      </c>
      <c r="G2897">
        <v>32</v>
      </c>
      <c r="H2897" t="s">
        <v>35</v>
      </c>
      <c r="I2897" t="s">
        <v>35</v>
      </c>
      <c r="J2897" t="s">
        <v>36</v>
      </c>
      <c r="K2897" t="s">
        <v>106</v>
      </c>
      <c r="L2897" t="s">
        <v>50</v>
      </c>
      <c r="M2897" t="s">
        <v>186</v>
      </c>
      <c r="N2897">
        <v>1</v>
      </c>
      <c r="O2897">
        <v>1</v>
      </c>
      <c r="P2897">
        <v>9518.8799999999992</v>
      </c>
      <c r="Q2897" s="2">
        <v>0.28000000000000003</v>
      </c>
      <c r="R2897">
        <v>8848.99</v>
      </c>
      <c r="S2897">
        <v>3106.65</v>
      </c>
      <c r="T2897" s="3">
        <v>0.35099999999999998</v>
      </c>
      <c r="U2897">
        <v>60.55</v>
      </c>
      <c r="V2897" t="s">
        <v>76</v>
      </c>
      <c r="W2897">
        <v>5</v>
      </c>
      <c r="X2897" t="b">
        <v>0</v>
      </c>
      <c r="Y2897" t="s">
        <v>142</v>
      </c>
      <c r="Z2897" t="s">
        <v>142</v>
      </c>
      <c r="AA2897">
        <v>6</v>
      </c>
      <c r="AB2897">
        <v>6</v>
      </c>
      <c r="AC2897">
        <v>2021</v>
      </c>
      <c r="AD2897" s="1">
        <v>44409</v>
      </c>
      <c r="AE2897" t="s">
        <v>87</v>
      </c>
      <c r="AF2897" t="s">
        <v>43</v>
      </c>
      <c r="AG2897" t="str">
        <f t="shared" si="183"/>
        <v>Include</v>
      </c>
      <c r="AH2897">
        <f t="shared" si="180"/>
        <v>0</v>
      </c>
      <c r="AI2897">
        <f t="shared" si="181"/>
        <v>0</v>
      </c>
      <c r="AJ2897">
        <f t="shared" si="182"/>
        <v>0</v>
      </c>
      <c r="AK2897" s="15">
        <f>1</f>
        <v>1</v>
      </c>
    </row>
    <row r="2898" spans="1:37" x14ac:dyDescent="0.3">
      <c r="A2898" t="s">
        <v>6381</v>
      </c>
      <c r="B2898" s="1">
        <v>44418</v>
      </c>
      <c r="C2898" s="1">
        <v>44418</v>
      </c>
      <c r="D2898" t="s">
        <v>6382</v>
      </c>
      <c r="E2898" t="s">
        <v>215</v>
      </c>
      <c r="F2898">
        <v>34</v>
      </c>
      <c r="G2898">
        <v>34</v>
      </c>
      <c r="H2898" t="s">
        <v>81</v>
      </c>
      <c r="I2898" t="s">
        <v>81</v>
      </c>
      <c r="J2898" t="s">
        <v>82</v>
      </c>
      <c r="K2898" t="s">
        <v>266</v>
      </c>
      <c r="L2898" t="s">
        <v>140</v>
      </c>
      <c r="M2898" t="s">
        <v>372</v>
      </c>
      <c r="N2898">
        <v>6</v>
      </c>
      <c r="O2898">
        <v>6</v>
      </c>
      <c r="P2898">
        <v>851.31</v>
      </c>
      <c r="Q2898" s="2">
        <v>0.03</v>
      </c>
      <c r="R2898">
        <v>6109.24</v>
      </c>
      <c r="S2898">
        <v>2057.4299999999998</v>
      </c>
      <c r="T2898" s="3">
        <v>0.33700000000000002</v>
      </c>
      <c r="U2898">
        <v>55.78</v>
      </c>
      <c r="V2898" t="s">
        <v>52</v>
      </c>
      <c r="W2898">
        <v>3</v>
      </c>
      <c r="X2898" t="b">
        <v>0</v>
      </c>
      <c r="Y2898" t="s">
        <v>60</v>
      </c>
      <c r="Z2898" t="s">
        <v>60</v>
      </c>
      <c r="AA2898">
        <v>1</v>
      </c>
      <c r="AB2898">
        <v>1</v>
      </c>
      <c r="AC2898">
        <v>2021</v>
      </c>
      <c r="AD2898" s="1">
        <v>44409</v>
      </c>
      <c r="AE2898" t="s">
        <v>87</v>
      </c>
      <c r="AF2898" t="s">
        <v>69</v>
      </c>
      <c r="AG2898" t="str">
        <f t="shared" si="183"/>
        <v>Include</v>
      </c>
      <c r="AH2898">
        <f t="shared" si="180"/>
        <v>0</v>
      </c>
      <c r="AI2898">
        <f t="shared" si="181"/>
        <v>1</v>
      </c>
      <c r="AJ2898">
        <f t="shared" si="182"/>
        <v>0</v>
      </c>
      <c r="AK2898" s="15">
        <f>1</f>
        <v>1</v>
      </c>
    </row>
    <row r="2899" spans="1:37" x14ac:dyDescent="0.3">
      <c r="A2899" t="s">
        <v>6383</v>
      </c>
      <c r="B2899" s="1">
        <v>44418</v>
      </c>
      <c r="C2899" s="1">
        <v>44418</v>
      </c>
      <c r="D2899" t="s">
        <v>6384</v>
      </c>
      <c r="E2899" t="s">
        <v>463</v>
      </c>
      <c r="F2899">
        <v>30</v>
      </c>
      <c r="G2899">
        <v>30</v>
      </c>
      <c r="H2899" t="s">
        <v>81</v>
      </c>
      <c r="I2899" t="s">
        <v>81</v>
      </c>
      <c r="J2899" t="s">
        <v>82</v>
      </c>
      <c r="K2899" t="s">
        <v>266</v>
      </c>
      <c r="L2899" t="s">
        <v>84</v>
      </c>
      <c r="M2899" t="s">
        <v>85</v>
      </c>
      <c r="N2899">
        <v>6</v>
      </c>
      <c r="O2899">
        <v>6</v>
      </c>
      <c r="P2899">
        <v>303.35000000000002</v>
      </c>
      <c r="Q2899" s="2">
        <v>0.13</v>
      </c>
      <c r="R2899">
        <v>2102.56</v>
      </c>
      <c r="S2899">
        <v>144.04</v>
      </c>
      <c r="T2899" s="3">
        <v>6.9000000000000006E-2</v>
      </c>
      <c r="U2899">
        <v>55.2</v>
      </c>
      <c r="V2899" t="s">
        <v>68</v>
      </c>
      <c r="W2899">
        <v>1</v>
      </c>
      <c r="X2899" t="b">
        <v>1</v>
      </c>
      <c r="Y2899" t="s">
        <v>41</v>
      </c>
      <c r="Z2899" t="s">
        <v>41</v>
      </c>
      <c r="AA2899">
        <v>3</v>
      </c>
      <c r="AB2899">
        <v>3</v>
      </c>
      <c r="AC2899">
        <v>2021</v>
      </c>
      <c r="AD2899" s="1">
        <v>44409</v>
      </c>
      <c r="AE2899" t="s">
        <v>87</v>
      </c>
      <c r="AF2899" t="s">
        <v>88</v>
      </c>
      <c r="AG2899" t="str">
        <f t="shared" si="183"/>
        <v>Include</v>
      </c>
      <c r="AH2899">
        <f t="shared" si="180"/>
        <v>1</v>
      </c>
      <c r="AI2899">
        <f t="shared" si="181"/>
        <v>1</v>
      </c>
      <c r="AJ2899">
        <f t="shared" si="182"/>
        <v>0</v>
      </c>
      <c r="AK2899" s="15">
        <f>1</f>
        <v>1</v>
      </c>
    </row>
    <row r="2900" spans="1:37" x14ac:dyDescent="0.3">
      <c r="A2900" t="s">
        <v>6385</v>
      </c>
      <c r="B2900" s="1">
        <v>44418</v>
      </c>
      <c r="C2900" s="1">
        <v>44418</v>
      </c>
      <c r="D2900" t="s">
        <v>6386</v>
      </c>
      <c r="E2900" t="s">
        <v>2990</v>
      </c>
      <c r="F2900">
        <v>36</v>
      </c>
      <c r="G2900">
        <v>36</v>
      </c>
      <c r="H2900" t="s">
        <v>47</v>
      </c>
      <c r="I2900" t="s">
        <v>47</v>
      </c>
      <c r="J2900" t="s">
        <v>116</v>
      </c>
      <c r="K2900" t="s">
        <v>260</v>
      </c>
      <c r="L2900" t="s">
        <v>74</v>
      </c>
      <c r="M2900" t="s">
        <v>127</v>
      </c>
      <c r="N2900">
        <v>8</v>
      </c>
      <c r="O2900">
        <v>8</v>
      </c>
      <c r="P2900">
        <v>58571.61</v>
      </c>
      <c r="Q2900" s="2">
        <v>0.28000000000000003</v>
      </c>
      <c r="R2900">
        <v>475115.46</v>
      </c>
      <c r="S2900">
        <v>53027.1</v>
      </c>
      <c r="T2900" s="3">
        <v>0.112</v>
      </c>
      <c r="U2900">
        <v>56.37</v>
      </c>
      <c r="V2900" t="s">
        <v>40</v>
      </c>
      <c r="W2900">
        <v>4</v>
      </c>
      <c r="X2900" t="b">
        <v>1</v>
      </c>
      <c r="Y2900" t="s">
        <v>41</v>
      </c>
      <c r="Z2900" t="s">
        <v>41</v>
      </c>
      <c r="AA2900">
        <v>4</v>
      </c>
      <c r="AB2900">
        <v>4</v>
      </c>
      <c r="AC2900">
        <v>2021</v>
      </c>
      <c r="AD2900" s="1">
        <v>44409</v>
      </c>
      <c r="AE2900" t="s">
        <v>61</v>
      </c>
      <c r="AF2900" t="s">
        <v>43</v>
      </c>
      <c r="AG2900" t="str">
        <f t="shared" si="183"/>
        <v>Include</v>
      </c>
      <c r="AH2900">
        <f t="shared" si="180"/>
        <v>1</v>
      </c>
      <c r="AI2900">
        <f t="shared" si="181"/>
        <v>1</v>
      </c>
      <c r="AJ2900">
        <f t="shared" si="182"/>
        <v>0</v>
      </c>
      <c r="AK2900" s="15">
        <f>1</f>
        <v>1</v>
      </c>
    </row>
    <row r="2901" spans="1:37" x14ac:dyDescent="0.3">
      <c r="A2901" t="s">
        <v>6387</v>
      </c>
      <c r="B2901" s="1">
        <v>44418</v>
      </c>
      <c r="C2901" s="1">
        <v>44418</v>
      </c>
      <c r="D2901" t="s">
        <v>6388</v>
      </c>
      <c r="E2901" t="s">
        <v>452</v>
      </c>
      <c r="F2901">
        <v>47</v>
      </c>
      <c r="G2901">
        <v>47</v>
      </c>
      <c r="H2901" t="s">
        <v>265</v>
      </c>
      <c r="I2901" t="s">
        <v>35</v>
      </c>
      <c r="J2901" t="s">
        <v>48</v>
      </c>
      <c r="K2901" t="s">
        <v>226</v>
      </c>
      <c r="L2901" t="s">
        <v>38</v>
      </c>
      <c r="M2901" t="s">
        <v>159</v>
      </c>
      <c r="N2901">
        <v>2</v>
      </c>
      <c r="O2901">
        <v>2</v>
      </c>
      <c r="P2901">
        <v>1000.16</v>
      </c>
      <c r="Q2901" s="2">
        <v>0.16</v>
      </c>
      <c r="R2901">
        <v>2110.52</v>
      </c>
      <c r="S2901">
        <v>712.46</v>
      </c>
      <c r="T2901" s="3">
        <v>0.33800000000000002</v>
      </c>
      <c r="U2901">
        <v>67.430000000000007</v>
      </c>
      <c r="V2901" t="s">
        <v>52</v>
      </c>
      <c r="W2901">
        <v>1</v>
      </c>
      <c r="X2901" t="b">
        <v>0</v>
      </c>
      <c r="Y2901" t="s">
        <v>60</v>
      </c>
      <c r="Z2901" t="s">
        <v>60</v>
      </c>
      <c r="AA2901">
        <v>5</v>
      </c>
      <c r="AB2901">
        <v>5</v>
      </c>
      <c r="AC2901">
        <v>2021</v>
      </c>
      <c r="AD2901" s="1">
        <v>44409</v>
      </c>
      <c r="AE2901" t="s">
        <v>101</v>
      </c>
      <c r="AF2901" t="s">
        <v>88</v>
      </c>
      <c r="AG2901" t="str">
        <f t="shared" si="183"/>
        <v>Include</v>
      </c>
      <c r="AH2901">
        <f t="shared" si="180"/>
        <v>0</v>
      </c>
      <c r="AI2901">
        <f t="shared" si="181"/>
        <v>1</v>
      </c>
      <c r="AJ2901">
        <f t="shared" si="182"/>
        <v>0</v>
      </c>
      <c r="AK2901" s="15">
        <f>1</f>
        <v>1</v>
      </c>
    </row>
    <row r="2902" spans="1:37" x14ac:dyDescent="0.3">
      <c r="A2902" t="s">
        <v>6389</v>
      </c>
      <c r="B2902" s="1">
        <v>44418</v>
      </c>
      <c r="C2902" s="1">
        <v>44418</v>
      </c>
      <c r="D2902" t="s">
        <v>6390</v>
      </c>
      <c r="E2902" t="s">
        <v>2667</v>
      </c>
      <c r="F2902">
        <v>26</v>
      </c>
      <c r="G2902">
        <v>26</v>
      </c>
      <c r="H2902" t="s">
        <v>35</v>
      </c>
      <c r="I2902" t="s">
        <v>35</v>
      </c>
      <c r="J2902" t="s">
        <v>116</v>
      </c>
      <c r="K2902" t="s">
        <v>260</v>
      </c>
      <c r="L2902" t="s">
        <v>50</v>
      </c>
      <c r="M2902" t="s">
        <v>51</v>
      </c>
      <c r="N2902">
        <v>8</v>
      </c>
      <c r="O2902">
        <v>8</v>
      </c>
      <c r="P2902">
        <v>29112.080000000002</v>
      </c>
      <c r="Q2902" s="2">
        <v>0.18</v>
      </c>
      <c r="R2902">
        <v>251589.73</v>
      </c>
      <c r="S2902">
        <v>75733.789999999994</v>
      </c>
      <c r="T2902" s="3">
        <v>0.30099999999999999</v>
      </c>
      <c r="U2902">
        <v>27.35</v>
      </c>
      <c r="V2902" t="s">
        <v>40</v>
      </c>
      <c r="W2902">
        <v>1</v>
      </c>
      <c r="X2902" t="b">
        <v>0</v>
      </c>
      <c r="Y2902" t="s">
        <v>60</v>
      </c>
      <c r="Z2902" t="s">
        <v>60</v>
      </c>
      <c r="AA2902">
        <v>3</v>
      </c>
      <c r="AB2902">
        <v>3</v>
      </c>
      <c r="AC2902">
        <v>2021</v>
      </c>
      <c r="AD2902" s="1">
        <v>44409</v>
      </c>
      <c r="AE2902" t="s">
        <v>87</v>
      </c>
      <c r="AF2902" t="s">
        <v>88</v>
      </c>
      <c r="AG2902" t="str">
        <f t="shared" si="183"/>
        <v>Include</v>
      </c>
      <c r="AH2902">
        <f t="shared" si="180"/>
        <v>0</v>
      </c>
      <c r="AI2902">
        <f t="shared" si="181"/>
        <v>1</v>
      </c>
      <c r="AJ2902">
        <f t="shared" si="182"/>
        <v>0</v>
      </c>
      <c r="AK2902" s="15">
        <f>1</f>
        <v>1</v>
      </c>
    </row>
    <row r="2903" spans="1:37" x14ac:dyDescent="0.3">
      <c r="A2903" t="s">
        <v>6391</v>
      </c>
      <c r="B2903" s="1">
        <v>44417</v>
      </c>
      <c r="C2903" s="1">
        <v>44417</v>
      </c>
      <c r="D2903" t="s">
        <v>6392</v>
      </c>
      <c r="E2903" t="s">
        <v>656</v>
      </c>
      <c r="F2903">
        <v>28</v>
      </c>
      <c r="G2903">
        <v>28</v>
      </c>
      <c r="H2903" t="s">
        <v>47</v>
      </c>
      <c r="I2903" t="s">
        <v>47</v>
      </c>
      <c r="J2903" t="s">
        <v>57</v>
      </c>
      <c r="K2903" t="s">
        <v>66</v>
      </c>
      <c r="L2903" t="s">
        <v>111</v>
      </c>
      <c r="M2903" t="s">
        <v>856</v>
      </c>
      <c r="N2903">
        <v>6</v>
      </c>
      <c r="O2903">
        <v>6</v>
      </c>
      <c r="P2903">
        <v>8185.51</v>
      </c>
      <c r="Q2903" s="2">
        <v>0.23</v>
      </c>
      <c r="R2903">
        <v>46089.54</v>
      </c>
      <c r="S2903">
        <v>10034.219999999999</v>
      </c>
      <c r="T2903" s="3">
        <v>0.218</v>
      </c>
      <c r="U2903">
        <v>86.32</v>
      </c>
      <c r="V2903" t="s">
        <v>68</v>
      </c>
      <c r="W2903">
        <v>4</v>
      </c>
      <c r="X2903" t="b">
        <v>1</v>
      </c>
      <c r="Y2903" t="s">
        <v>41</v>
      </c>
      <c r="Z2903" t="s">
        <v>41</v>
      </c>
      <c r="AA2903">
        <v>9</v>
      </c>
      <c r="AB2903">
        <v>9</v>
      </c>
      <c r="AC2903">
        <v>2021</v>
      </c>
      <c r="AD2903" s="1">
        <v>44409</v>
      </c>
      <c r="AE2903" t="s">
        <v>87</v>
      </c>
      <c r="AF2903" t="s">
        <v>43</v>
      </c>
      <c r="AG2903" t="str">
        <f t="shared" si="183"/>
        <v>Include</v>
      </c>
      <c r="AH2903">
        <f t="shared" si="180"/>
        <v>1</v>
      </c>
      <c r="AI2903">
        <f t="shared" si="181"/>
        <v>1</v>
      </c>
      <c r="AJ2903">
        <f t="shared" si="182"/>
        <v>0</v>
      </c>
      <c r="AK2903" s="15">
        <f>1</f>
        <v>1</v>
      </c>
    </row>
    <row r="2904" spans="1:37" x14ac:dyDescent="0.3">
      <c r="A2904" t="s">
        <v>6393</v>
      </c>
      <c r="B2904" s="1">
        <v>44417</v>
      </c>
      <c r="C2904" s="1">
        <v>44417</v>
      </c>
      <c r="D2904" t="s">
        <v>6394</v>
      </c>
      <c r="E2904" t="s">
        <v>463</v>
      </c>
      <c r="F2904">
        <v>36</v>
      </c>
      <c r="G2904">
        <v>36</v>
      </c>
      <c r="H2904" t="s">
        <v>35</v>
      </c>
      <c r="I2904" t="s">
        <v>35</v>
      </c>
      <c r="J2904" t="s">
        <v>48</v>
      </c>
      <c r="K2904" t="s">
        <v>49</v>
      </c>
      <c r="L2904" t="s">
        <v>50</v>
      </c>
      <c r="M2904" t="s">
        <v>59</v>
      </c>
      <c r="N2904">
        <v>1</v>
      </c>
      <c r="O2904">
        <v>1</v>
      </c>
      <c r="P2904">
        <v>13928.4</v>
      </c>
      <c r="Q2904" s="2">
        <v>0.02</v>
      </c>
      <c r="R2904">
        <v>16374.89</v>
      </c>
      <c r="S2904">
        <v>4982.1899999999996</v>
      </c>
      <c r="T2904" s="3">
        <v>0.30399999999999999</v>
      </c>
      <c r="U2904">
        <v>84.29</v>
      </c>
      <c r="V2904" t="s">
        <v>132</v>
      </c>
      <c r="W2904">
        <v>1</v>
      </c>
      <c r="X2904" t="b">
        <v>1</v>
      </c>
      <c r="Y2904" t="s">
        <v>41</v>
      </c>
      <c r="Z2904" t="s">
        <v>41</v>
      </c>
      <c r="AA2904">
        <v>2</v>
      </c>
      <c r="AB2904">
        <v>2</v>
      </c>
      <c r="AC2904">
        <v>2021</v>
      </c>
      <c r="AD2904" s="1">
        <v>44409</v>
      </c>
      <c r="AE2904" t="s">
        <v>61</v>
      </c>
      <c r="AF2904" t="s">
        <v>69</v>
      </c>
      <c r="AG2904" t="str">
        <f t="shared" si="183"/>
        <v>Include</v>
      </c>
      <c r="AH2904">
        <f t="shared" si="180"/>
        <v>1</v>
      </c>
      <c r="AI2904">
        <f t="shared" si="181"/>
        <v>1</v>
      </c>
      <c r="AJ2904">
        <f t="shared" si="182"/>
        <v>0</v>
      </c>
      <c r="AK2904" s="15">
        <f>1</f>
        <v>1</v>
      </c>
    </row>
    <row r="2905" spans="1:37" x14ac:dyDescent="0.3">
      <c r="A2905" t="s">
        <v>6395</v>
      </c>
      <c r="B2905" s="1">
        <v>44416</v>
      </c>
      <c r="C2905" s="1">
        <v>44416</v>
      </c>
      <c r="D2905" t="s">
        <v>6396</v>
      </c>
      <c r="E2905" t="s">
        <v>196</v>
      </c>
      <c r="F2905">
        <v>33</v>
      </c>
      <c r="G2905">
        <v>33</v>
      </c>
      <c r="H2905" t="s">
        <v>35</v>
      </c>
      <c r="I2905" t="s">
        <v>35</v>
      </c>
      <c r="J2905" t="s">
        <v>48</v>
      </c>
      <c r="K2905" t="s">
        <v>185</v>
      </c>
      <c r="L2905" t="s">
        <v>140</v>
      </c>
      <c r="M2905" t="s">
        <v>372</v>
      </c>
      <c r="N2905">
        <v>9</v>
      </c>
      <c r="O2905">
        <v>9</v>
      </c>
      <c r="P2905">
        <v>1576.8</v>
      </c>
      <c r="Q2905" s="2">
        <v>0.31</v>
      </c>
      <c r="R2905">
        <v>14192.8</v>
      </c>
      <c r="S2905">
        <v>7027.01</v>
      </c>
      <c r="T2905" s="3">
        <v>0.495</v>
      </c>
      <c r="U2905">
        <v>63.25</v>
      </c>
      <c r="V2905" t="s">
        <v>76</v>
      </c>
      <c r="W2905">
        <v>2</v>
      </c>
      <c r="X2905" t="b">
        <v>0</v>
      </c>
      <c r="Y2905" t="s">
        <v>60</v>
      </c>
      <c r="Z2905" t="s">
        <v>60</v>
      </c>
      <c r="AA2905">
        <v>6</v>
      </c>
      <c r="AB2905">
        <v>6</v>
      </c>
      <c r="AC2905">
        <v>2021</v>
      </c>
      <c r="AD2905" s="1">
        <v>44409</v>
      </c>
      <c r="AE2905" t="s">
        <v>87</v>
      </c>
      <c r="AF2905" t="s">
        <v>62</v>
      </c>
      <c r="AG2905" t="str">
        <f t="shared" si="183"/>
        <v>Include</v>
      </c>
      <c r="AH2905">
        <f t="shared" si="180"/>
        <v>0</v>
      </c>
      <c r="AI2905">
        <f t="shared" si="181"/>
        <v>1</v>
      </c>
      <c r="AJ2905">
        <f t="shared" si="182"/>
        <v>0</v>
      </c>
      <c r="AK2905" s="15">
        <f>1</f>
        <v>1</v>
      </c>
    </row>
    <row r="2906" spans="1:37" x14ac:dyDescent="0.3">
      <c r="A2906" t="s">
        <v>6397</v>
      </c>
      <c r="B2906" s="1">
        <v>44415</v>
      </c>
      <c r="C2906" s="1">
        <v>44415</v>
      </c>
      <c r="D2906" t="s">
        <v>6398</v>
      </c>
      <c r="E2906" t="s">
        <v>1852</v>
      </c>
      <c r="F2906">
        <v>28</v>
      </c>
      <c r="G2906">
        <v>28</v>
      </c>
      <c r="H2906" t="s">
        <v>340</v>
      </c>
      <c r="I2906" t="s">
        <v>35</v>
      </c>
      <c r="J2906" t="s">
        <v>57</v>
      </c>
      <c r="K2906" t="s">
        <v>58</v>
      </c>
      <c r="L2906" t="s">
        <v>84</v>
      </c>
      <c r="M2906" t="s">
        <v>231</v>
      </c>
      <c r="N2906">
        <v>1</v>
      </c>
      <c r="O2906">
        <v>1</v>
      </c>
      <c r="P2906">
        <v>69.87</v>
      </c>
      <c r="Q2906" s="2">
        <v>0.27</v>
      </c>
      <c r="R2906">
        <v>75.650000000000006</v>
      </c>
      <c r="S2906">
        <v>6</v>
      </c>
      <c r="T2906" s="3">
        <v>7.9000000000000001E-2</v>
      </c>
      <c r="U2906">
        <v>69.5</v>
      </c>
      <c r="V2906" t="s">
        <v>68</v>
      </c>
      <c r="W2906">
        <v>2</v>
      </c>
      <c r="X2906" t="b">
        <v>0</v>
      </c>
      <c r="Y2906" t="s">
        <v>100</v>
      </c>
      <c r="Z2906" t="s">
        <v>100</v>
      </c>
      <c r="AA2906">
        <v>9</v>
      </c>
      <c r="AB2906">
        <v>9</v>
      </c>
      <c r="AC2906">
        <v>2021</v>
      </c>
      <c r="AD2906" s="1">
        <v>44409</v>
      </c>
      <c r="AE2906" t="s">
        <v>87</v>
      </c>
      <c r="AF2906" t="s">
        <v>43</v>
      </c>
      <c r="AG2906" t="str">
        <f t="shared" si="183"/>
        <v>Include</v>
      </c>
      <c r="AH2906">
        <f t="shared" si="180"/>
        <v>0</v>
      </c>
      <c r="AI2906">
        <f t="shared" si="181"/>
        <v>0</v>
      </c>
      <c r="AJ2906">
        <f t="shared" si="182"/>
        <v>1</v>
      </c>
      <c r="AK2906" s="15">
        <f>1</f>
        <v>1</v>
      </c>
    </row>
    <row r="2907" spans="1:37" x14ac:dyDescent="0.3">
      <c r="A2907" t="s">
        <v>6399</v>
      </c>
      <c r="B2907" s="1">
        <v>44415</v>
      </c>
      <c r="C2907" s="1">
        <v>44415</v>
      </c>
      <c r="D2907" t="s">
        <v>6400</v>
      </c>
      <c r="E2907" t="s">
        <v>1820</v>
      </c>
      <c r="F2907">
        <v>27</v>
      </c>
      <c r="G2907">
        <v>27</v>
      </c>
      <c r="H2907" t="s">
        <v>81</v>
      </c>
      <c r="I2907" t="s">
        <v>81</v>
      </c>
      <c r="J2907" t="s">
        <v>82</v>
      </c>
      <c r="K2907" t="s">
        <v>122</v>
      </c>
      <c r="L2907" t="s">
        <v>74</v>
      </c>
      <c r="M2907" t="s">
        <v>170</v>
      </c>
      <c r="N2907">
        <v>3</v>
      </c>
      <c r="O2907">
        <v>3</v>
      </c>
      <c r="P2907">
        <v>54652.78</v>
      </c>
      <c r="Q2907" s="2">
        <v>0.01</v>
      </c>
      <c r="R2907">
        <v>192332.91</v>
      </c>
      <c r="S2907">
        <v>11105.11</v>
      </c>
      <c r="T2907" s="3">
        <v>5.8000000000000003E-2</v>
      </c>
      <c r="U2907">
        <v>56.52</v>
      </c>
      <c r="V2907" t="s">
        <v>132</v>
      </c>
      <c r="W2907">
        <v>1</v>
      </c>
      <c r="X2907" t="b">
        <v>0</v>
      </c>
      <c r="Y2907" t="s">
        <v>60</v>
      </c>
      <c r="Z2907" t="s">
        <v>60</v>
      </c>
      <c r="AA2907">
        <v>9</v>
      </c>
      <c r="AB2907">
        <v>9</v>
      </c>
      <c r="AC2907">
        <v>2021</v>
      </c>
      <c r="AD2907" s="1">
        <v>44409</v>
      </c>
      <c r="AE2907" t="s">
        <v>87</v>
      </c>
      <c r="AF2907" t="s">
        <v>69</v>
      </c>
      <c r="AG2907" t="str">
        <f t="shared" si="183"/>
        <v>Include</v>
      </c>
      <c r="AH2907">
        <f t="shared" si="180"/>
        <v>0</v>
      </c>
      <c r="AI2907">
        <f t="shared" si="181"/>
        <v>1</v>
      </c>
      <c r="AJ2907">
        <f t="shared" si="182"/>
        <v>0</v>
      </c>
      <c r="AK2907" s="15">
        <f>1</f>
        <v>1</v>
      </c>
    </row>
    <row r="2908" spans="1:37" x14ac:dyDescent="0.3">
      <c r="A2908" t="s">
        <v>6401</v>
      </c>
      <c r="B2908" s="1">
        <v>44414</v>
      </c>
      <c r="C2908" s="1">
        <v>44414</v>
      </c>
      <c r="D2908" t="s">
        <v>6402</v>
      </c>
      <c r="E2908" t="s">
        <v>331</v>
      </c>
      <c r="F2908">
        <v>21</v>
      </c>
      <c r="G2908">
        <v>21</v>
      </c>
      <c r="H2908" t="s">
        <v>81</v>
      </c>
      <c r="I2908" t="s">
        <v>81</v>
      </c>
      <c r="J2908" t="s">
        <v>82</v>
      </c>
      <c r="K2908" t="s">
        <v>122</v>
      </c>
      <c r="L2908" t="s">
        <v>38</v>
      </c>
      <c r="M2908" t="s">
        <v>181</v>
      </c>
      <c r="N2908">
        <v>3</v>
      </c>
      <c r="O2908">
        <v>3</v>
      </c>
      <c r="P2908">
        <v>1302.9000000000001</v>
      </c>
      <c r="Q2908" s="2">
        <v>0.23</v>
      </c>
      <c r="R2908">
        <v>4258.29</v>
      </c>
      <c r="S2908">
        <v>1724.59</v>
      </c>
      <c r="T2908" s="3">
        <v>0.40500000000000003</v>
      </c>
      <c r="U2908">
        <v>82.26</v>
      </c>
      <c r="V2908" t="s">
        <v>76</v>
      </c>
      <c r="W2908">
        <v>2</v>
      </c>
      <c r="X2908" t="b">
        <v>0</v>
      </c>
      <c r="Y2908" t="s">
        <v>100</v>
      </c>
      <c r="Z2908" t="s">
        <v>100</v>
      </c>
      <c r="AA2908">
        <v>5</v>
      </c>
      <c r="AB2908">
        <v>5</v>
      </c>
      <c r="AC2908">
        <v>2021</v>
      </c>
      <c r="AD2908" s="1">
        <v>44409</v>
      </c>
      <c r="AE2908" t="s">
        <v>53</v>
      </c>
      <c r="AF2908" t="s">
        <v>43</v>
      </c>
      <c r="AG2908" t="str">
        <f t="shared" si="183"/>
        <v>Include</v>
      </c>
      <c r="AH2908">
        <f t="shared" si="180"/>
        <v>0</v>
      </c>
      <c r="AI2908">
        <f t="shared" si="181"/>
        <v>0</v>
      </c>
      <c r="AJ2908">
        <f t="shared" si="182"/>
        <v>1</v>
      </c>
      <c r="AK2908" s="15">
        <f>1</f>
        <v>1</v>
      </c>
    </row>
    <row r="2909" spans="1:37" x14ac:dyDescent="0.3">
      <c r="A2909" t="s">
        <v>6403</v>
      </c>
      <c r="B2909" s="1">
        <v>44414</v>
      </c>
      <c r="C2909" s="1">
        <v>44414</v>
      </c>
      <c r="D2909" t="s">
        <v>6404</v>
      </c>
      <c r="E2909" t="s">
        <v>204</v>
      </c>
      <c r="F2909">
        <v>39</v>
      </c>
      <c r="G2909">
        <v>39</v>
      </c>
      <c r="H2909" t="s">
        <v>47</v>
      </c>
      <c r="I2909" t="s">
        <v>47</v>
      </c>
      <c r="J2909" t="s">
        <v>36</v>
      </c>
      <c r="K2909" t="s">
        <v>37</v>
      </c>
      <c r="L2909" t="s">
        <v>38</v>
      </c>
      <c r="M2909" t="s">
        <v>39</v>
      </c>
      <c r="N2909">
        <v>2</v>
      </c>
      <c r="O2909">
        <v>2</v>
      </c>
      <c r="P2909">
        <v>853.19</v>
      </c>
      <c r="Q2909" s="2">
        <v>0.28999999999999998</v>
      </c>
      <c r="R2909">
        <v>1266.22</v>
      </c>
      <c r="S2909">
        <v>518.13</v>
      </c>
      <c r="T2909" s="3">
        <v>0.40899999999999997</v>
      </c>
      <c r="U2909">
        <v>54.57</v>
      </c>
      <c r="V2909" t="s">
        <v>99</v>
      </c>
      <c r="W2909">
        <v>3</v>
      </c>
      <c r="X2909" t="b">
        <v>0</v>
      </c>
      <c r="Y2909" t="s">
        <v>60</v>
      </c>
      <c r="Z2909" t="s">
        <v>60</v>
      </c>
      <c r="AC2909">
        <v>2021</v>
      </c>
      <c r="AD2909" s="1">
        <v>44409</v>
      </c>
      <c r="AE2909" t="s">
        <v>61</v>
      </c>
      <c r="AF2909" t="s">
        <v>43</v>
      </c>
      <c r="AG2909" t="str">
        <f t="shared" si="183"/>
        <v>Include</v>
      </c>
      <c r="AH2909">
        <f t="shared" si="180"/>
        <v>0</v>
      </c>
      <c r="AI2909">
        <f t="shared" si="181"/>
        <v>1</v>
      </c>
      <c r="AJ2909">
        <f t="shared" si="182"/>
        <v>0</v>
      </c>
      <c r="AK2909" s="15">
        <f>1</f>
        <v>1</v>
      </c>
    </row>
    <row r="2910" spans="1:37" x14ac:dyDescent="0.3">
      <c r="A2910" t="s">
        <v>6405</v>
      </c>
      <c r="B2910" s="1">
        <v>44414</v>
      </c>
      <c r="C2910" s="1">
        <v>44414</v>
      </c>
      <c r="D2910" t="s">
        <v>6406</v>
      </c>
      <c r="E2910" t="s">
        <v>622</v>
      </c>
      <c r="F2910">
        <v>30</v>
      </c>
      <c r="G2910">
        <v>30</v>
      </c>
      <c r="H2910" t="s">
        <v>47</v>
      </c>
      <c r="I2910" t="s">
        <v>47</v>
      </c>
      <c r="J2910" t="s">
        <v>48</v>
      </c>
      <c r="K2910" t="s">
        <v>49</v>
      </c>
      <c r="L2910" t="s">
        <v>84</v>
      </c>
      <c r="M2910" t="s">
        <v>231</v>
      </c>
      <c r="N2910">
        <v>8</v>
      </c>
      <c r="O2910">
        <v>8</v>
      </c>
      <c r="P2910">
        <v>278.20999999999998</v>
      </c>
      <c r="Q2910" s="2">
        <v>0.22</v>
      </c>
      <c r="R2910">
        <v>2079.67</v>
      </c>
      <c r="S2910">
        <v>188.15</v>
      </c>
      <c r="T2910" s="3">
        <v>0.09</v>
      </c>
      <c r="U2910">
        <v>61.34</v>
      </c>
      <c r="V2910" t="s">
        <v>68</v>
      </c>
      <c r="W2910">
        <v>2</v>
      </c>
      <c r="X2910" t="b">
        <v>0</v>
      </c>
      <c r="Y2910" t="s">
        <v>382</v>
      </c>
      <c r="Z2910" t="s">
        <v>60</v>
      </c>
      <c r="AA2910">
        <v>5</v>
      </c>
      <c r="AB2910">
        <v>5</v>
      </c>
      <c r="AC2910">
        <v>2021</v>
      </c>
      <c r="AD2910" s="1">
        <v>44409</v>
      </c>
      <c r="AE2910" t="s">
        <v>87</v>
      </c>
      <c r="AF2910" t="s">
        <v>43</v>
      </c>
      <c r="AG2910" t="str">
        <f t="shared" si="183"/>
        <v>Include</v>
      </c>
      <c r="AH2910">
        <f t="shared" si="180"/>
        <v>0</v>
      </c>
      <c r="AI2910">
        <f t="shared" si="181"/>
        <v>1</v>
      </c>
      <c r="AJ2910">
        <f t="shared" si="182"/>
        <v>0</v>
      </c>
      <c r="AK2910" s="15">
        <f>1</f>
        <v>1</v>
      </c>
    </row>
    <row r="2911" spans="1:37" x14ac:dyDescent="0.3">
      <c r="A2911" t="s">
        <v>6407</v>
      </c>
      <c r="B2911" s="1">
        <v>44413</v>
      </c>
      <c r="C2911" s="1">
        <v>44413</v>
      </c>
      <c r="D2911" t="s">
        <v>6408</v>
      </c>
      <c r="E2911" t="s">
        <v>3074</v>
      </c>
      <c r="F2911">
        <v>32</v>
      </c>
      <c r="G2911">
        <v>32</v>
      </c>
      <c r="H2911" t="s">
        <v>47</v>
      </c>
      <c r="I2911" t="s">
        <v>47</v>
      </c>
      <c r="J2911" t="s">
        <v>36</v>
      </c>
      <c r="K2911" t="s">
        <v>73</v>
      </c>
      <c r="L2911" t="s">
        <v>38</v>
      </c>
      <c r="M2911" t="s">
        <v>39</v>
      </c>
      <c r="N2911">
        <v>8</v>
      </c>
      <c r="O2911">
        <v>8</v>
      </c>
      <c r="P2911">
        <v>460.54</v>
      </c>
      <c r="Q2911" s="2">
        <v>0.18</v>
      </c>
      <c r="R2911">
        <v>4504.96</v>
      </c>
      <c r="S2911">
        <v>2168.77</v>
      </c>
      <c r="T2911" s="3">
        <v>0.48099999999999998</v>
      </c>
      <c r="U2911">
        <v>52.4</v>
      </c>
      <c r="V2911" t="s">
        <v>68</v>
      </c>
      <c r="W2911">
        <v>2</v>
      </c>
      <c r="X2911" t="b">
        <v>0</v>
      </c>
      <c r="Y2911" t="s">
        <v>60</v>
      </c>
      <c r="Z2911" t="s">
        <v>60</v>
      </c>
      <c r="AA2911">
        <v>2</v>
      </c>
      <c r="AB2911">
        <v>2</v>
      </c>
      <c r="AC2911">
        <v>2021</v>
      </c>
      <c r="AD2911" s="1">
        <v>44409</v>
      </c>
      <c r="AE2911" t="s">
        <v>87</v>
      </c>
      <c r="AF2911" t="s">
        <v>88</v>
      </c>
      <c r="AG2911" t="str">
        <f t="shared" si="183"/>
        <v>Include</v>
      </c>
      <c r="AH2911">
        <f t="shared" si="180"/>
        <v>0</v>
      </c>
      <c r="AI2911">
        <f t="shared" si="181"/>
        <v>1</v>
      </c>
      <c r="AJ2911">
        <f t="shared" si="182"/>
        <v>0</v>
      </c>
      <c r="AK2911" s="15">
        <f>1</f>
        <v>1</v>
      </c>
    </row>
    <row r="2912" spans="1:37" x14ac:dyDescent="0.3">
      <c r="A2912" t="s">
        <v>6409</v>
      </c>
      <c r="B2912" s="1">
        <v>44412</v>
      </c>
      <c r="C2912" s="1">
        <v>44412</v>
      </c>
      <c r="D2912" t="s">
        <v>6410</v>
      </c>
      <c r="E2912" t="s">
        <v>1260</v>
      </c>
      <c r="H2912" t="s">
        <v>35</v>
      </c>
      <c r="I2912" t="s">
        <v>35</v>
      </c>
      <c r="J2912" t="s">
        <v>116</v>
      </c>
      <c r="K2912" t="s">
        <v>117</v>
      </c>
      <c r="L2912" t="s">
        <v>84</v>
      </c>
      <c r="M2912" t="s">
        <v>490</v>
      </c>
      <c r="N2912">
        <v>9</v>
      </c>
      <c r="O2912">
        <v>9</v>
      </c>
      <c r="P2912">
        <v>271.01</v>
      </c>
      <c r="Q2912" s="2">
        <v>0.02</v>
      </c>
      <c r="R2912">
        <v>2992.24</v>
      </c>
      <c r="S2912">
        <v>289.77</v>
      </c>
      <c r="T2912" s="3">
        <v>9.7000000000000003E-2</v>
      </c>
      <c r="U2912">
        <v>60.94</v>
      </c>
      <c r="V2912" t="s">
        <v>76</v>
      </c>
      <c r="W2912">
        <v>3</v>
      </c>
      <c r="X2912" t="b">
        <v>0</v>
      </c>
      <c r="Y2912" t="s">
        <v>60</v>
      </c>
      <c r="Z2912" t="s">
        <v>60</v>
      </c>
      <c r="AA2912">
        <v>5</v>
      </c>
      <c r="AB2912">
        <v>5</v>
      </c>
      <c r="AC2912">
        <v>2021</v>
      </c>
      <c r="AD2912" s="1">
        <v>44409</v>
      </c>
      <c r="AE2912" t="s">
        <v>118</v>
      </c>
      <c r="AF2912" t="s">
        <v>69</v>
      </c>
      <c r="AG2912" t="str">
        <f t="shared" si="183"/>
        <v>Include</v>
      </c>
      <c r="AH2912">
        <f t="shared" si="180"/>
        <v>0</v>
      </c>
      <c r="AI2912">
        <f t="shared" si="181"/>
        <v>1</v>
      </c>
      <c r="AJ2912">
        <f t="shared" si="182"/>
        <v>0</v>
      </c>
      <c r="AK2912" s="15">
        <f>1</f>
        <v>1</v>
      </c>
    </row>
    <row r="2913" spans="1:37" x14ac:dyDescent="0.3">
      <c r="A2913" t="s">
        <v>6411</v>
      </c>
      <c r="B2913" s="1">
        <v>44411</v>
      </c>
      <c r="C2913" s="1">
        <v>44411</v>
      </c>
      <c r="D2913" t="s">
        <v>6412</v>
      </c>
      <c r="E2913" t="s">
        <v>304</v>
      </c>
      <c r="F2913">
        <v>24</v>
      </c>
      <c r="G2913">
        <v>24</v>
      </c>
      <c r="H2913" t="s">
        <v>47</v>
      </c>
      <c r="I2913" t="s">
        <v>47</v>
      </c>
      <c r="J2913" t="s">
        <v>57</v>
      </c>
      <c r="K2913" t="s">
        <v>66</v>
      </c>
      <c r="L2913" t="s">
        <v>111</v>
      </c>
      <c r="M2913" t="s">
        <v>123</v>
      </c>
      <c r="N2913">
        <v>2</v>
      </c>
      <c r="O2913">
        <v>2</v>
      </c>
      <c r="P2913">
        <v>8857.58</v>
      </c>
      <c r="Q2913" s="2">
        <v>0.05</v>
      </c>
      <c r="R2913">
        <v>21239.19</v>
      </c>
      <c r="S2913">
        <v>3446.13</v>
      </c>
      <c r="T2913" s="3">
        <v>0.16200000000000001</v>
      </c>
      <c r="U2913">
        <v>90.64</v>
      </c>
      <c r="V2913" t="s">
        <v>99</v>
      </c>
      <c r="X2913" t="b">
        <v>1</v>
      </c>
      <c r="Y2913" t="s">
        <v>41</v>
      </c>
      <c r="Z2913" t="s">
        <v>41</v>
      </c>
      <c r="AA2913">
        <v>8</v>
      </c>
      <c r="AB2913">
        <v>8</v>
      </c>
      <c r="AC2913">
        <v>2021</v>
      </c>
      <c r="AD2913" s="1">
        <v>44409</v>
      </c>
      <c r="AE2913" t="s">
        <v>53</v>
      </c>
      <c r="AF2913" t="s">
        <v>69</v>
      </c>
      <c r="AG2913" t="str">
        <f t="shared" si="183"/>
        <v>Include</v>
      </c>
      <c r="AH2913">
        <f t="shared" si="180"/>
        <v>1</v>
      </c>
      <c r="AI2913">
        <f t="shared" si="181"/>
        <v>1</v>
      </c>
      <c r="AJ2913">
        <f t="shared" si="182"/>
        <v>0</v>
      </c>
      <c r="AK2913" s="15">
        <f>1</f>
        <v>1</v>
      </c>
    </row>
    <row r="2914" spans="1:37" x14ac:dyDescent="0.3">
      <c r="A2914" t="s">
        <v>6413</v>
      </c>
      <c r="B2914" s="1">
        <v>44411</v>
      </c>
      <c r="C2914" s="1">
        <v>44411</v>
      </c>
      <c r="D2914" t="s">
        <v>6414</v>
      </c>
      <c r="E2914" t="s">
        <v>1604</v>
      </c>
      <c r="F2914">
        <v>29</v>
      </c>
      <c r="G2914">
        <v>29</v>
      </c>
      <c r="H2914" t="s">
        <v>81</v>
      </c>
      <c r="I2914" t="s">
        <v>81</v>
      </c>
      <c r="J2914" t="s">
        <v>48</v>
      </c>
      <c r="K2914" t="s">
        <v>230</v>
      </c>
      <c r="L2914" t="s">
        <v>74</v>
      </c>
      <c r="M2914" t="s">
        <v>127</v>
      </c>
      <c r="N2914">
        <v>9</v>
      </c>
      <c r="O2914">
        <v>9</v>
      </c>
      <c r="P2914">
        <v>65957.440000000002</v>
      </c>
      <c r="Q2914" s="2">
        <v>0.32</v>
      </c>
      <c r="R2914">
        <v>526880.46</v>
      </c>
      <c r="S2914">
        <v>88344.08</v>
      </c>
      <c r="T2914" s="3">
        <v>0.16800000000000001</v>
      </c>
      <c r="U2914">
        <v>59.57</v>
      </c>
      <c r="V2914" t="s">
        <v>52</v>
      </c>
      <c r="W2914">
        <v>5</v>
      </c>
      <c r="X2914" t="b">
        <v>0</v>
      </c>
      <c r="Y2914" t="s">
        <v>60</v>
      </c>
      <c r="Z2914" t="s">
        <v>60</v>
      </c>
      <c r="AA2914">
        <v>6</v>
      </c>
      <c r="AB2914">
        <v>6</v>
      </c>
      <c r="AC2914">
        <v>2021</v>
      </c>
      <c r="AD2914" s="1">
        <v>44409</v>
      </c>
      <c r="AE2914" t="s">
        <v>87</v>
      </c>
      <c r="AF2914" t="s">
        <v>62</v>
      </c>
      <c r="AG2914" t="str">
        <f t="shared" si="183"/>
        <v>Include</v>
      </c>
      <c r="AH2914">
        <f t="shared" si="180"/>
        <v>0</v>
      </c>
      <c r="AI2914">
        <f t="shared" si="181"/>
        <v>1</v>
      </c>
      <c r="AJ2914">
        <f t="shared" si="182"/>
        <v>0</v>
      </c>
      <c r="AK2914" s="15">
        <f>1</f>
        <v>1</v>
      </c>
    </row>
    <row r="2915" spans="1:37" x14ac:dyDescent="0.3">
      <c r="A2915" t="s">
        <v>6415</v>
      </c>
      <c r="B2915" s="1">
        <v>44411</v>
      </c>
      <c r="C2915" s="1">
        <v>44411</v>
      </c>
      <c r="D2915" t="s">
        <v>6416</v>
      </c>
      <c r="E2915" t="s">
        <v>701</v>
      </c>
      <c r="F2915">
        <v>52</v>
      </c>
      <c r="G2915">
        <v>52</v>
      </c>
      <c r="H2915" t="s">
        <v>35</v>
      </c>
      <c r="I2915" t="s">
        <v>35</v>
      </c>
      <c r="J2915" t="s">
        <v>116</v>
      </c>
      <c r="K2915" t="s">
        <v>150</v>
      </c>
      <c r="L2915" t="s">
        <v>38</v>
      </c>
      <c r="M2915" t="s">
        <v>181</v>
      </c>
      <c r="N2915">
        <v>2</v>
      </c>
      <c r="O2915">
        <v>2</v>
      </c>
      <c r="P2915">
        <v>725.19</v>
      </c>
      <c r="Q2915" s="2">
        <v>0.38</v>
      </c>
      <c r="R2915">
        <v>1066.1600000000001</v>
      </c>
      <c r="S2915">
        <v>607.29999999999995</v>
      </c>
      <c r="T2915" s="3">
        <v>0.56999999999999995</v>
      </c>
      <c r="U2915">
        <v>27.53</v>
      </c>
      <c r="V2915" t="s">
        <v>76</v>
      </c>
      <c r="W2915">
        <v>2</v>
      </c>
      <c r="X2915" t="b">
        <v>0</v>
      </c>
      <c r="Y2915" t="s">
        <v>976</v>
      </c>
      <c r="Z2915" t="s">
        <v>142</v>
      </c>
      <c r="AA2915">
        <v>10</v>
      </c>
      <c r="AB2915">
        <v>10</v>
      </c>
      <c r="AC2915">
        <v>2021</v>
      </c>
      <c r="AD2915" s="1">
        <v>44409</v>
      </c>
      <c r="AE2915" t="s">
        <v>101</v>
      </c>
      <c r="AF2915" t="s">
        <v>62</v>
      </c>
      <c r="AG2915" t="str">
        <f t="shared" si="183"/>
        <v>Include</v>
      </c>
      <c r="AH2915">
        <f t="shared" si="180"/>
        <v>0</v>
      </c>
      <c r="AI2915">
        <f t="shared" si="181"/>
        <v>0</v>
      </c>
      <c r="AJ2915">
        <f t="shared" si="182"/>
        <v>0</v>
      </c>
      <c r="AK2915" s="15">
        <f>1</f>
        <v>1</v>
      </c>
    </row>
    <row r="2916" spans="1:37" x14ac:dyDescent="0.3">
      <c r="A2916" t="s">
        <v>6417</v>
      </c>
      <c r="B2916" s="1">
        <v>44411</v>
      </c>
      <c r="C2916" s="1">
        <v>44411</v>
      </c>
      <c r="D2916" t="s">
        <v>3907</v>
      </c>
      <c r="E2916" t="s">
        <v>1217</v>
      </c>
      <c r="F2916">
        <v>30</v>
      </c>
      <c r="G2916">
        <v>30</v>
      </c>
      <c r="H2916" t="s">
        <v>92</v>
      </c>
      <c r="I2916" t="s">
        <v>81</v>
      </c>
      <c r="J2916" t="s">
        <v>82</v>
      </c>
      <c r="K2916" t="s">
        <v>122</v>
      </c>
      <c r="L2916" t="s">
        <v>74</v>
      </c>
      <c r="M2916" t="s">
        <v>127</v>
      </c>
      <c r="N2916">
        <v>5</v>
      </c>
      <c r="O2916">
        <v>5</v>
      </c>
      <c r="P2916">
        <v>53420.53</v>
      </c>
      <c r="Q2916" s="2">
        <v>0.16</v>
      </c>
      <c r="R2916">
        <v>268730.15000000002</v>
      </c>
      <c r="S2916">
        <v>18234.55</v>
      </c>
      <c r="T2916" s="3">
        <v>6.8000000000000005E-2</v>
      </c>
      <c r="U2916">
        <v>49.75</v>
      </c>
      <c r="V2916" t="s">
        <v>132</v>
      </c>
      <c r="W2916">
        <v>4</v>
      </c>
      <c r="X2916" t="b">
        <v>0</v>
      </c>
      <c r="Y2916" t="s">
        <v>60</v>
      </c>
      <c r="Z2916" t="s">
        <v>60</v>
      </c>
      <c r="AA2916">
        <v>3</v>
      </c>
      <c r="AB2916">
        <v>3</v>
      </c>
      <c r="AC2916">
        <v>2021</v>
      </c>
      <c r="AD2916" s="1">
        <v>44409</v>
      </c>
      <c r="AE2916" t="s">
        <v>87</v>
      </c>
      <c r="AF2916" t="s">
        <v>88</v>
      </c>
      <c r="AG2916" t="str">
        <f t="shared" si="183"/>
        <v>Include</v>
      </c>
      <c r="AH2916">
        <f t="shared" si="180"/>
        <v>0</v>
      </c>
      <c r="AI2916">
        <f t="shared" si="181"/>
        <v>1</v>
      </c>
      <c r="AJ2916">
        <f t="shared" si="182"/>
        <v>0</v>
      </c>
      <c r="AK2916" s="15">
        <f>1</f>
        <v>1</v>
      </c>
    </row>
    <row r="2917" spans="1:37" x14ac:dyDescent="0.3">
      <c r="A2917" t="s">
        <v>6418</v>
      </c>
      <c r="B2917" s="1">
        <v>44410</v>
      </c>
      <c r="C2917" s="1">
        <v>44410</v>
      </c>
      <c r="D2917" t="s">
        <v>6419</v>
      </c>
      <c r="E2917" t="s">
        <v>370</v>
      </c>
      <c r="F2917">
        <v>31</v>
      </c>
      <c r="G2917">
        <v>31</v>
      </c>
      <c r="H2917" t="s">
        <v>35</v>
      </c>
      <c r="I2917" t="s">
        <v>35</v>
      </c>
      <c r="J2917" t="s">
        <v>48</v>
      </c>
      <c r="K2917" t="s">
        <v>230</v>
      </c>
      <c r="L2917" t="s">
        <v>50</v>
      </c>
      <c r="M2917" t="s">
        <v>51</v>
      </c>
      <c r="N2917">
        <v>10</v>
      </c>
      <c r="O2917">
        <v>10</v>
      </c>
      <c r="P2917">
        <v>14508.49</v>
      </c>
      <c r="R2917">
        <v>169261.45</v>
      </c>
      <c r="S2917">
        <v>50893.66</v>
      </c>
      <c r="T2917" s="3">
        <v>0.30099999999999999</v>
      </c>
      <c r="U2917">
        <v>54.2</v>
      </c>
      <c r="V2917" t="s">
        <v>40</v>
      </c>
      <c r="W2917">
        <v>5</v>
      </c>
      <c r="X2917" t="b">
        <v>0</v>
      </c>
      <c r="Y2917" t="s">
        <v>60</v>
      </c>
      <c r="Z2917" t="s">
        <v>60</v>
      </c>
      <c r="AA2917">
        <v>9</v>
      </c>
      <c r="AB2917">
        <v>9</v>
      </c>
      <c r="AC2917">
        <v>2021</v>
      </c>
      <c r="AD2917" s="1">
        <v>44409</v>
      </c>
      <c r="AE2917" t="s">
        <v>87</v>
      </c>
      <c r="AF2917" t="s">
        <v>201</v>
      </c>
      <c r="AG2917" t="str">
        <f t="shared" si="183"/>
        <v>Include</v>
      </c>
      <c r="AH2917">
        <f t="shared" si="180"/>
        <v>0</v>
      </c>
      <c r="AI2917">
        <f t="shared" si="181"/>
        <v>1</v>
      </c>
      <c r="AJ2917">
        <f t="shared" si="182"/>
        <v>0</v>
      </c>
      <c r="AK2917" s="15">
        <f>1</f>
        <v>1</v>
      </c>
    </row>
    <row r="2918" spans="1:37" x14ac:dyDescent="0.3">
      <c r="A2918" t="s">
        <v>6420</v>
      </c>
      <c r="B2918" s="1">
        <v>44409</v>
      </c>
      <c r="C2918" s="1">
        <v>44409</v>
      </c>
      <c r="D2918" t="s">
        <v>6421</v>
      </c>
      <c r="E2918" t="s">
        <v>1766</v>
      </c>
      <c r="F2918">
        <v>50</v>
      </c>
      <c r="G2918">
        <v>50</v>
      </c>
      <c r="H2918" t="s">
        <v>47</v>
      </c>
      <c r="I2918" t="s">
        <v>47</v>
      </c>
      <c r="J2918" t="s">
        <v>48</v>
      </c>
      <c r="K2918" t="s">
        <v>226</v>
      </c>
      <c r="L2918" t="s">
        <v>111</v>
      </c>
      <c r="M2918" t="s">
        <v>112</v>
      </c>
      <c r="N2918">
        <v>9</v>
      </c>
      <c r="O2918">
        <v>9</v>
      </c>
      <c r="P2918">
        <v>10928.77</v>
      </c>
      <c r="Q2918" s="2">
        <v>0.26</v>
      </c>
      <c r="R2918">
        <v>93398.29</v>
      </c>
      <c r="S2918">
        <v>13807.62</v>
      </c>
      <c r="T2918" s="3">
        <v>0.14799999999999999</v>
      </c>
      <c r="U2918">
        <v>73.25</v>
      </c>
      <c r="V2918" t="s">
        <v>40</v>
      </c>
      <c r="W2918">
        <v>3</v>
      </c>
      <c r="X2918" t="b">
        <v>0</v>
      </c>
      <c r="Y2918" t="s">
        <v>382</v>
      </c>
      <c r="Z2918" t="s">
        <v>60</v>
      </c>
      <c r="AA2918">
        <v>2</v>
      </c>
      <c r="AB2918">
        <v>2</v>
      </c>
      <c r="AC2918">
        <v>2021</v>
      </c>
      <c r="AD2918" s="1">
        <v>44409</v>
      </c>
      <c r="AE2918" t="s">
        <v>101</v>
      </c>
      <c r="AF2918" t="s">
        <v>43</v>
      </c>
      <c r="AG2918" t="str">
        <f t="shared" si="183"/>
        <v>Include</v>
      </c>
      <c r="AH2918">
        <f t="shared" si="180"/>
        <v>0</v>
      </c>
      <c r="AI2918">
        <f t="shared" si="181"/>
        <v>1</v>
      </c>
      <c r="AJ2918">
        <f t="shared" si="182"/>
        <v>0</v>
      </c>
      <c r="AK2918" s="15">
        <f>1</f>
        <v>1</v>
      </c>
    </row>
    <row r="2919" spans="1:37" x14ac:dyDescent="0.3">
      <c r="A2919" t="s">
        <v>6422</v>
      </c>
      <c r="B2919" s="1">
        <v>44409</v>
      </c>
      <c r="C2919" s="1">
        <v>44409</v>
      </c>
      <c r="D2919" t="s">
        <v>6423</v>
      </c>
      <c r="E2919" t="s">
        <v>1210</v>
      </c>
      <c r="F2919">
        <v>22</v>
      </c>
      <c r="G2919">
        <v>22</v>
      </c>
      <c r="H2919" t="s">
        <v>35</v>
      </c>
      <c r="I2919" t="s">
        <v>35</v>
      </c>
      <c r="J2919" t="s">
        <v>116</v>
      </c>
      <c r="K2919" t="s">
        <v>247</v>
      </c>
      <c r="L2919" t="s">
        <v>111</v>
      </c>
      <c r="M2919" t="s">
        <v>123</v>
      </c>
      <c r="N2919">
        <v>7</v>
      </c>
      <c r="O2919">
        <v>7</v>
      </c>
      <c r="P2919">
        <v>5887.32</v>
      </c>
      <c r="Q2919" s="2">
        <v>0.27</v>
      </c>
      <c r="R2919">
        <v>40536.35</v>
      </c>
      <c r="S2919">
        <v>9596.19</v>
      </c>
      <c r="T2919" s="3">
        <v>0.23699999999999999</v>
      </c>
      <c r="U2919">
        <v>68.83</v>
      </c>
      <c r="V2919" t="s">
        <v>68</v>
      </c>
      <c r="W2919">
        <v>5</v>
      </c>
      <c r="X2919" t="b">
        <v>0</v>
      </c>
      <c r="Y2919" t="s">
        <v>60</v>
      </c>
      <c r="Z2919" t="s">
        <v>60</v>
      </c>
      <c r="AA2919">
        <v>8</v>
      </c>
      <c r="AB2919">
        <v>8</v>
      </c>
      <c r="AC2919">
        <v>2021</v>
      </c>
      <c r="AD2919" s="1">
        <v>44409</v>
      </c>
      <c r="AE2919" t="s">
        <v>53</v>
      </c>
      <c r="AF2919" t="s">
        <v>43</v>
      </c>
      <c r="AG2919" t="str">
        <f t="shared" si="183"/>
        <v>Include</v>
      </c>
      <c r="AH2919">
        <f t="shared" si="180"/>
        <v>0</v>
      </c>
      <c r="AI2919">
        <f t="shared" si="181"/>
        <v>1</v>
      </c>
      <c r="AJ2919">
        <f t="shared" si="182"/>
        <v>0</v>
      </c>
      <c r="AK2919" s="15">
        <f>1</f>
        <v>1</v>
      </c>
    </row>
    <row r="2920" spans="1:37" x14ac:dyDescent="0.3">
      <c r="A2920" t="s">
        <v>6424</v>
      </c>
      <c r="B2920" s="1">
        <v>44409</v>
      </c>
      <c r="C2920" s="1">
        <v>44409</v>
      </c>
      <c r="D2920" t="s">
        <v>6425</v>
      </c>
      <c r="E2920" t="s">
        <v>1476</v>
      </c>
      <c r="F2920">
        <v>8</v>
      </c>
      <c r="G2920">
        <v>8</v>
      </c>
      <c r="H2920" t="s">
        <v>35</v>
      </c>
      <c r="I2920" t="s">
        <v>35</v>
      </c>
      <c r="J2920" t="s">
        <v>36</v>
      </c>
      <c r="K2920" t="s">
        <v>73</v>
      </c>
      <c r="L2920" t="s">
        <v>38</v>
      </c>
      <c r="M2920" t="s">
        <v>447</v>
      </c>
      <c r="N2920">
        <v>10</v>
      </c>
      <c r="O2920">
        <v>10</v>
      </c>
      <c r="P2920">
        <v>1896.08</v>
      </c>
      <c r="Q2920" s="2">
        <v>0.01</v>
      </c>
      <c r="R2920">
        <v>22009.55</v>
      </c>
      <c r="S2920">
        <v>8645.2000000000007</v>
      </c>
      <c r="T2920" s="3">
        <v>0.39300000000000002</v>
      </c>
      <c r="U2920">
        <v>60.54</v>
      </c>
      <c r="V2920" t="s">
        <v>99</v>
      </c>
      <c r="W2920">
        <v>2</v>
      </c>
      <c r="X2920" t="b">
        <v>0</v>
      </c>
      <c r="Y2920" t="s">
        <v>60</v>
      </c>
      <c r="Z2920" t="s">
        <v>60</v>
      </c>
      <c r="AA2920">
        <v>10</v>
      </c>
      <c r="AB2920">
        <v>10</v>
      </c>
      <c r="AC2920">
        <v>2021</v>
      </c>
      <c r="AD2920" s="1">
        <v>44409</v>
      </c>
      <c r="AE2920" t="s">
        <v>42</v>
      </c>
      <c r="AF2920" t="s">
        <v>69</v>
      </c>
      <c r="AG2920" t="str">
        <f t="shared" si="183"/>
        <v>Include</v>
      </c>
      <c r="AH2920">
        <f t="shared" si="180"/>
        <v>0</v>
      </c>
      <c r="AI2920">
        <f t="shared" si="181"/>
        <v>1</v>
      </c>
      <c r="AJ2920">
        <f t="shared" si="182"/>
        <v>0</v>
      </c>
      <c r="AK2920" s="15">
        <f>1</f>
        <v>1</v>
      </c>
    </row>
    <row r="2921" spans="1:37" x14ac:dyDescent="0.3">
      <c r="A2921" t="s">
        <v>6426</v>
      </c>
      <c r="B2921" s="1">
        <v>44408</v>
      </c>
      <c r="C2921" s="1">
        <v>44408</v>
      </c>
      <c r="D2921" t="s">
        <v>6427</v>
      </c>
      <c r="E2921" t="s">
        <v>1502</v>
      </c>
      <c r="F2921">
        <v>48</v>
      </c>
      <c r="G2921">
        <v>48</v>
      </c>
      <c r="H2921" t="s">
        <v>47</v>
      </c>
      <c r="I2921" t="s">
        <v>47</v>
      </c>
      <c r="J2921" t="s">
        <v>57</v>
      </c>
      <c r="K2921" t="s">
        <v>66</v>
      </c>
      <c r="L2921" t="s">
        <v>140</v>
      </c>
      <c r="M2921" t="s">
        <v>141</v>
      </c>
      <c r="P2921">
        <v>3288.5</v>
      </c>
      <c r="Q2921" s="2">
        <v>0.01</v>
      </c>
      <c r="R2921">
        <v>4673.0200000000004</v>
      </c>
      <c r="S2921">
        <v>1513.25</v>
      </c>
      <c r="T2921" s="3">
        <v>0.32400000000000001</v>
      </c>
      <c r="U2921">
        <v>103.27</v>
      </c>
      <c r="V2921" t="s">
        <v>52</v>
      </c>
      <c r="X2921" t="b">
        <v>0</v>
      </c>
      <c r="Y2921" t="s">
        <v>60</v>
      </c>
      <c r="Z2921" t="s">
        <v>60</v>
      </c>
      <c r="AA2921">
        <v>4</v>
      </c>
      <c r="AB2921">
        <v>4</v>
      </c>
      <c r="AC2921">
        <v>2021</v>
      </c>
      <c r="AD2921" s="1">
        <v>44378</v>
      </c>
      <c r="AE2921" t="s">
        <v>101</v>
      </c>
      <c r="AF2921" t="s">
        <v>69</v>
      </c>
      <c r="AG2921" t="str">
        <f t="shared" si="183"/>
        <v>Include</v>
      </c>
      <c r="AH2921">
        <f t="shared" si="180"/>
        <v>0</v>
      </c>
      <c r="AI2921">
        <f t="shared" si="181"/>
        <v>1</v>
      </c>
      <c r="AJ2921">
        <f t="shared" si="182"/>
        <v>0</v>
      </c>
      <c r="AK2921" s="15">
        <f>1</f>
        <v>1</v>
      </c>
    </row>
    <row r="2922" spans="1:37" x14ac:dyDescent="0.3">
      <c r="A2922" t="s">
        <v>6428</v>
      </c>
      <c r="B2922" s="1">
        <v>44408</v>
      </c>
      <c r="C2922" s="1">
        <v>44408</v>
      </c>
      <c r="D2922" t="s">
        <v>6429</v>
      </c>
      <c r="E2922" t="s">
        <v>1002</v>
      </c>
      <c r="F2922">
        <v>21</v>
      </c>
      <c r="G2922">
        <v>21</v>
      </c>
      <c r="H2922" t="s">
        <v>47</v>
      </c>
      <c r="I2922" t="s">
        <v>47</v>
      </c>
      <c r="J2922" t="s">
        <v>116</v>
      </c>
      <c r="K2922" t="s">
        <v>247</v>
      </c>
      <c r="L2922" t="s">
        <v>140</v>
      </c>
      <c r="M2922" t="s">
        <v>372</v>
      </c>
      <c r="N2922">
        <v>2</v>
      </c>
      <c r="O2922">
        <v>2</v>
      </c>
      <c r="P2922">
        <v>3825.43</v>
      </c>
      <c r="Q2922" s="2">
        <v>0.38</v>
      </c>
      <c r="R2922">
        <v>5477.43</v>
      </c>
      <c r="S2922">
        <v>1454.06</v>
      </c>
      <c r="T2922" s="3">
        <v>0.26500000000000001</v>
      </c>
      <c r="U2922">
        <v>57.72</v>
      </c>
      <c r="V2922" t="s">
        <v>52</v>
      </c>
      <c r="W2922">
        <v>3</v>
      </c>
      <c r="X2922" t="b">
        <v>0</v>
      </c>
      <c r="Y2922" t="s">
        <v>60</v>
      </c>
      <c r="Z2922" t="s">
        <v>60</v>
      </c>
      <c r="AA2922">
        <v>2</v>
      </c>
      <c r="AB2922">
        <v>2</v>
      </c>
      <c r="AC2922">
        <v>2021</v>
      </c>
      <c r="AD2922" s="1">
        <v>44378</v>
      </c>
      <c r="AE2922" t="s">
        <v>53</v>
      </c>
      <c r="AF2922" t="s">
        <v>62</v>
      </c>
      <c r="AG2922" t="str">
        <f t="shared" si="183"/>
        <v>Include</v>
      </c>
      <c r="AH2922">
        <f t="shared" si="180"/>
        <v>0</v>
      </c>
      <c r="AI2922">
        <f t="shared" si="181"/>
        <v>1</v>
      </c>
      <c r="AJ2922">
        <f t="shared" si="182"/>
        <v>0</v>
      </c>
      <c r="AK2922" s="15">
        <f>1</f>
        <v>1</v>
      </c>
    </row>
    <row r="2923" spans="1:37" x14ac:dyDescent="0.3">
      <c r="A2923" t="s">
        <v>6430</v>
      </c>
      <c r="B2923" t="s">
        <v>6431</v>
      </c>
      <c r="C2923" s="1">
        <v>44408</v>
      </c>
      <c r="D2923" t="s">
        <v>6432</v>
      </c>
      <c r="E2923" t="s">
        <v>126</v>
      </c>
      <c r="F2923">
        <v>26</v>
      </c>
      <c r="G2923">
        <v>26</v>
      </c>
      <c r="H2923" t="s">
        <v>35</v>
      </c>
      <c r="I2923" t="s">
        <v>35</v>
      </c>
      <c r="J2923" t="s">
        <v>36</v>
      </c>
      <c r="K2923" t="s">
        <v>239</v>
      </c>
      <c r="L2923" t="s">
        <v>74</v>
      </c>
      <c r="M2923" t="s">
        <v>75</v>
      </c>
      <c r="N2923">
        <v>8</v>
      </c>
      <c r="O2923">
        <v>8</v>
      </c>
      <c r="P2923">
        <v>63773.73</v>
      </c>
      <c r="Q2923" s="2">
        <v>0.38</v>
      </c>
      <c r="R2923">
        <v>408398.64</v>
      </c>
      <c r="S2923">
        <v>36997.480000000003</v>
      </c>
      <c r="T2923" s="3">
        <v>9.0999999999999998E-2</v>
      </c>
      <c r="U2923">
        <v>37.03</v>
      </c>
      <c r="V2923" t="s">
        <v>68</v>
      </c>
      <c r="W2923">
        <v>4</v>
      </c>
      <c r="X2923" t="b">
        <v>0</v>
      </c>
      <c r="Y2923" t="s">
        <v>60</v>
      </c>
      <c r="Z2923" t="s">
        <v>60</v>
      </c>
      <c r="AA2923">
        <v>3</v>
      </c>
      <c r="AB2923">
        <v>3</v>
      </c>
      <c r="AC2923">
        <v>2021</v>
      </c>
      <c r="AD2923" s="1">
        <v>44378</v>
      </c>
      <c r="AE2923" t="s">
        <v>87</v>
      </c>
      <c r="AF2923" t="s">
        <v>62</v>
      </c>
      <c r="AG2923" t="str">
        <f t="shared" si="183"/>
        <v>Include</v>
      </c>
      <c r="AH2923">
        <f t="shared" si="180"/>
        <v>0</v>
      </c>
      <c r="AI2923">
        <f t="shared" si="181"/>
        <v>1</v>
      </c>
      <c r="AJ2923">
        <f t="shared" si="182"/>
        <v>0</v>
      </c>
      <c r="AK2923" s="15">
        <f>1</f>
        <v>1</v>
      </c>
    </row>
    <row r="2924" spans="1:37" x14ac:dyDescent="0.3">
      <c r="A2924" t="s">
        <v>6433</v>
      </c>
      <c r="B2924" s="1">
        <v>44408</v>
      </c>
      <c r="C2924" s="1">
        <v>44408</v>
      </c>
      <c r="D2924" t="s">
        <v>6434</v>
      </c>
      <c r="E2924" t="s">
        <v>2206</v>
      </c>
      <c r="F2924">
        <v>40</v>
      </c>
      <c r="G2924">
        <v>40</v>
      </c>
      <c r="H2924" t="s">
        <v>47</v>
      </c>
      <c r="I2924" t="s">
        <v>47</v>
      </c>
      <c r="J2924" t="s">
        <v>82</v>
      </c>
      <c r="K2924" t="s">
        <v>122</v>
      </c>
      <c r="L2924" t="s">
        <v>111</v>
      </c>
      <c r="M2924" t="s">
        <v>112</v>
      </c>
      <c r="P2924">
        <v>1698.17</v>
      </c>
      <c r="Q2924" s="2">
        <v>0.21</v>
      </c>
      <c r="R2924">
        <v>1998.56</v>
      </c>
      <c r="S2924">
        <v>334.69</v>
      </c>
      <c r="T2924" s="3">
        <v>0.16700000000000001</v>
      </c>
      <c r="U2924">
        <v>57.32</v>
      </c>
      <c r="V2924" t="s">
        <v>40</v>
      </c>
      <c r="W2924">
        <v>1</v>
      </c>
      <c r="X2924" t="b">
        <v>0</v>
      </c>
      <c r="Y2924" t="s">
        <v>60</v>
      </c>
      <c r="Z2924" t="s">
        <v>60</v>
      </c>
      <c r="AA2924">
        <v>7</v>
      </c>
      <c r="AB2924">
        <v>7</v>
      </c>
      <c r="AC2924">
        <v>2021</v>
      </c>
      <c r="AD2924" s="1">
        <v>44378</v>
      </c>
      <c r="AE2924" t="s">
        <v>61</v>
      </c>
      <c r="AF2924" t="s">
        <v>43</v>
      </c>
      <c r="AG2924" t="str">
        <f t="shared" si="183"/>
        <v>Include</v>
      </c>
      <c r="AH2924">
        <f t="shared" si="180"/>
        <v>0</v>
      </c>
      <c r="AI2924">
        <f t="shared" si="181"/>
        <v>1</v>
      </c>
      <c r="AJ2924">
        <f t="shared" si="182"/>
        <v>0</v>
      </c>
      <c r="AK2924" s="15">
        <f>1</f>
        <v>1</v>
      </c>
    </row>
    <row r="2925" spans="1:37" x14ac:dyDescent="0.3">
      <c r="A2925" t="s">
        <v>6435</v>
      </c>
      <c r="B2925" s="1">
        <v>44407</v>
      </c>
      <c r="C2925" s="1">
        <v>44407</v>
      </c>
      <c r="D2925" t="s">
        <v>6436</v>
      </c>
      <c r="E2925" t="s">
        <v>204</v>
      </c>
      <c r="F2925">
        <v>50</v>
      </c>
      <c r="G2925">
        <v>50</v>
      </c>
      <c r="H2925" t="s">
        <v>47</v>
      </c>
      <c r="I2925" t="s">
        <v>47</v>
      </c>
      <c r="J2925" t="s">
        <v>36</v>
      </c>
      <c r="K2925" t="s">
        <v>73</v>
      </c>
      <c r="L2925" t="s">
        <v>97</v>
      </c>
      <c r="M2925" t="s">
        <v>107</v>
      </c>
      <c r="N2925">
        <v>4</v>
      </c>
      <c r="O2925">
        <v>4</v>
      </c>
      <c r="P2925">
        <v>307.81</v>
      </c>
      <c r="Q2925" s="2">
        <v>0.35</v>
      </c>
      <c r="R2925">
        <v>1054.94</v>
      </c>
      <c r="S2925">
        <v>466.48</v>
      </c>
      <c r="T2925" s="3">
        <v>0.442</v>
      </c>
      <c r="U2925">
        <v>57.12</v>
      </c>
      <c r="V2925" t="s">
        <v>132</v>
      </c>
      <c r="X2925" t="b">
        <v>0</v>
      </c>
      <c r="Y2925" t="s">
        <v>60</v>
      </c>
      <c r="Z2925" t="s">
        <v>60</v>
      </c>
      <c r="AA2925">
        <v>6</v>
      </c>
      <c r="AB2925">
        <v>6</v>
      </c>
      <c r="AC2925">
        <v>2021</v>
      </c>
      <c r="AD2925" s="1">
        <v>44378</v>
      </c>
      <c r="AE2925" t="s">
        <v>101</v>
      </c>
      <c r="AF2925" t="s">
        <v>62</v>
      </c>
      <c r="AG2925" t="str">
        <f t="shared" si="183"/>
        <v>Include</v>
      </c>
      <c r="AH2925">
        <f t="shared" si="180"/>
        <v>0</v>
      </c>
      <c r="AI2925">
        <f t="shared" si="181"/>
        <v>1</v>
      </c>
      <c r="AJ2925">
        <f t="shared" si="182"/>
        <v>0</v>
      </c>
      <c r="AK2925" s="15">
        <f>1</f>
        <v>1</v>
      </c>
    </row>
    <row r="2926" spans="1:37" x14ac:dyDescent="0.3">
      <c r="A2926" t="s">
        <v>6437</v>
      </c>
      <c r="B2926" s="1">
        <v>44406</v>
      </c>
      <c r="C2926" s="1">
        <v>44406</v>
      </c>
      <c r="D2926" t="s">
        <v>6438</v>
      </c>
      <c r="E2926" t="s">
        <v>2557</v>
      </c>
      <c r="F2926">
        <v>30</v>
      </c>
      <c r="G2926">
        <v>30</v>
      </c>
      <c r="H2926" t="s">
        <v>81</v>
      </c>
      <c r="I2926" t="s">
        <v>81</v>
      </c>
      <c r="J2926" t="s">
        <v>57</v>
      </c>
      <c r="K2926" t="s">
        <v>66</v>
      </c>
      <c r="L2926" t="s">
        <v>97</v>
      </c>
      <c r="M2926" t="s">
        <v>107</v>
      </c>
      <c r="N2926">
        <v>5</v>
      </c>
      <c r="O2926">
        <v>5</v>
      </c>
      <c r="P2926">
        <v>1321.61</v>
      </c>
      <c r="Q2926" s="2">
        <v>0.39</v>
      </c>
      <c r="R2926">
        <v>6316.69</v>
      </c>
      <c r="S2926">
        <v>1989.53</v>
      </c>
      <c r="T2926" s="3">
        <v>0.315</v>
      </c>
      <c r="U2926">
        <v>80.34</v>
      </c>
      <c r="V2926" t="s">
        <v>76</v>
      </c>
      <c r="W2926">
        <v>2</v>
      </c>
      <c r="X2926" t="b">
        <v>0</v>
      </c>
      <c r="Y2926" t="s">
        <v>100</v>
      </c>
      <c r="Z2926" t="s">
        <v>100</v>
      </c>
      <c r="AA2926">
        <v>1</v>
      </c>
      <c r="AB2926">
        <v>1</v>
      </c>
      <c r="AC2926">
        <v>2021</v>
      </c>
      <c r="AD2926" s="1">
        <v>44378</v>
      </c>
      <c r="AE2926" t="s">
        <v>87</v>
      </c>
      <c r="AF2926" t="s">
        <v>62</v>
      </c>
      <c r="AG2926" t="str">
        <f t="shared" si="183"/>
        <v>Include</v>
      </c>
      <c r="AH2926">
        <f t="shared" si="180"/>
        <v>0</v>
      </c>
      <c r="AI2926">
        <f t="shared" si="181"/>
        <v>0</v>
      </c>
      <c r="AJ2926">
        <f t="shared" si="182"/>
        <v>1</v>
      </c>
      <c r="AK2926" s="15">
        <f>1</f>
        <v>1</v>
      </c>
    </row>
    <row r="2927" spans="1:37" x14ac:dyDescent="0.3">
      <c r="A2927" t="s">
        <v>6439</v>
      </c>
      <c r="B2927" s="1">
        <v>44405</v>
      </c>
      <c r="C2927" s="1">
        <v>44405</v>
      </c>
      <c r="D2927" t="s">
        <v>6440</v>
      </c>
      <c r="E2927" t="s">
        <v>72</v>
      </c>
      <c r="F2927">
        <v>35</v>
      </c>
      <c r="G2927">
        <v>35</v>
      </c>
      <c r="H2927" t="s">
        <v>35</v>
      </c>
      <c r="I2927" t="s">
        <v>35</v>
      </c>
      <c r="J2927" t="s">
        <v>116</v>
      </c>
      <c r="K2927" t="s">
        <v>150</v>
      </c>
      <c r="L2927" t="s">
        <v>74</v>
      </c>
      <c r="M2927" t="s">
        <v>170</v>
      </c>
      <c r="N2927">
        <v>9</v>
      </c>
      <c r="O2927">
        <v>9</v>
      </c>
      <c r="P2927">
        <v>63147.82</v>
      </c>
      <c r="Q2927" s="2">
        <v>0.14000000000000001</v>
      </c>
      <c r="R2927">
        <v>671607.78</v>
      </c>
      <c r="S2927">
        <v>86070.79</v>
      </c>
      <c r="T2927" s="3">
        <v>0.128</v>
      </c>
      <c r="U2927">
        <v>60.5</v>
      </c>
      <c r="V2927" t="s">
        <v>52</v>
      </c>
      <c r="W2927">
        <v>4</v>
      </c>
      <c r="X2927" t="b">
        <v>1</v>
      </c>
      <c r="Y2927" t="s">
        <v>41</v>
      </c>
      <c r="Z2927" t="s">
        <v>41</v>
      </c>
      <c r="AA2927">
        <v>3</v>
      </c>
      <c r="AB2927">
        <v>3</v>
      </c>
      <c r="AC2927">
        <v>2021</v>
      </c>
      <c r="AD2927" s="1">
        <v>44378</v>
      </c>
      <c r="AE2927" t="s">
        <v>87</v>
      </c>
      <c r="AF2927" t="s">
        <v>88</v>
      </c>
      <c r="AG2927" t="str">
        <f t="shared" si="183"/>
        <v>Include</v>
      </c>
      <c r="AH2927">
        <f t="shared" si="180"/>
        <v>1</v>
      </c>
      <c r="AI2927">
        <f t="shared" si="181"/>
        <v>1</v>
      </c>
      <c r="AJ2927">
        <f t="shared" si="182"/>
        <v>0</v>
      </c>
      <c r="AK2927" s="15">
        <f>1</f>
        <v>1</v>
      </c>
    </row>
    <row r="2928" spans="1:37" x14ac:dyDescent="0.3">
      <c r="A2928" t="s">
        <v>6441</v>
      </c>
      <c r="B2928" s="1">
        <v>44405</v>
      </c>
      <c r="C2928" s="1">
        <v>44405</v>
      </c>
      <c r="D2928" t="s">
        <v>6442</v>
      </c>
      <c r="E2928" t="s">
        <v>1871</v>
      </c>
      <c r="F2928">
        <v>51</v>
      </c>
      <c r="G2928">
        <v>51</v>
      </c>
      <c r="H2928" t="s">
        <v>81</v>
      </c>
      <c r="I2928" t="s">
        <v>81</v>
      </c>
      <c r="J2928" t="s">
        <v>82</v>
      </c>
      <c r="K2928" t="s">
        <v>266</v>
      </c>
      <c r="L2928" t="s">
        <v>97</v>
      </c>
      <c r="M2928" t="s">
        <v>275</v>
      </c>
      <c r="P2928">
        <v>1490.57</v>
      </c>
      <c r="Q2928" s="2">
        <v>0.13</v>
      </c>
      <c r="R2928">
        <v>1761.29</v>
      </c>
      <c r="S2928">
        <v>922.64</v>
      </c>
      <c r="T2928" s="3">
        <v>0.52400000000000002</v>
      </c>
      <c r="U2928">
        <v>65.569999999999993</v>
      </c>
      <c r="V2928" t="s">
        <v>40</v>
      </c>
      <c r="W2928">
        <v>1</v>
      </c>
      <c r="X2928" t="b">
        <v>0</v>
      </c>
      <c r="Y2928" t="s">
        <v>60</v>
      </c>
      <c r="Z2928" t="s">
        <v>60</v>
      </c>
      <c r="AA2928">
        <v>7</v>
      </c>
      <c r="AB2928">
        <v>7</v>
      </c>
      <c r="AC2928">
        <v>2021</v>
      </c>
      <c r="AD2928" s="1">
        <v>44378</v>
      </c>
      <c r="AE2928" t="s">
        <v>101</v>
      </c>
      <c r="AF2928" t="s">
        <v>88</v>
      </c>
      <c r="AG2928" t="str">
        <f t="shared" si="183"/>
        <v>Include</v>
      </c>
      <c r="AH2928">
        <f t="shared" si="180"/>
        <v>0</v>
      </c>
      <c r="AI2928">
        <f t="shared" si="181"/>
        <v>1</v>
      </c>
      <c r="AJ2928">
        <f t="shared" si="182"/>
        <v>0</v>
      </c>
      <c r="AK2928" s="15">
        <f>1</f>
        <v>1</v>
      </c>
    </row>
    <row r="2929" spans="1:37" x14ac:dyDescent="0.3">
      <c r="A2929" t="s">
        <v>6443</v>
      </c>
      <c r="B2929" s="1">
        <v>44405</v>
      </c>
      <c r="C2929" s="1">
        <v>44405</v>
      </c>
      <c r="D2929" t="s">
        <v>6444</v>
      </c>
      <c r="E2929" t="s">
        <v>3331</v>
      </c>
      <c r="F2929">
        <v>50</v>
      </c>
      <c r="G2929">
        <v>50</v>
      </c>
      <c r="H2929" t="s">
        <v>47</v>
      </c>
      <c r="I2929" t="s">
        <v>47</v>
      </c>
      <c r="J2929" t="s">
        <v>116</v>
      </c>
      <c r="K2929" t="s">
        <v>260</v>
      </c>
      <c r="L2929" t="s">
        <v>97</v>
      </c>
      <c r="M2929" t="s">
        <v>98</v>
      </c>
      <c r="N2929">
        <v>9</v>
      </c>
      <c r="O2929">
        <v>9</v>
      </c>
      <c r="P2929">
        <v>303.27999999999997</v>
      </c>
      <c r="Q2929" s="2">
        <v>0.16</v>
      </c>
      <c r="R2929">
        <v>2822.94</v>
      </c>
      <c r="S2929">
        <v>1428.88</v>
      </c>
      <c r="T2929" s="3">
        <v>0.50600000000000001</v>
      </c>
      <c r="U2929">
        <v>66.69</v>
      </c>
      <c r="V2929" t="s">
        <v>40</v>
      </c>
      <c r="W2929">
        <v>3</v>
      </c>
      <c r="X2929" t="b">
        <v>0</v>
      </c>
      <c r="Y2929" t="s">
        <v>100</v>
      </c>
      <c r="Z2929" t="s">
        <v>100</v>
      </c>
      <c r="AA2929">
        <v>6</v>
      </c>
      <c r="AB2929">
        <v>6</v>
      </c>
      <c r="AC2929">
        <v>2021</v>
      </c>
      <c r="AD2929" s="1">
        <v>44378</v>
      </c>
      <c r="AE2929" t="s">
        <v>101</v>
      </c>
      <c r="AF2929" t="s">
        <v>88</v>
      </c>
      <c r="AG2929" t="str">
        <f t="shared" si="183"/>
        <v>Include</v>
      </c>
      <c r="AH2929">
        <f t="shared" si="180"/>
        <v>0</v>
      </c>
      <c r="AI2929">
        <f t="shared" si="181"/>
        <v>0</v>
      </c>
      <c r="AJ2929">
        <f t="shared" si="182"/>
        <v>1</v>
      </c>
      <c r="AK2929" s="15">
        <f>1</f>
        <v>1</v>
      </c>
    </row>
    <row r="2930" spans="1:37" x14ac:dyDescent="0.3">
      <c r="A2930" t="s">
        <v>6445</v>
      </c>
      <c r="B2930" s="1">
        <v>44405</v>
      </c>
      <c r="C2930" s="1">
        <v>44405</v>
      </c>
      <c r="D2930" t="s">
        <v>6446</v>
      </c>
      <c r="E2930" t="s">
        <v>506</v>
      </c>
      <c r="F2930">
        <v>20</v>
      </c>
      <c r="G2930">
        <v>20</v>
      </c>
      <c r="H2930" t="s">
        <v>35</v>
      </c>
      <c r="I2930" t="s">
        <v>35</v>
      </c>
      <c r="J2930" t="s">
        <v>57</v>
      </c>
      <c r="K2930" t="s">
        <v>155</v>
      </c>
      <c r="L2930" t="s">
        <v>38</v>
      </c>
      <c r="M2930" t="s">
        <v>181</v>
      </c>
      <c r="N2930">
        <v>2</v>
      </c>
      <c r="O2930">
        <v>2</v>
      </c>
      <c r="P2930">
        <v>1205.6199999999999</v>
      </c>
      <c r="Q2930" s="2">
        <v>0.03</v>
      </c>
      <c r="R2930">
        <v>3688.61</v>
      </c>
      <c r="S2930">
        <v>769.98</v>
      </c>
      <c r="T2930" s="3">
        <v>0.20899999999999999</v>
      </c>
      <c r="U2930">
        <v>93.43</v>
      </c>
      <c r="V2930" t="s">
        <v>68</v>
      </c>
      <c r="W2930">
        <v>3</v>
      </c>
      <c r="X2930" t="b">
        <v>0</v>
      </c>
      <c r="Y2930" t="s">
        <v>60</v>
      </c>
      <c r="Z2930" t="s">
        <v>60</v>
      </c>
      <c r="AA2930">
        <v>1</v>
      </c>
      <c r="AB2930">
        <v>1</v>
      </c>
      <c r="AC2930">
        <v>2021</v>
      </c>
      <c r="AD2930" s="1">
        <v>44378</v>
      </c>
      <c r="AE2930" t="s">
        <v>53</v>
      </c>
      <c r="AF2930" t="s">
        <v>69</v>
      </c>
      <c r="AG2930" t="str">
        <f t="shared" si="183"/>
        <v>Include</v>
      </c>
      <c r="AH2930">
        <f t="shared" si="180"/>
        <v>0</v>
      </c>
      <c r="AI2930">
        <f t="shared" si="181"/>
        <v>1</v>
      </c>
      <c r="AJ2930">
        <f t="shared" si="182"/>
        <v>0</v>
      </c>
      <c r="AK2930" s="15">
        <f>1</f>
        <v>1</v>
      </c>
    </row>
    <row r="2931" spans="1:37" x14ac:dyDescent="0.3">
      <c r="A2931" t="s">
        <v>6447</v>
      </c>
      <c r="B2931" s="1">
        <v>44405</v>
      </c>
      <c r="C2931" s="1">
        <v>44405</v>
      </c>
      <c r="D2931" t="s">
        <v>6448</v>
      </c>
      <c r="E2931" t="s">
        <v>990</v>
      </c>
      <c r="F2931">
        <v>29</v>
      </c>
      <c r="G2931">
        <v>29</v>
      </c>
      <c r="H2931" t="s">
        <v>81</v>
      </c>
      <c r="I2931" t="s">
        <v>81</v>
      </c>
      <c r="J2931" t="s">
        <v>57</v>
      </c>
      <c r="K2931" t="s">
        <v>66</v>
      </c>
      <c r="L2931" t="s">
        <v>50</v>
      </c>
      <c r="M2931" t="s">
        <v>59</v>
      </c>
      <c r="N2931">
        <v>2</v>
      </c>
      <c r="O2931">
        <v>2</v>
      </c>
      <c r="P2931">
        <v>3092.5</v>
      </c>
      <c r="Q2931" s="2">
        <v>0.03</v>
      </c>
      <c r="R2931">
        <v>7652.46</v>
      </c>
      <c r="S2931">
        <v>2113.54</v>
      </c>
      <c r="T2931" s="3">
        <v>0.27600000000000002</v>
      </c>
      <c r="U2931">
        <v>62.46</v>
      </c>
      <c r="V2931" t="s">
        <v>68</v>
      </c>
      <c r="W2931">
        <v>4</v>
      </c>
      <c r="X2931" t="b">
        <v>0</v>
      </c>
      <c r="Y2931" t="s">
        <v>60</v>
      </c>
      <c r="Z2931" t="s">
        <v>60</v>
      </c>
      <c r="AA2931">
        <v>3</v>
      </c>
      <c r="AB2931">
        <v>3</v>
      </c>
      <c r="AC2931">
        <v>2021</v>
      </c>
      <c r="AD2931" s="1">
        <v>44378</v>
      </c>
      <c r="AE2931" t="s">
        <v>87</v>
      </c>
      <c r="AF2931" t="s">
        <v>69</v>
      </c>
      <c r="AG2931" t="str">
        <f t="shared" si="183"/>
        <v>Include</v>
      </c>
      <c r="AH2931">
        <f t="shared" si="180"/>
        <v>0</v>
      </c>
      <c r="AI2931">
        <f t="shared" si="181"/>
        <v>1</v>
      </c>
      <c r="AJ2931">
        <f t="shared" si="182"/>
        <v>0</v>
      </c>
      <c r="AK2931" s="15">
        <f>1</f>
        <v>1</v>
      </c>
    </row>
    <row r="2932" spans="1:37" x14ac:dyDescent="0.3">
      <c r="A2932" t="s">
        <v>6449</v>
      </c>
      <c r="B2932" s="1">
        <v>44404</v>
      </c>
      <c r="C2932" s="1">
        <v>44404</v>
      </c>
      <c r="D2932" t="s">
        <v>6450</v>
      </c>
      <c r="E2932" t="s">
        <v>1516</v>
      </c>
      <c r="F2932">
        <v>26</v>
      </c>
      <c r="G2932">
        <v>26</v>
      </c>
      <c r="H2932" t="s">
        <v>212</v>
      </c>
      <c r="I2932" t="s">
        <v>35</v>
      </c>
      <c r="J2932" t="s">
        <v>48</v>
      </c>
      <c r="K2932" t="s">
        <v>49</v>
      </c>
      <c r="L2932" t="s">
        <v>84</v>
      </c>
      <c r="M2932" t="s">
        <v>231</v>
      </c>
      <c r="N2932">
        <v>8</v>
      </c>
      <c r="O2932">
        <v>8</v>
      </c>
      <c r="P2932">
        <v>239.96</v>
      </c>
      <c r="Q2932" s="2">
        <v>0.33</v>
      </c>
      <c r="R2932">
        <v>1605.72</v>
      </c>
      <c r="S2932">
        <v>116.65</v>
      </c>
      <c r="T2932" s="3">
        <v>7.2999999999999995E-2</v>
      </c>
      <c r="U2932">
        <v>35.590000000000003</v>
      </c>
      <c r="V2932" t="s">
        <v>68</v>
      </c>
      <c r="W2932">
        <v>3</v>
      </c>
      <c r="X2932" t="b">
        <v>0</v>
      </c>
      <c r="Y2932" t="s">
        <v>60</v>
      </c>
      <c r="Z2932" t="s">
        <v>60</v>
      </c>
      <c r="AA2932">
        <v>4</v>
      </c>
      <c r="AB2932">
        <v>4</v>
      </c>
      <c r="AC2932">
        <v>2021</v>
      </c>
      <c r="AD2932" s="1">
        <v>44378</v>
      </c>
      <c r="AE2932" t="s">
        <v>87</v>
      </c>
      <c r="AF2932" t="s">
        <v>62</v>
      </c>
      <c r="AG2932" t="str">
        <f t="shared" si="183"/>
        <v>Include</v>
      </c>
      <c r="AH2932">
        <f t="shared" si="180"/>
        <v>0</v>
      </c>
      <c r="AI2932">
        <f t="shared" si="181"/>
        <v>1</v>
      </c>
      <c r="AJ2932">
        <f t="shared" si="182"/>
        <v>0</v>
      </c>
      <c r="AK2932" s="15">
        <f>1</f>
        <v>1</v>
      </c>
    </row>
    <row r="2933" spans="1:37" x14ac:dyDescent="0.3">
      <c r="A2933" t="s">
        <v>6451</v>
      </c>
      <c r="B2933" s="1">
        <v>44404</v>
      </c>
      <c r="C2933" s="1">
        <v>44404</v>
      </c>
      <c r="D2933" t="s">
        <v>6452</v>
      </c>
      <c r="E2933" t="s">
        <v>1852</v>
      </c>
      <c r="F2933">
        <v>53</v>
      </c>
      <c r="G2933">
        <v>53</v>
      </c>
      <c r="H2933" t="s">
        <v>35</v>
      </c>
      <c r="I2933" t="s">
        <v>35</v>
      </c>
      <c r="J2933" t="s">
        <v>36</v>
      </c>
      <c r="K2933" t="s">
        <v>37</v>
      </c>
      <c r="L2933" t="s">
        <v>74</v>
      </c>
      <c r="M2933" t="s">
        <v>127</v>
      </c>
      <c r="N2933">
        <v>10</v>
      </c>
      <c r="O2933">
        <v>10</v>
      </c>
      <c r="P2933">
        <v>16086.67</v>
      </c>
      <c r="Q2933" s="2">
        <v>0.09</v>
      </c>
      <c r="R2933">
        <v>194593.37</v>
      </c>
      <c r="S2933">
        <v>28383.360000000001</v>
      </c>
      <c r="T2933" s="3">
        <v>0.14599999999999999</v>
      </c>
      <c r="U2933">
        <v>48.31</v>
      </c>
      <c r="V2933" t="s">
        <v>68</v>
      </c>
      <c r="W2933">
        <v>2</v>
      </c>
      <c r="X2933" t="b">
        <v>0</v>
      </c>
      <c r="Y2933" t="s">
        <v>60</v>
      </c>
      <c r="Z2933" t="s">
        <v>60</v>
      </c>
      <c r="AA2933">
        <v>3</v>
      </c>
      <c r="AB2933">
        <v>3</v>
      </c>
      <c r="AC2933">
        <v>2021</v>
      </c>
      <c r="AD2933" s="1">
        <v>44378</v>
      </c>
      <c r="AE2933" t="s">
        <v>101</v>
      </c>
      <c r="AF2933" t="s">
        <v>69</v>
      </c>
      <c r="AG2933" t="str">
        <f t="shared" si="183"/>
        <v>Include</v>
      </c>
      <c r="AH2933">
        <f t="shared" si="180"/>
        <v>0</v>
      </c>
      <c r="AI2933">
        <f t="shared" si="181"/>
        <v>1</v>
      </c>
      <c r="AJ2933">
        <f t="shared" si="182"/>
        <v>0</v>
      </c>
      <c r="AK2933" s="15">
        <f>1</f>
        <v>1</v>
      </c>
    </row>
    <row r="2934" spans="1:37" x14ac:dyDescent="0.3">
      <c r="A2934" t="s">
        <v>6453</v>
      </c>
      <c r="B2934" s="1">
        <v>44403</v>
      </c>
      <c r="C2934" s="1">
        <v>44403</v>
      </c>
      <c r="D2934" t="s">
        <v>6454</v>
      </c>
      <c r="E2934" t="s">
        <v>1138</v>
      </c>
      <c r="F2934">
        <v>33</v>
      </c>
      <c r="G2934">
        <v>33</v>
      </c>
      <c r="H2934" t="s">
        <v>92</v>
      </c>
      <c r="I2934" t="s">
        <v>81</v>
      </c>
      <c r="J2934" t="s">
        <v>57</v>
      </c>
      <c r="K2934" t="s">
        <v>205</v>
      </c>
      <c r="L2934" t="s">
        <v>38</v>
      </c>
      <c r="M2934" t="s">
        <v>163</v>
      </c>
      <c r="N2934">
        <v>10</v>
      </c>
      <c r="O2934">
        <v>10</v>
      </c>
      <c r="P2934">
        <v>1776.76</v>
      </c>
      <c r="Q2934" s="2">
        <v>0.09</v>
      </c>
      <c r="R2934">
        <v>24043.07</v>
      </c>
      <c r="S2934">
        <v>7186.83</v>
      </c>
      <c r="T2934" s="3">
        <v>0.29899999999999999</v>
      </c>
      <c r="U2934">
        <v>76.78</v>
      </c>
      <c r="V2934" t="s">
        <v>40</v>
      </c>
      <c r="W2934">
        <v>5</v>
      </c>
      <c r="X2934" t="b">
        <v>0</v>
      </c>
      <c r="Y2934" t="s">
        <v>100</v>
      </c>
      <c r="Z2934" t="s">
        <v>100</v>
      </c>
      <c r="AA2934">
        <v>8</v>
      </c>
      <c r="AB2934">
        <v>8</v>
      </c>
      <c r="AC2934">
        <v>2021</v>
      </c>
      <c r="AD2934" s="1">
        <v>44378</v>
      </c>
      <c r="AE2934" t="s">
        <v>87</v>
      </c>
      <c r="AF2934" t="s">
        <v>69</v>
      </c>
      <c r="AG2934" t="str">
        <f t="shared" si="183"/>
        <v>Include</v>
      </c>
      <c r="AH2934">
        <f t="shared" si="180"/>
        <v>0</v>
      </c>
      <c r="AI2934">
        <f t="shared" si="181"/>
        <v>0</v>
      </c>
      <c r="AJ2934">
        <f t="shared" si="182"/>
        <v>1</v>
      </c>
      <c r="AK2934" s="15">
        <f>1</f>
        <v>1</v>
      </c>
    </row>
    <row r="2935" spans="1:37" x14ac:dyDescent="0.3">
      <c r="A2935" t="s">
        <v>6455</v>
      </c>
      <c r="B2935" s="1">
        <v>44403</v>
      </c>
      <c r="C2935" s="1">
        <v>44403</v>
      </c>
      <c r="D2935" t="s">
        <v>6456</v>
      </c>
      <c r="E2935" t="s">
        <v>1352</v>
      </c>
      <c r="F2935">
        <v>32</v>
      </c>
      <c r="G2935">
        <v>32</v>
      </c>
      <c r="H2935" t="s">
        <v>47</v>
      </c>
      <c r="I2935" t="s">
        <v>47</v>
      </c>
      <c r="J2935" t="s">
        <v>48</v>
      </c>
      <c r="K2935" t="s">
        <v>226</v>
      </c>
      <c r="L2935" t="s">
        <v>38</v>
      </c>
      <c r="M2935" t="s">
        <v>163</v>
      </c>
      <c r="N2935">
        <v>2</v>
      </c>
      <c r="O2935">
        <v>2</v>
      </c>
      <c r="P2935">
        <v>434.45</v>
      </c>
      <c r="Q2935" s="2">
        <v>0.32</v>
      </c>
      <c r="R2935">
        <v>753.9</v>
      </c>
      <c r="S2935">
        <v>264.33999999999997</v>
      </c>
      <c r="T2935" s="3">
        <v>0.35099999999999998</v>
      </c>
      <c r="U2935">
        <v>66.45</v>
      </c>
      <c r="V2935" t="s">
        <v>99</v>
      </c>
      <c r="W2935">
        <v>4</v>
      </c>
      <c r="X2935" t="b">
        <v>1</v>
      </c>
      <c r="Y2935" t="s">
        <v>41</v>
      </c>
      <c r="Z2935" t="s">
        <v>41</v>
      </c>
      <c r="AA2935">
        <v>3</v>
      </c>
      <c r="AB2935">
        <v>3</v>
      </c>
      <c r="AC2935">
        <v>2021</v>
      </c>
      <c r="AD2935" s="1">
        <v>44378</v>
      </c>
      <c r="AE2935" t="s">
        <v>87</v>
      </c>
      <c r="AF2935" t="s">
        <v>62</v>
      </c>
      <c r="AG2935" t="str">
        <f t="shared" si="183"/>
        <v>Include</v>
      </c>
      <c r="AH2935">
        <f t="shared" si="180"/>
        <v>1</v>
      </c>
      <c r="AI2935">
        <f t="shared" si="181"/>
        <v>1</v>
      </c>
      <c r="AJ2935">
        <f t="shared" si="182"/>
        <v>0</v>
      </c>
      <c r="AK2935" s="15">
        <f>1</f>
        <v>1</v>
      </c>
    </row>
    <row r="2936" spans="1:37" x14ac:dyDescent="0.3">
      <c r="A2936" t="s">
        <v>6457</v>
      </c>
      <c r="B2936" s="1">
        <v>44402</v>
      </c>
      <c r="C2936" s="1">
        <v>44402</v>
      </c>
      <c r="D2936" t="s">
        <v>6458</v>
      </c>
      <c r="E2936" t="s">
        <v>364</v>
      </c>
      <c r="F2936">
        <v>13</v>
      </c>
      <c r="G2936">
        <v>13</v>
      </c>
      <c r="H2936" t="s">
        <v>47</v>
      </c>
      <c r="I2936" t="s">
        <v>47</v>
      </c>
      <c r="J2936" t="s">
        <v>36</v>
      </c>
      <c r="K2936" t="s">
        <v>73</v>
      </c>
      <c r="L2936" t="s">
        <v>140</v>
      </c>
      <c r="M2936" t="s">
        <v>219</v>
      </c>
      <c r="N2936">
        <v>5</v>
      </c>
      <c r="O2936">
        <v>5</v>
      </c>
      <c r="P2936">
        <v>1881.57</v>
      </c>
      <c r="Q2936" s="2">
        <v>0.4</v>
      </c>
      <c r="R2936">
        <v>7457.36</v>
      </c>
      <c r="S2936">
        <v>1842.91</v>
      </c>
      <c r="T2936" s="3">
        <v>0.247</v>
      </c>
      <c r="U2936">
        <v>43.33</v>
      </c>
      <c r="V2936" t="s">
        <v>76</v>
      </c>
      <c r="W2936">
        <v>1</v>
      </c>
      <c r="X2936" t="b">
        <v>0</v>
      </c>
      <c r="Y2936" t="s">
        <v>60</v>
      </c>
      <c r="Z2936" t="s">
        <v>60</v>
      </c>
      <c r="AA2936">
        <v>2</v>
      </c>
      <c r="AB2936">
        <v>2</v>
      </c>
      <c r="AC2936">
        <v>2021</v>
      </c>
      <c r="AD2936" s="1">
        <v>44378</v>
      </c>
      <c r="AE2936" t="s">
        <v>42</v>
      </c>
      <c r="AF2936" t="s">
        <v>62</v>
      </c>
      <c r="AG2936" t="str">
        <f t="shared" si="183"/>
        <v>Include</v>
      </c>
      <c r="AH2936">
        <f t="shared" si="180"/>
        <v>0</v>
      </c>
      <c r="AI2936">
        <f t="shared" si="181"/>
        <v>1</v>
      </c>
      <c r="AJ2936">
        <f t="shared" si="182"/>
        <v>0</v>
      </c>
      <c r="AK2936" s="15">
        <f>1</f>
        <v>1</v>
      </c>
    </row>
    <row r="2937" spans="1:37" x14ac:dyDescent="0.3">
      <c r="A2937" t="s">
        <v>6459</v>
      </c>
      <c r="B2937" s="1">
        <v>44402</v>
      </c>
      <c r="C2937" s="1">
        <v>44402</v>
      </c>
      <c r="D2937" t="s">
        <v>6460</v>
      </c>
      <c r="E2937" t="s">
        <v>731</v>
      </c>
      <c r="F2937">
        <v>43</v>
      </c>
      <c r="G2937">
        <v>43</v>
      </c>
      <c r="H2937" t="s">
        <v>35</v>
      </c>
      <c r="I2937" t="s">
        <v>35</v>
      </c>
      <c r="J2937" t="s">
        <v>82</v>
      </c>
      <c r="K2937" t="s">
        <v>266</v>
      </c>
      <c r="L2937" t="s">
        <v>50</v>
      </c>
      <c r="M2937" t="s">
        <v>186</v>
      </c>
      <c r="N2937">
        <v>3</v>
      </c>
      <c r="O2937">
        <v>3</v>
      </c>
      <c r="P2937">
        <v>6493.94</v>
      </c>
      <c r="Q2937" s="2">
        <v>0.18</v>
      </c>
      <c r="R2937">
        <v>18197.59</v>
      </c>
      <c r="S2937">
        <v>5074.92</v>
      </c>
      <c r="T2937" s="3">
        <v>0.27900000000000003</v>
      </c>
      <c r="U2937">
        <v>35.799999999999997</v>
      </c>
      <c r="V2937" t="s">
        <v>99</v>
      </c>
      <c r="W2937">
        <v>4</v>
      </c>
      <c r="X2937" t="b">
        <v>0</v>
      </c>
      <c r="Y2937" t="s">
        <v>142</v>
      </c>
      <c r="Z2937" t="s">
        <v>142</v>
      </c>
      <c r="AA2937">
        <v>8</v>
      </c>
      <c r="AB2937">
        <v>8</v>
      </c>
      <c r="AC2937">
        <v>2021</v>
      </c>
      <c r="AD2937" s="1">
        <v>44378</v>
      </c>
      <c r="AE2937" t="s">
        <v>61</v>
      </c>
      <c r="AF2937" t="s">
        <v>88</v>
      </c>
      <c r="AG2937" t="str">
        <f t="shared" si="183"/>
        <v>Include</v>
      </c>
      <c r="AH2937">
        <f t="shared" si="180"/>
        <v>0</v>
      </c>
      <c r="AI2937">
        <f t="shared" si="181"/>
        <v>0</v>
      </c>
      <c r="AJ2937">
        <f t="shared" si="182"/>
        <v>0</v>
      </c>
      <c r="AK2937" s="15">
        <f>1</f>
        <v>1</v>
      </c>
    </row>
    <row r="2938" spans="1:37" x14ac:dyDescent="0.3">
      <c r="A2938" t="s">
        <v>6461</v>
      </c>
      <c r="B2938" s="1">
        <v>44401</v>
      </c>
      <c r="C2938" s="1">
        <v>44401</v>
      </c>
      <c r="D2938" t="s">
        <v>6462</v>
      </c>
      <c r="E2938" t="s">
        <v>731</v>
      </c>
      <c r="F2938">
        <v>3</v>
      </c>
      <c r="G2938">
        <v>3</v>
      </c>
      <c r="H2938" t="s">
        <v>371</v>
      </c>
      <c r="I2938" t="s">
        <v>81</v>
      </c>
      <c r="J2938" t="s">
        <v>36</v>
      </c>
      <c r="K2938" t="s">
        <v>37</v>
      </c>
      <c r="L2938" t="s">
        <v>111</v>
      </c>
      <c r="M2938" t="s">
        <v>112</v>
      </c>
      <c r="N2938">
        <v>5</v>
      </c>
      <c r="O2938">
        <v>5</v>
      </c>
      <c r="P2938">
        <v>4265.04</v>
      </c>
      <c r="Q2938" s="2">
        <v>0.06</v>
      </c>
      <c r="R2938">
        <v>24870.66</v>
      </c>
      <c r="S2938">
        <v>5110.16</v>
      </c>
      <c r="T2938" s="3">
        <v>0.20499999999999999</v>
      </c>
      <c r="U2938">
        <v>40.03</v>
      </c>
      <c r="V2938" t="s">
        <v>99</v>
      </c>
      <c r="W2938">
        <v>4</v>
      </c>
      <c r="X2938" t="b">
        <v>0</v>
      </c>
      <c r="Y2938" t="s">
        <v>60</v>
      </c>
      <c r="Z2938" t="s">
        <v>60</v>
      </c>
      <c r="AA2938">
        <v>6</v>
      </c>
      <c r="AB2938">
        <v>6</v>
      </c>
      <c r="AC2938">
        <v>2021</v>
      </c>
      <c r="AD2938" s="1">
        <v>44378</v>
      </c>
      <c r="AE2938" t="s">
        <v>42</v>
      </c>
      <c r="AF2938" t="s">
        <v>69</v>
      </c>
      <c r="AG2938" t="str">
        <f t="shared" si="183"/>
        <v>Include</v>
      </c>
      <c r="AH2938">
        <f t="shared" si="180"/>
        <v>0</v>
      </c>
      <c r="AI2938">
        <f t="shared" si="181"/>
        <v>1</v>
      </c>
      <c r="AJ2938">
        <f t="shared" si="182"/>
        <v>0</v>
      </c>
      <c r="AK2938" s="15">
        <f>1</f>
        <v>1</v>
      </c>
    </row>
    <row r="2939" spans="1:37" x14ac:dyDescent="0.3">
      <c r="A2939" t="s">
        <v>6463</v>
      </c>
      <c r="B2939" s="1">
        <v>44401</v>
      </c>
      <c r="C2939" s="1">
        <v>44401</v>
      </c>
      <c r="D2939" t="s">
        <v>6464</v>
      </c>
      <c r="E2939" t="s">
        <v>1306</v>
      </c>
      <c r="F2939">
        <v>63</v>
      </c>
      <c r="G2939">
        <v>63</v>
      </c>
      <c r="H2939" t="s">
        <v>35</v>
      </c>
      <c r="I2939" t="s">
        <v>35</v>
      </c>
      <c r="J2939" t="s">
        <v>82</v>
      </c>
      <c r="K2939" t="s">
        <v>83</v>
      </c>
      <c r="L2939" t="s">
        <v>111</v>
      </c>
      <c r="M2939" t="s">
        <v>112</v>
      </c>
      <c r="N2939">
        <v>10</v>
      </c>
      <c r="O2939">
        <v>10</v>
      </c>
      <c r="P2939">
        <v>5417.12</v>
      </c>
      <c r="Q2939" s="2">
        <v>0.21</v>
      </c>
      <c r="R2939">
        <v>55413.45</v>
      </c>
      <c r="S2939">
        <v>15661.22</v>
      </c>
      <c r="T2939" s="3">
        <v>0.28299999999999997</v>
      </c>
      <c r="U2939">
        <v>56.55</v>
      </c>
      <c r="V2939" t="s">
        <v>76</v>
      </c>
      <c r="W2939">
        <v>1</v>
      </c>
      <c r="X2939" t="b">
        <v>0</v>
      </c>
      <c r="Y2939" t="s">
        <v>100</v>
      </c>
      <c r="Z2939" t="s">
        <v>100</v>
      </c>
      <c r="AA2939">
        <v>5</v>
      </c>
      <c r="AB2939">
        <v>5</v>
      </c>
      <c r="AC2939">
        <v>2021</v>
      </c>
      <c r="AD2939" s="1">
        <v>44378</v>
      </c>
      <c r="AE2939" t="s">
        <v>520</v>
      </c>
      <c r="AF2939" t="s">
        <v>43</v>
      </c>
      <c r="AG2939" t="str">
        <f t="shared" si="183"/>
        <v>Include</v>
      </c>
      <c r="AH2939">
        <f t="shared" si="180"/>
        <v>0</v>
      </c>
      <c r="AI2939">
        <f t="shared" si="181"/>
        <v>0</v>
      </c>
      <c r="AJ2939">
        <f t="shared" si="182"/>
        <v>1</v>
      </c>
      <c r="AK2939" s="15">
        <f>1</f>
        <v>1</v>
      </c>
    </row>
    <row r="2940" spans="1:37" x14ac:dyDescent="0.3">
      <c r="A2940" t="s">
        <v>6465</v>
      </c>
      <c r="B2940" s="1">
        <v>44400</v>
      </c>
      <c r="C2940" s="1">
        <v>44400</v>
      </c>
      <c r="D2940" t="s">
        <v>6466</v>
      </c>
      <c r="E2940" t="s">
        <v>746</v>
      </c>
      <c r="F2940">
        <v>43</v>
      </c>
      <c r="G2940">
        <v>43</v>
      </c>
      <c r="H2940" t="s">
        <v>81</v>
      </c>
      <c r="I2940" t="s">
        <v>81</v>
      </c>
      <c r="J2940" t="s">
        <v>36</v>
      </c>
      <c r="K2940" t="s">
        <v>37</v>
      </c>
      <c r="L2940" t="s">
        <v>140</v>
      </c>
      <c r="M2940" t="s">
        <v>358</v>
      </c>
      <c r="N2940">
        <v>4</v>
      </c>
      <c r="O2940">
        <v>4</v>
      </c>
      <c r="P2940">
        <v>3539.46</v>
      </c>
      <c r="Q2940" s="2">
        <v>0.36</v>
      </c>
      <c r="R2940">
        <v>13144.99</v>
      </c>
      <c r="S2940">
        <v>4582.45</v>
      </c>
      <c r="T2940" s="3">
        <v>0.34899999999999998</v>
      </c>
      <c r="U2940">
        <v>80.650000000000006</v>
      </c>
      <c r="V2940" t="s">
        <v>40</v>
      </c>
      <c r="W2940">
        <v>3</v>
      </c>
      <c r="X2940" t="b">
        <v>1</v>
      </c>
      <c r="Y2940" t="s">
        <v>41</v>
      </c>
      <c r="Z2940" t="s">
        <v>41</v>
      </c>
      <c r="AA2940">
        <v>10</v>
      </c>
      <c r="AB2940">
        <v>10</v>
      </c>
      <c r="AC2940">
        <v>2021</v>
      </c>
      <c r="AD2940" s="1">
        <v>44378</v>
      </c>
      <c r="AE2940" t="s">
        <v>61</v>
      </c>
      <c r="AF2940" t="s">
        <v>62</v>
      </c>
      <c r="AG2940" t="str">
        <f t="shared" si="183"/>
        <v>Include</v>
      </c>
      <c r="AH2940">
        <f t="shared" si="180"/>
        <v>1</v>
      </c>
      <c r="AI2940">
        <f t="shared" si="181"/>
        <v>1</v>
      </c>
      <c r="AJ2940">
        <f t="shared" si="182"/>
        <v>0</v>
      </c>
      <c r="AK2940" s="15">
        <f>1</f>
        <v>1</v>
      </c>
    </row>
    <row r="2941" spans="1:37" x14ac:dyDescent="0.3">
      <c r="A2941" t="s">
        <v>6467</v>
      </c>
      <c r="B2941" s="1">
        <v>44400</v>
      </c>
      <c r="C2941" s="1">
        <v>44400</v>
      </c>
      <c r="D2941" t="s">
        <v>6468</v>
      </c>
      <c r="E2941" t="s">
        <v>715</v>
      </c>
      <c r="F2941">
        <v>32</v>
      </c>
      <c r="G2941">
        <v>32</v>
      </c>
      <c r="H2941" t="s">
        <v>35</v>
      </c>
      <c r="I2941" t="s">
        <v>35</v>
      </c>
      <c r="J2941" t="s">
        <v>57</v>
      </c>
      <c r="K2941" t="s">
        <v>205</v>
      </c>
      <c r="L2941" t="s">
        <v>38</v>
      </c>
      <c r="M2941" t="s">
        <v>163</v>
      </c>
      <c r="N2941">
        <v>3</v>
      </c>
      <c r="O2941">
        <v>3</v>
      </c>
      <c r="P2941">
        <v>676.4</v>
      </c>
      <c r="Q2941" s="2">
        <v>0.31</v>
      </c>
      <c r="R2941">
        <v>2011.95</v>
      </c>
      <c r="S2941">
        <v>671.9</v>
      </c>
      <c r="T2941" s="3">
        <v>0.33400000000000002</v>
      </c>
      <c r="U2941">
        <v>89.11</v>
      </c>
      <c r="V2941" t="s">
        <v>40</v>
      </c>
      <c r="W2941">
        <v>3</v>
      </c>
      <c r="X2941" t="b">
        <v>0</v>
      </c>
      <c r="Y2941" t="s">
        <v>60</v>
      </c>
      <c r="Z2941" t="s">
        <v>60</v>
      </c>
      <c r="AA2941">
        <v>7</v>
      </c>
      <c r="AB2941">
        <v>7</v>
      </c>
      <c r="AC2941">
        <v>2021</v>
      </c>
      <c r="AD2941" s="1">
        <v>44378</v>
      </c>
      <c r="AE2941" t="s">
        <v>87</v>
      </c>
      <c r="AF2941" t="s">
        <v>62</v>
      </c>
      <c r="AG2941" t="str">
        <f t="shared" si="183"/>
        <v>Include</v>
      </c>
      <c r="AH2941">
        <f t="shared" si="180"/>
        <v>0</v>
      </c>
      <c r="AI2941">
        <f t="shared" si="181"/>
        <v>1</v>
      </c>
      <c r="AJ2941">
        <f t="shared" si="182"/>
        <v>0</v>
      </c>
      <c r="AK2941" s="15">
        <f>1</f>
        <v>1</v>
      </c>
    </row>
    <row r="2942" spans="1:37" x14ac:dyDescent="0.3">
      <c r="A2942" t="s">
        <v>6469</v>
      </c>
      <c r="B2942" s="1">
        <v>44400</v>
      </c>
      <c r="C2942" s="1">
        <v>44400</v>
      </c>
      <c r="D2942" t="s">
        <v>6470</v>
      </c>
      <c r="E2942" t="s">
        <v>872</v>
      </c>
      <c r="F2942">
        <v>42</v>
      </c>
      <c r="G2942">
        <v>42</v>
      </c>
      <c r="H2942" t="s">
        <v>47</v>
      </c>
      <c r="I2942" t="s">
        <v>47</v>
      </c>
      <c r="J2942" t="s">
        <v>57</v>
      </c>
      <c r="K2942" t="s">
        <v>155</v>
      </c>
      <c r="L2942" t="s">
        <v>74</v>
      </c>
      <c r="M2942" t="s">
        <v>127</v>
      </c>
      <c r="P2942">
        <v>69372.740000000005</v>
      </c>
      <c r="Q2942" s="2">
        <v>0.32</v>
      </c>
      <c r="R2942">
        <v>68226.259999999995</v>
      </c>
      <c r="S2942">
        <v>9165.4</v>
      </c>
      <c r="T2942" s="3">
        <v>0.13400000000000001</v>
      </c>
      <c r="U2942">
        <v>102.31</v>
      </c>
      <c r="V2942" t="s">
        <v>99</v>
      </c>
      <c r="W2942">
        <v>3</v>
      </c>
      <c r="X2942" t="b">
        <v>0</v>
      </c>
      <c r="Y2942" t="s">
        <v>60</v>
      </c>
      <c r="Z2942" t="s">
        <v>60</v>
      </c>
      <c r="AA2942">
        <v>8</v>
      </c>
      <c r="AB2942">
        <v>8</v>
      </c>
      <c r="AC2942">
        <v>2021</v>
      </c>
      <c r="AD2942" s="1">
        <v>44378</v>
      </c>
      <c r="AE2942" t="s">
        <v>61</v>
      </c>
      <c r="AF2942" t="s">
        <v>62</v>
      </c>
      <c r="AG2942" t="str">
        <f t="shared" si="183"/>
        <v>Include</v>
      </c>
      <c r="AH2942">
        <f t="shared" si="180"/>
        <v>0</v>
      </c>
      <c r="AI2942">
        <f t="shared" si="181"/>
        <v>1</v>
      </c>
      <c r="AJ2942">
        <f t="shared" si="182"/>
        <v>0</v>
      </c>
      <c r="AK2942" s="15">
        <f>1</f>
        <v>1</v>
      </c>
    </row>
    <row r="2943" spans="1:37" x14ac:dyDescent="0.3">
      <c r="A2943" t="s">
        <v>6471</v>
      </c>
      <c r="B2943" t="s">
        <v>6472</v>
      </c>
      <c r="C2943" s="1">
        <v>44400</v>
      </c>
      <c r="D2943" t="s">
        <v>6473</v>
      </c>
      <c r="E2943" t="s">
        <v>2379</v>
      </c>
      <c r="F2943">
        <v>29</v>
      </c>
      <c r="G2943">
        <v>29</v>
      </c>
      <c r="H2943" t="s">
        <v>81</v>
      </c>
      <c r="I2943" t="s">
        <v>81</v>
      </c>
      <c r="J2943" t="s">
        <v>116</v>
      </c>
      <c r="K2943" t="s">
        <v>150</v>
      </c>
      <c r="L2943" t="s">
        <v>111</v>
      </c>
      <c r="M2943" t="s">
        <v>112</v>
      </c>
      <c r="N2943">
        <v>6</v>
      </c>
      <c r="O2943">
        <v>6</v>
      </c>
      <c r="P2943">
        <v>4001.67</v>
      </c>
      <c r="Q2943" s="2">
        <v>0.03</v>
      </c>
      <c r="R2943">
        <v>34048.21</v>
      </c>
      <c r="S2943">
        <v>7434.44</v>
      </c>
      <c r="T2943" s="3">
        <v>0.218</v>
      </c>
      <c r="U2943">
        <v>68.099999999999994</v>
      </c>
      <c r="V2943" t="s">
        <v>76</v>
      </c>
      <c r="W2943">
        <v>5</v>
      </c>
      <c r="X2943" t="b">
        <v>0</v>
      </c>
      <c r="Y2943" t="s">
        <v>60</v>
      </c>
      <c r="Z2943" t="s">
        <v>60</v>
      </c>
      <c r="AA2943">
        <v>7</v>
      </c>
      <c r="AB2943">
        <v>7</v>
      </c>
      <c r="AC2943">
        <v>2021</v>
      </c>
      <c r="AD2943" s="1">
        <v>44378</v>
      </c>
      <c r="AE2943" t="s">
        <v>87</v>
      </c>
      <c r="AF2943" t="s">
        <v>69</v>
      </c>
      <c r="AG2943" t="str">
        <f t="shared" si="183"/>
        <v>Include</v>
      </c>
      <c r="AH2943">
        <f t="shared" si="180"/>
        <v>0</v>
      </c>
      <c r="AI2943">
        <f t="shared" si="181"/>
        <v>1</v>
      </c>
      <c r="AJ2943">
        <f t="shared" si="182"/>
        <v>0</v>
      </c>
      <c r="AK2943" s="15">
        <f>1</f>
        <v>1</v>
      </c>
    </row>
    <row r="2944" spans="1:37" x14ac:dyDescent="0.3">
      <c r="A2944" t="s">
        <v>6474</v>
      </c>
      <c r="B2944" s="1">
        <v>44399</v>
      </c>
      <c r="C2944" s="1">
        <v>44399</v>
      </c>
      <c r="D2944" t="s">
        <v>6475</v>
      </c>
      <c r="E2944" t="s">
        <v>1189</v>
      </c>
      <c r="F2944">
        <v>48</v>
      </c>
      <c r="G2944">
        <v>48</v>
      </c>
      <c r="H2944" t="s">
        <v>47</v>
      </c>
      <c r="I2944" t="s">
        <v>47</v>
      </c>
      <c r="J2944" t="s">
        <v>57</v>
      </c>
      <c r="K2944" t="s">
        <v>155</v>
      </c>
      <c r="L2944" t="s">
        <v>97</v>
      </c>
      <c r="M2944" t="s">
        <v>243</v>
      </c>
      <c r="N2944">
        <v>9</v>
      </c>
      <c r="O2944">
        <v>9</v>
      </c>
      <c r="P2944">
        <v>267.73</v>
      </c>
      <c r="Q2944" s="2">
        <v>0.18</v>
      </c>
      <c r="R2944">
        <v>2753.41</v>
      </c>
      <c r="S2944">
        <v>797.79</v>
      </c>
      <c r="T2944" s="3">
        <v>0.28999999999999998</v>
      </c>
      <c r="U2944">
        <v>100.33</v>
      </c>
      <c r="V2944" t="s">
        <v>132</v>
      </c>
      <c r="W2944">
        <v>5</v>
      </c>
      <c r="X2944" t="b">
        <v>0</v>
      </c>
      <c r="Y2944" t="s">
        <v>86</v>
      </c>
      <c r="Z2944" t="s">
        <v>86</v>
      </c>
      <c r="AC2944">
        <v>2021</v>
      </c>
      <c r="AD2944" s="1">
        <v>44378</v>
      </c>
      <c r="AE2944" t="s">
        <v>101</v>
      </c>
      <c r="AF2944" t="s">
        <v>88</v>
      </c>
      <c r="AG2944" t="str">
        <f t="shared" si="183"/>
        <v>Include</v>
      </c>
      <c r="AH2944">
        <f t="shared" si="180"/>
        <v>0</v>
      </c>
      <c r="AI2944">
        <f t="shared" si="181"/>
        <v>0</v>
      </c>
      <c r="AJ2944">
        <f t="shared" si="182"/>
        <v>0</v>
      </c>
      <c r="AK2944" s="15">
        <f>1</f>
        <v>1</v>
      </c>
    </row>
    <row r="2945" spans="1:37" x14ac:dyDescent="0.3">
      <c r="A2945" t="s">
        <v>6476</v>
      </c>
      <c r="B2945" s="1">
        <v>44397</v>
      </c>
      <c r="C2945" s="1">
        <v>44397</v>
      </c>
      <c r="D2945" t="s">
        <v>6477</v>
      </c>
      <c r="E2945" t="s">
        <v>1225</v>
      </c>
      <c r="F2945">
        <v>32</v>
      </c>
      <c r="G2945">
        <v>32</v>
      </c>
      <c r="H2945" t="s">
        <v>81</v>
      </c>
      <c r="I2945" t="s">
        <v>81</v>
      </c>
      <c r="J2945" t="s">
        <v>82</v>
      </c>
      <c r="K2945" t="s">
        <v>122</v>
      </c>
      <c r="L2945" t="s">
        <v>84</v>
      </c>
      <c r="M2945" t="s">
        <v>146</v>
      </c>
      <c r="N2945">
        <v>10</v>
      </c>
      <c r="O2945">
        <v>10</v>
      </c>
      <c r="P2945">
        <v>311.3</v>
      </c>
      <c r="Q2945" s="2">
        <v>0.22</v>
      </c>
      <c r="R2945">
        <v>2697.43</v>
      </c>
      <c r="S2945">
        <v>192.38</v>
      </c>
      <c r="T2945" s="3">
        <v>7.0999999999999994E-2</v>
      </c>
      <c r="U2945">
        <v>47.53</v>
      </c>
      <c r="V2945" t="s">
        <v>40</v>
      </c>
      <c r="W2945">
        <v>5</v>
      </c>
      <c r="X2945" t="b">
        <v>0</v>
      </c>
      <c r="Y2945" t="s">
        <v>60</v>
      </c>
      <c r="Z2945" t="s">
        <v>60</v>
      </c>
      <c r="AA2945">
        <v>5</v>
      </c>
      <c r="AB2945">
        <v>5</v>
      </c>
      <c r="AC2945">
        <v>2021</v>
      </c>
      <c r="AD2945" s="1">
        <v>44378</v>
      </c>
      <c r="AE2945" t="s">
        <v>87</v>
      </c>
      <c r="AF2945" t="s">
        <v>43</v>
      </c>
      <c r="AG2945" t="str">
        <f t="shared" si="183"/>
        <v>Include</v>
      </c>
      <c r="AH2945">
        <f t="shared" si="180"/>
        <v>0</v>
      </c>
      <c r="AI2945">
        <f t="shared" si="181"/>
        <v>1</v>
      </c>
      <c r="AJ2945">
        <f t="shared" si="182"/>
        <v>0</v>
      </c>
      <c r="AK2945" s="15">
        <f>1</f>
        <v>1</v>
      </c>
    </row>
    <row r="2946" spans="1:37" x14ac:dyDescent="0.3">
      <c r="A2946" t="s">
        <v>6478</v>
      </c>
      <c r="B2946" s="1">
        <v>44397</v>
      </c>
      <c r="C2946" s="1">
        <v>44397</v>
      </c>
      <c r="D2946" t="s">
        <v>6479</v>
      </c>
      <c r="E2946" t="s">
        <v>825</v>
      </c>
      <c r="F2946">
        <v>50</v>
      </c>
      <c r="G2946">
        <v>50</v>
      </c>
      <c r="H2946" t="s">
        <v>81</v>
      </c>
      <c r="I2946" t="s">
        <v>81</v>
      </c>
      <c r="J2946" t="s">
        <v>36</v>
      </c>
      <c r="K2946" t="s">
        <v>73</v>
      </c>
      <c r="L2946" t="s">
        <v>111</v>
      </c>
      <c r="M2946" t="s">
        <v>112</v>
      </c>
      <c r="N2946">
        <v>10</v>
      </c>
      <c r="O2946">
        <v>10</v>
      </c>
      <c r="P2946">
        <v>8620.94</v>
      </c>
      <c r="Q2946" s="2">
        <v>0.04</v>
      </c>
      <c r="R2946">
        <v>126401.53</v>
      </c>
      <c r="S2946">
        <v>29243.759999999998</v>
      </c>
      <c r="T2946" s="3">
        <v>0.23100000000000001</v>
      </c>
      <c r="U2946">
        <v>63.69</v>
      </c>
      <c r="V2946" t="s">
        <v>40</v>
      </c>
      <c r="W2946">
        <v>1</v>
      </c>
      <c r="X2946" t="b">
        <v>0</v>
      </c>
      <c r="Y2946" t="s">
        <v>100</v>
      </c>
      <c r="Z2946" t="s">
        <v>100</v>
      </c>
      <c r="AA2946">
        <v>3</v>
      </c>
      <c r="AB2946">
        <v>3</v>
      </c>
      <c r="AC2946">
        <v>2021</v>
      </c>
      <c r="AD2946" s="1">
        <v>44378</v>
      </c>
      <c r="AE2946" t="s">
        <v>101</v>
      </c>
      <c r="AF2946" t="s">
        <v>69</v>
      </c>
      <c r="AG2946" t="str">
        <f t="shared" si="183"/>
        <v>Include</v>
      </c>
      <c r="AH2946">
        <f t="shared" ref="AH2946:AH3009" si="184">IF(Z2946="Returned",1,0)</f>
        <v>0</v>
      </c>
      <c r="AI2946">
        <f t="shared" ref="AI2946:AI3009" si="185">IF(OR(Z2946="Delivered",Z2946="Returned"),1,0)</f>
        <v>0</v>
      </c>
      <c r="AJ2946">
        <f t="shared" ref="AJ2946:AJ3009" si="186">IF(Z2946="Cancelled",1,0)</f>
        <v>1</v>
      </c>
      <c r="AK2946" s="15">
        <f>1</f>
        <v>1</v>
      </c>
    </row>
    <row r="2947" spans="1:37" x14ac:dyDescent="0.3">
      <c r="A2947" t="s">
        <v>6480</v>
      </c>
      <c r="B2947" s="1">
        <v>44396</v>
      </c>
      <c r="C2947" s="1">
        <v>44396</v>
      </c>
      <c r="D2947" t="s">
        <v>6481</v>
      </c>
      <c r="E2947" t="s">
        <v>3331</v>
      </c>
      <c r="F2947">
        <v>31</v>
      </c>
      <c r="G2947">
        <v>31</v>
      </c>
      <c r="H2947" t="s">
        <v>35</v>
      </c>
      <c r="I2947" t="s">
        <v>35</v>
      </c>
      <c r="J2947" t="s">
        <v>48</v>
      </c>
      <c r="K2947" t="s">
        <v>185</v>
      </c>
      <c r="L2947" t="s">
        <v>84</v>
      </c>
      <c r="M2947" t="s">
        <v>231</v>
      </c>
      <c r="N2947">
        <v>5</v>
      </c>
      <c r="O2947">
        <v>5</v>
      </c>
      <c r="P2947">
        <v>443.63</v>
      </c>
      <c r="Q2947" s="2">
        <v>0.36</v>
      </c>
      <c r="R2947">
        <v>1854.03</v>
      </c>
      <c r="S2947">
        <v>166.1</v>
      </c>
      <c r="T2947" s="3">
        <v>0.09</v>
      </c>
      <c r="U2947">
        <v>43.69</v>
      </c>
      <c r="V2947" t="s">
        <v>52</v>
      </c>
      <c r="W2947">
        <v>2</v>
      </c>
      <c r="X2947" t="b">
        <v>1</v>
      </c>
      <c r="Y2947" t="s">
        <v>41</v>
      </c>
      <c r="Z2947" t="s">
        <v>41</v>
      </c>
      <c r="AA2947">
        <v>2</v>
      </c>
      <c r="AB2947">
        <v>2</v>
      </c>
      <c r="AC2947">
        <v>2021</v>
      </c>
      <c r="AD2947" s="1">
        <v>44378</v>
      </c>
      <c r="AE2947" t="s">
        <v>87</v>
      </c>
      <c r="AF2947" t="s">
        <v>62</v>
      </c>
      <c r="AG2947" t="str">
        <f t="shared" ref="AG2947:AG3010" si="187">IF(N2947=999,"Exclude","Include")</f>
        <v>Include</v>
      </c>
      <c r="AH2947">
        <f t="shared" si="184"/>
        <v>1</v>
      </c>
      <c r="AI2947">
        <f t="shared" si="185"/>
        <v>1</v>
      </c>
      <c r="AJ2947">
        <f t="shared" si="186"/>
        <v>0</v>
      </c>
      <c r="AK2947" s="15">
        <f>1</f>
        <v>1</v>
      </c>
    </row>
    <row r="2948" spans="1:37" x14ac:dyDescent="0.3">
      <c r="A2948" t="s">
        <v>6482</v>
      </c>
      <c r="B2948" s="1">
        <v>44396</v>
      </c>
      <c r="C2948" s="1">
        <v>44396</v>
      </c>
      <c r="D2948" t="s">
        <v>6483</v>
      </c>
      <c r="E2948" t="s">
        <v>2807</v>
      </c>
      <c r="F2948">
        <v>38</v>
      </c>
      <c r="G2948">
        <v>38</v>
      </c>
      <c r="H2948" t="s">
        <v>81</v>
      </c>
      <c r="I2948" t="s">
        <v>81</v>
      </c>
      <c r="J2948" t="s">
        <v>57</v>
      </c>
      <c r="K2948" t="s">
        <v>155</v>
      </c>
      <c r="L2948" t="s">
        <v>74</v>
      </c>
      <c r="M2948" t="s">
        <v>235</v>
      </c>
      <c r="N2948">
        <v>10</v>
      </c>
      <c r="O2948">
        <v>10</v>
      </c>
      <c r="P2948">
        <v>14508.42</v>
      </c>
      <c r="Q2948" s="2">
        <v>0.2</v>
      </c>
      <c r="R2948">
        <v>157988.20000000001</v>
      </c>
      <c r="S2948">
        <v>19642.09</v>
      </c>
      <c r="T2948" s="3">
        <v>0.124</v>
      </c>
      <c r="U2948">
        <v>83.47</v>
      </c>
      <c r="V2948" t="s">
        <v>52</v>
      </c>
      <c r="W2948">
        <v>1</v>
      </c>
      <c r="X2948" t="b">
        <v>0</v>
      </c>
      <c r="Y2948" t="s">
        <v>60</v>
      </c>
      <c r="Z2948" t="s">
        <v>60</v>
      </c>
      <c r="AA2948">
        <v>8</v>
      </c>
      <c r="AB2948">
        <v>8</v>
      </c>
      <c r="AC2948">
        <v>2021</v>
      </c>
      <c r="AD2948" s="1">
        <v>44378</v>
      </c>
      <c r="AE2948" t="s">
        <v>61</v>
      </c>
      <c r="AF2948" t="s">
        <v>88</v>
      </c>
      <c r="AG2948" t="str">
        <f t="shared" si="187"/>
        <v>Include</v>
      </c>
      <c r="AH2948">
        <f t="shared" si="184"/>
        <v>0</v>
      </c>
      <c r="AI2948">
        <f t="shared" si="185"/>
        <v>1</v>
      </c>
      <c r="AJ2948">
        <f t="shared" si="186"/>
        <v>0</v>
      </c>
      <c r="AK2948" s="15">
        <f>1</f>
        <v>1</v>
      </c>
    </row>
    <row r="2949" spans="1:37" x14ac:dyDescent="0.3">
      <c r="A2949" t="s">
        <v>6484</v>
      </c>
      <c r="B2949" s="1">
        <v>44396</v>
      </c>
      <c r="C2949" s="1">
        <v>44396</v>
      </c>
      <c r="D2949" t="s">
        <v>6485</v>
      </c>
      <c r="E2949" t="s">
        <v>149</v>
      </c>
      <c r="F2949">
        <v>36</v>
      </c>
      <c r="G2949">
        <v>36</v>
      </c>
      <c r="H2949" t="s">
        <v>35</v>
      </c>
      <c r="I2949" t="s">
        <v>35</v>
      </c>
      <c r="J2949" t="s">
        <v>36</v>
      </c>
      <c r="K2949" t="s">
        <v>106</v>
      </c>
      <c r="L2949" t="s">
        <v>74</v>
      </c>
      <c r="M2949" t="s">
        <v>453</v>
      </c>
      <c r="N2949">
        <v>1</v>
      </c>
      <c r="O2949">
        <v>1</v>
      </c>
      <c r="P2949">
        <v>60275.27</v>
      </c>
      <c r="Q2949" s="2">
        <v>0.06</v>
      </c>
      <c r="R2949">
        <v>74194.61</v>
      </c>
      <c r="S2949">
        <v>8194.66</v>
      </c>
      <c r="T2949" s="3">
        <v>0.11</v>
      </c>
      <c r="U2949">
        <v>64.8</v>
      </c>
      <c r="V2949" t="s">
        <v>99</v>
      </c>
      <c r="W2949">
        <v>4</v>
      </c>
      <c r="X2949" t="b">
        <v>0</v>
      </c>
      <c r="Y2949" t="s">
        <v>86</v>
      </c>
      <c r="Z2949" t="s">
        <v>86</v>
      </c>
      <c r="AA2949">
        <v>1</v>
      </c>
      <c r="AB2949">
        <v>1</v>
      </c>
      <c r="AC2949">
        <v>2021</v>
      </c>
      <c r="AD2949" s="1">
        <v>44378</v>
      </c>
      <c r="AE2949" t="s">
        <v>61</v>
      </c>
      <c r="AF2949" t="s">
        <v>69</v>
      </c>
      <c r="AG2949" t="str">
        <f t="shared" si="187"/>
        <v>Include</v>
      </c>
      <c r="AH2949">
        <f t="shared" si="184"/>
        <v>0</v>
      </c>
      <c r="AI2949">
        <f t="shared" si="185"/>
        <v>0</v>
      </c>
      <c r="AJ2949">
        <f t="shared" si="186"/>
        <v>0</v>
      </c>
      <c r="AK2949" s="15">
        <f>1</f>
        <v>1</v>
      </c>
    </row>
    <row r="2950" spans="1:37" x14ac:dyDescent="0.3">
      <c r="A2950" t="s">
        <v>6486</v>
      </c>
      <c r="B2950" s="1">
        <v>44395</v>
      </c>
      <c r="C2950" s="1">
        <v>44395</v>
      </c>
      <c r="D2950" t="s">
        <v>6487</v>
      </c>
      <c r="E2950" t="s">
        <v>676</v>
      </c>
      <c r="F2950">
        <v>28</v>
      </c>
      <c r="G2950">
        <v>28</v>
      </c>
      <c r="H2950" t="s">
        <v>47</v>
      </c>
      <c r="I2950" t="s">
        <v>47</v>
      </c>
      <c r="J2950" t="s">
        <v>57</v>
      </c>
      <c r="K2950" t="s">
        <v>66</v>
      </c>
      <c r="L2950" t="s">
        <v>50</v>
      </c>
      <c r="M2950" t="s">
        <v>251</v>
      </c>
      <c r="N2950">
        <v>2</v>
      </c>
      <c r="O2950">
        <v>2</v>
      </c>
      <c r="P2950">
        <v>27494.42</v>
      </c>
      <c r="Q2950" s="2">
        <v>0.09</v>
      </c>
      <c r="R2950">
        <v>66782.429999999993</v>
      </c>
      <c r="S2950">
        <v>17991.259999999998</v>
      </c>
      <c r="T2950" s="3">
        <v>0.26900000000000002</v>
      </c>
      <c r="U2950">
        <v>56.35</v>
      </c>
      <c r="V2950" t="s">
        <v>68</v>
      </c>
      <c r="W2950">
        <v>3</v>
      </c>
      <c r="X2950" t="b">
        <v>0</v>
      </c>
      <c r="Y2950" t="s">
        <v>60</v>
      </c>
      <c r="Z2950" t="s">
        <v>60</v>
      </c>
      <c r="AA2950">
        <v>6</v>
      </c>
      <c r="AB2950">
        <v>6</v>
      </c>
      <c r="AC2950">
        <v>2021</v>
      </c>
      <c r="AD2950" s="1">
        <v>44378</v>
      </c>
      <c r="AE2950" t="s">
        <v>87</v>
      </c>
      <c r="AF2950" t="s">
        <v>69</v>
      </c>
      <c r="AG2950" t="str">
        <f t="shared" si="187"/>
        <v>Include</v>
      </c>
      <c r="AH2950">
        <f t="shared" si="184"/>
        <v>0</v>
      </c>
      <c r="AI2950">
        <f t="shared" si="185"/>
        <v>1</v>
      </c>
      <c r="AJ2950">
        <f t="shared" si="186"/>
        <v>0</v>
      </c>
      <c r="AK2950" s="15">
        <f>1</f>
        <v>1</v>
      </c>
    </row>
    <row r="2951" spans="1:37" x14ac:dyDescent="0.3">
      <c r="A2951" t="s">
        <v>6488</v>
      </c>
      <c r="B2951" s="1">
        <v>44394</v>
      </c>
      <c r="C2951" s="1">
        <v>44394</v>
      </c>
      <c r="D2951" t="s">
        <v>6489</v>
      </c>
      <c r="E2951" t="s">
        <v>3320</v>
      </c>
      <c r="F2951">
        <v>39</v>
      </c>
      <c r="G2951">
        <v>39</v>
      </c>
      <c r="H2951" t="s">
        <v>47</v>
      </c>
      <c r="I2951" t="s">
        <v>47</v>
      </c>
      <c r="J2951" t="s">
        <v>57</v>
      </c>
      <c r="K2951" t="s">
        <v>58</v>
      </c>
      <c r="L2951" t="s">
        <v>50</v>
      </c>
      <c r="M2951" t="s">
        <v>186</v>
      </c>
      <c r="N2951">
        <v>2</v>
      </c>
      <c r="O2951">
        <v>2</v>
      </c>
      <c r="P2951">
        <v>9066.85</v>
      </c>
      <c r="Q2951" s="2">
        <v>0.3</v>
      </c>
      <c r="R2951">
        <v>13846.15</v>
      </c>
      <c r="S2951">
        <v>3812.64</v>
      </c>
      <c r="T2951" s="3">
        <v>0.27500000000000002</v>
      </c>
      <c r="U2951">
        <v>91.56</v>
      </c>
      <c r="V2951" t="s">
        <v>40</v>
      </c>
      <c r="W2951">
        <v>1</v>
      </c>
      <c r="X2951" t="b">
        <v>0</v>
      </c>
      <c r="Y2951" t="s">
        <v>60</v>
      </c>
      <c r="Z2951" t="s">
        <v>60</v>
      </c>
      <c r="AA2951">
        <v>9</v>
      </c>
      <c r="AB2951">
        <v>9</v>
      </c>
      <c r="AC2951">
        <v>2021</v>
      </c>
      <c r="AD2951" s="1">
        <v>44378</v>
      </c>
      <c r="AE2951" t="s">
        <v>61</v>
      </c>
      <c r="AF2951" t="s">
        <v>43</v>
      </c>
      <c r="AG2951" t="str">
        <f t="shared" si="187"/>
        <v>Include</v>
      </c>
      <c r="AH2951">
        <f t="shared" si="184"/>
        <v>0</v>
      </c>
      <c r="AI2951">
        <f t="shared" si="185"/>
        <v>1</v>
      </c>
      <c r="AJ2951">
        <f t="shared" si="186"/>
        <v>0</v>
      </c>
      <c r="AK2951" s="15">
        <f>1</f>
        <v>1</v>
      </c>
    </row>
    <row r="2952" spans="1:37" x14ac:dyDescent="0.3">
      <c r="A2952" t="s">
        <v>6490</v>
      </c>
      <c r="B2952" s="1">
        <v>44394</v>
      </c>
      <c r="C2952" s="1">
        <v>44394</v>
      </c>
      <c r="D2952" t="s">
        <v>6491</v>
      </c>
      <c r="E2952" t="s">
        <v>769</v>
      </c>
      <c r="F2952">
        <v>54</v>
      </c>
      <c r="G2952">
        <v>54</v>
      </c>
      <c r="H2952" t="s">
        <v>81</v>
      </c>
      <c r="I2952" t="s">
        <v>81</v>
      </c>
      <c r="J2952" t="s">
        <v>36</v>
      </c>
      <c r="K2952" t="s">
        <v>37</v>
      </c>
      <c r="L2952" t="s">
        <v>97</v>
      </c>
      <c r="M2952" t="s">
        <v>107</v>
      </c>
      <c r="N2952">
        <v>3</v>
      </c>
      <c r="O2952">
        <v>3</v>
      </c>
      <c r="P2952">
        <v>454.35</v>
      </c>
      <c r="Q2952" s="2">
        <v>0.08</v>
      </c>
      <c r="R2952">
        <v>1480.71</v>
      </c>
      <c r="S2952">
        <v>662.33</v>
      </c>
      <c r="T2952" s="3">
        <v>0.44700000000000001</v>
      </c>
      <c r="U2952">
        <v>36.880000000000003</v>
      </c>
      <c r="V2952" t="s">
        <v>99</v>
      </c>
      <c r="W2952">
        <v>5</v>
      </c>
      <c r="X2952" t="b">
        <v>0</v>
      </c>
      <c r="Y2952" t="s">
        <v>60</v>
      </c>
      <c r="Z2952" t="s">
        <v>60</v>
      </c>
      <c r="AA2952">
        <v>1</v>
      </c>
      <c r="AB2952">
        <v>1</v>
      </c>
      <c r="AC2952">
        <v>2021</v>
      </c>
      <c r="AD2952" s="1">
        <v>44378</v>
      </c>
      <c r="AE2952" t="s">
        <v>101</v>
      </c>
      <c r="AF2952" t="s">
        <v>69</v>
      </c>
      <c r="AG2952" t="str">
        <f t="shared" si="187"/>
        <v>Include</v>
      </c>
      <c r="AH2952">
        <f t="shared" si="184"/>
        <v>0</v>
      </c>
      <c r="AI2952">
        <f t="shared" si="185"/>
        <v>1</v>
      </c>
      <c r="AJ2952">
        <f t="shared" si="186"/>
        <v>0</v>
      </c>
      <c r="AK2952" s="15">
        <f>1</f>
        <v>1</v>
      </c>
    </row>
    <row r="2953" spans="1:37" x14ac:dyDescent="0.3">
      <c r="A2953" t="s">
        <v>6492</v>
      </c>
      <c r="B2953" s="1">
        <v>44394</v>
      </c>
      <c r="C2953" s="1">
        <v>44394</v>
      </c>
      <c r="D2953" t="s">
        <v>6493</v>
      </c>
      <c r="E2953" t="s">
        <v>509</v>
      </c>
      <c r="F2953">
        <v>58</v>
      </c>
      <c r="G2953">
        <v>58</v>
      </c>
      <c r="H2953" t="s">
        <v>81</v>
      </c>
      <c r="I2953" t="s">
        <v>81</v>
      </c>
      <c r="J2953" t="s">
        <v>36</v>
      </c>
      <c r="K2953" t="s">
        <v>73</v>
      </c>
      <c r="L2953" t="s">
        <v>111</v>
      </c>
      <c r="M2953" t="s">
        <v>174</v>
      </c>
      <c r="N2953">
        <v>10</v>
      </c>
      <c r="O2953">
        <v>10</v>
      </c>
      <c r="P2953">
        <v>4548.04</v>
      </c>
      <c r="Q2953" s="2">
        <v>0.13</v>
      </c>
      <c r="R2953">
        <v>54271.82</v>
      </c>
      <c r="S2953">
        <v>14354.18</v>
      </c>
      <c r="T2953" s="3">
        <v>0.26400000000000001</v>
      </c>
      <c r="U2953">
        <v>56.47</v>
      </c>
      <c r="V2953" t="s">
        <v>76</v>
      </c>
      <c r="W2953">
        <v>2</v>
      </c>
      <c r="X2953" t="b">
        <v>0</v>
      </c>
      <c r="Y2953" t="s">
        <v>60</v>
      </c>
      <c r="Z2953" t="s">
        <v>60</v>
      </c>
      <c r="AA2953">
        <v>10</v>
      </c>
      <c r="AB2953">
        <v>10</v>
      </c>
      <c r="AC2953">
        <v>2021</v>
      </c>
      <c r="AD2953" s="1">
        <v>44378</v>
      </c>
      <c r="AE2953" t="s">
        <v>101</v>
      </c>
      <c r="AF2953" t="s">
        <v>88</v>
      </c>
      <c r="AG2953" t="str">
        <f t="shared" si="187"/>
        <v>Include</v>
      </c>
      <c r="AH2953">
        <f t="shared" si="184"/>
        <v>0</v>
      </c>
      <c r="AI2953">
        <f t="shared" si="185"/>
        <v>1</v>
      </c>
      <c r="AJ2953">
        <f t="shared" si="186"/>
        <v>0</v>
      </c>
      <c r="AK2953" s="15">
        <f>1</f>
        <v>1</v>
      </c>
    </row>
    <row r="2954" spans="1:37" x14ac:dyDescent="0.3">
      <c r="A2954" t="s">
        <v>6494</v>
      </c>
      <c r="B2954" s="1">
        <v>44393</v>
      </c>
      <c r="C2954" s="1">
        <v>44393</v>
      </c>
      <c r="D2954" t="s">
        <v>6495</v>
      </c>
      <c r="E2954" t="s">
        <v>242</v>
      </c>
      <c r="F2954">
        <v>52</v>
      </c>
      <c r="G2954">
        <v>52</v>
      </c>
      <c r="H2954" t="s">
        <v>35</v>
      </c>
      <c r="I2954" t="s">
        <v>35</v>
      </c>
      <c r="J2954" t="s">
        <v>36</v>
      </c>
      <c r="K2954" t="s">
        <v>37</v>
      </c>
      <c r="L2954" t="s">
        <v>111</v>
      </c>
      <c r="M2954" t="s">
        <v>136</v>
      </c>
      <c r="N2954">
        <v>9</v>
      </c>
      <c r="O2954">
        <v>9</v>
      </c>
      <c r="P2954">
        <v>10077.49</v>
      </c>
      <c r="Q2954" s="2">
        <v>0.34</v>
      </c>
      <c r="R2954">
        <v>84123.31</v>
      </c>
      <c r="S2954">
        <v>16599.27</v>
      </c>
      <c r="T2954" s="3">
        <v>0.19700000000000001</v>
      </c>
      <c r="U2954">
        <v>71.95</v>
      </c>
      <c r="V2954" t="s">
        <v>52</v>
      </c>
      <c r="W2954">
        <v>3</v>
      </c>
      <c r="X2954" t="b">
        <v>0</v>
      </c>
      <c r="Y2954" t="s">
        <v>60</v>
      </c>
      <c r="Z2954" t="s">
        <v>60</v>
      </c>
      <c r="AA2954">
        <v>2</v>
      </c>
      <c r="AB2954">
        <v>2</v>
      </c>
      <c r="AC2954">
        <v>2021</v>
      </c>
      <c r="AD2954" s="1">
        <v>44378</v>
      </c>
      <c r="AE2954" t="s">
        <v>101</v>
      </c>
      <c r="AF2954" t="s">
        <v>62</v>
      </c>
      <c r="AG2954" t="str">
        <f t="shared" si="187"/>
        <v>Include</v>
      </c>
      <c r="AH2954">
        <f t="shared" si="184"/>
        <v>0</v>
      </c>
      <c r="AI2954">
        <f t="shared" si="185"/>
        <v>1</v>
      </c>
      <c r="AJ2954">
        <f t="shared" si="186"/>
        <v>0</v>
      </c>
      <c r="AK2954" s="15">
        <f>1</f>
        <v>1</v>
      </c>
    </row>
    <row r="2955" spans="1:37" x14ac:dyDescent="0.3">
      <c r="A2955" t="s">
        <v>6496</v>
      </c>
      <c r="B2955" s="1">
        <v>44393</v>
      </c>
      <c r="C2955" s="1">
        <v>44393</v>
      </c>
      <c r="D2955" t="s">
        <v>6497</v>
      </c>
      <c r="E2955" t="s">
        <v>433</v>
      </c>
      <c r="F2955">
        <v>28</v>
      </c>
      <c r="G2955">
        <v>28</v>
      </c>
      <c r="H2955" t="s">
        <v>47</v>
      </c>
      <c r="I2955" t="s">
        <v>47</v>
      </c>
      <c r="J2955" t="s">
        <v>82</v>
      </c>
      <c r="K2955" t="s">
        <v>122</v>
      </c>
      <c r="L2955" t="s">
        <v>140</v>
      </c>
      <c r="M2955" t="s">
        <v>372</v>
      </c>
      <c r="N2955">
        <v>3</v>
      </c>
      <c r="O2955">
        <v>3</v>
      </c>
      <c r="P2955">
        <v>1871.08</v>
      </c>
      <c r="Q2955" s="2">
        <v>0.03</v>
      </c>
      <c r="R2955">
        <v>7720.71</v>
      </c>
      <c r="S2955">
        <v>2716.63</v>
      </c>
      <c r="T2955" s="3">
        <v>0.35199999999999998</v>
      </c>
      <c r="U2955">
        <v>65.48</v>
      </c>
      <c r="V2955" t="s">
        <v>52</v>
      </c>
      <c r="W2955">
        <v>1</v>
      </c>
      <c r="X2955" t="b">
        <v>0</v>
      </c>
      <c r="Y2955" t="s">
        <v>382</v>
      </c>
      <c r="Z2955" t="s">
        <v>60</v>
      </c>
      <c r="AA2955">
        <v>7</v>
      </c>
      <c r="AB2955">
        <v>7</v>
      </c>
      <c r="AC2955">
        <v>2021</v>
      </c>
      <c r="AD2955" s="1">
        <v>44378</v>
      </c>
      <c r="AE2955" t="s">
        <v>87</v>
      </c>
      <c r="AF2955" t="s">
        <v>69</v>
      </c>
      <c r="AG2955" t="str">
        <f t="shared" si="187"/>
        <v>Include</v>
      </c>
      <c r="AH2955">
        <f t="shared" si="184"/>
        <v>0</v>
      </c>
      <c r="AI2955">
        <f t="shared" si="185"/>
        <v>1</v>
      </c>
      <c r="AJ2955">
        <f t="shared" si="186"/>
        <v>0</v>
      </c>
      <c r="AK2955" s="15">
        <f>1</f>
        <v>1</v>
      </c>
    </row>
    <row r="2956" spans="1:37" x14ac:dyDescent="0.3">
      <c r="A2956" t="s">
        <v>6498</v>
      </c>
      <c r="B2956" s="1">
        <v>44393</v>
      </c>
      <c r="C2956" s="1">
        <v>44393</v>
      </c>
      <c r="D2956" t="s">
        <v>6499</v>
      </c>
      <c r="E2956" t="s">
        <v>681</v>
      </c>
      <c r="F2956">
        <v>31</v>
      </c>
      <c r="G2956">
        <v>31</v>
      </c>
      <c r="H2956" t="s">
        <v>340</v>
      </c>
      <c r="I2956" t="s">
        <v>35</v>
      </c>
      <c r="J2956" t="s">
        <v>36</v>
      </c>
      <c r="K2956" t="s">
        <v>37</v>
      </c>
      <c r="L2956" t="s">
        <v>97</v>
      </c>
      <c r="M2956" t="s">
        <v>98</v>
      </c>
      <c r="N2956">
        <v>6</v>
      </c>
      <c r="O2956">
        <v>6</v>
      </c>
      <c r="P2956">
        <v>1434.91</v>
      </c>
      <c r="Q2956" s="2">
        <v>0.15</v>
      </c>
      <c r="R2956">
        <v>8544.42</v>
      </c>
      <c r="S2956">
        <v>2933.84</v>
      </c>
      <c r="T2956" s="3">
        <v>0.34300000000000003</v>
      </c>
      <c r="U2956">
        <v>31.36</v>
      </c>
      <c r="V2956" t="s">
        <v>40</v>
      </c>
      <c r="W2956">
        <v>2</v>
      </c>
      <c r="X2956" t="b">
        <v>0</v>
      </c>
      <c r="Y2956" t="s">
        <v>60</v>
      </c>
      <c r="Z2956" t="s">
        <v>60</v>
      </c>
      <c r="AA2956">
        <v>6</v>
      </c>
      <c r="AB2956">
        <v>6</v>
      </c>
      <c r="AC2956">
        <v>2021</v>
      </c>
      <c r="AD2956" s="1">
        <v>44378</v>
      </c>
      <c r="AE2956" t="s">
        <v>87</v>
      </c>
      <c r="AF2956" t="s">
        <v>88</v>
      </c>
      <c r="AG2956" t="str">
        <f t="shared" si="187"/>
        <v>Include</v>
      </c>
      <c r="AH2956">
        <f t="shared" si="184"/>
        <v>0</v>
      </c>
      <c r="AI2956">
        <f t="shared" si="185"/>
        <v>1</v>
      </c>
      <c r="AJ2956">
        <f t="shared" si="186"/>
        <v>0</v>
      </c>
      <c r="AK2956" s="15">
        <f>1</f>
        <v>1</v>
      </c>
    </row>
    <row r="2957" spans="1:37" x14ac:dyDescent="0.3">
      <c r="A2957" t="s">
        <v>6500</v>
      </c>
      <c r="B2957" s="1">
        <v>44393</v>
      </c>
      <c r="C2957" s="1">
        <v>44393</v>
      </c>
      <c r="D2957" t="s">
        <v>6501</v>
      </c>
      <c r="E2957" t="s">
        <v>764</v>
      </c>
      <c r="F2957">
        <v>52</v>
      </c>
      <c r="G2957">
        <v>52</v>
      </c>
      <c r="H2957" t="s">
        <v>81</v>
      </c>
      <c r="I2957" t="s">
        <v>81</v>
      </c>
      <c r="J2957" t="s">
        <v>57</v>
      </c>
      <c r="K2957" t="s">
        <v>58</v>
      </c>
      <c r="L2957" t="s">
        <v>84</v>
      </c>
      <c r="M2957" t="s">
        <v>267</v>
      </c>
      <c r="N2957">
        <v>10</v>
      </c>
      <c r="O2957">
        <v>10</v>
      </c>
      <c r="P2957">
        <v>422.95</v>
      </c>
      <c r="Q2957" s="2">
        <v>0.01</v>
      </c>
      <c r="R2957">
        <v>5380.7</v>
      </c>
      <c r="S2957">
        <v>403.1</v>
      </c>
      <c r="T2957" s="3">
        <v>7.4999999999999997E-2</v>
      </c>
      <c r="U2957">
        <v>74.58</v>
      </c>
      <c r="V2957" t="s">
        <v>132</v>
      </c>
      <c r="W2957">
        <v>4</v>
      </c>
      <c r="X2957" t="b">
        <v>0</v>
      </c>
      <c r="Y2957" t="s">
        <v>60</v>
      </c>
      <c r="Z2957" t="s">
        <v>60</v>
      </c>
      <c r="AA2957">
        <v>6</v>
      </c>
      <c r="AB2957">
        <v>6</v>
      </c>
      <c r="AC2957">
        <v>2021</v>
      </c>
      <c r="AD2957" s="1">
        <v>44378</v>
      </c>
      <c r="AE2957" t="s">
        <v>101</v>
      </c>
      <c r="AF2957" t="s">
        <v>69</v>
      </c>
      <c r="AG2957" t="str">
        <f t="shared" si="187"/>
        <v>Include</v>
      </c>
      <c r="AH2957">
        <f t="shared" si="184"/>
        <v>0</v>
      </c>
      <c r="AI2957">
        <f t="shared" si="185"/>
        <v>1</v>
      </c>
      <c r="AJ2957">
        <f t="shared" si="186"/>
        <v>0</v>
      </c>
      <c r="AK2957" s="15">
        <f>1</f>
        <v>1</v>
      </c>
    </row>
    <row r="2958" spans="1:37" x14ac:dyDescent="0.3">
      <c r="A2958" t="s">
        <v>6502</v>
      </c>
      <c r="B2958" t="s">
        <v>6503</v>
      </c>
      <c r="C2958" s="1">
        <v>44393</v>
      </c>
      <c r="D2958" t="s">
        <v>6504</v>
      </c>
      <c r="E2958" t="s">
        <v>391</v>
      </c>
      <c r="F2958">
        <v>51</v>
      </c>
      <c r="G2958">
        <v>51</v>
      </c>
      <c r="H2958" t="s">
        <v>81</v>
      </c>
      <c r="I2958" t="s">
        <v>81</v>
      </c>
      <c r="J2958" t="s">
        <v>57</v>
      </c>
      <c r="K2958" t="s">
        <v>155</v>
      </c>
      <c r="L2958" t="s">
        <v>111</v>
      </c>
      <c r="M2958" t="s">
        <v>136</v>
      </c>
      <c r="N2958">
        <v>3</v>
      </c>
      <c r="O2958">
        <v>3</v>
      </c>
      <c r="P2958">
        <v>14773.91</v>
      </c>
      <c r="Q2958" s="2">
        <v>0.31</v>
      </c>
      <c r="R2958">
        <v>39228.730000000003</v>
      </c>
      <c r="S2958">
        <v>11423.75</v>
      </c>
      <c r="T2958" s="3">
        <v>0.29099999999999998</v>
      </c>
      <c r="U2958">
        <v>63.56</v>
      </c>
      <c r="V2958" t="s">
        <v>99</v>
      </c>
      <c r="W2958">
        <v>3</v>
      </c>
      <c r="X2958" t="b">
        <v>0</v>
      </c>
      <c r="Y2958" t="s">
        <v>60</v>
      </c>
      <c r="Z2958" t="s">
        <v>60</v>
      </c>
      <c r="AA2958">
        <v>4</v>
      </c>
      <c r="AB2958">
        <v>4</v>
      </c>
      <c r="AC2958">
        <v>2021</v>
      </c>
      <c r="AD2958" s="1">
        <v>44378</v>
      </c>
      <c r="AE2958" t="s">
        <v>101</v>
      </c>
      <c r="AF2958" t="s">
        <v>62</v>
      </c>
      <c r="AG2958" t="str">
        <f t="shared" si="187"/>
        <v>Include</v>
      </c>
      <c r="AH2958">
        <f t="shared" si="184"/>
        <v>0</v>
      </c>
      <c r="AI2958">
        <f t="shared" si="185"/>
        <v>1</v>
      </c>
      <c r="AJ2958">
        <f t="shared" si="186"/>
        <v>0</v>
      </c>
      <c r="AK2958" s="15">
        <f>1</f>
        <v>1</v>
      </c>
    </row>
    <row r="2959" spans="1:37" x14ac:dyDescent="0.3">
      <c r="A2959" t="s">
        <v>6505</v>
      </c>
      <c r="B2959" s="1">
        <v>44391</v>
      </c>
      <c r="C2959" s="1">
        <v>44391</v>
      </c>
      <c r="D2959" t="s">
        <v>6506</v>
      </c>
      <c r="E2959" t="s">
        <v>158</v>
      </c>
      <c r="F2959">
        <v>16</v>
      </c>
      <c r="G2959">
        <v>16</v>
      </c>
      <c r="H2959" t="s">
        <v>81</v>
      </c>
      <c r="I2959" t="s">
        <v>81</v>
      </c>
      <c r="J2959" t="s">
        <v>57</v>
      </c>
      <c r="K2959" t="s">
        <v>58</v>
      </c>
      <c r="L2959" t="s">
        <v>97</v>
      </c>
      <c r="M2959" t="s">
        <v>243</v>
      </c>
      <c r="N2959">
        <v>999</v>
      </c>
      <c r="P2959">
        <v>545.25</v>
      </c>
      <c r="Q2959" s="2">
        <v>0.02</v>
      </c>
      <c r="R2959">
        <v>729651.06</v>
      </c>
      <c r="S2959">
        <v>258878.2</v>
      </c>
      <c r="T2959" s="3">
        <v>0.35499999999999998</v>
      </c>
      <c r="U2959">
        <v>54.26</v>
      </c>
      <c r="V2959" t="s">
        <v>132</v>
      </c>
      <c r="W2959">
        <v>4</v>
      </c>
      <c r="X2959" t="b">
        <v>0</v>
      </c>
      <c r="Y2959" t="s">
        <v>60</v>
      </c>
      <c r="Z2959" t="s">
        <v>60</v>
      </c>
      <c r="AA2959">
        <v>2</v>
      </c>
      <c r="AB2959">
        <v>2</v>
      </c>
      <c r="AC2959">
        <v>2021</v>
      </c>
      <c r="AD2959" s="1">
        <v>44378</v>
      </c>
      <c r="AE2959" t="s">
        <v>42</v>
      </c>
      <c r="AF2959" t="s">
        <v>69</v>
      </c>
      <c r="AG2959" t="str">
        <f t="shared" si="187"/>
        <v>Exclude</v>
      </c>
      <c r="AH2959">
        <f t="shared" si="184"/>
        <v>0</v>
      </c>
      <c r="AI2959">
        <f t="shared" si="185"/>
        <v>1</v>
      </c>
      <c r="AJ2959">
        <f t="shared" si="186"/>
        <v>0</v>
      </c>
      <c r="AK2959" s="15">
        <f>1</f>
        <v>1</v>
      </c>
    </row>
    <row r="2960" spans="1:37" x14ac:dyDescent="0.3">
      <c r="A2960" t="s">
        <v>6507</v>
      </c>
      <c r="B2960" t="s">
        <v>6508</v>
      </c>
      <c r="C2960" s="1">
        <v>44391</v>
      </c>
      <c r="D2960" t="s">
        <v>1870</v>
      </c>
      <c r="E2960" t="s">
        <v>631</v>
      </c>
      <c r="F2960">
        <v>35</v>
      </c>
      <c r="G2960">
        <v>35</v>
      </c>
      <c r="H2960" t="s">
        <v>81</v>
      </c>
      <c r="I2960" t="s">
        <v>81</v>
      </c>
      <c r="J2960" t="s">
        <v>57</v>
      </c>
      <c r="K2960" t="s">
        <v>155</v>
      </c>
      <c r="L2960" t="s">
        <v>84</v>
      </c>
      <c r="M2960" t="s">
        <v>231</v>
      </c>
      <c r="N2960">
        <v>7</v>
      </c>
      <c r="O2960">
        <v>7</v>
      </c>
      <c r="P2960">
        <v>245.58</v>
      </c>
      <c r="Q2960" s="2">
        <v>0.24</v>
      </c>
      <c r="R2960">
        <v>1697.64</v>
      </c>
      <c r="S2960">
        <v>173.17</v>
      </c>
      <c r="T2960" s="3">
        <v>0.10199999999999999</v>
      </c>
      <c r="U2960">
        <v>84.93</v>
      </c>
      <c r="V2960" t="s">
        <v>52</v>
      </c>
      <c r="W2960">
        <v>5</v>
      </c>
      <c r="X2960" t="b">
        <v>0</v>
      </c>
      <c r="Y2960" t="s">
        <v>60</v>
      </c>
      <c r="Z2960" t="s">
        <v>60</v>
      </c>
      <c r="AA2960">
        <v>3</v>
      </c>
      <c r="AB2960">
        <v>3</v>
      </c>
      <c r="AC2960">
        <v>2021</v>
      </c>
      <c r="AD2960" s="1">
        <v>44378</v>
      </c>
      <c r="AE2960" t="s">
        <v>87</v>
      </c>
      <c r="AF2960" t="s">
        <v>43</v>
      </c>
      <c r="AG2960" t="str">
        <f t="shared" si="187"/>
        <v>Include</v>
      </c>
      <c r="AH2960">
        <f t="shared" si="184"/>
        <v>0</v>
      </c>
      <c r="AI2960">
        <f t="shared" si="185"/>
        <v>1</v>
      </c>
      <c r="AJ2960">
        <f t="shared" si="186"/>
        <v>0</v>
      </c>
      <c r="AK2960" s="15">
        <f>1</f>
        <v>1</v>
      </c>
    </row>
    <row r="2961" spans="1:37" x14ac:dyDescent="0.3">
      <c r="A2961" t="s">
        <v>6509</v>
      </c>
      <c r="B2961" s="1">
        <v>44391</v>
      </c>
      <c r="C2961" s="1">
        <v>44391</v>
      </c>
      <c r="D2961" t="s">
        <v>6510</v>
      </c>
      <c r="E2961" t="s">
        <v>919</v>
      </c>
      <c r="F2961">
        <v>47</v>
      </c>
      <c r="G2961">
        <v>47</v>
      </c>
      <c r="H2961" t="s">
        <v>371</v>
      </c>
      <c r="I2961" t="s">
        <v>81</v>
      </c>
      <c r="J2961" t="s">
        <v>57</v>
      </c>
      <c r="K2961" t="s">
        <v>66</v>
      </c>
      <c r="L2961" t="s">
        <v>140</v>
      </c>
      <c r="M2961" t="s">
        <v>206</v>
      </c>
      <c r="N2961">
        <v>5</v>
      </c>
      <c r="O2961">
        <v>5</v>
      </c>
      <c r="P2961">
        <v>569.89</v>
      </c>
      <c r="Q2961" s="2">
        <v>0.22</v>
      </c>
      <c r="R2961">
        <v>3040.97</v>
      </c>
      <c r="S2961">
        <v>986.27</v>
      </c>
      <c r="T2961" s="3">
        <v>0.32400000000000001</v>
      </c>
      <c r="U2961">
        <v>87.82</v>
      </c>
      <c r="V2961" t="s">
        <v>52</v>
      </c>
      <c r="W2961">
        <v>5</v>
      </c>
      <c r="X2961" t="b">
        <v>0</v>
      </c>
      <c r="Y2961" t="s">
        <v>60</v>
      </c>
      <c r="Z2961" t="s">
        <v>60</v>
      </c>
      <c r="AA2961">
        <v>4</v>
      </c>
      <c r="AB2961">
        <v>4</v>
      </c>
      <c r="AC2961">
        <v>2021</v>
      </c>
      <c r="AD2961" s="1">
        <v>44378</v>
      </c>
      <c r="AE2961" t="s">
        <v>101</v>
      </c>
      <c r="AF2961" t="s">
        <v>43</v>
      </c>
      <c r="AG2961" t="str">
        <f t="shared" si="187"/>
        <v>Include</v>
      </c>
      <c r="AH2961">
        <f t="shared" si="184"/>
        <v>0</v>
      </c>
      <c r="AI2961">
        <f t="shared" si="185"/>
        <v>1</v>
      </c>
      <c r="AJ2961">
        <f t="shared" si="186"/>
        <v>0</v>
      </c>
      <c r="AK2961" s="15">
        <f>1</f>
        <v>1</v>
      </c>
    </row>
    <row r="2962" spans="1:37" x14ac:dyDescent="0.3">
      <c r="A2962" t="s">
        <v>6511</v>
      </c>
      <c r="B2962" s="1">
        <v>44391</v>
      </c>
      <c r="C2962" s="1">
        <v>44391</v>
      </c>
      <c r="D2962" t="s">
        <v>6512</v>
      </c>
      <c r="E2962" t="s">
        <v>3178</v>
      </c>
      <c r="F2962">
        <v>39</v>
      </c>
      <c r="G2962">
        <v>39</v>
      </c>
      <c r="H2962" t="s">
        <v>81</v>
      </c>
      <c r="I2962" t="s">
        <v>81</v>
      </c>
      <c r="J2962" t="s">
        <v>36</v>
      </c>
      <c r="K2962" t="s">
        <v>239</v>
      </c>
      <c r="L2962" t="s">
        <v>111</v>
      </c>
      <c r="M2962" t="s">
        <v>123</v>
      </c>
      <c r="N2962">
        <v>9</v>
      </c>
      <c r="O2962">
        <v>9</v>
      </c>
      <c r="P2962">
        <v>8547.4599999999991</v>
      </c>
      <c r="Q2962" s="2">
        <v>0.01</v>
      </c>
      <c r="R2962">
        <v>109622.85</v>
      </c>
      <c r="S2962">
        <v>14504.29</v>
      </c>
      <c r="T2962" s="3">
        <v>0.13200000000000001</v>
      </c>
      <c r="U2962">
        <v>50.6</v>
      </c>
      <c r="V2962" t="s">
        <v>99</v>
      </c>
      <c r="W2962">
        <v>3</v>
      </c>
      <c r="X2962" t="b">
        <v>0</v>
      </c>
      <c r="Y2962" t="s">
        <v>60</v>
      </c>
      <c r="Z2962" t="s">
        <v>60</v>
      </c>
      <c r="AA2962">
        <v>1</v>
      </c>
      <c r="AB2962">
        <v>1</v>
      </c>
      <c r="AC2962">
        <v>2021</v>
      </c>
      <c r="AD2962" s="1">
        <v>44378</v>
      </c>
      <c r="AE2962" t="s">
        <v>61</v>
      </c>
      <c r="AF2962" t="s">
        <v>69</v>
      </c>
      <c r="AG2962" t="str">
        <f t="shared" si="187"/>
        <v>Include</v>
      </c>
      <c r="AH2962">
        <f t="shared" si="184"/>
        <v>0</v>
      </c>
      <c r="AI2962">
        <f t="shared" si="185"/>
        <v>1</v>
      </c>
      <c r="AJ2962">
        <f t="shared" si="186"/>
        <v>0</v>
      </c>
      <c r="AK2962" s="15">
        <f>1</f>
        <v>1</v>
      </c>
    </row>
    <row r="2963" spans="1:37" x14ac:dyDescent="0.3">
      <c r="A2963" t="s">
        <v>6513</v>
      </c>
      <c r="B2963" s="1">
        <v>44390</v>
      </c>
      <c r="C2963" s="1">
        <v>44390</v>
      </c>
      <c r="D2963" t="s">
        <v>6514</v>
      </c>
      <c r="E2963" t="s">
        <v>316</v>
      </c>
      <c r="F2963">
        <v>36</v>
      </c>
      <c r="G2963">
        <v>36</v>
      </c>
      <c r="H2963" t="s">
        <v>81</v>
      </c>
      <c r="I2963" t="s">
        <v>81</v>
      </c>
      <c r="J2963" t="s">
        <v>82</v>
      </c>
      <c r="K2963" t="s">
        <v>266</v>
      </c>
      <c r="L2963" t="s">
        <v>84</v>
      </c>
      <c r="M2963" t="s">
        <v>231</v>
      </c>
      <c r="N2963">
        <v>4</v>
      </c>
      <c r="O2963">
        <v>4</v>
      </c>
      <c r="P2963">
        <v>88.17</v>
      </c>
      <c r="Q2963" s="2">
        <v>0.18</v>
      </c>
      <c r="R2963">
        <v>435.55</v>
      </c>
      <c r="S2963">
        <v>36.130000000000003</v>
      </c>
      <c r="T2963" s="3">
        <v>8.3000000000000004E-2</v>
      </c>
      <c r="U2963">
        <v>74.3</v>
      </c>
      <c r="V2963" t="s">
        <v>52</v>
      </c>
      <c r="W2963">
        <v>1</v>
      </c>
      <c r="X2963" t="b">
        <v>1</v>
      </c>
      <c r="Y2963" t="s">
        <v>41</v>
      </c>
      <c r="Z2963" t="s">
        <v>41</v>
      </c>
      <c r="AA2963">
        <v>7</v>
      </c>
      <c r="AB2963">
        <v>7</v>
      </c>
      <c r="AC2963">
        <v>2021</v>
      </c>
      <c r="AD2963" s="1">
        <v>44378</v>
      </c>
      <c r="AE2963" t="s">
        <v>61</v>
      </c>
      <c r="AF2963" t="s">
        <v>88</v>
      </c>
      <c r="AG2963" t="str">
        <f t="shared" si="187"/>
        <v>Include</v>
      </c>
      <c r="AH2963">
        <f t="shared" si="184"/>
        <v>1</v>
      </c>
      <c r="AI2963">
        <f t="shared" si="185"/>
        <v>1</v>
      </c>
      <c r="AJ2963">
        <f t="shared" si="186"/>
        <v>0</v>
      </c>
      <c r="AK2963" s="15">
        <f>1</f>
        <v>1</v>
      </c>
    </row>
    <row r="2964" spans="1:37" x14ac:dyDescent="0.3">
      <c r="A2964" t="s">
        <v>6515</v>
      </c>
      <c r="B2964" t="s">
        <v>6516</v>
      </c>
      <c r="C2964" s="1">
        <v>44389</v>
      </c>
      <c r="D2964" t="s">
        <v>6517</v>
      </c>
      <c r="E2964" t="s">
        <v>563</v>
      </c>
      <c r="F2964">
        <v>20</v>
      </c>
      <c r="G2964">
        <v>20</v>
      </c>
      <c r="H2964" t="s">
        <v>81</v>
      </c>
      <c r="I2964" t="s">
        <v>81</v>
      </c>
      <c r="J2964" t="s">
        <v>36</v>
      </c>
      <c r="K2964" t="s">
        <v>106</v>
      </c>
      <c r="L2964" t="s">
        <v>74</v>
      </c>
      <c r="M2964" t="s">
        <v>453</v>
      </c>
      <c r="N2964">
        <v>3</v>
      </c>
      <c r="O2964">
        <v>3</v>
      </c>
      <c r="P2964">
        <v>33090.17</v>
      </c>
      <c r="Q2964" s="2">
        <v>0.22</v>
      </c>
      <c r="R2964">
        <v>110240.96000000001</v>
      </c>
      <c r="S2964">
        <v>11080.86</v>
      </c>
      <c r="T2964" s="3">
        <v>0.10100000000000001</v>
      </c>
      <c r="U2964">
        <v>57.35</v>
      </c>
      <c r="V2964" t="s">
        <v>40</v>
      </c>
      <c r="W2964">
        <v>5</v>
      </c>
      <c r="X2964" t="b">
        <v>1</v>
      </c>
      <c r="Y2964" t="s">
        <v>41</v>
      </c>
      <c r="Z2964" t="s">
        <v>41</v>
      </c>
      <c r="AC2964">
        <v>2021</v>
      </c>
      <c r="AD2964" s="1">
        <v>44378</v>
      </c>
      <c r="AE2964" t="s">
        <v>53</v>
      </c>
      <c r="AF2964" t="s">
        <v>43</v>
      </c>
      <c r="AG2964" t="str">
        <f t="shared" si="187"/>
        <v>Include</v>
      </c>
      <c r="AH2964">
        <f t="shared" si="184"/>
        <v>1</v>
      </c>
      <c r="AI2964">
        <f t="shared" si="185"/>
        <v>1</v>
      </c>
      <c r="AJ2964">
        <f t="shared" si="186"/>
        <v>0</v>
      </c>
      <c r="AK2964" s="15">
        <f>1</f>
        <v>1</v>
      </c>
    </row>
    <row r="2965" spans="1:37" x14ac:dyDescent="0.3">
      <c r="A2965" t="s">
        <v>6518</v>
      </c>
      <c r="B2965" s="1">
        <v>44389</v>
      </c>
      <c r="C2965" s="1">
        <v>44389</v>
      </c>
      <c r="D2965" t="s">
        <v>6519</v>
      </c>
      <c r="E2965" t="s">
        <v>1100</v>
      </c>
      <c r="F2965">
        <v>30</v>
      </c>
      <c r="G2965">
        <v>30</v>
      </c>
      <c r="H2965" t="s">
        <v>35</v>
      </c>
      <c r="I2965" t="s">
        <v>35</v>
      </c>
      <c r="J2965" t="s">
        <v>82</v>
      </c>
      <c r="K2965" t="s">
        <v>131</v>
      </c>
      <c r="L2965" t="s">
        <v>38</v>
      </c>
      <c r="M2965" t="s">
        <v>163</v>
      </c>
      <c r="N2965">
        <v>7</v>
      </c>
      <c r="O2965">
        <v>7</v>
      </c>
      <c r="P2965">
        <v>1236.43</v>
      </c>
      <c r="Q2965" s="2">
        <v>0.04</v>
      </c>
      <c r="R2965">
        <v>10957.9</v>
      </c>
      <c r="S2965">
        <v>4556.58</v>
      </c>
      <c r="T2965" s="3">
        <v>0.41599999999999998</v>
      </c>
      <c r="U2965">
        <v>72.78</v>
      </c>
      <c r="V2965" t="s">
        <v>132</v>
      </c>
      <c r="W2965">
        <v>2</v>
      </c>
      <c r="X2965" t="b">
        <v>0</v>
      </c>
      <c r="Y2965" t="s">
        <v>60</v>
      </c>
      <c r="Z2965" t="s">
        <v>60</v>
      </c>
      <c r="AA2965">
        <v>7</v>
      </c>
      <c r="AB2965">
        <v>7</v>
      </c>
      <c r="AC2965">
        <v>2021</v>
      </c>
      <c r="AD2965" s="1">
        <v>44378</v>
      </c>
      <c r="AE2965" t="s">
        <v>87</v>
      </c>
      <c r="AF2965" t="s">
        <v>69</v>
      </c>
      <c r="AG2965" t="str">
        <f t="shared" si="187"/>
        <v>Include</v>
      </c>
      <c r="AH2965">
        <f t="shared" si="184"/>
        <v>0</v>
      </c>
      <c r="AI2965">
        <f t="shared" si="185"/>
        <v>1</v>
      </c>
      <c r="AJ2965">
        <f t="shared" si="186"/>
        <v>0</v>
      </c>
      <c r="AK2965" s="15">
        <f>1</f>
        <v>1</v>
      </c>
    </row>
    <row r="2966" spans="1:37" x14ac:dyDescent="0.3">
      <c r="A2966" t="s">
        <v>6520</v>
      </c>
      <c r="B2966" s="1">
        <v>44389</v>
      </c>
      <c r="C2966" s="1">
        <v>44389</v>
      </c>
      <c r="D2966" t="s">
        <v>6521</v>
      </c>
      <c r="E2966" t="s">
        <v>895</v>
      </c>
      <c r="F2966">
        <v>31</v>
      </c>
      <c r="G2966">
        <v>31</v>
      </c>
      <c r="H2966" t="s">
        <v>47</v>
      </c>
      <c r="I2966" t="s">
        <v>47</v>
      </c>
      <c r="J2966" t="s">
        <v>116</v>
      </c>
      <c r="K2966" t="s">
        <v>260</v>
      </c>
      <c r="L2966" t="s">
        <v>111</v>
      </c>
      <c r="M2966" t="s">
        <v>200</v>
      </c>
      <c r="N2966">
        <v>4</v>
      </c>
      <c r="O2966">
        <v>4</v>
      </c>
      <c r="P2966">
        <v>10424.370000000001</v>
      </c>
      <c r="Q2966" s="2">
        <v>0.04</v>
      </c>
      <c r="R2966">
        <v>54861.75</v>
      </c>
      <c r="S2966">
        <v>13787.38</v>
      </c>
      <c r="T2966" s="3">
        <v>0.251</v>
      </c>
      <c r="U2966">
        <v>52.02</v>
      </c>
      <c r="V2966" t="s">
        <v>76</v>
      </c>
      <c r="X2966" t="b">
        <v>0</v>
      </c>
      <c r="Y2966" t="s">
        <v>60</v>
      </c>
      <c r="Z2966" t="s">
        <v>60</v>
      </c>
      <c r="AA2966">
        <v>1</v>
      </c>
      <c r="AB2966">
        <v>1</v>
      </c>
      <c r="AC2966">
        <v>2021</v>
      </c>
      <c r="AD2966" s="1">
        <v>44378</v>
      </c>
      <c r="AE2966" t="s">
        <v>87</v>
      </c>
      <c r="AF2966" t="s">
        <v>69</v>
      </c>
      <c r="AG2966" t="str">
        <f t="shared" si="187"/>
        <v>Include</v>
      </c>
      <c r="AH2966">
        <f t="shared" si="184"/>
        <v>0</v>
      </c>
      <c r="AI2966">
        <f t="shared" si="185"/>
        <v>1</v>
      </c>
      <c r="AJ2966">
        <f t="shared" si="186"/>
        <v>0</v>
      </c>
      <c r="AK2966" s="15">
        <f>1</f>
        <v>1</v>
      </c>
    </row>
    <row r="2967" spans="1:37" x14ac:dyDescent="0.3">
      <c r="A2967" t="s">
        <v>6522</v>
      </c>
      <c r="B2967" s="1">
        <v>44389</v>
      </c>
      <c r="C2967" s="1">
        <v>44389</v>
      </c>
      <c r="D2967" t="s">
        <v>6523</v>
      </c>
      <c r="E2967" t="s">
        <v>2402</v>
      </c>
      <c r="F2967">
        <v>30</v>
      </c>
      <c r="G2967">
        <v>30</v>
      </c>
      <c r="H2967" t="s">
        <v>81</v>
      </c>
      <c r="I2967" t="s">
        <v>81</v>
      </c>
      <c r="J2967" t="s">
        <v>57</v>
      </c>
      <c r="K2967" t="s">
        <v>205</v>
      </c>
      <c r="L2967" t="s">
        <v>84</v>
      </c>
      <c r="M2967" t="s">
        <v>267</v>
      </c>
      <c r="N2967">
        <v>10</v>
      </c>
      <c r="O2967">
        <v>10</v>
      </c>
      <c r="P2967">
        <v>359.56</v>
      </c>
      <c r="Q2967" s="2">
        <v>0.08</v>
      </c>
      <c r="R2967">
        <v>4470.5600000000004</v>
      </c>
      <c r="S2967">
        <v>416.18</v>
      </c>
      <c r="T2967" s="3">
        <v>9.2999999999999999E-2</v>
      </c>
      <c r="U2967">
        <v>62.31</v>
      </c>
      <c r="V2967" t="s">
        <v>132</v>
      </c>
      <c r="W2967">
        <v>1</v>
      </c>
      <c r="X2967" t="b">
        <v>1</v>
      </c>
      <c r="Y2967" t="s">
        <v>41</v>
      </c>
      <c r="Z2967" t="s">
        <v>41</v>
      </c>
      <c r="AA2967">
        <v>9</v>
      </c>
      <c r="AB2967">
        <v>9</v>
      </c>
      <c r="AC2967">
        <v>2021</v>
      </c>
      <c r="AD2967" s="1">
        <v>44378</v>
      </c>
      <c r="AE2967" t="s">
        <v>87</v>
      </c>
      <c r="AF2967" t="s">
        <v>69</v>
      </c>
      <c r="AG2967" t="str">
        <f t="shared" si="187"/>
        <v>Include</v>
      </c>
      <c r="AH2967">
        <f t="shared" si="184"/>
        <v>1</v>
      </c>
      <c r="AI2967">
        <f t="shared" si="185"/>
        <v>1</v>
      </c>
      <c r="AJ2967">
        <f t="shared" si="186"/>
        <v>0</v>
      </c>
      <c r="AK2967" s="15">
        <f>1</f>
        <v>1</v>
      </c>
    </row>
    <row r="2968" spans="1:37" x14ac:dyDescent="0.3">
      <c r="A2968" t="s">
        <v>6524</v>
      </c>
      <c r="B2968" s="1">
        <v>44388</v>
      </c>
      <c r="C2968" s="1">
        <v>44388</v>
      </c>
      <c r="D2968" t="s">
        <v>6525</v>
      </c>
      <c r="E2968" t="s">
        <v>613</v>
      </c>
      <c r="F2968">
        <v>26</v>
      </c>
      <c r="G2968">
        <v>26</v>
      </c>
      <c r="H2968" t="s">
        <v>35</v>
      </c>
      <c r="I2968" t="s">
        <v>35</v>
      </c>
      <c r="J2968" t="s">
        <v>82</v>
      </c>
      <c r="K2968" t="s">
        <v>122</v>
      </c>
      <c r="L2968" t="s">
        <v>38</v>
      </c>
      <c r="M2968" t="s">
        <v>181</v>
      </c>
      <c r="N2968">
        <v>9</v>
      </c>
      <c r="O2968">
        <v>9</v>
      </c>
      <c r="P2968">
        <v>2103.23</v>
      </c>
      <c r="Q2968" s="2">
        <v>0.21</v>
      </c>
      <c r="R2968">
        <v>17656.62</v>
      </c>
      <c r="S2968">
        <v>8778.09</v>
      </c>
      <c r="T2968" s="3">
        <v>0.497</v>
      </c>
      <c r="U2968">
        <v>74.94</v>
      </c>
      <c r="V2968" t="s">
        <v>40</v>
      </c>
      <c r="W2968">
        <v>1</v>
      </c>
      <c r="X2968" t="b">
        <v>0</v>
      </c>
      <c r="Y2968" t="s">
        <v>60</v>
      </c>
      <c r="Z2968" t="s">
        <v>60</v>
      </c>
      <c r="AA2968">
        <v>6</v>
      </c>
      <c r="AB2968">
        <v>6</v>
      </c>
      <c r="AC2968">
        <v>2021</v>
      </c>
      <c r="AD2968" s="1">
        <v>44378</v>
      </c>
      <c r="AE2968" t="s">
        <v>87</v>
      </c>
      <c r="AF2968" t="s">
        <v>43</v>
      </c>
      <c r="AG2968" t="str">
        <f t="shared" si="187"/>
        <v>Include</v>
      </c>
      <c r="AH2968">
        <f t="shared" si="184"/>
        <v>0</v>
      </c>
      <c r="AI2968">
        <f t="shared" si="185"/>
        <v>1</v>
      </c>
      <c r="AJ2968">
        <f t="shared" si="186"/>
        <v>0</v>
      </c>
      <c r="AK2968" s="15">
        <f>1</f>
        <v>1</v>
      </c>
    </row>
    <row r="2969" spans="1:37" x14ac:dyDescent="0.3">
      <c r="A2969" t="s">
        <v>6526</v>
      </c>
      <c r="B2969" s="1">
        <v>44387</v>
      </c>
      <c r="C2969" s="1">
        <v>44387</v>
      </c>
      <c r="D2969" t="s">
        <v>6527</v>
      </c>
      <c r="E2969" t="s">
        <v>517</v>
      </c>
      <c r="F2969">
        <v>33</v>
      </c>
      <c r="G2969">
        <v>33</v>
      </c>
      <c r="H2969" t="s">
        <v>81</v>
      </c>
      <c r="I2969" t="s">
        <v>81</v>
      </c>
      <c r="J2969" t="s">
        <v>48</v>
      </c>
      <c r="K2969" t="s">
        <v>226</v>
      </c>
      <c r="L2969" t="s">
        <v>140</v>
      </c>
      <c r="M2969" t="s">
        <v>190</v>
      </c>
      <c r="N2969">
        <v>6</v>
      </c>
      <c r="O2969">
        <v>6</v>
      </c>
      <c r="P2969">
        <v>2619.38</v>
      </c>
      <c r="Q2969" s="2">
        <v>0.24</v>
      </c>
      <c r="R2969">
        <v>15863.82</v>
      </c>
      <c r="S2969">
        <v>5048.54</v>
      </c>
      <c r="T2969" s="3">
        <v>0.318</v>
      </c>
      <c r="U2969">
        <v>23.2</v>
      </c>
      <c r="V2969" t="s">
        <v>40</v>
      </c>
      <c r="W2969">
        <v>2</v>
      </c>
      <c r="X2969" t="b">
        <v>0</v>
      </c>
      <c r="Y2969" t="s">
        <v>60</v>
      </c>
      <c r="Z2969" t="s">
        <v>60</v>
      </c>
      <c r="AA2969">
        <v>4</v>
      </c>
      <c r="AB2969">
        <v>4</v>
      </c>
      <c r="AC2969">
        <v>2021</v>
      </c>
      <c r="AD2969" s="1">
        <v>44378</v>
      </c>
      <c r="AE2969" t="s">
        <v>87</v>
      </c>
      <c r="AF2969" t="s">
        <v>43</v>
      </c>
      <c r="AG2969" t="str">
        <f t="shared" si="187"/>
        <v>Include</v>
      </c>
      <c r="AH2969">
        <f t="shared" si="184"/>
        <v>0</v>
      </c>
      <c r="AI2969">
        <f t="shared" si="185"/>
        <v>1</v>
      </c>
      <c r="AJ2969">
        <f t="shared" si="186"/>
        <v>0</v>
      </c>
      <c r="AK2969" s="15">
        <f>1</f>
        <v>1</v>
      </c>
    </row>
    <row r="2970" spans="1:37" x14ac:dyDescent="0.3">
      <c r="A2970" t="s">
        <v>6528</v>
      </c>
      <c r="B2970" s="1">
        <v>44387</v>
      </c>
      <c r="C2970" s="1">
        <v>44387</v>
      </c>
      <c r="D2970" t="s">
        <v>6529</v>
      </c>
      <c r="E2970" t="s">
        <v>2990</v>
      </c>
      <c r="F2970">
        <v>50</v>
      </c>
      <c r="G2970">
        <v>50</v>
      </c>
      <c r="H2970" t="s">
        <v>35</v>
      </c>
      <c r="I2970" t="s">
        <v>35</v>
      </c>
      <c r="J2970" t="s">
        <v>36</v>
      </c>
      <c r="K2970" t="s">
        <v>37</v>
      </c>
      <c r="L2970" t="s">
        <v>74</v>
      </c>
      <c r="M2970" t="s">
        <v>235</v>
      </c>
      <c r="N2970">
        <v>10</v>
      </c>
      <c r="O2970">
        <v>10</v>
      </c>
      <c r="P2970">
        <v>73418.09</v>
      </c>
      <c r="Q2970" s="2">
        <v>0.12</v>
      </c>
      <c r="R2970">
        <v>852478.05</v>
      </c>
      <c r="S2970">
        <v>100234.13</v>
      </c>
      <c r="T2970" s="3">
        <v>0.11799999999999999</v>
      </c>
      <c r="U2970">
        <v>47.78</v>
      </c>
      <c r="V2970" t="s">
        <v>76</v>
      </c>
      <c r="X2970" t="b">
        <v>0</v>
      </c>
      <c r="Y2970" t="s">
        <v>60</v>
      </c>
      <c r="Z2970" t="s">
        <v>60</v>
      </c>
      <c r="AA2970">
        <v>1</v>
      </c>
      <c r="AB2970">
        <v>1</v>
      </c>
      <c r="AC2970">
        <v>2021</v>
      </c>
      <c r="AD2970" s="1">
        <v>44378</v>
      </c>
      <c r="AE2970" t="s">
        <v>101</v>
      </c>
      <c r="AF2970" t="s">
        <v>88</v>
      </c>
      <c r="AG2970" t="str">
        <f t="shared" si="187"/>
        <v>Include</v>
      </c>
      <c r="AH2970">
        <f t="shared" si="184"/>
        <v>0</v>
      </c>
      <c r="AI2970">
        <f t="shared" si="185"/>
        <v>1</v>
      </c>
      <c r="AJ2970">
        <f t="shared" si="186"/>
        <v>0</v>
      </c>
      <c r="AK2970" s="15">
        <f>1</f>
        <v>1</v>
      </c>
    </row>
    <row r="2971" spans="1:37" x14ac:dyDescent="0.3">
      <c r="A2971" t="s">
        <v>6530</v>
      </c>
      <c r="B2971" s="1">
        <v>44387</v>
      </c>
      <c r="C2971" s="1">
        <v>44387</v>
      </c>
      <c r="D2971" t="s">
        <v>6531</v>
      </c>
      <c r="E2971" t="s">
        <v>554</v>
      </c>
      <c r="F2971">
        <v>48</v>
      </c>
      <c r="G2971">
        <v>48</v>
      </c>
      <c r="H2971" t="s">
        <v>81</v>
      </c>
      <c r="I2971" t="s">
        <v>81</v>
      </c>
      <c r="J2971" t="s">
        <v>48</v>
      </c>
      <c r="K2971" t="s">
        <v>49</v>
      </c>
      <c r="L2971" t="s">
        <v>140</v>
      </c>
      <c r="M2971" t="s">
        <v>358</v>
      </c>
      <c r="N2971">
        <v>2</v>
      </c>
      <c r="O2971">
        <v>2</v>
      </c>
      <c r="P2971">
        <v>796.71</v>
      </c>
      <c r="Q2971" s="2">
        <v>0.25</v>
      </c>
      <c r="R2971">
        <v>1565.52</v>
      </c>
      <c r="S2971">
        <v>494.29</v>
      </c>
      <c r="T2971" s="3">
        <v>0.316</v>
      </c>
      <c r="U2971">
        <v>79.430000000000007</v>
      </c>
      <c r="V2971" t="s">
        <v>40</v>
      </c>
      <c r="W2971">
        <v>1</v>
      </c>
      <c r="X2971" t="b">
        <v>0</v>
      </c>
      <c r="Y2971" t="s">
        <v>142</v>
      </c>
      <c r="Z2971" t="s">
        <v>142</v>
      </c>
      <c r="AA2971">
        <v>7</v>
      </c>
      <c r="AB2971">
        <v>7</v>
      </c>
      <c r="AC2971">
        <v>2021</v>
      </c>
      <c r="AD2971" s="1">
        <v>44378</v>
      </c>
      <c r="AE2971" t="s">
        <v>101</v>
      </c>
      <c r="AF2971" t="s">
        <v>43</v>
      </c>
      <c r="AG2971" t="str">
        <f t="shared" si="187"/>
        <v>Include</v>
      </c>
      <c r="AH2971">
        <f t="shared" si="184"/>
        <v>0</v>
      </c>
      <c r="AI2971">
        <f t="shared" si="185"/>
        <v>0</v>
      </c>
      <c r="AJ2971">
        <f t="shared" si="186"/>
        <v>0</v>
      </c>
      <c r="AK2971" s="15">
        <f>1</f>
        <v>1</v>
      </c>
    </row>
    <row r="2972" spans="1:37" x14ac:dyDescent="0.3">
      <c r="A2972" t="s">
        <v>6532</v>
      </c>
      <c r="B2972" s="1">
        <v>44385</v>
      </c>
      <c r="C2972" s="1">
        <v>44385</v>
      </c>
      <c r="D2972" t="s">
        <v>6533</v>
      </c>
      <c r="E2972" t="s">
        <v>295</v>
      </c>
      <c r="F2972">
        <v>13</v>
      </c>
      <c r="G2972">
        <v>13</v>
      </c>
      <c r="H2972" t="s">
        <v>35</v>
      </c>
      <c r="I2972" t="s">
        <v>35</v>
      </c>
      <c r="J2972" t="s">
        <v>48</v>
      </c>
      <c r="K2972" t="s">
        <v>185</v>
      </c>
      <c r="L2972" t="s">
        <v>84</v>
      </c>
      <c r="M2972" t="s">
        <v>231</v>
      </c>
      <c r="N2972">
        <v>2</v>
      </c>
      <c r="O2972">
        <v>2</v>
      </c>
      <c r="P2972">
        <v>347.75</v>
      </c>
      <c r="Q2972" s="2">
        <v>0.37</v>
      </c>
      <c r="R2972">
        <v>629.36</v>
      </c>
      <c r="S2972">
        <v>48.84</v>
      </c>
      <c r="T2972" s="3">
        <v>7.8E-2</v>
      </c>
      <c r="U2972">
        <v>91.05</v>
      </c>
      <c r="V2972" t="s">
        <v>76</v>
      </c>
      <c r="W2972">
        <v>4</v>
      </c>
      <c r="X2972" t="b">
        <v>0</v>
      </c>
      <c r="Y2972" t="s">
        <v>100</v>
      </c>
      <c r="Z2972" t="s">
        <v>100</v>
      </c>
      <c r="AA2972">
        <v>7</v>
      </c>
      <c r="AB2972">
        <v>7</v>
      </c>
      <c r="AC2972">
        <v>2021</v>
      </c>
      <c r="AD2972" s="1">
        <v>44378</v>
      </c>
      <c r="AE2972" t="s">
        <v>42</v>
      </c>
      <c r="AF2972" t="s">
        <v>62</v>
      </c>
      <c r="AG2972" t="str">
        <f t="shared" si="187"/>
        <v>Include</v>
      </c>
      <c r="AH2972">
        <f t="shared" si="184"/>
        <v>0</v>
      </c>
      <c r="AI2972">
        <f t="shared" si="185"/>
        <v>0</v>
      </c>
      <c r="AJ2972">
        <f t="shared" si="186"/>
        <v>1</v>
      </c>
      <c r="AK2972" s="15">
        <f>1</f>
        <v>1</v>
      </c>
    </row>
    <row r="2973" spans="1:37" x14ac:dyDescent="0.3">
      <c r="A2973" t="s">
        <v>6534</v>
      </c>
      <c r="B2973" s="1">
        <v>44384</v>
      </c>
      <c r="C2973" s="1">
        <v>44384</v>
      </c>
      <c r="D2973" t="s">
        <v>6535</v>
      </c>
      <c r="E2973" t="s">
        <v>149</v>
      </c>
      <c r="F2973">
        <v>16</v>
      </c>
      <c r="G2973">
        <v>16</v>
      </c>
      <c r="H2973" t="s">
        <v>81</v>
      </c>
      <c r="I2973" t="s">
        <v>81</v>
      </c>
      <c r="J2973" t="s">
        <v>116</v>
      </c>
      <c r="K2973" t="s">
        <v>150</v>
      </c>
      <c r="L2973" t="s">
        <v>97</v>
      </c>
      <c r="M2973" t="s">
        <v>98</v>
      </c>
      <c r="N2973">
        <v>1</v>
      </c>
      <c r="O2973">
        <v>1</v>
      </c>
      <c r="P2973">
        <v>226.79</v>
      </c>
      <c r="Q2973" s="2">
        <v>0.2</v>
      </c>
      <c r="R2973">
        <v>243.47</v>
      </c>
      <c r="S2973">
        <v>114.12</v>
      </c>
      <c r="T2973" s="3">
        <v>0.46899999999999997</v>
      </c>
      <c r="U2973">
        <v>71.040000000000006</v>
      </c>
      <c r="V2973" t="s">
        <v>132</v>
      </c>
      <c r="W2973">
        <v>4</v>
      </c>
      <c r="X2973" t="b">
        <v>0</v>
      </c>
      <c r="Y2973" t="s">
        <v>60</v>
      </c>
      <c r="Z2973" t="s">
        <v>60</v>
      </c>
      <c r="AA2973">
        <v>3</v>
      </c>
      <c r="AB2973">
        <v>3</v>
      </c>
      <c r="AC2973">
        <v>2021</v>
      </c>
      <c r="AD2973" s="1">
        <v>44378</v>
      </c>
      <c r="AE2973" t="s">
        <v>42</v>
      </c>
      <c r="AF2973" t="s">
        <v>88</v>
      </c>
      <c r="AG2973" t="str">
        <f t="shared" si="187"/>
        <v>Include</v>
      </c>
      <c r="AH2973">
        <f t="shared" si="184"/>
        <v>0</v>
      </c>
      <c r="AI2973">
        <f t="shared" si="185"/>
        <v>1</v>
      </c>
      <c r="AJ2973">
        <f t="shared" si="186"/>
        <v>0</v>
      </c>
      <c r="AK2973" s="15">
        <f>1</f>
        <v>1</v>
      </c>
    </row>
    <row r="2974" spans="1:37" x14ac:dyDescent="0.3">
      <c r="A2974" t="s">
        <v>6536</v>
      </c>
      <c r="B2974" s="1">
        <v>44384</v>
      </c>
      <c r="C2974" s="1">
        <v>44384</v>
      </c>
      <c r="D2974" t="s">
        <v>6537</v>
      </c>
      <c r="E2974" t="s">
        <v>526</v>
      </c>
      <c r="F2974">
        <v>51</v>
      </c>
      <c r="G2974">
        <v>51</v>
      </c>
      <c r="H2974" t="s">
        <v>81</v>
      </c>
      <c r="I2974" t="s">
        <v>81</v>
      </c>
      <c r="J2974" t="s">
        <v>82</v>
      </c>
      <c r="K2974" t="s">
        <v>83</v>
      </c>
      <c r="L2974" t="s">
        <v>50</v>
      </c>
      <c r="M2974" t="s">
        <v>67</v>
      </c>
      <c r="N2974">
        <v>3</v>
      </c>
      <c r="O2974">
        <v>3</v>
      </c>
      <c r="P2974">
        <v>7678.25</v>
      </c>
      <c r="Q2974" s="2">
        <v>0.06</v>
      </c>
      <c r="R2974">
        <v>32400.33</v>
      </c>
      <c r="S2974">
        <v>9162.5400000000009</v>
      </c>
      <c r="T2974" s="3">
        <v>0.28299999999999997</v>
      </c>
      <c r="U2974">
        <v>49.32</v>
      </c>
      <c r="V2974" t="s">
        <v>68</v>
      </c>
      <c r="W2974">
        <v>3</v>
      </c>
      <c r="X2974" t="b">
        <v>0</v>
      </c>
      <c r="Y2974" t="s">
        <v>86</v>
      </c>
      <c r="Z2974" t="s">
        <v>86</v>
      </c>
      <c r="AA2974">
        <v>4</v>
      </c>
      <c r="AB2974">
        <v>4</v>
      </c>
      <c r="AC2974">
        <v>2021</v>
      </c>
      <c r="AD2974" s="1">
        <v>44378</v>
      </c>
      <c r="AE2974" t="s">
        <v>101</v>
      </c>
      <c r="AF2974" t="s">
        <v>69</v>
      </c>
      <c r="AG2974" t="str">
        <f t="shared" si="187"/>
        <v>Include</v>
      </c>
      <c r="AH2974">
        <f t="shared" si="184"/>
        <v>0</v>
      </c>
      <c r="AI2974">
        <f t="shared" si="185"/>
        <v>0</v>
      </c>
      <c r="AJ2974">
        <f t="shared" si="186"/>
        <v>0</v>
      </c>
      <c r="AK2974" s="15">
        <f>1</f>
        <v>1</v>
      </c>
    </row>
    <row r="2975" spans="1:37" x14ac:dyDescent="0.3">
      <c r="A2975" t="s">
        <v>6538</v>
      </c>
      <c r="B2975" s="1">
        <v>44384</v>
      </c>
      <c r="C2975" s="1">
        <v>44384</v>
      </c>
      <c r="D2975" t="s">
        <v>6539</v>
      </c>
      <c r="E2975" t="s">
        <v>238</v>
      </c>
      <c r="F2975">
        <v>22</v>
      </c>
      <c r="G2975">
        <v>22</v>
      </c>
      <c r="H2975" t="s">
        <v>92</v>
      </c>
      <c r="I2975" t="s">
        <v>81</v>
      </c>
      <c r="J2975" t="s">
        <v>116</v>
      </c>
      <c r="K2975" t="s">
        <v>260</v>
      </c>
      <c r="L2975" t="s">
        <v>140</v>
      </c>
      <c r="M2975" t="s">
        <v>206</v>
      </c>
      <c r="N2975">
        <v>8</v>
      </c>
      <c r="O2975">
        <v>8</v>
      </c>
      <c r="P2975">
        <v>789.72</v>
      </c>
      <c r="Q2975" s="2">
        <v>0.39</v>
      </c>
      <c r="R2975">
        <v>5442.35</v>
      </c>
      <c r="S2975">
        <v>1627.79</v>
      </c>
      <c r="T2975" s="3">
        <v>0.29899999999999999</v>
      </c>
      <c r="U2975">
        <v>54.89</v>
      </c>
      <c r="V2975" t="s">
        <v>40</v>
      </c>
      <c r="W2975">
        <v>3</v>
      </c>
      <c r="X2975" t="b">
        <v>0</v>
      </c>
      <c r="Y2975" t="s">
        <v>60</v>
      </c>
      <c r="Z2975" t="s">
        <v>60</v>
      </c>
      <c r="AA2975">
        <v>8</v>
      </c>
      <c r="AB2975">
        <v>8</v>
      </c>
      <c r="AC2975">
        <v>2021</v>
      </c>
      <c r="AD2975" s="1">
        <v>44378</v>
      </c>
      <c r="AE2975" t="s">
        <v>53</v>
      </c>
      <c r="AF2975" t="s">
        <v>62</v>
      </c>
      <c r="AG2975" t="str">
        <f t="shared" si="187"/>
        <v>Include</v>
      </c>
      <c r="AH2975">
        <f t="shared" si="184"/>
        <v>0</v>
      </c>
      <c r="AI2975">
        <f t="shared" si="185"/>
        <v>1</v>
      </c>
      <c r="AJ2975">
        <f t="shared" si="186"/>
        <v>0</v>
      </c>
      <c r="AK2975" s="15">
        <f>1</f>
        <v>1</v>
      </c>
    </row>
    <row r="2976" spans="1:37" x14ac:dyDescent="0.3">
      <c r="A2976" t="s">
        <v>6540</v>
      </c>
      <c r="B2976" s="1">
        <v>44384</v>
      </c>
      <c r="C2976" s="1">
        <v>44384</v>
      </c>
      <c r="D2976" t="s">
        <v>6541</v>
      </c>
      <c r="E2976" t="s">
        <v>2957</v>
      </c>
      <c r="F2976">
        <v>29</v>
      </c>
      <c r="G2976">
        <v>29</v>
      </c>
      <c r="H2976" t="s">
        <v>81</v>
      </c>
      <c r="I2976" t="s">
        <v>81</v>
      </c>
      <c r="J2976" t="s">
        <v>48</v>
      </c>
      <c r="K2976" t="s">
        <v>230</v>
      </c>
      <c r="L2976" t="s">
        <v>140</v>
      </c>
      <c r="M2976" t="s">
        <v>206</v>
      </c>
      <c r="N2976">
        <v>8</v>
      </c>
      <c r="O2976">
        <v>8</v>
      </c>
      <c r="P2976">
        <v>3027.66</v>
      </c>
      <c r="Q2976" s="2">
        <v>0.22</v>
      </c>
      <c r="R2976">
        <v>24537.25</v>
      </c>
      <c r="S2976">
        <v>8111.2</v>
      </c>
      <c r="T2976" s="3">
        <v>0.33100000000000002</v>
      </c>
      <c r="U2976">
        <v>67.06</v>
      </c>
      <c r="V2976" t="s">
        <v>52</v>
      </c>
      <c r="X2976" t="b">
        <v>1</v>
      </c>
      <c r="Y2976" t="s">
        <v>41</v>
      </c>
      <c r="Z2976" t="s">
        <v>41</v>
      </c>
      <c r="AA2976">
        <v>9</v>
      </c>
      <c r="AB2976">
        <v>9</v>
      </c>
      <c r="AC2976">
        <v>2021</v>
      </c>
      <c r="AD2976" s="1">
        <v>44378</v>
      </c>
      <c r="AE2976" t="s">
        <v>87</v>
      </c>
      <c r="AF2976" t="s">
        <v>43</v>
      </c>
      <c r="AG2976" t="str">
        <f t="shared" si="187"/>
        <v>Include</v>
      </c>
      <c r="AH2976">
        <f t="shared" si="184"/>
        <v>1</v>
      </c>
      <c r="AI2976">
        <f t="shared" si="185"/>
        <v>1</v>
      </c>
      <c r="AJ2976">
        <f t="shared" si="186"/>
        <v>0</v>
      </c>
      <c r="AK2976" s="15">
        <f>1</f>
        <v>1</v>
      </c>
    </row>
    <row r="2977" spans="1:37" x14ac:dyDescent="0.3">
      <c r="A2977" t="s">
        <v>6542</v>
      </c>
      <c r="B2977" s="1">
        <v>44384</v>
      </c>
      <c r="C2977" s="1">
        <v>44384</v>
      </c>
      <c r="D2977" t="s">
        <v>6543</v>
      </c>
      <c r="E2977" t="s">
        <v>1583</v>
      </c>
      <c r="F2977">
        <v>31</v>
      </c>
      <c r="G2977">
        <v>31</v>
      </c>
      <c r="H2977" t="s">
        <v>81</v>
      </c>
      <c r="I2977" t="s">
        <v>81</v>
      </c>
      <c r="J2977" t="s">
        <v>57</v>
      </c>
      <c r="K2977" t="s">
        <v>58</v>
      </c>
      <c r="L2977" t="s">
        <v>97</v>
      </c>
      <c r="M2977" t="s">
        <v>243</v>
      </c>
      <c r="N2977">
        <v>3</v>
      </c>
      <c r="O2977">
        <v>3</v>
      </c>
      <c r="P2977">
        <v>453.81</v>
      </c>
      <c r="Q2977" s="2">
        <v>0.14000000000000001</v>
      </c>
      <c r="R2977">
        <v>1633.5</v>
      </c>
      <c r="S2977">
        <v>658.01</v>
      </c>
      <c r="T2977" s="3">
        <v>0.40300000000000002</v>
      </c>
      <c r="U2977">
        <v>88.97</v>
      </c>
      <c r="V2977" t="s">
        <v>52</v>
      </c>
      <c r="W2977">
        <v>2</v>
      </c>
      <c r="X2977" t="b">
        <v>0</v>
      </c>
      <c r="Y2977" t="s">
        <v>60</v>
      </c>
      <c r="Z2977" t="s">
        <v>60</v>
      </c>
      <c r="AA2977">
        <v>6</v>
      </c>
      <c r="AB2977">
        <v>6</v>
      </c>
      <c r="AC2977">
        <v>2021</v>
      </c>
      <c r="AD2977" s="1">
        <v>44378</v>
      </c>
      <c r="AE2977" t="s">
        <v>87</v>
      </c>
      <c r="AF2977" t="s">
        <v>88</v>
      </c>
      <c r="AG2977" t="str">
        <f t="shared" si="187"/>
        <v>Include</v>
      </c>
      <c r="AH2977">
        <f t="shared" si="184"/>
        <v>0</v>
      </c>
      <c r="AI2977">
        <f t="shared" si="185"/>
        <v>1</v>
      </c>
      <c r="AJ2977">
        <f t="shared" si="186"/>
        <v>0</v>
      </c>
      <c r="AK2977" s="15">
        <f>1</f>
        <v>1</v>
      </c>
    </row>
    <row r="2978" spans="1:37" x14ac:dyDescent="0.3">
      <c r="A2978" t="s">
        <v>6544</v>
      </c>
      <c r="B2978" s="1">
        <v>44383</v>
      </c>
      <c r="C2978" s="1">
        <v>44383</v>
      </c>
      <c r="D2978" t="s">
        <v>6545</v>
      </c>
      <c r="E2978" t="s">
        <v>749</v>
      </c>
      <c r="F2978">
        <v>40</v>
      </c>
      <c r="G2978">
        <v>40</v>
      </c>
      <c r="H2978" t="s">
        <v>35</v>
      </c>
      <c r="I2978" t="s">
        <v>35</v>
      </c>
      <c r="J2978" t="s">
        <v>116</v>
      </c>
      <c r="K2978" t="s">
        <v>117</v>
      </c>
      <c r="L2978" t="s">
        <v>140</v>
      </c>
      <c r="M2978" t="s">
        <v>219</v>
      </c>
      <c r="N2978">
        <v>6</v>
      </c>
      <c r="O2978">
        <v>6</v>
      </c>
      <c r="P2978">
        <v>3032.93</v>
      </c>
      <c r="Q2978" s="2">
        <v>0.08</v>
      </c>
      <c r="R2978">
        <v>25322.69</v>
      </c>
      <c r="S2978">
        <v>10654.04</v>
      </c>
      <c r="T2978" s="3">
        <v>0.42099999999999999</v>
      </c>
      <c r="U2978">
        <v>27.7</v>
      </c>
      <c r="V2978" t="s">
        <v>40</v>
      </c>
      <c r="W2978">
        <v>1</v>
      </c>
      <c r="X2978" t="b">
        <v>0</v>
      </c>
      <c r="Y2978" t="s">
        <v>60</v>
      </c>
      <c r="Z2978" t="s">
        <v>60</v>
      </c>
      <c r="AA2978">
        <v>4</v>
      </c>
      <c r="AB2978">
        <v>4</v>
      </c>
      <c r="AC2978">
        <v>2021</v>
      </c>
      <c r="AD2978" s="1">
        <v>44378</v>
      </c>
      <c r="AE2978" t="s">
        <v>61</v>
      </c>
      <c r="AF2978" t="s">
        <v>69</v>
      </c>
      <c r="AG2978" t="str">
        <f t="shared" si="187"/>
        <v>Include</v>
      </c>
      <c r="AH2978">
        <f t="shared" si="184"/>
        <v>0</v>
      </c>
      <c r="AI2978">
        <f t="shared" si="185"/>
        <v>1</v>
      </c>
      <c r="AJ2978">
        <f t="shared" si="186"/>
        <v>0</v>
      </c>
      <c r="AK2978" s="15">
        <f>1</f>
        <v>1</v>
      </c>
    </row>
    <row r="2979" spans="1:37" x14ac:dyDescent="0.3">
      <c r="A2979" t="s">
        <v>6546</v>
      </c>
      <c r="B2979" s="1">
        <v>44383</v>
      </c>
      <c r="C2979" s="1">
        <v>44383</v>
      </c>
      <c r="D2979" t="s">
        <v>6547</v>
      </c>
      <c r="E2979" t="s">
        <v>802</v>
      </c>
      <c r="F2979">
        <v>48</v>
      </c>
      <c r="G2979">
        <v>48</v>
      </c>
      <c r="H2979" t="s">
        <v>173</v>
      </c>
      <c r="I2979" t="s">
        <v>81</v>
      </c>
      <c r="J2979" t="s">
        <v>82</v>
      </c>
      <c r="K2979" t="s">
        <v>266</v>
      </c>
      <c r="L2979" t="s">
        <v>84</v>
      </c>
      <c r="M2979" t="s">
        <v>146</v>
      </c>
      <c r="P2979">
        <v>207.03</v>
      </c>
      <c r="Q2979" s="2">
        <v>0.1</v>
      </c>
      <c r="R2979">
        <v>234.91</v>
      </c>
      <c r="S2979">
        <v>17.95</v>
      </c>
      <c r="T2979" s="3">
        <v>7.5999999999999998E-2</v>
      </c>
      <c r="U2979">
        <v>59.41</v>
      </c>
      <c r="V2979" t="s">
        <v>99</v>
      </c>
      <c r="W2979">
        <v>3</v>
      </c>
      <c r="X2979" t="b">
        <v>0</v>
      </c>
      <c r="Y2979" t="s">
        <v>60</v>
      </c>
      <c r="Z2979" t="s">
        <v>60</v>
      </c>
      <c r="AA2979">
        <v>3</v>
      </c>
      <c r="AB2979">
        <v>3</v>
      </c>
      <c r="AC2979">
        <v>2021</v>
      </c>
      <c r="AD2979" s="1">
        <v>44378</v>
      </c>
      <c r="AE2979" t="s">
        <v>101</v>
      </c>
      <c r="AF2979" t="s">
        <v>69</v>
      </c>
      <c r="AG2979" t="str">
        <f t="shared" si="187"/>
        <v>Include</v>
      </c>
      <c r="AH2979">
        <f t="shared" si="184"/>
        <v>0</v>
      </c>
      <c r="AI2979">
        <f t="shared" si="185"/>
        <v>1</v>
      </c>
      <c r="AJ2979">
        <f t="shared" si="186"/>
        <v>0</v>
      </c>
      <c r="AK2979" s="15">
        <f>1</f>
        <v>1</v>
      </c>
    </row>
    <row r="2980" spans="1:37" x14ac:dyDescent="0.3">
      <c r="A2980" t="s">
        <v>6548</v>
      </c>
      <c r="B2980" s="1">
        <v>44383</v>
      </c>
      <c r="C2980" s="1">
        <v>44383</v>
      </c>
      <c r="D2980" t="s">
        <v>6549</v>
      </c>
      <c r="E2980" t="s">
        <v>408</v>
      </c>
      <c r="F2980">
        <v>39</v>
      </c>
      <c r="G2980">
        <v>39</v>
      </c>
      <c r="H2980" t="s">
        <v>81</v>
      </c>
      <c r="I2980" t="s">
        <v>81</v>
      </c>
      <c r="J2980" t="s">
        <v>48</v>
      </c>
      <c r="K2980" t="s">
        <v>230</v>
      </c>
      <c r="L2980" t="s">
        <v>50</v>
      </c>
      <c r="M2980" t="s">
        <v>251</v>
      </c>
      <c r="N2980">
        <v>7</v>
      </c>
      <c r="O2980">
        <v>7</v>
      </c>
      <c r="P2980">
        <v>20357.47</v>
      </c>
      <c r="Q2980" s="2">
        <v>0.03</v>
      </c>
      <c r="R2980">
        <v>174471.77</v>
      </c>
      <c r="S2980">
        <v>45868.32</v>
      </c>
      <c r="T2980" s="3">
        <v>0.26300000000000001</v>
      </c>
      <c r="U2980">
        <v>75.400000000000006</v>
      </c>
      <c r="V2980" t="s">
        <v>68</v>
      </c>
      <c r="W2980">
        <v>4</v>
      </c>
      <c r="X2980" t="b">
        <v>0</v>
      </c>
      <c r="Y2980" t="s">
        <v>60</v>
      </c>
      <c r="Z2980" t="s">
        <v>60</v>
      </c>
      <c r="AA2980">
        <v>9</v>
      </c>
      <c r="AB2980">
        <v>9</v>
      </c>
      <c r="AC2980">
        <v>2021</v>
      </c>
      <c r="AD2980" s="1">
        <v>44378</v>
      </c>
      <c r="AE2980" t="s">
        <v>61</v>
      </c>
      <c r="AF2980" t="s">
        <v>69</v>
      </c>
      <c r="AG2980" t="str">
        <f t="shared" si="187"/>
        <v>Include</v>
      </c>
      <c r="AH2980">
        <f t="shared" si="184"/>
        <v>0</v>
      </c>
      <c r="AI2980">
        <f t="shared" si="185"/>
        <v>1</v>
      </c>
      <c r="AJ2980">
        <f t="shared" si="186"/>
        <v>0</v>
      </c>
      <c r="AK2980" s="15">
        <f>1</f>
        <v>1</v>
      </c>
    </row>
    <row r="2981" spans="1:37" x14ac:dyDescent="0.3">
      <c r="A2981" t="s">
        <v>6550</v>
      </c>
      <c r="B2981" s="1">
        <v>44382</v>
      </c>
      <c r="C2981" s="1">
        <v>44382</v>
      </c>
      <c r="D2981" t="s">
        <v>6551</v>
      </c>
      <c r="E2981" t="s">
        <v>1276</v>
      </c>
      <c r="F2981">
        <v>8</v>
      </c>
      <c r="G2981">
        <v>8</v>
      </c>
      <c r="H2981" t="s">
        <v>35</v>
      </c>
      <c r="I2981" t="s">
        <v>35</v>
      </c>
      <c r="J2981" t="s">
        <v>57</v>
      </c>
      <c r="K2981" t="s">
        <v>205</v>
      </c>
      <c r="L2981" t="s">
        <v>140</v>
      </c>
      <c r="M2981" t="s">
        <v>358</v>
      </c>
      <c r="N2981">
        <v>9</v>
      </c>
      <c r="O2981">
        <v>9</v>
      </c>
      <c r="P2981">
        <v>1326.38</v>
      </c>
      <c r="Q2981" s="2">
        <v>0.16</v>
      </c>
      <c r="R2981">
        <v>11602.32</v>
      </c>
      <c r="S2981">
        <v>4308.95</v>
      </c>
      <c r="T2981" s="3">
        <v>0.371</v>
      </c>
      <c r="U2981">
        <v>58.85</v>
      </c>
      <c r="V2981" t="s">
        <v>68</v>
      </c>
      <c r="W2981">
        <v>4</v>
      </c>
      <c r="X2981" t="b">
        <v>0</v>
      </c>
      <c r="Y2981" t="s">
        <v>60</v>
      </c>
      <c r="Z2981" t="s">
        <v>60</v>
      </c>
      <c r="AA2981">
        <v>1</v>
      </c>
      <c r="AB2981">
        <v>1</v>
      </c>
      <c r="AC2981">
        <v>2021</v>
      </c>
      <c r="AD2981" s="1">
        <v>44378</v>
      </c>
      <c r="AE2981" t="s">
        <v>42</v>
      </c>
      <c r="AF2981" t="s">
        <v>88</v>
      </c>
      <c r="AG2981" t="str">
        <f t="shared" si="187"/>
        <v>Include</v>
      </c>
      <c r="AH2981">
        <f t="shared" si="184"/>
        <v>0</v>
      </c>
      <c r="AI2981">
        <f t="shared" si="185"/>
        <v>1</v>
      </c>
      <c r="AJ2981">
        <f t="shared" si="186"/>
        <v>0</v>
      </c>
      <c r="AK2981" s="15">
        <f>1</f>
        <v>1</v>
      </c>
    </row>
    <row r="2982" spans="1:37" x14ac:dyDescent="0.3">
      <c r="A2982" t="s">
        <v>6552</v>
      </c>
      <c r="B2982" s="1">
        <v>44381</v>
      </c>
      <c r="C2982" s="1">
        <v>44381</v>
      </c>
      <c r="D2982" t="s">
        <v>6553</v>
      </c>
      <c r="E2982" t="s">
        <v>2880</v>
      </c>
      <c r="F2982">
        <v>32</v>
      </c>
      <c r="G2982">
        <v>32</v>
      </c>
      <c r="H2982" t="s">
        <v>105</v>
      </c>
      <c r="I2982" t="s">
        <v>35</v>
      </c>
      <c r="J2982" t="s">
        <v>116</v>
      </c>
      <c r="K2982" t="s">
        <v>150</v>
      </c>
      <c r="L2982" t="s">
        <v>140</v>
      </c>
      <c r="M2982" t="s">
        <v>372</v>
      </c>
      <c r="N2982">
        <v>9</v>
      </c>
      <c r="O2982">
        <v>9</v>
      </c>
      <c r="P2982">
        <v>3582.63</v>
      </c>
      <c r="Q2982" s="2">
        <v>0.15</v>
      </c>
      <c r="R2982">
        <v>40561.11</v>
      </c>
      <c r="S2982">
        <v>14700.02</v>
      </c>
      <c r="T2982" s="3">
        <v>0.36199999999999999</v>
      </c>
      <c r="U2982">
        <v>55.73</v>
      </c>
      <c r="V2982" t="s">
        <v>68</v>
      </c>
      <c r="W2982">
        <v>4</v>
      </c>
      <c r="X2982" t="b">
        <v>0</v>
      </c>
      <c r="Y2982" t="s">
        <v>60</v>
      </c>
      <c r="Z2982" t="s">
        <v>60</v>
      </c>
      <c r="AA2982">
        <v>6</v>
      </c>
      <c r="AB2982">
        <v>6</v>
      </c>
      <c r="AC2982">
        <v>2021</v>
      </c>
      <c r="AD2982" s="1">
        <v>44378</v>
      </c>
      <c r="AE2982" t="s">
        <v>87</v>
      </c>
      <c r="AF2982" t="s">
        <v>88</v>
      </c>
      <c r="AG2982" t="str">
        <f t="shared" si="187"/>
        <v>Include</v>
      </c>
      <c r="AH2982">
        <f t="shared" si="184"/>
        <v>0</v>
      </c>
      <c r="AI2982">
        <f t="shared" si="185"/>
        <v>1</v>
      </c>
      <c r="AJ2982">
        <f t="shared" si="186"/>
        <v>0</v>
      </c>
      <c r="AK2982" s="15">
        <f>1</f>
        <v>1</v>
      </c>
    </row>
    <row r="2983" spans="1:37" x14ac:dyDescent="0.3">
      <c r="A2983" t="s">
        <v>6554</v>
      </c>
      <c r="B2983" s="1">
        <v>44381</v>
      </c>
      <c r="C2983" s="1">
        <v>44381</v>
      </c>
      <c r="D2983" t="s">
        <v>6555</v>
      </c>
      <c r="E2983" t="s">
        <v>982</v>
      </c>
      <c r="F2983">
        <v>40</v>
      </c>
      <c r="G2983">
        <v>40</v>
      </c>
      <c r="H2983" t="s">
        <v>35</v>
      </c>
      <c r="I2983" t="s">
        <v>35</v>
      </c>
      <c r="J2983" t="s">
        <v>36</v>
      </c>
      <c r="K2983" t="s">
        <v>106</v>
      </c>
      <c r="L2983" t="s">
        <v>38</v>
      </c>
      <c r="M2983" t="s">
        <v>93</v>
      </c>
      <c r="N2983">
        <v>2</v>
      </c>
      <c r="O2983">
        <v>2</v>
      </c>
      <c r="P2983">
        <v>2060.77</v>
      </c>
      <c r="Q2983" s="2">
        <v>0.24</v>
      </c>
      <c r="R2983">
        <v>3603.29</v>
      </c>
      <c r="S2983">
        <v>1268.67</v>
      </c>
      <c r="T2983" s="3">
        <v>0.35199999999999998</v>
      </c>
      <c r="U2983">
        <v>69.45</v>
      </c>
      <c r="V2983" t="s">
        <v>40</v>
      </c>
      <c r="W2983">
        <v>2</v>
      </c>
      <c r="X2983" t="b">
        <v>0</v>
      </c>
      <c r="Y2983" t="s">
        <v>60</v>
      </c>
      <c r="Z2983" t="s">
        <v>60</v>
      </c>
      <c r="AA2983">
        <v>2</v>
      </c>
      <c r="AB2983">
        <v>2</v>
      </c>
      <c r="AC2983">
        <v>2021</v>
      </c>
      <c r="AD2983" s="1">
        <v>44378</v>
      </c>
      <c r="AE2983" t="s">
        <v>61</v>
      </c>
      <c r="AF2983" t="s">
        <v>43</v>
      </c>
      <c r="AG2983" t="str">
        <f t="shared" si="187"/>
        <v>Include</v>
      </c>
      <c r="AH2983">
        <f t="shared" si="184"/>
        <v>0</v>
      </c>
      <c r="AI2983">
        <f t="shared" si="185"/>
        <v>1</v>
      </c>
      <c r="AJ2983">
        <f t="shared" si="186"/>
        <v>0</v>
      </c>
      <c r="AK2983" s="15">
        <f>1</f>
        <v>1</v>
      </c>
    </row>
    <row r="2984" spans="1:37" x14ac:dyDescent="0.3">
      <c r="A2984" t="s">
        <v>6556</v>
      </c>
      <c r="B2984" s="1">
        <v>44381</v>
      </c>
      <c r="C2984" s="1">
        <v>44381</v>
      </c>
      <c r="D2984" t="s">
        <v>6557</v>
      </c>
      <c r="E2984" t="s">
        <v>2957</v>
      </c>
      <c r="F2984">
        <v>27</v>
      </c>
      <c r="G2984">
        <v>27</v>
      </c>
      <c r="H2984" t="s">
        <v>35</v>
      </c>
      <c r="I2984" t="s">
        <v>35</v>
      </c>
      <c r="J2984" t="s">
        <v>36</v>
      </c>
      <c r="K2984" t="s">
        <v>73</v>
      </c>
      <c r="L2984" t="s">
        <v>74</v>
      </c>
      <c r="M2984" t="s">
        <v>170</v>
      </c>
      <c r="N2984">
        <v>5</v>
      </c>
      <c r="O2984">
        <v>5</v>
      </c>
      <c r="P2984">
        <v>42777.53</v>
      </c>
      <c r="Q2984" s="2">
        <v>0.21</v>
      </c>
      <c r="R2984">
        <v>192877.7</v>
      </c>
      <c r="S2984">
        <v>27062.25</v>
      </c>
      <c r="T2984" s="3">
        <v>0.14000000000000001</v>
      </c>
      <c r="U2984">
        <v>46.76</v>
      </c>
      <c r="V2984" t="s">
        <v>132</v>
      </c>
      <c r="W2984">
        <v>2</v>
      </c>
      <c r="X2984" t="b">
        <v>0</v>
      </c>
      <c r="Y2984" t="s">
        <v>100</v>
      </c>
      <c r="Z2984" t="s">
        <v>100</v>
      </c>
      <c r="AA2984">
        <v>6</v>
      </c>
      <c r="AB2984">
        <v>6</v>
      </c>
      <c r="AC2984">
        <v>2021</v>
      </c>
      <c r="AD2984" s="1">
        <v>44378</v>
      </c>
      <c r="AE2984" t="s">
        <v>87</v>
      </c>
      <c r="AF2984" t="s">
        <v>43</v>
      </c>
      <c r="AG2984" t="str">
        <f t="shared" si="187"/>
        <v>Include</v>
      </c>
      <c r="AH2984">
        <f t="shared" si="184"/>
        <v>0</v>
      </c>
      <c r="AI2984">
        <f t="shared" si="185"/>
        <v>0</v>
      </c>
      <c r="AJ2984">
        <f t="shared" si="186"/>
        <v>1</v>
      </c>
      <c r="AK2984" s="15">
        <f>1</f>
        <v>1</v>
      </c>
    </row>
    <row r="2985" spans="1:37" x14ac:dyDescent="0.3">
      <c r="A2985" t="s">
        <v>6558</v>
      </c>
      <c r="B2985" s="1">
        <v>44380</v>
      </c>
      <c r="C2985" s="1">
        <v>44380</v>
      </c>
      <c r="D2985" t="s">
        <v>6559</v>
      </c>
      <c r="E2985" t="s">
        <v>613</v>
      </c>
      <c r="F2985">
        <v>37</v>
      </c>
      <c r="G2985">
        <v>37</v>
      </c>
      <c r="H2985" t="s">
        <v>47</v>
      </c>
      <c r="I2985" t="s">
        <v>47</v>
      </c>
      <c r="J2985" t="s">
        <v>36</v>
      </c>
      <c r="K2985" t="s">
        <v>239</v>
      </c>
      <c r="L2985" t="s">
        <v>97</v>
      </c>
      <c r="M2985" t="s">
        <v>254</v>
      </c>
      <c r="N2985">
        <v>9</v>
      </c>
      <c r="O2985">
        <v>9</v>
      </c>
      <c r="P2985">
        <v>1146.99</v>
      </c>
      <c r="Q2985" s="2">
        <v>0.35</v>
      </c>
      <c r="R2985">
        <v>9257.42</v>
      </c>
      <c r="S2985">
        <v>2753.44</v>
      </c>
      <c r="T2985" s="3">
        <v>0.29699999999999999</v>
      </c>
      <c r="U2985">
        <v>59.09</v>
      </c>
      <c r="V2985" t="s">
        <v>76</v>
      </c>
      <c r="W2985">
        <v>4</v>
      </c>
      <c r="X2985" t="b">
        <v>0</v>
      </c>
      <c r="Y2985" t="s">
        <v>976</v>
      </c>
      <c r="Z2985" t="s">
        <v>142</v>
      </c>
      <c r="AA2985">
        <v>9</v>
      </c>
      <c r="AB2985">
        <v>9</v>
      </c>
      <c r="AC2985">
        <v>2021</v>
      </c>
      <c r="AD2985" s="1">
        <v>44378</v>
      </c>
      <c r="AE2985" t="s">
        <v>61</v>
      </c>
      <c r="AF2985" t="s">
        <v>62</v>
      </c>
      <c r="AG2985" t="str">
        <f t="shared" si="187"/>
        <v>Include</v>
      </c>
      <c r="AH2985">
        <f t="shared" si="184"/>
        <v>0</v>
      </c>
      <c r="AI2985">
        <f t="shared" si="185"/>
        <v>0</v>
      </c>
      <c r="AJ2985">
        <f t="shared" si="186"/>
        <v>0</v>
      </c>
      <c r="AK2985" s="15">
        <f>1</f>
        <v>1</v>
      </c>
    </row>
    <row r="2986" spans="1:37" x14ac:dyDescent="0.3">
      <c r="A2986" t="s">
        <v>6560</v>
      </c>
      <c r="B2986" s="1">
        <v>44380</v>
      </c>
      <c r="C2986" s="1">
        <v>44380</v>
      </c>
      <c r="D2986" t="s">
        <v>6561</v>
      </c>
      <c r="E2986" t="s">
        <v>999</v>
      </c>
      <c r="F2986">
        <v>24</v>
      </c>
      <c r="G2986">
        <v>24</v>
      </c>
      <c r="H2986" t="s">
        <v>47</v>
      </c>
      <c r="I2986" t="s">
        <v>47</v>
      </c>
      <c r="J2986" t="s">
        <v>36</v>
      </c>
      <c r="K2986" t="s">
        <v>73</v>
      </c>
      <c r="L2986" t="s">
        <v>97</v>
      </c>
      <c r="M2986" t="s">
        <v>275</v>
      </c>
      <c r="N2986">
        <v>7</v>
      </c>
      <c r="O2986">
        <v>7</v>
      </c>
      <c r="P2986">
        <v>902.94</v>
      </c>
      <c r="Q2986" s="2">
        <v>7.0000000000000007E-2</v>
      </c>
      <c r="R2986">
        <v>8693.5300000000007</v>
      </c>
      <c r="S2986">
        <v>4021.37</v>
      </c>
      <c r="T2986" s="3">
        <v>0.46300000000000002</v>
      </c>
      <c r="U2986">
        <v>58.45</v>
      </c>
      <c r="V2986" t="s">
        <v>132</v>
      </c>
      <c r="W2986">
        <v>4</v>
      </c>
      <c r="X2986" t="b">
        <v>0</v>
      </c>
      <c r="Y2986" t="s">
        <v>60</v>
      </c>
      <c r="Z2986" t="s">
        <v>60</v>
      </c>
      <c r="AA2986">
        <v>4</v>
      </c>
      <c r="AB2986">
        <v>4</v>
      </c>
      <c r="AC2986">
        <v>2021</v>
      </c>
      <c r="AD2986" s="1">
        <v>44378</v>
      </c>
      <c r="AE2986" t="s">
        <v>53</v>
      </c>
      <c r="AF2986" t="s">
        <v>69</v>
      </c>
      <c r="AG2986" t="str">
        <f t="shared" si="187"/>
        <v>Include</v>
      </c>
      <c r="AH2986">
        <f t="shared" si="184"/>
        <v>0</v>
      </c>
      <c r="AI2986">
        <f t="shared" si="185"/>
        <v>1</v>
      </c>
      <c r="AJ2986">
        <f t="shared" si="186"/>
        <v>0</v>
      </c>
      <c r="AK2986" s="15">
        <f>1</f>
        <v>1</v>
      </c>
    </row>
    <row r="2987" spans="1:37" x14ac:dyDescent="0.3">
      <c r="A2987" t="s">
        <v>6562</v>
      </c>
      <c r="B2987" s="1">
        <v>44380</v>
      </c>
      <c r="C2987" s="1">
        <v>44380</v>
      </c>
      <c r="D2987" t="s">
        <v>6563</v>
      </c>
      <c r="E2987" t="s">
        <v>947</v>
      </c>
      <c r="F2987">
        <v>38</v>
      </c>
      <c r="G2987">
        <v>38</v>
      </c>
      <c r="H2987" t="s">
        <v>35</v>
      </c>
      <c r="I2987" t="s">
        <v>35</v>
      </c>
      <c r="J2987" t="s">
        <v>57</v>
      </c>
      <c r="K2987" t="s">
        <v>66</v>
      </c>
      <c r="L2987" t="s">
        <v>38</v>
      </c>
      <c r="M2987" t="s">
        <v>163</v>
      </c>
      <c r="N2987">
        <v>5</v>
      </c>
      <c r="O2987">
        <v>5</v>
      </c>
      <c r="P2987">
        <v>205.05</v>
      </c>
      <c r="Q2987" s="2">
        <v>0.37</v>
      </c>
      <c r="R2987">
        <v>875.73</v>
      </c>
      <c r="S2987">
        <v>336.22</v>
      </c>
      <c r="T2987" s="3">
        <v>0.38400000000000001</v>
      </c>
      <c r="U2987">
        <v>58.05</v>
      </c>
      <c r="V2987" t="s">
        <v>132</v>
      </c>
      <c r="W2987">
        <v>1</v>
      </c>
      <c r="X2987" t="b">
        <v>1</v>
      </c>
      <c r="Y2987" t="s">
        <v>41</v>
      </c>
      <c r="Z2987" t="s">
        <v>41</v>
      </c>
      <c r="AA2987">
        <v>10</v>
      </c>
      <c r="AB2987">
        <v>10</v>
      </c>
      <c r="AC2987">
        <v>2021</v>
      </c>
      <c r="AD2987" s="1">
        <v>44378</v>
      </c>
      <c r="AE2987" t="s">
        <v>61</v>
      </c>
      <c r="AF2987" t="s">
        <v>62</v>
      </c>
      <c r="AG2987" t="str">
        <f t="shared" si="187"/>
        <v>Include</v>
      </c>
      <c r="AH2987">
        <f t="shared" si="184"/>
        <v>1</v>
      </c>
      <c r="AI2987">
        <f t="shared" si="185"/>
        <v>1</v>
      </c>
      <c r="AJ2987">
        <f t="shared" si="186"/>
        <v>0</v>
      </c>
      <c r="AK2987" s="15">
        <f>1</f>
        <v>1</v>
      </c>
    </row>
    <row r="2988" spans="1:37" x14ac:dyDescent="0.3">
      <c r="A2988" t="s">
        <v>6564</v>
      </c>
      <c r="B2988" s="1">
        <v>44379</v>
      </c>
      <c r="C2988" s="1">
        <v>44379</v>
      </c>
      <c r="D2988" t="s">
        <v>6565</v>
      </c>
      <c r="E2988" t="s">
        <v>1002</v>
      </c>
      <c r="F2988">
        <v>26</v>
      </c>
      <c r="G2988">
        <v>26</v>
      </c>
      <c r="H2988" t="s">
        <v>35</v>
      </c>
      <c r="I2988" t="s">
        <v>35</v>
      </c>
      <c r="J2988" t="s">
        <v>36</v>
      </c>
      <c r="K2988" t="s">
        <v>106</v>
      </c>
      <c r="L2988" t="s">
        <v>111</v>
      </c>
      <c r="M2988" t="s">
        <v>123</v>
      </c>
      <c r="N2988">
        <v>3</v>
      </c>
      <c r="O2988">
        <v>3</v>
      </c>
      <c r="P2988">
        <v>9622.0499999999993</v>
      </c>
      <c r="Q2988" s="2">
        <v>0.13</v>
      </c>
      <c r="R2988">
        <v>36572.47</v>
      </c>
      <c r="S2988">
        <v>7201.38</v>
      </c>
      <c r="T2988" s="3">
        <v>0.19700000000000001</v>
      </c>
      <c r="U2988">
        <v>38.22</v>
      </c>
      <c r="V2988" t="s">
        <v>68</v>
      </c>
      <c r="W2988">
        <v>1</v>
      </c>
      <c r="X2988" t="b">
        <v>0</v>
      </c>
      <c r="Y2988" t="s">
        <v>60</v>
      </c>
      <c r="Z2988" t="s">
        <v>60</v>
      </c>
      <c r="AC2988">
        <v>2021</v>
      </c>
      <c r="AD2988" s="1">
        <v>44378</v>
      </c>
      <c r="AE2988" t="s">
        <v>87</v>
      </c>
      <c r="AF2988" t="s">
        <v>88</v>
      </c>
      <c r="AG2988" t="str">
        <f t="shared" si="187"/>
        <v>Include</v>
      </c>
      <c r="AH2988">
        <f t="shared" si="184"/>
        <v>0</v>
      </c>
      <c r="AI2988">
        <f t="shared" si="185"/>
        <v>1</v>
      </c>
      <c r="AJ2988">
        <f t="shared" si="186"/>
        <v>0</v>
      </c>
      <c r="AK2988" s="15">
        <f>1</f>
        <v>1</v>
      </c>
    </row>
    <row r="2989" spans="1:37" x14ac:dyDescent="0.3">
      <c r="A2989" t="s">
        <v>6566</v>
      </c>
      <c r="B2989" s="1">
        <v>44378</v>
      </c>
      <c r="C2989" s="1">
        <v>44378</v>
      </c>
      <c r="D2989" t="s">
        <v>6567</v>
      </c>
      <c r="E2989" t="s">
        <v>222</v>
      </c>
      <c r="F2989">
        <v>40</v>
      </c>
      <c r="G2989">
        <v>40</v>
      </c>
      <c r="H2989" t="s">
        <v>47</v>
      </c>
      <c r="I2989" t="s">
        <v>47</v>
      </c>
      <c r="J2989" t="s">
        <v>48</v>
      </c>
      <c r="K2989" t="s">
        <v>49</v>
      </c>
      <c r="L2989" t="s">
        <v>140</v>
      </c>
      <c r="M2989" t="s">
        <v>358</v>
      </c>
      <c r="N2989">
        <v>2</v>
      </c>
      <c r="O2989">
        <v>2</v>
      </c>
      <c r="P2989">
        <v>738.48</v>
      </c>
      <c r="Q2989" s="2">
        <v>0.09</v>
      </c>
      <c r="R2989">
        <v>1795.94</v>
      </c>
      <c r="S2989">
        <v>565.89</v>
      </c>
      <c r="T2989" s="3">
        <v>0.315</v>
      </c>
      <c r="U2989">
        <v>67.67</v>
      </c>
      <c r="V2989" t="s">
        <v>99</v>
      </c>
      <c r="X2989" t="b">
        <v>0</v>
      </c>
      <c r="Y2989" t="s">
        <v>60</v>
      </c>
      <c r="Z2989" t="s">
        <v>60</v>
      </c>
      <c r="AA2989">
        <v>7</v>
      </c>
      <c r="AB2989">
        <v>7</v>
      </c>
      <c r="AC2989">
        <v>2021</v>
      </c>
      <c r="AD2989" s="1">
        <v>44378</v>
      </c>
      <c r="AE2989" t="s">
        <v>61</v>
      </c>
      <c r="AF2989" t="s">
        <v>69</v>
      </c>
      <c r="AG2989" t="str">
        <f t="shared" si="187"/>
        <v>Include</v>
      </c>
      <c r="AH2989">
        <f t="shared" si="184"/>
        <v>0</v>
      </c>
      <c r="AI2989">
        <f t="shared" si="185"/>
        <v>1</v>
      </c>
      <c r="AJ2989">
        <f t="shared" si="186"/>
        <v>0</v>
      </c>
      <c r="AK2989" s="15">
        <f>1</f>
        <v>1</v>
      </c>
    </row>
    <row r="2990" spans="1:37" x14ac:dyDescent="0.3">
      <c r="A2990" t="s">
        <v>6568</v>
      </c>
      <c r="B2990" s="1">
        <v>44378</v>
      </c>
      <c r="C2990" s="1">
        <v>44378</v>
      </c>
      <c r="D2990" t="s">
        <v>6569</v>
      </c>
      <c r="E2990" t="s">
        <v>139</v>
      </c>
      <c r="F2990">
        <v>33</v>
      </c>
      <c r="G2990">
        <v>33</v>
      </c>
      <c r="H2990" t="s">
        <v>35</v>
      </c>
      <c r="I2990" t="s">
        <v>35</v>
      </c>
      <c r="J2990" t="s">
        <v>57</v>
      </c>
      <c r="K2990" t="s">
        <v>66</v>
      </c>
      <c r="L2990" t="s">
        <v>38</v>
      </c>
      <c r="M2990" t="s">
        <v>181</v>
      </c>
      <c r="N2990">
        <v>5</v>
      </c>
      <c r="O2990">
        <v>5</v>
      </c>
      <c r="P2990">
        <v>1998.43</v>
      </c>
      <c r="Q2990" s="2">
        <v>0.26</v>
      </c>
      <c r="R2990">
        <v>9047.98</v>
      </c>
      <c r="S2990">
        <v>4337.88</v>
      </c>
      <c r="T2990" s="3">
        <v>0.47899999999999998</v>
      </c>
      <c r="U2990">
        <v>79.62</v>
      </c>
      <c r="V2990" t="s">
        <v>76</v>
      </c>
      <c r="W2990">
        <v>4</v>
      </c>
      <c r="X2990" t="b">
        <v>0</v>
      </c>
      <c r="Y2990" t="s">
        <v>142</v>
      </c>
      <c r="Z2990" t="s">
        <v>142</v>
      </c>
      <c r="AA2990">
        <v>3</v>
      </c>
      <c r="AB2990">
        <v>3</v>
      </c>
      <c r="AC2990">
        <v>2021</v>
      </c>
      <c r="AD2990" s="1">
        <v>44378</v>
      </c>
      <c r="AE2990" t="s">
        <v>87</v>
      </c>
      <c r="AF2990" t="s">
        <v>43</v>
      </c>
      <c r="AG2990" t="str">
        <f t="shared" si="187"/>
        <v>Include</v>
      </c>
      <c r="AH2990">
        <f t="shared" si="184"/>
        <v>0</v>
      </c>
      <c r="AI2990">
        <f t="shared" si="185"/>
        <v>0</v>
      </c>
      <c r="AJ2990">
        <f t="shared" si="186"/>
        <v>0</v>
      </c>
      <c r="AK2990" s="15">
        <f>1</f>
        <v>1</v>
      </c>
    </row>
    <row r="2991" spans="1:37" x14ac:dyDescent="0.3">
      <c r="A2991" t="s">
        <v>6570</v>
      </c>
      <c r="B2991" s="1">
        <v>44377</v>
      </c>
      <c r="C2991" s="1">
        <v>44377</v>
      </c>
      <c r="D2991" t="s">
        <v>6571</v>
      </c>
      <c r="E2991" t="s">
        <v>1852</v>
      </c>
      <c r="F2991">
        <v>35</v>
      </c>
      <c r="G2991">
        <v>35</v>
      </c>
      <c r="H2991" t="s">
        <v>274</v>
      </c>
      <c r="I2991" t="s">
        <v>81</v>
      </c>
      <c r="J2991" t="s">
        <v>116</v>
      </c>
      <c r="K2991" t="s">
        <v>260</v>
      </c>
      <c r="L2991" t="s">
        <v>50</v>
      </c>
      <c r="M2991" t="s">
        <v>325</v>
      </c>
      <c r="N2991">
        <v>3</v>
      </c>
      <c r="O2991">
        <v>3</v>
      </c>
      <c r="P2991">
        <v>21424.67</v>
      </c>
      <c r="Q2991" s="2">
        <v>0.06</v>
      </c>
      <c r="R2991">
        <v>89031.360000000001</v>
      </c>
      <c r="S2991">
        <v>26411.55</v>
      </c>
      <c r="T2991" s="3">
        <v>0.29699999999999999</v>
      </c>
      <c r="U2991">
        <v>50.15</v>
      </c>
      <c r="V2991" t="s">
        <v>132</v>
      </c>
      <c r="W2991">
        <v>4</v>
      </c>
      <c r="X2991" t="b">
        <v>0</v>
      </c>
      <c r="Y2991" t="s">
        <v>60</v>
      </c>
      <c r="Z2991" t="s">
        <v>60</v>
      </c>
      <c r="AB2991">
        <v>100</v>
      </c>
      <c r="AC2991">
        <v>2021</v>
      </c>
      <c r="AD2991" s="1">
        <v>44348</v>
      </c>
      <c r="AE2991" t="s">
        <v>87</v>
      </c>
      <c r="AF2991" t="s">
        <v>69</v>
      </c>
      <c r="AG2991" t="str">
        <f t="shared" si="187"/>
        <v>Include</v>
      </c>
      <c r="AH2991">
        <f t="shared" si="184"/>
        <v>0</v>
      </c>
      <c r="AI2991">
        <f t="shared" si="185"/>
        <v>1</v>
      </c>
      <c r="AJ2991">
        <f t="shared" si="186"/>
        <v>0</v>
      </c>
      <c r="AK2991" s="15">
        <f>1</f>
        <v>1</v>
      </c>
    </row>
    <row r="2992" spans="1:37" x14ac:dyDescent="0.3">
      <c r="A2992" t="s">
        <v>6572</v>
      </c>
      <c r="B2992" s="1">
        <v>44377</v>
      </c>
      <c r="C2992" s="1">
        <v>44377</v>
      </c>
      <c r="D2992" t="s">
        <v>6573</v>
      </c>
      <c r="E2992" t="s">
        <v>1598</v>
      </c>
      <c r="F2992">
        <v>55</v>
      </c>
      <c r="G2992">
        <v>55</v>
      </c>
      <c r="H2992" t="s">
        <v>81</v>
      </c>
      <c r="I2992" t="s">
        <v>81</v>
      </c>
      <c r="J2992" t="s">
        <v>82</v>
      </c>
      <c r="K2992" t="s">
        <v>83</v>
      </c>
      <c r="L2992" t="s">
        <v>84</v>
      </c>
      <c r="M2992" t="s">
        <v>267</v>
      </c>
      <c r="N2992">
        <v>1</v>
      </c>
      <c r="O2992">
        <v>1</v>
      </c>
      <c r="P2992">
        <v>92.07</v>
      </c>
      <c r="Q2992" s="2">
        <v>0.24</v>
      </c>
      <c r="R2992">
        <v>92.74</v>
      </c>
      <c r="S2992">
        <v>5.66</v>
      </c>
      <c r="T2992" s="3">
        <v>6.0999999999999999E-2</v>
      </c>
      <c r="U2992">
        <v>66.61</v>
      </c>
      <c r="V2992" t="s">
        <v>76</v>
      </c>
      <c r="W2992">
        <v>4</v>
      </c>
      <c r="X2992" t="b">
        <v>1</v>
      </c>
      <c r="Y2992" t="s">
        <v>41</v>
      </c>
      <c r="Z2992" t="s">
        <v>41</v>
      </c>
      <c r="AA2992">
        <v>4</v>
      </c>
      <c r="AB2992">
        <v>4</v>
      </c>
      <c r="AC2992">
        <v>2021</v>
      </c>
      <c r="AD2992" s="1">
        <v>44348</v>
      </c>
      <c r="AE2992" t="s">
        <v>101</v>
      </c>
      <c r="AF2992" t="s">
        <v>43</v>
      </c>
      <c r="AG2992" t="str">
        <f t="shared" si="187"/>
        <v>Include</v>
      </c>
      <c r="AH2992">
        <f t="shared" si="184"/>
        <v>1</v>
      </c>
      <c r="AI2992">
        <f t="shared" si="185"/>
        <v>1</v>
      </c>
      <c r="AJ2992">
        <f t="shared" si="186"/>
        <v>0</v>
      </c>
      <c r="AK2992" s="15">
        <f>1</f>
        <v>1</v>
      </c>
    </row>
    <row r="2993" spans="1:37" x14ac:dyDescent="0.3">
      <c r="A2993" t="s">
        <v>6574</v>
      </c>
      <c r="B2993" s="1">
        <v>44376</v>
      </c>
      <c r="C2993" s="1">
        <v>44376</v>
      </c>
      <c r="D2993" t="s">
        <v>6575</v>
      </c>
      <c r="E2993" t="s">
        <v>799</v>
      </c>
      <c r="F2993">
        <v>31</v>
      </c>
      <c r="G2993">
        <v>31</v>
      </c>
      <c r="H2993" t="s">
        <v>340</v>
      </c>
      <c r="I2993" t="s">
        <v>35</v>
      </c>
      <c r="J2993" t="s">
        <v>48</v>
      </c>
      <c r="K2993" t="s">
        <v>226</v>
      </c>
      <c r="L2993" t="s">
        <v>50</v>
      </c>
      <c r="M2993" t="s">
        <v>59</v>
      </c>
      <c r="N2993">
        <v>6</v>
      </c>
      <c r="O2993">
        <v>6</v>
      </c>
      <c r="P2993">
        <v>3208.32</v>
      </c>
      <c r="Q2993" s="2">
        <v>0.25</v>
      </c>
      <c r="R2993">
        <v>24685.74</v>
      </c>
      <c r="S2993">
        <v>5146.1000000000004</v>
      </c>
      <c r="T2993" s="3">
        <v>0.20799999999999999</v>
      </c>
      <c r="U2993">
        <v>81.25</v>
      </c>
      <c r="V2993" t="s">
        <v>76</v>
      </c>
      <c r="W2993">
        <v>4</v>
      </c>
      <c r="X2993" t="b">
        <v>0</v>
      </c>
      <c r="Y2993" t="s">
        <v>86</v>
      </c>
      <c r="Z2993" t="s">
        <v>86</v>
      </c>
      <c r="AB2993">
        <v>0</v>
      </c>
      <c r="AC2993">
        <v>2021</v>
      </c>
      <c r="AD2993" s="1">
        <v>44348</v>
      </c>
      <c r="AE2993" t="s">
        <v>87</v>
      </c>
      <c r="AF2993" t="s">
        <v>43</v>
      </c>
      <c r="AG2993" t="str">
        <f t="shared" si="187"/>
        <v>Include</v>
      </c>
      <c r="AH2993">
        <f t="shared" si="184"/>
        <v>0</v>
      </c>
      <c r="AI2993">
        <f t="shared" si="185"/>
        <v>0</v>
      </c>
      <c r="AJ2993">
        <f t="shared" si="186"/>
        <v>0</v>
      </c>
      <c r="AK2993" s="15">
        <f>1</f>
        <v>1</v>
      </c>
    </row>
    <row r="2994" spans="1:37" x14ac:dyDescent="0.3">
      <c r="A2994" t="s">
        <v>6576</v>
      </c>
      <c r="B2994" s="1">
        <v>44376</v>
      </c>
      <c r="C2994" s="1">
        <v>44376</v>
      </c>
      <c r="D2994" t="s">
        <v>6577</v>
      </c>
      <c r="E2994" t="s">
        <v>775</v>
      </c>
      <c r="F2994">
        <v>21</v>
      </c>
      <c r="G2994">
        <v>21</v>
      </c>
      <c r="H2994" t="s">
        <v>81</v>
      </c>
      <c r="I2994" t="s">
        <v>81</v>
      </c>
      <c r="J2994" t="s">
        <v>48</v>
      </c>
      <c r="K2994" t="s">
        <v>230</v>
      </c>
      <c r="L2994" t="s">
        <v>140</v>
      </c>
      <c r="M2994" t="s">
        <v>141</v>
      </c>
      <c r="N2994">
        <v>7</v>
      </c>
      <c r="O2994">
        <v>7</v>
      </c>
      <c r="P2994">
        <v>1092.77</v>
      </c>
      <c r="Q2994" s="2">
        <v>0.25</v>
      </c>
      <c r="R2994">
        <v>8012.86</v>
      </c>
      <c r="S2994">
        <v>2746.44</v>
      </c>
      <c r="T2994" s="3">
        <v>0.34300000000000003</v>
      </c>
      <c r="U2994">
        <v>79.09</v>
      </c>
      <c r="V2994" t="s">
        <v>68</v>
      </c>
      <c r="W2994">
        <v>2</v>
      </c>
      <c r="X2994" t="b">
        <v>0</v>
      </c>
      <c r="Y2994" t="s">
        <v>60</v>
      </c>
      <c r="Z2994" t="s">
        <v>60</v>
      </c>
      <c r="AA2994">
        <v>10</v>
      </c>
      <c r="AB2994">
        <v>10</v>
      </c>
      <c r="AC2994">
        <v>2021</v>
      </c>
      <c r="AD2994" s="1">
        <v>44348</v>
      </c>
      <c r="AE2994" t="s">
        <v>53</v>
      </c>
      <c r="AF2994" t="s">
        <v>43</v>
      </c>
      <c r="AG2994" t="str">
        <f t="shared" si="187"/>
        <v>Include</v>
      </c>
      <c r="AH2994">
        <f t="shared" si="184"/>
        <v>0</v>
      </c>
      <c r="AI2994">
        <f t="shared" si="185"/>
        <v>1</v>
      </c>
      <c r="AJ2994">
        <f t="shared" si="186"/>
        <v>0</v>
      </c>
      <c r="AK2994" s="15">
        <f>1</f>
        <v>1</v>
      </c>
    </row>
    <row r="2995" spans="1:37" x14ac:dyDescent="0.3">
      <c r="A2995" t="s">
        <v>6578</v>
      </c>
      <c r="B2995" s="1">
        <v>44376</v>
      </c>
      <c r="C2995" s="1">
        <v>44376</v>
      </c>
      <c r="D2995" t="s">
        <v>6579</v>
      </c>
      <c r="E2995" t="s">
        <v>916</v>
      </c>
      <c r="H2995" t="s">
        <v>81</v>
      </c>
      <c r="I2995" t="s">
        <v>81</v>
      </c>
      <c r="J2995" t="s">
        <v>36</v>
      </c>
      <c r="K2995" t="s">
        <v>37</v>
      </c>
      <c r="L2995" t="s">
        <v>111</v>
      </c>
      <c r="M2995" t="s">
        <v>174</v>
      </c>
      <c r="N2995">
        <v>7</v>
      </c>
      <c r="O2995">
        <v>7</v>
      </c>
      <c r="P2995">
        <v>10917.25</v>
      </c>
      <c r="Q2995" s="2">
        <v>0.27</v>
      </c>
      <c r="R2995">
        <v>71889.86</v>
      </c>
      <c r="S2995">
        <v>15066.86</v>
      </c>
      <c r="T2995" s="3">
        <v>0.21</v>
      </c>
      <c r="U2995">
        <v>40.78</v>
      </c>
      <c r="V2995" t="s">
        <v>52</v>
      </c>
      <c r="W2995">
        <v>3</v>
      </c>
      <c r="X2995" t="b">
        <v>0</v>
      </c>
      <c r="Y2995" t="s">
        <v>60</v>
      </c>
      <c r="Z2995" t="s">
        <v>60</v>
      </c>
      <c r="AC2995">
        <v>2021</v>
      </c>
      <c r="AD2995" s="1">
        <v>44348</v>
      </c>
      <c r="AE2995" t="s">
        <v>118</v>
      </c>
      <c r="AF2995" t="s">
        <v>43</v>
      </c>
      <c r="AG2995" t="str">
        <f t="shared" si="187"/>
        <v>Include</v>
      </c>
      <c r="AH2995">
        <f t="shared" si="184"/>
        <v>0</v>
      </c>
      <c r="AI2995">
        <f t="shared" si="185"/>
        <v>1</v>
      </c>
      <c r="AJ2995">
        <f t="shared" si="186"/>
        <v>0</v>
      </c>
      <c r="AK2995" s="15">
        <f>1</f>
        <v>1</v>
      </c>
    </row>
    <row r="2996" spans="1:37" x14ac:dyDescent="0.3">
      <c r="A2996" t="s">
        <v>6580</v>
      </c>
      <c r="B2996" s="1">
        <v>44376</v>
      </c>
      <c r="C2996" s="1">
        <v>44376</v>
      </c>
      <c r="D2996" t="s">
        <v>6581</v>
      </c>
      <c r="E2996" t="s">
        <v>958</v>
      </c>
      <c r="F2996">
        <v>28</v>
      </c>
      <c r="G2996">
        <v>28</v>
      </c>
      <c r="H2996" t="s">
        <v>340</v>
      </c>
      <c r="I2996" t="s">
        <v>35</v>
      </c>
      <c r="J2996" t="s">
        <v>82</v>
      </c>
      <c r="K2996" t="s">
        <v>266</v>
      </c>
      <c r="L2996" t="s">
        <v>97</v>
      </c>
      <c r="M2996" t="s">
        <v>107</v>
      </c>
      <c r="N2996">
        <v>3</v>
      </c>
      <c r="O2996">
        <v>3</v>
      </c>
      <c r="P2996">
        <v>332.5</v>
      </c>
      <c r="Q2996" s="2">
        <v>0.1</v>
      </c>
      <c r="R2996">
        <v>1131.28</v>
      </c>
      <c r="S2996">
        <v>733.38</v>
      </c>
      <c r="T2996" s="3">
        <v>0.64800000000000002</v>
      </c>
      <c r="U2996">
        <v>62.24</v>
      </c>
      <c r="V2996" t="s">
        <v>132</v>
      </c>
      <c r="W2996">
        <v>5</v>
      </c>
      <c r="X2996" t="b">
        <v>0</v>
      </c>
      <c r="Y2996" t="s">
        <v>60</v>
      </c>
      <c r="Z2996" t="s">
        <v>60</v>
      </c>
      <c r="AA2996">
        <v>2</v>
      </c>
      <c r="AB2996">
        <v>2</v>
      </c>
      <c r="AC2996">
        <v>2021</v>
      </c>
      <c r="AD2996" s="1">
        <v>44348</v>
      </c>
      <c r="AE2996" t="s">
        <v>87</v>
      </c>
      <c r="AF2996" t="s">
        <v>69</v>
      </c>
      <c r="AG2996" t="str">
        <f t="shared" si="187"/>
        <v>Include</v>
      </c>
      <c r="AH2996">
        <f t="shared" si="184"/>
        <v>0</v>
      </c>
      <c r="AI2996">
        <f t="shared" si="185"/>
        <v>1</v>
      </c>
      <c r="AJ2996">
        <f t="shared" si="186"/>
        <v>0</v>
      </c>
      <c r="AK2996" s="15">
        <f>1</f>
        <v>1</v>
      </c>
    </row>
    <row r="2997" spans="1:37" x14ac:dyDescent="0.3">
      <c r="A2997" t="s">
        <v>6582</v>
      </c>
      <c r="B2997" s="1">
        <v>44376</v>
      </c>
      <c r="C2997" s="1">
        <v>44376</v>
      </c>
      <c r="D2997" t="s">
        <v>6583</v>
      </c>
      <c r="E2997" t="s">
        <v>298</v>
      </c>
      <c r="F2997">
        <v>36</v>
      </c>
      <c r="G2997">
        <v>36</v>
      </c>
      <c r="H2997" t="s">
        <v>47</v>
      </c>
      <c r="I2997" t="s">
        <v>47</v>
      </c>
      <c r="J2997" t="s">
        <v>82</v>
      </c>
      <c r="K2997" t="s">
        <v>122</v>
      </c>
      <c r="L2997" t="s">
        <v>74</v>
      </c>
      <c r="M2997" t="s">
        <v>127</v>
      </c>
      <c r="N2997">
        <v>6</v>
      </c>
      <c r="O2997">
        <v>6</v>
      </c>
      <c r="P2997">
        <v>35685.360000000001</v>
      </c>
      <c r="Q2997" s="2">
        <v>0.3</v>
      </c>
      <c r="R2997">
        <v>182448.8</v>
      </c>
      <c r="S2997">
        <v>21541.19</v>
      </c>
      <c r="T2997" s="3">
        <v>0.11799999999999999</v>
      </c>
      <c r="U2997">
        <v>65.92</v>
      </c>
      <c r="V2997" t="s">
        <v>40</v>
      </c>
      <c r="W2997">
        <v>4</v>
      </c>
      <c r="X2997" t="b">
        <v>0</v>
      </c>
      <c r="Y2997" t="s">
        <v>60</v>
      </c>
      <c r="Z2997" t="s">
        <v>60</v>
      </c>
      <c r="AA2997">
        <v>2</v>
      </c>
      <c r="AB2997">
        <v>2</v>
      </c>
      <c r="AC2997">
        <v>2021</v>
      </c>
      <c r="AD2997" s="1">
        <v>44348</v>
      </c>
      <c r="AE2997" t="s">
        <v>61</v>
      </c>
      <c r="AF2997" t="s">
        <v>43</v>
      </c>
      <c r="AG2997" t="str">
        <f t="shared" si="187"/>
        <v>Include</v>
      </c>
      <c r="AH2997">
        <f t="shared" si="184"/>
        <v>0</v>
      </c>
      <c r="AI2997">
        <f t="shared" si="185"/>
        <v>1</v>
      </c>
      <c r="AJ2997">
        <f t="shared" si="186"/>
        <v>0</v>
      </c>
      <c r="AK2997" s="15">
        <f>1</f>
        <v>1</v>
      </c>
    </row>
    <row r="2998" spans="1:37" x14ac:dyDescent="0.3">
      <c r="A2998" t="s">
        <v>6584</v>
      </c>
      <c r="B2998" s="1">
        <v>44374</v>
      </c>
      <c r="C2998" s="1">
        <v>44374</v>
      </c>
      <c r="D2998" t="s">
        <v>6585</v>
      </c>
      <c r="E2998" t="s">
        <v>411</v>
      </c>
      <c r="F2998">
        <v>34</v>
      </c>
      <c r="G2998">
        <v>34</v>
      </c>
      <c r="H2998" t="s">
        <v>35</v>
      </c>
      <c r="I2998" t="s">
        <v>35</v>
      </c>
      <c r="J2998" t="s">
        <v>116</v>
      </c>
      <c r="K2998" t="s">
        <v>247</v>
      </c>
      <c r="L2998" t="s">
        <v>140</v>
      </c>
      <c r="M2998" t="s">
        <v>372</v>
      </c>
      <c r="N2998">
        <v>6</v>
      </c>
      <c r="O2998">
        <v>6</v>
      </c>
      <c r="P2998">
        <v>1824.73</v>
      </c>
      <c r="Q2998" s="2">
        <v>7.0000000000000007E-2</v>
      </c>
      <c r="R2998">
        <v>13172.15</v>
      </c>
      <c r="S2998">
        <v>4404.16</v>
      </c>
      <c r="T2998" s="3">
        <v>0.33400000000000002</v>
      </c>
      <c r="U2998">
        <v>111.66</v>
      </c>
      <c r="V2998" t="s">
        <v>40</v>
      </c>
      <c r="W2998">
        <v>1</v>
      </c>
      <c r="X2998" t="b">
        <v>1</v>
      </c>
      <c r="Y2998" t="s">
        <v>41</v>
      </c>
      <c r="Z2998" t="s">
        <v>41</v>
      </c>
      <c r="AA2998">
        <v>1</v>
      </c>
      <c r="AB2998">
        <v>1</v>
      </c>
      <c r="AC2998">
        <v>2021</v>
      </c>
      <c r="AD2998" s="1">
        <v>44348</v>
      </c>
      <c r="AE2998" t="s">
        <v>87</v>
      </c>
      <c r="AF2998" t="s">
        <v>69</v>
      </c>
      <c r="AG2998" t="str">
        <f t="shared" si="187"/>
        <v>Include</v>
      </c>
      <c r="AH2998">
        <f t="shared" si="184"/>
        <v>1</v>
      </c>
      <c r="AI2998">
        <f t="shared" si="185"/>
        <v>1</v>
      </c>
      <c r="AJ2998">
        <f t="shared" si="186"/>
        <v>0</v>
      </c>
      <c r="AK2998" s="15">
        <f>1</f>
        <v>1</v>
      </c>
    </row>
    <row r="2999" spans="1:37" x14ac:dyDescent="0.3">
      <c r="A2999" t="s">
        <v>6586</v>
      </c>
      <c r="B2999" s="1">
        <v>44373</v>
      </c>
      <c r="C2999" s="1">
        <v>44373</v>
      </c>
      <c r="D2999" t="s">
        <v>6587</v>
      </c>
      <c r="E2999" t="s">
        <v>919</v>
      </c>
      <c r="F2999">
        <v>58</v>
      </c>
      <c r="G2999">
        <v>58</v>
      </c>
      <c r="H2999" t="s">
        <v>47</v>
      </c>
      <c r="I2999" t="s">
        <v>47</v>
      </c>
      <c r="J2999" t="s">
        <v>48</v>
      </c>
      <c r="K2999" t="s">
        <v>226</v>
      </c>
      <c r="L2999" t="s">
        <v>140</v>
      </c>
      <c r="M2999" t="s">
        <v>372</v>
      </c>
      <c r="N2999">
        <v>1</v>
      </c>
      <c r="O2999">
        <v>1</v>
      </c>
      <c r="P2999">
        <v>3505.24</v>
      </c>
      <c r="Q2999" s="2">
        <v>0.31</v>
      </c>
      <c r="R2999">
        <v>3938.32</v>
      </c>
      <c r="S2999">
        <v>1621.58</v>
      </c>
      <c r="T2999" s="3">
        <v>0.41199999999999998</v>
      </c>
      <c r="U2999">
        <v>55.77</v>
      </c>
      <c r="V2999" t="s">
        <v>76</v>
      </c>
      <c r="W2999">
        <v>3</v>
      </c>
      <c r="X2999" t="b">
        <v>0</v>
      </c>
      <c r="Y2999" t="s">
        <v>60</v>
      </c>
      <c r="Z2999" t="s">
        <v>60</v>
      </c>
      <c r="AA2999">
        <v>9</v>
      </c>
      <c r="AB2999">
        <v>9</v>
      </c>
      <c r="AC2999">
        <v>2021</v>
      </c>
      <c r="AD2999" s="1">
        <v>44348</v>
      </c>
      <c r="AE2999" t="s">
        <v>101</v>
      </c>
      <c r="AF2999" t="s">
        <v>62</v>
      </c>
      <c r="AG2999" t="str">
        <f t="shared" si="187"/>
        <v>Include</v>
      </c>
      <c r="AH2999">
        <f t="shared" si="184"/>
        <v>0</v>
      </c>
      <c r="AI2999">
        <f t="shared" si="185"/>
        <v>1</v>
      </c>
      <c r="AJ2999">
        <f t="shared" si="186"/>
        <v>0</v>
      </c>
      <c r="AK2999" s="15">
        <f>1</f>
        <v>1</v>
      </c>
    </row>
    <row r="3000" spans="1:37" x14ac:dyDescent="0.3">
      <c r="A3000" t="s">
        <v>6588</v>
      </c>
      <c r="B3000" s="1">
        <v>44373</v>
      </c>
      <c r="C3000" s="1">
        <v>44373</v>
      </c>
      <c r="D3000" t="s">
        <v>6589</v>
      </c>
      <c r="E3000" t="s">
        <v>885</v>
      </c>
      <c r="F3000">
        <v>39</v>
      </c>
      <c r="G3000">
        <v>39</v>
      </c>
      <c r="H3000" t="s">
        <v>81</v>
      </c>
      <c r="I3000" t="s">
        <v>81</v>
      </c>
      <c r="J3000" t="s">
        <v>57</v>
      </c>
      <c r="K3000" t="s">
        <v>58</v>
      </c>
      <c r="L3000" t="s">
        <v>74</v>
      </c>
      <c r="M3000" t="s">
        <v>127</v>
      </c>
      <c r="N3000">
        <v>9</v>
      </c>
      <c r="O3000">
        <v>9</v>
      </c>
      <c r="P3000">
        <v>72194.399999999994</v>
      </c>
      <c r="Q3000" s="2">
        <v>0.15</v>
      </c>
      <c r="R3000">
        <v>787787.19</v>
      </c>
      <c r="S3000">
        <v>113907.22</v>
      </c>
      <c r="T3000" s="3">
        <v>0.14499999999999999</v>
      </c>
      <c r="U3000">
        <v>83.94</v>
      </c>
      <c r="V3000" t="s">
        <v>68</v>
      </c>
      <c r="W3000">
        <v>3</v>
      </c>
      <c r="X3000" t="b">
        <v>0</v>
      </c>
      <c r="Y3000" t="s">
        <v>60</v>
      </c>
      <c r="Z3000" t="s">
        <v>60</v>
      </c>
      <c r="AA3000">
        <v>5</v>
      </c>
      <c r="AB3000">
        <v>5</v>
      </c>
      <c r="AC3000">
        <v>2021</v>
      </c>
      <c r="AD3000" s="1">
        <v>44348</v>
      </c>
      <c r="AE3000" t="s">
        <v>61</v>
      </c>
      <c r="AF3000" t="s">
        <v>88</v>
      </c>
      <c r="AG3000" t="str">
        <f t="shared" si="187"/>
        <v>Include</v>
      </c>
      <c r="AH3000">
        <f t="shared" si="184"/>
        <v>0</v>
      </c>
      <c r="AI3000">
        <f t="shared" si="185"/>
        <v>1</v>
      </c>
      <c r="AJ3000">
        <f t="shared" si="186"/>
        <v>0</v>
      </c>
      <c r="AK3000" s="15">
        <f>1</f>
        <v>1</v>
      </c>
    </row>
    <row r="3001" spans="1:37" x14ac:dyDescent="0.3">
      <c r="A3001" t="s">
        <v>6590</v>
      </c>
      <c r="B3001" s="1">
        <v>44372</v>
      </c>
      <c r="C3001" s="1">
        <v>44372</v>
      </c>
      <c r="D3001" t="s">
        <v>6591</v>
      </c>
      <c r="E3001" t="s">
        <v>1745</v>
      </c>
      <c r="H3001" t="s">
        <v>35</v>
      </c>
      <c r="I3001" t="s">
        <v>35</v>
      </c>
      <c r="J3001" t="s">
        <v>48</v>
      </c>
      <c r="K3001" t="s">
        <v>185</v>
      </c>
      <c r="L3001" t="s">
        <v>111</v>
      </c>
      <c r="M3001" t="s">
        <v>112</v>
      </c>
      <c r="P3001">
        <v>10501.07</v>
      </c>
      <c r="Q3001" s="2">
        <v>0.1</v>
      </c>
      <c r="R3001">
        <v>15147.36</v>
      </c>
      <c r="S3001">
        <v>3020.39</v>
      </c>
      <c r="T3001" s="3">
        <v>0.19900000000000001</v>
      </c>
      <c r="U3001">
        <v>56.4</v>
      </c>
      <c r="V3001" t="s">
        <v>52</v>
      </c>
      <c r="W3001">
        <v>5</v>
      </c>
      <c r="X3001" t="b">
        <v>0</v>
      </c>
      <c r="Y3001" t="s">
        <v>60</v>
      </c>
      <c r="Z3001" t="s">
        <v>60</v>
      </c>
      <c r="AA3001">
        <v>7</v>
      </c>
      <c r="AB3001">
        <v>7</v>
      </c>
      <c r="AC3001">
        <v>2021</v>
      </c>
      <c r="AD3001" s="1">
        <v>44348</v>
      </c>
      <c r="AE3001" t="s">
        <v>118</v>
      </c>
      <c r="AF3001" t="s">
        <v>69</v>
      </c>
      <c r="AG3001" t="str">
        <f t="shared" si="187"/>
        <v>Include</v>
      </c>
      <c r="AH3001">
        <f t="shared" si="184"/>
        <v>0</v>
      </c>
      <c r="AI3001">
        <f t="shared" si="185"/>
        <v>1</v>
      </c>
      <c r="AJ3001">
        <f t="shared" si="186"/>
        <v>0</v>
      </c>
      <c r="AK3001" s="15">
        <f>1</f>
        <v>1</v>
      </c>
    </row>
    <row r="3002" spans="1:37" x14ac:dyDescent="0.3">
      <c r="A3002" t="s">
        <v>6592</v>
      </c>
      <c r="B3002" s="1">
        <v>44372</v>
      </c>
      <c r="C3002" s="1">
        <v>44372</v>
      </c>
      <c r="D3002" t="s">
        <v>6593</v>
      </c>
      <c r="E3002" t="s">
        <v>761</v>
      </c>
      <c r="F3002">
        <v>32</v>
      </c>
      <c r="G3002">
        <v>32</v>
      </c>
      <c r="H3002" t="s">
        <v>81</v>
      </c>
      <c r="I3002" t="s">
        <v>81</v>
      </c>
      <c r="J3002" t="s">
        <v>57</v>
      </c>
      <c r="K3002" t="s">
        <v>205</v>
      </c>
      <c r="L3002" t="s">
        <v>84</v>
      </c>
      <c r="M3002" t="s">
        <v>267</v>
      </c>
      <c r="N3002">
        <v>8</v>
      </c>
      <c r="O3002">
        <v>8</v>
      </c>
      <c r="P3002">
        <v>243.87</v>
      </c>
      <c r="Q3002" s="2">
        <v>0.24</v>
      </c>
      <c r="R3002">
        <v>2091.15</v>
      </c>
      <c r="S3002">
        <v>159.38</v>
      </c>
      <c r="T3002" s="3">
        <v>7.5999999999999998E-2</v>
      </c>
      <c r="U3002">
        <v>107.16</v>
      </c>
      <c r="V3002" t="s">
        <v>40</v>
      </c>
      <c r="W3002">
        <v>4</v>
      </c>
      <c r="X3002" t="b">
        <v>0</v>
      </c>
      <c r="Y3002" t="s">
        <v>60</v>
      </c>
      <c r="Z3002" t="s">
        <v>60</v>
      </c>
      <c r="AA3002">
        <v>8</v>
      </c>
      <c r="AB3002">
        <v>8</v>
      </c>
      <c r="AC3002">
        <v>2021</v>
      </c>
      <c r="AD3002" s="1">
        <v>44348</v>
      </c>
      <c r="AE3002" t="s">
        <v>87</v>
      </c>
      <c r="AF3002" t="s">
        <v>43</v>
      </c>
      <c r="AG3002" t="str">
        <f t="shared" si="187"/>
        <v>Include</v>
      </c>
      <c r="AH3002">
        <f t="shared" si="184"/>
        <v>0</v>
      </c>
      <c r="AI3002">
        <f t="shared" si="185"/>
        <v>1</v>
      </c>
      <c r="AJ3002">
        <f t="shared" si="186"/>
        <v>0</v>
      </c>
      <c r="AK3002" s="15">
        <f>1</f>
        <v>1</v>
      </c>
    </row>
    <row r="3003" spans="1:37" x14ac:dyDescent="0.3">
      <c r="A3003" t="s">
        <v>6594</v>
      </c>
      <c r="B3003" s="1">
        <v>44371</v>
      </c>
      <c r="C3003" s="1">
        <v>44371</v>
      </c>
      <c r="D3003" t="s">
        <v>6595</v>
      </c>
      <c r="E3003" t="s">
        <v>1845</v>
      </c>
      <c r="F3003">
        <v>8</v>
      </c>
      <c r="G3003">
        <v>8</v>
      </c>
      <c r="H3003" t="s">
        <v>47</v>
      </c>
      <c r="I3003" t="s">
        <v>47</v>
      </c>
      <c r="J3003" t="s">
        <v>48</v>
      </c>
      <c r="K3003" t="s">
        <v>226</v>
      </c>
      <c r="L3003" t="s">
        <v>38</v>
      </c>
      <c r="M3003" t="s">
        <v>181</v>
      </c>
      <c r="N3003">
        <v>8</v>
      </c>
      <c r="O3003">
        <v>8</v>
      </c>
      <c r="P3003">
        <v>955.87</v>
      </c>
      <c r="Q3003" s="2">
        <v>0.36</v>
      </c>
      <c r="R3003">
        <v>6752.84</v>
      </c>
      <c r="S3003">
        <v>2339.64</v>
      </c>
      <c r="T3003" s="3">
        <v>0.34599999999999997</v>
      </c>
      <c r="U3003">
        <v>64.84</v>
      </c>
      <c r="V3003" t="s">
        <v>68</v>
      </c>
      <c r="W3003">
        <v>2</v>
      </c>
      <c r="X3003" t="b">
        <v>0</v>
      </c>
      <c r="Y3003" t="s">
        <v>60</v>
      </c>
      <c r="Z3003" t="s">
        <v>60</v>
      </c>
      <c r="AA3003">
        <v>8</v>
      </c>
      <c r="AB3003">
        <v>8</v>
      </c>
      <c r="AC3003">
        <v>2021</v>
      </c>
      <c r="AD3003" s="1">
        <v>44348</v>
      </c>
      <c r="AE3003" t="s">
        <v>42</v>
      </c>
      <c r="AF3003" t="s">
        <v>62</v>
      </c>
      <c r="AG3003" t="str">
        <f t="shared" si="187"/>
        <v>Include</v>
      </c>
      <c r="AH3003">
        <f t="shared" si="184"/>
        <v>0</v>
      </c>
      <c r="AI3003">
        <f t="shared" si="185"/>
        <v>1</v>
      </c>
      <c r="AJ3003">
        <f t="shared" si="186"/>
        <v>0</v>
      </c>
      <c r="AK3003" s="15">
        <f>1</f>
        <v>1</v>
      </c>
    </row>
    <row r="3004" spans="1:37" x14ac:dyDescent="0.3">
      <c r="A3004" t="s">
        <v>6596</v>
      </c>
      <c r="B3004" s="1">
        <v>44371</v>
      </c>
      <c r="C3004" s="1">
        <v>44371</v>
      </c>
      <c r="D3004" t="s">
        <v>6597</v>
      </c>
      <c r="E3004" t="s">
        <v>2631</v>
      </c>
      <c r="F3004">
        <v>39</v>
      </c>
      <c r="G3004">
        <v>39</v>
      </c>
      <c r="H3004" t="s">
        <v>47</v>
      </c>
      <c r="I3004" t="s">
        <v>47</v>
      </c>
      <c r="J3004" t="s">
        <v>82</v>
      </c>
      <c r="K3004" t="s">
        <v>122</v>
      </c>
      <c r="L3004" t="s">
        <v>38</v>
      </c>
      <c r="M3004" t="s">
        <v>163</v>
      </c>
      <c r="N3004">
        <v>7</v>
      </c>
      <c r="O3004">
        <v>7</v>
      </c>
      <c r="P3004">
        <v>1377.5</v>
      </c>
      <c r="Q3004" s="2">
        <v>0.18</v>
      </c>
      <c r="R3004">
        <v>9978.14</v>
      </c>
      <c r="S3004">
        <v>3493.6</v>
      </c>
      <c r="T3004" s="3">
        <v>0.35</v>
      </c>
      <c r="U3004">
        <v>34.58</v>
      </c>
      <c r="V3004" t="s">
        <v>40</v>
      </c>
      <c r="W3004">
        <v>4</v>
      </c>
      <c r="X3004" t="b">
        <v>0</v>
      </c>
      <c r="Y3004" t="s">
        <v>60</v>
      </c>
      <c r="Z3004" t="s">
        <v>60</v>
      </c>
      <c r="AA3004">
        <v>6</v>
      </c>
      <c r="AB3004">
        <v>6</v>
      </c>
      <c r="AC3004">
        <v>2021</v>
      </c>
      <c r="AD3004" s="1">
        <v>44348</v>
      </c>
      <c r="AE3004" t="s">
        <v>61</v>
      </c>
      <c r="AF3004" t="s">
        <v>88</v>
      </c>
      <c r="AG3004" t="str">
        <f t="shared" si="187"/>
        <v>Include</v>
      </c>
      <c r="AH3004">
        <f t="shared" si="184"/>
        <v>0</v>
      </c>
      <c r="AI3004">
        <f t="shared" si="185"/>
        <v>1</v>
      </c>
      <c r="AJ3004">
        <f t="shared" si="186"/>
        <v>0</v>
      </c>
      <c r="AK3004" s="15">
        <f>1</f>
        <v>1</v>
      </c>
    </row>
    <row r="3005" spans="1:37" x14ac:dyDescent="0.3">
      <c r="A3005" t="s">
        <v>6598</v>
      </c>
      <c r="B3005" s="1">
        <v>44370</v>
      </c>
      <c r="C3005" s="1">
        <v>44370</v>
      </c>
      <c r="D3005" t="s">
        <v>6599</v>
      </c>
      <c r="E3005" t="s">
        <v>486</v>
      </c>
      <c r="F3005">
        <v>40</v>
      </c>
      <c r="G3005">
        <v>40</v>
      </c>
      <c r="H3005" t="s">
        <v>47</v>
      </c>
      <c r="I3005" t="s">
        <v>47</v>
      </c>
      <c r="J3005" t="s">
        <v>116</v>
      </c>
      <c r="K3005" t="s">
        <v>247</v>
      </c>
      <c r="L3005" t="s">
        <v>111</v>
      </c>
      <c r="M3005" t="s">
        <v>136</v>
      </c>
      <c r="N3005">
        <v>1</v>
      </c>
      <c r="O3005">
        <v>1</v>
      </c>
      <c r="P3005">
        <v>8678.32</v>
      </c>
      <c r="Q3005" s="2">
        <v>0.17</v>
      </c>
      <c r="R3005">
        <v>9630.16</v>
      </c>
      <c r="S3005">
        <v>2953.14</v>
      </c>
      <c r="T3005" s="3">
        <v>0.307</v>
      </c>
      <c r="U3005">
        <v>33.35</v>
      </c>
      <c r="V3005" t="s">
        <v>76</v>
      </c>
      <c r="W3005">
        <v>5</v>
      </c>
      <c r="X3005" t="b">
        <v>0</v>
      </c>
      <c r="Y3005" t="s">
        <v>60</v>
      </c>
      <c r="Z3005" t="s">
        <v>60</v>
      </c>
      <c r="AA3005">
        <v>4</v>
      </c>
      <c r="AB3005">
        <v>4</v>
      </c>
      <c r="AC3005">
        <v>2021</v>
      </c>
      <c r="AD3005" s="1">
        <v>44348</v>
      </c>
      <c r="AE3005" t="s">
        <v>61</v>
      </c>
      <c r="AF3005" t="s">
        <v>88</v>
      </c>
      <c r="AG3005" t="str">
        <f t="shared" si="187"/>
        <v>Include</v>
      </c>
      <c r="AH3005">
        <f t="shared" si="184"/>
        <v>0</v>
      </c>
      <c r="AI3005">
        <f t="shared" si="185"/>
        <v>1</v>
      </c>
      <c r="AJ3005">
        <f t="shared" si="186"/>
        <v>0</v>
      </c>
      <c r="AK3005" s="15">
        <f>1</f>
        <v>1</v>
      </c>
    </row>
    <row r="3006" spans="1:37" x14ac:dyDescent="0.3">
      <c r="A3006" t="s">
        <v>6600</v>
      </c>
      <c r="B3006" s="1">
        <v>44370</v>
      </c>
      <c r="C3006" s="1">
        <v>44370</v>
      </c>
      <c r="D3006" t="s">
        <v>6601</v>
      </c>
      <c r="E3006" t="s">
        <v>1172</v>
      </c>
      <c r="F3006">
        <v>40</v>
      </c>
      <c r="G3006">
        <v>40</v>
      </c>
      <c r="H3006" t="s">
        <v>47</v>
      </c>
      <c r="I3006" t="s">
        <v>47</v>
      </c>
      <c r="J3006" t="s">
        <v>57</v>
      </c>
      <c r="K3006" t="s">
        <v>155</v>
      </c>
      <c r="L3006" t="s">
        <v>74</v>
      </c>
      <c r="M3006" t="s">
        <v>75</v>
      </c>
      <c r="N3006">
        <v>1</v>
      </c>
      <c r="O3006">
        <v>1</v>
      </c>
      <c r="P3006">
        <v>40389.089999999997</v>
      </c>
      <c r="R3006">
        <v>51680.51</v>
      </c>
      <c r="S3006">
        <v>5290.6</v>
      </c>
      <c r="T3006" s="3">
        <v>0.10199999999999999</v>
      </c>
      <c r="U3006">
        <v>91.67</v>
      </c>
      <c r="V3006" t="s">
        <v>52</v>
      </c>
      <c r="W3006">
        <v>5</v>
      </c>
      <c r="X3006" t="b">
        <v>0</v>
      </c>
      <c r="Y3006" t="s">
        <v>86</v>
      </c>
      <c r="Z3006" t="s">
        <v>86</v>
      </c>
      <c r="AA3006">
        <v>10</v>
      </c>
      <c r="AB3006">
        <v>10</v>
      </c>
      <c r="AC3006">
        <v>2021</v>
      </c>
      <c r="AD3006" s="1">
        <v>44348</v>
      </c>
      <c r="AE3006" t="s">
        <v>61</v>
      </c>
      <c r="AF3006" t="s">
        <v>201</v>
      </c>
      <c r="AG3006" t="str">
        <f t="shared" si="187"/>
        <v>Include</v>
      </c>
      <c r="AH3006">
        <f t="shared" si="184"/>
        <v>0</v>
      </c>
      <c r="AI3006">
        <f t="shared" si="185"/>
        <v>0</v>
      </c>
      <c r="AJ3006">
        <f t="shared" si="186"/>
        <v>0</v>
      </c>
      <c r="AK3006" s="15">
        <f>1</f>
        <v>1</v>
      </c>
    </row>
    <row r="3007" spans="1:37" x14ac:dyDescent="0.3">
      <c r="A3007" t="s">
        <v>6602</v>
      </c>
      <c r="B3007" s="1">
        <v>44370</v>
      </c>
      <c r="C3007" s="1">
        <v>44370</v>
      </c>
      <c r="D3007" t="s">
        <v>6603</v>
      </c>
      <c r="E3007" t="s">
        <v>3165</v>
      </c>
      <c r="F3007">
        <v>25</v>
      </c>
      <c r="G3007">
        <v>25</v>
      </c>
      <c r="H3007" t="s">
        <v>81</v>
      </c>
      <c r="I3007" t="s">
        <v>81</v>
      </c>
      <c r="J3007" t="s">
        <v>48</v>
      </c>
      <c r="K3007" t="s">
        <v>49</v>
      </c>
      <c r="L3007" t="s">
        <v>140</v>
      </c>
      <c r="M3007" t="s">
        <v>206</v>
      </c>
      <c r="N3007">
        <v>2</v>
      </c>
      <c r="O3007">
        <v>2</v>
      </c>
      <c r="P3007">
        <v>1500.45</v>
      </c>
      <c r="Q3007" s="2">
        <v>0.33</v>
      </c>
      <c r="R3007">
        <v>2399.5100000000002</v>
      </c>
      <c r="S3007">
        <v>625.12</v>
      </c>
      <c r="T3007" s="3">
        <v>0.26100000000000001</v>
      </c>
      <c r="U3007">
        <v>70.56</v>
      </c>
      <c r="V3007" t="s">
        <v>40</v>
      </c>
      <c r="W3007">
        <v>1</v>
      </c>
      <c r="X3007" t="b">
        <v>0</v>
      </c>
      <c r="Y3007" t="s">
        <v>60</v>
      </c>
      <c r="Z3007" t="s">
        <v>60</v>
      </c>
      <c r="AA3007">
        <v>9</v>
      </c>
      <c r="AB3007">
        <v>9</v>
      </c>
      <c r="AC3007">
        <v>2021</v>
      </c>
      <c r="AD3007" s="1">
        <v>44348</v>
      </c>
      <c r="AE3007" t="s">
        <v>53</v>
      </c>
      <c r="AF3007" t="s">
        <v>62</v>
      </c>
      <c r="AG3007" t="str">
        <f t="shared" si="187"/>
        <v>Include</v>
      </c>
      <c r="AH3007">
        <f t="shared" si="184"/>
        <v>0</v>
      </c>
      <c r="AI3007">
        <f t="shared" si="185"/>
        <v>1</v>
      </c>
      <c r="AJ3007">
        <f t="shared" si="186"/>
        <v>0</v>
      </c>
      <c r="AK3007" s="15">
        <f>1</f>
        <v>1</v>
      </c>
    </row>
    <row r="3008" spans="1:37" x14ac:dyDescent="0.3">
      <c r="A3008" t="s">
        <v>6604</v>
      </c>
      <c r="B3008" s="1">
        <v>44368</v>
      </c>
      <c r="C3008" s="1">
        <v>44368</v>
      </c>
      <c r="D3008" t="s">
        <v>6605</v>
      </c>
      <c r="E3008" t="s">
        <v>968</v>
      </c>
      <c r="F3008">
        <v>19</v>
      </c>
      <c r="G3008">
        <v>19</v>
      </c>
      <c r="H3008" t="s">
        <v>81</v>
      </c>
      <c r="I3008" t="s">
        <v>81</v>
      </c>
      <c r="J3008" t="s">
        <v>116</v>
      </c>
      <c r="K3008" t="s">
        <v>117</v>
      </c>
      <c r="L3008" t="s">
        <v>84</v>
      </c>
      <c r="M3008" t="s">
        <v>146</v>
      </c>
      <c r="N3008">
        <v>6</v>
      </c>
      <c r="O3008">
        <v>6</v>
      </c>
      <c r="P3008">
        <v>428.86</v>
      </c>
      <c r="Q3008" s="2">
        <v>0.34</v>
      </c>
      <c r="R3008">
        <v>2486.44</v>
      </c>
      <c r="S3008">
        <v>163.61000000000001</v>
      </c>
      <c r="T3008" s="3">
        <v>6.6000000000000003E-2</v>
      </c>
      <c r="U3008">
        <v>58.49</v>
      </c>
      <c r="V3008" t="s">
        <v>99</v>
      </c>
      <c r="W3008">
        <v>4</v>
      </c>
      <c r="X3008" t="b">
        <v>0</v>
      </c>
      <c r="Y3008" t="s">
        <v>60</v>
      </c>
      <c r="Z3008" t="s">
        <v>60</v>
      </c>
      <c r="AA3008">
        <v>9</v>
      </c>
      <c r="AB3008">
        <v>9</v>
      </c>
      <c r="AC3008">
        <v>2021</v>
      </c>
      <c r="AD3008" s="1">
        <v>44348</v>
      </c>
      <c r="AE3008" t="s">
        <v>53</v>
      </c>
      <c r="AF3008" t="s">
        <v>62</v>
      </c>
      <c r="AG3008" t="str">
        <f t="shared" si="187"/>
        <v>Include</v>
      </c>
      <c r="AH3008">
        <f t="shared" si="184"/>
        <v>0</v>
      </c>
      <c r="AI3008">
        <f t="shared" si="185"/>
        <v>1</v>
      </c>
      <c r="AJ3008">
        <f t="shared" si="186"/>
        <v>0</v>
      </c>
      <c r="AK3008" s="15">
        <f>1</f>
        <v>1</v>
      </c>
    </row>
    <row r="3009" spans="1:37" x14ac:dyDescent="0.3">
      <c r="A3009" t="s">
        <v>6606</v>
      </c>
      <c r="B3009" s="1">
        <v>44367</v>
      </c>
      <c r="C3009" s="1">
        <v>44367</v>
      </c>
      <c r="D3009" t="s">
        <v>6607</v>
      </c>
      <c r="E3009" t="s">
        <v>180</v>
      </c>
      <c r="F3009">
        <v>34</v>
      </c>
      <c r="G3009">
        <v>34</v>
      </c>
      <c r="H3009" t="s">
        <v>47</v>
      </c>
      <c r="I3009" t="s">
        <v>47</v>
      </c>
      <c r="J3009" t="s">
        <v>48</v>
      </c>
      <c r="K3009" t="s">
        <v>185</v>
      </c>
      <c r="L3009" t="s">
        <v>84</v>
      </c>
      <c r="M3009" t="s">
        <v>490</v>
      </c>
      <c r="N3009">
        <v>7</v>
      </c>
      <c r="O3009">
        <v>7</v>
      </c>
      <c r="P3009">
        <v>363.21</v>
      </c>
      <c r="Q3009" s="2">
        <v>0.38</v>
      </c>
      <c r="R3009">
        <v>2475.37</v>
      </c>
      <c r="S3009">
        <v>175.94</v>
      </c>
      <c r="T3009" s="3">
        <v>7.0999999999999994E-2</v>
      </c>
      <c r="U3009">
        <v>73.22</v>
      </c>
      <c r="V3009" t="s">
        <v>76</v>
      </c>
      <c r="W3009">
        <v>4</v>
      </c>
      <c r="X3009" t="b">
        <v>0</v>
      </c>
      <c r="Y3009" t="s">
        <v>142</v>
      </c>
      <c r="Z3009" t="s">
        <v>142</v>
      </c>
      <c r="AA3009">
        <v>1</v>
      </c>
      <c r="AB3009">
        <v>1</v>
      </c>
      <c r="AC3009">
        <v>2021</v>
      </c>
      <c r="AD3009" s="1">
        <v>44348</v>
      </c>
      <c r="AE3009" t="s">
        <v>87</v>
      </c>
      <c r="AF3009" t="s">
        <v>62</v>
      </c>
      <c r="AG3009" t="str">
        <f t="shared" si="187"/>
        <v>Include</v>
      </c>
      <c r="AH3009">
        <f t="shared" si="184"/>
        <v>0</v>
      </c>
      <c r="AI3009">
        <f t="shared" si="185"/>
        <v>0</v>
      </c>
      <c r="AJ3009">
        <f t="shared" si="186"/>
        <v>0</v>
      </c>
      <c r="AK3009" s="15">
        <f>1</f>
        <v>1</v>
      </c>
    </row>
    <row r="3010" spans="1:37" x14ac:dyDescent="0.3">
      <c r="A3010" t="s">
        <v>6608</v>
      </c>
      <c r="B3010" s="1">
        <v>44367</v>
      </c>
      <c r="C3010" s="1">
        <v>44367</v>
      </c>
      <c r="D3010" t="s">
        <v>6609</v>
      </c>
      <c r="E3010" t="s">
        <v>523</v>
      </c>
      <c r="F3010">
        <v>49</v>
      </c>
      <c r="G3010">
        <v>49</v>
      </c>
      <c r="H3010" t="s">
        <v>47</v>
      </c>
      <c r="I3010" t="s">
        <v>47</v>
      </c>
      <c r="J3010" t="s">
        <v>116</v>
      </c>
      <c r="K3010" t="s">
        <v>260</v>
      </c>
      <c r="L3010" t="s">
        <v>97</v>
      </c>
      <c r="M3010" t="s">
        <v>275</v>
      </c>
      <c r="N3010">
        <v>8</v>
      </c>
      <c r="O3010">
        <v>8</v>
      </c>
      <c r="P3010">
        <v>1136.8699999999999</v>
      </c>
      <c r="Q3010" s="2">
        <v>0.18</v>
      </c>
      <c r="R3010">
        <v>9688.33</v>
      </c>
      <c r="S3010">
        <v>3919.14</v>
      </c>
      <c r="T3010" s="3">
        <v>0.40500000000000003</v>
      </c>
      <c r="U3010">
        <v>24.54</v>
      </c>
      <c r="V3010" t="s">
        <v>52</v>
      </c>
      <c r="W3010">
        <v>5</v>
      </c>
      <c r="X3010" t="b">
        <v>0</v>
      </c>
      <c r="Y3010" t="s">
        <v>60</v>
      </c>
      <c r="Z3010" t="s">
        <v>60</v>
      </c>
      <c r="AA3010">
        <v>6</v>
      </c>
      <c r="AB3010">
        <v>6</v>
      </c>
      <c r="AC3010">
        <v>2021</v>
      </c>
      <c r="AD3010" s="1">
        <v>44348</v>
      </c>
      <c r="AE3010" t="s">
        <v>101</v>
      </c>
      <c r="AF3010" t="s">
        <v>88</v>
      </c>
      <c r="AG3010" t="str">
        <f t="shared" si="187"/>
        <v>Include</v>
      </c>
      <c r="AH3010">
        <f t="shared" ref="AH3010:AH3073" si="188">IF(Z3010="Returned",1,0)</f>
        <v>0</v>
      </c>
      <c r="AI3010">
        <f t="shared" ref="AI3010:AI3073" si="189">IF(OR(Z3010="Delivered",Z3010="Returned"),1,0)</f>
        <v>1</v>
      </c>
      <c r="AJ3010">
        <f t="shared" ref="AJ3010:AJ3073" si="190">IF(Z3010="Cancelled",1,0)</f>
        <v>0</v>
      </c>
      <c r="AK3010" s="15">
        <f>1</f>
        <v>1</v>
      </c>
    </row>
    <row r="3011" spans="1:37" x14ac:dyDescent="0.3">
      <c r="A3011" t="s">
        <v>6610</v>
      </c>
      <c r="B3011" s="1">
        <v>44367</v>
      </c>
      <c r="C3011" s="1">
        <v>44367</v>
      </c>
      <c r="D3011" t="s">
        <v>6611</v>
      </c>
      <c r="E3011" t="s">
        <v>807</v>
      </c>
      <c r="F3011">
        <v>28</v>
      </c>
      <c r="G3011">
        <v>28</v>
      </c>
      <c r="H3011" t="s">
        <v>81</v>
      </c>
      <c r="I3011" t="s">
        <v>81</v>
      </c>
      <c r="J3011" t="s">
        <v>57</v>
      </c>
      <c r="K3011" t="s">
        <v>155</v>
      </c>
      <c r="L3011" t="s">
        <v>50</v>
      </c>
      <c r="M3011" t="s">
        <v>186</v>
      </c>
      <c r="N3011">
        <v>10</v>
      </c>
      <c r="O3011">
        <v>10</v>
      </c>
      <c r="P3011">
        <v>8582.4</v>
      </c>
      <c r="Q3011" s="2">
        <v>0.22</v>
      </c>
      <c r="R3011">
        <v>82620.44</v>
      </c>
      <c r="S3011">
        <v>29287.56</v>
      </c>
      <c r="T3011" s="3">
        <v>0.35399999999999998</v>
      </c>
      <c r="U3011">
        <v>68.430000000000007</v>
      </c>
      <c r="V3011" t="s">
        <v>40</v>
      </c>
      <c r="W3011">
        <v>4</v>
      </c>
      <c r="X3011" t="b">
        <v>0</v>
      </c>
      <c r="Y3011" t="s">
        <v>60</v>
      </c>
      <c r="Z3011" t="s">
        <v>60</v>
      </c>
      <c r="AA3011">
        <v>8</v>
      </c>
      <c r="AB3011">
        <v>8</v>
      </c>
      <c r="AC3011">
        <v>2021</v>
      </c>
      <c r="AD3011" s="1">
        <v>44348</v>
      </c>
      <c r="AE3011" t="s">
        <v>87</v>
      </c>
      <c r="AF3011" t="s">
        <v>43</v>
      </c>
      <c r="AG3011" t="str">
        <f t="shared" ref="AG3011:AG3074" si="191">IF(N3011=999,"Exclude","Include")</f>
        <v>Include</v>
      </c>
      <c r="AH3011">
        <f t="shared" si="188"/>
        <v>0</v>
      </c>
      <c r="AI3011">
        <f t="shared" si="189"/>
        <v>1</v>
      </c>
      <c r="AJ3011">
        <f t="shared" si="190"/>
        <v>0</v>
      </c>
      <c r="AK3011" s="15">
        <f>1</f>
        <v>1</v>
      </c>
    </row>
    <row r="3012" spans="1:37" x14ac:dyDescent="0.3">
      <c r="A3012" t="s">
        <v>6612</v>
      </c>
      <c r="B3012" s="1">
        <v>44366</v>
      </c>
      <c r="C3012" s="1">
        <v>44366</v>
      </c>
      <c r="D3012" t="s">
        <v>6613</v>
      </c>
      <c r="E3012" t="s">
        <v>3178</v>
      </c>
      <c r="F3012">
        <v>34</v>
      </c>
      <c r="G3012">
        <v>34</v>
      </c>
      <c r="H3012" t="s">
        <v>371</v>
      </c>
      <c r="I3012" t="s">
        <v>81</v>
      </c>
      <c r="J3012" t="s">
        <v>116</v>
      </c>
      <c r="K3012" t="s">
        <v>247</v>
      </c>
      <c r="L3012" t="s">
        <v>84</v>
      </c>
      <c r="M3012" t="s">
        <v>279</v>
      </c>
      <c r="N3012">
        <v>10</v>
      </c>
      <c r="O3012">
        <v>10</v>
      </c>
      <c r="P3012">
        <v>203.58</v>
      </c>
      <c r="Q3012" s="2">
        <v>0.01</v>
      </c>
      <c r="R3012">
        <v>2770.83</v>
      </c>
      <c r="S3012">
        <v>255.25</v>
      </c>
      <c r="T3012" s="3">
        <v>9.1999999999999998E-2</v>
      </c>
      <c r="U3012">
        <v>18.95</v>
      </c>
      <c r="V3012" t="s">
        <v>132</v>
      </c>
      <c r="W3012">
        <v>3</v>
      </c>
      <c r="X3012" t="b">
        <v>0</v>
      </c>
      <c r="Y3012" t="s">
        <v>60</v>
      </c>
      <c r="Z3012" t="s">
        <v>60</v>
      </c>
      <c r="AA3012">
        <v>6</v>
      </c>
      <c r="AB3012">
        <v>6</v>
      </c>
      <c r="AC3012">
        <v>2021</v>
      </c>
      <c r="AD3012" s="1">
        <v>44348</v>
      </c>
      <c r="AE3012" t="s">
        <v>87</v>
      </c>
      <c r="AF3012" t="s">
        <v>69</v>
      </c>
      <c r="AG3012" t="str">
        <f t="shared" si="191"/>
        <v>Include</v>
      </c>
      <c r="AH3012">
        <f t="shared" si="188"/>
        <v>0</v>
      </c>
      <c r="AI3012">
        <f t="shared" si="189"/>
        <v>1</v>
      </c>
      <c r="AJ3012">
        <f t="shared" si="190"/>
        <v>0</v>
      </c>
      <c r="AK3012" s="15">
        <f>1</f>
        <v>1</v>
      </c>
    </row>
    <row r="3013" spans="1:37" x14ac:dyDescent="0.3">
      <c r="A3013" t="s">
        <v>6614</v>
      </c>
      <c r="B3013" s="1">
        <v>44366</v>
      </c>
      <c r="C3013" s="1">
        <v>44366</v>
      </c>
      <c r="D3013" t="s">
        <v>6615</v>
      </c>
      <c r="E3013" t="s">
        <v>1129</v>
      </c>
      <c r="F3013">
        <v>24</v>
      </c>
      <c r="G3013">
        <v>24</v>
      </c>
      <c r="H3013" t="s">
        <v>35</v>
      </c>
      <c r="I3013" t="s">
        <v>35</v>
      </c>
      <c r="J3013" t="s">
        <v>36</v>
      </c>
      <c r="K3013" t="s">
        <v>37</v>
      </c>
      <c r="L3013" t="s">
        <v>84</v>
      </c>
      <c r="M3013" t="s">
        <v>267</v>
      </c>
      <c r="N3013">
        <v>8</v>
      </c>
      <c r="O3013">
        <v>8</v>
      </c>
      <c r="P3013">
        <v>134.32</v>
      </c>
      <c r="Q3013" s="2">
        <v>0.04</v>
      </c>
      <c r="R3013">
        <v>1451.63</v>
      </c>
      <c r="S3013">
        <v>139.04</v>
      </c>
      <c r="T3013" s="3">
        <v>9.6000000000000002E-2</v>
      </c>
      <c r="U3013">
        <v>56.65</v>
      </c>
      <c r="V3013" t="s">
        <v>132</v>
      </c>
      <c r="W3013">
        <v>2</v>
      </c>
      <c r="X3013" t="b">
        <v>0</v>
      </c>
      <c r="Y3013" t="s">
        <v>60</v>
      </c>
      <c r="Z3013" t="s">
        <v>60</v>
      </c>
      <c r="AA3013">
        <v>5</v>
      </c>
      <c r="AB3013">
        <v>5</v>
      </c>
      <c r="AC3013">
        <v>2021</v>
      </c>
      <c r="AD3013" s="1">
        <v>44348</v>
      </c>
      <c r="AE3013" t="s">
        <v>53</v>
      </c>
      <c r="AF3013" t="s">
        <v>69</v>
      </c>
      <c r="AG3013" t="str">
        <f t="shared" si="191"/>
        <v>Include</v>
      </c>
      <c r="AH3013">
        <f t="shared" si="188"/>
        <v>0</v>
      </c>
      <c r="AI3013">
        <f t="shared" si="189"/>
        <v>1</v>
      </c>
      <c r="AJ3013">
        <f t="shared" si="190"/>
        <v>0</v>
      </c>
      <c r="AK3013" s="15">
        <f>1</f>
        <v>1</v>
      </c>
    </row>
    <row r="3014" spans="1:37" x14ac:dyDescent="0.3">
      <c r="A3014" t="s">
        <v>6616</v>
      </c>
      <c r="B3014" s="1">
        <v>44365</v>
      </c>
      <c r="C3014" s="1">
        <v>44365</v>
      </c>
      <c r="D3014" t="s">
        <v>6617</v>
      </c>
      <c r="E3014" t="s">
        <v>1799</v>
      </c>
      <c r="F3014">
        <v>27</v>
      </c>
      <c r="G3014">
        <v>27</v>
      </c>
      <c r="H3014" t="s">
        <v>47</v>
      </c>
      <c r="I3014" t="s">
        <v>47</v>
      </c>
      <c r="J3014" t="s">
        <v>116</v>
      </c>
      <c r="K3014" t="s">
        <v>260</v>
      </c>
      <c r="L3014" t="s">
        <v>50</v>
      </c>
      <c r="M3014" t="s">
        <v>325</v>
      </c>
      <c r="N3014">
        <v>5</v>
      </c>
      <c r="O3014">
        <v>5</v>
      </c>
      <c r="P3014">
        <v>27399.66</v>
      </c>
      <c r="Q3014" s="2">
        <v>0.38</v>
      </c>
      <c r="R3014">
        <v>132575.91</v>
      </c>
      <c r="S3014">
        <v>31097.38</v>
      </c>
      <c r="T3014" s="3">
        <v>0.23499999999999999</v>
      </c>
      <c r="U3014">
        <v>50.34</v>
      </c>
      <c r="V3014" t="s">
        <v>99</v>
      </c>
      <c r="X3014" t="b">
        <v>0</v>
      </c>
      <c r="Y3014" t="s">
        <v>60</v>
      </c>
      <c r="Z3014" t="s">
        <v>60</v>
      </c>
      <c r="AA3014">
        <v>4</v>
      </c>
      <c r="AB3014">
        <v>4</v>
      </c>
      <c r="AC3014">
        <v>2021</v>
      </c>
      <c r="AD3014" s="1">
        <v>44348</v>
      </c>
      <c r="AE3014" t="s">
        <v>87</v>
      </c>
      <c r="AF3014" t="s">
        <v>62</v>
      </c>
      <c r="AG3014" t="str">
        <f t="shared" si="191"/>
        <v>Include</v>
      </c>
      <c r="AH3014">
        <f t="shared" si="188"/>
        <v>0</v>
      </c>
      <c r="AI3014">
        <f t="shared" si="189"/>
        <v>1</v>
      </c>
      <c r="AJ3014">
        <f t="shared" si="190"/>
        <v>0</v>
      </c>
      <c r="AK3014" s="15">
        <f>1</f>
        <v>1</v>
      </c>
    </row>
    <row r="3015" spans="1:37" x14ac:dyDescent="0.3">
      <c r="A3015" t="s">
        <v>6618</v>
      </c>
      <c r="B3015" s="1">
        <v>44364</v>
      </c>
      <c r="C3015" s="1">
        <v>44364</v>
      </c>
      <c r="D3015" t="s">
        <v>6619</v>
      </c>
      <c r="E3015" t="s">
        <v>1845</v>
      </c>
      <c r="F3015">
        <v>22</v>
      </c>
      <c r="G3015">
        <v>22</v>
      </c>
      <c r="H3015" t="s">
        <v>274</v>
      </c>
      <c r="I3015" t="s">
        <v>81</v>
      </c>
      <c r="J3015" t="s">
        <v>82</v>
      </c>
      <c r="K3015" t="s">
        <v>131</v>
      </c>
      <c r="L3015" t="s">
        <v>74</v>
      </c>
      <c r="M3015" t="s">
        <v>453</v>
      </c>
      <c r="N3015">
        <v>3</v>
      </c>
      <c r="O3015">
        <v>3</v>
      </c>
      <c r="P3015">
        <v>76896.61</v>
      </c>
      <c r="Q3015" s="2">
        <v>7.0000000000000007E-2</v>
      </c>
      <c r="R3015">
        <v>332318.84999999998</v>
      </c>
      <c r="S3015">
        <v>37948.79</v>
      </c>
      <c r="T3015" s="3">
        <v>0.114</v>
      </c>
      <c r="U3015">
        <v>73.13</v>
      </c>
      <c r="V3015" t="s">
        <v>52</v>
      </c>
      <c r="W3015">
        <v>3</v>
      </c>
      <c r="X3015" t="b">
        <v>0</v>
      </c>
      <c r="Y3015" t="s">
        <v>142</v>
      </c>
      <c r="Z3015" t="s">
        <v>142</v>
      </c>
      <c r="AA3015">
        <v>5</v>
      </c>
      <c r="AB3015">
        <v>5</v>
      </c>
      <c r="AC3015">
        <v>2021</v>
      </c>
      <c r="AD3015" s="1">
        <v>44348</v>
      </c>
      <c r="AE3015" t="s">
        <v>53</v>
      </c>
      <c r="AF3015" t="s">
        <v>69</v>
      </c>
      <c r="AG3015" t="str">
        <f t="shared" si="191"/>
        <v>Include</v>
      </c>
      <c r="AH3015">
        <f t="shared" si="188"/>
        <v>0</v>
      </c>
      <c r="AI3015">
        <f t="shared" si="189"/>
        <v>0</v>
      </c>
      <c r="AJ3015">
        <f t="shared" si="190"/>
        <v>0</v>
      </c>
      <c r="AK3015" s="15">
        <f>1</f>
        <v>1</v>
      </c>
    </row>
    <row r="3016" spans="1:37" x14ac:dyDescent="0.3">
      <c r="A3016" t="s">
        <v>6620</v>
      </c>
      <c r="B3016" s="1">
        <v>44364</v>
      </c>
      <c r="C3016" s="1">
        <v>44364</v>
      </c>
      <c r="D3016" t="s">
        <v>6621</v>
      </c>
      <c r="E3016" t="s">
        <v>204</v>
      </c>
      <c r="F3016">
        <v>28</v>
      </c>
      <c r="G3016">
        <v>28</v>
      </c>
      <c r="H3016" t="s">
        <v>81</v>
      </c>
      <c r="I3016" t="s">
        <v>81</v>
      </c>
      <c r="J3016" t="s">
        <v>48</v>
      </c>
      <c r="K3016" t="s">
        <v>185</v>
      </c>
      <c r="L3016" t="s">
        <v>97</v>
      </c>
      <c r="M3016" t="s">
        <v>361</v>
      </c>
      <c r="N3016">
        <v>10</v>
      </c>
      <c r="O3016">
        <v>10</v>
      </c>
      <c r="P3016">
        <v>1470.66</v>
      </c>
      <c r="Q3016" s="2">
        <v>0</v>
      </c>
      <c r="R3016">
        <v>19373.32</v>
      </c>
      <c r="S3016">
        <v>8438.27</v>
      </c>
      <c r="T3016" s="3">
        <v>0.436</v>
      </c>
      <c r="U3016">
        <v>64.66</v>
      </c>
      <c r="V3016" t="s">
        <v>68</v>
      </c>
      <c r="W3016">
        <v>2</v>
      </c>
      <c r="X3016" t="b">
        <v>0</v>
      </c>
      <c r="Y3016" t="s">
        <v>60</v>
      </c>
      <c r="Z3016" t="s">
        <v>60</v>
      </c>
      <c r="AC3016">
        <v>2021</v>
      </c>
      <c r="AD3016" s="1">
        <v>44348</v>
      </c>
      <c r="AE3016" t="s">
        <v>87</v>
      </c>
      <c r="AF3016" s="2">
        <v>0</v>
      </c>
      <c r="AG3016" t="str">
        <f t="shared" si="191"/>
        <v>Include</v>
      </c>
      <c r="AH3016">
        <f t="shared" si="188"/>
        <v>0</v>
      </c>
      <c r="AI3016">
        <f t="shared" si="189"/>
        <v>1</v>
      </c>
      <c r="AJ3016">
        <f t="shared" si="190"/>
        <v>0</v>
      </c>
      <c r="AK3016" s="15">
        <f>1</f>
        <v>1</v>
      </c>
    </row>
    <row r="3017" spans="1:37" x14ac:dyDescent="0.3">
      <c r="A3017" t="s">
        <v>6622</v>
      </c>
      <c r="B3017" s="1">
        <v>44363</v>
      </c>
      <c r="C3017" s="1">
        <v>44363</v>
      </c>
      <c r="D3017" t="s">
        <v>6623</v>
      </c>
      <c r="E3017" t="s">
        <v>285</v>
      </c>
      <c r="F3017">
        <v>31</v>
      </c>
      <c r="G3017">
        <v>31</v>
      </c>
      <c r="H3017" t="s">
        <v>81</v>
      </c>
      <c r="I3017" t="s">
        <v>81</v>
      </c>
      <c r="J3017" t="s">
        <v>57</v>
      </c>
      <c r="K3017" t="s">
        <v>58</v>
      </c>
      <c r="L3017" t="s">
        <v>97</v>
      </c>
      <c r="M3017" t="s">
        <v>98</v>
      </c>
      <c r="N3017">
        <v>8</v>
      </c>
      <c r="O3017">
        <v>8</v>
      </c>
      <c r="P3017">
        <v>1312.46</v>
      </c>
      <c r="Q3017" s="2">
        <v>7.0000000000000007E-2</v>
      </c>
      <c r="R3017">
        <v>15181.53</v>
      </c>
      <c r="S3017">
        <v>6179.92</v>
      </c>
      <c r="T3017" s="3">
        <v>0.40699999999999997</v>
      </c>
      <c r="U3017">
        <v>55.66</v>
      </c>
      <c r="V3017" t="s">
        <v>40</v>
      </c>
      <c r="X3017" t="b">
        <v>0</v>
      </c>
      <c r="Y3017" t="s">
        <v>382</v>
      </c>
      <c r="Z3017" t="s">
        <v>60</v>
      </c>
      <c r="AA3017">
        <v>7</v>
      </c>
      <c r="AB3017">
        <v>7</v>
      </c>
      <c r="AC3017">
        <v>2021</v>
      </c>
      <c r="AD3017" s="1">
        <v>44348</v>
      </c>
      <c r="AE3017" t="s">
        <v>87</v>
      </c>
      <c r="AF3017" t="s">
        <v>69</v>
      </c>
      <c r="AG3017" t="str">
        <f t="shared" si="191"/>
        <v>Include</v>
      </c>
      <c r="AH3017">
        <f t="shared" si="188"/>
        <v>0</v>
      </c>
      <c r="AI3017">
        <f t="shared" si="189"/>
        <v>1</v>
      </c>
      <c r="AJ3017">
        <f t="shared" si="190"/>
        <v>0</v>
      </c>
      <c r="AK3017" s="15">
        <f>1</f>
        <v>1</v>
      </c>
    </row>
    <row r="3018" spans="1:37" x14ac:dyDescent="0.3">
      <c r="A3018" t="s">
        <v>6624</v>
      </c>
      <c r="B3018" t="s">
        <v>6625</v>
      </c>
      <c r="C3018" s="1">
        <v>44363</v>
      </c>
      <c r="D3018" t="s">
        <v>6626</v>
      </c>
      <c r="E3018" t="s">
        <v>1118</v>
      </c>
      <c r="F3018">
        <v>48</v>
      </c>
      <c r="G3018">
        <v>48</v>
      </c>
      <c r="H3018" t="s">
        <v>47</v>
      </c>
      <c r="I3018" t="s">
        <v>47</v>
      </c>
      <c r="J3018" t="s">
        <v>82</v>
      </c>
      <c r="K3018" t="s">
        <v>131</v>
      </c>
      <c r="L3018" t="s">
        <v>111</v>
      </c>
      <c r="M3018" t="s">
        <v>136</v>
      </c>
      <c r="N3018">
        <v>7</v>
      </c>
      <c r="O3018">
        <v>7</v>
      </c>
      <c r="P3018">
        <v>13866.5</v>
      </c>
      <c r="Q3018" s="2">
        <v>0.4</v>
      </c>
      <c r="R3018">
        <v>89463.92</v>
      </c>
      <c r="S3018">
        <v>27530.1</v>
      </c>
      <c r="T3018" s="3">
        <v>0.308</v>
      </c>
      <c r="U3018">
        <v>63.5</v>
      </c>
      <c r="V3018" t="s">
        <v>40</v>
      </c>
      <c r="W3018">
        <v>2</v>
      </c>
      <c r="X3018" t="b">
        <v>1</v>
      </c>
      <c r="Y3018" t="s">
        <v>41</v>
      </c>
      <c r="Z3018" t="s">
        <v>41</v>
      </c>
      <c r="AA3018">
        <v>9</v>
      </c>
      <c r="AB3018">
        <v>9</v>
      </c>
      <c r="AC3018">
        <v>2021</v>
      </c>
      <c r="AD3018" s="1">
        <v>44348</v>
      </c>
      <c r="AE3018" t="s">
        <v>101</v>
      </c>
      <c r="AF3018" t="s">
        <v>62</v>
      </c>
      <c r="AG3018" t="str">
        <f t="shared" si="191"/>
        <v>Include</v>
      </c>
      <c r="AH3018">
        <f t="shared" si="188"/>
        <v>1</v>
      </c>
      <c r="AI3018">
        <f t="shared" si="189"/>
        <v>1</v>
      </c>
      <c r="AJ3018">
        <f t="shared" si="190"/>
        <v>0</v>
      </c>
      <c r="AK3018" s="15">
        <f>1</f>
        <v>1</v>
      </c>
    </row>
    <row r="3019" spans="1:37" x14ac:dyDescent="0.3">
      <c r="A3019" t="s">
        <v>6627</v>
      </c>
      <c r="B3019" s="1">
        <v>44362</v>
      </c>
      <c r="C3019" s="1">
        <v>44362</v>
      </c>
      <c r="D3019" t="s">
        <v>6628</v>
      </c>
      <c r="E3019" t="s">
        <v>965</v>
      </c>
      <c r="F3019">
        <v>40</v>
      </c>
      <c r="G3019">
        <v>40</v>
      </c>
      <c r="H3019" t="s">
        <v>81</v>
      </c>
      <c r="I3019" t="s">
        <v>81</v>
      </c>
      <c r="J3019" t="s">
        <v>82</v>
      </c>
      <c r="K3019" t="s">
        <v>266</v>
      </c>
      <c r="L3019" t="s">
        <v>74</v>
      </c>
      <c r="M3019" t="s">
        <v>453</v>
      </c>
      <c r="N3019">
        <v>9</v>
      </c>
      <c r="O3019">
        <v>9</v>
      </c>
      <c r="P3019">
        <v>72408.179999999993</v>
      </c>
      <c r="Q3019" s="2">
        <v>0.22</v>
      </c>
      <c r="R3019">
        <v>748589.49</v>
      </c>
      <c r="S3019">
        <v>103509.24</v>
      </c>
      <c r="T3019" s="3">
        <v>0.13800000000000001</v>
      </c>
      <c r="U3019">
        <v>41.95</v>
      </c>
      <c r="V3019" t="s">
        <v>132</v>
      </c>
      <c r="W3019">
        <v>5</v>
      </c>
      <c r="X3019" t="b">
        <v>0</v>
      </c>
      <c r="Y3019" t="s">
        <v>60</v>
      </c>
      <c r="Z3019" t="s">
        <v>60</v>
      </c>
      <c r="AA3019">
        <v>3</v>
      </c>
      <c r="AB3019">
        <v>3</v>
      </c>
      <c r="AC3019">
        <v>2021</v>
      </c>
      <c r="AD3019" s="1">
        <v>44348</v>
      </c>
      <c r="AE3019" t="s">
        <v>61</v>
      </c>
      <c r="AF3019" t="s">
        <v>43</v>
      </c>
      <c r="AG3019" t="str">
        <f t="shared" si="191"/>
        <v>Include</v>
      </c>
      <c r="AH3019">
        <f t="shared" si="188"/>
        <v>0</v>
      </c>
      <c r="AI3019">
        <f t="shared" si="189"/>
        <v>1</v>
      </c>
      <c r="AJ3019">
        <f t="shared" si="190"/>
        <v>0</v>
      </c>
      <c r="AK3019" s="15">
        <f>1</f>
        <v>1</v>
      </c>
    </row>
    <row r="3020" spans="1:37" x14ac:dyDescent="0.3">
      <c r="A3020" t="s">
        <v>6629</v>
      </c>
      <c r="B3020" s="1">
        <v>44362</v>
      </c>
      <c r="C3020" s="1">
        <v>44362</v>
      </c>
      <c r="D3020" t="s">
        <v>6630</v>
      </c>
      <c r="E3020" t="s">
        <v>1110</v>
      </c>
      <c r="F3020">
        <v>40</v>
      </c>
      <c r="G3020">
        <v>40</v>
      </c>
      <c r="H3020" t="s">
        <v>47</v>
      </c>
      <c r="I3020" t="s">
        <v>47</v>
      </c>
      <c r="J3020" t="s">
        <v>116</v>
      </c>
      <c r="K3020" t="s">
        <v>260</v>
      </c>
      <c r="L3020" t="s">
        <v>74</v>
      </c>
      <c r="M3020" t="s">
        <v>170</v>
      </c>
      <c r="N3020">
        <v>1</v>
      </c>
      <c r="O3020">
        <v>1</v>
      </c>
      <c r="P3020">
        <v>47536.69</v>
      </c>
      <c r="Q3020" s="2">
        <v>0.14000000000000001</v>
      </c>
      <c r="R3020">
        <v>48541.55</v>
      </c>
      <c r="S3020">
        <v>7443.68</v>
      </c>
      <c r="T3020" s="3">
        <v>0.153</v>
      </c>
      <c r="U3020">
        <v>39.99</v>
      </c>
      <c r="V3020" t="s">
        <v>68</v>
      </c>
      <c r="W3020">
        <v>3</v>
      </c>
      <c r="X3020" t="b">
        <v>0</v>
      </c>
      <c r="Y3020" t="s">
        <v>100</v>
      </c>
      <c r="Z3020" t="s">
        <v>100</v>
      </c>
      <c r="AA3020">
        <v>4</v>
      </c>
      <c r="AB3020">
        <v>4</v>
      </c>
      <c r="AC3020">
        <v>2021</v>
      </c>
      <c r="AD3020" s="1">
        <v>44348</v>
      </c>
      <c r="AE3020" t="s">
        <v>61</v>
      </c>
      <c r="AF3020" t="s">
        <v>88</v>
      </c>
      <c r="AG3020" t="str">
        <f t="shared" si="191"/>
        <v>Include</v>
      </c>
      <c r="AH3020">
        <f t="shared" si="188"/>
        <v>0</v>
      </c>
      <c r="AI3020">
        <f t="shared" si="189"/>
        <v>0</v>
      </c>
      <c r="AJ3020">
        <f t="shared" si="190"/>
        <v>1</v>
      </c>
      <c r="AK3020" s="15">
        <f>1</f>
        <v>1</v>
      </c>
    </row>
    <row r="3021" spans="1:37" x14ac:dyDescent="0.3">
      <c r="A3021" t="s">
        <v>6631</v>
      </c>
      <c r="B3021" s="1">
        <v>44362</v>
      </c>
      <c r="C3021" s="1">
        <v>44362</v>
      </c>
      <c r="D3021" t="s">
        <v>6632</v>
      </c>
      <c r="E3021" t="s">
        <v>1420</v>
      </c>
      <c r="F3021">
        <v>9</v>
      </c>
      <c r="G3021">
        <v>9</v>
      </c>
      <c r="H3021" t="s">
        <v>35</v>
      </c>
      <c r="I3021" t="s">
        <v>35</v>
      </c>
      <c r="J3021" t="s">
        <v>57</v>
      </c>
      <c r="K3021" t="s">
        <v>205</v>
      </c>
      <c r="L3021" t="s">
        <v>50</v>
      </c>
      <c r="M3021" t="s">
        <v>67</v>
      </c>
      <c r="N3021">
        <v>2</v>
      </c>
      <c r="O3021">
        <v>2</v>
      </c>
      <c r="P3021">
        <v>27005.32</v>
      </c>
      <c r="Q3021" s="2">
        <v>0.13</v>
      </c>
      <c r="R3021">
        <v>70592.55</v>
      </c>
      <c r="S3021">
        <v>21121.9</v>
      </c>
      <c r="T3021" s="3">
        <v>0.29899999999999999</v>
      </c>
      <c r="U3021">
        <v>60.02</v>
      </c>
      <c r="V3021" t="s">
        <v>68</v>
      </c>
      <c r="W3021">
        <v>3</v>
      </c>
      <c r="X3021" t="b">
        <v>0</v>
      </c>
      <c r="Y3021" t="s">
        <v>60</v>
      </c>
      <c r="Z3021" t="s">
        <v>60</v>
      </c>
      <c r="AA3021">
        <v>6</v>
      </c>
      <c r="AB3021">
        <v>6</v>
      </c>
      <c r="AC3021">
        <v>2021</v>
      </c>
      <c r="AD3021" s="1">
        <v>44348</v>
      </c>
      <c r="AE3021" t="s">
        <v>42</v>
      </c>
      <c r="AF3021" t="s">
        <v>88</v>
      </c>
      <c r="AG3021" t="str">
        <f t="shared" si="191"/>
        <v>Include</v>
      </c>
      <c r="AH3021">
        <f t="shared" si="188"/>
        <v>0</v>
      </c>
      <c r="AI3021">
        <f t="shared" si="189"/>
        <v>1</v>
      </c>
      <c r="AJ3021">
        <f t="shared" si="190"/>
        <v>0</v>
      </c>
      <c r="AK3021" s="15">
        <f>1</f>
        <v>1</v>
      </c>
    </row>
    <row r="3022" spans="1:37" x14ac:dyDescent="0.3">
      <c r="A3022" t="s">
        <v>6633</v>
      </c>
      <c r="B3022" s="1">
        <v>44361</v>
      </c>
      <c r="C3022" s="1">
        <v>44361</v>
      </c>
      <c r="D3022" t="s">
        <v>6634</v>
      </c>
      <c r="E3022" t="s">
        <v>690</v>
      </c>
      <c r="F3022">
        <v>47</v>
      </c>
      <c r="G3022">
        <v>47</v>
      </c>
      <c r="H3022" t="s">
        <v>35</v>
      </c>
      <c r="I3022" t="s">
        <v>35</v>
      </c>
      <c r="J3022" t="s">
        <v>57</v>
      </c>
      <c r="K3022" t="s">
        <v>205</v>
      </c>
      <c r="L3022" t="s">
        <v>111</v>
      </c>
      <c r="M3022" t="s">
        <v>856</v>
      </c>
      <c r="N3022">
        <v>10</v>
      </c>
      <c r="O3022">
        <v>10</v>
      </c>
      <c r="P3022">
        <v>11322.84</v>
      </c>
      <c r="Q3022" s="2">
        <v>0.32</v>
      </c>
      <c r="R3022">
        <v>101284.81</v>
      </c>
      <c r="S3022">
        <v>16342.96</v>
      </c>
      <c r="T3022" s="3">
        <v>0.161</v>
      </c>
      <c r="U3022">
        <v>65.25</v>
      </c>
      <c r="V3022" t="s">
        <v>99</v>
      </c>
      <c r="W3022">
        <v>5</v>
      </c>
      <c r="X3022" t="b">
        <v>0</v>
      </c>
      <c r="Y3022" t="s">
        <v>60</v>
      </c>
      <c r="Z3022" t="s">
        <v>60</v>
      </c>
      <c r="AA3022">
        <v>8</v>
      </c>
      <c r="AB3022">
        <v>8</v>
      </c>
      <c r="AC3022">
        <v>2021</v>
      </c>
      <c r="AD3022" s="1">
        <v>44348</v>
      </c>
      <c r="AE3022" t="s">
        <v>101</v>
      </c>
      <c r="AF3022" t="s">
        <v>62</v>
      </c>
      <c r="AG3022" t="str">
        <f t="shared" si="191"/>
        <v>Include</v>
      </c>
      <c r="AH3022">
        <f t="shared" si="188"/>
        <v>0</v>
      </c>
      <c r="AI3022">
        <f t="shared" si="189"/>
        <v>1</v>
      </c>
      <c r="AJ3022">
        <f t="shared" si="190"/>
        <v>0</v>
      </c>
      <c r="AK3022" s="15">
        <f>1</f>
        <v>1</v>
      </c>
    </row>
    <row r="3023" spans="1:37" x14ac:dyDescent="0.3">
      <c r="A3023" t="s">
        <v>6635</v>
      </c>
      <c r="B3023" s="1">
        <v>44360</v>
      </c>
      <c r="C3023" s="1">
        <v>44360</v>
      </c>
      <c r="D3023" t="s">
        <v>6636</v>
      </c>
      <c r="E3023" t="s">
        <v>2759</v>
      </c>
      <c r="F3023">
        <v>12</v>
      </c>
      <c r="G3023">
        <v>12</v>
      </c>
      <c r="H3023" t="s">
        <v>47</v>
      </c>
      <c r="I3023" t="s">
        <v>47</v>
      </c>
      <c r="J3023" t="s">
        <v>116</v>
      </c>
      <c r="K3023" t="s">
        <v>150</v>
      </c>
      <c r="L3023" t="s">
        <v>74</v>
      </c>
      <c r="M3023" t="s">
        <v>261</v>
      </c>
      <c r="N3023">
        <v>2</v>
      </c>
      <c r="O3023">
        <v>2</v>
      </c>
      <c r="P3023">
        <v>69650.179999999993</v>
      </c>
      <c r="Q3023" s="2">
        <v>0.37</v>
      </c>
      <c r="R3023">
        <v>121912.78</v>
      </c>
      <c r="S3023">
        <v>16231.29</v>
      </c>
      <c r="T3023" s="3">
        <v>0.13300000000000001</v>
      </c>
      <c r="U3023">
        <v>72.14</v>
      </c>
      <c r="V3023" t="s">
        <v>76</v>
      </c>
      <c r="W3023">
        <v>4</v>
      </c>
      <c r="X3023" t="b">
        <v>0</v>
      </c>
      <c r="Y3023" t="s">
        <v>142</v>
      </c>
      <c r="Z3023" t="s">
        <v>142</v>
      </c>
      <c r="AA3023">
        <v>1</v>
      </c>
      <c r="AB3023">
        <v>1</v>
      </c>
      <c r="AC3023">
        <v>2021</v>
      </c>
      <c r="AD3023" s="1">
        <v>44348</v>
      </c>
      <c r="AE3023" t="s">
        <v>42</v>
      </c>
      <c r="AF3023" t="s">
        <v>62</v>
      </c>
      <c r="AG3023" t="str">
        <f t="shared" si="191"/>
        <v>Include</v>
      </c>
      <c r="AH3023">
        <f t="shared" si="188"/>
        <v>0</v>
      </c>
      <c r="AI3023">
        <f t="shared" si="189"/>
        <v>0</v>
      </c>
      <c r="AJ3023">
        <f t="shared" si="190"/>
        <v>0</v>
      </c>
      <c r="AK3023" s="15">
        <f>1</f>
        <v>1</v>
      </c>
    </row>
    <row r="3024" spans="1:37" x14ac:dyDescent="0.3">
      <c r="A3024" t="s">
        <v>6637</v>
      </c>
      <c r="B3024" s="1">
        <v>44359</v>
      </c>
      <c r="C3024" s="1">
        <v>44359</v>
      </c>
      <c r="D3024" t="s">
        <v>6638</v>
      </c>
      <c r="E3024" t="s">
        <v>1367</v>
      </c>
      <c r="F3024">
        <v>42</v>
      </c>
      <c r="G3024">
        <v>42</v>
      </c>
      <c r="H3024" t="s">
        <v>47</v>
      </c>
      <c r="I3024" t="s">
        <v>47</v>
      </c>
      <c r="J3024" t="s">
        <v>116</v>
      </c>
      <c r="K3024" t="s">
        <v>117</v>
      </c>
      <c r="L3024" t="s">
        <v>50</v>
      </c>
      <c r="M3024" t="s">
        <v>186</v>
      </c>
      <c r="N3024">
        <v>10</v>
      </c>
      <c r="O3024">
        <v>10</v>
      </c>
      <c r="P3024">
        <v>10408.77</v>
      </c>
      <c r="Q3024" s="2">
        <v>0.32</v>
      </c>
      <c r="R3024">
        <v>104668.88</v>
      </c>
      <c r="S3024">
        <v>36667.24</v>
      </c>
      <c r="T3024" s="3">
        <v>0.35</v>
      </c>
      <c r="U3024">
        <v>59.71</v>
      </c>
      <c r="V3024" t="s">
        <v>68</v>
      </c>
      <c r="W3024">
        <v>2</v>
      </c>
      <c r="X3024" t="b">
        <v>1</v>
      </c>
      <c r="Y3024" t="s">
        <v>41</v>
      </c>
      <c r="Z3024" t="s">
        <v>41</v>
      </c>
      <c r="AA3024">
        <v>5</v>
      </c>
      <c r="AB3024">
        <v>5</v>
      </c>
      <c r="AC3024">
        <v>2021</v>
      </c>
      <c r="AD3024" s="1">
        <v>44348</v>
      </c>
      <c r="AE3024" t="s">
        <v>61</v>
      </c>
      <c r="AF3024" t="s">
        <v>62</v>
      </c>
      <c r="AG3024" t="str">
        <f t="shared" si="191"/>
        <v>Include</v>
      </c>
      <c r="AH3024">
        <f t="shared" si="188"/>
        <v>1</v>
      </c>
      <c r="AI3024">
        <f t="shared" si="189"/>
        <v>1</v>
      </c>
      <c r="AJ3024">
        <f t="shared" si="190"/>
        <v>0</v>
      </c>
      <c r="AK3024" s="15">
        <f>1</f>
        <v>1</v>
      </c>
    </row>
    <row r="3025" spans="1:37" x14ac:dyDescent="0.3">
      <c r="A3025" t="s">
        <v>6639</v>
      </c>
      <c r="B3025" s="1">
        <v>44357</v>
      </c>
      <c r="C3025" s="1">
        <v>44357</v>
      </c>
      <c r="D3025" t="s">
        <v>6640</v>
      </c>
      <c r="E3025" t="s">
        <v>439</v>
      </c>
      <c r="F3025">
        <v>18</v>
      </c>
      <c r="G3025">
        <v>18</v>
      </c>
      <c r="H3025" t="s">
        <v>35</v>
      </c>
      <c r="I3025" t="s">
        <v>35</v>
      </c>
      <c r="J3025" t="s">
        <v>48</v>
      </c>
      <c r="K3025" t="s">
        <v>230</v>
      </c>
      <c r="L3025" t="s">
        <v>140</v>
      </c>
      <c r="M3025" t="s">
        <v>219</v>
      </c>
      <c r="N3025">
        <v>1</v>
      </c>
      <c r="O3025">
        <v>1</v>
      </c>
      <c r="P3025">
        <v>1289.4000000000001</v>
      </c>
      <c r="Q3025" s="2">
        <v>0.33</v>
      </c>
      <c r="R3025">
        <v>1062.19</v>
      </c>
      <c r="S3025">
        <v>406.18</v>
      </c>
      <c r="T3025" s="3">
        <v>0.38200000000000001</v>
      </c>
      <c r="U3025">
        <v>102.55</v>
      </c>
      <c r="V3025" t="s">
        <v>76</v>
      </c>
      <c r="W3025">
        <v>3</v>
      </c>
      <c r="X3025" t="b">
        <v>0</v>
      </c>
      <c r="Y3025" t="s">
        <v>60</v>
      </c>
      <c r="Z3025" t="s">
        <v>60</v>
      </c>
      <c r="AC3025">
        <v>2021</v>
      </c>
      <c r="AD3025" s="1">
        <v>44348</v>
      </c>
      <c r="AE3025" t="s">
        <v>53</v>
      </c>
      <c r="AF3025" t="s">
        <v>62</v>
      </c>
      <c r="AG3025" t="str">
        <f t="shared" si="191"/>
        <v>Include</v>
      </c>
      <c r="AH3025">
        <f t="shared" si="188"/>
        <v>0</v>
      </c>
      <c r="AI3025">
        <f t="shared" si="189"/>
        <v>1</v>
      </c>
      <c r="AJ3025">
        <f t="shared" si="190"/>
        <v>0</v>
      </c>
      <c r="AK3025" s="15">
        <f>1</f>
        <v>1</v>
      </c>
    </row>
    <row r="3026" spans="1:37" x14ac:dyDescent="0.3">
      <c r="A3026" t="s">
        <v>6641</v>
      </c>
      <c r="B3026" s="1">
        <v>44357</v>
      </c>
      <c r="C3026" s="1">
        <v>44357</v>
      </c>
      <c r="D3026" t="s">
        <v>6642</v>
      </c>
      <c r="E3026" t="s">
        <v>5725</v>
      </c>
      <c r="F3026">
        <v>32</v>
      </c>
      <c r="G3026">
        <v>32</v>
      </c>
      <c r="H3026" t="s">
        <v>47</v>
      </c>
      <c r="I3026" t="s">
        <v>47</v>
      </c>
      <c r="J3026" t="s">
        <v>116</v>
      </c>
      <c r="K3026" t="s">
        <v>260</v>
      </c>
      <c r="L3026" t="s">
        <v>140</v>
      </c>
      <c r="M3026" t="s">
        <v>358</v>
      </c>
      <c r="N3026">
        <v>7</v>
      </c>
      <c r="O3026">
        <v>7</v>
      </c>
      <c r="P3026">
        <v>2184.88</v>
      </c>
      <c r="Q3026" s="2">
        <v>0.16</v>
      </c>
      <c r="R3026">
        <v>20358.669999999998</v>
      </c>
      <c r="S3026">
        <v>4252.26</v>
      </c>
      <c r="T3026" s="3">
        <v>0.20899999999999999</v>
      </c>
      <c r="U3026">
        <v>49.09</v>
      </c>
      <c r="V3026" t="s">
        <v>40</v>
      </c>
      <c r="W3026">
        <v>4</v>
      </c>
      <c r="X3026" t="b">
        <v>0</v>
      </c>
      <c r="Y3026" t="s">
        <v>60</v>
      </c>
      <c r="Z3026" t="s">
        <v>60</v>
      </c>
      <c r="AA3026">
        <v>5</v>
      </c>
      <c r="AB3026">
        <v>5</v>
      </c>
      <c r="AC3026">
        <v>2021</v>
      </c>
      <c r="AD3026" s="1">
        <v>44348</v>
      </c>
      <c r="AE3026" t="s">
        <v>87</v>
      </c>
      <c r="AF3026" t="s">
        <v>88</v>
      </c>
      <c r="AG3026" t="str">
        <f t="shared" si="191"/>
        <v>Include</v>
      </c>
      <c r="AH3026">
        <f t="shared" si="188"/>
        <v>0</v>
      </c>
      <c r="AI3026">
        <f t="shared" si="189"/>
        <v>1</v>
      </c>
      <c r="AJ3026">
        <f t="shared" si="190"/>
        <v>0</v>
      </c>
      <c r="AK3026" s="15">
        <f>1</f>
        <v>1</v>
      </c>
    </row>
    <row r="3027" spans="1:37" x14ac:dyDescent="0.3">
      <c r="A3027" t="s">
        <v>6643</v>
      </c>
      <c r="B3027" s="1">
        <v>44356</v>
      </c>
      <c r="C3027" s="1">
        <v>44356</v>
      </c>
      <c r="D3027" t="s">
        <v>6644</v>
      </c>
      <c r="E3027" t="s">
        <v>234</v>
      </c>
      <c r="F3027">
        <v>31</v>
      </c>
      <c r="G3027">
        <v>31</v>
      </c>
      <c r="H3027" t="s">
        <v>81</v>
      </c>
      <c r="I3027" t="s">
        <v>81</v>
      </c>
      <c r="J3027" t="s">
        <v>57</v>
      </c>
      <c r="K3027" t="s">
        <v>58</v>
      </c>
      <c r="L3027" t="s">
        <v>84</v>
      </c>
      <c r="M3027" t="s">
        <v>267</v>
      </c>
      <c r="N3027">
        <v>6</v>
      </c>
      <c r="O3027">
        <v>6</v>
      </c>
      <c r="P3027">
        <v>57.72</v>
      </c>
      <c r="R3027">
        <v>553.5</v>
      </c>
      <c r="S3027">
        <v>48.28</v>
      </c>
      <c r="T3027" s="3">
        <v>8.6999999999999994E-2</v>
      </c>
      <c r="U3027">
        <v>80.69</v>
      </c>
      <c r="V3027" t="s">
        <v>40</v>
      </c>
      <c r="W3027">
        <v>3</v>
      </c>
      <c r="X3027" t="b">
        <v>0</v>
      </c>
      <c r="Y3027" t="s">
        <v>142</v>
      </c>
      <c r="Z3027" t="s">
        <v>142</v>
      </c>
      <c r="AA3027">
        <v>5</v>
      </c>
      <c r="AB3027">
        <v>5</v>
      </c>
      <c r="AC3027">
        <v>2021</v>
      </c>
      <c r="AD3027" s="1">
        <v>44348</v>
      </c>
      <c r="AE3027" t="s">
        <v>87</v>
      </c>
      <c r="AF3027" t="s">
        <v>201</v>
      </c>
      <c r="AG3027" t="str">
        <f t="shared" si="191"/>
        <v>Include</v>
      </c>
      <c r="AH3027">
        <f t="shared" si="188"/>
        <v>0</v>
      </c>
      <c r="AI3027">
        <f t="shared" si="189"/>
        <v>0</v>
      </c>
      <c r="AJ3027">
        <f t="shared" si="190"/>
        <v>0</v>
      </c>
      <c r="AK3027" s="15">
        <f>1</f>
        <v>1</v>
      </c>
    </row>
    <row r="3028" spans="1:37" x14ac:dyDescent="0.3">
      <c r="A3028" t="s">
        <v>6645</v>
      </c>
      <c r="B3028" s="1">
        <v>44356</v>
      </c>
      <c r="C3028" s="1">
        <v>44356</v>
      </c>
      <c r="D3028" t="s">
        <v>6646</v>
      </c>
      <c r="E3028" t="s">
        <v>1236</v>
      </c>
      <c r="F3028">
        <v>33</v>
      </c>
      <c r="G3028">
        <v>33</v>
      </c>
      <c r="H3028" t="s">
        <v>81</v>
      </c>
      <c r="I3028" t="s">
        <v>81</v>
      </c>
      <c r="J3028" t="s">
        <v>48</v>
      </c>
      <c r="K3028" t="s">
        <v>185</v>
      </c>
      <c r="L3028" t="s">
        <v>50</v>
      </c>
      <c r="M3028" t="s">
        <v>251</v>
      </c>
      <c r="N3028">
        <v>3</v>
      </c>
      <c r="O3028">
        <v>3</v>
      </c>
      <c r="P3028">
        <v>33795.769999999997</v>
      </c>
      <c r="Q3028" s="2">
        <v>0.35</v>
      </c>
      <c r="R3028">
        <v>90617.58</v>
      </c>
      <c r="S3028">
        <v>32809.370000000003</v>
      </c>
      <c r="T3028" s="3">
        <v>0.36199999999999999</v>
      </c>
      <c r="U3028">
        <v>71.569999999999993</v>
      </c>
      <c r="V3028" t="s">
        <v>76</v>
      </c>
      <c r="W3028">
        <v>5</v>
      </c>
      <c r="X3028" t="b">
        <v>0</v>
      </c>
      <c r="Y3028" t="s">
        <v>60</v>
      </c>
      <c r="Z3028" t="s">
        <v>60</v>
      </c>
      <c r="AA3028">
        <v>9</v>
      </c>
      <c r="AB3028">
        <v>9</v>
      </c>
      <c r="AC3028">
        <v>2021</v>
      </c>
      <c r="AD3028" s="1">
        <v>44348</v>
      </c>
      <c r="AE3028" t="s">
        <v>87</v>
      </c>
      <c r="AF3028" t="s">
        <v>62</v>
      </c>
      <c r="AG3028" t="str">
        <f t="shared" si="191"/>
        <v>Include</v>
      </c>
      <c r="AH3028">
        <f t="shared" si="188"/>
        <v>0</v>
      </c>
      <c r="AI3028">
        <f t="shared" si="189"/>
        <v>1</v>
      </c>
      <c r="AJ3028">
        <f t="shared" si="190"/>
        <v>0</v>
      </c>
      <c r="AK3028" s="15">
        <f>1</f>
        <v>1</v>
      </c>
    </row>
    <row r="3029" spans="1:37" x14ac:dyDescent="0.3">
      <c r="A3029" t="s">
        <v>6647</v>
      </c>
      <c r="B3029" s="1">
        <v>44356</v>
      </c>
      <c r="C3029" s="1">
        <v>44356</v>
      </c>
      <c r="D3029" t="s">
        <v>6648</v>
      </c>
      <c r="E3029" t="s">
        <v>537</v>
      </c>
      <c r="F3029">
        <v>16</v>
      </c>
      <c r="G3029">
        <v>16</v>
      </c>
      <c r="H3029" t="s">
        <v>35</v>
      </c>
      <c r="I3029" t="s">
        <v>35</v>
      </c>
      <c r="J3029" t="s">
        <v>36</v>
      </c>
      <c r="K3029" t="s">
        <v>106</v>
      </c>
      <c r="L3029" t="s">
        <v>140</v>
      </c>
      <c r="M3029" t="s">
        <v>141</v>
      </c>
      <c r="N3029">
        <v>10</v>
      </c>
      <c r="O3029">
        <v>10</v>
      </c>
      <c r="P3029">
        <v>2096.84</v>
      </c>
      <c r="Q3029" s="2">
        <v>0.04</v>
      </c>
      <c r="R3029">
        <v>29360.23</v>
      </c>
      <c r="S3029">
        <v>13912.15</v>
      </c>
      <c r="T3029" s="3">
        <v>0.47399999999999998</v>
      </c>
      <c r="U3029">
        <v>29.35</v>
      </c>
      <c r="V3029" t="s">
        <v>76</v>
      </c>
      <c r="W3029">
        <v>4</v>
      </c>
      <c r="X3029" t="b">
        <v>0</v>
      </c>
      <c r="Y3029" t="s">
        <v>60</v>
      </c>
      <c r="Z3029" t="s">
        <v>60</v>
      </c>
      <c r="AA3029">
        <v>4</v>
      </c>
      <c r="AB3029">
        <v>4</v>
      </c>
      <c r="AC3029">
        <v>2021</v>
      </c>
      <c r="AD3029" s="1">
        <v>44348</v>
      </c>
      <c r="AE3029" t="s">
        <v>42</v>
      </c>
      <c r="AF3029" t="s">
        <v>69</v>
      </c>
      <c r="AG3029" t="str">
        <f t="shared" si="191"/>
        <v>Include</v>
      </c>
      <c r="AH3029">
        <f t="shared" si="188"/>
        <v>0</v>
      </c>
      <c r="AI3029">
        <f t="shared" si="189"/>
        <v>1</v>
      </c>
      <c r="AJ3029">
        <f t="shared" si="190"/>
        <v>0</v>
      </c>
      <c r="AK3029" s="15">
        <f>1</f>
        <v>1</v>
      </c>
    </row>
    <row r="3030" spans="1:37" x14ac:dyDescent="0.3">
      <c r="A3030" t="s">
        <v>6649</v>
      </c>
      <c r="B3030" s="1">
        <v>44356</v>
      </c>
      <c r="C3030" s="1">
        <v>44356</v>
      </c>
      <c r="D3030" t="s">
        <v>6650</v>
      </c>
      <c r="E3030" t="s">
        <v>1817</v>
      </c>
      <c r="F3030">
        <v>36</v>
      </c>
      <c r="G3030">
        <v>36</v>
      </c>
      <c r="H3030" t="s">
        <v>265</v>
      </c>
      <c r="I3030" t="s">
        <v>35</v>
      </c>
      <c r="J3030" t="s">
        <v>36</v>
      </c>
      <c r="K3030" t="s">
        <v>37</v>
      </c>
      <c r="L3030" t="s">
        <v>50</v>
      </c>
      <c r="M3030" t="s">
        <v>67</v>
      </c>
      <c r="N3030">
        <v>7</v>
      </c>
      <c r="O3030">
        <v>7</v>
      </c>
      <c r="P3030">
        <v>17851.560000000001</v>
      </c>
      <c r="Q3030" s="2">
        <v>0.08</v>
      </c>
      <c r="R3030">
        <v>174116.21</v>
      </c>
      <c r="S3030">
        <v>60713.1</v>
      </c>
      <c r="T3030" s="3">
        <v>0.34899999999999998</v>
      </c>
      <c r="U3030">
        <v>54.22</v>
      </c>
      <c r="V3030" t="s">
        <v>40</v>
      </c>
      <c r="X3030" t="b">
        <v>0</v>
      </c>
      <c r="Y3030" t="s">
        <v>142</v>
      </c>
      <c r="Z3030" t="s">
        <v>142</v>
      </c>
      <c r="AA3030">
        <v>2</v>
      </c>
      <c r="AB3030">
        <v>2</v>
      </c>
      <c r="AC3030">
        <v>2021</v>
      </c>
      <c r="AD3030" s="1">
        <v>44348</v>
      </c>
      <c r="AE3030" t="s">
        <v>61</v>
      </c>
      <c r="AF3030" t="s">
        <v>69</v>
      </c>
      <c r="AG3030" t="str">
        <f t="shared" si="191"/>
        <v>Include</v>
      </c>
      <c r="AH3030">
        <f t="shared" si="188"/>
        <v>0</v>
      </c>
      <c r="AI3030">
        <f t="shared" si="189"/>
        <v>0</v>
      </c>
      <c r="AJ3030">
        <f t="shared" si="190"/>
        <v>0</v>
      </c>
      <c r="AK3030" s="15">
        <f>1</f>
        <v>1</v>
      </c>
    </row>
    <row r="3031" spans="1:37" x14ac:dyDescent="0.3">
      <c r="A3031" t="s">
        <v>6651</v>
      </c>
      <c r="B3031" s="1">
        <v>44356</v>
      </c>
      <c r="C3031" s="1">
        <v>44356</v>
      </c>
      <c r="D3031" t="s">
        <v>6652</v>
      </c>
      <c r="E3031" t="s">
        <v>1115</v>
      </c>
      <c r="F3031">
        <v>29</v>
      </c>
      <c r="G3031">
        <v>29</v>
      </c>
      <c r="H3031" t="s">
        <v>81</v>
      </c>
      <c r="I3031" t="s">
        <v>81</v>
      </c>
      <c r="J3031" t="s">
        <v>57</v>
      </c>
      <c r="K3031" t="s">
        <v>155</v>
      </c>
      <c r="L3031" t="s">
        <v>84</v>
      </c>
      <c r="M3031" t="s">
        <v>267</v>
      </c>
      <c r="N3031">
        <v>2</v>
      </c>
      <c r="O3031">
        <v>2</v>
      </c>
      <c r="P3031">
        <v>359.79</v>
      </c>
      <c r="Q3031" s="2">
        <v>0.37</v>
      </c>
      <c r="R3031">
        <v>638.01</v>
      </c>
      <c r="S3031">
        <v>52.57</v>
      </c>
      <c r="T3031" s="3">
        <v>8.2000000000000003E-2</v>
      </c>
      <c r="U3031">
        <v>85.35</v>
      </c>
      <c r="V3031" t="s">
        <v>99</v>
      </c>
      <c r="W3031">
        <v>3</v>
      </c>
      <c r="X3031" t="b">
        <v>0</v>
      </c>
      <c r="Y3031" t="s">
        <v>60</v>
      </c>
      <c r="Z3031" t="s">
        <v>60</v>
      </c>
      <c r="AA3031">
        <v>9</v>
      </c>
      <c r="AB3031">
        <v>9</v>
      </c>
      <c r="AC3031">
        <v>2021</v>
      </c>
      <c r="AD3031" s="1">
        <v>44348</v>
      </c>
      <c r="AE3031" t="s">
        <v>87</v>
      </c>
      <c r="AF3031" t="s">
        <v>62</v>
      </c>
      <c r="AG3031" t="str">
        <f t="shared" si="191"/>
        <v>Include</v>
      </c>
      <c r="AH3031">
        <f t="shared" si="188"/>
        <v>0</v>
      </c>
      <c r="AI3031">
        <f t="shared" si="189"/>
        <v>1</v>
      </c>
      <c r="AJ3031">
        <f t="shared" si="190"/>
        <v>0</v>
      </c>
      <c r="AK3031" s="15">
        <f>1</f>
        <v>1</v>
      </c>
    </row>
    <row r="3032" spans="1:37" x14ac:dyDescent="0.3">
      <c r="A3032" t="s">
        <v>6653</v>
      </c>
      <c r="B3032" s="1">
        <v>44355</v>
      </c>
      <c r="C3032" s="1">
        <v>44355</v>
      </c>
      <c r="D3032" t="s">
        <v>6654</v>
      </c>
      <c r="E3032" t="s">
        <v>588</v>
      </c>
      <c r="F3032">
        <v>40</v>
      </c>
      <c r="G3032">
        <v>40</v>
      </c>
      <c r="H3032" t="s">
        <v>35</v>
      </c>
      <c r="I3032" t="s">
        <v>35</v>
      </c>
      <c r="J3032" t="s">
        <v>48</v>
      </c>
      <c r="K3032" t="s">
        <v>226</v>
      </c>
      <c r="L3032" t="s">
        <v>50</v>
      </c>
      <c r="M3032" t="s">
        <v>51</v>
      </c>
      <c r="N3032">
        <v>5</v>
      </c>
      <c r="O3032">
        <v>5</v>
      </c>
      <c r="P3032">
        <v>23260.25</v>
      </c>
      <c r="Q3032" s="2">
        <v>0.33</v>
      </c>
      <c r="R3032">
        <v>119013.87</v>
      </c>
      <c r="S3032">
        <v>32585.16</v>
      </c>
      <c r="T3032" s="3">
        <v>0.27400000000000002</v>
      </c>
      <c r="U3032">
        <v>74.55</v>
      </c>
      <c r="V3032" t="s">
        <v>40</v>
      </c>
      <c r="W3032">
        <v>5</v>
      </c>
      <c r="X3032" t="b">
        <v>0</v>
      </c>
      <c r="Y3032" t="s">
        <v>60</v>
      </c>
      <c r="Z3032" t="s">
        <v>60</v>
      </c>
      <c r="AA3032">
        <v>9</v>
      </c>
      <c r="AB3032">
        <v>9</v>
      </c>
      <c r="AC3032">
        <v>2021</v>
      </c>
      <c r="AD3032" s="1">
        <v>44348</v>
      </c>
      <c r="AE3032" t="s">
        <v>61</v>
      </c>
      <c r="AF3032" t="s">
        <v>62</v>
      </c>
      <c r="AG3032" t="str">
        <f t="shared" si="191"/>
        <v>Include</v>
      </c>
      <c r="AH3032">
        <f t="shared" si="188"/>
        <v>0</v>
      </c>
      <c r="AI3032">
        <f t="shared" si="189"/>
        <v>1</v>
      </c>
      <c r="AJ3032">
        <f t="shared" si="190"/>
        <v>0</v>
      </c>
      <c r="AK3032" s="15">
        <f>1</f>
        <v>1</v>
      </c>
    </row>
    <row r="3033" spans="1:37" x14ac:dyDescent="0.3">
      <c r="A3033" t="s">
        <v>6655</v>
      </c>
      <c r="B3033" s="1">
        <v>44355</v>
      </c>
      <c r="C3033" s="1">
        <v>44355</v>
      </c>
      <c r="D3033" t="s">
        <v>6656</v>
      </c>
      <c r="E3033" t="s">
        <v>199</v>
      </c>
      <c r="F3033">
        <v>34</v>
      </c>
      <c r="G3033">
        <v>34</v>
      </c>
      <c r="H3033" t="s">
        <v>47</v>
      </c>
      <c r="I3033" t="s">
        <v>47</v>
      </c>
      <c r="J3033" t="s">
        <v>82</v>
      </c>
      <c r="K3033" t="s">
        <v>131</v>
      </c>
      <c r="L3033" t="s">
        <v>111</v>
      </c>
      <c r="M3033" t="s">
        <v>112</v>
      </c>
      <c r="N3033">
        <v>5</v>
      </c>
      <c r="O3033">
        <v>5</v>
      </c>
      <c r="P3033">
        <v>9004.02</v>
      </c>
      <c r="Q3033" s="2">
        <v>0</v>
      </c>
      <c r="R3033">
        <v>49123.38</v>
      </c>
      <c r="S3033">
        <v>9315.67</v>
      </c>
      <c r="T3033" s="3">
        <v>0.19</v>
      </c>
      <c r="U3033">
        <v>69.239999999999995</v>
      </c>
      <c r="V3033" t="s">
        <v>40</v>
      </c>
      <c r="W3033">
        <v>5</v>
      </c>
      <c r="X3033" t="b">
        <v>0</v>
      </c>
      <c r="Y3033" t="s">
        <v>60</v>
      </c>
      <c r="Z3033" t="s">
        <v>60</v>
      </c>
      <c r="AA3033">
        <v>6</v>
      </c>
      <c r="AB3033">
        <v>6</v>
      </c>
      <c r="AC3033">
        <v>2021</v>
      </c>
      <c r="AD3033" s="1">
        <v>44348</v>
      </c>
      <c r="AE3033" t="s">
        <v>87</v>
      </c>
      <c r="AF3033" s="2">
        <v>0</v>
      </c>
      <c r="AG3033" t="str">
        <f t="shared" si="191"/>
        <v>Include</v>
      </c>
      <c r="AH3033">
        <f t="shared" si="188"/>
        <v>0</v>
      </c>
      <c r="AI3033">
        <f t="shared" si="189"/>
        <v>1</v>
      </c>
      <c r="AJ3033">
        <f t="shared" si="190"/>
        <v>0</v>
      </c>
      <c r="AK3033" s="15">
        <f>1</f>
        <v>1</v>
      </c>
    </row>
    <row r="3034" spans="1:37" x14ac:dyDescent="0.3">
      <c r="A3034" t="s">
        <v>6657</v>
      </c>
      <c r="B3034" s="1">
        <v>44354</v>
      </c>
      <c r="C3034" s="1">
        <v>44354</v>
      </c>
      <c r="D3034" t="s">
        <v>6658</v>
      </c>
      <c r="E3034" t="s">
        <v>295</v>
      </c>
      <c r="F3034">
        <v>14</v>
      </c>
      <c r="G3034">
        <v>14</v>
      </c>
      <c r="H3034" t="s">
        <v>47</v>
      </c>
      <c r="I3034" t="s">
        <v>47</v>
      </c>
      <c r="J3034" t="s">
        <v>82</v>
      </c>
      <c r="K3034" t="s">
        <v>83</v>
      </c>
      <c r="L3034" t="s">
        <v>50</v>
      </c>
      <c r="M3034" t="s">
        <v>67</v>
      </c>
      <c r="N3034">
        <v>5</v>
      </c>
      <c r="O3034">
        <v>5</v>
      </c>
      <c r="P3034">
        <v>16063.03</v>
      </c>
      <c r="Q3034" s="2">
        <v>0.35</v>
      </c>
      <c r="R3034">
        <v>70662.81</v>
      </c>
      <c r="S3034">
        <v>22910.799999999999</v>
      </c>
      <c r="T3034" s="3">
        <v>0.32400000000000001</v>
      </c>
      <c r="U3034">
        <v>74.66</v>
      </c>
      <c r="V3034" t="s">
        <v>99</v>
      </c>
      <c r="W3034">
        <v>3</v>
      </c>
      <c r="X3034" t="b">
        <v>0</v>
      </c>
      <c r="Y3034" t="s">
        <v>60</v>
      </c>
      <c r="Z3034" t="s">
        <v>60</v>
      </c>
      <c r="AA3034">
        <v>6</v>
      </c>
      <c r="AB3034">
        <v>6</v>
      </c>
      <c r="AC3034">
        <v>2021</v>
      </c>
      <c r="AD3034" s="1">
        <v>44348</v>
      </c>
      <c r="AE3034" t="s">
        <v>42</v>
      </c>
      <c r="AF3034" t="s">
        <v>62</v>
      </c>
      <c r="AG3034" t="str">
        <f t="shared" si="191"/>
        <v>Include</v>
      </c>
      <c r="AH3034">
        <f t="shared" si="188"/>
        <v>0</v>
      </c>
      <c r="AI3034">
        <f t="shared" si="189"/>
        <v>1</v>
      </c>
      <c r="AJ3034">
        <f t="shared" si="190"/>
        <v>0</v>
      </c>
      <c r="AK3034" s="15">
        <f>1</f>
        <v>1</v>
      </c>
    </row>
    <row r="3035" spans="1:37" x14ac:dyDescent="0.3">
      <c r="A3035" t="s">
        <v>6659</v>
      </c>
      <c r="B3035" s="1">
        <v>44354</v>
      </c>
      <c r="C3035" s="1">
        <v>44354</v>
      </c>
      <c r="D3035" t="s">
        <v>6660</v>
      </c>
      <c r="E3035" t="s">
        <v>282</v>
      </c>
      <c r="F3035">
        <v>41</v>
      </c>
      <c r="G3035">
        <v>41</v>
      </c>
      <c r="H3035" t="s">
        <v>35</v>
      </c>
      <c r="I3035" t="s">
        <v>35</v>
      </c>
      <c r="J3035" t="s">
        <v>48</v>
      </c>
      <c r="K3035" t="s">
        <v>226</v>
      </c>
      <c r="L3035" t="s">
        <v>74</v>
      </c>
      <c r="M3035" t="s">
        <v>75</v>
      </c>
      <c r="N3035">
        <v>9</v>
      </c>
      <c r="O3035">
        <v>9</v>
      </c>
      <c r="P3035">
        <v>63927.14</v>
      </c>
      <c r="Q3035" s="2">
        <v>0.28999999999999998</v>
      </c>
      <c r="R3035">
        <v>604434.02</v>
      </c>
      <c r="S3035">
        <v>73248.66</v>
      </c>
      <c r="T3035" s="3">
        <v>0.121</v>
      </c>
      <c r="U3035">
        <v>68.239999999999995</v>
      </c>
      <c r="V3035" t="s">
        <v>99</v>
      </c>
      <c r="W3035">
        <v>2</v>
      </c>
      <c r="X3035" t="b">
        <v>0</v>
      </c>
      <c r="Y3035" t="s">
        <v>60</v>
      </c>
      <c r="Z3035" t="s">
        <v>60</v>
      </c>
      <c r="AA3035">
        <v>3</v>
      </c>
      <c r="AB3035">
        <v>3</v>
      </c>
      <c r="AC3035">
        <v>2021</v>
      </c>
      <c r="AD3035" s="1">
        <v>44348</v>
      </c>
      <c r="AE3035" t="s">
        <v>61</v>
      </c>
      <c r="AF3035" t="s">
        <v>43</v>
      </c>
      <c r="AG3035" t="str">
        <f t="shared" si="191"/>
        <v>Include</v>
      </c>
      <c r="AH3035">
        <f t="shared" si="188"/>
        <v>0</v>
      </c>
      <c r="AI3035">
        <f t="shared" si="189"/>
        <v>1</v>
      </c>
      <c r="AJ3035">
        <f t="shared" si="190"/>
        <v>0</v>
      </c>
      <c r="AK3035" s="15">
        <f>1</f>
        <v>1</v>
      </c>
    </row>
    <row r="3036" spans="1:37" x14ac:dyDescent="0.3">
      <c r="A3036" t="s">
        <v>6661</v>
      </c>
      <c r="B3036" t="s">
        <v>6662</v>
      </c>
      <c r="C3036" s="1">
        <v>44354</v>
      </c>
      <c r="D3036" t="s">
        <v>6663</v>
      </c>
      <c r="E3036" t="s">
        <v>867</v>
      </c>
      <c r="F3036">
        <v>59</v>
      </c>
      <c r="G3036">
        <v>59</v>
      </c>
      <c r="H3036" t="s">
        <v>35</v>
      </c>
      <c r="I3036" t="s">
        <v>35</v>
      </c>
      <c r="J3036" t="s">
        <v>57</v>
      </c>
      <c r="K3036" t="s">
        <v>205</v>
      </c>
      <c r="L3036" t="s">
        <v>74</v>
      </c>
      <c r="M3036" t="s">
        <v>261</v>
      </c>
      <c r="N3036">
        <v>7</v>
      </c>
      <c r="O3036">
        <v>7</v>
      </c>
      <c r="P3036">
        <v>15552.34</v>
      </c>
      <c r="Q3036" s="2">
        <v>0.22</v>
      </c>
      <c r="R3036">
        <v>129304.85</v>
      </c>
      <c r="S3036">
        <v>22699.93</v>
      </c>
      <c r="T3036" s="3">
        <v>0.17599999999999999</v>
      </c>
      <c r="U3036">
        <v>46.69</v>
      </c>
      <c r="V3036" t="s">
        <v>68</v>
      </c>
      <c r="W3036">
        <v>5</v>
      </c>
      <c r="X3036" t="b">
        <v>1</v>
      </c>
      <c r="Y3036" t="s">
        <v>41</v>
      </c>
      <c r="Z3036" t="s">
        <v>41</v>
      </c>
      <c r="AA3036">
        <v>6</v>
      </c>
      <c r="AB3036">
        <v>6</v>
      </c>
      <c r="AC3036">
        <v>2021</v>
      </c>
      <c r="AD3036" s="1">
        <v>44348</v>
      </c>
      <c r="AE3036" t="s">
        <v>101</v>
      </c>
      <c r="AF3036" t="s">
        <v>43</v>
      </c>
      <c r="AG3036" t="str">
        <f t="shared" si="191"/>
        <v>Include</v>
      </c>
      <c r="AH3036">
        <f t="shared" si="188"/>
        <v>1</v>
      </c>
      <c r="AI3036">
        <f t="shared" si="189"/>
        <v>1</v>
      </c>
      <c r="AJ3036">
        <f t="shared" si="190"/>
        <v>0</v>
      </c>
      <c r="AK3036" s="15">
        <f>1</f>
        <v>1</v>
      </c>
    </row>
    <row r="3037" spans="1:37" x14ac:dyDescent="0.3">
      <c r="A3037" t="s">
        <v>6664</v>
      </c>
      <c r="B3037" s="1">
        <v>44353</v>
      </c>
      <c r="C3037" s="1">
        <v>44353</v>
      </c>
      <c r="D3037" t="s">
        <v>6665</v>
      </c>
      <c r="E3037" t="s">
        <v>234</v>
      </c>
      <c r="F3037">
        <v>40</v>
      </c>
      <c r="G3037">
        <v>40</v>
      </c>
      <c r="H3037" t="s">
        <v>47</v>
      </c>
      <c r="I3037" t="s">
        <v>47</v>
      </c>
      <c r="J3037" t="s">
        <v>116</v>
      </c>
      <c r="K3037" t="s">
        <v>260</v>
      </c>
      <c r="L3037" t="s">
        <v>111</v>
      </c>
      <c r="M3037" t="s">
        <v>856</v>
      </c>
      <c r="N3037">
        <v>4</v>
      </c>
      <c r="O3037">
        <v>4</v>
      </c>
      <c r="P3037">
        <v>3455.68</v>
      </c>
      <c r="Q3037" s="2">
        <v>0.21</v>
      </c>
      <c r="R3037">
        <v>15734.44</v>
      </c>
      <c r="S3037">
        <v>3511.52</v>
      </c>
      <c r="T3037" s="3">
        <v>0.223</v>
      </c>
      <c r="U3037">
        <v>64.63</v>
      </c>
      <c r="V3037" t="s">
        <v>68</v>
      </c>
      <c r="W3037">
        <v>2</v>
      </c>
      <c r="X3037" t="b">
        <v>1</v>
      </c>
      <c r="Y3037" t="s">
        <v>41</v>
      </c>
      <c r="Z3037" t="s">
        <v>41</v>
      </c>
      <c r="AA3037">
        <v>3</v>
      </c>
      <c r="AB3037">
        <v>3</v>
      </c>
      <c r="AC3037">
        <v>2021</v>
      </c>
      <c r="AD3037" s="1">
        <v>44348</v>
      </c>
      <c r="AE3037" t="s">
        <v>61</v>
      </c>
      <c r="AF3037" t="s">
        <v>43</v>
      </c>
      <c r="AG3037" t="str">
        <f t="shared" si="191"/>
        <v>Include</v>
      </c>
      <c r="AH3037">
        <f t="shared" si="188"/>
        <v>1</v>
      </c>
      <c r="AI3037">
        <f t="shared" si="189"/>
        <v>1</v>
      </c>
      <c r="AJ3037">
        <f t="shared" si="190"/>
        <v>0</v>
      </c>
      <c r="AK3037" s="15">
        <f>1</f>
        <v>1</v>
      </c>
    </row>
    <row r="3038" spans="1:37" x14ac:dyDescent="0.3">
      <c r="A3038" t="s">
        <v>6666</v>
      </c>
      <c r="B3038" s="1">
        <v>44352</v>
      </c>
      <c r="C3038" s="1">
        <v>44352</v>
      </c>
      <c r="D3038" t="s">
        <v>6667</v>
      </c>
      <c r="E3038" t="s">
        <v>2045</v>
      </c>
      <c r="F3038">
        <v>36</v>
      </c>
      <c r="G3038">
        <v>36</v>
      </c>
      <c r="H3038" t="s">
        <v>212</v>
      </c>
      <c r="I3038" t="s">
        <v>35</v>
      </c>
      <c r="J3038" t="s">
        <v>82</v>
      </c>
      <c r="K3038" t="s">
        <v>83</v>
      </c>
      <c r="L3038" t="s">
        <v>140</v>
      </c>
      <c r="M3038" t="s">
        <v>219</v>
      </c>
      <c r="N3038">
        <v>3</v>
      </c>
      <c r="O3038">
        <v>3</v>
      </c>
      <c r="P3038">
        <v>3190.15</v>
      </c>
      <c r="Q3038" s="2">
        <v>0.14000000000000001</v>
      </c>
      <c r="R3038">
        <v>12589.64</v>
      </c>
      <c r="S3038">
        <v>3253.84</v>
      </c>
      <c r="T3038" s="3">
        <v>0.25800000000000001</v>
      </c>
      <c r="U3038">
        <v>41</v>
      </c>
      <c r="V3038" t="s">
        <v>76</v>
      </c>
      <c r="W3038">
        <v>1</v>
      </c>
      <c r="X3038" t="b">
        <v>0</v>
      </c>
      <c r="Y3038" t="s">
        <v>60</v>
      </c>
      <c r="Z3038" t="s">
        <v>60</v>
      </c>
      <c r="AA3038">
        <v>6</v>
      </c>
      <c r="AB3038">
        <v>6</v>
      </c>
      <c r="AC3038">
        <v>2021</v>
      </c>
      <c r="AD3038" s="1">
        <v>44348</v>
      </c>
      <c r="AE3038" t="s">
        <v>61</v>
      </c>
      <c r="AF3038" t="s">
        <v>88</v>
      </c>
      <c r="AG3038" t="str">
        <f t="shared" si="191"/>
        <v>Include</v>
      </c>
      <c r="AH3038">
        <f t="shared" si="188"/>
        <v>0</v>
      </c>
      <c r="AI3038">
        <f t="shared" si="189"/>
        <v>1</v>
      </c>
      <c r="AJ3038">
        <f t="shared" si="190"/>
        <v>0</v>
      </c>
      <c r="AK3038" s="15">
        <f>1</f>
        <v>1</v>
      </c>
    </row>
    <row r="3039" spans="1:37" x14ac:dyDescent="0.3">
      <c r="A3039" t="s">
        <v>6668</v>
      </c>
      <c r="B3039" s="1">
        <v>44352</v>
      </c>
      <c r="C3039" s="1">
        <v>44352</v>
      </c>
      <c r="D3039" t="s">
        <v>6669</v>
      </c>
      <c r="E3039" t="s">
        <v>1630</v>
      </c>
      <c r="F3039">
        <v>26</v>
      </c>
      <c r="G3039">
        <v>26</v>
      </c>
      <c r="H3039" t="s">
        <v>47</v>
      </c>
      <c r="I3039" t="s">
        <v>47</v>
      </c>
      <c r="J3039" t="s">
        <v>57</v>
      </c>
      <c r="K3039" t="s">
        <v>155</v>
      </c>
      <c r="L3039" t="s">
        <v>38</v>
      </c>
      <c r="M3039" t="s">
        <v>39</v>
      </c>
      <c r="N3039">
        <v>5</v>
      </c>
      <c r="O3039">
        <v>5</v>
      </c>
      <c r="P3039">
        <v>1895.73</v>
      </c>
      <c r="Q3039" s="2">
        <v>0.16</v>
      </c>
      <c r="R3039">
        <v>9954.8700000000008</v>
      </c>
      <c r="S3039">
        <v>5748.45</v>
      </c>
      <c r="T3039" s="3">
        <v>0.57699999999999996</v>
      </c>
      <c r="U3039">
        <v>53.1</v>
      </c>
      <c r="V3039" t="s">
        <v>68</v>
      </c>
      <c r="W3039">
        <v>1</v>
      </c>
      <c r="X3039" t="b">
        <v>0</v>
      </c>
      <c r="Y3039" t="s">
        <v>60</v>
      </c>
      <c r="Z3039" t="s">
        <v>60</v>
      </c>
      <c r="AA3039">
        <v>10</v>
      </c>
      <c r="AB3039">
        <v>10</v>
      </c>
      <c r="AC3039">
        <v>2021</v>
      </c>
      <c r="AD3039" s="1">
        <v>44348</v>
      </c>
      <c r="AE3039" t="s">
        <v>87</v>
      </c>
      <c r="AF3039" t="s">
        <v>88</v>
      </c>
      <c r="AG3039" t="str">
        <f t="shared" si="191"/>
        <v>Include</v>
      </c>
      <c r="AH3039">
        <f t="shared" si="188"/>
        <v>0</v>
      </c>
      <c r="AI3039">
        <f t="shared" si="189"/>
        <v>1</v>
      </c>
      <c r="AJ3039">
        <f t="shared" si="190"/>
        <v>0</v>
      </c>
      <c r="AK3039" s="15">
        <f>1</f>
        <v>1</v>
      </c>
    </row>
    <row r="3040" spans="1:37" x14ac:dyDescent="0.3">
      <c r="A3040" t="s">
        <v>6670</v>
      </c>
      <c r="B3040" s="1">
        <v>44351</v>
      </c>
      <c r="C3040" s="1">
        <v>44351</v>
      </c>
      <c r="D3040" t="s">
        <v>6671</v>
      </c>
      <c r="E3040" t="s">
        <v>1516</v>
      </c>
      <c r="F3040">
        <v>33</v>
      </c>
      <c r="G3040">
        <v>33</v>
      </c>
      <c r="H3040" t="s">
        <v>265</v>
      </c>
      <c r="I3040" t="s">
        <v>35</v>
      </c>
      <c r="J3040" t="s">
        <v>57</v>
      </c>
      <c r="K3040" t="s">
        <v>205</v>
      </c>
      <c r="L3040" t="s">
        <v>50</v>
      </c>
      <c r="M3040" t="s">
        <v>59</v>
      </c>
      <c r="N3040">
        <v>4</v>
      </c>
      <c r="O3040">
        <v>4</v>
      </c>
      <c r="P3040">
        <v>16298.68</v>
      </c>
      <c r="Q3040" s="2">
        <v>0.03</v>
      </c>
      <c r="R3040">
        <v>94253.6</v>
      </c>
      <c r="S3040">
        <v>28600.3</v>
      </c>
      <c r="T3040" s="3">
        <v>0.30299999999999999</v>
      </c>
      <c r="U3040">
        <v>95.11</v>
      </c>
      <c r="V3040" t="s">
        <v>40</v>
      </c>
      <c r="W3040">
        <v>1</v>
      </c>
      <c r="X3040" t="b">
        <v>0</v>
      </c>
      <c r="Y3040" t="s">
        <v>60</v>
      </c>
      <c r="Z3040" t="s">
        <v>60</v>
      </c>
      <c r="AA3040">
        <v>5</v>
      </c>
      <c r="AB3040">
        <v>5</v>
      </c>
      <c r="AC3040">
        <v>2021</v>
      </c>
      <c r="AD3040" s="1">
        <v>44348</v>
      </c>
      <c r="AE3040" t="s">
        <v>87</v>
      </c>
      <c r="AF3040" t="s">
        <v>69</v>
      </c>
      <c r="AG3040" t="str">
        <f t="shared" si="191"/>
        <v>Include</v>
      </c>
      <c r="AH3040">
        <f t="shared" si="188"/>
        <v>0</v>
      </c>
      <c r="AI3040">
        <f t="shared" si="189"/>
        <v>1</v>
      </c>
      <c r="AJ3040">
        <f t="shared" si="190"/>
        <v>0</v>
      </c>
      <c r="AK3040" s="15">
        <f>1</f>
        <v>1</v>
      </c>
    </row>
    <row r="3041" spans="1:37" x14ac:dyDescent="0.3">
      <c r="A3041" t="s">
        <v>6672</v>
      </c>
      <c r="B3041" s="1">
        <v>44351</v>
      </c>
      <c r="C3041" s="1">
        <v>44351</v>
      </c>
      <c r="D3041" t="s">
        <v>6673</v>
      </c>
      <c r="E3041" t="s">
        <v>796</v>
      </c>
      <c r="F3041">
        <v>22</v>
      </c>
      <c r="G3041">
        <v>22</v>
      </c>
      <c r="H3041" t="s">
        <v>105</v>
      </c>
      <c r="I3041" t="s">
        <v>35</v>
      </c>
      <c r="J3041" t="s">
        <v>82</v>
      </c>
      <c r="K3041" t="s">
        <v>122</v>
      </c>
      <c r="L3041" t="s">
        <v>84</v>
      </c>
      <c r="M3041" t="s">
        <v>490</v>
      </c>
      <c r="N3041">
        <v>4</v>
      </c>
      <c r="O3041">
        <v>4</v>
      </c>
      <c r="P3041">
        <v>246.85</v>
      </c>
      <c r="Q3041" s="2">
        <v>0.34</v>
      </c>
      <c r="R3041">
        <v>775.23</v>
      </c>
      <c r="S3041">
        <v>66.87</v>
      </c>
      <c r="T3041" s="3">
        <v>8.5999999999999993E-2</v>
      </c>
      <c r="U3041">
        <v>76.63</v>
      </c>
      <c r="V3041" t="s">
        <v>52</v>
      </c>
      <c r="X3041" t="b">
        <v>1</v>
      </c>
      <c r="Y3041" t="s">
        <v>41</v>
      </c>
      <c r="Z3041" t="s">
        <v>41</v>
      </c>
      <c r="AA3041">
        <v>3</v>
      </c>
      <c r="AB3041">
        <v>3</v>
      </c>
      <c r="AC3041">
        <v>2021</v>
      </c>
      <c r="AD3041" s="1">
        <v>44348</v>
      </c>
      <c r="AE3041" t="s">
        <v>53</v>
      </c>
      <c r="AF3041" t="s">
        <v>62</v>
      </c>
      <c r="AG3041" t="str">
        <f t="shared" si="191"/>
        <v>Include</v>
      </c>
      <c r="AH3041">
        <f t="shared" si="188"/>
        <v>1</v>
      </c>
      <c r="AI3041">
        <f t="shared" si="189"/>
        <v>1</v>
      </c>
      <c r="AJ3041">
        <f t="shared" si="190"/>
        <v>0</v>
      </c>
      <c r="AK3041" s="15">
        <f>1</f>
        <v>1</v>
      </c>
    </row>
    <row r="3042" spans="1:37" x14ac:dyDescent="0.3">
      <c r="A3042" t="s">
        <v>6674</v>
      </c>
      <c r="B3042" s="1">
        <v>44351</v>
      </c>
      <c r="C3042" s="1">
        <v>44351</v>
      </c>
      <c r="D3042" t="s">
        <v>3425</v>
      </c>
      <c r="E3042" t="s">
        <v>3331</v>
      </c>
      <c r="F3042">
        <v>24</v>
      </c>
      <c r="G3042">
        <v>24</v>
      </c>
      <c r="H3042" t="s">
        <v>274</v>
      </c>
      <c r="I3042" t="s">
        <v>81</v>
      </c>
      <c r="J3042" t="s">
        <v>36</v>
      </c>
      <c r="K3042" t="s">
        <v>73</v>
      </c>
      <c r="L3042" t="s">
        <v>97</v>
      </c>
      <c r="M3042" t="s">
        <v>254</v>
      </c>
      <c r="N3042">
        <v>4</v>
      </c>
      <c r="O3042">
        <v>4</v>
      </c>
      <c r="P3042">
        <v>514.84</v>
      </c>
      <c r="Q3042" s="2">
        <v>0.08</v>
      </c>
      <c r="R3042">
        <v>2778.42</v>
      </c>
      <c r="S3042">
        <v>1048.18</v>
      </c>
      <c r="T3042" s="3">
        <v>0.377</v>
      </c>
      <c r="U3042">
        <v>49.45</v>
      </c>
      <c r="V3042" t="s">
        <v>132</v>
      </c>
      <c r="W3042">
        <v>5</v>
      </c>
      <c r="X3042" t="b">
        <v>0</v>
      </c>
      <c r="Y3042" t="s">
        <v>60</v>
      </c>
      <c r="Z3042" t="s">
        <v>60</v>
      </c>
      <c r="AA3042">
        <v>7</v>
      </c>
      <c r="AB3042">
        <v>7</v>
      </c>
      <c r="AC3042">
        <v>2021</v>
      </c>
      <c r="AD3042" s="1">
        <v>44348</v>
      </c>
      <c r="AE3042" t="s">
        <v>53</v>
      </c>
      <c r="AF3042" t="s">
        <v>69</v>
      </c>
      <c r="AG3042" t="str">
        <f t="shared" si="191"/>
        <v>Include</v>
      </c>
      <c r="AH3042">
        <f t="shared" si="188"/>
        <v>0</v>
      </c>
      <c r="AI3042">
        <f t="shared" si="189"/>
        <v>1</v>
      </c>
      <c r="AJ3042">
        <f t="shared" si="190"/>
        <v>0</v>
      </c>
      <c r="AK3042" s="15">
        <f>1</f>
        <v>1</v>
      </c>
    </row>
    <row r="3043" spans="1:37" x14ac:dyDescent="0.3">
      <c r="A3043" t="s">
        <v>6675</v>
      </c>
      <c r="B3043" s="1">
        <v>44351</v>
      </c>
      <c r="C3043" s="1">
        <v>44351</v>
      </c>
      <c r="D3043" t="s">
        <v>6676</v>
      </c>
      <c r="E3043" t="s">
        <v>405</v>
      </c>
      <c r="F3043">
        <v>37</v>
      </c>
      <c r="G3043">
        <v>37</v>
      </c>
      <c r="H3043" t="s">
        <v>81</v>
      </c>
      <c r="I3043" t="s">
        <v>81</v>
      </c>
      <c r="J3043" t="s">
        <v>116</v>
      </c>
      <c r="K3043" t="s">
        <v>150</v>
      </c>
      <c r="L3043" t="s">
        <v>84</v>
      </c>
      <c r="M3043" t="s">
        <v>490</v>
      </c>
      <c r="N3043">
        <v>10</v>
      </c>
      <c r="O3043">
        <v>10</v>
      </c>
      <c r="P3043">
        <v>134.6</v>
      </c>
      <c r="Q3043" s="2">
        <v>0.03</v>
      </c>
      <c r="R3043">
        <v>1594.09</v>
      </c>
      <c r="S3043">
        <v>134.34</v>
      </c>
      <c r="T3043" s="3">
        <v>8.4000000000000005E-2</v>
      </c>
      <c r="U3043">
        <v>105.77</v>
      </c>
      <c r="V3043" t="s">
        <v>99</v>
      </c>
      <c r="W3043">
        <v>1</v>
      </c>
      <c r="X3043" t="b">
        <v>0</v>
      </c>
      <c r="Y3043" t="s">
        <v>60</v>
      </c>
      <c r="Z3043" t="s">
        <v>60</v>
      </c>
      <c r="AB3043">
        <v>-1</v>
      </c>
      <c r="AC3043">
        <v>2021</v>
      </c>
      <c r="AD3043" s="1">
        <v>44348</v>
      </c>
      <c r="AE3043" t="s">
        <v>61</v>
      </c>
      <c r="AF3043" t="s">
        <v>69</v>
      </c>
      <c r="AG3043" t="str">
        <f t="shared" si="191"/>
        <v>Include</v>
      </c>
      <c r="AH3043">
        <f t="shared" si="188"/>
        <v>0</v>
      </c>
      <c r="AI3043">
        <f t="shared" si="189"/>
        <v>1</v>
      </c>
      <c r="AJ3043">
        <f t="shared" si="190"/>
        <v>0</v>
      </c>
      <c r="AK3043" s="15">
        <f>1</f>
        <v>1</v>
      </c>
    </row>
    <row r="3044" spans="1:37" x14ac:dyDescent="0.3">
      <c r="A3044" t="s">
        <v>6677</v>
      </c>
      <c r="B3044" s="1">
        <v>44351</v>
      </c>
      <c r="C3044" s="1">
        <v>44351</v>
      </c>
      <c r="D3044" t="s">
        <v>6678</v>
      </c>
      <c r="E3044" t="s">
        <v>285</v>
      </c>
      <c r="F3044">
        <v>41</v>
      </c>
      <c r="G3044">
        <v>41</v>
      </c>
      <c r="H3044" t="s">
        <v>47</v>
      </c>
      <c r="I3044" t="s">
        <v>47</v>
      </c>
      <c r="J3044" t="s">
        <v>48</v>
      </c>
      <c r="K3044" t="s">
        <v>230</v>
      </c>
      <c r="L3044" t="s">
        <v>140</v>
      </c>
      <c r="M3044" t="s">
        <v>141</v>
      </c>
      <c r="N3044">
        <v>2</v>
      </c>
      <c r="O3044">
        <v>2</v>
      </c>
      <c r="P3044">
        <v>838.89</v>
      </c>
      <c r="Q3044" s="2">
        <v>0.15</v>
      </c>
      <c r="R3044">
        <v>2075.3200000000002</v>
      </c>
      <c r="S3044">
        <v>829.82</v>
      </c>
      <c r="T3044" s="3">
        <v>0.4</v>
      </c>
      <c r="U3044">
        <v>52.06</v>
      </c>
      <c r="V3044" t="s">
        <v>52</v>
      </c>
      <c r="W3044">
        <v>4</v>
      </c>
      <c r="X3044" t="b">
        <v>1</v>
      </c>
      <c r="Y3044" t="s">
        <v>41</v>
      </c>
      <c r="Z3044" t="s">
        <v>41</v>
      </c>
      <c r="AA3044">
        <v>2</v>
      </c>
      <c r="AB3044">
        <v>2</v>
      </c>
      <c r="AC3044">
        <v>2021</v>
      </c>
      <c r="AD3044" s="1">
        <v>44348</v>
      </c>
      <c r="AE3044" t="s">
        <v>61</v>
      </c>
      <c r="AF3044" t="s">
        <v>88</v>
      </c>
      <c r="AG3044" t="str">
        <f t="shared" si="191"/>
        <v>Include</v>
      </c>
      <c r="AH3044">
        <f t="shared" si="188"/>
        <v>1</v>
      </c>
      <c r="AI3044">
        <f t="shared" si="189"/>
        <v>1</v>
      </c>
      <c r="AJ3044">
        <f t="shared" si="190"/>
        <v>0</v>
      </c>
      <c r="AK3044" s="15">
        <f>1</f>
        <v>1</v>
      </c>
    </row>
    <row r="3045" spans="1:37" x14ac:dyDescent="0.3">
      <c r="A3045" t="s">
        <v>6679</v>
      </c>
      <c r="B3045" s="1">
        <v>44350</v>
      </c>
      <c r="C3045" s="1">
        <v>44350</v>
      </c>
      <c r="D3045" t="s">
        <v>6680</v>
      </c>
      <c r="E3045" t="s">
        <v>1565</v>
      </c>
      <c r="F3045">
        <v>45</v>
      </c>
      <c r="G3045">
        <v>45</v>
      </c>
      <c r="H3045" t="s">
        <v>81</v>
      </c>
      <c r="I3045" t="s">
        <v>81</v>
      </c>
      <c r="J3045" t="s">
        <v>36</v>
      </c>
      <c r="K3045" t="s">
        <v>106</v>
      </c>
      <c r="L3045" t="s">
        <v>84</v>
      </c>
      <c r="M3045" t="s">
        <v>85</v>
      </c>
      <c r="N3045">
        <v>2</v>
      </c>
      <c r="O3045">
        <v>2</v>
      </c>
      <c r="P3045">
        <v>346.78</v>
      </c>
      <c r="Q3045" s="2">
        <v>0.3</v>
      </c>
      <c r="R3045">
        <v>705.38</v>
      </c>
      <c r="S3045">
        <v>68.489999999999995</v>
      </c>
      <c r="T3045" s="3">
        <v>9.7000000000000003E-2</v>
      </c>
      <c r="U3045">
        <v>0.51</v>
      </c>
      <c r="V3045" t="s">
        <v>99</v>
      </c>
      <c r="W3045">
        <v>1</v>
      </c>
      <c r="X3045" t="b">
        <v>0</v>
      </c>
      <c r="Y3045" t="s">
        <v>60</v>
      </c>
      <c r="Z3045" t="s">
        <v>60</v>
      </c>
      <c r="AA3045">
        <v>2</v>
      </c>
      <c r="AB3045">
        <v>2</v>
      </c>
      <c r="AC3045">
        <v>2021</v>
      </c>
      <c r="AD3045" s="1">
        <v>44348</v>
      </c>
      <c r="AE3045" t="s">
        <v>61</v>
      </c>
      <c r="AF3045" t="s">
        <v>43</v>
      </c>
      <c r="AG3045" t="str">
        <f t="shared" si="191"/>
        <v>Include</v>
      </c>
      <c r="AH3045">
        <f t="shared" si="188"/>
        <v>0</v>
      </c>
      <c r="AI3045">
        <f t="shared" si="189"/>
        <v>1</v>
      </c>
      <c r="AJ3045">
        <f t="shared" si="190"/>
        <v>0</v>
      </c>
      <c r="AK3045" s="15">
        <f>1</f>
        <v>1</v>
      </c>
    </row>
    <row r="3046" spans="1:37" x14ac:dyDescent="0.3">
      <c r="A3046" t="s">
        <v>6681</v>
      </c>
      <c r="B3046" s="1">
        <v>44350</v>
      </c>
      <c r="C3046" s="1">
        <v>44350</v>
      </c>
      <c r="D3046" t="s">
        <v>6682</v>
      </c>
      <c r="E3046" t="s">
        <v>1155</v>
      </c>
      <c r="F3046">
        <v>40</v>
      </c>
      <c r="G3046">
        <v>40</v>
      </c>
      <c r="H3046" t="s">
        <v>81</v>
      </c>
      <c r="I3046" t="s">
        <v>81</v>
      </c>
      <c r="J3046" t="s">
        <v>36</v>
      </c>
      <c r="K3046" t="s">
        <v>106</v>
      </c>
      <c r="L3046" t="s">
        <v>97</v>
      </c>
      <c r="M3046" t="s">
        <v>275</v>
      </c>
      <c r="N3046">
        <v>7</v>
      </c>
      <c r="O3046">
        <v>7</v>
      </c>
      <c r="P3046">
        <v>775.88</v>
      </c>
      <c r="Q3046" s="2">
        <v>0.38</v>
      </c>
      <c r="R3046">
        <v>4861.16</v>
      </c>
      <c r="S3046">
        <v>1295.29</v>
      </c>
      <c r="T3046" s="3">
        <v>0.26600000000000001</v>
      </c>
      <c r="U3046">
        <v>19.48</v>
      </c>
      <c r="V3046" t="s">
        <v>68</v>
      </c>
      <c r="W3046">
        <v>4</v>
      </c>
      <c r="X3046" t="b">
        <v>1</v>
      </c>
      <c r="Y3046" t="s">
        <v>41</v>
      </c>
      <c r="Z3046" t="s">
        <v>41</v>
      </c>
      <c r="AA3046">
        <v>9</v>
      </c>
      <c r="AB3046">
        <v>9</v>
      </c>
      <c r="AC3046">
        <v>2021</v>
      </c>
      <c r="AD3046" s="1">
        <v>44348</v>
      </c>
      <c r="AE3046" t="s">
        <v>61</v>
      </c>
      <c r="AF3046" t="s">
        <v>62</v>
      </c>
      <c r="AG3046" t="str">
        <f t="shared" si="191"/>
        <v>Include</v>
      </c>
      <c r="AH3046">
        <f t="shared" si="188"/>
        <v>1</v>
      </c>
      <c r="AI3046">
        <f t="shared" si="189"/>
        <v>1</v>
      </c>
      <c r="AJ3046">
        <f t="shared" si="190"/>
        <v>0</v>
      </c>
      <c r="AK3046" s="15">
        <f>1</f>
        <v>1</v>
      </c>
    </row>
    <row r="3047" spans="1:37" x14ac:dyDescent="0.3">
      <c r="A3047" t="s">
        <v>6683</v>
      </c>
      <c r="B3047" s="1">
        <v>44350</v>
      </c>
      <c r="C3047" s="1">
        <v>44350</v>
      </c>
      <c r="D3047" t="s">
        <v>6684</v>
      </c>
      <c r="E3047" t="s">
        <v>653</v>
      </c>
      <c r="F3047">
        <v>32</v>
      </c>
      <c r="G3047">
        <v>32</v>
      </c>
      <c r="H3047" t="s">
        <v>47</v>
      </c>
      <c r="I3047" t="s">
        <v>47</v>
      </c>
      <c r="J3047" t="s">
        <v>57</v>
      </c>
      <c r="K3047" t="s">
        <v>205</v>
      </c>
      <c r="L3047" t="s">
        <v>74</v>
      </c>
      <c r="M3047" t="s">
        <v>261</v>
      </c>
      <c r="N3047">
        <v>1</v>
      </c>
      <c r="O3047">
        <v>1</v>
      </c>
      <c r="P3047">
        <v>29383.37</v>
      </c>
      <c r="Q3047" s="2">
        <v>0.06</v>
      </c>
      <c r="R3047">
        <v>38160.26</v>
      </c>
      <c r="S3047">
        <v>3473.46</v>
      </c>
      <c r="T3047" s="3">
        <v>9.0999999999999998E-2</v>
      </c>
      <c r="U3047">
        <v>76.02</v>
      </c>
      <c r="V3047" t="s">
        <v>52</v>
      </c>
      <c r="W3047">
        <v>3</v>
      </c>
      <c r="X3047" t="b">
        <v>1</v>
      </c>
      <c r="Y3047" t="s">
        <v>41</v>
      </c>
      <c r="Z3047" t="s">
        <v>41</v>
      </c>
      <c r="AA3047">
        <v>2</v>
      </c>
      <c r="AB3047">
        <v>2</v>
      </c>
      <c r="AC3047">
        <v>2021</v>
      </c>
      <c r="AD3047" s="1">
        <v>44348</v>
      </c>
      <c r="AE3047" t="s">
        <v>87</v>
      </c>
      <c r="AF3047" t="s">
        <v>69</v>
      </c>
      <c r="AG3047" t="str">
        <f t="shared" si="191"/>
        <v>Include</v>
      </c>
      <c r="AH3047">
        <f t="shared" si="188"/>
        <v>1</v>
      </c>
      <c r="AI3047">
        <f t="shared" si="189"/>
        <v>1</v>
      </c>
      <c r="AJ3047">
        <f t="shared" si="190"/>
        <v>0</v>
      </c>
      <c r="AK3047" s="15">
        <f>1</f>
        <v>1</v>
      </c>
    </row>
    <row r="3048" spans="1:37" x14ac:dyDescent="0.3">
      <c r="A3048" t="s">
        <v>6685</v>
      </c>
      <c r="B3048" s="1">
        <v>44349</v>
      </c>
      <c r="C3048" s="1">
        <v>44349</v>
      </c>
      <c r="D3048" t="s">
        <v>6686</v>
      </c>
      <c r="E3048" t="s">
        <v>2309</v>
      </c>
      <c r="F3048">
        <v>44</v>
      </c>
      <c r="G3048">
        <v>44</v>
      </c>
      <c r="H3048" t="s">
        <v>81</v>
      </c>
      <c r="I3048" t="s">
        <v>81</v>
      </c>
      <c r="J3048" t="s">
        <v>48</v>
      </c>
      <c r="K3048" t="s">
        <v>49</v>
      </c>
      <c r="L3048" t="s">
        <v>140</v>
      </c>
      <c r="M3048" t="s">
        <v>141</v>
      </c>
      <c r="N3048">
        <v>0</v>
      </c>
      <c r="P3048">
        <v>2696.46</v>
      </c>
      <c r="Q3048" s="2">
        <v>0.28999999999999998</v>
      </c>
      <c r="R3048">
        <v>2622.68</v>
      </c>
      <c r="S3048">
        <v>977.15</v>
      </c>
      <c r="T3048" s="3">
        <v>0.373</v>
      </c>
      <c r="U3048">
        <v>101.51</v>
      </c>
      <c r="V3048" t="s">
        <v>40</v>
      </c>
      <c r="W3048">
        <v>2</v>
      </c>
      <c r="X3048" t="b">
        <v>0</v>
      </c>
      <c r="Y3048" t="s">
        <v>60</v>
      </c>
      <c r="Z3048" t="s">
        <v>60</v>
      </c>
      <c r="AA3048">
        <v>6</v>
      </c>
      <c r="AB3048">
        <v>6</v>
      </c>
      <c r="AC3048">
        <v>2021</v>
      </c>
      <c r="AD3048" s="1">
        <v>44348</v>
      </c>
      <c r="AE3048" t="s">
        <v>61</v>
      </c>
      <c r="AF3048" t="s">
        <v>43</v>
      </c>
      <c r="AG3048" t="str">
        <f t="shared" si="191"/>
        <v>Include</v>
      </c>
      <c r="AH3048">
        <f t="shared" si="188"/>
        <v>0</v>
      </c>
      <c r="AI3048">
        <f t="shared" si="189"/>
        <v>1</v>
      </c>
      <c r="AJ3048">
        <f t="shared" si="190"/>
        <v>0</v>
      </c>
      <c r="AK3048" s="15">
        <f>1</f>
        <v>1</v>
      </c>
    </row>
    <row r="3049" spans="1:37" x14ac:dyDescent="0.3">
      <c r="A3049" t="s">
        <v>6687</v>
      </c>
      <c r="B3049" s="1">
        <v>44348</v>
      </c>
      <c r="C3049" s="1">
        <v>44348</v>
      </c>
      <c r="D3049" t="s">
        <v>6688</v>
      </c>
      <c r="E3049" t="s">
        <v>509</v>
      </c>
      <c r="F3049">
        <v>57</v>
      </c>
      <c r="G3049">
        <v>57</v>
      </c>
      <c r="H3049" t="s">
        <v>47</v>
      </c>
      <c r="I3049" t="s">
        <v>47</v>
      </c>
      <c r="J3049" t="s">
        <v>36</v>
      </c>
      <c r="K3049" t="s">
        <v>37</v>
      </c>
      <c r="L3049" t="s">
        <v>50</v>
      </c>
      <c r="M3049" t="s">
        <v>67</v>
      </c>
      <c r="N3049">
        <v>7</v>
      </c>
      <c r="O3049">
        <v>7</v>
      </c>
      <c r="P3049">
        <v>16753.46</v>
      </c>
      <c r="Q3049" s="2">
        <v>0.32</v>
      </c>
      <c r="R3049">
        <v>120954.22</v>
      </c>
      <c r="S3049">
        <v>36178.46</v>
      </c>
      <c r="T3049" s="3">
        <v>0.29899999999999999</v>
      </c>
      <c r="U3049">
        <v>49.72</v>
      </c>
      <c r="V3049" t="s">
        <v>76</v>
      </c>
      <c r="W3049">
        <v>1</v>
      </c>
      <c r="X3049" t="b">
        <v>0</v>
      </c>
      <c r="Y3049" t="s">
        <v>60</v>
      </c>
      <c r="Z3049" t="s">
        <v>60</v>
      </c>
      <c r="AA3049">
        <v>4</v>
      </c>
      <c r="AB3049">
        <v>4</v>
      </c>
      <c r="AC3049">
        <v>2021</v>
      </c>
      <c r="AD3049" s="1">
        <v>44348</v>
      </c>
      <c r="AE3049" t="s">
        <v>101</v>
      </c>
      <c r="AF3049" t="s">
        <v>62</v>
      </c>
      <c r="AG3049" t="str">
        <f t="shared" si="191"/>
        <v>Include</v>
      </c>
      <c r="AH3049">
        <f t="shared" si="188"/>
        <v>0</v>
      </c>
      <c r="AI3049">
        <f t="shared" si="189"/>
        <v>1</v>
      </c>
      <c r="AJ3049">
        <f t="shared" si="190"/>
        <v>0</v>
      </c>
      <c r="AK3049" s="15">
        <f>1</f>
        <v>1</v>
      </c>
    </row>
    <row r="3050" spans="1:37" x14ac:dyDescent="0.3">
      <c r="A3050" t="s">
        <v>6689</v>
      </c>
      <c r="B3050" s="1">
        <v>44348</v>
      </c>
      <c r="C3050" s="1">
        <v>44348</v>
      </c>
      <c r="D3050" t="s">
        <v>3114</v>
      </c>
      <c r="E3050" t="s">
        <v>273</v>
      </c>
      <c r="F3050">
        <v>50</v>
      </c>
      <c r="G3050">
        <v>50</v>
      </c>
      <c r="H3050" t="s">
        <v>81</v>
      </c>
      <c r="I3050" t="s">
        <v>81</v>
      </c>
      <c r="J3050" t="s">
        <v>82</v>
      </c>
      <c r="K3050" t="s">
        <v>131</v>
      </c>
      <c r="L3050" t="s">
        <v>97</v>
      </c>
      <c r="M3050" t="s">
        <v>107</v>
      </c>
      <c r="N3050">
        <v>10</v>
      </c>
      <c r="O3050">
        <v>10</v>
      </c>
      <c r="P3050">
        <v>736.78</v>
      </c>
      <c r="Q3050" s="2">
        <v>0.05</v>
      </c>
      <c r="R3050">
        <v>8312.64</v>
      </c>
      <c r="S3050">
        <v>3354.33</v>
      </c>
      <c r="T3050" s="3">
        <v>0.40400000000000003</v>
      </c>
      <c r="U3050">
        <v>65.760000000000005</v>
      </c>
      <c r="V3050" t="s">
        <v>68</v>
      </c>
      <c r="W3050">
        <v>3</v>
      </c>
      <c r="X3050" t="b">
        <v>0</v>
      </c>
      <c r="Y3050" t="s">
        <v>60</v>
      </c>
      <c r="Z3050" t="s">
        <v>60</v>
      </c>
      <c r="AA3050">
        <v>9</v>
      </c>
      <c r="AB3050">
        <v>9</v>
      </c>
      <c r="AC3050">
        <v>2021</v>
      </c>
      <c r="AD3050" s="1">
        <v>44348</v>
      </c>
      <c r="AE3050" t="s">
        <v>101</v>
      </c>
      <c r="AF3050" t="s">
        <v>69</v>
      </c>
      <c r="AG3050" t="str">
        <f t="shared" si="191"/>
        <v>Include</v>
      </c>
      <c r="AH3050">
        <f t="shared" si="188"/>
        <v>0</v>
      </c>
      <c r="AI3050">
        <f t="shared" si="189"/>
        <v>1</v>
      </c>
      <c r="AJ3050">
        <f t="shared" si="190"/>
        <v>0</v>
      </c>
      <c r="AK3050" s="15">
        <f>1</f>
        <v>1</v>
      </c>
    </row>
    <row r="3051" spans="1:37" x14ac:dyDescent="0.3">
      <c r="A3051" t="s">
        <v>6690</v>
      </c>
      <c r="B3051" s="1">
        <v>44347</v>
      </c>
      <c r="C3051" s="1">
        <v>44347</v>
      </c>
      <c r="D3051" t="s">
        <v>6691</v>
      </c>
      <c r="E3051" t="s">
        <v>796</v>
      </c>
      <c r="F3051">
        <v>31</v>
      </c>
      <c r="G3051">
        <v>31</v>
      </c>
      <c r="H3051" t="s">
        <v>81</v>
      </c>
      <c r="I3051" t="s">
        <v>81</v>
      </c>
      <c r="J3051" t="s">
        <v>57</v>
      </c>
      <c r="K3051" t="s">
        <v>155</v>
      </c>
      <c r="L3051" t="s">
        <v>140</v>
      </c>
      <c r="M3051" t="s">
        <v>206</v>
      </c>
      <c r="N3051">
        <v>2</v>
      </c>
      <c r="O3051">
        <v>2</v>
      </c>
      <c r="P3051">
        <v>1322.23</v>
      </c>
      <c r="Q3051" s="2">
        <v>0.02</v>
      </c>
      <c r="R3051">
        <v>3457.5</v>
      </c>
      <c r="S3051">
        <v>1452.45</v>
      </c>
      <c r="T3051" s="3">
        <v>0.42</v>
      </c>
      <c r="U3051">
        <v>55.18</v>
      </c>
      <c r="V3051" t="s">
        <v>76</v>
      </c>
      <c r="W3051">
        <v>3</v>
      </c>
      <c r="X3051" t="b">
        <v>1</v>
      </c>
      <c r="Y3051" t="s">
        <v>41</v>
      </c>
      <c r="Z3051" t="s">
        <v>41</v>
      </c>
      <c r="AA3051">
        <v>7</v>
      </c>
      <c r="AB3051">
        <v>7</v>
      </c>
      <c r="AC3051">
        <v>2021</v>
      </c>
      <c r="AD3051" s="1">
        <v>44317</v>
      </c>
      <c r="AE3051" t="s">
        <v>87</v>
      </c>
      <c r="AF3051" t="s">
        <v>69</v>
      </c>
      <c r="AG3051" t="str">
        <f t="shared" si="191"/>
        <v>Include</v>
      </c>
      <c r="AH3051">
        <f t="shared" si="188"/>
        <v>1</v>
      </c>
      <c r="AI3051">
        <f t="shared" si="189"/>
        <v>1</v>
      </c>
      <c r="AJ3051">
        <f t="shared" si="190"/>
        <v>0</v>
      </c>
      <c r="AK3051" s="15">
        <f>1</f>
        <v>1</v>
      </c>
    </row>
    <row r="3052" spans="1:37" x14ac:dyDescent="0.3">
      <c r="A3052" t="s">
        <v>6692</v>
      </c>
      <c r="B3052" s="1">
        <v>44347</v>
      </c>
      <c r="C3052" s="1">
        <v>44347</v>
      </c>
      <c r="D3052" t="s">
        <v>6693</v>
      </c>
      <c r="E3052" t="s">
        <v>799</v>
      </c>
      <c r="F3052">
        <v>45</v>
      </c>
      <c r="G3052">
        <v>45</v>
      </c>
      <c r="H3052" t="s">
        <v>81</v>
      </c>
      <c r="I3052" t="s">
        <v>81</v>
      </c>
      <c r="J3052" t="s">
        <v>57</v>
      </c>
      <c r="K3052" t="s">
        <v>58</v>
      </c>
      <c r="L3052" t="s">
        <v>140</v>
      </c>
      <c r="M3052" t="s">
        <v>141</v>
      </c>
      <c r="N3052">
        <v>1</v>
      </c>
      <c r="O3052">
        <v>1</v>
      </c>
      <c r="P3052">
        <v>708.87</v>
      </c>
      <c r="Q3052" s="2">
        <v>0.04</v>
      </c>
      <c r="R3052">
        <v>897.13</v>
      </c>
      <c r="S3052">
        <v>364.6</v>
      </c>
      <c r="T3052" s="3">
        <v>0.40600000000000003</v>
      </c>
      <c r="U3052">
        <v>69.260000000000005</v>
      </c>
      <c r="V3052" t="s">
        <v>40</v>
      </c>
      <c r="W3052">
        <v>1</v>
      </c>
      <c r="X3052" t="b">
        <v>0</v>
      </c>
      <c r="Y3052" t="s">
        <v>60</v>
      </c>
      <c r="Z3052" t="s">
        <v>60</v>
      </c>
      <c r="AA3052">
        <v>6</v>
      </c>
      <c r="AB3052">
        <v>6</v>
      </c>
      <c r="AC3052">
        <v>2021</v>
      </c>
      <c r="AD3052" s="1">
        <v>44317</v>
      </c>
      <c r="AE3052" t="s">
        <v>61</v>
      </c>
      <c r="AF3052" t="s">
        <v>69</v>
      </c>
      <c r="AG3052" t="str">
        <f t="shared" si="191"/>
        <v>Include</v>
      </c>
      <c r="AH3052">
        <f t="shared" si="188"/>
        <v>0</v>
      </c>
      <c r="AI3052">
        <f t="shared" si="189"/>
        <v>1</v>
      </c>
      <c r="AJ3052">
        <f t="shared" si="190"/>
        <v>0</v>
      </c>
      <c r="AK3052" s="15">
        <f>1</f>
        <v>1</v>
      </c>
    </row>
    <row r="3053" spans="1:37" x14ac:dyDescent="0.3">
      <c r="A3053" t="s">
        <v>6694</v>
      </c>
      <c r="B3053" t="s">
        <v>6695</v>
      </c>
      <c r="C3053" s="1">
        <v>44347</v>
      </c>
      <c r="D3053" t="s">
        <v>6696</v>
      </c>
      <c r="E3053" t="s">
        <v>211</v>
      </c>
      <c r="F3053">
        <v>43</v>
      </c>
      <c r="G3053">
        <v>43</v>
      </c>
      <c r="H3053" t="s">
        <v>35</v>
      </c>
      <c r="I3053" t="s">
        <v>35</v>
      </c>
      <c r="J3053" t="s">
        <v>36</v>
      </c>
      <c r="K3053" t="s">
        <v>73</v>
      </c>
      <c r="L3053" t="s">
        <v>74</v>
      </c>
      <c r="M3053" t="s">
        <v>127</v>
      </c>
      <c r="N3053">
        <v>5</v>
      </c>
      <c r="O3053">
        <v>5</v>
      </c>
      <c r="P3053">
        <v>5211.32</v>
      </c>
      <c r="R3053">
        <v>37902.51</v>
      </c>
      <c r="S3053">
        <v>5270.39</v>
      </c>
      <c r="T3053" s="3">
        <v>0.13900000000000001</v>
      </c>
      <c r="U3053">
        <v>43.19</v>
      </c>
      <c r="V3053" t="s">
        <v>40</v>
      </c>
      <c r="W3053">
        <v>2</v>
      </c>
      <c r="X3053" t="b">
        <v>0</v>
      </c>
      <c r="Y3053" t="s">
        <v>60</v>
      </c>
      <c r="Z3053" t="s">
        <v>60</v>
      </c>
      <c r="AA3053">
        <v>5</v>
      </c>
      <c r="AB3053">
        <v>5</v>
      </c>
      <c r="AC3053">
        <v>2021</v>
      </c>
      <c r="AD3053" s="1">
        <v>44317</v>
      </c>
      <c r="AE3053" t="s">
        <v>61</v>
      </c>
      <c r="AF3053" t="s">
        <v>201</v>
      </c>
      <c r="AG3053" t="str">
        <f t="shared" si="191"/>
        <v>Include</v>
      </c>
      <c r="AH3053">
        <f t="shared" si="188"/>
        <v>0</v>
      </c>
      <c r="AI3053">
        <f t="shared" si="189"/>
        <v>1</v>
      </c>
      <c r="AJ3053">
        <f t="shared" si="190"/>
        <v>0</v>
      </c>
      <c r="AK3053" s="15">
        <f>1</f>
        <v>1</v>
      </c>
    </row>
    <row r="3054" spans="1:37" x14ac:dyDescent="0.3">
      <c r="A3054" t="s">
        <v>6697</v>
      </c>
      <c r="B3054" s="1">
        <v>44346</v>
      </c>
      <c r="C3054" s="1">
        <v>44346</v>
      </c>
      <c r="D3054" t="s">
        <v>6698</v>
      </c>
      <c r="E3054" t="s">
        <v>938</v>
      </c>
      <c r="F3054">
        <v>36</v>
      </c>
      <c r="G3054">
        <v>36</v>
      </c>
      <c r="H3054" t="s">
        <v>47</v>
      </c>
      <c r="I3054" t="s">
        <v>47</v>
      </c>
      <c r="J3054" t="s">
        <v>48</v>
      </c>
      <c r="K3054" t="s">
        <v>226</v>
      </c>
      <c r="L3054" t="s">
        <v>140</v>
      </c>
      <c r="M3054" t="s">
        <v>206</v>
      </c>
      <c r="N3054">
        <v>6</v>
      </c>
      <c r="O3054">
        <v>6</v>
      </c>
      <c r="P3054">
        <v>3055.06</v>
      </c>
      <c r="R3054">
        <v>23548.92</v>
      </c>
      <c r="S3054">
        <v>8925.17</v>
      </c>
      <c r="T3054" s="3">
        <v>0.379</v>
      </c>
      <c r="U3054">
        <v>69.22</v>
      </c>
      <c r="V3054" t="s">
        <v>40</v>
      </c>
      <c r="X3054" t="b">
        <v>0</v>
      </c>
      <c r="Y3054" t="s">
        <v>60</v>
      </c>
      <c r="Z3054" t="s">
        <v>60</v>
      </c>
      <c r="AA3054">
        <v>4</v>
      </c>
      <c r="AB3054">
        <v>4</v>
      </c>
      <c r="AC3054">
        <v>2021</v>
      </c>
      <c r="AD3054" s="1">
        <v>44317</v>
      </c>
      <c r="AE3054" t="s">
        <v>61</v>
      </c>
      <c r="AF3054" t="s">
        <v>201</v>
      </c>
      <c r="AG3054" t="str">
        <f t="shared" si="191"/>
        <v>Include</v>
      </c>
      <c r="AH3054">
        <f t="shared" si="188"/>
        <v>0</v>
      </c>
      <c r="AI3054">
        <f t="shared" si="189"/>
        <v>1</v>
      </c>
      <c r="AJ3054">
        <f t="shared" si="190"/>
        <v>0</v>
      </c>
      <c r="AK3054" s="15">
        <f>1</f>
        <v>1</v>
      </c>
    </row>
    <row r="3055" spans="1:37" x14ac:dyDescent="0.3">
      <c r="A3055" t="s">
        <v>6699</v>
      </c>
      <c r="B3055" s="1">
        <v>44346</v>
      </c>
      <c r="C3055" s="1">
        <v>44346</v>
      </c>
      <c r="D3055" t="s">
        <v>6700</v>
      </c>
      <c r="E3055" t="s">
        <v>1914</v>
      </c>
      <c r="F3055">
        <v>22</v>
      </c>
      <c r="G3055">
        <v>22</v>
      </c>
      <c r="H3055" t="s">
        <v>47</v>
      </c>
      <c r="I3055" t="s">
        <v>47</v>
      </c>
      <c r="J3055" t="s">
        <v>57</v>
      </c>
      <c r="K3055" t="s">
        <v>205</v>
      </c>
      <c r="L3055" t="s">
        <v>97</v>
      </c>
      <c r="M3055" t="s">
        <v>107</v>
      </c>
      <c r="N3055">
        <v>8</v>
      </c>
      <c r="O3055">
        <v>8</v>
      </c>
      <c r="P3055">
        <v>1088.97</v>
      </c>
      <c r="Q3055" s="2">
        <v>0.22</v>
      </c>
      <c r="R3055">
        <v>9425.16</v>
      </c>
      <c r="S3055">
        <v>4003.12</v>
      </c>
      <c r="T3055" s="3">
        <v>0.42499999999999999</v>
      </c>
      <c r="U3055">
        <v>52.99</v>
      </c>
      <c r="V3055" t="s">
        <v>99</v>
      </c>
      <c r="W3055">
        <v>1</v>
      </c>
      <c r="X3055" t="b">
        <v>0</v>
      </c>
      <c r="Y3055" t="s">
        <v>100</v>
      </c>
      <c r="Z3055" t="s">
        <v>100</v>
      </c>
      <c r="AA3055">
        <v>4</v>
      </c>
      <c r="AB3055">
        <v>4</v>
      </c>
      <c r="AC3055">
        <v>2021</v>
      </c>
      <c r="AD3055" s="1">
        <v>44317</v>
      </c>
      <c r="AE3055" t="s">
        <v>53</v>
      </c>
      <c r="AF3055" t="s">
        <v>43</v>
      </c>
      <c r="AG3055" t="str">
        <f t="shared" si="191"/>
        <v>Include</v>
      </c>
      <c r="AH3055">
        <f t="shared" si="188"/>
        <v>0</v>
      </c>
      <c r="AI3055">
        <f t="shared" si="189"/>
        <v>0</v>
      </c>
      <c r="AJ3055">
        <f t="shared" si="190"/>
        <v>1</v>
      </c>
      <c r="AK3055" s="15">
        <f>1</f>
        <v>1</v>
      </c>
    </row>
    <row r="3056" spans="1:37" x14ac:dyDescent="0.3">
      <c r="A3056" t="s">
        <v>6701</v>
      </c>
      <c r="B3056" s="1">
        <v>44346</v>
      </c>
      <c r="C3056" s="1">
        <v>44346</v>
      </c>
      <c r="D3056" t="s">
        <v>6702</v>
      </c>
      <c r="E3056" t="s">
        <v>1014</v>
      </c>
      <c r="F3056">
        <v>15</v>
      </c>
      <c r="G3056">
        <v>15</v>
      </c>
      <c r="H3056" t="s">
        <v>47</v>
      </c>
      <c r="I3056" t="s">
        <v>47</v>
      </c>
      <c r="J3056" t="s">
        <v>57</v>
      </c>
      <c r="K3056" t="s">
        <v>58</v>
      </c>
      <c r="L3056" t="s">
        <v>111</v>
      </c>
      <c r="M3056" t="s">
        <v>200</v>
      </c>
      <c r="N3056">
        <v>9</v>
      </c>
      <c r="O3056">
        <v>9</v>
      </c>
      <c r="P3056">
        <v>12309.47</v>
      </c>
      <c r="Q3056" s="2">
        <v>0.39</v>
      </c>
      <c r="R3056">
        <v>88216.48</v>
      </c>
      <c r="S3056">
        <v>23774.29</v>
      </c>
      <c r="T3056" s="3">
        <v>0.26900000000000002</v>
      </c>
      <c r="U3056">
        <v>64.349999999999994</v>
      </c>
      <c r="V3056" t="s">
        <v>40</v>
      </c>
      <c r="W3056">
        <v>5</v>
      </c>
      <c r="X3056" t="b">
        <v>0</v>
      </c>
      <c r="Y3056" t="s">
        <v>60</v>
      </c>
      <c r="Z3056" t="s">
        <v>60</v>
      </c>
      <c r="AA3056">
        <v>4</v>
      </c>
      <c r="AB3056">
        <v>4</v>
      </c>
      <c r="AC3056">
        <v>2021</v>
      </c>
      <c r="AD3056" s="1">
        <v>44317</v>
      </c>
      <c r="AE3056" t="s">
        <v>42</v>
      </c>
      <c r="AF3056" t="s">
        <v>62</v>
      </c>
      <c r="AG3056" t="str">
        <f t="shared" si="191"/>
        <v>Include</v>
      </c>
      <c r="AH3056">
        <f t="shared" si="188"/>
        <v>0</v>
      </c>
      <c r="AI3056">
        <f t="shared" si="189"/>
        <v>1</v>
      </c>
      <c r="AJ3056">
        <f t="shared" si="190"/>
        <v>0</v>
      </c>
      <c r="AK3056" s="15">
        <f>1</f>
        <v>1</v>
      </c>
    </row>
    <row r="3057" spans="1:37" x14ac:dyDescent="0.3">
      <c r="A3057" t="s">
        <v>6703</v>
      </c>
      <c r="B3057" s="1">
        <v>44346</v>
      </c>
      <c r="C3057" s="1">
        <v>44346</v>
      </c>
      <c r="D3057" t="s">
        <v>6704</v>
      </c>
      <c r="E3057" t="s">
        <v>246</v>
      </c>
      <c r="F3057">
        <v>32</v>
      </c>
      <c r="G3057">
        <v>32</v>
      </c>
      <c r="H3057" t="s">
        <v>371</v>
      </c>
      <c r="I3057" t="s">
        <v>81</v>
      </c>
      <c r="J3057" t="s">
        <v>116</v>
      </c>
      <c r="K3057" t="s">
        <v>117</v>
      </c>
      <c r="L3057" t="s">
        <v>140</v>
      </c>
      <c r="M3057" t="s">
        <v>206</v>
      </c>
      <c r="N3057">
        <v>3</v>
      </c>
      <c r="O3057">
        <v>3</v>
      </c>
      <c r="P3057">
        <v>2929.95</v>
      </c>
      <c r="Q3057" s="2">
        <v>0.06</v>
      </c>
      <c r="R3057">
        <v>12682.78</v>
      </c>
      <c r="S3057">
        <v>4420.51</v>
      </c>
      <c r="T3057" s="3">
        <v>0.34899999999999998</v>
      </c>
      <c r="U3057">
        <v>33.4</v>
      </c>
      <c r="V3057" t="s">
        <v>52</v>
      </c>
      <c r="W3057">
        <v>2</v>
      </c>
      <c r="X3057" t="b">
        <v>0</v>
      </c>
      <c r="Y3057" t="s">
        <v>100</v>
      </c>
      <c r="Z3057" t="s">
        <v>100</v>
      </c>
      <c r="AA3057">
        <v>10</v>
      </c>
      <c r="AB3057">
        <v>10</v>
      </c>
      <c r="AC3057">
        <v>2021</v>
      </c>
      <c r="AD3057" s="1">
        <v>44317</v>
      </c>
      <c r="AE3057" t="s">
        <v>87</v>
      </c>
      <c r="AF3057" t="s">
        <v>69</v>
      </c>
      <c r="AG3057" t="str">
        <f t="shared" si="191"/>
        <v>Include</v>
      </c>
      <c r="AH3057">
        <f t="shared" si="188"/>
        <v>0</v>
      </c>
      <c r="AI3057">
        <f t="shared" si="189"/>
        <v>0</v>
      </c>
      <c r="AJ3057">
        <f t="shared" si="190"/>
        <v>1</v>
      </c>
      <c r="AK3057" s="15">
        <f>1</f>
        <v>1</v>
      </c>
    </row>
    <row r="3058" spans="1:37" x14ac:dyDescent="0.3">
      <c r="A3058" t="s">
        <v>6705</v>
      </c>
      <c r="B3058" s="1">
        <v>44346</v>
      </c>
      <c r="C3058" s="1">
        <v>44346</v>
      </c>
      <c r="D3058" t="s">
        <v>6706</v>
      </c>
      <c r="E3058" t="s">
        <v>381</v>
      </c>
      <c r="F3058">
        <v>44</v>
      </c>
      <c r="G3058">
        <v>44</v>
      </c>
      <c r="H3058" t="s">
        <v>47</v>
      </c>
      <c r="I3058" t="s">
        <v>47</v>
      </c>
      <c r="J3058" t="s">
        <v>116</v>
      </c>
      <c r="K3058" t="s">
        <v>150</v>
      </c>
      <c r="L3058" t="s">
        <v>97</v>
      </c>
      <c r="M3058" t="s">
        <v>275</v>
      </c>
      <c r="N3058">
        <v>9</v>
      </c>
      <c r="O3058">
        <v>9</v>
      </c>
      <c r="P3058">
        <v>1098.3800000000001</v>
      </c>
      <c r="Q3058" s="2">
        <v>0.3</v>
      </c>
      <c r="R3058">
        <v>8954.36</v>
      </c>
      <c r="S3058">
        <v>4025.08</v>
      </c>
      <c r="T3058" s="3">
        <v>0.45</v>
      </c>
      <c r="U3058">
        <v>53.61</v>
      </c>
      <c r="V3058" t="s">
        <v>40</v>
      </c>
      <c r="W3058">
        <v>4</v>
      </c>
      <c r="X3058" t="b">
        <v>0</v>
      </c>
      <c r="Y3058" t="s">
        <v>60</v>
      </c>
      <c r="Z3058" t="s">
        <v>60</v>
      </c>
      <c r="AA3058">
        <v>2</v>
      </c>
      <c r="AB3058">
        <v>2</v>
      </c>
      <c r="AC3058">
        <v>2021</v>
      </c>
      <c r="AD3058" s="1">
        <v>44317</v>
      </c>
      <c r="AE3058" t="s">
        <v>61</v>
      </c>
      <c r="AF3058" t="s">
        <v>43</v>
      </c>
      <c r="AG3058" t="str">
        <f t="shared" si="191"/>
        <v>Include</v>
      </c>
      <c r="AH3058">
        <f t="shared" si="188"/>
        <v>0</v>
      </c>
      <c r="AI3058">
        <f t="shared" si="189"/>
        <v>1</v>
      </c>
      <c r="AJ3058">
        <f t="shared" si="190"/>
        <v>0</v>
      </c>
      <c r="AK3058" s="15">
        <f>1</f>
        <v>1</v>
      </c>
    </row>
    <row r="3059" spans="1:37" x14ac:dyDescent="0.3">
      <c r="A3059" t="s">
        <v>6707</v>
      </c>
      <c r="B3059" s="1">
        <v>44346</v>
      </c>
      <c r="C3059" s="1">
        <v>44346</v>
      </c>
      <c r="D3059" t="s">
        <v>6708</v>
      </c>
      <c r="E3059" t="s">
        <v>2811</v>
      </c>
      <c r="F3059">
        <v>20</v>
      </c>
      <c r="G3059">
        <v>20</v>
      </c>
      <c r="H3059" t="s">
        <v>35</v>
      </c>
      <c r="I3059" t="s">
        <v>35</v>
      </c>
      <c r="J3059" t="s">
        <v>36</v>
      </c>
      <c r="K3059" t="s">
        <v>239</v>
      </c>
      <c r="L3059" t="s">
        <v>111</v>
      </c>
      <c r="M3059" t="s">
        <v>112</v>
      </c>
      <c r="N3059">
        <v>7</v>
      </c>
      <c r="O3059">
        <v>7</v>
      </c>
      <c r="P3059">
        <v>14524.03</v>
      </c>
      <c r="Q3059" s="2">
        <v>0.17</v>
      </c>
      <c r="R3059">
        <v>124422.97</v>
      </c>
      <c r="S3059">
        <v>28871.78</v>
      </c>
      <c r="T3059" s="3">
        <v>0.23200000000000001</v>
      </c>
      <c r="U3059">
        <v>52.9</v>
      </c>
      <c r="V3059" t="s">
        <v>40</v>
      </c>
      <c r="W3059">
        <v>4</v>
      </c>
      <c r="X3059" t="b">
        <v>0</v>
      </c>
      <c r="Y3059" t="s">
        <v>60</v>
      </c>
      <c r="Z3059" t="s">
        <v>60</v>
      </c>
      <c r="AA3059">
        <v>9</v>
      </c>
      <c r="AB3059">
        <v>9</v>
      </c>
      <c r="AC3059">
        <v>2021</v>
      </c>
      <c r="AD3059" s="1">
        <v>44317</v>
      </c>
      <c r="AE3059" t="s">
        <v>53</v>
      </c>
      <c r="AF3059" t="s">
        <v>88</v>
      </c>
      <c r="AG3059" t="str">
        <f t="shared" si="191"/>
        <v>Include</v>
      </c>
      <c r="AH3059">
        <f t="shared" si="188"/>
        <v>0</v>
      </c>
      <c r="AI3059">
        <f t="shared" si="189"/>
        <v>1</v>
      </c>
      <c r="AJ3059">
        <f t="shared" si="190"/>
        <v>0</v>
      </c>
      <c r="AK3059" s="15">
        <f>1</f>
        <v>1</v>
      </c>
    </row>
    <row r="3060" spans="1:37" x14ac:dyDescent="0.3">
      <c r="A3060" t="s">
        <v>6709</v>
      </c>
      <c r="B3060" s="1">
        <v>44345</v>
      </c>
      <c r="C3060" s="1">
        <v>44345</v>
      </c>
      <c r="D3060" t="s">
        <v>6710</v>
      </c>
      <c r="E3060" t="s">
        <v>653</v>
      </c>
      <c r="F3060">
        <v>37</v>
      </c>
      <c r="G3060">
        <v>37</v>
      </c>
      <c r="H3060" t="s">
        <v>47</v>
      </c>
      <c r="I3060" t="s">
        <v>47</v>
      </c>
      <c r="J3060" t="s">
        <v>82</v>
      </c>
      <c r="K3060" t="s">
        <v>266</v>
      </c>
      <c r="L3060" t="s">
        <v>140</v>
      </c>
      <c r="M3060" t="s">
        <v>358</v>
      </c>
      <c r="N3060">
        <v>5</v>
      </c>
      <c r="O3060">
        <v>5</v>
      </c>
      <c r="P3060">
        <v>3466.72</v>
      </c>
      <c r="Q3060" s="2">
        <v>0.15</v>
      </c>
      <c r="R3060">
        <v>22647.02</v>
      </c>
      <c r="S3060">
        <v>8403.2999999999993</v>
      </c>
      <c r="T3060" s="3">
        <v>0.371</v>
      </c>
      <c r="U3060">
        <v>47.97</v>
      </c>
      <c r="V3060" t="s">
        <v>99</v>
      </c>
      <c r="W3060">
        <v>3</v>
      </c>
      <c r="X3060" t="b">
        <v>0</v>
      </c>
      <c r="Y3060" t="s">
        <v>86</v>
      </c>
      <c r="Z3060" t="s">
        <v>86</v>
      </c>
      <c r="AA3060">
        <v>8</v>
      </c>
      <c r="AB3060">
        <v>8</v>
      </c>
      <c r="AC3060">
        <v>2021</v>
      </c>
      <c r="AD3060" s="1">
        <v>44317</v>
      </c>
      <c r="AE3060" t="s">
        <v>61</v>
      </c>
      <c r="AF3060" t="s">
        <v>88</v>
      </c>
      <c r="AG3060" t="str">
        <f t="shared" si="191"/>
        <v>Include</v>
      </c>
      <c r="AH3060">
        <f t="shared" si="188"/>
        <v>0</v>
      </c>
      <c r="AI3060">
        <f t="shared" si="189"/>
        <v>0</v>
      </c>
      <c r="AJ3060">
        <f t="shared" si="190"/>
        <v>0</v>
      </c>
      <c r="AK3060" s="15">
        <f>1</f>
        <v>1</v>
      </c>
    </row>
    <row r="3061" spans="1:37" x14ac:dyDescent="0.3">
      <c r="A3061" t="s">
        <v>6711</v>
      </c>
      <c r="B3061" s="1">
        <v>44345</v>
      </c>
      <c r="C3061" s="1">
        <v>44345</v>
      </c>
      <c r="D3061" t="s">
        <v>6712</v>
      </c>
      <c r="E3061" t="s">
        <v>121</v>
      </c>
      <c r="F3061">
        <v>55</v>
      </c>
      <c r="G3061">
        <v>55</v>
      </c>
      <c r="H3061" t="s">
        <v>47</v>
      </c>
      <c r="I3061" t="s">
        <v>47</v>
      </c>
      <c r="J3061" t="s">
        <v>116</v>
      </c>
      <c r="K3061" t="s">
        <v>117</v>
      </c>
      <c r="L3061" t="s">
        <v>74</v>
      </c>
      <c r="M3061" t="s">
        <v>235</v>
      </c>
      <c r="N3061">
        <v>10</v>
      </c>
      <c r="O3061">
        <v>10</v>
      </c>
      <c r="P3061">
        <v>36516.81</v>
      </c>
      <c r="Q3061" s="2">
        <v>0.12</v>
      </c>
      <c r="R3061">
        <v>494382.28</v>
      </c>
      <c r="S3061">
        <v>58795.08</v>
      </c>
      <c r="T3061" s="3">
        <v>0.11899999999999999</v>
      </c>
      <c r="U3061">
        <v>53.99</v>
      </c>
      <c r="V3061" t="s">
        <v>99</v>
      </c>
      <c r="W3061">
        <v>4</v>
      </c>
      <c r="X3061" t="b">
        <v>0</v>
      </c>
      <c r="Y3061" t="s">
        <v>60</v>
      </c>
      <c r="Z3061" t="s">
        <v>60</v>
      </c>
      <c r="AA3061">
        <v>4</v>
      </c>
      <c r="AB3061">
        <v>4</v>
      </c>
      <c r="AC3061">
        <v>2021</v>
      </c>
      <c r="AD3061" s="1">
        <v>44317</v>
      </c>
      <c r="AE3061" t="s">
        <v>101</v>
      </c>
      <c r="AF3061" t="s">
        <v>88</v>
      </c>
      <c r="AG3061" t="str">
        <f t="shared" si="191"/>
        <v>Include</v>
      </c>
      <c r="AH3061">
        <f t="shared" si="188"/>
        <v>0</v>
      </c>
      <c r="AI3061">
        <f t="shared" si="189"/>
        <v>1</v>
      </c>
      <c r="AJ3061">
        <f t="shared" si="190"/>
        <v>0</v>
      </c>
      <c r="AK3061" s="15">
        <f>1</f>
        <v>1</v>
      </c>
    </row>
    <row r="3062" spans="1:37" x14ac:dyDescent="0.3">
      <c r="A3062" t="s">
        <v>6713</v>
      </c>
      <c r="B3062" s="1">
        <v>44345</v>
      </c>
      <c r="C3062" s="1">
        <v>44345</v>
      </c>
      <c r="D3062" t="s">
        <v>6714</v>
      </c>
      <c r="E3062" t="s">
        <v>414</v>
      </c>
      <c r="F3062">
        <v>12</v>
      </c>
      <c r="G3062">
        <v>12</v>
      </c>
      <c r="H3062" t="s">
        <v>81</v>
      </c>
      <c r="I3062" t="s">
        <v>81</v>
      </c>
      <c r="J3062" t="s">
        <v>82</v>
      </c>
      <c r="K3062" t="s">
        <v>122</v>
      </c>
      <c r="L3062" t="s">
        <v>74</v>
      </c>
      <c r="M3062" t="s">
        <v>75</v>
      </c>
      <c r="N3062">
        <v>10</v>
      </c>
      <c r="O3062">
        <v>10</v>
      </c>
      <c r="P3062">
        <v>49305.3</v>
      </c>
      <c r="Q3062" s="2">
        <v>0.37</v>
      </c>
      <c r="R3062">
        <v>431186.13</v>
      </c>
      <c r="S3062">
        <v>48008.959999999999</v>
      </c>
      <c r="T3062" s="3">
        <v>0.111</v>
      </c>
      <c r="U3062">
        <v>69</v>
      </c>
      <c r="V3062" t="s">
        <v>76</v>
      </c>
      <c r="W3062">
        <v>5</v>
      </c>
      <c r="X3062" t="b">
        <v>0</v>
      </c>
      <c r="Y3062" t="s">
        <v>100</v>
      </c>
      <c r="Z3062" t="s">
        <v>100</v>
      </c>
      <c r="AA3062">
        <v>7</v>
      </c>
      <c r="AB3062">
        <v>7</v>
      </c>
      <c r="AC3062">
        <v>2021</v>
      </c>
      <c r="AD3062" s="1">
        <v>44317</v>
      </c>
      <c r="AE3062" t="s">
        <v>42</v>
      </c>
      <c r="AF3062" t="s">
        <v>62</v>
      </c>
      <c r="AG3062" t="str">
        <f t="shared" si="191"/>
        <v>Include</v>
      </c>
      <c r="AH3062">
        <f t="shared" si="188"/>
        <v>0</v>
      </c>
      <c r="AI3062">
        <f t="shared" si="189"/>
        <v>0</v>
      </c>
      <c r="AJ3062">
        <f t="shared" si="190"/>
        <v>1</v>
      </c>
      <c r="AK3062" s="15">
        <f>1</f>
        <v>1</v>
      </c>
    </row>
    <row r="3063" spans="1:37" x14ac:dyDescent="0.3">
      <c r="A3063" t="s">
        <v>6715</v>
      </c>
      <c r="B3063" s="1">
        <v>44345</v>
      </c>
      <c r="C3063" s="1">
        <v>44345</v>
      </c>
      <c r="D3063" t="s">
        <v>6716</v>
      </c>
      <c r="E3063" t="s">
        <v>417</v>
      </c>
      <c r="F3063">
        <v>34</v>
      </c>
      <c r="G3063">
        <v>34</v>
      </c>
      <c r="H3063" t="s">
        <v>81</v>
      </c>
      <c r="I3063" t="s">
        <v>81</v>
      </c>
      <c r="J3063" t="s">
        <v>82</v>
      </c>
      <c r="K3063" t="s">
        <v>131</v>
      </c>
      <c r="L3063" t="s">
        <v>97</v>
      </c>
      <c r="M3063" t="s">
        <v>98</v>
      </c>
      <c r="N3063">
        <v>7</v>
      </c>
      <c r="O3063">
        <v>7</v>
      </c>
      <c r="P3063">
        <v>846.48</v>
      </c>
      <c r="Q3063" s="2">
        <v>0.2</v>
      </c>
      <c r="R3063">
        <v>6420.7</v>
      </c>
      <c r="S3063">
        <v>2975.81</v>
      </c>
      <c r="T3063" s="3">
        <v>0.46300000000000002</v>
      </c>
      <c r="U3063">
        <v>30.99</v>
      </c>
      <c r="V3063" t="s">
        <v>68</v>
      </c>
      <c r="W3063">
        <v>3</v>
      </c>
      <c r="X3063" t="b">
        <v>0</v>
      </c>
      <c r="Y3063" t="s">
        <v>60</v>
      </c>
      <c r="Z3063" t="s">
        <v>60</v>
      </c>
      <c r="AA3063">
        <v>1</v>
      </c>
      <c r="AB3063">
        <v>1</v>
      </c>
      <c r="AC3063">
        <v>2021</v>
      </c>
      <c r="AD3063" s="1">
        <v>44317</v>
      </c>
      <c r="AE3063" t="s">
        <v>87</v>
      </c>
      <c r="AF3063" t="s">
        <v>88</v>
      </c>
      <c r="AG3063" t="str">
        <f t="shared" si="191"/>
        <v>Include</v>
      </c>
      <c r="AH3063">
        <f t="shared" si="188"/>
        <v>0</v>
      </c>
      <c r="AI3063">
        <f t="shared" si="189"/>
        <v>1</v>
      </c>
      <c r="AJ3063">
        <f t="shared" si="190"/>
        <v>0</v>
      </c>
      <c r="AK3063" s="15">
        <f>1</f>
        <v>1</v>
      </c>
    </row>
    <row r="3064" spans="1:37" x14ac:dyDescent="0.3">
      <c r="A3064" t="s">
        <v>6717</v>
      </c>
      <c r="B3064" s="1">
        <v>44344</v>
      </c>
      <c r="C3064" s="1">
        <v>44344</v>
      </c>
      <c r="D3064" t="s">
        <v>6718</v>
      </c>
      <c r="E3064" t="s">
        <v>1014</v>
      </c>
      <c r="F3064">
        <v>12</v>
      </c>
      <c r="G3064">
        <v>12</v>
      </c>
      <c r="H3064" t="s">
        <v>47</v>
      </c>
      <c r="I3064" t="s">
        <v>47</v>
      </c>
      <c r="J3064" t="s">
        <v>116</v>
      </c>
      <c r="K3064" t="s">
        <v>260</v>
      </c>
      <c r="L3064" t="s">
        <v>84</v>
      </c>
      <c r="M3064" t="s">
        <v>279</v>
      </c>
      <c r="N3064">
        <v>10</v>
      </c>
      <c r="O3064">
        <v>10</v>
      </c>
      <c r="P3064">
        <v>179.45</v>
      </c>
      <c r="Q3064" s="2">
        <v>0.1</v>
      </c>
      <c r="R3064">
        <v>2253.34</v>
      </c>
      <c r="S3064">
        <v>170.8</v>
      </c>
      <c r="T3064" s="3">
        <v>7.5999999999999998E-2</v>
      </c>
      <c r="U3064">
        <v>35.54</v>
      </c>
      <c r="V3064" t="s">
        <v>40</v>
      </c>
      <c r="X3064" t="b">
        <v>0</v>
      </c>
      <c r="Y3064" t="s">
        <v>60</v>
      </c>
      <c r="Z3064" t="s">
        <v>60</v>
      </c>
      <c r="AA3064">
        <v>7</v>
      </c>
      <c r="AB3064">
        <v>7</v>
      </c>
      <c r="AC3064">
        <v>2021</v>
      </c>
      <c r="AD3064" s="1">
        <v>44317</v>
      </c>
      <c r="AE3064" t="s">
        <v>42</v>
      </c>
      <c r="AF3064" t="s">
        <v>69</v>
      </c>
      <c r="AG3064" t="str">
        <f t="shared" si="191"/>
        <v>Include</v>
      </c>
      <c r="AH3064">
        <f t="shared" si="188"/>
        <v>0</v>
      </c>
      <c r="AI3064">
        <f t="shared" si="189"/>
        <v>1</v>
      </c>
      <c r="AJ3064">
        <f t="shared" si="190"/>
        <v>0</v>
      </c>
      <c r="AK3064" s="15">
        <f>1</f>
        <v>1</v>
      </c>
    </row>
    <row r="3065" spans="1:37" x14ac:dyDescent="0.3">
      <c r="A3065" t="s">
        <v>6719</v>
      </c>
      <c r="B3065" s="1">
        <v>44344</v>
      </c>
      <c r="C3065" s="1">
        <v>44344</v>
      </c>
      <c r="D3065" t="s">
        <v>6720</v>
      </c>
      <c r="E3065" t="s">
        <v>867</v>
      </c>
      <c r="F3065">
        <v>24</v>
      </c>
      <c r="G3065">
        <v>24</v>
      </c>
      <c r="H3065" t="s">
        <v>47</v>
      </c>
      <c r="I3065" t="s">
        <v>47</v>
      </c>
      <c r="J3065" t="s">
        <v>116</v>
      </c>
      <c r="K3065" t="s">
        <v>260</v>
      </c>
      <c r="L3065" t="s">
        <v>140</v>
      </c>
      <c r="M3065" t="s">
        <v>372</v>
      </c>
      <c r="N3065">
        <v>10</v>
      </c>
      <c r="O3065">
        <v>10</v>
      </c>
      <c r="P3065">
        <v>3901.77</v>
      </c>
      <c r="Q3065" s="2">
        <v>0.23</v>
      </c>
      <c r="R3065">
        <v>39791.15</v>
      </c>
      <c r="S3065">
        <v>11924.12</v>
      </c>
      <c r="T3065" s="3">
        <v>0.3</v>
      </c>
      <c r="U3065">
        <v>26.2</v>
      </c>
      <c r="V3065" t="s">
        <v>68</v>
      </c>
      <c r="X3065" t="b">
        <v>0</v>
      </c>
      <c r="Y3065" t="s">
        <v>60</v>
      </c>
      <c r="Z3065" t="s">
        <v>60</v>
      </c>
      <c r="AA3065">
        <v>3</v>
      </c>
      <c r="AB3065">
        <v>3</v>
      </c>
      <c r="AC3065">
        <v>2021</v>
      </c>
      <c r="AD3065" s="1">
        <v>44317</v>
      </c>
      <c r="AE3065" t="s">
        <v>53</v>
      </c>
      <c r="AF3065" t="s">
        <v>43</v>
      </c>
      <c r="AG3065" t="str">
        <f t="shared" si="191"/>
        <v>Include</v>
      </c>
      <c r="AH3065">
        <f t="shared" si="188"/>
        <v>0</v>
      </c>
      <c r="AI3065">
        <f t="shared" si="189"/>
        <v>1</v>
      </c>
      <c r="AJ3065">
        <f t="shared" si="190"/>
        <v>0</v>
      </c>
      <c r="AK3065" s="15">
        <f>1</f>
        <v>1</v>
      </c>
    </row>
    <row r="3066" spans="1:37" x14ac:dyDescent="0.3">
      <c r="A3066" t="s">
        <v>6721</v>
      </c>
      <c r="B3066" s="1">
        <v>44343</v>
      </c>
      <c r="C3066" s="1">
        <v>44343</v>
      </c>
      <c r="D3066" t="s">
        <v>6722</v>
      </c>
      <c r="E3066" t="s">
        <v>2097</v>
      </c>
      <c r="F3066">
        <v>28</v>
      </c>
      <c r="G3066">
        <v>28</v>
      </c>
      <c r="H3066" t="s">
        <v>81</v>
      </c>
      <c r="I3066" t="s">
        <v>81</v>
      </c>
      <c r="J3066" t="s">
        <v>57</v>
      </c>
      <c r="K3066" t="s">
        <v>155</v>
      </c>
      <c r="L3066" t="s">
        <v>111</v>
      </c>
      <c r="M3066" t="s">
        <v>123</v>
      </c>
      <c r="N3066">
        <v>6</v>
      </c>
      <c r="O3066">
        <v>6</v>
      </c>
      <c r="P3066">
        <v>6132.4</v>
      </c>
      <c r="Q3066" s="2">
        <v>0.14000000000000001</v>
      </c>
      <c r="R3066">
        <v>43423.68</v>
      </c>
      <c r="S3066">
        <v>6267.62</v>
      </c>
      <c r="T3066" s="3">
        <v>0.14399999999999999</v>
      </c>
      <c r="U3066">
        <v>83.58</v>
      </c>
      <c r="V3066" t="s">
        <v>40</v>
      </c>
      <c r="W3066">
        <v>3</v>
      </c>
      <c r="X3066" t="b">
        <v>0</v>
      </c>
      <c r="Y3066" t="s">
        <v>60</v>
      </c>
      <c r="Z3066" t="s">
        <v>60</v>
      </c>
      <c r="AA3066">
        <v>3</v>
      </c>
      <c r="AB3066">
        <v>3</v>
      </c>
      <c r="AC3066">
        <v>2021</v>
      </c>
      <c r="AD3066" s="1">
        <v>44317</v>
      </c>
      <c r="AE3066" t="s">
        <v>87</v>
      </c>
      <c r="AF3066" t="s">
        <v>88</v>
      </c>
      <c r="AG3066" t="str">
        <f t="shared" si="191"/>
        <v>Include</v>
      </c>
      <c r="AH3066">
        <f t="shared" si="188"/>
        <v>0</v>
      </c>
      <c r="AI3066">
        <f t="shared" si="189"/>
        <v>1</v>
      </c>
      <c r="AJ3066">
        <f t="shared" si="190"/>
        <v>0</v>
      </c>
      <c r="AK3066" s="15">
        <f>1</f>
        <v>1</v>
      </c>
    </row>
    <row r="3067" spans="1:37" x14ac:dyDescent="0.3">
      <c r="A3067" t="s">
        <v>6723</v>
      </c>
      <c r="B3067" s="1">
        <v>44343</v>
      </c>
      <c r="C3067" s="1">
        <v>44343</v>
      </c>
      <c r="D3067" t="s">
        <v>6724</v>
      </c>
      <c r="E3067" t="s">
        <v>749</v>
      </c>
      <c r="F3067">
        <v>29</v>
      </c>
      <c r="G3067">
        <v>29</v>
      </c>
      <c r="H3067" t="s">
        <v>81</v>
      </c>
      <c r="I3067" t="s">
        <v>81</v>
      </c>
      <c r="J3067" t="s">
        <v>82</v>
      </c>
      <c r="K3067" t="s">
        <v>83</v>
      </c>
      <c r="L3067" t="s">
        <v>38</v>
      </c>
      <c r="M3067" t="s">
        <v>159</v>
      </c>
      <c r="N3067">
        <v>4</v>
      </c>
      <c r="O3067">
        <v>4</v>
      </c>
      <c r="P3067">
        <v>801.79</v>
      </c>
      <c r="Q3067" s="2">
        <v>0.15</v>
      </c>
      <c r="R3067">
        <v>3581.26</v>
      </c>
      <c r="S3067">
        <v>1505.99</v>
      </c>
      <c r="T3067" s="3">
        <v>0.42099999999999999</v>
      </c>
      <c r="U3067">
        <v>60.89</v>
      </c>
      <c r="V3067" t="s">
        <v>132</v>
      </c>
      <c r="W3067">
        <v>5</v>
      </c>
      <c r="X3067" t="b">
        <v>0</v>
      </c>
      <c r="Y3067" t="s">
        <v>60</v>
      </c>
      <c r="Z3067" t="s">
        <v>60</v>
      </c>
      <c r="AA3067">
        <v>5</v>
      </c>
      <c r="AB3067">
        <v>5</v>
      </c>
      <c r="AC3067">
        <v>2021</v>
      </c>
      <c r="AD3067" s="1">
        <v>44317</v>
      </c>
      <c r="AE3067" t="s">
        <v>87</v>
      </c>
      <c r="AF3067" t="s">
        <v>88</v>
      </c>
      <c r="AG3067" t="str">
        <f t="shared" si="191"/>
        <v>Include</v>
      </c>
      <c r="AH3067">
        <f t="shared" si="188"/>
        <v>0</v>
      </c>
      <c r="AI3067">
        <f t="shared" si="189"/>
        <v>1</v>
      </c>
      <c r="AJ3067">
        <f t="shared" si="190"/>
        <v>0</v>
      </c>
      <c r="AK3067" s="15">
        <f>1</f>
        <v>1</v>
      </c>
    </row>
    <row r="3068" spans="1:37" x14ac:dyDescent="0.3">
      <c r="A3068" t="s">
        <v>6725</v>
      </c>
      <c r="B3068" s="1">
        <v>44343</v>
      </c>
      <c r="C3068" s="1">
        <v>44343</v>
      </c>
      <c r="D3068" t="s">
        <v>6726</v>
      </c>
      <c r="E3068" t="s">
        <v>1118</v>
      </c>
      <c r="F3068">
        <v>46</v>
      </c>
      <c r="G3068">
        <v>46</v>
      </c>
      <c r="H3068" t="s">
        <v>81</v>
      </c>
      <c r="I3068" t="s">
        <v>81</v>
      </c>
      <c r="J3068" t="s">
        <v>82</v>
      </c>
      <c r="K3068" t="s">
        <v>266</v>
      </c>
      <c r="L3068" t="s">
        <v>140</v>
      </c>
      <c r="M3068" t="s">
        <v>219</v>
      </c>
      <c r="N3068">
        <v>1</v>
      </c>
      <c r="O3068">
        <v>1</v>
      </c>
      <c r="P3068">
        <v>1888.98</v>
      </c>
      <c r="Q3068" s="2">
        <v>0.35</v>
      </c>
      <c r="R3068">
        <v>2013.48</v>
      </c>
      <c r="S3068">
        <v>657.59</v>
      </c>
      <c r="T3068" s="3">
        <v>0.32700000000000001</v>
      </c>
      <c r="U3068">
        <v>53.7</v>
      </c>
      <c r="V3068" t="s">
        <v>68</v>
      </c>
      <c r="W3068">
        <v>2</v>
      </c>
      <c r="X3068" t="b">
        <v>0</v>
      </c>
      <c r="Y3068" t="s">
        <v>60</v>
      </c>
      <c r="Z3068" t="s">
        <v>60</v>
      </c>
      <c r="AA3068">
        <v>7</v>
      </c>
      <c r="AB3068">
        <v>7</v>
      </c>
      <c r="AC3068">
        <v>2021</v>
      </c>
      <c r="AD3068" s="1">
        <v>44317</v>
      </c>
      <c r="AE3068" t="s">
        <v>101</v>
      </c>
      <c r="AF3068" t="s">
        <v>62</v>
      </c>
      <c r="AG3068" t="str">
        <f t="shared" si="191"/>
        <v>Include</v>
      </c>
      <c r="AH3068">
        <f t="shared" si="188"/>
        <v>0</v>
      </c>
      <c r="AI3068">
        <f t="shared" si="189"/>
        <v>1</v>
      </c>
      <c r="AJ3068">
        <f t="shared" si="190"/>
        <v>0</v>
      </c>
      <c r="AK3068" s="15">
        <f>1</f>
        <v>1</v>
      </c>
    </row>
    <row r="3069" spans="1:37" x14ac:dyDescent="0.3">
      <c r="A3069" t="s">
        <v>6727</v>
      </c>
      <c r="B3069" s="1">
        <v>44342</v>
      </c>
      <c r="C3069" s="1">
        <v>44342</v>
      </c>
      <c r="D3069" t="s">
        <v>6728</v>
      </c>
      <c r="E3069" t="s">
        <v>1752</v>
      </c>
      <c r="F3069">
        <v>21</v>
      </c>
      <c r="G3069">
        <v>21</v>
      </c>
      <c r="H3069" t="s">
        <v>47</v>
      </c>
      <c r="I3069" t="s">
        <v>47</v>
      </c>
      <c r="J3069" t="s">
        <v>48</v>
      </c>
      <c r="K3069" t="s">
        <v>185</v>
      </c>
      <c r="L3069" t="s">
        <v>38</v>
      </c>
      <c r="M3069" t="s">
        <v>163</v>
      </c>
      <c r="N3069">
        <v>7</v>
      </c>
      <c r="O3069">
        <v>7</v>
      </c>
      <c r="P3069">
        <v>1281.8599999999999</v>
      </c>
      <c r="Q3069" s="2">
        <v>0.39</v>
      </c>
      <c r="R3069">
        <v>8031.28</v>
      </c>
      <c r="S3069">
        <v>2955.5</v>
      </c>
      <c r="T3069" s="3">
        <v>0.36799999999999999</v>
      </c>
      <c r="U3069">
        <v>39.19</v>
      </c>
      <c r="V3069" t="s">
        <v>68</v>
      </c>
      <c r="W3069">
        <v>2</v>
      </c>
      <c r="X3069" t="b">
        <v>0</v>
      </c>
      <c r="Y3069" t="s">
        <v>60</v>
      </c>
      <c r="Z3069" t="s">
        <v>60</v>
      </c>
      <c r="AA3069">
        <v>7</v>
      </c>
      <c r="AB3069">
        <v>7</v>
      </c>
      <c r="AC3069">
        <v>2021</v>
      </c>
      <c r="AD3069" s="1">
        <v>44317</v>
      </c>
      <c r="AE3069" t="s">
        <v>53</v>
      </c>
      <c r="AF3069" t="s">
        <v>62</v>
      </c>
      <c r="AG3069" t="str">
        <f t="shared" si="191"/>
        <v>Include</v>
      </c>
      <c r="AH3069">
        <f t="shared" si="188"/>
        <v>0</v>
      </c>
      <c r="AI3069">
        <f t="shared" si="189"/>
        <v>1</v>
      </c>
      <c r="AJ3069">
        <f t="shared" si="190"/>
        <v>0</v>
      </c>
      <c r="AK3069" s="15">
        <f>1</f>
        <v>1</v>
      </c>
    </row>
    <row r="3070" spans="1:37" x14ac:dyDescent="0.3">
      <c r="A3070" t="s">
        <v>6729</v>
      </c>
      <c r="B3070" s="1">
        <v>44341</v>
      </c>
      <c r="C3070" s="1">
        <v>44341</v>
      </c>
      <c r="D3070" t="s">
        <v>6730</v>
      </c>
      <c r="E3070" t="s">
        <v>199</v>
      </c>
      <c r="F3070">
        <v>16</v>
      </c>
      <c r="G3070">
        <v>16</v>
      </c>
      <c r="H3070" t="s">
        <v>47</v>
      </c>
      <c r="I3070" t="s">
        <v>47</v>
      </c>
      <c r="J3070" t="s">
        <v>82</v>
      </c>
      <c r="K3070" t="s">
        <v>83</v>
      </c>
      <c r="L3070" t="s">
        <v>97</v>
      </c>
      <c r="M3070" t="s">
        <v>254</v>
      </c>
      <c r="N3070">
        <v>7</v>
      </c>
      <c r="O3070">
        <v>7</v>
      </c>
      <c r="P3070">
        <v>862.1</v>
      </c>
      <c r="Q3070" s="2">
        <v>0.39</v>
      </c>
      <c r="R3070">
        <v>3916.31</v>
      </c>
      <c r="S3070">
        <v>1476.96</v>
      </c>
      <c r="T3070" s="3">
        <v>0.377</v>
      </c>
      <c r="U3070">
        <v>72.680000000000007</v>
      </c>
      <c r="V3070" t="s">
        <v>40</v>
      </c>
      <c r="W3070">
        <v>1</v>
      </c>
      <c r="X3070" t="b">
        <v>1</v>
      </c>
      <c r="Y3070" t="s">
        <v>41</v>
      </c>
      <c r="Z3070" t="s">
        <v>41</v>
      </c>
      <c r="AA3070">
        <v>8</v>
      </c>
      <c r="AB3070">
        <v>8</v>
      </c>
      <c r="AC3070">
        <v>2021</v>
      </c>
      <c r="AD3070" s="1">
        <v>44317</v>
      </c>
      <c r="AE3070" t="s">
        <v>42</v>
      </c>
      <c r="AF3070" t="s">
        <v>62</v>
      </c>
      <c r="AG3070" t="str">
        <f t="shared" si="191"/>
        <v>Include</v>
      </c>
      <c r="AH3070">
        <f t="shared" si="188"/>
        <v>1</v>
      </c>
      <c r="AI3070">
        <f t="shared" si="189"/>
        <v>1</v>
      </c>
      <c r="AJ3070">
        <f t="shared" si="190"/>
        <v>0</v>
      </c>
      <c r="AK3070" s="15">
        <f>1</f>
        <v>1</v>
      </c>
    </row>
    <row r="3071" spans="1:37" x14ac:dyDescent="0.3">
      <c r="A3071" t="s">
        <v>6731</v>
      </c>
      <c r="B3071" s="1">
        <v>44341</v>
      </c>
      <c r="C3071" s="1">
        <v>44341</v>
      </c>
      <c r="D3071" t="s">
        <v>6732</v>
      </c>
      <c r="E3071" t="s">
        <v>336</v>
      </c>
      <c r="F3071">
        <v>42</v>
      </c>
      <c r="G3071">
        <v>42</v>
      </c>
      <c r="H3071" t="s">
        <v>47</v>
      </c>
      <c r="I3071" t="s">
        <v>47</v>
      </c>
      <c r="J3071" t="s">
        <v>116</v>
      </c>
      <c r="K3071" t="s">
        <v>150</v>
      </c>
      <c r="L3071" t="s">
        <v>50</v>
      </c>
      <c r="M3071" t="s">
        <v>186</v>
      </c>
      <c r="N3071">
        <v>1</v>
      </c>
      <c r="O3071">
        <v>1</v>
      </c>
      <c r="P3071">
        <v>28223.81</v>
      </c>
      <c r="Q3071" s="2">
        <v>0.01</v>
      </c>
      <c r="R3071">
        <v>41826.379999999997</v>
      </c>
      <c r="S3071">
        <v>10977.5</v>
      </c>
      <c r="T3071" s="3">
        <v>0.26200000000000001</v>
      </c>
      <c r="U3071">
        <v>68.34</v>
      </c>
      <c r="V3071" t="s">
        <v>99</v>
      </c>
      <c r="W3071">
        <v>4</v>
      </c>
      <c r="X3071" t="b">
        <v>0</v>
      </c>
      <c r="Y3071" t="s">
        <v>382</v>
      </c>
      <c r="Z3071" t="s">
        <v>60</v>
      </c>
      <c r="AA3071">
        <v>8</v>
      </c>
      <c r="AB3071">
        <v>8</v>
      </c>
      <c r="AC3071">
        <v>2021</v>
      </c>
      <c r="AD3071" s="1">
        <v>44317</v>
      </c>
      <c r="AE3071" t="s">
        <v>61</v>
      </c>
      <c r="AF3071" t="s">
        <v>69</v>
      </c>
      <c r="AG3071" t="str">
        <f t="shared" si="191"/>
        <v>Include</v>
      </c>
      <c r="AH3071">
        <f t="shared" si="188"/>
        <v>0</v>
      </c>
      <c r="AI3071">
        <f t="shared" si="189"/>
        <v>1</v>
      </c>
      <c r="AJ3071">
        <f t="shared" si="190"/>
        <v>0</v>
      </c>
      <c r="AK3071" s="15">
        <f>1</f>
        <v>1</v>
      </c>
    </row>
    <row r="3072" spans="1:37" x14ac:dyDescent="0.3">
      <c r="A3072" t="s">
        <v>6733</v>
      </c>
      <c r="B3072" s="1">
        <v>44341</v>
      </c>
      <c r="C3072" s="1">
        <v>44341</v>
      </c>
      <c r="D3072" t="s">
        <v>6734</v>
      </c>
      <c r="E3072" t="s">
        <v>91</v>
      </c>
      <c r="F3072">
        <v>14</v>
      </c>
      <c r="G3072">
        <v>14</v>
      </c>
      <c r="H3072" t="s">
        <v>47</v>
      </c>
      <c r="I3072" t="s">
        <v>47</v>
      </c>
      <c r="J3072" t="s">
        <v>82</v>
      </c>
      <c r="K3072" t="s">
        <v>122</v>
      </c>
      <c r="L3072" t="s">
        <v>97</v>
      </c>
      <c r="M3072" t="s">
        <v>254</v>
      </c>
      <c r="N3072">
        <v>10</v>
      </c>
      <c r="O3072">
        <v>10</v>
      </c>
      <c r="P3072">
        <v>363.79</v>
      </c>
      <c r="Q3072" s="2">
        <v>0.14000000000000001</v>
      </c>
      <c r="R3072">
        <v>5020.88</v>
      </c>
      <c r="S3072">
        <v>1879.15</v>
      </c>
      <c r="T3072" s="3">
        <v>0.374</v>
      </c>
      <c r="U3072">
        <v>43.41</v>
      </c>
      <c r="V3072" t="s">
        <v>99</v>
      </c>
      <c r="X3072" t="b">
        <v>0</v>
      </c>
      <c r="Y3072" t="s">
        <v>100</v>
      </c>
      <c r="Z3072" t="s">
        <v>100</v>
      </c>
      <c r="AA3072">
        <v>8</v>
      </c>
      <c r="AB3072">
        <v>8</v>
      </c>
      <c r="AC3072">
        <v>2021</v>
      </c>
      <c r="AD3072" s="1">
        <v>44317</v>
      </c>
      <c r="AE3072" t="s">
        <v>42</v>
      </c>
      <c r="AF3072" t="s">
        <v>88</v>
      </c>
      <c r="AG3072" t="str">
        <f t="shared" si="191"/>
        <v>Include</v>
      </c>
      <c r="AH3072">
        <f t="shared" si="188"/>
        <v>0</v>
      </c>
      <c r="AI3072">
        <f t="shared" si="189"/>
        <v>0</v>
      </c>
      <c r="AJ3072">
        <f t="shared" si="190"/>
        <v>1</v>
      </c>
      <c r="AK3072" s="15">
        <f>1</f>
        <v>1</v>
      </c>
    </row>
    <row r="3073" spans="1:37" x14ac:dyDescent="0.3">
      <c r="A3073" t="s">
        <v>6735</v>
      </c>
      <c r="B3073" s="1">
        <v>44341</v>
      </c>
      <c r="C3073" s="1">
        <v>44341</v>
      </c>
      <c r="D3073" t="s">
        <v>6736</v>
      </c>
      <c r="E3073" t="s">
        <v>2206</v>
      </c>
      <c r="F3073">
        <v>31</v>
      </c>
      <c r="G3073">
        <v>31</v>
      </c>
      <c r="H3073" t="s">
        <v>81</v>
      </c>
      <c r="I3073" t="s">
        <v>81</v>
      </c>
      <c r="J3073" t="s">
        <v>36</v>
      </c>
      <c r="K3073" t="s">
        <v>37</v>
      </c>
      <c r="L3073" t="s">
        <v>84</v>
      </c>
      <c r="M3073" t="s">
        <v>231</v>
      </c>
      <c r="P3073">
        <v>356.64</v>
      </c>
      <c r="Q3073" s="2">
        <v>0.39</v>
      </c>
      <c r="R3073">
        <v>290.93</v>
      </c>
      <c r="S3073">
        <v>17.29</v>
      </c>
      <c r="T3073" s="3">
        <v>5.8999999999999997E-2</v>
      </c>
      <c r="U3073">
        <v>74.52</v>
      </c>
      <c r="V3073" t="s">
        <v>99</v>
      </c>
      <c r="W3073">
        <v>3</v>
      </c>
      <c r="X3073" t="b">
        <v>0</v>
      </c>
      <c r="Y3073" t="s">
        <v>60</v>
      </c>
      <c r="Z3073" t="s">
        <v>60</v>
      </c>
      <c r="AA3073">
        <v>5</v>
      </c>
      <c r="AB3073">
        <v>5</v>
      </c>
      <c r="AC3073">
        <v>2021</v>
      </c>
      <c r="AD3073" s="1">
        <v>44317</v>
      </c>
      <c r="AE3073" t="s">
        <v>87</v>
      </c>
      <c r="AF3073" t="s">
        <v>62</v>
      </c>
      <c r="AG3073" t="str">
        <f t="shared" si="191"/>
        <v>Include</v>
      </c>
      <c r="AH3073">
        <f t="shared" si="188"/>
        <v>0</v>
      </c>
      <c r="AI3073">
        <f t="shared" si="189"/>
        <v>1</v>
      </c>
      <c r="AJ3073">
        <f t="shared" si="190"/>
        <v>0</v>
      </c>
      <c r="AK3073" s="15">
        <f>1</f>
        <v>1</v>
      </c>
    </row>
    <row r="3074" spans="1:37" x14ac:dyDescent="0.3">
      <c r="A3074" t="s">
        <v>6737</v>
      </c>
      <c r="B3074" s="1">
        <v>44340</v>
      </c>
      <c r="C3074" s="1">
        <v>44340</v>
      </c>
      <c r="D3074" t="s">
        <v>6738</v>
      </c>
      <c r="E3074" t="s">
        <v>339</v>
      </c>
      <c r="F3074">
        <v>42</v>
      </c>
      <c r="G3074">
        <v>42</v>
      </c>
      <c r="H3074" t="s">
        <v>47</v>
      </c>
      <c r="I3074" t="s">
        <v>47</v>
      </c>
      <c r="J3074" t="s">
        <v>36</v>
      </c>
      <c r="K3074" t="s">
        <v>73</v>
      </c>
      <c r="L3074" t="s">
        <v>111</v>
      </c>
      <c r="M3074" t="s">
        <v>123</v>
      </c>
      <c r="N3074">
        <v>9</v>
      </c>
      <c r="O3074">
        <v>9</v>
      </c>
      <c r="P3074">
        <v>13067.04</v>
      </c>
      <c r="Q3074" s="2">
        <v>0.22</v>
      </c>
      <c r="R3074">
        <v>129179.48</v>
      </c>
      <c r="S3074">
        <v>17264.66</v>
      </c>
      <c r="T3074" s="3">
        <v>0.13400000000000001</v>
      </c>
      <c r="U3074">
        <v>58.55</v>
      </c>
      <c r="V3074" t="s">
        <v>52</v>
      </c>
      <c r="W3074">
        <v>1</v>
      </c>
      <c r="X3074" t="b">
        <v>1</v>
      </c>
      <c r="Y3074" t="s">
        <v>41</v>
      </c>
      <c r="Z3074" t="s">
        <v>41</v>
      </c>
      <c r="AA3074">
        <v>4</v>
      </c>
      <c r="AB3074">
        <v>4</v>
      </c>
      <c r="AC3074">
        <v>2021</v>
      </c>
      <c r="AD3074" s="1">
        <v>44317</v>
      </c>
      <c r="AE3074" t="s">
        <v>61</v>
      </c>
      <c r="AF3074" t="s">
        <v>43</v>
      </c>
      <c r="AG3074" t="str">
        <f t="shared" si="191"/>
        <v>Include</v>
      </c>
      <c r="AH3074">
        <f t="shared" ref="AH3074:AH3137" si="192">IF(Z3074="Returned",1,0)</f>
        <v>1</v>
      </c>
      <c r="AI3074">
        <f t="shared" ref="AI3074:AI3137" si="193">IF(OR(Z3074="Delivered",Z3074="Returned"),1,0)</f>
        <v>1</v>
      </c>
      <c r="AJ3074">
        <f t="shared" ref="AJ3074:AJ3137" si="194">IF(Z3074="Cancelled",1,0)</f>
        <v>0</v>
      </c>
      <c r="AK3074" s="15">
        <f>1</f>
        <v>1</v>
      </c>
    </row>
    <row r="3075" spans="1:37" x14ac:dyDescent="0.3">
      <c r="A3075" t="s">
        <v>6739</v>
      </c>
      <c r="B3075" s="1">
        <v>44340</v>
      </c>
      <c r="C3075" s="1">
        <v>44340</v>
      </c>
      <c r="D3075" t="s">
        <v>6740</v>
      </c>
      <c r="E3075" t="s">
        <v>665</v>
      </c>
      <c r="F3075">
        <v>21</v>
      </c>
      <c r="G3075">
        <v>21</v>
      </c>
      <c r="H3075" t="s">
        <v>47</v>
      </c>
      <c r="I3075" t="s">
        <v>47</v>
      </c>
      <c r="J3075" t="s">
        <v>82</v>
      </c>
      <c r="K3075" t="s">
        <v>131</v>
      </c>
      <c r="L3075" t="s">
        <v>97</v>
      </c>
      <c r="M3075" t="s">
        <v>107</v>
      </c>
      <c r="N3075">
        <v>2</v>
      </c>
      <c r="O3075">
        <v>2</v>
      </c>
      <c r="P3075">
        <v>810.88</v>
      </c>
      <c r="Q3075" s="2">
        <v>0.39</v>
      </c>
      <c r="R3075">
        <v>1381.05</v>
      </c>
      <c r="S3075">
        <v>500.04</v>
      </c>
      <c r="T3075" s="3">
        <v>0.36199999999999999</v>
      </c>
      <c r="U3075">
        <v>42.7</v>
      </c>
      <c r="V3075" t="s">
        <v>132</v>
      </c>
      <c r="W3075">
        <v>5</v>
      </c>
      <c r="X3075" t="b">
        <v>0</v>
      </c>
      <c r="Y3075" t="s">
        <v>392</v>
      </c>
      <c r="Z3075" t="s">
        <v>100</v>
      </c>
      <c r="AA3075">
        <v>2</v>
      </c>
      <c r="AB3075">
        <v>2</v>
      </c>
      <c r="AC3075">
        <v>2021</v>
      </c>
      <c r="AD3075" s="1">
        <v>44317</v>
      </c>
      <c r="AE3075" t="s">
        <v>53</v>
      </c>
      <c r="AF3075" t="s">
        <v>62</v>
      </c>
      <c r="AG3075" t="str">
        <f t="shared" ref="AG3075:AG3138" si="195">IF(N3075=999,"Exclude","Include")</f>
        <v>Include</v>
      </c>
      <c r="AH3075">
        <f t="shared" si="192"/>
        <v>0</v>
      </c>
      <c r="AI3075">
        <f t="shared" si="193"/>
        <v>0</v>
      </c>
      <c r="AJ3075">
        <f t="shared" si="194"/>
        <v>1</v>
      </c>
      <c r="AK3075" s="15">
        <f>1</f>
        <v>1</v>
      </c>
    </row>
    <row r="3076" spans="1:37" x14ac:dyDescent="0.3">
      <c r="A3076" t="s">
        <v>6741</v>
      </c>
      <c r="B3076" s="1">
        <v>44340</v>
      </c>
      <c r="C3076" s="1">
        <v>44340</v>
      </c>
      <c r="D3076" t="s">
        <v>6742</v>
      </c>
      <c r="E3076" t="s">
        <v>1423</v>
      </c>
      <c r="F3076">
        <v>43</v>
      </c>
      <c r="G3076">
        <v>43</v>
      </c>
      <c r="H3076" t="s">
        <v>81</v>
      </c>
      <c r="I3076" t="s">
        <v>81</v>
      </c>
      <c r="J3076" t="s">
        <v>36</v>
      </c>
      <c r="K3076" t="s">
        <v>73</v>
      </c>
      <c r="L3076" t="s">
        <v>140</v>
      </c>
      <c r="M3076" t="s">
        <v>206</v>
      </c>
      <c r="N3076">
        <v>7</v>
      </c>
      <c r="O3076">
        <v>7</v>
      </c>
      <c r="P3076">
        <v>2698.4</v>
      </c>
      <c r="Q3076" s="2">
        <v>0.21</v>
      </c>
      <c r="R3076">
        <v>23690.17</v>
      </c>
      <c r="S3076">
        <v>9129.7000000000007</v>
      </c>
      <c r="T3076" s="3">
        <v>0.38500000000000001</v>
      </c>
      <c r="U3076">
        <v>40.03</v>
      </c>
      <c r="V3076" t="s">
        <v>76</v>
      </c>
      <c r="W3076">
        <v>4</v>
      </c>
      <c r="X3076" t="b">
        <v>0</v>
      </c>
      <c r="Y3076" t="s">
        <v>60</v>
      </c>
      <c r="Z3076" t="s">
        <v>60</v>
      </c>
      <c r="AA3076">
        <v>4</v>
      </c>
      <c r="AB3076">
        <v>4</v>
      </c>
      <c r="AC3076">
        <v>2021</v>
      </c>
      <c r="AD3076" s="1">
        <v>44317</v>
      </c>
      <c r="AE3076" t="s">
        <v>61</v>
      </c>
      <c r="AF3076" t="s">
        <v>43</v>
      </c>
      <c r="AG3076" t="str">
        <f t="shared" si="195"/>
        <v>Include</v>
      </c>
      <c r="AH3076">
        <f t="shared" si="192"/>
        <v>0</v>
      </c>
      <c r="AI3076">
        <f t="shared" si="193"/>
        <v>1</v>
      </c>
      <c r="AJ3076">
        <f t="shared" si="194"/>
        <v>0</v>
      </c>
      <c r="AK3076" s="15">
        <f>1</f>
        <v>1</v>
      </c>
    </row>
    <row r="3077" spans="1:37" x14ac:dyDescent="0.3">
      <c r="A3077" t="s">
        <v>6743</v>
      </c>
      <c r="B3077" s="1">
        <v>44339</v>
      </c>
      <c r="C3077" s="1">
        <v>44339</v>
      </c>
      <c r="D3077" t="s">
        <v>5126</v>
      </c>
      <c r="E3077" t="s">
        <v>298</v>
      </c>
      <c r="F3077">
        <v>36</v>
      </c>
      <c r="G3077">
        <v>36</v>
      </c>
      <c r="H3077" t="s">
        <v>47</v>
      </c>
      <c r="I3077" t="s">
        <v>47</v>
      </c>
      <c r="J3077" t="s">
        <v>82</v>
      </c>
      <c r="K3077" t="s">
        <v>131</v>
      </c>
      <c r="L3077" t="s">
        <v>50</v>
      </c>
      <c r="M3077" t="s">
        <v>251</v>
      </c>
      <c r="N3077">
        <v>1</v>
      </c>
      <c r="O3077">
        <v>1</v>
      </c>
      <c r="P3077">
        <v>19884.830000000002</v>
      </c>
      <c r="Q3077" s="2">
        <v>0.21</v>
      </c>
      <c r="R3077">
        <v>23868.33</v>
      </c>
      <c r="S3077">
        <v>5629.58</v>
      </c>
      <c r="T3077" s="3">
        <v>0.23599999999999999</v>
      </c>
      <c r="U3077">
        <v>50.84</v>
      </c>
      <c r="V3077" t="s">
        <v>99</v>
      </c>
      <c r="W3077">
        <v>2</v>
      </c>
      <c r="X3077" t="b">
        <v>0</v>
      </c>
      <c r="Y3077" t="s">
        <v>60</v>
      </c>
      <c r="Z3077" t="s">
        <v>60</v>
      </c>
      <c r="AA3077">
        <v>8</v>
      </c>
      <c r="AB3077">
        <v>8</v>
      </c>
      <c r="AC3077">
        <v>2021</v>
      </c>
      <c r="AD3077" s="1">
        <v>44317</v>
      </c>
      <c r="AE3077" t="s">
        <v>61</v>
      </c>
      <c r="AF3077" t="s">
        <v>43</v>
      </c>
      <c r="AG3077" t="str">
        <f t="shared" si="195"/>
        <v>Include</v>
      </c>
      <c r="AH3077">
        <f t="shared" si="192"/>
        <v>0</v>
      </c>
      <c r="AI3077">
        <f t="shared" si="193"/>
        <v>1</v>
      </c>
      <c r="AJ3077">
        <f t="shared" si="194"/>
        <v>0</v>
      </c>
      <c r="AK3077" s="15">
        <f>1</f>
        <v>1</v>
      </c>
    </row>
    <row r="3078" spans="1:37" x14ac:dyDescent="0.3">
      <c r="A3078" t="s">
        <v>6744</v>
      </c>
      <c r="B3078" s="1">
        <v>44339</v>
      </c>
      <c r="C3078" s="1">
        <v>44339</v>
      </c>
      <c r="D3078" t="s">
        <v>6745</v>
      </c>
      <c r="E3078" t="s">
        <v>596</v>
      </c>
      <c r="H3078" t="s">
        <v>47</v>
      </c>
      <c r="I3078" t="s">
        <v>47</v>
      </c>
      <c r="J3078" t="s">
        <v>116</v>
      </c>
      <c r="K3078" t="s">
        <v>150</v>
      </c>
      <c r="L3078" t="s">
        <v>50</v>
      </c>
      <c r="M3078" t="s">
        <v>67</v>
      </c>
      <c r="N3078">
        <v>1</v>
      </c>
      <c r="O3078">
        <v>1</v>
      </c>
      <c r="P3078">
        <v>21498.18</v>
      </c>
      <c r="Q3078" s="2">
        <v>0.38</v>
      </c>
      <c r="R3078">
        <v>20079.84</v>
      </c>
      <c r="S3078">
        <v>4432.74</v>
      </c>
      <c r="T3078" s="3">
        <v>0.221</v>
      </c>
      <c r="U3078">
        <v>52.5</v>
      </c>
      <c r="V3078" t="s">
        <v>132</v>
      </c>
      <c r="W3078">
        <v>1</v>
      </c>
      <c r="X3078" t="b">
        <v>0</v>
      </c>
      <c r="Y3078" t="s">
        <v>392</v>
      </c>
      <c r="Z3078" t="s">
        <v>100</v>
      </c>
      <c r="AA3078">
        <v>1</v>
      </c>
      <c r="AB3078">
        <v>1</v>
      </c>
      <c r="AC3078">
        <v>2021</v>
      </c>
      <c r="AD3078" s="1">
        <v>44317</v>
      </c>
      <c r="AE3078" t="s">
        <v>118</v>
      </c>
      <c r="AF3078" t="s">
        <v>62</v>
      </c>
      <c r="AG3078" t="str">
        <f t="shared" si="195"/>
        <v>Include</v>
      </c>
      <c r="AH3078">
        <f t="shared" si="192"/>
        <v>0</v>
      </c>
      <c r="AI3078">
        <f t="shared" si="193"/>
        <v>0</v>
      </c>
      <c r="AJ3078">
        <f t="shared" si="194"/>
        <v>1</v>
      </c>
      <c r="AK3078" s="15">
        <f>1</f>
        <v>1</v>
      </c>
    </row>
    <row r="3079" spans="1:37" x14ac:dyDescent="0.3">
      <c r="A3079" t="s">
        <v>6746</v>
      </c>
      <c r="B3079" s="1">
        <v>44339</v>
      </c>
      <c r="C3079" s="1">
        <v>44339</v>
      </c>
      <c r="D3079" t="s">
        <v>6747</v>
      </c>
      <c r="E3079" t="s">
        <v>1589</v>
      </c>
      <c r="F3079">
        <v>41</v>
      </c>
      <c r="G3079">
        <v>41</v>
      </c>
      <c r="H3079" t="s">
        <v>105</v>
      </c>
      <c r="I3079" t="s">
        <v>35</v>
      </c>
      <c r="J3079" t="s">
        <v>116</v>
      </c>
      <c r="K3079" t="s">
        <v>117</v>
      </c>
      <c r="L3079" t="s">
        <v>111</v>
      </c>
      <c r="M3079" t="s">
        <v>200</v>
      </c>
      <c r="N3079">
        <v>8</v>
      </c>
      <c r="O3079">
        <v>8</v>
      </c>
      <c r="P3079">
        <v>1689.13</v>
      </c>
      <c r="Q3079" s="2">
        <v>0.12</v>
      </c>
      <c r="R3079">
        <v>17306.12</v>
      </c>
      <c r="S3079">
        <v>3872.78</v>
      </c>
      <c r="T3079" s="3">
        <v>0.224</v>
      </c>
      <c r="U3079">
        <v>78.959999999999994</v>
      </c>
      <c r="V3079" t="s">
        <v>99</v>
      </c>
      <c r="W3079">
        <v>3</v>
      </c>
      <c r="X3079" t="b">
        <v>0</v>
      </c>
      <c r="Y3079" t="s">
        <v>142</v>
      </c>
      <c r="Z3079" t="s">
        <v>142</v>
      </c>
      <c r="AA3079">
        <v>2</v>
      </c>
      <c r="AB3079">
        <v>2</v>
      </c>
      <c r="AC3079">
        <v>2021</v>
      </c>
      <c r="AD3079" s="1">
        <v>44317</v>
      </c>
      <c r="AE3079" t="s">
        <v>61</v>
      </c>
      <c r="AF3079" t="s">
        <v>88</v>
      </c>
      <c r="AG3079" t="str">
        <f t="shared" si="195"/>
        <v>Include</v>
      </c>
      <c r="AH3079">
        <f t="shared" si="192"/>
        <v>0</v>
      </c>
      <c r="AI3079">
        <f t="shared" si="193"/>
        <v>0</v>
      </c>
      <c r="AJ3079">
        <f t="shared" si="194"/>
        <v>0</v>
      </c>
      <c r="AK3079" s="15">
        <f>1</f>
        <v>1</v>
      </c>
    </row>
    <row r="3080" spans="1:37" x14ac:dyDescent="0.3">
      <c r="A3080" t="s">
        <v>6748</v>
      </c>
      <c r="B3080" s="1">
        <v>44338</v>
      </c>
      <c r="C3080" s="1">
        <v>44338</v>
      </c>
      <c r="D3080" t="s">
        <v>6749</v>
      </c>
      <c r="E3080" t="s">
        <v>499</v>
      </c>
      <c r="F3080">
        <v>45</v>
      </c>
      <c r="G3080">
        <v>45</v>
      </c>
      <c r="H3080" t="s">
        <v>35</v>
      </c>
      <c r="I3080" t="s">
        <v>35</v>
      </c>
      <c r="J3080" t="s">
        <v>57</v>
      </c>
      <c r="K3080" t="s">
        <v>155</v>
      </c>
      <c r="L3080" t="s">
        <v>84</v>
      </c>
      <c r="M3080" t="s">
        <v>231</v>
      </c>
      <c r="N3080">
        <v>7</v>
      </c>
      <c r="O3080">
        <v>7</v>
      </c>
      <c r="P3080">
        <v>261.14999999999998</v>
      </c>
      <c r="Q3080" s="2">
        <v>0.3</v>
      </c>
      <c r="R3080">
        <v>1938.7</v>
      </c>
      <c r="S3080">
        <v>126.72</v>
      </c>
      <c r="T3080" s="3">
        <v>6.5000000000000002E-2</v>
      </c>
      <c r="U3080">
        <v>75.319999999999993</v>
      </c>
      <c r="V3080" t="s">
        <v>76</v>
      </c>
      <c r="W3080">
        <v>3</v>
      </c>
      <c r="X3080" t="b">
        <v>0</v>
      </c>
      <c r="Y3080" t="s">
        <v>60</v>
      </c>
      <c r="Z3080" t="s">
        <v>60</v>
      </c>
      <c r="AA3080">
        <v>3</v>
      </c>
      <c r="AB3080">
        <v>3</v>
      </c>
      <c r="AC3080">
        <v>2021</v>
      </c>
      <c r="AD3080" s="1">
        <v>44317</v>
      </c>
      <c r="AE3080" t="s">
        <v>61</v>
      </c>
      <c r="AF3080" t="s">
        <v>43</v>
      </c>
      <c r="AG3080" t="str">
        <f t="shared" si="195"/>
        <v>Include</v>
      </c>
      <c r="AH3080">
        <f t="shared" si="192"/>
        <v>0</v>
      </c>
      <c r="AI3080">
        <f t="shared" si="193"/>
        <v>1</v>
      </c>
      <c r="AJ3080">
        <f t="shared" si="194"/>
        <v>0</v>
      </c>
      <c r="AK3080" s="15">
        <f>1</f>
        <v>1</v>
      </c>
    </row>
    <row r="3081" spans="1:37" x14ac:dyDescent="0.3">
      <c r="A3081" t="s">
        <v>6750</v>
      </c>
      <c r="B3081" s="1">
        <v>44336</v>
      </c>
      <c r="C3081" s="1">
        <v>44336</v>
      </c>
      <c r="D3081" t="s">
        <v>6751</v>
      </c>
      <c r="E3081" t="s">
        <v>375</v>
      </c>
      <c r="F3081">
        <v>44</v>
      </c>
      <c r="G3081">
        <v>44</v>
      </c>
      <c r="H3081" t="s">
        <v>81</v>
      </c>
      <c r="I3081" t="s">
        <v>81</v>
      </c>
      <c r="J3081" t="s">
        <v>82</v>
      </c>
      <c r="K3081" t="s">
        <v>266</v>
      </c>
      <c r="L3081" t="s">
        <v>111</v>
      </c>
      <c r="M3081" t="s">
        <v>112</v>
      </c>
      <c r="N3081">
        <v>4</v>
      </c>
      <c r="O3081">
        <v>4</v>
      </c>
      <c r="P3081">
        <v>2049.02</v>
      </c>
      <c r="Q3081" s="2">
        <v>0.11</v>
      </c>
      <c r="R3081">
        <v>10395.540000000001</v>
      </c>
      <c r="S3081">
        <v>1625.17</v>
      </c>
      <c r="T3081" s="3">
        <v>0.156</v>
      </c>
      <c r="U3081">
        <v>77.489999999999995</v>
      </c>
      <c r="V3081" t="s">
        <v>52</v>
      </c>
      <c r="W3081">
        <v>2</v>
      </c>
      <c r="X3081" t="b">
        <v>0</v>
      </c>
      <c r="Y3081" t="s">
        <v>60</v>
      </c>
      <c r="Z3081" t="s">
        <v>60</v>
      </c>
      <c r="AA3081">
        <v>1</v>
      </c>
      <c r="AB3081">
        <v>1</v>
      </c>
      <c r="AC3081">
        <v>2021</v>
      </c>
      <c r="AD3081" s="1">
        <v>44317</v>
      </c>
      <c r="AE3081" t="s">
        <v>61</v>
      </c>
      <c r="AF3081" t="s">
        <v>88</v>
      </c>
      <c r="AG3081" t="str">
        <f t="shared" si="195"/>
        <v>Include</v>
      </c>
      <c r="AH3081">
        <f t="shared" si="192"/>
        <v>0</v>
      </c>
      <c r="AI3081">
        <f t="shared" si="193"/>
        <v>1</v>
      </c>
      <c r="AJ3081">
        <f t="shared" si="194"/>
        <v>0</v>
      </c>
      <c r="AK3081" s="15">
        <f>1</f>
        <v>1</v>
      </c>
    </row>
    <row r="3082" spans="1:37" x14ac:dyDescent="0.3">
      <c r="A3082" t="s">
        <v>6752</v>
      </c>
      <c r="B3082" s="1">
        <v>44335</v>
      </c>
      <c r="C3082" s="1">
        <v>44335</v>
      </c>
      <c r="D3082" t="s">
        <v>6753</v>
      </c>
      <c r="E3082" t="s">
        <v>139</v>
      </c>
      <c r="F3082">
        <v>30</v>
      </c>
      <c r="G3082">
        <v>30</v>
      </c>
      <c r="H3082" t="s">
        <v>35</v>
      </c>
      <c r="I3082" t="s">
        <v>35</v>
      </c>
      <c r="J3082" t="s">
        <v>116</v>
      </c>
      <c r="K3082" t="s">
        <v>117</v>
      </c>
      <c r="L3082" t="s">
        <v>50</v>
      </c>
      <c r="M3082" t="s">
        <v>325</v>
      </c>
      <c r="N3082">
        <v>4</v>
      </c>
      <c r="O3082">
        <v>4</v>
      </c>
      <c r="P3082">
        <v>3717.76</v>
      </c>
      <c r="Q3082" s="2">
        <v>0.18</v>
      </c>
      <c r="R3082">
        <v>16660.91</v>
      </c>
      <c r="S3082">
        <v>4463.8999999999996</v>
      </c>
      <c r="T3082" s="3">
        <v>0.26800000000000002</v>
      </c>
      <c r="U3082">
        <v>8.31</v>
      </c>
      <c r="V3082" t="s">
        <v>40</v>
      </c>
      <c r="W3082">
        <v>2</v>
      </c>
      <c r="X3082" t="b">
        <v>0</v>
      </c>
      <c r="Y3082" t="s">
        <v>100</v>
      </c>
      <c r="Z3082" t="s">
        <v>100</v>
      </c>
      <c r="AA3082">
        <v>9</v>
      </c>
      <c r="AB3082">
        <v>9</v>
      </c>
      <c r="AC3082">
        <v>2021</v>
      </c>
      <c r="AD3082" s="1">
        <v>44317</v>
      </c>
      <c r="AE3082" t="s">
        <v>87</v>
      </c>
      <c r="AF3082" t="s">
        <v>88</v>
      </c>
      <c r="AG3082" t="str">
        <f t="shared" si="195"/>
        <v>Include</v>
      </c>
      <c r="AH3082">
        <f t="shared" si="192"/>
        <v>0</v>
      </c>
      <c r="AI3082">
        <f t="shared" si="193"/>
        <v>0</v>
      </c>
      <c r="AJ3082">
        <f t="shared" si="194"/>
        <v>1</v>
      </c>
      <c r="AK3082" s="15">
        <f>1</f>
        <v>1</v>
      </c>
    </row>
    <row r="3083" spans="1:37" x14ac:dyDescent="0.3">
      <c r="A3083" t="s">
        <v>6754</v>
      </c>
      <c r="B3083" s="1">
        <v>44335</v>
      </c>
      <c r="C3083" s="1">
        <v>44335</v>
      </c>
      <c r="D3083" t="s">
        <v>6755</v>
      </c>
      <c r="E3083" t="s">
        <v>1985</v>
      </c>
      <c r="F3083">
        <v>44</v>
      </c>
      <c r="G3083">
        <v>44</v>
      </c>
      <c r="H3083" t="s">
        <v>35</v>
      </c>
      <c r="I3083" t="s">
        <v>35</v>
      </c>
      <c r="J3083" t="s">
        <v>36</v>
      </c>
      <c r="K3083" t="s">
        <v>73</v>
      </c>
      <c r="L3083" t="s">
        <v>74</v>
      </c>
      <c r="M3083" t="s">
        <v>170</v>
      </c>
      <c r="N3083">
        <v>7</v>
      </c>
      <c r="O3083">
        <v>7</v>
      </c>
      <c r="P3083">
        <v>76173.789999999994</v>
      </c>
      <c r="Q3083" s="2">
        <v>0.04</v>
      </c>
      <c r="R3083">
        <v>700761.7</v>
      </c>
      <c r="S3083">
        <v>99827.839999999997</v>
      </c>
      <c r="T3083" s="3">
        <v>0.14199999999999999</v>
      </c>
      <c r="U3083">
        <v>53.23</v>
      </c>
      <c r="V3083" t="s">
        <v>132</v>
      </c>
      <c r="W3083">
        <v>3</v>
      </c>
      <c r="X3083" t="b">
        <v>0</v>
      </c>
      <c r="Y3083" t="s">
        <v>142</v>
      </c>
      <c r="Z3083" t="s">
        <v>142</v>
      </c>
      <c r="AA3083">
        <v>4</v>
      </c>
      <c r="AB3083">
        <v>4</v>
      </c>
      <c r="AC3083">
        <v>2021</v>
      </c>
      <c r="AD3083" s="1">
        <v>44317</v>
      </c>
      <c r="AE3083" t="s">
        <v>61</v>
      </c>
      <c r="AF3083" t="s">
        <v>69</v>
      </c>
      <c r="AG3083" t="str">
        <f t="shared" si="195"/>
        <v>Include</v>
      </c>
      <c r="AH3083">
        <f t="shared" si="192"/>
        <v>0</v>
      </c>
      <c r="AI3083">
        <f t="shared" si="193"/>
        <v>0</v>
      </c>
      <c r="AJ3083">
        <f t="shared" si="194"/>
        <v>0</v>
      </c>
      <c r="AK3083" s="15">
        <f>1</f>
        <v>1</v>
      </c>
    </row>
    <row r="3084" spans="1:37" x14ac:dyDescent="0.3">
      <c r="A3084" t="s">
        <v>6756</v>
      </c>
      <c r="B3084" s="1">
        <v>44334</v>
      </c>
      <c r="C3084" s="1">
        <v>44334</v>
      </c>
      <c r="D3084" t="s">
        <v>6757</v>
      </c>
      <c r="E3084" t="s">
        <v>1721</v>
      </c>
      <c r="F3084">
        <v>35</v>
      </c>
      <c r="G3084">
        <v>35</v>
      </c>
      <c r="H3084" t="s">
        <v>47</v>
      </c>
      <c r="I3084" t="s">
        <v>47</v>
      </c>
      <c r="J3084" t="s">
        <v>82</v>
      </c>
      <c r="K3084" t="s">
        <v>131</v>
      </c>
      <c r="L3084" t="s">
        <v>84</v>
      </c>
      <c r="M3084" t="s">
        <v>231</v>
      </c>
      <c r="N3084">
        <v>6</v>
      </c>
      <c r="O3084">
        <v>6</v>
      </c>
      <c r="P3084">
        <v>190.35</v>
      </c>
      <c r="Q3084" s="2">
        <v>0.38</v>
      </c>
      <c r="R3084">
        <v>951.07</v>
      </c>
      <c r="S3084">
        <v>79.430000000000007</v>
      </c>
      <c r="T3084" s="3">
        <v>8.4000000000000005E-2</v>
      </c>
      <c r="U3084">
        <v>70.42</v>
      </c>
      <c r="V3084" t="s">
        <v>99</v>
      </c>
      <c r="W3084">
        <v>3</v>
      </c>
      <c r="X3084" t="b">
        <v>0</v>
      </c>
      <c r="Y3084" t="s">
        <v>60</v>
      </c>
      <c r="Z3084" t="s">
        <v>60</v>
      </c>
      <c r="AA3084">
        <v>10</v>
      </c>
      <c r="AB3084">
        <v>10</v>
      </c>
      <c r="AC3084">
        <v>2021</v>
      </c>
      <c r="AD3084" s="1">
        <v>44317</v>
      </c>
      <c r="AE3084" t="s">
        <v>87</v>
      </c>
      <c r="AF3084" t="s">
        <v>62</v>
      </c>
      <c r="AG3084" t="str">
        <f t="shared" si="195"/>
        <v>Include</v>
      </c>
      <c r="AH3084">
        <f t="shared" si="192"/>
        <v>0</v>
      </c>
      <c r="AI3084">
        <f t="shared" si="193"/>
        <v>1</v>
      </c>
      <c r="AJ3084">
        <f t="shared" si="194"/>
        <v>0</v>
      </c>
      <c r="AK3084" s="15">
        <f>1</f>
        <v>1</v>
      </c>
    </row>
    <row r="3085" spans="1:37" x14ac:dyDescent="0.3">
      <c r="A3085" t="s">
        <v>6758</v>
      </c>
      <c r="B3085" s="1">
        <v>44334</v>
      </c>
      <c r="C3085" s="1">
        <v>44334</v>
      </c>
      <c r="D3085" t="s">
        <v>6759</v>
      </c>
      <c r="E3085" t="s">
        <v>104</v>
      </c>
      <c r="F3085">
        <v>59</v>
      </c>
      <c r="G3085">
        <v>59</v>
      </c>
      <c r="H3085" t="s">
        <v>47</v>
      </c>
      <c r="I3085" t="s">
        <v>47</v>
      </c>
      <c r="J3085" t="s">
        <v>48</v>
      </c>
      <c r="K3085" t="s">
        <v>226</v>
      </c>
      <c r="L3085" t="s">
        <v>84</v>
      </c>
      <c r="M3085" t="s">
        <v>231</v>
      </c>
      <c r="N3085">
        <v>4</v>
      </c>
      <c r="O3085">
        <v>4</v>
      </c>
      <c r="P3085">
        <v>346.05</v>
      </c>
      <c r="Q3085" s="2">
        <v>0.01</v>
      </c>
      <c r="R3085">
        <v>1943.15</v>
      </c>
      <c r="S3085">
        <v>156.61000000000001</v>
      </c>
      <c r="T3085" s="3">
        <v>8.1000000000000003E-2</v>
      </c>
      <c r="U3085">
        <v>48.59</v>
      </c>
      <c r="V3085" t="s">
        <v>76</v>
      </c>
      <c r="W3085">
        <v>4</v>
      </c>
      <c r="X3085" t="b">
        <v>0</v>
      </c>
      <c r="Y3085" t="s">
        <v>60</v>
      </c>
      <c r="Z3085" t="s">
        <v>60</v>
      </c>
      <c r="AA3085">
        <v>10</v>
      </c>
      <c r="AB3085">
        <v>10</v>
      </c>
      <c r="AC3085">
        <v>2021</v>
      </c>
      <c r="AD3085" s="1">
        <v>44317</v>
      </c>
      <c r="AE3085" t="s">
        <v>101</v>
      </c>
      <c r="AF3085" t="s">
        <v>69</v>
      </c>
      <c r="AG3085" t="str">
        <f t="shared" si="195"/>
        <v>Include</v>
      </c>
      <c r="AH3085">
        <f t="shared" si="192"/>
        <v>0</v>
      </c>
      <c r="AI3085">
        <f t="shared" si="193"/>
        <v>1</v>
      </c>
      <c r="AJ3085">
        <f t="shared" si="194"/>
        <v>0</v>
      </c>
      <c r="AK3085" s="15">
        <f>1</f>
        <v>1</v>
      </c>
    </row>
    <row r="3086" spans="1:37" x14ac:dyDescent="0.3">
      <c r="A3086" t="s">
        <v>6760</v>
      </c>
      <c r="B3086" s="1">
        <v>44334</v>
      </c>
      <c r="C3086" s="1">
        <v>44334</v>
      </c>
      <c r="D3086" t="s">
        <v>6761</v>
      </c>
      <c r="E3086" t="s">
        <v>1752</v>
      </c>
      <c r="F3086">
        <v>15</v>
      </c>
      <c r="G3086">
        <v>15</v>
      </c>
      <c r="H3086" t="s">
        <v>35</v>
      </c>
      <c r="I3086" t="s">
        <v>35</v>
      </c>
      <c r="J3086" t="s">
        <v>36</v>
      </c>
      <c r="K3086" t="s">
        <v>37</v>
      </c>
      <c r="L3086" t="s">
        <v>111</v>
      </c>
      <c r="M3086" t="s">
        <v>123</v>
      </c>
      <c r="N3086">
        <v>2</v>
      </c>
      <c r="O3086">
        <v>2</v>
      </c>
      <c r="P3086">
        <v>4814.42</v>
      </c>
      <c r="Q3086" s="2">
        <v>0.28999999999999998</v>
      </c>
      <c r="R3086">
        <v>9405.0499999999993</v>
      </c>
      <c r="S3086">
        <v>1987.38</v>
      </c>
      <c r="T3086" s="3">
        <v>0.21099999999999999</v>
      </c>
      <c r="U3086">
        <v>50.43</v>
      </c>
      <c r="V3086" t="s">
        <v>40</v>
      </c>
      <c r="W3086">
        <v>3</v>
      </c>
      <c r="X3086" t="b">
        <v>0</v>
      </c>
      <c r="Y3086" t="s">
        <v>100</v>
      </c>
      <c r="Z3086" t="s">
        <v>100</v>
      </c>
      <c r="AA3086">
        <v>5</v>
      </c>
      <c r="AB3086">
        <v>5</v>
      </c>
      <c r="AC3086">
        <v>2021</v>
      </c>
      <c r="AD3086" s="1">
        <v>44317</v>
      </c>
      <c r="AE3086" t="s">
        <v>42</v>
      </c>
      <c r="AF3086" t="s">
        <v>43</v>
      </c>
      <c r="AG3086" t="str">
        <f t="shared" si="195"/>
        <v>Include</v>
      </c>
      <c r="AH3086">
        <f t="shared" si="192"/>
        <v>0</v>
      </c>
      <c r="AI3086">
        <f t="shared" si="193"/>
        <v>0</v>
      </c>
      <c r="AJ3086">
        <f t="shared" si="194"/>
        <v>1</v>
      </c>
      <c r="AK3086" s="15">
        <f>1</f>
        <v>1</v>
      </c>
    </row>
    <row r="3087" spans="1:37" x14ac:dyDescent="0.3">
      <c r="A3087" t="s">
        <v>6762</v>
      </c>
      <c r="B3087" s="1">
        <v>44333</v>
      </c>
      <c r="C3087" s="1">
        <v>44333</v>
      </c>
      <c r="D3087" t="s">
        <v>6763</v>
      </c>
      <c r="E3087" t="s">
        <v>668</v>
      </c>
      <c r="F3087">
        <v>40</v>
      </c>
      <c r="G3087">
        <v>40</v>
      </c>
      <c r="H3087" t="s">
        <v>47</v>
      </c>
      <c r="I3087" t="s">
        <v>47</v>
      </c>
      <c r="J3087" t="s">
        <v>36</v>
      </c>
      <c r="K3087" t="s">
        <v>73</v>
      </c>
      <c r="L3087" t="s">
        <v>111</v>
      </c>
      <c r="M3087" t="s">
        <v>123</v>
      </c>
      <c r="N3087">
        <v>4</v>
      </c>
      <c r="O3087">
        <v>4</v>
      </c>
      <c r="P3087">
        <v>8417.94</v>
      </c>
      <c r="Q3087" s="2">
        <v>0.17</v>
      </c>
      <c r="R3087">
        <v>35739.9</v>
      </c>
      <c r="S3087">
        <v>7946.19</v>
      </c>
      <c r="T3087" s="3">
        <v>0.222</v>
      </c>
      <c r="U3087">
        <v>44.41</v>
      </c>
      <c r="V3087" t="s">
        <v>52</v>
      </c>
      <c r="X3087" t="b">
        <v>1</v>
      </c>
      <c r="Y3087" t="s">
        <v>41</v>
      </c>
      <c r="Z3087" t="s">
        <v>41</v>
      </c>
      <c r="AA3087">
        <v>3</v>
      </c>
      <c r="AB3087">
        <v>3</v>
      </c>
      <c r="AC3087">
        <v>2021</v>
      </c>
      <c r="AD3087" s="1">
        <v>44317</v>
      </c>
      <c r="AE3087" t="s">
        <v>61</v>
      </c>
      <c r="AF3087" t="s">
        <v>88</v>
      </c>
      <c r="AG3087" t="str">
        <f t="shared" si="195"/>
        <v>Include</v>
      </c>
      <c r="AH3087">
        <f t="shared" si="192"/>
        <v>1</v>
      </c>
      <c r="AI3087">
        <f t="shared" si="193"/>
        <v>1</v>
      </c>
      <c r="AJ3087">
        <f t="shared" si="194"/>
        <v>0</v>
      </c>
      <c r="AK3087" s="15">
        <f>1</f>
        <v>1</v>
      </c>
    </row>
    <row r="3088" spans="1:37" x14ac:dyDescent="0.3">
      <c r="A3088" t="s">
        <v>6764</v>
      </c>
      <c r="B3088" s="1">
        <v>44333</v>
      </c>
      <c r="C3088" s="1">
        <v>44333</v>
      </c>
      <c r="D3088" t="s">
        <v>6765</v>
      </c>
      <c r="E3088" t="s">
        <v>1246</v>
      </c>
      <c r="F3088">
        <v>34</v>
      </c>
      <c r="G3088">
        <v>34</v>
      </c>
      <c r="H3088" t="s">
        <v>81</v>
      </c>
      <c r="I3088" t="s">
        <v>81</v>
      </c>
      <c r="J3088" t="s">
        <v>36</v>
      </c>
      <c r="K3088" t="s">
        <v>239</v>
      </c>
      <c r="L3088" t="s">
        <v>74</v>
      </c>
      <c r="M3088" t="s">
        <v>235</v>
      </c>
      <c r="N3088">
        <v>7</v>
      </c>
      <c r="O3088">
        <v>7</v>
      </c>
      <c r="P3088">
        <v>46170.239999999998</v>
      </c>
      <c r="Q3088" s="2">
        <v>0.37</v>
      </c>
      <c r="R3088">
        <v>258421.55</v>
      </c>
      <c r="S3088">
        <v>33391.1</v>
      </c>
      <c r="T3088" s="3">
        <v>0.129</v>
      </c>
      <c r="U3088">
        <v>40.35</v>
      </c>
      <c r="V3088" t="s">
        <v>99</v>
      </c>
      <c r="W3088">
        <v>5</v>
      </c>
      <c r="X3088" t="b">
        <v>0</v>
      </c>
      <c r="Y3088" t="s">
        <v>60</v>
      </c>
      <c r="Z3088" t="s">
        <v>60</v>
      </c>
      <c r="AA3088">
        <v>2</v>
      </c>
      <c r="AB3088">
        <v>2</v>
      </c>
      <c r="AC3088">
        <v>2021</v>
      </c>
      <c r="AD3088" s="1">
        <v>44317</v>
      </c>
      <c r="AE3088" t="s">
        <v>87</v>
      </c>
      <c r="AF3088" t="s">
        <v>62</v>
      </c>
      <c r="AG3088" t="str">
        <f t="shared" si="195"/>
        <v>Include</v>
      </c>
      <c r="AH3088">
        <f t="shared" si="192"/>
        <v>0</v>
      </c>
      <c r="AI3088">
        <f t="shared" si="193"/>
        <v>1</v>
      </c>
      <c r="AJ3088">
        <f t="shared" si="194"/>
        <v>0</v>
      </c>
      <c r="AK3088" s="15">
        <f>1</f>
        <v>1</v>
      </c>
    </row>
    <row r="3089" spans="1:37" x14ac:dyDescent="0.3">
      <c r="A3089" t="s">
        <v>6766</v>
      </c>
      <c r="B3089" s="1">
        <v>44333</v>
      </c>
      <c r="C3089" s="1">
        <v>44333</v>
      </c>
      <c r="D3089" t="s">
        <v>6767</v>
      </c>
      <c r="E3089" t="s">
        <v>463</v>
      </c>
      <c r="F3089">
        <v>38</v>
      </c>
      <c r="G3089">
        <v>38</v>
      </c>
      <c r="H3089" t="s">
        <v>35</v>
      </c>
      <c r="I3089" t="s">
        <v>35</v>
      </c>
      <c r="J3089" t="s">
        <v>48</v>
      </c>
      <c r="K3089" t="s">
        <v>230</v>
      </c>
      <c r="L3089" t="s">
        <v>111</v>
      </c>
      <c r="M3089" t="s">
        <v>136</v>
      </c>
      <c r="N3089">
        <v>6</v>
      </c>
      <c r="O3089">
        <v>6</v>
      </c>
      <c r="P3089">
        <v>13738.11</v>
      </c>
      <c r="Q3089" s="2">
        <v>0.34</v>
      </c>
      <c r="R3089">
        <v>71562.45</v>
      </c>
      <c r="S3089">
        <v>13685.23</v>
      </c>
      <c r="T3089" s="3">
        <v>0.191</v>
      </c>
      <c r="U3089">
        <v>96.34</v>
      </c>
      <c r="V3089" t="s">
        <v>76</v>
      </c>
      <c r="W3089">
        <v>4</v>
      </c>
      <c r="X3089" t="b">
        <v>1</v>
      </c>
      <c r="Y3089" t="s">
        <v>41</v>
      </c>
      <c r="Z3089" t="s">
        <v>41</v>
      </c>
      <c r="AA3089">
        <v>4</v>
      </c>
      <c r="AB3089">
        <v>4</v>
      </c>
      <c r="AC3089">
        <v>2021</v>
      </c>
      <c r="AD3089" s="1">
        <v>44317</v>
      </c>
      <c r="AE3089" t="s">
        <v>61</v>
      </c>
      <c r="AF3089" t="s">
        <v>62</v>
      </c>
      <c r="AG3089" t="str">
        <f t="shared" si="195"/>
        <v>Include</v>
      </c>
      <c r="AH3089">
        <f t="shared" si="192"/>
        <v>1</v>
      </c>
      <c r="AI3089">
        <f t="shared" si="193"/>
        <v>1</v>
      </c>
      <c r="AJ3089">
        <f t="shared" si="194"/>
        <v>0</v>
      </c>
      <c r="AK3089" s="15">
        <f>1</f>
        <v>1</v>
      </c>
    </row>
    <row r="3090" spans="1:37" x14ac:dyDescent="0.3">
      <c r="A3090" t="s">
        <v>6768</v>
      </c>
      <c r="B3090" s="1">
        <v>44332</v>
      </c>
      <c r="C3090" s="1">
        <v>44332</v>
      </c>
      <c r="D3090" t="s">
        <v>6769</v>
      </c>
      <c r="E3090" t="s">
        <v>1100</v>
      </c>
      <c r="F3090">
        <v>21</v>
      </c>
      <c r="G3090">
        <v>21</v>
      </c>
      <c r="H3090" t="s">
        <v>35</v>
      </c>
      <c r="I3090" t="s">
        <v>35</v>
      </c>
      <c r="J3090" t="s">
        <v>57</v>
      </c>
      <c r="K3090" t="s">
        <v>155</v>
      </c>
      <c r="L3090" t="s">
        <v>111</v>
      </c>
      <c r="M3090" t="s">
        <v>112</v>
      </c>
      <c r="N3090">
        <v>6</v>
      </c>
      <c r="O3090">
        <v>6</v>
      </c>
      <c r="P3090">
        <v>3857.03</v>
      </c>
      <c r="Q3090" s="2">
        <v>0.3</v>
      </c>
      <c r="R3090">
        <v>21548.37</v>
      </c>
      <c r="S3090">
        <v>6137.14</v>
      </c>
      <c r="T3090" s="3">
        <v>0.28499999999999998</v>
      </c>
      <c r="U3090">
        <v>60.48</v>
      </c>
      <c r="V3090" t="s">
        <v>52</v>
      </c>
      <c r="W3090">
        <v>2</v>
      </c>
      <c r="X3090" t="b">
        <v>0</v>
      </c>
      <c r="Y3090" t="s">
        <v>60</v>
      </c>
      <c r="Z3090" t="s">
        <v>60</v>
      </c>
      <c r="AA3090">
        <v>4</v>
      </c>
      <c r="AB3090">
        <v>4</v>
      </c>
      <c r="AC3090">
        <v>2021</v>
      </c>
      <c r="AD3090" s="1">
        <v>44317</v>
      </c>
      <c r="AE3090" t="s">
        <v>53</v>
      </c>
      <c r="AF3090" t="s">
        <v>43</v>
      </c>
      <c r="AG3090" t="str">
        <f t="shared" si="195"/>
        <v>Include</v>
      </c>
      <c r="AH3090">
        <f t="shared" si="192"/>
        <v>0</v>
      </c>
      <c r="AI3090">
        <f t="shared" si="193"/>
        <v>1</v>
      </c>
      <c r="AJ3090">
        <f t="shared" si="194"/>
        <v>0</v>
      </c>
      <c r="AK3090" s="15">
        <f>1</f>
        <v>1</v>
      </c>
    </row>
    <row r="3091" spans="1:37" x14ac:dyDescent="0.3">
      <c r="A3091" t="s">
        <v>6770</v>
      </c>
      <c r="B3091" s="1">
        <v>44332</v>
      </c>
      <c r="C3091" s="1">
        <v>44332</v>
      </c>
      <c r="D3091" t="s">
        <v>6771</v>
      </c>
      <c r="E3091" t="s">
        <v>987</v>
      </c>
      <c r="F3091">
        <v>21</v>
      </c>
      <c r="G3091">
        <v>21</v>
      </c>
      <c r="H3091" t="s">
        <v>47</v>
      </c>
      <c r="I3091" t="s">
        <v>47</v>
      </c>
      <c r="J3091" t="s">
        <v>82</v>
      </c>
      <c r="K3091" t="s">
        <v>266</v>
      </c>
      <c r="L3091" t="s">
        <v>50</v>
      </c>
      <c r="M3091" t="s">
        <v>51</v>
      </c>
      <c r="N3091">
        <v>10</v>
      </c>
      <c r="O3091">
        <v>10</v>
      </c>
      <c r="P3091">
        <v>29768.42</v>
      </c>
      <c r="R3091">
        <v>404913.22</v>
      </c>
      <c r="S3091">
        <v>105876.32</v>
      </c>
      <c r="T3091" s="3">
        <v>0.26100000000000001</v>
      </c>
      <c r="U3091">
        <v>66.42</v>
      </c>
      <c r="V3091" t="s">
        <v>52</v>
      </c>
      <c r="W3091">
        <v>5</v>
      </c>
      <c r="X3091" t="b">
        <v>0</v>
      </c>
      <c r="Y3091" t="s">
        <v>60</v>
      </c>
      <c r="Z3091" t="s">
        <v>60</v>
      </c>
      <c r="AA3091">
        <v>8</v>
      </c>
      <c r="AB3091">
        <v>8</v>
      </c>
      <c r="AC3091">
        <v>2021</v>
      </c>
      <c r="AD3091" s="1">
        <v>44317</v>
      </c>
      <c r="AE3091" t="s">
        <v>53</v>
      </c>
      <c r="AF3091" t="s">
        <v>201</v>
      </c>
      <c r="AG3091" t="str">
        <f t="shared" si="195"/>
        <v>Include</v>
      </c>
      <c r="AH3091">
        <f t="shared" si="192"/>
        <v>0</v>
      </c>
      <c r="AI3091">
        <f t="shared" si="193"/>
        <v>1</v>
      </c>
      <c r="AJ3091">
        <f t="shared" si="194"/>
        <v>0</v>
      </c>
      <c r="AK3091" s="15">
        <f>1</f>
        <v>1</v>
      </c>
    </row>
    <row r="3092" spans="1:37" x14ac:dyDescent="0.3">
      <c r="A3092" t="s">
        <v>6772</v>
      </c>
      <c r="B3092" s="1">
        <v>44331</v>
      </c>
      <c r="C3092" s="1">
        <v>44331</v>
      </c>
      <c r="D3092" t="s">
        <v>6773</v>
      </c>
      <c r="E3092" t="s">
        <v>91</v>
      </c>
      <c r="F3092">
        <v>19</v>
      </c>
      <c r="G3092">
        <v>19</v>
      </c>
      <c r="H3092" t="s">
        <v>47</v>
      </c>
      <c r="I3092" t="s">
        <v>47</v>
      </c>
      <c r="J3092" t="s">
        <v>48</v>
      </c>
      <c r="K3092" t="s">
        <v>185</v>
      </c>
      <c r="L3092" t="s">
        <v>50</v>
      </c>
      <c r="M3092" t="s">
        <v>51</v>
      </c>
      <c r="N3092">
        <v>1</v>
      </c>
      <c r="O3092">
        <v>1</v>
      </c>
      <c r="P3092">
        <v>12504.29</v>
      </c>
      <c r="Q3092" s="2">
        <v>0.15</v>
      </c>
      <c r="R3092">
        <v>14133.18</v>
      </c>
      <c r="S3092">
        <v>5257.39</v>
      </c>
      <c r="T3092" s="3">
        <v>0.372</v>
      </c>
      <c r="U3092">
        <v>87.69</v>
      </c>
      <c r="V3092" t="s">
        <v>40</v>
      </c>
      <c r="W3092">
        <v>4</v>
      </c>
      <c r="X3092" t="b">
        <v>0</v>
      </c>
      <c r="Y3092" t="s">
        <v>60</v>
      </c>
      <c r="Z3092" t="s">
        <v>60</v>
      </c>
      <c r="AA3092">
        <v>8</v>
      </c>
      <c r="AB3092">
        <v>8</v>
      </c>
      <c r="AC3092">
        <v>2021</v>
      </c>
      <c r="AD3092" s="1">
        <v>44317</v>
      </c>
      <c r="AE3092" t="s">
        <v>53</v>
      </c>
      <c r="AF3092" t="s">
        <v>88</v>
      </c>
      <c r="AG3092" t="str">
        <f t="shared" si="195"/>
        <v>Include</v>
      </c>
      <c r="AH3092">
        <f t="shared" si="192"/>
        <v>0</v>
      </c>
      <c r="AI3092">
        <f t="shared" si="193"/>
        <v>1</v>
      </c>
      <c r="AJ3092">
        <f t="shared" si="194"/>
        <v>0</v>
      </c>
      <c r="AK3092" s="15">
        <f>1</f>
        <v>1</v>
      </c>
    </row>
    <row r="3093" spans="1:37" x14ac:dyDescent="0.3">
      <c r="A3093" t="s">
        <v>6774</v>
      </c>
      <c r="B3093" s="1">
        <v>44331</v>
      </c>
      <c r="C3093" s="1">
        <v>44331</v>
      </c>
      <c r="D3093" t="s">
        <v>6775</v>
      </c>
      <c r="E3093" t="s">
        <v>645</v>
      </c>
      <c r="F3093">
        <v>29</v>
      </c>
      <c r="G3093">
        <v>29</v>
      </c>
      <c r="H3093" t="s">
        <v>81</v>
      </c>
      <c r="I3093" t="s">
        <v>81</v>
      </c>
      <c r="J3093" t="s">
        <v>36</v>
      </c>
      <c r="K3093" t="s">
        <v>239</v>
      </c>
      <c r="L3093" t="s">
        <v>74</v>
      </c>
      <c r="M3093" t="s">
        <v>453</v>
      </c>
      <c r="N3093">
        <v>6</v>
      </c>
      <c r="O3093">
        <v>6</v>
      </c>
      <c r="P3093">
        <v>48230.85</v>
      </c>
      <c r="Q3093" s="2">
        <v>0.35</v>
      </c>
      <c r="R3093">
        <v>245712.19</v>
      </c>
      <c r="S3093">
        <v>22881.08</v>
      </c>
      <c r="T3093" s="3">
        <v>9.2999999999999999E-2</v>
      </c>
      <c r="U3093">
        <v>68.73</v>
      </c>
      <c r="V3093" t="s">
        <v>132</v>
      </c>
      <c r="W3093">
        <v>1</v>
      </c>
      <c r="X3093" t="b">
        <v>0</v>
      </c>
      <c r="Y3093" t="s">
        <v>142</v>
      </c>
      <c r="Z3093" t="s">
        <v>142</v>
      </c>
      <c r="AA3093">
        <v>9</v>
      </c>
      <c r="AB3093">
        <v>9</v>
      </c>
      <c r="AC3093">
        <v>2021</v>
      </c>
      <c r="AD3093" s="1">
        <v>44317</v>
      </c>
      <c r="AE3093" t="s">
        <v>87</v>
      </c>
      <c r="AF3093" t="s">
        <v>62</v>
      </c>
      <c r="AG3093" t="str">
        <f t="shared" si="195"/>
        <v>Include</v>
      </c>
      <c r="AH3093">
        <f t="shared" si="192"/>
        <v>0</v>
      </c>
      <c r="AI3093">
        <f t="shared" si="193"/>
        <v>0</v>
      </c>
      <c r="AJ3093">
        <f t="shared" si="194"/>
        <v>0</v>
      </c>
      <c r="AK3093" s="15">
        <f>1</f>
        <v>1</v>
      </c>
    </row>
    <row r="3094" spans="1:37" x14ac:dyDescent="0.3">
      <c r="A3094" t="s">
        <v>6776</v>
      </c>
      <c r="B3094" s="1">
        <v>44330</v>
      </c>
      <c r="C3094" s="1">
        <v>44330</v>
      </c>
      <c r="D3094" t="s">
        <v>6777</v>
      </c>
      <c r="E3094" t="s">
        <v>2112</v>
      </c>
      <c r="F3094">
        <v>25</v>
      </c>
      <c r="G3094">
        <v>25</v>
      </c>
      <c r="H3094" t="s">
        <v>35</v>
      </c>
      <c r="I3094" t="s">
        <v>35</v>
      </c>
      <c r="J3094" t="s">
        <v>82</v>
      </c>
      <c r="K3094" t="s">
        <v>122</v>
      </c>
      <c r="L3094" t="s">
        <v>111</v>
      </c>
      <c r="M3094" t="s">
        <v>136</v>
      </c>
      <c r="N3094">
        <v>9</v>
      </c>
      <c r="O3094">
        <v>9</v>
      </c>
      <c r="P3094">
        <v>12847.76</v>
      </c>
      <c r="R3094">
        <v>143841.57</v>
      </c>
      <c r="S3094">
        <v>26810.1</v>
      </c>
      <c r="T3094" s="3">
        <v>0.186</v>
      </c>
      <c r="U3094">
        <v>59.25</v>
      </c>
      <c r="V3094" t="s">
        <v>40</v>
      </c>
      <c r="W3094">
        <v>3</v>
      </c>
      <c r="X3094" t="b">
        <v>0</v>
      </c>
      <c r="Y3094" t="s">
        <v>86</v>
      </c>
      <c r="Z3094" t="s">
        <v>86</v>
      </c>
      <c r="AA3094">
        <v>2</v>
      </c>
      <c r="AB3094">
        <v>2</v>
      </c>
      <c r="AC3094">
        <v>2021</v>
      </c>
      <c r="AD3094" s="1">
        <v>44317</v>
      </c>
      <c r="AE3094" t="s">
        <v>53</v>
      </c>
      <c r="AF3094" t="s">
        <v>201</v>
      </c>
      <c r="AG3094" t="str">
        <f t="shared" si="195"/>
        <v>Include</v>
      </c>
      <c r="AH3094">
        <f t="shared" si="192"/>
        <v>0</v>
      </c>
      <c r="AI3094">
        <f t="shared" si="193"/>
        <v>0</v>
      </c>
      <c r="AJ3094">
        <f t="shared" si="194"/>
        <v>0</v>
      </c>
      <c r="AK3094" s="15">
        <f>1</f>
        <v>1</v>
      </c>
    </row>
    <row r="3095" spans="1:37" x14ac:dyDescent="0.3">
      <c r="A3095" t="s">
        <v>6778</v>
      </c>
      <c r="B3095" s="1">
        <v>44330</v>
      </c>
      <c r="C3095" s="1">
        <v>44330</v>
      </c>
      <c r="D3095" t="s">
        <v>6779</v>
      </c>
      <c r="E3095" t="s">
        <v>596</v>
      </c>
      <c r="F3095">
        <v>19</v>
      </c>
      <c r="G3095">
        <v>19</v>
      </c>
      <c r="H3095" t="s">
        <v>81</v>
      </c>
      <c r="I3095" t="s">
        <v>81</v>
      </c>
      <c r="J3095" t="s">
        <v>57</v>
      </c>
      <c r="K3095" t="s">
        <v>58</v>
      </c>
      <c r="L3095" t="s">
        <v>50</v>
      </c>
      <c r="M3095" t="s">
        <v>67</v>
      </c>
      <c r="N3095">
        <v>4</v>
      </c>
      <c r="O3095">
        <v>4</v>
      </c>
      <c r="P3095">
        <v>25489.41</v>
      </c>
      <c r="Q3095" s="2">
        <v>0.13</v>
      </c>
      <c r="R3095">
        <v>131437.57</v>
      </c>
      <c r="S3095">
        <v>32943.269999999997</v>
      </c>
      <c r="T3095" s="3">
        <v>0.251</v>
      </c>
      <c r="U3095">
        <v>73.78</v>
      </c>
      <c r="V3095" t="s">
        <v>76</v>
      </c>
      <c r="W3095">
        <v>3</v>
      </c>
      <c r="X3095" t="b">
        <v>1</v>
      </c>
      <c r="Y3095" t="s">
        <v>41</v>
      </c>
      <c r="Z3095" t="s">
        <v>41</v>
      </c>
      <c r="AA3095">
        <v>3</v>
      </c>
      <c r="AB3095">
        <v>3</v>
      </c>
      <c r="AC3095">
        <v>2021</v>
      </c>
      <c r="AD3095" s="1">
        <v>44317</v>
      </c>
      <c r="AE3095" t="s">
        <v>53</v>
      </c>
      <c r="AF3095" t="s">
        <v>88</v>
      </c>
      <c r="AG3095" t="str">
        <f t="shared" si="195"/>
        <v>Include</v>
      </c>
      <c r="AH3095">
        <f t="shared" si="192"/>
        <v>1</v>
      </c>
      <c r="AI3095">
        <f t="shared" si="193"/>
        <v>1</v>
      </c>
      <c r="AJ3095">
        <f t="shared" si="194"/>
        <v>0</v>
      </c>
      <c r="AK3095" s="15">
        <f>1</f>
        <v>1</v>
      </c>
    </row>
    <row r="3096" spans="1:37" x14ac:dyDescent="0.3">
      <c r="A3096" t="s">
        <v>6780</v>
      </c>
      <c r="B3096" s="1">
        <v>44330</v>
      </c>
      <c r="C3096" s="1">
        <v>44330</v>
      </c>
      <c r="D3096" t="s">
        <v>6781</v>
      </c>
      <c r="E3096" t="s">
        <v>154</v>
      </c>
      <c r="F3096">
        <v>33</v>
      </c>
      <c r="G3096">
        <v>33</v>
      </c>
      <c r="H3096" t="s">
        <v>47</v>
      </c>
      <c r="I3096" t="s">
        <v>47</v>
      </c>
      <c r="J3096" t="s">
        <v>82</v>
      </c>
      <c r="K3096" t="s">
        <v>131</v>
      </c>
      <c r="L3096" t="s">
        <v>38</v>
      </c>
      <c r="M3096" t="s">
        <v>163</v>
      </c>
      <c r="N3096">
        <v>8</v>
      </c>
      <c r="O3096">
        <v>8</v>
      </c>
      <c r="P3096">
        <v>2335.3200000000002</v>
      </c>
      <c r="Q3096" s="2">
        <v>0.26</v>
      </c>
      <c r="R3096">
        <v>20223.59</v>
      </c>
      <c r="S3096">
        <v>8084.22</v>
      </c>
      <c r="T3096" s="3">
        <v>0.4</v>
      </c>
      <c r="U3096">
        <v>94.12</v>
      </c>
      <c r="V3096" t="s">
        <v>76</v>
      </c>
      <c r="X3096" t="b">
        <v>1</v>
      </c>
      <c r="Y3096" t="s">
        <v>41</v>
      </c>
      <c r="Z3096" t="s">
        <v>41</v>
      </c>
      <c r="AA3096">
        <v>2</v>
      </c>
      <c r="AB3096">
        <v>2</v>
      </c>
      <c r="AC3096">
        <v>2021</v>
      </c>
      <c r="AD3096" s="1">
        <v>44317</v>
      </c>
      <c r="AE3096" t="s">
        <v>87</v>
      </c>
      <c r="AF3096" t="s">
        <v>43</v>
      </c>
      <c r="AG3096" t="str">
        <f t="shared" si="195"/>
        <v>Include</v>
      </c>
      <c r="AH3096">
        <f t="shared" si="192"/>
        <v>1</v>
      </c>
      <c r="AI3096">
        <f t="shared" si="193"/>
        <v>1</v>
      </c>
      <c r="AJ3096">
        <f t="shared" si="194"/>
        <v>0</v>
      </c>
      <c r="AK3096" s="15">
        <f>1</f>
        <v>1</v>
      </c>
    </row>
    <row r="3097" spans="1:37" x14ac:dyDescent="0.3">
      <c r="A3097" t="s">
        <v>6782</v>
      </c>
      <c r="B3097" s="1">
        <v>44330</v>
      </c>
      <c r="C3097" s="1">
        <v>44330</v>
      </c>
      <c r="D3097" t="s">
        <v>6783</v>
      </c>
      <c r="E3097" t="s">
        <v>3178</v>
      </c>
      <c r="F3097">
        <v>25</v>
      </c>
      <c r="G3097">
        <v>25</v>
      </c>
      <c r="H3097" t="s">
        <v>81</v>
      </c>
      <c r="I3097" t="s">
        <v>81</v>
      </c>
      <c r="J3097" t="s">
        <v>82</v>
      </c>
      <c r="K3097" t="s">
        <v>131</v>
      </c>
      <c r="L3097" t="s">
        <v>50</v>
      </c>
      <c r="M3097" t="s">
        <v>59</v>
      </c>
      <c r="N3097">
        <v>1</v>
      </c>
      <c r="O3097">
        <v>1</v>
      </c>
      <c r="P3097">
        <v>5140.1899999999996</v>
      </c>
      <c r="Q3097" s="2">
        <v>0.1</v>
      </c>
      <c r="R3097">
        <v>6859.73</v>
      </c>
      <c r="S3097">
        <v>1640.29</v>
      </c>
      <c r="T3097" s="3">
        <v>0.23899999999999999</v>
      </c>
      <c r="U3097">
        <v>59.15</v>
      </c>
      <c r="V3097" t="s">
        <v>40</v>
      </c>
      <c r="W3097">
        <v>3</v>
      </c>
      <c r="X3097" t="b">
        <v>0</v>
      </c>
      <c r="Y3097" t="s">
        <v>60</v>
      </c>
      <c r="Z3097" t="s">
        <v>60</v>
      </c>
      <c r="AA3097">
        <v>4</v>
      </c>
      <c r="AB3097">
        <v>4</v>
      </c>
      <c r="AC3097">
        <v>2021</v>
      </c>
      <c r="AD3097" s="1">
        <v>44317</v>
      </c>
      <c r="AE3097" t="s">
        <v>53</v>
      </c>
      <c r="AF3097" t="s">
        <v>69</v>
      </c>
      <c r="AG3097" t="str">
        <f t="shared" si="195"/>
        <v>Include</v>
      </c>
      <c r="AH3097">
        <f t="shared" si="192"/>
        <v>0</v>
      </c>
      <c r="AI3097">
        <f t="shared" si="193"/>
        <v>1</v>
      </c>
      <c r="AJ3097">
        <f t="shared" si="194"/>
        <v>0</v>
      </c>
      <c r="AK3097" s="15">
        <f>1</f>
        <v>1</v>
      </c>
    </row>
    <row r="3098" spans="1:37" x14ac:dyDescent="0.3">
      <c r="A3098" t="s">
        <v>6784</v>
      </c>
      <c r="B3098" s="1">
        <v>44329</v>
      </c>
      <c r="C3098" s="1">
        <v>44329</v>
      </c>
      <c r="D3098" t="s">
        <v>6785</v>
      </c>
      <c r="E3098" t="s">
        <v>295</v>
      </c>
      <c r="F3098">
        <v>21</v>
      </c>
      <c r="G3098">
        <v>21</v>
      </c>
      <c r="H3098" t="s">
        <v>47</v>
      </c>
      <c r="I3098" t="s">
        <v>47</v>
      </c>
      <c r="J3098" t="s">
        <v>82</v>
      </c>
      <c r="K3098" t="s">
        <v>122</v>
      </c>
      <c r="L3098" t="s">
        <v>74</v>
      </c>
      <c r="M3098" t="s">
        <v>170</v>
      </c>
      <c r="N3098">
        <v>2</v>
      </c>
      <c r="O3098">
        <v>2</v>
      </c>
      <c r="P3098">
        <v>78594.039999999994</v>
      </c>
      <c r="Q3098" s="2">
        <v>0.05</v>
      </c>
      <c r="R3098">
        <v>193777.03</v>
      </c>
      <c r="S3098">
        <v>25135.71</v>
      </c>
      <c r="T3098" s="3">
        <v>0.13</v>
      </c>
      <c r="U3098">
        <v>35.32</v>
      </c>
      <c r="V3098" t="s">
        <v>68</v>
      </c>
      <c r="W3098">
        <v>3</v>
      </c>
      <c r="X3098" t="b">
        <v>0</v>
      </c>
      <c r="Y3098" t="s">
        <v>60</v>
      </c>
      <c r="Z3098" t="s">
        <v>60</v>
      </c>
      <c r="AA3098">
        <v>8</v>
      </c>
      <c r="AB3098">
        <v>8</v>
      </c>
      <c r="AC3098">
        <v>2021</v>
      </c>
      <c r="AD3098" s="1">
        <v>44317</v>
      </c>
      <c r="AE3098" t="s">
        <v>53</v>
      </c>
      <c r="AF3098" t="s">
        <v>69</v>
      </c>
      <c r="AG3098" t="str">
        <f t="shared" si="195"/>
        <v>Include</v>
      </c>
      <c r="AH3098">
        <f t="shared" si="192"/>
        <v>0</v>
      </c>
      <c r="AI3098">
        <f t="shared" si="193"/>
        <v>1</v>
      </c>
      <c r="AJ3098">
        <f t="shared" si="194"/>
        <v>0</v>
      </c>
      <c r="AK3098" s="15">
        <f>1</f>
        <v>1</v>
      </c>
    </row>
    <row r="3099" spans="1:37" x14ac:dyDescent="0.3">
      <c r="A3099" t="s">
        <v>6786</v>
      </c>
      <c r="B3099" s="1">
        <v>44329</v>
      </c>
      <c r="C3099" s="1">
        <v>44329</v>
      </c>
      <c r="D3099" t="s">
        <v>6787</v>
      </c>
      <c r="E3099" t="s">
        <v>1845</v>
      </c>
      <c r="F3099">
        <v>47</v>
      </c>
      <c r="G3099">
        <v>47</v>
      </c>
      <c r="H3099" t="s">
        <v>81</v>
      </c>
      <c r="I3099" t="s">
        <v>81</v>
      </c>
      <c r="J3099" t="s">
        <v>36</v>
      </c>
      <c r="K3099" t="s">
        <v>37</v>
      </c>
      <c r="L3099" t="s">
        <v>50</v>
      </c>
      <c r="M3099" t="s">
        <v>325</v>
      </c>
      <c r="N3099">
        <v>2</v>
      </c>
      <c r="O3099">
        <v>2</v>
      </c>
      <c r="P3099">
        <v>11894.06</v>
      </c>
      <c r="Q3099" s="2">
        <v>0.21</v>
      </c>
      <c r="R3099">
        <v>27604.98</v>
      </c>
      <c r="S3099">
        <v>6286.41</v>
      </c>
      <c r="T3099" s="3">
        <v>0.22800000000000001</v>
      </c>
      <c r="U3099">
        <v>70.91</v>
      </c>
      <c r="V3099" t="s">
        <v>40</v>
      </c>
      <c r="W3099">
        <v>4</v>
      </c>
      <c r="X3099" t="b">
        <v>0</v>
      </c>
      <c r="Y3099" t="s">
        <v>100</v>
      </c>
      <c r="Z3099" t="s">
        <v>100</v>
      </c>
      <c r="AA3099">
        <v>4</v>
      </c>
      <c r="AB3099">
        <v>4</v>
      </c>
      <c r="AC3099">
        <v>2021</v>
      </c>
      <c r="AD3099" s="1">
        <v>44317</v>
      </c>
      <c r="AE3099" t="s">
        <v>101</v>
      </c>
      <c r="AF3099" t="s">
        <v>43</v>
      </c>
      <c r="AG3099" t="str">
        <f t="shared" si="195"/>
        <v>Include</v>
      </c>
      <c r="AH3099">
        <f t="shared" si="192"/>
        <v>0</v>
      </c>
      <c r="AI3099">
        <f t="shared" si="193"/>
        <v>0</v>
      </c>
      <c r="AJ3099">
        <f t="shared" si="194"/>
        <v>1</v>
      </c>
      <c r="AK3099" s="15">
        <f>1</f>
        <v>1</v>
      </c>
    </row>
    <row r="3100" spans="1:37" x14ac:dyDescent="0.3">
      <c r="A3100" t="s">
        <v>6788</v>
      </c>
      <c r="B3100" s="1">
        <v>44328</v>
      </c>
      <c r="C3100" s="1">
        <v>44328</v>
      </c>
      <c r="D3100" t="s">
        <v>6789</v>
      </c>
      <c r="E3100" t="s">
        <v>1782</v>
      </c>
      <c r="F3100">
        <v>46</v>
      </c>
      <c r="G3100">
        <v>46</v>
      </c>
      <c r="H3100" t="s">
        <v>47</v>
      </c>
      <c r="I3100" t="s">
        <v>47</v>
      </c>
      <c r="J3100" t="s">
        <v>116</v>
      </c>
      <c r="K3100" t="s">
        <v>260</v>
      </c>
      <c r="L3100" t="s">
        <v>111</v>
      </c>
      <c r="M3100" t="s">
        <v>856</v>
      </c>
      <c r="N3100">
        <v>5</v>
      </c>
      <c r="O3100">
        <v>5</v>
      </c>
      <c r="P3100">
        <v>1589.12</v>
      </c>
      <c r="Q3100" s="2">
        <v>0.2</v>
      </c>
      <c r="R3100">
        <v>8606.2099999999991</v>
      </c>
      <c r="S3100">
        <v>1388.16</v>
      </c>
      <c r="T3100" s="3">
        <v>0.161</v>
      </c>
      <c r="U3100">
        <v>54.57</v>
      </c>
      <c r="V3100" t="s">
        <v>40</v>
      </c>
      <c r="W3100">
        <v>3</v>
      </c>
      <c r="X3100" t="b">
        <v>0</v>
      </c>
      <c r="Y3100" t="s">
        <v>60</v>
      </c>
      <c r="Z3100" t="s">
        <v>60</v>
      </c>
      <c r="AA3100">
        <v>4</v>
      </c>
      <c r="AB3100">
        <v>4</v>
      </c>
      <c r="AC3100">
        <v>2021</v>
      </c>
      <c r="AD3100" s="1">
        <v>44317</v>
      </c>
      <c r="AE3100" t="s">
        <v>101</v>
      </c>
      <c r="AF3100" t="s">
        <v>88</v>
      </c>
      <c r="AG3100" t="str">
        <f t="shared" si="195"/>
        <v>Include</v>
      </c>
      <c r="AH3100">
        <f t="shared" si="192"/>
        <v>0</v>
      </c>
      <c r="AI3100">
        <f t="shared" si="193"/>
        <v>1</v>
      </c>
      <c r="AJ3100">
        <f t="shared" si="194"/>
        <v>0</v>
      </c>
      <c r="AK3100" s="15">
        <f>1</f>
        <v>1</v>
      </c>
    </row>
    <row r="3101" spans="1:37" x14ac:dyDescent="0.3">
      <c r="A3101" t="s">
        <v>6790</v>
      </c>
      <c r="B3101" s="1">
        <v>44327</v>
      </c>
      <c r="C3101" s="1">
        <v>44327</v>
      </c>
      <c r="D3101" t="s">
        <v>6791</v>
      </c>
      <c r="E3101" t="s">
        <v>1228</v>
      </c>
      <c r="F3101">
        <v>41</v>
      </c>
      <c r="G3101">
        <v>41</v>
      </c>
      <c r="H3101" t="s">
        <v>81</v>
      </c>
      <c r="I3101" t="s">
        <v>81</v>
      </c>
      <c r="J3101" t="s">
        <v>48</v>
      </c>
      <c r="K3101" t="s">
        <v>230</v>
      </c>
      <c r="L3101" t="s">
        <v>140</v>
      </c>
      <c r="M3101" t="s">
        <v>141</v>
      </c>
      <c r="N3101">
        <v>6</v>
      </c>
      <c r="O3101">
        <v>6</v>
      </c>
      <c r="P3101">
        <v>1254.6400000000001</v>
      </c>
      <c r="Q3101" s="2">
        <v>0.03</v>
      </c>
      <c r="R3101">
        <v>10261.459999999999</v>
      </c>
      <c r="S3101">
        <v>3117.09</v>
      </c>
      <c r="T3101" s="3">
        <v>0.30399999999999999</v>
      </c>
      <c r="U3101">
        <v>62.14</v>
      </c>
      <c r="V3101" t="s">
        <v>76</v>
      </c>
      <c r="W3101">
        <v>5</v>
      </c>
      <c r="X3101" t="b">
        <v>0</v>
      </c>
      <c r="Y3101" t="s">
        <v>142</v>
      </c>
      <c r="Z3101" t="s">
        <v>142</v>
      </c>
      <c r="AA3101">
        <v>1</v>
      </c>
      <c r="AB3101">
        <v>1</v>
      </c>
      <c r="AC3101">
        <v>2021</v>
      </c>
      <c r="AD3101" s="1">
        <v>44317</v>
      </c>
      <c r="AE3101" t="s">
        <v>61</v>
      </c>
      <c r="AF3101" t="s">
        <v>69</v>
      </c>
      <c r="AG3101" t="str">
        <f t="shared" si="195"/>
        <v>Include</v>
      </c>
      <c r="AH3101">
        <f t="shared" si="192"/>
        <v>0</v>
      </c>
      <c r="AI3101">
        <f t="shared" si="193"/>
        <v>0</v>
      </c>
      <c r="AJ3101">
        <f t="shared" si="194"/>
        <v>0</v>
      </c>
      <c r="AK3101" s="15">
        <f>1</f>
        <v>1</v>
      </c>
    </row>
    <row r="3102" spans="1:37" x14ac:dyDescent="0.3">
      <c r="A3102" t="s">
        <v>6792</v>
      </c>
      <c r="B3102" s="1">
        <v>44327</v>
      </c>
      <c r="C3102" s="1">
        <v>44327</v>
      </c>
      <c r="D3102" t="s">
        <v>6793</v>
      </c>
      <c r="E3102" t="s">
        <v>749</v>
      </c>
      <c r="F3102">
        <v>38</v>
      </c>
      <c r="G3102">
        <v>38</v>
      </c>
      <c r="H3102" t="s">
        <v>47</v>
      </c>
      <c r="I3102" t="s">
        <v>47</v>
      </c>
      <c r="J3102" t="s">
        <v>116</v>
      </c>
      <c r="K3102" t="s">
        <v>117</v>
      </c>
      <c r="L3102" t="s">
        <v>74</v>
      </c>
      <c r="M3102" t="s">
        <v>261</v>
      </c>
      <c r="N3102">
        <v>3</v>
      </c>
      <c r="O3102">
        <v>3</v>
      </c>
      <c r="P3102">
        <v>54861.77</v>
      </c>
      <c r="Q3102" s="2">
        <v>0.25</v>
      </c>
      <c r="R3102">
        <v>147965.94</v>
      </c>
      <c r="S3102">
        <v>19461.73</v>
      </c>
      <c r="T3102" s="3">
        <v>0.13200000000000001</v>
      </c>
      <c r="U3102">
        <v>30.94</v>
      </c>
      <c r="V3102" t="s">
        <v>52</v>
      </c>
      <c r="W3102">
        <v>5</v>
      </c>
      <c r="X3102" t="b">
        <v>0</v>
      </c>
      <c r="Y3102" t="s">
        <v>100</v>
      </c>
      <c r="Z3102" t="s">
        <v>100</v>
      </c>
      <c r="AA3102">
        <v>2</v>
      </c>
      <c r="AB3102">
        <v>2</v>
      </c>
      <c r="AC3102">
        <v>2021</v>
      </c>
      <c r="AD3102" s="1">
        <v>44317</v>
      </c>
      <c r="AE3102" t="s">
        <v>61</v>
      </c>
      <c r="AF3102" t="s">
        <v>43</v>
      </c>
      <c r="AG3102" t="str">
        <f t="shared" si="195"/>
        <v>Include</v>
      </c>
      <c r="AH3102">
        <f t="shared" si="192"/>
        <v>0</v>
      </c>
      <c r="AI3102">
        <f t="shared" si="193"/>
        <v>0</v>
      </c>
      <c r="AJ3102">
        <f t="shared" si="194"/>
        <v>1</v>
      </c>
      <c r="AK3102" s="15">
        <f>1</f>
        <v>1</v>
      </c>
    </row>
    <row r="3103" spans="1:37" x14ac:dyDescent="0.3">
      <c r="A3103" t="s">
        <v>6794</v>
      </c>
      <c r="B3103" s="1">
        <v>44327</v>
      </c>
      <c r="C3103" s="1">
        <v>44327</v>
      </c>
      <c r="D3103" t="s">
        <v>6795</v>
      </c>
      <c r="E3103" t="s">
        <v>1502</v>
      </c>
      <c r="F3103">
        <v>23</v>
      </c>
      <c r="G3103">
        <v>23</v>
      </c>
      <c r="H3103" t="s">
        <v>81</v>
      </c>
      <c r="I3103" t="s">
        <v>81</v>
      </c>
      <c r="J3103" t="s">
        <v>57</v>
      </c>
      <c r="K3103" t="s">
        <v>66</v>
      </c>
      <c r="L3103" t="s">
        <v>84</v>
      </c>
      <c r="M3103" t="s">
        <v>267</v>
      </c>
      <c r="N3103">
        <v>5</v>
      </c>
      <c r="O3103">
        <v>5</v>
      </c>
      <c r="P3103">
        <v>176.3</v>
      </c>
      <c r="Q3103" s="2">
        <v>0.32</v>
      </c>
      <c r="R3103">
        <v>725.63</v>
      </c>
      <c r="S3103">
        <v>60.81</v>
      </c>
      <c r="T3103" s="3">
        <v>8.4000000000000005E-2</v>
      </c>
      <c r="U3103">
        <v>108.31</v>
      </c>
      <c r="V3103" t="s">
        <v>40</v>
      </c>
      <c r="W3103">
        <v>2</v>
      </c>
      <c r="X3103" t="b">
        <v>0</v>
      </c>
      <c r="Y3103" t="s">
        <v>142</v>
      </c>
      <c r="Z3103" t="s">
        <v>142</v>
      </c>
      <c r="AA3103">
        <v>3</v>
      </c>
      <c r="AB3103">
        <v>3</v>
      </c>
      <c r="AC3103">
        <v>2021</v>
      </c>
      <c r="AD3103" s="1">
        <v>44317</v>
      </c>
      <c r="AE3103" t="s">
        <v>53</v>
      </c>
      <c r="AF3103" t="s">
        <v>62</v>
      </c>
      <c r="AG3103" t="str">
        <f t="shared" si="195"/>
        <v>Include</v>
      </c>
      <c r="AH3103">
        <f t="shared" si="192"/>
        <v>0</v>
      </c>
      <c r="AI3103">
        <f t="shared" si="193"/>
        <v>0</v>
      </c>
      <c r="AJ3103">
        <f t="shared" si="194"/>
        <v>0</v>
      </c>
      <c r="AK3103" s="15">
        <f>1</f>
        <v>1</v>
      </c>
    </row>
    <row r="3104" spans="1:37" x14ac:dyDescent="0.3">
      <c r="A3104" t="s">
        <v>6796</v>
      </c>
      <c r="B3104" s="1">
        <v>44327</v>
      </c>
      <c r="C3104" s="1">
        <v>44327</v>
      </c>
      <c r="D3104" t="s">
        <v>6797</v>
      </c>
      <c r="E3104" t="s">
        <v>158</v>
      </c>
      <c r="F3104">
        <v>48</v>
      </c>
      <c r="G3104">
        <v>48</v>
      </c>
      <c r="H3104" t="s">
        <v>81</v>
      </c>
      <c r="I3104" t="s">
        <v>81</v>
      </c>
      <c r="J3104" t="s">
        <v>82</v>
      </c>
      <c r="K3104" t="s">
        <v>122</v>
      </c>
      <c r="L3104" t="s">
        <v>50</v>
      </c>
      <c r="M3104" t="s">
        <v>59</v>
      </c>
      <c r="N3104">
        <v>7</v>
      </c>
      <c r="O3104">
        <v>7</v>
      </c>
      <c r="P3104">
        <v>30335.68</v>
      </c>
      <c r="Q3104" s="2">
        <v>0.23</v>
      </c>
      <c r="R3104">
        <v>202427.42</v>
      </c>
      <c r="S3104">
        <v>47519.09</v>
      </c>
      <c r="T3104" s="3">
        <v>0.23499999999999999</v>
      </c>
      <c r="U3104">
        <v>63.26</v>
      </c>
      <c r="V3104" t="s">
        <v>52</v>
      </c>
      <c r="W3104">
        <v>5</v>
      </c>
      <c r="X3104" t="b">
        <v>0</v>
      </c>
      <c r="Y3104" t="s">
        <v>86</v>
      </c>
      <c r="Z3104" t="s">
        <v>86</v>
      </c>
      <c r="AA3104">
        <v>6</v>
      </c>
      <c r="AB3104">
        <v>6</v>
      </c>
      <c r="AC3104">
        <v>2021</v>
      </c>
      <c r="AD3104" s="1">
        <v>44317</v>
      </c>
      <c r="AE3104" t="s">
        <v>101</v>
      </c>
      <c r="AF3104" t="s">
        <v>43</v>
      </c>
      <c r="AG3104" t="str">
        <f t="shared" si="195"/>
        <v>Include</v>
      </c>
      <c r="AH3104">
        <f t="shared" si="192"/>
        <v>0</v>
      </c>
      <c r="AI3104">
        <f t="shared" si="193"/>
        <v>0</v>
      </c>
      <c r="AJ3104">
        <f t="shared" si="194"/>
        <v>0</v>
      </c>
      <c r="AK3104" s="15">
        <f>1</f>
        <v>1</v>
      </c>
    </row>
    <row r="3105" spans="1:37" x14ac:dyDescent="0.3">
      <c r="A3105" t="s">
        <v>6798</v>
      </c>
      <c r="B3105" s="1">
        <v>44327</v>
      </c>
      <c r="C3105" s="1">
        <v>44327</v>
      </c>
      <c r="D3105" t="s">
        <v>6799</v>
      </c>
      <c r="E3105" t="s">
        <v>951</v>
      </c>
      <c r="F3105">
        <v>23</v>
      </c>
      <c r="G3105">
        <v>23</v>
      </c>
      <c r="H3105" t="s">
        <v>47</v>
      </c>
      <c r="I3105" t="s">
        <v>47</v>
      </c>
      <c r="J3105" t="s">
        <v>57</v>
      </c>
      <c r="K3105" t="s">
        <v>66</v>
      </c>
      <c r="L3105" t="s">
        <v>38</v>
      </c>
      <c r="M3105" t="s">
        <v>93</v>
      </c>
      <c r="N3105">
        <v>4</v>
      </c>
      <c r="O3105">
        <v>4</v>
      </c>
      <c r="P3105">
        <v>2455.13</v>
      </c>
      <c r="Q3105" s="2">
        <v>0.04</v>
      </c>
      <c r="R3105">
        <v>12314.54</v>
      </c>
      <c r="S3105">
        <v>5429.24</v>
      </c>
      <c r="T3105" s="3">
        <v>0.441</v>
      </c>
      <c r="U3105">
        <v>86.94</v>
      </c>
      <c r="V3105" t="s">
        <v>40</v>
      </c>
      <c r="W3105">
        <v>5</v>
      </c>
      <c r="X3105" t="b">
        <v>0</v>
      </c>
      <c r="Y3105" t="s">
        <v>60</v>
      </c>
      <c r="Z3105" t="s">
        <v>60</v>
      </c>
      <c r="AA3105">
        <v>2</v>
      </c>
      <c r="AB3105">
        <v>2</v>
      </c>
      <c r="AC3105">
        <v>2021</v>
      </c>
      <c r="AD3105" s="1">
        <v>44317</v>
      </c>
      <c r="AE3105" t="s">
        <v>53</v>
      </c>
      <c r="AF3105" t="s">
        <v>69</v>
      </c>
      <c r="AG3105" t="str">
        <f t="shared" si="195"/>
        <v>Include</v>
      </c>
      <c r="AH3105">
        <f t="shared" si="192"/>
        <v>0</v>
      </c>
      <c r="AI3105">
        <f t="shared" si="193"/>
        <v>1</v>
      </c>
      <c r="AJ3105">
        <f t="shared" si="194"/>
        <v>0</v>
      </c>
      <c r="AK3105" s="15">
        <f>1</f>
        <v>1</v>
      </c>
    </row>
    <row r="3106" spans="1:37" x14ac:dyDescent="0.3">
      <c r="A3106" t="s">
        <v>6800</v>
      </c>
      <c r="B3106" s="1">
        <v>44325</v>
      </c>
      <c r="C3106" s="1">
        <v>44325</v>
      </c>
      <c r="D3106" t="s">
        <v>6801</v>
      </c>
      <c r="E3106" t="s">
        <v>1103</v>
      </c>
      <c r="F3106">
        <v>20</v>
      </c>
      <c r="G3106">
        <v>20</v>
      </c>
      <c r="H3106" t="s">
        <v>81</v>
      </c>
      <c r="I3106" t="s">
        <v>81</v>
      </c>
      <c r="J3106" t="s">
        <v>36</v>
      </c>
      <c r="K3106" t="s">
        <v>37</v>
      </c>
      <c r="L3106" t="s">
        <v>50</v>
      </c>
      <c r="M3106" t="s">
        <v>186</v>
      </c>
      <c r="N3106">
        <v>7</v>
      </c>
      <c r="O3106">
        <v>7</v>
      </c>
      <c r="P3106">
        <v>29131.43</v>
      </c>
      <c r="Q3106" s="2">
        <v>0.3</v>
      </c>
      <c r="R3106">
        <v>181240.28</v>
      </c>
      <c r="S3106">
        <v>48821.49</v>
      </c>
      <c r="T3106" s="3">
        <v>0.26900000000000002</v>
      </c>
      <c r="U3106">
        <v>47.3</v>
      </c>
      <c r="V3106" t="s">
        <v>68</v>
      </c>
      <c r="W3106">
        <v>3</v>
      </c>
      <c r="X3106" t="b">
        <v>0</v>
      </c>
      <c r="Y3106" t="s">
        <v>142</v>
      </c>
      <c r="Z3106" t="s">
        <v>142</v>
      </c>
      <c r="AA3106">
        <v>8</v>
      </c>
      <c r="AB3106">
        <v>8</v>
      </c>
      <c r="AC3106">
        <v>2021</v>
      </c>
      <c r="AD3106" s="1">
        <v>44317</v>
      </c>
      <c r="AE3106" t="s">
        <v>53</v>
      </c>
      <c r="AF3106" t="s">
        <v>43</v>
      </c>
      <c r="AG3106" t="str">
        <f t="shared" si="195"/>
        <v>Include</v>
      </c>
      <c r="AH3106">
        <f t="shared" si="192"/>
        <v>0</v>
      </c>
      <c r="AI3106">
        <f t="shared" si="193"/>
        <v>0</v>
      </c>
      <c r="AJ3106">
        <f t="shared" si="194"/>
        <v>0</v>
      </c>
      <c r="AK3106" s="15">
        <f>1</f>
        <v>1</v>
      </c>
    </row>
    <row r="3107" spans="1:37" x14ac:dyDescent="0.3">
      <c r="A3107" t="s">
        <v>6802</v>
      </c>
      <c r="B3107" s="1">
        <v>44324</v>
      </c>
      <c r="C3107" s="1">
        <v>44324</v>
      </c>
      <c r="D3107" t="s">
        <v>6803</v>
      </c>
      <c r="E3107" t="s">
        <v>2990</v>
      </c>
      <c r="F3107">
        <v>37</v>
      </c>
      <c r="G3107">
        <v>37</v>
      </c>
      <c r="H3107" t="s">
        <v>47</v>
      </c>
      <c r="I3107" t="s">
        <v>47</v>
      </c>
      <c r="J3107" t="s">
        <v>82</v>
      </c>
      <c r="K3107" t="s">
        <v>83</v>
      </c>
      <c r="L3107" t="s">
        <v>111</v>
      </c>
      <c r="M3107" t="s">
        <v>123</v>
      </c>
      <c r="N3107">
        <v>7</v>
      </c>
      <c r="O3107">
        <v>7</v>
      </c>
      <c r="P3107">
        <v>11542.97</v>
      </c>
      <c r="Q3107" s="2">
        <v>0.16</v>
      </c>
      <c r="R3107">
        <v>97177.38</v>
      </c>
      <c r="S3107">
        <v>24424.83</v>
      </c>
      <c r="T3107" s="3">
        <v>0.251</v>
      </c>
      <c r="U3107">
        <v>53.27</v>
      </c>
      <c r="V3107" t="s">
        <v>40</v>
      </c>
      <c r="W3107">
        <v>1</v>
      </c>
      <c r="X3107" t="b">
        <v>1</v>
      </c>
      <c r="Y3107" t="s">
        <v>41</v>
      </c>
      <c r="Z3107" t="s">
        <v>41</v>
      </c>
      <c r="AA3107">
        <v>7</v>
      </c>
      <c r="AB3107">
        <v>7</v>
      </c>
      <c r="AC3107">
        <v>2021</v>
      </c>
      <c r="AD3107" s="1">
        <v>44317</v>
      </c>
      <c r="AE3107" t="s">
        <v>61</v>
      </c>
      <c r="AF3107" t="s">
        <v>88</v>
      </c>
      <c r="AG3107" t="str">
        <f t="shared" si="195"/>
        <v>Include</v>
      </c>
      <c r="AH3107">
        <f t="shared" si="192"/>
        <v>1</v>
      </c>
      <c r="AI3107">
        <f t="shared" si="193"/>
        <v>1</v>
      </c>
      <c r="AJ3107">
        <f t="shared" si="194"/>
        <v>0</v>
      </c>
      <c r="AK3107" s="15">
        <f>1</f>
        <v>1</v>
      </c>
    </row>
    <row r="3108" spans="1:37" x14ac:dyDescent="0.3">
      <c r="A3108" t="s">
        <v>6804</v>
      </c>
      <c r="B3108" s="1">
        <v>44324</v>
      </c>
      <c r="C3108" s="1">
        <v>44324</v>
      </c>
      <c r="D3108" t="s">
        <v>6805</v>
      </c>
      <c r="E3108" t="s">
        <v>1284</v>
      </c>
      <c r="F3108">
        <v>17</v>
      </c>
      <c r="G3108">
        <v>17</v>
      </c>
      <c r="H3108" t="s">
        <v>47</v>
      </c>
      <c r="I3108" t="s">
        <v>47</v>
      </c>
      <c r="J3108" t="s">
        <v>116</v>
      </c>
      <c r="K3108" t="s">
        <v>117</v>
      </c>
      <c r="L3108" t="s">
        <v>38</v>
      </c>
      <c r="M3108" t="s">
        <v>447</v>
      </c>
      <c r="N3108">
        <v>1</v>
      </c>
      <c r="O3108">
        <v>1</v>
      </c>
      <c r="P3108">
        <v>860.28</v>
      </c>
      <c r="Q3108" s="2">
        <v>0.25</v>
      </c>
      <c r="R3108">
        <v>905.35</v>
      </c>
      <c r="S3108">
        <v>407.45</v>
      </c>
      <c r="T3108" s="3">
        <v>0.45</v>
      </c>
      <c r="U3108">
        <v>84.23</v>
      </c>
      <c r="V3108" t="s">
        <v>132</v>
      </c>
      <c r="W3108">
        <v>2</v>
      </c>
      <c r="X3108" t="b">
        <v>0</v>
      </c>
      <c r="Y3108" t="s">
        <v>60</v>
      </c>
      <c r="Z3108" t="s">
        <v>60</v>
      </c>
      <c r="AA3108">
        <v>9</v>
      </c>
      <c r="AB3108">
        <v>9</v>
      </c>
      <c r="AC3108">
        <v>2021</v>
      </c>
      <c r="AD3108" s="1">
        <v>44317</v>
      </c>
      <c r="AE3108" t="s">
        <v>42</v>
      </c>
      <c r="AF3108" t="s">
        <v>43</v>
      </c>
      <c r="AG3108" t="str">
        <f t="shared" si="195"/>
        <v>Include</v>
      </c>
      <c r="AH3108">
        <f t="shared" si="192"/>
        <v>0</v>
      </c>
      <c r="AI3108">
        <f t="shared" si="193"/>
        <v>1</v>
      </c>
      <c r="AJ3108">
        <f t="shared" si="194"/>
        <v>0</v>
      </c>
      <c r="AK3108" s="15">
        <f>1</f>
        <v>1</v>
      </c>
    </row>
    <row r="3109" spans="1:37" x14ac:dyDescent="0.3">
      <c r="A3109" t="s">
        <v>6806</v>
      </c>
      <c r="B3109" t="s">
        <v>6807</v>
      </c>
      <c r="C3109" s="1">
        <v>44324</v>
      </c>
      <c r="D3109" t="s">
        <v>6808</v>
      </c>
      <c r="E3109" t="s">
        <v>1752</v>
      </c>
      <c r="F3109">
        <v>41</v>
      </c>
      <c r="G3109">
        <v>41</v>
      </c>
      <c r="H3109" t="s">
        <v>35</v>
      </c>
      <c r="I3109" t="s">
        <v>35</v>
      </c>
      <c r="J3109" t="s">
        <v>48</v>
      </c>
      <c r="K3109" t="s">
        <v>230</v>
      </c>
      <c r="L3109" t="s">
        <v>84</v>
      </c>
      <c r="M3109" t="s">
        <v>85</v>
      </c>
      <c r="N3109">
        <v>7</v>
      </c>
      <c r="O3109">
        <v>7</v>
      </c>
      <c r="P3109">
        <v>299.11</v>
      </c>
      <c r="Q3109" s="2">
        <v>0.28000000000000003</v>
      </c>
      <c r="R3109">
        <v>2191.0300000000002</v>
      </c>
      <c r="S3109">
        <v>148.75</v>
      </c>
      <c r="T3109" s="3">
        <v>6.8000000000000005E-2</v>
      </c>
      <c r="U3109">
        <v>87.79</v>
      </c>
      <c r="V3109" t="s">
        <v>52</v>
      </c>
      <c r="W3109">
        <v>5</v>
      </c>
      <c r="X3109" t="b">
        <v>0</v>
      </c>
      <c r="Y3109" t="s">
        <v>60</v>
      </c>
      <c r="Z3109" t="s">
        <v>60</v>
      </c>
      <c r="AA3109">
        <v>6</v>
      </c>
      <c r="AB3109">
        <v>6</v>
      </c>
      <c r="AC3109">
        <v>2021</v>
      </c>
      <c r="AD3109" s="1">
        <v>44317</v>
      </c>
      <c r="AE3109" t="s">
        <v>61</v>
      </c>
      <c r="AF3109" t="s">
        <v>43</v>
      </c>
      <c r="AG3109" t="str">
        <f t="shared" si="195"/>
        <v>Include</v>
      </c>
      <c r="AH3109">
        <f t="shared" si="192"/>
        <v>0</v>
      </c>
      <c r="AI3109">
        <f t="shared" si="193"/>
        <v>1</v>
      </c>
      <c r="AJ3109">
        <f t="shared" si="194"/>
        <v>0</v>
      </c>
      <c r="AK3109" s="15">
        <f>1</f>
        <v>1</v>
      </c>
    </row>
    <row r="3110" spans="1:37" x14ac:dyDescent="0.3">
      <c r="A3110" t="s">
        <v>6809</v>
      </c>
      <c r="B3110" s="1">
        <v>44324</v>
      </c>
      <c r="C3110" s="1">
        <v>44324</v>
      </c>
      <c r="D3110" t="s">
        <v>6810</v>
      </c>
      <c r="E3110" t="s">
        <v>2248</v>
      </c>
      <c r="F3110">
        <v>43</v>
      </c>
      <c r="G3110">
        <v>43</v>
      </c>
      <c r="H3110" t="s">
        <v>47</v>
      </c>
      <c r="I3110" t="s">
        <v>47</v>
      </c>
      <c r="J3110" t="s">
        <v>82</v>
      </c>
      <c r="K3110" t="s">
        <v>122</v>
      </c>
      <c r="L3110" t="s">
        <v>74</v>
      </c>
      <c r="M3110" t="s">
        <v>127</v>
      </c>
      <c r="N3110">
        <v>10</v>
      </c>
      <c r="O3110">
        <v>10</v>
      </c>
      <c r="P3110">
        <v>65812.2</v>
      </c>
      <c r="Q3110" s="2">
        <v>0.14000000000000001</v>
      </c>
      <c r="R3110">
        <v>755611.74</v>
      </c>
      <c r="S3110">
        <v>101212.3</v>
      </c>
      <c r="T3110" s="3">
        <v>0.13400000000000001</v>
      </c>
      <c r="U3110">
        <v>48.25</v>
      </c>
      <c r="V3110" t="s">
        <v>99</v>
      </c>
      <c r="W3110">
        <v>4</v>
      </c>
      <c r="X3110" t="b">
        <v>0</v>
      </c>
      <c r="Y3110" t="s">
        <v>60</v>
      </c>
      <c r="Z3110" t="s">
        <v>60</v>
      </c>
      <c r="AA3110">
        <v>8</v>
      </c>
      <c r="AB3110">
        <v>8</v>
      </c>
      <c r="AC3110">
        <v>2021</v>
      </c>
      <c r="AD3110" s="1">
        <v>44317</v>
      </c>
      <c r="AE3110" t="s">
        <v>61</v>
      </c>
      <c r="AF3110" t="s">
        <v>88</v>
      </c>
      <c r="AG3110" t="str">
        <f t="shared" si="195"/>
        <v>Include</v>
      </c>
      <c r="AH3110">
        <f t="shared" si="192"/>
        <v>0</v>
      </c>
      <c r="AI3110">
        <f t="shared" si="193"/>
        <v>1</v>
      </c>
      <c r="AJ3110">
        <f t="shared" si="194"/>
        <v>0</v>
      </c>
      <c r="AK3110" s="15">
        <f>1</f>
        <v>1</v>
      </c>
    </row>
    <row r="3111" spans="1:37" x14ac:dyDescent="0.3">
      <c r="A3111" t="s">
        <v>6811</v>
      </c>
      <c r="B3111" s="1">
        <v>44323</v>
      </c>
      <c r="C3111" s="1">
        <v>44323</v>
      </c>
      <c r="D3111" t="s">
        <v>6812</v>
      </c>
      <c r="E3111" t="s">
        <v>1210</v>
      </c>
      <c r="F3111">
        <v>26</v>
      </c>
      <c r="G3111">
        <v>26</v>
      </c>
      <c r="H3111" t="s">
        <v>265</v>
      </c>
      <c r="I3111" t="s">
        <v>35</v>
      </c>
      <c r="J3111" t="s">
        <v>48</v>
      </c>
      <c r="K3111" t="s">
        <v>230</v>
      </c>
      <c r="L3111" t="s">
        <v>38</v>
      </c>
      <c r="M3111" t="s">
        <v>39</v>
      </c>
      <c r="N3111">
        <v>9</v>
      </c>
      <c r="O3111">
        <v>9</v>
      </c>
      <c r="P3111">
        <v>1526.75</v>
      </c>
      <c r="Q3111" s="2">
        <v>0.05</v>
      </c>
      <c r="R3111">
        <v>20189.330000000002</v>
      </c>
      <c r="S3111">
        <v>9972.58</v>
      </c>
      <c r="T3111" s="3">
        <v>0.49399999999999999</v>
      </c>
      <c r="U3111">
        <v>67.44</v>
      </c>
      <c r="V3111" t="s">
        <v>76</v>
      </c>
      <c r="X3111" t="b">
        <v>0</v>
      </c>
      <c r="Y3111" t="s">
        <v>60</v>
      </c>
      <c r="Z3111" t="s">
        <v>60</v>
      </c>
      <c r="AA3111">
        <v>8</v>
      </c>
      <c r="AB3111">
        <v>8</v>
      </c>
      <c r="AC3111">
        <v>2021</v>
      </c>
      <c r="AD3111" s="1">
        <v>44317</v>
      </c>
      <c r="AE3111" t="s">
        <v>87</v>
      </c>
      <c r="AF3111" t="s">
        <v>69</v>
      </c>
      <c r="AG3111" t="str">
        <f t="shared" si="195"/>
        <v>Include</v>
      </c>
      <c r="AH3111">
        <f t="shared" si="192"/>
        <v>0</v>
      </c>
      <c r="AI3111">
        <f t="shared" si="193"/>
        <v>1</v>
      </c>
      <c r="AJ3111">
        <f t="shared" si="194"/>
        <v>0</v>
      </c>
      <c r="AK3111" s="15">
        <f>1</f>
        <v>1</v>
      </c>
    </row>
    <row r="3112" spans="1:37" x14ac:dyDescent="0.3">
      <c r="A3112" t="s">
        <v>6813</v>
      </c>
      <c r="B3112" s="1">
        <v>44323</v>
      </c>
      <c r="C3112" s="1">
        <v>44323</v>
      </c>
      <c r="D3112" t="s">
        <v>6814</v>
      </c>
      <c r="E3112" t="s">
        <v>1025</v>
      </c>
      <c r="F3112">
        <v>36</v>
      </c>
      <c r="G3112">
        <v>36</v>
      </c>
      <c r="H3112" t="s">
        <v>81</v>
      </c>
      <c r="I3112" t="s">
        <v>81</v>
      </c>
      <c r="J3112" t="s">
        <v>57</v>
      </c>
      <c r="K3112" t="s">
        <v>155</v>
      </c>
      <c r="L3112" t="s">
        <v>50</v>
      </c>
      <c r="M3112" t="s">
        <v>251</v>
      </c>
      <c r="N3112">
        <v>5</v>
      </c>
      <c r="O3112">
        <v>5</v>
      </c>
      <c r="P3112">
        <v>4812.43</v>
      </c>
      <c r="Q3112" s="2">
        <v>0.27</v>
      </c>
      <c r="R3112">
        <v>22526.71</v>
      </c>
      <c r="S3112">
        <v>6783.1</v>
      </c>
      <c r="T3112" s="3">
        <v>0.30099999999999999</v>
      </c>
      <c r="U3112">
        <v>109.38</v>
      </c>
      <c r="V3112" t="s">
        <v>52</v>
      </c>
      <c r="W3112">
        <v>4</v>
      </c>
      <c r="X3112" t="b">
        <v>0</v>
      </c>
      <c r="Y3112" t="s">
        <v>60</v>
      </c>
      <c r="Z3112" t="s">
        <v>60</v>
      </c>
      <c r="AA3112">
        <v>4</v>
      </c>
      <c r="AB3112">
        <v>4</v>
      </c>
      <c r="AC3112">
        <v>2021</v>
      </c>
      <c r="AD3112" s="1">
        <v>44317</v>
      </c>
      <c r="AE3112" t="s">
        <v>61</v>
      </c>
      <c r="AF3112" t="s">
        <v>43</v>
      </c>
      <c r="AG3112" t="str">
        <f t="shared" si="195"/>
        <v>Include</v>
      </c>
      <c r="AH3112">
        <f t="shared" si="192"/>
        <v>0</v>
      </c>
      <c r="AI3112">
        <f t="shared" si="193"/>
        <v>1</v>
      </c>
      <c r="AJ3112">
        <f t="shared" si="194"/>
        <v>0</v>
      </c>
      <c r="AK3112" s="15">
        <f>1</f>
        <v>1</v>
      </c>
    </row>
    <row r="3113" spans="1:37" x14ac:dyDescent="0.3">
      <c r="A3113" t="s">
        <v>6815</v>
      </c>
      <c r="B3113" s="1">
        <v>44323</v>
      </c>
      <c r="C3113" s="1">
        <v>44323</v>
      </c>
      <c r="D3113" t="s">
        <v>6816</v>
      </c>
      <c r="E3113" t="s">
        <v>339</v>
      </c>
      <c r="F3113">
        <v>20</v>
      </c>
      <c r="G3113">
        <v>20</v>
      </c>
      <c r="H3113" t="s">
        <v>47</v>
      </c>
      <c r="I3113" t="s">
        <v>47</v>
      </c>
      <c r="J3113" t="s">
        <v>82</v>
      </c>
      <c r="K3113" t="s">
        <v>131</v>
      </c>
      <c r="L3113" t="s">
        <v>111</v>
      </c>
      <c r="M3113" t="s">
        <v>112</v>
      </c>
      <c r="N3113">
        <v>7</v>
      </c>
      <c r="O3113">
        <v>7</v>
      </c>
      <c r="P3113">
        <v>9096.84</v>
      </c>
      <c r="Q3113" s="2">
        <v>0.3</v>
      </c>
      <c r="R3113">
        <v>70055.58</v>
      </c>
      <c r="S3113">
        <v>17866.41</v>
      </c>
      <c r="T3113" s="3">
        <v>0.255</v>
      </c>
      <c r="U3113">
        <v>64.48</v>
      </c>
      <c r="V3113" t="s">
        <v>68</v>
      </c>
      <c r="X3113" t="b">
        <v>0</v>
      </c>
      <c r="Y3113" t="s">
        <v>60</v>
      </c>
      <c r="Z3113" t="s">
        <v>60</v>
      </c>
      <c r="AA3113">
        <v>3</v>
      </c>
      <c r="AB3113">
        <v>3</v>
      </c>
      <c r="AC3113">
        <v>2021</v>
      </c>
      <c r="AD3113" s="1">
        <v>44317</v>
      </c>
      <c r="AE3113" t="s">
        <v>53</v>
      </c>
      <c r="AF3113" t="s">
        <v>43</v>
      </c>
      <c r="AG3113" t="str">
        <f t="shared" si="195"/>
        <v>Include</v>
      </c>
      <c r="AH3113">
        <f t="shared" si="192"/>
        <v>0</v>
      </c>
      <c r="AI3113">
        <f t="shared" si="193"/>
        <v>1</v>
      </c>
      <c r="AJ3113">
        <f t="shared" si="194"/>
        <v>0</v>
      </c>
      <c r="AK3113" s="15">
        <f>1</f>
        <v>1</v>
      </c>
    </row>
    <row r="3114" spans="1:37" x14ac:dyDescent="0.3">
      <c r="A3114" t="s">
        <v>6817</v>
      </c>
      <c r="B3114" s="1">
        <v>44322</v>
      </c>
      <c r="C3114" s="1">
        <v>44322</v>
      </c>
      <c r="D3114" t="s">
        <v>6818</v>
      </c>
      <c r="E3114" t="s">
        <v>1393</v>
      </c>
      <c r="F3114">
        <v>33</v>
      </c>
      <c r="G3114">
        <v>33</v>
      </c>
      <c r="H3114" t="s">
        <v>47</v>
      </c>
      <c r="I3114" t="s">
        <v>47</v>
      </c>
      <c r="J3114" t="s">
        <v>82</v>
      </c>
      <c r="K3114" t="s">
        <v>266</v>
      </c>
      <c r="L3114" t="s">
        <v>97</v>
      </c>
      <c r="M3114" t="s">
        <v>275</v>
      </c>
      <c r="N3114">
        <v>7</v>
      </c>
      <c r="O3114">
        <v>7</v>
      </c>
      <c r="P3114">
        <v>1042.98</v>
      </c>
      <c r="Q3114" s="2">
        <v>0.3</v>
      </c>
      <c r="R3114">
        <v>7120.16</v>
      </c>
      <c r="S3114">
        <v>2589.16</v>
      </c>
      <c r="T3114" s="3">
        <v>0.36399999999999999</v>
      </c>
      <c r="U3114">
        <v>61.15</v>
      </c>
      <c r="V3114" t="s">
        <v>132</v>
      </c>
      <c r="W3114">
        <v>2</v>
      </c>
      <c r="X3114" t="b">
        <v>1</v>
      </c>
      <c r="Y3114" t="s">
        <v>41</v>
      </c>
      <c r="Z3114" t="s">
        <v>41</v>
      </c>
      <c r="AA3114">
        <v>4</v>
      </c>
      <c r="AB3114">
        <v>4</v>
      </c>
      <c r="AC3114">
        <v>2021</v>
      </c>
      <c r="AD3114" s="1">
        <v>44317</v>
      </c>
      <c r="AE3114" t="s">
        <v>87</v>
      </c>
      <c r="AF3114" t="s">
        <v>43</v>
      </c>
      <c r="AG3114" t="str">
        <f t="shared" si="195"/>
        <v>Include</v>
      </c>
      <c r="AH3114">
        <f t="shared" si="192"/>
        <v>1</v>
      </c>
      <c r="AI3114">
        <f t="shared" si="193"/>
        <v>1</v>
      </c>
      <c r="AJ3114">
        <f t="shared" si="194"/>
        <v>0</v>
      </c>
      <c r="AK3114" s="15">
        <f>1</f>
        <v>1</v>
      </c>
    </row>
    <row r="3115" spans="1:37" x14ac:dyDescent="0.3">
      <c r="A3115" t="s">
        <v>6819</v>
      </c>
      <c r="B3115" s="1">
        <v>44322</v>
      </c>
      <c r="C3115" s="1">
        <v>44322</v>
      </c>
      <c r="D3115" t="s">
        <v>6820</v>
      </c>
      <c r="E3115" t="s">
        <v>526</v>
      </c>
      <c r="F3115">
        <v>53</v>
      </c>
      <c r="G3115">
        <v>53</v>
      </c>
      <c r="H3115" t="s">
        <v>47</v>
      </c>
      <c r="I3115" t="s">
        <v>47</v>
      </c>
      <c r="J3115" t="s">
        <v>116</v>
      </c>
      <c r="K3115" t="s">
        <v>260</v>
      </c>
      <c r="L3115" t="s">
        <v>84</v>
      </c>
      <c r="M3115" t="s">
        <v>146</v>
      </c>
      <c r="N3115">
        <v>10</v>
      </c>
      <c r="O3115">
        <v>10</v>
      </c>
      <c r="P3115">
        <v>426.88</v>
      </c>
      <c r="Q3115" s="2">
        <v>0.19</v>
      </c>
      <c r="R3115">
        <v>4803.63</v>
      </c>
      <c r="S3115">
        <v>399.66</v>
      </c>
      <c r="T3115" s="3">
        <v>8.3000000000000004E-2</v>
      </c>
      <c r="U3115">
        <v>69.62</v>
      </c>
      <c r="V3115" t="s">
        <v>132</v>
      </c>
      <c r="X3115" t="b">
        <v>0</v>
      </c>
      <c r="Y3115" t="s">
        <v>100</v>
      </c>
      <c r="Z3115" t="s">
        <v>100</v>
      </c>
      <c r="AA3115">
        <v>3</v>
      </c>
      <c r="AB3115">
        <v>3</v>
      </c>
      <c r="AC3115">
        <v>2021</v>
      </c>
      <c r="AD3115" s="1">
        <v>44317</v>
      </c>
      <c r="AE3115" t="s">
        <v>101</v>
      </c>
      <c r="AF3115" t="s">
        <v>88</v>
      </c>
      <c r="AG3115" t="str">
        <f t="shared" si="195"/>
        <v>Include</v>
      </c>
      <c r="AH3115">
        <f t="shared" si="192"/>
        <v>0</v>
      </c>
      <c r="AI3115">
        <f t="shared" si="193"/>
        <v>0</v>
      </c>
      <c r="AJ3115">
        <f t="shared" si="194"/>
        <v>1</v>
      </c>
      <c r="AK3115" s="15">
        <f>1</f>
        <v>1</v>
      </c>
    </row>
    <row r="3116" spans="1:37" x14ac:dyDescent="0.3">
      <c r="A3116" t="s">
        <v>6821</v>
      </c>
      <c r="B3116" s="1">
        <v>44322</v>
      </c>
      <c r="C3116" s="1">
        <v>44322</v>
      </c>
      <c r="D3116" t="s">
        <v>6822</v>
      </c>
      <c r="E3116" t="s">
        <v>715</v>
      </c>
      <c r="F3116">
        <v>27</v>
      </c>
      <c r="G3116">
        <v>27</v>
      </c>
      <c r="H3116" t="s">
        <v>47</v>
      </c>
      <c r="I3116" t="s">
        <v>47</v>
      </c>
      <c r="J3116" t="s">
        <v>82</v>
      </c>
      <c r="K3116" t="s">
        <v>131</v>
      </c>
      <c r="L3116" t="s">
        <v>111</v>
      </c>
      <c r="M3116" t="s">
        <v>856</v>
      </c>
      <c r="N3116">
        <v>9</v>
      </c>
      <c r="O3116">
        <v>9</v>
      </c>
      <c r="P3116">
        <v>748.26</v>
      </c>
      <c r="R3116">
        <v>10901.11</v>
      </c>
      <c r="S3116">
        <v>3339.14</v>
      </c>
      <c r="T3116" s="3">
        <v>0.30599999999999999</v>
      </c>
      <c r="U3116">
        <v>48.2</v>
      </c>
      <c r="V3116" t="s">
        <v>52</v>
      </c>
      <c r="W3116">
        <v>3</v>
      </c>
      <c r="X3116" t="b">
        <v>0</v>
      </c>
      <c r="Y3116" t="s">
        <v>142</v>
      </c>
      <c r="Z3116" t="s">
        <v>142</v>
      </c>
      <c r="AA3116">
        <v>3</v>
      </c>
      <c r="AB3116">
        <v>3</v>
      </c>
      <c r="AC3116">
        <v>2021</v>
      </c>
      <c r="AD3116" s="1">
        <v>44317</v>
      </c>
      <c r="AE3116" t="s">
        <v>87</v>
      </c>
      <c r="AF3116" t="s">
        <v>201</v>
      </c>
      <c r="AG3116" t="str">
        <f t="shared" si="195"/>
        <v>Include</v>
      </c>
      <c r="AH3116">
        <f t="shared" si="192"/>
        <v>0</v>
      </c>
      <c r="AI3116">
        <f t="shared" si="193"/>
        <v>0</v>
      </c>
      <c r="AJ3116">
        <f t="shared" si="194"/>
        <v>0</v>
      </c>
      <c r="AK3116" s="15">
        <f>1</f>
        <v>1</v>
      </c>
    </row>
    <row r="3117" spans="1:37" x14ac:dyDescent="0.3">
      <c r="A3117" t="s">
        <v>6823</v>
      </c>
      <c r="B3117" s="1">
        <v>44321</v>
      </c>
      <c r="C3117" s="1">
        <v>44321</v>
      </c>
      <c r="D3117" t="s">
        <v>6824</v>
      </c>
      <c r="E3117" t="s">
        <v>162</v>
      </c>
      <c r="F3117">
        <v>36</v>
      </c>
      <c r="G3117">
        <v>36</v>
      </c>
      <c r="H3117" t="s">
        <v>35</v>
      </c>
      <c r="I3117" t="s">
        <v>35</v>
      </c>
      <c r="J3117" t="s">
        <v>82</v>
      </c>
      <c r="K3117" t="s">
        <v>131</v>
      </c>
      <c r="L3117" t="s">
        <v>74</v>
      </c>
      <c r="M3117" t="s">
        <v>75</v>
      </c>
      <c r="N3117">
        <v>3</v>
      </c>
      <c r="O3117">
        <v>3</v>
      </c>
      <c r="P3117">
        <v>19106.04</v>
      </c>
      <c r="Q3117" s="2">
        <v>0.28999999999999998</v>
      </c>
      <c r="R3117">
        <v>55864.82</v>
      </c>
      <c r="S3117">
        <v>5910.7</v>
      </c>
      <c r="T3117" s="3">
        <v>0.106</v>
      </c>
      <c r="U3117">
        <v>48.94</v>
      </c>
      <c r="V3117" t="s">
        <v>76</v>
      </c>
      <c r="W3117">
        <v>5</v>
      </c>
      <c r="X3117" t="b">
        <v>0</v>
      </c>
      <c r="Y3117" t="s">
        <v>382</v>
      </c>
      <c r="Z3117" t="s">
        <v>60</v>
      </c>
      <c r="AA3117">
        <v>10</v>
      </c>
      <c r="AB3117">
        <v>10</v>
      </c>
      <c r="AC3117">
        <v>2021</v>
      </c>
      <c r="AD3117" s="1">
        <v>44317</v>
      </c>
      <c r="AE3117" t="s">
        <v>61</v>
      </c>
      <c r="AF3117" t="s">
        <v>43</v>
      </c>
      <c r="AG3117" t="str">
        <f t="shared" si="195"/>
        <v>Include</v>
      </c>
      <c r="AH3117">
        <f t="shared" si="192"/>
        <v>0</v>
      </c>
      <c r="AI3117">
        <f t="shared" si="193"/>
        <v>1</v>
      </c>
      <c r="AJ3117">
        <f t="shared" si="194"/>
        <v>0</v>
      </c>
      <c r="AK3117" s="15">
        <f>1</f>
        <v>1</v>
      </c>
    </row>
    <row r="3118" spans="1:37" x14ac:dyDescent="0.3">
      <c r="A3118" t="s">
        <v>6825</v>
      </c>
      <c r="B3118" s="1">
        <v>44320</v>
      </c>
      <c r="C3118" s="1">
        <v>44320</v>
      </c>
      <c r="D3118" t="s">
        <v>6826</v>
      </c>
      <c r="E3118" t="s">
        <v>802</v>
      </c>
      <c r="F3118">
        <v>44</v>
      </c>
      <c r="G3118">
        <v>44</v>
      </c>
      <c r="H3118" t="s">
        <v>47</v>
      </c>
      <c r="I3118" t="s">
        <v>47</v>
      </c>
      <c r="J3118" t="s">
        <v>57</v>
      </c>
      <c r="K3118" t="s">
        <v>205</v>
      </c>
      <c r="L3118" t="s">
        <v>97</v>
      </c>
      <c r="M3118" t="s">
        <v>361</v>
      </c>
      <c r="N3118">
        <v>10</v>
      </c>
      <c r="O3118">
        <v>10</v>
      </c>
      <c r="P3118">
        <v>924.25</v>
      </c>
      <c r="Q3118" s="2">
        <v>0.28000000000000003</v>
      </c>
      <c r="R3118">
        <v>8777.25</v>
      </c>
      <c r="S3118">
        <v>3626.02</v>
      </c>
      <c r="T3118" s="3">
        <v>0.41299999999999998</v>
      </c>
      <c r="U3118">
        <v>85.57</v>
      </c>
      <c r="V3118" t="s">
        <v>52</v>
      </c>
      <c r="W3118">
        <v>4</v>
      </c>
      <c r="X3118" t="b">
        <v>0</v>
      </c>
      <c r="Y3118" t="s">
        <v>60</v>
      </c>
      <c r="Z3118" t="s">
        <v>60</v>
      </c>
      <c r="AA3118">
        <v>10</v>
      </c>
      <c r="AB3118">
        <v>10</v>
      </c>
      <c r="AC3118">
        <v>2021</v>
      </c>
      <c r="AD3118" s="1">
        <v>44317</v>
      </c>
      <c r="AE3118" t="s">
        <v>61</v>
      </c>
      <c r="AF3118" t="s">
        <v>43</v>
      </c>
      <c r="AG3118" t="str">
        <f t="shared" si="195"/>
        <v>Include</v>
      </c>
      <c r="AH3118">
        <f t="shared" si="192"/>
        <v>0</v>
      </c>
      <c r="AI3118">
        <f t="shared" si="193"/>
        <v>1</v>
      </c>
      <c r="AJ3118">
        <f t="shared" si="194"/>
        <v>0</v>
      </c>
      <c r="AK3118" s="15">
        <f>1</f>
        <v>1</v>
      </c>
    </row>
    <row r="3119" spans="1:37" x14ac:dyDescent="0.3">
      <c r="A3119" t="s">
        <v>6827</v>
      </c>
      <c r="B3119" s="1">
        <v>44320</v>
      </c>
      <c r="C3119" s="1">
        <v>44320</v>
      </c>
      <c r="D3119" t="s">
        <v>6828</v>
      </c>
      <c r="E3119" t="s">
        <v>460</v>
      </c>
      <c r="F3119">
        <v>29</v>
      </c>
      <c r="G3119">
        <v>29</v>
      </c>
      <c r="H3119" t="s">
        <v>47</v>
      </c>
      <c r="I3119" t="s">
        <v>47</v>
      </c>
      <c r="J3119" t="s">
        <v>82</v>
      </c>
      <c r="K3119" t="s">
        <v>131</v>
      </c>
      <c r="L3119" t="s">
        <v>74</v>
      </c>
      <c r="M3119" t="s">
        <v>235</v>
      </c>
      <c r="N3119">
        <v>1</v>
      </c>
      <c r="O3119">
        <v>1</v>
      </c>
      <c r="P3119">
        <v>22006.34</v>
      </c>
      <c r="Q3119" s="2">
        <v>0.11</v>
      </c>
      <c r="R3119">
        <v>26028.1</v>
      </c>
      <c r="S3119">
        <v>3707.24</v>
      </c>
      <c r="T3119" s="3">
        <v>0.14199999999999999</v>
      </c>
      <c r="U3119">
        <v>40.729999999999997</v>
      </c>
      <c r="V3119" t="s">
        <v>132</v>
      </c>
      <c r="W3119">
        <v>2</v>
      </c>
      <c r="X3119" t="b">
        <v>1</v>
      </c>
      <c r="Y3119" t="s">
        <v>41</v>
      </c>
      <c r="Z3119" t="s">
        <v>41</v>
      </c>
      <c r="AA3119">
        <v>10</v>
      </c>
      <c r="AB3119">
        <v>10</v>
      </c>
      <c r="AC3119">
        <v>2021</v>
      </c>
      <c r="AD3119" s="1">
        <v>44317</v>
      </c>
      <c r="AE3119" t="s">
        <v>87</v>
      </c>
      <c r="AF3119" t="s">
        <v>88</v>
      </c>
      <c r="AG3119" t="str">
        <f t="shared" si="195"/>
        <v>Include</v>
      </c>
      <c r="AH3119">
        <f t="shared" si="192"/>
        <v>1</v>
      </c>
      <c r="AI3119">
        <f t="shared" si="193"/>
        <v>1</v>
      </c>
      <c r="AJ3119">
        <f t="shared" si="194"/>
        <v>0</v>
      </c>
      <c r="AK3119" s="15">
        <f>1</f>
        <v>1</v>
      </c>
    </row>
    <row r="3120" spans="1:37" x14ac:dyDescent="0.3">
      <c r="A3120" t="s">
        <v>6829</v>
      </c>
      <c r="B3120" s="1">
        <v>44320</v>
      </c>
      <c r="C3120" s="1">
        <v>44320</v>
      </c>
      <c r="D3120" t="s">
        <v>6830</v>
      </c>
      <c r="E3120" t="s">
        <v>728</v>
      </c>
      <c r="F3120">
        <v>43</v>
      </c>
      <c r="G3120">
        <v>43</v>
      </c>
      <c r="H3120" t="s">
        <v>35</v>
      </c>
      <c r="I3120" t="s">
        <v>35</v>
      </c>
      <c r="J3120" t="s">
        <v>82</v>
      </c>
      <c r="K3120" t="s">
        <v>83</v>
      </c>
      <c r="L3120" t="s">
        <v>50</v>
      </c>
      <c r="M3120" t="s">
        <v>67</v>
      </c>
      <c r="P3120">
        <v>31699.03</v>
      </c>
      <c r="Q3120" s="2">
        <v>0</v>
      </c>
      <c r="R3120">
        <v>40736.49</v>
      </c>
      <c r="S3120">
        <v>13735.32</v>
      </c>
      <c r="T3120" s="3">
        <v>0.33700000000000002</v>
      </c>
      <c r="U3120">
        <v>44.74</v>
      </c>
      <c r="V3120" t="s">
        <v>76</v>
      </c>
      <c r="W3120">
        <v>1</v>
      </c>
      <c r="X3120" t="b">
        <v>1</v>
      </c>
      <c r="Y3120" t="s">
        <v>41</v>
      </c>
      <c r="Z3120" t="s">
        <v>41</v>
      </c>
      <c r="AA3120">
        <v>8</v>
      </c>
      <c r="AB3120">
        <v>8</v>
      </c>
      <c r="AC3120">
        <v>2021</v>
      </c>
      <c r="AD3120" s="1">
        <v>44317</v>
      </c>
      <c r="AE3120" t="s">
        <v>61</v>
      </c>
      <c r="AF3120" s="2">
        <v>0</v>
      </c>
      <c r="AG3120" t="str">
        <f t="shared" si="195"/>
        <v>Include</v>
      </c>
      <c r="AH3120">
        <f t="shared" si="192"/>
        <v>1</v>
      </c>
      <c r="AI3120">
        <f t="shared" si="193"/>
        <v>1</v>
      </c>
      <c r="AJ3120">
        <f t="shared" si="194"/>
        <v>0</v>
      </c>
      <c r="AK3120" s="15">
        <f>1</f>
        <v>1</v>
      </c>
    </row>
    <row r="3121" spans="1:37" x14ac:dyDescent="0.3">
      <c r="A3121" t="s">
        <v>6831</v>
      </c>
      <c r="B3121" s="1">
        <v>44320</v>
      </c>
      <c r="C3121" s="1">
        <v>44320</v>
      </c>
      <c r="D3121" t="s">
        <v>6832</v>
      </c>
      <c r="E3121" t="s">
        <v>569</v>
      </c>
      <c r="F3121">
        <v>21</v>
      </c>
      <c r="G3121">
        <v>21</v>
      </c>
      <c r="H3121" t="s">
        <v>340</v>
      </c>
      <c r="I3121" t="s">
        <v>35</v>
      </c>
      <c r="J3121" t="s">
        <v>36</v>
      </c>
      <c r="K3121" t="s">
        <v>106</v>
      </c>
      <c r="L3121" t="s">
        <v>84</v>
      </c>
      <c r="M3121" t="s">
        <v>85</v>
      </c>
      <c r="N3121">
        <v>6</v>
      </c>
      <c r="O3121">
        <v>6</v>
      </c>
      <c r="P3121">
        <v>195</v>
      </c>
      <c r="Q3121" s="2">
        <v>0.01</v>
      </c>
      <c r="R3121">
        <v>1590.89</v>
      </c>
      <c r="S3121">
        <v>163.31</v>
      </c>
      <c r="T3121" s="3">
        <v>0.10299999999999999</v>
      </c>
      <c r="U3121">
        <v>46.08</v>
      </c>
      <c r="V3121" t="s">
        <v>99</v>
      </c>
      <c r="W3121">
        <v>2</v>
      </c>
      <c r="X3121" t="b">
        <v>0</v>
      </c>
      <c r="Y3121" t="s">
        <v>100</v>
      </c>
      <c r="Z3121" t="s">
        <v>100</v>
      </c>
      <c r="AA3121">
        <v>7</v>
      </c>
      <c r="AB3121">
        <v>7</v>
      </c>
      <c r="AC3121">
        <v>2021</v>
      </c>
      <c r="AD3121" s="1">
        <v>44317</v>
      </c>
      <c r="AE3121" t="s">
        <v>53</v>
      </c>
      <c r="AF3121" t="s">
        <v>69</v>
      </c>
      <c r="AG3121" t="str">
        <f t="shared" si="195"/>
        <v>Include</v>
      </c>
      <c r="AH3121">
        <f t="shared" si="192"/>
        <v>0</v>
      </c>
      <c r="AI3121">
        <f t="shared" si="193"/>
        <v>0</v>
      </c>
      <c r="AJ3121">
        <f t="shared" si="194"/>
        <v>1</v>
      </c>
      <c r="AK3121" s="15">
        <f>1</f>
        <v>1</v>
      </c>
    </row>
    <row r="3122" spans="1:37" x14ac:dyDescent="0.3">
      <c r="A3122" t="s">
        <v>6833</v>
      </c>
      <c r="B3122" s="1">
        <v>44319</v>
      </c>
      <c r="C3122" s="1">
        <v>44319</v>
      </c>
      <c r="D3122" t="s">
        <v>6834</v>
      </c>
      <c r="E3122" t="s">
        <v>493</v>
      </c>
      <c r="F3122">
        <v>52</v>
      </c>
      <c r="G3122">
        <v>52</v>
      </c>
      <c r="H3122" t="s">
        <v>274</v>
      </c>
      <c r="I3122" t="s">
        <v>81</v>
      </c>
      <c r="J3122" t="s">
        <v>57</v>
      </c>
      <c r="K3122" t="s">
        <v>205</v>
      </c>
      <c r="L3122" t="s">
        <v>38</v>
      </c>
      <c r="M3122" t="s">
        <v>93</v>
      </c>
      <c r="N3122">
        <v>2</v>
      </c>
      <c r="O3122">
        <v>2</v>
      </c>
      <c r="P3122">
        <v>608.88</v>
      </c>
      <c r="Q3122" s="2">
        <v>0.23</v>
      </c>
      <c r="R3122">
        <v>1272.71</v>
      </c>
      <c r="S3122">
        <v>511.96</v>
      </c>
      <c r="T3122" s="3">
        <v>0.40200000000000002</v>
      </c>
      <c r="U3122">
        <v>106.95</v>
      </c>
      <c r="V3122" t="s">
        <v>76</v>
      </c>
      <c r="W3122">
        <v>4</v>
      </c>
      <c r="X3122" t="b">
        <v>1</v>
      </c>
      <c r="Y3122" t="s">
        <v>41</v>
      </c>
      <c r="Z3122" t="s">
        <v>41</v>
      </c>
      <c r="AA3122">
        <v>4</v>
      </c>
      <c r="AB3122">
        <v>4</v>
      </c>
      <c r="AC3122">
        <v>2021</v>
      </c>
      <c r="AD3122" s="1">
        <v>44317</v>
      </c>
      <c r="AE3122" t="s">
        <v>101</v>
      </c>
      <c r="AF3122" t="s">
        <v>43</v>
      </c>
      <c r="AG3122" t="str">
        <f t="shared" si="195"/>
        <v>Include</v>
      </c>
      <c r="AH3122">
        <f t="shared" si="192"/>
        <v>1</v>
      </c>
      <c r="AI3122">
        <f t="shared" si="193"/>
        <v>1</v>
      </c>
      <c r="AJ3122">
        <f t="shared" si="194"/>
        <v>0</v>
      </c>
      <c r="AK3122" s="15">
        <f>1</f>
        <v>1</v>
      </c>
    </row>
    <row r="3123" spans="1:37" x14ac:dyDescent="0.3">
      <c r="A3123" t="s">
        <v>6835</v>
      </c>
      <c r="B3123" s="1">
        <v>44319</v>
      </c>
      <c r="C3123" s="1">
        <v>44319</v>
      </c>
      <c r="D3123" t="s">
        <v>6836</v>
      </c>
      <c r="E3123" t="s">
        <v>596</v>
      </c>
      <c r="F3123">
        <v>27</v>
      </c>
      <c r="G3123">
        <v>27</v>
      </c>
      <c r="H3123" t="s">
        <v>81</v>
      </c>
      <c r="I3123" t="s">
        <v>81</v>
      </c>
      <c r="J3123" t="s">
        <v>82</v>
      </c>
      <c r="K3123" t="s">
        <v>83</v>
      </c>
      <c r="L3123" t="s">
        <v>140</v>
      </c>
      <c r="M3123" t="s">
        <v>358</v>
      </c>
      <c r="N3123">
        <v>4</v>
      </c>
      <c r="O3123">
        <v>4</v>
      </c>
      <c r="P3123">
        <v>2657.71</v>
      </c>
      <c r="Q3123" s="2">
        <v>0.06</v>
      </c>
      <c r="R3123">
        <v>13392.95</v>
      </c>
      <c r="S3123">
        <v>6034.89</v>
      </c>
      <c r="T3123" s="3">
        <v>0.45100000000000001</v>
      </c>
      <c r="U3123">
        <v>21.27</v>
      </c>
      <c r="V3123" t="s">
        <v>99</v>
      </c>
      <c r="W3123">
        <v>5</v>
      </c>
      <c r="X3123" t="b">
        <v>0</v>
      </c>
      <c r="Y3123" t="s">
        <v>60</v>
      </c>
      <c r="Z3123" t="s">
        <v>60</v>
      </c>
      <c r="AA3123">
        <v>9</v>
      </c>
      <c r="AB3123">
        <v>9</v>
      </c>
      <c r="AC3123">
        <v>2021</v>
      </c>
      <c r="AD3123" s="1">
        <v>44317</v>
      </c>
      <c r="AE3123" t="s">
        <v>87</v>
      </c>
      <c r="AF3123" t="s">
        <v>69</v>
      </c>
      <c r="AG3123" t="str">
        <f t="shared" si="195"/>
        <v>Include</v>
      </c>
      <c r="AH3123">
        <f t="shared" si="192"/>
        <v>0</v>
      </c>
      <c r="AI3123">
        <f t="shared" si="193"/>
        <v>1</v>
      </c>
      <c r="AJ3123">
        <f t="shared" si="194"/>
        <v>0</v>
      </c>
      <c r="AK3123" s="15">
        <f>1</f>
        <v>1</v>
      </c>
    </row>
    <row r="3124" spans="1:37" x14ac:dyDescent="0.3">
      <c r="A3124" t="s">
        <v>6837</v>
      </c>
      <c r="B3124" s="1">
        <v>44319</v>
      </c>
      <c r="C3124" s="1">
        <v>44319</v>
      </c>
      <c r="D3124" t="s">
        <v>6838</v>
      </c>
      <c r="E3124" t="s">
        <v>199</v>
      </c>
      <c r="F3124">
        <v>38</v>
      </c>
      <c r="G3124">
        <v>38</v>
      </c>
      <c r="H3124" t="s">
        <v>173</v>
      </c>
      <c r="I3124" t="s">
        <v>81</v>
      </c>
      <c r="J3124" t="s">
        <v>116</v>
      </c>
      <c r="K3124" t="s">
        <v>247</v>
      </c>
      <c r="L3124" t="s">
        <v>38</v>
      </c>
      <c r="M3124" t="s">
        <v>159</v>
      </c>
      <c r="N3124">
        <v>9</v>
      </c>
      <c r="O3124">
        <v>9</v>
      </c>
      <c r="P3124">
        <v>1894.31</v>
      </c>
      <c r="Q3124" s="2">
        <v>0.16</v>
      </c>
      <c r="R3124">
        <v>22532.03</v>
      </c>
      <c r="S3124">
        <v>10031.98</v>
      </c>
      <c r="T3124" s="3">
        <v>0.44500000000000001</v>
      </c>
      <c r="U3124">
        <v>58.22</v>
      </c>
      <c r="V3124" t="s">
        <v>40</v>
      </c>
      <c r="W3124">
        <v>4</v>
      </c>
      <c r="X3124" t="b">
        <v>0</v>
      </c>
      <c r="Y3124" t="s">
        <v>86</v>
      </c>
      <c r="Z3124" t="s">
        <v>86</v>
      </c>
      <c r="AA3124">
        <v>4</v>
      </c>
      <c r="AB3124">
        <v>4</v>
      </c>
      <c r="AC3124">
        <v>2021</v>
      </c>
      <c r="AD3124" s="1">
        <v>44317</v>
      </c>
      <c r="AE3124" t="s">
        <v>61</v>
      </c>
      <c r="AF3124" t="s">
        <v>88</v>
      </c>
      <c r="AG3124" t="str">
        <f t="shared" si="195"/>
        <v>Include</v>
      </c>
      <c r="AH3124">
        <f t="shared" si="192"/>
        <v>0</v>
      </c>
      <c r="AI3124">
        <f t="shared" si="193"/>
        <v>0</v>
      </c>
      <c r="AJ3124">
        <f t="shared" si="194"/>
        <v>0</v>
      </c>
      <c r="AK3124" s="15">
        <f>1</f>
        <v>1</v>
      </c>
    </row>
    <row r="3125" spans="1:37" x14ac:dyDescent="0.3">
      <c r="A3125" t="s">
        <v>6839</v>
      </c>
      <c r="B3125" s="1">
        <v>44318</v>
      </c>
      <c r="C3125" s="1">
        <v>44318</v>
      </c>
      <c r="D3125" t="s">
        <v>6840</v>
      </c>
      <c r="E3125" t="s">
        <v>1868</v>
      </c>
      <c r="F3125">
        <v>28</v>
      </c>
      <c r="G3125">
        <v>28</v>
      </c>
      <c r="H3125" t="s">
        <v>265</v>
      </c>
      <c r="I3125" t="s">
        <v>35</v>
      </c>
      <c r="J3125" t="s">
        <v>82</v>
      </c>
      <c r="K3125" t="s">
        <v>122</v>
      </c>
      <c r="L3125" t="s">
        <v>84</v>
      </c>
      <c r="M3125" t="s">
        <v>146</v>
      </c>
      <c r="N3125">
        <v>8</v>
      </c>
      <c r="O3125">
        <v>8</v>
      </c>
      <c r="P3125">
        <v>208.12</v>
      </c>
      <c r="Q3125" s="2">
        <v>0.16</v>
      </c>
      <c r="R3125">
        <v>1788.09</v>
      </c>
      <c r="S3125">
        <v>110.57</v>
      </c>
      <c r="T3125" s="3">
        <v>6.2E-2</v>
      </c>
      <c r="U3125">
        <v>77.98</v>
      </c>
      <c r="V3125" t="s">
        <v>76</v>
      </c>
      <c r="W3125">
        <v>3</v>
      </c>
      <c r="X3125" t="b">
        <v>0</v>
      </c>
      <c r="Y3125" t="s">
        <v>60</v>
      </c>
      <c r="Z3125" t="s">
        <v>60</v>
      </c>
      <c r="AA3125">
        <v>7</v>
      </c>
      <c r="AB3125">
        <v>7</v>
      </c>
      <c r="AC3125">
        <v>2021</v>
      </c>
      <c r="AD3125" s="1">
        <v>44317</v>
      </c>
      <c r="AE3125" t="s">
        <v>87</v>
      </c>
      <c r="AF3125" t="s">
        <v>88</v>
      </c>
      <c r="AG3125" t="str">
        <f t="shared" si="195"/>
        <v>Include</v>
      </c>
      <c r="AH3125">
        <f t="shared" si="192"/>
        <v>0</v>
      </c>
      <c r="AI3125">
        <f t="shared" si="193"/>
        <v>1</v>
      </c>
      <c r="AJ3125">
        <f t="shared" si="194"/>
        <v>0</v>
      </c>
      <c r="AK3125" s="15">
        <f>1</f>
        <v>1</v>
      </c>
    </row>
    <row r="3126" spans="1:37" x14ac:dyDescent="0.3">
      <c r="A3126" t="s">
        <v>6841</v>
      </c>
      <c r="B3126" s="1">
        <v>44318</v>
      </c>
      <c r="C3126" s="1">
        <v>44318</v>
      </c>
      <c r="D3126" t="s">
        <v>6842</v>
      </c>
      <c r="E3126" t="s">
        <v>2397</v>
      </c>
      <c r="F3126">
        <v>49</v>
      </c>
      <c r="G3126">
        <v>49</v>
      </c>
      <c r="H3126" t="s">
        <v>173</v>
      </c>
      <c r="I3126" t="s">
        <v>81</v>
      </c>
      <c r="J3126" t="s">
        <v>48</v>
      </c>
      <c r="K3126" t="s">
        <v>49</v>
      </c>
      <c r="L3126" t="s">
        <v>50</v>
      </c>
      <c r="M3126" t="s">
        <v>251</v>
      </c>
      <c r="N3126">
        <v>1</v>
      </c>
      <c r="O3126">
        <v>1</v>
      </c>
      <c r="P3126">
        <v>28157.96</v>
      </c>
      <c r="Q3126" s="2">
        <v>0.28000000000000003</v>
      </c>
      <c r="R3126">
        <v>31874.43</v>
      </c>
      <c r="S3126">
        <v>7988.88</v>
      </c>
      <c r="T3126" s="3">
        <v>0.251</v>
      </c>
      <c r="U3126">
        <v>86.82</v>
      </c>
      <c r="V3126" t="s">
        <v>68</v>
      </c>
      <c r="W3126">
        <v>2</v>
      </c>
      <c r="X3126" t="b">
        <v>1</v>
      </c>
      <c r="Y3126" t="s">
        <v>41</v>
      </c>
      <c r="Z3126" t="s">
        <v>41</v>
      </c>
      <c r="AA3126">
        <v>5</v>
      </c>
      <c r="AB3126">
        <v>5</v>
      </c>
      <c r="AC3126">
        <v>2021</v>
      </c>
      <c r="AD3126" s="1">
        <v>44317</v>
      </c>
      <c r="AE3126" t="s">
        <v>101</v>
      </c>
      <c r="AF3126" t="s">
        <v>43</v>
      </c>
      <c r="AG3126" t="str">
        <f t="shared" si="195"/>
        <v>Include</v>
      </c>
      <c r="AH3126">
        <f t="shared" si="192"/>
        <v>1</v>
      </c>
      <c r="AI3126">
        <f t="shared" si="193"/>
        <v>1</v>
      </c>
      <c r="AJ3126">
        <f t="shared" si="194"/>
        <v>0</v>
      </c>
      <c r="AK3126" s="15">
        <f>1</f>
        <v>1</v>
      </c>
    </row>
    <row r="3127" spans="1:37" x14ac:dyDescent="0.3">
      <c r="A3127" t="s">
        <v>6843</v>
      </c>
      <c r="B3127" s="1">
        <v>44318</v>
      </c>
      <c r="C3127" s="1">
        <v>44318</v>
      </c>
      <c r="D3127" t="s">
        <v>6844</v>
      </c>
      <c r="E3127" t="s">
        <v>3178</v>
      </c>
      <c r="F3127">
        <v>29</v>
      </c>
      <c r="G3127">
        <v>29</v>
      </c>
      <c r="H3127" t="s">
        <v>81</v>
      </c>
      <c r="I3127" t="s">
        <v>81</v>
      </c>
      <c r="J3127" t="s">
        <v>82</v>
      </c>
      <c r="K3127" t="s">
        <v>83</v>
      </c>
      <c r="L3127" t="s">
        <v>84</v>
      </c>
      <c r="M3127" t="s">
        <v>231</v>
      </c>
      <c r="N3127">
        <v>2</v>
      </c>
      <c r="O3127">
        <v>2</v>
      </c>
      <c r="P3127">
        <v>413.27</v>
      </c>
      <c r="Q3127" s="2">
        <v>0.22</v>
      </c>
      <c r="R3127">
        <v>843.51</v>
      </c>
      <c r="S3127">
        <v>59.92</v>
      </c>
      <c r="T3127" s="3">
        <v>7.0999999999999994E-2</v>
      </c>
      <c r="U3127">
        <v>45.09</v>
      </c>
      <c r="V3127" t="s">
        <v>76</v>
      </c>
      <c r="W3127">
        <v>1</v>
      </c>
      <c r="X3127" t="b">
        <v>0</v>
      </c>
      <c r="Y3127" t="s">
        <v>60</v>
      </c>
      <c r="Z3127" t="s">
        <v>60</v>
      </c>
      <c r="AA3127">
        <v>8</v>
      </c>
      <c r="AB3127">
        <v>8</v>
      </c>
      <c r="AC3127">
        <v>2021</v>
      </c>
      <c r="AD3127" s="1">
        <v>44317</v>
      </c>
      <c r="AE3127" t="s">
        <v>87</v>
      </c>
      <c r="AF3127" t="s">
        <v>43</v>
      </c>
      <c r="AG3127" t="str">
        <f t="shared" si="195"/>
        <v>Include</v>
      </c>
      <c r="AH3127">
        <f t="shared" si="192"/>
        <v>0</v>
      </c>
      <c r="AI3127">
        <f t="shared" si="193"/>
        <v>1</v>
      </c>
      <c r="AJ3127">
        <f t="shared" si="194"/>
        <v>0</v>
      </c>
      <c r="AK3127" s="15">
        <f>1</f>
        <v>1</v>
      </c>
    </row>
    <row r="3128" spans="1:37" x14ac:dyDescent="0.3">
      <c r="A3128" t="s">
        <v>6845</v>
      </c>
      <c r="B3128" s="1">
        <v>44316</v>
      </c>
      <c r="C3128" s="1">
        <v>44316</v>
      </c>
      <c r="D3128" t="s">
        <v>6846</v>
      </c>
      <c r="E3128" t="s">
        <v>509</v>
      </c>
      <c r="F3128">
        <v>25</v>
      </c>
      <c r="G3128">
        <v>25</v>
      </c>
      <c r="H3128" t="s">
        <v>81</v>
      </c>
      <c r="I3128" t="s">
        <v>81</v>
      </c>
      <c r="J3128" t="s">
        <v>48</v>
      </c>
      <c r="K3128" t="s">
        <v>226</v>
      </c>
      <c r="L3128" t="s">
        <v>111</v>
      </c>
      <c r="M3128" t="s">
        <v>123</v>
      </c>
      <c r="N3128">
        <v>1</v>
      </c>
      <c r="O3128">
        <v>1</v>
      </c>
      <c r="P3128">
        <v>8254.73</v>
      </c>
      <c r="Q3128" s="2">
        <v>7.0000000000000007E-2</v>
      </c>
      <c r="R3128">
        <v>9628.89</v>
      </c>
      <c r="S3128">
        <v>1995.91</v>
      </c>
      <c r="T3128" s="3">
        <v>0.20699999999999999</v>
      </c>
      <c r="U3128">
        <v>61.28</v>
      </c>
      <c r="V3128" t="s">
        <v>132</v>
      </c>
      <c r="W3128">
        <v>3</v>
      </c>
      <c r="X3128" t="b">
        <v>0</v>
      </c>
      <c r="Y3128" t="s">
        <v>60</v>
      </c>
      <c r="Z3128" t="s">
        <v>60</v>
      </c>
      <c r="AA3128">
        <v>1</v>
      </c>
      <c r="AB3128">
        <v>1</v>
      </c>
      <c r="AC3128">
        <v>2021</v>
      </c>
      <c r="AD3128" s="1">
        <v>44287</v>
      </c>
      <c r="AE3128" t="s">
        <v>53</v>
      </c>
      <c r="AF3128" t="s">
        <v>69</v>
      </c>
      <c r="AG3128" t="str">
        <f t="shared" si="195"/>
        <v>Include</v>
      </c>
      <c r="AH3128">
        <f t="shared" si="192"/>
        <v>0</v>
      </c>
      <c r="AI3128">
        <f t="shared" si="193"/>
        <v>1</v>
      </c>
      <c r="AJ3128">
        <f t="shared" si="194"/>
        <v>0</v>
      </c>
      <c r="AK3128" s="15">
        <f>1</f>
        <v>1</v>
      </c>
    </row>
    <row r="3129" spans="1:37" x14ac:dyDescent="0.3">
      <c r="A3129" t="s">
        <v>6847</v>
      </c>
      <c r="B3129" s="1">
        <v>44315</v>
      </c>
      <c r="C3129" s="1">
        <v>44315</v>
      </c>
      <c r="D3129" t="s">
        <v>6848</v>
      </c>
      <c r="E3129" t="s">
        <v>2759</v>
      </c>
      <c r="F3129">
        <v>31</v>
      </c>
      <c r="G3129">
        <v>31</v>
      </c>
      <c r="H3129" t="s">
        <v>340</v>
      </c>
      <c r="I3129" t="s">
        <v>35</v>
      </c>
      <c r="J3129" t="s">
        <v>116</v>
      </c>
      <c r="K3129" t="s">
        <v>260</v>
      </c>
      <c r="L3129" t="s">
        <v>50</v>
      </c>
      <c r="M3129" t="s">
        <v>325</v>
      </c>
      <c r="N3129">
        <v>1</v>
      </c>
      <c r="O3129">
        <v>1</v>
      </c>
      <c r="P3129">
        <v>2601.5100000000002</v>
      </c>
      <c r="Q3129" s="2">
        <v>0.02</v>
      </c>
      <c r="R3129">
        <v>3057.58</v>
      </c>
      <c r="S3129">
        <v>856.37</v>
      </c>
      <c r="T3129" s="3">
        <v>0.28000000000000003</v>
      </c>
      <c r="U3129">
        <v>47.41</v>
      </c>
      <c r="V3129" t="s">
        <v>99</v>
      </c>
      <c r="W3129">
        <v>2</v>
      </c>
      <c r="X3129" t="b">
        <v>1</v>
      </c>
      <c r="Y3129" t="s">
        <v>41</v>
      </c>
      <c r="Z3129" t="s">
        <v>41</v>
      </c>
      <c r="AA3129">
        <v>9</v>
      </c>
      <c r="AB3129">
        <v>9</v>
      </c>
      <c r="AC3129">
        <v>2021</v>
      </c>
      <c r="AD3129" s="1">
        <v>44287</v>
      </c>
      <c r="AE3129" t="s">
        <v>87</v>
      </c>
      <c r="AF3129" t="s">
        <v>69</v>
      </c>
      <c r="AG3129" t="str">
        <f t="shared" si="195"/>
        <v>Include</v>
      </c>
      <c r="AH3129">
        <f t="shared" si="192"/>
        <v>1</v>
      </c>
      <c r="AI3129">
        <f t="shared" si="193"/>
        <v>1</v>
      </c>
      <c r="AJ3129">
        <f t="shared" si="194"/>
        <v>0</v>
      </c>
      <c r="AK3129" s="15">
        <f>1</f>
        <v>1</v>
      </c>
    </row>
    <row r="3130" spans="1:37" x14ac:dyDescent="0.3">
      <c r="A3130" t="s">
        <v>6849</v>
      </c>
      <c r="B3130" s="1">
        <v>44315</v>
      </c>
      <c r="C3130" s="1">
        <v>44315</v>
      </c>
      <c r="D3130" t="s">
        <v>6850</v>
      </c>
      <c r="E3130" t="s">
        <v>3214</v>
      </c>
      <c r="F3130">
        <v>37</v>
      </c>
      <c r="G3130">
        <v>37</v>
      </c>
      <c r="H3130" t="s">
        <v>47</v>
      </c>
      <c r="I3130" t="s">
        <v>47</v>
      </c>
      <c r="J3130" t="s">
        <v>57</v>
      </c>
      <c r="K3130" t="s">
        <v>66</v>
      </c>
      <c r="L3130" t="s">
        <v>111</v>
      </c>
      <c r="M3130" t="s">
        <v>112</v>
      </c>
      <c r="N3130">
        <v>1</v>
      </c>
      <c r="O3130">
        <v>1</v>
      </c>
      <c r="P3130">
        <v>14885.78</v>
      </c>
      <c r="Q3130" s="2">
        <v>0.36</v>
      </c>
      <c r="R3130">
        <v>12389.87</v>
      </c>
      <c r="S3130">
        <v>1669.38</v>
      </c>
      <c r="T3130" s="3">
        <v>0.13500000000000001</v>
      </c>
      <c r="U3130">
        <v>87.48</v>
      </c>
      <c r="V3130" t="s">
        <v>52</v>
      </c>
      <c r="W3130">
        <v>3</v>
      </c>
      <c r="X3130" t="b">
        <v>0</v>
      </c>
      <c r="Y3130" t="s">
        <v>100</v>
      </c>
      <c r="Z3130" t="s">
        <v>100</v>
      </c>
      <c r="AA3130">
        <v>5</v>
      </c>
      <c r="AB3130">
        <v>5</v>
      </c>
      <c r="AC3130">
        <v>2021</v>
      </c>
      <c r="AD3130" s="1">
        <v>44287</v>
      </c>
      <c r="AE3130" t="s">
        <v>61</v>
      </c>
      <c r="AF3130" t="s">
        <v>62</v>
      </c>
      <c r="AG3130" t="str">
        <f t="shared" si="195"/>
        <v>Include</v>
      </c>
      <c r="AH3130">
        <f t="shared" si="192"/>
        <v>0</v>
      </c>
      <c r="AI3130">
        <f t="shared" si="193"/>
        <v>0</v>
      </c>
      <c r="AJ3130">
        <f t="shared" si="194"/>
        <v>1</v>
      </c>
      <c r="AK3130" s="15">
        <f>1</f>
        <v>1</v>
      </c>
    </row>
    <row r="3131" spans="1:37" x14ac:dyDescent="0.3">
      <c r="A3131" t="s">
        <v>6851</v>
      </c>
      <c r="B3131" s="1">
        <v>44315</v>
      </c>
      <c r="C3131" s="1">
        <v>44315</v>
      </c>
      <c r="D3131" t="s">
        <v>6852</v>
      </c>
      <c r="E3131" t="s">
        <v>591</v>
      </c>
      <c r="F3131">
        <v>32</v>
      </c>
      <c r="G3131">
        <v>32</v>
      </c>
      <c r="H3131" t="s">
        <v>81</v>
      </c>
      <c r="I3131" t="s">
        <v>81</v>
      </c>
      <c r="J3131" t="s">
        <v>48</v>
      </c>
      <c r="K3131" t="s">
        <v>230</v>
      </c>
      <c r="L3131" t="s">
        <v>74</v>
      </c>
      <c r="M3131" t="s">
        <v>261</v>
      </c>
      <c r="N3131">
        <v>9</v>
      </c>
      <c r="O3131">
        <v>9</v>
      </c>
      <c r="P3131">
        <v>18229.89</v>
      </c>
      <c r="Q3131" s="2">
        <v>0.19</v>
      </c>
      <c r="R3131">
        <v>166334.16</v>
      </c>
      <c r="S3131">
        <v>22099.86</v>
      </c>
      <c r="T3131" s="3">
        <v>0.13300000000000001</v>
      </c>
      <c r="U3131">
        <v>42.76</v>
      </c>
      <c r="V3131" t="s">
        <v>40</v>
      </c>
      <c r="W3131">
        <v>2</v>
      </c>
      <c r="X3131" t="b">
        <v>1</v>
      </c>
      <c r="Y3131" t="s">
        <v>41</v>
      </c>
      <c r="Z3131" t="s">
        <v>41</v>
      </c>
      <c r="AA3131">
        <v>2</v>
      </c>
      <c r="AB3131">
        <v>2</v>
      </c>
      <c r="AC3131">
        <v>2021</v>
      </c>
      <c r="AD3131" s="1">
        <v>44287</v>
      </c>
      <c r="AE3131" t="s">
        <v>87</v>
      </c>
      <c r="AF3131" t="s">
        <v>88</v>
      </c>
      <c r="AG3131" t="str">
        <f t="shared" si="195"/>
        <v>Include</v>
      </c>
      <c r="AH3131">
        <f t="shared" si="192"/>
        <v>1</v>
      </c>
      <c r="AI3131">
        <f t="shared" si="193"/>
        <v>1</v>
      </c>
      <c r="AJ3131">
        <f t="shared" si="194"/>
        <v>0</v>
      </c>
      <c r="AK3131" s="15">
        <f>1</f>
        <v>1</v>
      </c>
    </row>
    <row r="3132" spans="1:37" x14ac:dyDescent="0.3">
      <c r="A3132" t="s">
        <v>6853</v>
      </c>
      <c r="B3132" s="1">
        <v>44315</v>
      </c>
      <c r="C3132" s="1">
        <v>44315</v>
      </c>
      <c r="D3132" t="s">
        <v>6854</v>
      </c>
      <c r="E3132" t="s">
        <v>1324</v>
      </c>
      <c r="F3132">
        <v>24</v>
      </c>
      <c r="G3132">
        <v>24</v>
      </c>
      <c r="H3132" t="s">
        <v>47</v>
      </c>
      <c r="I3132" t="s">
        <v>47</v>
      </c>
      <c r="J3132" t="s">
        <v>82</v>
      </c>
      <c r="K3132" t="s">
        <v>83</v>
      </c>
      <c r="L3132" t="s">
        <v>140</v>
      </c>
      <c r="M3132" t="s">
        <v>206</v>
      </c>
      <c r="N3132">
        <v>5</v>
      </c>
      <c r="O3132">
        <v>5</v>
      </c>
      <c r="P3132">
        <v>1564.77</v>
      </c>
      <c r="Q3132" s="2">
        <v>0.08</v>
      </c>
      <c r="R3132">
        <v>9104.3799999999992</v>
      </c>
      <c r="S3132">
        <v>2408.11</v>
      </c>
      <c r="T3132" s="3">
        <v>0.26500000000000001</v>
      </c>
      <c r="U3132">
        <v>46.89</v>
      </c>
      <c r="V3132" t="s">
        <v>76</v>
      </c>
      <c r="W3132">
        <v>2</v>
      </c>
      <c r="X3132" t="b">
        <v>0</v>
      </c>
      <c r="Y3132" t="s">
        <v>60</v>
      </c>
      <c r="Z3132" t="s">
        <v>60</v>
      </c>
      <c r="AA3132">
        <v>4</v>
      </c>
      <c r="AB3132">
        <v>4</v>
      </c>
      <c r="AC3132">
        <v>2021</v>
      </c>
      <c r="AD3132" s="1">
        <v>44287</v>
      </c>
      <c r="AE3132" t="s">
        <v>53</v>
      </c>
      <c r="AF3132" t="s">
        <v>69</v>
      </c>
      <c r="AG3132" t="str">
        <f t="shared" si="195"/>
        <v>Include</v>
      </c>
      <c r="AH3132">
        <f t="shared" si="192"/>
        <v>0</v>
      </c>
      <c r="AI3132">
        <f t="shared" si="193"/>
        <v>1</v>
      </c>
      <c r="AJ3132">
        <f t="shared" si="194"/>
        <v>0</v>
      </c>
      <c r="AK3132" s="15">
        <f>1</f>
        <v>1</v>
      </c>
    </row>
    <row r="3133" spans="1:37" x14ac:dyDescent="0.3">
      <c r="A3133" t="s">
        <v>6855</v>
      </c>
      <c r="B3133" s="1">
        <v>44315</v>
      </c>
      <c r="C3133" s="1">
        <v>44315</v>
      </c>
      <c r="D3133" t="s">
        <v>6856</v>
      </c>
      <c r="E3133" t="s">
        <v>130</v>
      </c>
      <c r="F3133">
        <v>16</v>
      </c>
      <c r="G3133">
        <v>16</v>
      </c>
      <c r="H3133" t="s">
        <v>47</v>
      </c>
      <c r="I3133" t="s">
        <v>47</v>
      </c>
      <c r="J3133" t="s">
        <v>36</v>
      </c>
      <c r="K3133" t="s">
        <v>37</v>
      </c>
      <c r="L3133" t="s">
        <v>38</v>
      </c>
      <c r="M3133" t="s">
        <v>163</v>
      </c>
      <c r="N3133">
        <v>1</v>
      </c>
      <c r="O3133">
        <v>1</v>
      </c>
      <c r="P3133">
        <v>1408.28</v>
      </c>
      <c r="Q3133" s="2">
        <v>0.13</v>
      </c>
      <c r="R3133">
        <v>1449.46</v>
      </c>
      <c r="S3133">
        <v>752.5</v>
      </c>
      <c r="T3133" s="3">
        <v>0.51900000000000002</v>
      </c>
      <c r="U3133">
        <v>53.14</v>
      </c>
      <c r="V3133" t="s">
        <v>99</v>
      </c>
      <c r="W3133">
        <v>2</v>
      </c>
      <c r="X3133" t="b">
        <v>1</v>
      </c>
      <c r="Y3133" t="s">
        <v>41</v>
      </c>
      <c r="Z3133" t="s">
        <v>41</v>
      </c>
      <c r="AA3133">
        <v>6</v>
      </c>
      <c r="AB3133">
        <v>6</v>
      </c>
      <c r="AC3133">
        <v>2021</v>
      </c>
      <c r="AD3133" s="1">
        <v>44287</v>
      </c>
      <c r="AE3133" t="s">
        <v>42</v>
      </c>
      <c r="AF3133" t="s">
        <v>88</v>
      </c>
      <c r="AG3133" t="str">
        <f t="shared" si="195"/>
        <v>Include</v>
      </c>
      <c r="AH3133">
        <f t="shared" si="192"/>
        <v>1</v>
      </c>
      <c r="AI3133">
        <f t="shared" si="193"/>
        <v>1</v>
      </c>
      <c r="AJ3133">
        <f t="shared" si="194"/>
        <v>0</v>
      </c>
      <c r="AK3133" s="15">
        <f>1</f>
        <v>1</v>
      </c>
    </row>
    <row r="3134" spans="1:37" x14ac:dyDescent="0.3">
      <c r="A3134" t="s">
        <v>6857</v>
      </c>
      <c r="B3134" s="1">
        <v>44314</v>
      </c>
      <c r="C3134" s="1">
        <v>44314</v>
      </c>
      <c r="D3134" t="s">
        <v>6858</v>
      </c>
      <c r="E3134" t="s">
        <v>2392</v>
      </c>
      <c r="F3134">
        <v>49</v>
      </c>
      <c r="G3134">
        <v>49</v>
      </c>
      <c r="H3134" t="s">
        <v>35</v>
      </c>
      <c r="I3134" t="s">
        <v>35</v>
      </c>
      <c r="J3134" t="s">
        <v>48</v>
      </c>
      <c r="K3134" t="s">
        <v>226</v>
      </c>
      <c r="L3134" t="s">
        <v>50</v>
      </c>
      <c r="M3134" t="s">
        <v>59</v>
      </c>
      <c r="N3134">
        <v>8</v>
      </c>
      <c r="O3134">
        <v>8</v>
      </c>
      <c r="P3134">
        <v>13756.55</v>
      </c>
      <c r="Q3134" s="2">
        <v>0.36</v>
      </c>
      <c r="R3134">
        <v>88558.6</v>
      </c>
      <c r="S3134">
        <v>31183.119999999999</v>
      </c>
      <c r="T3134" s="3">
        <v>0.35199999999999998</v>
      </c>
      <c r="U3134">
        <v>80.06</v>
      </c>
      <c r="V3134" t="s">
        <v>68</v>
      </c>
      <c r="W3134">
        <v>2</v>
      </c>
      <c r="X3134" t="b">
        <v>0</v>
      </c>
      <c r="Y3134" t="s">
        <v>60</v>
      </c>
      <c r="Z3134" t="s">
        <v>60</v>
      </c>
      <c r="AA3134">
        <v>10</v>
      </c>
      <c r="AB3134">
        <v>10</v>
      </c>
      <c r="AC3134">
        <v>2021</v>
      </c>
      <c r="AD3134" s="1">
        <v>44287</v>
      </c>
      <c r="AE3134" t="s">
        <v>101</v>
      </c>
      <c r="AF3134" t="s">
        <v>62</v>
      </c>
      <c r="AG3134" t="str">
        <f t="shared" si="195"/>
        <v>Include</v>
      </c>
      <c r="AH3134">
        <f t="shared" si="192"/>
        <v>0</v>
      </c>
      <c r="AI3134">
        <f t="shared" si="193"/>
        <v>1</v>
      </c>
      <c r="AJ3134">
        <f t="shared" si="194"/>
        <v>0</v>
      </c>
      <c r="AK3134" s="15">
        <f>1</f>
        <v>1</v>
      </c>
    </row>
    <row r="3135" spans="1:37" x14ac:dyDescent="0.3">
      <c r="A3135" t="s">
        <v>6859</v>
      </c>
      <c r="B3135" t="s">
        <v>6860</v>
      </c>
      <c r="C3135" s="1">
        <v>44313</v>
      </c>
      <c r="D3135" t="s">
        <v>6861</v>
      </c>
      <c r="E3135" t="s">
        <v>715</v>
      </c>
      <c r="F3135">
        <v>35</v>
      </c>
      <c r="G3135">
        <v>35</v>
      </c>
      <c r="H3135" t="s">
        <v>35</v>
      </c>
      <c r="I3135" t="s">
        <v>35</v>
      </c>
      <c r="J3135" t="s">
        <v>116</v>
      </c>
      <c r="K3135" t="s">
        <v>117</v>
      </c>
      <c r="L3135" t="s">
        <v>74</v>
      </c>
      <c r="M3135" t="s">
        <v>75</v>
      </c>
      <c r="N3135">
        <v>8</v>
      </c>
      <c r="O3135">
        <v>8</v>
      </c>
      <c r="P3135">
        <v>30314.74</v>
      </c>
      <c r="Q3135" s="2">
        <v>0.06</v>
      </c>
      <c r="R3135">
        <v>283224.55</v>
      </c>
      <c r="S3135">
        <v>33093.14</v>
      </c>
      <c r="T3135" s="3">
        <v>0.11700000000000001</v>
      </c>
      <c r="U3135">
        <v>68.75</v>
      </c>
      <c r="V3135" t="s">
        <v>68</v>
      </c>
      <c r="W3135">
        <v>1</v>
      </c>
      <c r="X3135" t="b">
        <v>1</v>
      </c>
      <c r="Y3135" t="s">
        <v>41</v>
      </c>
      <c r="Z3135" t="s">
        <v>41</v>
      </c>
      <c r="AA3135">
        <v>9</v>
      </c>
      <c r="AB3135">
        <v>9</v>
      </c>
      <c r="AC3135">
        <v>2021</v>
      </c>
      <c r="AD3135" s="1">
        <v>44287</v>
      </c>
      <c r="AE3135" t="s">
        <v>87</v>
      </c>
      <c r="AF3135" t="s">
        <v>69</v>
      </c>
      <c r="AG3135" t="str">
        <f t="shared" si="195"/>
        <v>Include</v>
      </c>
      <c r="AH3135">
        <f t="shared" si="192"/>
        <v>1</v>
      </c>
      <c r="AI3135">
        <f t="shared" si="193"/>
        <v>1</v>
      </c>
      <c r="AJ3135">
        <f t="shared" si="194"/>
        <v>0</v>
      </c>
      <c r="AK3135" s="15">
        <f>1</f>
        <v>1</v>
      </c>
    </row>
    <row r="3136" spans="1:37" x14ac:dyDescent="0.3">
      <c r="A3136" t="s">
        <v>6862</v>
      </c>
      <c r="B3136" s="1">
        <v>44313</v>
      </c>
      <c r="C3136" s="1">
        <v>44313</v>
      </c>
      <c r="D3136" t="s">
        <v>6863</v>
      </c>
      <c r="E3136" t="s">
        <v>616</v>
      </c>
      <c r="F3136">
        <v>35</v>
      </c>
      <c r="G3136">
        <v>35</v>
      </c>
      <c r="H3136" t="s">
        <v>35</v>
      </c>
      <c r="I3136" t="s">
        <v>35</v>
      </c>
      <c r="J3136" t="s">
        <v>36</v>
      </c>
      <c r="K3136" t="s">
        <v>239</v>
      </c>
      <c r="L3136" t="s">
        <v>111</v>
      </c>
      <c r="M3136" t="s">
        <v>136</v>
      </c>
      <c r="N3136">
        <v>6</v>
      </c>
      <c r="O3136">
        <v>6</v>
      </c>
      <c r="P3136">
        <v>7246.81</v>
      </c>
      <c r="R3136">
        <v>51448.04</v>
      </c>
      <c r="S3136">
        <v>9498.99</v>
      </c>
      <c r="T3136" s="3">
        <v>0.185</v>
      </c>
      <c r="U3136">
        <v>40.22</v>
      </c>
      <c r="V3136" t="s">
        <v>52</v>
      </c>
      <c r="W3136">
        <v>4</v>
      </c>
      <c r="X3136" t="b">
        <v>0</v>
      </c>
      <c r="Y3136" t="s">
        <v>60</v>
      </c>
      <c r="Z3136" t="s">
        <v>60</v>
      </c>
      <c r="AA3136">
        <v>10</v>
      </c>
      <c r="AB3136">
        <v>10</v>
      </c>
      <c r="AC3136">
        <v>2021</v>
      </c>
      <c r="AD3136" s="1">
        <v>44287</v>
      </c>
      <c r="AE3136" t="s">
        <v>87</v>
      </c>
      <c r="AF3136" t="s">
        <v>201</v>
      </c>
      <c r="AG3136" t="str">
        <f t="shared" si="195"/>
        <v>Include</v>
      </c>
      <c r="AH3136">
        <f t="shared" si="192"/>
        <v>0</v>
      </c>
      <c r="AI3136">
        <f t="shared" si="193"/>
        <v>1</v>
      </c>
      <c r="AJ3136">
        <f t="shared" si="194"/>
        <v>0</v>
      </c>
      <c r="AK3136" s="15">
        <f>1</f>
        <v>1</v>
      </c>
    </row>
    <row r="3137" spans="1:37" x14ac:dyDescent="0.3">
      <c r="A3137" t="s">
        <v>6864</v>
      </c>
      <c r="B3137" s="1">
        <v>44313</v>
      </c>
      <c r="C3137" s="1">
        <v>44313</v>
      </c>
      <c r="D3137" t="s">
        <v>6865</v>
      </c>
      <c r="E3137" t="s">
        <v>486</v>
      </c>
      <c r="F3137">
        <v>28</v>
      </c>
      <c r="G3137">
        <v>28</v>
      </c>
      <c r="H3137" t="s">
        <v>81</v>
      </c>
      <c r="I3137" t="s">
        <v>81</v>
      </c>
      <c r="J3137" t="s">
        <v>116</v>
      </c>
      <c r="K3137" t="s">
        <v>247</v>
      </c>
      <c r="L3137" t="s">
        <v>74</v>
      </c>
      <c r="M3137" t="s">
        <v>75</v>
      </c>
      <c r="N3137">
        <v>8</v>
      </c>
      <c r="O3137">
        <v>8</v>
      </c>
      <c r="P3137">
        <v>55099.88</v>
      </c>
      <c r="Q3137" s="2">
        <v>0.08</v>
      </c>
      <c r="R3137">
        <v>534701.88</v>
      </c>
      <c r="S3137">
        <v>62826.35</v>
      </c>
      <c r="T3137" s="3">
        <v>0.11700000000000001</v>
      </c>
      <c r="U3137">
        <v>64.28</v>
      </c>
      <c r="V3137" t="s">
        <v>76</v>
      </c>
      <c r="W3137">
        <v>5</v>
      </c>
      <c r="X3137" t="b">
        <v>0</v>
      </c>
      <c r="Y3137" t="s">
        <v>100</v>
      </c>
      <c r="Z3137" t="s">
        <v>100</v>
      </c>
      <c r="AA3137">
        <v>2</v>
      </c>
      <c r="AB3137">
        <v>2</v>
      </c>
      <c r="AC3137">
        <v>2021</v>
      </c>
      <c r="AD3137" s="1">
        <v>44287</v>
      </c>
      <c r="AE3137" t="s">
        <v>87</v>
      </c>
      <c r="AF3137" t="s">
        <v>69</v>
      </c>
      <c r="AG3137" t="str">
        <f t="shared" si="195"/>
        <v>Include</v>
      </c>
      <c r="AH3137">
        <f t="shared" si="192"/>
        <v>0</v>
      </c>
      <c r="AI3137">
        <f t="shared" si="193"/>
        <v>0</v>
      </c>
      <c r="AJ3137">
        <f t="shared" si="194"/>
        <v>1</v>
      </c>
      <c r="AK3137" s="15">
        <f>1</f>
        <v>1</v>
      </c>
    </row>
    <row r="3138" spans="1:37" x14ac:dyDescent="0.3">
      <c r="A3138" t="s">
        <v>6866</v>
      </c>
      <c r="B3138" s="1">
        <v>44313</v>
      </c>
      <c r="C3138" s="1">
        <v>44313</v>
      </c>
      <c r="D3138" t="s">
        <v>6867</v>
      </c>
      <c r="E3138" t="s">
        <v>1788</v>
      </c>
      <c r="F3138">
        <v>27</v>
      </c>
      <c r="G3138">
        <v>27</v>
      </c>
      <c r="H3138" t="s">
        <v>35</v>
      </c>
      <c r="I3138" t="s">
        <v>35</v>
      </c>
      <c r="J3138" t="s">
        <v>116</v>
      </c>
      <c r="K3138" t="s">
        <v>247</v>
      </c>
      <c r="L3138" t="s">
        <v>38</v>
      </c>
      <c r="M3138" t="s">
        <v>181</v>
      </c>
      <c r="N3138">
        <v>6</v>
      </c>
      <c r="O3138">
        <v>6</v>
      </c>
      <c r="P3138">
        <v>2416.31</v>
      </c>
      <c r="Q3138" s="2">
        <v>0.13</v>
      </c>
      <c r="R3138">
        <v>15688.04</v>
      </c>
      <c r="S3138">
        <v>7768.7</v>
      </c>
      <c r="T3138" s="3">
        <v>0.495</v>
      </c>
      <c r="U3138">
        <v>37.54</v>
      </c>
      <c r="V3138" t="s">
        <v>52</v>
      </c>
      <c r="W3138">
        <v>4</v>
      </c>
      <c r="X3138" t="b">
        <v>0</v>
      </c>
      <c r="Y3138" t="s">
        <v>60</v>
      </c>
      <c r="Z3138" t="s">
        <v>60</v>
      </c>
      <c r="AA3138">
        <v>4</v>
      </c>
      <c r="AB3138">
        <v>4</v>
      </c>
      <c r="AC3138">
        <v>2021</v>
      </c>
      <c r="AD3138" s="1">
        <v>44287</v>
      </c>
      <c r="AE3138" t="s">
        <v>87</v>
      </c>
      <c r="AF3138" t="s">
        <v>88</v>
      </c>
      <c r="AG3138" t="str">
        <f t="shared" si="195"/>
        <v>Include</v>
      </c>
      <c r="AH3138">
        <f t="shared" ref="AH3138:AH3201" si="196">IF(Z3138="Returned",1,0)</f>
        <v>0</v>
      </c>
      <c r="AI3138">
        <f t="shared" ref="AI3138:AI3201" si="197">IF(OR(Z3138="Delivered",Z3138="Returned"),1,0)</f>
        <v>1</v>
      </c>
      <c r="AJ3138">
        <f t="shared" ref="AJ3138:AJ3201" si="198">IF(Z3138="Cancelled",1,0)</f>
        <v>0</v>
      </c>
      <c r="AK3138" s="15">
        <f>1</f>
        <v>1</v>
      </c>
    </row>
    <row r="3139" spans="1:37" x14ac:dyDescent="0.3">
      <c r="A3139" t="s">
        <v>6868</v>
      </c>
      <c r="B3139" s="1">
        <v>44312</v>
      </c>
      <c r="C3139" s="1">
        <v>44312</v>
      </c>
      <c r="D3139" t="s">
        <v>6869</v>
      </c>
      <c r="E3139" t="s">
        <v>2172</v>
      </c>
      <c r="H3139" t="s">
        <v>81</v>
      </c>
      <c r="I3139" t="s">
        <v>81</v>
      </c>
      <c r="J3139" t="s">
        <v>48</v>
      </c>
      <c r="K3139" t="s">
        <v>226</v>
      </c>
      <c r="L3139" t="s">
        <v>74</v>
      </c>
      <c r="M3139" t="s">
        <v>170</v>
      </c>
      <c r="N3139">
        <v>1</v>
      </c>
      <c r="O3139">
        <v>1</v>
      </c>
      <c r="P3139">
        <v>78711.02</v>
      </c>
      <c r="Q3139" s="2">
        <v>0.18</v>
      </c>
      <c r="R3139">
        <v>90409.82</v>
      </c>
      <c r="S3139">
        <v>11769.97</v>
      </c>
      <c r="T3139" s="3">
        <v>0.13</v>
      </c>
      <c r="U3139">
        <v>90.37</v>
      </c>
      <c r="V3139" t="s">
        <v>99</v>
      </c>
      <c r="X3139" t="b">
        <v>0</v>
      </c>
      <c r="Y3139" t="s">
        <v>60</v>
      </c>
      <c r="Z3139" t="s">
        <v>60</v>
      </c>
      <c r="AA3139">
        <v>3</v>
      </c>
      <c r="AB3139">
        <v>3</v>
      </c>
      <c r="AC3139">
        <v>2021</v>
      </c>
      <c r="AD3139" s="1">
        <v>44287</v>
      </c>
      <c r="AE3139" t="s">
        <v>118</v>
      </c>
      <c r="AF3139" t="s">
        <v>88</v>
      </c>
      <c r="AG3139" t="str">
        <f t="shared" ref="AG3139:AG3202" si="199">IF(N3139=999,"Exclude","Include")</f>
        <v>Include</v>
      </c>
      <c r="AH3139">
        <f t="shared" si="196"/>
        <v>0</v>
      </c>
      <c r="AI3139">
        <f t="shared" si="197"/>
        <v>1</v>
      </c>
      <c r="AJ3139">
        <f t="shared" si="198"/>
        <v>0</v>
      </c>
      <c r="AK3139" s="15">
        <f>1</f>
        <v>1</v>
      </c>
    </row>
    <row r="3140" spans="1:37" x14ac:dyDescent="0.3">
      <c r="A3140" t="s">
        <v>6870</v>
      </c>
      <c r="B3140" s="1">
        <v>44312</v>
      </c>
      <c r="C3140" s="1">
        <v>44312</v>
      </c>
      <c r="D3140" t="s">
        <v>6871</v>
      </c>
      <c r="E3140" t="s">
        <v>1796</v>
      </c>
      <c r="F3140">
        <v>35</v>
      </c>
      <c r="G3140">
        <v>35</v>
      </c>
      <c r="H3140" t="s">
        <v>81</v>
      </c>
      <c r="I3140" t="s">
        <v>81</v>
      </c>
      <c r="J3140" t="s">
        <v>116</v>
      </c>
      <c r="K3140" t="s">
        <v>150</v>
      </c>
      <c r="L3140" t="s">
        <v>38</v>
      </c>
      <c r="M3140" t="s">
        <v>39</v>
      </c>
      <c r="N3140">
        <v>7</v>
      </c>
      <c r="O3140">
        <v>7</v>
      </c>
      <c r="P3140">
        <v>2147.13</v>
      </c>
      <c r="Q3140" s="2">
        <v>0.14000000000000001</v>
      </c>
      <c r="R3140">
        <v>15222.32</v>
      </c>
      <c r="S3140">
        <v>7449.79</v>
      </c>
      <c r="T3140" s="3">
        <v>0.48899999999999999</v>
      </c>
      <c r="U3140">
        <v>44.3</v>
      </c>
      <c r="V3140" t="s">
        <v>40</v>
      </c>
      <c r="W3140">
        <v>1</v>
      </c>
      <c r="X3140" t="b">
        <v>1</v>
      </c>
      <c r="Y3140" t="s">
        <v>41</v>
      </c>
      <c r="Z3140" t="s">
        <v>41</v>
      </c>
      <c r="AA3140">
        <v>6</v>
      </c>
      <c r="AB3140">
        <v>6</v>
      </c>
      <c r="AC3140">
        <v>2021</v>
      </c>
      <c r="AD3140" s="1">
        <v>44287</v>
      </c>
      <c r="AE3140" t="s">
        <v>87</v>
      </c>
      <c r="AF3140" t="s">
        <v>88</v>
      </c>
      <c r="AG3140" t="str">
        <f t="shared" si="199"/>
        <v>Include</v>
      </c>
      <c r="AH3140">
        <f t="shared" si="196"/>
        <v>1</v>
      </c>
      <c r="AI3140">
        <f t="shared" si="197"/>
        <v>1</v>
      </c>
      <c r="AJ3140">
        <f t="shared" si="198"/>
        <v>0</v>
      </c>
      <c r="AK3140" s="15">
        <f>1</f>
        <v>1</v>
      </c>
    </row>
    <row r="3141" spans="1:37" x14ac:dyDescent="0.3">
      <c r="A3141" t="s">
        <v>6872</v>
      </c>
      <c r="B3141" s="1">
        <v>44312</v>
      </c>
      <c r="C3141" s="1">
        <v>44312</v>
      </c>
      <c r="D3141" t="s">
        <v>6873</v>
      </c>
      <c r="E3141" t="s">
        <v>436</v>
      </c>
      <c r="F3141">
        <v>45</v>
      </c>
      <c r="G3141">
        <v>45</v>
      </c>
      <c r="H3141" t="s">
        <v>47</v>
      </c>
      <c r="I3141" t="s">
        <v>47</v>
      </c>
      <c r="J3141" t="s">
        <v>57</v>
      </c>
      <c r="K3141" t="s">
        <v>66</v>
      </c>
      <c r="L3141" t="s">
        <v>74</v>
      </c>
      <c r="M3141" t="s">
        <v>453</v>
      </c>
      <c r="N3141">
        <v>4</v>
      </c>
      <c r="O3141">
        <v>4</v>
      </c>
      <c r="P3141">
        <v>9948.67</v>
      </c>
      <c r="Q3141" s="2">
        <v>0.03</v>
      </c>
      <c r="R3141">
        <v>50592.2</v>
      </c>
      <c r="S3141">
        <v>5774.74</v>
      </c>
      <c r="T3141" s="3">
        <v>0.114</v>
      </c>
      <c r="U3141">
        <v>85.65</v>
      </c>
      <c r="V3141" t="s">
        <v>76</v>
      </c>
      <c r="W3141">
        <v>1</v>
      </c>
      <c r="X3141" t="b">
        <v>1</v>
      </c>
      <c r="Y3141" t="s">
        <v>41</v>
      </c>
      <c r="Z3141" t="s">
        <v>41</v>
      </c>
      <c r="AA3141">
        <v>10</v>
      </c>
      <c r="AB3141">
        <v>10</v>
      </c>
      <c r="AC3141">
        <v>2021</v>
      </c>
      <c r="AD3141" s="1">
        <v>44287</v>
      </c>
      <c r="AE3141" t="s">
        <v>61</v>
      </c>
      <c r="AF3141" t="s">
        <v>69</v>
      </c>
      <c r="AG3141" t="str">
        <f t="shared" si="199"/>
        <v>Include</v>
      </c>
      <c r="AH3141">
        <f t="shared" si="196"/>
        <v>1</v>
      </c>
      <c r="AI3141">
        <f t="shared" si="197"/>
        <v>1</v>
      </c>
      <c r="AJ3141">
        <f t="shared" si="198"/>
        <v>0</v>
      </c>
      <c r="AK3141" s="15">
        <f>1</f>
        <v>1</v>
      </c>
    </row>
    <row r="3142" spans="1:37" x14ac:dyDescent="0.3">
      <c r="A3142" t="s">
        <v>6874</v>
      </c>
      <c r="B3142" s="1">
        <v>44311</v>
      </c>
      <c r="C3142" s="1">
        <v>44311</v>
      </c>
      <c r="D3142" t="s">
        <v>6875</v>
      </c>
      <c r="E3142" t="s">
        <v>1589</v>
      </c>
      <c r="F3142">
        <v>63</v>
      </c>
      <c r="G3142">
        <v>63</v>
      </c>
      <c r="H3142" t="s">
        <v>47</v>
      </c>
      <c r="I3142" t="s">
        <v>47</v>
      </c>
      <c r="J3142" t="s">
        <v>48</v>
      </c>
      <c r="K3142" t="s">
        <v>226</v>
      </c>
      <c r="L3142" t="s">
        <v>74</v>
      </c>
      <c r="M3142" t="s">
        <v>261</v>
      </c>
      <c r="N3142">
        <v>8</v>
      </c>
      <c r="O3142">
        <v>8</v>
      </c>
      <c r="P3142">
        <v>28211.93</v>
      </c>
      <c r="Q3142" s="2">
        <v>0.33</v>
      </c>
      <c r="R3142">
        <v>175402.71</v>
      </c>
      <c r="S3142">
        <v>20772.79</v>
      </c>
      <c r="T3142" s="3">
        <v>0.11799999999999999</v>
      </c>
      <c r="U3142">
        <v>61.29</v>
      </c>
      <c r="V3142" t="s">
        <v>132</v>
      </c>
      <c r="W3142">
        <v>5</v>
      </c>
      <c r="X3142" t="b">
        <v>0</v>
      </c>
      <c r="Y3142" t="s">
        <v>60</v>
      </c>
      <c r="Z3142" t="s">
        <v>60</v>
      </c>
      <c r="AA3142">
        <v>4</v>
      </c>
      <c r="AB3142">
        <v>4</v>
      </c>
      <c r="AC3142">
        <v>2021</v>
      </c>
      <c r="AD3142" s="1">
        <v>44287</v>
      </c>
      <c r="AE3142" t="s">
        <v>520</v>
      </c>
      <c r="AF3142" t="s">
        <v>62</v>
      </c>
      <c r="AG3142" t="str">
        <f t="shared" si="199"/>
        <v>Include</v>
      </c>
      <c r="AH3142">
        <f t="shared" si="196"/>
        <v>0</v>
      </c>
      <c r="AI3142">
        <f t="shared" si="197"/>
        <v>1</v>
      </c>
      <c r="AJ3142">
        <f t="shared" si="198"/>
        <v>0</v>
      </c>
      <c r="AK3142" s="15">
        <f>1</f>
        <v>1</v>
      </c>
    </row>
    <row r="3143" spans="1:37" x14ac:dyDescent="0.3">
      <c r="A3143" t="s">
        <v>6876</v>
      </c>
      <c r="B3143" s="1">
        <v>44311</v>
      </c>
      <c r="C3143" s="1">
        <v>44311</v>
      </c>
      <c r="D3143" t="s">
        <v>6877</v>
      </c>
      <c r="E3143" t="s">
        <v>1352</v>
      </c>
      <c r="F3143">
        <v>37</v>
      </c>
      <c r="G3143">
        <v>37</v>
      </c>
      <c r="H3143" t="s">
        <v>35</v>
      </c>
      <c r="I3143" t="s">
        <v>35</v>
      </c>
      <c r="J3143" t="s">
        <v>36</v>
      </c>
      <c r="K3143" t="s">
        <v>239</v>
      </c>
      <c r="L3143" t="s">
        <v>111</v>
      </c>
      <c r="M3143" t="s">
        <v>123</v>
      </c>
      <c r="N3143">
        <v>5</v>
      </c>
      <c r="O3143">
        <v>5</v>
      </c>
      <c r="P3143">
        <v>8455.8700000000008</v>
      </c>
      <c r="Q3143" s="2">
        <v>0.31</v>
      </c>
      <c r="R3143">
        <v>32604.639999999999</v>
      </c>
      <c r="S3143">
        <v>8841.2900000000009</v>
      </c>
      <c r="T3143" s="3">
        <v>0.27100000000000002</v>
      </c>
      <c r="U3143">
        <v>51.91</v>
      </c>
      <c r="V3143" t="s">
        <v>132</v>
      </c>
      <c r="W3143">
        <v>5</v>
      </c>
      <c r="X3143" t="b">
        <v>0</v>
      </c>
      <c r="Y3143" t="s">
        <v>60</v>
      </c>
      <c r="Z3143" t="s">
        <v>60</v>
      </c>
      <c r="AA3143">
        <v>5</v>
      </c>
      <c r="AB3143">
        <v>5</v>
      </c>
      <c r="AC3143">
        <v>2021</v>
      </c>
      <c r="AD3143" s="1">
        <v>44287</v>
      </c>
      <c r="AE3143" t="s">
        <v>61</v>
      </c>
      <c r="AF3143" t="s">
        <v>62</v>
      </c>
      <c r="AG3143" t="str">
        <f t="shared" si="199"/>
        <v>Include</v>
      </c>
      <c r="AH3143">
        <f t="shared" si="196"/>
        <v>0</v>
      </c>
      <c r="AI3143">
        <f t="shared" si="197"/>
        <v>1</v>
      </c>
      <c r="AJ3143">
        <f t="shared" si="198"/>
        <v>0</v>
      </c>
      <c r="AK3143" s="15">
        <f>1</f>
        <v>1</v>
      </c>
    </row>
    <row r="3144" spans="1:37" x14ac:dyDescent="0.3">
      <c r="A3144" t="s">
        <v>6878</v>
      </c>
      <c r="B3144" s="1">
        <v>44310</v>
      </c>
      <c r="C3144" s="1">
        <v>44310</v>
      </c>
      <c r="D3144" t="s">
        <v>6879</v>
      </c>
      <c r="E3144" t="s">
        <v>993</v>
      </c>
      <c r="F3144">
        <v>21</v>
      </c>
      <c r="G3144">
        <v>21</v>
      </c>
      <c r="H3144" t="s">
        <v>81</v>
      </c>
      <c r="I3144" t="s">
        <v>81</v>
      </c>
      <c r="J3144" t="s">
        <v>116</v>
      </c>
      <c r="K3144" t="s">
        <v>247</v>
      </c>
      <c r="L3144" t="s">
        <v>140</v>
      </c>
      <c r="M3144" t="s">
        <v>141</v>
      </c>
      <c r="N3144">
        <v>9</v>
      </c>
      <c r="O3144">
        <v>9</v>
      </c>
      <c r="P3144">
        <v>905.46</v>
      </c>
      <c r="Q3144" s="2">
        <v>0.26</v>
      </c>
      <c r="R3144">
        <v>6527.94</v>
      </c>
      <c r="S3144">
        <v>2985.32</v>
      </c>
      <c r="T3144" s="3">
        <v>0.45700000000000002</v>
      </c>
      <c r="U3144">
        <v>40.75</v>
      </c>
      <c r="V3144" t="s">
        <v>99</v>
      </c>
      <c r="W3144">
        <v>3</v>
      </c>
      <c r="X3144" t="b">
        <v>1</v>
      </c>
      <c r="Y3144" t="s">
        <v>41</v>
      </c>
      <c r="Z3144" t="s">
        <v>41</v>
      </c>
      <c r="AA3144">
        <v>2</v>
      </c>
      <c r="AB3144">
        <v>2</v>
      </c>
      <c r="AC3144">
        <v>2021</v>
      </c>
      <c r="AD3144" s="1">
        <v>44287</v>
      </c>
      <c r="AE3144" t="s">
        <v>53</v>
      </c>
      <c r="AF3144" t="s">
        <v>43</v>
      </c>
      <c r="AG3144" t="str">
        <f t="shared" si="199"/>
        <v>Include</v>
      </c>
      <c r="AH3144">
        <f t="shared" si="196"/>
        <v>1</v>
      </c>
      <c r="AI3144">
        <f t="shared" si="197"/>
        <v>1</v>
      </c>
      <c r="AJ3144">
        <f t="shared" si="198"/>
        <v>0</v>
      </c>
      <c r="AK3144" s="15">
        <f>1</f>
        <v>1</v>
      </c>
    </row>
    <row r="3145" spans="1:37" x14ac:dyDescent="0.3">
      <c r="A3145" t="s">
        <v>6880</v>
      </c>
      <c r="B3145" s="1">
        <v>44308</v>
      </c>
      <c r="C3145" s="1">
        <v>44308</v>
      </c>
      <c r="D3145" t="s">
        <v>6881</v>
      </c>
      <c r="E3145" t="s">
        <v>807</v>
      </c>
      <c r="F3145">
        <v>27</v>
      </c>
      <c r="G3145">
        <v>27</v>
      </c>
      <c r="H3145" t="s">
        <v>35</v>
      </c>
      <c r="I3145" t="s">
        <v>35</v>
      </c>
      <c r="J3145" t="s">
        <v>36</v>
      </c>
      <c r="K3145" t="s">
        <v>37</v>
      </c>
      <c r="L3145" t="s">
        <v>84</v>
      </c>
      <c r="M3145" t="s">
        <v>267</v>
      </c>
      <c r="N3145">
        <v>3</v>
      </c>
      <c r="O3145">
        <v>3</v>
      </c>
      <c r="P3145">
        <v>457.68</v>
      </c>
      <c r="Q3145" s="2">
        <v>0.26</v>
      </c>
      <c r="R3145">
        <v>1159.07</v>
      </c>
      <c r="S3145">
        <v>84.35</v>
      </c>
      <c r="T3145" s="3">
        <v>7.2999999999999995E-2</v>
      </c>
      <c r="U3145">
        <v>72.86</v>
      </c>
      <c r="V3145" t="s">
        <v>52</v>
      </c>
      <c r="W3145">
        <v>3</v>
      </c>
      <c r="X3145" t="b">
        <v>0</v>
      </c>
      <c r="Y3145" t="s">
        <v>382</v>
      </c>
      <c r="Z3145" t="s">
        <v>60</v>
      </c>
      <c r="AA3145">
        <v>2</v>
      </c>
      <c r="AB3145">
        <v>2</v>
      </c>
      <c r="AC3145">
        <v>2021</v>
      </c>
      <c r="AD3145" s="1">
        <v>44287</v>
      </c>
      <c r="AE3145" t="s">
        <v>87</v>
      </c>
      <c r="AF3145" t="s">
        <v>43</v>
      </c>
      <c r="AG3145" t="str">
        <f t="shared" si="199"/>
        <v>Include</v>
      </c>
      <c r="AH3145">
        <f t="shared" si="196"/>
        <v>0</v>
      </c>
      <c r="AI3145">
        <f t="shared" si="197"/>
        <v>1</v>
      </c>
      <c r="AJ3145">
        <f t="shared" si="198"/>
        <v>0</v>
      </c>
      <c r="AK3145" s="15">
        <f>1</f>
        <v>1</v>
      </c>
    </row>
    <row r="3146" spans="1:37" x14ac:dyDescent="0.3">
      <c r="A3146" t="s">
        <v>6882</v>
      </c>
      <c r="B3146" t="s">
        <v>6883</v>
      </c>
      <c r="C3146" s="1">
        <v>44308</v>
      </c>
      <c r="D3146" t="s">
        <v>6884</v>
      </c>
      <c r="E3146" t="s">
        <v>1693</v>
      </c>
      <c r="F3146">
        <v>30</v>
      </c>
      <c r="G3146">
        <v>30</v>
      </c>
      <c r="H3146" t="s">
        <v>47</v>
      </c>
      <c r="I3146" t="s">
        <v>47</v>
      </c>
      <c r="J3146" t="s">
        <v>36</v>
      </c>
      <c r="K3146" t="s">
        <v>239</v>
      </c>
      <c r="L3146" t="s">
        <v>97</v>
      </c>
      <c r="M3146" t="s">
        <v>275</v>
      </c>
      <c r="N3146">
        <v>6</v>
      </c>
      <c r="O3146">
        <v>6</v>
      </c>
      <c r="P3146">
        <v>1073.03</v>
      </c>
      <c r="Q3146" s="2">
        <v>0.26</v>
      </c>
      <c r="R3146">
        <v>5286.85</v>
      </c>
      <c r="S3146">
        <v>1947.67</v>
      </c>
      <c r="T3146" s="3">
        <v>0.36799999999999999</v>
      </c>
      <c r="U3146">
        <v>45.82</v>
      </c>
      <c r="V3146" t="s">
        <v>68</v>
      </c>
      <c r="W3146">
        <v>3</v>
      </c>
      <c r="X3146" t="b">
        <v>1</v>
      </c>
      <c r="Y3146" t="s">
        <v>41</v>
      </c>
      <c r="Z3146" t="s">
        <v>41</v>
      </c>
      <c r="AA3146">
        <v>3</v>
      </c>
      <c r="AB3146">
        <v>3</v>
      </c>
      <c r="AC3146">
        <v>2021</v>
      </c>
      <c r="AD3146" s="1">
        <v>44287</v>
      </c>
      <c r="AE3146" t="s">
        <v>87</v>
      </c>
      <c r="AF3146" t="s">
        <v>43</v>
      </c>
      <c r="AG3146" t="str">
        <f t="shared" si="199"/>
        <v>Include</v>
      </c>
      <c r="AH3146">
        <f t="shared" si="196"/>
        <v>1</v>
      </c>
      <c r="AI3146">
        <f t="shared" si="197"/>
        <v>1</v>
      </c>
      <c r="AJ3146">
        <f t="shared" si="198"/>
        <v>0</v>
      </c>
      <c r="AK3146" s="15">
        <f>1</f>
        <v>1</v>
      </c>
    </row>
    <row r="3147" spans="1:37" x14ac:dyDescent="0.3">
      <c r="A3147" t="s">
        <v>6885</v>
      </c>
      <c r="B3147" s="1">
        <v>44307</v>
      </c>
      <c r="C3147" s="1">
        <v>44307</v>
      </c>
      <c r="D3147" t="s">
        <v>6886</v>
      </c>
      <c r="E3147" t="s">
        <v>572</v>
      </c>
      <c r="F3147">
        <v>49</v>
      </c>
      <c r="G3147">
        <v>49</v>
      </c>
      <c r="H3147" t="s">
        <v>81</v>
      </c>
      <c r="I3147" t="s">
        <v>81</v>
      </c>
      <c r="J3147" t="s">
        <v>36</v>
      </c>
      <c r="K3147" t="s">
        <v>106</v>
      </c>
      <c r="L3147" t="s">
        <v>97</v>
      </c>
      <c r="M3147" t="s">
        <v>254</v>
      </c>
      <c r="N3147">
        <v>7</v>
      </c>
      <c r="O3147">
        <v>7</v>
      </c>
      <c r="P3147">
        <v>534.91</v>
      </c>
      <c r="Q3147" s="2">
        <v>7.0000000000000007E-2</v>
      </c>
      <c r="R3147">
        <v>4674.41</v>
      </c>
      <c r="S3147">
        <v>2443.2199999999998</v>
      </c>
      <c r="T3147" s="3">
        <v>0.52300000000000002</v>
      </c>
      <c r="U3147">
        <v>61.73</v>
      </c>
      <c r="V3147" t="s">
        <v>40</v>
      </c>
      <c r="W3147">
        <v>1</v>
      </c>
      <c r="X3147" t="b">
        <v>0</v>
      </c>
      <c r="Y3147" t="s">
        <v>100</v>
      </c>
      <c r="Z3147" t="s">
        <v>100</v>
      </c>
      <c r="AA3147">
        <v>7</v>
      </c>
      <c r="AB3147">
        <v>7</v>
      </c>
      <c r="AC3147">
        <v>2021</v>
      </c>
      <c r="AD3147" s="1">
        <v>44287</v>
      </c>
      <c r="AE3147" t="s">
        <v>101</v>
      </c>
      <c r="AF3147" t="s">
        <v>69</v>
      </c>
      <c r="AG3147" t="str">
        <f t="shared" si="199"/>
        <v>Include</v>
      </c>
      <c r="AH3147">
        <f t="shared" si="196"/>
        <v>0</v>
      </c>
      <c r="AI3147">
        <f t="shared" si="197"/>
        <v>0</v>
      </c>
      <c r="AJ3147">
        <f t="shared" si="198"/>
        <v>1</v>
      </c>
      <c r="AK3147" s="15">
        <f>1</f>
        <v>1</v>
      </c>
    </row>
    <row r="3148" spans="1:37" x14ac:dyDescent="0.3">
      <c r="A3148" t="s">
        <v>6887</v>
      </c>
      <c r="B3148" s="1">
        <v>44307</v>
      </c>
      <c r="C3148" s="1">
        <v>44307</v>
      </c>
      <c r="D3148" t="s">
        <v>6888</v>
      </c>
      <c r="E3148" t="s">
        <v>1276</v>
      </c>
      <c r="F3148">
        <v>58</v>
      </c>
      <c r="G3148">
        <v>58</v>
      </c>
      <c r="H3148" t="s">
        <v>47</v>
      </c>
      <c r="I3148" t="s">
        <v>47</v>
      </c>
      <c r="J3148" t="s">
        <v>82</v>
      </c>
      <c r="K3148" t="s">
        <v>83</v>
      </c>
      <c r="L3148" t="s">
        <v>50</v>
      </c>
      <c r="M3148" t="s">
        <v>325</v>
      </c>
      <c r="N3148">
        <v>3</v>
      </c>
      <c r="O3148">
        <v>3</v>
      </c>
      <c r="P3148">
        <v>10104.68</v>
      </c>
      <c r="Q3148" s="2">
        <v>0.39</v>
      </c>
      <c r="R3148">
        <v>21793.75</v>
      </c>
      <c r="S3148">
        <v>6667.44</v>
      </c>
      <c r="T3148" s="3">
        <v>0.30599999999999999</v>
      </c>
      <c r="U3148">
        <v>61.07</v>
      </c>
      <c r="V3148" t="s">
        <v>99</v>
      </c>
      <c r="W3148">
        <v>5</v>
      </c>
      <c r="X3148" t="b">
        <v>1</v>
      </c>
      <c r="Y3148" t="s">
        <v>41</v>
      </c>
      <c r="Z3148" t="s">
        <v>41</v>
      </c>
      <c r="AA3148">
        <v>10</v>
      </c>
      <c r="AB3148">
        <v>10</v>
      </c>
      <c r="AC3148">
        <v>2021</v>
      </c>
      <c r="AD3148" s="1">
        <v>44287</v>
      </c>
      <c r="AE3148" t="s">
        <v>101</v>
      </c>
      <c r="AF3148" t="s">
        <v>62</v>
      </c>
      <c r="AG3148" t="str">
        <f t="shared" si="199"/>
        <v>Include</v>
      </c>
      <c r="AH3148">
        <f t="shared" si="196"/>
        <v>1</v>
      </c>
      <c r="AI3148">
        <f t="shared" si="197"/>
        <v>1</v>
      </c>
      <c r="AJ3148">
        <f t="shared" si="198"/>
        <v>0</v>
      </c>
      <c r="AK3148" s="15">
        <f>1</f>
        <v>1</v>
      </c>
    </row>
    <row r="3149" spans="1:37" x14ac:dyDescent="0.3">
      <c r="A3149" t="s">
        <v>6889</v>
      </c>
      <c r="B3149" s="1">
        <v>44307</v>
      </c>
      <c r="C3149" s="1">
        <v>44307</v>
      </c>
      <c r="D3149" t="s">
        <v>6890</v>
      </c>
      <c r="E3149" t="s">
        <v>720</v>
      </c>
      <c r="F3149">
        <v>18</v>
      </c>
      <c r="G3149">
        <v>18</v>
      </c>
      <c r="H3149" t="s">
        <v>47</v>
      </c>
      <c r="I3149" t="s">
        <v>47</v>
      </c>
      <c r="J3149" t="s">
        <v>57</v>
      </c>
      <c r="K3149" t="s">
        <v>205</v>
      </c>
      <c r="L3149" t="s">
        <v>84</v>
      </c>
      <c r="M3149" t="s">
        <v>231</v>
      </c>
      <c r="N3149">
        <v>2</v>
      </c>
      <c r="O3149">
        <v>2</v>
      </c>
      <c r="P3149">
        <v>94.76</v>
      </c>
      <c r="Q3149" s="2">
        <v>0.39</v>
      </c>
      <c r="R3149">
        <v>140.80000000000001</v>
      </c>
      <c r="S3149">
        <v>10.16</v>
      </c>
      <c r="T3149" s="3">
        <v>7.1999999999999995E-2</v>
      </c>
      <c r="U3149">
        <v>69.7</v>
      </c>
      <c r="V3149" t="s">
        <v>68</v>
      </c>
      <c r="W3149">
        <v>3</v>
      </c>
      <c r="X3149" t="b">
        <v>0</v>
      </c>
      <c r="Y3149" t="s">
        <v>60</v>
      </c>
      <c r="Z3149" t="s">
        <v>60</v>
      </c>
      <c r="AA3149">
        <v>5</v>
      </c>
      <c r="AB3149">
        <v>5</v>
      </c>
      <c r="AC3149">
        <v>2021</v>
      </c>
      <c r="AD3149" s="1">
        <v>44287</v>
      </c>
      <c r="AE3149" t="s">
        <v>53</v>
      </c>
      <c r="AF3149" t="s">
        <v>62</v>
      </c>
      <c r="AG3149" t="str">
        <f t="shared" si="199"/>
        <v>Include</v>
      </c>
      <c r="AH3149">
        <f t="shared" si="196"/>
        <v>0</v>
      </c>
      <c r="AI3149">
        <f t="shared" si="197"/>
        <v>1</v>
      </c>
      <c r="AJ3149">
        <f t="shared" si="198"/>
        <v>0</v>
      </c>
      <c r="AK3149" s="15">
        <f>1</f>
        <v>1</v>
      </c>
    </row>
    <row r="3150" spans="1:37" x14ac:dyDescent="0.3">
      <c r="A3150" t="s">
        <v>6891</v>
      </c>
      <c r="B3150" s="1">
        <v>44306</v>
      </c>
      <c r="C3150" s="1">
        <v>44306</v>
      </c>
      <c r="D3150" t="s">
        <v>6892</v>
      </c>
      <c r="E3150" t="s">
        <v>1666</v>
      </c>
      <c r="F3150">
        <v>34</v>
      </c>
      <c r="G3150">
        <v>34</v>
      </c>
      <c r="H3150" t="s">
        <v>81</v>
      </c>
      <c r="I3150" t="s">
        <v>81</v>
      </c>
      <c r="J3150" t="s">
        <v>36</v>
      </c>
      <c r="K3150" t="s">
        <v>73</v>
      </c>
      <c r="L3150" t="s">
        <v>111</v>
      </c>
      <c r="M3150" t="s">
        <v>200</v>
      </c>
      <c r="N3150">
        <v>5</v>
      </c>
      <c r="O3150">
        <v>5</v>
      </c>
      <c r="P3150">
        <v>8244.31</v>
      </c>
      <c r="Q3150" s="2">
        <v>0.12</v>
      </c>
      <c r="R3150">
        <v>49710.43</v>
      </c>
      <c r="S3150">
        <v>13744.26</v>
      </c>
      <c r="T3150" s="3">
        <v>0.27600000000000002</v>
      </c>
      <c r="U3150">
        <v>51.59</v>
      </c>
      <c r="V3150" t="s">
        <v>52</v>
      </c>
      <c r="W3150">
        <v>1</v>
      </c>
      <c r="X3150" t="b">
        <v>0</v>
      </c>
      <c r="Y3150" t="s">
        <v>60</v>
      </c>
      <c r="Z3150" t="s">
        <v>60</v>
      </c>
      <c r="AA3150">
        <v>4</v>
      </c>
      <c r="AB3150">
        <v>4</v>
      </c>
      <c r="AC3150">
        <v>2021</v>
      </c>
      <c r="AD3150" s="1">
        <v>44287</v>
      </c>
      <c r="AE3150" t="s">
        <v>87</v>
      </c>
      <c r="AF3150" t="s">
        <v>88</v>
      </c>
      <c r="AG3150" t="str">
        <f t="shared" si="199"/>
        <v>Include</v>
      </c>
      <c r="AH3150">
        <f t="shared" si="196"/>
        <v>0</v>
      </c>
      <c r="AI3150">
        <f t="shared" si="197"/>
        <v>1</v>
      </c>
      <c r="AJ3150">
        <f t="shared" si="198"/>
        <v>0</v>
      </c>
      <c r="AK3150" s="15">
        <f>1</f>
        <v>1</v>
      </c>
    </row>
    <row r="3151" spans="1:37" x14ac:dyDescent="0.3">
      <c r="A3151" t="s">
        <v>6893</v>
      </c>
      <c r="B3151" s="1">
        <v>44306</v>
      </c>
      <c r="C3151" s="1">
        <v>44306</v>
      </c>
      <c r="D3151" t="s">
        <v>6894</v>
      </c>
      <c r="E3151" t="s">
        <v>199</v>
      </c>
      <c r="F3151">
        <v>34</v>
      </c>
      <c r="G3151">
        <v>34</v>
      </c>
      <c r="H3151" t="s">
        <v>47</v>
      </c>
      <c r="I3151" t="s">
        <v>47</v>
      </c>
      <c r="J3151" t="s">
        <v>48</v>
      </c>
      <c r="K3151" t="s">
        <v>230</v>
      </c>
      <c r="L3151" t="s">
        <v>140</v>
      </c>
      <c r="M3151" t="s">
        <v>358</v>
      </c>
      <c r="N3151">
        <v>5</v>
      </c>
      <c r="O3151">
        <v>5</v>
      </c>
      <c r="P3151">
        <v>2726.58</v>
      </c>
      <c r="Q3151" s="2">
        <v>0.16</v>
      </c>
      <c r="R3151">
        <v>15369.71</v>
      </c>
      <c r="S3151">
        <v>5460.97</v>
      </c>
      <c r="T3151" s="3">
        <v>0.35499999999999998</v>
      </c>
      <c r="U3151">
        <v>55.2</v>
      </c>
      <c r="V3151" t="s">
        <v>40</v>
      </c>
      <c r="W3151">
        <v>4</v>
      </c>
      <c r="X3151" t="b">
        <v>0</v>
      </c>
      <c r="Y3151" t="s">
        <v>60</v>
      </c>
      <c r="Z3151" t="s">
        <v>60</v>
      </c>
      <c r="AA3151">
        <v>3</v>
      </c>
      <c r="AB3151">
        <v>3</v>
      </c>
      <c r="AC3151">
        <v>2021</v>
      </c>
      <c r="AD3151" s="1">
        <v>44287</v>
      </c>
      <c r="AE3151" t="s">
        <v>87</v>
      </c>
      <c r="AF3151" t="s">
        <v>88</v>
      </c>
      <c r="AG3151" t="str">
        <f t="shared" si="199"/>
        <v>Include</v>
      </c>
      <c r="AH3151">
        <f t="shared" si="196"/>
        <v>0</v>
      </c>
      <c r="AI3151">
        <f t="shared" si="197"/>
        <v>1</v>
      </c>
      <c r="AJ3151">
        <f t="shared" si="198"/>
        <v>0</v>
      </c>
      <c r="AK3151" s="15">
        <f>1</f>
        <v>1</v>
      </c>
    </row>
    <row r="3152" spans="1:37" x14ac:dyDescent="0.3">
      <c r="A3152" t="s">
        <v>6895</v>
      </c>
      <c r="B3152" t="s">
        <v>6896</v>
      </c>
      <c r="C3152" s="1">
        <v>44306</v>
      </c>
      <c r="D3152" t="s">
        <v>6897</v>
      </c>
      <c r="E3152" t="s">
        <v>3165</v>
      </c>
      <c r="F3152">
        <v>32</v>
      </c>
      <c r="G3152">
        <v>32</v>
      </c>
      <c r="H3152" t="s">
        <v>81</v>
      </c>
      <c r="I3152" t="s">
        <v>81</v>
      </c>
      <c r="J3152" t="s">
        <v>82</v>
      </c>
      <c r="K3152" t="s">
        <v>83</v>
      </c>
      <c r="L3152" t="s">
        <v>84</v>
      </c>
      <c r="M3152" t="s">
        <v>279</v>
      </c>
      <c r="N3152">
        <v>8</v>
      </c>
      <c r="O3152">
        <v>8</v>
      </c>
      <c r="P3152">
        <v>376.57</v>
      </c>
      <c r="Q3152" s="2">
        <v>0.18</v>
      </c>
      <c r="R3152">
        <v>3472.2</v>
      </c>
      <c r="S3152">
        <v>314.20999999999998</v>
      </c>
      <c r="T3152" s="3">
        <v>0.09</v>
      </c>
      <c r="U3152">
        <v>52.43</v>
      </c>
      <c r="V3152" t="s">
        <v>76</v>
      </c>
      <c r="W3152">
        <v>3</v>
      </c>
      <c r="X3152" t="b">
        <v>0</v>
      </c>
      <c r="Y3152" t="s">
        <v>60</v>
      </c>
      <c r="Z3152" t="s">
        <v>60</v>
      </c>
      <c r="AA3152">
        <v>6</v>
      </c>
      <c r="AB3152">
        <v>6</v>
      </c>
      <c r="AC3152">
        <v>2021</v>
      </c>
      <c r="AD3152" s="1">
        <v>44287</v>
      </c>
      <c r="AE3152" t="s">
        <v>87</v>
      </c>
      <c r="AF3152" t="s">
        <v>88</v>
      </c>
      <c r="AG3152" t="str">
        <f t="shared" si="199"/>
        <v>Include</v>
      </c>
      <c r="AH3152">
        <f t="shared" si="196"/>
        <v>0</v>
      </c>
      <c r="AI3152">
        <f t="shared" si="197"/>
        <v>1</v>
      </c>
      <c r="AJ3152">
        <f t="shared" si="198"/>
        <v>0</v>
      </c>
      <c r="AK3152" s="15">
        <f>1</f>
        <v>1</v>
      </c>
    </row>
    <row r="3153" spans="1:37" x14ac:dyDescent="0.3">
      <c r="A3153" t="s">
        <v>6898</v>
      </c>
      <c r="B3153" s="1">
        <v>44306</v>
      </c>
      <c r="C3153" s="1">
        <v>44306</v>
      </c>
      <c r="D3153" t="s">
        <v>6899</v>
      </c>
      <c r="E3153" t="s">
        <v>506</v>
      </c>
      <c r="F3153">
        <v>45</v>
      </c>
      <c r="G3153">
        <v>45</v>
      </c>
      <c r="H3153" t="s">
        <v>47</v>
      </c>
      <c r="I3153" t="s">
        <v>47</v>
      </c>
      <c r="J3153" t="s">
        <v>36</v>
      </c>
      <c r="K3153" t="s">
        <v>239</v>
      </c>
      <c r="L3153" t="s">
        <v>111</v>
      </c>
      <c r="M3153" t="s">
        <v>856</v>
      </c>
      <c r="N3153">
        <v>9</v>
      </c>
      <c r="O3153">
        <v>9</v>
      </c>
      <c r="P3153">
        <v>11805.28</v>
      </c>
      <c r="Q3153" s="2">
        <v>0.27</v>
      </c>
      <c r="R3153">
        <v>86430.39</v>
      </c>
      <c r="S3153">
        <v>29866.83</v>
      </c>
      <c r="T3153" s="3">
        <v>0.34599999999999997</v>
      </c>
      <c r="U3153">
        <v>49.92</v>
      </c>
      <c r="V3153" t="s">
        <v>52</v>
      </c>
      <c r="W3153">
        <v>1</v>
      </c>
      <c r="X3153" t="b">
        <v>0</v>
      </c>
      <c r="Y3153" t="s">
        <v>60</v>
      </c>
      <c r="Z3153" t="s">
        <v>60</v>
      </c>
      <c r="AA3153">
        <v>8</v>
      </c>
      <c r="AB3153">
        <v>8</v>
      </c>
      <c r="AC3153">
        <v>2021</v>
      </c>
      <c r="AD3153" s="1">
        <v>44287</v>
      </c>
      <c r="AE3153" t="s">
        <v>61</v>
      </c>
      <c r="AF3153" t="s">
        <v>43</v>
      </c>
      <c r="AG3153" t="str">
        <f t="shared" si="199"/>
        <v>Include</v>
      </c>
      <c r="AH3153">
        <f t="shared" si="196"/>
        <v>0</v>
      </c>
      <c r="AI3153">
        <f t="shared" si="197"/>
        <v>1</v>
      </c>
      <c r="AJ3153">
        <f t="shared" si="198"/>
        <v>0</v>
      </c>
      <c r="AK3153" s="15">
        <f>1</f>
        <v>1</v>
      </c>
    </row>
    <row r="3154" spans="1:37" x14ac:dyDescent="0.3">
      <c r="A3154" t="s">
        <v>6900</v>
      </c>
      <c r="B3154" s="1">
        <v>44306</v>
      </c>
      <c r="C3154" s="1">
        <v>44306</v>
      </c>
      <c r="D3154" t="s">
        <v>6901</v>
      </c>
      <c r="E3154" t="s">
        <v>2664</v>
      </c>
      <c r="F3154">
        <v>20</v>
      </c>
      <c r="G3154">
        <v>20</v>
      </c>
      <c r="H3154" t="s">
        <v>212</v>
      </c>
      <c r="I3154" t="s">
        <v>35</v>
      </c>
      <c r="J3154" t="s">
        <v>36</v>
      </c>
      <c r="K3154" t="s">
        <v>239</v>
      </c>
      <c r="L3154" t="s">
        <v>74</v>
      </c>
      <c r="M3154" t="s">
        <v>235</v>
      </c>
      <c r="N3154">
        <v>8</v>
      </c>
      <c r="O3154">
        <v>8</v>
      </c>
      <c r="P3154">
        <v>37212.54</v>
      </c>
      <c r="Q3154" s="2">
        <v>0.08</v>
      </c>
      <c r="R3154">
        <v>289349.90999999997</v>
      </c>
      <c r="S3154">
        <v>22436.74</v>
      </c>
      <c r="T3154" s="3">
        <v>7.8E-2</v>
      </c>
      <c r="U3154">
        <v>59.69</v>
      </c>
      <c r="V3154" t="s">
        <v>40</v>
      </c>
      <c r="W3154">
        <v>1</v>
      </c>
      <c r="X3154" t="b">
        <v>0</v>
      </c>
      <c r="Y3154" t="s">
        <v>60</v>
      </c>
      <c r="Z3154" t="s">
        <v>60</v>
      </c>
      <c r="AA3154">
        <v>9</v>
      </c>
      <c r="AB3154">
        <v>9</v>
      </c>
      <c r="AC3154">
        <v>2021</v>
      </c>
      <c r="AD3154" s="1">
        <v>44287</v>
      </c>
      <c r="AE3154" t="s">
        <v>53</v>
      </c>
      <c r="AF3154" t="s">
        <v>69</v>
      </c>
      <c r="AG3154" t="str">
        <f t="shared" si="199"/>
        <v>Include</v>
      </c>
      <c r="AH3154">
        <f t="shared" si="196"/>
        <v>0</v>
      </c>
      <c r="AI3154">
        <f t="shared" si="197"/>
        <v>1</v>
      </c>
      <c r="AJ3154">
        <f t="shared" si="198"/>
        <v>0</v>
      </c>
      <c r="AK3154" s="15">
        <f>1</f>
        <v>1</v>
      </c>
    </row>
    <row r="3155" spans="1:37" x14ac:dyDescent="0.3">
      <c r="A3155" t="s">
        <v>6902</v>
      </c>
      <c r="B3155" s="1">
        <v>44306</v>
      </c>
      <c r="C3155" s="1">
        <v>44306</v>
      </c>
      <c r="D3155" t="s">
        <v>6903</v>
      </c>
      <c r="E3155" t="s">
        <v>2624</v>
      </c>
      <c r="F3155">
        <v>54</v>
      </c>
      <c r="G3155">
        <v>54</v>
      </c>
      <c r="H3155" t="s">
        <v>47</v>
      </c>
      <c r="I3155" t="s">
        <v>47</v>
      </c>
      <c r="J3155" t="s">
        <v>36</v>
      </c>
      <c r="K3155" t="s">
        <v>73</v>
      </c>
      <c r="L3155" t="s">
        <v>38</v>
      </c>
      <c r="M3155" t="s">
        <v>163</v>
      </c>
      <c r="N3155">
        <v>5</v>
      </c>
      <c r="O3155">
        <v>5</v>
      </c>
      <c r="P3155">
        <v>2321.44</v>
      </c>
      <c r="Q3155" s="2">
        <v>0.34</v>
      </c>
      <c r="R3155">
        <v>10030.620000000001</v>
      </c>
      <c r="S3155">
        <v>3661.06</v>
      </c>
      <c r="T3155" s="3">
        <v>0.36499999999999999</v>
      </c>
      <c r="U3155">
        <v>74.83</v>
      </c>
      <c r="V3155" t="s">
        <v>52</v>
      </c>
      <c r="W3155">
        <v>4</v>
      </c>
      <c r="X3155" t="b">
        <v>0</v>
      </c>
      <c r="Y3155" t="s">
        <v>60</v>
      </c>
      <c r="Z3155" t="s">
        <v>60</v>
      </c>
      <c r="AA3155">
        <v>8</v>
      </c>
      <c r="AB3155">
        <v>8</v>
      </c>
      <c r="AC3155">
        <v>2021</v>
      </c>
      <c r="AD3155" s="1">
        <v>44287</v>
      </c>
      <c r="AE3155" t="s">
        <v>101</v>
      </c>
      <c r="AF3155" t="s">
        <v>62</v>
      </c>
      <c r="AG3155" t="str">
        <f t="shared" si="199"/>
        <v>Include</v>
      </c>
      <c r="AH3155">
        <f t="shared" si="196"/>
        <v>0</v>
      </c>
      <c r="AI3155">
        <f t="shared" si="197"/>
        <v>1</v>
      </c>
      <c r="AJ3155">
        <f t="shared" si="198"/>
        <v>0</v>
      </c>
      <c r="AK3155" s="15">
        <f>1</f>
        <v>1</v>
      </c>
    </row>
    <row r="3156" spans="1:37" x14ac:dyDescent="0.3">
      <c r="A3156" t="s">
        <v>6904</v>
      </c>
      <c r="B3156" s="1">
        <v>44305</v>
      </c>
      <c r="C3156" s="1">
        <v>44305</v>
      </c>
      <c r="D3156" t="s">
        <v>6905</v>
      </c>
      <c r="E3156" t="s">
        <v>2905</v>
      </c>
      <c r="F3156">
        <v>26</v>
      </c>
      <c r="G3156">
        <v>26</v>
      </c>
      <c r="H3156" t="s">
        <v>35</v>
      </c>
      <c r="I3156" t="s">
        <v>35</v>
      </c>
      <c r="J3156" t="s">
        <v>48</v>
      </c>
      <c r="K3156" t="s">
        <v>49</v>
      </c>
      <c r="L3156" t="s">
        <v>97</v>
      </c>
      <c r="M3156" t="s">
        <v>107</v>
      </c>
      <c r="N3156">
        <v>7</v>
      </c>
      <c r="O3156">
        <v>7</v>
      </c>
      <c r="P3156">
        <v>845.12</v>
      </c>
      <c r="Q3156" s="2">
        <v>0.31</v>
      </c>
      <c r="R3156">
        <v>4942.58</v>
      </c>
      <c r="S3156">
        <v>2834.57</v>
      </c>
      <c r="T3156" s="3">
        <v>0.57399999999999995</v>
      </c>
      <c r="U3156">
        <v>62.59</v>
      </c>
      <c r="V3156" t="s">
        <v>40</v>
      </c>
      <c r="W3156">
        <v>4</v>
      </c>
      <c r="X3156" t="b">
        <v>0</v>
      </c>
      <c r="Y3156" t="s">
        <v>142</v>
      </c>
      <c r="Z3156" t="s">
        <v>142</v>
      </c>
      <c r="AA3156">
        <v>6</v>
      </c>
      <c r="AB3156">
        <v>6</v>
      </c>
      <c r="AC3156">
        <v>2021</v>
      </c>
      <c r="AD3156" s="1">
        <v>44287</v>
      </c>
      <c r="AE3156" t="s">
        <v>87</v>
      </c>
      <c r="AF3156" t="s">
        <v>62</v>
      </c>
      <c r="AG3156" t="str">
        <f t="shared" si="199"/>
        <v>Include</v>
      </c>
      <c r="AH3156">
        <f t="shared" si="196"/>
        <v>0</v>
      </c>
      <c r="AI3156">
        <f t="shared" si="197"/>
        <v>0</v>
      </c>
      <c r="AJ3156">
        <f t="shared" si="198"/>
        <v>0</v>
      </c>
      <c r="AK3156" s="15">
        <f>1</f>
        <v>1</v>
      </c>
    </row>
    <row r="3157" spans="1:37" x14ac:dyDescent="0.3">
      <c r="A3157" t="s">
        <v>6906</v>
      </c>
      <c r="B3157" s="1">
        <v>44305</v>
      </c>
      <c r="C3157" s="1">
        <v>44305</v>
      </c>
      <c r="D3157" t="s">
        <v>6907</v>
      </c>
      <c r="E3157" t="s">
        <v>867</v>
      </c>
      <c r="F3157">
        <v>27</v>
      </c>
      <c r="G3157">
        <v>27</v>
      </c>
      <c r="H3157" t="s">
        <v>81</v>
      </c>
      <c r="I3157" t="s">
        <v>81</v>
      </c>
      <c r="J3157" t="s">
        <v>57</v>
      </c>
      <c r="K3157" t="s">
        <v>66</v>
      </c>
      <c r="L3157" t="s">
        <v>97</v>
      </c>
      <c r="M3157" t="s">
        <v>275</v>
      </c>
      <c r="N3157">
        <v>8</v>
      </c>
      <c r="O3157">
        <v>8</v>
      </c>
      <c r="P3157">
        <v>1199.3399999999999</v>
      </c>
      <c r="Q3157" s="2">
        <v>0.14000000000000001</v>
      </c>
      <c r="R3157">
        <v>11154.85</v>
      </c>
      <c r="S3157">
        <v>6783.73</v>
      </c>
      <c r="T3157" s="3">
        <v>0.60799999999999998</v>
      </c>
      <c r="U3157">
        <v>76.89</v>
      </c>
      <c r="V3157" t="s">
        <v>132</v>
      </c>
      <c r="W3157">
        <v>2</v>
      </c>
      <c r="X3157" t="b">
        <v>1</v>
      </c>
      <c r="Y3157" t="s">
        <v>41</v>
      </c>
      <c r="Z3157" t="s">
        <v>41</v>
      </c>
      <c r="AA3157">
        <v>7</v>
      </c>
      <c r="AB3157">
        <v>7</v>
      </c>
      <c r="AC3157">
        <v>2021</v>
      </c>
      <c r="AD3157" s="1">
        <v>44287</v>
      </c>
      <c r="AE3157" t="s">
        <v>87</v>
      </c>
      <c r="AF3157" t="s">
        <v>88</v>
      </c>
      <c r="AG3157" t="str">
        <f t="shared" si="199"/>
        <v>Include</v>
      </c>
      <c r="AH3157">
        <f t="shared" si="196"/>
        <v>1</v>
      </c>
      <c r="AI3157">
        <f t="shared" si="197"/>
        <v>1</v>
      </c>
      <c r="AJ3157">
        <f t="shared" si="198"/>
        <v>0</v>
      </c>
      <c r="AK3157" s="15">
        <f>1</f>
        <v>1</v>
      </c>
    </row>
    <row r="3158" spans="1:37" x14ac:dyDescent="0.3">
      <c r="A3158" t="s">
        <v>6908</v>
      </c>
      <c r="B3158" s="1">
        <v>44304</v>
      </c>
      <c r="C3158" s="1">
        <v>44304</v>
      </c>
      <c r="D3158" t="s">
        <v>6909</v>
      </c>
      <c r="E3158" t="s">
        <v>304</v>
      </c>
      <c r="F3158">
        <v>31</v>
      </c>
      <c r="G3158">
        <v>31</v>
      </c>
      <c r="H3158" t="s">
        <v>81</v>
      </c>
      <c r="I3158" t="s">
        <v>81</v>
      </c>
      <c r="J3158" t="s">
        <v>36</v>
      </c>
      <c r="K3158" t="s">
        <v>239</v>
      </c>
      <c r="L3158" t="s">
        <v>38</v>
      </c>
      <c r="M3158" t="s">
        <v>181</v>
      </c>
      <c r="N3158">
        <v>7</v>
      </c>
      <c r="O3158">
        <v>7</v>
      </c>
      <c r="P3158">
        <v>1384.15</v>
      </c>
      <c r="Q3158" s="2">
        <v>0.23</v>
      </c>
      <c r="R3158">
        <v>10118.86</v>
      </c>
      <c r="S3158">
        <v>4454.79</v>
      </c>
      <c r="T3158" s="3">
        <v>0.44</v>
      </c>
      <c r="U3158">
        <v>62.32</v>
      </c>
      <c r="V3158" t="s">
        <v>132</v>
      </c>
      <c r="W3158">
        <v>4</v>
      </c>
      <c r="X3158" t="b">
        <v>0</v>
      </c>
      <c r="Y3158" t="s">
        <v>60</v>
      </c>
      <c r="Z3158" t="s">
        <v>60</v>
      </c>
      <c r="AA3158">
        <v>9</v>
      </c>
      <c r="AB3158">
        <v>9</v>
      </c>
      <c r="AC3158">
        <v>2021</v>
      </c>
      <c r="AD3158" s="1">
        <v>44287</v>
      </c>
      <c r="AE3158" t="s">
        <v>87</v>
      </c>
      <c r="AF3158" t="s">
        <v>43</v>
      </c>
      <c r="AG3158" t="str">
        <f t="shared" si="199"/>
        <v>Include</v>
      </c>
      <c r="AH3158">
        <f t="shared" si="196"/>
        <v>0</v>
      </c>
      <c r="AI3158">
        <f t="shared" si="197"/>
        <v>1</v>
      </c>
      <c r="AJ3158">
        <f t="shared" si="198"/>
        <v>0</v>
      </c>
      <c r="AK3158" s="15">
        <f>1</f>
        <v>1</v>
      </c>
    </row>
    <row r="3159" spans="1:37" x14ac:dyDescent="0.3">
      <c r="A3159" t="s">
        <v>6910</v>
      </c>
      <c r="B3159" s="1">
        <v>44304</v>
      </c>
      <c r="C3159" s="1">
        <v>44304</v>
      </c>
      <c r="D3159" t="s">
        <v>6911</v>
      </c>
      <c r="E3159" t="s">
        <v>1420</v>
      </c>
      <c r="F3159">
        <v>44</v>
      </c>
      <c r="G3159">
        <v>44</v>
      </c>
      <c r="H3159" t="s">
        <v>81</v>
      </c>
      <c r="I3159" t="s">
        <v>81</v>
      </c>
      <c r="J3159" t="s">
        <v>48</v>
      </c>
      <c r="K3159" t="s">
        <v>49</v>
      </c>
      <c r="L3159" t="s">
        <v>111</v>
      </c>
      <c r="M3159" t="s">
        <v>174</v>
      </c>
      <c r="N3159">
        <v>1</v>
      </c>
      <c r="O3159">
        <v>1</v>
      </c>
      <c r="P3159">
        <v>736.98</v>
      </c>
      <c r="Q3159" s="2">
        <v>0.23</v>
      </c>
      <c r="R3159">
        <v>690.69</v>
      </c>
      <c r="S3159">
        <v>150.91999999999999</v>
      </c>
      <c r="T3159" s="3">
        <v>0.219</v>
      </c>
      <c r="U3159">
        <v>65.86</v>
      </c>
      <c r="V3159" t="s">
        <v>68</v>
      </c>
      <c r="W3159">
        <v>1</v>
      </c>
      <c r="X3159" t="b">
        <v>1</v>
      </c>
      <c r="Y3159" t="s">
        <v>41</v>
      </c>
      <c r="Z3159" t="s">
        <v>41</v>
      </c>
      <c r="AA3159">
        <v>7</v>
      </c>
      <c r="AB3159">
        <v>7</v>
      </c>
      <c r="AC3159">
        <v>2021</v>
      </c>
      <c r="AD3159" s="1">
        <v>44287</v>
      </c>
      <c r="AE3159" t="s">
        <v>61</v>
      </c>
      <c r="AF3159" t="s">
        <v>43</v>
      </c>
      <c r="AG3159" t="str">
        <f t="shared" si="199"/>
        <v>Include</v>
      </c>
      <c r="AH3159">
        <f t="shared" si="196"/>
        <v>1</v>
      </c>
      <c r="AI3159">
        <f t="shared" si="197"/>
        <v>1</v>
      </c>
      <c r="AJ3159">
        <f t="shared" si="198"/>
        <v>0</v>
      </c>
      <c r="AK3159" s="15">
        <f>1</f>
        <v>1</v>
      </c>
    </row>
    <row r="3160" spans="1:37" x14ac:dyDescent="0.3">
      <c r="A3160" t="s">
        <v>6912</v>
      </c>
      <c r="B3160" s="1">
        <v>44304</v>
      </c>
      <c r="C3160" s="1">
        <v>44304</v>
      </c>
      <c r="D3160" t="s">
        <v>6913</v>
      </c>
      <c r="E3160" t="s">
        <v>177</v>
      </c>
      <c r="F3160">
        <v>34</v>
      </c>
      <c r="G3160">
        <v>34</v>
      </c>
      <c r="H3160" t="s">
        <v>47</v>
      </c>
      <c r="I3160" t="s">
        <v>47</v>
      </c>
      <c r="J3160" t="s">
        <v>48</v>
      </c>
      <c r="K3160" t="s">
        <v>49</v>
      </c>
      <c r="L3160" t="s">
        <v>38</v>
      </c>
      <c r="M3160" t="s">
        <v>447</v>
      </c>
      <c r="N3160">
        <v>3</v>
      </c>
      <c r="O3160">
        <v>3</v>
      </c>
      <c r="P3160">
        <v>2006.91</v>
      </c>
      <c r="Q3160" s="2">
        <v>0.1</v>
      </c>
      <c r="R3160">
        <v>6558.87</v>
      </c>
      <c r="S3160">
        <v>3118.91</v>
      </c>
      <c r="T3160" s="3">
        <v>0.47599999999999998</v>
      </c>
      <c r="U3160">
        <v>65.760000000000005</v>
      </c>
      <c r="V3160" t="s">
        <v>52</v>
      </c>
      <c r="W3160">
        <v>5</v>
      </c>
      <c r="X3160" t="b">
        <v>0</v>
      </c>
      <c r="Y3160" t="s">
        <v>86</v>
      </c>
      <c r="Z3160" t="s">
        <v>86</v>
      </c>
      <c r="AA3160">
        <v>8</v>
      </c>
      <c r="AB3160">
        <v>8</v>
      </c>
      <c r="AC3160">
        <v>2021</v>
      </c>
      <c r="AD3160" s="1">
        <v>44287</v>
      </c>
      <c r="AE3160" t="s">
        <v>87</v>
      </c>
      <c r="AF3160" t="s">
        <v>69</v>
      </c>
      <c r="AG3160" t="str">
        <f t="shared" si="199"/>
        <v>Include</v>
      </c>
      <c r="AH3160">
        <f t="shared" si="196"/>
        <v>0</v>
      </c>
      <c r="AI3160">
        <f t="shared" si="197"/>
        <v>0</v>
      </c>
      <c r="AJ3160">
        <f t="shared" si="198"/>
        <v>0</v>
      </c>
      <c r="AK3160" s="15">
        <f>1</f>
        <v>1</v>
      </c>
    </row>
    <row r="3161" spans="1:37" x14ac:dyDescent="0.3">
      <c r="A3161" t="s">
        <v>6914</v>
      </c>
      <c r="B3161" t="s">
        <v>6915</v>
      </c>
      <c r="C3161" s="1">
        <v>44303</v>
      </c>
      <c r="D3161" t="s">
        <v>6916</v>
      </c>
      <c r="E3161" t="s">
        <v>396</v>
      </c>
      <c r="F3161">
        <v>20</v>
      </c>
      <c r="G3161">
        <v>20</v>
      </c>
      <c r="H3161" t="s">
        <v>47</v>
      </c>
      <c r="I3161" t="s">
        <v>47</v>
      </c>
      <c r="J3161" t="s">
        <v>116</v>
      </c>
      <c r="K3161" t="s">
        <v>150</v>
      </c>
      <c r="L3161" t="s">
        <v>84</v>
      </c>
      <c r="M3161" t="s">
        <v>267</v>
      </c>
      <c r="N3161">
        <v>7</v>
      </c>
      <c r="O3161">
        <v>7</v>
      </c>
      <c r="P3161">
        <v>228.64</v>
      </c>
      <c r="Q3161" s="2">
        <v>0.17</v>
      </c>
      <c r="R3161">
        <v>1426.02</v>
      </c>
      <c r="S3161">
        <v>99.2</v>
      </c>
      <c r="T3161" s="3">
        <v>7.0000000000000007E-2</v>
      </c>
      <c r="U3161">
        <v>68.16</v>
      </c>
      <c r="V3161" t="s">
        <v>99</v>
      </c>
      <c r="W3161">
        <v>1</v>
      </c>
      <c r="X3161" t="b">
        <v>0</v>
      </c>
      <c r="Y3161" t="s">
        <v>60</v>
      </c>
      <c r="Z3161" t="s">
        <v>60</v>
      </c>
      <c r="AA3161">
        <v>8</v>
      </c>
      <c r="AB3161">
        <v>8</v>
      </c>
      <c r="AC3161">
        <v>2021</v>
      </c>
      <c r="AD3161" s="1">
        <v>44287</v>
      </c>
      <c r="AE3161" t="s">
        <v>53</v>
      </c>
      <c r="AF3161" t="s">
        <v>88</v>
      </c>
      <c r="AG3161" t="str">
        <f t="shared" si="199"/>
        <v>Include</v>
      </c>
      <c r="AH3161">
        <f t="shared" si="196"/>
        <v>0</v>
      </c>
      <c r="AI3161">
        <f t="shared" si="197"/>
        <v>1</v>
      </c>
      <c r="AJ3161">
        <f t="shared" si="198"/>
        <v>0</v>
      </c>
      <c r="AK3161" s="15">
        <f>1</f>
        <v>1</v>
      </c>
    </row>
    <row r="3162" spans="1:37" x14ac:dyDescent="0.3">
      <c r="A3162" t="s">
        <v>6917</v>
      </c>
      <c r="B3162" s="1">
        <v>44303</v>
      </c>
      <c r="C3162" s="1">
        <v>44303</v>
      </c>
      <c r="D3162" t="s">
        <v>6918</v>
      </c>
      <c r="E3162" t="s">
        <v>701</v>
      </c>
      <c r="F3162">
        <v>26</v>
      </c>
      <c r="G3162">
        <v>26</v>
      </c>
      <c r="H3162" t="s">
        <v>47</v>
      </c>
      <c r="I3162" t="s">
        <v>47</v>
      </c>
      <c r="J3162" t="s">
        <v>48</v>
      </c>
      <c r="K3162" t="s">
        <v>226</v>
      </c>
      <c r="L3162" t="s">
        <v>84</v>
      </c>
      <c r="M3162" t="s">
        <v>231</v>
      </c>
      <c r="N3162">
        <v>7</v>
      </c>
      <c r="O3162">
        <v>7</v>
      </c>
      <c r="P3162">
        <v>481.39</v>
      </c>
      <c r="Q3162" s="2">
        <v>0.2</v>
      </c>
      <c r="R3162">
        <v>3271.29</v>
      </c>
      <c r="S3162">
        <v>361.25</v>
      </c>
      <c r="T3162" s="3">
        <v>0.11</v>
      </c>
      <c r="U3162">
        <v>82.25</v>
      </c>
      <c r="V3162" t="s">
        <v>99</v>
      </c>
      <c r="W3162">
        <v>1</v>
      </c>
      <c r="X3162" t="b">
        <v>0</v>
      </c>
      <c r="Y3162" t="s">
        <v>60</v>
      </c>
      <c r="Z3162" t="s">
        <v>60</v>
      </c>
      <c r="AA3162">
        <v>7</v>
      </c>
      <c r="AB3162">
        <v>7</v>
      </c>
      <c r="AC3162">
        <v>2021</v>
      </c>
      <c r="AD3162" s="1">
        <v>44287</v>
      </c>
      <c r="AE3162" t="s">
        <v>87</v>
      </c>
      <c r="AF3162" t="s">
        <v>88</v>
      </c>
      <c r="AG3162" t="str">
        <f t="shared" si="199"/>
        <v>Include</v>
      </c>
      <c r="AH3162">
        <f t="shared" si="196"/>
        <v>0</v>
      </c>
      <c r="AI3162">
        <f t="shared" si="197"/>
        <v>1</v>
      </c>
      <c r="AJ3162">
        <f t="shared" si="198"/>
        <v>0</v>
      </c>
      <c r="AK3162" s="15">
        <f>1</f>
        <v>1</v>
      </c>
    </row>
    <row r="3163" spans="1:37" x14ac:dyDescent="0.3">
      <c r="A3163" t="s">
        <v>6919</v>
      </c>
      <c r="B3163" s="1">
        <v>44301</v>
      </c>
      <c r="C3163" s="1">
        <v>44301</v>
      </c>
      <c r="D3163" t="s">
        <v>6920</v>
      </c>
      <c r="E3163" t="s">
        <v>285</v>
      </c>
      <c r="F3163">
        <v>43</v>
      </c>
      <c r="G3163">
        <v>43</v>
      </c>
      <c r="H3163" t="s">
        <v>47</v>
      </c>
      <c r="I3163" t="s">
        <v>47</v>
      </c>
      <c r="J3163" t="s">
        <v>57</v>
      </c>
      <c r="K3163" t="s">
        <v>58</v>
      </c>
      <c r="L3163" t="s">
        <v>50</v>
      </c>
      <c r="M3163" t="s">
        <v>59</v>
      </c>
      <c r="N3163">
        <v>9</v>
      </c>
      <c r="O3163">
        <v>9</v>
      </c>
      <c r="P3163">
        <v>19514.509999999998</v>
      </c>
      <c r="R3163">
        <v>215673.94</v>
      </c>
      <c r="S3163">
        <v>71953.350000000006</v>
      </c>
      <c r="T3163" s="3">
        <v>0.33400000000000002</v>
      </c>
      <c r="U3163">
        <v>87.81</v>
      </c>
      <c r="V3163" t="s">
        <v>132</v>
      </c>
      <c r="W3163">
        <v>1</v>
      </c>
      <c r="X3163" t="b">
        <v>1</v>
      </c>
      <c r="Y3163" t="s">
        <v>41</v>
      </c>
      <c r="Z3163" t="s">
        <v>41</v>
      </c>
      <c r="AA3163">
        <v>9</v>
      </c>
      <c r="AB3163">
        <v>9</v>
      </c>
      <c r="AC3163">
        <v>2021</v>
      </c>
      <c r="AD3163" s="1">
        <v>44287</v>
      </c>
      <c r="AE3163" t="s">
        <v>61</v>
      </c>
      <c r="AF3163" t="s">
        <v>201</v>
      </c>
      <c r="AG3163" t="str">
        <f t="shared" si="199"/>
        <v>Include</v>
      </c>
      <c r="AH3163">
        <f t="shared" si="196"/>
        <v>1</v>
      </c>
      <c r="AI3163">
        <f t="shared" si="197"/>
        <v>1</v>
      </c>
      <c r="AJ3163">
        <f t="shared" si="198"/>
        <v>0</v>
      </c>
      <c r="AK3163" s="15">
        <f>1</f>
        <v>1</v>
      </c>
    </row>
    <row r="3164" spans="1:37" x14ac:dyDescent="0.3">
      <c r="A3164" t="s">
        <v>6921</v>
      </c>
      <c r="B3164" s="1">
        <v>44301</v>
      </c>
      <c r="C3164" s="1">
        <v>44301</v>
      </c>
      <c r="D3164" t="s">
        <v>6922</v>
      </c>
      <c r="E3164" t="s">
        <v>1601</v>
      </c>
      <c r="F3164">
        <v>51</v>
      </c>
      <c r="G3164">
        <v>51</v>
      </c>
      <c r="H3164" t="s">
        <v>47</v>
      </c>
      <c r="I3164" t="s">
        <v>47</v>
      </c>
      <c r="J3164" t="s">
        <v>82</v>
      </c>
      <c r="K3164" t="s">
        <v>131</v>
      </c>
      <c r="L3164" t="s">
        <v>97</v>
      </c>
      <c r="M3164" t="s">
        <v>98</v>
      </c>
      <c r="N3164">
        <v>7</v>
      </c>
      <c r="O3164">
        <v>7</v>
      </c>
      <c r="P3164">
        <v>529.64</v>
      </c>
      <c r="Q3164" s="2">
        <v>0.15</v>
      </c>
      <c r="R3164">
        <v>4411.53</v>
      </c>
      <c r="S3164">
        <v>1663.96</v>
      </c>
      <c r="T3164" s="3">
        <v>0.377</v>
      </c>
      <c r="U3164">
        <v>71.05</v>
      </c>
      <c r="V3164" t="s">
        <v>40</v>
      </c>
      <c r="X3164" t="b">
        <v>0</v>
      </c>
      <c r="Y3164" t="s">
        <v>60</v>
      </c>
      <c r="Z3164" t="s">
        <v>60</v>
      </c>
      <c r="AA3164">
        <v>10</v>
      </c>
      <c r="AB3164">
        <v>10</v>
      </c>
      <c r="AC3164">
        <v>2021</v>
      </c>
      <c r="AD3164" s="1">
        <v>44287</v>
      </c>
      <c r="AE3164" t="s">
        <v>101</v>
      </c>
      <c r="AF3164" t="s">
        <v>88</v>
      </c>
      <c r="AG3164" t="str">
        <f t="shared" si="199"/>
        <v>Include</v>
      </c>
      <c r="AH3164">
        <f t="shared" si="196"/>
        <v>0</v>
      </c>
      <c r="AI3164">
        <f t="shared" si="197"/>
        <v>1</v>
      </c>
      <c r="AJ3164">
        <f t="shared" si="198"/>
        <v>0</v>
      </c>
      <c r="AK3164" s="15">
        <f>1</f>
        <v>1</v>
      </c>
    </row>
    <row r="3165" spans="1:37" x14ac:dyDescent="0.3">
      <c r="A3165" t="s">
        <v>6923</v>
      </c>
      <c r="B3165" s="1">
        <v>44301</v>
      </c>
      <c r="C3165" s="1">
        <v>44301</v>
      </c>
      <c r="D3165" t="s">
        <v>6924</v>
      </c>
      <c r="E3165" t="s">
        <v>2807</v>
      </c>
      <c r="F3165">
        <v>33</v>
      </c>
      <c r="G3165">
        <v>33</v>
      </c>
      <c r="H3165" t="s">
        <v>47</v>
      </c>
      <c r="I3165" t="s">
        <v>47</v>
      </c>
      <c r="J3165" t="s">
        <v>48</v>
      </c>
      <c r="K3165" t="s">
        <v>185</v>
      </c>
      <c r="L3165" t="s">
        <v>74</v>
      </c>
      <c r="M3165" t="s">
        <v>453</v>
      </c>
      <c r="N3165">
        <v>10</v>
      </c>
      <c r="O3165">
        <v>10</v>
      </c>
      <c r="P3165">
        <v>76400.639999999999</v>
      </c>
      <c r="Q3165" s="2">
        <v>0.21</v>
      </c>
      <c r="R3165">
        <v>741543.82</v>
      </c>
      <c r="S3165">
        <v>80532.820000000007</v>
      </c>
      <c r="T3165" s="3">
        <v>0.109</v>
      </c>
      <c r="U3165">
        <v>72.349999999999994</v>
      </c>
      <c r="V3165" t="s">
        <v>68</v>
      </c>
      <c r="W3165">
        <v>2</v>
      </c>
      <c r="X3165" t="b">
        <v>0</v>
      </c>
      <c r="Y3165" t="s">
        <v>86</v>
      </c>
      <c r="Z3165" t="s">
        <v>86</v>
      </c>
      <c r="AA3165">
        <v>9</v>
      </c>
      <c r="AB3165">
        <v>9</v>
      </c>
      <c r="AC3165">
        <v>2021</v>
      </c>
      <c r="AD3165" s="1">
        <v>44287</v>
      </c>
      <c r="AE3165" t="s">
        <v>87</v>
      </c>
      <c r="AF3165" t="s">
        <v>43</v>
      </c>
      <c r="AG3165" t="str">
        <f t="shared" si="199"/>
        <v>Include</v>
      </c>
      <c r="AH3165">
        <f t="shared" si="196"/>
        <v>0</v>
      </c>
      <c r="AI3165">
        <f t="shared" si="197"/>
        <v>0</v>
      </c>
      <c r="AJ3165">
        <f t="shared" si="198"/>
        <v>0</v>
      </c>
      <c r="AK3165" s="15">
        <f>1</f>
        <v>1</v>
      </c>
    </row>
    <row r="3166" spans="1:37" x14ac:dyDescent="0.3">
      <c r="A3166" t="s">
        <v>6925</v>
      </c>
      <c r="B3166" s="1">
        <v>44300</v>
      </c>
      <c r="C3166" s="1">
        <v>44300</v>
      </c>
      <c r="D3166" t="s">
        <v>6926</v>
      </c>
      <c r="E3166" t="s">
        <v>585</v>
      </c>
      <c r="F3166">
        <v>38</v>
      </c>
      <c r="G3166">
        <v>38</v>
      </c>
      <c r="H3166" t="s">
        <v>47</v>
      </c>
      <c r="I3166" t="s">
        <v>47</v>
      </c>
      <c r="J3166" t="s">
        <v>36</v>
      </c>
      <c r="K3166" t="s">
        <v>239</v>
      </c>
      <c r="L3166" t="s">
        <v>50</v>
      </c>
      <c r="M3166" t="s">
        <v>51</v>
      </c>
      <c r="N3166">
        <v>7</v>
      </c>
      <c r="O3166">
        <v>7</v>
      </c>
      <c r="P3166">
        <v>31419.94</v>
      </c>
      <c r="Q3166" s="2">
        <v>0.05</v>
      </c>
      <c r="R3166">
        <v>237087.2</v>
      </c>
      <c r="S3166">
        <v>58133.19</v>
      </c>
      <c r="T3166" s="3">
        <v>0.245</v>
      </c>
      <c r="U3166">
        <v>36.96</v>
      </c>
      <c r="V3166" t="s">
        <v>132</v>
      </c>
      <c r="W3166">
        <v>5</v>
      </c>
      <c r="X3166" t="b">
        <v>0</v>
      </c>
      <c r="Y3166" t="s">
        <v>382</v>
      </c>
      <c r="Z3166" t="s">
        <v>60</v>
      </c>
      <c r="AA3166">
        <v>5</v>
      </c>
      <c r="AB3166">
        <v>5</v>
      </c>
      <c r="AC3166">
        <v>2021</v>
      </c>
      <c r="AD3166" s="1">
        <v>44287</v>
      </c>
      <c r="AE3166" t="s">
        <v>61</v>
      </c>
      <c r="AF3166" t="s">
        <v>69</v>
      </c>
      <c r="AG3166" t="str">
        <f t="shared" si="199"/>
        <v>Include</v>
      </c>
      <c r="AH3166">
        <f t="shared" si="196"/>
        <v>0</v>
      </c>
      <c r="AI3166">
        <f t="shared" si="197"/>
        <v>1</v>
      </c>
      <c r="AJ3166">
        <f t="shared" si="198"/>
        <v>0</v>
      </c>
      <c r="AK3166" s="15">
        <f>1</f>
        <v>1</v>
      </c>
    </row>
    <row r="3167" spans="1:37" x14ac:dyDescent="0.3">
      <c r="A3167" t="s">
        <v>6927</v>
      </c>
      <c r="B3167" s="1">
        <v>44300</v>
      </c>
      <c r="C3167" s="1">
        <v>44300</v>
      </c>
      <c r="D3167" t="s">
        <v>6928</v>
      </c>
      <c r="E3167" t="s">
        <v>548</v>
      </c>
      <c r="F3167">
        <v>39</v>
      </c>
      <c r="G3167">
        <v>39</v>
      </c>
      <c r="H3167" t="s">
        <v>35</v>
      </c>
      <c r="I3167" t="s">
        <v>35</v>
      </c>
      <c r="J3167" t="s">
        <v>48</v>
      </c>
      <c r="K3167" t="s">
        <v>230</v>
      </c>
      <c r="L3167" t="s">
        <v>38</v>
      </c>
      <c r="M3167" t="s">
        <v>39</v>
      </c>
      <c r="N3167">
        <v>5</v>
      </c>
      <c r="O3167">
        <v>5</v>
      </c>
      <c r="P3167">
        <v>2059.98</v>
      </c>
      <c r="Q3167" s="2">
        <v>0.02</v>
      </c>
      <c r="R3167">
        <v>12556.26</v>
      </c>
      <c r="S3167">
        <v>8037.6</v>
      </c>
      <c r="T3167" s="3">
        <v>0.64</v>
      </c>
      <c r="U3167">
        <v>70.48</v>
      </c>
      <c r="V3167" t="s">
        <v>76</v>
      </c>
      <c r="W3167">
        <v>2</v>
      </c>
      <c r="X3167" t="b">
        <v>1</v>
      </c>
      <c r="Y3167" t="s">
        <v>41</v>
      </c>
      <c r="Z3167" t="s">
        <v>41</v>
      </c>
      <c r="AA3167">
        <v>8</v>
      </c>
      <c r="AB3167">
        <v>8</v>
      </c>
      <c r="AC3167">
        <v>2021</v>
      </c>
      <c r="AD3167" s="1">
        <v>44287</v>
      </c>
      <c r="AE3167" t="s">
        <v>61</v>
      </c>
      <c r="AF3167" t="s">
        <v>69</v>
      </c>
      <c r="AG3167" t="str">
        <f t="shared" si="199"/>
        <v>Include</v>
      </c>
      <c r="AH3167">
        <f t="shared" si="196"/>
        <v>1</v>
      </c>
      <c r="AI3167">
        <f t="shared" si="197"/>
        <v>1</v>
      </c>
      <c r="AJ3167">
        <f t="shared" si="198"/>
        <v>0</v>
      </c>
      <c r="AK3167" s="15">
        <f>1</f>
        <v>1</v>
      </c>
    </row>
    <row r="3168" spans="1:37" x14ac:dyDescent="0.3">
      <c r="A3168" t="s">
        <v>6929</v>
      </c>
      <c r="B3168" s="1">
        <v>44299</v>
      </c>
      <c r="C3168" s="1">
        <v>44299</v>
      </c>
      <c r="D3168" t="s">
        <v>6930</v>
      </c>
      <c r="E3168" t="s">
        <v>399</v>
      </c>
      <c r="F3168">
        <v>41</v>
      </c>
      <c r="G3168">
        <v>41</v>
      </c>
      <c r="H3168" t="s">
        <v>212</v>
      </c>
      <c r="I3168" t="s">
        <v>35</v>
      </c>
      <c r="J3168" t="s">
        <v>82</v>
      </c>
      <c r="K3168" t="s">
        <v>122</v>
      </c>
      <c r="L3168" t="s">
        <v>50</v>
      </c>
      <c r="M3168" t="s">
        <v>186</v>
      </c>
      <c r="N3168">
        <v>7</v>
      </c>
      <c r="O3168">
        <v>7</v>
      </c>
      <c r="P3168">
        <v>9355.68</v>
      </c>
      <c r="Q3168" s="2">
        <v>0.1</v>
      </c>
      <c r="R3168">
        <v>71596.039999999994</v>
      </c>
      <c r="S3168">
        <v>22032.09</v>
      </c>
      <c r="T3168" s="3">
        <v>0.308</v>
      </c>
      <c r="U3168">
        <v>59.02</v>
      </c>
      <c r="V3168" t="s">
        <v>132</v>
      </c>
      <c r="W3168">
        <v>2</v>
      </c>
      <c r="X3168" t="b">
        <v>0</v>
      </c>
      <c r="Y3168" t="s">
        <v>60</v>
      </c>
      <c r="Z3168" t="s">
        <v>60</v>
      </c>
      <c r="AA3168">
        <v>2</v>
      </c>
      <c r="AB3168">
        <v>2</v>
      </c>
      <c r="AC3168">
        <v>2021</v>
      </c>
      <c r="AD3168" s="1">
        <v>44287</v>
      </c>
      <c r="AE3168" t="s">
        <v>61</v>
      </c>
      <c r="AF3168" t="s">
        <v>69</v>
      </c>
      <c r="AG3168" t="str">
        <f t="shared" si="199"/>
        <v>Include</v>
      </c>
      <c r="AH3168">
        <f t="shared" si="196"/>
        <v>0</v>
      </c>
      <c r="AI3168">
        <f t="shared" si="197"/>
        <v>1</v>
      </c>
      <c r="AJ3168">
        <f t="shared" si="198"/>
        <v>0</v>
      </c>
      <c r="AK3168" s="15">
        <f>1</f>
        <v>1</v>
      </c>
    </row>
    <row r="3169" spans="1:37" x14ac:dyDescent="0.3">
      <c r="A3169" t="s">
        <v>6931</v>
      </c>
      <c r="B3169" s="1">
        <v>44298</v>
      </c>
      <c r="C3169" s="1">
        <v>44298</v>
      </c>
      <c r="D3169" t="s">
        <v>6932</v>
      </c>
      <c r="E3169" t="s">
        <v>499</v>
      </c>
      <c r="F3169">
        <v>26</v>
      </c>
      <c r="G3169">
        <v>26</v>
      </c>
      <c r="H3169" t="s">
        <v>81</v>
      </c>
      <c r="I3169" t="s">
        <v>81</v>
      </c>
      <c r="J3169" t="s">
        <v>116</v>
      </c>
      <c r="K3169" t="s">
        <v>247</v>
      </c>
      <c r="L3169" t="s">
        <v>84</v>
      </c>
      <c r="M3169" t="s">
        <v>85</v>
      </c>
      <c r="N3169">
        <v>9</v>
      </c>
      <c r="O3169">
        <v>9</v>
      </c>
      <c r="P3169">
        <v>461.35</v>
      </c>
      <c r="Q3169" s="2">
        <v>0.05</v>
      </c>
      <c r="R3169">
        <v>5570.95</v>
      </c>
      <c r="S3169">
        <v>481.54</v>
      </c>
      <c r="T3169" s="3">
        <v>8.5999999999999993E-2</v>
      </c>
      <c r="U3169">
        <v>41.05</v>
      </c>
      <c r="V3169" t="s">
        <v>52</v>
      </c>
      <c r="W3169">
        <v>4</v>
      </c>
      <c r="X3169" t="b">
        <v>0</v>
      </c>
      <c r="Y3169" t="s">
        <v>142</v>
      </c>
      <c r="Z3169" t="s">
        <v>142</v>
      </c>
      <c r="AA3169">
        <v>8</v>
      </c>
      <c r="AB3169">
        <v>8</v>
      </c>
      <c r="AC3169">
        <v>2021</v>
      </c>
      <c r="AD3169" s="1">
        <v>44287</v>
      </c>
      <c r="AE3169" t="s">
        <v>87</v>
      </c>
      <c r="AF3169" t="s">
        <v>69</v>
      </c>
      <c r="AG3169" t="str">
        <f t="shared" si="199"/>
        <v>Include</v>
      </c>
      <c r="AH3169">
        <f t="shared" si="196"/>
        <v>0</v>
      </c>
      <c r="AI3169">
        <f t="shared" si="197"/>
        <v>0</v>
      </c>
      <c r="AJ3169">
        <f t="shared" si="198"/>
        <v>0</v>
      </c>
      <c r="AK3169" s="15">
        <f>1</f>
        <v>1</v>
      </c>
    </row>
    <row r="3170" spans="1:37" x14ac:dyDescent="0.3">
      <c r="A3170" t="s">
        <v>6933</v>
      </c>
      <c r="B3170" s="1">
        <v>44298</v>
      </c>
      <c r="C3170" s="1">
        <v>44298</v>
      </c>
      <c r="D3170" t="s">
        <v>6934</v>
      </c>
      <c r="E3170" t="s">
        <v>264</v>
      </c>
      <c r="F3170">
        <v>30</v>
      </c>
      <c r="G3170">
        <v>30</v>
      </c>
      <c r="H3170" t="s">
        <v>35</v>
      </c>
      <c r="I3170" t="s">
        <v>35</v>
      </c>
      <c r="J3170" t="s">
        <v>48</v>
      </c>
      <c r="K3170" t="s">
        <v>230</v>
      </c>
      <c r="L3170" t="s">
        <v>111</v>
      </c>
      <c r="M3170" t="s">
        <v>136</v>
      </c>
      <c r="N3170">
        <v>2</v>
      </c>
      <c r="O3170">
        <v>2</v>
      </c>
      <c r="P3170">
        <v>3848.71</v>
      </c>
      <c r="Q3170" s="2">
        <v>0.13</v>
      </c>
      <c r="R3170">
        <v>7629.53</v>
      </c>
      <c r="S3170">
        <v>1845.42</v>
      </c>
      <c r="T3170" s="3">
        <v>0.24199999999999999</v>
      </c>
      <c r="U3170">
        <v>94.87</v>
      </c>
      <c r="V3170" t="s">
        <v>76</v>
      </c>
      <c r="W3170">
        <v>1</v>
      </c>
      <c r="X3170" t="b">
        <v>0</v>
      </c>
      <c r="Y3170" t="s">
        <v>60</v>
      </c>
      <c r="Z3170" t="s">
        <v>60</v>
      </c>
      <c r="AA3170">
        <v>5</v>
      </c>
      <c r="AB3170">
        <v>5</v>
      </c>
      <c r="AC3170">
        <v>2021</v>
      </c>
      <c r="AD3170" s="1">
        <v>44287</v>
      </c>
      <c r="AE3170" t="s">
        <v>87</v>
      </c>
      <c r="AF3170" t="s">
        <v>88</v>
      </c>
      <c r="AG3170" t="str">
        <f t="shared" si="199"/>
        <v>Include</v>
      </c>
      <c r="AH3170">
        <f t="shared" si="196"/>
        <v>0</v>
      </c>
      <c r="AI3170">
        <f t="shared" si="197"/>
        <v>1</v>
      </c>
      <c r="AJ3170">
        <f t="shared" si="198"/>
        <v>0</v>
      </c>
      <c r="AK3170" s="15">
        <f>1</f>
        <v>1</v>
      </c>
    </row>
    <row r="3171" spans="1:37" x14ac:dyDescent="0.3">
      <c r="A3171" t="s">
        <v>6935</v>
      </c>
      <c r="B3171" s="1">
        <v>44297</v>
      </c>
      <c r="C3171" s="1">
        <v>44297</v>
      </c>
      <c r="D3171" t="s">
        <v>6936</v>
      </c>
      <c r="E3171" t="s">
        <v>1897</v>
      </c>
      <c r="F3171">
        <v>26</v>
      </c>
      <c r="G3171">
        <v>26</v>
      </c>
      <c r="H3171" t="s">
        <v>105</v>
      </c>
      <c r="I3171" t="s">
        <v>35</v>
      </c>
      <c r="J3171" t="s">
        <v>48</v>
      </c>
      <c r="K3171" t="s">
        <v>49</v>
      </c>
      <c r="L3171" t="s">
        <v>97</v>
      </c>
      <c r="M3171" t="s">
        <v>107</v>
      </c>
      <c r="N3171">
        <v>9</v>
      </c>
      <c r="O3171">
        <v>9</v>
      </c>
      <c r="P3171">
        <v>816.35</v>
      </c>
      <c r="Q3171" s="2">
        <v>0.12</v>
      </c>
      <c r="R3171">
        <v>7711.33</v>
      </c>
      <c r="S3171">
        <v>3255</v>
      </c>
      <c r="T3171" s="3">
        <v>0.42199999999999999</v>
      </c>
      <c r="U3171">
        <v>81.14</v>
      </c>
      <c r="V3171" t="s">
        <v>76</v>
      </c>
      <c r="W3171">
        <v>5</v>
      </c>
      <c r="X3171" t="b">
        <v>1</v>
      </c>
      <c r="Y3171" t="s">
        <v>41</v>
      </c>
      <c r="Z3171" t="s">
        <v>41</v>
      </c>
      <c r="AA3171">
        <v>3</v>
      </c>
      <c r="AB3171">
        <v>3</v>
      </c>
      <c r="AC3171">
        <v>2021</v>
      </c>
      <c r="AD3171" s="1">
        <v>44287</v>
      </c>
      <c r="AE3171" t="s">
        <v>87</v>
      </c>
      <c r="AF3171" t="s">
        <v>88</v>
      </c>
      <c r="AG3171" t="str">
        <f t="shared" si="199"/>
        <v>Include</v>
      </c>
      <c r="AH3171">
        <f t="shared" si="196"/>
        <v>1</v>
      </c>
      <c r="AI3171">
        <f t="shared" si="197"/>
        <v>1</v>
      </c>
      <c r="AJ3171">
        <f t="shared" si="198"/>
        <v>0</v>
      </c>
      <c r="AK3171" s="15">
        <f>1</f>
        <v>1</v>
      </c>
    </row>
    <row r="3172" spans="1:37" x14ac:dyDescent="0.3">
      <c r="A3172" t="s">
        <v>6937</v>
      </c>
      <c r="B3172" s="1">
        <v>44297</v>
      </c>
      <c r="C3172" s="1">
        <v>44297</v>
      </c>
      <c r="D3172" t="s">
        <v>6938</v>
      </c>
      <c r="E3172" t="s">
        <v>1782</v>
      </c>
      <c r="F3172">
        <v>40</v>
      </c>
      <c r="G3172">
        <v>40</v>
      </c>
      <c r="H3172" t="s">
        <v>81</v>
      </c>
      <c r="I3172" t="s">
        <v>81</v>
      </c>
      <c r="J3172" t="s">
        <v>57</v>
      </c>
      <c r="K3172" t="s">
        <v>155</v>
      </c>
      <c r="L3172" t="s">
        <v>97</v>
      </c>
      <c r="M3172" t="s">
        <v>98</v>
      </c>
      <c r="N3172">
        <v>9</v>
      </c>
      <c r="O3172">
        <v>9</v>
      </c>
      <c r="P3172">
        <v>910.81</v>
      </c>
      <c r="Q3172" s="2">
        <v>0.16</v>
      </c>
      <c r="R3172">
        <v>8709.8799999999992</v>
      </c>
      <c r="S3172">
        <v>4127.79</v>
      </c>
      <c r="T3172" s="3">
        <v>0.47399999999999998</v>
      </c>
      <c r="U3172">
        <v>59.89</v>
      </c>
      <c r="V3172" t="s">
        <v>99</v>
      </c>
      <c r="W3172">
        <v>4</v>
      </c>
      <c r="X3172" t="b">
        <v>0</v>
      </c>
      <c r="Y3172" t="s">
        <v>60</v>
      </c>
      <c r="Z3172" t="s">
        <v>60</v>
      </c>
      <c r="AA3172">
        <v>9</v>
      </c>
      <c r="AB3172">
        <v>9</v>
      </c>
      <c r="AC3172">
        <v>2021</v>
      </c>
      <c r="AD3172" s="1">
        <v>44287</v>
      </c>
      <c r="AE3172" t="s">
        <v>61</v>
      </c>
      <c r="AF3172" t="s">
        <v>88</v>
      </c>
      <c r="AG3172" t="str">
        <f t="shared" si="199"/>
        <v>Include</v>
      </c>
      <c r="AH3172">
        <f t="shared" si="196"/>
        <v>0</v>
      </c>
      <c r="AI3172">
        <f t="shared" si="197"/>
        <v>1</v>
      </c>
      <c r="AJ3172">
        <f t="shared" si="198"/>
        <v>0</v>
      </c>
      <c r="AK3172" s="15">
        <f>1</f>
        <v>1</v>
      </c>
    </row>
    <row r="3173" spans="1:37" x14ac:dyDescent="0.3">
      <c r="A3173" t="s">
        <v>6939</v>
      </c>
      <c r="B3173" s="1">
        <v>44297</v>
      </c>
      <c r="C3173" s="1">
        <v>44297</v>
      </c>
      <c r="D3173" t="s">
        <v>6940</v>
      </c>
      <c r="E3173" t="s">
        <v>2131</v>
      </c>
      <c r="F3173">
        <v>23</v>
      </c>
      <c r="G3173">
        <v>23</v>
      </c>
      <c r="H3173" t="s">
        <v>81</v>
      </c>
      <c r="I3173" t="s">
        <v>81</v>
      </c>
      <c r="J3173" t="s">
        <v>48</v>
      </c>
      <c r="K3173" t="s">
        <v>230</v>
      </c>
      <c r="L3173" t="s">
        <v>50</v>
      </c>
      <c r="M3173" t="s">
        <v>59</v>
      </c>
      <c r="N3173">
        <v>7</v>
      </c>
      <c r="O3173">
        <v>7</v>
      </c>
      <c r="P3173">
        <v>15442.1</v>
      </c>
      <c r="Q3173" s="2">
        <v>0.15</v>
      </c>
      <c r="R3173">
        <v>116887.25</v>
      </c>
      <c r="S3173">
        <v>49080.86</v>
      </c>
      <c r="T3173" s="3">
        <v>0.42</v>
      </c>
      <c r="U3173">
        <v>60.99</v>
      </c>
      <c r="V3173" t="s">
        <v>76</v>
      </c>
      <c r="W3173">
        <v>2</v>
      </c>
      <c r="X3173" t="b">
        <v>1</v>
      </c>
      <c r="Y3173" t="s">
        <v>41</v>
      </c>
      <c r="Z3173" t="s">
        <v>41</v>
      </c>
      <c r="AA3173">
        <v>1</v>
      </c>
      <c r="AB3173">
        <v>1</v>
      </c>
      <c r="AC3173">
        <v>2021</v>
      </c>
      <c r="AD3173" s="1">
        <v>44287</v>
      </c>
      <c r="AE3173" t="s">
        <v>53</v>
      </c>
      <c r="AF3173" t="s">
        <v>88</v>
      </c>
      <c r="AG3173" t="str">
        <f t="shared" si="199"/>
        <v>Include</v>
      </c>
      <c r="AH3173">
        <f t="shared" si="196"/>
        <v>1</v>
      </c>
      <c r="AI3173">
        <f t="shared" si="197"/>
        <v>1</v>
      </c>
      <c r="AJ3173">
        <f t="shared" si="198"/>
        <v>0</v>
      </c>
      <c r="AK3173" s="15">
        <f>1</f>
        <v>1</v>
      </c>
    </row>
    <row r="3174" spans="1:37" x14ac:dyDescent="0.3">
      <c r="A3174" t="s">
        <v>6941</v>
      </c>
      <c r="B3174" s="1">
        <v>44297</v>
      </c>
      <c r="C3174" s="1">
        <v>44297</v>
      </c>
      <c r="D3174" t="s">
        <v>6942</v>
      </c>
      <c r="E3174" t="s">
        <v>668</v>
      </c>
      <c r="F3174">
        <v>41</v>
      </c>
      <c r="G3174">
        <v>41</v>
      </c>
      <c r="H3174" t="s">
        <v>81</v>
      </c>
      <c r="I3174" t="s">
        <v>81</v>
      </c>
      <c r="J3174" t="s">
        <v>82</v>
      </c>
      <c r="K3174" t="s">
        <v>131</v>
      </c>
      <c r="L3174" t="s">
        <v>111</v>
      </c>
      <c r="M3174" t="s">
        <v>174</v>
      </c>
      <c r="P3174">
        <v>1145.45</v>
      </c>
      <c r="Q3174" s="2">
        <v>0.11</v>
      </c>
      <c r="R3174">
        <v>1338.53</v>
      </c>
      <c r="S3174">
        <v>222.57</v>
      </c>
      <c r="T3174" s="3">
        <v>0.16600000000000001</v>
      </c>
      <c r="U3174">
        <v>56.78</v>
      </c>
      <c r="V3174" t="s">
        <v>132</v>
      </c>
      <c r="W3174">
        <v>1</v>
      </c>
      <c r="X3174" t="b">
        <v>0</v>
      </c>
      <c r="Y3174" t="s">
        <v>60</v>
      </c>
      <c r="Z3174" t="s">
        <v>60</v>
      </c>
      <c r="AA3174">
        <v>8</v>
      </c>
      <c r="AB3174">
        <v>8</v>
      </c>
      <c r="AC3174">
        <v>2021</v>
      </c>
      <c r="AD3174" s="1">
        <v>44287</v>
      </c>
      <c r="AE3174" t="s">
        <v>61</v>
      </c>
      <c r="AF3174" t="s">
        <v>88</v>
      </c>
      <c r="AG3174" t="str">
        <f t="shared" si="199"/>
        <v>Include</v>
      </c>
      <c r="AH3174">
        <f t="shared" si="196"/>
        <v>0</v>
      </c>
      <c r="AI3174">
        <f t="shared" si="197"/>
        <v>1</v>
      </c>
      <c r="AJ3174">
        <f t="shared" si="198"/>
        <v>0</v>
      </c>
      <c r="AK3174" s="15">
        <f>1</f>
        <v>1</v>
      </c>
    </row>
    <row r="3175" spans="1:37" x14ac:dyDescent="0.3">
      <c r="A3175" t="s">
        <v>6943</v>
      </c>
      <c r="B3175" s="1">
        <v>44296</v>
      </c>
      <c r="C3175" s="1">
        <v>44296</v>
      </c>
      <c r="D3175" t="s">
        <v>6944</v>
      </c>
      <c r="E3175" t="s">
        <v>764</v>
      </c>
      <c r="F3175">
        <v>39</v>
      </c>
      <c r="G3175">
        <v>39</v>
      </c>
      <c r="H3175" t="s">
        <v>35</v>
      </c>
      <c r="I3175" t="s">
        <v>35</v>
      </c>
      <c r="J3175" t="s">
        <v>48</v>
      </c>
      <c r="K3175" t="s">
        <v>226</v>
      </c>
      <c r="L3175" t="s">
        <v>97</v>
      </c>
      <c r="M3175" t="s">
        <v>107</v>
      </c>
      <c r="N3175">
        <v>7</v>
      </c>
      <c r="O3175">
        <v>7</v>
      </c>
      <c r="P3175">
        <v>790.89</v>
      </c>
      <c r="Q3175" s="2">
        <v>0.23</v>
      </c>
      <c r="R3175">
        <v>5121.1000000000004</v>
      </c>
      <c r="S3175">
        <v>2369.15</v>
      </c>
      <c r="T3175" s="3">
        <v>0.46300000000000002</v>
      </c>
      <c r="U3175">
        <v>74.08</v>
      </c>
      <c r="V3175" t="s">
        <v>132</v>
      </c>
      <c r="X3175" t="b">
        <v>0</v>
      </c>
      <c r="Y3175" t="s">
        <v>100</v>
      </c>
      <c r="Z3175" t="s">
        <v>100</v>
      </c>
      <c r="AA3175">
        <v>2</v>
      </c>
      <c r="AB3175">
        <v>2</v>
      </c>
      <c r="AC3175">
        <v>2021</v>
      </c>
      <c r="AD3175" s="1">
        <v>44287</v>
      </c>
      <c r="AE3175" t="s">
        <v>61</v>
      </c>
      <c r="AF3175" t="s">
        <v>43</v>
      </c>
      <c r="AG3175" t="str">
        <f t="shared" si="199"/>
        <v>Include</v>
      </c>
      <c r="AH3175">
        <f t="shared" si="196"/>
        <v>0</v>
      </c>
      <c r="AI3175">
        <f t="shared" si="197"/>
        <v>0</v>
      </c>
      <c r="AJ3175">
        <f t="shared" si="198"/>
        <v>1</v>
      </c>
      <c r="AK3175" s="15">
        <f>1</f>
        <v>1</v>
      </c>
    </row>
    <row r="3176" spans="1:37" x14ac:dyDescent="0.3">
      <c r="A3176" t="s">
        <v>6945</v>
      </c>
      <c r="B3176" s="1">
        <v>44295</v>
      </c>
      <c r="C3176" s="1">
        <v>44295</v>
      </c>
      <c r="D3176" t="s">
        <v>6946</v>
      </c>
      <c r="E3176" t="s">
        <v>291</v>
      </c>
      <c r="F3176">
        <v>24</v>
      </c>
      <c r="G3176">
        <v>24</v>
      </c>
      <c r="H3176" t="s">
        <v>47</v>
      </c>
      <c r="I3176" t="s">
        <v>47</v>
      </c>
      <c r="J3176" t="s">
        <v>48</v>
      </c>
      <c r="K3176" t="s">
        <v>230</v>
      </c>
      <c r="L3176" t="s">
        <v>111</v>
      </c>
      <c r="M3176" t="s">
        <v>200</v>
      </c>
      <c r="N3176">
        <v>10</v>
      </c>
      <c r="O3176">
        <v>10</v>
      </c>
      <c r="P3176">
        <v>6806.6</v>
      </c>
      <c r="Q3176" s="2">
        <v>0.36</v>
      </c>
      <c r="R3176">
        <v>39614.949999999997</v>
      </c>
      <c r="S3176">
        <v>7458.02</v>
      </c>
      <c r="T3176" s="3">
        <v>0.188</v>
      </c>
      <c r="U3176">
        <v>66.290000000000006</v>
      </c>
      <c r="V3176" t="s">
        <v>68</v>
      </c>
      <c r="W3176">
        <v>5</v>
      </c>
      <c r="X3176" t="b">
        <v>0</v>
      </c>
      <c r="Y3176" t="s">
        <v>382</v>
      </c>
      <c r="Z3176" t="s">
        <v>60</v>
      </c>
      <c r="AA3176">
        <v>7</v>
      </c>
      <c r="AB3176">
        <v>7</v>
      </c>
      <c r="AC3176">
        <v>2021</v>
      </c>
      <c r="AD3176" s="1">
        <v>44287</v>
      </c>
      <c r="AE3176" t="s">
        <v>53</v>
      </c>
      <c r="AF3176" t="s">
        <v>62</v>
      </c>
      <c r="AG3176" t="str">
        <f t="shared" si="199"/>
        <v>Include</v>
      </c>
      <c r="AH3176">
        <f t="shared" si="196"/>
        <v>0</v>
      </c>
      <c r="AI3176">
        <f t="shared" si="197"/>
        <v>1</v>
      </c>
      <c r="AJ3176">
        <f t="shared" si="198"/>
        <v>0</v>
      </c>
      <c r="AK3176" s="15">
        <f>1</f>
        <v>1</v>
      </c>
    </row>
    <row r="3177" spans="1:37" x14ac:dyDescent="0.3">
      <c r="A3177" t="s">
        <v>6947</v>
      </c>
      <c r="B3177" s="1">
        <v>44295</v>
      </c>
      <c r="C3177" s="1">
        <v>44295</v>
      </c>
      <c r="D3177" t="s">
        <v>6948</v>
      </c>
      <c r="E3177" t="s">
        <v>958</v>
      </c>
      <c r="F3177">
        <v>36</v>
      </c>
      <c r="G3177">
        <v>36</v>
      </c>
      <c r="H3177" t="s">
        <v>265</v>
      </c>
      <c r="I3177" t="s">
        <v>35</v>
      </c>
      <c r="J3177" t="s">
        <v>36</v>
      </c>
      <c r="K3177" t="s">
        <v>106</v>
      </c>
      <c r="L3177" t="s">
        <v>111</v>
      </c>
      <c r="M3177" t="s">
        <v>136</v>
      </c>
      <c r="N3177">
        <v>999</v>
      </c>
      <c r="P3177">
        <v>9380.7199999999993</v>
      </c>
      <c r="Q3177" s="2">
        <v>0.28999999999999998</v>
      </c>
      <c r="R3177">
        <v>7936261.2000000002</v>
      </c>
      <c r="S3177">
        <v>1739854</v>
      </c>
      <c r="T3177" s="3">
        <v>0.219</v>
      </c>
      <c r="U3177">
        <v>72.62</v>
      </c>
      <c r="V3177" t="s">
        <v>99</v>
      </c>
      <c r="W3177">
        <v>4</v>
      </c>
      <c r="X3177" t="b">
        <v>0</v>
      </c>
      <c r="Y3177" t="s">
        <v>60</v>
      </c>
      <c r="Z3177" t="s">
        <v>60</v>
      </c>
      <c r="AA3177">
        <v>4</v>
      </c>
      <c r="AB3177">
        <v>4</v>
      </c>
      <c r="AC3177">
        <v>2021</v>
      </c>
      <c r="AD3177" s="1">
        <v>44287</v>
      </c>
      <c r="AE3177" t="s">
        <v>61</v>
      </c>
      <c r="AF3177" t="s">
        <v>43</v>
      </c>
      <c r="AG3177" t="str">
        <f t="shared" si="199"/>
        <v>Exclude</v>
      </c>
      <c r="AH3177">
        <f t="shared" si="196"/>
        <v>0</v>
      </c>
      <c r="AI3177">
        <f t="shared" si="197"/>
        <v>1</v>
      </c>
      <c r="AJ3177">
        <f t="shared" si="198"/>
        <v>0</v>
      </c>
      <c r="AK3177" s="15">
        <f>1</f>
        <v>1</v>
      </c>
    </row>
    <row r="3178" spans="1:37" x14ac:dyDescent="0.3">
      <c r="A3178" t="s">
        <v>6949</v>
      </c>
      <c r="B3178" s="1">
        <v>44294</v>
      </c>
      <c r="C3178" s="1">
        <v>44294</v>
      </c>
      <c r="D3178" t="s">
        <v>6950</v>
      </c>
      <c r="E3178" t="s">
        <v>313</v>
      </c>
      <c r="F3178">
        <v>49</v>
      </c>
      <c r="G3178">
        <v>49</v>
      </c>
      <c r="H3178" t="s">
        <v>81</v>
      </c>
      <c r="I3178" t="s">
        <v>81</v>
      </c>
      <c r="J3178" t="s">
        <v>57</v>
      </c>
      <c r="K3178" t="s">
        <v>58</v>
      </c>
      <c r="L3178" t="s">
        <v>50</v>
      </c>
      <c r="M3178" t="s">
        <v>186</v>
      </c>
      <c r="N3178">
        <v>10</v>
      </c>
      <c r="O3178">
        <v>10</v>
      </c>
      <c r="P3178">
        <v>14892.78</v>
      </c>
      <c r="Q3178" s="2">
        <v>0.21</v>
      </c>
      <c r="R3178">
        <v>168394.7</v>
      </c>
      <c r="S3178">
        <v>64660.74</v>
      </c>
      <c r="T3178" s="3">
        <v>0.38400000000000001</v>
      </c>
      <c r="U3178">
        <v>118.18</v>
      </c>
      <c r="V3178" t="s">
        <v>68</v>
      </c>
      <c r="W3178">
        <v>2</v>
      </c>
      <c r="X3178" t="b">
        <v>0</v>
      </c>
      <c r="Y3178" t="s">
        <v>142</v>
      </c>
      <c r="Z3178" t="s">
        <v>142</v>
      </c>
      <c r="AA3178">
        <v>8</v>
      </c>
      <c r="AB3178">
        <v>8</v>
      </c>
      <c r="AC3178">
        <v>2021</v>
      </c>
      <c r="AD3178" s="1">
        <v>44287</v>
      </c>
      <c r="AE3178" t="s">
        <v>101</v>
      </c>
      <c r="AF3178" t="s">
        <v>43</v>
      </c>
      <c r="AG3178" t="str">
        <f t="shared" si="199"/>
        <v>Include</v>
      </c>
      <c r="AH3178">
        <f t="shared" si="196"/>
        <v>0</v>
      </c>
      <c r="AI3178">
        <f t="shared" si="197"/>
        <v>0</v>
      </c>
      <c r="AJ3178">
        <f t="shared" si="198"/>
        <v>0</v>
      </c>
      <c r="AK3178" s="15">
        <f>1</f>
        <v>1</v>
      </c>
    </row>
    <row r="3179" spans="1:37" x14ac:dyDescent="0.3">
      <c r="A3179" t="s">
        <v>6951</v>
      </c>
      <c r="B3179" s="1">
        <v>44293</v>
      </c>
      <c r="C3179" s="1">
        <v>44293</v>
      </c>
      <c r="D3179" t="s">
        <v>6952</v>
      </c>
      <c r="E3179" t="s">
        <v>503</v>
      </c>
      <c r="F3179">
        <v>23</v>
      </c>
      <c r="G3179">
        <v>23</v>
      </c>
      <c r="H3179" t="s">
        <v>47</v>
      </c>
      <c r="I3179" t="s">
        <v>47</v>
      </c>
      <c r="J3179" t="s">
        <v>116</v>
      </c>
      <c r="K3179" t="s">
        <v>150</v>
      </c>
      <c r="L3179" t="s">
        <v>140</v>
      </c>
      <c r="M3179" t="s">
        <v>190</v>
      </c>
      <c r="N3179">
        <v>9</v>
      </c>
      <c r="O3179">
        <v>9</v>
      </c>
      <c r="P3179">
        <v>2816.32</v>
      </c>
      <c r="Q3179" s="2">
        <v>0.13</v>
      </c>
      <c r="R3179">
        <v>29155.08</v>
      </c>
      <c r="S3179">
        <v>5473.17</v>
      </c>
      <c r="T3179" s="3">
        <v>0.188</v>
      </c>
      <c r="U3179">
        <v>58.3</v>
      </c>
      <c r="V3179" t="s">
        <v>132</v>
      </c>
      <c r="W3179">
        <v>3</v>
      </c>
      <c r="X3179" t="b">
        <v>0</v>
      </c>
      <c r="Y3179" t="s">
        <v>100</v>
      </c>
      <c r="Z3179" t="s">
        <v>100</v>
      </c>
      <c r="AA3179">
        <v>3</v>
      </c>
      <c r="AB3179">
        <v>3</v>
      </c>
      <c r="AC3179">
        <v>2021</v>
      </c>
      <c r="AD3179" s="1">
        <v>44287</v>
      </c>
      <c r="AE3179" t="s">
        <v>53</v>
      </c>
      <c r="AF3179" t="s">
        <v>88</v>
      </c>
      <c r="AG3179" t="str">
        <f t="shared" si="199"/>
        <v>Include</v>
      </c>
      <c r="AH3179">
        <f t="shared" si="196"/>
        <v>0</v>
      </c>
      <c r="AI3179">
        <f t="shared" si="197"/>
        <v>0</v>
      </c>
      <c r="AJ3179">
        <f t="shared" si="198"/>
        <v>1</v>
      </c>
      <c r="AK3179" s="15">
        <f>1</f>
        <v>1</v>
      </c>
    </row>
    <row r="3180" spans="1:37" x14ac:dyDescent="0.3">
      <c r="A3180" t="s">
        <v>6953</v>
      </c>
      <c r="B3180" s="1">
        <v>44293</v>
      </c>
      <c r="C3180" s="1">
        <v>44293</v>
      </c>
      <c r="D3180" t="s">
        <v>6954</v>
      </c>
      <c r="E3180" t="s">
        <v>2957</v>
      </c>
      <c r="F3180">
        <v>28</v>
      </c>
      <c r="G3180">
        <v>28</v>
      </c>
      <c r="H3180" t="s">
        <v>274</v>
      </c>
      <c r="I3180" t="s">
        <v>81</v>
      </c>
      <c r="J3180" t="s">
        <v>57</v>
      </c>
      <c r="K3180" t="s">
        <v>58</v>
      </c>
      <c r="L3180" t="s">
        <v>38</v>
      </c>
      <c r="M3180" t="s">
        <v>447</v>
      </c>
      <c r="N3180">
        <v>4</v>
      </c>
      <c r="O3180">
        <v>4</v>
      </c>
      <c r="P3180">
        <v>1885.47</v>
      </c>
      <c r="Q3180" s="2">
        <v>0.39</v>
      </c>
      <c r="R3180">
        <v>6078.11</v>
      </c>
      <c r="S3180">
        <v>2097.44</v>
      </c>
      <c r="T3180" s="3">
        <v>0.34499999999999997</v>
      </c>
      <c r="U3180">
        <v>72.41</v>
      </c>
      <c r="V3180" t="s">
        <v>52</v>
      </c>
      <c r="W3180">
        <v>4</v>
      </c>
      <c r="X3180" t="b">
        <v>0</v>
      </c>
      <c r="Y3180" t="s">
        <v>60</v>
      </c>
      <c r="Z3180" t="s">
        <v>60</v>
      </c>
      <c r="AA3180">
        <v>10</v>
      </c>
      <c r="AB3180">
        <v>10</v>
      </c>
      <c r="AC3180">
        <v>2021</v>
      </c>
      <c r="AD3180" s="1">
        <v>44287</v>
      </c>
      <c r="AE3180" t="s">
        <v>87</v>
      </c>
      <c r="AF3180" t="s">
        <v>62</v>
      </c>
      <c r="AG3180" t="str">
        <f t="shared" si="199"/>
        <v>Include</v>
      </c>
      <c r="AH3180">
        <f t="shared" si="196"/>
        <v>0</v>
      </c>
      <c r="AI3180">
        <f t="shared" si="197"/>
        <v>1</v>
      </c>
      <c r="AJ3180">
        <f t="shared" si="198"/>
        <v>0</v>
      </c>
      <c r="AK3180" s="15">
        <f>1</f>
        <v>1</v>
      </c>
    </row>
    <row r="3181" spans="1:37" x14ac:dyDescent="0.3">
      <c r="A3181" t="s">
        <v>6955</v>
      </c>
      <c r="B3181" s="1">
        <v>44291</v>
      </c>
      <c r="C3181" s="1">
        <v>44291</v>
      </c>
      <c r="D3181" t="s">
        <v>6956</v>
      </c>
      <c r="E3181" t="s">
        <v>1914</v>
      </c>
      <c r="F3181">
        <v>30</v>
      </c>
      <c r="G3181">
        <v>30</v>
      </c>
      <c r="H3181" t="s">
        <v>35</v>
      </c>
      <c r="I3181" t="s">
        <v>35</v>
      </c>
      <c r="J3181" t="s">
        <v>116</v>
      </c>
      <c r="K3181" t="s">
        <v>247</v>
      </c>
      <c r="L3181" t="s">
        <v>84</v>
      </c>
      <c r="M3181" t="s">
        <v>279</v>
      </c>
      <c r="N3181">
        <v>10</v>
      </c>
      <c r="O3181">
        <v>10</v>
      </c>
      <c r="P3181">
        <v>140.77000000000001</v>
      </c>
      <c r="Q3181" s="2">
        <v>0.04</v>
      </c>
      <c r="R3181">
        <v>1620.6</v>
      </c>
      <c r="S3181">
        <v>92.58</v>
      </c>
      <c r="T3181" s="3">
        <v>5.7000000000000002E-2</v>
      </c>
      <c r="U3181">
        <v>48.86</v>
      </c>
      <c r="V3181" t="s">
        <v>40</v>
      </c>
      <c r="W3181">
        <v>5</v>
      </c>
      <c r="X3181" t="b">
        <v>0</v>
      </c>
      <c r="Y3181" t="s">
        <v>60</v>
      </c>
      <c r="Z3181" t="s">
        <v>60</v>
      </c>
      <c r="AA3181">
        <v>5</v>
      </c>
      <c r="AB3181">
        <v>5</v>
      </c>
      <c r="AC3181">
        <v>2021</v>
      </c>
      <c r="AD3181" s="1">
        <v>44287</v>
      </c>
      <c r="AE3181" t="s">
        <v>87</v>
      </c>
      <c r="AF3181" t="s">
        <v>69</v>
      </c>
      <c r="AG3181" t="str">
        <f t="shared" si="199"/>
        <v>Include</v>
      </c>
      <c r="AH3181">
        <f t="shared" si="196"/>
        <v>0</v>
      </c>
      <c r="AI3181">
        <f t="shared" si="197"/>
        <v>1</v>
      </c>
      <c r="AJ3181">
        <f t="shared" si="198"/>
        <v>0</v>
      </c>
      <c r="AK3181" s="15">
        <f>1</f>
        <v>1</v>
      </c>
    </row>
    <row r="3182" spans="1:37" x14ac:dyDescent="0.3">
      <c r="A3182" t="s">
        <v>6957</v>
      </c>
      <c r="B3182" s="1">
        <v>44291</v>
      </c>
      <c r="C3182" s="1">
        <v>44291</v>
      </c>
      <c r="D3182" t="s">
        <v>6958</v>
      </c>
      <c r="E3182" t="s">
        <v>218</v>
      </c>
      <c r="F3182">
        <v>40</v>
      </c>
      <c r="G3182">
        <v>40</v>
      </c>
      <c r="H3182" t="s">
        <v>35</v>
      </c>
      <c r="I3182" t="s">
        <v>35</v>
      </c>
      <c r="J3182" t="s">
        <v>48</v>
      </c>
      <c r="K3182" t="s">
        <v>230</v>
      </c>
      <c r="L3182" t="s">
        <v>50</v>
      </c>
      <c r="M3182" t="s">
        <v>51</v>
      </c>
      <c r="N3182">
        <v>0</v>
      </c>
      <c r="P3182">
        <v>2090.33</v>
      </c>
      <c r="Q3182" s="2">
        <v>0.28999999999999998</v>
      </c>
      <c r="R3182">
        <v>1783.33</v>
      </c>
      <c r="S3182">
        <v>304.35000000000002</v>
      </c>
      <c r="T3182" s="3">
        <v>0.17100000000000001</v>
      </c>
      <c r="U3182">
        <v>82.39</v>
      </c>
      <c r="V3182" t="s">
        <v>52</v>
      </c>
      <c r="W3182">
        <v>2</v>
      </c>
      <c r="X3182" t="b">
        <v>0</v>
      </c>
      <c r="Y3182" t="s">
        <v>86</v>
      </c>
      <c r="Z3182" t="s">
        <v>86</v>
      </c>
      <c r="AC3182">
        <v>2021</v>
      </c>
      <c r="AD3182" s="1">
        <v>44287</v>
      </c>
      <c r="AE3182" t="s">
        <v>61</v>
      </c>
      <c r="AF3182" t="s">
        <v>43</v>
      </c>
      <c r="AG3182" t="str">
        <f t="shared" si="199"/>
        <v>Include</v>
      </c>
      <c r="AH3182">
        <f t="shared" si="196"/>
        <v>0</v>
      </c>
      <c r="AI3182">
        <f t="shared" si="197"/>
        <v>0</v>
      </c>
      <c r="AJ3182">
        <f t="shared" si="198"/>
        <v>0</v>
      </c>
      <c r="AK3182" s="15">
        <f>1</f>
        <v>1</v>
      </c>
    </row>
    <row r="3183" spans="1:37" x14ac:dyDescent="0.3">
      <c r="A3183" t="s">
        <v>6959</v>
      </c>
      <c r="B3183" s="1">
        <v>44290</v>
      </c>
      <c r="C3183" s="1">
        <v>44290</v>
      </c>
      <c r="D3183" t="s">
        <v>6960</v>
      </c>
      <c r="E3183" t="s">
        <v>189</v>
      </c>
      <c r="F3183">
        <v>26</v>
      </c>
      <c r="G3183">
        <v>26</v>
      </c>
      <c r="H3183" t="s">
        <v>35</v>
      </c>
      <c r="I3183" t="s">
        <v>35</v>
      </c>
      <c r="J3183" t="s">
        <v>36</v>
      </c>
      <c r="K3183" t="s">
        <v>106</v>
      </c>
      <c r="L3183" t="s">
        <v>84</v>
      </c>
      <c r="M3183" t="s">
        <v>490</v>
      </c>
      <c r="N3183">
        <v>1</v>
      </c>
      <c r="O3183">
        <v>1</v>
      </c>
      <c r="P3183">
        <v>116.68</v>
      </c>
      <c r="Q3183" s="2">
        <v>0.06</v>
      </c>
      <c r="R3183">
        <v>118.23</v>
      </c>
      <c r="S3183">
        <v>9.75</v>
      </c>
      <c r="T3183" s="3">
        <v>8.2000000000000003E-2</v>
      </c>
      <c r="U3183">
        <v>47.55</v>
      </c>
      <c r="V3183" t="s">
        <v>68</v>
      </c>
      <c r="W3183">
        <v>1</v>
      </c>
      <c r="X3183" t="b">
        <v>0</v>
      </c>
      <c r="Y3183" t="s">
        <v>60</v>
      </c>
      <c r="Z3183" t="s">
        <v>60</v>
      </c>
      <c r="AA3183">
        <v>8</v>
      </c>
      <c r="AB3183">
        <v>8</v>
      </c>
      <c r="AC3183">
        <v>2021</v>
      </c>
      <c r="AD3183" s="1">
        <v>44287</v>
      </c>
      <c r="AE3183" t="s">
        <v>87</v>
      </c>
      <c r="AF3183" t="s">
        <v>69</v>
      </c>
      <c r="AG3183" t="str">
        <f t="shared" si="199"/>
        <v>Include</v>
      </c>
      <c r="AH3183">
        <f t="shared" si="196"/>
        <v>0</v>
      </c>
      <c r="AI3183">
        <f t="shared" si="197"/>
        <v>1</v>
      </c>
      <c r="AJ3183">
        <f t="shared" si="198"/>
        <v>0</v>
      </c>
      <c r="AK3183" s="15">
        <f>1</f>
        <v>1</v>
      </c>
    </row>
    <row r="3184" spans="1:37" x14ac:dyDescent="0.3">
      <c r="A3184" t="s">
        <v>6961</v>
      </c>
      <c r="B3184" s="1">
        <v>44290</v>
      </c>
      <c r="C3184" s="1">
        <v>44290</v>
      </c>
      <c r="D3184" t="s">
        <v>6962</v>
      </c>
      <c r="E3184" t="s">
        <v>1352</v>
      </c>
      <c r="F3184">
        <v>40</v>
      </c>
      <c r="G3184">
        <v>40</v>
      </c>
      <c r="H3184" t="s">
        <v>35</v>
      </c>
      <c r="I3184" t="s">
        <v>35</v>
      </c>
      <c r="J3184" t="s">
        <v>57</v>
      </c>
      <c r="K3184" t="s">
        <v>155</v>
      </c>
      <c r="L3184" t="s">
        <v>140</v>
      </c>
      <c r="M3184" t="s">
        <v>206</v>
      </c>
      <c r="N3184">
        <v>7</v>
      </c>
      <c r="O3184">
        <v>7</v>
      </c>
      <c r="P3184">
        <v>2196.3000000000002</v>
      </c>
      <c r="Q3184" s="2">
        <v>0.21</v>
      </c>
      <c r="R3184">
        <v>15799.82</v>
      </c>
      <c r="S3184">
        <v>5078.38</v>
      </c>
      <c r="T3184" s="3">
        <v>0.32100000000000001</v>
      </c>
      <c r="U3184">
        <v>61.62</v>
      </c>
      <c r="V3184" t="s">
        <v>52</v>
      </c>
      <c r="W3184">
        <v>1</v>
      </c>
      <c r="X3184" t="b">
        <v>0</v>
      </c>
      <c r="Y3184" t="s">
        <v>60</v>
      </c>
      <c r="Z3184" t="s">
        <v>60</v>
      </c>
      <c r="AA3184">
        <v>10</v>
      </c>
      <c r="AB3184">
        <v>10</v>
      </c>
      <c r="AC3184">
        <v>2021</v>
      </c>
      <c r="AD3184" s="1">
        <v>44287</v>
      </c>
      <c r="AE3184" t="s">
        <v>61</v>
      </c>
      <c r="AF3184" t="s">
        <v>43</v>
      </c>
      <c r="AG3184" t="str">
        <f t="shared" si="199"/>
        <v>Include</v>
      </c>
      <c r="AH3184">
        <f t="shared" si="196"/>
        <v>0</v>
      </c>
      <c r="AI3184">
        <f t="shared" si="197"/>
        <v>1</v>
      </c>
      <c r="AJ3184">
        <f t="shared" si="198"/>
        <v>0</v>
      </c>
      <c r="AK3184" s="15">
        <f>1</f>
        <v>1</v>
      </c>
    </row>
    <row r="3185" spans="1:37" x14ac:dyDescent="0.3">
      <c r="A3185" t="s">
        <v>6963</v>
      </c>
      <c r="B3185" s="1">
        <v>44290</v>
      </c>
      <c r="C3185" s="1">
        <v>44290</v>
      </c>
      <c r="D3185" t="s">
        <v>6964</v>
      </c>
      <c r="E3185" t="s">
        <v>3165</v>
      </c>
      <c r="F3185">
        <v>32</v>
      </c>
      <c r="G3185">
        <v>32</v>
      </c>
      <c r="H3185" t="s">
        <v>47</v>
      </c>
      <c r="I3185" t="s">
        <v>47</v>
      </c>
      <c r="J3185" t="s">
        <v>116</v>
      </c>
      <c r="K3185" t="s">
        <v>117</v>
      </c>
      <c r="L3185" t="s">
        <v>38</v>
      </c>
      <c r="M3185" t="s">
        <v>39</v>
      </c>
      <c r="N3185">
        <v>4</v>
      </c>
      <c r="O3185">
        <v>4</v>
      </c>
      <c r="P3185">
        <v>1615.32</v>
      </c>
      <c r="Q3185" s="2">
        <v>0.23</v>
      </c>
      <c r="R3185">
        <v>5821.33</v>
      </c>
      <c r="S3185">
        <v>2423.94</v>
      </c>
      <c r="T3185" s="3">
        <v>0.41599999999999998</v>
      </c>
      <c r="U3185">
        <v>39.79</v>
      </c>
      <c r="V3185" t="s">
        <v>132</v>
      </c>
      <c r="W3185">
        <v>3</v>
      </c>
      <c r="X3185" t="b">
        <v>0</v>
      </c>
      <c r="Y3185" t="s">
        <v>60</v>
      </c>
      <c r="Z3185" t="s">
        <v>60</v>
      </c>
      <c r="AA3185">
        <v>8</v>
      </c>
      <c r="AB3185">
        <v>8</v>
      </c>
      <c r="AC3185">
        <v>2021</v>
      </c>
      <c r="AD3185" s="1">
        <v>44287</v>
      </c>
      <c r="AE3185" t="s">
        <v>87</v>
      </c>
      <c r="AF3185" t="s">
        <v>43</v>
      </c>
      <c r="AG3185" t="str">
        <f t="shared" si="199"/>
        <v>Include</v>
      </c>
      <c r="AH3185">
        <f t="shared" si="196"/>
        <v>0</v>
      </c>
      <c r="AI3185">
        <f t="shared" si="197"/>
        <v>1</v>
      </c>
      <c r="AJ3185">
        <f t="shared" si="198"/>
        <v>0</v>
      </c>
      <c r="AK3185" s="15">
        <f>1</f>
        <v>1</v>
      </c>
    </row>
    <row r="3186" spans="1:37" x14ac:dyDescent="0.3">
      <c r="A3186" t="s">
        <v>6965</v>
      </c>
      <c r="B3186" s="1">
        <v>44290</v>
      </c>
      <c r="C3186" s="1">
        <v>44290</v>
      </c>
      <c r="D3186" t="s">
        <v>6966</v>
      </c>
      <c r="E3186" t="s">
        <v>761</v>
      </c>
      <c r="F3186">
        <v>39</v>
      </c>
      <c r="G3186">
        <v>39</v>
      </c>
      <c r="H3186" t="s">
        <v>81</v>
      </c>
      <c r="I3186" t="s">
        <v>81</v>
      </c>
      <c r="J3186" t="s">
        <v>57</v>
      </c>
      <c r="K3186" t="s">
        <v>58</v>
      </c>
      <c r="L3186" t="s">
        <v>97</v>
      </c>
      <c r="M3186" t="s">
        <v>243</v>
      </c>
      <c r="N3186">
        <v>2</v>
      </c>
      <c r="O3186">
        <v>2</v>
      </c>
      <c r="P3186">
        <v>742.65</v>
      </c>
      <c r="Q3186" s="2">
        <v>0.39</v>
      </c>
      <c r="R3186">
        <v>1191.31</v>
      </c>
      <c r="S3186">
        <v>548.78</v>
      </c>
      <c r="T3186" s="3">
        <v>0.46100000000000002</v>
      </c>
      <c r="U3186">
        <v>71.69</v>
      </c>
      <c r="V3186" t="s">
        <v>76</v>
      </c>
      <c r="W3186">
        <v>4</v>
      </c>
      <c r="X3186" t="b">
        <v>0</v>
      </c>
      <c r="Y3186" t="s">
        <v>60</v>
      </c>
      <c r="Z3186" t="s">
        <v>60</v>
      </c>
      <c r="AA3186">
        <v>7</v>
      </c>
      <c r="AB3186">
        <v>7</v>
      </c>
      <c r="AC3186">
        <v>2021</v>
      </c>
      <c r="AD3186" s="1">
        <v>44287</v>
      </c>
      <c r="AE3186" t="s">
        <v>61</v>
      </c>
      <c r="AF3186" t="s">
        <v>62</v>
      </c>
      <c r="AG3186" t="str">
        <f t="shared" si="199"/>
        <v>Include</v>
      </c>
      <c r="AH3186">
        <f t="shared" si="196"/>
        <v>0</v>
      </c>
      <c r="AI3186">
        <f t="shared" si="197"/>
        <v>1</v>
      </c>
      <c r="AJ3186">
        <f t="shared" si="198"/>
        <v>0</v>
      </c>
      <c r="AK3186" s="15">
        <f>1</f>
        <v>1</v>
      </c>
    </row>
    <row r="3187" spans="1:37" x14ac:dyDescent="0.3">
      <c r="A3187" t="s">
        <v>6967</v>
      </c>
      <c r="B3187" t="s">
        <v>6968</v>
      </c>
      <c r="C3187" s="1">
        <v>44290</v>
      </c>
      <c r="D3187" t="s">
        <v>6969</v>
      </c>
      <c r="E3187" t="s">
        <v>1439</v>
      </c>
      <c r="F3187">
        <v>35</v>
      </c>
      <c r="G3187">
        <v>35</v>
      </c>
      <c r="H3187" t="s">
        <v>47</v>
      </c>
      <c r="I3187" t="s">
        <v>47</v>
      </c>
      <c r="J3187" t="s">
        <v>116</v>
      </c>
      <c r="K3187" t="s">
        <v>247</v>
      </c>
      <c r="L3187" t="s">
        <v>97</v>
      </c>
      <c r="M3187" t="s">
        <v>275</v>
      </c>
      <c r="N3187">
        <v>2</v>
      </c>
      <c r="O3187">
        <v>2</v>
      </c>
      <c r="P3187">
        <v>1240.07</v>
      </c>
      <c r="Q3187" s="2">
        <v>0.27</v>
      </c>
      <c r="R3187">
        <v>2086.4899999999998</v>
      </c>
      <c r="S3187">
        <v>966.59</v>
      </c>
      <c r="T3187" s="3">
        <v>0.46300000000000002</v>
      </c>
      <c r="U3187">
        <v>50.83</v>
      </c>
      <c r="V3187" t="s">
        <v>52</v>
      </c>
      <c r="W3187">
        <v>4</v>
      </c>
      <c r="X3187" t="b">
        <v>0</v>
      </c>
      <c r="Y3187" t="s">
        <v>60</v>
      </c>
      <c r="Z3187" t="s">
        <v>60</v>
      </c>
      <c r="AA3187">
        <v>9</v>
      </c>
      <c r="AB3187">
        <v>9</v>
      </c>
      <c r="AC3187">
        <v>2021</v>
      </c>
      <c r="AD3187" s="1">
        <v>44287</v>
      </c>
      <c r="AE3187" t="s">
        <v>87</v>
      </c>
      <c r="AF3187" t="s">
        <v>43</v>
      </c>
      <c r="AG3187" t="str">
        <f t="shared" si="199"/>
        <v>Include</v>
      </c>
      <c r="AH3187">
        <f t="shared" si="196"/>
        <v>0</v>
      </c>
      <c r="AI3187">
        <f t="shared" si="197"/>
        <v>1</v>
      </c>
      <c r="AJ3187">
        <f t="shared" si="198"/>
        <v>0</v>
      </c>
      <c r="AK3187" s="15">
        <f>1</f>
        <v>1</v>
      </c>
    </row>
    <row r="3188" spans="1:37" x14ac:dyDescent="0.3">
      <c r="A3188" t="s">
        <v>6970</v>
      </c>
      <c r="B3188" s="1">
        <v>44290</v>
      </c>
      <c r="C3188" s="1">
        <v>44290</v>
      </c>
      <c r="D3188" t="s">
        <v>6971</v>
      </c>
      <c r="E3188" t="s">
        <v>895</v>
      </c>
      <c r="F3188">
        <v>29</v>
      </c>
      <c r="G3188">
        <v>29</v>
      </c>
      <c r="H3188" t="s">
        <v>81</v>
      </c>
      <c r="I3188" t="s">
        <v>81</v>
      </c>
      <c r="J3188" t="s">
        <v>57</v>
      </c>
      <c r="K3188" t="s">
        <v>205</v>
      </c>
      <c r="L3188" t="s">
        <v>84</v>
      </c>
      <c r="M3188" t="s">
        <v>490</v>
      </c>
      <c r="N3188">
        <v>3</v>
      </c>
      <c r="O3188">
        <v>3</v>
      </c>
      <c r="P3188">
        <v>458.29</v>
      </c>
      <c r="Q3188" s="2">
        <v>0.01</v>
      </c>
      <c r="R3188">
        <v>1674.66</v>
      </c>
      <c r="S3188">
        <v>127.44</v>
      </c>
      <c r="T3188" s="3">
        <v>7.5999999999999998E-2</v>
      </c>
      <c r="U3188">
        <v>59.96</v>
      </c>
      <c r="V3188" t="s">
        <v>99</v>
      </c>
      <c r="W3188">
        <v>1</v>
      </c>
      <c r="X3188" t="b">
        <v>0</v>
      </c>
      <c r="Y3188" t="s">
        <v>60</v>
      </c>
      <c r="Z3188" t="s">
        <v>60</v>
      </c>
      <c r="AA3188">
        <v>2</v>
      </c>
      <c r="AB3188">
        <v>2</v>
      </c>
      <c r="AC3188">
        <v>2021</v>
      </c>
      <c r="AD3188" s="1">
        <v>44287</v>
      </c>
      <c r="AE3188" t="s">
        <v>87</v>
      </c>
      <c r="AF3188" t="s">
        <v>69</v>
      </c>
      <c r="AG3188" t="str">
        <f t="shared" si="199"/>
        <v>Include</v>
      </c>
      <c r="AH3188">
        <f t="shared" si="196"/>
        <v>0</v>
      </c>
      <c r="AI3188">
        <f t="shared" si="197"/>
        <v>1</v>
      </c>
      <c r="AJ3188">
        <f t="shared" si="198"/>
        <v>0</v>
      </c>
      <c r="AK3188" s="15">
        <f>1</f>
        <v>1</v>
      </c>
    </row>
    <row r="3189" spans="1:37" x14ac:dyDescent="0.3">
      <c r="A3189" t="s">
        <v>6972</v>
      </c>
      <c r="B3189" s="1">
        <v>44289</v>
      </c>
      <c r="C3189" s="1">
        <v>44289</v>
      </c>
      <c r="D3189" t="s">
        <v>6973</v>
      </c>
      <c r="E3189" t="s">
        <v>3214</v>
      </c>
      <c r="F3189">
        <v>24</v>
      </c>
      <c r="G3189">
        <v>24</v>
      </c>
      <c r="H3189" t="s">
        <v>47</v>
      </c>
      <c r="I3189" t="s">
        <v>47</v>
      </c>
      <c r="J3189" t="s">
        <v>57</v>
      </c>
      <c r="K3189" t="s">
        <v>66</v>
      </c>
      <c r="L3189" t="s">
        <v>140</v>
      </c>
      <c r="M3189" t="s">
        <v>190</v>
      </c>
      <c r="N3189">
        <v>8</v>
      </c>
      <c r="O3189">
        <v>8</v>
      </c>
      <c r="P3189">
        <v>1837.46</v>
      </c>
      <c r="Q3189" s="2">
        <v>0.26</v>
      </c>
      <c r="R3189">
        <v>13934.11</v>
      </c>
      <c r="S3189">
        <v>4142.9399999999996</v>
      </c>
      <c r="T3189" s="3">
        <v>0.29699999999999999</v>
      </c>
      <c r="U3189">
        <v>81.400000000000006</v>
      </c>
      <c r="V3189" t="s">
        <v>40</v>
      </c>
      <c r="W3189">
        <v>1</v>
      </c>
      <c r="X3189" t="b">
        <v>0</v>
      </c>
      <c r="Y3189" t="s">
        <v>100</v>
      </c>
      <c r="Z3189" t="s">
        <v>100</v>
      </c>
      <c r="AA3189">
        <v>8</v>
      </c>
      <c r="AB3189">
        <v>8</v>
      </c>
      <c r="AC3189">
        <v>2021</v>
      </c>
      <c r="AD3189" s="1">
        <v>44287</v>
      </c>
      <c r="AE3189" t="s">
        <v>53</v>
      </c>
      <c r="AF3189" t="s">
        <v>43</v>
      </c>
      <c r="AG3189" t="str">
        <f t="shared" si="199"/>
        <v>Include</v>
      </c>
      <c r="AH3189">
        <f t="shared" si="196"/>
        <v>0</v>
      </c>
      <c r="AI3189">
        <f t="shared" si="197"/>
        <v>0</v>
      </c>
      <c r="AJ3189">
        <f t="shared" si="198"/>
        <v>1</v>
      </c>
      <c r="AK3189" s="15">
        <f>1</f>
        <v>1</v>
      </c>
    </row>
    <row r="3190" spans="1:37" x14ac:dyDescent="0.3">
      <c r="A3190" t="s">
        <v>6974</v>
      </c>
      <c r="B3190" s="1">
        <v>44289</v>
      </c>
      <c r="C3190" s="1">
        <v>44289</v>
      </c>
      <c r="D3190" t="s">
        <v>3167</v>
      </c>
      <c r="E3190" t="s">
        <v>796</v>
      </c>
      <c r="F3190">
        <v>19</v>
      </c>
      <c r="G3190">
        <v>19</v>
      </c>
      <c r="H3190" t="s">
        <v>371</v>
      </c>
      <c r="I3190" t="s">
        <v>81</v>
      </c>
      <c r="J3190" t="s">
        <v>48</v>
      </c>
      <c r="K3190" t="s">
        <v>226</v>
      </c>
      <c r="L3190" t="s">
        <v>50</v>
      </c>
      <c r="M3190" t="s">
        <v>186</v>
      </c>
      <c r="N3190">
        <v>1</v>
      </c>
      <c r="O3190">
        <v>1</v>
      </c>
      <c r="P3190">
        <v>30648.42</v>
      </c>
      <c r="Q3190" s="2">
        <v>0.39</v>
      </c>
      <c r="R3190">
        <v>22238.65</v>
      </c>
      <c r="S3190">
        <v>5768.84</v>
      </c>
      <c r="T3190" s="3">
        <v>0.25900000000000001</v>
      </c>
      <c r="U3190">
        <v>99.16</v>
      </c>
      <c r="V3190" t="s">
        <v>52</v>
      </c>
      <c r="W3190">
        <v>3</v>
      </c>
      <c r="X3190" t="b">
        <v>0</v>
      </c>
      <c r="Y3190" t="s">
        <v>100</v>
      </c>
      <c r="Z3190" t="s">
        <v>100</v>
      </c>
      <c r="AA3190">
        <v>9</v>
      </c>
      <c r="AB3190">
        <v>9</v>
      </c>
      <c r="AC3190">
        <v>2021</v>
      </c>
      <c r="AD3190" s="1">
        <v>44287</v>
      </c>
      <c r="AE3190" t="s">
        <v>53</v>
      </c>
      <c r="AF3190" t="s">
        <v>62</v>
      </c>
      <c r="AG3190" t="str">
        <f t="shared" si="199"/>
        <v>Include</v>
      </c>
      <c r="AH3190">
        <f t="shared" si="196"/>
        <v>0</v>
      </c>
      <c r="AI3190">
        <f t="shared" si="197"/>
        <v>0</v>
      </c>
      <c r="AJ3190">
        <f t="shared" si="198"/>
        <v>1</v>
      </c>
      <c r="AK3190" s="15">
        <f>1</f>
        <v>1</v>
      </c>
    </row>
    <row r="3191" spans="1:37" x14ac:dyDescent="0.3">
      <c r="A3191" t="s">
        <v>6975</v>
      </c>
      <c r="B3191" s="1">
        <v>44289</v>
      </c>
      <c r="C3191" s="1">
        <v>44289</v>
      </c>
      <c r="D3191" t="s">
        <v>6976</v>
      </c>
      <c r="E3191" t="s">
        <v>166</v>
      </c>
      <c r="F3191">
        <v>38</v>
      </c>
      <c r="G3191">
        <v>38</v>
      </c>
      <c r="H3191" t="s">
        <v>47</v>
      </c>
      <c r="I3191" t="s">
        <v>47</v>
      </c>
      <c r="J3191" t="s">
        <v>82</v>
      </c>
      <c r="K3191" t="s">
        <v>266</v>
      </c>
      <c r="L3191" t="s">
        <v>140</v>
      </c>
      <c r="M3191" t="s">
        <v>219</v>
      </c>
      <c r="N3191">
        <v>7</v>
      </c>
      <c r="O3191">
        <v>7</v>
      </c>
      <c r="P3191">
        <v>3514.94</v>
      </c>
      <c r="Q3191" s="2">
        <v>0.24</v>
      </c>
      <c r="R3191">
        <v>21904.97</v>
      </c>
      <c r="S3191">
        <v>8841.56</v>
      </c>
      <c r="T3191" s="3">
        <v>0.40400000000000003</v>
      </c>
      <c r="U3191">
        <v>59.33</v>
      </c>
      <c r="V3191" t="s">
        <v>99</v>
      </c>
      <c r="W3191">
        <v>4</v>
      </c>
      <c r="X3191" t="b">
        <v>0</v>
      </c>
      <c r="Y3191" t="s">
        <v>60</v>
      </c>
      <c r="Z3191" t="s">
        <v>60</v>
      </c>
      <c r="AA3191">
        <v>10</v>
      </c>
      <c r="AB3191">
        <v>10</v>
      </c>
      <c r="AC3191">
        <v>2021</v>
      </c>
      <c r="AD3191" s="1">
        <v>44287</v>
      </c>
      <c r="AE3191" t="s">
        <v>61</v>
      </c>
      <c r="AF3191" t="s">
        <v>43</v>
      </c>
      <c r="AG3191" t="str">
        <f t="shared" si="199"/>
        <v>Include</v>
      </c>
      <c r="AH3191">
        <f t="shared" si="196"/>
        <v>0</v>
      </c>
      <c r="AI3191">
        <f t="shared" si="197"/>
        <v>1</v>
      </c>
      <c r="AJ3191">
        <f t="shared" si="198"/>
        <v>0</v>
      </c>
      <c r="AK3191" s="15">
        <f>1</f>
        <v>1</v>
      </c>
    </row>
    <row r="3192" spans="1:37" x14ac:dyDescent="0.3">
      <c r="A3192" t="s">
        <v>6977</v>
      </c>
      <c r="B3192" s="1">
        <v>44287</v>
      </c>
      <c r="C3192" s="1">
        <v>44287</v>
      </c>
      <c r="D3192" t="s">
        <v>6978</v>
      </c>
      <c r="E3192" t="s">
        <v>215</v>
      </c>
      <c r="F3192">
        <v>45</v>
      </c>
      <c r="G3192">
        <v>45</v>
      </c>
      <c r="H3192" t="s">
        <v>35</v>
      </c>
      <c r="I3192" t="s">
        <v>35</v>
      </c>
      <c r="J3192" t="s">
        <v>116</v>
      </c>
      <c r="K3192" t="s">
        <v>117</v>
      </c>
      <c r="L3192" t="s">
        <v>84</v>
      </c>
      <c r="M3192" t="s">
        <v>146</v>
      </c>
      <c r="N3192">
        <v>2</v>
      </c>
      <c r="O3192">
        <v>2</v>
      </c>
      <c r="P3192">
        <v>438.16</v>
      </c>
      <c r="Q3192" s="2">
        <v>0.25</v>
      </c>
      <c r="R3192">
        <v>855.21</v>
      </c>
      <c r="S3192">
        <v>70.3</v>
      </c>
      <c r="T3192" s="3">
        <v>8.2000000000000003E-2</v>
      </c>
      <c r="U3192">
        <v>76.819999999999993</v>
      </c>
      <c r="V3192" t="s">
        <v>132</v>
      </c>
      <c r="W3192">
        <v>5</v>
      </c>
      <c r="X3192" t="b">
        <v>0</v>
      </c>
      <c r="Y3192" t="s">
        <v>60</v>
      </c>
      <c r="Z3192" t="s">
        <v>60</v>
      </c>
      <c r="AA3192">
        <v>2</v>
      </c>
      <c r="AB3192">
        <v>2</v>
      </c>
      <c r="AC3192">
        <v>2021</v>
      </c>
      <c r="AD3192" s="1">
        <v>44287</v>
      </c>
      <c r="AE3192" t="s">
        <v>61</v>
      </c>
      <c r="AF3192" t="s">
        <v>43</v>
      </c>
      <c r="AG3192" t="str">
        <f t="shared" si="199"/>
        <v>Include</v>
      </c>
      <c r="AH3192">
        <f t="shared" si="196"/>
        <v>0</v>
      </c>
      <c r="AI3192">
        <f t="shared" si="197"/>
        <v>1</v>
      </c>
      <c r="AJ3192">
        <f t="shared" si="198"/>
        <v>0</v>
      </c>
      <c r="AK3192" s="15">
        <f>1</f>
        <v>1</v>
      </c>
    </row>
    <row r="3193" spans="1:37" x14ac:dyDescent="0.3">
      <c r="A3193" t="s">
        <v>6979</v>
      </c>
      <c r="B3193" s="1">
        <v>44287</v>
      </c>
      <c r="C3193" s="1">
        <v>44287</v>
      </c>
      <c r="D3193" t="s">
        <v>6980</v>
      </c>
      <c r="E3193" t="s">
        <v>537</v>
      </c>
      <c r="F3193">
        <v>24</v>
      </c>
      <c r="G3193">
        <v>24</v>
      </c>
      <c r="H3193" t="s">
        <v>81</v>
      </c>
      <c r="I3193" t="s">
        <v>81</v>
      </c>
      <c r="J3193" t="s">
        <v>57</v>
      </c>
      <c r="K3193" t="s">
        <v>66</v>
      </c>
      <c r="L3193" t="s">
        <v>84</v>
      </c>
      <c r="M3193" t="s">
        <v>267</v>
      </c>
      <c r="N3193">
        <v>5</v>
      </c>
      <c r="O3193">
        <v>5</v>
      </c>
      <c r="P3193">
        <v>417.1</v>
      </c>
      <c r="Q3193" s="2">
        <v>7.0000000000000007E-2</v>
      </c>
      <c r="R3193">
        <v>2357.5</v>
      </c>
      <c r="S3193">
        <v>234.32</v>
      </c>
      <c r="T3193" s="3">
        <v>9.9000000000000005E-2</v>
      </c>
      <c r="U3193">
        <v>91.09</v>
      </c>
      <c r="V3193" t="s">
        <v>52</v>
      </c>
      <c r="W3193">
        <v>5</v>
      </c>
      <c r="X3193" t="b">
        <v>0</v>
      </c>
      <c r="Y3193" t="s">
        <v>60</v>
      </c>
      <c r="Z3193" t="s">
        <v>60</v>
      </c>
      <c r="AC3193">
        <v>2021</v>
      </c>
      <c r="AD3193" s="1">
        <v>44287</v>
      </c>
      <c r="AE3193" t="s">
        <v>53</v>
      </c>
      <c r="AF3193" t="s">
        <v>69</v>
      </c>
      <c r="AG3193" t="str">
        <f t="shared" si="199"/>
        <v>Include</v>
      </c>
      <c r="AH3193">
        <f t="shared" si="196"/>
        <v>0</v>
      </c>
      <c r="AI3193">
        <f t="shared" si="197"/>
        <v>1</v>
      </c>
      <c r="AJ3193">
        <f t="shared" si="198"/>
        <v>0</v>
      </c>
      <c r="AK3193" s="15">
        <f>1</f>
        <v>1</v>
      </c>
    </row>
    <row r="3194" spans="1:37" x14ac:dyDescent="0.3">
      <c r="A3194" t="s">
        <v>6981</v>
      </c>
      <c r="B3194" s="1">
        <v>44287</v>
      </c>
      <c r="C3194" s="1">
        <v>44287</v>
      </c>
      <c r="D3194" t="s">
        <v>6982</v>
      </c>
      <c r="E3194" t="s">
        <v>645</v>
      </c>
      <c r="F3194">
        <v>9</v>
      </c>
      <c r="G3194">
        <v>9</v>
      </c>
      <c r="H3194" t="s">
        <v>212</v>
      </c>
      <c r="I3194" t="s">
        <v>35</v>
      </c>
      <c r="J3194" t="s">
        <v>36</v>
      </c>
      <c r="K3194" t="s">
        <v>106</v>
      </c>
      <c r="L3194" t="s">
        <v>38</v>
      </c>
      <c r="M3194" t="s">
        <v>93</v>
      </c>
      <c r="N3194">
        <v>5</v>
      </c>
      <c r="O3194">
        <v>5</v>
      </c>
      <c r="P3194">
        <v>1211.8699999999999</v>
      </c>
      <c r="Q3194" s="2">
        <v>0.13</v>
      </c>
      <c r="R3194">
        <v>6847.04</v>
      </c>
      <c r="S3194">
        <v>3005.89</v>
      </c>
      <c r="T3194" s="3">
        <v>0.439</v>
      </c>
      <c r="U3194">
        <v>58.29</v>
      </c>
      <c r="V3194" t="s">
        <v>52</v>
      </c>
      <c r="W3194">
        <v>4</v>
      </c>
      <c r="X3194" t="b">
        <v>0</v>
      </c>
      <c r="Y3194" t="s">
        <v>60</v>
      </c>
      <c r="Z3194" t="s">
        <v>60</v>
      </c>
      <c r="AA3194">
        <v>2</v>
      </c>
      <c r="AB3194">
        <v>2</v>
      </c>
      <c r="AC3194">
        <v>2021</v>
      </c>
      <c r="AD3194" s="1">
        <v>44287</v>
      </c>
      <c r="AE3194" t="s">
        <v>42</v>
      </c>
      <c r="AF3194" t="s">
        <v>88</v>
      </c>
      <c r="AG3194" t="str">
        <f t="shared" si="199"/>
        <v>Include</v>
      </c>
      <c r="AH3194">
        <f t="shared" si="196"/>
        <v>0</v>
      </c>
      <c r="AI3194">
        <f t="shared" si="197"/>
        <v>1</v>
      </c>
      <c r="AJ3194">
        <f t="shared" si="198"/>
        <v>0</v>
      </c>
      <c r="AK3194" s="15">
        <f>1</f>
        <v>1</v>
      </c>
    </row>
    <row r="3195" spans="1:37" x14ac:dyDescent="0.3">
      <c r="A3195" t="s">
        <v>6983</v>
      </c>
      <c r="B3195" s="1">
        <v>44287</v>
      </c>
      <c r="C3195" s="1">
        <v>44287</v>
      </c>
      <c r="D3195" t="s">
        <v>6984</v>
      </c>
      <c r="E3195" t="s">
        <v>3061</v>
      </c>
      <c r="F3195">
        <v>39</v>
      </c>
      <c r="G3195">
        <v>39</v>
      </c>
      <c r="H3195" t="s">
        <v>47</v>
      </c>
      <c r="I3195" t="s">
        <v>47</v>
      </c>
      <c r="J3195" t="s">
        <v>116</v>
      </c>
      <c r="K3195" t="s">
        <v>117</v>
      </c>
      <c r="L3195" t="s">
        <v>97</v>
      </c>
      <c r="M3195" t="s">
        <v>254</v>
      </c>
      <c r="N3195">
        <v>3</v>
      </c>
      <c r="O3195">
        <v>3</v>
      </c>
      <c r="P3195">
        <v>748.48</v>
      </c>
      <c r="Q3195" s="2">
        <v>0.39</v>
      </c>
      <c r="R3195">
        <v>1567.84</v>
      </c>
      <c r="S3195">
        <v>545.32000000000005</v>
      </c>
      <c r="T3195" s="3">
        <v>0.34799999999999998</v>
      </c>
      <c r="U3195">
        <v>53.58</v>
      </c>
      <c r="V3195" t="s">
        <v>52</v>
      </c>
      <c r="W3195">
        <v>4</v>
      </c>
      <c r="X3195" t="b">
        <v>0</v>
      </c>
      <c r="Y3195" t="s">
        <v>60</v>
      </c>
      <c r="Z3195" t="s">
        <v>60</v>
      </c>
      <c r="AA3195">
        <v>4</v>
      </c>
      <c r="AB3195">
        <v>4</v>
      </c>
      <c r="AC3195">
        <v>2021</v>
      </c>
      <c r="AD3195" s="1">
        <v>44287</v>
      </c>
      <c r="AE3195" t="s">
        <v>61</v>
      </c>
      <c r="AF3195" t="s">
        <v>62</v>
      </c>
      <c r="AG3195" t="str">
        <f t="shared" si="199"/>
        <v>Include</v>
      </c>
      <c r="AH3195">
        <f t="shared" si="196"/>
        <v>0</v>
      </c>
      <c r="AI3195">
        <f t="shared" si="197"/>
        <v>1</v>
      </c>
      <c r="AJ3195">
        <f t="shared" si="198"/>
        <v>0</v>
      </c>
      <c r="AK3195" s="15">
        <f>1</f>
        <v>1</v>
      </c>
    </row>
    <row r="3196" spans="1:37" x14ac:dyDescent="0.3">
      <c r="A3196" t="s">
        <v>6985</v>
      </c>
      <c r="B3196" s="1">
        <v>44286</v>
      </c>
      <c r="C3196" s="1">
        <v>44286</v>
      </c>
      <c r="D3196" t="s">
        <v>6986</v>
      </c>
      <c r="E3196" t="s">
        <v>529</v>
      </c>
      <c r="F3196">
        <v>20</v>
      </c>
      <c r="G3196">
        <v>20</v>
      </c>
      <c r="H3196" t="s">
        <v>81</v>
      </c>
      <c r="I3196" t="s">
        <v>81</v>
      </c>
      <c r="J3196" t="s">
        <v>116</v>
      </c>
      <c r="K3196" t="s">
        <v>260</v>
      </c>
      <c r="L3196" t="s">
        <v>74</v>
      </c>
      <c r="M3196" t="s">
        <v>170</v>
      </c>
      <c r="N3196">
        <v>4</v>
      </c>
      <c r="O3196">
        <v>4</v>
      </c>
      <c r="P3196">
        <v>68084.100000000006</v>
      </c>
      <c r="Q3196" s="2">
        <v>0.37</v>
      </c>
      <c r="R3196">
        <v>189388.83</v>
      </c>
      <c r="S3196">
        <v>13906.21</v>
      </c>
      <c r="T3196" s="3">
        <v>7.2999999999999995E-2</v>
      </c>
      <c r="U3196">
        <v>69.36</v>
      </c>
      <c r="V3196" t="s">
        <v>132</v>
      </c>
      <c r="X3196" t="b">
        <v>0</v>
      </c>
      <c r="Y3196" t="s">
        <v>60</v>
      </c>
      <c r="Z3196" t="s">
        <v>60</v>
      </c>
      <c r="AA3196">
        <v>3</v>
      </c>
      <c r="AB3196">
        <v>3</v>
      </c>
      <c r="AC3196">
        <v>2021</v>
      </c>
      <c r="AD3196" s="1">
        <v>44256</v>
      </c>
      <c r="AE3196" t="s">
        <v>53</v>
      </c>
      <c r="AF3196" t="s">
        <v>62</v>
      </c>
      <c r="AG3196" t="str">
        <f t="shared" si="199"/>
        <v>Include</v>
      </c>
      <c r="AH3196">
        <f t="shared" si="196"/>
        <v>0</v>
      </c>
      <c r="AI3196">
        <f t="shared" si="197"/>
        <v>1</v>
      </c>
      <c r="AJ3196">
        <f t="shared" si="198"/>
        <v>0</v>
      </c>
      <c r="AK3196" s="15">
        <f>1</f>
        <v>1</v>
      </c>
    </row>
    <row r="3197" spans="1:37" x14ac:dyDescent="0.3">
      <c r="A3197" t="s">
        <v>6987</v>
      </c>
      <c r="B3197" s="1">
        <v>44286</v>
      </c>
      <c r="C3197" s="1">
        <v>44286</v>
      </c>
      <c r="D3197" t="s">
        <v>6988</v>
      </c>
      <c r="E3197" t="s">
        <v>65</v>
      </c>
      <c r="F3197">
        <v>30</v>
      </c>
      <c r="G3197">
        <v>30</v>
      </c>
      <c r="H3197" t="s">
        <v>81</v>
      </c>
      <c r="I3197" t="s">
        <v>81</v>
      </c>
      <c r="J3197" t="s">
        <v>116</v>
      </c>
      <c r="K3197" t="s">
        <v>150</v>
      </c>
      <c r="L3197" t="s">
        <v>97</v>
      </c>
      <c r="M3197" t="s">
        <v>107</v>
      </c>
      <c r="N3197">
        <v>3</v>
      </c>
      <c r="O3197">
        <v>3</v>
      </c>
      <c r="P3197">
        <v>672.84</v>
      </c>
      <c r="Q3197" s="2">
        <v>0.35</v>
      </c>
      <c r="R3197">
        <v>1371.74</v>
      </c>
      <c r="S3197">
        <v>547.98</v>
      </c>
      <c r="T3197" s="3">
        <v>0.39900000000000002</v>
      </c>
      <c r="U3197">
        <v>61.75</v>
      </c>
      <c r="V3197" t="s">
        <v>99</v>
      </c>
      <c r="W3197">
        <v>1</v>
      </c>
      <c r="X3197" t="b">
        <v>1</v>
      </c>
      <c r="Y3197" t="s">
        <v>41</v>
      </c>
      <c r="Z3197" t="s">
        <v>41</v>
      </c>
      <c r="AA3197">
        <v>8</v>
      </c>
      <c r="AB3197">
        <v>8</v>
      </c>
      <c r="AC3197">
        <v>2021</v>
      </c>
      <c r="AD3197" s="1">
        <v>44256</v>
      </c>
      <c r="AE3197" t="s">
        <v>87</v>
      </c>
      <c r="AF3197" t="s">
        <v>62</v>
      </c>
      <c r="AG3197" t="str">
        <f t="shared" si="199"/>
        <v>Include</v>
      </c>
      <c r="AH3197">
        <f t="shared" si="196"/>
        <v>1</v>
      </c>
      <c r="AI3197">
        <f t="shared" si="197"/>
        <v>1</v>
      </c>
      <c r="AJ3197">
        <f t="shared" si="198"/>
        <v>0</v>
      </c>
      <c r="AK3197" s="15">
        <f>1</f>
        <v>1</v>
      </c>
    </row>
    <row r="3198" spans="1:37" x14ac:dyDescent="0.3">
      <c r="A3198" t="s">
        <v>6989</v>
      </c>
      <c r="B3198" s="1">
        <v>44286</v>
      </c>
      <c r="C3198" s="1">
        <v>44286</v>
      </c>
      <c r="D3198" t="s">
        <v>6990</v>
      </c>
      <c r="E3198" t="s">
        <v>756</v>
      </c>
      <c r="F3198">
        <v>67</v>
      </c>
      <c r="G3198">
        <v>67</v>
      </c>
      <c r="H3198" t="s">
        <v>35</v>
      </c>
      <c r="I3198" t="s">
        <v>35</v>
      </c>
      <c r="J3198" t="s">
        <v>116</v>
      </c>
      <c r="K3198" t="s">
        <v>260</v>
      </c>
      <c r="L3198" t="s">
        <v>84</v>
      </c>
      <c r="M3198" t="s">
        <v>267</v>
      </c>
      <c r="N3198">
        <v>3</v>
      </c>
      <c r="O3198">
        <v>3</v>
      </c>
      <c r="P3198">
        <v>205.29</v>
      </c>
      <c r="Q3198" s="2">
        <v>0</v>
      </c>
      <c r="R3198">
        <v>664.78</v>
      </c>
      <c r="S3198">
        <v>44.95</v>
      </c>
      <c r="T3198" s="3">
        <v>6.8000000000000005E-2</v>
      </c>
      <c r="U3198">
        <v>36.409999999999997</v>
      </c>
      <c r="V3198" t="s">
        <v>99</v>
      </c>
      <c r="W3198">
        <v>1</v>
      </c>
      <c r="X3198" t="b">
        <v>0</v>
      </c>
      <c r="Y3198" t="s">
        <v>60</v>
      </c>
      <c r="Z3198" t="s">
        <v>60</v>
      </c>
      <c r="AA3198">
        <v>6</v>
      </c>
      <c r="AB3198">
        <v>6</v>
      </c>
      <c r="AC3198">
        <v>2021</v>
      </c>
      <c r="AD3198" s="1">
        <v>44256</v>
      </c>
      <c r="AE3198" t="s">
        <v>520</v>
      </c>
      <c r="AF3198" s="2">
        <v>0</v>
      </c>
      <c r="AG3198" t="str">
        <f t="shared" si="199"/>
        <v>Include</v>
      </c>
      <c r="AH3198">
        <f t="shared" si="196"/>
        <v>0</v>
      </c>
      <c r="AI3198">
        <f t="shared" si="197"/>
        <v>1</v>
      </c>
      <c r="AJ3198">
        <f t="shared" si="198"/>
        <v>0</v>
      </c>
      <c r="AK3198" s="15">
        <f>1</f>
        <v>1</v>
      </c>
    </row>
    <row r="3199" spans="1:37" x14ac:dyDescent="0.3">
      <c r="A3199" t="s">
        <v>6991</v>
      </c>
      <c r="B3199" s="1">
        <v>44286</v>
      </c>
      <c r="C3199" s="1">
        <v>44286</v>
      </c>
      <c r="D3199" t="s">
        <v>6992</v>
      </c>
      <c r="E3199" t="s">
        <v>1172</v>
      </c>
      <c r="F3199">
        <v>42</v>
      </c>
      <c r="G3199">
        <v>42</v>
      </c>
      <c r="H3199" t="s">
        <v>81</v>
      </c>
      <c r="I3199" t="s">
        <v>81</v>
      </c>
      <c r="J3199" t="s">
        <v>57</v>
      </c>
      <c r="K3199" t="s">
        <v>155</v>
      </c>
      <c r="L3199" t="s">
        <v>38</v>
      </c>
      <c r="M3199" t="s">
        <v>181</v>
      </c>
      <c r="N3199">
        <v>3</v>
      </c>
      <c r="O3199">
        <v>3</v>
      </c>
      <c r="P3199">
        <v>1034.33</v>
      </c>
      <c r="Q3199" s="2">
        <v>0.12</v>
      </c>
      <c r="R3199">
        <v>3430.9</v>
      </c>
      <c r="S3199">
        <v>1457.51</v>
      </c>
      <c r="T3199" s="3">
        <v>0.42499999999999999</v>
      </c>
      <c r="U3199">
        <v>77.03</v>
      </c>
      <c r="V3199" t="s">
        <v>76</v>
      </c>
      <c r="W3199">
        <v>1</v>
      </c>
      <c r="X3199" t="b">
        <v>0</v>
      </c>
      <c r="Y3199" t="s">
        <v>86</v>
      </c>
      <c r="Z3199" t="s">
        <v>86</v>
      </c>
      <c r="AA3199">
        <v>9</v>
      </c>
      <c r="AB3199">
        <v>9</v>
      </c>
      <c r="AC3199">
        <v>2021</v>
      </c>
      <c r="AD3199" s="1">
        <v>44256</v>
      </c>
      <c r="AE3199" t="s">
        <v>61</v>
      </c>
      <c r="AF3199" t="s">
        <v>88</v>
      </c>
      <c r="AG3199" t="str">
        <f t="shared" si="199"/>
        <v>Include</v>
      </c>
      <c r="AH3199">
        <f t="shared" si="196"/>
        <v>0</v>
      </c>
      <c r="AI3199">
        <f t="shared" si="197"/>
        <v>0</v>
      </c>
      <c r="AJ3199">
        <f t="shared" si="198"/>
        <v>0</v>
      </c>
      <c r="AK3199" s="15">
        <f>1</f>
        <v>1</v>
      </c>
    </row>
    <row r="3200" spans="1:37" x14ac:dyDescent="0.3">
      <c r="A3200" t="s">
        <v>6993</v>
      </c>
      <c r="B3200" s="1">
        <v>44285</v>
      </c>
      <c r="C3200" s="1">
        <v>44285</v>
      </c>
      <c r="D3200" t="s">
        <v>6994</v>
      </c>
      <c r="E3200" t="s">
        <v>381</v>
      </c>
      <c r="F3200">
        <v>38</v>
      </c>
      <c r="G3200">
        <v>38</v>
      </c>
      <c r="H3200" t="s">
        <v>81</v>
      </c>
      <c r="I3200" t="s">
        <v>81</v>
      </c>
      <c r="J3200" t="s">
        <v>48</v>
      </c>
      <c r="K3200" t="s">
        <v>230</v>
      </c>
      <c r="L3200" t="s">
        <v>97</v>
      </c>
      <c r="M3200" t="s">
        <v>254</v>
      </c>
      <c r="N3200">
        <v>4</v>
      </c>
      <c r="O3200">
        <v>4</v>
      </c>
      <c r="P3200">
        <v>1425.29</v>
      </c>
      <c r="Q3200" s="2">
        <v>0.21</v>
      </c>
      <c r="R3200">
        <v>5074.93</v>
      </c>
      <c r="S3200">
        <v>2152.9499999999998</v>
      </c>
      <c r="T3200" s="3">
        <v>0.42399999999999999</v>
      </c>
      <c r="U3200">
        <v>84.46</v>
      </c>
      <c r="V3200" t="s">
        <v>76</v>
      </c>
      <c r="W3200">
        <v>3</v>
      </c>
      <c r="X3200" t="b">
        <v>0</v>
      </c>
      <c r="Y3200" t="s">
        <v>60</v>
      </c>
      <c r="Z3200" t="s">
        <v>60</v>
      </c>
      <c r="AA3200">
        <v>2</v>
      </c>
      <c r="AB3200">
        <v>2</v>
      </c>
      <c r="AC3200">
        <v>2021</v>
      </c>
      <c r="AD3200" s="1">
        <v>44256</v>
      </c>
      <c r="AE3200" t="s">
        <v>61</v>
      </c>
      <c r="AF3200" t="s">
        <v>43</v>
      </c>
      <c r="AG3200" t="str">
        <f t="shared" si="199"/>
        <v>Include</v>
      </c>
      <c r="AH3200">
        <f t="shared" si="196"/>
        <v>0</v>
      </c>
      <c r="AI3200">
        <f t="shared" si="197"/>
        <v>1</v>
      </c>
      <c r="AJ3200">
        <f t="shared" si="198"/>
        <v>0</v>
      </c>
      <c r="AK3200" s="15">
        <f>1</f>
        <v>1</v>
      </c>
    </row>
    <row r="3201" spans="1:37" x14ac:dyDescent="0.3">
      <c r="A3201" t="s">
        <v>6995</v>
      </c>
      <c r="B3201" s="1">
        <v>44285</v>
      </c>
      <c r="C3201" s="1">
        <v>44285</v>
      </c>
      <c r="D3201" t="s">
        <v>6996</v>
      </c>
      <c r="E3201" t="s">
        <v>46</v>
      </c>
      <c r="F3201">
        <v>39</v>
      </c>
      <c r="G3201">
        <v>39</v>
      </c>
      <c r="H3201" t="s">
        <v>35</v>
      </c>
      <c r="I3201" t="s">
        <v>35</v>
      </c>
      <c r="J3201" t="s">
        <v>48</v>
      </c>
      <c r="K3201" t="s">
        <v>185</v>
      </c>
      <c r="L3201" t="s">
        <v>84</v>
      </c>
      <c r="M3201" t="s">
        <v>85</v>
      </c>
      <c r="N3201">
        <v>3</v>
      </c>
      <c r="O3201">
        <v>3</v>
      </c>
      <c r="P3201">
        <v>105.18</v>
      </c>
      <c r="Q3201" s="2">
        <v>0.02</v>
      </c>
      <c r="R3201">
        <v>322.97000000000003</v>
      </c>
      <c r="S3201">
        <v>31.12</v>
      </c>
      <c r="T3201" s="3">
        <v>9.6000000000000002E-2</v>
      </c>
      <c r="U3201">
        <v>57.45</v>
      </c>
      <c r="V3201" t="s">
        <v>99</v>
      </c>
      <c r="W3201">
        <v>5</v>
      </c>
      <c r="X3201" t="b">
        <v>0</v>
      </c>
      <c r="Y3201" t="s">
        <v>60</v>
      </c>
      <c r="Z3201" t="s">
        <v>60</v>
      </c>
      <c r="AA3201">
        <v>8</v>
      </c>
      <c r="AB3201">
        <v>8</v>
      </c>
      <c r="AC3201">
        <v>2021</v>
      </c>
      <c r="AD3201" s="1">
        <v>44256</v>
      </c>
      <c r="AE3201" t="s">
        <v>61</v>
      </c>
      <c r="AF3201" t="s">
        <v>69</v>
      </c>
      <c r="AG3201" t="str">
        <f t="shared" si="199"/>
        <v>Include</v>
      </c>
      <c r="AH3201">
        <f t="shared" si="196"/>
        <v>0</v>
      </c>
      <c r="AI3201">
        <f t="shared" si="197"/>
        <v>1</v>
      </c>
      <c r="AJ3201">
        <f t="shared" si="198"/>
        <v>0</v>
      </c>
      <c r="AK3201" s="15">
        <f>1</f>
        <v>1</v>
      </c>
    </row>
    <row r="3202" spans="1:37" x14ac:dyDescent="0.3">
      <c r="A3202" t="s">
        <v>6997</v>
      </c>
      <c r="B3202" s="1">
        <v>44285</v>
      </c>
      <c r="C3202" s="1">
        <v>44285</v>
      </c>
      <c r="D3202" t="s">
        <v>6998</v>
      </c>
      <c r="E3202" t="s">
        <v>1273</v>
      </c>
      <c r="F3202">
        <v>19</v>
      </c>
      <c r="G3202">
        <v>19</v>
      </c>
      <c r="H3202" t="s">
        <v>81</v>
      </c>
      <c r="I3202" t="s">
        <v>81</v>
      </c>
      <c r="J3202" t="s">
        <v>82</v>
      </c>
      <c r="K3202" t="s">
        <v>83</v>
      </c>
      <c r="L3202" t="s">
        <v>97</v>
      </c>
      <c r="M3202" t="s">
        <v>243</v>
      </c>
      <c r="N3202">
        <v>6</v>
      </c>
      <c r="O3202">
        <v>6</v>
      </c>
      <c r="P3202">
        <v>1364.16</v>
      </c>
      <c r="Q3202" s="2">
        <v>0.39</v>
      </c>
      <c r="R3202">
        <v>5115.87</v>
      </c>
      <c r="S3202">
        <v>1835.6</v>
      </c>
      <c r="T3202" s="3">
        <v>0.35899999999999999</v>
      </c>
      <c r="U3202">
        <v>62.5</v>
      </c>
      <c r="V3202" t="s">
        <v>76</v>
      </c>
      <c r="W3202">
        <v>4</v>
      </c>
      <c r="X3202" t="b">
        <v>0</v>
      </c>
      <c r="Y3202" t="s">
        <v>86</v>
      </c>
      <c r="Z3202" t="s">
        <v>86</v>
      </c>
      <c r="AA3202">
        <v>2</v>
      </c>
      <c r="AB3202">
        <v>2</v>
      </c>
      <c r="AC3202">
        <v>2021</v>
      </c>
      <c r="AD3202" s="1">
        <v>44256</v>
      </c>
      <c r="AE3202" t="s">
        <v>53</v>
      </c>
      <c r="AF3202" t="s">
        <v>62</v>
      </c>
      <c r="AG3202" t="str">
        <f t="shared" si="199"/>
        <v>Include</v>
      </c>
      <c r="AH3202">
        <f t="shared" ref="AH3202:AH3265" si="200">IF(Z3202="Returned",1,0)</f>
        <v>0</v>
      </c>
      <c r="AI3202">
        <f t="shared" ref="AI3202:AI3265" si="201">IF(OR(Z3202="Delivered",Z3202="Returned"),1,0)</f>
        <v>0</v>
      </c>
      <c r="AJ3202">
        <f t="shared" ref="AJ3202:AJ3265" si="202">IF(Z3202="Cancelled",1,0)</f>
        <v>0</v>
      </c>
      <c r="AK3202" s="15">
        <f>1</f>
        <v>1</v>
      </c>
    </row>
    <row r="3203" spans="1:37" x14ac:dyDescent="0.3">
      <c r="A3203" t="s">
        <v>6999</v>
      </c>
      <c r="B3203" s="1">
        <v>44285</v>
      </c>
      <c r="C3203" s="1">
        <v>44285</v>
      </c>
      <c r="D3203" t="s">
        <v>7000</v>
      </c>
      <c r="E3203" t="s">
        <v>427</v>
      </c>
      <c r="F3203">
        <v>29</v>
      </c>
      <c r="G3203">
        <v>29</v>
      </c>
      <c r="H3203" t="s">
        <v>47</v>
      </c>
      <c r="I3203" t="s">
        <v>47</v>
      </c>
      <c r="J3203" t="s">
        <v>57</v>
      </c>
      <c r="K3203" t="s">
        <v>155</v>
      </c>
      <c r="L3203" t="s">
        <v>111</v>
      </c>
      <c r="M3203" t="s">
        <v>200</v>
      </c>
      <c r="N3203">
        <v>8</v>
      </c>
      <c r="O3203">
        <v>8</v>
      </c>
      <c r="P3203">
        <v>10920.29</v>
      </c>
      <c r="Q3203" s="2">
        <v>0.06</v>
      </c>
      <c r="R3203">
        <v>83283.38</v>
      </c>
      <c r="S3203">
        <v>15878.93</v>
      </c>
      <c r="T3203" s="3">
        <v>0.191</v>
      </c>
      <c r="U3203">
        <v>109.6</v>
      </c>
      <c r="V3203" t="s">
        <v>40</v>
      </c>
      <c r="W3203">
        <v>2</v>
      </c>
      <c r="X3203" t="b">
        <v>0</v>
      </c>
      <c r="Y3203" t="s">
        <v>60</v>
      </c>
      <c r="Z3203" t="s">
        <v>60</v>
      </c>
      <c r="AA3203">
        <v>7</v>
      </c>
      <c r="AB3203">
        <v>7</v>
      </c>
      <c r="AC3203">
        <v>2021</v>
      </c>
      <c r="AD3203" s="1">
        <v>44256</v>
      </c>
      <c r="AE3203" t="s">
        <v>87</v>
      </c>
      <c r="AF3203" t="s">
        <v>69</v>
      </c>
      <c r="AG3203" t="str">
        <f t="shared" ref="AG3203:AG3266" si="203">IF(N3203=999,"Exclude","Include")</f>
        <v>Include</v>
      </c>
      <c r="AH3203">
        <f t="shared" si="200"/>
        <v>0</v>
      </c>
      <c r="AI3203">
        <f t="shared" si="201"/>
        <v>1</v>
      </c>
      <c r="AJ3203">
        <f t="shared" si="202"/>
        <v>0</v>
      </c>
      <c r="AK3203" s="15">
        <f>1</f>
        <v>1</v>
      </c>
    </row>
    <row r="3204" spans="1:37" x14ac:dyDescent="0.3">
      <c r="A3204" t="s">
        <v>7001</v>
      </c>
      <c r="B3204" s="1">
        <v>44285</v>
      </c>
      <c r="C3204" s="1">
        <v>44285</v>
      </c>
      <c r="D3204" t="s">
        <v>7002</v>
      </c>
      <c r="E3204" t="s">
        <v>436</v>
      </c>
      <c r="F3204">
        <v>0</v>
      </c>
      <c r="H3204" t="s">
        <v>35</v>
      </c>
      <c r="I3204" t="s">
        <v>35</v>
      </c>
      <c r="J3204" t="s">
        <v>36</v>
      </c>
      <c r="K3204" t="s">
        <v>106</v>
      </c>
      <c r="L3204" t="s">
        <v>111</v>
      </c>
      <c r="M3204" t="s">
        <v>123</v>
      </c>
      <c r="N3204">
        <v>4</v>
      </c>
      <c r="O3204">
        <v>4</v>
      </c>
      <c r="P3204">
        <v>9021.23</v>
      </c>
      <c r="Q3204" s="2">
        <v>0.02</v>
      </c>
      <c r="R3204">
        <v>34898.86</v>
      </c>
      <c r="S3204">
        <v>8090.36</v>
      </c>
      <c r="T3204" s="3">
        <v>0.23200000000000001</v>
      </c>
      <c r="U3204">
        <v>36.19</v>
      </c>
      <c r="V3204" t="s">
        <v>52</v>
      </c>
      <c r="W3204">
        <v>4</v>
      </c>
      <c r="X3204" t="b">
        <v>0</v>
      </c>
      <c r="Y3204" t="s">
        <v>60</v>
      </c>
      <c r="Z3204" t="s">
        <v>60</v>
      </c>
      <c r="AA3204">
        <v>1</v>
      </c>
      <c r="AB3204">
        <v>1</v>
      </c>
      <c r="AC3204">
        <v>2021</v>
      </c>
      <c r="AD3204" s="1">
        <v>44256</v>
      </c>
      <c r="AE3204" t="s">
        <v>118</v>
      </c>
      <c r="AF3204" t="s">
        <v>69</v>
      </c>
      <c r="AG3204" t="str">
        <f t="shared" si="203"/>
        <v>Include</v>
      </c>
      <c r="AH3204">
        <f t="shared" si="200"/>
        <v>0</v>
      </c>
      <c r="AI3204">
        <f t="shared" si="201"/>
        <v>1</v>
      </c>
      <c r="AJ3204">
        <f t="shared" si="202"/>
        <v>0</v>
      </c>
      <c r="AK3204" s="15">
        <f>1</f>
        <v>1</v>
      </c>
    </row>
    <row r="3205" spans="1:37" x14ac:dyDescent="0.3">
      <c r="A3205" t="s">
        <v>7003</v>
      </c>
      <c r="B3205" s="1">
        <v>44284</v>
      </c>
      <c r="C3205" s="1">
        <v>44284</v>
      </c>
      <c r="D3205" t="s">
        <v>7004</v>
      </c>
      <c r="E3205" t="s">
        <v>1225</v>
      </c>
      <c r="F3205">
        <v>31</v>
      </c>
      <c r="G3205">
        <v>31</v>
      </c>
      <c r="H3205" t="s">
        <v>35</v>
      </c>
      <c r="I3205" t="s">
        <v>35</v>
      </c>
      <c r="J3205" t="s">
        <v>48</v>
      </c>
      <c r="K3205" t="s">
        <v>230</v>
      </c>
      <c r="L3205" t="s">
        <v>74</v>
      </c>
      <c r="M3205" t="s">
        <v>127</v>
      </c>
      <c r="N3205">
        <v>4</v>
      </c>
      <c r="O3205">
        <v>4</v>
      </c>
      <c r="P3205">
        <v>70635.62</v>
      </c>
      <c r="Q3205" s="2">
        <v>0.32</v>
      </c>
      <c r="R3205">
        <v>207766.8</v>
      </c>
      <c r="S3205">
        <v>19874.73</v>
      </c>
      <c r="T3205" s="3">
        <v>9.6000000000000002E-2</v>
      </c>
      <c r="U3205">
        <v>73.83</v>
      </c>
      <c r="V3205" t="s">
        <v>76</v>
      </c>
      <c r="W3205">
        <v>2</v>
      </c>
      <c r="X3205" t="b">
        <v>0</v>
      </c>
      <c r="Y3205" t="s">
        <v>86</v>
      </c>
      <c r="Z3205" t="s">
        <v>86</v>
      </c>
      <c r="AA3205">
        <v>1</v>
      </c>
      <c r="AB3205">
        <v>1</v>
      </c>
      <c r="AC3205">
        <v>2021</v>
      </c>
      <c r="AD3205" s="1">
        <v>44256</v>
      </c>
      <c r="AE3205" t="s">
        <v>87</v>
      </c>
      <c r="AF3205" t="s">
        <v>62</v>
      </c>
      <c r="AG3205" t="str">
        <f t="shared" si="203"/>
        <v>Include</v>
      </c>
      <c r="AH3205">
        <f t="shared" si="200"/>
        <v>0</v>
      </c>
      <c r="AI3205">
        <f t="shared" si="201"/>
        <v>0</v>
      </c>
      <c r="AJ3205">
        <f t="shared" si="202"/>
        <v>0</v>
      </c>
      <c r="AK3205" s="15">
        <f>1</f>
        <v>1</v>
      </c>
    </row>
    <row r="3206" spans="1:37" x14ac:dyDescent="0.3">
      <c r="A3206" t="s">
        <v>7005</v>
      </c>
      <c r="B3206" s="1">
        <v>44284</v>
      </c>
      <c r="C3206" s="1">
        <v>44284</v>
      </c>
      <c r="D3206" t="s">
        <v>7006</v>
      </c>
      <c r="E3206" t="s">
        <v>554</v>
      </c>
      <c r="F3206">
        <v>47</v>
      </c>
      <c r="G3206">
        <v>47</v>
      </c>
      <c r="H3206" t="s">
        <v>47</v>
      </c>
      <c r="I3206" t="s">
        <v>47</v>
      </c>
      <c r="J3206" t="s">
        <v>36</v>
      </c>
      <c r="K3206" t="s">
        <v>37</v>
      </c>
      <c r="L3206" t="s">
        <v>140</v>
      </c>
      <c r="M3206" t="s">
        <v>219</v>
      </c>
      <c r="N3206">
        <v>10</v>
      </c>
      <c r="O3206">
        <v>10</v>
      </c>
      <c r="P3206">
        <v>3992.44</v>
      </c>
      <c r="Q3206" s="2">
        <v>0.15</v>
      </c>
      <c r="R3206">
        <v>37327.01</v>
      </c>
      <c r="S3206">
        <v>12430.23</v>
      </c>
      <c r="T3206" s="3">
        <v>0.33300000000000002</v>
      </c>
      <c r="U3206">
        <v>40.58</v>
      </c>
      <c r="V3206" t="s">
        <v>132</v>
      </c>
      <c r="W3206">
        <v>5</v>
      </c>
      <c r="X3206" t="b">
        <v>0</v>
      </c>
      <c r="Y3206" t="s">
        <v>60</v>
      </c>
      <c r="Z3206" t="s">
        <v>60</v>
      </c>
      <c r="AA3206">
        <v>2</v>
      </c>
      <c r="AB3206">
        <v>2</v>
      </c>
      <c r="AC3206">
        <v>2021</v>
      </c>
      <c r="AD3206" s="1">
        <v>44256</v>
      </c>
      <c r="AE3206" t="s">
        <v>101</v>
      </c>
      <c r="AF3206" t="s">
        <v>88</v>
      </c>
      <c r="AG3206" t="str">
        <f t="shared" si="203"/>
        <v>Include</v>
      </c>
      <c r="AH3206">
        <f t="shared" si="200"/>
        <v>0</v>
      </c>
      <c r="AI3206">
        <f t="shared" si="201"/>
        <v>1</v>
      </c>
      <c r="AJ3206">
        <f t="shared" si="202"/>
        <v>0</v>
      </c>
      <c r="AK3206" s="15">
        <f>1</f>
        <v>1</v>
      </c>
    </row>
    <row r="3207" spans="1:37" x14ac:dyDescent="0.3">
      <c r="A3207" t="s">
        <v>7007</v>
      </c>
      <c r="B3207" s="1">
        <v>44284</v>
      </c>
      <c r="C3207" s="1">
        <v>44284</v>
      </c>
      <c r="D3207" t="s">
        <v>7008</v>
      </c>
      <c r="E3207" t="s">
        <v>807</v>
      </c>
      <c r="F3207">
        <v>28</v>
      </c>
      <c r="G3207">
        <v>28</v>
      </c>
      <c r="H3207" t="s">
        <v>35</v>
      </c>
      <c r="I3207" t="s">
        <v>35</v>
      </c>
      <c r="J3207" t="s">
        <v>57</v>
      </c>
      <c r="K3207" t="s">
        <v>58</v>
      </c>
      <c r="L3207" t="s">
        <v>140</v>
      </c>
      <c r="M3207" t="s">
        <v>206</v>
      </c>
      <c r="N3207">
        <v>2</v>
      </c>
      <c r="O3207">
        <v>2</v>
      </c>
      <c r="P3207">
        <v>2973.25</v>
      </c>
      <c r="Q3207" s="2">
        <v>0.16</v>
      </c>
      <c r="R3207">
        <v>5032.59</v>
      </c>
      <c r="S3207">
        <v>2113.6999999999998</v>
      </c>
      <c r="T3207" s="3">
        <v>0.42</v>
      </c>
      <c r="U3207">
        <v>62.75</v>
      </c>
      <c r="V3207" t="s">
        <v>76</v>
      </c>
      <c r="W3207">
        <v>1</v>
      </c>
      <c r="X3207" t="b">
        <v>1</v>
      </c>
      <c r="Y3207" t="s">
        <v>41</v>
      </c>
      <c r="Z3207" t="s">
        <v>41</v>
      </c>
      <c r="AA3207">
        <v>8</v>
      </c>
      <c r="AB3207">
        <v>8</v>
      </c>
      <c r="AC3207">
        <v>2021</v>
      </c>
      <c r="AD3207" s="1">
        <v>44256</v>
      </c>
      <c r="AE3207" t="s">
        <v>87</v>
      </c>
      <c r="AF3207" t="s">
        <v>88</v>
      </c>
      <c r="AG3207" t="str">
        <f t="shared" si="203"/>
        <v>Include</v>
      </c>
      <c r="AH3207">
        <f t="shared" si="200"/>
        <v>1</v>
      </c>
      <c r="AI3207">
        <f t="shared" si="201"/>
        <v>1</v>
      </c>
      <c r="AJ3207">
        <f t="shared" si="202"/>
        <v>0</v>
      </c>
      <c r="AK3207" s="15">
        <f>1</f>
        <v>1</v>
      </c>
    </row>
    <row r="3208" spans="1:37" x14ac:dyDescent="0.3">
      <c r="A3208" t="s">
        <v>7009</v>
      </c>
      <c r="B3208" s="1">
        <v>44284</v>
      </c>
      <c r="C3208" s="1">
        <v>44284</v>
      </c>
      <c r="D3208" t="s">
        <v>7010</v>
      </c>
      <c r="E3208" t="s">
        <v>890</v>
      </c>
      <c r="F3208">
        <v>11</v>
      </c>
      <c r="G3208">
        <v>11</v>
      </c>
      <c r="H3208" t="s">
        <v>47</v>
      </c>
      <c r="I3208" t="s">
        <v>47</v>
      </c>
      <c r="J3208" t="s">
        <v>82</v>
      </c>
      <c r="K3208" t="s">
        <v>83</v>
      </c>
      <c r="L3208" t="s">
        <v>50</v>
      </c>
      <c r="M3208" t="s">
        <v>51</v>
      </c>
      <c r="P3208">
        <v>24694.95</v>
      </c>
      <c r="Q3208" s="2">
        <v>0.14000000000000001</v>
      </c>
      <c r="R3208">
        <v>21791.52</v>
      </c>
      <c r="S3208">
        <v>6733.42</v>
      </c>
      <c r="T3208" s="3">
        <v>0.309</v>
      </c>
      <c r="U3208">
        <v>16.03</v>
      </c>
      <c r="V3208" t="s">
        <v>76</v>
      </c>
      <c r="W3208">
        <v>2</v>
      </c>
      <c r="X3208" t="b">
        <v>0</v>
      </c>
      <c r="Y3208" t="s">
        <v>142</v>
      </c>
      <c r="Z3208" t="s">
        <v>142</v>
      </c>
      <c r="AA3208">
        <v>10</v>
      </c>
      <c r="AB3208">
        <v>10</v>
      </c>
      <c r="AC3208">
        <v>2021</v>
      </c>
      <c r="AD3208" s="1">
        <v>44256</v>
      </c>
      <c r="AE3208" t="s">
        <v>42</v>
      </c>
      <c r="AF3208" t="s">
        <v>88</v>
      </c>
      <c r="AG3208" t="str">
        <f t="shared" si="203"/>
        <v>Include</v>
      </c>
      <c r="AH3208">
        <f t="shared" si="200"/>
        <v>0</v>
      </c>
      <c r="AI3208">
        <f t="shared" si="201"/>
        <v>0</v>
      </c>
      <c r="AJ3208">
        <f t="shared" si="202"/>
        <v>0</v>
      </c>
      <c r="AK3208" s="15">
        <f>1</f>
        <v>1</v>
      </c>
    </row>
    <row r="3209" spans="1:37" x14ac:dyDescent="0.3">
      <c r="A3209" t="s">
        <v>7011</v>
      </c>
      <c r="B3209" s="1">
        <v>44283</v>
      </c>
      <c r="C3209" s="1">
        <v>44283</v>
      </c>
      <c r="D3209" t="s">
        <v>7012</v>
      </c>
      <c r="E3209" t="s">
        <v>3331</v>
      </c>
      <c r="F3209">
        <v>17</v>
      </c>
      <c r="G3209">
        <v>17</v>
      </c>
      <c r="H3209" t="s">
        <v>81</v>
      </c>
      <c r="I3209" t="s">
        <v>81</v>
      </c>
      <c r="J3209" t="s">
        <v>36</v>
      </c>
      <c r="K3209" t="s">
        <v>106</v>
      </c>
      <c r="L3209" t="s">
        <v>140</v>
      </c>
      <c r="M3209" t="s">
        <v>190</v>
      </c>
      <c r="N3209">
        <v>4</v>
      </c>
      <c r="O3209">
        <v>4</v>
      </c>
      <c r="P3209">
        <v>2764.14</v>
      </c>
      <c r="Q3209" s="2">
        <v>0.15</v>
      </c>
      <c r="R3209">
        <v>10170.200000000001</v>
      </c>
      <c r="S3209">
        <v>3035.34</v>
      </c>
      <c r="T3209" s="3">
        <v>0.29799999999999999</v>
      </c>
      <c r="U3209">
        <v>56.28</v>
      </c>
      <c r="V3209" t="s">
        <v>76</v>
      </c>
      <c r="W3209">
        <v>1</v>
      </c>
      <c r="X3209" t="b">
        <v>0</v>
      </c>
      <c r="Y3209" t="s">
        <v>60</v>
      </c>
      <c r="Z3209" t="s">
        <v>60</v>
      </c>
      <c r="AA3209">
        <v>7</v>
      </c>
      <c r="AB3209">
        <v>7</v>
      </c>
      <c r="AC3209">
        <v>2021</v>
      </c>
      <c r="AD3209" s="1">
        <v>44256</v>
      </c>
      <c r="AE3209" t="s">
        <v>42</v>
      </c>
      <c r="AF3209" t="s">
        <v>88</v>
      </c>
      <c r="AG3209" t="str">
        <f t="shared" si="203"/>
        <v>Include</v>
      </c>
      <c r="AH3209">
        <f t="shared" si="200"/>
        <v>0</v>
      </c>
      <c r="AI3209">
        <f t="shared" si="201"/>
        <v>1</v>
      </c>
      <c r="AJ3209">
        <f t="shared" si="202"/>
        <v>0</v>
      </c>
      <c r="AK3209" s="15">
        <f>1</f>
        <v>1</v>
      </c>
    </row>
    <row r="3210" spans="1:37" x14ac:dyDescent="0.3">
      <c r="A3210" t="s">
        <v>7013</v>
      </c>
      <c r="B3210" s="1">
        <v>44283</v>
      </c>
      <c r="C3210" s="1">
        <v>44283</v>
      </c>
      <c r="D3210" t="s">
        <v>7014</v>
      </c>
      <c r="E3210" t="s">
        <v>534</v>
      </c>
      <c r="F3210">
        <v>47</v>
      </c>
      <c r="G3210">
        <v>47</v>
      </c>
      <c r="H3210" t="s">
        <v>47</v>
      </c>
      <c r="I3210" t="s">
        <v>47</v>
      </c>
      <c r="J3210" t="s">
        <v>82</v>
      </c>
      <c r="K3210" t="s">
        <v>122</v>
      </c>
      <c r="L3210" t="s">
        <v>97</v>
      </c>
      <c r="M3210" t="s">
        <v>243</v>
      </c>
      <c r="N3210">
        <v>1</v>
      </c>
      <c r="O3210">
        <v>1</v>
      </c>
      <c r="P3210">
        <v>246.87</v>
      </c>
      <c r="Q3210" s="2">
        <v>0.39</v>
      </c>
      <c r="R3210">
        <v>147.13</v>
      </c>
      <c r="S3210">
        <v>63.7</v>
      </c>
      <c r="T3210" s="3">
        <v>0.433</v>
      </c>
      <c r="U3210">
        <v>81.45</v>
      </c>
      <c r="V3210" t="s">
        <v>132</v>
      </c>
      <c r="W3210">
        <v>1</v>
      </c>
      <c r="X3210" t="b">
        <v>0</v>
      </c>
      <c r="Y3210" t="s">
        <v>60</v>
      </c>
      <c r="Z3210" t="s">
        <v>60</v>
      </c>
      <c r="AC3210">
        <v>2021</v>
      </c>
      <c r="AD3210" s="1">
        <v>44256</v>
      </c>
      <c r="AE3210" t="s">
        <v>101</v>
      </c>
      <c r="AF3210" t="s">
        <v>62</v>
      </c>
      <c r="AG3210" t="str">
        <f t="shared" si="203"/>
        <v>Include</v>
      </c>
      <c r="AH3210">
        <f t="shared" si="200"/>
        <v>0</v>
      </c>
      <c r="AI3210">
        <f t="shared" si="201"/>
        <v>1</v>
      </c>
      <c r="AJ3210">
        <f t="shared" si="202"/>
        <v>0</v>
      </c>
      <c r="AK3210" s="15">
        <f>1</f>
        <v>1</v>
      </c>
    </row>
    <row r="3211" spans="1:37" x14ac:dyDescent="0.3">
      <c r="A3211" t="s">
        <v>7015</v>
      </c>
      <c r="B3211" s="1">
        <v>44283</v>
      </c>
      <c r="C3211" s="1">
        <v>44283</v>
      </c>
      <c r="D3211" t="s">
        <v>7016</v>
      </c>
      <c r="E3211" t="s">
        <v>665</v>
      </c>
      <c r="F3211">
        <v>29</v>
      </c>
      <c r="G3211">
        <v>29</v>
      </c>
      <c r="H3211" t="s">
        <v>81</v>
      </c>
      <c r="I3211" t="s">
        <v>81</v>
      </c>
      <c r="J3211" t="s">
        <v>116</v>
      </c>
      <c r="K3211" t="s">
        <v>150</v>
      </c>
      <c r="L3211" t="s">
        <v>140</v>
      </c>
      <c r="M3211" t="s">
        <v>206</v>
      </c>
      <c r="N3211">
        <v>10</v>
      </c>
      <c r="O3211">
        <v>10</v>
      </c>
      <c r="P3211">
        <v>2005.76</v>
      </c>
      <c r="Q3211" s="2">
        <v>0.22</v>
      </c>
      <c r="R3211">
        <v>15986.56</v>
      </c>
      <c r="S3211">
        <v>5111.22</v>
      </c>
      <c r="T3211" s="3">
        <v>0.32</v>
      </c>
      <c r="U3211">
        <v>51.92</v>
      </c>
      <c r="V3211" t="s">
        <v>132</v>
      </c>
      <c r="W3211">
        <v>3</v>
      </c>
      <c r="X3211" t="b">
        <v>0</v>
      </c>
      <c r="Y3211" t="s">
        <v>60</v>
      </c>
      <c r="Z3211" t="s">
        <v>60</v>
      </c>
      <c r="AA3211">
        <v>10</v>
      </c>
      <c r="AB3211">
        <v>10</v>
      </c>
      <c r="AC3211">
        <v>2021</v>
      </c>
      <c r="AD3211" s="1">
        <v>44256</v>
      </c>
      <c r="AE3211" t="s">
        <v>87</v>
      </c>
      <c r="AF3211" t="s">
        <v>43</v>
      </c>
      <c r="AG3211" t="str">
        <f t="shared" si="203"/>
        <v>Include</v>
      </c>
      <c r="AH3211">
        <f t="shared" si="200"/>
        <v>0</v>
      </c>
      <c r="AI3211">
        <f t="shared" si="201"/>
        <v>1</v>
      </c>
      <c r="AJ3211">
        <f t="shared" si="202"/>
        <v>0</v>
      </c>
      <c r="AK3211" s="15">
        <f>1</f>
        <v>1</v>
      </c>
    </row>
    <row r="3212" spans="1:37" x14ac:dyDescent="0.3">
      <c r="A3212" t="s">
        <v>7017</v>
      </c>
      <c r="B3212" s="1">
        <v>44283</v>
      </c>
      <c r="C3212" s="1">
        <v>44283</v>
      </c>
      <c r="D3212" t="s">
        <v>7018</v>
      </c>
      <c r="E3212" t="s">
        <v>1702</v>
      </c>
      <c r="F3212">
        <v>-4</v>
      </c>
      <c r="H3212" t="s">
        <v>47</v>
      </c>
      <c r="I3212" t="s">
        <v>47</v>
      </c>
      <c r="J3212" t="s">
        <v>116</v>
      </c>
      <c r="K3212" t="s">
        <v>260</v>
      </c>
      <c r="L3212" t="s">
        <v>97</v>
      </c>
      <c r="M3212" t="s">
        <v>361</v>
      </c>
      <c r="N3212">
        <v>9</v>
      </c>
      <c r="O3212">
        <v>9</v>
      </c>
      <c r="P3212">
        <v>742.78</v>
      </c>
      <c r="R3212">
        <v>6117.76</v>
      </c>
      <c r="S3212">
        <v>3038.08</v>
      </c>
      <c r="T3212" s="3">
        <v>0.497</v>
      </c>
      <c r="U3212">
        <v>76.92</v>
      </c>
      <c r="V3212" t="s">
        <v>132</v>
      </c>
      <c r="W3212">
        <v>4</v>
      </c>
      <c r="X3212" t="b">
        <v>0</v>
      </c>
      <c r="Y3212" t="s">
        <v>60</v>
      </c>
      <c r="Z3212" t="s">
        <v>60</v>
      </c>
      <c r="AA3212">
        <v>8</v>
      </c>
      <c r="AB3212">
        <v>8</v>
      </c>
      <c r="AC3212">
        <v>2021</v>
      </c>
      <c r="AD3212" s="1">
        <v>44256</v>
      </c>
      <c r="AE3212" t="s">
        <v>118</v>
      </c>
      <c r="AF3212" t="s">
        <v>201</v>
      </c>
      <c r="AG3212" t="str">
        <f t="shared" si="203"/>
        <v>Include</v>
      </c>
      <c r="AH3212">
        <f t="shared" si="200"/>
        <v>0</v>
      </c>
      <c r="AI3212">
        <f t="shared" si="201"/>
        <v>1</v>
      </c>
      <c r="AJ3212">
        <f t="shared" si="202"/>
        <v>0</v>
      </c>
      <c r="AK3212" s="15">
        <f>1</f>
        <v>1</v>
      </c>
    </row>
    <row r="3213" spans="1:37" x14ac:dyDescent="0.3">
      <c r="A3213" t="s">
        <v>7019</v>
      </c>
      <c r="B3213" s="1">
        <v>44282</v>
      </c>
      <c r="C3213" s="1">
        <v>44282</v>
      </c>
      <c r="D3213" t="s">
        <v>7020</v>
      </c>
      <c r="E3213" t="s">
        <v>278</v>
      </c>
      <c r="F3213">
        <v>34</v>
      </c>
      <c r="G3213">
        <v>34</v>
      </c>
      <c r="H3213" t="s">
        <v>35</v>
      </c>
      <c r="I3213" t="s">
        <v>35</v>
      </c>
      <c r="J3213" t="s">
        <v>82</v>
      </c>
      <c r="K3213" t="s">
        <v>131</v>
      </c>
      <c r="L3213" t="s">
        <v>111</v>
      </c>
      <c r="M3213" t="s">
        <v>856</v>
      </c>
      <c r="N3213">
        <v>6</v>
      </c>
      <c r="O3213">
        <v>6</v>
      </c>
      <c r="P3213">
        <v>4757.97</v>
      </c>
      <c r="Q3213" s="2">
        <v>0.39</v>
      </c>
      <c r="R3213">
        <v>16398.86</v>
      </c>
      <c r="S3213">
        <v>4630.17</v>
      </c>
      <c r="T3213" s="3">
        <v>0.28199999999999997</v>
      </c>
      <c r="U3213">
        <v>69.73</v>
      </c>
      <c r="V3213" t="s">
        <v>52</v>
      </c>
      <c r="W3213">
        <v>1</v>
      </c>
      <c r="X3213" t="b">
        <v>0</v>
      </c>
      <c r="Y3213" t="s">
        <v>60</v>
      </c>
      <c r="Z3213" t="s">
        <v>60</v>
      </c>
      <c r="AA3213">
        <v>6</v>
      </c>
      <c r="AB3213">
        <v>6</v>
      </c>
      <c r="AC3213">
        <v>2021</v>
      </c>
      <c r="AD3213" s="1">
        <v>44256</v>
      </c>
      <c r="AE3213" t="s">
        <v>87</v>
      </c>
      <c r="AF3213" t="s">
        <v>62</v>
      </c>
      <c r="AG3213" t="str">
        <f t="shared" si="203"/>
        <v>Include</v>
      </c>
      <c r="AH3213">
        <f t="shared" si="200"/>
        <v>0</v>
      </c>
      <c r="AI3213">
        <f t="shared" si="201"/>
        <v>1</v>
      </c>
      <c r="AJ3213">
        <f t="shared" si="202"/>
        <v>0</v>
      </c>
      <c r="AK3213" s="15">
        <f>1</f>
        <v>1</v>
      </c>
    </row>
    <row r="3214" spans="1:37" x14ac:dyDescent="0.3">
      <c r="A3214" t="s">
        <v>7021</v>
      </c>
      <c r="B3214" s="1">
        <v>44280</v>
      </c>
      <c r="C3214" s="1">
        <v>44280</v>
      </c>
      <c r="D3214" t="s">
        <v>7022</v>
      </c>
      <c r="E3214" t="s">
        <v>499</v>
      </c>
      <c r="F3214">
        <v>55</v>
      </c>
      <c r="G3214">
        <v>55</v>
      </c>
      <c r="H3214" t="s">
        <v>47</v>
      </c>
      <c r="I3214" t="s">
        <v>47</v>
      </c>
      <c r="J3214" t="s">
        <v>48</v>
      </c>
      <c r="K3214" t="s">
        <v>49</v>
      </c>
      <c r="L3214" t="s">
        <v>84</v>
      </c>
      <c r="M3214" t="s">
        <v>85</v>
      </c>
      <c r="N3214">
        <v>3</v>
      </c>
      <c r="O3214">
        <v>3</v>
      </c>
      <c r="P3214">
        <v>211.44</v>
      </c>
      <c r="Q3214" s="2">
        <v>0.27</v>
      </c>
      <c r="R3214">
        <v>561.91999999999996</v>
      </c>
      <c r="S3214">
        <v>17.100000000000001</v>
      </c>
      <c r="T3214" s="3">
        <v>0.03</v>
      </c>
      <c r="U3214">
        <v>58.35</v>
      </c>
      <c r="V3214" t="s">
        <v>76</v>
      </c>
      <c r="W3214">
        <v>1</v>
      </c>
      <c r="X3214" t="b">
        <v>1</v>
      </c>
      <c r="Y3214" t="s">
        <v>41</v>
      </c>
      <c r="Z3214" t="s">
        <v>41</v>
      </c>
      <c r="AA3214">
        <v>8</v>
      </c>
      <c r="AB3214">
        <v>8</v>
      </c>
      <c r="AC3214">
        <v>2021</v>
      </c>
      <c r="AD3214" s="1">
        <v>44256</v>
      </c>
      <c r="AE3214" t="s">
        <v>101</v>
      </c>
      <c r="AF3214" t="s">
        <v>43</v>
      </c>
      <c r="AG3214" t="str">
        <f t="shared" si="203"/>
        <v>Include</v>
      </c>
      <c r="AH3214">
        <f t="shared" si="200"/>
        <v>1</v>
      </c>
      <c r="AI3214">
        <f t="shared" si="201"/>
        <v>1</v>
      </c>
      <c r="AJ3214">
        <f t="shared" si="202"/>
        <v>0</v>
      </c>
      <c r="AK3214" s="15">
        <f>1</f>
        <v>1</v>
      </c>
    </row>
    <row r="3215" spans="1:37" x14ac:dyDescent="0.3">
      <c r="A3215" t="s">
        <v>7023</v>
      </c>
      <c r="B3215" s="1">
        <v>44280</v>
      </c>
      <c r="C3215" s="1">
        <v>44280</v>
      </c>
      <c r="D3215" t="s">
        <v>7024</v>
      </c>
      <c r="E3215" t="s">
        <v>352</v>
      </c>
      <c r="F3215">
        <v>29</v>
      </c>
      <c r="G3215">
        <v>29</v>
      </c>
      <c r="H3215" t="s">
        <v>35</v>
      </c>
      <c r="I3215" t="s">
        <v>35</v>
      </c>
      <c r="J3215" t="s">
        <v>116</v>
      </c>
      <c r="K3215" t="s">
        <v>247</v>
      </c>
      <c r="L3215" t="s">
        <v>50</v>
      </c>
      <c r="M3215" t="s">
        <v>325</v>
      </c>
      <c r="N3215">
        <v>4</v>
      </c>
      <c r="O3215">
        <v>4</v>
      </c>
      <c r="P3215">
        <v>7372.62</v>
      </c>
      <c r="Q3215" s="2">
        <v>0.11</v>
      </c>
      <c r="R3215">
        <v>32182.82</v>
      </c>
      <c r="S3215">
        <v>11067.17</v>
      </c>
      <c r="T3215" s="3">
        <v>0.34399999999999997</v>
      </c>
      <c r="U3215">
        <v>75.03</v>
      </c>
      <c r="V3215" t="s">
        <v>40</v>
      </c>
      <c r="W3215">
        <v>2</v>
      </c>
      <c r="X3215" t="b">
        <v>0</v>
      </c>
      <c r="Y3215" t="s">
        <v>60</v>
      </c>
      <c r="Z3215" t="s">
        <v>60</v>
      </c>
      <c r="AA3215">
        <v>9</v>
      </c>
      <c r="AB3215">
        <v>9</v>
      </c>
      <c r="AC3215">
        <v>2021</v>
      </c>
      <c r="AD3215" s="1">
        <v>44256</v>
      </c>
      <c r="AE3215" t="s">
        <v>87</v>
      </c>
      <c r="AF3215" t="s">
        <v>88</v>
      </c>
      <c r="AG3215" t="str">
        <f t="shared" si="203"/>
        <v>Include</v>
      </c>
      <c r="AH3215">
        <f t="shared" si="200"/>
        <v>0</v>
      </c>
      <c r="AI3215">
        <f t="shared" si="201"/>
        <v>1</v>
      </c>
      <c r="AJ3215">
        <f t="shared" si="202"/>
        <v>0</v>
      </c>
      <c r="AK3215" s="15">
        <f>1</f>
        <v>1</v>
      </c>
    </row>
    <row r="3216" spans="1:37" x14ac:dyDescent="0.3">
      <c r="A3216" t="s">
        <v>7025</v>
      </c>
      <c r="B3216" s="1">
        <v>44279</v>
      </c>
      <c r="C3216" s="1">
        <v>44279</v>
      </c>
      <c r="D3216" t="s">
        <v>7026</v>
      </c>
      <c r="E3216" t="s">
        <v>1493</v>
      </c>
      <c r="F3216">
        <v>49</v>
      </c>
      <c r="G3216">
        <v>49</v>
      </c>
      <c r="H3216" t="s">
        <v>81</v>
      </c>
      <c r="I3216" t="s">
        <v>81</v>
      </c>
      <c r="J3216" t="s">
        <v>36</v>
      </c>
      <c r="K3216" t="s">
        <v>239</v>
      </c>
      <c r="L3216" t="s">
        <v>111</v>
      </c>
      <c r="M3216" t="s">
        <v>856</v>
      </c>
      <c r="N3216">
        <v>7</v>
      </c>
      <c r="O3216">
        <v>7</v>
      </c>
      <c r="P3216">
        <v>2782.21</v>
      </c>
      <c r="Q3216" s="2">
        <v>0.21</v>
      </c>
      <c r="R3216">
        <v>13694.75</v>
      </c>
      <c r="S3216">
        <v>1856.34</v>
      </c>
      <c r="T3216" s="3">
        <v>0.13600000000000001</v>
      </c>
      <c r="U3216">
        <v>60.88</v>
      </c>
      <c r="V3216" t="s">
        <v>99</v>
      </c>
      <c r="W3216">
        <v>3</v>
      </c>
      <c r="X3216" t="b">
        <v>0</v>
      </c>
      <c r="Y3216" t="s">
        <v>382</v>
      </c>
      <c r="Z3216" t="s">
        <v>60</v>
      </c>
      <c r="AA3216">
        <v>4</v>
      </c>
      <c r="AB3216">
        <v>4</v>
      </c>
      <c r="AC3216">
        <v>2021</v>
      </c>
      <c r="AD3216" s="1">
        <v>44256</v>
      </c>
      <c r="AE3216" t="s">
        <v>101</v>
      </c>
      <c r="AF3216" t="s">
        <v>43</v>
      </c>
      <c r="AG3216" t="str">
        <f t="shared" si="203"/>
        <v>Include</v>
      </c>
      <c r="AH3216">
        <f t="shared" si="200"/>
        <v>0</v>
      </c>
      <c r="AI3216">
        <f t="shared" si="201"/>
        <v>1</v>
      </c>
      <c r="AJ3216">
        <f t="shared" si="202"/>
        <v>0</v>
      </c>
      <c r="AK3216" s="15">
        <f>1</f>
        <v>1</v>
      </c>
    </row>
    <row r="3217" spans="1:37" x14ac:dyDescent="0.3">
      <c r="A3217" t="s">
        <v>7027</v>
      </c>
      <c r="B3217" s="1">
        <v>44279</v>
      </c>
      <c r="C3217" s="1">
        <v>44279</v>
      </c>
      <c r="D3217" t="s">
        <v>7028</v>
      </c>
      <c r="E3217" t="s">
        <v>1327</v>
      </c>
      <c r="F3217">
        <v>36</v>
      </c>
      <c r="G3217">
        <v>36</v>
      </c>
      <c r="H3217" t="s">
        <v>81</v>
      </c>
      <c r="I3217" t="s">
        <v>81</v>
      </c>
      <c r="J3217" t="s">
        <v>82</v>
      </c>
      <c r="K3217" t="s">
        <v>131</v>
      </c>
      <c r="L3217" t="s">
        <v>38</v>
      </c>
      <c r="M3217" t="s">
        <v>447</v>
      </c>
      <c r="N3217">
        <v>8</v>
      </c>
      <c r="O3217">
        <v>8</v>
      </c>
      <c r="P3217">
        <v>1335.25</v>
      </c>
      <c r="Q3217" s="2">
        <v>0.12</v>
      </c>
      <c r="R3217">
        <v>9435.3799999999992</v>
      </c>
      <c r="S3217">
        <v>4980.08</v>
      </c>
      <c r="T3217" s="3">
        <v>0.52800000000000002</v>
      </c>
      <c r="U3217">
        <v>64.56</v>
      </c>
      <c r="V3217" t="s">
        <v>99</v>
      </c>
      <c r="W3217">
        <v>2</v>
      </c>
      <c r="X3217" t="b">
        <v>0</v>
      </c>
      <c r="Y3217" t="s">
        <v>100</v>
      </c>
      <c r="Z3217" t="s">
        <v>100</v>
      </c>
      <c r="AA3217">
        <v>1</v>
      </c>
      <c r="AB3217">
        <v>1</v>
      </c>
      <c r="AC3217">
        <v>2021</v>
      </c>
      <c r="AD3217" s="1">
        <v>44256</v>
      </c>
      <c r="AE3217" t="s">
        <v>61</v>
      </c>
      <c r="AF3217" t="s">
        <v>88</v>
      </c>
      <c r="AG3217" t="str">
        <f t="shared" si="203"/>
        <v>Include</v>
      </c>
      <c r="AH3217">
        <f t="shared" si="200"/>
        <v>0</v>
      </c>
      <c r="AI3217">
        <f t="shared" si="201"/>
        <v>0</v>
      </c>
      <c r="AJ3217">
        <f t="shared" si="202"/>
        <v>1</v>
      </c>
      <c r="AK3217" s="15">
        <f>1</f>
        <v>1</v>
      </c>
    </row>
    <row r="3218" spans="1:37" x14ac:dyDescent="0.3">
      <c r="A3218" t="s">
        <v>7029</v>
      </c>
      <c r="B3218" s="1">
        <v>44279</v>
      </c>
      <c r="C3218" s="1">
        <v>44279</v>
      </c>
      <c r="D3218" t="s">
        <v>7030</v>
      </c>
      <c r="E3218" t="s">
        <v>867</v>
      </c>
      <c r="F3218">
        <v>20</v>
      </c>
      <c r="G3218">
        <v>20</v>
      </c>
      <c r="H3218" t="s">
        <v>47</v>
      </c>
      <c r="I3218" t="s">
        <v>47</v>
      </c>
      <c r="J3218" t="s">
        <v>116</v>
      </c>
      <c r="K3218" t="s">
        <v>260</v>
      </c>
      <c r="L3218" t="s">
        <v>50</v>
      </c>
      <c r="M3218" t="s">
        <v>59</v>
      </c>
      <c r="N3218">
        <v>1</v>
      </c>
      <c r="O3218">
        <v>1</v>
      </c>
      <c r="P3218">
        <v>14981.98</v>
      </c>
      <c r="R3218">
        <v>16452.689999999999</v>
      </c>
      <c r="S3218">
        <v>6301.96</v>
      </c>
      <c r="T3218" s="3">
        <v>0.38300000000000001</v>
      </c>
      <c r="U3218">
        <v>80.7</v>
      </c>
      <c r="V3218" t="s">
        <v>40</v>
      </c>
      <c r="W3218">
        <v>4</v>
      </c>
      <c r="X3218" t="b">
        <v>0</v>
      </c>
      <c r="Y3218" t="s">
        <v>100</v>
      </c>
      <c r="Z3218" t="s">
        <v>100</v>
      </c>
      <c r="AA3218">
        <v>8</v>
      </c>
      <c r="AB3218">
        <v>8</v>
      </c>
      <c r="AC3218">
        <v>2021</v>
      </c>
      <c r="AD3218" s="1">
        <v>44256</v>
      </c>
      <c r="AE3218" t="s">
        <v>53</v>
      </c>
      <c r="AF3218" t="s">
        <v>201</v>
      </c>
      <c r="AG3218" t="str">
        <f t="shared" si="203"/>
        <v>Include</v>
      </c>
      <c r="AH3218">
        <f t="shared" si="200"/>
        <v>0</v>
      </c>
      <c r="AI3218">
        <f t="shared" si="201"/>
        <v>0</v>
      </c>
      <c r="AJ3218">
        <f t="shared" si="202"/>
        <v>1</v>
      </c>
      <c r="AK3218" s="15">
        <f>1</f>
        <v>1</v>
      </c>
    </row>
    <row r="3219" spans="1:37" x14ac:dyDescent="0.3">
      <c r="A3219" t="s">
        <v>7031</v>
      </c>
      <c r="B3219" s="1">
        <v>44279</v>
      </c>
      <c r="C3219" s="1">
        <v>44279</v>
      </c>
      <c r="D3219" t="s">
        <v>7032</v>
      </c>
      <c r="E3219" t="s">
        <v>96</v>
      </c>
      <c r="H3219" t="s">
        <v>47</v>
      </c>
      <c r="I3219" t="s">
        <v>47</v>
      </c>
      <c r="J3219" t="s">
        <v>82</v>
      </c>
      <c r="K3219" t="s">
        <v>266</v>
      </c>
      <c r="L3219" t="s">
        <v>84</v>
      </c>
      <c r="M3219" t="s">
        <v>279</v>
      </c>
      <c r="N3219">
        <v>7</v>
      </c>
      <c r="O3219">
        <v>7</v>
      </c>
      <c r="P3219">
        <v>150.71</v>
      </c>
      <c r="Q3219" s="2">
        <v>0.21</v>
      </c>
      <c r="R3219">
        <v>896.68</v>
      </c>
      <c r="S3219">
        <v>76.540000000000006</v>
      </c>
      <c r="T3219" s="3">
        <v>8.5000000000000006E-2</v>
      </c>
      <c r="U3219">
        <v>48</v>
      </c>
      <c r="V3219" t="s">
        <v>76</v>
      </c>
      <c r="W3219">
        <v>4</v>
      </c>
      <c r="X3219" t="b">
        <v>0</v>
      </c>
      <c r="Y3219" t="s">
        <v>60</v>
      </c>
      <c r="Z3219" t="s">
        <v>60</v>
      </c>
      <c r="AA3219">
        <v>4</v>
      </c>
      <c r="AB3219">
        <v>4</v>
      </c>
      <c r="AC3219">
        <v>2021</v>
      </c>
      <c r="AD3219" s="1">
        <v>44256</v>
      </c>
      <c r="AE3219" t="s">
        <v>118</v>
      </c>
      <c r="AF3219" t="s">
        <v>43</v>
      </c>
      <c r="AG3219" t="str">
        <f t="shared" si="203"/>
        <v>Include</v>
      </c>
      <c r="AH3219">
        <f t="shared" si="200"/>
        <v>0</v>
      </c>
      <c r="AI3219">
        <f t="shared" si="201"/>
        <v>1</v>
      </c>
      <c r="AJ3219">
        <f t="shared" si="202"/>
        <v>0</v>
      </c>
      <c r="AK3219" s="15">
        <f>1</f>
        <v>1</v>
      </c>
    </row>
    <row r="3220" spans="1:37" x14ac:dyDescent="0.3">
      <c r="A3220" t="s">
        <v>7033</v>
      </c>
      <c r="B3220" s="1">
        <v>44278</v>
      </c>
      <c r="C3220" s="1">
        <v>44278</v>
      </c>
      <c r="D3220" t="s">
        <v>7034</v>
      </c>
      <c r="E3220" t="s">
        <v>1334</v>
      </c>
      <c r="F3220">
        <v>44</v>
      </c>
      <c r="G3220">
        <v>44</v>
      </c>
      <c r="H3220" t="s">
        <v>47</v>
      </c>
      <c r="I3220" t="s">
        <v>47</v>
      </c>
      <c r="J3220" t="s">
        <v>36</v>
      </c>
      <c r="K3220" t="s">
        <v>73</v>
      </c>
      <c r="L3220" t="s">
        <v>50</v>
      </c>
      <c r="M3220" t="s">
        <v>67</v>
      </c>
      <c r="N3220">
        <v>2</v>
      </c>
      <c r="O3220">
        <v>2</v>
      </c>
      <c r="P3220">
        <v>4143.1000000000004</v>
      </c>
      <c r="R3220">
        <v>9554.34</v>
      </c>
      <c r="S3220">
        <v>2463.9499999999998</v>
      </c>
      <c r="T3220" s="3">
        <v>0.25800000000000001</v>
      </c>
      <c r="U3220">
        <v>56.97</v>
      </c>
      <c r="V3220" t="s">
        <v>99</v>
      </c>
      <c r="W3220">
        <v>5</v>
      </c>
      <c r="X3220" t="b">
        <v>0</v>
      </c>
      <c r="Y3220" t="s">
        <v>60</v>
      </c>
      <c r="Z3220" t="s">
        <v>60</v>
      </c>
      <c r="AA3220">
        <v>5</v>
      </c>
      <c r="AB3220">
        <v>5</v>
      </c>
      <c r="AC3220">
        <v>2021</v>
      </c>
      <c r="AD3220" s="1">
        <v>44256</v>
      </c>
      <c r="AE3220" t="s">
        <v>61</v>
      </c>
      <c r="AF3220" t="s">
        <v>201</v>
      </c>
      <c r="AG3220" t="str">
        <f t="shared" si="203"/>
        <v>Include</v>
      </c>
      <c r="AH3220">
        <f t="shared" si="200"/>
        <v>0</v>
      </c>
      <c r="AI3220">
        <f t="shared" si="201"/>
        <v>1</v>
      </c>
      <c r="AJ3220">
        <f t="shared" si="202"/>
        <v>0</v>
      </c>
      <c r="AK3220" s="15">
        <f>1</f>
        <v>1</v>
      </c>
    </row>
    <row r="3221" spans="1:37" x14ac:dyDescent="0.3">
      <c r="A3221" t="s">
        <v>7035</v>
      </c>
      <c r="B3221" s="1">
        <v>44277</v>
      </c>
      <c r="C3221" s="1">
        <v>44277</v>
      </c>
      <c r="D3221" t="s">
        <v>7036</v>
      </c>
      <c r="E3221" t="s">
        <v>1782</v>
      </c>
      <c r="F3221">
        <v>43</v>
      </c>
      <c r="G3221">
        <v>43</v>
      </c>
      <c r="H3221" t="s">
        <v>81</v>
      </c>
      <c r="I3221" t="s">
        <v>81</v>
      </c>
      <c r="J3221" t="s">
        <v>57</v>
      </c>
      <c r="K3221" t="s">
        <v>155</v>
      </c>
      <c r="L3221" t="s">
        <v>111</v>
      </c>
      <c r="M3221" t="s">
        <v>856</v>
      </c>
      <c r="N3221">
        <v>4</v>
      </c>
      <c r="O3221">
        <v>4</v>
      </c>
      <c r="P3221">
        <v>9423.81</v>
      </c>
      <c r="Q3221" s="2">
        <v>0.4</v>
      </c>
      <c r="R3221">
        <v>23341.98</v>
      </c>
      <c r="S3221">
        <v>3961.16</v>
      </c>
      <c r="T3221" s="3">
        <v>0.17</v>
      </c>
      <c r="U3221">
        <v>92.67</v>
      </c>
      <c r="V3221" t="s">
        <v>40</v>
      </c>
      <c r="W3221">
        <v>5</v>
      </c>
      <c r="X3221" t="b">
        <v>0</v>
      </c>
      <c r="Y3221" t="s">
        <v>60</v>
      </c>
      <c r="Z3221" t="s">
        <v>60</v>
      </c>
      <c r="AA3221">
        <v>1</v>
      </c>
      <c r="AB3221">
        <v>1</v>
      </c>
      <c r="AC3221">
        <v>2021</v>
      </c>
      <c r="AD3221" s="1">
        <v>44256</v>
      </c>
      <c r="AE3221" t="s">
        <v>61</v>
      </c>
      <c r="AF3221" t="s">
        <v>62</v>
      </c>
      <c r="AG3221" t="str">
        <f t="shared" si="203"/>
        <v>Include</v>
      </c>
      <c r="AH3221">
        <f t="shared" si="200"/>
        <v>0</v>
      </c>
      <c r="AI3221">
        <f t="shared" si="201"/>
        <v>1</v>
      </c>
      <c r="AJ3221">
        <f t="shared" si="202"/>
        <v>0</v>
      </c>
      <c r="AK3221" s="15">
        <f>1</f>
        <v>1</v>
      </c>
    </row>
    <row r="3222" spans="1:37" x14ac:dyDescent="0.3">
      <c r="A3222" t="s">
        <v>7037</v>
      </c>
      <c r="B3222" s="1">
        <v>44277</v>
      </c>
      <c r="C3222" s="1">
        <v>44277</v>
      </c>
      <c r="D3222" t="s">
        <v>7038</v>
      </c>
      <c r="E3222" t="s">
        <v>336</v>
      </c>
      <c r="F3222">
        <v>30</v>
      </c>
      <c r="G3222">
        <v>30</v>
      </c>
      <c r="H3222" t="s">
        <v>35</v>
      </c>
      <c r="I3222" t="s">
        <v>35</v>
      </c>
      <c r="J3222" t="s">
        <v>116</v>
      </c>
      <c r="K3222" t="s">
        <v>150</v>
      </c>
      <c r="L3222" t="s">
        <v>111</v>
      </c>
      <c r="M3222" t="s">
        <v>112</v>
      </c>
      <c r="N3222">
        <v>1</v>
      </c>
      <c r="O3222">
        <v>1</v>
      </c>
      <c r="P3222">
        <v>12561.13</v>
      </c>
      <c r="Q3222" s="2">
        <v>0.13</v>
      </c>
      <c r="R3222">
        <v>10989.14</v>
      </c>
      <c r="S3222">
        <v>2498.7800000000002</v>
      </c>
      <c r="T3222" s="3">
        <v>0.22700000000000001</v>
      </c>
      <c r="U3222">
        <v>68.19</v>
      </c>
      <c r="V3222" t="s">
        <v>132</v>
      </c>
      <c r="W3222">
        <v>3</v>
      </c>
      <c r="X3222" t="b">
        <v>0</v>
      </c>
      <c r="Y3222" t="s">
        <v>60</v>
      </c>
      <c r="Z3222" t="s">
        <v>60</v>
      </c>
      <c r="AA3222">
        <v>7</v>
      </c>
      <c r="AB3222">
        <v>7</v>
      </c>
      <c r="AC3222">
        <v>2021</v>
      </c>
      <c r="AD3222" s="1">
        <v>44256</v>
      </c>
      <c r="AE3222" t="s">
        <v>87</v>
      </c>
      <c r="AF3222" t="s">
        <v>88</v>
      </c>
      <c r="AG3222" t="str">
        <f t="shared" si="203"/>
        <v>Include</v>
      </c>
      <c r="AH3222">
        <f t="shared" si="200"/>
        <v>0</v>
      </c>
      <c r="AI3222">
        <f t="shared" si="201"/>
        <v>1</v>
      </c>
      <c r="AJ3222">
        <f t="shared" si="202"/>
        <v>0</v>
      </c>
      <c r="AK3222" s="15">
        <f>1</f>
        <v>1</v>
      </c>
    </row>
    <row r="3223" spans="1:37" x14ac:dyDescent="0.3">
      <c r="A3223" t="s">
        <v>7039</v>
      </c>
      <c r="B3223" s="1">
        <v>44277</v>
      </c>
      <c r="C3223" s="1">
        <v>44277</v>
      </c>
      <c r="D3223" t="s">
        <v>7040</v>
      </c>
      <c r="E3223" t="s">
        <v>310</v>
      </c>
      <c r="F3223">
        <v>48</v>
      </c>
      <c r="G3223">
        <v>48</v>
      </c>
      <c r="H3223" t="s">
        <v>47</v>
      </c>
      <c r="I3223" t="s">
        <v>47</v>
      </c>
      <c r="J3223" t="s">
        <v>48</v>
      </c>
      <c r="K3223" t="s">
        <v>49</v>
      </c>
      <c r="L3223" t="s">
        <v>38</v>
      </c>
      <c r="M3223" t="s">
        <v>93</v>
      </c>
      <c r="N3223">
        <v>5</v>
      </c>
      <c r="O3223">
        <v>5</v>
      </c>
      <c r="P3223">
        <v>357.2</v>
      </c>
      <c r="Q3223" s="2">
        <v>0.25</v>
      </c>
      <c r="R3223">
        <v>1350.29</v>
      </c>
      <c r="S3223">
        <v>473.38</v>
      </c>
      <c r="T3223" s="3">
        <v>0.35099999999999998</v>
      </c>
      <c r="U3223">
        <v>95.58</v>
      </c>
      <c r="V3223" t="s">
        <v>76</v>
      </c>
      <c r="W3223">
        <v>3</v>
      </c>
      <c r="X3223" t="b">
        <v>0</v>
      </c>
      <c r="Y3223" t="s">
        <v>60</v>
      </c>
      <c r="Z3223" t="s">
        <v>60</v>
      </c>
      <c r="AA3223">
        <v>8</v>
      </c>
      <c r="AB3223">
        <v>8</v>
      </c>
      <c r="AC3223">
        <v>2021</v>
      </c>
      <c r="AD3223" s="1">
        <v>44256</v>
      </c>
      <c r="AE3223" t="s">
        <v>101</v>
      </c>
      <c r="AF3223" t="s">
        <v>43</v>
      </c>
      <c r="AG3223" t="str">
        <f t="shared" si="203"/>
        <v>Include</v>
      </c>
      <c r="AH3223">
        <f t="shared" si="200"/>
        <v>0</v>
      </c>
      <c r="AI3223">
        <f t="shared" si="201"/>
        <v>1</v>
      </c>
      <c r="AJ3223">
        <f t="shared" si="202"/>
        <v>0</v>
      </c>
      <c r="AK3223" s="15">
        <f>1</f>
        <v>1</v>
      </c>
    </row>
    <row r="3224" spans="1:37" x14ac:dyDescent="0.3">
      <c r="A3224" t="s">
        <v>7041</v>
      </c>
      <c r="B3224" s="1">
        <v>44276</v>
      </c>
      <c r="C3224" s="1">
        <v>44276</v>
      </c>
      <c r="D3224" t="s">
        <v>7042</v>
      </c>
      <c r="E3224" t="s">
        <v>537</v>
      </c>
      <c r="F3224">
        <v>54</v>
      </c>
      <c r="G3224">
        <v>54</v>
      </c>
      <c r="H3224" t="s">
        <v>212</v>
      </c>
      <c r="I3224" t="s">
        <v>35</v>
      </c>
      <c r="J3224" t="s">
        <v>48</v>
      </c>
      <c r="K3224" t="s">
        <v>230</v>
      </c>
      <c r="L3224" t="s">
        <v>140</v>
      </c>
      <c r="M3224" t="s">
        <v>206</v>
      </c>
      <c r="N3224">
        <v>2</v>
      </c>
      <c r="O3224">
        <v>2</v>
      </c>
      <c r="P3224">
        <v>3618.11</v>
      </c>
      <c r="Q3224" s="2">
        <v>7.0000000000000007E-2</v>
      </c>
      <c r="R3224">
        <v>6573.5</v>
      </c>
      <c r="S3224">
        <v>2164.13</v>
      </c>
      <c r="T3224" s="3">
        <v>0.32900000000000001</v>
      </c>
      <c r="U3224">
        <v>96.19</v>
      </c>
      <c r="V3224" t="s">
        <v>68</v>
      </c>
      <c r="W3224">
        <v>2</v>
      </c>
      <c r="X3224" t="b">
        <v>0</v>
      </c>
      <c r="Y3224" t="s">
        <v>60</v>
      </c>
      <c r="Z3224" t="s">
        <v>60</v>
      </c>
      <c r="AA3224">
        <v>8</v>
      </c>
      <c r="AB3224">
        <v>8</v>
      </c>
      <c r="AC3224">
        <v>2021</v>
      </c>
      <c r="AD3224" s="1">
        <v>44256</v>
      </c>
      <c r="AE3224" t="s">
        <v>101</v>
      </c>
      <c r="AF3224" t="s">
        <v>69</v>
      </c>
      <c r="AG3224" t="str">
        <f t="shared" si="203"/>
        <v>Include</v>
      </c>
      <c r="AH3224">
        <f t="shared" si="200"/>
        <v>0</v>
      </c>
      <c r="AI3224">
        <f t="shared" si="201"/>
        <v>1</v>
      </c>
      <c r="AJ3224">
        <f t="shared" si="202"/>
        <v>0</v>
      </c>
      <c r="AK3224" s="15">
        <f>1</f>
        <v>1</v>
      </c>
    </row>
    <row r="3225" spans="1:37" x14ac:dyDescent="0.3">
      <c r="A3225" t="s">
        <v>7043</v>
      </c>
      <c r="B3225" s="1">
        <v>44275</v>
      </c>
      <c r="C3225" s="1">
        <v>44275</v>
      </c>
      <c r="D3225" t="s">
        <v>7044</v>
      </c>
      <c r="E3225" t="s">
        <v>512</v>
      </c>
      <c r="F3225">
        <v>20</v>
      </c>
      <c r="G3225">
        <v>20</v>
      </c>
      <c r="H3225" t="s">
        <v>35</v>
      </c>
      <c r="I3225" t="s">
        <v>35</v>
      </c>
      <c r="J3225" t="s">
        <v>82</v>
      </c>
      <c r="K3225" t="s">
        <v>122</v>
      </c>
      <c r="L3225" t="s">
        <v>50</v>
      </c>
      <c r="M3225" t="s">
        <v>51</v>
      </c>
      <c r="N3225">
        <v>6</v>
      </c>
      <c r="O3225">
        <v>6</v>
      </c>
      <c r="P3225">
        <v>5299.05</v>
      </c>
      <c r="Q3225" s="2">
        <v>0.13</v>
      </c>
      <c r="R3225">
        <v>28279.75</v>
      </c>
      <c r="S3225">
        <v>5506.48</v>
      </c>
      <c r="T3225" s="3">
        <v>0.19500000000000001</v>
      </c>
      <c r="U3225">
        <v>36.549999999999997</v>
      </c>
      <c r="V3225" t="s">
        <v>52</v>
      </c>
      <c r="W3225">
        <v>4</v>
      </c>
      <c r="X3225" t="b">
        <v>0</v>
      </c>
      <c r="Y3225" t="s">
        <v>60</v>
      </c>
      <c r="Z3225" t="s">
        <v>60</v>
      </c>
      <c r="AA3225">
        <v>7</v>
      </c>
      <c r="AB3225">
        <v>7</v>
      </c>
      <c r="AC3225">
        <v>2021</v>
      </c>
      <c r="AD3225" s="1">
        <v>44256</v>
      </c>
      <c r="AE3225" t="s">
        <v>53</v>
      </c>
      <c r="AF3225" t="s">
        <v>88</v>
      </c>
      <c r="AG3225" t="str">
        <f t="shared" si="203"/>
        <v>Include</v>
      </c>
      <c r="AH3225">
        <f t="shared" si="200"/>
        <v>0</v>
      </c>
      <c r="AI3225">
        <f t="shared" si="201"/>
        <v>1</v>
      </c>
      <c r="AJ3225">
        <f t="shared" si="202"/>
        <v>0</v>
      </c>
      <c r="AK3225" s="15">
        <f>1</f>
        <v>1</v>
      </c>
    </row>
    <row r="3226" spans="1:37" x14ac:dyDescent="0.3">
      <c r="A3226" t="s">
        <v>7045</v>
      </c>
      <c r="B3226" s="1">
        <v>44275</v>
      </c>
      <c r="C3226" s="1">
        <v>44275</v>
      </c>
      <c r="D3226" t="s">
        <v>7046</v>
      </c>
      <c r="E3226" t="s">
        <v>999</v>
      </c>
      <c r="F3226">
        <v>12</v>
      </c>
      <c r="G3226">
        <v>12</v>
      </c>
      <c r="H3226" t="s">
        <v>47</v>
      </c>
      <c r="I3226" t="s">
        <v>47</v>
      </c>
      <c r="J3226" t="s">
        <v>82</v>
      </c>
      <c r="K3226" t="s">
        <v>83</v>
      </c>
      <c r="L3226" t="s">
        <v>38</v>
      </c>
      <c r="M3226" t="s">
        <v>447</v>
      </c>
      <c r="N3226">
        <v>3</v>
      </c>
      <c r="O3226">
        <v>3</v>
      </c>
      <c r="P3226">
        <v>956.76</v>
      </c>
      <c r="Q3226" s="2">
        <v>0.28000000000000003</v>
      </c>
      <c r="R3226">
        <v>2408.87</v>
      </c>
      <c r="S3226">
        <v>1153.68</v>
      </c>
      <c r="T3226" s="3">
        <v>0.47899999999999998</v>
      </c>
      <c r="U3226">
        <v>89.77</v>
      </c>
      <c r="V3226" t="s">
        <v>68</v>
      </c>
      <c r="X3226" t="b">
        <v>0</v>
      </c>
      <c r="Y3226" t="s">
        <v>60</v>
      </c>
      <c r="Z3226" t="s">
        <v>60</v>
      </c>
      <c r="AA3226">
        <v>9</v>
      </c>
      <c r="AB3226">
        <v>9</v>
      </c>
      <c r="AC3226">
        <v>2021</v>
      </c>
      <c r="AD3226" s="1">
        <v>44256</v>
      </c>
      <c r="AE3226" t="s">
        <v>42</v>
      </c>
      <c r="AF3226" t="s">
        <v>43</v>
      </c>
      <c r="AG3226" t="str">
        <f t="shared" si="203"/>
        <v>Include</v>
      </c>
      <c r="AH3226">
        <f t="shared" si="200"/>
        <v>0</v>
      </c>
      <c r="AI3226">
        <f t="shared" si="201"/>
        <v>1</v>
      </c>
      <c r="AJ3226">
        <f t="shared" si="202"/>
        <v>0</v>
      </c>
      <c r="AK3226" s="15">
        <f>1</f>
        <v>1</v>
      </c>
    </row>
    <row r="3227" spans="1:37" x14ac:dyDescent="0.3">
      <c r="A3227" t="s">
        <v>7047</v>
      </c>
      <c r="B3227" s="1">
        <v>44275</v>
      </c>
      <c r="C3227" s="1">
        <v>44275</v>
      </c>
      <c r="D3227" t="s">
        <v>7048</v>
      </c>
      <c r="E3227" t="s">
        <v>486</v>
      </c>
      <c r="F3227">
        <v>41</v>
      </c>
      <c r="G3227">
        <v>41</v>
      </c>
      <c r="H3227" t="s">
        <v>81</v>
      </c>
      <c r="I3227" t="s">
        <v>81</v>
      </c>
      <c r="J3227" t="s">
        <v>82</v>
      </c>
      <c r="K3227" t="s">
        <v>122</v>
      </c>
      <c r="L3227" t="s">
        <v>111</v>
      </c>
      <c r="M3227" t="s">
        <v>112</v>
      </c>
      <c r="N3227">
        <v>5</v>
      </c>
      <c r="O3227">
        <v>5</v>
      </c>
      <c r="P3227">
        <v>12410.73</v>
      </c>
      <c r="Q3227" s="2">
        <v>0.36</v>
      </c>
      <c r="R3227">
        <v>40821.89</v>
      </c>
      <c r="S3227">
        <v>12307.83</v>
      </c>
      <c r="T3227" s="3">
        <v>0.30199999999999999</v>
      </c>
      <c r="U3227">
        <v>65.83</v>
      </c>
      <c r="V3227" t="s">
        <v>76</v>
      </c>
      <c r="W3227">
        <v>1</v>
      </c>
      <c r="X3227" t="b">
        <v>0</v>
      </c>
      <c r="Y3227" t="s">
        <v>60</v>
      </c>
      <c r="Z3227" t="s">
        <v>60</v>
      </c>
      <c r="AA3227">
        <v>2</v>
      </c>
      <c r="AB3227">
        <v>2</v>
      </c>
      <c r="AC3227">
        <v>2021</v>
      </c>
      <c r="AD3227" s="1">
        <v>44256</v>
      </c>
      <c r="AE3227" t="s">
        <v>61</v>
      </c>
      <c r="AF3227" t="s">
        <v>62</v>
      </c>
      <c r="AG3227" t="str">
        <f t="shared" si="203"/>
        <v>Include</v>
      </c>
      <c r="AH3227">
        <f t="shared" si="200"/>
        <v>0</v>
      </c>
      <c r="AI3227">
        <f t="shared" si="201"/>
        <v>1</v>
      </c>
      <c r="AJ3227">
        <f t="shared" si="202"/>
        <v>0</v>
      </c>
      <c r="AK3227" s="15">
        <f>1</f>
        <v>1</v>
      </c>
    </row>
    <row r="3228" spans="1:37" x14ac:dyDescent="0.3">
      <c r="A3228" t="s">
        <v>7049</v>
      </c>
      <c r="B3228" t="s">
        <v>7050</v>
      </c>
      <c r="C3228" s="1">
        <v>44275</v>
      </c>
      <c r="D3228" t="s">
        <v>7051</v>
      </c>
      <c r="E3228" t="s">
        <v>1095</v>
      </c>
      <c r="F3228">
        <v>34</v>
      </c>
      <c r="G3228">
        <v>34</v>
      </c>
      <c r="H3228" t="s">
        <v>35</v>
      </c>
      <c r="I3228" t="s">
        <v>35</v>
      </c>
      <c r="J3228" t="s">
        <v>57</v>
      </c>
      <c r="K3228" t="s">
        <v>58</v>
      </c>
      <c r="L3228" t="s">
        <v>38</v>
      </c>
      <c r="M3228" t="s">
        <v>181</v>
      </c>
      <c r="N3228">
        <v>3</v>
      </c>
      <c r="O3228">
        <v>3</v>
      </c>
      <c r="P3228">
        <v>1728.65</v>
      </c>
      <c r="Q3228" s="2">
        <v>0.09</v>
      </c>
      <c r="R3228">
        <v>5386.67</v>
      </c>
      <c r="S3228">
        <v>2960.24</v>
      </c>
      <c r="T3228" s="3">
        <v>0.55000000000000004</v>
      </c>
      <c r="U3228">
        <v>87</v>
      </c>
      <c r="V3228" t="s">
        <v>132</v>
      </c>
      <c r="W3228">
        <v>3</v>
      </c>
      <c r="X3228" t="b">
        <v>0</v>
      </c>
      <c r="Y3228" t="s">
        <v>60</v>
      </c>
      <c r="Z3228" t="s">
        <v>60</v>
      </c>
      <c r="AA3228">
        <v>1</v>
      </c>
      <c r="AB3228">
        <v>1</v>
      </c>
      <c r="AC3228">
        <v>2021</v>
      </c>
      <c r="AD3228" s="1">
        <v>44256</v>
      </c>
      <c r="AE3228" t="s">
        <v>87</v>
      </c>
      <c r="AF3228" t="s">
        <v>69</v>
      </c>
      <c r="AG3228" t="str">
        <f t="shared" si="203"/>
        <v>Include</v>
      </c>
      <c r="AH3228">
        <f t="shared" si="200"/>
        <v>0</v>
      </c>
      <c r="AI3228">
        <f t="shared" si="201"/>
        <v>1</v>
      </c>
      <c r="AJ3228">
        <f t="shared" si="202"/>
        <v>0</v>
      </c>
      <c r="AK3228" s="15">
        <f>1</f>
        <v>1</v>
      </c>
    </row>
    <row r="3229" spans="1:37" x14ac:dyDescent="0.3">
      <c r="A3229" t="s">
        <v>7052</v>
      </c>
      <c r="B3229" s="1">
        <v>44275</v>
      </c>
      <c r="C3229" s="1">
        <v>44275</v>
      </c>
      <c r="D3229" t="s">
        <v>7053</v>
      </c>
      <c r="E3229" t="s">
        <v>1788</v>
      </c>
      <c r="F3229">
        <v>30</v>
      </c>
      <c r="G3229">
        <v>30</v>
      </c>
      <c r="H3229" t="s">
        <v>35</v>
      </c>
      <c r="I3229" t="s">
        <v>35</v>
      </c>
      <c r="J3229" t="s">
        <v>48</v>
      </c>
      <c r="K3229" t="s">
        <v>185</v>
      </c>
      <c r="L3229" t="s">
        <v>111</v>
      </c>
      <c r="M3229" t="s">
        <v>112</v>
      </c>
      <c r="N3229">
        <v>8</v>
      </c>
      <c r="O3229">
        <v>8</v>
      </c>
      <c r="P3229">
        <v>1086.23</v>
      </c>
      <c r="Q3229" s="2">
        <v>0.23</v>
      </c>
      <c r="R3229">
        <v>7051.86</v>
      </c>
      <c r="S3229">
        <v>1305.99</v>
      </c>
      <c r="T3229" s="3">
        <v>0.185</v>
      </c>
      <c r="U3229">
        <v>55.27</v>
      </c>
      <c r="V3229" t="s">
        <v>132</v>
      </c>
      <c r="W3229">
        <v>4</v>
      </c>
      <c r="X3229" t="b">
        <v>1</v>
      </c>
      <c r="Y3229" t="s">
        <v>41</v>
      </c>
      <c r="Z3229" t="s">
        <v>41</v>
      </c>
      <c r="AA3229">
        <v>8</v>
      </c>
      <c r="AB3229">
        <v>8</v>
      </c>
      <c r="AC3229">
        <v>2021</v>
      </c>
      <c r="AD3229" s="1">
        <v>44256</v>
      </c>
      <c r="AE3229" t="s">
        <v>87</v>
      </c>
      <c r="AF3229" t="s">
        <v>43</v>
      </c>
      <c r="AG3229" t="str">
        <f t="shared" si="203"/>
        <v>Include</v>
      </c>
      <c r="AH3229">
        <f t="shared" si="200"/>
        <v>1</v>
      </c>
      <c r="AI3229">
        <f t="shared" si="201"/>
        <v>1</v>
      </c>
      <c r="AJ3229">
        <f t="shared" si="202"/>
        <v>0</v>
      </c>
      <c r="AK3229" s="15">
        <f>1</f>
        <v>1</v>
      </c>
    </row>
    <row r="3230" spans="1:37" x14ac:dyDescent="0.3">
      <c r="A3230" t="s">
        <v>7054</v>
      </c>
      <c r="B3230" s="1">
        <v>44275</v>
      </c>
      <c r="C3230" s="1">
        <v>44275</v>
      </c>
      <c r="D3230" t="s">
        <v>7055</v>
      </c>
      <c r="E3230" t="s">
        <v>687</v>
      </c>
      <c r="F3230">
        <v>7</v>
      </c>
      <c r="G3230">
        <v>7</v>
      </c>
      <c r="H3230" t="s">
        <v>47</v>
      </c>
      <c r="I3230" t="s">
        <v>47</v>
      </c>
      <c r="J3230" t="s">
        <v>57</v>
      </c>
      <c r="K3230" t="s">
        <v>66</v>
      </c>
      <c r="L3230" t="s">
        <v>111</v>
      </c>
      <c r="M3230" t="s">
        <v>112</v>
      </c>
      <c r="N3230">
        <v>5</v>
      </c>
      <c r="O3230">
        <v>5</v>
      </c>
      <c r="P3230">
        <v>14828.68</v>
      </c>
      <c r="Q3230" s="2">
        <v>0.36</v>
      </c>
      <c r="R3230">
        <v>57628.49</v>
      </c>
      <c r="S3230">
        <v>7729.24</v>
      </c>
      <c r="T3230" s="3">
        <v>0.13400000000000001</v>
      </c>
      <c r="U3230">
        <v>61.13</v>
      </c>
      <c r="V3230" t="s">
        <v>40</v>
      </c>
      <c r="W3230">
        <v>2</v>
      </c>
      <c r="X3230" t="b">
        <v>0</v>
      </c>
      <c r="Y3230" t="s">
        <v>60</v>
      </c>
      <c r="Z3230" t="s">
        <v>60</v>
      </c>
      <c r="AA3230">
        <v>3</v>
      </c>
      <c r="AB3230">
        <v>3</v>
      </c>
      <c r="AC3230">
        <v>2021</v>
      </c>
      <c r="AD3230" s="1">
        <v>44256</v>
      </c>
      <c r="AE3230" t="s">
        <v>42</v>
      </c>
      <c r="AF3230" t="s">
        <v>62</v>
      </c>
      <c r="AG3230" t="str">
        <f t="shared" si="203"/>
        <v>Include</v>
      </c>
      <c r="AH3230">
        <f t="shared" si="200"/>
        <v>0</v>
      </c>
      <c r="AI3230">
        <f t="shared" si="201"/>
        <v>1</v>
      </c>
      <c r="AJ3230">
        <f t="shared" si="202"/>
        <v>0</v>
      </c>
      <c r="AK3230" s="15">
        <f>1</f>
        <v>1</v>
      </c>
    </row>
    <row r="3231" spans="1:37" x14ac:dyDescent="0.3">
      <c r="A3231" t="s">
        <v>7056</v>
      </c>
      <c r="B3231" s="1">
        <v>44274</v>
      </c>
      <c r="C3231" s="1">
        <v>44274</v>
      </c>
      <c r="D3231" t="s">
        <v>7057</v>
      </c>
      <c r="E3231" t="s">
        <v>1982</v>
      </c>
      <c r="F3231">
        <v>24</v>
      </c>
      <c r="G3231">
        <v>24</v>
      </c>
      <c r="H3231" t="s">
        <v>47</v>
      </c>
      <c r="I3231" t="s">
        <v>47</v>
      </c>
      <c r="J3231" t="s">
        <v>57</v>
      </c>
      <c r="K3231" t="s">
        <v>58</v>
      </c>
      <c r="L3231" t="s">
        <v>74</v>
      </c>
      <c r="M3231" t="s">
        <v>453</v>
      </c>
      <c r="P3231">
        <v>26856.73</v>
      </c>
      <c r="Q3231" s="2">
        <v>0.19</v>
      </c>
      <c r="R3231">
        <v>22019.439999999999</v>
      </c>
      <c r="S3231">
        <v>3128.23</v>
      </c>
      <c r="T3231" s="3">
        <v>0.14199999999999999</v>
      </c>
      <c r="U3231">
        <v>65.040000000000006</v>
      </c>
      <c r="V3231" t="s">
        <v>132</v>
      </c>
      <c r="W3231">
        <v>5</v>
      </c>
      <c r="X3231" t="b">
        <v>0</v>
      </c>
      <c r="Y3231" t="s">
        <v>60</v>
      </c>
      <c r="Z3231" t="s">
        <v>60</v>
      </c>
      <c r="AA3231">
        <v>1</v>
      </c>
      <c r="AB3231">
        <v>1</v>
      </c>
      <c r="AC3231">
        <v>2021</v>
      </c>
      <c r="AD3231" s="1">
        <v>44256</v>
      </c>
      <c r="AE3231" t="s">
        <v>53</v>
      </c>
      <c r="AF3231" t="s">
        <v>88</v>
      </c>
      <c r="AG3231" t="str">
        <f t="shared" si="203"/>
        <v>Include</v>
      </c>
      <c r="AH3231">
        <f t="shared" si="200"/>
        <v>0</v>
      </c>
      <c r="AI3231">
        <f t="shared" si="201"/>
        <v>1</v>
      </c>
      <c r="AJ3231">
        <f t="shared" si="202"/>
        <v>0</v>
      </c>
      <c r="AK3231" s="15">
        <f>1</f>
        <v>1</v>
      </c>
    </row>
    <row r="3232" spans="1:37" x14ac:dyDescent="0.3">
      <c r="A3232" t="s">
        <v>7058</v>
      </c>
      <c r="B3232" s="1">
        <v>44273</v>
      </c>
      <c r="C3232" s="1">
        <v>44273</v>
      </c>
      <c r="D3232" t="s">
        <v>7059</v>
      </c>
      <c r="E3232" t="s">
        <v>5725</v>
      </c>
      <c r="F3232">
        <v>44</v>
      </c>
      <c r="G3232">
        <v>44</v>
      </c>
      <c r="H3232" t="s">
        <v>47</v>
      </c>
      <c r="I3232" t="s">
        <v>47</v>
      </c>
      <c r="J3232" t="s">
        <v>57</v>
      </c>
      <c r="K3232" t="s">
        <v>205</v>
      </c>
      <c r="L3232" t="s">
        <v>74</v>
      </c>
      <c r="M3232" t="s">
        <v>170</v>
      </c>
      <c r="N3232">
        <v>6</v>
      </c>
      <c r="O3232">
        <v>6</v>
      </c>
      <c r="P3232">
        <v>40340.61</v>
      </c>
      <c r="Q3232" s="2">
        <v>0.36</v>
      </c>
      <c r="R3232">
        <v>166691.57999999999</v>
      </c>
      <c r="S3232">
        <v>15451.73</v>
      </c>
      <c r="T3232" s="3">
        <v>9.2999999999999999E-2</v>
      </c>
      <c r="U3232">
        <v>92.09</v>
      </c>
      <c r="V3232" t="s">
        <v>132</v>
      </c>
      <c r="W3232">
        <v>2</v>
      </c>
      <c r="X3232" t="b">
        <v>0</v>
      </c>
      <c r="Y3232" t="s">
        <v>60</v>
      </c>
      <c r="Z3232" t="s">
        <v>60</v>
      </c>
      <c r="AA3232">
        <v>10</v>
      </c>
      <c r="AB3232">
        <v>10</v>
      </c>
      <c r="AC3232">
        <v>2021</v>
      </c>
      <c r="AD3232" s="1">
        <v>44256</v>
      </c>
      <c r="AE3232" t="s">
        <v>61</v>
      </c>
      <c r="AF3232" t="s">
        <v>62</v>
      </c>
      <c r="AG3232" t="str">
        <f t="shared" si="203"/>
        <v>Include</v>
      </c>
      <c r="AH3232">
        <f t="shared" si="200"/>
        <v>0</v>
      </c>
      <c r="AI3232">
        <f t="shared" si="201"/>
        <v>1</v>
      </c>
      <c r="AJ3232">
        <f t="shared" si="202"/>
        <v>0</v>
      </c>
      <c r="AK3232" s="15">
        <f>1</f>
        <v>1</v>
      </c>
    </row>
    <row r="3233" spans="1:37" x14ac:dyDescent="0.3">
      <c r="A3233" t="s">
        <v>7060</v>
      </c>
      <c r="B3233" s="1">
        <v>44272</v>
      </c>
      <c r="C3233" s="1">
        <v>44272</v>
      </c>
      <c r="D3233" t="s">
        <v>7061</v>
      </c>
      <c r="E3233" t="s">
        <v>1476</v>
      </c>
      <c r="F3233">
        <v>35</v>
      </c>
      <c r="G3233">
        <v>35</v>
      </c>
      <c r="H3233" t="s">
        <v>81</v>
      </c>
      <c r="I3233" t="s">
        <v>81</v>
      </c>
      <c r="J3233" t="s">
        <v>48</v>
      </c>
      <c r="K3233" t="s">
        <v>185</v>
      </c>
      <c r="L3233" t="s">
        <v>111</v>
      </c>
      <c r="M3233" t="s">
        <v>174</v>
      </c>
      <c r="N3233">
        <v>8</v>
      </c>
      <c r="O3233">
        <v>8</v>
      </c>
      <c r="P3233">
        <v>7643.4</v>
      </c>
      <c r="Q3233" s="2">
        <v>0.09</v>
      </c>
      <c r="R3233">
        <v>61783.199999999997</v>
      </c>
      <c r="S3233">
        <v>10099.620000000001</v>
      </c>
      <c r="T3233" s="3">
        <v>0.16300000000000001</v>
      </c>
      <c r="U3233">
        <v>65.760000000000005</v>
      </c>
      <c r="V3233" t="s">
        <v>68</v>
      </c>
      <c r="X3233" t="b">
        <v>0</v>
      </c>
      <c r="Y3233" t="s">
        <v>60</v>
      </c>
      <c r="Z3233" t="s">
        <v>60</v>
      </c>
      <c r="AA3233">
        <v>8</v>
      </c>
      <c r="AB3233">
        <v>8</v>
      </c>
      <c r="AC3233">
        <v>2021</v>
      </c>
      <c r="AD3233" s="1">
        <v>44256</v>
      </c>
      <c r="AE3233" t="s">
        <v>87</v>
      </c>
      <c r="AF3233" t="s">
        <v>69</v>
      </c>
      <c r="AG3233" t="str">
        <f t="shared" si="203"/>
        <v>Include</v>
      </c>
      <c r="AH3233">
        <f t="shared" si="200"/>
        <v>0</v>
      </c>
      <c r="AI3233">
        <f t="shared" si="201"/>
        <v>1</v>
      </c>
      <c r="AJ3233">
        <f t="shared" si="202"/>
        <v>0</v>
      </c>
      <c r="AK3233" s="15">
        <f>1</f>
        <v>1</v>
      </c>
    </row>
    <row r="3234" spans="1:37" x14ac:dyDescent="0.3">
      <c r="A3234" t="s">
        <v>7062</v>
      </c>
      <c r="B3234" s="1">
        <v>44272</v>
      </c>
      <c r="C3234" s="1">
        <v>44272</v>
      </c>
      <c r="D3234" t="s">
        <v>7063</v>
      </c>
      <c r="E3234" t="s">
        <v>391</v>
      </c>
      <c r="F3234">
        <v>22</v>
      </c>
      <c r="G3234">
        <v>22</v>
      </c>
      <c r="H3234" t="s">
        <v>47</v>
      </c>
      <c r="I3234" t="s">
        <v>47</v>
      </c>
      <c r="J3234" t="s">
        <v>57</v>
      </c>
      <c r="K3234" t="s">
        <v>205</v>
      </c>
      <c r="L3234" t="s">
        <v>74</v>
      </c>
      <c r="M3234" t="s">
        <v>170</v>
      </c>
      <c r="N3234">
        <v>4</v>
      </c>
      <c r="O3234">
        <v>4</v>
      </c>
      <c r="P3234">
        <v>11157.11</v>
      </c>
      <c r="Q3234" s="2">
        <v>0.38</v>
      </c>
      <c r="R3234">
        <v>32774.69</v>
      </c>
      <c r="S3234">
        <v>3797.24</v>
      </c>
      <c r="T3234" s="3">
        <v>0.11600000000000001</v>
      </c>
      <c r="U3234">
        <v>55.14</v>
      </c>
      <c r="V3234" t="s">
        <v>68</v>
      </c>
      <c r="W3234">
        <v>1</v>
      </c>
      <c r="X3234" t="b">
        <v>1</v>
      </c>
      <c r="Y3234" t="s">
        <v>41</v>
      </c>
      <c r="Z3234" t="s">
        <v>41</v>
      </c>
      <c r="AA3234">
        <v>8</v>
      </c>
      <c r="AB3234">
        <v>8</v>
      </c>
      <c r="AC3234">
        <v>2021</v>
      </c>
      <c r="AD3234" s="1">
        <v>44256</v>
      </c>
      <c r="AE3234" t="s">
        <v>53</v>
      </c>
      <c r="AF3234" t="s">
        <v>62</v>
      </c>
      <c r="AG3234" t="str">
        <f t="shared" si="203"/>
        <v>Include</v>
      </c>
      <c r="AH3234">
        <f t="shared" si="200"/>
        <v>1</v>
      </c>
      <c r="AI3234">
        <f t="shared" si="201"/>
        <v>1</v>
      </c>
      <c r="AJ3234">
        <f t="shared" si="202"/>
        <v>0</v>
      </c>
      <c r="AK3234" s="15">
        <f>1</f>
        <v>1</v>
      </c>
    </row>
    <row r="3235" spans="1:37" x14ac:dyDescent="0.3">
      <c r="A3235" t="s">
        <v>7064</v>
      </c>
      <c r="B3235" s="1">
        <v>44272</v>
      </c>
      <c r="C3235" s="1">
        <v>44272</v>
      </c>
      <c r="D3235" t="s">
        <v>263</v>
      </c>
      <c r="E3235" t="s">
        <v>104</v>
      </c>
      <c r="F3235">
        <v>17</v>
      </c>
      <c r="G3235">
        <v>17</v>
      </c>
      <c r="H3235" t="s">
        <v>47</v>
      </c>
      <c r="I3235" t="s">
        <v>47</v>
      </c>
      <c r="J3235" t="s">
        <v>57</v>
      </c>
      <c r="K3235" t="s">
        <v>155</v>
      </c>
      <c r="L3235" t="s">
        <v>74</v>
      </c>
      <c r="M3235" t="s">
        <v>235</v>
      </c>
      <c r="N3235">
        <v>3</v>
      </c>
      <c r="O3235">
        <v>3</v>
      </c>
      <c r="P3235">
        <v>53597.73</v>
      </c>
      <c r="Q3235" s="2">
        <v>0.22</v>
      </c>
      <c r="R3235">
        <v>113953.25</v>
      </c>
      <c r="S3235">
        <v>17435</v>
      </c>
      <c r="T3235" s="3">
        <v>0.153</v>
      </c>
      <c r="U3235">
        <v>77.63</v>
      </c>
      <c r="V3235" t="s">
        <v>76</v>
      </c>
      <c r="W3235">
        <v>2</v>
      </c>
      <c r="X3235" t="b">
        <v>0</v>
      </c>
      <c r="Y3235" t="s">
        <v>60</v>
      </c>
      <c r="Z3235" t="s">
        <v>60</v>
      </c>
      <c r="AA3235">
        <v>8</v>
      </c>
      <c r="AB3235">
        <v>8</v>
      </c>
      <c r="AC3235">
        <v>2021</v>
      </c>
      <c r="AD3235" s="1">
        <v>44256</v>
      </c>
      <c r="AE3235" t="s">
        <v>42</v>
      </c>
      <c r="AF3235" t="s">
        <v>43</v>
      </c>
      <c r="AG3235" t="str">
        <f t="shared" si="203"/>
        <v>Include</v>
      </c>
      <c r="AH3235">
        <f t="shared" si="200"/>
        <v>0</v>
      </c>
      <c r="AI3235">
        <f t="shared" si="201"/>
        <v>1</v>
      </c>
      <c r="AJ3235">
        <f t="shared" si="202"/>
        <v>0</v>
      </c>
      <c r="AK3235" s="15">
        <f>1</f>
        <v>1</v>
      </c>
    </row>
    <row r="3236" spans="1:37" x14ac:dyDescent="0.3">
      <c r="A3236" t="s">
        <v>7065</v>
      </c>
      <c r="B3236" s="1">
        <v>44272</v>
      </c>
      <c r="C3236" s="1">
        <v>44272</v>
      </c>
      <c r="D3236" t="s">
        <v>7066</v>
      </c>
      <c r="E3236" t="s">
        <v>588</v>
      </c>
      <c r="F3236">
        <v>21</v>
      </c>
      <c r="G3236">
        <v>21</v>
      </c>
      <c r="H3236" t="s">
        <v>35</v>
      </c>
      <c r="I3236" t="s">
        <v>35</v>
      </c>
      <c r="J3236" t="s">
        <v>57</v>
      </c>
      <c r="K3236" t="s">
        <v>155</v>
      </c>
      <c r="L3236" t="s">
        <v>38</v>
      </c>
      <c r="M3236" t="s">
        <v>447</v>
      </c>
      <c r="N3236">
        <v>2</v>
      </c>
      <c r="O3236">
        <v>2</v>
      </c>
      <c r="P3236">
        <v>119.38</v>
      </c>
      <c r="Q3236" s="2">
        <v>0.13</v>
      </c>
      <c r="R3236">
        <v>236.95</v>
      </c>
      <c r="S3236">
        <v>137.69</v>
      </c>
      <c r="T3236" s="3">
        <v>0.58099999999999996</v>
      </c>
      <c r="U3236">
        <v>86.43</v>
      </c>
      <c r="V3236" t="s">
        <v>40</v>
      </c>
      <c r="W3236">
        <v>3</v>
      </c>
      <c r="X3236" t="b">
        <v>0</v>
      </c>
      <c r="Y3236" t="s">
        <v>86</v>
      </c>
      <c r="Z3236" t="s">
        <v>86</v>
      </c>
      <c r="AA3236">
        <v>10</v>
      </c>
      <c r="AB3236">
        <v>10</v>
      </c>
      <c r="AC3236">
        <v>2021</v>
      </c>
      <c r="AD3236" s="1">
        <v>44256</v>
      </c>
      <c r="AE3236" t="s">
        <v>53</v>
      </c>
      <c r="AF3236" t="s">
        <v>88</v>
      </c>
      <c r="AG3236" t="str">
        <f t="shared" si="203"/>
        <v>Include</v>
      </c>
      <c r="AH3236">
        <f t="shared" si="200"/>
        <v>0</v>
      </c>
      <c r="AI3236">
        <f t="shared" si="201"/>
        <v>0</v>
      </c>
      <c r="AJ3236">
        <f t="shared" si="202"/>
        <v>0</v>
      </c>
      <c r="AK3236" s="15">
        <f>1</f>
        <v>1</v>
      </c>
    </row>
    <row r="3237" spans="1:37" x14ac:dyDescent="0.3">
      <c r="A3237" t="s">
        <v>7067</v>
      </c>
      <c r="B3237" s="1">
        <v>44272</v>
      </c>
      <c r="C3237" s="1">
        <v>44272</v>
      </c>
      <c r="D3237" t="s">
        <v>7068</v>
      </c>
      <c r="E3237" t="s">
        <v>613</v>
      </c>
      <c r="F3237">
        <v>37</v>
      </c>
      <c r="G3237">
        <v>37</v>
      </c>
      <c r="H3237" t="s">
        <v>212</v>
      </c>
      <c r="I3237" t="s">
        <v>35</v>
      </c>
      <c r="J3237" t="s">
        <v>48</v>
      </c>
      <c r="K3237" t="s">
        <v>185</v>
      </c>
      <c r="L3237" t="s">
        <v>50</v>
      </c>
      <c r="M3237" t="s">
        <v>186</v>
      </c>
      <c r="N3237">
        <v>4</v>
      </c>
      <c r="O3237">
        <v>4</v>
      </c>
      <c r="P3237">
        <v>14435.97</v>
      </c>
      <c r="Q3237" s="2">
        <v>0.01</v>
      </c>
      <c r="R3237">
        <v>62179.839999999997</v>
      </c>
      <c r="S3237">
        <v>17618.77</v>
      </c>
      <c r="T3237" s="3">
        <v>0.28299999999999997</v>
      </c>
      <c r="U3237">
        <v>57.05</v>
      </c>
      <c r="V3237" t="s">
        <v>99</v>
      </c>
      <c r="W3237">
        <v>3</v>
      </c>
      <c r="X3237" t="b">
        <v>0</v>
      </c>
      <c r="Y3237" t="s">
        <v>60</v>
      </c>
      <c r="Z3237" t="s">
        <v>60</v>
      </c>
      <c r="AA3237">
        <v>7</v>
      </c>
      <c r="AB3237">
        <v>7</v>
      </c>
      <c r="AC3237">
        <v>2021</v>
      </c>
      <c r="AD3237" s="1">
        <v>44256</v>
      </c>
      <c r="AE3237" t="s">
        <v>61</v>
      </c>
      <c r="AF3237" t="s">
        <v>69</v>
      </c>
      <c r="AG3237" t="str">
        <f t="shared" si="203"/>
        <v>Include</v>
      </c>
      <c r="AH3237">
        <f t="shared" si="200"/>
        <v>0</v>
      </c>
      <c r="AI3237">
        <f t="shared" si="201"/>
        <v>1</v>
      </c>
      <c r="AJ3237">
        <f t="shared" si="202"/>
        <v>0</v>
      </c>
      <c r="AK3237" s="15">
        <f>1</f>
        <v>1</v>
      </c>
    </row>
    <row r="3238" spans="1:37" x14ac:dyDescent="0.3">
      <c r="A3238" t="s">
        <v>7069</v>
      </c>
      <c r="B3238" s="1">
        <v>44271</v>
      </c>
      <c r="C3238" s="1">
        <v>44271</v>
      </c>
      <c r="D3238" t="s">
        <v>7070</v>
      </c>
      <c r="E3238" t="s">
        <v>2085</v>
      </c>
      <c r="F3238">
        <v>38</v>
      </c>
      <c r="G3238">
        <v>38</v>
      </c>
      <c r="H3238" t="s">
        <v>173</v>
      </c>
      <c r="I3238" t="s">
        <v>81</v>
      </c>
      <c r="J3238" t="s">
        <v>36</v>
      </c>
      <c r="K3238" t="s">
        <v>73</v>
      </c>
      <c r="L3238" t="s">
        <v>140</v>
      </c>
      <c r="M3238" t="s">
        <v>190</v>
      </c>
      <c r="N3238">
        <v>5</v>
      </c>
      <c r="O3238">
        <v>5</v>
      </c>
      <c r="P3238">
        <v>888.01</v>
      </c>
      <c r="Q3238" s="2">
        <v>0.25</v>
      </c>
      <c r="R3238">
        <v>3544.92</v>
      </c>
      <c r="S3238">
        <v>906.65</v>
      </c>
      <c r="T3238" s="3">
        <v>0.25600000000000001</v>
      </c>
      <c r="U3238">
        <v>30.07</v>
      </c>
      <c r="V3238" t="s">
        <v>68</v>
      </c>
      <c r="W3238">
        <v>1</v>
      </c>
      <c r="X3238" t="b">
        <v>0</v>
      </c>
      <c r="Y3238" t="s">
        <v>86</v>
      </c>
      <c r="Z3238" t="s">
        <v>86</v>
      </c>
      <c r="AA3238">
        <v>4</v>
      </c>
      <c r="AB3238">
        <v>4</v>
      </c>
      <c r="AC3238">
        <v>2021</v>
      </c>
      <c r="AD3238" s="1">
        <v>44256</v>
      </c>
      <c r="AE3238" t="s">
        <v>61</v>
      </c>
      <c r="AF3238" t="s">
        <v>43</v>
      </c>
      <c r="AG3238" t="str">
        <f t="shared" si="203"/>
        <v>Include</v>
      </c>
      <c r="AH3238">
        <f t="shared" si="200"/>
        <v>0</v>
      </c>
      <c r="AI3238">
        <f t="shared" si="201"/>
        <v>0</v>
      </c>
      <c r="AJ3238">
        <f t="shared" si="202"/>
        <v>0</v>
      </c>
      <c r="AK3238" s="15">
        <f>1</f>
        <v>1</v>
      </c>
    </row>
    <row r="3239" spans="1:37" x14ac:dyDescent="0.3">
      <c r="A3239" t="s">
        <v>7071</v>
      </c>
      <c r="B3239" s="1">
        <v>44271</v>
      </c>
      <c r="C3239" s="1">
        <v>44271</v>
      </c>
      <c r="D3239" t="s">
        <v>7072</v>
      </c>
      <c r="E3239" t="s">
        <v>526</v>
      </c>
      <c r="H3239" t="s">
        <v>47</v>
      </c>
      <c r="I3239" t="s">
        <v>47</v>
      </c>
      <c r="J3239" t="s">
        <v>116</v>
      </c>
      <c r="K3239" t="s">
        <v>260</v>
      </c>
      <c r="L3239" t="s">
        <v>50</v>
      </c>
      <c r="M3239" t="s">
        <v>67</v>
      </c>
      <c r="N3239">
        <v>2</v>
      </c>
      <c r="O3239">
        <v>2</v>
      </c>
      <c r="P3239">
        <v>22148.9</v>
      </c>
      <c r="Q3239" s="2">
        <v>0.1</v>
      </c>
      <c r="R3239">
        <v>46326.9</v>
      </c>
      <c r="S3239">
        <v>10034.049999999999</v>
      </c>
      <c r="T3239" s="3">
        <v>0.217</v>
      </c>
      <c r="U3239">
        <v>55.7</v>
      </c>
      <c r="V3239" t="s">
        <v>132</v>
      </c>
      <c r="W3239">
        <v>4</v>
      </c>
      <c r="X3239" t="b">
        <v>0</v>
      </c>
      <c r="Y3239" t="s">
        <v>100</v>
      </c>
      <c r="Z3239" t="s">
        <v>100</v>
      </c>
      <c r="AA3239">
        <v>1</v>
      </c>
      <c r="AB3239">
        <v>1</v>
      </c>
      <c r="AC3239">
        <v>2021</v>
      </c>
      <c r="AD3239" s="1">
        <v>44256</v>
      </c>
      <c r="AE3239" t="s">
        <v>118</v>
      </c>
      <c r="AF3239" t="s">
        <v>69</v>
      </c>
      <c r="AG3239" t="str">
        <f t="shared" si="203"/>
        <v>Include</v>
      </c>
      <c r="AH3239">
        <f t="shared" si="200"/>
        <v>0</v>
      </c>
      <c r="AI3239">
        <f t="shared" si="201"/>
        <v>0</v>
      </c>
      <c r="AJ3239">
        <f t="shared" si="202"/>
        <v>1</v>
      </c>
      <c r="AK3239" s="15">
        <f>1</f>
        <v>1</v>
      </c>
    </row>
    <row r="3240" spans="1:37" x14ac:dyDescent="0.3">
      <c r="A3240" t="s">
        <v>7073</v>
      </c>
      <c r="B3240" s="1">
        <v>44268</v>
      </c>
      <c r="C3240" s="1">
        <v>44268</v>
      </c>
      <c r="D3240" t="s">
        <v>7074</v>
      </c>
      <c r="E3240" t="s">
        <v>2291</v>
      </c>
      <c r="F3240">
        <v>51</v>
      </c>
      <c r="G3240">
        <v>51</v>
      </c>
      <c r="H3240" t="s">
        <v>81</v>
      </c>
      <c r="I3240" t="s">
        <v>81</v>
      </c>
      <c r="J3240" t="s">
        <v>36</v>
      </c>
      <c r="K3240" t="s">
        <v>239</v>
      </c>
      <c r="L3240" t="s">
        <v>84</v>
      </c>
      <c r="M3240" t="s">
        <v>85</v>
      </c>
      <c r="N3240">
        <v>5</v>
      </c>
      <c r="O3240">
        <v>5</v>
      </c>
      <c r="P3240">
        <v>432.25</v>
      </c>
      <c r="Q3240" s="2">
        <v>0.01</v>
      </c>
      <c r="R3240">
        <v>2079.81</v>
      </c>
      <c r="S3240">
        <v>177.78</v>
      </c>
      <c r="T3240" s="3">
        <v>8.5000000000000006E-2</v>
      </c>
      <c r="U3240">
        <v>37.049999999999997</v>
      </c>
      <c r="V3240" t="s">
        <v>40</v>
      </c>
      <c r="W3240">
        <v>2</v>
      </c>
      <c r="X3240" t="b">
        <v>0</v>
      </c>
      <c r="Y3240" t="s">
        <v>60</v>
      </c>
      <c r="Z3240" t="s">
        <v>60</v>
      </c>
      <c r="AA3240">
        <v>10</v>
      </c>
      <c r="AB3240">
        <v>10</v>
      </c>
      <c r="AC3240">
        <v>2021</v>
      </c>
      <c r="AD3240" s="1">
        <v>44256</v>
      </c>
      <c r="AE3240" t="s">
        <v>101</v>
      </c>
      <c r="AF3240" t="s">
        <v>69</v>
      </c>
      <c r="AG3240" t="str">
        <f t="shared" si="203"/>
        <v>Include</v>
      </c>
      <c r="AH3240">
        <f t="shared" si="200"/>
        <v>0</v>
      </c>
      <c r="AI3240">
        <f t="shared" si="201"/>
        <v>1</v>
      </c>
      <c r="AJ3240">
        <f t="shared" si="202"/>
        <v>0</v>
      </c>
      <c r="AK3240" s="15">
        <f>1</f>
        <v>1</v>
      </c>
    </row>
    <row r="3241" spans="1:37" x14ac:dyDescent="0.3">
      <c r="A3241" t="s">
        <v>7075</v>
      </c>
      <c r="B3241" s="1">
        <v>44268</v>
      </c>
      <c r="C3241" s="1">
        <v>44268</v>
      </c>
      <c r="D3241" t="s">
        <v>7076</v>
      </c>
      <c r="E3241" t="s">
        <v>625</v>
      </c>
      <c r="F3241">
        <v>11</v>
      </c>
      <c r="G3241">
        <v>11</v>
      </c>
      <c r="H3241" t="s">
        <v>35</v>
      </c>
      <c r="I3241" t="s">
        <v>35</v>
      </c>
      <c r="J3241" t="s">
        <v>116</v>
      </c>
      <c r="K3241" t="s">
        <v>247</v>
      </c>
      <c r="L3241" t="s">
        <v>74</v>
      </c>
      <c r="M3241" t="s">
        <v>261</v>
      </c>
      <c r="N3241">
        <v>4</v>
      </c>
      <c r="O3241">
        <v>4</v>
      </c>
      <c r="P3241">
        <v>22676.17</v>
      </c>
      <c r="Q3241" s="2">
        <v>0.17</v>
      </c>
      <c r="R3241">
        <v>85348.7</v>
      </c>
      <c r="S3241">
        <v>11066.6</v>
      </c>
      <c r="T3241" s="3">
        <v>0.13</v>
      </c>
      <c r="U3241">
        <v>67.959999999999994</v>
      </c>
      <c r="V3241" t="s">
        <v>40</v>
      </c>
      <c r="W3241">
        <v>1</v>
      </c>
      <c r="X3241" t="b">
        <v>0</v>
      </c>
      <c r="Y3241" t="s">
        <v>60</v>
      </c>
      <c r="Z3241" t="s">
        <v>60</v>
      </c>
      <c r="AA3241">
        <v>1</v>
      </c>
      <c r="AB3241">
        <v>1</v>
      </c>
      <c r="AC3241">
        <v>2021</v>
      </c>
      <c r="AD3241" s="1">
        <v>44256</v>
      </c>
      <c r="AE3241" t="s">
        <v>42</v>
      </c>
      <c r="AF3241" t="s">
        <v>88</v>
      </c>
      <c r="AG3241" t="str">
        <f t="shared" si="203"/>
        <v>Include</v>
      </c>
      <c r="AH3241">
        <f t="shared" si="200"/>
        <v>0</v>
      </c>
      <c r="AI3241">
        <f t="shared" si="201"/>
        <v>1</v>
      </c>
      <c r="AJ3241">
        <f t="shared" si="202"/>
        <v>0</v>
      </c>
      <c r="AK3241" s="15">
        <f>1</f>
        <v>1</v>
      </c>
    </row>
    <row r="3242" spans="1:37" x14ac:dyDescent="0.3">
      <c r="A3242" t="s">
        <v>7077</v>
      </c>
      <c r="B3242" s="1">
        <v>44268</v>
      </c>
      <c r="C3242" s="1">
        <v>44268</v>
      </c>
      <c r="D3242" t="s">
        <v>7078</v>
      </c>
      <c r="E3242" t="s">
        <v>506</v>
      </c>
      <c r="F3242">
        <v>33</v>
      </c>
      <c r="G3242">
        <v>33</v>
      </c>
      <c r="H3242" t="s">
        <v>35</v>
      </c>
      <c r="I3242" t="s">
        <v>35</v>
      </c>
      <c r="J3242" t="s">
        <v>57</v>
      </c>
      <c r="K3242" t="s">
        <v>66</v>
      </c>
      <c r="L3242" t="s">
        <v>84</v>
      </c>
      <c r="M3242" t="s">
        <v>85</v>
      </c>
      <c r="N3242">
        <v>1</v>
      </c>
      <c r="O3242">
        <v>1</v>
      </c>
      <c r="P3242">
        <v>314.79000000000002</v>
      </c>
      <c r="Q3242" s="2">
        <v>0.34</v>
      </c>
      <c r="R3242">
        <v>241.87</v>
      </c>
      <c r="S3242">
        <v>12.49</v>
      </c>
      <c r="T3242" s="3">
        <v>5.1999999999999998E-2</v>
      </c>
      <c r="U3242">
        <v>85.01</v>
      </c>
      <c r="V3242" t="s">
        <v>76</v>
      </c>
      <c r="W3242">
        <v>2</v>
      </c>
      <c r="X3242" t="b">
        <v>0</v>
      </c>
      <c r="Y3242" t="s">
        <v>60</v>
      </c>
      <c r="Z3242" t="s">
        <v>60</v>
      </c>
      <c r="AA3242">
        <v>2</v>
      </c>
      <c r="AB3242">
        <v>2</v>
      </c>
      <c r="AC3242">
        <v>2021</v>
      </c>
      <c r="AD3242" s="1">
        <v>44256</v>
      </c>
      <c r="AE3242" t="s">
        <v>87</v>
      </c>
      <c r="AF3242" t="s">
        <v>62</v>
      </c>
      <c r="AG3242" t="str">
        <f t="shared" si="203"/>
        <v>Include</v>
      </c>
      <c r="AH3242">
        <f t="shared" si="200"/>
        <v>0</v>
      </c>
      <c r="AI3242">
        <f t="shared" si="201"/>
        <v>1</v>
      </c>
      <c r="AJ3242">
        <f t="shared" si="202"/>
        <v>0</v>
      </c>
      <c r="AK3242" s="15">
        <f>1</f>
        <v>1</v>
      </c>
    </row>
    <row r="3243" spans="1:37" x14ac:dyDescent="0.3">
      <c r="A3243" t="s">
        <v>7079</v>
      </c>
      <c r="B3243" s="1">
        <v>44266</v>
      </c>
      <c r="C3243" s="1">
        <v>44266</v>
      </c>
      <c r="D3243" t="s">
        <v>7080</v>
      </c>
      <c r="E3243" t="s">
        <v>1222</v>
      </c>
      <c r="H3243" t="s">
        <v>81</v>
      </c>
      <c r="I3243" t="s">
        <v>81</v>
      </c>
      <c r="J3243" t="s">
        <v>36</v>
      </c>
      <c r="K3243" t="s">
        <v>37</v>
      </c>
      <c r="L3243" t="s">
        <v>74</v>
      </c>
      <c r="M3243" t="s">
        <v>261</v>
      </c>
      <c r="N3243">
        <v>7</v>
      </c>
      <c r="O3243">
        <v>7</v>
      </c>
      <c r="P3243">
        <v>75319.55</v>
      </c>
      <c r="Q3243" s="2">
        <v>0.06</v>
      </c>
      <c r="R3243">
        <v>571655.9</v>
      </c>
      <c r="S3243">
        <v>51762.81</v>
      </c>
      <c r="T3243" s="3">
        <v>9.0999999999999998E-2</v>
      </c>
      <c r="U3243">
        <v>44.32</v>
      </c>
      <c r="V3243" t="s">
        <v>132</v>
      </c>
      <c r="X3243" t="b">
        <v>0</v>
      </c>
      <c r="Y3243" t="s">
        <v>60</v>
      </c>
      <c r="Z3243" t="s">
        <v>60</v>
      </c>
      <c r="AA3243">
        <v>3</v>
      </c>
      <c r="AB3243">
        <v>3</v>
      </c>
      <c r="AC3243">
        <v>2021</v>
      </c>
      <c r="AD3243" s="1">
        <v>44256</v>
      </c>
      <c r="AE3243" t="s">
        <v>118</v>
      </c>
      <c r="AF3243" t="s">
        <v>69</v>
      </c>
      <c r="AG3243" t="str">
        <f t="shared" si="203"/>
        <v>Include</v>
      </c>
      <c r="AH3243">
        <f t="shared" si="200"/>
        <v>0</v>
      </c>
      <c r="AI3243">
        <f t="shared" si="201"/>
        <v>1</v>
      </c>
      <c r="AJ3243">
        <f t="shared" si="202"/>
        <v>0</v>
      </c>
      <c r="AK3243" s="15">
        <f>1</f>
        <v>1</v>
      </c>
    </row>
    <row r="3244" spans="1:37" x14ac:dyDescent="0.3">
      <c r="A3244" t="s">
        <v>7081</v>
      </c>
      <c r="B3244" s="1">
        <v>44266</v>
      </c>
      <c r="C3244" s="1">
        <v>44266</v>
      </c>
      <c r="D3244" t="s">
        <v>7082</v>
      </c>
      <c r="E3244" t="s">
        <v>460</v>
      </c>
      <c r="F3244">
        <v>30</v>
      </c>
      <c r="G3244">
        <v>30</v>
      </c>
      <c r="H3244" t="s">
        <v>35</v>
      </c>
      <c r="I3244" t="s">
        <v>35</v>
      </c>
      <c r="J3244" t="s">
        <v>36</v>
      </c>
      <c r="K3244" t="s">
        <v>106</v>
      </c>
      <c r="L3244" t="s">
        <v>84</v>
      </c>
      <c r="M3244" t="s">
        <v>267</v>
      </c>
      <c r="N3244">
        <v>7</v>
      </c>
      <c r="O3244">
        <v>7</v>
      </c>
      <c r="P3244">
        <v>236.4</v>
      </c>
      <c r="Q3244" s="2">
        <v>0.32</v>
      </c>
      <c r="R3244">
        <v>1215.8399999999999</v>
      </c>
      <c r="S3244">
        <v>86.13</v>
      </c>
      <c r="T3244" s="3">
        <v>7.0999999999999994E-2</v>
      </c>
      <c r="U3244">
        <v>33.049999999999997</v>
      </c>
      <c r="V3244" t="s">
        <v>52</v>
      </c>
      <c r="W3244">
        <v>2</v>
      </c>
      <c r="X3244" t="b">
        <v>1</v>
      </c>
      <c r="Y3244" t="s">
        <v>41</v>
      </c>
      <c r="Z3244" t="s">
        <v>41</v>
      </c>
      <c r="AA3244">
        <v>3</v>
      </c>
      <c r="AB3244">
        <v>3</v>
      </c>
      <c r="AC3244">
        <v>2021</v>
      </c>
      <c r="AD3244" s="1">
        <v>44256</v>
      </c>
      <c r="AE3244" t="s">
        <v>87</v>
      </c>
      <c r="AF3244" t="s">
        <v>62</v>
      </c>
      <c r="AG3244" t="str">
        <f t="shared" si="203"/>
        <v>Include</v>
      </c>
      <c r="AH3244">
        <f t="shared" si="200"/>
        <v>1</v>
      </c>
      <c r="AI3244">
        <f t="shared" si="201"/>
        <v>1</v>
      </c>
      <c r="AJ3244">
        <f t="shared" si="202"/>
        <v>0</v>
      </c>
      <c r="AK3244" s="15">
        <f>1</f>
        <v>1</v>
      </c>
    </row>
    <row r="3245" spans="1:37" x14ac:dyDescent="0.3">
      <c r="A3245" t="s">
        <v>7083</v>
      </c>
      <c r="B3245" s="1">
        <v>44265</v>
      </c>
      <c r="C3245" s="1">
        <v>44265</v>
      </c>
      <c r="D3245" t="s">
        <v>7084</v>
      </c>
      <c r="E3245" t="s">
        <v>2045</v>
      </c>
      <c r="F3245">
        <v>30</v>
      </c>
      <c r="G3245">
        <v>30</v>
      </c>
      <c r="H3245" t="s">
        <v>35</v>
      </c>
      <c r="I3245" t="s">
        <v>35</v>
      </c>
      <c r="J3245" t="s">
        <v>57</v>
      </c>
      <c r="K3245" t="s">
        <v>205</v>
      </c>
      <c r="L3245" t="s">
        <v>111</v>
      </c>
      <c r="M3245" t="s">
        <v>174</v>
      </c>
      <c r="N3245">
        <v>3</v>
      </c>
      <c r="O3245">
        <v>3</v>
      </c>
      <c r="P3245">
        <v>14253.13</v>
      </c>
      <c r="Q3245" s="2">
        <v>0.13</v>
      </c>
      <c r="R3245">
        <v>45619.3</v>
      </c>
      <c r="S3245">
        <v>11131.02</v>
      </c>
      <c r="T3245" s="3">
        <v>0.24399999999999999</v>
      </c>
      <c r="U3245">
        <v>67.22</v>
      </c>
      <c r="V3245" t="s">
        <v>40</v>
      </c>
      <c r="W3245">
        <v>1</v>
      </c>
      <c r="X3245" t="b">
        <v>0</v>
      </c>
      <c r="Y3245" t="s">
        <v>100</v>
      </c>
      <c r="Z3245" t="s">
        <v>100</v>
      </c>
      <c r="AA3245">
        <v>3</v>
      </c>
      <c r="AB3245">
        <v>3</v>
      </c>
      <c r="AC3245">
        <v>2021</v>
      </c>
      <c r="AD3245" s="1">
        <v>44256</v>
      </c>
      <c r="AE3245" t="s">
        <v>87</v>
      </c>
      <c r="AF3245" t="s">
        <v>88</v>
      </c>
      <c r="AG3245" t="str">
        <f t="shared" si="203"/>
        <v>Include</v>
      </c>
      <c r="AH3245">
        <f t="shared" si="200"/>
        <v>0</v>
      </c>
      <c r="AI3245">
        <f t="shared" si="201"/>
        <v>0</v>
      </c>
      <c r="AJ3245">
        <f t="shared" si="202"/>
        <v>1</v>
      </c>
      <c r="AK3245" s="15">
        <f>1</f>
        <v>1</v>
      </c>
    </row>
    <row r="3246" spans="1:37" x14ac:dyDescent="0.3">
      <c r="A3246" t="s">
        <v>7085</v>
      </c>
      <c r="B3246" s="1">
        <v>44265</v>
      </c>
      <c r="C3246" s="1">
        <v>44265</v>
      </c>
      <c r="D3246" t="s">
        <v>7086</v>
      </c>
      <c r="E3246" t="s">
        <v>1192</v>
      </c>
      <c r="F3246">
        <v>21</v>
      </c>
      <c r="G3246">
        <v>21</v>
      </c>
      <c r="H3246" t="s">
        <v>265</v>
      </c>
      <c r="I3246" t="s">
        <v>35</v>
      </c>
      <c r="J3246" t="s">
        <v>48</v>
      </c>
      <c r="K3246" t="s">
        <v>230</v>
      </c>
      <c r="L3246" t="s">
        <v>50</v>
      </c>
      <c r="M3246" t="s">
        <v>59</v>
      </c>
      <c r="N3246">
        <v>5</v>
      </c>
      <c r="O3246">
        <v>5</v>
      </c>
      <c r="P3246">
        <v>10002.31</v>
      </c>
      <c r="Q3246" s="2">
        <v>0.4</v>
      </c>
      <c r="R3246">
        <v>30147.32</v>
      </c>
      <c r="S3246">
        <v>7265.89</v>
      </c>
      <c r="T3246" s="3">
        <v>0.24099999999999999</v>
      </c>
      <c r="U3246">
        <v>45.96</v>
      </c>
      <c r="V3246" t="s">
        <v>52</v>
      </c>
      <c r="W3246">
        <v>1</v>
      </c>
      <c r="X3246" t="b">
        <v>0</v>
      </c>
      <c r="Y3246" t="s">
        <v>86</v>
      </c>
      <c r="Z3246" t="s">
        <v>86</v>
      </c>
      <c r="AA3246">
        <v>6</v>
      </c>
      <c r="AB3246">
        <v>6</v>
      </c>
      <c r="AC3246">
        <v>2021</v>
      </c>
      <c r="AD3246" s="1">
        <v>44256</v>
      </c>
      <c r="AE3246" t="s">
        <v>53</v>
      </c>
      <c r="AF3246" t="s">
        <v>62</v>
      </c>
      <c r="AG3246" t="str">
        <f t="shared" si="203"/>
        <v>Include</v>
      </c>
      <c r="AH3246">
        <f t="shared" si="200"/>
        <v>0</v>
      </c>
      <c r="AI3246">
        <f t="shared" si="201"/>
        <v>0</v>
      </c>
      <c r="AJ3246">
        <f t="shared" si="202"/>
        <v>0</v>
      </c>
      <c r="AK3246" s="15">
        <f>1</f>
        <v>1</v>
      </c>
    </row>
    <row r="3247" spans="1:37" x14ac:dyDescent="0.3">
      <c r="A3247" t="s">
        <v>7087</v>
      </c>
      <c r="B3247" s="1">
        <v>44265</v>
      </c>
      <c r="C3247" s="1">
        <v>44265</v>
      </c>
      <c r="D3247" t="s">
        <v>7088</v>
      </c>
      <c r="E3247" t="s">
        <v>477</v>
      </c>
      <c r="F3247">
        <v>45</v>
      </c>
      <c r="G3247">
        <v>45</v>
      </c>
      <c r="H3247" t="s">
        <v>35</v>
      </c>
      <c r="I3247" t="s">
        <v>35</v>
      </c>
      <c r="J3247" t="s">
        <v>82</v>
      </c>
      <c r="K3247" t="s">
        <v>131</v>
      </c>
      <c r="L3247" t="s">
        <v>74</v>
      </c>
      <c r="M3247" t="s">
        <v>75</v>
      </c>
      <c r="N3247">
        <v>8</v>
      </c>
      <c r="O3247">
        <v>8</v>
      </c>
      <c r="P3247">
        <v>35444.35</v>
      </c>
      <c r="Q3247" s="2">
        <v>0.36</v>
      </c>
      <c r="R3247">
        <v>184024.19</v>
      </c>
      <c r="S3247">
        <v>25280.12</v>
      </c>
      <c r="T3247" s="3">
        <v>0.13700000000000001</v>
      </c>
      <c r="U3247">
        <v>40.75</v>
      </c>
      <c r="V3247" t="s">
        <v>52</v>
      </c>
      <c r="W3247">
        <v>4</v>
      </c>
      <c r="X3247" t="b">
        <v>0</v>
      </c>
      <c r="Y3247" t="s">
        <v>60</v>
      </c>
      <c r="Z3247" t="s">
        <v>60</v>
      </c>
      <c r="AA3247">
        <v>8</v>
      </c>
      <c r="AB3247">
        <v>8</v>
      </c>
      <c r="AC3247">
        <v>2021</v>
      </c>
      <c r="AD3247" s="1">
        <v>44256</v>
      </c>
      <c r="AE3247" t="s">
        <v>61</v>
      </c>
      <c r="AF3247" t="s">
        <v>62</v>
      </c>
      <c r="AG3247" t="str">
        <f t="shared" si="203"/>
        <v>Include</v>
      </c>
      <c r="AH3247">
        <f t="shared" si="200"/>
        <v>0</v>
      </c>
      <c r="AI3247">
        <f t="shared" si="201"/>
        <v>1</v>
      </c>
      <c r="AJ3247">
        <f t="shared" si="202"/>
        <v>0</v>
      </c>
      <c r="AK3247" s="15">
        <f>1</f>
        <v>1</v>
      </c>
    </row>
    <row r="3248" spans="1:37" x14ac:dyDescent="0.3">
      <c r="A3248" t="s">
        <v>7089</v>
      </c>
      <c r="B3248" s="1">
        <v>44265</v>
      </c>
      <c r="C3248" s="1">
        <v>44265</v>
      </c>
      <c r="D3248" t="s">
        <v>7090</v>
      </c>
      <c r="E3248" t="s">
        <v>919</v>
      </c>
      <c r="F3248">
        <v>38</v>
      </c>
      <c r="G3248">
        <v>38</v>
      </c>
      <c r="H3248" t="s">
        <v>35</v>
      </c>
      <c r="I3248" t="s">
        <v>35</v>
      </c>
      <c r="J3248" t="s">
        <v>82</v>
      </c>
      <c r="K3248" t="s">
        <v>266</v>
      </c>
      <c r="L3248" t="s">
        <v>97</v>
      </c>
      <c r="M3248" t="s">
        <v>107</v>
      </c>
      <c r="N3248">
        <v>10</v>
      </c>
      <c r="O3248">
        <v>10</v>
      </c>
      <c r="P3248">
        <v>1207.23</v>
      </c>
      <c r="Q3248" s="2">
        <v>0.16</v>
      </c>
      <c r="R3248">
        <v>10978.87</v>
      </c>
      <c r="S3248">
        <v>2840.09</v>
      </c>
      <c r="T3248" s="3">
        <v>0.25900000000000001</v>
      </c>
      <c r="U3248">
        <v>56.99</v>
      </c>
      <c r="V3248" t="s">
        <v>52</v>
      </c>
      <c r="W3248">
        <v>2</v>
      </c>
      <c r="X3248" t="b">
        <v>0</v>
      </c>
      <c r="Y3248" t="s">
        <v>60</v>
      </c>
      <c r="Z3248" t="s">
        <v>60</v>
      </c>
      <c r="AA3248">
        <v>6</v>
      </c>
      <c r="AB3248">
        <v>6</v>
      </c>
      <c r="AC3248">
        <v>2021</v>
      </c>
      <c r="AD3248" s="1">
        <v>44256</v>
      </c>
      <c r="AE3248" t="s">
        <v>61</v>
      </c>
      <c r="AF3248" t="s">
        <v>88</v>
      </c>
      <c r="AG3248" t="str">
        <f t="shared" si="203"/>
        <v>Include</v>
      </c>
      <c r="AH3248">
        <f t="shared" si="200"/>
        <v>0</v>
      </c>
      <c r="AI3248">
        <f t="shared" si="201"/>
        <v>1</v>
      </c>
      <c r="AJ3248">
        <f t="shared" si="202"/>
        <v>0</v>
      </c>
      <c r="AK3248" s="15">
        <f>1</f>
        <v>1</v>
      </c>
    </row>
    <row r="3249" spans="1:37" x14ac:dyDescent="0.3">
      <c r="A3249" t="s">
        <v>7091</v>
      </c>
      <c r="B3249" s="1">
        <v>44262</v>
      </c>
      <c r="C3249" s="1">
        <v>44262</v>
      </c>
      <c r="D3249" t="s">
        <v>7092</v>
      </c>
      <c r="E3249" t="s">
        <v>2792</v>
      </c>
      <c r="F3249">
        <v>28</v>
      </c>
      <c r="G3249">
        <v>28</v>
      </c>
      <c r="H3249" t="s">
        <v>35</v>
      </c>
      <c r="I3249" t="s">
        <v>35</v>
      </c>
      <c r="J3249" t="s">
        <v>57</v>
      </c>
      <c r="K3249" t="s">
        <v>205</v>
      </c>
      <c r="L3249" t="s">
        <v>111</v>
      </c>
      <c r="M3249" t="s">
        <v>856</v>
      </c>
      <c r="N3249">
        <v>9</v>
      </c>
      <c r="O3249">
        <v>9</v>
      </c>
      <c r="P3249">
        <v>6483.35</v>
      </c>
      <c r="Q3249" s="2">
        <v>0.23</v>
      </c>
      <c r="R3249">
        <v>52222.52</v>
      </c>
      <c r="S3249">
        <v>13820.97</v>
      </c>
      <c r="T3249" s="3">
        <v>0.26500000000000001</v>
      </c>
      <c r="U3249">
        <v>74.83</v>
      </c>
      <c r="V3249" t="s">
        <v>76</v>
      </c>
      <c r="W3249">
        <v>4</v>
      </c>
      <c r="X3249" t="b">
        <v>0</v>
      </c>
      <c r="Y3249" t="s">
        <v>60</v>
      </c>
      <c r="Z3249" t="s">
        <v>60</v>
      </c>
      <c r="AA3249">
        <v>2</v>
      </c>
      <c r="AB3249">
        <v>2</v>
      </c>
      <c r="AC3249">
        <v>2021</v>
      </c>
      <c r="AD3249" s="1">
        <v>44256</v>
      </c>
      <c r="AE3249" t="s">
        <v>87</v>
      </c>
      <c r="AF3249" t="s">
        <v>43</v>
      </c>
      <c r="AG3249" t="str">
        <f t="shared" si="203"/>
        <v>Include</v>
      </c>
      <c r="AH3249">
        <f t="shared" si="200"/>
        <v>0</v>
      </c>
      <c r="AI3249">
        <f t="shared" si="201"/>
        <v>1</v>
      </c>
      <c r="AJ3249">
        <f t="shared" si="202"/>
        <v>0</v>
      </c>
      <c r="AK3249" s="15">
        <f>1</f>
        <v>1</v>
      </c>
    </row>
    <row r="3250" spans="1:37" x14ac:dyDescent="0.3">
      <c r="A3250" t="s">
        <v>7093</v>
      </c>
      <c r="B3250" s="1">
        <v>44262</v>
      </c>
      <c r="C3250" s="1">
        <v>44262</v>
      </c>
      <c r="D3250" t="s">
        <v>7094</v>
      </c>
      <c r="E3250" t="s">
        <v>169</v>
      </c>
      <c r="F3250">
        <v>30</v>
      </c>
      <c r="G3250">
        <v>30</v>
      </c>
      <c r="H3250" t="s">
        <v>35</v>
      </c>
      <c r="I3250" t="s">
        <v>35</v>
      </c>
      <c r="J3250" t="s">
        <v>116</v>
      </c>
      <c r="K3250" t="s">
        <v>260</v>
      </c>
      <c r="L3250" t="s">
        <v>140</v>
      </c>
      <c r="M3250" t="s">
        <v>219</v>
      </c>
      <c r="N3250">
        <v>10</v>
      </c>
      <c r="O3250">
        <v>10</v>
      </c>
      <c r="P3250">
        <v>2879.31</v>
      </c>
      <c r="Q3250" s="2">
        <v>0.34</v>
      </c>
      <c r="R3250">
        <v>19680.419999999998</v>
      </c>
      <c r="S3250">
        <v>5641.8</v>
      </c>
      <c r="T3250" s="3">
        <v>0.28699999999999998</v>
      </c>
      <c r="U3250">
        <v>64.13</v>
      </c>
      <c r="V3250" t="s">
        <v>132</v>
      </c>
      <c r="W3250">
        <v>2</v>
      </c>
      <c r="X3250" t="b">
        <v>0</v>
      </c>
      <c r="Y3250" t="s">
        <v>60</v>
      </c>
      <c r="Z3250" t="s">
        <v>60</v>
      </c>
      <c r="AA3250">
        <v>4</v>
      </c>
      <c r="AB3250">
        <v>4</v>
      </c>
      <c r="AC3250">
        <v>2021</v>
      </c>
      <c r="AD3250" s="1">
        <v>44256</v>
      </c>
      <c r="AE3250" t="s">
        <v>87</v>
      </c>
      <c r="AF3250" t="s">
        <v>62</v>
      </c>
      <c r="AG3250" t="str">
        <f t="shared" si="203"/>
        <v>Include</v>
      </c>
      <c r="AH3250">
        <f t="shared" si="200"/>
        <v>0</v>
      </c>
      <c r="AI3250">
        <f t="shared" si="201"/>
        <v>1</v>
      </c>
      <c r="AJ3250">
        <f t="shared" si="202"/>
        <v>0</v>
      </c>
      <c r="AK3250" s="15">
        <f>1</f>
        <v>1</v>
      </c>
    </row>
    <row r="3251" spans="1:37" x14ac:dyDescent="0.3">
      <c r="A3251" t="s">
        <v>7095</v>
      </c>
      <c r="B3251" s="1">
        <v>44262</v>
      </c>
      <c r="C3251" s="1">
        <v>44262</v>
      </c>
      <c r="D3251" t="s">
        <v>7096</v>
      </c>
      <c r="E3251" t="s">
        <v>1217</v>
      </c>
      <c r="F3251">
        <v>51</v>
      </c>
      <c r="G3251">
        <v>51</v>
      </c>
      <c r="H3251" t="s">
        <v>35</v>
      </c>
      <c r="I3251" t="s">
        <v>35</v>
      </c>
      <c r="J3251" t="s">
        <v>82</v>
      </c>
      <c r="K3251" t="s">
        <v>83</v>
      </c>
      <c r="L3251" t="s">
        <v>84</v>
      </c>
      <c r="M3251" t="s">
        <v>85</v>
      </c>
      <c r="N3251">
        <v>8</v>
      </c>
      <c r="O3251">
        <v>8</v>
      </c>
      <c r="P3251">
        <v>304.95999999999998</v>
      </c>
      <c r="Q3251" s="2">
        <v>0.05</v>
      </c>
      <c r="R3251">
        <v>2345.4</v>
      </c>
      <c r="S3251">
        <v>225.25</v>
      </c>
      <c r="T3251" s="3">
        <v>9.6000000000000002E-2</v>
      </c>
      <c r="U3251">
        <v>36.35</v>
      </c>
      <c r="V3251" t="s">
        <v>52</v>
      </c>
      <c r="W3251">
        <v>2</v>
      </c>
      <c r="X3251" t="b">
        <v>0</v>
      </c>
      <c r="Y3251" t="s">
        <v>60</v>
      </c>
      <c r="Z3251" t="s">
        <v>60</v>
      </c>
      <c r="AA3251">
        <v>3</v>
      </c>
      <c r="AB3251">
        <v>3</v>
      </c>
      <c r="AC3251">
        <v>2021</v>
      </c>
      <c r="AD3251" s="1">
        <v>44256</v>
      </c>
      <c r="AE3251" t="s">
        <v>101</v>
      </c>
      <c r="AF3251" t="s">
        <v>69</v>
      </c>
      <c r="AG3251" t="str">
        <f t="shared" si="203"/>
        <v>Include</v>
      </c>
      <c r="AH3251">
        <f t="shared" si="200"/>
        <v>0</v>
      </c>
      <c r="AI3251">
        <f t="shared" si="201"/>
        <v>1</v>
      </c>
      <c r="AJ3251">
        <f t="shared" si="202"/>
        <v>0</v>
      </c>
      <c r="AK3251" s="15">
        <f>1</f>
        <v>1</v>
      </c>
    </row>
    <row r="3252" spans="1:37" x14ac:dyDescent="0.3">
      <c r="A3252" t="s">
        <v>7097</v>
      </c>
      <c r="B3252" s="1">
        <v>44262</v>
      </c>
      <c r="C3252" s="1">
        <v>44262</v>
      </c>
      <c r="D3252" t="s">
        <v>7098</v>
      </c>
      <c r="E3252" t="s">
        <v>295</v>
      </c>
      <c r="F3252">
        <v>25</v>
      </c>
      <c r="G3252">
        <v>25</v>
      </c>
      <c r="H3252" t="s">
        <v>81</v>
      </c>
      <c r="I3252" t="s">
        <v>81</v>
      </c>
      <c r="J3252" t="s">
        <v>57</v>
      </c>
      <c r="K3252" t="s">
        <v>66</v>
      </c>
      <c r="L3252" t="s">
        <v>140</v>
      </c>
      <c r="M3252" t="s">
        <v>206</v>
      </c>
      <c r="N3252">
        <v>1</v>
      </c>
      <c r="O3252">
        <v>1</v>
      </c>
      <c r="P3252">
        <v>2017.09</v>
      </c>
      <c r="Q3252" s="2">
        <v>0.05</v>
      </c>
      <c r="R3252">
        <v>2090.5700000000002</v>
      </c>
      <c r="S3252">
        <v>823.03</v>
      </c>
      <c r="T3252" s="3">
        <v>0.39400000000000002</v>
      </c>
      <c r="U3252">
        <v>84.95</v>
      </c>
      <c r="V3252" t="s">
        <v>68</v>
      </c>
      <c r="W3252">
        <v>2</v>
      </c>
      <c r="X3252" t="b">
        <v>0</v>
      </c>
      <c r="Y3252" t="s">
        <v>86</v>
      </c>
      <c r="Z3252" t="s">
        <v>86</v>
      </c>
      <c r="AA3252">
        <v>1</v>
      </c>
      <c r="AB3252">
        <v>1</v>
      </c>
      <c r="AC3252">
        <v>2021</v>
      </c>
      <c r="AD3252" s="1">
        <v>44256</v>
      </c>
      <c r="AE3252" t="s">
        <v>53</v>
      </c>
      <c r="AF3252" t="s">
        <v>69</v>
      </c>
      <c r="AG3252" t="str">
        <f t="shared" si="203"/>
        <v>Include</v>
      </c>
      <c r="AH3252">
        <f t="shared" si="200"/>
        <v>0</v>
      </c>
      <c r="AI3252">
        <f t="shared" si="201"/>
        <v>0</v>
      </c>
      <c r="AJ3252">
        <f t="shared" si="202"/>
        <v>0</v>
      </c>
      <c r="AK3252" s="15">
        <f>1</f>
        <v>1</v>
      </c>
    </row>
    <row r="3253" spans="1:37" x14ac:dyDescent="0.3">
      <c r="A3253" t="s">
        <v>7099</v>
      </c>
      <c r="B3253" s="1">
        <v>44261</v>
      </c>
      <c r="C3253" s="1">
        <v>44261</v>
      </c>
      <c r="D3253" t="s">
        <v>4343</v>
      </c>
      <c r="E3253" t="s">
        <v>1352</v>
      </c>
      <c r="F3253">
        <v>22</v>
      </c>
      <c r="G3253">
        <v>22</v>
      </c>
      <c r="H3253" t="s">
        <v>81</v>
      </c>
      <c r="I3253" t="s">
        <v>81</v>
      </c>
      <c r="J3253" t="s">
        <v>57</v>
      </c>
      <c r="K3253" t="s">
        <v>155</v>
      </c>
      <c r="L3253" t="s">
        <v>111</v>
      </c>
      <c r="M3253" t="s">
        <v>200</v>
      </c>
      <c r="N3253">
        <v>1</v>
      </c>
      <c r="O3253">
        <v>1</v>
      </c>
      <c r="P3253">
        <v>12745.08</v>
      </c>
      <c r="Q3253" s="2">
        <v>0.04</v>
      </c>
      <c r="R3253">
        <v>13997.17</v>
      </c>
      <c r="S3253">
        <v>3273.37</v>
      </c>
      <c r="T3253" s="3">
        <v>0.23400000000000001</v>
      </c>
      <c r="U3253">
        <v>95.74</v>
      </c>
      <c r="V3253" t="s">
        <v>76</v>
      </c>
      <c r="X3253" t="b">
        <v>1</v>
      </c>
      <c r="Y3253" t="s">
        <v>41</v>
      </c>
      <c r="Z3253" t="s">
        <v>41</v>
      </c>
      <c r="AA3253">
        <v>1</v>
      </c>
      <c r="AB3253">
        <v>1</v>
      </c>
      <c r="AC3253">
        <v>2021</v>
      </c>
      <c r="AD3253" s="1">
        <v>44256</v>
      </c>
      <c r="AE3253" t="s">
        <v>53</v>
      </c>
      <c r="AF3253" t="s">
        <v>69</v>
      </c>
      <c r="AG3253" t="str">
        <f t="shared" si="203"/>
        <v>Include</v>
      </c>
      <c r="AH3253">
        <f t="shared" si="200"/>
        <v>1</v>
      </c>
      <c r="AI3253">
        <f t="shared" si="201"/>
        <v>1</v>
      </c>
      <c r="AJ3253">
        <f t="shared" si="202"/>
        <v>0</v>
      </c>
      <c r="AK3253" s="15">
        <f>1</f>
        <v>1</v>
      </c>
    </row>
    <row r="3254" spans="1:37" x14ac:dyDescent="0.3">
      <c r="A3254" t="s">
        <v>7100</v>
      </c>
      <c r="B3254" s="1">
        <v>44260</v>
      </c>
      <c r="C3254" s="1">
        <v>44260</v>
      </c>
      <c r="D3254" t="s">
        <v>7101</v>
      </c>
      <c r="E3254" t="s">
        <v>668</v>
      </c>
      <c r="F3254">
        <v>47</v>
      </c>
      <c r="G3254">
        <v>47</v>
      </c>
      <c r="H3254" t="s">
        <v>81</v>
      </c>
      <c r="I3254" t="s">
        <v>81</v>
      </c>
      <c r="J3254" t="s">
        <v>36</v>
      </c>
      <c r="K3254" t="s">
        <v>106</v>
      </c>
      <c r="L3254" t="s">
        <v>50</v>
      </c>
      <c r="M3254" t="s">
        <v>59</v>
      </c>
      <c r="N3254">
        <v>6</v>
      </c>
      <c r="O3254">
        <v>6</v>
      </c>
      <c r="P3254">
        <v>29194.28</v>
      </c>
      <c r="Q3254" s="2">
        <v>0.36</v>
      </c>
      <c r="R3254">
        <v>144911.63</v>
      </c>
      <c r="S3254">
        <v>54404.2</v>
      </c>
      <c r="T3254" s="3">
        <v>0.375</v>
      </c>
      <c r="U3254">
        <v>64.14</v>
      </c>
      <c r="V3254" t="s">
        <v>68</v>
      </c>
      <c r="W3254">
        <v>3</v>
      </c>
      <c r="X3254" t="b">
        <v>0</v>
      </c>
      <c r="Y3254" t="s">
        <v>60</v>
      </c>
      <c r="Z3254" t="s">
        <v>60</v>
      </c>
      <c r="AA3254">
        <v>9</v>
      </c>
      <c r="AB3254">
        <v>9</v>
      </c>
      <c r="AC3254">
        <v>2021</v>
      </c>
      <c r="AD3254" s="1">
        <v>44256</v>
      </c>
      <c r="AE3254" t="s">
        <v>101</v>
      </c>
      <c r="AF3254" t="s">
        <v>62</v>
      </c>
      <c r="AG3254" t="str">
        <f t="shared" si="203"/>
        <v>Include</v>
      </c>
      <c r="AH3254">
        <f t="shared" si="200"/>
        <v>0</v>
      </c>
      <c r="AI3254">
        <f t="shared" si="201"/>
        <v>1</v>
      </c>
      <c r="AJ3254">
        <f t="shared" si="202"/>
        <v>0</v>
      </c>
      <c r="AK3254" s="15">
        <f>1</f>
        <v>1</v>
      </c>
    </row>
    <row r="3255" spans="1:37" x14ac:dyDescent="0.3">
      <c r="A3255" t="s">
        <v>7102</v>
      </c>
      <c r="B3255" s="1">
        <v>44259</v>
      </c>
      <c r="C3255" s="1">
        <v>44259</v>
      </c>
      <c r="D3255" t="s">
        <v>7103</v>
      </c>
      <c r="E3255" t="s">
        <v>436</v>
      </c>
      <c r="F3255">
        <v>27</v>
      </c>
      <c r="G3255">
        <v>27</v>
      </c>
      <c r="H3255" t="s">
        <v>47</v>
      </c>
      <c r="I3255" t="s">
        <v>47</v>
      </c>
      <c r="J3255" t="s">
        <v>57</v>
      </c>
      <c r="K3255" t="s">
        <v>66</v>
      </c>
      <c r="L3255" t="s">
        <v>111</v>
      </c>
      <c r="M3255" t="s">
        <v>856</v>
      </c>
      <c r="N3255">
        <v>2</v>
      </c>
      <c r="O3255">
        <v>2</v>
      </c>
      <c r="P3255">
        <v>12124.27</v>
      </c>
      <c r="Q3255" s="2">
        <v>0.2</v>
      </c>
      <c r="R3255">
        <v>19621.740000000002</v>
      </c>
      <c r="S3255">
        <v>4737.6899999999996</v>
      </c>
      <c r="T3255" s="3">
        <v>0.24099999999999999</v>
      </c>
      <c r="U3255">
        <v>91.21</v>
      </c>
      <c r="V3255" t="s">
        <v>132</v>
      </c>
      <c r="W3255">
        <v>3</v>
      </c>
      <c r="X3255" t="b">
        <v>0</v>
      </c>
      <c r="Y3255" t="s">
        <v>60</v>
      </c>
      <c r="Z3255" t="s">
        <v>60</v>
      </c>
      <c r="AA3255">
        <v>7</v>
      </c>
      <c r="AB3255">
        <v>7</v>
      </c>
      <c r="AC3255">
        <v>2021</v>
      </c>
      <c r="AD3255" s="1">
        <v>44256</v>
      </c>
      <c r="AE3255" t="s">
        <v>87</v>
      </c>
      <c r="AF3255" t="s">
        <v>88</v>
      </c>
      <c r="AG3255" t="str">
        <f t="shared" si="203"/>
        <v>Include</v>
      </c>
      <c r="AH3255">
        <f t="shared" si="200"/>
        <v>0</v>
      </c>
      <c r="AI3255">
        <f t="shared" si="201"/>
        <v>1</v>
      </c>
      <c r="AJ3255">
        <f t="shared" si="202"/>
        <v>0</v>
      </c>
      <c r="AK3255" s="15">
        <f>1</f>
        <v>1</v>
      </c>
    </row>
    <row r="3256" spans="1:37" x14ac:dyDescent="0.3">
      <c r="A3256" t="s">
        <v>7104</v>
      </c>
      <c r="B3256" s="1">
        <v>44258</v>
      </c>
      <c r="C3256" s="1">
        <v>44258</v>
      </c>
      <c r="D3256" t="s">
        <v>7105</v>
      </c>
      <c r="E3256" t="s">
        <v>4408</v>
      </c>
      <c r="F3256">
        <v>29</v>
      </c>
      <c r="G3256">
        <v>29</v>
      </c>
      <c r="H3256" t="s">
        <v>340</v>
      </c>
      <c r="I3256" t="s">
        <v>35</v>
      </c>
      <c r="J3256" t="s">
        <v>48</v>
      </c>
      <c r="K3256" t="s">
        <v>185</v>
      </c>
      <c r="L3256" t="s">
        <v>97</v>
      </c>
      <c r="M3256" t="s">
        <v>361</v>
      </c>
      <c r="N3256">
        <v>3</v>
      </c>
      <c r="O3256">
        <v>3</v>
      </c>
      <c r="P3256">
        <v>265.72000000000003</v>
      </c>
      <c r="Q3256" s="2">
        <v>0.26</v>
      </c>
      <c r="R3256">
        <v>642.25</v>
      </c>
      <c r="S3256">
        <v>162.11000000000001</v>
      </c>
      <c r="T3256" s="3">
        <v>0.252</v>
      </c>
      <c r="U3256">
        <v>60.04</v>
      </c>
      <c r="V3256" t="s">
        <v>99</v>
      </c>
      <c r="W3256">
        <v>1</v>
      </c>
      <c r="X3256" t="b">
        <v>0</v>
      </c>
      <c r="Y3256" t="s">
        <v>100</v>
      </c>
      <c r="Z3256" t="s">
        <v>100</v>
      </c>
      <c r="AA3256">
        <v>10</v>
      </c>
      <c r="AB3256">
        <v>10</v>
      </c>
      <c r="AC3256">
        <v>2021</v>
      </c>
      <c r="AD3256" s="1">
        <v>44256</v>
      </c>
      <c r="AE3256" t="s">
        <v>87</v>
      </c>
      <c r="AF3256" t="s">
        <v>43</v>
      </c>
      <c r="AG3256" t="str">
        <f t="shared" si="203"/>
        <v>Include</v>
      </c>
      <c r="AH3256">
        <f t="shared" si="200"/>
        <v>0</v>
      </c>
      <c r="AI3256">
        <f t="shared" si="201"/>
        <v>0</v>
      </c>
      <c r="AJ3256">
        <f t="shared" si="202"/>
        <v>1</v>
      </c>
      <c r="AK3256" s="15">
        <f>1</f>
        <v>1</v>
      </c>
    </row>
    <row r="3257" spans="1:37" x14ac:dyDescent="0.3">
      <c r="A3257" t="s">
        <v>7106</v>
      </c>
      <c r="B3257" s="1">
        <v>44258</v>
      </c>
      <c r="C3257" s="1">
        <v>44258</v>
      </c>
      <c r="D3257" t="s">
        <v>7107</v>
      </c>
      <c r="E3257" t="s">
        <v>273</v>
      </c>
      <c r="F3257">
        <v>14</v>
      </c>
      <c r="G3257">
        <v>14</v>
      </c>
      <c r="H3257" t="s">
        <v>47</v>
      </c>
      <c r="I3257" t="s">
        <v>47</v>
      </c>
      <c r="J3257" t="s">
        <v>82</v>
      </c>
      <c r="K3257" t="s">
        <v>122</v>
      </c>
      <c r="L3257" t="s">
        <v>111</v>
      </c>
      <c r="M3257" t="s">
        <v>856</v>
      </c>
      <c r="N3257">
        <v>4</v>
      </c>
      <c r="O3257">
        <v>4</v>
      </c>
      <c r="P3257">
        <v>7733.68</v>
      </c>
      <c r="Q3257" s="2">
        <v>0.34</v>
      </c>
      <c r="R3257">
        <v>22832.43</v>
      </c>
      <c r="S3257">
        <v>3661.66</v>
      </c>
      <c r="T3257" s="3">
        <v>0.16</v>
      </c>
      <c r="U3257">
        <v>56.01</v>
      </c>
      <c r="V3257" t="s">
        <v>68</v>
      </c>
      <c r="W3257">
        <v>2</v>
      </c>
      <c r="X3257" t="b">
        <v>0</v>
      </c>
      <c r="Y3257" t="s">
        <v>60</v>
      </c>
      <c r="Z3257" t="s">
        <v>60</v>
      </c>
      <c r="AA3257">
        <v>6</v>
      </c>
      <c r="AB3257">
        <v>6</v>
      </c>
      <c r="AC3257">
        <v>2021</v>
      </c>
      <c r="AD3257" s="1">
        <v>44256</v>
      </c>
      <c r="AE3257" t="s">
        <v>42</v>
      </c>
      <c r="AF3257" t="s">
        <v>62</v>
      </c>
      <c r="AG3257" t="str">
        <f t="shared" si="203"/>
        <v>Include</v>
      </c>
      <c r="AH3257">
        <f t="shared" si="200"/>
        <v>0</v>
      </c>
      <c r="AI3257">
        <f t="shared" si="201"/>
        <v>1</v>
      </c>
      <c r="AJ3257">
        <f t="shared" si="202"/>
        <v>0</v>
      </c>
      <c r="AK3257" s="15">
        <f>1</f>
        <v>1</v>
      </c>
    </row>
    <row r="3258" spans="1:37" x14ac:dyDescent="0.3">
      <c r="A3258" t="s">
        <v>7108</v>
      </c>
      <c r="B3258" s="1">
        <v>44257</v>
      </c>
      <c r="C3258" s="1">
        <v>44257</v>
      </c>
      <c r="D3258" t="s">
        <v>7109</v>
      </c>
      <c r="E3258" t="s">
        <v>728</v>
      </c>
      <c r="F3258">
        <v>14</v>
      </c>
      <c r="G3258">
        <v>14</v>
      </c>
      <c r="H3258" t="s">
        <v>81</v>
      </c>
      <c r="I3258" t="s">
        <v>81</v>
      </c>
      <c r="J3258" t="s">
        <v>116</v>
      </c>
      <c r="K3258" t="s">
        <v>150</v>
      </c>
      <c r="L3258" t="s">
        <v>140</v>
      </c>
      <c r="M3258" t="s">
        <v>206</v>
      </c>
      <c r="N3258">
        <v>3</v>
      </c>
      <c r="O3258">
        <v>3</v>
      </c>
      <c r="P3258">
        <v>3314.25</v>
      </c>
      <c r="Q3258" s="2">
        <v>0.1</v>
      </c>
      <c r="R3258">
        <v>9673.58</v>
      </c>
      <c r="S3258">
        <v>3783</v>
      </c>
      <c r="T3258" s="3">
        <v>0.39100000000000001</v>
      </c>
      <c r="U3258">
        <v>52.17</v>
      </c>
      <c r="V3258" t="s">
        <v>76</v>
      </c>
      <c r="X3258" t="b">
        <v>0</v>
      </c>
      <c r="Y3258" t="s">
        <v>142</v>
      </c>
      <c r="Z3258" t="s">
        <v>142</v>
      </c>
      <c r="AA3258">
        <v>8</v>
      </c>
      <c r="AB3258">
        <v>8</v>
      </c>
      <c r="AC3258">
        <v>2021</v>
      </c>
      <c r="AD3258" s="1">
        <v>44256</v>
      </c>
      <c r="AE3258" t="s">
        <v>42</v>
      </c>
      <c r="AF3258" t="s">
        <v>69</v>
      </c>
      <c r="AG3258" t="str">
        <f t="shared" si="203"/>
        <v>Include</v>
      </c>
      <c r="AH3258">
        <f t="shared" si="200"/>
        <v>0</v>
      </c>
      <c r="AI3258">
        <f t="shared" si="201"/>
        <v>0</v>
      </c>
      <c r="AJ3258">
        <f t="shared" si="202"/>
        <v>0</v>
      </c>
      <c r="AK3258" s="15">
        <f>1</f>
        <v>1</v>
      </c>
    </row>
    <row r="3259" spans="1:37" x14ac:dyDescent="0.3">
      <c r="A3259" t="s">
        <v>7110</v>
      </c>
      <c r="B3259" s="1">
        <v>44257</v>
      </c>
      <c r="C3259" s="1">
        <v>44257</v>
      </c>
      <c r="D3259" t="s">
        <v>7111</v>
      </c>
      <c r="E3259" t="s">
        <v>1490</v>
      </c>
      <c r="F3259">
        <v>32</v>
      </c>
      <c r="G3259">
        <v>32</v>
      </c>
      <c r="H3259" t="s">
        <v>35</v>
      </c>
      <c r="I3259" t="s">
        <v>35</v>
      </c>
      <c r="J3259" t="s">
        <v>36</v>
      </c>
      <c r="K3259" t="s">
        <v>239</v>
      </c>
      <c r="L3259" t="s">
        <v>84</v>
      </c>
      <c r="M3259" t="s">
        <v>85</v>
      </c>
      <c r="N3259">
        <v>9</v>
      </c>
      <c r="O3259">
        <v>9</v>
      </c>
      <c r="P3259">
        <v>172.48</v>
      </c>
      <c r="Q3259" s="2">
        <v>0.16</v>
      </c>
      <c r="R3259">
        <v>1373.62</v>
      </c>
      <c r="S3259">
        <v>111.05</v>
      </c>
      <c r="T3259" s="3">
        <v>8.1000000000000003E-2</v>
      </c>
      <c r="U3259">
        <v>48.27</v>
      </c>
      <c r="V3259" t="s">
        <v>132</v>
      </c>
      <c r="W3259">
        <v>2</v>
      </c>
      <c r="X3259" t="b">
        <v>0</v>
      </c>
      <c r="Y3259" t="s">
        <v>60</v>
      </c>
      <c r="Z3259" t="s">
        <v>60</v>
      </c>
      <c r="AA3259">
        <v>6</v>
      </c>
      <c r="AB3259">
        <v>6</v>
      </c>
      <c r="AC3259">
        <v>2021</v>
      </c>
      <c r="AD3259" s="1">
        <v>44256</v>
      </c>
      <c r="AE3259" t="s">
        <v>87</v>
      </c>
      <c r="AF3259" t="s">
        <v>88</v>
      </c>
      <c r="AG3259" t="str">
        <f t="shared" si="203"/>
        <v>Include</v>
      </c>
      <c r="AH3259">
        <f t="shared" si="200"/>
        <v>0</v>
      </c>
      <c r="AI3259">
        <f t="shared" si="201"/>
        <v>1</v>
      </c>
      <c r="AJ3259">
        <f t="shared" si="202"/>
        <v>0</v>
      </c>
      <c r="AK3259" s="15">
        <f>1</f>
        <v>1</v>
      </c>
    </row>
    <row r="3260" spans="1:37" x14ac:dyDescent="0.3">
      <c r="A3260" t="s">
        <v>7112</v>
      </c>
      <c r="B3260" s="1">
        <v>44257</v>
      </c>
      <c r="C3260" s="1">
        <v>44257</v>
      </c>
      <c r="D3260" t="s">
        <v>7113</v>
      </c>
      <c r="E3260" t="s">
        <v>259</v>
      </c>
      <c r="F3260">
        <v>26</v>
      </c>
      <c r="G3260">
        <v>26</v>
      </c>
      <c r="H3260" t="s">
        <v>47</v>
      </c>
      <c r="I3260" t="s">
        <v>47</v>
      </c>
      <c r="J3260" t="s">
        <v>82</v>
      </c>
      <c r="K3260" t="s">
        <v>266</v>
      </c>
      <c r="L3260" t="s">
        <v>38</v>
      </c>
      <c r="M3260" t="s">
        <v>159</v>
      </c>
      <c r="N3260">
        <v>10</v>
      </c>
      <c r="O3260">
        <v>10</v>
      </c>
      <c r="P3260">
        <v>1967.69</v>
      </c>
      <c r="Q3260" s="2">
        <v>0.12</v>
      </c>
      <c r="R3260">
        <v>19952.419999999998</v>
      </c>
      <c r="S3260">
        <v>8446.34</v>
      </c>
      <c r="T3260" s="3">
        <v>0.42299999999999999</v>
      </c>
      <c r="U3260">
        <v>29.78</v>
      </c>
      <c r="V3260" t="s">
        <v>68</v>
      </c>
      <c r="W3260">
        <v>4</v>
      </c>
      <c r="X3260" t="b">
        <v>0</v>
      </c>
      <c r="Y3260" t="s">
        <v>142</v>
      </c>
      <c r="Z3260" t="s">
        <v>142</v>
      </c>
      <c r="AA3260">
        <v>4</v>
      </c>
      <c r="AB3260">
        <v>4</v>
      </c>
      <c r="AC3260">
        <v>2021</v>
      </c>
      <c r="AD3260" s="1">
        <v>44256</v>
      </c>
      <c r="AE3260" t="s">
        <v>87</v>
      </c>
      <c r="AF3260" t="s">
        <v>88</v>
      </c>
      <c r="AG3260" t="str">
        <f t="shared" si="203"/>
        <v>Include</v>
      </c>
      <c r="AH3260">
        <f t="shared" si="200"/>
        <v>0</v>
      </c>
      <c r="AI3260">
        <f t="shared" si="201"/>
        <v>0</v>
      </c>
      <c r="AJ3260">
        <f t="shared" si="202"/>
        <v>0</v>
      </c>
      <c r="AK3260" s="15">
        <f>1</f>
        <v>1</v>
      </c>
    </row>
    <row r="3261" spans="1:37" x14ac:dyDescent="0.3">
      <c r="A3261" t="s">
        <v>7114</v>
      </c>
      <c r="B3261" s="1">
        <v>44256</v>
      </c>
      <c r="C3261" s="1">
        <v>44256</v>
      </c>
      <c r="D3261" t="s">
        <v>7115</v>
      </c>
      <c r="E3261" t="s">
        <v>693</v>
      </c>
      <c r="F3261">
        <v>27</v>
      </c>
      <c r="G3261">
        <v>27</v>
      </c>
      <c r="H3261" t="s">
        <v>47</v>
      </c>
      <c r="I3261" t="s">
        <v>47</v>
      </c>
      <c r="J3261" t="s">
        <v>48</v>
      </c>
      <c r="K3261" t="s">
        <v>226</v>
      </c>
      <c r="L3261" t="s">
        <v>111</v>
      </c>
      <c r="M3261" t="s">
        <v>136</v>
      </c>
      <c r="N3261">
        <v>1</v>
      </c>
      <c r="O3261">
        <v>1</v>
      </c>
      <c r="P3261">
        <v>10397.719999999999</v>
      </c>
      <c r="R3261">
        <v>10108.14</v>
      </c>
      <c r="S3261">
        <v>2948.56</v>
      </c>
      <c r="T3261" s="3">
        <v>0.29199999999999998</v>
      </c>
      <c r="U3261">
        <v>88.19</v>
      </c>
      <c r="V3261" t="s">
        <v>99</v>
      </c>
      <c r="W3261">
        <v>1</v>
      </c>
      <c r="X3261" t="b">
        <v>0</v>
      </c>
      <c r="Y3261" t="s">
        <v>142</v>
      </c>
      <c r="Z3261" t="s">
        <v>142</v>
      </c>
      <c r="AA3261">
        <v>2</v>
      </c>
      <c r="AB3261">
        <v>2</v>
      </c>
      <c r="AC3261">
        <v>2021</v>
      </c>
      <c r="AD3261" s="1">
        <v>44256</v>
      </c>
      <c r="AE3261" t="s">
        <v>87</v>
      </c>
      <c r="AF3261" t="s">
        <v>201</v>
      </c>
      <c r="AG3261" t="str">
        <f t="shared" si="203"/>
        <v>Include</v>
      </c>
      <c r="AH3261">
        <f t="shared" si="200"/>
        <v>0</v>
      </c>
      <c r="AI3261">
        <f t="shared" si="201"/>
        <v>0</v>
      </c>
      <c r="AJ3261">
        <f t="shared" si="202"/>
        <v>0</v>
      </c>
      <c r="AK3261" s="15">
        <f>1</f>
        <v>1</v>
      </c>
    </row>
    <row r="3262" spans="1:37" x14ac:dyDescent="0.3">
      <c r="A3262" t="s">
        <v>7116</v>
      </c>
      <c r="B3262" s="1">
        <v>44255</v>
      </c>
      <c r="C3262" s="1">
        <v>44255</v>
      </c>
      <c r="D3262" t="s">
        <v>7117</v>
      </c>
      <c r="E3262" t="s">
        <v>1025</v>
      </c>
      <c r="F3262">
        <v>32</v>
      </c>
      <c r="G3262">
        <v>32</v>
      </c>
      <c r="H3262" t="s">
        <v>81</v>
      </c>
      <c r="I3262" t="s">
        <v>81</v>
      </c>
      <c r="J3262" t="s">
        <v>57</v>
      </c>
      <c r="K3262" t="s">
        <v>58</v>
      </c>
      <c r="L3262" t="s">
        <v>97</v>
      </c>
      <c r="M3262" t="s">
        <v>254</v>
      </c>
      <c r="N3262">
        <v>1</v>
      </c>
      <c r="O3262">
        <v>1</v>
      </c>
      <c r="P3262">
        <v>1285.8</v>
      </c>
      <c r="Q3262" s="2">
        <v>0.12</v>
      </c>
      <c r="R3262">
        <v>930.59</v>
      </c>
      <c r="S3262">
        <v>331.39</v>
      </c>
      <c r="T3262" s="3">
        <v>0.35599999999999998</v>
      </c>
      <c r="U3262">
        <v>110.69</v>
      </c>
      <c r="V3262" t="s">
        <v>40</v>
      </c>
      <c r="W3262">
        <v>1</v>
      </c>
      <c r="X3262" t="b">
        <v>0</v>
      </c>
      <c r="Y3262" t="s">
        <v>142</v>
      </c>
      <c r="Z3262" t="s">
        <v>142</v>
      </c>
      <c r="AA3262">
        <v>8</v>
      </c>
      <c r="AB3262">
        <v>8</v>
      </c>
      <c r="AC3262">
        <v>2021</v>
      </c>
      <c r="AD3262" s="1">
        <v>44228</v>
      </c>
      <c r="AE3262" t="s">
        <v>87</v>
      </c>
      <c r="AF3262" t="s">
        <v>88</v>
      </c>
      <c r="AG3262" t="str">
        <f t="shared" si="203"/>
        <v>Include</v>
      </c>
      <c r="AH3262">
        <f t="shared" si="200"/>
        <v>0</v>
      </c>
      <c r="AI3262">
        <f t="shared" si="201"/>
        <v>0</v>
      </c>
      <c r="AJ3262">
        <f t="shared" si="202"/>
        <v>0</v>
      </c>
      <c r="AK3262" s="15">
        <f>1</f>
        <v>1</v>
      </c>
    </row>
    <row r="3263" spans="1:37" x14ac:dyDescent="0.3">
      <c r="A3263" t="s">
        <v>7118</v>
      </c>
      <c r="B3263" s="1">
        <v>44255</v>
      </c>
      <c r="C3263" s="1">
        <v>44255</v>
      </c>
      <c r="D3263" t="s">
        <v>7119</v>
      </c>
      <c r="E3263" t="s">
        <v>1404</v>
      </c>
      <c r="F3263">
        <v>39</v>
      </c>
      <c r="G3263">
        <v>39</v>
      </c>
      <c r="H3263" t="s">
        <v>47</v>
      </c>
      <c r="I3263" t="s">
        <v>47</v>
      </c>
      <c r="J3263" t="s">
        <v>82</v>
      </c>
      <c r="K3263" t="s">
        <v>131</v>
      </c>
      <c r="L3263" t="s">
        <v>50</v>
      </c>
      <c r="M3263" t="s">
        <v>186</v>
      </c>
      <c r="N3263">
        <v>5</v>
      </c>
      <c r="O3263">
        <v>5</v>
      </c>
      <c r="P3263">
        <v>20432.759999999998</v>
      </c>
      <c r="Q3263" s="2">
        <v>0.34</v>
      </c>
      <c r="R3263">
        <v>61498.27</v>
      </c>
      <c r="S3263">
        <v>12694.42</v>
      </c>
      <c r="T3263" s="3">
        <v>0.20599999999999999</v>
      </c>
      <c r="U3263">
        <v>49.26</v>
      </c>
      <c r="V3263" t="s">
        <v>76</v>
      </c>
      <c r="W3263">
        <v>4</v>
      </c>
      <c r="X3263" t="b">
        <v>0</v>
      </c>
      <c r="Y3263" t="s">
        <v>142</v>
      </c>
      <c r="Z3263" t="s">
        <v>142</v>
      </c>
      <c r="AA3263">
        <v>7</v>
      </c>
      <c r="AB3263">
        <v>7</v>
      </c>
      <c r="AC3263">
        <v>2021</v>
      </c>
      <c r="AD3263" s="1">
        <v>44228</v>
      </c>
      <c r="AE3263" t="s">
        <v>61</v>
      </c>
      <c r="AF3263" t="s">
        <v>62</v>
      </c>
      <c r="AG3263" t="str">
        <f t="shared" si="203"/>
        <v>Include</v>
      </c>
      <c r="AH3263">
        <f t="shared" si="200"/>
        <v>0</v>
      </c>
      <c r="AI3263">
        <f t="shared" si="201"/>
        <v>0</v>
      </c>
      <c r="AJ3263">
        <f t="shared" si="202"/>
        <v>0</v>
      </c>
      <c r="AK3263" s="15">
        <f>1</f>
        <v>1</v>
      </c>
    </row>
    <row r="3264" spans="1:37" x14ac:dyDescent="0.3">
      <c r="A3264" t="s">
        <v>7120</v>
      </c>
      <c r="B3264" s="1">
        <v>44255</v>
      </c>
      <c r="C3264" s="1">
        <v>44255</v>
      </c>
      <c r="D3264" t="s">
        <v>7121</v>
      </c>
      <c r="E3264" t="s">
        <v>3575</v>
      </c>
      <c r="F3264">
        <v>38</v>
      </c>
      <c r="G3264">
        <v>38</v>
      </c>
      <c r="H3264" t="s">
        <v>81</v>
      </c>
      <c r="I3264" t="s">
        <v>81</v>
      </c>
      <c r="J3264" t="s">
        <v>57</v>
      </c>
      <c r="K3264" t="s">
        <v>66</v>
      </c>
      <c r="L3264" t="s">
        <v>38</v>
      </c>
      <c r="M3264" t="s">
        <v>447</v>
      </c>
      <c r="N3264">
        <v>3</v>
      </c>
      <c r="O3264">
        <v>3</v>
      </c>
      <c r="P3264">
        <v>892.77</v>
      </c>
      <c r="Q3264" s="2">
        <v>0.28000000000000003</v>
      </c>
      <c r="R3264">
        <v>1753.17</v>
      </c>
      <c r="S3264">
        <v>830.67</v>
      </c>
      <c r="T3264" s="3">
        <v>0.47399999999999998</v>
      </c>
      <c r="U3264">
        <v>58.34</v>
      </c>
      <c r="V3264" t="s">
        <v>99</v>
      </c>
      <c r="W3264">
        <v>2</v>
      </c>
      <c r="X3264" t="b">
        <v>0</v>
      </c>
      <c r="Y3264" t="s">
        <v>86</v>
      </c>
      <c r="Z3264" t="s">
        <v>86</v>
      </c>
      <c r="AA3264">
        <v>7</v>
      </c>
      <c r="AB3264">
        <v>7</v>
      </c>
      <c r="AC3264">
        <v>2021</v>
      </c>
      <c r="AD3264" s="1">
        <v>44228</v>
      </c>
      <c r="AE3264" t="s">
        <v>61</v>
      </c>
      <c r="AF3264" t="s">
        <v>43</v>
      </c>
      <c r="AG3264" t="str">
        <f t="shared" si="203"/>
        <v>Include</v>
      </c>
      <c r="AH3264">
        <f t="shared" si="200"/>
        <v>0</v>
      </c>
      <c r="AI3264">
        <f t="shared" si="201"/>
        <v>0</v>
      </c>
      <c r="AJ3264">
        <f t="shared" si="202"/>
        <v>0</v>
      </c>
      <c r="AK3264" s="15">
        <f>1</f>
        <v>1</v>
      </c>
    </row>
    <row r="3265" spans="1:37" x14ac:dyDescent="0.3">
      <c r="A3265" t="s">
        <v>7122</v>
      </c>
      <c r="B3265" s="1">
        <v>44255</v>
      </c>
      <c r="C3265" s="1">
        <v>44255</v>
      </c>
      <c r="D3265" t="s">
        <v>7123</v>
      </c>
      <c r="E3265" t="s">
        <v>1505</v>
      </c>
      <c r="F3265">
        <v>27</v>
      </c>
      <c r="G3265">
        <v>27</v>
      </c>
      <c r="H3265" t="s">
        <v>81</v>
      </c>
      <c r="I3265" t="s">
        <v>81</v>
      </c>
      <c r="J3265" t="s">
        <v>48</v>
      </c>
      <c r="K3265" t="s">
        <v>230</v>
      </c>
      <c r="L3265" t="s">
        <v>97</v>
      </c>
      <c r="M3265" t="s">
        <v>275</v>
      </c>
      <c r="N3265">
        <v>7</v>
      </c>
      <c r="O3265">
        <v>7</v>
      </c>
      <c r="P3265">
        <v>884.25</v>
      </c>
      <c r="Q3265" s="2">
        <v>0.35</v>
      </c>
      <c r="R3265">
        <v>3604.7</v>
      </c>
      <c r="S3265">
        <v>1268.2</v>
      </c>
      <c r="T3265" s="3">
        <v>0.35199999999999998</v>
      </c>
      <c r="U3265">
        <v>55.07</v>
      </c>
      <c r="V3265" t="s">
        <v>40</v>
      </c>
      <c r="W3265">
        <v>5</v>
      </c>
      <c r="X3265" t="b">
        <v>0</v>
      </c>
      <c r="Y3265" t="s">
        <v>60</v>
      </c>
      <c r="Z3265" t="s">
        <v>60</v>
      </c>
      <c r="AA3265">
        <v>7</v>
      </c>
      <c r="AB3265">
        <v>7</v>
      </c>
      <c r="AC3265">
        <v>2021</v>
      </c>
      <c r="AD3265" s="1">
        <v>44228</v>
      </c>
      <c r="AE3265" t="s">
        <v>87</v>
      </c>
      <c r="AF3265" t="s">
        <v>62</v>
      </c>
      <c r="AG3265" t="str">
        <f t="shared" si="203"/>
        <v>Include</v>
      </c>
      <c r="AH3265">
        <f t="shared" si="200"/>
        <v>0</v>
      </c>
      <c r="AI3265">
        <f t="shared" si="201"/>
        <v>1</v>
      </c>
      <c r="AJ3265">
        <f t="shared" si="202"/>
        <v>0</v>
      </c>
      <c r="AK3265" s="15">
        <f>1</f>
        <v>1</v>
      </c>
    </row>
    <row r="3266" spans="1:37" x14ac:dyDescent="0.3">
      <c r="A3266" t="s">
        <v>7124</v>
      </c>
      <c r="B3266" s="1">
        <v>44254</v>
      </c>
      <c r="C3266" s="1">
        <v>44254</v>
      </c>
      <c r="D3266" t="s">
        <v>7125</v>
      </c>
      <c r="E3266" t="s">
        <v>551</v>
      </c>
      <c r="F3266">
        <v>29</v>
      </c>
      <c r="G3266">
        <v>29</v>
      </c>
      <c r="H3266" t="s">
        <v>81</v>
      </c>
      <c r="I3266" t="s">
        <v>81</v>
      </c>
      <c r="J3266" t="s">
        <v>116</v>
      </c>
      <c r="K3266" t="s">
        <v>247</v>
      </c>
      <c r="L3266" t="s">
        <v>50</v>
      </c>
      <c r="M3266" t="s">
        <v>251</v>
      </c>
      <c r="N3266">
        <v>1</v>
      </c>
      <c r="O3266">
        <v>1</v>
      </c>
      <c r="P3266">
        <v>33537.06</v>
      </c>
      <c r="Q3266" s="2">
        <v>0.25</v>
      </c>
      <c r="R3266">
        <v>24565.06</v>
      </c>
      <c r="S3266">
        <v>5814.79</v>
      </c>
      <c r="T3266" s="3">
        <v>0.23699999999999999</v>
      </c>
      <c r="U3266">
        <v>56.47</v>
      </c>
      <c r="V3266" t="s">
        <v>132</v>
      </c>
      <c r="W3266">
        <v>4</v>
      </c>
      <c r="X3266" t="b">
        <v>0</v>
      </c>
      <c r="Y3266" t="s">
        <v>60</v>
      </c>
      <c r="Z3266" t="s">
        <v>60</v>
      </c>
      <c r="AA3266">
        <v>2</v>
      </c>
      <c r="AB3266">
        <v>2</v>
      </c>
      <c r="AC3266">
        <v>2021</v>
      </c>
      <c r="AD3266" s="1">
        <v>44228</v>
      </c>
      <c r="AE3266" t="s">
        <v>87</v>
      </c>
      <c r="AF3266" t="s">
        <v>43</v>
      </c>
      <c r="AG3266" t="str">
        <f t="shared" si="203"/>
        <v>Include</v>
      </c>
      <c r="AH3266">
        <f t="shared" ref="AH3266:AH3329" si="204">IF(Z3266="Returned",1,0)</f>
        <v>0</v>
      </c>
      <c r="AI3266">
        <f t="shared" ref="AI3266:AI3329" si="205">IF(OR(Z3266="Delivered",Z3266="Returned"),1,0)</f>
        <v>1</v>
      </c>
      <c r="AJ3266">
        <f t="shared" ref="AJ3266:AJ3329" si="206">IF(Z3266="Cancelled",1,0)</f>
        <v>0</v>
      </c>
      <c r="AK3266" s="15">
        <f>1</f>
        <v>1</v>
      </c>
    </row>
    <row r="3267" spans="1:37" x14ac:dyDescent="0.3">
      <c r="A3267" t="s">
        <v>7126</v>
      </c>
      <c r="B3267" s="1">
        <v>44253</v>
      </c>
      <c r="C3267" s="1">
        <v>44253</v>
      </c>
      <c r="D3267" t="s">
        <v>7127</v>
      </c>
      <c r="E3267" t="s">
        <v>659</v>
      </c>
      <c r="F3267">
        <v>32</v>
      </c>
      <c r="G3267">
        <v>32</v>
      </c>
      <c r="H3267" t="s">
        <v>81</v>
      </c>
      <c r="I3267" t="s">
        <v>81</v>
      </c>
      <c r="J3267" t="s">
        <v>36</v>
      </c>
      <c r="K3267" t="s">
        <v>106</v>
      </c>
      <c r="L3267" t="s">
        <v>50</v>
      </c>
      <c r="M3267" t="s">
        <v>186</v>
      </c>
      <c r="N3267">
        <v>3</v>
      </c>
      <c r="O3267">
        <v>3</v>
      </c>
      <c r="P3267">
        <v>26021.42</v>
      </c>
      <c r="Q3267" s="2">
        <v>0.06</v>
      </c>
      <c r="R3267">
        <v>58084.97</v>
      </c>
      <c r="S3267">
        <v>15110.03</v>
      </c>
      <c r="T3267" s="3">
        <v>0.26</v>
      </c>
      <c r="U3267">
        <v>29.22</v>
      </c>
      <c r="V3267" t="s">
        <v>68</v>
      </c>
      <c r="W3267">
        <v>3</v>
      </c>
      <c r="X3267" t="b">
        <v>0</v>
      </c>
      <c r="Y3267" t="s">
        <v>60</v>
      </c>
      <c r="Z3267" t="s">
        <v>60</v>
      </c>
      <c r="AA3267">
        <v>1</v>
      </c>
      <c r="AB3267">
        <v>1</v>
      </c>
      <c r="AC3267">
        <v>2021</v>
      </c>
      <c r="AD3267" s="1">
        <v>44228</v>
      </c>
      <c r="AE3267" t="s">
        <v>87</v>
      </c>
      <c r="AF3267" t="s">
        <v>69</v>
      </c>
      <c r="AG3267" t="str">
        <f t="shared" ref="AG3267:AG3330" si="207">IF(N3267=999,"Exclude","Include")</f>
        <v>Include</v>
      </c>
      <c r="AH3267">
        <f t="shared" si="204"/>
        <v>0</v>
      </c>
      <c r="AI3267">
        <f t="shared" si="205"/>
        <v>1</v>
      </c>
      <c r="AJ3267">
        <f t="shared" si="206"/>
        <v>0</v>
      </c>
      <c r="AK3267" s="15">
        <f>1</f>
        <v>1</v>
      </c>
    </row>
    <row r="3268" spans="1:37" x14ac:dyDescent="0.3">
      <c r="A3268" t="s">
        <v>7128</v>
      </c>
      <c r="B3268" s="1">
        <v>44252</v>
      </c>
      <c r="C3268" s="1">
        <v>44252</v>
      </c>
      <c r="D3268" t="s">
        <v>7129</v>
      </c>
      <c r="E3268" t="s">
        <v>731</v>
      </c>
      <c r="F3268">
        <v>49</v>
      </c>
      <c r="G3268">
        <v>49</v>
      </c>
      <c r="H3268" t="s">
        <v>81</v>
      </c>
      <c r="I3268" t="s">
        <v>81</v>
      </c>
      <c r="J3268" t="s">
        <v>48</v>
      </c>
      <c r="K3268" t="s">
        <v>49</v>
      </c>
      <c r="L3268" t="s">
        <v>140</v>
      </c>
      <c r="M3268" t="s">
        <v>141</v>
      </c>
      <c r="N3268">
        <v>9</v>
      </c>
      <c r="O3268">
        <v>9</v>
      </c>
      <c r="P3268">
        <v>2124.88</v>
      </c>
      <c r="Q3268" s="2">
        <v>0.33</v>
      </c>
      <c r="R3268">
        <v>10230.52</v>
      </c>
      <c r="S3268">
        <v>4454.91</v>
      </c>
      <c r="T3268" s="3">
        <v>0.435</v>
      </c>
      <c r="U3268">
        <v>81.17</v>
      </c>
      <c r="V3268" t="s">
        <v>132</v>
      </c>
      <c r="X3268" t="b">
        <v>0</v>
      </c>
      <c r="Y3268" t="s">
        <v>100</v>
      </c>
      <c r="Z3268" t="s">
        <v>100</v>
      </c>
      <c r="AA3268">
        <v>6</v>
      </c>
      <c r="AB3268">
        <v>6</v>
      </c>
      <c r="AC3268">
        <v>2021</v>
      </c>
      <c r="AD3268" s="1">
        <v>44228</v>
      </c>
      <c r="AE3268" t="s">
        <v>101</v>
      </c>
      <c r="AF3268" t="s">
        <v>62</v>
      </c>
      <c r="AG3268" t="str">
        <f t="shared" si="207"/>
        <v>Include</v>
      </c>
      <c r="AH3268">
        <f t="shared" si="204"/>
        <v>0</v>
      </c>
      <c r="AI3268">
        <f t="shared" si="205"/>
        <v>0</v>
      </c>
      <c r="AJ3268">
        <f t="shared" si="206"/>
        <v>1</v>
      </c>
      <c r="AK3268" s="15">
        <f>1</f>
        <v>1</v>
      </c>
    </row>
    <row r="3269" spans="1:37" x14ac:dyDescent="0.3">
      <c r="A3269" t="s">
        <v>7130</v>
      </c>
      <c r="B3269" s="1">
        <v>44252</v>
      </c>
      <c r="C3269" s="1">
        <v>44252</v>
      </c>
      <c r="D3269" t="s">
        <v>7131</v>
      </c>
      <c r="E3269" t="s">
        <v>1802</v>
      </c>
      <c r="F3269">
        <v>35</v>
      </c>
      <c r="G3269">
        <v>35</v>
      </c>
      <c r="H3269" t="s">
        <v>35</v>
      </c>
      <c r="I3269" t="s">
        <v>35</v>
      </c>
      <c r="J3269" t="s">
        <v>48</v>
      </c>
      <c r="K3269" t="s">
        <v>49</v>
      </c>
      <c r="L3269" t="s">
        <v>74</v>
      </c>
      <c r="M3269" t="s">
        <v>453</v>
      </c>
      <c r="N3269">
        <v>4</v>
      </c>
      <c r="O3269">
        <v>4</v>
      </c>
      <c r="P3269">
        <v>40123</v>
      </c>
      <c r="Q3269" s="2">
        <v>0.3</v>
      </c>
      <c r="R3269">
        <v>106939.95</v>
      </c>
      <c r="S3269">
        <v>10117.280000000001</v>
      </c>
      <c r="T3269" s="3">
        <v>9.5000000000000001E-2</v>
      </c>
      <c r="U3269">
        <v>58.87</v>
      </c>
      <c r="V3269" t="s">
        <v>99</v>
      </c>
      <c r="X3269" t="b">
        <v>1</v>
      </c>
      <c r="Y3269" t="s">
        <v>41</v>
      </c>
      <c r="Z3269" t="s">
        <v>41</v>
      </c>
      <c r="AA3269">
        <v>10</v>
      </c>
      <c r="AB3269">
        <v>10</v>
      </c>
      <c r="AC3269">
        <v>2021</v>
      </c>
      <c r="AD3269" s="1">
        <v>44228</v>
      </c>
      <c r="AE3269" t="s">
        <v>87</v>
      </c>
      <c r="AF3269" t="s">
        <v>43</v>
      </c>
      <c r="AG3269" t="str">
        <f t="shared" si="207"/>
        <v>Include</v>
      </c>
      <c r="AH3269">
        <f t="shared" si="204"/>
        <v>1</v>
      </c>
      <c r="AI3269">
        <f t="shared" si="205"/>
        <v>1</v>
      </c>
      <c r="AJ3269">
        <f t="shared" si="206"/>
        <v>0</v>
      </c>
      <c r="AK3269" s="15">
        <f>1</f>
        <v>1</v>
      </c>
    </row>
    <row r="3270" spans="1:37" x14ac:dyDescent="0.3">
      <c r="A3270" t="s">
        <v>7132</v>
      </c>
      <c r="B3270" s="1">
        <v>44252</v>
      </c>
      <c r="C3270" s="1">
        <v>44252</v>
      </c>
      <c r="D3270" t="s">
        <v>7133</v>
      </c>
      <c r="E3270" t="s">
        <v>189</v>
      </c>
      <c r="F3270">
        <v>33</v>
      </c>
      <c r="G3270">
        <v>33</v>
      </c>
      <c r="H3270" t="s">
        <v>47</v>
      </c>
      <c r="I3270" t="s">
        <v>47</v>
      </c>
      <c r="J3270" t="s">
        <v>48</v>
      </c>
      <c r="K3270" t="s">
        <v>230</v>
      </c>
      <c r="L3270" t="s">
        <v>74</v>
      </c>
      <c r="M3270" t="s">
        <v>235</v>
      </c>
      <c r="N3270">
        <v>10</v>
      </c>
      <c r="O3270">
        <v>10</v>
      </c>
      <c r="P3270">
        <v>39470.47</v>
      </c>
      <c r="Q3270" s="2">
        <v>0.03</v>
      </c>
      <c r="R3270">
        <v>381281.41</v>
      </c>
      <c r="S3270">
        <v>61665.08</v>
      </c>
      <c r="T3270" s="3">
        <v>0.16200000000000001</v>
      </c>
      <c r="U3270">
        <v>68.19</v>
      </c>
      <c r="V3270" t="s">
        <v>132</v>
      </c>
      <c r="W3270">
        <v>1</v>
      </c>
      <c r="X3270" t="b">
        <v>1</v>
      </c>
      <c r="Y3270" t="s">
        <v>41</v>
      </c>
      <c r="Z3270" t="s">
        <v>41</v>
      </c>
      <c r="AA3270">
        <v>9</v>
      </c>
      <c r="AB3270">
        <v>9</v>
      </c>
      <c r="AC3270">
        <v>2021</v>
      </c>
      <c r="AD3270" s="1">
        <v>44228</v>
      </c>
      <c r="AE3270" t="s">
        <v>87</v>
      </c>
      <c r="AF3270" t="s">
        <v>69</v>
      </c>
      <c r="AG3270" t="str">
        <f t="shared" si="207"/>
        <v>Include</v>
      </c>
      <c r="AH3270">
        <f t="shared" si="204"/>
        <v>1</v>
      </c>
      <c r="AI3270">
        <f t="shared" si="205"/>
        <v>1</v>
      </c>
      <c r="AJ3270">
        <f t="shared" si="206"/>
        <v>0</v>
      </c>
      <c r="AK3270" s="15">
        <f>1</f>
        <v>1</v>
      </c>
    </row>
    <row r="3271" spans="1:37" x14ac:dyDescent="0.3">
      <c r="A3271" t="s">
        <v>7134</v>
      </c>
      <c r="B3271" s="1">
        <v>44251</v>
      </c>
      <c r="C3271" s="1">
        <v>44251</v>
      </c>
      <c r="D3271" t="s">
        <v>7135</v>
      </c>
      <c r="E3271" t="s">
        <v>331</v>
      </c>
      <c r="F3271">
        <v>38</v>
      </c>
      <c r="G3271">
        <v>38</v>
      </c>
      <c r="H3271" t="s">
        <v>47</v>
      </c>
      <c r="I3271" t="s">
        <v>47</v>
      </c>
      <c r="J3271" t="s">
        <v>116</v>
      </c>
      <c r="K3271" t="s">
        <v>150</v>
      </c>
      <c r="L3271" t="s">
        <v>50</v>
      </c>
      <c r="M3271" t="s">
        <v>325</v>
      </c>
      <c r="N3271">
        <v>1</v>
      </c>
      <c r="O3271">
        <v>1</v>
      </c>
      <c r="P3271">
        <v>17927.93</v>
      </c>
      <c r="Q3271" s="2">
        <v>0.26</v>
      </c>
      <c r="R3271">
        <v>11706.31</v>
      </c>
      <c r="S3271">
        <v>2947.16</v>
      </c>
      <c r="T3271" s="3">
        <v>0.252</v>
      </c>
      <c r="U3271">
        <v>44.44</v>
      </c>
      <c r="V3271" t="s">
        <v>68</v>
      </c>
      <c r="X3271" t="b">
        <v>1</v>
      </c>
      <c r="Y3271" t="s">
        <v>41</v>
      </c>
      <c r="Z3271" t="s">
        <v>41</v>
      </c>
      <c r="AA3271">
        <v>8</v>
      </c>
      <c r="AB3271">
        <v>8</v>
      </c>
      <c r="AC3271">
        <v>2021</v>
      </c>
      <c r="AD3271" s="1">
        <v>44228</v>
      </c>
      <c r="AE3271" t="s">
        <v>61</v>
      </c>
      <c r="AF3271" t="s">
        <v>43</v>
      </c>
      <c r="AG3271" t="str">
        <f t="shared" si="207"/>
        <v>Include</v>
      </c>
      <c r="AH3271">
        <f t="shared" si="204"/>
        <v>1</v>
      </c>
      <c r="AI3271">
        <f t="shared" si="205"/>
        <v>1</v>
      </c>
      <c r="AJ3271">
        <f t="shared" si="206"/>
        <v>0</v>
      </c>
      <c r="AK3271" s="15">
        <f>1</f>
        <v>1</v>
      </c>
    </row>
    <row r="3272" spans="1:37" x14ac:dyDescent="0.3">
      <c r="A3272" t="s">
        <v>7136</v>
      </c>
      <c r="B3272" s="1">
        <v>44250</v>
      </c>
      <c r="C3272" s="1">
        <v>44250</v>
      </c>
      <c r="D3272" t="s">
        <v>7137</v>
      </c>
      <c r="E3272" t="s">
        <v>2990</v>
      </c>
      <c r="F3272">
        <v>37</v>
      </c>
      <c r="G3272">
        <v>37</v>
      </c>
      <c r="H3272" t="s">
        <v>92</v>
      </c>
      <c r="I3272" t="s">
        <v>81</v>
      </c>
      <c r="J3272" t="s">
        <v>48</v>
      </c>
      <c r="K3272" t="s">
        <v>226</v>
      </c>
      <c r="L3272" t="s">
        <v>140</v>
      </c>
      <c r="M3272" t="s">
        <v>372</v>
      </c>
      <c r="N3272">
        <v>2</v>
      </c>
      <c r="O3272">
        <v>2</v>
      </c>
      <c r="P3272">
        <v>2323.11</v>
      </c>
      <c r="Q3272" s="2">
        <v>0.1</v>
      </c>
      <c r="R3272">
        <v>3708.79</v>
      </c>
      <c r="S3272">
        <v>1138.78</v>
      </c>
      <c r="T3272" s="3">
        <v>0.307</v>
      </c>
      <c r="U3272">
        <v>85.32</v>
      </c>
      <c r="V3272" t="s">
        <v>99</v>
      </c>
      <c r="W3272">
        <v>2</v>
      </c>
      <c r="X3272" t="b">
        <v>0</v>
      </c>
      <c r="Y3272" t="s">
        <v>60</v>
      </c>
      <c r="Z3272" t="s">
        <v>60</v>
      </c>
      <c r="AA3272">
        <v>7</v>
      </c>
      <c r="AB3272">
        <v>7</v>
      </c>
      <c r="AC3272">
        <v>2021</v>
      </c>
      <c r="AD3272" s="1">
        <v>44228</v>
      </c>
      <c r="AE3272" t="s">
        <v>61</v>
      </c>
      <c r="AF3272" t="s">
        <v>69</v>
      </c>
      <c r="AG3272" t="str">
        <f t="shared" si="207"/>
        <v>Include</v>
      </c>
      <c r="AH3272">
        <f t="shared" si="204"/>
        <v>0</v>
      </c>
      <c r="AI3272">
        <f t="shared" si="205"/>
        <v>1</v>
      </c>
      <c r="AJ3272">
        <f t="shared" si="206"/>
        <v>0</v>
      </c>
      <c r="AK3272" s="15">
        <f>1</f>
        <v>1</v>
      </c>
    </row>
    <row r="3273" spans="1:37" x14ac:dyDescent="0.3">
      <c r="A3273" t="s">
        <v>7138</v>
      </c>
      <c r="B3273" s="1">
        <v>44250</v>
      </c>
      <c r="C3273" s="1">
        <v>44250</v>
      </c>
      <c r="D3273" t="s">
        <v>7139</v>
      </c>
      <c r="E3273" t="s">
        <v>707</v>
      </c>
      <c r="F3273">
        <v>33</v>
      </c>
      <c r="G3273">
        <v>33</v>
      </c>
      <c r="H3273" t="s">
        <v>274</v>
      </c>
      <c r="I3273" t="s">
        <v>81</v>
      </c>
      <c r="J3273" t="s">
        <v>57</v>
      </c>
      <c r="K3273" t="s">
        <v>205</v>
      </c>
      <c r="L3273" t="s">
        <v>140</v>
      </c>
      <c r="M3273" t="s">
        <v>372</v>
      </c>
      <c r="N3273">
        <v>4</v>
      </c>
      <c r="O3273">
        <v>4</v>
      </c>
      <c r="P3273">
        <v>3257.05</v>
      </c>
      <c r="Q3273" s="2">
        <v>0.24</v>
      </c>
      <c r="R3273">
        <v>8461.34</v>
      </c>
      <c r="S3273">
        <v>3580.22</v>
      </c>
      <c r="T3273" s="3">
        <v>0.42299999999999999</v>
      </c>
      <c r="U3273">
        <v>80.55</v>
      </c>
      <c r="V3273" t="s">
        <v>52</v>
      </c>
      <c r="X3273" t="b">
        <v>0</v>
      </c>
      <c r="Y3273" t="s">
        <v>60</v>
      </c>
      <c r="Z3273" t="s">
        <v>60</v>
      </c>
      <c r="AA3273">
        <v>6</v>
      </c>
      <c r="AB3273">
        <v>6</v>
      </c>
      <c r="AC3273">
        <v>2021</v>
      </c>
      <c r="AD3273" s="1">
        <v>44228</v>
      </c>
      <c r="AE3273" t="s">
        <v>87</v>
      </c>
      <c r="AF3273" t="s">
        <v>43</v>
      </c>
      <c r="AG3273" t="str">
        <f t="shared" si="207"/>
        <v>Include</v>
      </c>
      <c r="AH3273">
        <f t="shared" si="204"/>
        <v>0</v>
      </c>
      <c r="AI3273">
        <f t="shared" si="205"/>
        <v>1</v>
      </c>
      <c r="AJ3273">
        <f t="shared" si="206"/>
        <v>0</v>
      </c>
      <c r="AK3273" s="15">
        <f>1</f>
        <v>1</v>
      </c>
    </row>
    <row r="3274" spans="1:37" x14ac:dyDescent="0.3">
      <c r="A3274" t="s">
        <v>7140</v>
      </c>
      <c r="B3274" s="1">
        <v>44250</v>
      </c>
      <c r="C3274" s="1">
        <v>44250</v>
      </c>
      <c r="D3274" t="s">
        <v>7141</v>
      </c>
      <c r="E3274" t="s">
        <v>1627</v>
      </c>
      <c r="F3274">
        <v>24</v>
      </c>
      <c r="G3274">
        <v>24</v>
      </c>
      <c r="H3274" t="s">
        <v>35</v>
      </c>
      <c r="I3274" t="s">
        <v>35</v>
      </c>
      <c r="J3274" t="s">
        <v>57</v>
      </c>
      <c r="K3274" t="s">
        <v>155</v>
      </c>
      <c r="L3274" t="s">
        <v>50</v>
      </c>
      <c r="M3274" t="s">
        <v>67</v>
      </c>
      <c r="N3274">
        <v>5</v>
      </c>
      <c r="O3274">
        <v>5</v>
      </c>
      <c r="P3274">
        <v>2018.71</v>
      </c>
      <c r="Q3274" s="2">
        <v>0.33</v>
      </c>
      <c r="R3274">
        <v>6353.83</v>
      </c>
      <c r="S3274">
        <v>1860.03</v>
      </c>
      <c r="T3274" s="3">
        <v>0.29299999999999998</v>
      </c>
      <c r="U3274">
        <v>62.35</v>
      </c>
      <c r="V3274" t="s">
        <v>40</v>
      </c>
      <c r="W3274">
        <v>5</v>
      </c>
      <c r="X3274" t="b">
        <v>0</v>
      </c>
      <c r="Y3274" t="s">
        <v>60</v>
      </c>
      <c r="Z3274" t="s">
        <v>60</v>
      </c>
      <c r="AA3274">
        <v>1</v>
      </c>
      <c r="AB3274">
        <v>1</v>
      </c>
      <c r="AC3274">
        <v>2021</v>
      </c>
      <c r="AD3274" s="1">
        <v>44228</v>
      </c>
      <c r="AE3274" t="s">
        <v>53</v>
      </c>
      <c r="AF3274" t="s">
        <v>62</v>
      </c>
      <c r="AG3274" t="str">
        <f t="shared" si="207"/>
        <v>Include</v>
      </c>
      <c r="AH3274">
        <f t="shared" si="204"/>
        <v>0</v>
      </c>
      <c r="AI3274">
        <f t="shared" si="205"/>
        <v>1</v>
      </c>
      <c r="AJ3274">
        <f t="shared" si="206"/>
        <v>0</v>
      </c>
      <c r="AK3274" s="15">
        <f>1</f>
        <v>1</v>
      </c>
    </row>
    <row r="3275" spans="1:37" x14ac:dyDescent="0.3">
      <c r="A3275" t="s">
        <v>7142</v>
      </c>
      <c r="B3275" s="1">
        <v>44250</v>
      </c>
      <c r="C3275" s="1">
        <v>44250</v>
      </c>
      <c r="D3275" t="s">
        <v>7143</v>
      </c>
      <c r="E3275" t="s">
        <v>1082</v>
      </c>
      <c r="F3275">
        <v>46</v>
      </c>
      <c r="G3275">
        <v>46</v>
      </c>
      <c r="H3275" t="s">
        <v>35</v>
      </c>
      <c r="I3275" t="s">
        <v>35</v>
      </c>
      <c r="J3275" t="s">
        <v>48</v>
      </c>
      <c r="K3275" t="s">
        <v>49</v>
      </c>
      <c r="L3275" t="s">
        <v>74</v>
      </c>
      <c r="M3275" t="s">
        <v>453</v>
      </c>
      <c r="N3275">
        <v>4</v>
      </c>
      <c r="O3275">
        <v>4</v>
      </c>
      <c r="P3275">
        <v>69413.05</v>
      </c>
      <c r="Q3275" s="2">
        <v>0.19</v>
      </c>
      <c r="R3275">
        <v>236615.76</v>
      </c>
      <c r="S3275">
        <v>20189.990000000002</v>
      </c>
      <c r="T3275" s="3">
        <v>8.5000000000000006E-2</v>
      </c>
      <c r="U3275">
        <v>74.25</v>
      </c>
      <c r="V3275" t="s">
        <v>40</v>
      </c>
      <c r="W3275">
        <v>2</v>
      </c>
      <c r="X3275" t="b">
        <v>0</v>
      </c>
      <c r="Y3275" t="s">
        <v>100</v>
      </c>
      <c r="Z3275" t="s">
        <v>100</v>
      </c>
      <c r="AA3275">
        <v>7</v>
      </c>
      <c r="AB3275">
        <v>7</v>
      </c>
      <c r="AC3275">
        <v>2021</v>
      </c>
      <c r="AD3275" s="1">
        <v>44228</v>
      </c>
      <c r="AE3275" t="s">
        <v>101</v>
      </c>
      <c r="AF3275" t="s">
        <v>88</v>
      </c>
      <c r="AG3275" t="str">
        <f t="shared" si="207"/>
        <v>Include</v>
      </c>
      <c r="AH3275">
        <f t="shared" si="204"/>
        <v>0</v>
      </c>
      <c r="AI3275">
        <f t="shared" si="205"/>
        <v>0</v>
      </c>
      <c r="AJ3275">
        <f t="shared" si="206"/>
        <v>1</v>
      </c>
      <c r="AK3275" s="15">
        <f>1</f>
        <v>1</v>
      </c>
    </row>
    <row r="3276" spans="1:37" x14ac:dyDescent="0.3">
      <c r="A3276" t="s">
        <v>7144</v>
      </c>
      <c r="B3276" s="1">
        <v>44250</v>
      </c>
      <c r="C3276" s="1">
        <v>44250</v>
      </c>
      <c r="D3276" t="s">
        <v>7145</v>
      </c>
      <c r="E3276" t="s">
        <v>2503</v>
      </c>
      <c r="F3276">
        <v>30</v>
      </c>
      <c r="G3276">
        <v>30</v>
      </c>
      <c r="H3276" t="s">
        <v>35</v>
      </c>
      <c r="I3276" t="s">
        <v>35</v>
      </c>
      <c r="J3276" t="s">
        <v>82</v>
      </c>
      <c r="K3276" t="s">
        <v>131</v>
      </c>
      <c r="L3276" t="s">
        <v>140</v>
      </c>
      <c r="M3276" t="s">
        <v>206</v>
      </c>
      <c r="N3276">
        <v>9</v>
      </c>
      <c r="O3276">
        <v>9</v>
      </c>
      <c r="P3276">
        <v>1846.99</v>
      </c>
      <c r="Q3276" s="2">
        <v>0.32</v>
      </c>
      <c r="R3276">
        <v>9441.56</v>
      </c>
      <c r="S3276">
        <v>3194.01</v>
      </c>
      <c r="T3276" s="3">
        <v>0.33800000000000002</v>
      </c>
      <c r="U3276">
        <v>82.33</v>
      </c>
      <c r="V3276" t="s">
        <v>132</v>
      </c>
      <c r="W3276">
        <v>3</v>
      </c>
      <c r="X3276" t="b">
        <v>0</v>
      </c>
      <c r="Y3276" t="s">
        <v>60</v>
      </c>
      <c r="Z3276" t="s">
        <v>60</v>
      </c>
      <c r="AA3276">
        <v>6</v>
      </c>
      <c r="AB3276">
        <v>6</v>
      </c>
      <c r="AC3276">
        <v>2021</v>
      </c>
      <c r="AD3276" s="1">
        <v>44228</v>
      </c>
      <c r="AE3276" t="s">
        <v>87</v>
      </c>
      <c r="AF3276" t="s">
        <v>62</v>
      </c>
      <c r="AG3276" t="str">
        <f t="shared" si="207"/>
        <v>Include</v>
      </c>
      <c r="AH3276">
        <f t="shared" si="204"/>
        <v>0</v>
      </c>
      <c r="AI3276">
        <f t="shared" si="205"/>
        <v>1</v>
      </c>
      <c r="AJ3276">
        <f t="shared" si="206"/>
        <v>0</v>
      </c>
      <c r="AK3276" s="15">
        <f>1</f>
        <v>1</v>
      </c>
    </row>
    <row r="3277" spans="1:37" x14ac:dyDescent="0.3">
      <c r="A3277" t="s">
        <v>7146</v>
      </c>
      <c r="B3277" s="1">
        <v>44249</v>
      </c>
      <c r="C3277" s="1">
        <v>44249</v>
      </c>
      <c r="D3277" t="s">
        <v>7147</v>
      </c>
      <c r="E3277" t="s">
        <v>1651</v>
      </c>
      <c r="F3277">
        <v>38</v>
      </c>
      <c r="G3277">
        <v>38</v>
      </c>
      <c r="H3277" t="s">
        <v>47</v>
      </c>
      <c r="I3277" t="s">
        <v>47</v>
      </c>
      <c r="J3277" t="s">
        <v>116</v>
      </c>
      <c r="K3277" t="s">
        <v>247</v>
      </c>
      <c r="L3277" t="s">
        <v>38</v>
      </c>
      <c r="M3277" t="s">
        <v>163</v>
      </c>
      <c r="N3277">
        <v>7</v>
      </c>
      <c r="O3277">
        <v>7</v>
      </c>
      <c r="P3277">
        <v>322.75</v>
      </c>
      <c r="Q3277" s="2">
        <v>0.15</v>
      </c>
      <c r="R3277">
        <v>1684.8</v>
      </c>
      <c r="S3277">
        <v>760.63</v>
      </c>
      <c r="T3277" s="3">
        <v>0.45100000000000001</v>
      </c>
      <c r="U3277">
        <v>28.86</v>
      </c>
      <c r="V3277" t="s">
        <v>52</v>
      </c>
      <c r="W3277">
        <v>1</v>
      </c>
      <c r="X3277" t="b">
        <v>1</v>
      </c>
      <c r="Y3277" t="s">
        <v>41</v>
      </c>
      <c r="Z3277" t="s">
        <v>41</v>
      </c>
      <c r="AA3277">
        <v>5</v>
      </c>
      <c r="AB3277">
        <v>5</v>
      </c>
      <c r="AC3277">
        <v>2021</v>
      </c>
      <c r="AD3277" s="1">
        <v>44228</v>
      </c>
      <c r="AE3277" t="s">
        <v>61</v>
      </c>
      <c r="AF3277" t="s">
        <v>88</v>
      </c>
      <c r="AG3277" t="str">
        <f t="shared" si="207"/>
        <v>Include</v>
      </c>
      <c r="AH3277">
        <f t="shared" si="204"/>
        <v>1</v>
      </c>
      <c r="AI3277">
        <f t="shared" si="205"/>
        <v>1</v>
      </c>
      <c r="AJ3277">
        <f t="shared" si="206"/>
        <v>0</v>
      </c>
      <c r="AK3277" s="15">
        <f>1</f>
        <v>1</v>
      </c>
    </row>
    <row r="3278" spans="1:37" x14ac:dyDescent="0.3">
      <c r="A3278" t="s">
        <v>7148</v>
      </c>
      <c r="B3278" s="1">
        <v>44249</v>
      </c>
      <c r="C3278" s="1">
        <v>44249</v>
      </c>
      <c r="D3278" t="s">
        <v>7149</v>
      </c>
      <c r="E3278" t="s">
        <v>588</v>
      </c>
      <c r="F3278">
        <v>38</v>
      </c>
      <c r="G3278">
        <v>38</v>
      </c>
      <c r="H3278" t="s">
        <v>47</v>
      </c>
      <c r="I3278" t="s">
        <v>47</v>
      </c>
      <c r="J3278" t="s">
        <v>82</v>
      </c>
      <c r="K3278" t="s">
        <v>131</v>
      </c>
      <c r="L3278" t="s">
        <v>97</v>
      </c>
      <c r="M3278" t="s">
        <v>275</v>
      </c>
      <c r="N3278">
        <v>4</v>
      </c>
      <c r="O3278">
        <v>4</v>
      </c>
      <c r="P3278">
        <v>386.28</v>
      </c>
      <c r="Q3278" s="2">
        <v>0.3</v>
      </c>
      <c r="R3278">
        <v>1032.77</v>
      </c>
      <c r="S3278">
        <v>513.15</v>
      </c>
      <c r="T3278" s="3">
        <v>0.497</v>
      </c>
      <c r="U3278">
        <v>50.89</v>
      </c>
      <c r="V3278" t="s">
        <v>40</v>
      </c>
      <c r="W3278">
        <v>5</v>
      </c>
      <c r="X3278" t="b">
        <v>0</v>
      </c>
      <c r="Y3278" t="s">
        <v>60</v>
      </c>
      <c r="Z3278" t="s">
        <v>60</v>
      </c>
      <c r="AA3278">
        <v>5</v>
      </c>
      <c r="AB3278">
        <v>5</v>
      </c>
      <c r="AC3278">
        <v>2021</v>
      </c>
      <c r="AD3278" s="1">
        <v>44228</v>
      </c>
      <c r="AE3278" t="s">
        <v>61</v>
      </c>
      <c r="AF3278" t="s">
        <v>43</v>
      </c>
      <c r="AG3278" t="str">
        <f t="shared" si="207"/>
        <v>Include</v>
      </c>
      <c r="AH3278">
        <f t="shared" si="204"/>
        <v>0</v>
      </c>
      <c r="AI3278">
        <f t="shared" si="205"/>
        <v>1</v>
      </c>
      <c r="AJ3278">
        <f t="shared" si="206"/>
        <v>0</v>
      </c>
      <c r="AK3278" s="15">
        <f>1</f>
        <v>1</v>
      </c>
    </row>
    <row r="3279" spans="1:37" x14ac:dyDescent="0.3">
      <c r="A3279" t="s">
        <v>7150</v>
      </c>
      <c r="B3279" s="1">
        <v>44249</v>
      </c>
      <c r="C3279" s="1">
        <v>44249</v>
      </c>
      <c r="D3279" t="s">
        <v>7151</v>
      </c>
      <c r="E3279" t="s">
        <v>1189</v>
      </c>
      <c r="F3279">
        <v>44</v>
      </c>
      <c r="G3279">
        <v>44</v>
      </c>
      <c r="H3279" t="s">
        <v>35</v>
      </c>
      <c r="I3279" t="s">
        <v>35</v>
      </c>
      <c r="J3279" t="s">
        <v>57</v>
      </c>
      <c r="K3279" t="s">
        <v>66</v>
      </c>
      <c r="L3279" t="s">
        <v>84</v>
      </c>
      <c r="M3279" t="s">
        <v>490</v>
      </c>
      <c r="N3279">
        <v>1</v>
      </c>
      <c r="O3279">
        <v>1</v>
      </c>
      <c r="P3279">
        <v>227.48</v>
      </c>
      <c r="Q3279" s="2">
        <v>0.11</v>
      </c>
      <c r="R3279">
        <v>175.14</v>
      </c>
      <c r="S3279">
        <v>15.49</v>
      </c>
      <c r="T3279" s="3">
        <v>8.7999999999999995E-2</v>
      </c>
      <c r="U3279">
        <v>47.37</v>
      </c>
      <c r="V3279" t="s">
        <v>40</v>
      </c>
      <c r="W3279">
        <v>1</v>
      </c>
      <c r="X3279" t="b">
        <v>0</v>
      </c>
      <c r="Y3279" t="s">
        <v>86</v>
      </c>
      <c r="Z3279" t="s">
        <v>86</v>
      </c>
      <c r="AA3279">
        <v>4</v>
      </c>
      <c r="AB3279">
        <v>4</v>
      </c>
      <c r="AC3279">
        <v>2021</v>
      </c>
      <c r="AD3279" s="1">
        <v>44228</v>
      </c>
      <c r="AE3279" t="s">
        <v>61</v>
      </c>
      <c r="AF3279" t="s">
        <v>88</v>
      </c>
      <c r="AG3279" t="str">
        <f t="shared" si="207"/>
        <v>Include</v>
      </c>
      <c r="AH3279">
        <f t="shared" si="204"/>
        <v>0</v>
      </c>
      <c r="AI3279">
        <f t="shared" si="205"/>
        <v>0</v>
      </c>
      <c r="AJ3279">
        <f t="shared" si="206"/>
        <v>0</v>
      </c>
      <c r="AK3279" s="15">
        <f>1</f>
        <v>1</v>
      </c>
    </row>
    <row r="3280" spans="1:37" x14ac:dyDescent="0.3">
      <c r="A3280" t="s">
        <v>7152</v>
      </c>
      <c r="B3280" s="1">
        <v>44249</v>
      </c>
      <c r="C3280" s="1">
        <v>44249</v>
      </c>
      <c r="D3280" t="s">
        <v>7153</v>
      </c>
      <c r="E3280" t="s">
        <v>381</v>
      </c>
      <c r="F3280">
        <v>40</v>
      </c>
      <c r="G3280">
        <v>40</v>
      </c>
      <c r="H3280" t="s">
        <v>340</v>
      </c>
      <c r="I3280" t="s">
        <v>35</v>
      </c>
      <c r="J3280" t="s">
        <v>57</v>
      </c>
      <c r="K3280" t="s">
        <v>66</v>
      </c>
      <c r="L3280" t="s">
        <v>74</v>
      </c>
      <c r="M3280" t="s">
        <v>170</v>
      </c>
      <c r="N3280">
        <v>9</v>
      </c>
      <c r="O3280">
        <v>9</v>
      </c>
      <c r="P3280">
        <v>27718.27</v>
      </c>
      <c r="R3280">
        <v>228875.11</v>
      </c>
      <c r="S3280">
        <v>36385.339999999997</v>
      </c>
      <c r="T3280" s="3">
        <v>0.159</v>
      </c>
      <c r="U3280">
        <v>75.400000000000006</v>
      </c>
      <c r="V3280" t="s">
        <v>52</v>
      </c>
      <c r="W3280">
        <v>1</v>
      </c>
      <c r="X3280" t="b">
        <v>0</v>
      </c>
      <c r="Y3280" t="s">
        <v>60</v>
      </c>
      <c r="Z3280" t="s">
        <v>60</v>
      </c>
      <c r="AA3280">
        <v>3</v>
      </c>
      <c r="AB3280">
        <v>3</v>
      </c>
      <c r="AC3280">
        <v>2021</v>
      </c>
      <c r="AD3280" s="1">
        <v>44228</v>
      </c>
      <c r="AE3280" t="s">
        <v>61</v>
      </c>
      <c r="AF3280" t="s">
        <v>201</v>
      </c>
      <c r="AG3280" t="str">
        <f t="shared" si="207"/>
        <v>Include</v>
      </c>
      <c r="AH3280">
        <f t="shared" si="204"/>
        <v>0</v>
      </c>
      <c r="AI3280">
        <f t="shared" si="205"/>
        <v>1</v>
      </c>
      <c r="AJ3280">
        <f t="shared" si="206"/>
        <v>0</v>
      </c>
      <c r="AK3280" s="15">
        <f>1</f>
        <v>1</v>
      </c>
    </row>
    <row r="3281" spans="1:37" x14ac:dyDescent="0.3">
      <c r="A3281" t="s">
        <v>7154</v>
      </c>
      <c r="B3281" s="1">
        <v>44248</v>
      </c>
      <c r="C3281" s="1">
        <v>44248</v>
      </c>
      <c r="D3281" t="s">
        <v>7155</v>
      </c>
      <c r="E3281" t="s">
        <v>1897</v>
      </c>
      <c r="F3281">
        <v>33</v>
      </c>
      <c r="G3281">
        <v>33</v>
      </c>
      <c r="H3281" t="s">
        <v>47</v>
      </c>
      <c r="I3281" t="s">
        <v>47</v>
      </c>
      <c r="J3281" t="s">
        <v>57</v>
      </c>
      <c r="K3281" t="s">
        <v>155</v>
      </c>
      <c r="L3281" t="s">
        <v>140</v>
      </c>
      <c r="M3281" t="s">
        <v>372</v>
      </c>
      <c r="N3281">
        <v>1</v>
      </c>
      <c r="O3281">
        <v>1</v>
      </c>
      <c r="P3281">
        <v>1520.56</v>
      </c>
      <c r="Q3281" s="2">
        <v>0.38</v>
      </c>
      <c r="R3281">
        <v>857.74</v>
      </c>
      <c r="S3281">
        <v>372.68</v>
      </c>
      <c r="T3281" s="3">
        <v>0.434</v>
      </c>
      <c r="U3281">
        <v>82.69</v>
      </c>
      <c r="V3281" t="s">
        <v>52</v>
      </c>
      <c r="X3281" t="b">
        <v>1</v>
      </c>
      <c r="Y3281" t="s">
        <v>41</v>
      </c>
      <c r="Z3281" t="s">
        <v>41</v>
      </c>
      <c r="AA3281">
        <v>8</v>
      </c>
      <c r="AB3281">
        <v>8</v>
      </c>
      <c r="AC3281">
        <v>2021</v>
      </c>
      <c r="AD3281" s="1">
        <v>44228</v>
      </c>
      <c r="AE3281" t="s">
        <v>87</v>
      </c>
      <c r="AF3281" t="s">
        <v>62</v>
      </c>
      <c r="AG3281" t="str">
        <f t="shared" si="207"/>
        <v>Include</v>
      </c>
      <c r="AH3281">
        <f t="shared" si="204"/>
        <v>1</v>
      </c>
      <c r="AI3281">
        <f t="shared" si="205"/>
        <v>1</v>
      </c>
      <c r="AJ3281">
        <f t="shared" si="206"/>
        <v>0</v>
      </c>
      <c r="AK3281" s="15">
        <f>1</f>
        <v>1</v>
      </c>
    </row>
    <row r="3282" spans="1:37" x14ac:dyDescent="0.3">
      <c r="A3282" t="s">
        <v>7156</v>
      </c>
      <c r="B3282" s="1">
        <v>44248</v>
      </c>
      <c r="C3282" s="1">
        <v>44248</v>
      </c>
      <c r="D3282" t="s">
        <v>7157</v>
      </c>
      <c r="E3282" t="s">
        <v>599</v>
      </c>
      <c r="F3282">
        <v>46</v>
      </c>
      <c r="G3282">
        <v>46</v>
      </c>
      <c r="H3282" t="s">
        <v>47</v>
      </c>
      <c r="I3282" t="s">
        <v>47</v>
      </c>
      <c r="J3282" t="s">
        <v>116</v>
      </c>
      <c r="K3282" t="s">
        <v>260</v>
      </c>
      <c r="L3282" t="s">
        <v>97</v>
      </c>
      <c r="M3282" t="s">
        <v>361</v>
      </c>
      <c r="P3282">
        <v>1150.6199999999999</v>
      </c>
      <c r="Q3282" s="2">
        <v>0.16</v>
      </c>
      <c r="R3282">
        <v>1012.64</v>
      </c>
      <c r="S3282">
        <v>376.47</v>
      </c>
      <c r="T3282" s="3">
        <v>0.372</v>
      </c>
      <c r="U3282">
        <v>51.2</v>
      </c>
      <c r="V3282" t="s">
        <v>52</v>
      </c>
      <c r="W3282">
        <v>5</v>
      </c>
      <c r="X3282" t="b">
        <v>0</v>
      </c>
      <c r="Y3282" t="s">
        <v>60</v>
      </c>
      <c r="Z3282" t="s">
        <v>60</v>
      </c>
      <c r="AA3282">
        <v>6</v>
      </c>
      <c r="AB3282">
        <v>6</v>
      </c>
      <c r="AC3282">
        <v>2021</v>
      </c>
      <c r="AD3282" s="1">
        <v>44228</v>
      </c>
      <c r="AE3282" t="s">
        <v>101</v>
      </c>
      <c r="AF3282" t="s">
        <v>88</v>
      </c>
      <c r="AG3282" t="str">
        <f t="shared" si="207"/>
        <v>Include</v>
      </c>
      <c r="AH3282">
        <f t="shared" si="204"/>
        <v>0</v>
      </c>
      <c r="AI3282">
        <f t="shared" si="205"/>
        <v>1</v>
      </c>
      <c r="AJ3282">
        <f t="shared" si="206"/>
        <v>0</v>
      </c>
      <c r="AK3282" s="15">
        <f>1</f>
        <v>1</v>
      </c>
    </row>
    <row r="3283" spans="1:37" x14ac:dyDescent="0.3">
      <c r="A3283" t="s">
        <v>7158</v>
      </c>
      <c r="B3283" s="1">
        <v>44244</v>
      </c>
      <c r="C3283" s="1">
        <v>44244</v>
      </c>
      <c r="D3283" t="s">
        <v>7159</v>
      </c>
      <c r="E3283" t="s">
        <v>1693</v>
      </c>
      <c r="F3283">
        <v>48</v>
      </c>
      <c r="G3283">
        <v>48</v>
      </c>
      <c r="H3283" t="s">
        <v>35</v>
      </c>
      <c r="I3283" t="s">
        <v>35</v>
      </c>
      <c r="J3283" t="s">
        <v>116</v>
      </c>
      <c r="K3283" t="s">
        <v>150</v>
      </c>
      <c r="L3283" t="s">
        <v>111</v>
      </c>
      <c r="M3283" t="s">
        <v>123</v>
      </c>
      <c r="N3283">
        <v>3</v>
      </c>
      <c r="O3283">
        <v>3</v>
      </c>
      <c r="P3283">
        <v>11359.59</v>
      </c>
      <c r="Q3283" s="2">
        <v>0.01</v>
      </c>
      <c r="R3283">
        <v>30752.81</v>
      </c>
      <c r="S3283">
        <v>7374.96</v>
      </c>
      <c r="T3283" s="3">
        <v>0.24</v>
      </c>
      <c r="U3283">
        <v>41.65</v>
      </c>
      <c r="V3283" t="s">
        <v>132</v>
      </c>
      <c r="W3283">
        <v>1</v>
      </c>
      <c r="X3283" t="b">
        <v>0</v>
      </c>
      <c r="Y3283" t="s">
        <v>60</v>
      </c>
      <c r="Z3283" t="s">
        <v>60</v>
      </c>
      <c r="AA3283">
        <v>8</v>
      </c>
      <c r="AB3283">
        <v>8</v>
      </c>
      <c r="AC3283">
        <v>2021</v>
      </c>
      <c r="AD3283" s="1">
        <v>44228</v>
      </c>
      <c r="AE3283" t="s">
        <v>101</v>
      </c>
      <c r="AF3283" t="s">
        <v>69</v>
      </c>
      <c r="AG3283" t="str">
        <f t="shared" si="207"/>
        <v>Include</v>
      </c>
      <c r="AH3283">
        <f t="shared" si="204"/>
        <v>0</v>
      </c>
      <c r="AI3283">
        <f t="shared" si="205"/>
        <v>1</v>
      </c>
      <c r="AJ3283">
        <f t="shared" si="206"/>
        <v>0</v>
      </c>
      <c r="AK3283" s="15">
        <f>1</f>
        <v>1</v>
      </c>
    </row>
    <row r="3284" spans="1:37" x14ac:dyDescent="0.3">
      <c r="A3284" t="s">
        <v>7160</v>
      </c>
      <c r="B3284" s="1">
        <v>44244</v>
      </c>
      <c r="C3284" s="1">
        <v>44244</v>
      </c>
      <c r="D3284" t="s">
        <v>7161</v>
      </c>
      <c r="E3284" t="s">
        <v>1138</v>
      </c>
      <c r="F3284">
        <v>25</v>
      </c>
      <c r="G3284">
        <v>25</v>
      </c>
      <c r="H3284" t="s">
        <v>81</v>
      </c>
      <c r="I3284" t="s">
        <v>81</v>
      </c>
      <c r="J3284" t="s">
        <v>82</v>
      </c>
      <c r="K3284" t="s">
        <v>131</v>
      </c>
      <c r="L3284" t="s">
        <v>111</v>
      </c>
      <c r="M3284" t="s">
        <v>112</v>
      </c>
      <c r="N3284">
        <v>1</v>
      </c>
      <c r="O3284">
        <v>1</v>
      </c>
      <c r="P3284">
        <v>14980.35</v>
      </c>
      <c r="Q3284" s="2">
        <v>0.06</v>
      </c>
      <c r="R3284">
        <v>16007.63</v>
      </c>
      <c r="S3284">
        <v>3501.94</v>
      </c>
      <c r="T3284" s="3">
        <v>0.219</v>
      </c>
      <c r="U3284">
        <v>66.95</v>
      </c>
      <c r="V3284" t="s">
        <v>68</v>
      </c>
      <c r="W3284">
        <v>5</v>
      </c>
      <c r="X3284" t="b">
        <v>0</v>
      </c>
      <c r="Y3284" t="s">
        <v>60</v>
      </c>
      <c r="Z3284" t="s">
        <v>60</v>
      </c>
      <c r="AA3284">
        <v>8</v>
      </c>
      <c r="AB3284">
        <v>8</v>
      </c>
      <c r="AC3284">
        <v>2021</v>
      </c>
      <c r="AD3284" s="1">
        <v>44228</v>
      </c>
      <c r="AE3284" t="s">
        <v>53</v>
      </c>
      <c r="AF3284" t="s">
        <v>69</v>
      </c>
      <c r="AG3284" t="str">
        <f t="shared" si="207"/>
        <v>Include</v>
      </c>
      <c r="AH3284">
        <f t="shared" si="204"/>
        <v>0</v>
      </c>
      <c r="AI3284">
        <f t="shared" si="205"/>
        <v>1</v>
      </c>
      <c r="AJ3284">
        <f t="shared" si="206"/>
        <v>0</v>
      </c>
      <c r="AK3284" s="15">
        <f>1</f>
        <v>1</v>
      </c>
    </row>
    <row r="3285" spans="1:37" x14ac:dyDescent="0.3">
      <c r="A3285" t="s">
        <v>7162</v>
      </c>
      <c r="B3285" s="1">
        <v>44244</v>
      </c>
      <c r="C3285" s="1">
        <v>44244</v>
      </c>
      <c r="D3285" t="s">
        <v>7163</v>
      </c>
      <c r="E3285" t="s">
        <v>1192</v>
      </c>
      <c r="F3285">
        <v>14</v>
      </c>
      <c r="G3285">
        <v>14</v>
      </c>
      <c r="H3285" t="s">
        <v>81</v>
      </c>
      <c r="I3285" t="s">
        <v>81</v>
      </c>
      <c r="J3285" t="s">
        <v>36</v>
      </c>
      <c r="K3285" t="s">
        <v>37</v>
      </c>
      <c r="L3285" t="s">
        <v>111</v>
      </c>
      <c r="M3285" t="s">
        <v>112</v>
      </c>
      <c r="N3285">
        <v>10</v>
      </c>
      <c r="O3285">
        <v>10</v>
      </c>
      <c r="P3285">
        <v>10161.64</v>
      </c>
      <c r="Q3285" s="2">
        <v>0.01</v>
      </c>
      <c r="R3285">
        <v>88906.61</v>
      </c>
      <c r="S3285">
        <v>14067.58</v>
      </c>
      <c r="T3285" s="3">
        <v>0.158</v>
      </c>
      <c r="U3285">
        <v>19.18</v>
      </c>
      <c r="V3285" t="s">
        <v>40</v>
      </c>
      <c r="W3285">
        <v>5</v>
      </c>
      <c r="X3285" t="b">
        <v>0</v>
      </c>
      <c r="Y3285" t="s">
        <v>60</v>
      </c>
      <c r="Z3285" t="s">
        <v>60</v>
      </c>
      <c r="AA3285">
        <v>9</v>
      </c>
      <c r="AB3285">
        <v>9</v>
      </c>
      <c r="AC3285">
        <v>2021</v>
      </c>
      <c r="AD3285" s="1">
        <v>44228</v>
      </c>
      <c r="AE3285" t="s">
        <v>42</v>
      </c>
      <c r="AF3285" t="s">
        <v>69</v>
      </c>
      <c r="AG3285" t="str">
        <f t="shared" si="207"/>
        <v>Include</v>
      </c>
      <c r="AH3285">
        <f t="shared" si="204"/>
        <v>0</v>
      </c>
      <c r="AI3285">
        <f t="shared" si="205"/>
        <v>1</v>
      </c>
      <c r="AJ3285">
        <f t="shared" si="206"/>
        <v>0</v>
      </c>
      <c r="AK3285" s="15">
        <f>1</f>
        <v>1</v>
      </c>
    </row>
    <row r="3286" spans="1:37" x14ac:dyDescent="0.3">
      <c r="A3286" t="s">
        <v>7164</v>
      </c>
      <c r="B3286" s="1">
        <v>44244</v>
      </c>
      <c r="C3286" s="1">
        <v>44244</v>
      </c>
      <c r="D3286" t="s">
        <v>6491</v>
      </c>
      <c r="E3286" t="s">
        <v>1019</v>
      </c>
      <c r="F3286">
        <v>44</v>
      </c>
      <c r="G3286">
        <v>44</v>
      </c>
      <c r="H3286" t="s">
        <v>35</v>
      </c>
      <c r="I3286" t="s">
        <v>35</v>
      </c>
      <c r="J3286" t="s">
        <v>48</v>
      </c>
      <c r="K3286" t="s">
        <v>230</v>
      </c>
      <c r="L3286" t="s">
        <v>84</v>
      </c>
      <c r="M3286" t="s">
        <v>85</v>
      </c>
      <c r="N3286">
        <v>7</v>
      </c>
      <c r="O3286">
        <v>7</v>
      </c>
      <c r="P3286">
        <v>245.03</v>
      </c>
      <c r="Q3286" s="2">
        <v>0.09</v>
      </c>
      <c r="R3286">
        <v>1547.66</v>
      </c>
      <c r="S3286">
        <v>97.99</v>
      </c>
      <c r="T3286" s="3">
        <v>6.3E-2</v>
      </c>
      <c r="U3286">
        <v>69.709999999999994</v>
      </c>
      <c r="V3286" t="s">
        <v>76</v>
      </c>
      <c r="W3286">
        <v>3</v>
      </c>
      <c r="X3286" t="b">
        <v>0</v>
      </c>
      <c r="Y3286" t="s">
        <v>60</v>
      </c>
      <c r="Z3286" t="s">
        <v>60</v>
      </c>
      <c r="AA3286">
        <v>7</v>
      </c>
      <c r="AB3286">
        <v>7</v>
      </c>
      <c r="AC3286">
        <v>2021</v>
      </c>
      <c r="AD3286" s="1">
        <v>44228</v>
      </c>
      <c r="AE3286" t="s">
        <v>61</v>
      </c>
      <c r="AF3286" t="s">
        <v>69</v>
      </c>
      <c r="AG3286" t="str">
        <f t="shared" si="207"/>
        <v>Include</v>
      </c>
      <c r="AH3286">
        <f t="shared" si="204"/>
        <v>0</v>
      </c>
      <c r="AI3286">
        <f t="shared" si="205"/>
        <v>1</v>
      </c>
      <c r="AJ3286">
        <f t="shared" si="206"/>
        <v>0</v>
      </c>
      <c r="AK3286" s="15">
        <f>1</f>
        <v>1</v>
      </c>
    </row>
    <row r="3287" spans="1:37" x14ac:dyDescent="0.3">
      <c r="A3287" t="s">
        <v>7165</v>
      </c>
      <c r="B3287" s="1">
        <v>44243</v>
      </c>
      <c r="C3287" s="1">
        <v>44243</v>
      </c>
      <c r="D3287" t="s">
        <v>7166</v>
      </c>
      <c r="E3287" t="s">
        <v>1782</v>
      </c>
      <c r="F3287">
        <v>36</v>
      </c>
      <c r="G3287">
        <v>36</v>
      </c>
      <c r="H3287" t="s">
        <v>47</v>
      </c>
      <c r="I3287" t="s">
        <v>47</v>
      </c>
      <c r="J3287" t="s">
        <v>36</v>
      </c>
      <c r="K3287" t="s">
        <v>106</v>
      </c>
      <c r="L3287" t="s">
        <v>74</v>
      </c>
      <c r="M3287" t="s">
        <v>127</v>
      </c>
      <c r="N3287">
        <v>3</v>
      </c>
      <c r="O3287">
        <v>3</v>
      </c>
      <c r="P3287">
        <v>48921.59</v>
      </c>
      <c r="Q3287" s="2">
        <v>0.19</v>
      </c>
      <c r="R3287">
        <v>107608.01</v>
      </c>
      <c r="S3287">
        <v>16935.060000000001</v>
      </c>
      <c r="T3287" s="3">
        <v>0.157</v>
      </c>
      <c r="U3287">
        <v>46.65</v>
      </c>
      <c r="V3287" t="s">
        <v>68</v>
      </c>
      <c r="W3287">
        <v>1</v>
      </c>
      <c r="X3287" t="b">
        <v>0</v>
      </c>
      <c r="Y3287" t="s">
        <v>60</v>
      </c>
      <c r="Z3287" t="s">
        <v>60</v>
      </c>
      <c r="AA3287">
        <v>3</v>
      </c>
      <c r="AB3287">
        <v>3</v>
      </c>
      <c r="AC3287">
        <v>2021</v>
      </c>
      <c r="AD3287" s="1">
        <v>44228</v>
      </c>
      <c r="AE3287" t="s">
        <v>61</v>
      </c>
      <c r="AF3287" t="s">
        <v>88</v>
      </c>
      <c r="AG3287" t="str">
        <f t="shared" si="207"/>
        <v>Include</v>
      </c>
      <c r="AH3287">
        <f t="shared" si="204"/>
        <v>0</v>
      </c>
      <c r="AI3287">
        <f t="shared" si="205"/>
        <v>1</v>
      </c>
      <c r="AJ3287">
        <f t="shared" si="206"/>
        <v>0</v>
      </c>
      <c r="AK3287" s="15">
        <f>1</f>
        <v>1</v>
      </c>
    </row>
    <row r="3288" spans="1:37" x14ac:dyDescent="0.3">
      <c r="A3288" t="s">
        <v>7167</v>
      </c>
      <c r="B3288" s="1">
        <v>44243</v>
      </c>
      <c r="C3288" s="1">
        <v>44243</v>
      </c>
      <c r="D3288" t="s">
        <v>7168</v>
      </c>
      <c r="E3288" t="s">
        <v>517</v>
      </c>
      <c r="F3288">
        <v>41</v>
      </c>
      <c r="G3288">
        <v>41</v>
      </c>
      <c r="H3288" t="s">
        <v>81</v>
      </c>
      <c r="I3288" t="s">
        <v>81</v>
      </c>
      <c r="J3288" t="s">
        <v>82</v>
      </c>
      <c r="K3288" t="s">
        <v>122</v>
      </c>
      <c r="L3288" t="s">
        <v>111</v>
      </c>
      <c r="M3288" t="s">
        <v>856</v>
      </c>
      <c r="N3288">
        <v>6</v>
      </c>
      <c r="O3288">
        <v>6</v>
      </c>
      <c r="P3288">
        <v>4631.4399999999996</v>
      </c>
      <c r="Q3288" s="2">
        <v>0.05</v>
      </c>
      <c r="R3288">
        <v>23451.19</v>
      </c>
      <c r="S3288">
        <v>4924.6899999999996</v>
      </c>
      <c r="T3288" s="3">
        <v>0.21</v>
      </c>
      <c r="U3288">
        <v>43.93</v>
      </c>
      <c r="V3288" t="s">
        <v>68</v>
      </c>
      <c r="W3288">
        <v>3</v>
      </c>
      <c r="X3288" t="b">
        <v>1</v>
      </c>
      <c r="Y3288" t="s">
        <v>41</v>
      </c>
      <c r="Z3288" t="s">
        <v>41</v>
      </c>
      <c r="AA3288">
        <v>4</v>
      </c>
      <c r="AB3288">
        <v>4</v>
      </c>
      <c r="AC3288">
        <v>2021</v>
      </c>
      <c r="AD3288" s="1">
        <v>44228</v>
      </c>
      <c r="AE3288" t="s">
        <v>61</v>
      </c>
      <c r="AF3288" t="s">
        <v>69</v>
      </c>
      <c r="AG3288" t="str">
        <f t="shared" si="207"/>
        <v>Include</v>
      </c>
      <c r="AH3288">
        <f t="shared" si="204"/>
        <v>1</v>
      </c>
      <c r="AI3288">
        <f t="shared" si="205"/>
        <v>1</v>
      </c>
      <c r="AJ3288">
        <f t="shared" si="206"/>
        <v>0</v>
      </c>
      <c r="AK3288" s="15">
        <f>1</f>
        <v>1</v>
      </c>
    </row>
    <row r="3289" spans="1:37" x14ac:dyDescent="0.3">
      <c r="A3289" t="s">
        <v>7169</v>
      </c>
      <c r="B3289" s="1">
        <v>44242</v>
      </c>
      <c r="C3289" s="1">
        <v>44242</v>
      </c>
      <c r="D3289" t="s">
        <v>7170</v>
      </c>
      <c r="E3289" t="s">
        <v>1231</v>
      </c>
      <c r="F3289">
        <v>15</v>
      </c>
      <c r="G3289">
        <v>15</v>
      </c>
      <c r="H3289" t="s">
        <v>47</v>
      </c>
      <c r="I3289" t="s">
        <v>47</v>
      </c>
      <c r="J3289" t="s">
        <v>82</v>
      </c>
      <c r="K3289" t="s">
        <v>131</v>
      </c>
      <c r="L3289" t="s">
        <v>50</v>
      </c>
      <c r="M3289" t="s">
        <v>186</v>
      </c>
      <c r="N3289">
        <v>5</v>
      </c>
      <c r="O3289">
        <v>5</v>
      </c>
      <c r="P3289">
        <v>17189.599999999999</v>
      </c>
      <c r="Q3289" s="2">
        <v>0.27</v>
      </c>
      <c r="R3289">
        <v>55435.55</v>
      </c>
      <c r="S3289">
        <v>13684.7</v>
      </c>
      <c r="T3289" s="3">
        <v>0.247</v>
      </c>
      <c r="U3289">
        <v>59.73</v>
      </c>
      <c r="V3289" t="s">
        <v>68</v>
      </c>
      <c r="W3289">
        <v>3</v>
      </c>
      <c r="X3289" t="b">
        <v>0</v>
      </c>
      <c r="Y3289" t="s">
        <v>60</v>
      </c>
      <c r="Z3289" t="s">
        <v>60</v>
      </c>
      <c r="AA3289">
        <v>6</v>
      </c>
      <c r="AB3289">
        <v>6</v>
      </c>
      <c r="AC3289">
        <v>2021</v>
      </c>
      <c r="AD3289" s="1">
        <v>44228</v>
      </c>
      <c r="AE3289" t="s">
        <v>42</v>
      </c>
      <c r="AF3289" t="s">
        <v>43</v>
      </c>
      <c r="AG3289" t="str">
        <f t="shared" si="207"/>
        <v>Include</v>
      </c>
      <c r="AH3289">
        <f t="shared" si="204"/>
        <v>0</v>
      </c>
      <c r="AI3289">
        <f t="shared" si="205"/>
        <v>1</v>
      </c>
      <c r="AJ3289">
        <f t="shared" si="206"/>
        <v>0</v>
      </c>
      <c r="AK3289" s="15">
        <f>1</f>
        <v>1</v>
      </c>
    </row>
    <row r="3290" spans="1:37" x14ac:dyDescent="0.3">
      <c r="A3290" t="s">
        <v>7171</v>
      </c>
      <c r="B3290" s="1">
        <v>44240</v>
      </c>
      <c r="C3290" s="1">
        <v>44240</v>
      </c>
      <c r="D3290" t="s">
        <v>7172</v>
      </c>
      <c r="E3290" t="s">
        <v>551</v>
      </c>
      <c r="F3290">
        <v>31</v>
      </c>
      <c r="G3290">
        <v>31</v>
      </c>
      <c r="H3290" t="s">
        <v>35</v>
      </c>
      <c r="I3290" t="s">
        <v>35</v>
      </c>
      <c r="J3290" t="s">
        <v>116</v>
      </c>
      <c r="K3290" t="s">
        <v>247</v>
      </c>
      <c r="L3290" t="s">
        <v>50</v>
      </c>
      <c r="M3290" t="s">
        <v>59</v>
      </c>
      <c r="N3290">
        <v>7</v>
      </c>
      <c r="O3290">
        <v>7</v>
      </c>
      <c r="P3290">
        <v>16795.84</v>
      </c>
      <c r="Q3290" s="2">
        <v>0.36</v>
      </c>
      <c r="R3290">
        <v>56221.37</v>
      </c>
      <c r="S3290">
        <v>12491.37</v>
      </c>
      <c r="T3290" s="3">
        <v>0.222</v>
      </c>
      <c r="U3290">
        <v>56.62</v>
      </c>
      <c r="V3290" t="s">
        <v>52</v>
      </c>
      <c r="W3290">
        <v>2</v>
      </c>
      <c r="X3290" t="b">
        <v>1</v>
      </c>
      <c r="Y3290" t="s">
        <v>41</v>
      </c>
      <c r="Z3290" t="s">
        <v>41</v>
      </c>
      <c r="AA3290">
        <v>2</v>
      </c>
      <c r="AB3290">
        <v>2</v>
      </c>
      <c r="AC3290">
        <v>2021</v>
      </c>
      <c r="AD3290" s="1">
        <v>44228</v>
      </c>
      <c r="AE3290" t="s">
        <v>87</v>
      </c>
      <c r="AF3290" t="s">
        <v>62</v>
      </c>
      <c r="AG3290" t="str">
        <f t="shared" si="207"/>
        <v>Include</v>
      </c>
      <c r="AH3290">
        <f t="shared" si="204"/>
        <v>1</v>
      </c>
      <c r="AI3290">
        <f t="shared" si="205"/>
        <v>1</v>
      </c>
      <c r="AJ3290">
        <f t="shared" si="206"/>
        <v>0</v>
      </c>
      <c r="AK3290" s="15">
        <f>1</f>
        <v>1</v>
      </c>
    </row>
    <row r="3291" spans="1:37" x14ac:dyDescent="0.3">
      <c r="A3291" t="s">
        <v>7173</v>
      </c>
      <c r="B3291" s="1">
        <v>44238</v>
      </c>
      <c r="C3291" s="1">
        <v>44238</v>
      </c>
      <c r="D3291" t="s">
        <v>7174</v>
      </c>
      <c r="E3291" t="s">
        <v>1068</v>
      </c>
      <c r="F3291">
        <v>21</v>
      </c>
      <c r="G3291">
        <v>21</v>
      </c>
      <c r="H3291" t="s">
        <v>173</v>
      </c>
      <c r="I3291" t="s">
        <v>81</v>
      </c>
      <c r="J3291" t="s">
        <v>57</v>
      </c>
      <c r="K3291" t="s">
        <v>155</v>
      </c>
      <c r="L3291" t="s">
        <v>111</v>
      </c>
      <c r="M3291" t="s">
        <v>200</v>
      </c>
      <c r="N3291">
        <v>6</v>
      </c>
      <c r="O3291">
        <v>6</v>
      </c>
      <c r="P3291">
        <v>9644.7800000000007</v>
      </c>
      <c r="Q3291" s="2">
        <v>0.12</v>
      </c>
      <c r="R3291">
        <v>53077.760000000002</v>
      </c>
      <c r="S3291">
        <v>12558.1</v>
      </c>
      <c r="T3291" s="3">
        <v>0.23699999999999999</v>
      </c>
      <c r="U3291">
        <v>95.75</v>
      </c>
      <c r="V3291" t="s">
        <v>132</v>
      </c>
      <c r="W3291">
        <v>3</v>
      </c>
      <c r="X3291" t="b">
        <v>0</v>
      </c>
      <c r="Y3291" t="s">
        <v>142</v>
      </c>
      <c r="Z3291" t="s">
        <v>142</v>
      </c>
      <c r="AA3291">
        <v>9</v>
      </c>
      <c r="AB3291">
        <v>9</v>
      </c>
      <c r="AC3291">
        <v>2021</v>
      </c>
      <c r="AD3291" s="1">
        <v>44228</v>
      </c>
      <c r="AE3291" t="s">
        <v>53</v>
      </c>
      <c r="AF3291" t="s">
        <v>88</v>
      </c>
      <c r="AG3291" t="str">
        <f t="shared" si="207"/>
        <v>Include</v>
      </c>
      <c r="AH3291">
        <f t="shared" si="204"/>
        <v>0</v>
      </c>
      <c r="AI3291">
        <f t="shared" si="205"/>
        <v>0</v>
      </c>
      <c r="AJ3291">
        <f t="shared" si="206"/>
        <v>0</v>
      </c>
      <c r="AK3291" s="15">
        <f>1</f>
        <v>1</v>
      </c>
    </row>
    <row r="3292" spans="1:37" x14ac:dyDescent="0.3">
      <c r="A3292" t="s">
        <v>7175</v>
      </c>
      <c r="B3292" s="1">
        <v>44238</v>
      </c>
      <c r="C3292" s="1">
        <v>44238</v>
      </c>
      <c r="D3292" t="s">
        <v>7176</v>
      </c>
      <c r="E3292" t="s">
        <v>402</v>
      </c>
      <c r="F3292">
        <v>71</v>
      </c>
      <c r="G3292">
        <v>71</v>
      </c>
      <c r="H3292" t="s">
        <v>81</v>
      </c>
      <c r="I3292" t="s">
        <v>81</v>
      </c>
      <c r="J3292" t="s">
        <v>48</v>
      </c>
      <c r="K3292" t="s">
        <v>230</v>
      </c>
      <c r="L3292" t="s">
        <v>111</v>
      </c>
      <c r="M3292" t="s">
        <v>856</v>
      </c>
      <c r="N3292">
        <v>2</v>
      </c>
      <c r="O3292">
        <v>2</v>
      </c>
      <c r="P3292">
        <v>1368.36</v>
      </c>
      <c r="R3292">
        <v>2751.01</v>
      </c>
      <c r="S3292">
        <v>302.67</v>
      </c>
      <c r="T3292" s="3">
        <v>0.11</v>
      </c>
      <c r="U3292">
        <v>73.319999999999993</v>
      </c>
      <c r="V3292" t="s">
        <v>132</v>
      </c>
      <c r="W3292">
        <v>5</v>
      </c>
      <c r="X3292" t="b">
        <v>0</v>
      </c>
      <c r="Y3292" t="s">
        <v>60</v>
      </c>
      <c r="Z3292" t="s">
        <v>60</v>
      </c>
      <c r="AA3292">
        <v>3</v>
      </c>
      <c r="AB3292">
        <v>3</v>
      </c>
      <c r="AC3292">
        <v>2021</v>
      </c>
      <c r="AD3292" s="1">
        <v>44228</v>
      </c>
      <c r="AE3292" t="s">
        <v>520</v>
      </c>
      <c r="AF3292" t="s">
        <v>201</v>
      </c>
      <c r="AG3292" t="str">
        <f t="shared" si="207"/>
        <v>Include</v>
      </c>
      <c r="AH3292">
        <f t="shared" si="204"/>
        <v>0</v>
      </c>
      <c r="AI3292">
        <f t="shared" si="205"/>
        <v>1</v>
      </c>
      <c r="AJ3292">
        <f t="shared" si="206"/>
        <v>0</v>
      </c>
      <c r="AK3292" s="15">
        <f>1</f>
        <v>1</v>
      </c>
    </row>
    <row r="3293" spans="1:37" x14ac:dyDescent="0.3">
      <c r="A3293" t="s">
        <v>7177</v>
      </c>
      <c r="B3293" t="s">
        <v>7178</v>
      </c>
      <c r="C3293" s="1">
        <v>44237</v>
      </c>
      <c r="D3293" t="s">
        <v>7179</v>
      </c>
      <c r="E3293" t="s">
        <v>645</v>
      </c>
      <c r="F3293">
        <v>23</v>
      </c>
      <c r="G3293">
        <v>23</v>
      </c>
      <c r="H3293" t="s">
        <v>47</v>
      </c>
      <c r="I3293" t="s">
        <v>47</v>
      </c>
      <c r="J3293" t="s">
        <v>82</v>
      </c>
      <c r="K3293" t="s">
        <v>266</v>
      </c>
      <c r="L3293" t="s">
        <v>74</v>
      </c>
      <c r="M3293" t="s">
        <v>453</v>
      </c>
      <c r="N3293">
        <v>7</v>
      </c>
      <c r="O3293">
        <v>7</v>
      </c>
      <c r="P3293">
        <v>60825.33</v>
      </c>
      <c r="Q3293" s="2">
        <v>0.39</v>
      </c>
      <c r="R3293">
        <v>203704.25</v>
      </c>
      <c r="S3293">
        <v>27664.1</v>
      </c>
      <c r="T3293" s="3">
        <v>0.13600000000000001</v>
      </c>
      <c r="U3293">
        <v>67.78</v>
      </c>
      <c r="V3293" t="s">
        <v>40</v>
      </c>
      <c r="W3293">
        <v>1</v>
      </c>
      <c r="X3293" t="b">
        <v>0</v>
      </c>
      <c r="Y3293" t="s">
        <v>60</v>
      </c>
      <c r="Z3293" t="s">
        <v>60</v>
      </c>
      <c r="AA3293">
        <v>8</v>
      </c>
      <c r="AB3293">
        <v>8</v>
      </c>
      <c r="AC3293">
        <v>2021</v>
      </c>
      <c r="AD3293" s="1">
        <v>44228</v>
      </c>
      <c r="AE3293" t="s">
        <v>53</v>
      </c>
      <c r="AF3293" t="s">
        <v>62</v>
      </c>
      <c r="AG3293" t="str">
        <f t="shared" si="207"/>
        <v>Include</v>
      </c>
      <c r="AH3293">
        <f t="shared" si="204"/>
        <v>0</v>
      </c>
      <c r="AI3293">
        <f t="shared" si="205"/>
        <v>1</v>
      </c>
      <c r="AJ3293">
        <f t="shared" si="206"/>
        <v>0</v>
      </c>
      <c r="AK3293" s="15">
        <f>1</f>
        <v>1</v>
      </c>
    </row>
    <row r="3294" spans="1:37" x14ac:dyDescent="0.3">
      <c r="A3294" t="s">
        <v>7180</v>
      </c>
      <c r="B3294" s="1">
        <v>44237</v>
      </c>
      <c r="C3294" s="1">
        <v>44237</v>
      </c>
      <c r="D3294" t="s">
        <v>7181</v>
      </c>
      <c r="E3294" t="s">
        <v>331</v>
      </c>
      <c r="F3294">
        <v>40</v>
      </c>
      <c r="G3294">
        <v>40</v>
      </c>
      <c r="H3294" t="s">
        <v>35</v>
      </c>
      <c r="I3294" t="s">
        <v>35</v>
      </c>
      <c r="J3294" t="s">
        <v>36</v>
      </c>
      <c r="K3294" t="s">
        <v>37</v>
      </c>
      <c r="L3294" t="s">
        <v>111</v>
      </c>
      <c r="M3294" t="s">
        <v>200</v>
      </c>
      <c r="N3294">
        <v>2</v>
      </c>
      <c r="O3294">
        <v>2</v>
      </c>
      <c r="P3294">
        <v>660.31</v>
      </c>
      <c r="Q3294" s="2">
        <v>0.11</v>
      </c>
      <c r="R3294">
        <v>1039.58</v>
      </c>
      <c r="S3294">
        <v>273.10000000000002</v>
      </c>
      <c r="T3294" s="3">
        <v>0.26300000000000001</v>
      </c>
      <c r="U3294">
        <v>41.05</v>
      </c>
      <c r="V3294" t="s">
        <v>99</v>
      </c>
      <c r="W3294">
        <v>2</v>
      </c>
      <c r="X3294" t="b">
        <v>0</v>
      </c>
      <c r="Y3294" t="s">
        <v>60</v>
      </c>
      <c r="Z3294" t="s">
        <v>60</v>
      </c>
      <c r="AA3294">
        <v>3</v>
      </c>
      <c r="AB3294">
        <v>3</v>
      </c>
      <c r="AC3294">
        <v>2021</v>
      </c>
      <c r="AD3294" s="1">
        <v>44228</v>
      </c>
      <c r="AE3294" t="s">
        <v>61</v>
      </c>
      <c r="AF3294" t="s">
        <v>88</v>
      </c>
      <c r="AG3294" t="str">
        <f t="shared" si="207"/>
        <v>Include</v>
      </c>
      <c r="AH3294">
        <f t="shared" si="204"/>
        <v>0</v>
      </c>
      <c r="AI3294">
        <f t="shared" si="205"/>
        <v>1</v>
      </c>
      <c r="AJ3294">
        <f t="shared" si="206"/>
        <v>0</v>
      </c>
      <c r="AK3294" s="15">
        <f>1</f>
        <v>1</v>
      </c>
    </row>
    <row r="3295" spans="1:37" x14ac:dyDescent="0.3">
      <c r="A3295" t="s">
        <v>7182</v>
      </c>
      <c r="B3295" s="1">
        <v>44237</v>
      </c>
      <c r="C3295" s="1">
        <v>44237</v>
      </c>
      <c r="D3295" t="s">
        <v>7183</v>
      </c>
      <c r="E3295" t="s">
        <v>1195</v>
      </c>
      <c r="F3295">
        <v>45</v>
      </c>
      <c r="G3295">
        <v>45</v>
      </c>
      <c r="H3295" t="s">
        <v>81</v>
      </c>
      <c r="I3295" t="s">
        <v>81</v>
      </c>
      <c r="J3295" t="s">
        <v>48</v>
      </c>
      <c r="K3295" t="s">
        <v>226</v>
      </c>
      <c r="L3295" t="s">
        <v>50</v>
      </c>
      <c r="M3295" t="s">
        <v>67</v>
      </c>
      <c r="N3295">
        <v>10</v>
      </c>
      <c r="O3295">
        <v>10</v>
      </c>
      <c r="P3295">
        <v>12241.28</v>
      </c>
      <c r="Q3295" s="2">
        <v>0.02</v>
      </c>
      <c r="R3295">
        <v>97580.65</v>
      </c>
      <c r="S3295">
        <v>23149.32</v>
      </c>
      <c r="T3295" s="3">
        <v>0.23699999999999999</v>
      </c>
      <c r="U3295">
        <v>45.07</v>
      </c>
      <c r="V3295" t="s">
        <v>68</v>
      </c>
      <c r="W3295">
        <v>5</v>
      </c>
      <c r="X3295" t="b">
        <v>1</v>
      </c>
      <c r="Y3295" t="s">
        <v>41</v>
      </c>
      <c r="Z3295" t="s">
        <v>41</v>
      </c>
      <c r="AA3295">
        <v>8</v>
      </c>
      <c r="AB3295">
        <v>8</v>
      </c>
      <c r="AC3295">
        <v>2021</v>
      </c>
      <c r="AD3295" s="1">
        <v>44228</v>
      </c>
      <c r="AE3295" t="s">
        <v>61</v>
      </c>
      <c r="AF3295" t="s">
        <v>69</v>
      </c>
      <c r="AG3295" t="str">
        <f t="shared" si="207"/>
        <v>Include</v>
      </c>
      <c r="AH3295">
        <f t="shared" si="204"/>
        <v>1</v>
      </c>
      <c r="AI3295">
        <f t="shared" si="205"/>
        <v>1</v>
      </c>
      <c r="AJ3295">
        <f t="shared" si="206"/>
        <v>0</v>
      </c>
      <c r="AK3295" s="15">
        <f>1</f>
        <v>1</v>
      </c>
    </row>
    <row r="3296" spans="1:37" x14ac:dyDescent="0.3">
      <c r="A3296" t="s">
        <v>7184</v>
      </c>
      <c r="B3296" s="1">
        <v>44236</v>
      </c>
      <c r="C3296" s="1">
        <v>44236</v>
      </c>
      <c r="D3296" t="s">
        <v>7185</v>
      </c>
      <c r="E3296" t="s">
        <v>701</v>
      </c>
      <c r="F3296">
        <v>46</v>
      </c>
      <c r="G3296">
        <v>46</v>
      </c>
      <c r="H3296" t="s">
        <v>81</v>
      </c>
      <c r="I3296" t="s">
        <v>81</v>
      </c>
      <c r="J3296" t="s">
        <v>82</v>
      </c>
      <c r="K3296" t="s">
        <v>83</v>
      </c>
      <c r="L3296" t="s">
        <v>84</v>
      </c>
      <c r="M3296" t="s">
        <v>146</v>
      </c>
      <c r="N3296">
        <v>6</v>
      </c>
      <c r="O3296">
        <v>6</v>
      </c>
      <c r="P3296">
        <v>442.45</v>
      </c>
      <c r="Q3296" s="2">
        <v>0.28000000000000003</v>
      </c>
      <c r="R3296">
        <v>1791.03</v>
      </c>
      <c r="S3296">
        <v>144.22</v>
      </c>
      <c r="T3296" s="3">
        <v>8.1000000000000003E-2</v>
      </c>
      <c r="U3296">
        <v>60.22</v>
      </c>
      <c r="V3296" t="s">
        <v>40</v>
      </c>
      <c r="W3296">
        <v>2</v>
      </c>
      <c r="X3296" t="b">
        <v>0</v>
      </c>
      <c r="Y3296" t="s">
        <v>392</v>
      </c>
      <c r="Z3296" t="s">
        <v>100</v>
      </c>
      <c r="AA3296">
        <v>1</v>
      </c>
      <c r="AB3296">
        <v>1</v>
      </c>
      <c r="AC3296">
        <v>2021</v>
      </c>
      <c r="AD3296" s="1">
        <v>44228</v>
      </c>
      <c r="AE3296" t="s">
        <v>101</v>
      </c>
      <c r="AF3296" t="s">
        <v>43</v>
      </c>
      <c r="AG3296" t="str">
        <f t="shared" si="207"/>
        <v>Include</v>
      </c>
      <c r="AH3296">
        <f t="shared" si="204"/>
        <v>0</v>
      </c>
      <c r="AI3296">
        <f t="shared" si="205"/>
        <v>0</v>
      </c>
      <c r="AJ3296">
        <f t="shared" si="206"/>
        <v>1</v>
      </c>
      <c r="AK3296" s="15">
        <f>1</f>
        <v>1</v>
      </c>
    </row>
    <row r="3297" spans="1:37" x14ac:dyDescent="0.3">
      <c r="A3297" t="s">
        <v>7186</v>
      </c>
      <c r="B3297" s="1">
        <v>44236</v>
      </c>
      <c r="C3297" s="1">
        <v>44236</v>
      </c>
      <c r="D3297" t="s">
        <v>7187</v>
      </c>
      <c r="E3297" t="s">
        <v>999</v>
      </c>
      <c r="F3297">
        <v>41</v>
      </c>
      <c r="G3297">
        <v>41</v>
      </c>
      <c r="H3297" t="s">
        <v>47</v>
      </c>
      <c r="I3297" t="s">
        <v>47</v>
      </c>
      <c r="J3297" t="s">
        <v>48</v>
      </c>
      <c r="K3297" t="s">
        <v>226</v>
      </c>
      <c r="L3297" t="s">
        <v>38</v>
      </c>
      <c r="M3297" t="s">
        <v>159</v>
      </c>
      <c r="N3297">
        <v>10</v>
      </c>
      <c r="O3297">
        <v>10</v>
      </c>
      <c r="P3297">
        <v>1423.41</v>
      </c>
      <c r="Q3297" s="2">
        <v>0.05</v>
      </c>
      <c r="R3297">
        <v>11797.89</v>
      </c>
      <c r="S3297">
        <v>5781.35</v>
      </c>
      <c r="T3297" s="3">
        <v>0.49</v>
      </c>
      <c r="U3297">
        <v>78.680000000000007</v>
      </c>
      <c r="V3297" t="s">
        <v>68</v>
      </c>
      <c r="W3297">
        <v>5</v>
      </c>
      <c r="X3297" t="b">
        <v>0</v>
      </c>
      <c r="Y3297" t="s">
        <v>60</v>
      </c>
      <c r="Z3297" t="s">
        <v>60</v>
      </c>
      <c r="AA3297">
        <v>6</v>
      </c>
      <c r="AB3297">
        <v>6</v>
      </c>
      <c r="AC3297">
        <v>2021</v>
      </c>
      <c r="AD3297" s="1">
        <v>44228</v>
      </c>
      <c r="AE3297" t="s">
        <v>61</v>
      </c>
      <c r="AF3297" t="s">
        <v>69</v>
      </c>
      <c r="AG3297" t="str">
        <f t="shared" si="207"/>
        <v>Include</v>
      </c>
      <c r="AH3297">
        <f t="shared" si="204"/>
        <v>0</v>
      </c>
      <c r="AI3297">
        <f t="shared" si="205"/>
        <v>1</v>
      </c>
      <c r="AJ3297">
        <f t="shared" si="206"/>
        <v>0</v>
      </c>
      <c r="AK3297" s="15">
        <f>1</f>
        <v>1</v>
      </c>
    </row>
    <row r="3298" spans="1:37" x14ac:dyDescent="0.3">
      <c r="A3298" t="s">
        <v>7188</v>
      </c>
      <c r="B3298" s="1">
        <v>44236</v>
      </c>
      <c r="C3298" s="1">
        <v>44236</v>
      </c>
      <c r="D3298" t="s">
        <v>7189</v>
      </c>
      <c r="E3298" t="s">
        <v>215</v>
      </c>
      <c r="F3298">
        <v>40</v>
      </c>
      <c r="G3298">
        <v>40</v>
      </c>
      <c r="H3298" t="s">
        <v>47</v>
      </c>
      <c r="I3298" t="s">
        <v>47</v>
      </c>
      <c r="J3298" t="s">
        <v>36</v>
      </c>
      <c r="K3298" t="s">
        <v>73</v>
      </c>
      <c r="L3298" t="s">
        <v>74</v>
      </c>
      <c r="M3298" t="s">
        <v>127</v>
      </c>
      <c r="N3298">
        <v>4</v>
      </c>
      <c r="O3298">
        <v>4</v>
      </c>
      <c r="P3298">
        <v>27046.33</v>
      </c>
      <c r="Q3298" s="2">
        <v>0.17</v>
      </c>
      <c r="R3298">
        <v>79234.600000000006</v>
      </c>
      <c r="S3298">
        <v>9558.56</v>
      </c>
      <c r="T3298" s="3">
        <v>0.121</v>
      </c>
      <c r="U3298">
        <v>39.92</v>
      </c>
      <c r="V3298" t="s">
        <v>68</v>
      </c>
      <c r="W3298">
        <v>3</v>
      </c>
      <c r="X3298" t="b">
        <v>0</v>
      </c>
      <c r="Y3298" t="s">
        <v>60</v>
      </c>
      <c r="Z3298" t="s">
        <v>60</v>
      </c>
      <c r="AA3298">
        <v>6</v>
      </c>
      <c r="AB3298">
        <v>6</v>
      </c>
      <c r="AC3298">
        <v>2021</v>
      </c>
      <c r="AD3298" s="1">
        <v>44228</v>
      </c>
      <c r="AE3298" t="s">
        <v>61</v>
      </c>
      <c r="AF3298" t="s">
        <v>88</v>
      </c>
      <c r="AG3298" t="str">
        <f t="shared" si="207"/>
        <v>Include</v>
      </c>
      <c r="AH3298">
        <f t="shared" si="204"/>
        <v>0</v>
      </c>
      <c r="AI3298">
        <f t="shared" si="205"/>
        <v>1</v>
      </c>
      <c r="AJ3298">
        <f t="shared" si="206"/>
        <v>0</v>
      </c>
      <c r="AK3298" s="15">
        <f>1</f>
        <v>1</v>
      </c>
    </row>
    <row r="3299" spans="1:37" x14ac:dyDescent="0.3">
      <c r="A3299" t="s">
        <v>7190</v>
      </c>
      <c r="B3299" s="1">
        <v>44236</v>
      </c>
      <c r="C3299" s="1">
        <v>44236</v>
      </c>
      <c r="D3299" t="s">
        <v>7191</v>
      </c>
      <c r="E3299" t="s">
        <v>310</v>
      </c>
      <c r="F3299">
        <v>50</v>
      </c>
      <c r="G3299">
        <v>50</v>
      </c>
      <c r="H3299" t="s">
        <v>47</v>
      </c>
      <c r="I3299" t="s">
        <v>47</v>
      </c>
      <c r="J3299" t="s">
        <v>36</v>
      </c>
      <c r="K3299" t="s">
        <v>239</v>
      </c>
      <c r="L3299" t="s">
        <v>74</v>
      </c>
      <c r="M3299" t="s">
        <v>75</v>
      </c>
      <c r="N3299">
        <v>7</v>
      </c>
      <c r="O3299">
        <v>7</v>
      </c>
      <c r="P3299">
        <v>10081.67</v>
      </c>
      <c r="Q3299" s="2">
        <v>0.03</v>
      </c>
      <c r="R3299">
        <v>59897.17</v>
      </c>
      <c r="S3299">
        <v>4993.59</v>
      </c>
      <c r="T3299" s="3">
        <v>8.3000000000000004E-2</v>
      </c>
      <c r="U3299">
        <v>16.940000000000001</v>
      </c>
      <c r="V3299" t="s">
        <v>68</v>
      </c>
      <c r="W3299">
        <v>5</v>
      </c>
      <c r="X3299" t="b">
        <v>0</v>
      </c>
      <c r="Y3299" t="s">
        <v>60</v>
      </c>
      <c r="Z3299" t="s">
        <v>60</v>
      </c>
      <c r="AA3299">
        <v>7</v>
      </c>
      <c r="AB3299">
        <v>7</v>
      </c>
      <c r="AC3299">
        <v>2021</v>
      </c>
      <c r="AD3299" s="1">
        <v>44228</v>
      </c>
      <c r="AE3299" t="s">
        <v>101</v>
      </c>
      <c r="AF3299" t="s">
        <v>69</v>
      </c>
      <c r="AG3299" t="str">
        <f t="shared" si="207"/>
        <v>Include</v>
      </c>
      <c r="AH3299">
        <f t="shared" si="204"/>
        <v>0</v>
      </c>
      <c r="AI3299">
        <f t="shared" si="205"/>
        <v>1</v>
      </c>
      <c r="AJ3299">
        <f t="shared" si="206"/>
        <v>0</v>
      </c>
      <c r="AK3299" s="15">
        <f>1</f>
        <v>1</v>
      </c>
    </row>
    <row r="3300" spans="1:37" x14ac:dyDescent="0.3">
      <c r="A3300" t="s">
        <v>7192</v>
      </c>
      <c r="B3300" s="1">
        <v>44236</v>
      </c>
      <c r="C3300" s="1">
        <v>44236</v>
      </c>
      <c r="D3300" t="s">
        <v>7193</v>
      </c>
      <c r="E3300" t="s">
        <v>420</v>
      </c>
      <c r="F3300">
        <v>56</v>
      </c>
      <c r="G3300">
        <v>56</v>
      </c>
      <c r="H3300" t="s">
        <v>340</v>
      </c>
      <c r="I3300" t="s">
        <v>35</v>
      </c>
      <c r="J3300" t="s">
        <v>36</v>
      </c>
      <c r="K3300" t="s">
        <v>37</v>
      </c>
      <c r="L3300" t="s">
        <v>74</v>
      </c>
      <c r="M3300" t="s">
        <v>261</v>
      </c>
      <c r="N3300">
        <v>1</v>
      </c>
      <c r="O3300">
        <v>1</v>
      </c>
      <c r="P3300">
        <v>39881.71</v>
      </c>
      <c r="Q3300" s="2">
        <v>0.04</v>
      </c>
      <c r="R3300">
        <v>30194.77</v>
      </c>
      <c r="S3300">
        <v>2984.54</v>
      </c>
      <c r="T3300" s="3">
        <v>9.9000000000000005E-2</v>
      </c>
      <c r="U3300">
        <v>21.56</v>
      </c>
      <c r="V3300" t="s">
        <v>99</v>
      </c>
      <c r="W3300">
        <v>3</v>
      </c>
      <c r="X3300" t="b">
        <v>0</v>
      </c>
      <c r="Y3300" t="s">
        <v>60</v>
      </c>
      <c r="Z3300" t="s">
        <v>60</v>
      </c>
      <c r="AA3300">
        <v>1</v>
      </c>
      <c r="AB3300">
        <v>1</v>
      </c>
      <c r="AC3300">
        <v>2021</v>
      </c>
      <c r="AD3300" s="1">
        <v>44228</v>
      </c>
      <c r="AE3300" t="s">
        <v>101</v>
      </c>
      <c r="AF3300" t="s">
        <v>69</v>
      </c>
      <c r="AG3300" t="str">
        <f t="shared" si="207"/>
        <v>Include</v>
      </c>
      <c r="AH3300">
        <f t="shared" si="204"/>
        <v>0</v>
      </c>
      <c r="AI3300">
        <f t="shared" si="205"/>
        <v>1</v>
      </c>
      <c r="AJ3300">
        <f t="shared" si="206"/>
        <v>0</v>
      </c>
      <c r="AK3300" s="15">
        <f>1</f>
        <v>1</v>
      </c>
    </row>
    <row r="3301" spans="1:37" x14ac:dyDescent="0.3">
      <c r="A3301" t="s">
        <v>7194</v>
      </c>
      <c r="B3301" s="1">
        <v>44235</v>
      </c>
      <c r="C3301" s="1">
        <v>44235</v>
      </c>
      <c r="D3301" t="s">
        <v>7195</v>
      </c>
      <c r="E3301" t="s">
        <v>1565</v>
      </c>
      <c r="F3301">
        <v>30</v>
      </c>
      <c r="G3301">
        <v>30</v>
      </c>
      <c r="H3301" t="s">
        <v>265</v>
      </c>
      <c r="I3301" t="s">
        <v>35</v>
      </c>
      <c r="J3301" t="s">
        <v>82</v>
      </c>
      <c r="K3301" t="s">
        <v>131</v>
      </c>
      <c r="L3301" t="s">
        <v>97</v>
      </c>
      <c r="M3301" t="s">
        <v>107</v>
      </c>
      <c r="N3301">
        <v>2</v>
      </c>
      <c r="O3301">
        <v>2</v>
      </c>
      <c r="P3301">
        <v>583.34</v>
      </c>
      <c r="Q3301" s="2">
        <v>0.24</v>
      </c>
      <c r="R3301">
        <v>678.92</v>
      </c>
      <c r="S3301">
        <v>261.88</v>
      </c>
      <c r="T3301" s="3">
        <v>0.38600000000000001</v>
      </c>
      <c r="U3301">
        <v>72.31</v>
      </c>
      <c r="V3301" t="s">
        <v>52</v>
      </c>
      <c r="W3301">
        <v>5</v>
      </c>
      <c r="X3301" t="b">
        <v>0</v>
      </c>
      <c r="Y3301" t="s">
        <v>60</v>
      </c>
      <c r="Z3301" t="s">
        <v>60</v>
      </c>
      <c r="AA3301">
        <v>5</v>
      </c>
      <c r="AB3301">
        <v>5</v>
      </c>
      <c r="AC3301">
        <v>2021</v>
      </c>
      <c r="AD3301" s="1">
        <v>44228</v>
      </c>
      <c r="AE3301" t="s">
        <v>87</v>
      </c>
      <c r="AF3301" t="s">
        <v>43</v>
      </c>
      <c r="AG3301" t="str">
        <f t="shared" si="207"/>
        <v>Include</v>
      </c>
      <c r="AH3301">
        <f t="shared" si="204"/>
        <v>0</v>
      </c>
      <c r="AI3301">
        <f t="shared" si="205"/>
        <v>1</v>
      </c>
      <c r="AJ3301">
        <f t="shared" si="206"/>
        <v>0</v>
      </c>
      <c r="AK3301" s="15">
        <f>1</f>
        <v>1</v>
      </c>
    </row>
    <row r="3302" spans="1:37" x14ac:dyDescent="0.3">
      <c r="A3302" t="s">
        <v>7196</v>
      </c>
      <c r="B3302" s="1">
        <v>44235</v>
      </c>
      <c r="C3302" s="1">
        <v>44235</v>
      </c>
      <c r="D3302" t="s">
        <v>7197</v>
      </c>
      <c r="E3302" t="s">
        <v>1817</v>
      </c>
      <c r="F3302">
        <v>20</v>
      </c>
      <c r="G3302">
        <v>20</v>
      </c>
      <c r="H3302" t="s">
        <v>47</v>
      </c>
      <c r="I3302" t="s">
        <v>47</v>
      </c>
      <c r="J3302" t="s">
        <v>82</v>
      </c>
      <c r="K3302" t="s">
        <v>83</v>
      </c>
      <c r="L3302" t="s">
        <v>140</v>
      </c>
      <c r="M3302" t="s">
        <v>372</v>
      </c>
      <c r="N3302">
        <v>4</v>
      </c>
      <c r="O3302">
        <v>4</v>
      </c>
      <c r="P3302">
        <v>781.53</v>
      </c>
      <c r="Q3302" s="2">
        <v>0.03</v>
      </c>
      <c r="R3302">
        <v>2842.15</v>
      </c>
      <c r="S3302">
        <v>1255.07</v>
      </c>
      <c r="T3302" s="3">
        <v>0.442</v>
      </c>
      <c r="U3302">
        <v>61.02</v>
      </c>
      <c r="V3302" t="s">
        <v>76</v>
      </c>
      <c r="W3302">
        <v>5</v>
      </c>
      <c r="X3302" t="b">
        <v>0</v>
      </c>
      <c r="Y3302" t="s">
        <v>60</v>
      </c>
      <c r="Z3302" t="s">
        <v>60</v>
      </c>
      <c r="AA3302">
        <v>7</v>
      </c>
      <c r="AB3302">
        <v>7</v>
      </c>
      <c r="AC3302">
        <v>2021</v>
      </c>
      <c r="AD3302" s="1">
        <v>44228</v>
      </c>
      <c r="AE3302" t="s">
        <v>53</v>
      </c>
      <c r="AF3302" t="s">
        <v>69</v>
      </c>
      <c r="AG3302" t="str">
        <f t="shared" si="207"/>
        <v>Include</v>
      </c>
      <c r="AH3302">
        <f t="shared" si="204"/>
        <v>0</v>
      </c>
      <c r="AI3302">
        <f t="shared" si="205"/>
        <v>1</v>
      </c>
      <c r="AJ3302">
        <f t="shared" si="206"/>
        <v>0</v>
      </c>
      <c r="AK3302" s="15">
        <f>1</f>
        <v>1</v>
      </c>
    </row>
    <row r="3303" spans="1:37" x14ac:dyDescent="0.3">
      <c r="A3303" t="s">
        <v>7198</v>
      </c>
      <c r="B3303" s="1">
        <v>44235</v>
      </c>
      <c r="C3303" s="1">
        <v>44235</v>
      </c>
      <c r="D3303" t="s">
        <v>7199</v>
      </c>
      <c r="E3303" t="s">
        <v>904</v>
      </c>
      <c r="F3303">
        <v>39</v>
      </c>
      <c r="G3303">
        <v>39</v>
      </c>
      <c r="H3303" t="s">
        <v>47</v>
      </c>
      <c r="I3303" t="s">
        <v>47</v>
      </c>
      <c r="J3303" t="s">
        <v>82</v>
      </c>
      <c r="K3303" t="s">
        <v>131</v>
      </c>
      <c r="L3303" t="s">
        <v>74</v>
      </c>
      <c r="M3303" t="s">
        <v>453</v>
      </c>
      <c r="N3303">
        <v>3</v>
      </c>
      <c r="O3303">
        <v>3</v>
      </c>
      <c r="P3303">
        <v>76079.41</v>
      </c>
      <c r="Q3303" s="2">
        <v>7.0000000000000007E-2</v>
      </c>
      <c r="R3303">
        <v>168287.61</v>
      </c>
      <c r="S3303">
        <v>15094</v>
      </c>
      <c r="T3303" s="3">
        <v>0.09</v>
      </c>
      <c r="U3303">
        <v>31.95</v>
      </c>
      <c r="V3303" t="s">
        <v>76</v>
      </c>
      <c r="W3303">
        <v>2</v>
      </c>
      <c r="X3303" t="b">
        <v>1</v>
      </c>
      <c r="Y3303" t="s">
        <v>41</v>
      </c>
      <c r="Z3303" t="s">
        <v>41</v>
      </c>
      <c r="AA3303">
        <v>8</v>
      </c>
      <c r="AB3303">
        <v>8</v>
      </c>
      <c r="AC3303">
        <v>2021</v>
      </c>
      <c r="AD3303" s="1">
        <v>44228</v>
      </c>
      <c r="AE3303" t="s">
        <v>61</v>
      </c>
      <c r="AF3303" t="s">
        <v>69</v>
      </c>
      <c r="AG3303" t="str">
        <f t="shared" si="207"/>
        <v>Include</v>
      </c>
      <c r="AH3303">
        <f t="shared" si="204"/>
        <v>1</v>
      </c>
      <c r="AI3303">
        <f t="shared" si="205"/>
        <v>1</v>
      </c>
      <c r="AJ3303">
        <f t="shared" si="206"/>
        <v>0</v>
      </c>
      <c r="AK3303" s="15">
        <f>1</f>
        <v>1</v>
      </c>
    </row>
    <row r="3304" spans="1:37" x14ac:dyDescent="0.3">
      <c r="A3304" t="s">
        <v>7200</v>
      </c>
      <c r="B3304" s="1">
        <v>44234</v>
      </c>
      <c r="C3304" s="1">
        <v>44234</v>
      </c>
      <c r="D3304" t="s">
        <v>7201</v>
      </c>
      <c r="E3304" t="s">
        <v>486</v>
      </c>
      <c r="F3304">
        <v>45</v>
      </c>
      <c r="G3304">
        <v>45</v>
      </c>
      <c r="H3304" t="s">
        <v>81</v>
      </c>
      <c r="I3304" t="s">
        <v>81</v>
      </c>
      <c r="J3304" t="s">
        <v>57</v>
      </c>
      <c r="K3304" t="s">
        <v>205</v>
      </c>
      <c r="L3304" t="s">
        <v>74</v>
      </c>
      <c r="M3304" t="s">
        <v>453</v>
      </c>
      <c r="N3304">
        <v>3</v>
      </c>
      <c r="O3304">
        <v>3</v>
      </c>
      <c r="P3304">
        <v>72774.78</v>
      </c>
      <c r="Q3304" s="2">
        <v>0.13</v>
      </c>
      <c r="R3304">
        <v>179559.91</v>
      </c>
      <c r="S3304">
        <v>15904.32</v>
      </c>
      <c r="T3304" s="3">
        <v>8.8999999999999996E-2</v>
      </c>
      <c r="U3304">
        <v>90.91</v>
      </c>
      <c r="V3304" t="s">
        <v>76</v>
      </c>
      <c r="W3304">
        <v>5</v>
      </c>
      <c r="X3304" t="b">
        <v>0</v>
      </c>
      <c r="Y3304" t="s">
        <v>60</v>
      </c>
      <c r="Z3304" t="s">
        <v>60</v>
      </c>
      <c r="AA3304">
        <v>6</v>
      </c>
      <c r="AB3304">
        <v>6</v>
      </c>
      <c r="AC3304">
        <v>2021</v>
      </c>
      <c r="AD3304" s="1">
        <v>44228</v>
      </c>
      <c r="AE3304" t="s">
        <v>61</v>
      </c>
      <c r="AF3304" t="s">
        <v>88</v>
      </c>
      <c r="AG3304" t="str">
        <f t="shared" si="207"/>
        <v>Include</v>
      </c>
      <c r="AH3304">
        <f t="shared" si="204"/>
        <v>0</v>
      </c>
      <c r="AI3304">
        <f t="shared" si="205"/>
        <v>1</v>
      </c>
      <c r="AJ3304">
        <f t="shared" si="206"/>
        <v>0</v>
      </c>
      <c r="AK3304" s="15">
        <f>1</f>
        <v>1</v>
      </c>
    </row>
    <row r="3305" spans="1:37" x14ac:dyDescent="0.3">
      <c r="A3305" t="s">
        <v>7202</v>
      </c>
      <c r="B3305" s="1">
        <v>44234</v>
      </c>
      <c r="C3305" s="1">
        <v>44234</v>
      </c>
      <c r="D3305" t="s">
        <v>7203</v>
      </c>
      <c r="E3305" t="s">
        <v>1059</v>
      </c>
      <c r="F3305">
        <v>22</v>
      </c>
      <c r="G3305">
        <v>22</v>
      </c>
      <c r="H3305" t="s">
        <v>35</v>
      </c>
      <c r="I3305" t="s">
        <v>35</v>
      </c>
      <c r="J3305" t="s">
        <v>57</v>
      </c>
      <c r="K3305" t="s">
        <v>155</v>
      </c>
      <c r="L3305" t="s">
        <v>97</v>
      </c>
      <c r="M3305" t="s">
        <v>361</v>
      </c>
      <c r="N3305">
        <v>9</v>
      </c>
      <c r="O3305">
        <v>9</v>
      </c>
      <c r="P3305">
        <v>682.41</v>
      </c>
      <c r="Q3305" s="2">
        <v>0.39</v>
      </c>
      <c r="R3305">
        <v>3288.5</v>
      </c>
      <c r="S3305">
        <v>950.54</v>
      </c>
      <c r="T3305" s="3">
        <v>0.28899999999999998</v>
      </c>
      <c r="U3305">
        <v>73.23</v>
      </c>
      <c r="V3305" t="s">
        <v>68</v>
      </c>
      <c r="W3305">
        <v>4</v>
      </c>
      <c r="X3305" t="b">
        <v>0</v>
      </c>
      <c r="Y3305" t="s">
        <v>142</v>
      </c>
      <c r="Z3305" t="s">
        <v>142</v>
      </c>
      <c r="AA3305">
        <v>7</v>
      </c>
      <c r="AB3305">
        <v>7</v>
      </c>
      <c r="AC3305">
        <v>2021</v>
      </c>
      <c r="AD3305" s="1">
        <v>44228</v>
      </c>
      <c r="AE3305" t="s">
        <v>53</v>
      </c>
      <c r="AF3305" t="s">
        <v>62</v>
      </c>
      <c r="AG3305" t="str">
        <f t="shared" si="207"/>
        <v>Include</v>
      </c>
      <c r="AH3305">
        <f t="shared" si="204"/>
        <v>0</v>
      </c>
      <c r="AI3305">
        <f t="shared" si="205"/>
        <v>0</v>
      </c>
      <c r="AJ3305">
        <f t="shared" si="206"/>
        <v>0</v>
      </c>
      <c r="AK3305" s="15">
        <f>1</f>
        <v>1</v>
      </c>
    </row>
    <row r="3306" spans="1:37" x14ac:dyDescent="0.3">
      <c r="A3306" t="s">
        <v>7204</v>
      </c>
      <c r="B3306" s="1">
        <v>44234</v>
      </c>
      <c r="C3306" s="1">
        <v>44234</v>
      </c>
      <c r="D3306" t="s">
        <v>7205</v>
      </c>
      <c r="E3306" t="s">
        <v>1138</v>
      </c>
      <c r="F3306">
        <v>39</v>
      </c>
      <c r="G3306">
        <v>39</v>
      </c>
      <c r="H3306" t="s">
        <v>340</v>
      </c>
      <c r="I3306" t="s">
        <v>35</v>
      </c>
      <c r="J3306" t="s">
        <v>36</v>
      </c>
      <c r="K3306" t="s">
        <v>106</v>
      </c>
      <c r="L3306" t="s">
        <v>50</v>
      </c>
      <c r="M3306" t="s">
        <v>251</v>
      </c>
      <c r="N3306">
        <v>7</v>
      </c>
      <c r="O3306">
        <v>7</v>
      </c>
      <c r="P3306">
        <v>15174.89</v>
      </c>
      <c r="Q3306" s="2">
        <v>0.06</v>
      </c>
      <c r="R3306">
        <v>79635.100000000006</v>
      </c>
      <c r="S3306">
        <v>24165.11</v>
      </c>
      <c r="T3306" s="3">
        <v>0.30299999999999999</v>
      </c>
      <c r="U3306">
        <v>39.53</v>
      </c>
      <c r="V3306" t="s">
        <v>40</v>
      </c>
      <c r="W3306">
        <v>2</v>
      </c>
      <c r="X3306" t="b">
        <v>0</v>
      </c>
      <c r="Y3306" t="s">
        <v>60</v>
      </c>
      <c r="Z3306" t="s">
        <v>60</v>
      </c>
      <c r="AA3306">
        <v>1</v>
      </c>
      <c r="AB3306">
        <v>1</v>
      </c>
      <c r="AC3306">
        <v>2021</v>
      </c>
      <c r="AD3306" s="1">
        <v>44228</v>
      </c>
      <c r="AE3306" t="s">
        <v>61</v>
      </c>
      <c r="AF3306" t="s">
        <v>69</v>
      </c>
      <c r="AG3306" t="str">
        <f t="shared" si="207"/>
        <v>Include</v>
      </c>
      <c r="AH3306">
        <f t="shared" si="204"/>
        <v>0</v>
      </c>
      <c r="AI3306">
        <f t="shared" si="205"/>
        <v>1</v>
      </c>
      <c r="AJ3306">
        <f t="shared" si="206"/>
        <v>0</v>
      </c>
      <c r="AK3306" s="15">
        <f>1</f>
        <v>1</v>
      </c>
    </row>
    <row r="3307" spans="1:37" x14ac:dyDescent="0.3">
      <c r="A3307" t="s">
        <v>7206</v>
      </c>
      <c r="B3307" s="1">
        <v>44233</v>
      </c>
      <c r="C3307" s="1">
        <v>44233</v>
      </c>
      <c r="D3307" t="s">
        <v>7207</v>
      </c>
      <c r="E3307" t="s">
        <v>1404</v>
      </c>
      <c r="F3307">
        <v>19</v>
      </c>
      <c r="G3307">
        <v>19</v>
      </c>
      <c r="H3307" t="s">
        <v>35</v>
      </c>
      <c r="I3307" t="s">
        <v>35</v>
      </c>
      <c r="J3307" t="s">
        <v>116</v>
      </c>
      <c r="K3307" t="s">
        <v>260</v>
      </c>
      <c r="L3307" t="s">
        <v>50</v>
      </c>
      <c r="M3307" t="s">
        <v>251</v>
      </c>
      <c r="N3307">
        <v>8</v>
      </c>
      <c r="O3307">
        <v>8</v>
      </c>
      <c r="P3307">
        <v>10068.23</v>
      </c>
      <c r="Q3307" s="2">
        <v>0.21</v>
      </c>
      <c r="R3307">
        <v>63872.39</v>
      </c>
      <c r="S3307">
        <v>14763.69</v>
      </c>
      <c r="T3307" s="3">
        <v>0.23100000000000001</v>
      </c>
      <c r="U3307">
        <v>69.23</v>
      </c>
      <c r="V3307" t="s">
        <v>52</v>
      </c>
      <c r="W3307">
        <v>3</v>
      </c>
      <c r="X3307" t="b">
        <v>0</v>
      </c>
      <c r="Y3307" t="s">
        <v>60</v>
      </c>
      <c r="Z3307" t="s">
        <v>60</v>
      </c>
      <c r="AA3307">
        <v>9</v>
      </c>
      <c r="AB3307">
        <v>9</v>
      </c>
      <c r="AC3307">
        <v>2021</v>
      </c>
      <c r="AD3307" s="1">
        <v>44228</v>
      </c>
      <c r="AE3307" t="s">
        <v>53</v>
      </c>
      <c r="AF3307" t="s">
        <v>43</v>
      </c>
      <c r="AG3307" t="str">
        <f t="shared" si="207"/>
        <v>Include</v>
      </c>
      <c r="AH3307">
        <f t="shared" si="204"/>
        <v>0</v>
      </c>
      <c r="AI3307">
        <f t="shared" si="205"/>
        <v>1</v>
      </c>
      <c r="AJ3307">
        <f t="shared" si="206"/>
        <v>0</v>
      </c>
      <c r="AK3307" s="15">
        <f>1</f>
        <v>1</v>
      </c>
    </row>
    <row r="3308" spans="1:37" x14ac:dyDescent="0.3">
      <c r="A3308" t="s">
        <v>7208</v>
      </c>
      <c r="B3308" s="1">
        <v>44232</v>
      </c>
      <c r="C3308" s="1">
        <v>44232</v>
      </c>
      <c r="D3308" t="s">
        <v>7209</v>
      </c>
      <c r="E3308" t="s">
        <v>1082</v>
      </c>
      <c r="F3308">
        <v>47</v>
      </c>
      <c r="G3308">
        <v>47</v>
      </c>
      <c r="H3308" t="s">
        <v>35</v>
      </c>
      <c r="I3308" t="s">
        <v>35</v>
      </c>
      <c r="J3308" t="s">
        <v>57</v>
      </c>
      <c r="K3308" t="s">
        <v>58</v>
      </c>
      <c r="L3308" t="s">
        <v>97</v>
      </c>
      <c r="M3308" t="s">
        <v>243</v>
      </c>
      <c r="N3308">
        <v>10</v>
      </c>
      <c r="O3308">
        <v>10</v>
      </c>
      <c r="P3308">
        <v>1043.44</v>
      </c>
      <c r="Q3308" s="2">
        <v>0.34</v>
      </c>
      <c r="R3308">
        <v>5862.96</v>
      </c>
      <c r="S3308">
        <v>2186.1999999999998</v>
      </c>
      <c r="T3308" s="3">
        <v>0.373</v>
      </c>
      <c r="U3308">
        <v>79.989999999999995</v>
      </c>
      <c r="V3308" t="s">
        <v>132</v>
      </c>
      <c r="W3308">
        <v>2</v>
      </c>
      <c r="X3308" t="b">
        <v>0</v>
      </c>
      <c r="Y3308" t="s">
        <v>60</v>
      </c>
      <c r="Z3308" t="s">
        <v>60</v>
      </c>
      <c r="AA3308">
        <v>6</v>
      </c>
      <c r="AB3308">
        <v>6</v>
      </c>
      <c r="AC3308">
        <v>2021</v>
      </c>
      <c r="AD3308" s="1">
        <v>44228</v>
      </c>
      <c r="AE3308" t="s">
        <v>101</v>
      </c>
      <c r="AF3308" t="s">
        <v>62</v>
      </c>
      <c r="AG3308" t="str">
        <f t="shared" si="207"/>
        <v>Include</v>
      </c>
      <c r="AH3308">
        <f t="shared" si="204"/>
        <v>0</v>
      </c>
      <c r="AI3308">
        <f t="shared" si="205"/>
        <v>1</v>
      </c>
      <c r="AJ3308">
        <f t="shared" si="206"/>
        <v>0</v>
      </c>
      <c r="AK3308" s="15">
        <f>1</f>
        <v>1</v>
      </c>
    </row>
    <row r="3309" spans="1:37" x14ac:dyDescent="0.3">
      <c r="A3309" t="s">
        <v>7210</v>
      </c>
      <c r="B3309" s="1">
        <v>44232</v>
      </c>
      <c r="C3309" s="1">
        <v>44232</v>
      </c>
      <c r="D3309" t="s">
        <v>7211</v>
      </c>
      <c r="E3309" t="s">
        <v>1627</v>
      </c>
      <c r="F3309">
        <v>19</v>
      </c>
      <c r="G3309">
        <v>19</v>
      </c>
      <c r="H3309" t="s">
        <v>81</v>
      </c>
      <c r="I3309" t="s">
        <v>81</v>
      </c>
      <c r="J3309" t="s">
        <v>82</v>
      </c>
      <c r="K3309" t="s">
        <v>266</v>
      </c>
      <c r="L3309" t="s">
        <v>38</v>
      </c>
      <c r="M3309" t="s">
        <v>447</v>
      </c>
      <c r="N3309">
        <v>4</v>
      </c>
      <c r="O3309">
        <v>4</v>
      </c>
      <c r="P3309">
        <v>1900.58</v>
      </c>
      <c r="Q3309" s="2">
        <v>0.12</v>
      </c>
      <c r="R3309">
        <v>6413.16</v>
      </c>
      <c r="S3309">
        <v>3388.38</v>
      </c>
      <c r="T3309" s="3">
        <v>0.52800000000000002</v>
      </c>
      <c r="U3309">
        <v>47.89</v>
      </c>
      <c r="V3309" t="s">
        <v>76</v>
      </c>
      <c r="W3309">
        <v>3</v>
      </c>
      <c r="X3309" t="b">
        <v>0</v>
      </c>
      <c r="Y3309" t="s">
        <v>60</v>
      </c>
      <c r="Z3309" t="s">
        <v>60</v>
      </c>
      <c r="AA3309">
        <v>1</v>
      </c>
      <c r="AB3309">
        <v>1</v>
      </c>
      <c r="AC3309">
        <v>2021</v>
      </c>
      <c r="AD3309" s="1">
        <v>44228</v>
      </c>
      <c r="AE3309" t="s">
        <v>53</v>
      </c>
      <c r="AF3309" t="s">
        <v>88</v>
      </c>
      <c r="AG3309" t="str">
        <f t="shared" si="207"/>
        <v>Include</v>
      </c>
      <c r="AH3309">
        <f t="shared" si="204"/>
        <v>0</v>
      </c>
      <c r="AI3309">
        <f t="shared" si="205"/>
        <v>1</v>
      </c>
      <c r="AJ3309">
        <f t="shared" si="206"/>
        <v>0</v>
      </c>
      <c r="AK3309" s="15">
        <f>1</f>
        <v>1</v>
      </c>
    </row>
    <row r="3310" spans="1:37" x14ac:dyDescent="0.3">
      <c r="A3310" t="s">
        <v>7212</v>
      </c>
      <c r="B3310" s="1">
        <v>44232</v>
      </c>
      <c r="C3310" s="1">
        <v>44232</v>
      </c>
      <c r="D3310" t="s">
        <v>7213</v>
      </c>
      <c r="E3310" t="s">
        <v>720</v>
      </c>
      <c r="F3310">
        <v>48</v>
      </c>
      <c r="G3310">
        <v>48</v>
      </c>
      <c r="H3310" t="s">
        <v>47</v>
      </c>
      <c r="I3310" t="s">
        <v>47</v>
      </c>
      <c r="J3310" t="s">
        <v>48</v>
      </c>
      <c r="K3310" t="s">
        <v>226</v>
      </c>
      <c r="L3310" t="s">
        <v>84</v>
      </c>
      <c r="M3310" t="s">
        <v>279</v>
      </c>
      <c r="N3310">
        <v>4</v>
      </c>
      <c r="O3310">
        <v>4</v>
      </c>
      <c r="P3310">
        <v>405.74</v>
      </c>
      <c r="Q3310" s="2">
        <v>0.06</v>
      </c>
      <c r="R3310">
        <v>1652.51</v>
      </c>
      <c r="S3310">
        <v>140.36000000000001</v>
      </c>
      <c r="T3310" s="3">
        <v>8.5000000000000006E-2</v>
      </c>
      <c r="U3310">
        <v>111.98</v>
      </c>
      <c r="V3310" t="s">
        <v>68</v>
      </c>
      <c r="W3310">
        <v>5</v>
      </c>
      <c r="X3310" t="b">
        <v>0</v>
      </c>
      <c r="Y3310" t="s">
        <v>142</v>
      </c>
      <c r="Z3310" t="s">
        <v>142</v>
      </c>
      <c r="AA3310">
        <v>7</v>
      </c>
      <c r="AB3310">
        <v>7</v>
      </c>
      <c r="AC3310">
        <v>2021</v>
      </c>
      <c r="AD3310" s="1">
        <v>44228</v>
      </c>
      <c r="AE3310" t="s">
        <v>101</v>
      </c>
      <c r="AF3310" t="s">
        <v>69</v>
      </c>
      <c r="AG3310" t="str">
        <f t="shared" si="207"/>
        <v>Include</v>
      </c>
      <c r="AH3310">
        <f t="shared" si="204"/>
        <v>0</v>
      </c>
      <c r="AI3310">
        <f t="shared" si="205"/>
        <v>0</v>
      </c>
      <c r="AJ3310">
        <f t="shared" si="206"/>
        <v>0</v>
      </c>
      <c r="AK3310" s="15">
        <f>1</f>
        <v>1</v>
      </c>
    </row>
    <row r="3311" spans="1:37" x14ac:dyDescent="0.3">
      <c r="A3311" t="s">
        <v>7214</v>
      </c>
      <c r="B3311" s="1">
        <v>44231</v>
      </c>
      <c r="C3311" s="1">
        <v>44231</v>
      </c>
      <c r="D3311" t="s">
        <v>7215</v>
      </c>
      <c r="E3311" t="s">
        <v>904</v>
      </c>
      <c r="F3311">
        <v>49</v>
      </c>
      <c r="G3311">
        <v>49</v>
      </c>
      <c r="H3311" t="s">
        <v>35</v>
      </c>
      <c r="I3311" t="s">
        <v>35</v>
      </c>
      <c r="J3311" t="s">
        <v>48</v>
      </c>
      <c r="K3311" t="s">
        <v>230</v>
      </c>
      <c r="L3311" t="s">
        <v>74</v>
      </c>
      <c r="M3311" t="s">
        <v>127</v>
      </c>
      <c r="N3311">
        <v>10</v>
      </c>
      <c r="O3311">
        <v>10</v>
      </c>
      <c r="P3311">
        <v>72812.39</v>
      </c>
      <c r="Q3311" s="2">
        <v>0.28999999999999998</v>
      </c>
      <c r="R3311">
        <v>520084.41</v>
      </c>
      <c r="S3311">
        <v>94437.03</v>
      </c>
      <c r="T3311" s="3">
        <v>0.182</v>
      </c>
      <c r="U3311">
        <v>76.77</v>
      </c>
      <c r="V3311" t="s">
        <v>99</v>
      </c>
      <c r="W3311">
        <v>2</v>
      </c>
      <c r="X3311" t="b">
        <v>1</v>
      </c>
      <c r="Y3311" t="s">
        <v>41</v>
      </c>
      <c r="Z3311" t="s">
        <v>41</v>
      </c>
      <c r="AA3311">
        <v>10</v>
      </c>
      <c r="AB3311">
        <v>10</v>
      </c>
      <c r="AC3311">
        <v>2021</v>
      </c>
      <c r="AD3311" s="1">
        <v>44228</v>
      </c>
      <c r="AE3311" t="s">
        <v>101</v>
      </c>
      <c r="AF3311" t="s">
        <v>43</v>
      </c>
      <c r="AG3311" t="str">
        <f t="shared" si="207"/>
        <v>Include</v>
      </c>
      <c r="AH3311">
        <f t="shared" si="204"/>
        <v>1</v>
      </c>
      <c r="AI3311">
        <f t="shared" si="205"/>
        <v>1</v>
      </c>
      <c r="AJ3311">
        <f t="shared" si="206"/>
        <v>0</v>
      </c>
      <c r="AK3311" s="15">
        <f>1</f>
        <v>1</v>
      </c>
    </row>
    <row r="3312" spans="1:37" x14ac:dyDescent="0.3">
      <c r="A3312" t="s">
        <v>7216</v>
      </c>
      <c r="B3312" s="1">
        <v>44231</v>
      </c>
      <c r="C3312" s="1">
        <v>44231</v>
      </c>
      <c r="D3312" t="s">
        <v>6634</v>
      </c>
      <c r="E3312" t="s">
        <v>951</v>
      </c>
      <c r="F3312">
        <v>27</v>
      </c>
      <c r="G3312">
        <v>27</v>
      </c>
      <c r="H3312" t="s">
        <v>47</v>
      </c>
      <c r="I3312" t="s">
        <v>47</v>
      </c>
      <c r="J3312" t="s">
        <v>82</v>
      </c>
      <c r="K3312" t="s">
        <v>83</v>
      </c>
      <c r="L3312" t="s">
        <v>140</v>
      </c>
      <c r="M3312" t="s">
        <v>219</v>
      </c>
      <c r="N3312">
        <v>10</v>
      </c>
      <c r="O3312">
        <v>10</v>
      </c>
      <c r="P3312">
        <v>1064.5</v>
      </c>
      <c r="Q3312" s="2">
        <v>0.2</v>
      </c>
      <c r="R3312">
        <v>8259.5300000000007</v>
      </c>
      <c r="S3312">
        <v>3321.3</v>
      </c>
      <c r="T3312" s="3">
        <v>0.40200000000000002</v>
      </c>
      <c r="U3312">
        <v>64.42</v>
      </c>
      <c r="V3312" t="s">
        <v>52</v>
      </c>
      <c r="W3312">
        <v>4</v>
      </c>
      <c r="X3312" t="b">
        <v>0</v>
      </c>
      <c r="Y3312" t="s">
        <v>60</v>
      </c>
      <c r="Z3312" t="s">
        <v>60</v>
      </c>
      <c r="AA3312">
        <v>9</v>
      </c>
      <c r="AB3312">
        <v>9</v>
      </c>
      <c r="AC3312">
        <v>2021</v>
      </c>
      <c r="AD3312" s="1">
        <v>44228</v>
      </c>
      <c r="AE3312" t="s">
        <v>87</v>
      </c>
      <c r="AF3312" t="s">
        <v>88</v>
      </c>
      <c r="AG3312" t="str">
        <f t="shared" si="207"/>
        <v>Include</v>
      </c>
      <c r="AH3312">
        <f t="shared" si="204"/>
        <v>0</v>
      </c>
      <c r="AI3312">
        <f t="shared" si="205"/>
        <v>1</v>
      </c>
      <c r="AJ3312">
        <f t="shared" si="206"/>
        <v>0</v>
      </c>
      <c r="AK3312" s="15">
        <f>1</f>
        <v>1</v>
      </c>
    </row>
    <row r="3313" spans="1:37" x14ac:dyDescent="0.3">
      <c r="A3313" t="s">
        <v>7217</v>
      </c>
      <c r="B3313" s="1">
        <v>44231</v>
      </c>
      <c r="C3313" s="1">
        <v>44231</v>
      </c>
      <c r="D3313" t="s">
        <v>7218</v>
      </c>
      <c r="E3313" t="s">
        <v>2112</v>
      </c>
      <c r="F3313">
        <v>34</v>
      </c>
      <c r="G3313">
        <v>34</v>
      </c>
      <c r="H3313" t="s">
        <v>35</v>
      </c>
      <c r="I3313" t="s">
        <v>35</v>
      </c>
      <c r="J3313" t="s">
        <v>82</v>
      </c>
      <c r="K3313" t="s">
        <v>131</v>
      </c>
      <c r="L3313" t="s">
        <v>140</v>
      </c>
      <c r="M3313" t="s">
        <v>358</v>
      </c>
      <c r="N3313">
        <v>9</v>
      </c>
      <c r="O3313">
        <v>9</v>
      </c>
      <c r="P3313">
        <v>3473.33</v>
      </c>
      <c r="Q3313" s="2">
        <v>0.26</v>
      </c>
      <c r="R3313">
        <v>20518.25</v>
      </c>
      <c r="S3313">
        <v>6894.62</v>
      </c>
      <c r="T3313" s="3">
        <v>0.33600000000000002</v>
      </c>
      <c r="U3313">
        <v>54.27</v>
      </c>
      <c r="V3313" t="s">
        <v>76</v>
      </c>
      <c r="W3313">
        <v>2</v>
      </c>
      <c r="X3313" t="b">
        <v>0</v>
      </c>
      <c r="Y3313" t="s">
        <v>60</v>
      </c>
      <c r="Z3313" t="s">
        <v>60</v>
      </c>
      <c r="AA3313">
        <v>1</v>
      </c>
      <c r="AB3313">
        <v>1</v>
      </c>
      <c r="AC3313">
        <v>2021</v>
      </c>
      <c r="AD3313" s="1">
        <v>44228</v>
      </c>
      <c r="AE3313" t="s">
        <v>87</v>
      </c>
      <c r="AF3313" t="s">
        <v>43</v>
      </c>
      <c r="AG3313" t="str">
        <f t="shared" si="207"/>
        <v>Include</v>
      </c>
      <c r="AH3313">
        <f t="shared" si="204"/>
        <v>0</v>
      </c>
      <c r="AI3313">
        <f t="shared" si="205"/>
        <v>1</v>
      </c>
      <c r="AJ3313">
        <f t="shared" si="206"/>
        <v>0</v>
      </c>
      <c r="AK3313" s="15">
        <f>1</f>
        <v>1</v>
      </c>
    </row>
    <row r="3314" spans="1:37" x14ac:dyDescent="0.3">
      <c r="A3314" t="s">
        <v>7219</v>
      </c>
      <c r="B3314" s="1">
        <v>44231</v>
      </c>
      <c r="C3314" s="1">
        <v>44231</v>
      </c>
      <c r="D3314" t="s">
        <v>7220</v>
      </c>
      <c r="E3314" t="s">
        <v>1231</v>
      </c>
      <c r="F3314">
        <v>49</v>
      </c>
      <c r="G3314">
        <v>49</v>
      </c>
      <c r="H3314" t="s">
        <v>47</v>
      </c>
      <c r="I3314" t="s">
        <v>47</v>
      </c>
      <c r="J3314" t="s">
        <v>57</v>
      </c>
      <c r="K3314" t="s">
        <v>58</v>
      </c>
      <c r="L3314" t="s">
        <v>111</v>
      </c>
      <c r="M3314" t="s">
        <v>856</v>
      </c>
      <c r="N3314">
        <v>10</v>
      </c>
      <c r="O3314">
        <v>10</v>
      </c>
      <c r="P3314">
        <v>12708.22</v>
      </c>
      <c r="Q3314" s="2">
        <v>0.28000000000000003</v>
      </c>
      <c r="R3314">
        <v>91510.11</v>
      </c>
      <c r="S3314">
        <v>20206.87</v>
      </c>
      <c r="T3314" s="3">
        <v>0.221</v>
      </c>
      <c r="U3314">
        <v>100.24</v>
      </c>
      <c r="V3314" t="s">
        <v>40</v>
      </c>
      <c r="W3314">
        <v>2</v>
      </c>
      <c r="X3314" t="b">
        <v>0</v>
      </c>
      <c r="Y3314" t="s">
        <v>60</v>
      </c>
      <c r="Z3314" t="s">
        <v>60</v>
      </c>
      <c r="AA3314">
        <v>3</v>
      </c>
      <c r="AB3314">
        <v>3</v>
      </c>
      <c r="AC3314">
        <v>2021</v>
      </c>
      <c r="AD3314" s="1">
        <v>44228</v>
      </c>
      <c r="AE3314" t="s">
        <v>101</v>
      </c>
      <c r="AF3314" t="s">
        <v>43</v>
      </c>
      <c r="AG3314" t="str">
        <f t="shared" si="207"/>
        <v>Include</v>
      </c>
      <c r="AH3314">
        <f t="shared" si="204"/>
        <v>0</v>
      </c>
      <c r="AI3314">
        <f t="shared" si="205"/>
        <v>1</v>
      </c>
      <c r="AJ3314">
        <f t="shared" si="206"/>
        <v>0</v>
      </c>
      <c r="AK3314" s="15">
        <f>1</f>
        <v>1</v>
      </c>
    </row>
    <row r="3315" spans="1:37" x14ac:dyDescent="0.3">
      <c r="A3315" t="s">
        <v>7221</v>
      </c>
      <c r="B3315" s="1">
        <v>44231</v>
      </c>
      <c r="C3315" s="1">
        <v>44231</v>
      </c>
      <c r="D3315" t="s">
        <v>7222</v>
      </c>
      <c r="E3315" t="s">
        <v>4408</v>
      </c>
      <c r="F3315">
        <v>33</v>
      </c>
      <c r="G3315">
        <v>33</v>
      </c>
      <c r="H3315" t="s">
        <v>47</v>
      </c>
      <c r="I3315" t="s">
        <v>47</v>
      </c>
      <c r="J3315" t="s">
        <v>48</v>
      </c>
      <c r="K3315" t="s">
        <v>226</v>
      </c>
      <c r="L3315" t="s">
        <v>74</v>
      </c>
      <c r="M3315" t="s">
        <v>261</v>
      </c>
      <c r="N3315">
        <v>1</v>
      </c>
      <c r="O3315">
        <v>1</v>
      </c>
      <c r="P3315">
        <v>41541.620000000003</v>
      </c>
      <c r="Q3315" s="2">
        <v>0.18</v>
      </c>
      <c r="R3315">
        <v>29525.13</v>
      </c>
      <c r="S3315">
        <v>3792.31</v>
      </c>
      <c r="T3315" s="3">
        <v>0.128</v>
      </c>
      <c r="U3315">
        <v>88.25</v>
      </c>
      <c r="V3315" t="s">
        <v>99</v>
      </c>
      <c r="W3315">
        <v>2</v>
      </c>
      <c r="X3315" t="b">
        <v>0</v>
      </c>
      <c r="Y3315" t="s">
        <v>100</v>
      </c>
      <c r="Z3315" t="s">
        <v>100</v>
      </c>
      <c r="AA3315">
        <v>6</v>
      </c>
      <c r="AB3315">
        <v>6</v>
      </c>
      <c r="AC3315">
        <v>2021</v>
      </c>
      <c r="AD3315" s="1">
        <v>44228</v>
      </c>
      <c r="AE3315" t="s">
        <v>87</v>
      </c>
      <c r="AF3315" t="s">
        <v>88</v>
      </c>
      <c r="AG3315" t="str">
        <f t="shared" si="207"/>
        <v>Include</v>
      </c>
      <c r="AH3315">
        <f t="shared" si="204"/>
        <v>0</v>
      </c>
      <c r="AI3315">
        <f t="shared" si="205"/>
        <v>0</v>
      </c>
      <c r="AJ3315">
        <f t="shared" si="206"/>
        <v>1</v>
      </c>
      <c r="AK3315" s="15">
        <f>1</f>
        <v>1</v>
      </c>
    </row>
    <row r="3316" spans="1:37" x14ac:dyDescent="0.3">
      <c r="A3316" t="s">
        <v>7223</v>
      </c>
      <c r="B3316" s="1">
        <v>44231</v>
      </c>
      <c r="C3316" s="1">
        <v>44231</v>
      </c>
      <c r="D3316" t="s">
        <v>7224</v>
      </c>
      <c r="E3316" t="s">
        <v>1095</v>
      </c>
      <c r="F3316">
        <v>41</v>
      </c>
      <c r="G3316">
        <v>41</v>
      </c>
      <c r="H3316" t="s">
        <v>47</v>
      </c>
      <c r="I3316" t="s">
        <v>47</v>
      </c>
      <c r="J3316" t="s">
        <v>116</v>
      </c>
      <c r="K3316" t="s">
        <v>247</v>
      </c>
      <c r="L3316" t="s">
        <v>84</v>
      </c>
      <c r="M3316" t="s">
        <v>85</v>
      </c>
      <c r="N3316">
        <v>2</v>
      </c>
      <c r="O3316">
        <v>2</v>
      </c>
      <c r="P3316">
        <v>184.78</v>
      </c>
      <c r="Q3316" s="2">
        <v>0.02</v>
      </c>
      <c r="R3316">
        <v>289.36</v>
      </c>
      <c r="S3316">
        <v>22.18</v>
      </c>
      <c r="T3316" s="3">
        <v>7.6999999999999999E-2</v>
      </c>
      <c r="U3316">
        <v>44.84</v>
      </c>
      <c r="V3316" t="s">
        <v>132</v>
      </c>
      <c r="W3316">
        <v>1</v>
      </c>
      <c r="X3316" t="b">
        <v>0</v>
      </c>
      <c r="Y3316" t="s">
        <v>382</v>
      </c>
      <c r="Z3316" t="s">
        <v>60</v>
      </c>
      <c r="AA3316">
        <v>9</v>
      </c>
      <c r="AB3316">
        <v>9</v>
      </c>
      <c r="AC3316">
        <v>2021</v>
      </c>
      <c r="AD3316" s="1">
        <v>44228</v>
      </c>
      <c r="AE3316" t="s">
        <v>61</v>
      </c>
      <c r="AF3316" t="s">
        <v>69</v>
      </c>
      <c r="AG3316" t="str">
        <f t="shared" si="207"/>
        <v>Include</v>
      </c>
      <c r="AH3316">
        <f t="shared" si="204"/>
        <v>0</v>
      </c>
      <c r="AI3316">
        <f t="shared" si="205"/>
        <v>1</v>
      </c>
      <c r="AJ3316">
        <f t="shared" si="206"/>
        <v>0</v>
      </c>
      <c r="AK3316" s="15">
        <f>1</f>
        <v>1</v>
      </c>
    </row>
    <row r="3317" spans="1:37" x14ac:dyDescent="0.3">
      <c r="A3317" t="s">
        <v>7225</v>
      </c>
      <c r="B3317" s="1">
        <v>44231</v>
      </c>
      <c r="C3317" s="1">
        <v>44231</v>
      </c>
      <c r="D3317" t="s">
        <v>7226</v>
      </c>
      <c r="E3317" t="s">
        <v>130</v>
      </c>
      <c r="F3317">
        <v>35</v>
      </c>
      <c r="G3317">
        <v>35</v>
      </c>
      <c r="H3317" t="s">
        <v>47</v>
      </c>
      <c r="I3317" t="s">
        <v>47</v>
      </c>
      <c r="J3317" t="s">
        <v>48</v>
      </c>
      <c r="K3317" t="s">
        <v>230</v>
      </c>
      <c r="L3317" t="s">
        <v>38</v>
      </c>
      <c r="M3317" t="s">
        <v>39</v>
      </c>
      <c r="N3317">
        <v>9</v>
      </c>
      <c r="O3317">
        <v>9</v>
      </c>
      <c r="P3317">
        <v>616.58000000000004</v>
      </c>
      <c r="Q3317" s="2">
        <v>0.36</v>
      </c>
      <c r="R3317">
        <v>3400.49</v>
      </c>
      <c r="S3317">
        <v>1300.95</v>
      </c>
      <c r="T3317" s="3">
        <v>0.38300000000000001</v>
      </c>
      <c r="U3317">
        <v>91.17</v>
      </c>
      <c r="V3317" t="s">
        <v>52</v>
      </c>
      <c r="W3317">
        <v>4</v>
      </c>
      <c r="X3317" t="b">
        <v>0</v>
      </c>
      <c r="Y3317" t="s">
        <v>60</v>
      </c>
      <c r="Z3317" t="s">
        <v>60</v>
      </c>
      <c r="AA3317">
        <v>10</v>
      </c>
      <c r="AB3317">
        <v>10</v>
      </c>
      <c r="AC3317">
        <v>2021</v>
      </c>
      <c r="AD3317" s="1">
        <v>44228</v>
      </c>
      <c r="AE3317" t="s">
        <v>87</v>
      </c>
      <c r="AF3317" t="s">
        <v>62</v>
      </c>
      <c r="AG3317" t="str">
        <f t="shared" si="207"/>
        <v>Include</v>
      </c>
      <c r="AH3317">
        <f t="shared" si="204"/>
        <v>0</v>
      </c>
      <c r="AI3317">
        <f t="shared" si="205"/>
        <v>1</v>
      </c>
      <c r="AJ3317">
        <f t="shared" si="206"/>
        <v>0</v>
      </c>
      <c r="AK3317" s="15">
        <f>1</f>
        <v>1</v>
      </c>
    </row>
    <row r="3318" spans="1:37" x14ac:dyDescent="0.3">
      <c r="A3318" t="s">
        <v>7227</v>
      </c>
      <c r="B3318" s="1">
        <v>44230</v>
      </c>
      <c r="C3318" s="1">
        <v>44230</v>
      </c>
      <c r="D3318" t="s">
        <v>7228</v>
      </c>
      <c r="E3318" t="s">
        <v>720</v>
      </c>
      <c r="F3318">
        <v>54</v>
      </c>
      <c r="G3318">
        <v>54</v>
      </c>
      <c r="H3318" t="s">
        <v>47</v>
      </c>
      <c r="I3318" t="s">
        <v>47</v>
      </c>
      <c r="J3318" t="s">
        <v>36</v>
      </c>
      <c r="K3318" t="s">
        <v>239</v>
      </c>
      <c r="L3318" t="s">
        <v>50</v>
      </c>
      <c r="M3318" t="s">
        <v>186</v>
      </c>
      <c r="N3318">
        <v>6</v>
      </c>
      <c r="O3318">
        <v>6</v>
      </c>
      <c r="P3318">
        <v>32916.71</v>
      </c>
      <c r="Q3318" s="2">
        <v>0.08</v>
      </c>
      <c r="R3318">
        <v>176331.64</v>
      </c>
      <c r="S3318">
        <v>48719.54</v>
      </c>
      <c r="T3318" s="3">
        <v>0.27600000000000002</v>
      </c>
      <c r="U3318">
        <v>48.18</v>
      </c>
      <c r="V3318" t="s">
        <v>132</v>
      </c>
      <c r="W3318">
        <v>5</v>
      </c>
      <c r="X3318" t="b">
        <v>0</v>
      </c>
      <c r="Y3318" t="s">
        <v>60</v>
      </c>
      <c r="Z3318" t="s">
        <v>60</v>
      </c>
      <c r="AA3318">
        <v>3</v>
      </c>
      <c r="AB3318">
        <v>3</v>
      </c>
      <c r="AC3318">
        <v>2021</v>
      </c>
      <c r="AD3318" s="1">
        <v>44228</v>
      </c>
      <c r="AE3318" t="s">
        <v>101</v>
      </c>
      <c r="AF3318" t="s">
        <v>69</v>
      </c>
      <c r="AG3318" t="str">
        <f t="shared" si="207"/>
        <v>Include</v>
      </c>
      <c r="AH3318">
        <f t="shared" si="204"/>
        <v>0</v>
      </c>
      <c r="AI3318">
        <f t="shared" si="205"/>
        <v>1</v>
      </c>
      <c r="AJ3318">
        <f t="shared" si="206"/>
        <v>0</v>
      </c>
      <c r="AK3318" s="15">
        <f>1</f>
        <v>1</v>
      </c>
    </row>
    <row r="3319" spans="1:37" x14ac:dyDescent="0.3">
      <c r="A3319" t="s">
        <v>7229</v>
      </c>
      <c r="B3319" s="1">
        <v>44230</v>
      </c>
      <c r="C3319" s="1">
        <v>44230</v>
      </c>
      <c r="D3319" t="s">
        <v>7230</v>
      </c>
      <c r="E3319" t="s">
        <v>259</v>
      </c>
      <c r="F3319">
        <v>43</v>
      </c>
      <c r="G3319">
        <v>43</v>
      </c>
      <c r="H3319" t="s">
        <v>47</v>
      </c>
      <c r="I3319" t="s">
        <v>47</v>
      </c>
      <c r="J3319" t="s">
        <v>36</v>
      </c>
      <c r="K3319" t="s">
        <v>106</v>
      </c>
      <c r="L3319" t="s">
        <v>38</v>
      </c>
      <c r="M3319" t="s">
        <v>447</v>
      </c>
      <c r="N3319">
        <v>9</v>
      </c>
      <c r="O3319">
        <v>9</v>
      </c>
      <c r="P3319">
        <v>1071.8800000000001</v>
      </c>
      <c r="Q3319" s="2">
        <v>0.21</v>
      </c>
      <c r="R3319">
        <v>6143.09</v>
      </c>
      <c r="S3319">
        <v>3577.85</v>
      </c>
      <c r="T3319" s="3">
        <v>0.58199999999999996</v>
      </c>
      <c r="U3319">
        <v>64.180000000000007</v>
      </c>
      <c r="V3319" t="s">
        <v>132</v>
      </c>
      <c r="W3319">
        <v>5</v>
      </c>
      <c r="X3319" t="b">
        <v>0</v>
      </c>
      <c r="Y3319" t="s">
        <v>60</v>
      </c>
      <c r="Z3319" t="s">
        <v>60</v>
      </c>
      <c r="AA3319">
        <v>9</v>
      </c>
      <c r="AB3319">
        <v>9</v>
      </c>
      <c r="AC3319">
        <v>2021</v>
      </c>
      <c r="AD3319" s="1">
        <v>44228</v>
      </c>
      <c r="AE3319" t="s">
        <v>61</v>
      </c>
      <c r="AF3319" t="s">
        <v>43</v>
      </c>
      <c r="AG3319" t="str">
        <f t="shared" si="207"/>
        <v>Include</v>
      </c>
      <c r="AH3319">
        <f t="shared" si="204"/>
        <v>0</v>
      </c>
      <c r="AI3319">
        <f t="shared" si="205"/>
        <v>1</v>
      </c>
      <c r="AJ3319">
        <f t="shared" si="206"/>
        <v>0</v>
      </c>
      <c r="AK3319" s="15">
        <f>1</f>
        <v>1</v>
      </c>
    </row>
    <row r="3320" spans="1:37" x14ac:dyDescent="0.3">
      <c r="A3320" t="s">
        <v>7231</v>
      </c>
      <c r="B3320" s="1">
        <v>44229</v>
      </c>
      <c r="C3320" s="1">
        <v>44229</v>
      </c>
      <c r="D3320" t="s">
        <v>7232</v>
      </c>
      <c r="E3320" t="s">
        <v>184</v>
      </c>
      <c r="F3320">
        <v>17</v>
      </c>
      <c r="G3320">
        <v>17</v>
      </c>
      <c r="H3320" t="s">
        <v>47</v>
      </c>
      <c r="I3320" t="s">
        <v>47</v>
      </c>
      <c r="J3320" t="s">
        <v>57</v>
      </c>
      <c r="K3320" t="s">
        <v>205</v>
      </c>
      <c r="L3320" t="s">
        <v>97</v>
      </c>
      <c r="M3320" t="s">
        <v>361</v>
      </c>
      <c r="N3320">
        <v>7</v>
      </c>
      <c r="O3320">
        <v>7</v>
      </c>
      <c r="P3320">
        <v>914.96</v>
      </c>
      <c r="Q3320" s="2">
        <v>0.36</v>
      </c>
      <c r="R3320">
        <v>3687.74</v>
      </c>
      <c r="S3320">
        <v>1423.3</v>
      </c>
      <c r="T3320" s="3">
        <v>0.38600000000000001</v>
      </c>
      <c r="U3320">
        <v>77.84</v>
      </c>
      <c r="V3320" t="s">
        <v>76</v>
      </c>
      <c r="X3320" t="b">
        <v>0</v>
      </c>
      <c r="Y3320" t="s">
        <v>60</v>
      </c>
      <c r="Z3320" t="s">
        <v>60</v>
      </c>
      <c r="AA3320">
        <v>5</v>
      </c>
      <c r="AB3320">
        <v>5</v>
      </c>
      <c r="AC3320">
        <v>2021</v>
      </c>
      <c r="AD3320" s="1">
        <v>44228</v>
      </c>
      <c r="AE3320" t="s">
        <v>42</v>
      </c>
      <c r="AF3320" t="s">
        <v>62</v>
      </c>
      <c r="AG3320" t="str">
        <f t="shared" si="207"/>
        <v>Include</v>
      </c>
      <c r="AH3320">
        <f t="shared" si="204"/>
        <v>0</v>
      </c>
      <c r="AI3320">
        <f t="shared" si="205"/>
        <v>1</v>
      </c>
      <c r="AJ3320">
        <f t="shared" si="206"/>
        <v>0</v>
      </c>
      <c r="AK3320" s="15">
        <f>1</f>
        <v>1</v>
      </c>
    </row>
    <row r="3321" spans="1:37" x14ac:dyDescent="0.3">
      <c r="A3321" t="s">
        <v>7233</v>
      </c>
      <c r="B3321" s="1">
        <v>44229</v>
      </c>
      <c r="C3321" s="1">
        <v>44229</v>
      </c>
      <c r="D3321" t="s">
        <v>7234</v>
      </c>
      <c r="E3321" t="s">
        <v>471</v>
      </c>
      <c r="F3321">
        <v>48</v>
      </c>
      <c r="G3321">
        <v>48</v>
      </c>
      <c r="H3321" t="s">
        <v>35</v>
      </c>
      <c r="I3321" t="s">
        <v>35</v>
      </c>
      <c r="J3321" t="s">
        <v>57</v>
      </c>
      <c r="K3321" t="s">
        <v>66</v>
      </c>
      <c r="L3321" t="s">
        <v>84</v>
      </c>
      <c r="M3321" t="s">
        <v>146</v>
      </c>
      <c r="N3321">
        <v>7</v>
      </c>
      <c r="O3321">
        <v>7</v>
      </c>
      <c r="P3321">
        <v>474.48</v>
      </c>
      <c r="Q3321" s="2">
        <v>0.26</v>
      </c>
      <c r="R3321">
        <v>2258.19</v>
      </c>
      <c r="S3321">
        <v>189.8</v>
      </c>
      <c r="T3321" s="3">
        <v>8.4000000000000005E-2</v>
      </c>
      <c r="U3321">
        <v>40.18</v>
      </c>
      <c r="V3321" t="s">
        <v>132</v>
      </c>
      <c r="W3321">
        <v>1</v>
      </c>
      <c r="X3321" t="b">
        <v>1</v>
      </c>
      <c r="Y3321" t="s">
        <v>41</v>
      </c>
      <c r="Z3321" t="s">
        <v>41</v>
      </c>
      <c r="AA3321">
        <v>2</v>
      </c>
      <c r="AB3321">
        <v>2</v>
      </c>
      <c r="AC3321">
        <v>2021</v>
      </c>
      <c r="AD3321" s="1">
        <v>44228</v>
      </c>
      <c r="AE3321" t="s">
        <v>101</v>
      </c>
      <c r="AF3321" t="s">
        <v>43</v>
      </c>
      <c r="AG3321" t="str">
        <f t="shared" si="207"/>
        <v>Include</v>
      </c>
      <c r="AH3321">
        <f t="shared" si="204"/>
        <v>1</v>
      </c>
      <c r="AI3321">
        <f t="shared" si="205"/>
        <v>1</v>
      </c>
      <c r="AJ3321">
        <f t="shared" si="206"/>
        <v>0</v>
      </c>
      <c r="AK3321" s="15">
        <f>1</f>
        <v>1</v>
      </c>
    </row>
    <row r="3322" spans="1:37" x14ac:dyDescent="0.3">
      <c r="A3322" t="s">
        <v>7235</v>
      </c>
      <c r="B3322" s="1">
        <v>44229</v>
      </c>
      <c r="C3322" s="1">
        <v>44229</v>
      </c>
      <c r="D3322" t="s">
        <v>7236</v>
      </c>
      <c r="E3322" t="s">
        <v>2309</v>
      </c>
      <c r="F3322">
        <v>41</v>
      </c>
      <c r="G3322">
        <v>41</v>
      </c>
      <c r="H3322" t="s">
        <v>81</v>
      </c>
      <c r="I3322" t="s">
        <v>81</v>
      </c>
      <c r="J3322" t="s">
        <v>36</v>
      </c>
      <c r="K3322" t="s">
        <v>73</v>
      </c>
      <c r="L3322" t="s">
        <v>84</v>
      </c>
      <c r="M3322" t="s">
        <v>279</v>
      </c>
      <c r="N3322">
        <v>1</v>
      </c>
      <c r="O3322">
        <v>1</v>
      </c>
      <c r="P3322">
        <v>409.48</v>
      </c>
      <c r="Q3322" s="2">
        <v>0.32</v>
      </c>
      <c r="R3322">
        <v>275.92</v>
      </c>
      <c r="S3322">
        <v>21.85</v>
      </c>
      <c r="T3322" s="3">
        <v>7.9000000000000001E-2</v>
      </c>
      <c r="U3322">
        <v>52.01</v>
      </c>
      <c r="V3322" t="s">
        <v>76</v>
      </c>
      <c r="W3322">
        <v>5</v>
      </c>
      <c r="X3322" t="b">
        <v>0</v>
      </c>
      <c r="Y3322" t="s">
        <v>100</v>
      </c>
      <c r="Z3322" t="s">
        <v>100</v>
      </c>
      <c r="AA3322">
        <v>5</v>
      </c>
      <c r="AB3322">
        <v>5</v>
      </c>
      <c r="AC3322">
        <v>2021</v>
      </c>
      <c r="AD3322" s="1">
        <v>44228</v>
      </c>
      <c r="AE3322" t="s">
        <v>61</v>
      </c>
      <c r="AF3322" t="s">
        <v>62</v>
      </c>
      <c r="AG3322" t="str">
        <f t="shared" si="207"/>
        <v>Include</v>
      </c>
      <c r="AH3322">
        <f t="shared" si="204"/>
        <v>0</v>
      </c>
      <c r="AI3322">
        <f t="shared" si="205"/>
        <v>0</v>
      </c>
      <c r="AJ3322">
        <f t="shared" si="206"/>
        <v>1</v>
      </c>
      <c r="AK3322" s="15">
        <f>1</f>
        <v>1</v>
      </c>
    </row>
    <row r="3323" spans="1:37" x14ac:dyDescent="0.3">
      <c r="A3323" t="s">
        <v>7237</v>
      </c>
      <c r="B3323" s="1">
        <v>44229</v>
      </c>
      <c r="C3323" s="1">
        <v>44229</v>
      </c>
      <c r="D3323" t="s">
        <v>7238</v>
      </c>
      <c r="E3323" t="s">
        <v>4408</v>
      </c>
      <c r="F3323">
        <v>41</v>
      </c>
      <c r="G3323">
        <v>41</v>
      </c>
      <c r="H3323" t="s">
        <v>81</v>
      </c>
      <c r="I3323" t="s">
        <v>81</v>
      </c>
      <c r="J3323" t="s">
        <v>36</v>
      </c>
      <c r="K3323" t="s">
        <v>106</v>
      </c>
      <c r="L3323" t="s">
        <v>50</v>
      </c>
      <c r="M3323" t="s">
        <v>186</v>
      </c>
      <c r="N3323">
        <v>10</v>
      </c>
      <c r="O3323">
        <v>10</v>
      </c>
      <c r="P3323">
        <v>21056.57</v>
      </c>
      <c r="Q3323" s="2">
        <v>0.24</v>
      </c>
      <c r="R3323">
        <v>131205.97</v>
      </c>
      <c r="S3323">
        <v>31712.53</v>
      </c>
      <c r="T3323" s="3">
        <v>0.24199999999999999</v>
      </c>
      <c r="U3323">
        <v>53.62</v>
      </c>
      <c r="V3323" t="s">
        <v>68</v>
      </c>
      <c r="W3323">
        <v>2</v>
      </c>
      <c r="X3323" t="b">
        <v>1</v>
      </c>
      <c r="Y3323" t="s">
        <v>41</v>
      </c>
      <c r="Z3323" t="s">
        <v>41</v>
      </c>
      <c r="AA3323">
        <v>10</v>
      </c>
      <c r="AB3323">
        <v>10</v>
      </c>
      <c r="AC3323">
        <v>2021</v>
      </c>
      <c r="AD3323" s="1">
        <v>44228</v>
      </c>
      <c r="AE3323" t="s">
        <v>61</v>
      </c>
      <c r="AF3323" t="s">
        <v>43</v>
      </c>
      <c r="AG3323" t="str">
        <f t="shared" si="207"/>
        <v>Include</v>
      </c>
      <c r="AH3323">
        <f t="shared" si="204"/>
        <v>1</v>
      </c>
      <c r="AI3323">
        <f t="shared" si="205"/>
        <v>1</v>
      </c>
      <c r="AJ3323">
        <f t="shared" si="206"/>
        <v>0</v>
      </c>
      <c r="AK3323" s="15">
        <f>1</f>
        <v>1</v>
      </c>
    </row>
    <row r="3324" spans="1:37" x14ac:dyDescent="0.3">
      <c r="A3324" t="s">
        <v>7239</v>
      </c>
      <c r="B3324" s="1">
        <v>44229</v>
      </c>
      <c r="C3324" s="1">
        <v>44229</v>
      </c>
      <c r="D3324" t="s">
        <v>7240</v>
      </c>
      <c r="E3324" t="s">
        <v>1075</v>
      </c>
      <c r="F3324">
        <v>36</v>
      </c>
      <c r="G3324">
        <v>36</v>
      </c>
      <c r="H3324" t="s">
        <v>47</v>
      </c>
      <c r="I3324" t="s">
        <v>47</v>
      </c>
      <c r="J3324" t="s">
        <v>57</v>
      </c>
      <c r="K3324" t="s">
        <v>155</v>
      </c>
      <c r="L3324" t="s">
        <v>97</v>
      </c>
      <c r="M3324" t="s">
        <v>361</v>
      </c>
      <c r="N3324">
        <v>9</v>
      </c>
      <c r="O3324">
        <v>9</v>
      </c>
      <c r="P3324">
        <v>1355.32</v>
      </c>
      <c r="Q3324" s="2">
        <v>0.11</v>
      </c>
      <c r="R3324">
        <v>9672.16</v>
      </c>
      <c r="S3324">
        <v>3948.56</v>
      </c>
      <c r="T3324" s="3">
        <v>0.40799999999999997</v>
      </c>
      <c r="U3324">
        <v>95.05</v>
      </c>
      <c r="V3324" t="s">
        <v>132</v>
      </c>
      <c r="W3324">
        <v>4</v>
      </c>
      <c r="X3324" t="b">
        <v>0</v>
      </c>
      <c r="Y3324" t="s">
        <v>60</v>
      </c>
      <c r="Z3324" t="s">
        <v>60</v>
      </c>
      <c r="AA3324">
        <v>4</v>
      </c>
      <c r="AB3324">
        <v>4</v>
      </c>
      <c r="AC3324">
        <v>2021</v>
      </c>
      <c r="AD3324" s="1">
        <v>44228</v>
      </c>
      <c r="AE3324" t="s">
        <v>61</v>
      </c>
      <c r="AF3324" t="s">
        <v>88</v>
      </c>
      <c r="AG3324" t="str">
        <f t="shared" si="207"/>
        <v>Include</v>
      </c>
      <c r="AH3324">
        <f t="shared" si="204"/>
        <v>0</v>
      </c>
      <c r="AI3324">
        <f t="shared" si="205"/>
        <v>1</v>
      </c>
      <c r="AJ3324">
        <f t="shared" si="206"/>
        <v>0</v>
      </c>
      <c r="AK3324" s="15">
        <f>1</f>
        <v>1</v>
      </c>
    </row>
    <row r="3325" spans="1:37" x14ac:dyDescent="0.3">
      <c r="A3325" t="s">
        <v>7241</v>
      </c>
      <c r="B3325" s="1">
        <v>44228</v>
      </c>
      <c r="C3325" s="1">
        <v>44228</v>
      </c>
      <c r="D3325" t="s">
        <v>7242</v>
      </c>
      <c r="E3325" t="s">
        <v>1490</v>
      </c>
      <c r="F3325">
        <v>28</v>
      </c>
      <c r="G3325">
        <v>28</v>
      </c>
      <c r="H3325" t="s">
        <v>35</v>
      </c>
      <c r="I3325" t="s">
        <v>35</v>
      </c>
      <c r="J3325" t="s">
        <v>82</v>
      </c>
      <c r="K3325" t="s">
        <v>122</v>
      </c>
      <c r="L3325" t="s">
        <v>140</v>
      </c>
      <c r="M3325" t="s">
        <v>141</v>
      </c>
      <c r="N3325">
        <v>7</v>
      </c>
      <c r="O3325">
        <v>7</v>
      </c>
      <c r="P3325">
        <v>705.54</v>
      </c>
      <c r="Q3325" s="2">
        <v>0.02</v>
      </c>
      <c r="R3325">
        <v>4150.51</v>
      </c>
      <c r="S3325">
        <v>1347.79</v>
      </c>
      <c r="T3325" s="3">
        <v>0.32500000000000001</v>
      </c>
      <c r="U3325">
        <v>69.430000000000007</v>
      </c>
      <c r="V3325" t="s">
        <v>52</v>
      </c>
      <c r="X3325" t="b">
        <v>0</v>
      </c>
      <c r="Y3325" t="s">
        <v>60</v>
      </c>
      <c r="Z3325" t="s">
        <v>60</v>
      </c>
      <c r="AA3325">
        <v>6</v>
      </c>
      <c r="AB3325">
        <v>6</v>
      </c>
      <c r="AC3325">
        <v>2021</v>
      </c>
      <c r="AD3325" s="1">
        <v>44228</v>
      </c>
      <c r="AE3325" t="s">
        <v>87</v>
      </c>
      <c r="AF3325" t="s">
        <v>69</v>
      </c>
      <c r="AG3325" t="str">
        <f t="shared" si="207"/>
        <v>Include</v>
      </c>
      <c r="AH3325">
        <f t="shared" si="204"/>
        <v>0</v>
      </c>
      <c r="AI3325">
        <f t="shared" si="205"/>
        <v>1</v>
      </c>
      <c r="AJ3325">
        <f t="shared" si="206"/>
        <v>0</v>
      </c>
      <c r="AK3325" s="15">
        <f>1</f>
        <v>1</v>
      </c>
    </row>
    <row r="3326" spans="1:37" x14ac:dyDescent="0.3">
      <c r="A3326" t="s">
        <v>7243</v>
      </c>
      <c r="B3326" s="1">
        <v>44228</v>
      </c>
      <c r="C3326" s="1">
        <v>44228</v>
      </c>
      <c r="D3326" t="s">
        <v>7244</v>
      </c>
      <c r="E3326" t="s">
        <v>408</v>
      </c>
      <c r="F3326">
        <v>43</v>
      </c>
      <c r="G3326">
        <v>43</v>
      </c>
      <c r="H3326" t="s">
        <v>81</v>
      </c>
      <c r="I3326" t="s">
        <v>81</v>
      </c>
      <c r="J3326" t="s">
        <v>48</v>
      </c>
      <c r="K3326" t="s">
        <v>185</v>
      </c>
      <c r="L3326" t="s">
        <v>140</v>
      </c>
      <c r="M3326" t="s">
        <v>206</v>
      </c>
      <c r="N3326">
        <v>9</v>
      </c>
      <c r="O3326">
        <v>9</v>
      </c>
      <c r="P3326">
        <v>2667.5</v>
      </c>
      <c r="Q3326" s="2">
        <v>0.11</v>
      </c>
      <c r="R3326">
        <v>20759.02</v>
      </c>
      <c r="S3326">
        <v>8438.9</v>
      </c>
      <c r="T3326" s="3">
        <v>0.40699999999999997</v>
      </c>
      <c r="U3326">
        <v>78.87</v>
      </c>
      <c r="V3326" t="s">
        <v>52</v>
      </c>
      <c r="X3326" t="b">
        <v>0</v>
      </c>
      <c r="Y3326" t="s">
        <v>60</v>
      </c>
      <c r="Z3326" t="s">
        <v>60</v>
      </c>
      <c r="AA3326">
        <v>3</v>
      </c>
      <c r="AB3326">
        <v>3</v>
      </c>
      <c r="AC3326">
        <v>2021</v>
      </c>
      <c r="AD3326" s="1">
        <v>44228</v>
      </c>
      <c r="AE3326" t="s">
        <v>61</v>
      </c>
      <c r="AF3326" t="s">
        <v>88</v>
      </c>
      <c r="AG3326" t="str">
        <f t="shared" si="207"/>
        <v>Include</v>
      </c>
      <c r="AH3326">
        <f t="shared" si="204"/>
        <v>0</v>
      </c>
      <c r="AI3326">
        <f t="shared" si="205"/>
        <v>1</v>
      </c>
      <c r="AJ3326">
        <f t="shared" si="206"/>
        <v>0</v>
      </c>
      <c r="AK3326" s="15">
        <f>1</f>
        <v>1</v>
      </c>
    </row>
    <row r="3327" spans="1:37" x14ac:dyDescent="0.3">
      <c r="A3327" t="s">
        <v>7245</v>
      </c>
      <c r="B3327" s="1">
        <v>44228</v>
      </c>
      <c r="C3327" s="1">
        <v>44228</v>
      </c>
      <c r="D3327" t="s">
        <v>7246</v>
      </c>
      <c r="E3327" t="s">
        <v>1919</v>
      </c>
      <c r="F3327">
        <v>32</v>
      </c>
      <c r="G3327">
        <v>32</v>
      </c>
      <c r="H3327" t="s">
        <v>35</v>
      </c>
      <c r="I3327" t="s">
        <v>35</v>
      </c>
      <c r="J3327" t="s">
        <v>82</v>
      </c>
      <c r="K3327" t="s">
        <v>83</v>
      </c>
      <c r="L3327" t="s">
        <v>84</v>
      </c>
      <c r="M3327" t="s">
        <v>267</v>
      </c>
      <c r="N3327">
        <v>1</v>
      </c>
      <c r="O3327">
        <v>1</v>
      </c>
      <c r="P3327">
        <v>50.26</v>
      </c>
      <c r="Q3327" s="2">
        <v>0.13</v>
      </c>
      <c r="R3327">
        <v>39.450000000000003</v>
      </c>
      <c r="S3327">
        <v>1.56</v>
      </c>
      <c r="T3327" s="3">
        <v>0.04</v>
      </c>
      <c r="U3327">
        <v>76.23</v>
      </c>
      <c r="V3327" t="s">
        <v>132</v>
      </c>
      <c r="W3327">
        <v>1</v>
      </c>
      <c r="X3327" t="b">
        <v>0</v>
      </c>
      <c r="Y3327" t="s">
        <v>60</v>
      </c>
      <c r="Z3327" t="s">
        <v>60</v>
      </c>
      <c r="AA3327">
        <v>7</v>
      </c>
      <c r="AB3327">
        <v>7</v>
      </c>
      <c r="AC3327">
        <v>2021</v>
      </c>
      <c r="AD3327" s="1">
        <v>44228</v>
      </c>
      <c r="AE3327" t="s">
        <v>87</v>
      </c>
      <c r="AF3327" t="s">
        <v>88</v>
      </c>
      <c r="AG3327" t="str">
        <f t="shared" si="207"/>
        <v>Include</v>
      </c>
      <c r="AH3327">
        <f t="shared" si="204"/>
        <v>0</v>
      </c>
      <c r="AI3327">
        <f t="shared" si="205"/>
        <v>1</v>
      </c>
      <c r="AJ3327">
        <f t="shared" si="206"/>
        <v>0</v>
      </c>
      <c r="AK3327" s="15">
        <f>1</f>
        <v>1</v>
      </c>
    </row>
    <row r="3328" spans="1:37" x14ac:dyDescent="0.3">
      <c r="A3328" t="s">
        <v>7247</v>
      </c>
      <c r="B3328" s="1">
        <v>44228</v>
      </c>
      <c r="C3328" s="1">
        <v>44228</v>
      </c>
      <c r="D3328" t="s">
        <v>7248</v>
      </c>
      <c r="E3328" t="s">
        <v>676</v>
      </c>
      <c r="F3328">
        <v>36</v>
      </c>
      <c r="G3328">
        <v>36</v>
      </c>
      <c r="H3328" t="s">
        <v>35</v>
      </c>
      <c r="I3328" t="s">
        <v>35</v>
      </c>
      <c r="J3328" t="s">
        <v>48</v>
      </c>
      <c r="K3328" t="s">
        <v>226</v>
      </c>
      <c r="L3328" t="s">
        <v>38</v>
      </c>
      <c r="M3328" t="s">
        <v>39</v>
      </c>
      <c r="N3328">
        <v>7</v>
      </c>
      <c r="O3328">
        <v>7</v>
      </c>
      <c r="P3328">
        <v>260.04000000000002</v>
      </c>
      <c r="Q3328" s="2">
        <v>0.16</v>
      </c>
      <c r="R3328">
        <v>1257.5999999999999</v>
      </c>
      <c r="S3328">
        <v>549.29</v>
      </c>
      <c r="T3328" s="3">
        <v>0.437</v>
      </c>
      <c r="U3328">
        <v>93.31</v>
      </c>
      <c r="V3328" t="s">
        <v>99</v>
      </c>
      <c r="W3328">
        <v>2</v>
      </c>
      <c r="X3328" t="b">
        <v>0</v>
      </c>
      <c r="Y3328" t="s">
        <v>382</v>
      </c>
      <c r="Z3328" t="s">
        <v>60</v>
      </c>
      <c r="AA3328">
        <v>1</v>
      </c>
      <c r="AB3328">
        <v>1</v>
      </c>
      <c r="AC3328">
        <v>2021</v>
      </c>
      <c r="AD3328" s="1">
        <v>44228</v>
      </c>
      <c r="AE3328" t="s">
        <v>61</v>
      </c>
      <c r="AF3328" t="s">
        <v>88</v>
      </c>
      <c r="AG3328" t="str">
        <f t="shared" si="207"/>
        <v>Include</v>
      </c>
      <c r="AH3328">
        <f t="shared" si="204"/>
        <v>0</v>
      </c>
      <c r="AI3328">
        <f t="shared" si="205"/>
        <v>1</v>
      </c>
      <c r="AJ3328">
        <f t="shared" si="206"/>
        <v>0</v>
      </c>
      <c r="AK3328" s="15">
        <f>1</f>
        <v>1</v>
      </c>
    </row>
    <row r="3329" spans="1:37" x14ac:dyDescent="0.3">
      <c r="A3329" t="s">
        <v>7249</v>
      </c>
      <c r="B3329" s="1">
        <v>44227</v>
      </c>
      <c r="C3329" s="1">
        <v>44227</v>
      </c>
      <c r="D3329" t="s">
        <v>7250</v>
      </c>
      <c r="E3329" t="s">
        <v>1420</v>
      </c>
      <c r="F3329">
        <v>56</v>
      </c>
      <c r="G3329">
        <v>56</v>
      </c>
      <c r="H3329" t="s">
        <v>92</v>
      </c>
      <c r="I3329" t="s">
        <v>81</v>
      </c>
      <c r="J3329" t="s">
        <v>36</v>
      </c>
      <c r="K3329" t="s">
        <v>239</v>
      </c>
      <c r="L3329" t="s">
        <v>74</v>
      </c>
      <c r="M3329" t="s">
        <v>75</v>
      </c>
      <c r="N3329">
        <v>8</v>
      </c>
      <c r="O3329">
        <v>8</v>
      </c>
      <c r="P3329">
        <v>16693.21</v>
      </c>
      <c r="Q3329" s="2">
        <v>0.26</v>
      </c>
      <c r="R3329">
        <v>81693.149999999994</v>
      </c>
      <c r="S3329">
        <v>9097.41</v>
      </c>
      <c r="T3329" s="3">
        <v>0.111</v>
      </c>
      <c r="U3329">
        <v>65.45</v>
      </c>
      <c r="V3329" t="s">
        <v>52</v>
      </c>
      <c r="W3329">
        <v>3</v>
      </c>
      <c r="X3329" t="b">
        <v>1</v>
      </c>
      <c r="Y3329" t="s">
        <v>41</v>
      </c>
      <c r="Z3329" t="s">
        <v>41</v>
      </c>
      <c r="AA3329">
        <v>10</v>
      </c>
      <c r="AB3329">
        <v>10</v>
      </c>
      <c r="AC3329">
        <v>2021</v>
      </c>
      <c r="AD3329" s="1">
        <v>44197</v>
      </c>
      <c r="AE3329" t="s">
        <v>101</v>
      </c>
      <c r="AF3329" t="s">
        <v>43</v>
      </c>
      <c r="AG3329" t="str">
        <f t="shared" si="207"/>
        <v>Include</v>
      </c>
      <c r="AH3329">
        <f t="shared" si="204"/>
        <v>1</v>
      </c>
      <c r="AI3329">
        <f t="shared" si="205"/>
        <v>1</v>
      </c>
      <c r="AJ3329">
        <f t="shared" si="206"/>
        <v>0</v>
      </c>
      <c r="AK3329" s="15">
        <f>1</f>
        <v>1</v>
      </c>
    </row>
    <row r="3330" spans="1:37" x14ac:dyDescent="0.3">
      <c r="A3330" t="s">
        <v>7251</v>
      </c>
      <c r="B3330" s="1">
        <v>44227</v>
      </c>
      <c r="C3330" s="1">
        <v>44227</v>
      </c>
      <c r="D3330" t="s">
        <v>7252</v>
      </c>
      <c r="E3330" t="s">
        <v>402</v>
      </c>
      <c r="F3330">
        <v>18</v>
      </c>
      <c r="G3330">
        <v>18</v>
      </c>
      <c r="H3330" t="s">
        <v>35</v>
      </c>
      <c r="I3330" t="s">
        <v>35</v>
      </c>
      <c r="J3330" t="s">
        <v>116</v>
      </c>
      <c r="K3330" t="s">
        <v>117</v>
      </c>
      <c r="L3330" t="s">
        <v>50</v>
      </c>
      <c r="M3330" t="s">
        <v>251</v>
      </c>
      <c r="N3330">
        <v>1</v>
      </c>
      <c r="O3330">
        <v>1</v>
      </c>
      <c r="P3330">
        <v>10111.030000000001</v>
      </c>
      <c r="Q3330" s="2">
        <v>0.27</v>
      </c>
      <c r="R3330">
        <v>6692.45</v>
      </c>
      <c r="S3330">
        <v>2226.89</v>
      </c>
      <c r="T3330" s="3">
        <v>0.33300000000000002</v>
      </c>
      <c r="U3330">
        <v>30.16</v>
      </c>
      <c r="V3330" t="s">
        <v>132</v>
      </c>
      <c r="W3330">
        <v>2</v>
      </c>
      <c r="X3330" t="b">
        <v>0</v>
      </c>
      <c r="Y3330" t="s">
        <v>60</v>
      </c>
      <c r="Z3330" t="s">
        <v>60</v>
      </c>
      <c r="AA3330">
        <v>4</v>
      </c>
      <c r="AB3330">
        <v>4</v>
      </c>
      <c r="AC3330">
        <v>2021</v>
      </c>
      <c r="AD3330" s="1">
        <v>44197</v>
      </c>
      <c r="AE3330" t="s">
        <v>53</v>
      </c>
      <c r="AF3330" t="s">
        <v>43</v>
      </c>
      <c r="AG3330" t="str">
        <f t="shared" si="207"/>
        <v>Include</v>
      </c>
      <c r="AH3330">
        <f t="shared" ref="AH3330:AH3393" si="208">IF(Z3330="Returned",1,0)</f>
        <v>0</v>
      </c>
      <c r="AI3330">
        <f t="shared" ref="AI3330:AI3393" si="209">IF(OR(Z3330="Delivered",Z3330="Returned"),1,0)</f>
        <v>1</v>
      </c>
      <c r="AJ3330">
        <f t="shared" ref="AJ3330:AJ3393" si="210">IF(Z3330="Cancelled",1,0)</f>
        <v>0</v>
      </c>
      <c r="AK3330" s="15">
        <f>1</f>
        <v>1</v>
      </c>
    </row>
    <row r="3331" spans="1:37" x14ac:dyDescent="0.3">
      <c r="A3331" t="s">
        <v>7253</v>
      </c>
      <c r="B3331" s="1">
        <v>44227</v>
      </c>
      <c r="C3331" s="1">
        <v>44227</v>
      </c>
      <c r="D3331" t="s">
        <v>7254</v>
      </c>
      <c r="E3331" t="s">
        <v>270</v>
      </c>
      <c r="F3331">
        <v>56</v>
      </c>
      <c r="G3331">
        <v>56</v>
      </c>
      <c r="H3331" t="s">
        <v>47</v>
      </c>
      <c r="I3331" t="s">
        <v>47</v>
      </c>
      <c r="J3331" t="s">
        <v>82</v>
      </c>
      <c r="K3331" t="s">
        <v>131</v>
      </c>
      <c r="L3331" t="s">
        <v>140</v>
      </c>
      <c r="M3331" t="s">
        <v>206</v>
      </c>
      <c r="N3331">
        <v>9</v>
      </c>
      <c r="O3331">
        <v>9</v>
      </c>
      <c r="P3331">
        <v>3487.25</v>
      </c>
      <c r="Q3331" s="2">
        <v>0.28000000000000003</v>
      </c>
      <c r="R3331">
        <v>17823.41</v>
      </c>
      <c r="S3331">
        <v>4665.95</v>
      </c>
      <c r="T3331" s="3">
        <v>0.26200000000000001</v>
      </c>
      <c r="U3331">
        <v>82.7</v>
      </c>
      <c r="V3331" t="s">
        <v>52</v>
      </c>
      <c r="W3331">
        <v>3</v>
      </c>
      <c r="X3331" t="b">
        <v>0</v>
      </c>
      <c r="Y3331" t="s">
        <v>86</v>
      </c>
      <c r="Z3331" t="s">
        <v>86</v>
      </c>
      <c r="AA3331">
        <v>1</v>
      </c>
      <c r="AB3331">
        <v>1</v>
      </c>
      <c r="AC3331">
        <v>2021</v>
      </c>
      <c r="AD3331" s="1">
        <v>44197</v>
      </c>
      <c r="AE3331" t="s">
        <v>101</v>
      </c>
      <c r="AF3331" t="s">
        <v>43</v>
      </c>
      <c r="AG3331" t="str">
        <f t="shared" ref="AG3331:AG3394" si="211">IF(N3331=999,"Exclude","Include")</f>
        <v>Include</v>
      </c>
      <c r="AH3331">
        <f t="shared" si="208"/>
        <v>0</v>
      </c>
      <c r="AI3331">
        <f t="shared" si="209"/>
        <v>0</v>
      </c>
      <c r="AJ3331">
        <f t="shared" si="210"/>
        <v>0</v>
      </c>
      <c r="AK3331" s="15">
        <f>1</f>
        <v>1</v>
      </c>
    </row>
    <row r="3332" spans="1:37" x14ac:dyDescent="0.3">
      <c r="A3332" t="s">
        <v>7255</v>
      </c>
      <c r="B3332" s="1">
        <v>44227</v>
      </c>
      <c r="C3332" s="1">
        <v>44227</v>
      </c>
      <c r="D3332" t="s">
        <v>7256</v>
      </c>
      <c r="E3332" t="s">
        <v>1189</v>
      </c>
      <c r="F3332">
        <v>54</v>
      </c>
      <c r="G3332">
        <v>54</v>
      </c>
      <c r="H3332" t="s">
        <v>81</v>
      </c>
      <c r="I3332" t="s">
        <v>81</v>
      </c>
      <c r="J3332" t="s">
        <v>57</v>
      </c>
      <c r="K3332" t="s">
        <v>66</v>
      </c>
      <c r="L3332" t="s">
        <v>74</v>
      </c>
      <c r="M3332" t="s">
        <v>75</v>
      </c>
      <c r="N3332">
        <v>2</v>
      </c>
      <c r="O3332">
        <v>2</v>
      </c>
      <c r="P3332">
        <v>15121.18</v>
      </c>
      <c r="Q3332" s="2">
        <v>0.11</v>
      </c>
      <c r="R3332">
        <v>22753.66</v>
      </c>
      <c r="S3332">
        <v>2384.2199999999998</v>
      </c>
      <c r="T3332" s="3">
        <v>0.105</v>
      </c>
      <c r="U3332">
        <v>94.45</v>
      </c>
      <c r="V3332" t="s">
        <v>68</v>
      </c>
      <c r="W3332">
        <v>1</v>
      </c>
      <c r="X3332" t="b">
        <v>0</v>
      </c>
      <c r="Y3332" t="s">
        <v>60</v>
      </c>
      <c r="Z3332" t="s">
        <v>60</v>
      </c>
      <c r="AA3332">
        <v>8</v>
      </c>
      <c r="AB3332">
        <v>8</v>
      </c>
      <c r="AC3332">
        <v>2021</v>
      </c>
      <c r="AD3332" s="1">
        <v>44197</v>
      </c>
      <c r="AE3332" t="s">
        <v>101</v>
      </c>
      <c r="AF3332" t="s">
        <v>88</v>
      </c>
      <c r="AG3332" t="str">
        <f t="shared" si="211"/>
        <v>Include</v>
      </c>
      <c r="AH3332">
        <f t="shared" si="208"/>
        <v>0</v>
      </c>
      <c r="AI3332">
        <f t="shared" si="209"/>
        <v>1</v>
      </c>
      <c r="AJ3332">
        <f t="shared" si="210"/>
        <v>0</v>
      </c>
      <c r="AK3332" s="15">
        <f>1</f>
        <v>1</v>
      </c>
    </row>
    <row r="3333" spans="1:37" x14ac:dyDescent="0.3">
      <c r="A3333" t="s">
        <v>7257</v>
      </c>
      <c r="B3333" s="1">
        <v>44227</v>
      </c>
      <c r="C3333" s="1">
        <v>44227</v>
      </c>
      <c r="D3333" t="s">
        <v>7258</v>
      </c>
      <c r="E3333" t="s">
        <v>864</v>
      </c>
      <c r="F3333">
        <v>29</v>
      </c>
      <c r="G3333">
        <v>29</v>
      </c>
      <c r="H3333" t="s">
        <v>81</v>
      </c>
      <c r="I3333" t="s">
        <v>81</v>
      </c>
      <c r="J3333" t="s">
        <v>48</v>
      </c>
      <c r="K3333" t="s">
        <v>185</v>
      </c>
      <c r="L3333" t="s">
        <v>38</v>
      </c>
      <c r="M3333" t="s">
        <v>181</v>
      </c>
      <c r="N3333">
        <v>3</v>
      </c>
      <c r="O3333">
        <v>3</v>
      </c>
      <c r="P3333">
        <v>1476.85</v>
      </c>
      <c r="Q3333" s="2">
        <v>0.39</v>
      </c>
      <c r="R3333">
        <v>1955</v>
      </c>
      <c r="S3333">
        <v>946.31</v>
      </c>
      <c r="T3333" s="3">
        <v>0.48399999999999999</v>
      </c>
      <c r="U3333">
        <v>72.849999999999994</v>
      </c>
      <c r="V3333" t="s">
        <v>40</v>
      </c>
      <c r="W3333">
        <v>1</v>
      </c>
      <c r="X3333" t="b">
        <v>1</v>
      </c>
      <c r="Y3333" t="s">
        <v>41</v>
      </c>
      <c r="Z3333" t="s">
        <v>41</v>
      </c>
      <c r="AA3333">
        <v>6</v>
      </c>
      <c r="AB3333">
        <v>6</v>
      </c>
      <c r="AC3333">
        <v>2021</v>
      </c>
      <c r="AD3333" s="1">
        <v>44197</v>
      </c>
      <c r="AE3333" t="s">
        <v>87</v>
      </c>
      <c r="AF3333" t="s">
        <v>62</v>
      </c>
      <c r="AG3333" t="str">
        <f t="shared" si="211"/>
        <v>Include</v>
      </c>
      <c r="AH3333">
        <f t="shared" si="208"/>
        <v>1</v>
      </c>
      <c r="AI3333">
        <f t="shared" si="209"/>
        <v>1</v>
      </c>
      <c r="AJ3333">
        <f t="shared" si="210"/>
        <v>0</v>
      </c>
      <c r="AK3333" s="15">
        <f>1</f>
        <v>1</v>
      </c>
    </row>
    <row r="3334" spans="1:37" x14ac:dyDescent="0.3">
      <c r="A3334" t="s">
        <v>7259</v>
      </c>
      <c r="B3334" s="1">
        <v>44227</v>
      </c>
      <c r="C3334" s="1">
        <v>44227</v>
      </c>
      <c r="D3334" t="s">
        <v>2848</v>
      </c>
      <c r="E3334" t="s">
        <v>4057</v>
      </c>
      <c r="F3334">
        <v>38</v>
      </c>
      <c r="G3334">
        <v>38</v>
      </c>
      <c r="H3334" t="s">
        <v>81</v>
      </c>
      <c r="I3334" t="s">
        <v>81</v>
      </c>
      <c r="J3334" t="s">
        <v>48</v>
      </c>
      <c r="K3334" t="s">
        <v>226</v>
      </c>
      <c r="L3334" t="s">
        <v>74</v>
      </c>
      <c r="M3334" t="s">
        <v>127</v>
      </c>
      <c r="N3334">
        <v>3</v>
      </c>
      <c r="O3334">
        <v>3</v>
      </c>
      <c r="P3334">
        <v>42838.23</v>
      </c>
      <c r="Q3334" s="2">
        <v>0.09</v>
      </c>
      <c r="R3334">
        <v>107037.9</v>
      </c>
      <c r="S3334">
        <v>14607.13</v>
      </c>
      <c r="T3334" s="3">
        <v>0.13600000000000001</v>
      </c>
      <c r="U3334">
        <v>87.84</v>
      </c>
      <c r="V3334" t="s">
        <v>132</v>
      </c>
      <c r="W3334">
        <v>1</v>
      </c>
      <c r="X3334" t="b">
        <v>1</v>
      </c>
      <c r="Y3334" t="s">
        <v>41</v>
      </c>
      <c r="Z3334" t="s">
        <v>41</v>
      </c>
      <c r="AA3334">
        <v>1</v>
      </c>
      <c r="AB3334">
        <v>1</v>
      </c>
      <c r="AC3334">
        <v>2021</v>
      </c>
      <c r="AD3334" s="1">
        <v>44197</v>
      </c>
      <c r="AE3334" t="s">
        <v>61</v>
      </c>
      <c r="AF3334" t="s">
        <v>69</v>
      </c>
      <c r="AG3334" t="str">
        <f t="shared" si="211"/>
        <v>Include</v>
      </c>
      <c r="AH3334">
        <f t="shared" si="208"/>
        <v>1</v>
      </c>
      <c r="AI3334">
        <f t="shared" si="209"/>
        <v>1</v>
      </c>
      <c r="AJ3334">
        <f t="shared" si="210"/>
        <v>0</v>
      </c>
      <c r="AK3334" s="15">
        <f>1</f>
        <v>1</v>
      </c>
    </row>
    <row r="3335" spans="1:37" x14ac:dyDescent="0.3">
      <c r="A3335" t="s">
        <v>7260</v>
      </c>
      <c r="B3335" s="1">
        <v>44226</v>
      </c>
      <c r="C3335" s="1">
        <v>44226</v>
      </c>
      <c r="D3335" t="s">
        <v>7261</v>
      </c>
      <c r="E3335" t="s">
        <v>1430</v>
      </c>
      <c r="F3335">
        <v>59</v>
      </c>
      <c r="G3335">
        <v>59</v>
      </c>
      <c r="H3335" t="s">
        <v>35</v>
      </c>
      <c r="I3335" t="s">
        <v>35</v>
      </c>
      <c r="J3335" t="s">
        <v>116</v>
      </c>
      <c r="K3335" t="s">
        <v>117</v>
      </c>
      <c r="L3335" t="s">
        <v>74</v>
      </c>
      <c r="M3335" t="s">
        <v>261</v>
      </c>
      <c r="N3335">
        <v>3</v>
      </c>
      <c r="O3335">
        <v>3</v>
      </c>
      <c r="P3335">
        <v>69155.55</v>
      </c>
      <c r="Q3335" s="2">
        <v>0.25</v>
      </c>
      <c r="R3335">
        <v>102960.53</v>
      </c>
      <c r="S3335">
        <v>11911.08</v>
      </c>
      <c r="T3335" s="3">
        <v>0.11600000000000001</v>
      </c>
      <c r="U3335">
        <v>54.42</v>
      </c>
      <c r="V3335" t="s">
        <v>40</v>
      </c>
      <c r="W3335">
        <v>3</v>
      </c>
      <c r="X3335" t="b">
        <v>0</v>
      </c>
      <c r="Y3335" t="s">
        <v>60</v>
      </c>
      <c r="Z3335" t="s">
        <v>60</v>
      </c>
      <c r="AA3335">
        <v>9</v>
      </c>
      <c r="AB3335">
        <v>9</v>
      </c>
      <c r="AC3335">
        <v>2021</v>
      </c>
      <c r="AD3335" s="1">
        <v>44197</v>
      </c>
      <c r="AE3335" t="s">
        <v>101</v>
      </c>
      <c r="AF3335" t="s">
        <v>43</v>
      </c>
      <c r="AG3335" t="str">
        <f t="shared" si="211"/>
        <v>Include</v>
      </c>
      <c r="AH3335">
        <f t="shared" si="208"/>
        <v>0</v>
      </c>
      <c r="AI3335">
        <f t="shared" si="209"/>
        <v>1</v>
      </c>
      <c r="AJ3335">
        <f t="shared" si="210"/>
        <v>0</v>
      </c>
      <c r="AK3335" s="15">
        <f>1</f>
        <v>1</v>
      </c>
    </row>
    <row r="3336" spans="1:37" x14ac:dyDescent="0.3">
      <c r="A3336" t="s">
        <v>7262</v>
      </c>
      <c r="B3336" s="1">
        <v>44226</v>
      </c>
      <c r="C3336" s="1">
        <v>44226</v>
      </c>
      <c r="D3336" t="s">
        <v>6301</v>
      </c>
      <c r="E3336" t="s">
        <v>545</v>
      </c>
      <c r="F3336">
        <v>46</v>
      </c>
      <c r="G3336">
        <v>46</v>
      </c>
      <c r="H3336" t="s">
        <v>35</v>
      </c>
      <c r="I3336" t="s">
        <v>35</v>
      </c>
      <c r="J3336" t="s">
        <v>82</v>
      </c>
      <c r="K3336" t="s">
        <v>266</v>
      </c>
      <c r="L3336" t="s">
        <v>38</v>
      </c>
      <c r="M3336" t="s">
        <v>181</v>
      </c>
      <c r="P3336">
        <v>1331.3</v>
      </c>
      <c r="Q3336" s="2">
        <v>0.28999999999999998</v>
      </c>
      <c r="R3336">
        <v>698.09</v>
      </c>
      <c r="S3336">
        <v>283.77</v>
      </c>
      <c r="T3336" s="3">
        <v>0.40600000000000003</v>
      </c>
      <c r="U3336">
        <v>47.57</v>
      </c>
      <c r="V3336" t="s">
        <v>52</v>
      </c>
      <c r="W3336">
        <v>2</v>
      </c>
      <c r="X3336" t="b">
        <v>0</v>
      </c>
      <c r="Y3336" t="s">
        <v>100</v>
      </c>
      <c r="Z3336" t="s">
        <v>100</v>
      </c>
      <c r="AA3336">
        <v>6</v>
      </c>
      <c r="AB3336">
        <v>6</v>
      </c>
      <c r="AC3336">
        <v>2021</v>
      </c>
      <c r="AD3336" s="1">
        <v>44197</v>
      </c>
      <c r="AE3336" t="s">
        <v>101</v>
      </c>
      <c r="AF3336" t="s">
        <v>43</v>
      </c>
      <c r="AG3336" t="str">
        <f t="shared" si="211"/>
        <v>Include</v>
      </c>
      <c r="AH3336">
        <f t="shared" si="208"/>
        <v>0</v>
      </c>
      <c r="AI3336">
        <f t="shared" si="209"/>
        <v>0</v>
      </c>
      <c r="AJ3336">
        <f t="shared" si="210"/>
        <v>1</v>
      </c>
      <c r="AK3336" s="15">
        <f>1</f>
        <v>1</v>
      </c>
    </row>
    <row r="3337" spans="1:37" x14ac:dyDescent="0.3">
      <c r="A3337" t="s">
        <v>7263</v>
      </c>
      <c r="B3337" t="s">
        <v>7264</v>
      </c>
      <c r="C3337" s="1">
        <v>44226</v>
      </c>
      <c r="D3337" t="s">
        <v>7265</v>
      </c>
      <c r="E3337" t="s">
        <v>756</v>
      </c>
      <c r="F3337">
        <v>47</v>
      </c>
      <c r="G3337">
        <v>47</v>
      </c>
      <c r="H3337" t="s">
        <v>47</v>
      </c>
      <c r="I3337" t="s">
        <v>47</v>
      </c>
      <c r="J3337" t="s">
        <v>48</v>
      </c>
      <c r="K3337" t="s">
        <v>230</v>
      </c>
      <c r="L3337" t="s">
        <v>111</v>
      </c>
      <c r="M3337" t="s">
        <v>200</v>
      </c>
      <c r="N3337">
        <v>4</v>
      </c>
      <c r="O3337">
        <v>4</v>
      </c>
      <c r="P3337">
        <v>4061.87</v>
      </c>
      <c r="Q3337" s="2">
        <v>0.15</v>
      </c>
      <c r="R3337">
        <v>11296.47</v>
      </c>
      <c r="S3337">
        <v>2369.9499999999998</v>
      </c>
      <c r="T3337" s="3">
        <v>0.21</v>
      </c>
      <c r="U3337">
        <v>68.59</v>
      </c>
      <c r="V3337" t="s">
        <v>40</v>
      </c>
      <c r="W3337">
        <v>2</v>
      </c>
      <c r="X3337" t="b">
        <v>0</v>
      </c>
      <c r="Y3337" t="s">
        <v>142</v>
      </c>
      <c r="Z3337" t="s">
        <v>142</v>
      </c>
      <c r="AA3337">
        <v>1</v>
      </c>
      <c r="AB3337">
        <v>1</v>
      </c>
      <c r="AC3337">
        <v>2021</v>
      </c>
      <c r="AD3337" s="1">
        <v>44197</v>
      </c>
      <c r="AE3337" t="s">
        <v>101</v>
      </c>
      <c r="AF3337" t="s">
        <v>88</v>
      </c>
      <c r="AG3337" t="str">
        <f t="shared" si="211"/>
        <v>Include</v>
      </c>
      <c r="AH3337">
        <f t="shared" si="208"/>
        <v>0</v>
      </c>
      <c r="AI3337">
        <f t="shared" si="209"/>
        <v>0</v>
      </c>
      <c r="AJ3337">
        <f t="shared" si="210"/>
        <v>0</v>
      </c>
      <c r="AK3337" s="15">
        <f>1</f>
        <v>1</v>
      </c>
    </row>
    <row r="3338" spans="1:37" x14ac:dyDescent="0.3">
      <c r="A3338" t="s">
        <v>7266</v>
      </c>
      <c r="B3338" s="1">
        <v>44226</v>
      </c>
      <c r="C3338" s="1">
        <v>44226</v>
      </c>
      <c r="D3338" t="s">
        <v>7267</v>
      </c>
      <c r="E3338" t="s">
        <v>540</v>
      </c>
      <c r="F3338">
        <v>42</v>
      </c>
      <c r="G3338">
        <v>42</v>
      </c>
      <c r="H3338" t="s">
        <v>81</v>
      </c>
      <c r="I3338" t="s">
        <v>81</v>
      </c>
      <c r="J3338" t="s">
        <v>82</v>
      </c>
      <c r="K3338" t="s">
        <v>122</v>
      </c>
      <c r="L3338" t="s">
        <v>50</v>
      </c>
      <c r="M3338" t="s">
        <v>325</v>
      </c>
      <c r="N3338">
        <v>2</v>
      </c>
      <c r="O3338">
        <v>2</v>
      </c>
      <c r="P3338">
        <v>7904.49</v>
      </c>
      <c r="Q3338" s="2">
        <v>0.28999999999999998</v>
      </c>
      <c r="R3338">
        <v>10748.23</v>
      </c>
      <c r="S3338">
        <v>2246.83</v>
      </c>
      <c r="T3338" s="3">
        <v>0.20899999999999999</v>
      </c>
      <c r="U3338">
        <v>58.23</v>
      </c>
      <c r="V3338" t="s">
        <v>68</v>
      </c>
      <c r="X3338" t="b">
        <v>0</v>
      </c>
      <c r="Y3338" t="s">
        <v>60</v>
      </c>
      <c r="Z3338" t="s">
        <v>60</v>
      </c>
      <c r="AA3338">
        <v>3</v>
      </c>
      <c r="AB3338">
        <v>3</v>
      </c>
      <c r="AC3338">
        <v>2021</v>
      </c>
      <c r="AD3338" s="1">
        <v>44197</v>
      </c>
      <c r="AE3338" t="s">
        <v>61</v>
      </c>
      <c r="AF3338" t="s">
        <v>43</v>
      </c>
      <c r="AG3338" t="str">
        <f t="shared" si="211"/>
        <v>Include</v>
      </c>
      <c r="AH3338">
        <f t="shared" si="208"/>
        <v>0</v>
      </c>
      <c r="AI3338">
        <f t="shared" si="209"/>
        <v>1</v>
      </c>
      <c r="AJ3338">
        <f t="shared" si="210"/>
        <v>0</v>
      </c>
      <c r="AK3338" s="15">
        <f>1</f>
        <v>1</v>
      </c>
    </row>
    <row r="3339" spans="1:37" x14ac:dyDescent="0.3">
      <c r="A3339" t="s">
        <v>7268</v>
      </c>
      <c r="B3339" s="1">
        <v>44225</v>
      </c>
      <c r="C3339" s="1">
        <v>44225</v>
      </c>
      <c r="D3339" t="s">
        <v>7269</v>
      </c>
      <c r="E3339" t="s">
        <v>313</v>
      </c>
      <c r="F3339">
        <v>51</v>
      </c>
      <c r="G3339">
        <v>51</v>
      </c>
      <c r="H3339" t="s">
        <v>81</v>
      </c>
      <c r="I3339" t="s">
        <v>81</v>
      </c>
      <c r="J3339" t="s">
        <v>82</v>
      </c>
      <c r="K3339" t="s">
        <v>83</v>
      </c>
      <c r="L3339" t="s">
        <v>38</v>
      </c>
      <c r="M3339" t="s">
        <v>93</v>
      </c>
      <c r="N3339">
        <v>4</v>
      </c>
      <c r="O3339">
        <v>4</v>
      </c>
      <c r="P3339">
        <v>1427.81</v>
      </c>
      <c r="Q3339" s="2">
        <v>0.28000000000000003</v>
      </c>
      <c r="R3339">
        <v>3737.3</v>
      </c>
      <c r="S3339">
        <v>1821.21</v>
      </c>
      <c r="T3339" s="3">
        <v>0.48699999999999999</v>
      </c>
      <c r="U3339">
        <v>66.760000000000005</v>
      </c>
      <c r="V3339" t="s">
        <v>68</v>
      </c>
      <c r="W3339">
        <v>4</v>
      </c>
      <c r="X3339" t="b">
        <v>0</v>
      </c>
      <c r="Y3339" t="s">
        <v>382</v>
      </c>
      <c r="Z3339" t="s">
        <v>60</v>
      </c>
      <c r="AA3339">
        <v>5</v>
      </c>
      <c r="AB3339">
        <v>5</v>
      </c>
      <c r="AC3339">
        <v>2021</v>
      </c>
      <c r="AD3339" s="1">
        <v>44197</v>
      </c>
      <c r="AE3339" t="s">
        <v>101</v>
      </c>
      <c r="AF3339" t="s">
        <v>43</v>
      </c>
      <c r="AG3339" t="str">
        <f t="shared" si="211"/>
        <v>Include</v>
      </c>
      <c r="AH3339">
        <f t="shared" si="208"/>
        <v>0</v>
      </c>
      <c r="AI3339">
        <f t="shared" si="209"/>
        <v>1</v>
      </c>
      <c r="AJ3339">
        <f t="shared" si="210"/>
        <v>0</v>
      </c>
      <c r="AK3339" s="15">
        <f>1</f>
        <v>1</v>
      </c>
    </row>
    <row r="3340" spans="1:37" x14ac:dyDescent="0.3">
      <c r="A3340" t="s">
        <v>7270</v>
      </c>
      <c r="B3340" s="1">
        <v>44225</v>
      </c>
      <c r="C3340" s="1">
        <v>44225</v>
      </c>
      <c r="D3340" t="s">
        <v>7271</v>
      </c>
      <c r="E3340" t="s">
        <v>321</v>
      </c>
      <c r="F3340">
        <v>43</v>
      </c>
      <c r="G3340">
        <v>43</v>
      </c>
      <c r="H3340" t="s">
        <v>47</v>
      </c>
      <c r="I3340" t="s">
        <v>47</v>
      </c>
      <c r="J3340" t="s">
        <v>82</v>
      </c>
      <c r="K3340" t="s">
        <v>122</v>
      </c>
      <c r="L3340" t="s">
        <v>38</v>
      </c>
      <c r="M3340" t="s">
        <v>163</v>
      </c>
      <c r="N3340">
        <v>1</v>
      </c>
      <c r="O3340">
        <v>1</v>
      </c>
      <c r="P3340">
        <v>1381.02</v>
      </c>
      <c r="Q3340" s="2">
        <v>0.28000000000000003</v>
      </c>
      <c r="R3340">
        <v>820.75</v>
      </c>
      <c r="S3340">
        <v>385.94</v>
      </c>
      <c r="T3340" s="3">
        <v>0.47</v>
      </c>
      <c r="U3340">
        <v>79.14</v>
      </c>
      <c r="V3340" t="s">
        <v>52</v>
      </c>
      <c r="W3340">
        <v>1</v>
      </c>
      <c r="X3340" t="b">
        <v>0</v>
      </c>
      <c r="Y3340" t="s">
        <v>60</v>
      </c>
      <c r="Z3340" t="s">
        <v>60</v>
      </c>
      <c r="AA3340">
        <v>2</v>
      </c>
      <c r="AB3340">
        <v>2</v>
      </c>
      <c r="AC3340">
        <v>2021</v>
      </c>
      <c r="AD3340" s="1">
        <v>44197</v>
      </c>
      <c r="AE3340" t="s">
        <v>61</v>
      </c>
      <c r="AF3340" t="s">
        <v>43</v>
      </c>
      <c r="AG3340" t="str">
        <f t="shared" si="211"/>
        <v>Include</v>
      </c>
      <c r="AH3340">
        <f t="shared" si="208"/>
        <v>0</v>
      </c>
      <c r="AI3340">
        <f t="shared" si="209"/>
        <v>1</v>
      </c>
      <c r="AJ3340">
        <f t="shared" si="210"/>
        <v>0</v>
      </c>
      <c r="AK3340" s="15">
        <f>1</f>
        <v>1</v>
      </c>
    </row>
    <row r="3341" spans="1:37" x14ac:dyDescent="0.3">
      <c r="A3341" t="s">
        <v>7272</v>
      </c>
      <c r="B3341" s="1">
        <v>44223</v>
      </c>
      <c r="C3341" s="1">
        <v>44223</v>
      </c>
      <c r="D3341" t="s">
        <v>7273</v>
      </c>
      <c r="E3341" t="s">
        <v>1362</v>
      </c>
      <c r="F3341">
        <v>13</v>
      </c>
      <c r="G3341">
        <v>13</v>
      </c>
      <c r="H3341" t="s">
        <v>81</v>
      </c>
      <c r="I3341" t="s">
        <v>81</v>
      </c>
      <c r="J3341" t="s">
        <v>82</v>
      </c>
      <c r="K3341" t="s">
        <v>83</v>
      </c>
      <c r="L3341" t="s">
        <v>140</v>
      </c>
      <c r="M3341" t="s">
        <v>206</v>
      </c>
      <c r="N3341">
        <v>6</v>
      </c>
      <c r="O3341">
        <v>6</v>
      </c>
      <c r="P3341">
        <v>362.57</v>
      </c>
      <c r="Q3341" s="2">
        <v>0.02</v>
      </c>
      <c r="R3341">
        <v>1703.95</v>
      </c>
      <c r="S3341">
        <v>781.43</v>
      </c>
      <c r="T3341" s="3">
        <v>0.45900000000000002</v>
      </c>
      <c r="U3341">
        <v>66.819999999999993</v>
      </c>
      <c r="V3341" t="s">
        <v>76</v>
      </c>
      <c r="W3341">
        <v>4</v>
      </c>
      <c r="X3341" t="b">
        <v>0</v>
      </c>
      <c r="Y3341" t="s">
        <v>60</v>
      </c>
      <c r="Z3341" t="s">
        <v>60</v>
      </c>
      <c r="AC3341">
        <v>2021</v>
      </c>
      <c r="AD3341" s="1">
        <v>44197</v>
      </c>
      <c r="AE3341" t="s">
        <v>42</v>
      </c>
      <c r="AF3341" t="s">
        <v>69</v>
      </c>
      <c r="AG3341" t="str">
        <f t="shared" si="211"/>
        <v>Include</v>
      </c>
      <c r="AH3341">
        <f t="shared" si="208"/>
        <v>0</v>
      </c>
      <c r="AI3341">
        <f t="shared" si="209"/>
        <v>1</v>
      </c>
      <c r="AJ3341">
        <f t="shared" si="210"/>
        <v>0</v>
      </c>
      <c r="AK3341" s="15">
        <f>1</f>
        <v>1</v>
      </c>
    </row>
    <row r="3342" spans="1:37" x14ac:dyDescent="0.3">
      <c r="A3342" t="s">
        <v>7274</v>
      </c>
      <c r="B3342" s="1">
        <v>44223</v>
      </c>
      <c r="C3342" s="1">
        <v>44223</v>
      </c>
      <c r="D3342" t="s">
        <v>7275</v>
      </c>
      <c r="E3342" t="s">
        <v>731</v>
      </c>
      <c r="F3342">
        <v>20</v>
      </c>
      <c r="G3342">
        <v>20</v>
      </c>
      <c r="H3342" t="s">
        <v>81</v>
      </c>
      <c r="I3342" t="s">
        <v>81</v>
      </c>
      <c r="J3342" t="s">
        <v>116</v>
      </c>
      <c r="K3342" t="s">
        <v>117</v>
      </c>
      <c r="L3342" t="s">
        <v>74</v>
      </c>
      <c r="M3342" t="s">
        <v>170</v>
      </c>
      <c r="N3342">
        <v>9</v>
      </c>
      <c r="O3342">
        <v>9</v>
      </c>
      <c r="P3342">
        <v>25178.31</v>
      </c>
      <c r="Q3342" s="2">
        <v>0.33</v>
      </c>
      <c r="R3342">
        <v>123701.67</v>
      </c>
      <c r="S3342">
        <v>15332.75</v>
      </c>
      <c r="T3342" s="3">
        <v>0.124</v>
      </c>
      <c r="U3342">
        <v>39.549999999999997</v>
      </c>
      <c r="V3342" t="s">
        <v>132</v>
      </c>
      <c r="W3342">
        <v>4</v>
      </c>
      <c r="X3342" t="b">
        <v>0</v>
      </c>
      <c r="Y3342" t="s">
        <v>60</v>
      </c>
      <c r="Z3342" t="s">
        <v>60</v>
      </c>
      <c r="AA3342">
        <v>5</v>
      </c>
      <c r="AB3342">
        <v>5</v>
      </c>
      <c r="AC3342">
        <v>2021</v>
      </c>
      <c r="AD3342" s="1">
        <v>44197</v>
      </c>
      <c r="AE3342" t="s">
        <v>53</v>
      </c>
      <c r="AF3342" t="s">
        <v>62</v>
      </c>
      <c r="AG3342" t="str">
        <f t="shared" si="211"/>
        <v>Include</v>
      </c>
      <c r="AH3342">
        <f t="shared" si="208"/>
        <v>0</v>
      </c>
      <c r="AI3342">
        <f t="shared" si="209"/>
        <v>1</v>
      </c>
      <c r="AJ3342">
        <f t="shared" si="210"/>
        <v>0</v>
      </c>
      <c r="AK3342" s="15">
        <f>1</f>
        <v>1</v>
      </c>
    </row>
    <row r="3343" spans="1:37" x14ac:dyDescent="0.3">
      <c r="A3343" t="s">
        <v>7276</v>
      </c>
      <c r="B3343" s="1">
        <v>44223</v>
      </c>
      <c r="C3343" s="1">
        <v>44223</v>
      </c>
      <c r="D3343" t="s">
        <v>7277</v>
      </c>
      <c r="E3343" t="s">
        <v>242</v>
      </c>
      <c r="F3343">
        <v>42</v>
      </c>
      <c r="G3343">
        <v>42</v>
      </c>
      <c r="H3343" t="s">
        <v>81</v>
      </c>
      <c r="I3343" t="s">
        <v>81</v>
      </c>
      <c r="J3343" t="s">
        <v>36</v>
      </c>
      <c r="K3343" t="s">
        <v>73</v>
      </c>
      <c r="L3343" t="s">
        <v>140</v>
      </c>
      <c r="M3343" t="s">
        <v>358</v>
      </c>
      <c r="N3343">
        <v>2</v>
      </c>
      <c r="O3343">
        <v>2</v>
      </c>
      <c r="P3343">
        <v>2935.36</v>
      </c>
      <c r="Q3343" s="2">
        <v>0.33</v>
      </c>
      <c r="R3343">
        <v>3141.45</v>
      </c>
      <c r="S3343">
        <v>1157.67</v>
      </c>
      <c r="T3343" s="3">
        <v>0.36899999999999999</v>
      </c>
      <c r="U3343">
        <v>60.42</v>
      </c>
      <c r="V3343" t="s">
        <v>40</v>
      </c>
      <c r="W3343">
        <v>1</v>
      </c>
      <c r="X3343" t="b">
        <v>0</v>
      </c>
      <c r="Y3343" t="s">
        <v>60</v>
      </c>
      <c r="Z3343" t="s">
        <v>60</v>
      </c>
      <c r="AA3343">
        <v>6</v>
      </c>
      <c r="AB3343">
        <v>6</v>
      </c>
      <c r="AC3343">
        <v>2021</v>
      </c>
      <c r="AD3343" s="1">
        <v>44197</v>
      </c>
      <c r="AE3343" t="s">
        <v>61</v>
      </c>
      <c r="AF3343" t="s">
        <v>62</v>
      </c>
      <c r="AG3343" t="str">
        <f t="shared" si="211"/>
        <v>Include</v>
      </c>
      <c r="AH3343">
        <f t="shared" si="208"/>
        <v>0</v>
      </c>
      <c r="AI3343">
        <f t="shared" si="209"/>
        <v>1</v>
      </c>
      <c r="AJ3343">
        <f t="shared" si="210"/>
        <v>0</v>
      </c>
      <c r="AK3343" s="15">
        <f>1</f>
        <v>1</v>
      </c>
    </row>
    <row r="3344" spans="1:37" x14ac:dyDescent="0.3">
      <c r="A3344" t="s">
        <v>7278</v>
      </c>
      <c r="B3344" s="1">
        <v>44222</v>
      </c>
      <c r="C3344" s="1">
        <v>44222</v>
      </c>
      <c r="D3344" t="s">
        <v>7279</v>
      </c>
      <c r="E3344" t="s">
        <v>264</v>
      </c>
      <c r="F3344">
        <v>27</v>
      </c>
      <c r="G3344">
        <v>27</v>
      </c>
      <c r="H3344" t="s">
        <v>35</v>
      </c>
      <c r="I3344" t="s">
        <v>35</v>
      </c>
      <c r="J3344" t="s">
        <v>116</v>
      </c>
      <c r="K3344" t="s">
        <v>117</v>
      </c>
      <c r="L3344" t="s">
        <v>111</v>
      </c>
      <c r="M3344" t="s">
        <v>174</v>
      </c>
      <c r="N3344">
        <v>7</v>
      </c>
      <c r="O3344">
        <v>7</v>
      </c>
      <c r="P3344">
        <v>14159.23</v>
      </c>
      <c r="Q3344" s="2">
        <v>0.18</v>
      </c>
      <c r="R3344">
        <v>67291.55</v>
      </c>
      <c r="S3344">
        <v>15098.91</v>
      </c>
      <c r="T3344" s="3">
        <v>0.224</v>
      </c>
      <c r="U3344">
        <v>65.260000000000005</v>
      </c>
      <c r="V3344" t="s">
        <v>40</v>
      </c>
      <c r="W3344">
        <v>5</v>
      </c>
      <c r="X3344" t="b">
        <v>0</v>
      </c>
      <c r="Y3344" t="s">
        <v>142</v>
      </c>
      <c r="Z3344" t="s">
        <v>142</v>
      </c>
      <c r="AA3344">
        <v>1</v>
      </c>
      <c r="AB3344">
        <v>1</v>
      </c>
      <c r="AC3344">
        <v>2021</v>
      </c>
      <c r="AD3344" s="1">
        <v>44197</v>
      </c>
      <c r="AE3344" t="s">
        <v>87</v>
      </c>
      <c r="AF3344" t="s">
        <v>88</v>
      </c>
      <c r="AG3344" t="str">
        <f t="shared" si="211"/>
        <v>Include</v>
      </c>
      <c r="AH3344">
        <f t="shared" si="208"/>
        <v>0</v>
      </c>
      <c r="AI3344">
        <f t="shared" si="209"/>
        <v>0</v>
      </c>
      <c r="AJ3344">
        <f t="shared" si="210"/>
        <v>0</v>
      </c>
      <c r="AK3344" s="15">
        <f>1</f>
        <v>1</v>
      </c>
    </row>
    <row r="3345" spans="1:37" x14ac:dyDescent="0.3">
      <c r="A3345" t="s">
        <v>7280</v>
      </c>
      <c r="B3345" s="1">
        <v>44221</v>
      </c>
      <c r="C3345" s="1">
        <v>44221</v>
      </c>
      <c r="D3345" t="s">
        <v>7281</v>
      </c>
      <c r="E3345" t="s">
        <v>1799</v>
      </c>
      <c r="F3345">
        <v>49</v>
      </c>
      <c r="G3345">
        <v>49</v>
      </c>
      <c r="H3345" t="s">
        <v>340</v>
      </c>
      <c r="I3345" t="s">
        <v>35</v>
      </c>
      <c r="J3345" t="s">
        <v>116</v>
      </c>
      <c r="K3345" t="s">
        <v>247</v>
      </c>
      <c r="L3345" t="s">
        <v>38</v>
      </c>
      <c r="M3345" t="s">
        <v>447</v>
      </c>
      <c r="N3345">
        <v>4</v>
      </c>
      <c r="O3345">
        <v>4</v>
      </c>
      <c r="P3345">
        <v>521.44000000000005</v>
      </c>
      <c r="Q3345" s="2">
        <v>0.14000000000000001</v>
      </c>
      <c r="R3345">
        <v>1538.13</v>
      </c>
      <c r="S3345">
        <v>492.45</v>
      </c>
      <c r="T3345" s="3">
        <v>0.32</v>
      </c>
      <c r="U3345">
        <v>50.42</v>
      </c>
      <c r="V3345" t="s">
        <v>76</v>
      </c>
      <c r="W3345">
        <v>1</v>
      </c>
      <c r="X3345" t="b">
        <v>0</v>
      </c>
      <c r="Y3345" t="s">
        <v>86</v>
      </c>
      <c r="Z3345" t="s">
        <v>86</v>
      </c>
      <c r="AA3345">
        <v>10</v>
      </c>
      <c r="AB3345">
        <v>10</v>
      </c>
      <c r="AC3345">
        <v>2021</v>
      </c>
      <c r="AD3345" s="1">
        <v>44197</v>
      </c>
      <c r="AE3345" t="s">
        <v>101</v>
      </c>
      <c r="AF3345" t="s">
        <v>88</v>
      </c>
      <c r="AG3345" t="str">
        <f t="shared" si="211"/>
        <v>Include</v>
      </c>
      <c r="AH3345">
        <f t="shared" si="208"/>
        <v>0</v>
      </c>
      <c r="AI3345">
        <f t="shared" si="209"/>
        <v>0</v>
      </c>
      <c r="AJ3345">
        <f t="shared" si="210"/>
        <v>0</v>
      </c>
      <c r="AK3345" s="15">
        <f>1</f>
        <v>1</v>
      </c>
    </row>
    <row r="3346" spans="1:37" x14ac:dyDescent="0.3">
      <c r="A3346" t="s">
        <v>7282</v>
      </c>
      <c r="B3346" s="1">
        <v>44221</v>
      </c>
      <c r="C3346" s="1">
        <v>44221</v>
      </c>
      <c r="D3346" t="s">
        <v>7283</v>
      </c>
      <c r="E3346" t="s">
        <v>1217</v>
      </c>
      <c r="F3346">
        <v>33</v>
      </c>
      <c r="G3346">
        <v>33</v>
      </c>
      <c r="H3346" t="s">
        <v>47</v>
      </c>
      <c r="I3346" t="s">
        <v>47</v>
      </c>
      <c r="J3346" t="s">
        <v>57</v>
      </c>
      <c r="K3346" t="s">
        <v>155</v>
      </c>
      <c r="L3346" t="s">
        <v>38</v>
      </c>
      <c r="M3346" t="s">
        <v>39</v>
      </c>
      <c r="N3346">
        <v>9</v>
      </c>
      <c r="O3346">
        <v>9</v>
      </c>
      <c r="P3346">
        <v>1589.89</v>
      </c>
      <c r="Q3346" s="2">
        <v>0.08</v>
      </c>
      <c r="R3346">
        <v>10590.69</v>
      </c>
      <c r="S3346">
        <v>5434.65</v>
      </c>
      <c r="T3346" s="3">
        <v>0.51300000000000001</v>
      </c>
      <c r="U3346">
        <v>87.21</v>
      </c>
      <c r="V3346" t="s">
        <v>52</v>
      </c>
      <c r="W3346">
        <v>4</v>
      </c>
      <c r="X3346" t="b">
        <v>0</v>
      </c>
      <c r="Y3346" t="s">
        <v>60</v>
      </c>
      <c r="Z3346" t="s">
        <v>60</v>
      </c>
      <c r="AA3346">
        <v>4</v>
      </c>
      <c r="AB3346">
        <v>4</v>
      </c>
      <c r="AC3346">
        <v>2021</v>
      </c>
      <c r="AD3346" s="1">
        <v>44197</v>
      </c>
      <c r="AE3346" t="s">
        <v>87</v>
      </c>
      <c r="AF3346" t="s">
        <v>69</v>
      </c>
      <c r="AG3346" t="str">
        <f t="shared" si="211"/>
        <v>Include</v>
      </c>
      <c r="AH3346">
        <f t="shared" si="208"/>
        <v>0</v>
      </c>
      <c r="AI3346">
        <f t="shared" si="209"/>
        <v>1</v>
      </c>
      <c r="AJ3346">
        <f t="shared" si="210"/>
        <v>0</v>
      </c>
      <c r="AK3346" s="15">
        <f>1</f>
        <v>1</v>
      </c>
    </row>
    <row r="3347" spans="1:37" x14ac:dyDescent="0.3">
      <c r="A3347" t="s">
        <v>7284</v>
      </c>
      <c r="B3347" s="1">
        <v>44221</v>
      </c>
      <c r="C3347" s="1">
        <v>44221</v>
      </c>
      <c r="D3347" t="s">
        <v>7285</v>
      </c>
      <c r="E3347" t="s">
        <v>526</v>
      </c>
      <c r="F3347">
        <v>28</v>
      </c>
      <c r="G3347">
        <v>28</v>
      </c>
      <c r="H3347" t="s">
        <v>47</v>
      </c>
      <c r="I3347" t="s">
        <v>47</v>
      </c>
      <c r="J3347" t="s">
        <v>116</v>
      </c>
      <c r="K3347" t="s">
        <v>247</v>
      </c>
      <c r="L3347" t="s">
        <v>111</v>
      </c>
      <c r="M3347" t="s">
        <v>123</v>
      </c>
      <c r="N3347">
        <v>4</v>
      </c>
      <c r="O3347">
        <v>4</v>
      </c>
      <c r="P3347">
        <v>11854.96</v>
      </c>
      <c r="Q3347" s="2">
        <v>0</v>
      </c>
      <c r="R3347">
        <v>42761.49</v>
      </c>
      <c r="S3347">
        <v>9643.25</v>
      </c>
      <c r="T3347" s="3">
        <v>0.22600000000000001</v>
      </c>
      <c r="U3347">
        <v>65.47</v>
      </c>
      <c r="V3347" t="s">
        <v>99</v>
      </c>
      <c r="W3347">
        <v>2</v>
      </c>
      <c r="X3347" t="b">
        <v>0</v>
      </c>
      <c r="Y3347" t="s">
        <v>60</v>
      </c>
      <c r="Z3347" t="s">
        <v>60</v>
      </c>
      <c r="AA3347">
        <v>3</v>
      </c>
      <c r="AB3347">
        <v>3</v>
      </c>
      <c r="AC3347">
        <v>2021</v>
      </c>
      <c r="AD3347" s="1">
        <v>44197</v>
      </c>
      <c r="AE3347" t="s">
        <v>87</v>
      </c>
      <c r="AF3347" s="2">
        <v>0</v>
      </c>
      <c r="AG3347" t="str">
        <f t="shared" si="211"/>
        <v>Include</v>
      </c>
      <c r="AH3347">
        <f t="shared" si="208"/>
        <v>0</v>
      </c>
      <c r="AI3347">
        <f t="shared" si="209"/>
        <v>1</v>
      </c>
      <c r="AJ3347">
        <f t="shared" si="210"/>
        <v>0</v>
      </c>
      <c r="AK3347" s="15">
        <f>1</f>
        <v>1</v>
      </c>
    </row>
    <row r="3348" spans="1:37" x14ac:dyDescent="0.3">
      <c r="A3348" t="s">
        <v>7286</v>
      </c>
      <c r="B3348" t="s">
        <v>7287</v>
      </c>
      <c r="C3348" s="1">
        <v>44220</v>
      </c>
      <c r="D3348" t="s">
        <v>7288</v>
      </c>
      <c r="E3348" t="s">
        <v>1752</v>
      </c>
      <c r="F3348">
        <v>39</v>
      </c>
      <c r="G3348">
        <v>39</v>
      </c>
      <c r="H3348" t="s">
        <v>340</v>
      </c>
      <c r="I3348" t="s">
        <v>35</v>
      </c>
      <c r="J3348" t="s">
        <v>36</v>
      </c>
      <c r="K3348" t="s">
        <v>73</v>
      </c>
      <c r="L3348" t="s">
        <v>140</v>
      </c>
      <c r="M3348" t="s">
        <v>206</v>
      </c>
      <c r="N3348">
        <v>8</v>
      </c>
      <c r="O3348">
        <v>8</v>
      </c>
      <c r="P3348">
        <v>1814.02</v>
      </c>
      <c r="Q3348" s="2">
        <v>0.36</v>
      </c>
      <c r="R3348">
        <v>8060.63</v>
      </c>
      <c r="S3348">
        <v>2084.5</v>
      </c>
      <c r="T3348" s="3">
        <v>0.25900000000000001</v>
      </c>
      <c r="U3348">
        <v>67.95</v>
      </c>
      <c r="V3348" t="s">
        <v>76</v>
      </c>
      <c r="W3348">
        <v>1</v>
      </c>
      <c r="X3348" t="b">
        <v>0</v>
      </c>
      <c r="Y3348" t="s">
        <v>100</v>
      </c>
      <c r="Z3348" t="s">
        <v>100</v>
      </c>
      <c r="AA3348">
        <v>6</v>
      </c>
      <c r="AB3348">
        <v>6</v>
      </c>
      <c r="AC3348">
        <v>2021</v>
      </c>
      <c r="AD3348" s="1">
        <v>44197</v>
      </c>
      <c r="AE3348" t="s">
        <v>61</v>
      </c>
      <c r="AF3348" t="s">
        <v>62</v>
      </c>
      <c r="AG3348" t="str">
        <f t="shared" si="211"/>
        <v>Include</v>
      </c>
      <c r="AH3348">
        <f t="shared" si="208"/>
        <v>0</v>
      </c>
      <c r="AI3348">
        <f t="shared" si="209"/>
        <v>0</v>
      </c>
      <c r="AJ3348">
        <f t="shared" si="210"/>
        <v>1</v>
      </c>
      <c r="AK3348" s="15">
        <f>1</f>
        <v>1</v>
      </c>
    </row>
    <row r="3349" spans="1:37" x14ac:dyDescent="0.3">
      <c r="A3349" t="s">
        <v>7289</v>
      </c>
      <c r="B3349" s="1">
        <v>44220</v>
      </c>
      <c r="C3349" s="1">
        <v>44220</v>
      </c>
      <c r="D3349" t="s">
        <v>7290</v>
      </c>
      <c r="E3349" t="s">
        <v>585</v>
      </c>
      <c r="F3349">
        <v>38</v>
      </c>
      <c r="G3349">
        <v>38</v>
      </c>
      <c r="H3349" t="s">
        <v>81</v>
      </c>
      <c r="I3349" t="s">
        <v>81</v>
      </c>
      <c r="J3349" t="s">
        <v>48</v>
      </c>
      <c r="K3349" t="s">
        <v>49</v>
      </c>
      <c r="L3349" t="s">
        <v>140</v>
      </c>
      <c r="M3349" t="s">
        <v>358</v>
      </c>
      <c r="N3349">
        <v>10</v>
      </c>
      <c r="O3349">
        <v>10</v>
      </c>
      <c r="P3349">
        <v>546.08000000000004</v>
      </c>
      <c r="Q3349" s="2">
        <v>0.02</v>
      </c>
      <c r="R3349">
        <v>4248.99</v>
      </c>
      <c r="S3349">
        <v>1231.33</v>
      </c>
      <c r="T3349" s="3">
        <v>0.28999999999999998</v>
      </c>
      <c r="U3349">
        <v>64.33</v>
      </c>
      <c r="V3349" t="s">
        <v>52</v>
      </c>
      <c r="W3349">
        <v>5</v>
      </c>
      <c r="X3349" t="b">
        <v>0</v>
      </c>
      <c r="Y3349" t="s">
        <v>60</v>
      </c>
      <c r="Z3349" t="s">
        <v>60</v>
      </c>
      <c r="AC3349">
        <v>2021</v>
      </c>
      <c r="AD3349" s="1">
        <v>44197</v>
      </c>
      <c r="AE3349" t="s">
        <v>61</v>
      </c>
      <c r="AF3349" t="s">
        <v>69</v>
      </c>
      <c r="AG3349" t="str">
        <f t="shared" si="211"/>
        <v>Include</v>
      </c>
      <c r="AH3349">
        <f t="shared" si="208"/>
        <v>0</v>
      </c>
      <c r="AI3349">
        <f t="shared" si="209"/>
        <v>1</v>
      </c>
      <c r="AJ3349">
        <f t="shared" si="210"/>
        <v>0</v>
      </c>
      <c r="AK3349" s="15">
        <f>1</f>
        <v>1</v>
      </c>
    </row>
    <row r="3350" spans="1:37" x14ac:dyDescent="0.3">
      <c r="A3350" t="s">
        <v>7291</v>
      </c>
      <c r="B3350" s="1">
        <v>44219</v>
      </c>
      <c r="C3350" s="1">
        <v>44219</v>
      </c>
      <c r="D3350" t="s">
        <v>7292</v>
      </c>
      <c r="E3350" t="s">
        <v>690</v>
      </c>
      <c r="F3350">
        <v>48</v>
      </c>
      <c r="G3350">
        <v>48</v>
      </c>
      <c r="H3350" t="s">
        <v>81</v>
      </c>
      <c r="I3350" t="s">
        <v>81</v>
      </c>
      <c r="J3350" t="s">
        <v>48</v>
      </c>
      <c r="K3350" t="s">
        <v>185</v>
      </c>
      <c r="L3350" t="s">
        <v>50</v>
      </c>
      <c r="M3350" t="s">
        <v>251</v>
      </c>
      <c r="N3350">
        <v>1</v>
      </c>
      <c r="O3350">
        <v>1</v>
      </c>
      <c r="P3350">
        <v>6917.97</v>
      </c>
      <c r="Q3350" s="2">
        <v>0.23</v>
      </c>
      <c r="R3350">
        <v>4191.1499999999996</v>
      </c>
      <c r="S3350">
        <v>1571.77</v>
      </c>
      <c r="T3350" s="3">
        <v>0.375</v>
      </c>
      <c r="U3350">
        <v>96.28</v>
      </c>
      <c r="V3350" t="s">
        <v>40</v>
      </c>
      <c r="W3350">
        <v>5</v>
      </c>
      <c r="X3350" t="b">
        <v>0</v>
      </c>
      <c r="Y3350" t="s">
        <v>60</v>
      </c>
      <c r="Z3350" t="s">
        <v>60</v>
      </c>
      <c r="AA3350">
        <v>5</v>
      </c>
      <c r="AB3350">
        <v>5</v>
      </c>
      <c r="AC3350">
        <v>2021</v>
      </c>
      <c r="AD3350" s="1">
        <v>44197</v>
      </c>
      <c r="AE3350" t="s">
        <v>101</v>
      </c>
      <c r="AF3350" t="s">
        <v>43</v>
      </c>
      <c r="AG3350" t="str">
        <f t="shared" si="211"/>
        <v>Include</v>
      </c>
      <c r="AH3350">
        <f t="shared" si="208"/>
        <v>0</v>
      </c>
      <c r="AI3350">
        <f t="shared" si="209"/>
        <v>1</v>
      </c>
      <c r="AJ3350">
        <f t="shared" si="210"/>
        <v>0</v>
      </c>
      <c r="AK3350" s="15">
        <f>1</f>
        <v>1</v>
      </c>
    </row>
    <row r="3351" spans="1:37" x14ac:dyDescent="0.3">
      <c r="A3351" t="s">
        <v>7293</v>
      </c>
      <c r="B3351" s="1">
        <v>44219</v>
      </c>
      <c r="C3351" s="1">
        <v>44219</v>
      </c>
      <c r="D3351" t="s">
        <v>7294</v>
      </c>
      <c r="E3351" t="s">
        <v>1502</v>
      </c>
      <c r="F3351">
        <v>25</v>
      </c>
      <c r="G3351">
        <v>25</v>
      </c>
      <c r="H3351" t="s">
        <v>47</v>
      </c>
      <c r="I3351" t="s">
        <v>47</v>
      </c>
      <c r="J3351" t="s">
        <v>82</v>
      </c>
      <c r="K3351" t="s">
        <v>131</v>
      </c>
      <c r="L3351" t="s">
        <v>140</v>
      </c>
      <c r="M3351" t="s">
        <v>372</v>
      </c>
      <c r="N3351">
        <v>2</v>
      </c>
      <c r="O3351">
        <v>2</v>
      </c>
      <c r="P3351">
        <v>1329.5</v>
      </c>
      <c r="Q3351" s="2">
        <v>0.28000000000000003</v>
      </c>
      <c r="R3351">
        <v>1346.05</v>
      </c>
      <c r="S3351">
        <v>364.15</v>
      </c>
      <c r="T3351" s="3">
        <v>0.27100000000000002</v>
      </c>
      <c r="U3351">
        <v>72.34</v>
      </c>
      <c r="V3351" t="s">
        <v>52</v>
      </c>
      <c r="W3351">
        <v>4</v>
      </c>
      <c r="X3351" t="b">
        <v>0</v>
      </c>
      <c r="Y3351" t="s">
        <v>86</v>
      </c>
      <c r="Z3351" t="s">
        <v>86</v>
      </c>
      <c r="AA3351">
        <v>9</v>
      </c>
      <c r="AB3351">
        <v>9</v>
      </c>
      <c r="AC3351">
        <v>2021</v>
      </c>
      <c r="AD3351" s="1">
        <v>44197</v>
      </c>
      <c r="AE3351" t="s">
        <v>53</v>
      </c>
      <c r="AF3351" t="s">
        <v>43</v>
      </c>
      <c r="AG3351" t="str">
        <f t="shared" si="211"/>
        <v>Include</v>
      </c>
      <c r="AH3351">
        <f t="shared" si="208"/>
        <v>0</v>
      </c>
      <c r="AI3351">
        <f t="shared" si="209"/>
        <v>0</v>
      </c>
      <c r="AJ3351">
        <f t="shared" si="210"/>
        <v>0</v>
      </c>
      <c r="AK3351" s="15">
        <f>1</f>
        <v>1</v>
      </c>
    </row>
    <row r="3352" spans="1:37" x14ac:dyDescent="0.3">
      <c r="A3352" t="s">
        <v>7295</v>
      </c>
      <c r="B3352" s="1">
        <v>44218</v>
      </c>
      <c r="C3352" s="1">
        <v>44218</v>
      </c>
      <c r="D3352" t="s">
        <v>7296</v>
      </c>
      <c r="E3352" t="s">
        <v>1820</v>
      </c>
      <c r="F3352">
        <v>36</v>
      </c>
      <c r="G3352">
        <v>36</v>
      </c>
      <c r="H3352" t="s">
        <v>81</v>
      </c>
      <c r="I3352" t="s">
        <v>81</v>
      </c>
      <c r="J3352" t="s">
        <v>116</v>
      </c>
      <c r="K3352" t="s">
        <v>260</v>
      </c>
      <c r="L3352" t="s">
        <v>74</v>
      </c>
      <c r="M3352" t="s">
        <v>261</v>
      </c>
      <c r="N3352">
        <v>6</v>
      </c>
      <c r="O3352">
        <v>6</v>
      </c>
      <c r="P3352">
        <v>10944.15</v>
      </c>
      <c r="Q3352" s="2">
        <v>0.21</v>
      </c>
      <c r="R3352">
        <v>42423.95</v>
      </c>
      <c r="S3352">
        <v>5320.38</v>
      </c>
      <c r="T3352" s="3">
        <v>0.125</v>
      </c>
      <c r="U3352">
        <v>63.46</v>
      </c>
      <c r="V3352" t="s">
        <v>76</v>
      </c>
      <c r="W3352">
        <v>1</v>
      </c>
      <c r="X3352" t="b">
        <v>0</v>
      </c>
      <c r="Y3352" t="s">
        <v>86</v>
      </c>
      <c r="Z3352" t="s">
        <v>86</v>
      </c>
      <c r="AA3352">
        <v>8</v>
      </c>
      <c r="AB3352">
        <v>8</v>
      </c>
      <c r="AC3352">
        <v>2021</v>
      </c>
      <c r="AD3352" s="1">
        <v>44197</v>
      </c>
      <c r="AE3352" t="s">
        <v>61</v>
      </c>
      <c r="AF3352" t="s">
        <v>43</v>
      </c>
      <c r="AG3352" t="str">
        <f t="shared" si="211"/>
        <v>Include</v>
      </c>
      <c r="AH3352">
        <f t="shared" si="208"/>
        <v>0</v>
      </c>
      <c r="AI3352">
        <f t="shared" si="209"/>
        <v>0</v>
      </c>
      <c r="AJ3352">
        <f t="shared" si="210"/>
        <v>0</v>
      </c>
      <c r="AK3352" s="15">
        <f>1</f>
        <v>1</v>
      </c>
    </row>
    <row r="3353" spans="1:37" x14ac:dyDescent="0.3">
      <c r="A3353" t="s">
        <v>7297</v>
      </c>
      <c r="B3353" s="1">
        <v>44217</v>
      </c>
      <c r="C3353" s="1">
        <v>44217</v>
      </c>
      <c r="D3353" t="s">
        <v>7298</v>
      </c>
      <c r="E3353" t="s">
        <v>2097</v>
      </c>
      <c r="F3353">
        <v>26</v>
      </c>
      <c r="G3353">
        <v>26</v>
      </c>
      <c r="H3353" t="s">
        <v>47</v>
      </c>
      <c r="I3353" t="s">
        <v>47</v>
      </c>
      <c r="J3353" t="s">
        <v>36</v>
      </c>
      <c r="K3353" t="s">
        <v>73</v>
      </c>
      <c r="L3353" t="s">
        <v>74</v>
      </c>
      <c r="M3353" t="s">
        <v>127</v>
      </c>
      <c r="N3353">
        <v>10</v>
      </c>
      <c r="O3353">
        <v>10</v>
      </c>
      <c r="P3353">
        <v>57148.46</v>
      </c>
      <c r="Q3353" s="2">
        <v>0.06</v>
      </c>
      <c r="R3353">
        <v>443615.41</v>
      </c>
      <c r="S3353">
        <v>48368.13</v>
      </c>
      <c r="T3353" s="3">
        <v>0.109</v>
      </c>
      <c r="U3353">
        <v>33.07</v>
      </c>
      <c r="V3353" t="s">
        <v>40</v>
      </c>
      <c r="W3353">
        <v>1</v>
      </c>
      <c r="X3353" t="b">
        <v>1</v>
      </c>
      <c r="Y3353" t="s">
        <v>41</v>
      </c>
      <c r="Z3353" t="s">
        <v>41</v>
      </c>
      <c r="AC3353">
        <v>2021</v>
      </c>
      <c r="AD3353" s="1">
        <v>44197</v>
      </c>
      <c r="AE3353" t="s">
        <v>87</v>
      </c>
      <c r="AF3353" t="s">
        <v>69</v>
      </c>
      <c r="AG3353" t="str">
        <f t="shared" si="211"/>
        <v>Include</v>
      </c>
      <c r="AH3353">
        <f t="shared" si="208"/>
        <v>1</v>
      </c>
      <c r="AI3353">
        <f t="shared" si="209"/>
        <v>1</v>
      </c>
      <c r="AJ3353">
        <f t="shared" si="210"/>
        <v>0</v>
      </c>
      <c r="AK3353" s="15">
        <f>1</f>
        <v>1</v>
      </c>
    </row>
    <row r="3354" spans="1:37" x14ac:dyDescent="0.3">
      <c r="A3354" t="s">
        <v>7299</v>
      </c>
      <c r="B3354" s="1">
        <v>44217</v>
      </c>
      <c r="C3354" s="1">
        <v>44217</v>
      </c>
      <c r="D3354" t="s">
        <v>7300</v>
      </c>
      <c r="E3354" t="s">
        <v>331</v>
      </c>
      <c r="F3354">
        <v>29</v>
      </c>
      <c r="G3354">
        <v>29</v>
      </c>
      <c r="H3354" t="s">
        <v>35</v>
      </c>
      <c r="I3354" t="s">
        <v>35</v>
      </c>
      <c r="J3354" t="s">
        <v>116</v>
      </c>
      <c r="K3354" t="s">
        <v>247</v>
      </c>
      <c r="L3354" t="s">
        <v>50</v>
      </c>
      <c r="M3354" t="s">
        <v>59</v>
      </c>
      <c r="N3354">
        <v>7</v>
      </c>
      <c r="O3354">
        <v>7</v>
      </c>
      <c r="P3354">
        <v>27103.439999999999</v>
      </c>
      <c r="Q3354" s="2">
        <v>7.0000000000000007E-2</v>
      </c>
      <c r="R3354">
        <v>140013.26999999999</v>
      </c>
      <c r="S3354">
        <v>47871.51</v>
      </c>
      <c r="T3354" s="3">
        <v>0.34200000000000003</v>
      </c>
      <c r="U3354">
        <v>45.89</v>
      </c>
      <c r="V3354" t="s">
        <v>40</v>
      </c>
      <c r="W3354">
        <v>2</v>
      </c>
      <c r="X3354" t="b">
        <v>1</v>
      </c>
      <c r="Y3354" t="s">
        <v>41</v>
      </c>
      <c r="Z3354" t="s">
        <v>41</v>
      </c>
      <c r="AA3354">
        <v>7</v>
      </c>
      <c r="AB3354">
        <v>7</v>
      </c>
      <c r="AC3354">
        <v>2021</v>
      </c>
      <c r="AD3354" s="1">
        <v>44197</v>
      </c>
      <c r="AE3354" t="s">
        <v>87</v>
      </c>
      <c r="AF3354" t="s">
        <v>69</v>
      </c>
      <c r="AG3354" t="str">
        <f t="shared" si="211"/>
        <v>Include</v>
      </c>
      <c r="AH3354">
        <f t="shared" si="208"/>
        <v>1</v>
      </c>
      <c r="AI3354">
        <f t="shared" si="209"/>
        <v>1</v>
      </c>
      <c r="AJ3354">
        <f t="shared" si="210"/>
        <v>0</v>
      </c>
      <c r="AK3354" s="15">
        <f>1</f>
        <v>1</v>
      </c>
    </row>
    <row r="3355" spans="1:37" x14ac:dyDescent="0.3">
      <c r="A3355" t="s">
        <v>7301</v>
      </c>
      <c r="B3355" s="1">
        <v>44217</v>
      </c>
      <c r="C3355" s="1">
        <v>44217</v>
      </c>
      <c r="D3355" t="s">
        <v>7302</v>
      </c>
      <c r="E3355" t="s">
        <v>872</v>
      </c>
      <c r="F3355">
        <v>42</v>
      </c>
      <c r="G3355">
        <v>42</v>
      </c>
      <c r="H3355" t="s">
        <v>81</v>
      </c>
      <c r="I3355" t="s">
        <v>81</v>
      </c>
      <c r="J3355" t="s">
        <v>116</v>
      </c>
      <c r="K3355" t="s">
        <v>247</v>
      </c>
      <c r="L3355" t="s">
        <v>74</v>
      </c>
      <c r="M3355" t="s">
        <v>235</v>
      </c>
      <c r="N3355">
        <v>7</v>
      </c>
      <c r="O3355">
        <v>7</v>
      </c>
      <c r="P3355">
        <v>73688.740000000005</v>
      </c>
      <c r="Q3355" s="2">
        <v>0.36</v>
      </c>
      <c r="R3355">
        <v>260206.81</v>
      </c>
      <c r="S3355">
        <v>15758.03</v>
      </c>
      <c r="T3355" s="3">
        <v>6.0999999999999999E-2</v>
      </c>
      <c r="U3355">
        <v>63.44</v>
      </c>
      <c r="V3355" t="s">
        <v>99</v>
      </c>
      <c r="X3355" t="b">
        <v>0</v>
      </c>
      <c r="Y3355" t="s">
        <v>60</v>
      </c>
      <c r="Z3355" t="s">
        <v>60</v>
      </c>
      <c r="AA3355">
        <v>7</v>
      </c>
      <c r="AB3355">
        <v>7</v>
      </c>
      <c r="AC3355">
        <v>2021</v>
      </c>
      <c r="AD3355" s="1">
        <v>44197</v>
      </c>
      <c r="AE3355" t="s">
        <v>61</v>
      </c>
      <c r="AF3355" t="s">
        <v>62</v>
      </c>
      <c r="AG3355" t="str">
        <f t="shared" si="211"/>
        <v>Include</v>
      </c>
      <c r="AH3355">
        <f t="shared" si="208"/>
        <v>0</v>
      </c>
      <c r="AI3355">
        <f t="shared" si="209"/>
        <v>1</v>
      </c>
      <c r="AJ3355">
        <f t="shared" si="210"/>
        <v>0</v>
      </c>
      <c r="AK3355" s="15">
        <f>1</f>
        <v>1</v>
      </c>
    </row>
    <row r="3356" spans="1:37" x14ac:dyDescent="0.3">
      <c r="A3356" t="s">
        <v>7303</v>
      </c>
      <c r="B3356" s="1">
        <v>44217</v>
      </c>
      <c r="C3356" s="1">
        <v>44217</v>
      </c>
      <c r="D3356" t="s">
        <v>7304</v>
      </c>
      <c r="E3356" t="s">
        <v>1022</v>
      </c>
      <c r="F3356">
        <v>31</v>
      </c>
      <c r="G3356">
        <v>31</v>
      </c>
      <c r="H3356" t="s">
        <v>47</v>
      </c>
      <c r="I3356" t="s">
        <v>47</v>
      </c>
      <c r="J3356" t="s">
        <v>116</v>
      </c>
      <c r="K3356" t="s">
        <v>247</v>
      </c>
      <c r="L3356" t="s">
        <v>38</v>
      </c>
      <c r="M3356" t="s">
        <v>39</v>
      </c>
      <c r="N3356">
        <v>2</v>
      </c>
      <c r="O3356">
        <v>2</v>
      </c>
      <c r="P3356">
        <v>2449.9699999999998</v>
      </c>
      <c r="Q3356" s="2">
        <v>0.36</v>
      </c>
      <c r="R3356">
        <v>2301.25</v>
      </c>
      <c r="S3356">
        <v>882.12</v>
      </c>
      <c r="T3356" s="3">
        <v>0.38300000000000001</v>
      </c>
      <c r="U3356">
        <v>63.24</v>
      </c>
      <c r="V3356" t="s">
        <v>76</v>
      </c>
      <c r="W3356">
        <v>5</v>
      </c>
      <c r="X3356" t="b">
        <v>0</v>
      </c>
      <c r="Y3356" t="s">
        <v>60</v>
      </c>
      <c r="Z3356" t="s">
        <v>60</v>
      </c>
      <c r="AA3356">
        <v>5</v>
      </c>
      <c r="AB3356">
        <v>5</v>
      </c>
      <c r="AC3356">
        <v>2021</v>
      </c>
      <c r="AD3356" s="1">
        <v>44197</v>
      </c>
      <c r="AE3356" t="s">
        <v>87</v>
      </c>
      <c r="AF3356" t="s">
        <v>62</v>
      </c>
      <c r="AG3356" t="str">
        <f t="shared" si="211"/>
        <v>Include</v>
      </c>
      <c r="AH3356">
        <f t="shared" si="208"/>
        <v>0</v>
      </c>
      <c r="AI3356">
        <f t="shared" si="209"/>
        <v>1</v>
      </c>
      <c r="AJ3356">
        <f t="shared" si="210"/>
        <v>0</v>
      </c>
      <c r="AK3356" s="15">
        <f>1</f>
        <v>1</v>
      </c>
    </row>
    <row r="3357" spans="1:37" x14ac:dyDescent="0.3">
      <c r="A3357" t="s">
        <v>7305</v>
      </c>
      <c r="B3357" s="1">
        <v>44216</v>
      </c>
      <c r="C3357" s="1">
        <v>44216</v>
      </c>
      <c r="D3357" t="s">
        <v>7306</v>
      </c>
      <c r="E3357" t="s">
        <v>1129</v>
      </c>
      <c r="F3357">
        <v>28</v>
      </c>
      <c r="G3357">
        <v>28</v>
      </c>
      <c r="H3357" t="s">
        <v>371</v>
      </c>
      <c r="I3357" t="s">
        <v>81</v>
      </c>
      <c r="J3357" t="s">
        <v>57</v>
      </c>
      <c r="K3357" t="s">
        <v>66</v>
      </c>
      <c r="L3357" t="s">
        <v>84</v>
      </c>
      <c r="M3357" t="s">
        <v>231</v>
      </c>
      <c r="N3357">
        <v>4</v>
      </c>
      <c r="O3357">
        <v>4</v>
      </c>
      <c r="P3357">
        <v>246.81</v>
      </c>
      <c r="Q3357" s="2">
        <v>0.32</v>
      </c>
      <c r="R3357">
        <v>564.98</v>
      </c>
      <c r="S3357">
        <v>41.55</v>
      </c>
      <c r="T3357" s="3">
        <v>7.3999999999999996E-2</v>
      </c>
      <c r="U3357">
        <v>95.51</v>
      </c>
      <c r="V3357" t="s">
        <v>52</v>
      </c>
      <c r="W3357">
        <v>2</v>
      </c>
      <c r="X3357" t="b">
        <v>0</v>
      </c>
      <c r="Y3357" t="s">
        <v>100</v>
      </c>
      <c r="Z3357" t="s">
        <v>100</v>
      </c>
      <c r="AA3357">
        <v>6</v>
      </c>
      <c r="AB3357">
        <v>6</v>
      </c>
      <c r="AC3357">
        <v>2021</v>
      </c>
      <c r="AD3357" s="1">
        <v>44197</v>
      </c>
      <c r="AE3357" t="s">
        <v>87</v>
      </c>
      <c r="AF3357" t="s">
        <v>62</v>
      </c>
      <c r="AG3357" t="str">
        <f t="shared" si="211"/>
        <v>Include</v>
      </c>
      <c r="AH3357">
        <f t="shared" si="208"/>
        <v>0</v>
      </c>
      <c r="AI3357">
        <f t="shared" si="209"/>
        <v>0</v>
      </c>
      <c r="AJ3357">
        <f t="shared" si="210"/>
        <v>1</v>
      </c>
      <c r="AK3357" s="15">
        <f>1</f>
        <v>1</v>
      </c>
    </row>
    <row r="3358" spans="1:37" x14ac:dyDescent="0.3">
      <c r="A3358" t="s">
        <v>7307</v>
      </c>
      <c r="B3358" s="1">
        <v>44216</v>
      </c>
      <c r="C3358" s="1">
        <v>44216</v>
      </c>
      <c r="D3358" t="s">
        <v>7308</v>
      </c>
      <c r="E3358" t="s">
        <v>1868</v>
      </c>
      <c r="F3358">
        <v>48</v>
      </c>
      <c r="G3358">
        <v>48</v>
      </c>
      <c r="H3358" t="s">
        <v>47</v>
      </c>
      <c r="I3358" t="s">
        <v>47</v>
      </c>
      <c r="J3358" t="s">
        <v>48</v>
      </c>
      <c r="K3358" t="s">
        <v>226</v>
      </c>
      <c r="L3358" t="s">
        <v>140</v>
      </c>
      <c r="M3358" t="s">
        <v>358</v>
      </c>
      <c r="N3358">
        <v>2</v>
      </c>
      <c r="O3358">
        <v>2</v>
      </c>
      <c r="P3358">
        <v>2685.53</v>
      </c>
      <c r="Q3358" s="2">
        <v>0.16</v>
      </c>
      <c r="R3358">
        <v>3463.77</v>
      </c>
      <c r="S3358">
        <v>1147.8599999999999</v>
      </c>
      <c r="T3358" s="3">
        <v>0.33100000000000002</v>
      </c>
      <c r="U3358">
        <v>69.17</v>
      </c>
      <c r="V3358" t="s">
        <v>52</v>
      </c>
      <c r="W3358">
        <v>2</v>
      </c>
      <c r="X3358" t="b">
        <v>1</v>
      </c>
      <c r="Y3358" t="s">
        <v>41</v>
      </c>
      <c r="Z3358" t="s">
        <v>41</v>
      </c>
      <c r="AA3358">
        <v>6</v>
      </c>
      <c r="AB3358">
        <v>6</v>
      </c>
      <c r="AC3358">
        <v>2021</v>
      </c>
      <c r="AD3358" s="1">
        <v>44197</v>
      </c>
      <c r="AE3358" t="s">
        <v>101</v>
      </c>
      <c r="AF3358" t="s">
        <v>88</v>
      </c>
      <c r="AG3358" t="str">
        <f t="shared" si="211"/>
        <v>Include</v>
      </c>
      <c r="AH3358">
        <f t="shared" si="208"/>
        <v>1</v>
      </c>
      <c r="AI3358">
        <f t="shared" si="209"/>
        <v>1</v>
      </c>
      <c r="AJ3358">
        <f t="shared" si="210"/>
        <v>0</v>
      </c>
      <c r="AK3358" s="15">
        <f>1</f>
        <v>1</v>
      </c>
    </row>
    <row r="3359" spans="1:37" x14ac:dyDescent="0.3">
      <c r="A3359" t="s">
        <v>7309</v>
      </c>
      <c r="B3359" s="1">
        <v>44216</v>
      </c>
      <c r="C3359" s="1">
        <v>44216</v>
      </c>
      <c r="D3359" t="s">
        <v>7310</v>
      </c>
      <c r="E3359" t="s">
        <v>1103</v>
      </c>
      <c r="F3359">
        <v>20</v>
      </c>
      <c r="G3359">
        <v>20</v>
      </c>
      <c r="H3359" t="s">
        <v>81</v>
      </c>
      <c r="I3359" t="s">
        <v>81</v>
      </c>
      <c r="J3359" t="s">
        <v>82</v>
      </c>
      <c r="K3359" t="s">
        <v>122</v>
      </c>
      <c r="L3359" t="s">
        <v>50</v>
      </c>
      <c r="M3359" t="s">
        <v>251</v>
      </c>
      <c r="N3359">
        <v>10</v>
      </c>
      <c r="O3359">
        <v>10</v>
      </c>
      <c r="P3359">
        <v>7217.24</v>
      </c>
      <c r="Q3359" s="2">
        <v>0.34</v>
      </c>
      <c r="R3359">
        <v>38701.839999999997</v>
      </c>
      <c r="S3359">
        <v>9777.4500000000007</v>
      </c>
      <c r="T3359" s="3">
        <v>0.253</v>
      </c>
      <c r="U3359">
        <v>78.16</v>
      </c>
      <c r="V3359" t="s">
        <v>99</v>
      </c>
      <c r="W3359">
        <v>1</v>
      </c>
      <c r="X3359" t="b">
        <v>1</v>
      </c>
      <c r="Y3359" t="s">
        <v>41</v>
      </c>
      <c r="Z3359" t="s">
        <v>41</v>
      </c>
      <c r="AA3359">
        <v>2</v>
      </c>
      <c r="AB3359">
        <v>2</v>
      </c>
      <c r="AC3359">
        <v>2021</v>
      </c>
      <c r="AD3359" s="1">
        <v>44197</v>
      </c>
      <c r="AE3359" t="s">
        <v>53</v>
      </c>
      <c r="AF3359" t="s">
        <v>62</v>
      </c>
      <c r="AG3359" t="str">
        <f t="shared" si="211"/>
        <v>Include</v>
      </c>
      <c r="AH3359">
        <f t="shared" si="208"/>
        <v>1</v>
      </c>
      <c r="AI3359">
        <f t="shared" si="209"/>
        <v>1</v>
      </c>
      <c r="AJ3359">
        <f t="shared" si="210"/>
        <v>0</v>
      </c>
      <c r="AK3359" s="15">
        <f>1</f>
        <v>1</v>
      </c>
    </row>
    <row r="3360" spans="1:37" x14ac:dyDescent="0.3">
      <c r="A3360" t="s">
        <v>7311</v>
      </c>
      <c r="B3360" s="1">
        <v>44216</v>
      </c>
      <c r="C3360" s="1">
        <v>44216</v>
      </c>
      <c r="D3360" t="s">
        <v>7312</v>
      </c>
      <c r="E3360" t="s">
        <v>367</v>
      </c>
      <c r="F3360">
        <v>35</v>
      </c>
      <c r="G3360">
        <v>35</v>
      </c>
      <c r="H3360" t="s">
        <v>81</v>
      </c>
      <c r="I3360" t="s">
        <v>81</v>
      </c>
      <c r="J3360" t="s">
        <v>36</v>
      </c>
      <c r="K3360" t="s">
        <v>73</v>
      </c>
      <c r="L3360" t="s">
        <v>50</v>
      </c>
      <c r="M3360" t="s">
        <v>67</v>
      </c>
      <c r="N3360">
        <v>6</v>
      </c>
      <c r="O3360">
        <v>6</v>
      </c>
      <c r="P3360">
        <v>10881.01</v>
      </c>
      <c r="Q3360" s="2">
        <v>0.28000000000000003</v>
      </c>
      <c r="R3360">
        <v>36305.93</v>
      </c>
      <c r="S3360">
        <v>13223.63</v>
      </c>
      <c r="T3360" s="3">
        <v>0.36399999999999999</v>
      </c>
      <c r="U3360">
        <v>78.19</v>
      </c>
      <c r="V3360" t="s">
        <v>132</v>
      </c>
      <c r="W3360">
        <v>3</v>
      </c>
      <c r="X3360" t="b">
        <v>0</v>
      </c>
      <c r="Y3360" t="s">
        <v>100</v>
      </c>
      <c r="Z3360" t="s">
        <v>100</v>
      </c>
      <c r="AA3360">
        <v>5</v>
      </c>
      <c r="AB3360">
        <v>5</v>
      </c>
      <c r="AC3360">
        <v>2021</v>
      </c>
      <c r="AD3360" s="1">
        <v>44197</v>
      </c>
      <c r="AE3360" t="s">
        <v>87</v>
      </c>
      <c r="AF3360" t="s">
        <v>43</v>
      </c>
      <c r="AG3360" t="str">
        <f t="shared" si="211"/>
        <v>Include</v>
      </c>
      <c r="AH3360">
        <f t="shared" si="208"/>
        <v>0</v>
      </c>
      <c r="AI3360">
        <f t="shared" si="209"/>
        <v>0</v>
      </c>
      <c r="AJ3360">
        <f t="shared" si="210"/>
        <v>1</v>
      </c>
      <c r="AK3360" s="15">
        <f>1</f>
        <v>1</v>
      </c>
    </row>
    <row r="3361" spans="1:37" x14ac:dyDescent="0.3">
      <c r="A3361" t="s">
        <v>7313</v>
      </c>
      <c r="B3361" s="1">
        <v>44216</v>
      </c>
      <c r="C3361" s="1">
        <v>44216</v>
      </c>
      <c r="D3361" t="s">
        <v>7314</v>
      </c>
      <c r="E3361" t="s">
        <v>665</v>
      </c>
      <c r="F3361">
        <v>43</v>
      </c>
      <c r="G3361">
        <v>43</v>
      </c>
      <c r="H3361" t="s">
        <v>47</v>
      </c>
      <c r="I3361" t="s">
        <v>47</v>
      </c>
      <c r="J3361" t="s">
        <v>48</v>
      </c>
      <c r="K3361" t="s">
        <v>226</v>
      </c>
      <c r="L3361" t="s">
        <v>111</v>
      </c>
      <c r="M3361" t="s">
        <v>136</v>
      </c>
      <c r="N3361">
        <v>7</v>
      </c>
      <c r="O3361">
        <v>7</v>
      </c>
      <c r="P3361">
        <v>12247.06</v>
      </c>
      <c r="Q3361" s="2">
        <v>7.0000000000000007E-2</v>
      </c>
      <c r="R3361">
        <v>61250.51</v>
      </c>
      <c r="S3361">
        <v>11670.83</v>
      </c>
      <c r="T3361" s="3">
        <v>0.191</v>
      </c>
      <c r="U3361">
        <v>87.17</v>
      </c>
      <c r="V3361" t="s">
        <v>68</v>
      </c>
      <c r="W3361">
        <v>4</v>
      </c>
      <c r="X3361" t="b">
        <v>0</v>
      </c>
      <c r="Y3361" t="s">
        <v>86</v>
      </c>
      <c r="Z3361" t="s">
        <v>86</v>
      </c>
      <c r="AA3361">
        <v>5</v>
      </c>
      <c r="AB3361">
        <v>5</v>
      </c>
      <c r="AC3361">
        <v>2021</v>
      </c>
      <c r="AD3361" s="1">
        <v>44197</v>
      </c>
      <c r="AE3361" t="s">
        <v>61</v>
      </c>
      <c r="AF3361" t="s">
        <v>69</v>
      </c>
      <c r="AG3361" t="str">
        <f t="shared" si="211"/>
        <v>Include</v>
      </c>
      <c r="AH3361">
        <f t="shared" si="208"/>
        <v>0</v>
      </c>
      <c r="AI3361">
        <f t="shared" si="209"/>
        <v>0</v>
      </c>
      <c r="AJ3361">
        <f t="shared" si="210"/>
        <v>0</v>
      </c>
      <c r="AK3361" s="15">
        <f>1</f>
        <v>1</v>
      </c>
    </row>
    <row r="3362" spans="1:37" x14ac:dyDescent="0.3">
      <c r="A3362" t="s">
        <v>7315</v>
      </c>
      <c r="B3362" s="1">
        <v>44215</v>
      </c>
      <c r="C3362" s="1">
        <v>44215</v>
      </c>
      <c r="D3362" t="s">
        <v>7316</v>
      </c>
      <c r="E3362" t="s">
        <v>548</v>
      </c>
      <c r="F3362">
        <v>40</v>
      </c>
      <c r="G3362">
        <v>40</v>
      </c>
      <c r="H3362" t="s">
        <v>274</v>
      </c>
      <c r="I3362" t="s">
        <v>81</v>
      </c>
      <c r="J3362" t="s">
        <v>116</v>
      </c>
      <c r="K3362" t="s">
        <v>117</v>
      </c>
      <c r="L3362" t="s">
        <v>84</v>
      </c>
      <c r="M3362" t="s">
        <v>146</v>
      </c>
      <c r="N3362">
        <v>8</v>
      </c>
      <c r="O3362">
        <v>8</v>
      </c>
      <c r="P3362">
        <v>250.4</v>
      </c>
      <c r="Q3362" s="2">
        <v>0.34</v>
      </c>
      <c r="R3362">
        <v>989.57</v>
      </c>
      <c r="S3362">
        <v>63.61</v>
      </c>
      <c r="T3362" s="3">
        <v>6.4000000000000001E-2</v>
      </c>
      <c r="U3362">
        <v>62.31</v>
      </c>
      <c r="V3362" t="s">
        <v>68</v>
      </c>
      <c r="W3362">
        <v>4</v>
      </c>
      <c r="X3362" t="b">
        <v>0</v>
      </c>
      <c r="Y3362" t="s">
        <v>60</v>
      </c>
      <c r="Z3362" t="s">
        <v>60</v>
      </c>
      <c r="AA3362">
        <v>9</v>
      </c>
      <c r="AB3362">
        <v>9</v>
      </c>
      <c r="AC3362">
        <v>2021</v>
      </c>
      <c r="AD3362" s="1">
        <v>44197</v>
      </c>
      <c r="AE3362" t="s">
        <v>61</v>
      </c>
      <c r="AF3362" t="s">
        <v>62</v>
      </c>
      <c r="AG3362" t="str">
        <f t="shared" si="211"/>
        <v>Include</v>
      </c>
      <c r="AH3362">
        <f t="shared" si="208"/>
        <v>0</v>
      </c>
      <c r="AI3362">
        <f t="shared" si="209"/>
        <v>1</v>
      </c>
      <c r="AJ3362">
        <f t="shared" si="210"/>
        <v>0</v>
      </c>
      <c r="AK3362" s="15">
        <f>1</f>
        <v>1</v>
      </c>
    </row>
    <row r="3363" spans="1:37" x14ac:dyDescent="0.3">
      <c r="A3363" t="s">
        <v>7317</v>
      </c>
      <c r="B3363" s="1">
        <v>44215</v>
      </c>
      <c r="C3363" s="1">
        <v>44215</v>
      </c>
      <c r="D3363" t="s">
        <v>804</v>
      </c>
      <c r="E3363" t="s">
        <v>1306</v>
      </c>
      <c r="F3363">
        <v>31</v>
      </c>
      <c r="G3363">
        <v>31</v>
      </c>
      <c r="H3363" t="s">
        <v>340</v>
      </c>
      <c r="I3363" t="s">
        <v>35</v>
      </c>
      <c r="J3363" t="s">
        <v>48</v>
      </c>
      <c r="K3363" t="s">
        <v>230</v>
      </c>
      <c r="L3363" t="s">
        <v>50</v>
      </c>
      <c r="M3363" t="s">
        <v>251</v>
      </c>
      <c r="N3363">
        <v>6</v>
      </c>
      <c r="O3363">
        <v>6</v>
      </c>
      <c r="P3363">
        <v>2676.31</v>
      </c>
      <c r="Q3363" s="2">
        <v>0.08</v>
      </c>
      <c r="R3363">
        <v>10381.040000000001</v>
      </c>
      <c r="S3363">
        <v>3229.7</v>
      </c>
      <c r="T3363" s="3">
        <v>0.311</v>
      </c>
      <c r="U3363">
        <v>70.150000000000006</v>
      </c>
      <c r="V3363" t="s">
        <v>99</v>
      </c>
      <c r="W3363">
        <v>1</v>
      </c>
      <c r="X3363" t="b">
        <v>0</v>
      </c>
      <c r="Y3363" t="s">
        <v>976</v>
      </c>
      <c r="Z3363" t="s">
        <v>142</v>
      </c>
      <c r="AA3363">
        <v>10</v>
      </c>
      <c r="AB3363">
        <v>10</v>
      </c>
      <c r="AC3363">
        <v>2021</v>
      </c>
      <c r="AD3363" s="1">
        <v>44197</v>
      </c>
      <c r="AE3363" t="s">
        <v>87</v>
      </c>
      <c r="AF3363" t="s">
        <v>69</v>
      </c>
      <c r="AG3363" t="str">
        <f t="shared" si="211"/>
        <v>Include</v>
      </c>
      <c r="AH3363">
        <f t="shared" si="208"/>
        <v>0</v>
      </c>
      <c r="AI3363">
        <f t="shared" si="209"/>
        <v>0</v>
      </c>
      <c r="AJ3363">
        <f t="shared" si="210"/>
        <v>0</v>
      </c>
      <c r="AK3363" s="15">
        <f>1</f>
        <v>1</v>
      </c>
    </row>
    <row r="3364" spans="1:37" x14ac:dyDescent="0.3">
      <c r="A3364" t="s">
        <v>7318</v>
      </c>
      <c r="B3364" s="1">
        <v>44214</v>
      </c>
      <c r="C3364" s="1">
        <v>44214</v>
      </c>
      <c r="D3364" t="s">
        <v>7319</v>
      </c>
      <c r="E3364" t="s">
        <v>471</v>
      </c>
      <c r="F3364">
        <v>29</v>
      </c>
      <c r="G3364">
        <v>29</v>
      </c>
      <c r="H3364" t="s">
        <v>47</v>
      </c>
      <c r="I3364" t="s">
        <v>47</v>
      </c>
      <c r="J3364" t="s">
        <v>57</v>
      </c>
      <c r="K3364" t="s">
        <v>58</v>
      </c>
      <c r="L3364" t="s">
        <v>74</v>
      </c>
      <c r="M3364" t="s">
        <v>75</v>
      </c>
      <c r="N3364">
        <v>5</v>
      </c>
      <c r="O3364">
        <v>5</v>
      </c>
      <c r="P3364">
        <v>58480.23</v>
      </c>
      <c r="Q3364" s="2">
        <v>0.09</v>
      </c>
      <c r="R3364">
        <v>200569.38</v>
      </c>
      <c r="S3364">
        <v>24313.05</v>
      </c>
      <c r="T3364" s="3">
        <v>0.121</v>
      </c>
      <c r="U3364">
        <v>84.38</v>
      </c>
      <c r="V3364" t="s">
        <v>68</v>
      </c>
      <c r="W3364">
        <v>4</v>
      </c>
      <c r="X3364" t="b">
        <v>0</v>
      </c>
      <c r="Y3364" t="s">
        <v>60</v>
      </c>
      <c r="Z3364" t="s">
        <v>60</v>
      </c>
      <c r="AA3364">
        <v>2</v>
      </c>
      <c r="AB3364">
        <v>2</v>
      </c>
      <c r="AC3364">
        <v>2021</v>
      </c>
      <c r="AD3364" s="1">
        <v>44197</v>
      </c>
      <c r="AE3364" t="s">
        <v>87</v>
      </c>
      <c r="AF3364" t="s">
        <v>69</v>
      </c>
      <c r="AG3364" t="str">
        <f t="shared" si="211"/>
        <v>Include</v>
      </c>
      <c r="AH3364">
        <f t="shared" si="208"/>
        <v>0</v>
      </c>
      <c r="AI3364">
        <f t="shared" si="209"/>
        <v>1</v>
      </c>
      <c r="AJ3364">
        <f t="shared" si="210"/>
        <v>0</v>
      </c>
      <c r="AK3364" s="15">
        <f>1</f>
        <v>1</v>
      </c>
    </row>
    <row r="3365" spans="1:37" x14ac:dyDescent="0.3">
      <c r="A3365" t="s">
        <v>7320</v>
      </c>
      <c r="B3365" s="1">
        <v>44214</v>
      </c>
      <c r="C3365" s="1">
        <v>44214</v>
      </c>
      <c r="D3365" t="s">
        <v>7321</v>
      </c>
      <c r="E3365" t="s">
        <v>1118</v>
      </c>
      <c r="F3365">
        <v>34</v>
      </c>
      <c r="G3365">
        <v>34</v>
      </c>
      <c r="H3365" t="s">
        <v>47</v>
      </c>
      <c r="I3365" t="s">
        <v>47</v>
      </c>
      <c r="J3365" t="s">
        <v>48</v>
      </c>
      <c r="K3365" t="s">
        <v>226</v>
      </c>
      <c r="L3365" t="s">
        <v>74</v>
      </c>
      <c r="M3365" t="s">
        <v>75</v>
      </c>
      <c r="N3365">
        <v>4</v>
      </c>
      <c r="O3365">
        <v>4</v>
      </c>
      <c r="P3365">
        <v>47874.239999999998</v>
      </c>
      <c r="Q3365" s="2">
        <v>0.28999999999999998</v>
      </c>
      <c r="R3365">
        <v>95589.48</v>
      </c>
      <c r="S3365">
        <v>11952.46</v>
      </c>
      <c r="T3365" s="3">
        <v>0.125</v>
      </c>
      <c r="U3365">
        <v>79.36</v>
      </c>
      <c r="V3365" t="s">
        <v>132</v>
      </c>
      <c r="W3365">
        <v>2</v>
      </c>
      <c r="X3365" t="b">
        <v>1</v>
      </c>
      <c r="Y3365" t="s">
        <v>41</v>
      </c>
      <c r="Z3365" t="s">
        <v>41</v>
      </c>
      <c r="AA3365">
        <v>3</v>
      </c>
      <c r="AB3365">
        <v>3</v>
      </c>
      <c r="AC3365">
        <v>2021</v>
      </c>
      <c r="AD3365" s="1">
        <v>44197</v>
      </c>
      <c r="AE3365" t="s">
        <v>87</v>
      </c>
      <c r="AF3365" t="s">
        <v>43</v>
      </c>
      <c r="AG3365" t="str">
        <f t="shared" si="211"/>
        <v>Include</v>
      </c>
      <c r="AH3365">
        <f t="shared" si="208"/>
        <v>1</v>
      </c>
      <c r="AI3365">
        <f t="shared" si="209"/>
        <v>1</v>
      </c>
      <c r="AJ3365">
        <f t="shared" si="210"/>
        <v>0</v>
      </c>
      <c r="AK3365" s="15">
        <f>1</f>
        <v>1</v>
      </c>
    </row>
    <row r="3366" spans="1:37" x14ac:dyDescent="0.3">
      <c r="A3366" t="s">
        <v>7322</v>
      </c>
      <c r="B3366" s="1">
        <v>44213</v>
      </c>
      <c r="C3366" s="1">
        <v>44213</v>
      </c>
      <c r="D3366" t="s">
        <v>7323</v>
      </c>
      <c r="E3366" t="s">
        <v>810</v>
      </c>
      <c r="F3366">
        <v>52</v>
      </c>
      <c r="G3366">
        <v>52</v>
      </c>
      <c r="H3366" t="s">
        <v>47</v>
      </c>
      <c r="I3366" t="s">
        <v>47</v>
      </c>
      <c r="J3366" t="s">
        <v>82</v>
      </c>
      <c r="K3366" t="s">
        <v>266</v>
      </c>
      <c r="L3366" t="s">
        <v>111</v>
      </c>
      <c r="M3366" t="s">
        <v>200</v>
      </c>
      <c r="N3366">
        <v>4</v>
      </c>
      <c r="O3366">
        <v>4</v>
      </c>
      <c r="P3366">
        <v>9859.42</v>
      </c>
      <c r="Q3366" s="2">
        <v>0.1</v>
      </c>
      <c r="R3366">
        <v>30461.87</v>
      </c>
      <c r="S3366">
        <v>8214.61</v>
      </c>
      <c r="T3366" s="3">
        <v>0.27</v>
      </c>
      <c r="U3366">
        <v>75.89</v>
      </c>
      <c r="V3366" t="s">
        <v>99</v>
      </c>
      <c r="W3366">
        <v>5</v>
      </c>
      <c r="X3366" t="b">
        <v>0</v>
      </c>
      <c r="Y3366" t="s">
        <v>60</v>
      </c>
      <c r="Z3366" t="s">
        <v>60</v>
      </c>
      <c r="AA3366">
        <v>7</v>
      </c>
      <c r="AB3366">
        <v>7</v>
      </c>
      <c r="AC3366">
        <v>2021</v>
      </c>
      <c r="AD3366" s="1">
        <v>44197</v>
      </c>
      <c r="AE3366" t="s">
        <v>101</v>
      </c>
      <c r="AF3366" t="s">
        <v>69</v>
      </c>
      <c r="AG3366" t="str">
        <f t="shared" si="211"/>
        <v>Include</v>
      </c>
      <c r="AH3366">
        <f t="shared" si="208"/>
        <v>0</v>
      </c>
      <c r="AI3366">
        <f t="shared" si="209"/>
        <v>1</v>
      </c>
      <c r="AJ3366">
        <f t="shared" si="210"/>
        <v>0</v>
      </c>
      <c r="AK3366" s="15">
        <f>1</f>
        <v>1</v>
      </c>
    </row>
    <row r="3367" spans="1:37" x14ac:dyDescent="0.3">
      <c r="A3367" t="s">
        <v>7324</v>
      </c>
      <c r="B3367" s="1">
        <v>44213</v>
      </c>
      <c r="C3367" s="1">
        <v>44213</v>
      </c>
      <c r="D3367" t="s">
        <v>7325</v>
      </c>
      <c r="E3367" t="s">
        <v>864</v>
      </c>
      <c r="F3367">
        <v>23</v>
      </c>
      <c r="G3367">
        <v>23</v>
      </c>
      <c r="H3367" t="s">
        <v>212</v>
      </c>
      <c r="I3367" t="s">
        <v>35</v>
      </c>
      <c r="J3367" t="s">
        <v>57</v>
      </c>
      <c r="K3367" t="s">
        <v>66</v>
      </c>
      <c r="L3367" t="s">
        <v>84</v>
      </c>
      <c r="M3367" t="s">
        <v>231</v>
      </c>
      <c r="N3367">
        <v>9</v>
      </c>
      <c r="O3367">
        <v>9</v>
      </c>
      <c r="P3367">
        <v>358.92</v>
      </c>
      <c r="Q3367" s="2">
        <v>0.08</v>
      </c>
      <c r="R3367">
        <v>2353.0700000000002</v>
      </c>
      <c r="S3367">
        <v>122.29</v>
      </c>
      <c r="T3367" s="3">
        <v>5.1999999999999998E-2</v>
      </c>
      <c r="U3367">
        <v>84.03</v>
      </c>
      <c r="V3367" t="s">
        <v>132</v>
      </c>
      <c r="W3367">
        <v>4</v>
      </c>
      <c r="X3367" t="b">
        <v>0</v>
      </c>
      <c r="Y3367" t="s">
        <v>60</v>
      </c>
      <c r="Z3367" t="s">
        <v>60</v>
      </c>
      <c r="AA3367">
        <v>6</v>
      </c>
      <c r="AB3367">
        <v>6</v>
      </c>
      <c r="AC3367">
        <v>2021</v>
      </c>
      <c r="AD3367" s="1">
        <v>44197</v>
      </c>
      <c r="AE3367" t="s">
        <v>53</v>
      </c>
      <c r="AF3367" t="s">
        <v>69</v>
      </c>
      <c r="AG3367" t="str">
        <f t="shared" si="211"/>
        <v>Include</v>
      </c>
      <c r="AH3367">
        <f t="shared" si="208"/>
        <v>0</v>
      </c>
      <c r="AI3367">
        <f t="shared" si="209"/>
        <v>1</v>
      </c>
      <c r="AJ3367">
        <f t="shared" si="210"/>
        <v>0</v>
      </c>
      <c r="AK3367" s="15">
        <f>1</f>
        <v>1</v>
      </c>
    </row>
    <row r="3368" spans="1:37" x14ac:dyDescent="0.3">
      <c r="A3368" t="s">
        <v>7326</v>
      </c>
      <c r="B3368" s="1">
        <v>44212</v>
      </c>
      <c r="C3368" s="1">
        <v>44212</v>
      </c>
      <c r="D3368" t="s">
        <v>7327</v>
      </c>
      <c r="E3368" t="s">
        <v>1404</v>
      </c>
      <c r="H3368" t="s">
        <v>47</v>
      </c>
      <c r="I3368" t="s">
        <v>47</v>
      </c>
      <c r="J3368" t="s">
        <v>48</v>
      </c>
      <c r="K3368" t="s">
        <v>185</v>
      </c>
      <c r="L3368" t="s">
        <v>140</v>
      </c>
      <c r="M3368" t="s">
        <v>372</v>
      </c>
      <c r="N3368">
        <v>8</v>
      </c>
      <c r="O3368">
        <v>8</v>
      </c>
      <c r="P3368">
        <v>2520.61</v>
      </c>
      <c r="R3368">
        <v>16226.61</v>
      </c>
      <c r="S3368">
        <v>4402.1499999999996</v>
      </c>
      <c r="T3368" s="3">
        <v>0.27100000000000002</v>
      </c>
      <c r="U3368">
        <v>66.22</v>
      </c>
      <c r="V3368" t="s">
        <v>68</v>
      </c>
      <c r="W3368">
        <v>2</v>
      </c>
      <c r="X3368" t="b">
        <v>1</v>
      </c>
      <c r="Y3368" t="s">
        <v>41</v>
      </c>
      <c r="Z3368" t="s">
        <v>41</v>
      </c>
      <c r="AA3368">
        <v>5</v>
      </c>
      <c r="AB3368">
        <v>5</v>
      </c>
      <c r="AC3368">
        <v>2021</v>
      </c>
      <c r="AD3368" s="1">
        <v>44197</v>
      </c>
      <c r="AE3368" t="s">
        <v>118</v>
      </c>
      <c r="AF3368" t="s">
        <v>201</v>
      </c>
      <c r="AG3368" t="str">
        <f t="shared" si="211"/>
        <v>Include</v>
      </c>
      <c r="AH3368">
        <f t="shared" si="208"/>
        <v>1</v>
      </c>
      <c r="AI3368">
        <f t="shared" si="209"/>
        <v>1</v>
      </c>
      <c r="AJ3368">
        <f t="shared" si="210"/>
        <v>0</v>
      </c>
      <c r="AK3368" s="15">
        <f>1</f>
        <v>1</v>
      </c>
    </row>
    <row r="3369" spans="1:37" x14ac:dyDescent="0.3">
      <c r="A3369" t="s">
        <v>7328</v>
      </c>
      <c r="B3369" s="1">
        <v>44212</v>
      </c>
      <c r="C3369" s="1">
        <v>44212</v>
      </c>
      <c r="D3369" t="s">
        <v>7329</v>
      </c>
      <c r="E3369" t="s">
        <v>764</v>
      </c>
      <c r="F3369">
        <v>44</v>
      </c>
      <c r="G3369">
        <v>44</v>
      </c>
      <c r="H3369" t="s">
        <v>35</v>
      </c>
      <c r="I3369" t="s">
        <v>35</v>
      </c>
      <c r="J3369" t="s">
        <v>116</v>
      </c>
      <c r="K3369" t="s">
        <v>260</v>
      </c>
      <c r="L3369" t="s">
        <v>140</v>
      </c>
      <c r="M3369" t="s">
        <v>141</v>
      </c>
      <c r="N3369">
        <v>8</v>
      </c>
      <c r="O3369">
        <v>8</v>
      </c>
      <c r="P3369">
        <v>1374.51</v>
      </c>
      <c r="Q3369" s="2">
        <v>0.25</v>
      </c>
      <c r="R3369">
        <v>7027.6</v>
      </c>
      <c r="S3369">
        <v>2549.4899999999998</v>
      </c>
      <c r="T3369" s="3">
        <v>0.36299999999999999</v>
      </c>
      <c r="U3369">
        <v>47.72</v>
      </c>
      <c r="V3369" t="s">
        <v>40</v>
      </c>
      <c r="W3369">
        <v>2</v>
      </c>
      <c r="X3369" t="b">
        <v>0</v>
      </c>
      <c r="Y3369" t="s">
        <v>382</v>
      </c>
      <c r="Z3369" t="s">
        <v>60</v>
      </c>
      <c r="AC3369">
        <v>2021</v>
      </c>
      <c r="AD3369" s="1">
        <v>44197</v>
      </c>
      <c r="AE3369" t="s">
        <v>61</v>
      </c>
      <c r="AF3369" t="s">
        <v>43</v>
      </c>
      <c r="AG3369" t="str">
        <f t="shared" si="211"/>
        <v>Include</v>
      </c>
      <c r="AH3369">
        <f t="shared" si="208"/>
        <v>0</v>
      </c>
      <c r="AI3369">
        <f t="shared" si="209"/>
        <v>1</v>
      </c>
      <c r="AJ3369">
        <f t="shared" si="210"/>
        <v>0</v>
      </c>
      <c r="AK3369" s="15">
        <f>1</f>
        <v>1</v>
      </c>
    </row>
    <row r="3370" spans="1:37" x14ac:dyDescent="0.3">
      <c r="A3370" t="s">
        <v>7330</v>
      </c>
      <c r="B3370" s="1">
        <v>44211</v>
      </c>
      <c r="C3370" s="1">
        <v>44211</v>
      </c>
      <c r="D3370" t="s">
        <v>7331</v>
      </c>
      <c r="E3370" t="s">
        <v>1630</v>
      </c>
      <c r="F3370">
        <v>47</v>
      </c>
      <c r="G3370">
        <v>47</v>
      </c>
      <c r="H3370" t="s">
        <v>81</v>
      </c>
      <c r="I3370" t="s">
        <v>81</v>
      </c>
      <c r="J3370" t="s">
        <v>82</v>
      </c>
      <c r="K3370" t="s">
        <v>122</v>
      </c>
      <c r="L3370" t="s">
        <v>111</v>
      </c>
      <c r="M3370" t="s">
        <v>123</v>
      </c>
      <c r="N3370">
        <v>5</v>
      </c>
      <c r="O3370">
        <v>5</v>
      </c>
      <c r="P3370">
        <v>10407.540000000001</v>
      </c>
      <c r="Q3370" s="2">
        <v>0.02</v>
      </c>
      <c r="R3370">
        <v>43179.3</v>
      </c>
      <c r="S3370">
        <v>9803.14</v>
      </c>
      <c r="T3370" s="3">
        <v>0.22700000000000001</v>
      </c>
      <c r="U3370">
        <v>66.569999999999993</v>
      </c>
      <c r="V3370" t="s">
        <v>40</v>
      </c>
      <c r="W3370">
        <v>1</v>
      </c>
      <c r="X3370" t="b">
        <v>1</v>
      </c>
      <c r="Y3370" t="s">
        <v>41</v>
      </c>
      <c r="Z3370" t="s">
        <v>41</v>
      </c>
      <c r="AA3370">
        <v>6</v>
      </c>
      <c r="AB3370">
        <v>6</v>
      </c>
      <c r="AC3370">
        <v>2021</v>
      </c>
      <c r="AD3370" s="1">
        <v>44197</v>
      </c>
      <c r="AE3370" t="s">
        <v>101</v>
      </c>
      <c r="AF3370" t="s">
        <v>69</v>
      </c>
      <c r="AG3370" t="str">
        <f t="shared" si="211"/>
        <v>Include</v>
      </c>
      <c r="AH3370">
        <f t="shared" si="208"/>
        <v>1</v>
      </c>
      <c r="AI3370">
        <f t="shared" si="209"/>
        <v>1</v>
      </c>
      <c r="AJ3370">
        <f t="shared" si="210"/>
        <v>0</v>
      </c>
      <c r="AK3370" s="15">
        <f>1</f>
        <v>1</v>
      </c>
    </row>
    <row r="3371" spans="1:37" x14ac:dyDescent="0.3">
      <c r="A3371" t="s">
        <v>7332</v>
      </c>
      <c r="B3371" s="1">
        <v>44211</v>
      </c>
      <c r="C3371" s="1">
        <v>44211</v>
      </c>
      <c r="D3371" t="s">
        <v>7333</v>
      </c>
      <c r="E3371" t="s">
        <v>2792</v>
      </c>
      <c r="F3371">
        <v>41</v>
      </c>
      <c r="G3371">
        <v>41</v>
      </c>
      <c r="H3371" t="s">
        <v>47</v>
      </c>
      <c r="I3371" t="s">
        <v>47</v>
      </c>
      <c r="J3371" t="s">
        <v>36</v>
      </c>
      <c r="K3371" t="s">
        <v>73</v>
      </c>
      <c r="L3371" t="s">
        <v>140</v>
      </c>
      <c r="M3371" t="s">
        <v>372</v>
      </c>
      <c r="N3371">
        <v>3</v>
      </c>
      <c r="O3371">
        <v>3</v>
      </c>
      <c r="P3371">
        <v>1065.3800000000001</v>
      </c>
      <c r="Q3371" s="2">
        <v>0.01</v>
      </c>
      <c r="R3371">
        <v>2521.39</v>
      </c>
      <c r="S3371">
        <v>658.85</v>
      </c>
      <c r="T3371" s="3">
        <v>0.26100000000000001</v>
      </c>
      <c r="U3371">
        <v>38.14</v>
      </c>
      <c r="V3371" t="s">
        <v>132</v>
      </c>
      <c r="W3371">
        <v>2</v>
      </c>
      <c r="X3371" t="b">
        <v>0</v>
      </c>
      <c r="Y3371" t="s">
        <v>60</v>
      </c>
      <c r="Z3371" t="s">
        <v>60</v>
      </c>
      <c r="AA3371">
        <v>3</v>
      </c>
      <c r="AB3371">
        <v>3</v>
      </c>
      <c r="AC3371">
        <v>2021</v>
      </c>
      <c r="AD3371" s="1">
        <v>44197</v>
      </c>
      <c r="AE3371" t="s">
        <v>61</v>
      </c>
      <c r="AF3371" t="s">
        <v>69</v>
      </c>
      <c r="AG3371" t="str">
        <f t="shared" si="211"/>
        <v>Include</v>
      </c>
      <c r="AH3371">
        <f t="shared" si="208"/>
        <v>0</v>
      </c>
      <c r="AI3371">
        <f t="shared" si="209"/>
        <v>1</v>
      </c>
      <c r="AJ3371">
        <f t="shared" si="210"/>
        <v>0</v>
      </c>
      <c r="AK3371" s="15">
        <f>1</f>
        <v>1</v>
      </c>
    </row>
    <row r="3372" spans="1:37" x14ac:dyDescent="0.3">
      <c r="A3372" t="s">
        <v>7334</v>
      </c>
      <c r="B3372" s="1">
        <v>44211</v>
      </c>
      <c r="C3372" s="1">
        <v>44211</v>
      </c>
      <c r="D3372" t="s">
        <v>7335</v>
      </c>
      <c r="E3372" t="s">
        <v>430</v>
      </c>
      <c r="F3372">
        <v>43</v>
      </c>
      <c r="G3372">
        <v>43</v>
      </c>
      <c r="H3372" t="s">
        <v>265</v>
      </c>
      <c r="I3372" t="s">
        <v>35</v>
      </c>
      <c r="J3372" t="s">
        <v>48</v>
      </c>
      <c r="K3372" t="s">
        <v>49</v>
      </c>
      <c r="L3372" t="s">
        <v>50</v>
      </c>
      <c r="M3372" t="s">
        <v>51</v>
      </c>
      <c r="N3372">
        <v>10</v>
      </c>
      <c r="O3372">
        <v>10</v>
      </c>
      <c r="P3372">
        <v>15368.38</v>
      </c>
      <c r="Q3372" s="2">
        <v>0.3</v>
      </c>
      <c r="R3372">
        <v>93128.19</v>
      </c>
      <c r="S3372">
        <v>25001.119999999999</v>
      </c>
      <c r="T3372" s="3">
        <v>0.26800000000000002</v>
      </c>
      <c r="U3372">
        <v>71.290000000000006</v>
      </c>
      <c r="V3372" t="s">
        <v>76</v>
      </c>
      <c r="W3372">
        <v>2</v>
      </c>
      <c r="X3372" t="b">
        <v>0</v>
      </c>
      <c r="Y3372" t="s">
        <v>60</v>
      </c>
      <c r="Z3372" t="s">
        <v>60</v>
      </c>
      <c r="AA3372">
        <v>6</v>
      </c>
      <c r="AB3372">
        <v>6</v>
      </c>
      <c r="AC3372">
        <v>2021</v>
      </c>
      <c r="AD3372" s="1">
        <v>44197</v>
      </c>
      <c r="AE3372" t="s">
        <v>61</v>
      </c>
      <c r="AF3372" t="s">
        <v>43</v>
      </c>
      <c r="AG3372" t="str">
        <f t="shared" si="211"/>
        <v>Include</v>
      </c>
      <c r="AH3372">
        <f t="shared" si="208"/>
        <v>0</v>
      </c>
      <c r="AI3372">
        <f t="shared" si="209"/>
        <v>1</v>
      </c>
      <c r="AJ3372">
        <f t="shared" si="210"/>
        <v>0</v>
      </c>
      <c r="AK3372" s="15">
        <f>1</f>
        <v>1</v>
      </c>
    </row>
    <row r="3373" spans="1:37" x14ac:dyDescent="0.3">
      <c r="A3373" t="s">
        <v>7336</v>
      </c>
      <c r="B3373" s="1">
        <v>44211</v>
      </c>
      <c r="C3373" s="1">
        <v>44211</v>
      </c>
      <c r="D3373" t="s">
        <v>7337</v>
      </c>
      <c r="E3373" t="s">
        <v>916</v>
      </c>
      <c r="F3373">
        <v>42</v>
      </c>
      <c r="G3373">
        <v>42</v>
      </c>
      <c r="H3373" t="s">
        <v>47</v>
      </c>
      <c r="I3373" t="s">
        <v>47</v>
      </c>
      <c r="J3373" t="s">
        <v>48</v>
      </c>
      <c r="K3373" t="s">
        <v>230</v>
      </c>
      <c r="L3373" t="s">
        <v>50</v>
      </c>
      <c r="M3373" t="s">
        <v>67</v>
      </c>
      <c r="N3373">
        <v>10</v>
      </c>
      <c r="O3373">
        <v>10</v>
      </c>
      <c r="P3373">
        <v>25214.06</v>
      </c>
      <c r="Q3373" s="2">
        <v>0.36</v>
      </c>
      <c r="R3373">
        <v>131999.09</v>
      </c>
      <c r="S3373">
        <v>39084.78</v>
      </c>
      <c r="T3373" s="3">
        <v>0.29599999999999999</v>
      </c>
      <c r="U3373">
        <v>68.52</v>
      </c>
      <c r="V3373" t="s">
        <v>68</v>
      </c>
      <c r="W3373">
        <v>5</v>
      </c>
      <c r="X3373" t="b">
        <v>1</v>
      </c>
      <c r="Y3373" t="s">
        <v>41</v>
      </c>
      <c r="Z3373" t="s">
        <v>41</v>
      </c>
      <c r="AA3373">
        <v>3</v>
      </c>
      <c r="AB3373">
        <v>3</v>
      </c>
      <c r="AC3373">
        <v>2021</v>
      </c>
      <c r="AD3373" s="1">
        <v>44197</v>
      </c>
      <c r="AE3373" t="s">
        <v>61</v>
      </c>
      <c r="AF3373" t="s">
        <v>62</v>
      </c>
      <c r="AG3373" t="str">
        <f t="shared" si="211"/>
        <v>Include</v>
      </c>
      <c r="AH3373">
        <f t="shared" si="208"/>
        <v>1</v>
      </c>
      <c r="AI3373">
        <f t="shared" si="209"/>
        <v>1</v>
      </c>
      <c r="AJ3373">
        <f t="shared" si="210"/>
        <v>0</v>
      </c>
      <c r="AK3373" s="15">
        <f>1</f>
        <v>1</v>
      </c>
    </row>
    <row r="3374" spans="1:37" x14ac:dyDescent="0.3">
      <c r="A3374" t="s">
        <v>7338</v>
      </c>
      <c r="B3374" s="1">
        <v>44210</v>
      </c>
      <c r="C3374" s="1">
        <v>44210</v>
      </c>
      <c r="D3374" t="s">
        <v>7339</v>
      </c>
      <c r="E3374" t="s">
        <v>723</v>
      </c>
      <c r="F3374">
        <v>16</v>
      </c>
      <c r="G3374">
        <v>16</v>
      </c>
      <c r="H3374" t="s">
        <v>35</v>
      </c>
      <c r="I3374" t="s">
        <v>35</v>
      </c>
      <c r="J3374" t="s">
        <v>48</v>
      </c>
      <c r="K3374" t="s">
        <v>185</v>
      </c>
      <c r="L3374" t="s">
        <v>84</v>
      </c>
      <c r="M3374" t="s">
        <v>85</v>
      </c>
      <c r="N3374">
        <v>6</v>
      </c>
      <c r="O3374">
        <v>6</v>
      </c>
      <c r="P3374">
        <v>322.95</v>
      </c>
      <c r="Q3374" s="2">
        <v>0.32</v>
      </c>
      <c r="R3374">
        <v>1085.3499999999999</v>
      </c>
      <c r="S3374">
        <v>97.61</v>
      </c>
      <c r="T3374" s="3">
        <v>0.09</v>
      </c>
      <c r="U3374">
        <v>72.44</v>
      </c>
      <c r="V3374" t="s">
        <v>68</v>
      </c>
      <c r="W3374">
        <v>2</v>
      </c>
      <c r="X3374" t="b">
        <v>0</v>
      </c>
      <c r="Y3374" t="s">
        <v>60</v>
      </c>
      <c r="Z3374" t="s">
        <v>60</v>
      </c>
      <c r="AA3374">
        <v>6</v>
      </c>
      <c r="AB3374">
        <v>6</v>
      </c>
      <c r="AC3374">
        <v>2021</v>
      </c>
      <c r="AD3374" s="1">
        <v>44197</v>
      </c>
      <c r="AE3374" t="s">
        <v>42</v>
      </c>
      <c r="AF3374" t="s">
        <v>62</v>
      </c>
      <c r="AG3374" t="str">
        <f t="shared" si="211"/>
        <v>Include</v>
      </c>
      <c r="AH3374">
        <f t="shared" si="208"/>
        <v>0</v>
      </c>
      <c r="AI3374">
        <f t="shared" si="209"/>
        <v>1</v>
      </c>
      <c r="AJ3374">
        <f t="shared" si="210"/>
        <v>0</v>
      </c>
      <c r="AK3374" s="15">
        <f>1</f>
        <v>1</v>
      </c>
    </row>
    <row r="3375" spans="1:37" x14ac:dyDescent="0.3">
      <c r="A3375" t="s">
        <v>7340</v>
      </c>
      <c r="B3375" s="1">
        <v>44210</v>
      </c>
      <c r="C3375" s="1">
        <v>44210</v>
      </c>
      <c r="D3375" t="s">
        <v>7341</v>
      </c>
      <c r="E3375" t="s">
        <v>196</v>
      </c>
      <c r="F3375">
        <v>43</v>
      </c>
      <c r="G3375">
        <v>43</v>
      </c>
      <c r="H3375" t="s">
        <v>81</v>
      </c>
      <c r="I3375" t="s">
        <v>81</v>
      </c>
      <c r="J3375" t="s">
        <v>48</v>
      </c>
      <c r="K3375" t="s">
        <v>185</v>
      </c>
      <c r="L3375" t="s">
        <v>74</v>
      </c>
      <c r="M3375" t="s">
        <v>75</v>
      </c>
      <c r="N3375">
        <v>2</v>
      </c>
      <c r="O3375">
        <v>2</v>
      </c>
      <c r="P3375">
        <v>43066.95</v>
      </c>
      <c r="Q3375" s="2">
        <v>0.25</v>
      </c>
      <c r="R3375">
        <v>50066.36</v>
      </c>
      <c r="S3375">
        <v>6929.76</v>
      </c>
      <c r="T3375" s="3">
        <v>0.13800000000000001</v>
      </c>
      <c r="U3375">
        <v>69.88</v>
      </c>
      <c r="V3375" t="s">
        <v>99</v>
      </c>
      <c r="W3375">
        <v>2</v>
      </c>
      <c r="X3375" t="b">
        <v>0</v>
      </c>
      <c r="Y3375" t="s">
        <v>382</v>
      </c>
      <c r="Z3375" t="s">
        <v>60</v>
      </c>
      <c r="AA3375">
        <v>7</v>
      </c>
      <c r="AB3375">
        <v>7</v>
      </c>
      <c r="AC3375">
        <v>2021</v>
      </c>
      <c r="AD3375" s="1">
        <v>44197</v>
      </c>
      <c r="AE3375" t="s">
        <v>61</v>
      </c>
      <c r="AF3375" t="s">
        <v>43</v>
      </c>
      <c r="AG3375" t="str">
        <f t="shared" si="211"/>
        <v>Include</v>
      </c>
      <c r="AH3375">
        <f t="shared" si="208"/>
        <v>0</v>
      </c>
      <c r="AI3375">
        <f t="shared" si="209"/>
        <v>1</v>
      </c>
      <c r="AJ3375">
        <f t="shared" si="210"/>
        <v>0</v>
      </c>
      <c r="AK3375" s="15">
        <f>1</f>
        <v>1</v>
      </c>
    </row>
    <row r="3376" spans="1:37" x14ac:dyDescent="0.3">
      <c r="A3376" t="s">
        <v>7342</v>
      </c>
      <c r="B3376" s="1">
        <v>44209</v>
      </c>
      <c r="C3376" s="1">
        <v>44209</v>
      </c>
      <c r="D3376" t="s">
        <v>7343</v>
      </c>
      <c r="E3376" t="s">
        <v>1131</v>
      </c>
      <c r="F3376">
        <v>27</v>
      </c>
      <c r="G3376">
        <v>27</v>
      </c>
      <c r="H3376" t="s">
        <v>81</v>
      </c>
      <c r="I3376" t="s">
        <v>81</v>
      </c>
      <c r="J3376" t="s">
        <v>36</v>
      </c>
      <c r="K3376" t="s">
        <v>106</v>
      </c>
      <c r="L3376" t="s">
        <v>140</v>
      </c>
      <c r="M3376" t="s">
        <v>141</v>
      </c>
      <c r="N3376">
        <v>4</v>
      </c>
      <c r="O3376">
        <v>4</v>
      </c>
      <c r="P3376">
        <v>2117.62</v>
      </c>
      <c r="Q3376" s="2">
        <v>0.34</v>
      </c>
      <c r="R3376">
        <v>4971.68</v>
      </c>
      <c r="S3376">
        <v>1716.37</v>
      </c>
      <c r="T3376" s="3">
        <v>0.34499999999999997</v>
      </c>
      <c r="U3376">
        <v>33.130000000000003</v>
      </c>
      <c r="V3376" t="s">
        <v>68</v>
      </c>
      <c r="W3376">
        <v>5</v>
      </c>
      <c r="X3376" t="b">
        <v>0</v>
      </c>
      <c r="Y3376" t="s">
        <v>60</v>
      </c>
      <c r="Z3376" t="s">
        <v>60</v>
      </c>
      <c r="AA3376">
        <v>7</v>
      </c>
      <c r="AB3376">
        <v>7</v>
      </c>
      <c r="AC3376">
        <v>2021</v>
      </c>
      <c r="AD3376" s="1">
        <v>44197</v>
      </c>
      <c r="AE3376" t="s">
        <v>87</v>
      </c>
      <c r="AF3376" t="s">
        <v>62</v>
      </c>
      <c r="AG3376" t="str">
        <f t="shared" si="211"/>
        <v>Include</v>
      </c>
      <c r="AH3376">
        <f t="shared" si="208"/>
        <v>0</v>
      </c>
      <c r="AI3376">
        <f t="shared" si="209"/>
        <v>1</v>
      </c>
      <c r="AJ3376">
        <f t="shared" si="210"/>
        <v>0</v>
      </c>
      <c r="AK3376" s="15">
        <f>1</f>
        <v>1</v>
      </c>
    </row>
    <row r="3377" spans="1:37" x14ac:dyDescent="0.3">
      <c r="A3377" t="s">
        <v>7344</v>
      </c>
      <c r="B3377" s="1">
        <v>44209</v>
      </c>
      <c r="C3377" s="1">
        <v>44209</v>
      </c>
      <c r="D3377" t="s">
        <v>7345</v>
      </c>
      <c r="E3377" t="s">
        <v>1334</v>
      </c>
      <c r="F3377">
        <v>22</v>
      </c>
      <c r="G3377">
        <v>22</v>
      </c>
      <c r="H3377" t="s">
        <v>47</v>
      </c>
      <c r="I3377" t="s">
        <v>47</v>
      </c>
      <c r="J3377" t="s">
        <v>48</v>
      </c>
      <c r="K3377" t="s">
        <v>230</v>
      </c>
      <c r="L3377" t="s">
        <v>38</v>
      </c>
      <c r="M3377" t="s">
        <v>159</v>
      </c>
      <c r="N3377">
        <v>8</v>
      </c>
      <c r="O3377">
        <v>8</v>
      </c>
      <c r="P3377">
        <v>920.84</v>
      </c>
      <c r="Q3377" s="2">
        <v>0.23</v>
      </c>
      <c r="R3377">
        <v>4710.2</v>
      </c>
      <c r="S3377">
        <v>2543.38</v>
      </c>
      <c r="T3377" s="3">
        <v>0.54</v>
      </c>
      <c r="U3377">
        <v>46.86</v>
      </c>
      <c r="V3377" t="s">
        <v>68</v>
      </c>
      <c r="W3377">
        <v>5</v>
      </c>
      <c r="X3377" t="b">
        <v>0</v>
      </c>
      <c r="Y3377" t="s">
        <v>60</v>
      </c>
      <c r="Z3377" t="s">
        <v>60</v>
      </c>
      <c r="AA3377">
        <v>8</v>
      </c>
      <c r="AB3377">
        <v>8</v>
      </c>
      <c r="AC3377">
        <v>2021</v>
      </c>
      <c r="AD3377" s="1">
        <v>44197</v>
      </c>
      <c r="AE3377" t="s">
        <v>53</v>
      </c>
      <c r="AF3377" t="s">
        <v>43</v>
      </c>
      <c r="AG3377" t="str">
        <f t="shared" si="211"/>
        <v>Include</v>
      </c>
      <c r="AH3377">
        <f t="shared" si="208"/>
        <v>0</v>
      </c>
      <c r="AI3377">
        <f t="shared" si="209"/>
        <v>1</v>
      </c>
      <c r="AJ3377">
        <f t="shared" si="210"/>
        <v>0</v>
      </c>
      <c r="AK3377" s="15">
        <f>1</f>
        <v>1</v>
      </c>
    </row>
    <row r="3378" spans="1:37" x14ac:dyDescent="0.3">
      <c r="A3378" t="s">
        <v>7346</v>
      </c>
      <c r="B3378" s="1">
        <v>44208</v>
      </c>
      <c r="C3378" s="1">
        <v>44208</v>
      </c>
      <c r="D3378" t="s">
        <v>7347</v>
      </c>
      <c r="E3378" t="s">
        <v>2397</v>
      </c>
      <c r="F3378">
        <v>17</v>
      </c>
      <c r="G3378">
        <v>17</v>
      </c>
      <c r="H3378" t="s">
        <v>81</v>
      </c>
      <c r="I3378" t="s">
        <v>81</v>
      </c>
      <c r="J3378" t="s">
        <v>82</v>
      </c>
      <c r="K3378" t="s">
        <v>131</v>
      </c>
      <c r="L3378" t="s">
        <v>140</v>
      </c>
      <c r="M3378" t="s">
        <v>141</v>
      </c>
      <c r="N3378">
        <v>5</v>
      </c>
      <c r="O3378">
        <v>5</v>
      </c>
      <c r="P3378">
        <v>3585.04</v>
      </c>
      <c r="R3378">
        <v>12519.02</v>
      </c>
      <c r="S3378">
        <v>4000.6</v>
      </c>
      <c r="T3378" s="3">
        <v>0.32</v>
      </c>
      <c r="U3378">
        <v>65.28</v>
      </c>
      <c r="V3378" t="s">
        <v>99</v>
      </c>
      <c r="W3378">
        <v>4</v>
      </c>
      <c r="X3378" t="b">
        <v>0</v>
      </c>
      <c r="Y3378" t="s">
        <v>60</v>
      </c>
      <c r="Z3378" t="s">
        <v>60</v>
      </c>
      <c r="AA3378">
        <v>4</v>
      </c>
      <c r="AB3378">
        <v>4</v>
      </c>
      <c r="AC3378">
        <v>2021</v>
      </c>
      <c r="AD3378" s="1">
        <v>44197</v>
      </c>
      <c r="AE3378" t="s">
        <v>42</v>
      </c>
      <c r="AF3378" t="s">
        <v>201</v>
      </c>
      <c r="AG3378" t="str">
        <f t="shared" si="211"/>
        <v>Include</v>
      </c>
      <c r="AH3378">
        <f t="shared" si="208"/>
        <v>0</v>
      </c>
      <c r="AI3378">
        <f t="shared" si="209"/>
        <v>1</v>
      </c>
      <c r="AJ3378">
        <f t="shared" si="210"/>
        <v>0</v>
      </c>
      <c r="AK3378" s="15">
        <f>1</f>
        <v>1</v>
      </c>
    </row>
    <row r="3379" spans="1:37" x14ac:dyDescent="0.3">
      <c r="A3379" t="s">
        <v>7348</v>
      </c>
      <c r="B3379" s="1">
        <v>44208</v>
      </c>
      <c r="C3379" s="1">
        <v>44208</v>
      </c>
      <c r="D3379" t="s">
        <v>7349</v>
      </c>
      <c r="E3379" t="s">
        <v>2557</v>
      </c>
      <c r="F3379">
        <v>48</v>
      </c>
      <c r="G3379">
        <v>48</v>
      </c>
      <c r="H3379" t="s">
        <v>35</v>
      </c>
      <c r="I3379" t="s">
        <v>35</v>
      </c>
      <c r="J3379" t="s">
        <v>82</v>
      </c>
      <c r="K3379" t="s">
        <v>266</v>
      </c>
      <c r="L3379" t="s">
        <v>38</v>
      </c>
      <c r="M3379" t="s">
        <v>159</v>
      </c>
      <c r="N3379">
        <v>1</v>
      </c>
      <c r="O3379">
        <v>1</v>
      </c>
      <c r="P3379">
        <v>1901.42</v>
      </c>
      <c r="Q3379" s="2">
        <v>0.3</v>
      </c>
      <c r="R3379">
        <v>1024</v>
      </c>
      <c r="S3379">
        <v>482.79</v>
      </c>
      <c r="T3379" s="3">
        <v>0.47099999999999997</v>
      </c>
      <c r="U3379">
        <v>37.700000000000003</v>
      </c>
      <c r="V3379" t="s">
        <v>40</v>
      </c>
      <c r="W3379">
        <v>5</v>
      </c>
      <c r="X3379" t="b">
        <v>0</v>
      </c>
      <c r="Y3379" t="s">
        <v>60</v>
      </c>
      <c r="Z3379" t="s">
        <v>60</v>
      </c>
      <c r="AA3379">
        <v>7</v>
      </c>
      <c r="AB3379">
        <v>7</v>
      </c>
      <c r="AC3379">
        <v>2021</v>
      </c>
      <c r="AD3379" s="1">
        <v>44197</v>
      </c>
      <c r="AE3379" t="s">
        <v>101</v>
      </c>
      <c r="AF3379" t="s">
        <v>43</v>
      </c>
      <c r="AG3379" t="str">
        <f t="shared" si="211"/>
        <v>Include</v>
      </c>
      <c r="AH3379">
        <f t="shared" si="208"/>
        <v>0</v>
      </c>
      <c r="AI3379">
        <f t="shared" si="209"/>
        <v>1</v>
      </c>
      <c r="AJ3379">
        <f t="shared" si="210"/>
        <v>0</v>
      </c>
      <c r="AK3379" s="15">
        <f>1</f>
        <v>1</v>
      </c>
    </row>
    <row r="3380" spans="1:37" x14ac:dyDescent="0.3">
      <c r="A3380" t="s">
        <v>7350</v>
      </c>
      <c r="B3380" s="1">
        <v>44208</v>
      </c>
      <c r="C3380" s="1">
        <v>44208</v>
      </c>
      <c r="D3380" t="s">
        <v>7351</v>
      </c>
      <c r="E3380" t="s">
        <v>285</v>
      </c>
      <c r="F3380">
        <v>25</v>
      </c>
      <c r="G3380">
        <v>25</v>
      </c>
      <c r="H3380" t="s">
        <v>81</v>
      </c>
      <c r="I3380" t="s">
        <v>81</v>
      </c>
      <c r="J3380" t="s">
        <v>57</v>
      </c>
      <c r="K3380" t="s">
        <v>66</v>
      </c>
      <c r="L3380" t="s">
        <v>74</v>
      </c>
      <c r="M3380" t="s">
        <v>127</v>
      </c>
      <c r="N3380">
        <v>10</v>
      </c>
      <c r="O3380">
        <v>10</v>
      </c>
      <c r="P3380">
        <v>62379.19</v>
      </c>
      <c r="Q3380" s="2">
        <v>0.06</v>
      </c>
      <c r="R3380">
        <v>476054.02</v>
      </c>
      <c r="S3380">
        <v>44865.32</v>
      </c>
      <c r="T3380" s="3">
        <v>9.4E-2</v>
      </c>
      <c r="U3380">
        <v>83.61</v>
      </c>
      <c r="V3380" t="s">
        <v>132</v>
      </c>
      <c r="W3380">
        <v>3</v>
      </c>
      <c r="X3380" t="b">
        <v>0</v>
      </c>
      <c r="Y3380" t="s">
        <v>60</v>
      </c>
      <c r="Z3380" t="s">
        <v>60</v>
      </c>
      <c r="AA3380">
        <v>4</v>
      </c>
      <c r="AB3380">
        <v>4</v>
      </c>
      <c r="AC3380">
        <v>2021</v>
      </c>
      <c r="AD3380" s="1">
        <v>44197</v>
      </c>
      <c r="AE3380" t="s">
        <v>53</v>
      </c>
      <c r="AF3380" t="s">
        <v>69</v>
      </c>
      <c r="AG3380" t="str">
        <f t="shared" si="211"/>
        <v>Include</v>
      </c>
      <c r="AH3380">
        <f t="shared" si="208"/>
        <v>0</v>
      </c>
      <c r="AI3380">
        <f t="shared" si="209"/>
        <v>1</v>
      </c>
      <c r="AJ3380">
        <f t="shared" si="210"/>
        <v>0</v>
      </c>
      <c r="AK3380" s="15">
        <f>1</f>
        <v>1</v>
      </c>
    </row>
    <row r="3381" spans="1:37" x14ac:dyDescent="0.3">
      <c r="A3381" t="s">
        <v>7352</v>
      </c>
      <c r="B3381" s="1">
        <v>44207</v>
      </c>
      <c r="C3381" s="1">
        <v>44207</v>
      </c>
      <c r="D3381" t="s">
        <v>7353</v>
      </c>
      <c r="E3381" t="s">
        <v>391</v>
      </c>
      <c r="F3381">
        <v>34</v>
      </c>
      <c r="G3381">
        <v>34</v>
      </c>
      <c r="H3381" t="s">
        <v>47</v>
      </c>
      <c r="I3381" t="s">
        <v>47</v>
      </c>
      <c r="J3381" t="s">
        <v>36</v>
      </c>
      <c r="K3381" t="s">
        <v>37</v>
      </c>
      <c r="L3381" t="s">
        <v>84</v>
      </c>
      <c r="M3381" t="s">
        <v>146</v>
      </c>
      <c r="N3381">
        <v>4</v>
      </c>
      <c r="O3381">
        <v>4</v>
      </c>
      <c r="P3381">
        <v>249.86</v>
      </c>
      <c r="Q3381" s="2">
        <v>0.17</v>
      </c>
      <c r="R3381">
        <v>572.04</v>
      </c>
      <c r="S3381">
        <v>50.92</v>
      </c>
      <c r="T3381" s="3">
        <v>8.8999999999999996E-2</v>
      </c>
      <c r="U3381">
        <v>67.97</v>
      </c>
      <c r="V3381" t="s">
        <v>68</v>
      </c>
      <c r="W3381">
        <v>5</v>
      </c>
      <c r="X3381" t="b">
        <v>0</v>
      </c>
      <c r="Y3381" t="s">
        <v>60</v>
      </c>
      <c r="Z3381" t="s">
        <v>60</v>
      </c>
      <c r="AA3381">
        <v>3</v>
      </c>
      <c r="AB3381">
        <v>3</v>
      </c>
      <c r="AC3381">
        <v>2021</v>
      </c>
      <c r="AD3381" s="1">
        <v>44197</v>
      </c>
      <c r="AE3381" t="s">
        <v>87</v>
      </c>
      <c r="AF3381" t="s">
        <v>88</v>
      </c>
      <c r="AG3381" t="str">
        <f t="shared" si="211"/>
        <v>Include</v>
      </c>
      <c r="AH3381">
        <f t="shared" si="208"/>
        <v>0</v>
      </c>
      <c r="AI3381">
        <f t="shared" si="209"/>
        <v>1</v>
      </c>
      <c r="AJ3381">
        <f t="shared" si="210"/>
        <v>0</v>
      </c>
      <c r="AK3381" s="15">
        <f>1</f>
        <v>1</v>
      </c>
    </row>
    <row r="3382" spans="1:37" x14ac:dyDescent="0.3">
      <c r="A3382" t="s">
        <v>7354</v>
      </c>
      <c r="B3382" s="1">
        <v>44206</v>
      </c>
      <c r="C3382" s="1">
        <v>44206</v>
      </c>
      <c r="D3382" t="s">
        <v>7355</v>
      </c>
      <c r="E3382" t="s">
        <v>1799</v>
      </c>
      <c r="F3382">
        <v>36</v>
      </c>
      <c r="G3382">
        <v>36</v>
      </c>
      <c r="H3382" t="s">
        <v>265</v>
      </c>
      <c r="I3382" t="s">
        <v>35</v>
      </c>
      <c r="J3382" t="s">
        <v>82</v>
      </c>
      <c r="K3382" t="s">
        <v>83</v>
      </c>
      <c r="L3382" t="s">
        <v>140</v>
      </c>
      <c r="M3382" t="s">
        <v>219</v>
      </c>
      <c r="N3382">
        <v>1</v>
      </c>
      <c r="O3382">
        <v>1</v>
      </c>
      <c r="P3382">
        <v>3433.94</v>
      </c>
      <c r="Q3382" s="2">
        <v>0.3</v>
      </c>
      <c r="R3382">
        <v>1813.71</v>
      </c>
      <c r="S3382">
        <v>609.25</v>
      </c>
      <c r="T3382" s="3">
        <v>0.33600000000000002</v>
      </c>
      <c r="U3382">
        <v>67.739999999999995</v>
      </c>
      <c r="V3382" t="s">
        <v>40</v>
      </c>
      <c r="X3382" t="b">
        <v>0</v>
      </c>
      <c r="Y3382" t="s">
        <v>60</v>
      </c>
      <c r="Z3382" t="s">
        <v>60</v>
      </c>
      <c r="AA3382">
        <v>1</v>
      </c>
      <c r="AB3382">
        <v>1</v>
      </c>
      <c r="AC3382">
        <v>2021</v>
      </c>
      <c r="AD3382" s="1">
        <v>44197</v>
      </c>
      <c r="AE3382" t="s">
        <v>61</v>
      </c>
      <c r="AF3382" t="s">
        <v>43</v>
      </c>
      <c r="AG3382" t="str">
        <f t="shared" si="211"/>
        <v>Include</v>
      </c>
      <c r="AH3382">
        <f t="shared" si="208"/>
        <v>0</v>
      </c>
      <c r="AI3382">
        <f t="shared" si="209"/>
        <v>1</v>
      </c>
      <c r="AJ3382">
        <f t="shared" si="210"/>
        <v>0</v>
      </c>
      <c r="AK3382" s="15">
        <f>1</f>
        <v>1</v>
      </c>
    </row>
    <row r="3383" spans="1:37" x14ac:dyDescent="0.3">
      <c r="A3383" t="s">
        <v>7356</v>
      </c>
      <c r="B3383" t="s">
        <v>7357</v>
      </c>
      <c r="C3383" s="1">
        <v>44206</v>
      </c>
      <c r="D3383" t="s">
        <v>7358</v>
      </c>
      <c r="E3383" t="s">
        <v>1796</v>
      </c>
      <c r="F3383">
        <v>46</v>
      </c>
      <c r="G3383">
        <v>46</v>
      </c>
      <c r="H3383" t="s">
        <v>47</v>
      </c>
      <c r="I3383" t="s">
        <v>47</v>
      </c>
      <c r="J3383" t="s">
        <v>36</v>
      </c>
      <c r="K3383" t="s">
        <v>37</v>
      </c>
      <c r="L3383" t="s">
        <v>84</v>
      </c>
      <c r="M3383" t="s">
        <v>279</v>
      </c>
      <c r="N3383">
        <v>3</v>
      </c>
      <c r="O3383">
        <v>3</v>
      </c>
      <c r="P3383">
        <v>437.4</v>
      </c>
      <c r="Q3383" s="2">
        <v>0.24</v>
      </c>
      <c r="R3383">
        <v>697.7</v>
      </c>
      <c r="S3383">
        <v>69.739999999999995</v>
      </c>
      <c r="T3383" s="3">
        <v>0.1</v>
      </c>
      <c r="U3383">
        <v>36.51</v>
      </c>
      <c r="V3383" t="s">
        <v>52</v>
      </c>
      <c r="W3383">
        <v>3</v>
      </c>
      <c r="X3383" t="b">
        <v>1</v>
      </c>
      <c r="Y3383" t="s">
        <v>41</v>
      </c>
      <c r="Z3383" t="s">
        <v>41</v>
      </c>
      <c r="AA3383">
        <v>3</v>
      </c>
      <c r="AB3383">
        <v>3</v>
      </c>
      <c r="AC3383">
        <v>2021</v>
      </c>
      <c r="AD3383" s="1">
        <v>44197</v>
      </c>
      <c r="AE3383" t="s">
        <v>101</v>
      </c>
      <c r="AF3383" t="s">
        <v>43</v>
      </c>
      <c r="AG3383" t="str">
        <f t="shared" si="211"/>
        <v>Include</v>
      </c>
      <c r="AH3383">
        <f t="shared" si="208"/>
        <v>1</v>
      </c>
      <c r="AI3383">
        <f t="shared" si="209"/>
        <v>1</v>
      </c>
      <c r="AJ3383">
        <f t="shared" si="210"/>
        <v>0</v>
      </c>
      <c r="AK3383" s="15">
        <f>1</f>
        <v>1</v>
      </c>
    </row>
    <row r="3384" spans="1:37" x14ac:dyDescent="0.3">
      <c r="A3384" t="s">
        <v>7359</v>
      </c>
      <c r="B3384" s="1">
        <v>44206</v>
      </c>
      <c r="C3384" s="1">
        <v>44206</v>
      </c>
      <c r="D3384" t="s">
        <v>7360</v>
      </c>
      <c r="E3384" t="s">
        <v>1019</v>
      </c>
      <c r="F3384">
        <v>21</v>
      </c>
      <c r="G3384">
        <v>21</v>
      </c>
      <c r="H3384" t="s">
        <v>35</v>
      </c>
      <c r="I3384" t="s">
        <v>35</v>
      </c>
      <c r="J3384" t="s">
        <v>48</v>
      </c>
      <c r="K3384" t="s">
        <v>230</v>
      </c>
      <c r="L3384" t="s">
        <v>38</v>
      </c>
      <c r="M3384" t="s">
        <v>93</v>
      </c>
      <c r="N3384">
        <v>9</v>
      </c>
      <c r="O3384">
        <v>9</v>
      </c>
      <c r="P3384">
        <v>1170.24</v>
      </c>
      <c r="Q3384" s="2">
        <v>0.31</v>
      </c>
      <c r="R3384">
        <v>5927.64</v>
      </c>
      <c r="S3384">
        <v>3035.58</v>
      </c>
      <c r="T3384" s="3">
        <v>0.51200000000000001</v>
      </c>
      <c r="U3384">
        <v>41.85</v>
      </c>
      <c r="V3384" t="s">
        <v>52</v>
      </c>
      <c r="W3384">
        <v>2</v>
      </c>
      <c r="X3384" t="b">
        <v>0</v>
      </c>
      <c r="Y3384" t="s">
        <v>60</v>
      </c>
      <c r="Z3384" t="s">
        <v>60</v>
      </c>
      <c r="AA3384">
        <v>1</v>
      </c>
      <c r="AB3384">
        <v>1</v>
      </c>
      <c r="AC3384">
        <v>2021</v>
      </c>
      <c r="AD3384" s="1">
        <v>44197</v>
      </c>
      <c r="AE3384" t="s">
        <v>53</v>
      </c>
      <c r="AF3384" t="s">
        <v>62</v>
      </c>
      <c r="AG3384" t="str">
        <f t="shared" si="211"/>
        <v>Include</v>
      </c>
      <c r="AH3384">
        <f t="shared" si="208"/>
        <v>0</v>
      </c>
      <c r="AI3384">
        <f t="shared" si="209"/>
        <v>1</v>
      </c>
      <c r="AJ3384">
        <f t="shared" si="210"/>
        <v>0</v>
      </c>
      <c r="AK3384" s="15">
        <f>1</f>
        <v>1</v>
      </c>
    </row>
    <row r="3385" spans="1:37" x14ac:dyDescent="0.3">
      <c r="A3385" t="s">
        <v>7361</v>
      </c>
      <c r="B3385" s="1">
        <v>44205</v>
      </c>
      <c r="C3385" s="1">
        <v>44205</v>
      </c>
      <c r="D3385" t="s">
        <v>2179</v>
      </c>
      <c r="E3385" t="s">
        <v>1158</v>
      </c>
      <c r="F3385">
        <v>42</v>
      </c>
      <c r="G3385">
        <v>42</v>
      </c>
      <c r="H3385" t="s">
        <v>81</v>
      </c>
      <c r="I3385" t="s">
        <v>81</v>
      </c>
      <c r="J3385" t="s">
        <v>36</v>
      </c>
      <c r="K3385" t="s">
        <v>239</v>
      </c>
      <c r="L3385" t="s">
        <v>74</v>
      </c>
      <c r="M3385" t="s">
        <v>453</v>
      </c>
      <c r="N3385">
        <v>10</v>
      </c>
      <c r="O3385">
        <v>10</v>
      </c>
      <c r="P3385">
        <v>55337.120000000003</v>
      </c>
      <c r="Q3385" s="2">
        <v>0.24</v>
      </c>
      <c r="R3385">
        <v>299036.46000000002</v>
      </c>
      <c r="S3385">
        <v>36301.089999999997</v>
      </c>
      <c r="T3385" s="3">
        <v>0.121</v>
      </c>
      <c r="U3385">
        <v>63.2</v>
      </c>
      <c r="V3385" t="s">
        <v>76</v>
      </c>
      <c r="W3385">
        <v>2</v>
      </c>
      <c r="X3385" t="b">
        <v>1</v>
      </c>
      <c r="Y3385" t="s">
        <v>41</v>
      </c>
      <c r="Z3385" t="s">
        <v>41</v>
      </c>
      <c r="AA3385">
        <v>10</v>
      </c>
      <c r="AB3385">
        <v>10</v>
      </c>
      <c r="AC3385">
        <v>2021</v>
      </c>
      <c r="AD3385" s="1">
        <v>44197</v>
      </c>
      <c r="AE3385" t="s">
        <v>61</v>
      </c>
      <c r="AF3385" t="s">
        <v>43</v>
      </c>
      <c r="AG3385" t="str">
        <f t="shared" si="211"/>
        <v>Include</v>
      </c>
      <c r="AH3385">
        <f t="shared" si="208"/>
        <v>1</v>
      </c>
      <c r="AI3385">
        <f t="shared" si="209"/>
        <v>1</v>
      </c>
      <c r="AJ3385">
        <f t="shared" si="210"/>
        <v>0</v>
      </c>
      <c r="AK3385" s="15">
        <f>1</f>
        <v>1</v>
      </c>
    </row>
    <row r="3386" spans="1:37" x14ac:dyDescent="0.3">
      <c r="A3386" t="s">
        <v>7362</v>
      </c>
      <c r="B3386" s="1">
        <v>44205</v>
      </c>
      <c r="C3386" s="1">
        <v>44205</v>
      </c>
      <c r="D3386" t="s">
        <v>7363</v>
      </c>
      <c r="E3386" t="s">
        <v>1075</v>
      </c>
      <c r="F3386">
        <v>48</v>
      </c>
      <c r="G3386">
        <v>48</v>
      </c>
      <c r="H3386" t="s">
        <v>81</v>
      </c>
      <c r="I3386" t="s">
        <v>81</v>
      </c>
      <c r="J3386" t="s">
        <v>57</v>
      </c>
      <c r="K3386" t="s">
        <v>155</v>
      </c>
      <c r="L3386" t="s">
        <v>140</v>
      </c>
      <c r="M3386" t="s">
        <v>206</v>
      </c>
      <c r="N3386">
        <v>4</v>
      </c>
      <c r="O3386">
        <v>4</v>
      </c>
      <c r="P3386">
        <v>1333.04</v>
      </c>
      <c r="Q3386" s="2">
        <v>0.15</v>
      </c>
      <c r="R3386">
        <v>3641.6</v>
      </c>
      <c r="S3386">
        <v>1576</v>
      </c>
      <c r="T3386" s="3">
        <v>0.433</v>
      </c>
      <c r="U3386">
        <v>89.29</v>
      </c>
      <c r="V3386" t="s">
        <v>99</v>
      </c>
      <c r="W3386">
        <v>5</v>
      </c>
      <c r="X3386" t="b">
        <v>0</v>
      </c>
      <c r="Y3386" t="s">
        <v>60</v>
      </c>
      <c r="Z3386" t="s">
        <v>60</v>
      </c>
      <c r="AA3386">
        <v>9</v>
      </c>
      <c r="AB3386">
        <v>9</v>
      </c>
      <c r="AC3386">
        <v>2021</v>
      </c>
      <c r="AD3386" s="1">
        <v>44197</v>
      </c>
      <c r="AE3386" t="s">
        <v>101</v>
      </c>
      <c r="AF3386" t="s">
        <v>88</v>
      </c>
      <c r="AG3386" t="str">
        <f t="shared" si="211"/>
        <v>Include</v>
      </c>
      <c r="AH3386">
        <f t="shared" si="208"/>
        <v>0</v>
      </c>
      <c r="AI3386">
        <f t="shared" si="209"/>
        <v>1</v>
      </c>
      <c r="AJ3386">
        <f t="shared" si="210"/>
        <v>0</v>
      </c>
      <c r="AK3386" s="15">
        <f>1</f>
        <v>1</v>
      </c>
    </row>
    <row r="3387" spans="1:37" x14ac:dyDescent="0.3">
      <c r="A3387" t="s">
        <v>7364</v>
      </c>
      <c r="B3387" s="1">
        <v>44204</v>
      </c>
      <c r="C3387" s="1">
        <v>44204</v>
      </c>
      <c r="D3387" t="s">
        <v>7365</v>
      </c>
      <c r="E3387" t="s">
        <v>463</v>
      </c>
      <c r="F3387">
        <v>48</v>
      </c>
      <c r="G3387">
        <v>48</v>
      </c>
      <c r="H3387" t="s">
        <v>81</v>
      </c>
      <c r="I3387" t="s">
        <v>81</v>
      </c>
      <c r="J3387" t="s">
        <v>57</v>
      </c>
      <c r="K3387" t="s">
        <v>66</v>
      </c>
      <c r="L3387" t="s">
        <v>140</v>
      </c>
      <c r="M3387" t="s">
        <v>372</v>
      </c>
      <c r="N3387">
        <v>3</v>
      </c>
      <c r="O3387">
        <v>3</v>
      </c>
      <c r="P3387">
        <v>1116.5999999999999</v>
      </c>
      <c r="Q3387" s="2">
        <v>0.09</v>
      </c>
      <c r="R3387">
        <v>2760.68</v>
      </c>
      <c r="S3387">
        <v>860.81</v>
      </c>
      <c r="T3387" s="3">
        <v>0.312</v>
      </c>
      <c r="U3387">
        <v>92.64</v>
      </c>
      <c r="V3387" t="s">
        <v>40</v>
      </c>
      <c r="W3387">
        <v>4</v>
      </c>
      <c r="X3387" t="b">
        <v>0</v>
      </c>
      <c r="Y3387" t="s">
        <v>60</v>
      </c>
      <c r="Z3387" t="s">
        <v>60</v>
      </c>
      <c r="AA3387">
        <v>2</v>
      </c>
      <c r="AB3387">
        <v>2</v>
      </c>
      <c r="AC3387">
        <v>2021</v>
      </c>
      <c r="AD3387" s="1">
        <v>44197</v>
      </c>
      <c r="AE3387" t="s">
        <v>101</v>
      </c>
      <c r="AF3387" t="s">
        <v>69</v>
      </c>
      <c r="AG3387" t="str">
        <f t="shared" si="211"/>
        <v>Include</v>
      </c>
      <c r="AH3387">
        <f t="shared" si="208"/>
        <v>0</v>
      </c>
      <c r="AI3387">
        <f t="shared" si="209"/>
        <v>1</v>
      </c>
      <c r="AJ3387">
        <f t="shared" si="210"/>
        <v>0</v>
      </c>
      <c r="AK3387" s="15">
        <f>1</f>
        <v>1</v>
      </c>
    </row>
    <row r="3388" spans="1:37" x14ac:dyDescent="0.3">
      <c r="A3388" t="s">
        <v>7366</v>
      </c>
      <c r="B3388" s="1">
        <v>44204</v>
      </c>
      <c r="C3388" s="1">
        <v>44204</v>
      </c>
      <c r="D3388" t="s">
        <v>7367</v>
      </c>
      <c r="E3388" t="s">
        <v>1352</v>
      </c>
      <c r="F3388">
        <v>29</v>
      </c>
      <c r="G3388">
        <v>29</v>
      </c>
      <c r="H3388" t="s">
        <v>81</v>
      </c>
      <c r="I3388" t="s">
        <v>81</v>
      </c>
      <c r="J3388" t="s">
        <v>36</v>
      </c>
      <c r="K3388" t="s">
        <v>106</v>
      </c>
      <c r="L3388" t="s">
        <v>50</v>
      </c>
      <c r="M3388" t="s">
        <v>251</v>
      </c>
      <c r="N3388">
        <v>3</v>
      </c>
      <c r="O3388">
        <v>3</v>
      </c>
      <c r="P3388">
        <v>6110.59</v>
      </c>
      <c r="Q3388" s="2">
        <v>0.37</v>
      </c>
      <c r="R3388">
        <v>8446.52</v>
      </c>
      <c r="S3388">
        <v>2197.3000000000002</v>
      </c>
      <c r="T3388" s="3">
        <v>0.26</v>
      </c>
      <c r="U3388">
        <v>23.22</v>
      </c>
      <c r="V3388" t="s">
        <v>99</v>
      </c>
      <c r="W3388">
        <v>3</v>
      </c>
      <c r="X3388" t="b">
        <v>0</v>
      </c>
      <c r="Y3388" t="s">
        <v>60</v>
      </c>
      <c r="Z3388" t="s">
        <v>60</v>
      </c>
      <c r="AA3388">
        <v>9</v>
      </c>
      <c r="AB3388">
        <v>9</v>
      </c>
      <c r="AC3388">
        <v>2021</v>
      </c>
      <c r="AD3388" s="1">
        <v>44197</v>
      </c>
      <c r="AE3388" t="s">
        <v>87</v>
      </c>
      <c r="AF3388" t="s">
        <v>62</v>
      </c>
      <c r="AG3388" t="str">
        <f t="shared" si="211"/>
        <v>Include</v>
      </c>
      <c r="AH3388">
        <f t="shared" si="208"/>
        <v>0</v>
      </c>
      <c r="AI3388">
        <f t="shared" si="209"/>
        <v>1</v>
      </c>
      <c r="AJ3388">
        <f t="shared" si="210"/>
        <v>0</v>
      </c>
      <c r="AK3388" s="15">
        <f>1</f>
        <v>1</v>
      </c>
    </row>
    <row r="3389" spans="1:37" x14ac:dyDescent="0.3">
      <c r="A3389" t="s">
        <v>7368</v>
      </c>
      <c r="B3389" s="1">
        <v>44204</v>
      </c>
      <c r="C3389" s="1">
        <v>44204</v>
      </c>
      <c r="D3389" t="s">
        <v>7369</v>
      </c>
      <c r="E3389" t="s">
        <v>2542</v>
      </c>
      <c r="F3389">
        <v>29</v>
      </c>
      <c r="G3389">
        <v>29</v>
      </c>
      <c r="H3389" t="s">
        <v>81</v>
      </c>
      <c r="I3389" t="s">
        <v>81</v>
      </c>
      <c r="J3389" t="s">
        <v>82</v>
      </c>
      <c r="K3389" t="s">
        <v>131</v>
      </c>
      <c r="L3389" t="s">
        <v>84</v>
      </c>
      <c r="M3389" t="s">
        <v>279</v>
      </c>
      <c r="N3389">
        <v>3</v>
      </c>
      <c r="O3389">
        <v>3</v>
      </c>
      <c r="P3389">
        <v>124.54</v>
      </c>
      <c r="Q3389" s="2">
        <v>0.06</v>
      </c>
      <c r="R3389">
        <v>312.48</v>
      </c>
      <c r="S3389">
        <v>27.23</v>
      </c>
      <c r="T3389" s="3">
        <v>8.6999999999999994E-2</v>
      </c>
      <c r="U3389">
        <v>67.180000000000007</v>
      </c>
      <c r="V3389" t="s">
        <v>68</v>
      </c>
      <c r="W3389">
        <v>1</v>
      </c>
      <c r="X3389" t="b">
        <v>0</v>
      </c>
      <c r="Y3389" t="s">
        <v>142</v>
      </c>
      <c r="Z3389" t="s">
        <v>142</v>
      </c>
      <c r="AA3389">
        <v>10</v>
      </c>
      <c r="AB3389">
        <v>10</v>
      </c>
      <c r="AC3389">
        <v>2021</v>
      </c>
      <c r="AD3389" s="1">
        <v>44197</v>
      </c>
      <c r="AE3389" t="s">
        <v>87</v>
      </c>
      <c r="AF3389" t="s">
        <v>69</v>
      </c>
      <c r="AG3389" t="str">
        <f t="shared" si="211"/>
        <v>Include</v>
      </c>
      <c r="AH3389">
        <f t="shared" si="208"/>
        <v>0</v>
      </c>
      <c r="AI3389">
        <f t="shared" si="209"/>
        <v>0</v>
      </c>
      <c r="AJ3389">
        <f t="shared" si="210"/>
        <v>0</v>
      </c>
      <c r="AK3389" s="15">
        <f>1</f>
        <v>1</v>
      </c>
    </row>
    <row r="3390" spans="1:37" x14ac:dyDescent="0.3">
      <c r="A3390" t="s">
        <v>7370</v>
      </c>
      <c r="B3390" s="1">
        <v>44203</v>
      </c>
      <c r="C3390" s="1">
        <v>44203</v>
      </c>
      <c r="D3390" t="s">
        <v>7371</v>
      </c>
      <c r="E3390" t="s">
        <v>1779</v>
      </c>
      <c r="F3390">
        <v>35</v>
      </c>
      <c r="G3390">
        <v>35</v>
      </c>
      <c r="H3390" t="s">
        <v>92</v>
      </c>
      <c r="I3390" t="s">
        <v>81</v>
      </c>
      <c r="J3390" t="s">
        <v>82</v>
      </c>
      <c r="K3390" t="s">
        <v>266</v>
      </c>
      <c r="L3390" t="s">
        <v>111</v>
      </c>
      <c r="M3390" t="s">
        <v>112</v>
      </c>
      <c r="N3390">
        <v>9</v>
      </c>
      <c r="O3390">
        <v>9</v>
      </c>
      <c r="P3390">
        <v>14339.86</v>
      </c>
      <c r="Q3390" s="2">
        <v>0.04</v>
      </c>
      <c r="R3390">
        <v>107237.51</v>
      </c>
      <c r="S3390">
        <v>27378.18</v>
      </c>
      <c r="T3390" s="3">
        <v>0.255</v>
      </c>
      <c r="U3390">
        <v>59.88</v>
      </c>
      <c r="V3390" t="s">
        <v>52</v>
      </c>
      <c r="W3390">
        <v>5</v>
      </c>
      <c r="X3390" t="b">
        <v>0</v>
      </c>
      <c r="Y3390" t="s">
        <v>60</v>
      </c>
      <c r="Z3390" t="s">
        <v>60</v>
      </c>
      <c r="AA3390">
        <v>7</v>
      </c>
      <c r="AB3390">
        <v>7</v>
      </c>
      <c r="AC3390">
        <v>2021</v>
      </c>
      <c r="AD3390" s="1">
        <v>44197</v>
      </c>
      <c r="AE3390" t="s">
        <v>87</v>
      </c>
      <c r="AF3390" t="s">
        <v>69</v>
      </c>
      <c r="AG3390" t="str">
        <f t="shared" si="211"/>
        <v>Include</v>
      </c>
      <c r="AH3390">
        <f t="shared" si="208"/>
        <v>0</v>
      </c>
      <c r="AI3390">
        <f t="shared" si="209"/>
        <v>1</v>
      </c>
      <c r="AJ3390">
        <f t="shared" si="210"/>
        <v>0</v>
      </c>
      <c r="AK3390" s="15">
        <f>1</f>
        <v>1</v>
      </c>
    </row>
    <row r="3391" spans="1:37" x14ac:dyDescent="0.3">
      <c r="A3391" t="s">
        <v>7372</v>
      </c>
      <c r="B3391" s="1">
        <v>44203</v>
      </c>
      <c r="C3391" s="1">
        <v>44203</v>
      </c>
      <c r="D3391" t="s">
        <v>7373</v>
      </c>
      <c r="E3391" t="s">
        <v>665</v>
      </c>
      <c r="F3391">
        <v>37</v>
      </c>
      <c r="G3391">
        <v>37</v>
      </c>
      <c r="H3391" t="s">
        <v>81</v>
      </c>
      <c r="I3391" t="s">
        <v>81</v>
      </c>
      <c r="J3391" t="s">
        <v>48</v>
      </c>
      <c r="K3391" t="s">
        <v>230</v>
      </c>
      <c r="L3391" t="s">
        <v>74</v>
      </c>
      <c r="M3391" t="s">
        <v>127</v>
      </c>
      <c r="N3391">
        <v>10</v>
      </c>
      <c r="O3391">
        <v>10</v>
      </c>
      <c r="P3391">
        <v>60534.21</v>
      </c>
      <c r="Q3391" s="2">
        <v>0.01</v>
      </c>
      <c r="R3391">
        <v>501766.48</v>
      </c>
      <c r="S3391">
        <v>79842.600000000006</v>
      </c>
      <c r="T3391" s="3">
        <v>0.159</v>
      </c>
      <c r="U3391">
        <v>52</v>
      </c>
      <c r="V3391" t="s">
        <v>132</v>
      </c>
      <c r="W3391">
        <v>4</v>
      </c>
      <c r="X3391" t="b">
        <v>0</v>
      </c>
      <c r="Y3391" t="s">
        <v>60</v>
      </c>
      <c r="Z3391" t="s">
        <v>60</v>
      </c>
      <c r="AA3391">
        <v>2</v>
      </c>
      <c r="AB3391">
        <v>2</v>
      </c>
      <c r="AC3391">
        <v>2021</v>
      </c>
      <c r="AD3391" s="1">
        <v>44197</v>
      </c>
      <c r="AE3391" t="s">
        <v>61</v>
      </c>
      <c r="AF3391" t="s">
        <v>69</v>
      </c>
      <c r="AG3391" t="str">
        <f t="shared" si="211"/>
        <v>Include</v>
      </c>
      <c r="AH3391">
        <f t="shared" si="208"/>
        <v>0</v>
      </c>
      <c r="AI3391">
        <f t="shared" si="209"/>
        <v>1</v>
      </c>
      <c r="AJ3391">
        <f t="shared" si="210"/>
        <v>0</v>
      </c>
      <c r="AK3391" s="15">
        <f>1</f>
        <v>1</v>
      </c>
    </row>
    <row r="3392" spans="1:37" x14ac:dyDescent="0.3">
      <c r="A3392" t="s">
        <v>7374</v>
      </c>
      <c r="B3392" s="1">
        <v>44202</v>
      </c>
      <c r="C3392" s="1">
        <v>44202</v>
      </c>
      <c r="D3392" t="s">
        <v>7375</v>
      </c>
      <c r="E3392" t="s">
        <v>399</v>
      </c>
      <c r="F3392">
        <v>18</v>
      </c>
      <c r="G3392">
        <v>18</v>
      </c>
      <c r="H3392" t="s">
        <v>35</v>
      </c>
      <c r="I3392" t="s">
        <v>35</v>
      </c>
      <c r="J3392" t="s">
        <v>48</v>
      </c>
      <c r="K3392" t="s">
        <v>185</v>
      </c>
      <c r="L3392" t="s">
        <v>38</v>
      </c>
      <c r="M3392" t="s">
        <v>93</v>
      </c>
      <c r="N3392">
        <v>2</v>
      </c>
      <c r="O3392">
        <v>2</v>
      </c>
      <c r="P3392">
        <v>586.74</v>
      </c>
      <c r="Q3392" s="2">
        <v>0.39</v>
      </c>
      <c r="R3392">
        <v>617.26</v>
      </c>
      <c r="S3392">
        <v>319.17</v>
      </c>
      <c r="T3392" s="3">
        <v>0.51700000000000002</v>
      </c>
      <c r="U3392">
        <v>83.13</v>
      </c>
      <c r="V3392" t="s">
        <v>68</v>
      </c>
      <c r="X3392" t="b">
        <v>0</v>
      </c>
      <c r="Y3392" t="s">
        <v>60</v>
      </c>
      <c r="Z3392" t="s">
        <v>60</v>
      </c>
      <c r="AA3392">
        <v>6</v>
      </c>
      <c r="AB3392">
        <v>6</v>
      </c>
      <c r="AC3392">
        <v>2021</v>
      </c>
      <c r="AD3392" s="1">
        <v>44197</v>
      </c>
      <c r="AE3392" t="s">
        <v>53</v>
      </c>
      <c r="AF3392" t="s">
        <v>62</v>
      </c>
      <c r="AG3392" t="str">
        <f t="shared" si="211"/>
        <v>Include</v>
      </c>
      <c r="AH3392">
        <f t="shared" si="208"/>
        <v>0</v>
      </c>
      <c r="AI3392">
        <f t="shared" si="209"/>
        <v>1</v>
      </c>
      <c r="AJ3392">
        <f t="shared" si="210"/>
        <v>0</v>
      </c>
      <c r="AK3392" s="15">
        <f>1</f>
        <v>1</v>
      </c>
    </row>
    <row r="3393" spans="1:37" x14ac:dyDescent="0.3">
      <c r="A3393" t="s">
        <v>7376</v>
      </c>
      <c r="B3393" s="1">
        <v>44201</v>
      </c>
      <c r="C3393" s="1">
        <v>44201</v>
      </c>
      <c r="D3393" t="s">
        <v>7377</v>
      </c>
      <c r="E3393" t="s">
        <v>1423</v>
      </c>
      <c r="F3393">
        <v>45</v>
      </c>
      <c r="G3393">
        <v>45</v>
      </c>
      <c r="H3393" t="s">
        <v>173</v>
      </c>
      <c r="I3393" t="s">
        <v>81</v>
      </c>
      <c r="J3393" t="s">
        <v>57</v>
      </c>
      <c r="K3393" t="s">
        <v>205</v>
      </c>
      <c r="L3393" t="s">
        <v>111</v>
      </c>
      <c r="M3393" t="s">
        <v>136</v>
      </c>
      <c r="N3393">
        <v>4</v>
      </c>
      <c r="O3393">
        <v>4</v>
      </c>
      <c r="P3393">
        <v>5092.41</v>
      </c>
      <c r="Q3393" s="2">
        <v>0.23</v>
      </c>
      <c r="R3393">
        <v>13542.42</v>
      </c>
      <c r="S3393">
        <v>3463.99</v>
      </c>
      <c r="T3393" s="3">
        <v>0.25600000000000001</v>
      </c>
      <c r="U3393">
        <v>74.84</v>
      </c>
      <c r="V3393" t="s">
        <v>132</v>
      </c>
      <c r="W3393">
        <v>4</v>
      </c>
      <c r="X3393" t="b">
        <v>0</v>
      </c>
      <c r="Y3393" t="s">
        <v>142</v>
      </c>
      <c r="Z3393" t="s">
        <v>142</v>
      </c>
      <c r="AA3393">
        <v>9</v>
      </c>
      <c r="AB3393">
        <v>9</v>
      </c>
      <c r="AC3393">
        <v>2021</v>
      </c>
      <c r="AD3393" s="1">
        <v>44197</v>
      </c>
      <c r="AE3393" t="s">
        <v>61</v>
      </c>
      <c r="AF3393" t="s">
        <v>43</v>
      </c>
      <c r="AG3393" t="str">
        <f t="shared" si="211"/>
        <v>Include</v>
      </c>
      <c r="AH3393">
        <f t="shared" si="208"/>
        <v>0</v>
      </c>
      <c r="AI3393">
        <f t="shared" si="209"/>
        <v>0</v>
      </c>
      <c r="AJ3393">
        <f t="shared" si="210"/>
        <v>0</v>
      </c>
      <c r="AK3393" s="15">
        <f>1</f>
        <v>1</v>
      </c>
    </row>
    <row r="3394" spans="1:37" x14ac:dyDescent="0.3">
      <c r="A3394" t="s">
        <v>7378</v>
      </c>
      <c r="B3394" s="1">
        <v>44201</v>
      </c>
      <c r="C3394" s="1">
        <v>44201</v>
      </c>
      <c r="D3394" t="s">
        <v>7379</v>
      </c>
      <c r="E3394" t="s">
        <v>802</v>
      </c>
      <c r="F3394">
        <v>33</v>
      </c>
      <c r="G3394">
        <v>33</v>
      </c>
      <c r="H3394" t="s">
        <v>35</v>
      </c>
      <c r="I3394" t="s">
        <v>35</v>
      </c>
      <c r="J3394" t="s">
        <v>48</v>
      </c>
      <c r="K3394" t="s">
        <v>230</v>
      </c>
      <c r="L3394" t="s">
        <v>140</v>
      </c>
      <c r="M3394" t="s">
        <v>206</v>
      </c>
      <c r="N3394">
        <v>999</v>
      </c>
      <c r="P3394">
        <v>3280.13</v>
      </c>
      <c r="Q3394" s="2">
        <v>0.03</v>
      </c>
      <c r="R3394">
        <v>2586345.13</v>
      </c>
      <c r="S3394">
        <v>921794.6</v>
      </c>
      <c r="T3394" s="3">
        <v>0.35599999999999998</v>
      </c>
      <c r="U3394">
        <v>83.69</v>
      </c>
      <c r="V3394" t="s">
        <v>40</v>
      </c>
      <c r="W3394">
        <v>1</v>
      </c>
      <c r="X3394" t="b">
        <v>1</v>
      </c>
      <c r="Y3394" t="s">
        <v>41</v>
      </c>
      <c r="Z3394" t="s">
        <v>41</v>
      </c>
      <c r="AA3394">
        <v>7</v>
      </c>
      <c r="AB3394">
        <v>7</v>
      </c>
      <c r="AC3394">
        <v>2021</v>
      </c>
      <c r="AD3394" s="1">
        <v>44197</v>
      </c>
      <c r="AE3394" t="s">
        <v>87</v>
      </c>
      <c r="AF3394" t="s">
        <v>69</v>
      </c>
      <c r="AG3394" t="str">
        <f t="shared" si="211"/>
        <v>Exclude</v>
      </c>
      <c r="AH3394">
        <f t="shared" ref="AH3394:AH3457" si="212">IF(Z3394="Returned",1,0)</f>
        <v>1</v>
      </c>
      <c r="AI3394">
        <f t="shared" ref="AI3394:AI3457" si="213">IF(OR(Z3394="Delivered",Z3394="Returned"),1,0)</f>
        <v>1</v>
      </c>
      <c r="AJ3394">
        <f t="shared" ref="AJ3394:AJ3457" si="214">IF(Z3394="Cancelled",1,0)</f>
        <v>0</v>
      </c>
      <c r="AK3394" s="15">
        <f>1</f>
        <v>1</v>
      </c>
    </row>
    <row r="3395" spans="1:37" x14ac:dyDescent="0.3">
      <c r="A3395" t="s">
        <v>7380</v>
      </c>
      <c r="B3395" s="1">
        <v>44200</v>
      </c>
      <c r="C3395" s="1">
        <v>44200</v>
      </c>
      <c r="D3395" t="s">
        <v>7381</v>
      </c>
      <c r="E3395" t="s">
        <v>291</v>
      </c>
      <c r="F3395">
        <v>26</v>
      </c>
      <c r="G3395">
        <v>26</v>
      </c>
      <c r="H3395" t="s">
        <v>81</v>
      </c>
      <c r="I3395" t="s">
        <v>81</v>
      </c>
      <c r="J3395" t="s">
        <v>82</v>
      </c>
      <c r="K3395" t="s">
        <v>266</v>
      </c>
      <c r="L3395" t="s">
        <v>50</v>
      </c>
      <c r="M3395" t="s">
        <v>67</v>
      </c>
      <c r="N3395">
        <v>2</v>
      </c>
      <c r="O3395">
        <v>2</v>
      </c>
      <c r="P3395">
        <v>7006.2</v>
      </c>
      <c r="Q3395" s="2">
        <v>0.24</v>
      </c>
      <c r="R3395">
        <v>8461.81</v>
      </c>
      <c r="S3395">
        <v>2133.62</v>
      </c>
      <c r="T3395" s="3">
        <v>0.252</v>
      </c>
      <c r="U3395">
        <v>67.349999999999994</v>
      </c>
      <c r="V3395" t="s">
        <v>76</v>
      </c>
      <c r="W3395">
        <v>2</v>
      </c>
      <c r="X3395" t="b">
        <v>0</v>
      </c>
      <c r="Y3395" t="s">
        <v>60</v>
      </c>
      <c r="Z3395" t="s">
        <v>60</v>
      </c>
      <c r="AA3395">
        <v>7</v>
      </c>
      <c r="AB3395">
        <v>7</v>
      </c>
      <c r="AC3395">
        <v>2021</v>
      </c>
      <c r="AD3395" s="1">
        <v>44197</v>
      </c>
      <c r="AE3395" t="s">
        <v>87</v>
      </c>
      <c r="AF3395" t="s">
        <v>43</v>
      </c>
      <c r="AG3395" t="str">
        <f t="shared" ref="AG3395:AG3458" si="215">IF(N3395=999,"Exclude","Include")</f>
        <v>Include</v>
      </c>
      <c r="AH3395">
        <f t="shared" si="212"/>
        <v>0</v>
      </c>
      <c r="AI3395">
        <f t="shared" si="213"/>
        <v>1</v>
      </c>
      <c r="AJ3395">
        <f t="shared" si="214"/>
        <v>0</v>
      </c>
      <c r="AK3395" s="15">
        <f>1</f>
        <v>1</v>
      </c>
    </row>
    <row r="3396" spans="1:37" x14ac:dyDescent="0.3">
      <c r="A3396" t="s">
        <v>7382</v>
      </c>
      <c r="B3396" s="1">
        <v>44200</v>
      </c>
      <c r="C3396" s="1">
        <v>44200</v>
      </c>
      <c r="D3396" t="s">
        <v>7383</v>
      </c>
      <c r="E3396" t="s">
        <v>529</v>
      </c>
      <c r="F3396">
        <v>25</v>
      </c>
      <c r="G3396">
        <v>25</v>
      </c>
      <c r="H3396" t="s">
        <v>35</v>
      </c>
      <c r="I3396" t="s">
        <v>35</v>
      </c>
      <c r="J3396" t="s">
        <v>116</v>
      </c>
      <c r="K3396" t="s">
        <v>247</v>
      </c>
      <c r="L3396" t="s">
        <v>38</v>
      </c>
      <c r="M3396" t="s">
        <v>181</v>
      </c>
      <c r="N3396">
        <v>5</v>
      </c>
      <c r="O3396">
        <v>5</v>
      </c>
      <c r="P3396">
        <v>2326.77</v>
      </c>
      <c r="Q3396" s="2">
        <v>0.38</v>
      </c>
      <c r="R3396">
        <v>5580.64</v>
      </c>
      <c r="S3396">
        <v>2891.02</v>
      </c>
      <c r="T3396" s="3">
        <v>0.51800000000000002</v>
      </c>
      <c r="U3396">
        <v>74.06</v>
      </c>
      <c r="V3396" t="s">
        <v>40</v>
      </c>
      <c r="W3396">
        <v>4</v>
      </c>
      <c r="X3396" t="b">
        <v>0</v>
      </c>
      <c r="Y3396" t="s">
        <v>142</v>
      </c>
      <c r="Z3396" t="s">
        <v>142</v>
      </c>
      <c r="AC3396">
        <v>2021</v>
      </c>
      <c r="AD3396" s="1">
        <v>44197</v>
      </c>
      <c r="AE3396" t="s">
        <v>53</v>
      </c>
      <c r="AF3396" t="s">
        <v>62</v>
      </c>
      <c r="AG3396" t="str">
        <f t="shared" si="215"/>
        <v>Include</v>
      </c>
      <c r="AH3396">
        <f t="shared" si="212"/>
        <v>0</v>
      </c>
      <c r="AI3396">
        <f t="shared" si="213"/>
        <v>0</v>
      </c>
      <c r="AJ3396">
        <f t="shared" si="214"/>
        <v>0</v>
      </c>
      <c r="AK3396" s="15">
        <f>1</f>
        <v>1</v>
      </c>
    </row>
    <row r="3397" spans="1:37" x14ac:dyDescent="0.3">
      <c r="A3397" t="s">
        <v>7384</v>
      </c>
      <c r="B3397" s="1">
        <v>44198</v>
      </c>
      <c r="C3397" s="1">
        <v>44198</v>
      </c>
      <c r="D3397" t="s">
        <v>7385</v>
      </c>
      <c r="E3397" t="s">
        <v>1404</v>
      </c>
      <c r="F3397">
        <v>22</v>
      </c>
      <c r="G3397">
        <v>22</v>
      </c>
      <c r="H3397" t="s">
        <v>35</v>
      </c>
      <c r="I3397" t="s">
        <v>35</v>
      </c>
      <c r="J3397" t="s">
        <v>116</v>
      </c>
      <c r="K3397" t="s">
        <v>150</v>
      </c>
      <c r="L3397" t="s">
        <v>140</v>
      </c>
      <c r="M3397" t="s">
        <v>358</v>
      </c>
      <c r="N3397">
        <v>6</v>
      </c>
      <c r="O3397">
        <v>6</v>
      </c>
      <c r="P3397">
        <v>2532.5500000000002</v>
      </c>
      <c r="Q3397" s="2">
        <v>0.06</v>
      </c>
      <c r="R3397">
        <v>10659.76</v>
      </c>
      <c r="S3397">
        <v>4546.7299999999996</v>
      </c>
      <c r="T3397" s="3">
        <v>0.42699999999999999</v>
      </c>
      <c r="U3397">
        <v>64.53</v>
      </c>
      <c r="V3397" t="s">
        <v>76</v>
      </c>
      <c r="W3397">
        <v>1</v>
      </c>
      <c r="X3397" t="b">
        <v>0</v>
      </c>
      <c r="Y3397" t="s">
        <v>976</v>
      </c>
      <c r="Z3397" t="s">
        <v>142</v>
      </c>
      <c r="AA3397">
        <v>1</v>
      </c>
      <c r="AB3397">
        <v>1</v>
      </c>
      <c r="AC3397">
        <v>2021</v>
      </c>
      <c r="AD3397" s="1">
        <v>44197</v>
      </c>
      <c r="AE3397" t="s">
        <v>53</v>
      </c>
      <c r="AF3397" t="s">
        <v>69</v>
      </c>
      <c r="AG3397" t="str">
        <f t="shared" si="215"/>
        <v>Include</v>
      </c>
      <c r="AH3397">
        <f t="shared" si="212"/>
        <v>0</v>
      </c>
      <c r="AI3397">
        <f t="shared" si="213"/>
        <v>0</v>
      </c>
      <c r="AJ3397">
        <f t="shared" si="214"/>
        <v>0</v>
      </c>
      <c r="AK3397" s="15">
        <f>1</f>
        <v>1</v>
      </c>
    </row>
    <row r="3398" spans="1:37" x14ac:dyDescent="0.3">
      <c r="A3398" t="s">
        <v>7386</v>
      </c>
      <c r="B3398" s="1">
        <v>44196</v>
      </c>
      <c r="C3398" s="1">
        <v>44196</v>
      </c>
      <c r="D3398" t="s">
        <v>7387</v>
      </c>
      <c r="E3398" t="s">
        <v>1022</v>
      </c>
      <c r="F3398">
        <v>27</v>
      </c>
      <c r="G3398">
        <v>27</v>
      </c>
      <c r="H3398" t="s">
        <v>47</v>
      </c>
      <c r="I3398" t="s">
        <v>47</v>
      </c>
      <c r="J3398" t="s">
        <v>116</v>
      </c>
      <c r="K3398" t="s">
        <v>117</v>
      </c>
      <c r="L3398" t="s">
        <v>50</v>
      </c>
      <c r="M3398" t="s">
        <v>251</v>
      </c>
      <c r="N3398">
        <v>8</v>
      </c>
      <c r="O3398">
        <v>8</v>
      </c>
      <c r="P3398">
        <v>9942.4500000000007</v>
      </c>
      <c r="Q3398" s="2">
        <v>0.03</v>
      </c>
      <c r="R3398">
        <v>60313.96</v>
      </c>
      <c r="S3398">
        <v>18873.68</v>
      </c>
      <c r="T3398" s="3">
        <v>0.313</v>
      </c>
      <c r="U3398">
        <v>68.3</v>
      </c>
      <c r="V3398" t="s">
        <v>99</v>
      </c>
      <c r="W3398">
        <v>5</v>
      </c>
      <c r="X3398" t="b">
        <v>0</v>
      </c>
      <c r="Y3398" t="s">
        <v>100</v>
      </c>
      <c r="Z3398" t="s">
        <v>100</v>
      </c>
      <c r="AA3398">
        <v>4</v>
      </c>
      <c r="AB3398">
        <v>4</v>
      </c>
      <c r="AC3398">
        <v>2020</v>
      </c>
      <c r="AD3398" s="1">
        <v>44166</v>
      </c>
      <c r="AE3398" t="s">
        <v>87</v>
      </c>
      <c r="AF3398" t="s">
        <v>69</v>
      </c>
      <c r="AG3398" t="str">
        <f t="shared" si="215"/>
        <v>Include</v>
      </c>
      <c r="AH3398">
        <f t="shared" si="212"/>
        <v>0</v>
      </c>
      <c r="AI3398">
        <f t="shared" si="213"/>
        <v>0</v>
      </c>
      <c r="AJ3398">
        <f t="shared" si="214"/>
        <v>1</v>
      </c>
      <c r="AK3398" s="15">
        <f>1</f>
        <v>1</v>
      </c>
    </row>
    <row r="3399" spans="1:37" x14ac:dyDescent="0.3">
      <c r="A3399" t="s">
        <v>7388</v>
      </c>
      <c r="B3399" s="1">
        <v>44196</v>
      </c>
      <c r="C3399" s="1">
        <v>44196</v>
      </c>
      <c r="D3399" t="s">
        <v>7389</v>
      </c>
      <c r="E3399" t="s">
        <v>2291</v>
      </c>
      <c r="F3399">
        <v>46</v>
      </c>
      <c r="G3399">
        <v>46</v>
      </c>
      <c r="H3399" t="s">
        <v>35</v>
      </c>
      <c r="I3399" t="s">
        <v>35</v>
      </c>
      <c r="J3399" t="s">
        <v>48</v>
      </c>
      <c r="K3399" t="s">
        <v>230</v>
      </c>
      <c r="L3399" t="s">
        <v>50</v>
      </c>
      <c r="M3399" t="s">
        <v>186</v>
      </c>
      <c r="N3399">
        <v>6</v>
      </c>
      <c r="O3399">
        <v>6</v>
      </c>
      <c r="P3399">
        <v>25745.87</v>
      </c>
      <c r="Q3399" s="2">
        <v>0.38</v>
      </c>
      <c r="R3399">
        <v>68168.41</v>
      </c>
      <c r="S3399">
        <v>19997.5</v>
      </c>
      <c r="T3399" s="3">
        <v>0.29299999999999998</v>
      </c>
      <c r="U3399">
        <v>90.91</v>
      </c>
      <c r="V3399" t="s">
        <v>99</v>
      </c>
      <c r="W3399">
        <v>2</v>
      </c>
      <c r="X3399" t="b">
        <v>0</v>
      </c>
      <c r="Y3399" t="s">
        <v>60</v>
      </c>
      <c r="Z3399" t="s">
        <v>60</v>
      </c>
      <c r="AA3399">
        <v>3</v>
      </c>
      <c r="AB3399">
        <v>3</v>
      </c>
      <c r="AC3399">
        <v>2020</v>
      </c>
      <c r="AD3399" s="1">
        <v>44166</v>
      </c>
      <c r="AE3399" t="s">
        <v>101</v>
      </c>
      <c r="AF3399" t="s">
        <v>62</v>
      </c>
      <c r="AG3399" t="str">
        <f t="shared" si="215"/>
        <v>Include</v>
      </c>
      <c r="AH3399">
        <f t="shared" si="212"/>
        <v>0</v>
      </c>
      <c r="AI3399">
        <f t="shared" si="213"/>
        <v>1</v>
      </c>
      <c r="AJ3399">
        <f t="shared" si="214"/>
        <v>0</v>
      </c>
      <c r="AK3399" s="15">
        <f>1</f>
        <v>1</v>
      </c>
    </row>
    <row r="3400" spans="1:37" x14ac:dyDescent="0.3">
      <c r="A3400" t="s">
        <v>7390</v>
      </c>
      <c r="B3400" s="1">
        <v>44195</v>
      </c>
      <c r="C3400" s="1">
        <v>44195</v>
      </c>
      <c r="D3400" t="s">
        <v>7391</v>
      </c>
      <c r="E3400" t="s">
        <v>901</v>
      </c>
      <c r="F3400">
        <v>33</v>
      </c>
      <c r="G3400">
        <v>33</v>
      </c>
      <c r="H3400" t="s">
        <v>47</v>
      </c>
      <c r="I3400" t="s">
        <v>47</v>
      </c>
      <c r="J3400" t="s">
        <v>57</v>
      </c>
      <c r="K3400" t="s">
        <v>58</v>
      </c>
      <c r="L3400" t="s">
        <v>74</v>
      </c>
      <c r="M3400" t="s">
        <v>235</v>
      </c>
      <c r="N3400">
        <v>7</v>
      </c>
      <c r="O3400">
        <v>7</v>
      </c>
      <c r="P3400">
        <v>56504.32</v>
      </c>
      <c r="Q3400" s="2">
        <v>0.3</v>
      </c>
      <c r="R3400">
        <v>197546.47</v>
      </c>
      <c r="S3400">
        <v>21532.46</v>
      </c>
      <c r="T3400" s="3">
        <v>0.109</v>
      </c>
      <c r="U3400">
        <v>53.78</v>
      </c>
      <c r="V3400" t="s">
        <v>52</v>
      </c>
      <c r="W3400">
        <v>5</v>
      </c>
      <c r="X3400" t="b">
        <v>0</v>
      </c>
      <c r="Y3400" t="s">
        <v>60</v>
      </c>
      <c r="Z3400" t="s">
        <v>60</v>
      </c>
      <c r="AA3400">
        <v>1</v>
      </c>
      <c r="AB3400">
        <v>1</v>
      </c>
      <c r="AC3400">
        <v>2020</v>
      </c>
      <c r="AD3400" s="1">
        <v>44166</v>
      </c>
      <c r="AE3400" t="s">
        <v>87</v>
      </c>
      <c r="AF3400" t="s">
        <v>43</v>
      </c>
      <c r="AG3400" t="str">
        <f t="shared" si="215"/>
        <v>Include</v>
      </c>
      <c r="AH3400">
        <f t="shared" si="212"/>
        <v>0</v>
      </c>
      <c r="AI3400">
        <f t="shared" si="213"/>
        <v>1</v>
      </c>
      <c r="AJ3400">
        <f t="shared" si="214"/>
        <v>0</v>
      </c>
      <c r="AK3400" s="15">
        <f>1</f>
        <v>1</v>
      </c>
    </row>
    <row r="3401" spans="1:37" x14ac:dyDescent="0.3">
      <c r="A3401" t="s">
        <v>7392</v>
      </c>
      <c r="B3401" s="1">
        <v>44195</v>
      </c>
      <c r="C3401" s="1">
        <v>44195</v>
      </c>
      <c r="D3401" t="s">
        <v>7393</v>
      </c>
      <c r="E3401" t="s">
        <v>460</v>
      </c>
      <c r="F3401">
        <v>20</v>
      </c>
      <c r="G3401">
        <v>20</v>
      </c>
      <c r="H3401" t="s">
        <v>35</v>
      </c>
      <c r="I3401" t="s">
        <v>35</v>
      </c>
      <c r="J3401" t="s">
        <v>82</v>
      </c>
      <c r="K3401" t="s">
        <v>83</v>
      </c>
      <c r="L3401" t="s">
        <v>140</v>
      </c>
      <c r="M3401" t="s">
        <v>219</v>
      </c>
      <c r="N3401">
        <v>4</v>
      </c>
      <c r="O3401">
        <v>4</v>
      </c>
      <c r="P3401">
        <v>3596.85</v>
      </c>
      <c r="Q3401" s="2">
        <v>0.25</v>
      </c>
      <c r="R3401">
        <v>7577.9</v>
      </c>
      <c r="S3401">
        <v>2505.62</v>
      </c>
      <c r="T3401" s="3">
        <v>0.33100000000000002</v>
      </c>
      <c r="U3401">
        <v>61.39</v>
      </c>
      <c r="V3401" t="s">
        <v>132</v>
      </c>
      <c r="W3401">
        <v>1</v>
      </c>
      <c r="X3401" t="b">
        <v>1</v>
      </c>
      <c r="Y3401" t="s">
        <v>41</v>
      </c>
      <c r="Z3401" t="s">
        <v>41</v>
      </c>
      <c r="AA3401">
        <v>7</v>
      </c>
      <c r="AB3401">
        <v>7</v>
      </c>
      <c r="AC3401">
        <v>2020</v>
      </c>
      <c r="AD3401" s="1">
        <v>44166</v>
      </c>
      <c r="AE3401" t="s">
        <v>53</v>
      </c>
      <c r="AF3401" t="s">
        <v>43</v>
      </c>
      <c r="AG3401" t="str">
        <f t="shared" si="215"/>
        <v>Include</v>
      </c>
      <c r="AH3401">
        <f t="shared" si="212"/>
        <v>1</v>
      </c>
      <c r="AI3401">
        <f t="shared" si="213"/>
        <v>1</v>
      </c>
      <c r="AJ3401">
        <f t="shared" si="214"/>
        <v>0</v>
      </c>
      <c r="AK3401" s="15">
        <f>1</f>
        <v>1</v>
      </c>
    </row>
    <row r="3402" spans="1:37" x14ac:dyDescent="0.3">
      <c r="A3402" t="s">
        <v>7394</v>
      </c>
      <c r="B3402" s="1">
        <v>44195</v>
      </c>
      <c r="C3402" s="1">
        <v>44195</v>
      </c>
      <c r="D3402" t="s">
        <v>7395</v>
      </c>
      <c r="E3402" t="s">
        <v>1868</v>
      </c>
      <c r="F3402">
        <v>23</v>
      </c>
      <c r="G3402">
        <v>23</v>
      </c>
      <c r="H3402" t="s">
        <v>274</v>
      </c>
      <c r="I3402" t="s">
        <v>81</v>
      </c>
      <c r="J3402" t="s">
        <v>116</v>
      </c>
      <c r="K3402" t="s">
        <v>247</v>
      </c>
      <c r="L3402" t="s">
        <v>111</v>
      </c>
      <c r="M3402" t="s">
        <v>112</v>
      </c>
      <c r="N3402">
        <v>3</v>
      </c>
      <c r="O3402">
        <v>3</v>
      </c>
      <c r="P3402">
        <v>642.91</v>
      </c>
      <c r="Q3402" s="2">
        <v>0.33</v>
      </c>
      <c r="R3402">
        <v>879.77</v>
      </c>
      <c r="S3402">
        <v>176.34</v>
      </c>
      <c r="T3402" s="3">
        <v>0.2</v>
      </c>
      <c r="U3402">
        <v>61.52</v>
      </c>
      <c r="V3402" t="s">
        <v>132</v>
      </c>
      <c r="W3402">
        <v>2</v>
      </c>
      <c r="X3402" t="b">
        <v>1</v>
      </c>
      <c r="Y3402" t="s">
        <v>41</v>
      </c>
      <c r="Z3402" t="s">
        <v>41</v>
      </c>
      <c r="AA3402">
        <v>6</v>
      </c>
      <c r="AB3402">
        <v>6</v>
      </c>
      <c r="AC3402">
        <v>2020</v>
      </c>
      <c r="AD3402" s="1">
        <v>44166</v>
      </c>
      <c r="AE3402" t="s">
        <v>53</v>
      </c>
      <c r="AF3402" t="s">
        <v>62</v>
      </c>
      <c r="AG3402" t="str">
        <f t="shared" si="215"/>
        <v>Include</v>
      </c>
      <c r="AH3402">
        <f t="shared" si="212"/>
        <v>1</v>
      </c>
      <c r="AI3402">
        <f t="shared" si="213"/>
        <v>1</v>
      </c>
      <c r="AJ3402">
        <f t="shared" si="214"/>
        <v>0</v>
      </c>
      <c r="AK3402" s="15">
        <f>1</f>
        <v>1</v>
      </c>
    </row>
    <row r="3403" spans="1:37" x14ac:dyDescent="0.3">
      <c r="A3403" t="s">
        <v>7396</v>
      </c>
      <c r="B3403" s="1">
        <v>44194</v>
      </c>
      <c r="C3403" s="1">
        <v>44194</v>
      </c>
      <c r="D3403" t="s">
        <v>7397</v>
      </c>
      <c r="E3403" t="s">
        <v>2631</v>
      </c>
      <c r="F3403">
        <v>38</v>
      </c>
      <c r="G3403">
        <v>38</v>
      </c>
      <c r="H3403" t="s">
        <v>340</v>
      </c>
      <c r="I3403" t="s">
        <v>35</v>
      </c>
      <c r="J3403" t="s">
        <v>48</v>
      </c>
      <c r="K3403" t="s">
        <v>230</v>
      </c>
      <c r="L3403" t="s">
        <v>38</v>
      </c>
      <c r="M3403" t="s">
        <v>39</v>
      </c>
      <c r="N3403">
        <v>4</v>
      </c>
      <c r="O3403">
        <v>4</v>
      </c>
      <c r="P3403">
        <v>197.52</v>
      </c>
      <c r="Q3403" s="2">
        <v>0.35</v>
      </c>
      <c r="R3403">
        <v>379.18</v>
      </c>
      <c r="S3403">
        <v>169.93</v>
      </c>
      <c r="T3403" s="3">
        <v>0.44800000000000001</v>
      </c>
      <c r="U3403">
        <v>61.28</v>
      </c>
      <c r="V3403" t="s">
        <v>40</v>
      </c>
      <c r="W3403">
        <v>3</v>
      </c>
      <c r="X3403" t="b">
        <v>0</v>
      </c>
      <c r="Y3403" t="s">
        <v>60</v>
      </c>
      <c r="Z3403" t="s">
        <v>60</v>
      </c>
      <c r="AA3403">
        <v>2</v>
      </c>
      <c r="AB3403">
        <v>2</v>
      </c>
      <c r="AC3403">
        <v>2020</v>
      </c>
      <c r="AD3403" s="1">
        <v>44166</v>
      </c>
      <c r="AE3403" t="s">
        <v>61</v>
      </c>
      <c r="AF3403" t="s">
        <v>62</v>
      </c>
      <c r="AG3403" t="str">
        <f t="shared" si="215"/>
        <v>Include</v>
      </c>
      <c r="AH3403">
        <f t="shared" si="212"/>
        <v>0</v>
      </c>
      <c r="AI3403">
        <f t="shared" si="213"/>
        <v>1</v>
      </c>
      <c r="AJ3403">
        <f t="shared" si="214"/>
        <v>0</v>
      </c>
      <c r="AK3403" s="15">
        <f>1</f>
        <v>1</v>
      </c>
    </row>
    <row r="3404" spans="1:37" x14ac:dyDescent="0.3">
      <c r="A3404" t="s">
        <v>7398</v>
      </c>
      <c r="B3404" s="1">
        <v>44194</v>
      </c>
      <c r="C3404" s="1">
        <v>44194</v>
      </c>
      <c r="D3404" t="s">
        <v>7399</v>
      </c>
      <c r="E3404" t="s">
        <v>731</v>
      </c>
      <c r="F3404">
        <v>48</v>
      </c>
      <c r="G3404">
        <v>48</v>
      </c>
      <c r="H3404" t="s">
        <v>35</v>
      </c>
      <c r="I3404" t="s">
        <v>35</v>
      </c>
      <c r="J3404" t="s">
        <v>82</v>
      </c>
      <c r="K3404" t="s">
        <v>83</v>
      </c>
      <c r="L3404" t="s">
        <v>111</v>
      </c>
      <c r="M3404" t="s">
        <v>856</v>
      </c>
      <c r="N3404">
        <v>4</v>
      </c>
      <c r="O3404">
        <v>4</v>
      </c>
      <c r="P3404">
        <v>2347.62</v>
      </c>
      <c r="Q3404" s="2">
        <v>0.22</v>
      </c>
      <c r="R3404">
        <v>5426.75</v>
      </c>
      <c r="S3404">
        <v>1694.29</v>
      </c>
      <c r="T3404" s="3">
        <v>0.312</v>
      </c>
      <c r="U3404">
        <v>36.229999999999997</v>
      </c>
      <c r="V3404" t="s">
        <v>132</v>
      </c>
      <c r="W3404">
        <v>1</v>
      </c>
      <c r="X3404" t="b">
        <v>0</v>
      </c>
      <c r="Y3404" t="s">
        <v>60</v>
      </c>
      <c r="Z3404" t="s">
        <v>60</v>
      </c>
      <c r="AA3404">
        <v>10</v>
      </c>
      <c r="AB3404">
        <v>10</v>
      </c>
      <c r="AC3404">
        <v>2020</v>
      </c>
      <c r="AD3404" s="1">
        <v>44166</v>
      </c>
      <c r="AE3404" t="s">
        <v>101</v>
      </c>
      <c r="AF3404" t="s">
        <v>43</v>
      </c>
      <c r="AG3404" t="str">
        <f t="shared" si="215"/>
        <v>Include</v>
      </c>
      <c r="AH3404">
        <f t="shared" si="212"/>
        <v>0</v>
      </c>
      <c r="AI3404">
        <f t="shared" si="213"/>
        <v>1</v>
      </c>
      <c r="AJ3404">
        <f t="shared" si="214"/>
        <v>0</v>
      </c>
      <c r="AK3404" s="15">
        <f>1</f>
        <v>1</v>
      </c>
    </row>
    <row r="3405" spans="1:37" x14ac:dyDescent="0.3">
      <c r="A3405" t="s">
        <v>7400</v>
      </c>
      <c r="B3405" s="1">
        <v>44194</v>
      </c>
      <c r="C3405" s="1">
        <v>44194</v>
      </c>
      <c r="D3405" t="s">
        <v>7401</v>
      </c>
      <c r="E3405" t="s">
        <v>1627</v>
      </c>
      <c r="F3405">
        <v>57</v>
      </c>
      <c r="G3405">
        <v>57</v>
      </c>
      <c r="H3405" t="s">
        <v>81</v>
      </c>
      <c r="I3405" t="s">
        <v>81</v>
      </c>
      <c r="J3405" t="s">
        <v>116</v>
      </c>
      <c r="K3405" t="s">
        <v>247</v>
      </c>
      <c r="L3405" t="s">
        <v>74</v>
      </c>
      <c r="M3405" t="s">
        <v>261</v>
      </c>
      <c r="N3405">
        <v>4</v>
      </c>
      <c r="O3405">
        <v>4</v>
      </c>
      <c r="P3405">
        <v>13059.62</v>
      </c>
      <c r="Q3405" s="2">
        <v>0.11</v>
      </c>
      <c r="R3405">
        <v>35330.160000000003</v>
      </c>
      <c r="S3405">
        <v>4782.4399999999996</v>
      </c>
      <c r="T3405" s="3">
        <v>0.13500000000000001</v>
      </c>
      <c r="U3405">
        <v>56.15</v>
      </c>
      <c r="V3405" t="s">
        <v>76</v>
      </c>
      <c r="W3405">
        <v>4</v>
      </c>
      <c r="X3405" t="b">
        <v>1</v>
      </c>
      <c r="Y3405" t="s">
        <v>41</v>
      </c>
      <c r="Z3405" t="s">
        <v>41</v>
      </c>
      <c r="AA3405">
        <v>7</v>
      </c>
      <c r="AB3405">
        <v>7</v>
      </c>
      <c r="AC3405">
        <v>2020</v>
      </c>
      <c r="AD3405" s="1">
        <v>44166</v>
      </c>
      <c r="AE3405" t="s">
        <v>101</v>
      </c>
      <c r="AF3405" t="s">
        <v>88</v>
      </c>
      <c r="AG3405" t="str">
        <f t="shared" si="215"/>
        <v>Include</v>
      </c>
      <c r="AH3405">
        <f t="shared" si="212"/>
        <v>1</v>
      </c>
      <c r="AI3405">
        <f t="shared" si="213"/>
        <v>1</v>
      </c>
      <c r="AJ3405">
        <f t="shared" si="214"/>
        <v>0</v>
      </c>
      <c r="AK3405" s="15">
        <f>1</f>
        <v>1</v>
      </c>
    </row>
    <row r="3406" spans="1:37" x14ac:dyDescent="0.3">
      <c r="A3406" t="s">
        <v>7402</v>
      </c>
      <c r="B3406" s="1">
        <v>44193</v>
      </c>
      <c r="C3406" s="1">
        <v>44193</v>
      </c>
      <c r="D3406" t="s">
        <v>7403</v>
      </c>
      <c r="E3406" t="s">
        <v>1453</v>
      </c>
      <c r="F3406">
        <v>37</v>
      </c>
      <c r="G3406">
        <v>37</v>
      </c>
      <c r="H3406" t="s">
        <v>47</v>
      </c>
      <c r="I3406" t="s">
        <v>47</v>
      </c>
      <c r="J3406" t="s">
        <v>48</v>
      </c>
      <c r="K3406" t="s">
        <v>49</v>
      </c>
      <c r="L3406" t="s">
        <v>84</v>
      </c>
      <c r="M3406" t="s">
        <v>146</v>
      </c>
      <c r="N3406">
        <v>8</v>
      </c>
      <c r="O3406">
        <v>8</v>
      </c>
      <c r="P3406">
        <v>491.76</v>
      </c>
      <c r="Q3406" s="2">
        <v>0.08</v>
      </c>
      <c r="R3406">
        <v>2780.1</v>
      </c>
      <c r="S3406">
        <v>223.65</v>
      </c>
      <c r="T3406" s="3">
        <v>0.08</v>
      </c>
      <c r="U3406">
        <v>61.84</v>
      </c>
      <c r="V3406" t="s">
        <v>76</v>
      </c>
      <c r="W3406">
        <v>2</v>
      </c>
      <c r="X3406" t="b">
        <v>0</v>
      </c>
      <c r="Y3406" t="s">
        <v>60</v>
      </c>
      <c r="Z3406" t="s">
        <v>60</v>
      </c>
      <c r="AA3406">
        <v>4</v>
      </c>
      <c r="AB3406">
        <v>4</v>
      </c>
      <c r="AC3406">
        <v>2020</v>
      </c>
      <c r="AD3406" s="1">
        <v>44166</v>
      </c>
      <c r="AE3406" t="s">
        <v>61</v>
      </c>
      <c r="AF3406" t="s">
        <v>69</v>
      </c>
      <c r="AG3406" t="str">
        <f t="shared" si="215"/>
        <v>Include</v>
      </c>
      <c r="AH3406">
        <f t="shared" si="212"/>
        <v>0</v>
      </c>
      <c r="AI3406">
        <f t="shared" si="213"/>
        <v>1</v>
      </c>
      <c r="AJ3406">
        <f t="shared" si="214"/>
        <v>0</v>
      </c>
      <c r="AK3406" s="15">
        <f>1</f>
        <v>1</v>
      </c>
    </row>
    <row r="3407" spans="1:37" x14ac:dyDescent="0.3">
      <c r="A3407" t="s">
        <v>7404</v>
      </c>
      <c r="B3407" s="1">
        <v>44193</v>
      </c>
      <c r="C3407" s="1">
        <v>44193</v>
      </c>
      <c r="D3407" t="s">
        <v>7405</v>
      </c>
      <c r="E3407" t="s">
        <v>938</v>
      </c>
      <c r="F3407">
        <v>52</v>
      </c>
      <c r="G3407">
        <v>52</v>
      </c>
      <c r="H3407" t="s">
        <v>47</v>
      </c>
      <c r="I3407" t="s">
        <v>47</v>
      </c>
      <c r="J3407" t="s">
        <v>116</v>
      </c>
      <c r="K3407" t="s">
        <v>260</v>
      </c>
      <c r="L3407" t="s">
        <v>84</v>
      </c>
      <c r="M3407" t="s">
        <v>490</v>
      </c>
      <c r="N3407">
        <v>7</v>
      </c>
      <c r="O3407">
        <v>7</v>
      </c>
      <c r="P3407">
        <v>103.75</v>
      </c>
      <c r="Q3407" s="2">
        <v>0.32</v>
      </c>
      <c r="R3407">
        <v>344.42</v>
      </c>
      <c r="S3407">
        <v>34.770000000000003</v>
      </c>
      <c r="T3407" s="3">
        <v>0.10100000000000001</v>
      </c>
      <c r="U3407">
        <v>67.069999999999993</v>
      </c>
      <c r="V3407" t="s">
        <v>132</v>
      </c>
      <c r="W3407">
        <v>5</v>
      </c>
      <c r="X3407" t="b">
        <v>0</v>
      </c>
      <c r="Y3407" t="s">
        <v>60</v>
      </c>
      <c r="Z3407" t="s">
        <v>60</v>
      </c>
      <c r="AA3407">
        <v>4</v>
      </c>
      <c r="AB3407">
        <v>4</v>
      </c>
      <c r="AC3407">
        <v>2020</v>
      </c>
      <c r="AD3407" s="1">
        <v>44166</v>
      </c>
      <c r="AE3407" t="s">
        <v>101</v>
      </c>
      <c r="AF3407" t="s">
        <v>62</v>
      </c>
      <c r="AG3407" t="str">
        <f t="shared" si="215"/>
        <v>Include</v>
      </c>
      <c r="AH3407">
        <f t="shared" si="212"/>
        <v>0</v>
      </c>
      <c r="AI3407">
        <f t="shared" si="213"/>
        <v>1</v>
      </c>
      <c r="AJ3407">
        <f t="shared" si="214"/>
        <v>0</v>
      </c>
      <c r="AK3407" s="15">
        <f>1</f>
        <v>1</v>
      </c>
    </row>
    <row r="3408" spans="1:37" x14ac:dyDescent="0.3">
      <c r="A3408" t="s">
        <v>7406</v>
      </c>
      <c r="B3408" s="1">
        <v>44193</v>
      </c>
      <c r="C3408" s="1">
        <v>44193</v>
      </c>
      <c r="D3408" t="s">
        <v>7407</v>
      </c>
      <c r="E3408" t="s">
        <v>684</v>
      </c>
      <c r="F3408">
        <v>41</v>
      </c>
      <c r="G3408">
        <v>41</v>
      </c>
      <c r="H3408" t="s">
        <v>47</v>
      </c>
      <c r="I3408" t="s">
        <v>47</v>
      </c>
      <c r="J3408" t="s">
        <v>48</v>
      </c>
      <c r="K3408" t="s">
        <v>226</v>
      </c>
      <c r="L3408" t="s">
        <v>111</v>
      </c>
      <c r="M3408" t="s">
        <v>112</v>
      </c>
      <c r="N3408">
        <v>3</v>
      </c>
      <c r="O3408">
        <v>3</v>
      </c>
      <c r="P3408">
        <v>7407.34</v>
      </c>
      <c r="Q3408" s="2">
        <v>0.1</v>
      </c>
      <c r="R3408">
        <v>11320.18</v>
      </c>
      <c r="S3408">
        <v>2114.9</v>
      </c>
      <c r="T3408" s="3">
        <v>0.187</v>
      </c>
      <c r="U3408">
        <v>49.05</v>
      </c>
      <c r="V3408" t="s">
        <v>132</v>
      </c>
      <c r="W3408">
        <v>5</v>
      </c>
      <c r="X3408" t="b">
        <v>0</v>
      </c>
      <c r="Y3408" t="s">
        <v>60</v>
      </c>
      <c r="Z3408" t="s">
        <v>60</v>
      </c>
      <c r="AA3408">
        <v>7</v>
      </c>
      <c r="AB3408">
        <v>7</v>
      </c>
      <c r="AC3408">
        <v>2020</v>
      </c>
      <c r="AD3408" s="1">
        <v>44166</v>
      </c>
      <c r="AE3408" t="s">
        <v>61</v>
      </c>
      <c r="AF3408" t="s">
        <v>69</v>
      </c>
      <c r="AG3408" t="str">
        <f t="shared" si="215"/>
        <v>Include</v>
      </c>
      <c r="AH3408">
        <f t="shared" si="212"/>
        <v>0</v>
      </c>
      <c r="AI3408">
        <f t="shared" si="213"/>
        <v>1</v>
      </c>
      <c r="AJ3408">
        <f t="shared" si="214"/>
        <v>0</v>
      </c>
      <c r="AK3408" s="15">
        <f>1</f>
        <v>1</v>
      </c>
    </row>
    <row r="3409" spans="1:37" x14ac:dyDescent="0.3">
      <c r="A3409" t="s">
        <v>7408</v>
      </c>
      <c r="B3409" s="1">
        <v>44193</v>
      </c>
      <c r="C3409" s="1">
        <v>44193</v>
      </c>
      <c r="D3409" t="s">
        <v>842</v>
      </c>
      <c r="E3409" t="s">
        <v>2609</v>
      </c>
      <c r="F3409">
        <v>44</v>
      </c>
      <c r="G3409">
        <v>44</v>
      </c>
      <c r="H3409" t="s">
        <v>47</v>
      </c>
      <c r="I3409" t="s">
        <v>47</v>
      </c>
      <c r="J3409" t="s">
        <v>82</v>
      </c>
      <c r="K3409" t="s">
        <v>266</v>
      </c>
      <c r="L3409" t="s">
        <v>140</v>
      </c>
      <c r="M3409" t="s">
        <v>219</v>
      </c>
      <c r="N3409">
        <v>8</v>
      </c>
      <c r="O3409">
        <v>8</v>
      </c>
      <c r="P3409">
        <v>1635.94</v>
      </c>
      <c r="Q3409" s="2">
        <v>0.17</v>
      </c>
      <c r="R3409">
        <v>7364.45</v>
      </c>
      <c r="S3409">
        <v>1973.68</v>
      </c>
      <c r="T3409" s="3">
        <v>0.26800000000000002</v>
      </c>
      <c r="U3409">
        <v>58.56</v>
      </c>
      <c r="V3409" t="s">
        <v>40</v>
      </c>
      <c r="W3409">
        <v>4</v>
      </c>
      <c r="X3409" t="b">
        <v>0</v>
      </c>
      <c r="Y3409" t="s">
        <v>60</v>
      </c>
      <c r="Z3409" t="s">
        <v>60</v>
      </c>
      <c r="AA3409">
        <v>7</v>
      </c>
      <c r="AB3409">
        <v>7</v>
      </c>
      <c r="AC3409">
        <v>2020</v>
      </c>
      <c r="AD3409" s="1">
        <v>44166</v>
      </c>
      <c r="AE3409" t="s">
        <v>61</v>
      </c>
      <c r="AF3409" t="s">
        <v>88</v>
      </c>
      <c r="AG3409" t="str">
        <f t="shared" si="215"/>
        <v>Include</v>
      </c>
      <c r="AH3409">
        <f t="shared" si="212"/>
        <v>0</v>
      </c>
      <c r="AI3409">
        <f t="shared" si="213"/>
        <v>1</v>
      </c>
      <c r="AJ3409">
        <f t="shared" si="214"/>
        <v>0</v>
      </c>
      <c r="AK3409" s="15">
        <f>1</f>
        <v>1</v>
      </c>
    </row>
    <row r="3410" spans="1:37" x14ac:dyDescent="0.3">
      <c r="A3410" t="s">
        <v>7409</v>
      </c>
      <c r="B3410" s="1">
        <v>44192</v>
      </c>
      <c r="C3410" s="1">
        <v>44192</v>
      </c>
      <c r="D3410" t="s">
        <v>3289</v>
      </c>
      <c r="E3410" t="s">
        <v>218</v>
      </c>
      <c r="F3410">
        <v>39</v>
      </c>
      <c r="G3410">
        <v>39</v>
      </c>
      <c r="H3410" t="s">
        <v>35</v>
      </c>
      <c r="I3410" t="s">
        <v>35</v>
      </c>
      <c r="J3410" t="s">
        <v>82</v>
      </c>
      <c r="K3410" t="s">
        <v>122</v>
      </c>
      <c r="L3410" t="s">
        <v>140</v>
      </c>
      <c r="M3410" t="s">
        <v>190</v>
      </c>
      <c r="N3410">
        <v>3</v>
      </c>
      <c r="O3410">
        <v>3</v>
      </c>
      <c r="P3410">
        <v>487.67</v>
      </c>
      <c r="Q3410" s="2">
        <v>0.18</v>
      </c>
      <c r="R3410">
        <v>822.61</v>
      </c>
      <c r="S3410">
        <v>342.21</v>
      </c>
      <c r="T3410" s="3">
        <v>0.41599999999999998</v>
      </c>
      <c r="U3410">
        <v>83.7</v>
      </c>
      <c r="V3410" t="s">
        <v>52</v>
      </c>
      <c r="W3410">
        <v>3</v>
      </c>
      <c r="X3410" t="b">
        <v>0</v>
      </c>
      <c r="Y3410" t="s">
        <v>60</v>
      </c>
      <c r="Z3410" t="s">
        <v>60</v>
      </c>
      <c r="AA3410">
        <v>7</v>
      </c>
      <c r="AB3410">
        <v>7</v>
      </c>
      <c r="AC3410">
        <v>2020</v>
      </c>
      <c r="AD3410" s="1">
        <v>44166</v>
      </c>
      <c r="AE3410" t="s">
        <v>61</v>
      </c>
      <c r="AF3410" t="s">
        <v>88</v>
      </c>
      <c r="AG3410" t="str">
        <f t="shared" si="215"/>
        <v>Include</v>
      </c>
      <c r="AH3410">
        <f t="shared" si="212"/>
        <v>0</v>
      </c>
      <c r="AI3410">
        <f t="shared" si="213"/>
        <v>1</v>
      </c>
      <c r="AJ3410">
        <f t="shared" si="214"/>
        <v>0</v>
      </c>
      <c r="AK3410" s="15">
        <f>1</f>
        <v>1</v>
      </c>
    </row>
    <row r="3411" spans="1:37" x14ac:dyDescent="0.3">
      <c r="A3411" t="s">
        <v>7410</v>
      </c>
      <c r="B3411" s="1">
        <v>44192</v>
      </c>
      <c r="C3411" s="1">
        <v>44192</v>
      </c>
      <c r="D3411" t="s">
        <v>7411</v>
      </c>
      <c r="E3411" t="s">
        <v>405</v>
      </c>
      <c r="F3411">
        <v>33</v>
      </c>
      <c r="G3411">
        <v>33</v>
      </c>
      <c r="H3411" t="s">
        <v>35</v>
      </c>
      <c r="I3411" t="s">
        <v>35</v>
      </c>
      <c r="J3411" t="s">
        <v>116</v>
      </c>
      <c r="K3411" t="s">
        <v>150</v>
      </c>
      <c r="L3411" t="s">
        <v>50</v>
      </c>
      <c r="M3411" t="s">
        <v>186</v>
      </c>
      <c r="N3411">
        <v>10</v>
      </c>
      <c r="O3411">
        <v>10</v>
      </c>
      <c r="P3411">
        <v>20725.97</v>
      </c>
      <c r="Q3411" s="2">
        <v>0.06</v>
      </c>
      <c r="R3411">
        <v>123725.25</v>
      </c>
      <c r="S3411">
        <v>32970.370000000003</v>
      </c>
      <c r="T3411" s="3">
        <v>0.26600000000000001</v>
      </c>
      <c r="U3411">
        <v>54.51</v>
      </c>
      <c r="V3411" t="s">
        <v>132</v>
      </c>
      <c r="W3411">
        <v>5</v>
      </c>
      <c r="X3411" t="b">
        <v>0</v>
      </c>
      <c r="Y3411" t="s">
        <v>100</v>
      </c>
      <c r="Z3411" t="s">
        <v>100</v>
      </c>
      <c r="AA3411">
        <v>5</v>
      </c>
      <c r="AB3411">
        <v>5</v>
      </c>
      <c r="AC3411">
        <v>2020</v>
      </c>
      <c r="AD3411" s="1">
        <v>44166</v>
      </c>
      <c r="AE3411" t="s">
        <v>87</v>
      </c>
      <c r="AF3411" t="s">
        <v>69</v>
      </c>
      <c r="AG3411" t="str">
        <f t="shared" si="215"/>
        <v>Include</v>
      </c>
      <c r="AH3411">
        <f t="shared" si="212"/>
        <v>0</v>
      </c>
      <c r="AI3411">
        <f t="shared" si="213"/>
        <v>0</v>
      </c>
      <c r="AJ3411">
        <f t="shared" si="214"/>
        <v>1</v>
      </c>
      <c r="AK3411" s="15">
        <f>1</f>
        <v>1</v>
      </c>
    </row>
    <row r="3412" spans="1:37" x14ac:dyDescent="0.3">
      <c r="A3412" t="s">
        <v>7412</v>
      </c>
      <c r="B3412" s="1">
        <v>44191</v>
      </c>
      <c r="C3412" s="1">
        <v>44191</v>
      </c>
      <c r="D3412" t="s">
        <v>7413</v>
      </c>
      <c r="E3412" t="s">
        <v>331</v>
      </c>
      <c r="F3412">
        <v>36</v>
      </c>
      <c r="G3412">
        <v>36</v>
      </c>
      <c r="H3412" t="s">
        <v>35</v>
      </c>
      <c r="I3412" t="s">
        <v>35</v>
      </c>
      <c r="J3412" t="s">
        <v>48</v>
      </c>
      <c r="K3412" t="s">
        <v>230</v>
      </c>
      <c r="L3412" t="s">
        <v>84</v>
      </c>
      <c r="M3412" t="s">
        <v>279</v>
      </c>
      <c r="N3412">
        <v>8</v>
      </c>
      <c r="O3412">
        <v>8</v>
      </c>
      <c r="P3412">
        <v>312.61</v>
      </c>
      <c r="Q3412" s="2">
        <v>0.28999999999999998</v>
      </c>
      <c r="R3412">
        <v>1360.85</v>
      </c>
      <c r="S3412">
        <v>78.900000000000006</v>
      </c>
      <c r="T3412" s="3">
        <v>5.8000000000000003E-2</v>
      </c>
      <c r="U3412">
        <v>88.49</v>
      </c>
      <c r="V3412" t="s">
        <v>99</v>
      </c>
      <c r="W3412">
        <v>4</v>
      </c>
      <c r="X3412" t="b">
        <v>0</v>
      </c>
      <c r="Y3412" t="s">
        <v>60</v>
      </c>
      <c r="Z3412" t="s">
        <v>60</v>
      </c>
      <c r="AA3412">
        <v>9</v>
      </c>
      <c r="AB3412">
        <v>9</v>
      </c>
      <c r="AC3412">
        <v>2020</v>
      </c>
      <c r="AD3412" s="1">
        <v>44166</v>
      </c>
      <c r="AE3412" t="s">
        <v>61</v>
      </c>
      <c r="AF3412" t="s">
        <v>43</v>
      </c>
      <c r="AG3412" t="str">
        <f t="shared" si="215"/>
        <v>Include</v>
      </c>
      <c r="AH3412">
        <f t="shared" si="212"/>
        <v>0</v>
      </c>
      <c r="AI3412">
        <f t="shared" si="213"/>
        <v>1</v>
      </c>
      <c r="AJ3412">
        <f t="shared" si="214"/>
        <v>0</v>
      </c>
      <c r="AK3412" s="15">
        <f>1</f>
        <v>1</v>
      </c>
    </row>
    <row r="3413" spans="1:37" x14ac:dyDescent="0.3">
      <c r="A3413" t="s">
        <v>7414</v>
      </c>
      <c r="B3413" s="1">
        <v>44191</v>
      </c>
      <c r="C3413" s="1">
        <v>44191</v>
      </c>
      <c r="D3413" t="s">
        <v>7415</v>
      </c>
      <c r="E3413" t="s">
        <v>121</v>
      </c>
      <c r="F3413">
        <v>41</v>
      </c>
      <c r="G3413">
        <v>41</v>
      </c>
      <c r="H3413" t="s">
        <v>212</v>
      </c>
      <c r="I3413" t="s">
        <v>35</v>
      </c>
      <c r="J3413" t="s">
        <v>36</v>
      </c>
      <c r="K3413" t="s">
        <v>239</v>
      </c>
      <c r="L3413" t="s">
        <v>38</v>
      </c>
      <c r="M3413" t="s">
        <v>181</v>
      </c>
      <c r="N3413">
        <v>4</v>
      </c>
      <c r="O3413">
        <v>4</v>
      </c>
      <c r="P3413">
        <v>2326.66</v>
      </c>
      <c r="Q3413" s="2">
        <v>0.09</v>
      </c>
      <c r="R3413">
        <v>5850.88</v>
      </c>
      <c r="S3413">
        <v>3176.85</v>
      </c>
      <c r="T3413" s="3">
        <v>0.54300000000000004</v>
      </c>
      <c r="U3413">
        <v>61.42</v>
      </c>
      <c r="V3413" t="s">
        <v>76</v>
      </c>
      <c r="W3413">
        <v>5</v>
      </c>
      <c r="X3413" t="b">
        <v>0</v>
      </c>
      <c r="Y3413" t="s">
        <v>142</v>
      </c>
      <c r="Z3413" t="s">
        <v>142</v>
      </c>
      <c r="AA3413">
        <v>10</v>
      </c>
      <c r="AB3413">
        <v>10</v>
      </c>
      <c r="AC3413">
        <v>2020</v>
      </c>
      <c r="AD3413" s="1">
        <v>44166</v>
      </c>
      <c r="AE3413" t="s">
        <v>61</v>
      </c>
      <c r="AF3413" t="s">
        <v>69</v>
      </c>
      <c r="AG3413" t="str">
        <f t="shared" si="215"/>
        <v>Include</v>
      </c>
      <c r="AH3413">
        <f t="shared" si="212"/>
        <v>0</v>
      </c>
      <c r="AI3413">
        <f t="shared" si="213"/>
        <v>0</v>
      </c>
      <c r="AJ3413">
        <f t="shared" si="214"/>
        <v>0</v>
      </c>
      <c r="AK3413" s="15">
        <f>1</f>
        <v>1</v>
      </c>
    </row>
    <row r="3414" spans="1:37" x14ac:dyDescent="0.3">
      <c r="A3414" t="s">
        <v>7416</v>
      </c>
      <c r="B3414" s="1">
        <v>44190</v>
      </c>
      <c r="C3414" s="1">
        <v>44190</v>
      </c>
      <c r="D3414" t="s">
        <v>7417</v>
      </c>
      <c r="E3414" t="s">
        <v>676</v>
      </c>
      <c r="F3414">
        <v>53</v>
      </c>
      <c r="G3414">
        <v>53</v>
      </c>
      <c r="H3414" t="s">
        <v>81</v>
      </c>
      <c r="I3414" t="s">
        <v>81</v>
      </c>
      <c r="J3414" t="s">
        <v>48</v>
      </c>
      <c r="K3414" t="s">
        <v>230</v>
      </c>
      <c r="L3414" t="s">
        <v>74</v>
      </c>
      <c r="M3414" t="s">
        <v>75</v>
      </c>
      <c r="N3414">
        <v>4</v>
      </c>
      <c r="O3414">
        <v>4</v>
      </c>
      <c r="P3414">
        <v>65983.59</v>
      </c>
      <c r="Q3414" s="2">
        <v>0.12</v>
      </c>
      <c r="R3414">
        <v>161534.85</v>
      </c>
      <c r="S3414">
        <v>25135.71</v>
      </c>
      <c r="T3414" s="3">
        <v>0.156</v>
      </c>
      <c r="U3414">
        <v>66.2</v>
      </c>
      <c r="V3414" t="s">
        <v>99</v>
      </c>
      <c r="W3414">
        <v>1</v>
      </c>
      <c r="X3414" t="b">
        <v>0</v>
      </c>
      <c r="Y3414" t="s">
        <v>60</v>
      </c>
      <c r="Z3414" t="s">
        <v>60</v>
      </c>
      <c r="AA3414">
        <v>4</v>
      </c>
      <c r="AB3414">
        <v>4</v>
      </c>
      <c r="AC3414">
        <v>2020</v>
      </c>
      <c r="AD3414" s="1">
        <v>44166</v>
      </c>
      <c r="AE3414" t="s">
        <v>101</v>
      </c>
      <c r="AF3414" t="s">
        <v>88</v>
      </c>
      <c r="AG3414" t="str">
        <f t="shared" si="215"/>
        <v>Include</v>
      </c>
      <c r="AH3414">
        <f t="shared" si="212"/>
        <v>0</v>
      </c>
      <c r="AI3414">
        <f t="shared" si="213"/>
        <v>1</v>
      </c>
      <c r="AJ3414">
        <f t="shared" si="214"/>
        <v>0</v>
      </c>
      <c r="AK3414" s="15">
        <f>1</f>
        <v>1</v>
      </c>
    </row>
    <row r="3415" spans="1:37" x14ac:dyDescent="0.3">
      <c r="A3415" t="s">
        <v>7418</v>
      </c>
      <c r="B3415" s="1">
        <v>44190</v>
      </c>
      <c r="C3415" s="1">
        <v>44190</v>
      </c>
      <c r="D3415" t="s">
        <v>7419</v>
      </c>
      <c r="E3415" t="s">
        <v>822</v>
      </c>
      <c r="F3415">
        <v>26</v>
      </c>
      <c r="G3415">
        <v>26</v>
      </c>
      <c r="H3415" t="s">
        <v>81</v>
      </c>
      <c r="I3415" t="s">
        <v>81</v>
      </c>
      <c r="J3415" t="s">
        <v>82</v>
      </c>
      <c r="K3415" t="s">
        <v>83</v>
      </c>
      <c r="L3415" t="s">
        <v>84</v>
      </c>
      <c r="M3415" t="s">
        <v>231</v>
      </c>
      <c r="N3415">
        <v>7</v>
      </c>
      <c r="O3415">
        <v>7</v>
      </c>
      <c r="P3415">
        <v>79.95</v>
      </c>
      <c r="Q3415" s="2">
        <v>0.03</v>
      </c>
      <c r="R3415">
        <v>404.31</v>
      </c>
      <c r="S3415">
        <v>30.99</v>
      </c>
      <c r="T3415" s="3">
        <v>7.6999999999999999E-2</v>
      </c>
      <c r="U3415">
        <v>45.31</v>
      </c>
      <c r="V3415" t="s">
        <v>40</v>
      </c>
      <c r="W3415">
        <v>2</v>
      </c>
      <c r="X3415" t="b">
        <v>0</v>
      </c>
      <c r="Y3415" t="s">
        <v>142</v>
      </c>
      <c r="Z3415" t="s">
        <v>142</v>
      </c>
      <c r="AA3415">
        <v>2</v>
      </c>
      <c r="AB3415">
        <v>2</v>
      </c>
      <c r="AC3415">
        <v>2020</v>
      </c>
      <c r="AD3415" s="1">
        <v>44166</v>
      </c>
      <c r="AE3415" t="s">
        <v>87</v>
      </c>
      <c r="AF3415" t="s">
        <v>69</v>
      </c>
      <c r="AG3415" t="str">
        <f t="shared" si="215"/>
        <v>Include</v>
      </c>
      <c r="AH3415">
        <f t="shared" si="212"/>
        <v>0</v>
      </c>
      <c r="AI3415">
        <f t="shared" si="213"/>
        <v>0</v>
      </c>
      <c r="AJ3415">
        <f t="shared" si="214"/>
        <v>0</v>
      </c>
      <c r="AK3415" s="15">
        <f>1</f>
        <v>1</v>
      </c>
    </row>
    <row r="3416" spans="1:37" x14ac:dyDescent="0.3">
      <c r="A3416" t="s">
        <v>7420</v>
      </c>
      <c r="B3416" s="1">
        <v>44190</v>
      </c>
      <c r="C3416" s="1">
        <v>44190</v>
      </c>
      <c r="D3416" t="s">
        <v>7421</v>
      </c>
      <c r="E3416" t="s">
        <v>270</v>
      </c>
      <c r="F3416">
        <v>47</v>
      </c>
      <c r="G3416">
        <v>47</v>
      </c>
      <c r="H3416" t="s">
        <v>81</v>
      </c>
      <c r="I3416" t="s">
        <v>81</v>
      </c>
      <c r="J3416" t="s">
        <v>116</v>
      </c>
      <c r="K3416" t="s">
        <v>260</v>
      </c>
      <c r="L3416" t="s">
        <v>50</v>
      </c>
      <c r="M3416" t="s">
        <v>186</v>
      </c>
      <c r="N3416">
        <v>5</v>
      </c>
      <c r="O3416">
        <v>5</v>
      </c>
      <c r="P3416">
        <v>4377.66</v>
      </c>
      <c r="Q3416" s="2">
        <v>0.24</v>
      </c>
      <c r="R3416">
        <v>12728.48</v>
      </c>
      <c r="S3416">
        <v>2557.64</v>
      </c>
      <c r="T3416" s="3">
        <v>0.20100000000000001</v>
      </c>
      <c r="U3416">
        <v>49.31</v>
      </c>
      <c r="V3416" t="s">
        <v>132</v>
      </c>
      <c r="W3416">
        <v>5</v>
      </c>
      <c r="X3416" t="b">
        <v>0</v>
      </c>
      <c r="Y3416" t="s">
        <v>60</v>
      </c>
      <c r="Z3416" t="s">
        <v>60</v>
      </c>
      <c r="AA3416">
        <v>7</v>
      </c>
      <c r="AB3416">
        <v>7</v>
      </c>
      <c r="AC3416">
        <v>2020</v>
      </c>
      <c r="AD3416" s="1">
        <v>44166</v>
      </c>
      <c r="AE3416" t="s">
        <v>101</v>
      </c>
      <c r="AF3416" t="s">
        <v>43</v>
      </c>
      <c r="AG3416" t="str">
        <f t="shared" si="215"/>
        <v>Include</v>
      </c>
      <c r="AH3416">
        <f t="shared" si="212"/>
        <v>0</v>
      </c>
      <c r="AI3416">
        <f t="shared" si="213"/>
        <v>1</v>
      </c>
      <c r="AJ3416">
        <f t="shared" si="214"/>
        <v>0</v>
      </c>
      <c r="AK3416" s="15">
        <f>1</f>
        <v>1</v>
      </c>
    </row>
    <row r="3417" spans="1:37" x14ac:dyDescent="0.3">
      <c r="A3417" t="s">
        <v>7422</v>
      </c>
      <c r="B3417" s="1">
        <v>44188</v>
      </c>
      <c r="C3417" s="1">
        <v>44188</v>
      </c>
      <c r="D3417" t="s">
        <v>7423</v>
      </c>
      <c r="E3417" t="s">
        <v>1945</v>
      </c>
      <c r="F3417">
        <v>35</v>
      </c>
      <c r="G3417">
        <v>35</v>
      </c>
      <c r="H3417" t="s">
        <v>47</v>
      </c>
      <c r="I3417" t="s">
        <v>47</v>
      </c>
      <c r="J3417" t="s">
        <v>48</v>
      </c>
      <c r="K3417" t="s">
        <v>230</v>
      </c>
      <c r="L3417" t="s">
        <v>84</v>
      </c>
      <c r="M3417" t="s">
        <v>279</v>
      </c>
      <c r="N3417">
        <v>9</v>
      </c>
      <c r="O3417">
        <v>9</v>
      </c>
      <c r="P3417">
        <v>203.63</v>
      </c>
      <c r="Q3417" s="2">
        <v>0.28999999999999998</v>
      </c>
      <c r="R3417">
        <v>829.37</v>
      </c>
      <c r="S3417">
        <v>75.45</v>
      </c>
      <c r="T3417" s="3">
        <v>9.0999999999999998E-2</v>
      </c>
      <c r="U3417">
        <v>84.23</v>
      </c>
      <c r="V3417" t="s">
        <v>99</v>
      </c>
      <c r="W3417">
        <v>4</v>
      </c>
      <c r="X3417" t="b">
        <v>0</v>
      </c>
      <c r="Y3417" t="s">
        <v>60</v>
      </c>
      <c r="Z3417" t="s">
        <v>60</v>
      </c>
      <c r="AA3417">
        <v>1</v>
      </c>
      <c r="AB3417">
        <v>1</v>
      </c>
      <c r="AC3417">
        <v>2020</v>
      </c>
      <c r="AD3417" s="1">
        <v>44166</v>
      </c>
      <c r="AE3417" t="s">
        <v>87</v>
      </c>
      <c r="AF3417" t="s">
        <v>43</v>
      </c>
      <c r="AG3417" t="str">
        <f t="shared" si="215"/>
        <v>Include</v>
      </c>
      <c r="AH3417">
        <f t="shared" si="212"/>
        <v>0</v>
      </c>
      <c r="AI3417">
        <f t="shared" si="213"/>
        <v>1</v>
      </c>
      <c r="AJ3417">
        <f t="shared" si="214"/>
        <v>0</v>
      </c>
      <c r="AK3417" s="15">
        <f>1</f>
        <v>1</v>
      </c>
    </row>
    <row r="3418" spans="1:37" x14ac:dyDescent="0.3">
      <c r="A3418" t="s">
        <v>7424</v>
      </c>
      <c r="B3418" s="1">
        <v>44187</v>
      </c>
      <c r="C3418" s="1">
        <v>44187</v>
      </c>
      <c r="D3418" t="s">
        <v>7425</v>
      </c>
      <c r="E3418" t="s">
        <v>1505</v>
      </c>
      <c r="F3418">
        <v>21</v>
      </c>
      <c r="G3418">
        <v>21</v>
      </c>
      <c r="H3418" t="s">
        <v>47</v>
      </c>
      <c r="I3418" t="s">
        <v>47</v>
      </c>
      <c r="J3418" t="s">
        <v>116</v>
      </c>
      <c r="K3418" t="s">
        <v>117</v>
      </c>
      <c r="L3418" t="s">
        <v>97</v>
      </c>
      <c r="M3418" t="s">
        <v>275</v>
      </c>
      <c r="N3418">
        <v>3</v>
      </c>
      <c r="O3418">
        <v>3</v>
      </c>
      <c r="P3418">
        <v>1412.16</v>
      </c>
      <c r="R3418">
        <v>3187.62</v>
      </c>
      <c r="S3418">
        <v>1429.35</v>
      </c>
      <c r="T3418" s="3">
        <v>0.44800000000000001</v>
      </c>
      <c r="U3418">
        <v>53.18</v>
      </c>
      <c r="V3418" t="s">
        <v>132</v>
      </c>
      <c r="W3418">
        <v>2</v>
      </c>
      <c r="X3418" t="b">
        <v>1</v>
      </c>
      <c r="Y3418" t="s">
        <v>41</v>
      </c>
      <c r="Z3418" t="s">
        <v>41</v>
      </c>
      <c r="AA3418">
        <v>1</v>
      </c>
      <c r="AB3418">
        <v>1</v>
      </c>
      <c r="AC3418">
        <v>2020</v>
      </c>
      <c r="AD3418" s="1">
        <v>44166</v>
      </c>
      <c r="AE3418" t="s">
        <v>53</v>
      </c>
      <c r="AF3418" t="s">
        <v>201</v>
      </c>
      <c r="AG3418" t="str">
        <f t="shared" si="215"/>
        <v>Include</v>
      </c>
      <c r="AH3418">
        <f t="shared" si="212"/>
        <v>1</v>
      </c>
      <c r="AI3418">
        <f t="shared" si="213"/>
        <v>1</v>
      </c>
      <c r="AJ3418">
        <f t="shared" si="214"/>
        <v>0</v>
      </c>
      <c r="AK3418" s="15">
        <f>1</f>
        <v>1</v>
      </c>
    </row>
    <row r="3419" spans="1:37" x14ac:dyDescent="0.3">
      <c r="A3419" t="s">
        <v>7426</v>
      </c>
      <c r="B3419" s="1">
        <v>44186</v>
      </c>
      <c r="C3419" s="1">
        <v>44186</v>
      </c>
      <c r="D3419" t="s">
        <v>5676</v>
      </c>
      <c r="E3419" t="s">
        <v>1766</v>
      </c>
      <c r="F3419">
        <v>44</v>
      </c>
      <c r="G3419">
        <v>44</v>
      </c>
      <c r="H3419" t="s">
        <v>35</v>
      </c>
      <c r="I3419" t="s">
        <v>35</v>
      </c>
      <c r="J3419" t="s">
        <v>48</v>
      </c>
      <c r="K3419" t="s">
        <v>226</v>
      </c>
      <c r="L3419" t="s">
        <v>111</v>
      </c>
      <c r="M3419" t="s">
        <v>123</v>
      </c>
      <c r="N3419">
        <v>8</v>
      </c>
      <c r="O3419">
        <v>8</v>
      </c>
      <c r="P3419">
        <v>12540.64</v>
      </c>
      <c r="Q3419" s="2">
        <v>0.16</v>
      </c>
      <c r="R3419">
        <v>54877.82</v>
      </c>
      <c r="S3419">
        <v>12900.73</v>
      </c>
      <c r="T3419" s="3">
        <v>0.23499999999999999</v>
      </c>
      <c r="U3419">
        <v>44.66</v>
      </c>
      <c r="V3419" t="s">
        <v>76</v>
      </c>
      <c r="W3419">
        <v>1</v>
      </c>
      <c r="X3419" t="b">
        <v>0</v>
      </c>
      <c r="Y3419" t="s">
        <v>60</v>
      </c>
      <c r="Z3419" t="s">
        <v>60</v>
      </c>
      <c r="AA3419">
        <v>8</v>
      </c>
      <c r="AB3419">
        <v>8</v>
      </c>
      <c r="AC3419">
        <v>2020</v>
      </c>
      <c r="AD3419" s="1">
        <v>44166</v>
      </c>
      <c r="AE3419" t="s">
        <v>61</v>
      </c>
      <c r="AF3419" t="s">
        <v>88</v>
      </c>
      <c r="AG3419" t="str">
        <f t="shared" si="215"/>
        <v>Include</v>
      </c>
      <c r="AH3419">
        <f t="shared" si="212"/>
        <v>0</v>
      </c>
      <c r="AI3419">
        <f t="shared" si="213"/>
        <v>1</v>
      </c>
      <c r="AJ3419">
        <f t="shared" si="214"/>
        <v>0</v>
      </c>
      <c r="AK3419" s="15">
        <f>1</f>
        <v>1</v>
      </c>
    </row>
    <row r="3420" spans="1:37" x14ac:dyDescent="0.3">
      <c r="A3420" t="s">
        <v>7427</v>
      </c>
      <c r="B3420" s="1">
        <v>44186</v>
      </c>
      <c r="C3420" s="1">
        <v>44186</v>
      </c>
      <c r="D3420" t="s">
        <v>7428</v>
      </c>
      <c r="E3420" t="s">
        <v>468</v>
      </c>
      <c r="F3420">
        <v>39</v>
      </c>
      <c r="G3420">
        <v>39</v>
      </c>
      <c r="H3420" t="s">
        <v>35</v>
      </c>
      <c r="I3420" t="s">
        <v>35</v>
      </c>
      <c r="J3420" t="s">
        <v>48</v>
      </c>
      <c r="K3420" t="s">
        <v>185</v>
      </c>
      <c r="L3420" t="s">
        <v>50</v>
      </c>
      <c r="M3420" t="s">
        <v>325</v>
      </c>
      <c r="N3420">
        <v>2</v>
      </c>
      <c r="O3420">
        <v>2</v>
      </c>
      <c r="P3420">
        <v>10151.9</v>
      </c>
      <c r="Q3420" s="2">
        <v>0.21</v>
      </c>
      <c r="R3420">
        <v>11388.89</v>
      </c>
      <c r="S3420">
        <v>2489.06</v>
      </c>
      <c r="T3420" s="3">
        <v>0.219</v>
      </c>
      <c r="U3420">
        <v>77</v>
      </c>
      <c r="V3420" t="s">
        <v>40</v>
      </c>
      <c r="W3420">
        <v>5</v>
      </c>
      <c r="X3420" t="b">
        <v>1</v>
      </c>
      <c r="Y3420" t="s">
        <v>41</v>
      </c>
      <c r="Z3420" t="s">
        <v>41</v>
      </c>
      <c r="AA3420">
        <v>5</v>
      </c>
      <c r="AB3420">
        <v>5</v>
      </c>
      <c r="AC3420">
        <v>2020</v>
      </c>
      <c r="AD3420" s="1">
        <v>44166</v>
      </c>
      <c r="AE3420" t="s">
        <v>61</v>
      </c>
      <c r="AF3420" t="s">
        <v>43</v>
      </c>
      <c r="AG3420" t="str">
        <f t="shared" si="215"/>
        <v>Include</v>
      </c>
      <c r="AH3420">
        <f t="shared" si="212"/>
        <v>1</v>
      </c>
      <c r="AI3420">
        <f t="shared" si="213"/>
        <v>1</v>
      </c>
      <c r="AJ3420">
        <f t="shared" si="214"/>
        <v>0</v>
      </c>
      <c r="AK3420" s="15">
        <f>1</f>
        <v>1</v>
      </c>
    </row>
    <row r="3421" spans="1:37" x14ac:dyDescent="0.3">
      <c r="A3421" t="s">
        <v>7429</v>
      </c>
      <c r="B3421" s="1">
        <v>44186</v>
      </c>
      <c r="C3421" s="1">
        <v>44186</v>
      </c>
      <c r="D3421" t="s">
        <v>7430</v>
      </c>
      <c r="E3421" t="s">
        <v>1148</v>
      </c>
      <c r="H3421" t="s">
        <v>81</v>
      </c>
      <c r="I3421" t="s">
        <v>81</v>
      </c>
      <c r="J3421" t="s">
        <v>116</v>
      </c>
      <c r="K3421" t="s">
        <v>247</v>
      </c>
      <c r="L3421" t="s">
        <v>140</v>
      </c>
      <c r="M3421" t="s">
        <v>141</v>
      </c>
      <c r="N3421">
        <v>1</v>
      </c>
      <c r="O3421">
        <v>1</v>
      </c>
      <c r="P3421">
        <v>3294.44</v>
      </c>
      <c r="Q3421" s="2">
        <v>0.06</v>
      </c>
      <c r="R3421">
        <v>2065.81</v>
      </c>
      <c r="S3421">
        <v>808.26</v>
      </c>
      <c r="T3421" s="3">
        <v>0.39100000000000001</v>
      </c>
      <c r="U3421">
        <v>41.96</v>
      </c>
      <c r="V3421" t="s">
        <v>40</v>
      </c>
      <c r="W3421">
        <v>4</v>
      </c>
      <c r="X3421" t="b">
        <v>0</v>
      </c>
      <c r="Y3421" t="s">
        <v>60</v>
      </c>
      <c r="Z3421" t="s">
        <v>60</v>
      </c>
      <c r="AA3421">
        <v>9</v>
      </c>
      <c r="AB3421">
        <v>9</v>
      </c>
      <c r="AC3421">
        <v>2020</v>
      </c>
      <c r="AD3421" s="1">
        <v>44166</v>
      </c>
      <c r="AE3421" t="s">
        <v>118</v>
      </c>
      <c r="AF3421" t="s">
        <v>69</v>
      </c>
      <c r="AG3421" t="str">
        <f t="shared" si="215"/>
        <v>Include</v>
      </c>
      <c r="AH3421">
        <f t="shared" si="212"/>
        <v>0</v>
      </c>
      <c r="AI3421">
        <f t="shared" si="213"/>
        <v>1</v>
      </c>
      <c r="AJ3421">
        <f t="shared" si="214"/>
        <v>0</v>
      </c>
      <c r="AK3421" s="15">
        <f>1</f>
        <v>1</v>
      </c>
    </row>
    <row r="3422" spans="1:37" x14ac:dyDescent="0.3">
      <c r="A3422" t="s">
        <v>7431</v>
      </c>
      <c r="B3422" s="1">
        <v>44186</v>
      </c>
      <c r="C3422" s="1">
        <v>44186</v>
      </c>
      <c r="D3422" t="s">
        <v>7432</v>
      </c>
      <c r="E3422" t="s">
        <v>1352</v>
      </c>
      <c r="F3422">
        <v>42</v>
      </c>
      <c r="G3422">
        <v>42</v>
      </c>
      <c r="H3422" t="s">
        <v>47</v>
      </c>
      <c r="I3422" t="s">
        <v>47</v>
      </c>
      <c r="J3422" t="s">
        <v>82</v>
      </c>
      <c r="K3422" t="s">
        <v>266</v>
      </c>
      <c r="L3422" t="s">
        <v>50</v>
      </c>
      <c r="M3422" t="s">
        <v>67</v>
      </c>
      <c r="N3422">
        <v>8</v>
      </c>
      <c r="O3422">
        <v>8</v>
      </c>
      <c r="P3422">
        <v>14923.8</v>
      </c>
      <c r="Q3422" s="2">
        <v>0.19</v>
      </c>
      <c r="R3422">
        <v>74800.009999999995</v>
      </c>
      <c r="S3422">
        <v>25405.51</v>
      </c>
      <c r="T3422" s="3">
        <v>0.34</v>
      </c>
      <c r="U3422">
        <v>42.54</v>
      </c>
      <c r="V3422" t="s">
        <v>68</v>
      </c>
      <c r="W3422">
        <v>2</v>
      </c>
      <c r="X3422" t="b">
        <v>0</v>
      </c>
      <c r="Y3422" t="s">
        <v>60</v>
      </c>
      <c r="Z3422" t="s">
        <v>60</v>
      </c>
      <c r="AA3422">
        <v>4</v>
      </c>
      <c r="AB3422">
        <v>4</v>
      </c>
      <c r="AC3422">
        <v>2020</v>
      </c>
      <c r="AD3422" s="1">
        <v>44166</v>
      </c>
      <c r="AE3422" t="s">
        <v>61</v>
      </c>
      <c r="AF3422" t="s">
        <v>88</v>
      </c>
      <c r="AG3422" t="str">
        <f t="shared" si="215"/>
        <v>Include</v>
      </c>
      <c r="AH3422">
        <f t="shared" si="212"/>
        <v>0</v>
      </c>
      <c r="AI3422">
        <f t="shared" si="213"/>
        <v>1</v>
      </c>
      <c r="AJ3422">
        <f t="shared" si="214"/>
        <v>0</v>
      </c>
      <c r="AK3422" s="15">
        <f>1</f>
        <v>1</v>
      </c>
    </row>
    <row r="3423" spans="1:37" x14ac:dyDescent="0.3">
      <c r="A3423" t="s">
        <v>7433</v>
      </c>
      <c r="B3423" s="1">
        <v>44184</v>
      </c>
      <c r="C3423" s="1">
        <v>44184</v>
      </c>
      <c r="D3423" t="s">
        <v>7434</v>
      </c>
      <c r="E3423" t="s">
        <v>572</v>
      </c>
      <c r="F3423">
        <v>51</v>
      </c>
      <c r="G3423">
        <v>51</v>
      </c>
      <c r="H3423" t="s">
        <v>81</v>
      </c>
      <c r="I3423" t="s">
        <v>81</v>
      </c>
      <c r="J3423" t="s">
        <v>36</v>
      </c>
      <c r="K3423" t="s">
        <v>106</v>
      </c>
      <c r="L3423" t="s">
        <v>74</v>
      </c>
      <c r="M3423" t="s">
        <v>235</v>
      </c>
      <c r="N3423">
        <v>9</v>
      </c>
      <c r="O3423">
        <v>9</v>
      </c>
      <c r="P3423">
        <v>59205.69</v>
      </c>
      <c r="Q3423" s="2">
        <v>0.28999999999999998</v>
      </c>
      <c r="R3423">
        <v>281237.44</v>
      </c>
      <c r="S3423">
        <v>26659.17</v>
      </c>
      <c r="T3423" s="3">
        <v>9.5000000000000001E-2</v>
      </c>
      <c r="U3423">
        <v>68.680000000000007</v>
      </c>
      <c r="V3423" t="s">
        <v>132</v>
      </c>
      <c r="W3423">
        <v>4</v>
      </c>
      <c r="X3423" t="b">
        <v>0</v>
      </c>
      <c r="Y3423" t="s">
        <v>60</v>
      </c>
      <c r="Z3423" t="s">
        <v>60</v>
      </c>
      <c r="AA3423">
        <v>8</v>
      </c>
      <c r="AB3423">
        <v>8</v>
      </c>
      <c r="AC3423">
        <v>2020</v>
      </c>
      <c r="AD3423" s="1">
        <v>44166</v>
      </c>
      <c r="AE3423" t="s">
        <v>101</v>
      </c>
      <c r="AF3423" t="s">
        <v>43</v>
      </c>
      <c r="AG3423" t="str">
        <f t="shared" si="215"/>
        <v>Include</v>
      </c>
      <c r="AH3423">
        <f t="shared" si="212"/>
        <v>0</v>
      </c>
      <c r="AI3423">
        <f t="shared" si="213"/>
        <v>1</v>
      </c>
      <c r="AJ3423">
        <f t="shared" si="214"/>
        <v>0</v>
      </c>
      <c r="AK3423" s="15">
        <f>1</f>
        <v>1</v>
      </c>
    </row>
    <row r="3424" spans="1:37" x14ac:dyDescent="0.3">
      <c r="A3424" t="s">
        <v>7435</v>
      </c>
      <c r="B3424" s="1">
        <v>44183</v>
      </c>
      <c r="C3424" s="1">
        <v>44183</v>
      </c>
      <c r="D3424" t="s">
        <v>7436</v>
      </c>
      <c r="E3424" t="s">
        <v>499</v>
      </c>
      <c r="F3424">
        <v>38</v>
      </c>
      <c r="G3424">
        <v>38</v>
      </c>
      <c r="H3424" t="s">
        <v>81</v>
      </c>
      <c r="I3424" t="s">
        <v>81</v>
      </c>
      <c r="J3424" t="s">
        <v>36</v>
      </c>
      <c r="K3424" t="s">
        <v>37</v>
      </c>
      <c r="L3424" t="s">
        <v>111</v>
      </c>
      <c r="M3424" t="s">
        <v>856</v>
      </c>
      <c r="N3424">
        <v>3</v>
      </c>
      <c r="O3424">
        <v>3</v>
      </c>
      <c r="P3424">
        <v>3464.74</v>
      </c>
      <c r="Q3424" s="2">
        <v>0.22</v>
      </c>
      <c r="R3424">
        <v>5170.4799999999996</v>
      </c>
      <c r="S3424">
        <v>757.08</v>
      </c>
      <c r="T3424" s="3">
        <v>0.14599999999999999</v>
      </c>
      <c r="U3424">
        <v>50.42</v>
      </c>
      <c r="V3424" t="s">
        <v>99</v>
      </c>
      <c r="W3424">
        <v>3</v>
      </c>
      <c r="X3424" t="b">
        <v>0</v>
      </c>
      <c r="Y3424" t="s">
        <v>60</v>
      </c>
      <c r="Z3424" t="s">
        <v>60</v>
      </c>
      <c r="AA3424">
        <v>7</v>
      </c>
      <c r="AB3424">
        <v>7</v>
      </c>
      <c r="AC3424">
        <v>2020</v>
      </c>
      <c r="AD3424" s="1">
        <v>44166</v>
      </c>
      <c r="AE3424" t="s">
        <v>61</v>
      </c>
      <c r="AF3424" t="s">
        <v>43</v>
      </c>
      <c r="AG3424" t="str">
        <f t="shared" si="215"/>
        <v>Include</v>
      </c>
      <c r="AH3424">
        <f t="shared" si="212"/>
        <v>0</v>
      </c>
      <c r="AI3424">
        <f t="shared" si="213"/>
        <v>1</v>
      </c>
      <c r="AJ3424">
        <f t="shared" si="214"/>
        <v>0</v>
      </c>
      <c r="AK3424" s="15">
        <f>1</f>
        <v>1</v>
      </c>
    </row>
    <row r="3425" spans="1:37" x14ac:dyDescent="0.3">
      <c r="A3425" t="s">
        <v>7437</v>
      </c>
      <c r="B3425" s="1">
        <v>44183</v>
      </c>
      <c r="C3425" s="1">
        <v>44183</v>
      </c>
      <c r="D3425" t="s">
        <v>7438</v>
      </c>
      <c r="E3425" t="s">
        <v>563</v>
      </c>
      <c r="F3425">
        <v>53</v>
      </c>
      <c r="G3425">
        <v>53</v>
      </c>
      <c r="H3425" t="s">
        <v>35</v>
      </c>
      <c r="I3425" t="s">
        <v>35</v>
      </c>
      <c r="J3425" t="s">
        <v>57</v>
      </c>
      <c r="K3425" t="s">
        <v>205</v>
      </c>
      <c r="L3425" t="s">
        <v>84</v>
      </c>
      <c r="M3425" t="s">
        <v>279</v>
      </c>
      <c r="N3425">
        <v>3</v>
      </c>
      <c r="O3425">
        <v>3</v>
      </c>
      <c r="P3425">
        <v>284.05</v>
      </c>
      <c r="Q3425" s="2">
        <v>0.26</v>
      </c>
      <c r="R3425">
        <v>407.29</v>
      </c>
      <c r="S3425">
        <v>27.33</v>
      </c>
      <c r="T3425" s="3">
        <v>6.7000000000000004E-2</v>
      </c>
      <c r="U3425">
        <v>74.569999999999993</v>
      </c>
      <c r="V3425" t="s">
        <v>40</v>
      </c>
      <c r="W3425">
        <v>2</v>
      </c>
      <c r="X3425" t="b">
        <v>0</v>
      </c>
      <c r="Y3425" t="s">
        <v>60</v>
      </c>
      <c r="Z3425" t="s">
        <v>60</v>
      </c>
      <c r="AA3425">
        <v>2</v>
      </c>
      <c r="AB3425">
        <v>2</v>
      </c>
      <c r="AC3425">
        <v>2020</v>
      </c>
      <c r="AD3425" s="1">
        <v>44166</v>
      </c>
      <c r="AE3425" t="s">
        <v>101</v>
      </c>
      <c r="AF3425" t="s">
        <v>43</v>
      </c>
      <c r="AG3425" t="str">
        <f t="shared" si="215"/>
        <v>Include</v>
      </c>
      <c r="AH3425">
        <f t="shared" si="212"/>
        <v>0</v>
      </c>
      <c r="AI3425">
        <f t="shared" si="213"/>
        <v>1</v>
      </c>
      <c r="AJ3425">
        <f t="shared" si="214"/>
        <v>0</v>
      </c>
      <c r="AK3425" s="15">
        <f>1</f>
        <v>1</v>
      </c>
    </row>
    <row r="3426" spans="1:37" x14ac:dyDescent="0.3">
      <c r="A3426" t="s">
        <v>7439</v>
      </c>
      <c r="B3426" s="1">
        <v>44183</v>
      </c>
      <c r="C3426" s="1">
        <v>44183</v>
      </c>
      <c r="D3426" t="s">
        <v>7440</v>
      </c>
      <c r="E3426" t="s">
        <v>1362</v>
      </c>
      <c r="H3426" t="s">
        <v>47</v>
      </c>
      <c r="I3426" t="s">
        <v>47</v>
      </c>
      <c r="J3426" t="s">
        <v>36</v>
      </c>
      <c r="K3426" t="s">
        <v>37</v>
      </c>
      <c r="L3426" t="s">
        <v>97</v>
      </c>
      <c r="M3426" t="s">
        <v>275</v>
      </c>
      <c r="N3426">
        <v>3</v>
      </c>
      <c r="O3426">
        <v>3</v>
      </c>
      <c r="P3426">
        <v>446.15</v>
      </c>
      <c r="Q3426" s="2">
        <v>0.33</v>
      </c>
      <c r="R3426">
        <v>591.1</v>
      </c>
      <c r="S3426">
        <v>239.69</v>
      </c>
      <c r="T3426" s="3">
        <v>0.40500000000000003</v>
      </c>
      <c r="U3426">
        <v>53.12</v>
      </c>
      <c r="V3426" t="s">
        <v>132</v>
      </c>
      <c r="X3426" t="b">
        <v>0</v>
      </c>
      <c r="Y3426" t="s">
        <v>142</v>
      </c>
      <c r="Z3426" t="s">
        <v>142</v>
      </c>
      <c r="AA3426">
        <v>3</v>
      </c>
      <c r="AB3426">
        <v>3</v>
      </c>
      <c r="AC3426">
        <v>2020</v>
      </c>
      <c r="AD3426" s="1">
        <v>44166</v>
      </c>
      <c r="AE3426" t="s">
        <v>118</v>
      </c>
      <c r="AF3426" t="s">
        <v>62</v>
      </c>
      <c r="AG3426" t="str">
        <f t="shared" si="215"/>
        <v>Include</v>
      </c>
      <c r="AH3426">
        <f t="shared" si="212"/>
        <v>0</v>
      </c>
      <c r="AI3426">
        <f t="shared" si="213"/>
        <v>0</v>
      </c>
      <c r="AJ3426">
        <f t="shared" si="214"/>
        <v>0</v>
      </c>
      <c r="AK3426" s="15">
        <f>1</f>
        <v>1</v>
      </c>
    </row>
    <row r="3427" spans="1:37" x14ac:dyDescent="0.3">
      <c r="A3427" t="s">
        <v>7441</v>
      </c>
      <c r="B3427" s="1">
        <v>44183</v>
      </c>
      <c r="C3427" s="1">
        <v>44183</v>
      </c>
      <c r="D3427" t="s">
        <v>7442</v>
      </c>
      <c r="E3427" t="s">
        <v>916</v>
      </c>
      <c r="F3427">
        <v>60</v>
      </c>
      <c r="G3427">
        <v>60</v>
      </c>
      <c r="H3427" t="s">
        <v>47</v>
      </c>
      <c r="I3427" t="s">
        <v>47</v>
      </c>
      <c r="J3427" t="s">
        <v>57</v>
      </c>
      <c r="K3427" t="s">
        <v>66</v>
      </c>
      <c r="L3427" t="s">
        <v>97</v>
      </c>
      <c r="M3427" t="s">
        <v>275</v>
      </c>
      <c r="N3427">
        <v>4</v>
      </c>
      <c r="O3427">
        <v>4</v>
      </c>
      <c r="P3427">
        <v>1126.1199999999999</v>
      </c>
      <c r="Q3427" s="2">
        <v>0.11</v>
      </c>
      <c r="R3427">
        <v>2407.39</v>
      </c>
      <c r="S3427">
        <v>1167.52</v>
      </c>
      <c r="T3427" s="3">
        <v>0.48499999999999999</v>
      </c>
      <c r="U3427">
        <v>87.28</v>
      </c>
      <c r="V3427" t="s">
        <v>52</v>
      </c>
      <c r="X3427" t="b">
        <v>0</v>
      </c>
      <c r="Y3427" t="s">
        <v>142</v>
      </c>
      <c r="Z3427" t="s">
        <v>142</v>
      </c>
      <c r="AA3427">
        <v>5</v>
      </c>
      <c r="AB3427">
        <v>5</v>
      </c>
      <c r="AC3427">
        <v>2020</v>
      </c>
      <c r="AD3427" s="1">
        <v>44166</v>
      </c>
      <c r="AE3427" t="s">
        <v>101</v>
      </c>
      <c r="AF3427" t="s">
        <v>88</v>
      </c>
      <c r="AG3427" t="str">
        <f t="shared" si="215"/>
        <v>Include</v>
      </c>
      <c r="AH3427">
        <f t="shared" si="212"/>
        <v>0</v>
      </c>
      <c r="AI3427">
        <f t="shared" si="213"/>
        <v>0</v>
      </c>
      <c r="AJ3427">
        <f t="shared" si="214"/>
        <v>0</v>
      </c>
      <c r="AK3427" s="15">
        <f>1</f>
        <v>1</v>
      </c>
    </row>
    <row r="3428" spans="1:37" x14ac:dyDescent="0.3">
      <c r="A3428" t="s">
        <v>7443</v>
      </c>
      <c r="B3428" s="1">
        <v>44181</v>
      </c>
      <c r="C3428" s="1">
        <v>44181</v>
      </c>
      <c r="D3428" t="s">
        <v>7444</v>
      </c>
      <c r="E3428" t="s">
        <v>1100</v>
      </c>
      <c r="F3428">
        <v>32</v>
      </c>
      <c r="G3428">
        <v>32</v>
      </c>
      <c r="H3428" t="s">
        <v>47</v>
      </c>
      <c r="I3428" t="s">
        <v>47</v>
      </c>
      <c r="J3428" t="s">
        <v>82</v>
      </c>
      <c r="K3428" t="s">
        <v>131</v>
      </c>
      <c r="L3428" t="s">
        <v>111</v>
      </c>
      <c r="M3428" t="s">
        <v>200</v>
      </c>
      <c r="N3428">
        <v>9</v>
      </c>
      <c r="O3428">
        <v>9</v>
      </c>
      <c r="P3428">
        <v>12132.54</v>
      </c>
      <c r="Q3428" s="2">
        <v>0.37</v>
      </c>
      <c r="R3428">
        <v>48966.18</v>
      </c>
      <c r="S3428">
        <v>9632.31</v>
      </c>
      <c r="T3428" s="3">
        <v>0.19700000000000001</v>
      </c>
      <c r="U3428">
        <v>31.17</v>
      </c>
      <c r="V3428" t="s">
        <v>68</v>
      </c>
      <c r="W3428">
        <v>4</v>
      </c>
      <c r="X3428" t="b">
        <v>0</v>
      </c>
      <c r="Y3428" t="s">
        <v>142</v>
      </c>
      <c r="Z3428" t="s">
        <v>142</v>
      </c>
      <c r="AA3428">
        <v>5</v>
      </c>
      <c r="AB3428">
        <v>5</v>
      </c>
      <c r="AC3428">
        <v>2020</v>
      </c>
      <c r="AD3428" s="1">
        <v>44166</v>
      </c>
      <c r="AE3428" t="s">
        <v>87</v>
      </c>
      <c r="AF3428" t="s">
        <v>62</v>
      </c>
      <c r="AG3428" t="str">
        <f t="shared" si="215"/>
        <v>Include</v>
      </c>
      <c r="AH3428">
        <f t="shared" si="212"/>
        <v>0</v>
      </c>
      <c r="AI3428">
        <f t="shared" si="213"/>
        <v>0</v>
      </c>
      <c r="AJ3428">
        <f t="shared" si="214"/>
        <v>0</v>
      </c>
      <c r="AK3428" s="15">
        <f>1</f>
        <v>1</v>
      </c>
    </row>
    <row r="3429" spans="1:37" x14ac:dyDescent="0.3">
      <c r="A3429" t="s">
        <v>7445</v>
      </c>
      <c r="B3429" s="1">
        <v>44180</v>
      </c>
      <c r="C3429" s="1">
        <v>44180</v>
      </c>
      <c r="D3429" t="s">
        <v>7446</v>
      </c>
      <c r="E3429" t="s">
        <v>1982</v>
      </c>
      <c r="F3429">
        <v>50</v>
      </c>
      <c r="G3429">
        <v>50</v>
      </c>
      <c r="H3429" t="s">
        <v>81</v>
      </c>
      <c r="I3429" t="s">
        <v>81</v>
      </c>
      <c r="J3429" t="s">
        <v>36</v>
      </c>
      <c r="K3429" t="s">
        <v>37</v>
      </c>
      <c r="L3429" t="s">
        <v>50</v>
      </c>
      <c r="M3429" t="s">
        <v>51</v>
      </c>
      <c r="N3429">
        <v>1</v>
      </c>
      <c r="O3429">
        <v>1</v>
      </c>
      <c r="P3429">
        <v>21726.1</v>
      </c>
      <c r="Q3429" s="2">
        <v>0.28000000000000003</v>
      </c>
      <c r="R3429">
        <v>9976.2800000000007</v>
      </c>
      <c r="S3429">
        <v>2817.21</v>
      </c>
      <c r="T3429" s="3">
        <v>0.28199999999999997</v>
      </c>
      <c r="U3429">
        <v>57.05</v>
      </c>
      <c r="V3429" t="s">
        <v>68</v>
      </c>
      <c r="W3429">
        <v>4</v>
      </c>
      <c r="X3429" t="b">
        <v>0</v>
      </c>
      <c r="Y3429" t="s">
        <v>100</v>
      </c>
      <c r="Z3429" t="s">
        <v>100</v>
      </c>
      <c r="AA3429">
        <v>7</v>
      </c>
      <c r="AB3429">
        <v>7</v>
      </c>
      <c r="AC3429">
        <v>2020</v>
      </c>
      <c r="AD3429" s="1">
        <v>44166</v>
      </c>
      <c r="AE3429" t="s">
        <v>101</v>
      </c>
      <c r="AF3429" t="s">
        <v>43</v>
      </c>
      <c r="AG3429" t="str">
        <f t="shared" si="215"/>
        <v>Include</v>
      </c>
      <c r="AH3429">
        <f t="shared" si="212"/>
        <v>0</v>
      </c>
      <c r="AI3429">
        <f t="shared" si="213"/>
        <v>0</v>
      </c>
      <c r="AJ3429">
        <f t="shared" si="214"/>
        <v>1</v>
      </c>
      <c r="AK3429" s="15">
        <f>1</f>
        <v>1</v>
      </c>
    </row>
    <row r="3430" spans="1:37" x14ac:dyDescent="0.3">
      <c r="A3430" t="s">
        <v>7447</v>
      </c>
      <c r="B3430" s="1">
        <v>44180</v>
      </c>
      <c r="C3430" s="1">
        <v>44180</v>
      </c>
      <c r="D3430" t="s">
        <v>7448</v>
      </c>
      <c r="E3430" t="s">
        <v>1586</v>
      </c>
      <c r="F3430">
        <v>46</v>
      </c>
      <c r="G3430">
        <v>46</v>
      </c>
      <c r="H3430" t="s">
        <v>47</v>
      </c>
      <c r="I3430" t="s">
        <v>47</v>
      </c>
      <c r="J3430" t="s">
        <v>82</v>
      </c>
      <c r="K3430" t="s">
        <v>131</v>
      </c>
      <c r="L3430" t="s">
        <v>97</v>
      </c>
      <c r="M3430" t="s">
        <v>254</v>
      </c>
      <c r="N3430">
        <v>6</v>
      </c>
      <c r="O3430">
        <v>6</v>
      </c>
      <c r="P3430">
        <v>444.05</v>
      </c>
      <c r="Q3430" s="2">
        <v>0.38</v>
      </c>
      <c r="R3430">
        <v>1040.6500000000001</v>
      </c>
      <c r="S3430">
        <v>392.88</v>
      </c>
      <c r="T3430" s="3">
        <v>0.378</v>
      </c>
      <c r="U3430">
        <v>100.75</v>
      </c>
      <c r="V3430" t="s">
        <v>40</v>
      </c>
      <c r="W3430">
        <v>4</v>
      </c>
      <c r="X3430" t="b">
        <v>0</v>
      </c>
      <c r="Y3430" t="s">
        <v>60</v>
      </c>
      <c r="Z3430" t="s">
        <v>60</v>
      </c>
      <c r="AA3430">
        <v>10</v>
      </c>
      <c r="AB3430">
        <v>10</v>
      </c>
      <c r="AC3430">
        <v>2020</v>
      </c>
      <c r="AD3430" s="1">
        <v>44166</v>
      </c>
      <c r="AE3430" t="s">
        <v>101</v>
      </c>
      <c r="AF3430" t="s">
        <v>62</v>
      </c>
      <c r="AG3430" t="str">
        <f t="shared" si="215"/>
        <v>Include</v>
      </c>
      <c r="AH3430">
        <f t="shared" si="212"/>
        <v>0</v>
      </c>
      <c r="AI3430">
        <f t="shared" si="213"/>
        <v>1</v>
      </c>
      <c r="AJ3430">
        <f t="shared" si="214"/>
        <v>0</v>
      </c>
      <c r="AK3430" s="15">
        <f>1</f>
        <v>1</v>
      </c>
    </row>
    <row r="3431" spans="1:37" x14ac:dyDescent="0.3">
      <c r="A3431" t="s">
        <v>7449</v>
      </c>
      <c r="B3431" s="1">
        <v>44180</v>
      </c>
      <c r="C3431" s="1">
        <v>44180</v>
      </c>
      <c r="D3431" t="s">
        <v>7450</v>
      </c>
      <c r="E3431" t="s">
        <v>130</v>
      </c>
      <c r="F3431">
        <v>56</v>
      </c>
      <c r="G3431">
        <v>56</v>
      </c>
      <c r="H3431" t="s">
        <v>92</v>
      </c>
      <c r="I3431" t="s">
        <v>81</v>
      </c>
      <c r="J3431" t="s">
        <v>36</v>
      </c>
      <c r="K3431" t="s">
        <v>239</v>
      </c>
      <c r="L3431" t="s">
        <v>50</v>
      </c>
      <c r="M3431" t="s">
        <v>51</v>
      </c>
      <c r="N3431">
        <v>2</v>
      </c>
      <c r="O3431">
        <v>2</v>
      </c>
      <c r="P3431">
        <v>8330.94</v>
      </c>
      <c r="Q3431" s="2">
        <v>0.36</v>
      </c>
      <c r="R3431">
        <v>7172.01</v>
      </c>
      <c r="S3431">
        <v>1030.6600000000001</v>
      </c>
      <c r="T3431" s="3">
        <v>0.14399999999999999</v>
      </c>
      <c r="U3431">
        <v>34.58</v>
      </c>
      <c r="V3431" t="s">
        <v>76</v>
      </c>
      <c r="W3431">
        <v>5</v>
      </c>
      <c r="X3431" t="b">
        <v>0</v>
      </c>
      <c r="Y3431" t="s">
        <v>86</v>
      </c>
      <c r="Z3431" t="s">
        <v>86</v>
      </c>
      <c r="AA3431">
        <v>6</v>
      </c>
      <c r="AB3431">
        <v>6</v>
      </c>
      <c r="AC3431">
        <v>2020</v>
      </c>
      <c r="AD3431" s="1">
        <v>44166</v>
      </c>
      <c r="AE3431" t="s">
        <v>101</v>
      </c>
      <c r="AF3431" t="s">
        <v>62</v>
      </c>
      <c r="AG3431" t="str">
        <f t="shared" si="215"/>
        <v>Include</v>
      </c>
      <c r="AH3431">
        <f t="shared" si="212"/>
        <v>0</v>
      </c>
      <c r="AI3431">
        <f t="shared" si="213"/>
        <v>0</v>
      </c>
      <c r="AJ3431">
        <f t="shared" si="214"/>
        <v>0</v>
      </c>
      <c r="AK3431" s="15">
        <f>1</f>
        <v>1</v>
      </c>
    </row>
    <row r="3432" spans="1:37" x14ac:dyDescent="0.3">
      <c r="A3432" t="s">
        <v>7451</v>
      </c>
      <c r="B3432" s="1">
        <v>44180</v>
      </c>
      <c r="C3432" s="1">
        <v>44180</v>
      </c>
      <c r="D3432" t="s">
        <v>7452</v>
      </c>
      <c r="E3432" t="s">
        <v>2990</v>
      </c>
      <c r="F3432">
        <v>31</v>
      </c>
      <c r="G3432">
        <v>31</v>
      </c>
      <c r="H3432" t="s">
        <v>81</v>
      </c>
      <c r="I3432" t="s">
        <v>81</v>
      </c>
      <c r="J3432" t="s">
        <v>82</v>
      </c>
      <c r="K3432" t="s">
        <v>266</v>
      </c>
      <c r="L3432" t="s">
        <v>50</v>
      </c>
      <c r="M3432" t="s">
        <v>186</v>
      </c>
      <c r="N3432">
        <v>8</v>
      </c>
      <c r="O3432">
        <v>8</v>
      </c>
      <c r="P3432">
        <v>24311.3</v>
      </c>
      <c r="Q3432" s="2">
        <v>0.16</v>
      </c>
      <c r="R3432">
        <v>113486.89</v>
      </c>
      <c r="S3432">
        <v>33354.080000000002</v>
      </c>
      <c r="T3432" s="3">
        <v>0.29399999999999998</v>
      </c>
      <c r="U3432">
        <v>85.08</v>
      </c>
      <c r="V3432" t="s">
        <v>132</v>
      </c>
      <c r="W3432">
        <v>5</v>
      </c>
      <c r="X3432" t="b">
        <v>0</v>
      </c>
      <c r="Y3432" t="s">
        <v>60</v>
      </c>
      <c r="Z3432" t="s">
        <v>60</v>
      </c>
      <c r="AA3432">
        <v>6</v>
      </c>
      <c r="AB3432">
        <v>6</v>
      </c>
      <c r="AC3432">
        <v>2020</v>
      </c>
      <c r="AD3432" s="1">
        <v>44166</v>
      </c>
      <c r="AE3432" t="s">
        <v>87</v>
      </c>
      <c r="AF3432" t="s">
        <v>88</v>
      </c>
      <c r="AG3432" t="str">
        <f t="shared" si="215"/>
        <v>Include</v>
      </c>
      <c r="AH3432">
        <f t="shared" si="212"/>
        <v>0</v>
      </c>
      <c r="AI3432">
        <f t="shared" si="213"/>
        <v>1</v>
      </c>
      <c r="AJ3432">
        <f t="shared" si="214"/>
        <v>0</v>
      </c>
      <c r="AK3432" s="15">
        <f>1</f>
        <v>1</v>
      </c>
    </row>
    <row r="3433" spans="1:37" x14ac:dyDescent="0.3">
      <c r="A3433" t="s">
        <v>7453</v>
      </c>
      <c r="B3433" s="1">
        <v>44179</v>
      </c>
      <c r="C3433" s="1">
        <v>44179</v>
      </c>
      <c r="D3433" t="s">
        <v>7454</v>
      </c>
      <c r="E3433" t="s">
        <v>1985</v>
      </c>
      <c r="F3433">
        <v>27</v>
      </c>
      <c r="G3433">
        <v>27</v>
      </c>
      <c r="H3433" t="s">
        <v>92</v>
      </c>
      <c r="I3433" t="s">
        <v>81</v>
      </c>
      <c r="J3433" t="s">
        <v>116</v>
      </c>
      <c r="K3433" t="s">
        <v>117</v>
      </c>
      <c r="L3433" t="s">
        <v>50</v>
      </c>
      <c r="M3433" t="s">
        <v>67</v>
      </c>
      <c r="N3433">
        <v>9</v>
      </c>
      <c r="O3433">
        <v>9</v>
      </c>
      <c r="P3433">
        <v>20678.490000000002</v>
      </c>
      <c r="Q3433" s="2">
        <v>0.35</v>
      </c>
      <c r="R3433">
        <v>87908.479999999996</v>
      </c>
      <c r="S3433">
        <v>33141.699999999997</v>
      </c>
      <c r="T3433" s="3">
        <v>0.377</v>
      </c>
      <c r="U3433">
        <v>46.74</v>
      </c>
      <c r="V3433" t="s">
        <v>68</v>
      </c>
      <c r="W3433">
        <v>2</v>
      </c>
      <c r="X3433" t="b">
        <v>0</v>
      </c>
      <c r="Y3433" t="s">
        <v>60</v>
      </c>
      <c r="Z3433" t="s">
        <v>60</v>
      </c>
      <c r="AA3433">
        <v>5</v>
      </c>
      <c r="AB3433">
        <v>5</v>
      </c>
      <c r="AC3433">
        <v>2020</v>
      </c>
      <c r="AD3433" s="1">
        <v>44166</v>
      </c>
      <c r="AE3433" t="s">
        <v>87</v>
      </c>
      <c r="AF3433" t="s">
        <v>62</v>
      </c>
      <c r="AG3433" t="str">
        <f t="shared" si="215"/>
        <v>Include</v>
      </c>
      <c r="AH3433">
        <f t="shared" si="212"/>
        <v>0</v>
      </c>
      <c r="AI3433">
        <f t="shared" si="213"/>
        <v>1</v>
      </c>
      <c r="AJ3433">
        <f t="shared" si="214"/>
        <v>0</v>
      </c>
      <c r="AK3433" s="15">
        <f>1</f>
        <v>1</v>
      </c>
    </row>
    <row r="3434" spans="1:37" x14ac:dyDescent="0.3">
      <c r="A3434" t="s">
        <v>7455</v>
      </c>
      <c r="B3434" s="1">
        <v>44179</v>
      </c>
      <c r="C3434" s="1">
        <v>44179</v>
      </c>
      <c r="D3434" t="s">
        <v>7456</v>
      </c>
      <c r="E3434" t="s">
        <v>736</v>
      </c>
      <c r="F3434">
        <v>32</v>
      </c>
      <c r="G3434">
        <v>32</v>
      </c>
      <c r="H3434" t="s">
        <v>81</v>
      </c>
      <c r="I3434" t="s">
        <v>81</v>
      </c>
      <c r="J3434" t="s">
        <v>116</v>
      </c>
      <c r="K3434" t="s">
        <v>247</v>
      </c>
      <c r="L3434" t="s">
        <v>111</v>
      </c>
      <c r="M3434" t="s">
        <v>136</v>
      </c>
      <c r="N3434">
        <v>4</v>
      </c>
      <c r="O3434">
        <v>4</v>
      </c>
      <c r="P3434">
        <v>3803.71</v>
      </c>
      <c r="Q3434" s="2">
        <v>0.1</v>
      </c>
      <c r="R3434">
        <v>9647.73</v>
      </c>
      <c r="S3434">
        <v>1808.82</v>
      </c>
      <c r="T3434" s="3">
        <v>0.187</v>
      </c>
      <c r="U3434">
        <v>75.19</v>
      </c>
      <c r="V3434" t="s">
        <v>52</v>
      </c>
      <c r="W3434">
        <v>4</v>
      </c>
      <c r="X3434" t="b">
        <v>0</v>
      </c>
      <c r="Y3434" t="s">
        <v>60</v>
      </c>
      <c r="Z3434" t="s">
        <v>60</v>
      </c>
      <c r="AA3434">
        <v>9</v>
      </c>
      <c r="AB3434">
        <v>9</v>
      </c>
      <c r="AC3434">
        <v>2020</v>
      </c>
      <c r="AD3434" s="1">
        <v>44166</v>
      </c>
      <c r="AE3434" t="s">
        <v>87</v>
      </c>
      <c r="AF3434" t="s">
        <v>69</v>
      </c>
      <c r="AG3434" t="str">
        <f t="shared" si="215"/>
        <v>Include</v>
      </c>
      <c r="AH3434">
        <f t="shared" si="212"/>
        <v>0</v>
      </c>
      <c r="AI3434">
        <f t="shared" si="213"/>
        <v>1</v>
      </c>
      <c r="AJ3434">
        <f t="shared" si="214"/>
        <v>0</v>
      </c>
      <c r="AK3434" s="15">
        <f>1</f>
        <v>1</v>
      </c>
    </row>
    <row r="3435" spans="1:37" x14ac:dyDescent="0.3">
      <c r="A3435" t="s">
        <v>7457</v>
      </c>
      <c r="B3435" s="1">
        <v>44178</v>
      </c>
      <c r="C3435" s="1">
        <v>44178</v>
      </c>
      <c r="D3435" t="s">
        <v>7458</v>
      </c>
      <c r="E3435" t="s">
        <v>739</v>
      </c>
      <c r="F3435">
        <v>19</v>
      </c>
      <c r="G3435">
        <v>19</v>
      </c>
      <c r="H3435" t="s">
        <v>81</v>
      </c>
      <c r="I3435" t="s">
        <v>81</v>
      </c>
      <c r="J3435" t="s">
        <v>36</v>
      </c>
      <c r="K3435" t="s">
        <v>106</v>
      </c>
      <c r="L3435" t="s">
        <v>97</v>
      </c>
      <c r="M3435" t="s">
        <v>107</v>
      </c>
      <c r="N3435">
        <v>6</v>
      </c>
      <c r="O3435">
        <v>6</v>
      </c>
      <c r="P3435">
        <v>526.32000000000005</v>
      </c>
      <c r="Q3435" s="2">
        <v>0.14000000000000001</v>
      </c>
      <c r="R3435">
        <v>1927.61</v>
      </c>
      <c r="S3435">
        <v>588.73</v>
      </c>
      <c r="T3435" s="3">
        <v>0.30499999999999999</v>
      </c>
      <c r="U3435">
        <v>49.68</v>
      </c>
      <c r="V3435" t="s">
        <v>68</v>
      </c>
      <c r="W3435">
        <v>3</v>
      </c>
      <c r="X3435" t="b">
        <v>1</v>
      </c>
      <c r="Y3435" t="s">
        <v>41</v>
      </c>
      <c r="Z3435" t="s">
        <v>41</v>
      </c>
      <c r="AA3435">
        <v>3</v>
      </c>
      <c r="AB3435">
        <v>3</v>
      </c>
      <c r="AC3435">
        <v>2020</v>
      </c>
      <c r="AD3435" s="1">
        <v>44166</v>
      </c>
      <c r="AE3435" t="s">
        <v>53</v>
      </c>
      <c r="AF3435" t="s">
        <v>88</v>
      </c>
      <c r="AG3435" t="str">
        <f t="shared" si="215"/>
        <v>Include</v>
      </c>
      <c r="AH3435">
        <f t="shared" si="212"/>
        <v>1</v>
      </c>
      <c r="AI3435">
        <f t="shared" si="213"/>
        <v>1</v>
      </c>
      <c r="AJ3435">
        <f t="shared" si="214"/>
        <v>0</v>
      </c>
      <c r="AK3435" s="15">
        <f>1</f>
        <v>1</v>
      </c>
    </row>
    <row r="3436" spans="1:37" x14ac:dyDescent="0.3">
      <c r="A3436" t="s">
        <v>7459</v>
      </c>
      <c r="B3436" s="1">
        <v>44178</v>
      </c>
      <c r="C3436" s="1">
        <v>44178</v>
      </c>
      <c r="D3436" t="s">
        <v>7460</v>
      </c>
      <c r="E3436" t="s">
        <v>1367</v>
      </c>
      <c r="F3436">
        <v>17</v>
      </c>
      <c r="G3436">
        <v>17</v>
      </c>
      <c r="H3436" t="s">
        <v>47</v>
      </c>
      <c r="I3436" t="s">
        <v>47</v>
      </c>
      <c r="J3436" t="s">
        <v>36</v>
      </c>
      <c r="K3436" t="s">
        <v>73</v>
      </c>
      <c r="L3436" t="s">
        <v>50</v>
      </c>
      <c r="M3436" t="s">
        <v>51</v>
      </c>
      <c r="N3436">
        <v>5</v>
      </c>
      <c r="O3436">
        <v>5</v>
      </c>
      <c r="P3436">
        <v>30866.799999999999</v>
      </c>
      <c r="Q3436" s="2">
        <v>7.0000000000000007E-2</v>
      </c>
      <c r="R3436">
        <v>87823.05</v>
      </c>
      <c r="S3436">
        <v>26550.31</v>
      </c>
      <c r="T3436" s="3">
        <v>0.30199999999999999</v>
      </c>
      <c r="U3436">
        <v>38.03</v>
      </c>
      <c r="V3436" t="s">
        <v>132</v>
      </c>
      <c r="W3436">
        <v>5</v>
      </c>
      <c r="X3436" t="b">
        <v>0</v>
      </c>
      <c r="Y3436" t="s">
        <v>60</v>
      </c>
      <c r="Z3436" t="s">
        <v>60</v>
      </c>
      <c r="AA3436">
        <v>10</v>
      </c>
      <c r="AB3436">
        <v>10</v>
      </c>
      <c r="AC3436">
        <v>2020</v>
      </c>
      <c r="AD3436" s="1">
        <v>44166</v>
      </c>
      <c r="AE3436" t="s">
        <v>42</v>
      </c>
      <c r="AF3436" t="s">
        <v>69</v>
      </c>
      <c r="AG3436" t="str">
        <f t="shared" si="215"/>
        <v>Include</v>
      </c>
      <c r="AH3436">
        <f t="shared" si="212"/>
        <v>0</v>
      </c>
      <c r="AI3436">
        <f t="shared" si="213"/>
        <v>1</v>
      </c>
      <c r="AJ3436">
        <f t="shared" si="214"/>
        <v>0</v>
      </c>
      <c r="AK3436" s="15">
        <f>1</f>
        <v>1</v>
      </c>
    </row>
    <row r="3437" spans="1:37" x14ac:dyDescent="0.3">
      <c r="A3437" t="s">
        <v>7461</v>
      </c>
      <c r="B3437" s="1">
        <v>44178</v>
      </c>
      <c r="C3437" s="1">
        <v>44178</v>
      </c>
      <c r="D3437" t="s">
        <v>7462</v>
      </c>
      <c r="E3437" t="s">
        <v>225</v>
      </c>
      <c r="F3437">
        <v>26</v>
      </c>
      <c r="G3437">
        <v>26</v>
      </c>
      <c r="H3437" t="s">
        <v>47</v>
      </c>
      <c r="I3437" t="s">
        <v>47</v>
      </c>
      <c r="J3437" t="s">
        <v>36</v>
      </c>
      <c r="K3437" t="s">
        <v>37</v>
      </c>
      <c r="L3437" t="s">
        <v>50</v>
      </c>
      <c r="M3437" t="s">
        <v>186</v>
      </c>
      <c r="N3437">
        <v>1</v>
      </c>
      <c r="O3437">
        <v>1</v>
      </c>
      <c r="P3437">
        <v>19060.919999999998</v>
      </c>
      <c r="Q3437" s="2">
        <v>0.31</v>
      </c>
      <c r="R3437">
        <v>9008.82</v>
      </c>
      <c r="S3437">
        <v>2392.71</v>
      </c>
      <c r="T3437" s="3">
        <v>0.26600000000000001</v>
      </c>
      <c r="U3437">
        <v>30.32</v>
      </c>
      <c r="V3437" t="s">
        <v>99</v>
      </c>
      <c r="W3437">
        <v>2</v>
      </c>
      <c r="X3437" t="b">
        <v>0</v>
      </c>
      <c r="Y3437" t="s">
        <v>60</v>
      </c>
      <c r="Z3437" t="s">
        <v>60</v>
      </c>
      <c r="AA3437">
        <v>4</v>
      </c>
      <c r="AB3437">
        <v>4</v>
      </c>
      <c r="AC3437">
        <v>2020</v>
      </c>
      <c r="AD3437" s="1">
        <v>44166</v>
      </c>
      <c r="AE3437" t="s">
        <v>87</v>
      </c>
      <c r="AF3437" t="s">
        <v>62</v>
      </c>
      <c r="AG3437" t="str">
        <f t="shared" si="215"/>
        <v>Include</v>
      </c>
      <c r="AH3437">
        <f t="shared" si="212"/>
        <v>0</v>
      </c>
      <c r="AI3437">
        <f t="shared" si="213"/>
        <v>1</v>
      </c>
      <c r="AJ3437">
        <f t="shared" si="214"/>
        <v>0</v>
      </c>
      <c r="AK3437" s="15">
        <f>1</f>
        <v>1</v>
      </c>
    </row>
    <row r="3438" spans="1:37" x14ac:dyDescent="0.3">
      <c r="A3438" t="s">
        <v>7463</v>
      </c>
      <c r="B3438" s="1">
        <v>44177</v>
      </c>
      <c r="C3438" s="1">
        <v>44177</v>
      </c>
      <c r="D3438" t="s">
        <v>7464</v>
      </c>
      <c r="E3438" t="s">
        <v>1068</v>
      </c>
      <c r="F3438">
        <v>22</v>
      </c>
      <c r="G3438">
        <v>22</v>
      </c>
      <c r="H3438" t="s">
        <v>81</v>
      </c>
      <c r="I3438" t="s">
        <v>81</v>
      </c>
      <c r="J3438" t="s">
        <v>48</v>
      </c>
      <c r="K3438" t="s">
        <v>49</v>
      </c>
      <c r="L3438" t="s">
        <v>50</v>
      </c>
      <c r="M3438" t="s">
        <v>59</v>
      </c>
      <c r="N3438">
        <v>5</v>
      </c>
      <c r="O3438">
        <v>5</v>
      </c>
      <c r="P3438">
        <v>24816.99</v>
      </c>
      <c r="Q3438" s="2">
        <v>0.02</v>
      </c>
      <c r="R3438">
        <v>87226.55</v>
      </c>
      <c r="S3438">
        <v>24905.94</v>
      </c>
      <c r="T3438" s="3">
        <v>0.28599999999999998</v>
      </c>
      <c r="U3438">
        <v>51.05</v>
      </c>
      <c r="V3438" t="s">
        <v>132</v>
      </c>
      <c r="X3438" t="b">
        <v>0</v>
      </c>
      <c r="Y3438" t="s">
        <v>60</v>
      </c>
      <c r="Z3438" t="s">
        <v>60</v>
      </c>
      <c r="AA3438">
        <v>1</v>
      </c>
      <c r="AB3438">
        <v>1</v>
      </c>
      <c r="AC3438">
        <v>2020</v>
      </c>
      <c r="AD3438" s="1">
        <v>44166</v>
      </c>
      <c r="AE3438" t="s">
        <v>53</v>
      </c>
      <c r="AF3438" t="s">
        <v>69</v>
      </c>
      <c r="AG3438" t="str">
        <f t="shared" si="215"/>
        <v>Include</v>
      </c>
      <c r="AH3438">
        <f t="shared" si="212"/>
        <v>0</v>
      </c>
      <c r="AI3438">
        <f t="shared" si="213"/>
        <v>1</v>
      </c>
      <c r="AJ3438">
        <f t="shared" si="214"/>
        <v>0</v>
      </c>
      <c r="AK3438" s="15">
        <f>1</f>
        <v>1</v>
      </c>
    </row>
    <row r="3439" spans="1:37" x14ac:dyDescent="0.3">
      <c r="A3439" t="s">
        <v>7465</v>
      </c>
      <c r="B3439" s="1">
        <v>44177</v>
      </c>
      <c r="C3439" s="1">
        <v>44177</v>
      </c>
      <c r="D3439" t="s">
        <v>7466</v>
      </c>
      <c r="E3439" t="s">
        <v>1047</v>
      </c>
      <c r="F3439">
        <v>51</v>
      </c>
      <c r="G3439">
        <v>51</v>
      </c>
      <c r="H3439" t="s">
        <v>47</v>
      </c>
      <c r="I3439" t="s">
        <v>47</v>
      </c>
      <c r="J3439" t="s">
        <v>116</v>
      </c>
      <c r="K3439" t="s">
        <v>117</v>
      </c>
      <c r="L3439" t="s">
        <v>97</v>
      </c>
      <c r="M3439" t="s">
        <v>98</v>
      </c>
      <c r="N3439">
        <v>6</v>
      </c>
      <c r="O3439">
        <v>6</v>
      </c>
      <c r="P3439">
        <v>377.58</v>
      </c>
      <c r="Q3439" s="2">
        <v>0.33</v>
      </c>
      <c r="R3439">
        <v>1075.92</v>
      </c>
      <c r="S3439">
        <v>275.17</v>
      </c>
      <c r="T3439" s="3">
        <v>0.25600000000000001</v>
      </c>
      <c r="U3439">
        <v>55.17</v>
      </c>
      <c r="V3439" t="s">
        <v>52</v>
      </c>
      <c r="X3439" t="b">
        <v>0</v>
      </c>
      <c r="Y3439" t="s">
        <v>60</v>
      </c>
      <c r="Z3439" t="s">
        <v>60</v>
      </c>
      <c r="AA3439">
        <v>6</v>
      </c>
      <c r="AB3439">
        <v>6</v>
      </c>
      <c r="AC3439">
        <v>2020</v>
      </c>
      <c r="AD3439" s="1">
        <v>44166</v>
      </c>
      <c r="AE3439" t="s">
        <v>101</v>
      </c>
      <c r="AF3439" t="s">
        <v>62</v>
      </c>
      <c r="AG3439" t="str">
        <f t="shared" si="215"/>
        <v>Include</v>
      </c>
      <c r="AH3439">
        <f t="shared" si="212"/>
        <v>0</v>
      </c>
      <c r="AI3439">
        <f t="shared" si="213"/>
        <v>1</v>
      </c>
      <c r="AJ3439">
        <f t="shared" si="214"/>
        <v>0</v>
      </c>
      <c r="AK3439" s="15">
        <f>1</f>
        <v>1</v>
      </c>
    </row>
    <row r="3440" spans="1:37" x14ac:dyDescent="0.3">
      <c r="A3440" t="s">
        <v>7467</v>
      </c>
      <c r="B3440" s="1">
        <v>44176</v>
      </c>
      <c r="C3440" s="1">
        <v>44176</v>
      </c>
      <c r="D3440" t="s">
        <v>7468</v>
      </c>
      <c r="E3440" t="s">
        <v>225</v>
      </c>
      <c r="F3440">
        <v>31</v>
      </c>
      <c r="G3440">
        <v>31</v>
      </c>
      <c r="H3440" t="s">
        <v>81</v>
      </c>
      <c r="I3440" t="s">
        <v>81</v>
      </c>
      <c r="J3440" t="s">
        <v>36</v>
      </c>
      <c r="K3440" t="s">
        <v>73</v>
      </c>
      <c r="L3440" t="s">
        <v>111</v>
      </c>
      <c r="M3440" t="s">
        <v>123</v>
      </c>
      <c r="P3440">
        <v>9275.4699999999993</v>
      </c>
      <c r="Q3440" s="2">
        <v>0.32</v>
      </c>
      <c r="R3440">
        <v>4385.2</v>
      </c>
      <c r="S3440">
        <v>1038.19</v>
      </c>
      <c r="T3440" s="3">
        <v>0.23699999999999999</v>
      </c>
      <c r="U3440">
        <v>42.64</v>
      </c>
      <c r="V3440" t="s">
        <v>132</v>
      </c>
      <c r="W3440">
        <v>1</v>
      </c>
      <c r="X3440" t="b">
        <v>1</v>
      </c>
      <c r="Y3440" t="s">
        <v>41</v>
      </c>
      <c r="Z3440" t="s">
        <v>41</v>
      </c>
      <c r="AA3440">
        <v>6</v>
      </c>
      <c r="AB3440">
        <v>6</v>
      </c>
      <c r="AC3440">
        <v>2020</v>
      </c>
      <c r="AD3440" s="1">
        <v>44166</v>
      </c>
      <c r="AE3440" t="s">
        <v>87</v>
      </c>
      <c r="AF3440" t="s">
        <v>62</v>
      </c>
      <c r="AG3440" t="str">
        <f t="shared" si="215"/>
        <v>Include</v>
      </c>
      <c r="AH3440">
        <f t="shared" si="212"/>
        <v>1</v>
      </c>
      <c r="AI3440">
        <f t="shared" si="213"/>
        <v>1</v>
      </c>
      <c r="AJ3440">
        <f t="shared" si="214"/>
        <v>0</v>
      </c>
      <c r="AK3440" s="15">
        <f>1</f>
        <v>1</v>
      </c>
    </row>
    <row r="3441" spans="1:37" x14ac:dyDescent="0.3">
      <c r="A3441" t="s">
        <v>7469</v>
      </c>
      <c r="B3441" s="1">
        <v>44176</v>
      </c>
      <c r="C3441" s="1">
        <v>44176</v>
      </c>
      <c r="D3441" t="s">
        <v>7470</v>
      </c>
      <c r="E3441" t="s">
        <v>443</v>
      </c>
      <c r="F3441">
        <v>27</v>
      </c>
      <c r="G3441">
        <v>27</v>
      </c>
      <c r="H3441" t="s">
        <v>47</v>
      </c>
      <c r="I3441" t="s">
        <v>47</v>
      </c>
      <c r="J3441" t="s">
        <v>48</v>
      </c>
      <c r="K3441" t="s">
        <v>185</v>
      </c>
      <c r="L3441" t="s">
        <v>84</v>
      </c>
      <c r="M3441" t="s">
        <v>146</v>
      </c>
      <c r="N3441">
        <v>10</v>
      </c>
      <c r="O3441">
        <v>10</v>
      </c>
      <c r="P3441">
        <v>315.3</v>
      </c>
      <c r="Q3441" s="2">
        <v>0.28999999999999998</v>
      </c>
      <c r="R3441">
        <v>1585.06</v>
      </c>
      <c r="S3441">
        <v>111.69</v>
      </c>
      <c r="T3441" s="3">
        <v>7.0000000000000007E-2</v>
      </c>
      <c r="U3441">
        <v>63.67</v>
      </c>
      <c r="V3441" t="s">
        <v>132</v>
      </c>
      <c r="W3441">
        <v>2</v>
      </c>
      <c r="X3441" t="b">
        <v>0</v>
      </c>
      <c r="Y3441" t="s">
        <v>100</v>
      </c>
      <c r="Z3441" t="s">
        <v>100</v>
      </c>
      <c r="AA3441">
        <v>3</v>
      </c>
      <c r="AB3441">
        <v>3</v>
      </c>
      <c r="AC3441">
        <v>2020</v>
      </c>
      <c r="AD3441" s="1">
        <v>44166</v>
      </c>
      <c r="AE3441" t="s">
        <v>87</v>
      </c>
      <c r="AF3441" t="s">
        <v>43</v>
      </c>
      <c r="AG3441" t="str">
        <f t="shared" si="215"/>
        <v>Include</v>
      </c>
      <c r="AH3441">
        <f t="shared" si="212"/>
        <v>0</v>
      </c>
      <c r="AI3441">
        <f t="shared" si="213"/>
        <v>0</v>
      </c>
      <c r="AJ3441">
        <f t="shared" si="214"/>
        <v>1</v>
      </c>
      <c r="AK3441" s="15">
        <f>1</f>
        <v>1</v>
      </c>
    </row>
    <row r="3442" spans="1:37" x14ac:dyDescent="0.3">
      <c r="A3442" t="s">
        <v>7471</v>
      </c>
      <c r="B3442" s="1">
        <v>44176</v>
      </c>
      <c r="C3442" s="1">
        <v>44176</v>
      </c>
      <c r="D3442" t="s">
        <v>7472</v>
      </c>
      <c r="E3442" t="s">
        <v>517</v>
      </c>
      <c r="F3442">
        <v>32</v>
      </c>
      <c r="G3442">
        <v>32</v>
      </c>
      <c r="H3442" t="s">
        <v>81</v>
      </c>
      <c r="I3442" t="s">
        <v>81</v>
      </c>
      <c r="J3442" t="s">
        <v>36</v>
      </c>
      <c r="K3442" t="s">
        <v>239</v>
      </c>
      <c r="L3442" t="s">
        <v>50</v>
      </c>
      <c r="M3442" t="s">
        <v>251</v>
      </c>
      <c r="N3442">
        <v>6</v>
      </c>
      <c r="O3442">
        <v>6</v>
      </c>
      <c r="P3442">
        <v>18877.52</v>
      </c>
      <c r="Q3442" s="2">
        <v>0.28999999999999998</v>
      </c>
      <c r="R3442">
        <v>62077.82</v>
      </c>
      <c r="S3442">
        <v>21779.26</v>
      </c>
      <c r="T3442" s="3">
        <v>0.35099999999999998</v>
      </c>
      <c r="U3442">
        <v>27.92</v>
      </c>
      <c r="V3442" t="s">
        <v>132</v>
      </c>
      <c r="W3442">
        <v>5</v>
      </c>
      <c r="X3442" t="b">
        <v>0</v>
      </c>
      <c r="Y3442" t="s">
        <v>60</v>
      </c>
      <c r="Z3442" t="s">
        <v>60</v>
      </c>
      <c r="AA3442">
        <v>6</v>
      </c>
      <c r="AB3442">
        <v>6</v>
      </c>
      <c r="AC3442">
        <v>2020</v>
      </c>
      <c r="AD3442" s="1">
        <v>44166</v>
      </c>
      <c r="AE3442" t="s">
        <v>87</v>
      </c>
      <c r="AF3442" t="s">
        <v>43</v>
      </c>
      <c r="AG3442" t="str">
        <f t="shared" si="215"/>
        <v>Include</v>
      </c>
      <c r="AH3442">
        <f t="shared" si="212"/>
        <v>0</v>
      </c>
      <c r="AI3442">
        <f t="shared" si="213"/>
        <v>1</v>
      </c>
      <c r="AJ3442">
        <f t="shared" si="214"/>
        <v>0</v>
      </c>
      <c r="AK3442" s="15">
        <f>1</f>
        <v>1</v>
      </c>
    </row>
    <row r="3443" spans="1:37" x14ac:dyDescent="0.3">
      <c r="A3443" t="s">
        <v>7473</v>
      </c>
      <c r="B3443" s="1">
        <v>44175</v>
      </c>
      <c r="C3443" s="1">
        <v>44175</v>
      </c>
      <c r="D3443" t="s">
        <v>7474</v>
      </c>
      <c r="E3443" t="s">
        <v>1148</v>
      </c>
      <c r="F3443">
        <v>28</v>
      </c>
      <c r="G3443">
        <v>28</v>
      </c>
      <c r="H3443" t="s">
        <v>47</v>
      </c>
      <c r="I3443" t="s">
        <v>47</v>
      </c>
      <c r="J3443" t="s">
        <v>116</v>
      </c>
      <c r="K3443" t="s">
        <v>247</v>
      </c>
      <c r="L3443" t="s">
        <v>111</v>
      </c>
      <c r="M3443" t="s">
        <v>136</v>
      </c>
      <c r="N3443">
        <v>5</v>
      </c>
      <c r="O3443">
        <v>5</v>
      </c>
      <c r="P3443">
        <v>5242.7700000000004</v>
      </c>
      <c r="Q3443" s="2">
        <v>0.31</v>
      </c>
      <c r="R3443">
        <v>13993.35</v>
      </c>
      <c r="S3443">
        <v>2992.91</v>
      </c>
      <c r="T3443" s="3">
        <v>0.214</v>
      </c>
      <c r="U3443">
        <v>74.58</v>
      </c>
      <c r="V3443" t="s">
        <v>40</v>
      </c>
      <c r="W3443">
        <v>1</v>
      </c>
      <c r="X3443" t="b">
        <v>1</v>
      </c>
      <c r="Y3443" t="s">
        <v>41</v>
      </c>
      <c r="Z3443" t="s">
        <v>41</v>
      </c>
      <c r="AA3443">
        <v>5</v>
      </c>
      <c r="AB3443">
        <v>5</v>
      </c>
      <c r="AC3443">
        <v>2020</v>
      </c>
      <c r="AD3443" s="1">
        <v>44166</v>
      </c>
      <c r="AE3443" t="s">
        <v>87</v>
      </c>
      <c r="AF3443" t="s">
        <v>62</v>
      </c>
      <c r="AG3443" t="str">
        <f t="shared" si="215"/>
        <v>Include</v>
      </c>
      <c r="AH3443">
        <f t="shared" si="212"/>
        <v>1</v>
      </c>
      <c r="AI3443">
        <f t="shared" si="213"/>
        <v>1</v>
      </c>
      <c r="AJ3443">
        <f t="shared" si="214"/>
        <v>0</v>
      </c>
      <c r="AK3443" s="15">
        <f>1</f>
        <v>1</v>
      </c>
    </row>
    <row r="3444" spans="1:37" x14ac:dyDescent="0.3">
      <c r="A3444" t="s">
        <v>7475</v>
      </c>
      <c r="B3444" s="1">
        <v>44175</v>
      </c>
      <c r="C3444" s="1">
        <v>44175</v>
      </c>
      <c r="D3444" t="s">
        <v>7476</v>
      </c>
      <c r="E3444" t="s">
        <v>596</v>
      </c>
      <c r="F3444">
        <v>37</v>
      </c>
      <c r="G3444">
        <v>37</v>
      </c>
      <c r="H3444" t="s">
        <v>47</v>
      </c>
      <c r="I3444" t="s">
        <v>47</v>
      </c>
      <c r="J3444" t="s">
        <v>116</v>
      </c>
      <c r="K3444" t="s">
        <v>247</v>
      </c>
      <c r="L3444" t="s">
        <v>97</v>
      </c>
      <c r="M3444" t="s">
        <v>275</v>
      </c>
      <c r="N3444">
        <v>6</v>
      </c>
      <c r="O3444">
        <v>6</v>
      </c>
      <c r="P3444">
        <v>593.85</v>
      </c>
      <c r="Q3444" s="2">
        <v>0.02</v>
      </c>
      <c r="R3444">
        <v>2492.5500000000002</v>
      </c>
      <c r="S3444">
        <v>1018.25</v>
      </c>
      <c r="T3444" s="3">
        <v>0.40899999999999997</v>
      </c>
      <c r="U3444">
        <v>30.08</v>
      </c>
      <c r="V3444" t="s">
        <v>99</v>
      </c>
      <c r="X3444" t="b">
        <v>0</v>
      </c>
      <c r="Y3444" t="s">
        <v>60</v>
      </c>
      <c r="Z3444" t="s">
        <v>60</v>
      </c>
      <c r="AA3444">
        <v>1</v>
      </c>
      <c r="AB3444">
        <v>1</v>
      </c>
      <c r="AC3444">
        <v>2020</v>
      </c>
      <c r="AD3444" s="1">
        <v>44166</v>
      </c>
      <c r="AE3444" t="s">
        <v>61</v>
      </c>
      <c r="AF3444" t="s">
        <v>69</v>
      </c>
      <c r="AG3444" t="str">
        <f t="shared" si="215"/>
        <v>Include</v>
      </c>
      <c r="AH3444">
        <f t="shared" si="212"/>
        <v>0</v>
      </c>
      <c r="AI3444">
        <f t="shared" si="213"/>
        <v>1</v>
      </c>
      <c r="AJ3444">
        <f t="shared" si="214"/>
        <v>0</v>
      </c>
      <c r="AK3444" s="15">
        <f>1</f>
        <v>1</v>
      </c>
    </row>
    <row r="3445" spans="1:37" x14ac:dyDescent="0.3">
      <c r="A3445" t="s">
        <v>7477</v>
      </c>
      <c r="B3445" s="1">
        <v>44174</v>
      </c>
      <c r="C3445" s="1">
        <v>44174</v>
      </c>
      <c r="D3445" t="s">
        <v>7478</v>
      </c>
      <c r="E3445" t="s">
        <v>1200</v>
      </c>
      <c r="F3445">
        <v>999</v>
      </c>
      <c r="H3445" t="s">
        <v>81</v>
      </c>
      <c r="I3445" t="s">
        <v>81</v>
      </c>
      <c r="J3445" t="s">
        <v>48</v>
      </c>
      <c r="K3445" t="s">
        <v>185</v>
      </c>
      <c r="L3445" t="s">
        <v>50</v>
      </c>
      <c r="M3445" t="s">
        <v>251</v>
      </c>
      <c r="N3445">
        <v>4</v>
      </c>
      <c r="O3445">
        <v>4</v>
      </c>
      <c r="P3445">
        <v>11267.5</v>
      </c>
      <c r="Q3445" s="2">
        <v>0.2</v>
      </c>
      <c r="R3445">
        <v>24230.41</v>
      </c>
      <c r="S3445">
        <v>7321.53</v>
      </c>
      <c r="T3445" s="3">
        <v>0.30199999999999999</v>
      </c>
      <c r="U3445">
        <v>70.73</v>
      </c>
      <c r="V3445" t="s">
        <v>76</v>
      </c>
      <c r="W3445">
        <v>4</v>
      </c>
      <c r="X3445" t="b">
        <v>0</v>
      </c>
      <c r="Y3445" t="s">
        <v>60</v>
      </c>
      <c r="Z3445" t="s">
        <v>60</v>
      </c>
      <c r="AA3445">
        <v>1</v>
      </c>
      <c r="AB3445">
        <v>1</v>
      </c>
      <c r="AC3445">
        <v>2020</v>
      </c>
      <c r="AD3445" s="1">
        <v>44166</v>
      </c>
      <c r="AE3445" t="s">
        <v>118</v>
      </c>
      <c r="AF3445" t="s">
        <v>88</v>
      </c>
      <c r="AG3445" t="str">
        <f t="shared" si="215"/>
        <v>Include</v>
      </c>
      <c r="AH3445">
        <f t="shared" si="212"/>
        <v>0</v>
      </c>
      <c r="AI3445">
        <f t="shared" si="213"/>
        <v>1</v>
      </c>
      <c r="AJ3445">
        <f t="shared" si="214"/>
        <v>0</v>
      </c>
      <c r="AK3445" s="15">
        <f>1</f>
        <v>1</v>
      </c>
    </row>
    <row r="3446" spans="1:37" x14ac:dyDescent="0.3">
      <c r="A3446" t="s">
        <v>7479</v>
      </c>
      <c r="B3446" s="1">
        <v>44174</v>
      </c>
      <c r="C3446" s="1">
        <v>44174</v>
      </c>
      <c r="D3446" t="s">
        <v>7480</v>
      </c>
      <c r="E3446" t="s">
        <v>872</v>
      </c>
      <c r="F3446">
        <v>35</v>
      </c>
      <c r="G3446">
        <v>35</v>
      </c>
      <c r="H3446" t="s">
        <v>47</v>
      </c>
      <c r="I3446" t="s">
        <v>47</v>
      </c>
      <c r="J3446" t="s">
        <v>82</v>
      </c>
      <c r="K3446" t="s">
        <v>83</v>
      </c>
      <c r="L3446" t="s">
        <v>140</v>
      </c>
      <c r="M3446" t="s">
        <v>141</v>
      </c>
      <c r="N3446">
        <v>7</v>
      </c>
      <c r="O3446">
        <v>7</v>
      </c>
      <c r="P3446">
        <v>446.81</v>
      </c>
      <c r="Q3446" s="2">
        <v>7.0000000000000007E-2</v>
      </c>
      <c r="R3446">
        <v>2020.82</v>
      </c>
      <c r="S3446">
        <v>594.44000000000005</v>
      </c>
      <c r="T3446" s="3">
        <v>0.29399999999999998</v>
      </c>
      <c r="U3446">
        <v>79.489999999999995</v>
      </c>
      <c r="V3446" t="s">
        <v>99</v>
      </c>
      <c r="W3446">
        <v>1</v>
      </c>
      <c r="X3446" t="b">
        <v>0</v>
      </c>
      <c r="Y3446" t="s">
        <v>100</v>
      </c>
      <c r="Z3446" t="s">
        <v>100</v>
      </c>
      <c r="AA3446">
        <v>1</v>
      </c>
      <c r="AB3446">
        <v>1</v>
      </c>
      <c r="AC3446">
        <v>2020</v>
      </c>
      <c r="AD3446" s="1">
        <v>44166</v>
      </c>
      <c r="AE3446" t="s">
        <v>87</v>
      </c>
      <c r="AF3446" t="s">
        <v>69</v>
      </c>
      <c r="AG3446" t="str">
        <f t="shared" si="215"/>
        <v>Include</v>
      </c>
      <c r="AH3446">
        <f t="shared" si="212"/>
        <v>0</v>
      </c>
      <c r="AI3446">
        <f t="shared" si="213"/>
        <v>0</v>
      </c>
      <c r="AJ3446">
        <f t="shared" si="214"/>
        <v>1</v>
      </c>
      <c r="AK3446" s="15">
        <f>1</f>
        <v>1</v>
      </c>
    </row>
    <row r="3447" spans="1:37" x14ac:dyDescent="0.3">
      <c r="A3447" t="s">
        <v>7481</v>
      </c>
      <c r="B3447" s="1">
        <v>44173</v>
      </c>
      <c r="C3447" s="1">
        <v>44173</v>
      </c>
      <c r="D3447" t="s">
        <v>7482</v>
      </c>
      <c r="E3447" t="s">
        <v>2508</v>
      </c>
      <c r="F3447">
        <v>40</v>
      </c>
      <c r="G3447">
        <v>40</v>
      </c>
      <c r="H3447" t="s">
        <v>35</v>
      </c>
      <c r="I3447" t="s">
        <v>35</v>
      </c>
      <c r="J3447" t="s">
        <v>57</v>
      </c>
      <c r="K3447" t="s">
        <v>205</v>
      </c>
      <c r="L3447" t="s">
        <v>74</v>
      </c>
      <c r="M3447" t="s">
        <v>235</v>
      </c>
      <c r="N3447">
        <v>9</v>
      </c>
      <c r="O3447">
        <v>9</v>
      </c>
      <c r="P3447">
        <v>71873.78</v>
      </c>
      <c r="Q3447" s="2">
        <v>0</v>
      </c>
      <c r="R3447">
        <v>456663.98</v>
      </c>
      <c r="S3447">
        <v>59316.97</v>
      </c>
      <c r="T3447" s="3">
        <v>0.13</v>
      </c>
      <c r="U3447">
        <v>91.31</v>
      </c>
      <c r="V3447" t="s">
        <v>68</v>
      </c>
      <c r="W3447">
        <v>5</v>
      </c>
      <c r="X3447" t="b">
        <v>0</v>
      </c>
      <c r="Y3447" t="s">
        <v>60</v>
      </c>
      <c r="Z3447" t="s">
        <v>60</v>
      </c>
      <c r="AA3447">
        <v>7</v>
      </c>
      <c r="AB3447">
        <v>7</v>
      </c>
      <c r="AC3447">
        <v>2020</v>
      </c>
      <c r="AD3447" s="1">
        <v>44166</v>
      </c>
      <c r="AE3447" t="s">
        <v>61</v>
      </c>
      <c r="AF3447" s="2">
        <v>0</v>
      </c>
      <c r="AG3447" t="str">
        <f t="shared" si="215"/>
        <v>Include</v>
      </c>
      <c r="AH3447">
        <f t="shared" si="212"/>
        <v>0</v>
      </c>
      <c r="AI3447">
        <f t="shared" si="213"/>
        <v>1</v>
      </c>
      <c r="AJ3447">
        <f t="shared" si="214"/>
        <v>0</v>
      </c>
      <c r="AK3447" s="15">
        <f>1</f>
        <v>1</v>
      </c>
    </row>
    <row r="3448" spans="1:37" x14ac:dyDescent="0.3">
      <c r="A3448" t="s">
        <v>7483</v>
      </c>
      <c r="B3448" s="1">
        <v>44173</v>
      </c>
      <c r="C3448" s="1">
        <v>44173</v>
      </c>
      <c r="D3448" t="s">
        <v>7484</v>
      </c>
      <c r="E3448" t="s">
        <v>193</v>
      </c>
      <c r="F3448">
        <v>46</v>
      </c>
      <c r="G3448">
        <v>46</v>
      </c>
      <c r="H3448" t="s">
        <v>47</v>
      </c>
      <c r="I3448" t="s">
        <v>47</v>
      </c>
      <c r="J3448" t="s">
        <v>57</v>
      </c>
      <c r="K3448" t="s">
        <v>205</v>
      </c>
      <c r="L3448" t="s">
        <v>74</v>
      </c>
      <c r="M3448" t="s">
        <v>75</v>
      </c>
      <c r="N3448">
        <v>9</v>
      </c>
      <c r="O3448">
        <v>9</v>
      </c>
      <c r="P3448">
        <v>9975.0499999999993</v>
      </c>
      <c r="Q3448" s="2">
        <v>0.28000000000000003</v>
      </c>
      <c r="R3448">
        <v>38987.93</v>
      </c>
      <c r="S3448">
        <v>3991.52</v>
      </c>
      <c r="T3448" s="3">
        <v>0.10199999999999999</v>
      </c>
      <c r="U3448">
        <v>83.83</v>
      </c>
      <c r="V3448" t="s">
        <v>40</v>
      </c>
      <c r="W3448">
        <v>1</v>
      </c>
      <c r="X3448" t="b">
        <v>1</v>
      </c>
      <c r="Y3448" t="s">
        <v>41</v>
      </c>
      <c r="Z3448" t="s">
        <v>41</v>
      </c>
      <c r="AA3448">
        <v>5</v>
      </c>
      <c r="AB3448">
        <v>5</v>
      </c>
      <c r="AC3448">
        <v>2020</v>
      </c>
      <c r="AD3448" s="1">
        <v>44166</v>
      </c>
      <c r="AE3448" t="s">
        <v>101</v>
      </c>
      <c r="AF3448" t="s">
        <v>43</v>
      </c>
      <c r="AG3448" t="str">
        <f t="shared" si="215"/>
        <v>Include</v>
      </c>
      <c r="AH3448">
        <f t="shared" si="212"/>
        <v>1</v>
      </c>
      <c r="AI3448">
        <f t="shared" si="213"/>
        <v>1</v>
      </c>
      <c r="AJ3448">
        <f t="shared" si="214"/>
        <v>0</v>
      </c>
      <c r="AK3448" s="15">
        <f>1</f>
        <v>1</v>
      </c>
    </row>
    <row r="3449" spans="1:37" x14ac:dyDescent="0.3">
      <c r="A3449" t="s">
        <v>7485</v>
      </c>
      <c r="B3449" s="1">
        <v>44172</v>
      </c>
      <c r="C3449" s="1">
        <v>44172</v>
      </c>
      <c r="D3449" t="s">
        <v>7486</v>
      </c>
      <c r="E3449" t="s">
        <v>225</v>
      </c>
      <c r="F3449">
        <v>32</v>
      </c>
      <c r="G3449">
        <v>32</v>
      </c>
      <c r="H3449" t="s">
        <v>265</v>
      </c>
      <c r="I3449" t="s">
        <v>35</v>
      </c>
      <c r="J3449" t="s">
        <v>36</v>
      </c>
      <c r="K3449" t="s">
        <v>106</v>
      </c>
      <c r="L3449" t="s">
        <v>97</v>
      </c>
      <c r="M3449" t="s">
        <v>254</v>
      </c>
      <c r="N3449">
        <v>999</v>
      </c>
      <c r="P3449">
        <v>403.63</v>
      </c>
      <c r="Q3449" s="2">
        <v>0.15</v>
      </c>
      <c r="R3449">
        <v>203951.5</v>
      </c>
      <c r="S3449">
        <v>80603.27</v>
      </c>
      <c r="T3449" s="3">
        <v>0.39500000000000002</v>
      </c>
      <c r="U3449">
        <v>48.7</v>
      </c>
      <c r="V3449" t="s">
        <v>40</v>
      </c>
      <c r="W3449">
        <v>5</v>
      </c>
      <c r="X3449" t="b">
        <v>0</v>
      </c>
      <c r="Y3449" t="s">
        <v>60</v>
      </c>
      <c r="Z3449" t="s">
        <v>60</v>
      </c>
      <c r="AA3449">
        <v>1</v>
      </c>
      <c r="AB3449">
        <v>1</v>
      </c>
      <c r="AC3449">
        <v>2020</v>
      </c>
      <c r="AD3449" s="1">
        <v>44166</v>
      </c>
      <c r="AE3449" t="s">
        <v>87</v>
      </c>
      <c r="AF3449" t="s">
        <v>88</v>
      </c>
      <c r="AG3449" t="str">
        <f t="shared" si="215"/>
        <v>Exclude</v>
      </c>
      <c r="AH3449">
        <f t="shared" si="212"/>
        <v>0</v>
      </c>
      <c r="AI3449">
        <f t="shared" si="213"/>
        <v>1</v>
      </c>
      <c r="AJ3449">
        <f t="shared" si="214"/>
        <v>0</v>
      </c>
      <c r="AK3449" s="15">
        <f>1</f>
        <v>1</v>
      </c>
    </row>
    <row r="3450" spans="1:37" x14ac:dyDescent="0.3">
      <c r="A3450" t="s">
        <v>7487</v>
      </c>
      <c r="B3450" s="1">
        <v>44172</v>
      </c>
      <c r="C3450" s="1">
        <v>44172</v>
      </c>
      <c r="D3450" t="s">
        <v>7488</v>
      </c>
      <c r="E3450" t="s">
        <v>193</v>
      </c>
      <c r="F3450">
        <v>26</v>
      </c>
      <c r="G3450">
        <v>26</v>
      </c>
      <c r="H3450" t="s">
        <v>35</v>
      </c>
      <c r="I3450" t="s">
        <v>35</v>
      </c>
      <c r="J3450" t="s">
        <v>82</v>
      </c>
      <c r="K3450" t="s">
        <v>122</v>
      </c>
      <c r="L3450" t="s">
        <v>111</v>
      </c>
      <c r="M3450" t="s">
        <v>136</v>
      </c>
      <c r="N3450">
        <v>8</v>
      </c>
      <c r="O3450">
        <v>8</v>
      </c>
      <c r="P3450">
        <v>4670.6000000000004</v>
      </c>
      <c r="Q3450" s="2">
        <v>0.27</v>
      </c>
      <c r="R3450">
        <v>19375.099999999999</v>
      </c>
      <c r="S3450">
        <v>2879.15</v>
      </c>
      <c r="T3450" s="3">
        <v>0.14899999999999999</v>
      </c>
      <c r="U3450">
        <v>51.67</v>
      </c>
      <c r="V3450" t="s">
        <v>68</v>
      </c>
      <c r="W3450">
        <v>4</v>
      </c>
      <c r="X3450" t="b">
        <v>0</v>
      </c>
      <c r="Y3450" t="s">
        <v>60</v>
      </c>
      <c r="Z3450" t="s">
        <v>60</v>
      </c>
      <c r="AA3450">
        <v>4</v>
      </c>
      <c r="AB3450">
        <v>4</v>
      </c>
      <c r="AC3450">
        <v>2020</v>
      </c>
      <c r="AD3450" s="1">
        <v>44166</v>
      </c>
      <c r="AE3450" t="s">
        <v>87</v>
      </c>
      <c r="AF3450" t="s">
        <v>43</v>
      </c>
      <c r="AG3450" t="str">
        <f t="shared" si="215"/>
        <v>Include</v>
      </c>
      <c r="AH3450">
        <f t="shared" si="212"/>
        <v>0</v>
      </c>
      <c r="AI3450">
        <f t="shared" si="213"/>
        <v>1</v>
      </c>
      <c r="AJ3450">
        <f t="shared" si="214"/>
        <v>0</v>
      </c>
      <c r="AK3450" s="15">
        <f>1</f>
        <v>1</v>
      </c>
    </row>
    <row r="3451" spans="1:37" x14ac:dyDescent="0.3">
      <c r="A3451" t="s">
        <v>7489</v>
      </c>
      <c r="B3451" s="1">
        <v>44172</v>
      </c>
      <c r="C3451" s="1">
        <v>44172</v>
      </c>
      <c r="D3451" t="s">
        <v>7490</v>
      </c>
      <c r="E3451" t="s">
        <v>378</v>
      </c>
      <c r="F3451">
        <v>47</v>
      </c>
      <c r="G3451">
        <v>47</v>
      </c>
      <c r="H3451" t="s">
        <v>81</v>
      </c>
      <c r="I3451" t="s">
        <v>81</v>
      </c>
      <c r="J3451" t="s">
        <v>82</v>
      </c>
      <c r="K3451" t="s">
        <v>122</v>
      </c>
      <c r="L3451" t="s">
        <v>38</v>
      </c>
      <c r="M3451" t="s">
        <v>159</v>
      </c>
      <c r="N3451">
        <v>2</v>
      </c>
      <c r="O3451">
        <v>2</v>
      </c>
      <c r="P3451">
        <v>2232.87</v>
      </c>
      <c r="Q3451" s="2">
        <v>0.03</v>
      </c>
      <c r="R3451">
        <v>2646.86</v>
      </c>
      <c r="S3451">
        <v>806.76</v>
      </c>
      <c r="T3451" s="3">
        <v>0.30499999999999999</v>
      </c>
      <c r="U3451">
        <v>54.23</v>
      </c>
      <c r="V3451" t="s">
        <v>76</v>
      </c>
      <c r="W3451">
        <v>2</v>
      </c>
      <c r="X3451" t="b">
        <v>0</v>
      </c>
      <c r="Y3451" t="s">
        <v>142</v>
      </c>
      <c r="Z3451" t="s">
        <v>142</v>
      </c>
      <c r="AA3451">
        <v>8</v>
      </c>
      <c r="AB3451">
        <v>8</v>
      </c>
      <c r="AC3451">
        <v>2020</v>
      </c>
      <c r="AD3451" s="1">
        <v>44166</v>
      </c>
      <c r="AE3451" t="s">
        <v>101</v>
      </c>
      <c r="AF3451" t="s">
        <v>69</v>
      </c>
      <c r="AG3451" t="str">
        <f t="shared" si="215"/>
        <v>Include</v>
      </c>
      <c r="AH3451">
        <f t="shared" si="212"/>
        <v>0</v>
      </c>
      <c r="AI3451">
        <f t="shared" si="213"/>
        <v>0</v>
      </c>
      <c r="AJ3451">
        <f t="shared" si="214"/>
        <v>0</v>
      </c>
      <c r="AK3451" s="15">
        <f>1</f>
        <v>1</v>
      </c>
    </row>
    <row r="3452" spans="1:37" x14ac:dyDescent="0.3">
      <c r="A3452" t="s">
        <v>7491</v>
      </c>
      <c r="B3452" s="1">
        <v>44172</v>
      </c>
      <c r="C3452" s="1">
        <v>44172</v>
      </c>
      <c r="D3452" t="s">
        <v>7492</v>
      </c>
      <c r="E3452" t="s">
        <v>4057</v>
      </c>
      <c r="F3452">
        <v>31</v>
      </c>
      <c r="G3452">
        <v>31</v>
      </c>
      <c r="H3452" t="s">
        <v>35</v>
      </c>
      <c r="I3452" t="s">
        <v>35</v>
      </c>
      <c r="J3452" t="s">
        <v>36</v>
      </c>
      <c r="K3452" t="s">
        <v>239</v>
      </c>
      <c r="L3452" t="s">
        <v>38</v>
      </c>
      <c r="M3452" t="s">
        <v>39</v>
      </c>
      <c r="N3452">
        <v>8</v>
      </c>
      <c r="O3452">
        <v>8</v>
      </c>
      <c r="P3452">
        <v>1138.01</v>
      </c>
      <c r="Q3452" s="2">
        <v>0.11</v>
      </c>
      <c r="R3452">
        <v>5468.92</v>
      </c>
      <c r="S3452">
        <v>1289.6600000000001</v>
      </c>
      <c r="T3452" s="3">
        <v>0.23599999999999999</v>
      </c>
      <c r="U3452">
        <v>49.38</v>
      </c>
      <c r="V3452" t="s">
        <v>99</v>
      </c>
      <c r="W3452">
        <v>2</v>
      </c>
      <c r="X3452" t="b">
        <v>0</v>
      </c>
      <c r="Y3452" t="s">
        <v>60</v>
      </c>
      <c r="Z3452" t="s">
        <v>60</v>
      </c>
      <c r="AA3452">
        <v>2</v>
      </c>
      <c r="AB3452">
        <v>2</v>
      </c>
      <c r="AC3452">
        <v>2020</v>
      </c>
      <c r="AD3452" s="1">
        <v>44166</v>
      </c>
      <c r="AE3452" t="s">
        <v>87</v>
      </c>
      <c r="AF3452" t="s">
        <v>88</v>
      </c>
      <c r="AG3452" t="str">
        <f t="shared" si="215"/>
        <v>Include</v>
      </c>
      <c r="AH3452">
        <f t="shared" si="212"/>
        <v>0</v>
      </c>
      <c r="AI3452">
        <f t="shared" si="213"/>
        <v>1</v>
      </c>
      <c r="AJ3452">
        <f t="shared" si="214"/>
        <v>0</v>
      </c>
      <c r="AK3452" s="15">
        <f>1</f>
        <v>1</v>
      </c>
    </row>
    <row r="3453" spans="1:37" x14ac:dyDescent="0.3">
      <c r="A3453" t="s">
        <v>7493</v>
      </c>
      <c r="B3453" s="1">
        <v>44171</v>
      </c>
      <c r="C3453" s="1">
        <v>44171</v>
      </c>
      <c r="D3453" t="s">
        <v>7494</v>
      </c>
      <c r="E3453" t="s">
        <v>339</v>
      </c>
      <c r="F3453">
        <v>33</v>
      </c>
      <c r="G3453">
        <v>33</v>
      </c>
      <c r="H3453" t="s">
        <v>47</v>
      </c>
      <c r="I3453" t="s">
        <v>47</v>
      </c>
      <c r="J3453" t="s">
        <v>116</v>
      </c>
      <c r="K3453" t="s">
        <v>247</v>
      </c>
      <c r="L3453" t="s">
        <v>140</v>
      </c>
      <c r="M3453" t="s">
        <v>372</v>
      </c>
      <c r="N3453">
        <v>8</v>
      </c>
      <c r="O3453">
        <v>8</v>
      </c>
      <c r="P3453">
        <v>2574.11</v>
      </c>
      <c r="Q3453" s="2">
        <v>0.12</v>
      </c>
      <c r="R3453">
        <v>12273.11</v>
      </c>
      <c r="S3453">
        <v>5629.65</v>
      </c>
      <c r="T3453" s="3">
        <v>0.45900000000000002</v>
      </c>
      <c r="U3453">
        <v>67.94</v>
      </c>
      <c r="V3453" t="s">
        <v>68</v>
      </c>
      <c r="W3453">
        <v>5</v>
      </c>
      <c r="X3453" t="b">
        <v>1</v>
      </c>
      <c r="Y3453" t="s">
        <v>41</v>
      </c>
      <c r="Z3453" t="s">
        <v>41</v>
      </c>
      <c r="AA3453">
        <v>10</v>
      </c>
      <c r="AB3453">
        <v>10</v>
      </c>
      <c r="AC3453">
        <v>2020</v>
      </c>
      <c r="AD3453" s="1">
        <v>44166</v>
      </c>
      <c r="AE3453" t="s">
        <v>87</v>
      </c>
      <c r="AF3453" t="s">
        <v>88</v>
      </c>
      <c r="AG3453" t="str">
        <f t="shared" si="215"/>
        <v>Include</v>
      </c>
      <c r="AH3453">
        <f t="shared" si="212"/>
        <v>1</v>
      </c>
      <c r="AI3453">
        <f t="shared" si="213"/>
        <v>1</v>
      </c>
      <c r="AJ3453">
        <f t="shared" si="214"/>
        <v>0</v>
      </c>
      <c r="AK3453" s="15">
        <f>1</f>
        <v>1</v>
      </c>
    </row>
    <row r="3454" spans="1:37" x14ac:dyDescent="0.3">
      <c r="A3454" t="s">
        <v>7495</v>
      </c>
      <c r="B3454" s="1">
        <v>44171</v>
      </c>
      <c r="C3454" s="1">
        <v>44171</v>
      </c>
      <c r="D3454" t="s">
        <v>7496</v>
      </c>
      <c r="E3454" t="s">
        <v>1110</v>
      </c>
      <c r="F3454">
        <v>39</v>
      </c>
      <c r="G3454">
        <v>39</v>
      </c>
      <c r="H3454" t="s">
        <v>47</v>
      </c>
      <c r="I3454" t="s">
        <v>47</v>
      </c>
      <c r="J3454" t="s">
        <v>48</v>
      </c>
      <c r="K3454" t="s">
        <v>230</v>
      </c>
      <c r="L3454" t="s">
        <v>50</v>
      </c>
      <c r="M3454" t="s">
        <v>251</v>
      </c>
      <c r="N3454">
        <v>7</v>
      </c>
      <c r="O3454">
        <v>7</v>
      </c>
      <c r="P3454">
        <v>16844.34</v>
      </c>
      <c r="Q3454" s="2">
        <v>0.21</v>
      </c>
      <c r="R3454">
        <v>63758.45</v>
      </c>
      <c r="S3454">
        <v>17615.41</v>
      </c>
      <c r="T3454" s="3">
        <v>0.27600000000000002</v>
      </c>
      <c r="U3454">
        <v>77.12</v>
      </c>
      <c r="V3454" t="s">
        <v>40</v>
      </c>
      <c r="W3454">
        <v>4</v>
      </c>
      <c r="X3454" t="b">
        <v>0</v>
      </c>
      <c r="Y3454" t="s">
        <v>60</v>
      </c>
      <c r="Z3454" t="s">
        <v>60</v>
      </c>
      <c r="AA3454">
        <v>7</v>
      </c>
      <c r="AB3454">
        <v>7</v>
      </c>
      <c r="AC3454">
        <v>2020</v>
      </c>
      <c r="AD3454" s="1">
        <v>44166</v>
      </c>
      <c r="AE3454" t="s">
        <v>61</v>
      </c>
      <c r="AF3454" t="s">
        <v>43</v>
      </c>
      <c r="AG3454" t="str">
        <f t="shared" si="215"/>
        <v>Include</v>
      </c>
      <c r="AH3454">
        <f t="shared" si="212"/>
        <v>0</v>
      </c>
      <c r="AI3454">
        <f t="shared" si="213"/>
        <v>1</v>
      </c>
      <c r="AJ3454">
        <f t="shared" si="214"/>
        <v>0</v>
      </c>
      <c r="AK3454" s="15">
        <f>1</f>
        <v>1</v>
      </c>
    </row>
    <row r="3455" spans="1:37" x14ac:dyDescent="0.3">
      <c r="A3455" t="s">
        <v>7497</v>
      </c>
      <c r="B3455" s="1">
        <v>44171</v>
      </c>
      <c r="C3455" s="1">
        <v>44171</v>
      </c>
      <c r="D3455" t="s">
        <v>7498</v>
      </c>
      <c r="E3455" t="s">
        <v>2503</v>
      </c>
      <c r="F3455">
        <v>31</v>
      </c>
      <c r="G3455">
        <v>31</v>
      </c>
      <c r="H3455" t="s">
        <v>81</v>
      </c>
      <c r="I3455" t="s">
        <v>81</v>
      </c>
      <c r="J3455" t="s">
        <v>48</v>
      </c>
      <c r="K3455" t="s">
        <v>230</v>
      </c>
      <c r="L3455" t="s">
        <v>38</v>
      </c>
      <c r="M3455" t="s">
        <v>163</v>
      </c>
      <c r="N3455">
        <v>9</v>
      </c>
      <c r="O3455">
        <v>9</v>
      </c>
      <c r="P3455">
        <v>1896.41</v>
      </c>
      <c r="Q3455" s="2">
        <v>0.01</v>
      </c>
      <c r="R3455">
        <v>12286.54</v>
      </c>
      <c r="S3455">
        <v>5443.3</v>
      </c>
      <c r="T3455" s="3">
        <v>0.443</v>
      </c>
      <c r="U3455">
        <v>40.44</v>
      </c>
      <c r="V3455" t="s">
        <v>76</v>
      </c>
      <c r="W3455">
        <v>2</v>
      </c>
      <c r="X3455" t="b">
        <v>0</v>
      </c>
      <c r="Y3455" t="s">
        <v>60</v>
      </c>
      <c r="Z3455" t="s">
        <v>60</v>
      </c>
      <c r="AA3455">
        <v>2</v>
      </c>
      <c r="AB3455">
        <v>2</v>
      </c>
      <c r="AC3455">
        <v>2020</v>
      </c>
      <c r="AD3455" s="1">
        <v>44166</v>
      </c>
      <c r="AE3455" t="s">
        <v>87</v>
      </c>
      <c r="AF3455" t="s">
        <v>69</v>
      </c>
      <c r="AG3455" t="str">
        <f t="shared" si="215"/>
        <v>Include</v>
      </c>
      <c r="AH3455">
        <f t="shared" si="212"/>
        <v>0</v>
      </c>
      <c r="AI3455">
        <f t="shared" si="213"/>
        <v>1</v>
      </c>
      <c r="AJ3455">
        <f t="shared" si="214"/>
        <v>0</v>
      </c>
      <c r="AK3455" s="15">
        <f>1</f>
        <v>1</v>
      </c>
    </row>
    <row r="3456" spans="1:37" x14ac:dyDescent="0.3">
      <c r="A3456" t="s">
        <v>7499</v>
      </c>
      <c r="B3456" s="1">
        <v>44170</v>
      </c>
      <c r="C3456" s="1">
        <v>44170</v>
      </c>
      <c r="D3456" t="s">
        <v>7500</v>
      </c>
      <c r="E3456" t="s">
        <v>503</v>
      </c>
      <c r="F3456">
        <v>52</v>
      </c>
      <c r="G3456">
        <v>52</v>
      </c>
      <c r="H3456" t="s">
        <v>47</v>
      </c>
      <c r="I3456" t="s">
        <v>47</v>
      </c>
      <c r="J3456" t="s">
        <v>82</v>
      </c>
      <c r="K3456" t="s">
        <v>266</v>
      </c>
      <c r="L3456" t="s">
        <v>74</v>
      </c>
      <c r="M3456" t="s">
        <v>453</v>
      </c>
      <c r="N3456">
        <v>1</v>
      </c>
      <c r="O3456">
        <v>1</v>
      </c>
      <c r="P3456">
        <v>55374.2</v>
      </c>
      <c r="Q3456" s="2">
        <v>0.03</v>
      </c>
      <c r="R3456">
        <v>37343.19</v>
      </c>
      <c r="S3456">
        <v>4332.6899999999996</v>
      </c>
      <c r="T3456" s="3">
        <v>0.11600000000000001</v>
      </c>
      <c r="U3456">
        <v>42.92</v>
      </c>
      <c r="V3456" t="s">
        <v>99</v>
      </c>
      <c r="W3456">
        <v>4</v>
      </c>
      <c r="X3456" t="b">
        <v>1</v>
      </c>
      <c r="Y3456" t="s">
        <v>41</v>
      </c>
      <c r="Z3456" t="s">
        <v>41</v>
      </c>
      <c r="AA3456">
        <v>9</v>
      </c>
      <c r="AB3456">
        <v>9</v>
      </c>
      <c r="AC3456">
        <v>2020</v>
      </c>
      <c r="AD3456" s="1">
        <v>44166</v>
      </c>
      <c r="AE3456" t="s">
        <v>101</v>
      </c>
      <c r="AF3456" t="s">
        <v>69</v>
      </c>
      <c r="AG3456" t="str">
        <f t="shared" si="215"/>
        <v>Include</v>
      </c>
      <c r="AH3456">
        <f t="shared" si="212"/>
        <v>1</v>
      </c>
      <c r="AI3456">
        <f t="shared" si="213"/>
        <v>1</v>
      </c>
      <c r="AJ3456">
        <f t="shared" si="214"/>
        <v>0</v>
      </c>
      <c r="AK3456" s="15">
        <f>1</f>
        <v>1</v>
      </c>
    </row>
    <row r="3457" spans="1:37" x14ac:dyDescent="0.3">
      <c r="A3457" t="s">
        <v>7501</v>
      </c>
      <c r="B3457" s="1">
        <v>44169</v>
      </c>
      <c r="C3457" s="1">
        <v>44169</v>
      </c>
      <c r="D3457" t="s">
        <v>7502</v>
      </c>
      <c r="E3457" t="s">
        <v>483</v>
      </c>
      <c r="F3457">
        <v>32</v>
      </c>
      <c r="G3457">
        <v>32</v>
      </c>
      <c r="H3457" t="s">
        <v>47</v>
      </c>
      <c r="I3457" t="s">
        <v>47</v>
      </c>
      <c r="J3457" t="s">
        <v>36</v>
      </c>
      <c r="K3457" t="s">
        <v>106</v>
      </c>
      <c r="L3457" t="s">
        <v>84</v>
      </c>
      <c r="M3457" t="s">
        <v>231</v>
      </c>
      <c r="N3457">
        <v>4</v>
      </c>
      <c r="O3457">
        <v>4</v>
      </c>
      <c r="P3457">
        <v>388.57</v>
      </c>
      <c r="Q3457" s="2">
        <v>0.01</v>
      </c>
      <c r="R3457">
        <v>1066.73</v>
      </c>
      <c r="S3457">
        <v>70.45</v>
      </c>
      <c r="T3457" s="3">
        <v>6.6000000000000003E-2</v>
      </c>
      <c r="U3457">
        <v>54.83</v>
      </c>
      <c r="V3457" t="s">
        <v>40</v>
      </c>
      <c r="X3457" t="b">
        <v>1</v>
      </c>
      <c r="Y3457" t="s">
        <v>41</v>
      </c>
      <c r="Z3457" t="s">
        <v>41</v>
      </c>
      <c r="AA3457">
        <v>5</v>
      </c>
      <c r="AB3457">
        <v>5</v>
      </c>
      <c r="AC3457">
        <v>2020</v>
      </c>
      <c r="AD3457" s="1">
        <v>44166</v>
      </c>
      <c r="AE3457" t="s">
        <v>87</v>
      </c>
      <c r="AF3457" t="s">
        <v>69</v>
      </c>
      <c r="AG3457" t="str">
        <f t="shared" si="215"/>
        <v>Include</v>
      </c>
      <c r="AH3457">
        <f t="shared" si="212"/>
        <v>1</v>
      </c>
      <c r="AI3457">
        <f t="shared" si="213"/>
        <v>1</v>
      </c>
      <c r="AJ3457">
        <f t="shared" si="214"/>
        <v>0</v>
      </c>
      <c r="AK3457" s="15">
        <f>1</f>
        <v>1</v>
      </c>
    </row>
    <row r="3458" spans="1:37" x14ac:dyDescent="0.3">
      <c r="A3458" t="s">
        <v>7503</v>
      </c>
      <c r="B3458" s="1">
        <v>44169</v>
      </c>
      <c r="C3458" s="1">
        <v>44169</v>
      </c>
      <c r="D3458" t="s">
        <v>7504</v>
      </c>
      <c r="E3458" t="s">
        <v>193</v>
      </c>
      <c r="F3458">
        <v>32</v>
      </c>
      <c r="G3458">
        <v>32</v>
      </c>
      <c r="H3458" t="s">
        <v>35</v>
      </c>
      <c r="I3458" t="s">
        <v>35</v>
      </c>
      <c r="J3458" t="s">
        <v>82</v>
      </c>
      <c r="K3458" t="s">
        <v>83</v>
      </c>
      <c r="L3458" t="s">
        <v>74</v>
      </c>
      <c r="M3458" t="s">
        <v>261</v>
      </c>
      <c r="N3458">
        <v>7</v>
      </c>
      <c r="O3458">
        <v>7</v>
      </c>
      <c r="P3458">
        <v>63547.4</v>
      </c>
      <c r="Q3458" s="2">
        <v>0.18</v>
      </c>
      <c r="R3458">
        <v>260057.28</v>
      </c>
      <c r="S3458">
        <v>44746.11</v>
      </c>
      <c r="T3458" s="3">
        <v>0.17199999999999999</v>
      </c>
      <c r="U3458">
        <v>73.72</v>
      </c>
      <c r="V3458" t="s">
        <v>132</v>
      </c>
      <c r="W3458">
        <v>1</v>
      </c>
      <c r="X3458" t="b">
        <v>0</v>
      </c>
      <c r="Y3458" t="s">
        <v>142</v>
      </c>
      <c r="Z3458" t="s">
        <v>142</v>
      </c>
      <c r="AA3458">
        <v>7</v>
      </c>
      <c r="AB3458">
        <v>7</v>
      </c>
      <c r="AC3458">
        <v>2020</v>
      </c>
      <c r="AD3458" s="1">
        <v>44166</v>
      </c>
      <c r="AE3458" t="s">
        <v>87</v>
      </c>
      <c r="AF3458" t="s">
        <v>88</v>
      </c>
      <c r="AG3458" t="str">
        <f t="shared" si="215"/>
        <v>Include</v>
      </c>
      <c r="AH3458">
        <f t="shared" ref="AH3458:AH3521" si="216">IF(Z3458="Returned",1,0)</f>
        <v>0</v>
      </c>
      <c r="AI3458">
        <f t="shared" ref="AI3458:AI3521" si="217">IF(OR(Z3458="Delivered",Z3458="Returned"),1,0)</f>
        <v>0</v>
      </c>
      <c r="AJ3458">
        <f t="shared" ref="AJ3458:AJ3521" si="218">IF(Z3458="Cancelled",1,0)</f>
        <v>0</v>
      </c>
      <c r="AK3458" s="15">
        <f>1</f>
        <v>1</v>
      </c>
    </row>
    <row r="3459" spans="1:37" x14ac:dyDescent="0.3">
      <c r="A3459" t="s">
        <v>7505</v>
      </c>
      <c r="B3459" s="1">
        <v>44168</v>
      </c>
      <c r="C3459" s="1">
        <v>44168</v>
      </c>
      <c r="D3459" t="s">
        <v>7506</v>
      </c>
      <c r="E3459" t="s">
        <v>396</v>
      </c>
      <c r="F3459">
        <v>39</v>
      </c>
      <c r="G3459">
        <v>39</v>
      </c>
      <c r="H3459" t="s">
        <v>35</v>
      </c>
      <c r="I3459" t="s">
        <v>35</v>
      </c>
      <c r="J3459" t="s">
        <v>82</v>
      </c>
      <c r="K3459" t="s">
        <v>266</v>
      </c>
      <c r="L3459" t="s">
        <v>97</v>
      </c>
      <c r="M3459" t="s">
        <v>361</v>
      </c>
      <c r="N3459">
        <v>2</v>
      </c>
      <c r="O3459">
        <v>2</v>
      </c>
      <c r="P3459">
        <v>1291.54</v>
      </c>
      <c r="Q3459" s="2">
        <v>0.28999999999999998</v>
      </c>
      <c r="R3459">
        <v>1186.6300000000001</v>
      </c>
      <c r="S3459">
        <v>359.86</v>
      </c>
      <c r="T3459" s="3">
        <v>0.30299999999999999</v>
      </c>
      <c r="U3459">
        <v>74.760000000000005</v>
      </c>
      <c r="V3459" t="s">
        <v>40</v>
      </c>
      <c r="X3459" t="b">
        <v>0</v>
      </c>
      <c r="Y3459" t="s">
        <v>60</v>
      </c>
      <c r="Z3459" t="s">
        <v>60</v>
      </c>
      <c r="AA3459">
        <v>4</v>
      </c>
      <c r="AB3459">
        <v>4</v>
      </c>
      <c r="AC3459">
        <v>2020</v>
      </c>
      <c r="AD3459" s="1">
        <v>44166</v>
      </c>
      <c r="AE3459" t="s">
        <v>61</v>
      </c>
      <c r="AF3459" t="s">
        <v>43</v>
      </c>
      <c r="AG3459" t="str">
        <f t="shared" ref="AG3459:AG3522" si="219">IF(N3459=999,"Exclude","Include")</f>
        <v>Include</v>
      </c>
      <c r="AH3459">
        <f t="shared" si="216"/>
        <v>0</v>
      </c>
      <c r="AI3459">
        <f t="shared" si="217"/>
        <v>1</v>
      </c>
      <c r="AJ3459">
        <f t="shared" si="218"/>
        <v>0</v>
      </c>
      <c r="AK3459" s="15">
        <f>1</f>
        <v>1</v>
      </c>
    </row>
    <row r="3460" spans="1:37" x14ac:dyDescent="0.3">
      <c r="A3460" t="s">
        <v>7507</v>
      </c>
      <c r="B3460" s="1">
        <v>44168</v>
      </c>
      <c r="C3460" s="1">
        <v>44168</v>
      </c>
      <c r="D3460" t="s">
        <v>7508</v>
      </c>
      <c r="E3460" t="s">
        <v>1047</v>
      </c>
      <c r="F3460">
        <v>36</v>
      </c>
      <c r="G3460">
        <v>36</v>
      </c>
      <c r="H3460" t="s">
        <v>81</v>
      </c>
      <c r="I3460" t="s">
        <v>81</v>
      </c>
      <c r="J3460" t="s">
        <v>57</v>
      </c>
      <c r="K3460" t="s">
        <v>66</v>
      </c>
      <c r="L3460" t="s">
        <v>38</v>
      </c>
      <c r="M3460" t="s">
        <v>39</v>
      </c>
      <c r="N3460">
        <v>5</v>
      </c>
      <c r="O3460">
        <v>5</v>
      </c>
      <c r="P3460">
        <v>1245.93</v>
      </c>
      <c r="Q3460" s="2">
        <v>0.14000000000000001</v>
      </c>
      <c r="R3460">
        <v>3724.57</v>
      </c>
      <c r="S3460">
        <v>1585.85</v>
      </c>
      <c r="T3460" s="3">
        <v>0.42599999999999999</v>
      </c>
      <c r="U3460">
        <v>84.66</v>
      </c>
      <c r="V3460" t="s">
        <v>52</v>
      </c>
      <c r="W3460">
        <v>4</v>
      </c>
      <c r="X3460" t="b">
        <v>0</v>
      </c>
      <c r="Y3460" t="s">
        <v>60</v>
      </c>
      <c r="Z3460" t="s">
        <v>60</v>
      </c>
      <c r="AA3460">
        <v>4</v>
      </c>
      <c r="AB3460">
        <v>4</v>
      </c>
      <c r="AC3460">
        <v>2020</v>
      </c>
      <c r="AD3460" s="1">
        <v>44166</v>
      </c>
      <c r="AE3460" t="s">
        <v>61</v>
      </c>
      <c r="AF3460" t="s">
        <v>88</v>
      </c>
      <c r="AG3460" t="str">
        <f t="shared" si="219"/>
        <v>Include</v>
      </c>
      <c r="AH3460">
        <f t="shared" si="216"/>
        <v>0</v>
      </c>
      <c r="AI3460">
        <f t="shared" si="217"/>
        <v>1</v>
      </c>
      <c r="AJ3460">
        <f t="shared" si="218"/>
        <v>0</v>
      </c>
      <c r="AK3460" s="15">
        <f>1</f>
        <v>1</v>
      </c>
    </row>
    <row r="3461" spans="1:37" x14ac:dyDescent="0.3">
      <c r="A3461" t="s">
        <v>7509</v>
      </c>
      <c r="B3461" s="1">
        <v>44168</v>
      </c>
      <c r="C3461" s="1">
        <v>44168</v>
      </c>
      <c r="D3461" t="s">
        <v>7510</v>
      </c>
      <c r="E3461" t="s">
        <v>2392</v>
      </c>
      <c r="F3461">
        <v>49</v>
      </c>
      <c r="G3461">
        <v>49</v>
      </c>
      <c r="H3461" t="s">
        <v>35</v>
      </c>
      <c r="I3461" t="s">
        <v>35</v>
      </c>
      <c r="J3461" t="s">
        <v>36</v>
      </c>
      <c r="K3461" t="s">
        <v>73</v>
      </c>
      <c r="L3461" t="s">
        <v>140</v>
      </c>
      <c r="M3461" t="s">
        <v>358</v>
      </c>
      <c r="N3461">
        <v>5</v>
      </c>
      <c r="O3461">
        <v>5</v>
      </c>
      <c r="P3461">
        <v>836.99</v>
      </c>
      <c r="Q3461" s="2">
        <v>0.39</v>
      </c>
      <c r="R3461">
        <v>1880.14</v>
      </c>
      <c r="S3461">
        <v>686.79</v>
      </c>
      <c r="T3461" s="3">
        <v>0.36499999999999999</v>
      </c>
      <c r="U3461">
        <v>30.4</v>
      </c>
      <c r="V3461" t="s">
        <v>40</v>
      </c>
      <c r="W3461">
        <v>2</v>
      </c>
      <c r="X3461" t="b">
        <v>0</v>
      </c>
      <c r="Y3461" t="s">
        <v>60</v>
      </c>
      <c r="Z3461" t="s">
        <v>60</v>
      </c>
      <c r="AA3461">
        <v>8</v>
      </c>
      <c r="AB3461">
        <v>8</v>
      </c>
      <c r="AC3461">
        <v>2020</v>
      </c>
      <c r="AD3461" s="1">
        <v>44166</v>
      </c>
      <c r="AE3461" t="s">
        <v>101</v>
      </c>
      <c r="AF3461" t="s">
        <v>62</v>
      </c>
      <c r="AG3461" t="str">
        <f t="shared" si="219"/>
        <v>Include</v>
      </c>
      <c r="AH3461">
        <f t="shared" si="216"/>
        <v>0</v>
      </c>
      <c r="AI3461">
        <f t="shared" si="217"/>
        <v>1</v>
      </c>
      <c r="AJ3461">
        <f t="shared" si="218"/>
        <v>0</v>
      </c>
      <c r="AK3461" s="15">
        <f>1</f>
        <v>1</v>
      </c>
    </row>
    <row r="3462" spans="1:37" x14ac:dyDescent="0.3">
      <c r="A3462" t="s">
        <v>7511</v>
      </c>
      <c r="B3462" s="1">
        <v>44168</v>
      </c>
      <c r="C3462" s="1">
        <v>44168</v>
      </c>
      <c r="D3462" t="s">
        <v>7512</v>
      </c>
      <c r="E3462" t="s">
        <v>2529</v>
      </c>
      <c r="F3462">
        <v>45</v>
      </c>
      <c r="G3462">
        <v>45</v>
      </c>
      <c r="H3462" t="s">
        <v>265</v>
      </c>
      <c r="I3462" t="s">
        <v>35</v>
      </c>
      <c r="J3462" t="s">
        <v>116</v>
      </c>
      <c r="K3462" t="s">
        <v>150</v>
      </c>
      <c r="L3462" t="s">
        <v>111</v>
      </c>
      <c r="M3462" t="s">
        <v>112</v>
      </c>
      <c r="N3462">
        <v>2</v>
      </c>
      <c r="O3462">
        <v>2</v>
      </c>
      <c r="P3462">
        <v>2618.63</v>
      </c>
      <c r="Q3462" s="2">
        <v>0.37</v>
      </c>
      <c r="R3462">
        <v>2183.04</v>
      </c>
      <c r="S3462">
        <v>381.86</v>
      </c>
      <c r="T3462" s="3">
        <v>0.17499999999999999</v>
      </c>
      <c r="U3462">
        <v>63.43</v>
      </c>
      <c r="V3462" t="s">
        <v>40</v>
      </c>
      <c r="W3462">
        <v>1</v>
      </c>
      <c r="X3462" t="b">
        <v>0</v>
      </c>
      <c r="Y3462" t="s">
        <v>60</v>
      </c>
      <c r="Z3462" t="s">
        <v>60</v>
      </c>
      <c r="AA3462">
        <v>10</v>
      </c>
      <c r="AB3462">
        <v>10</v>
      </c>
      <c r="AC3462">
        <v>2020</v>
      </c>
      <c r="AD3462" s="1">
        <v>44166</v>
      </c>
      <c r="AE3462" t="s">
        <v>61</v>
      </c>
      <c r="AF3462" t="s">
        <v>62</v>
      </c>
      <c r="AG3462" t="str">
        <f t="shared" si="219"/>
        <v>Include</v>
      </c>
      <c r="AH3462">
        <f t="shared" si="216"/>
        <v>0</v>
      </c>
      <c r="AI3462">
        <f t="shared" si="217"/>
        <v>1</v>
      </c>
      <c r="AJ3462">
        <f t="shared" si="218"/>
        <v>0</v>
      </c>
      <c r="AK3462" s="15">
        <f>1</f>
        <v>1</v>
      </c>
    </row>
    <row r="3463" spans="1:37" x14ac:dyDescent="0.3">
      <c r="A3463" t="s">
        <v>7513</v>
      </c>
      <c r="B3463" s="1">
        <v>44168</v>
      </c>
      <c r="C3463" s="1">
        <v>44168</v>
      </c>
      <c r="D3463" t="s">
        <v>7514</v>
      </c>
      <c r="E3463" t="s">
        <v>1945</v>
      </c>
      <c r="F3463">
        <v>9</v>
      </c>
      <c r="G3463">
        <v>9</v>
      </c>
      <c r="H3463" t="s">
        <v>212</v>
      </c>
      <c r="I3463" t="s">
        <v>35</v>
      </c>
      <c r="J3463" t="s">
        <v>57</v>
      </c>
      <c r="K3463" t="s">
        <v>155</v>
      </c>
      <c r="L3463" t="s">
        <v>50</v>
      </c>
      <c r="M3463" t="s">
        <v>67</v>
      </c>
      <c r="N3463">
        <v>9</v>
      </c>
      <c r="O3463">
        <v>9</v>
      </c>
      <c r="P3463">
        <v>29323.200000000001</v>
      </c>
      <c r="Q3463" s="2">
        <v>0.31</v>
      </c>
      <c r="R3463">
        <v>132224.5</v>
      </c>
      <c r="S3463">
        <v>30686.83</v>
      </c>
      <c r="T3463" s="3">
        <v>0.23200000000000001</v>
      </c>
      <c r="U3463">
        <v>80.41</v>
      </c>
      <c r="V3463" t="s">
        <v>132</v>
      </c>
      <c r="W3463">
        <v>4</v>
      </c>
      <c r="X3463" t="b">
        <v>1</v>
      </c>
      <c r="Y3463" t="s">
        <v>41</v>
      </c>
      <c r="Z3463" t="s">
        <v>41</v>
      </c>
      <c r="AA3463">
        <v>5</v>
      </c>
      <c r="AB3463">
        <v>5</v>
      </c>
      <c r="AC3463">
        <v>2020</v>
      </c>
      <c r="AD3463" s="1">
        <v>44166</v>
      </c>
      <c r="AE3463" t="s">
        <v>42</v>
      </c>
      <c r="AF3463" t="s">
        <v>62</v>
      </c>
      <c r="AG3463" t="str">
        <f t="shared" si="219"/>
        <v>Include</v>
      </c>
      <c r="AH3463">
        <f t="shared" si="216"/>
        <v>1</v>
      </c>
      <c r="AI3463">
        <f t="shared" si="217"/>
        <v>1</v>
      </c>
      <c r="AJ3463">
        <f t="shared" si="218"/>
        <v>0</v>
      </c>
      <c r="AK3463" s="15">
        <f>1</f>
        <v>1</v>
      </c>
    </row>
    <row r="3464" spans="1:37" x14ac:dyDescent="0.3">
      <c r="A3464" t="s">
        <v>7515</v>
      </c>
      <c r="B3464" s="1">
        <v>44168</v>
      </c>
      <c r="C3464" s="1">
        <v>44168</v>
      </c>
      <c r="D3464" t="s">
        <v>7516</v>
      </c>
      <c r="E3464" t="s">
        <v>1276</v>
      </c>
      <c r="F3464">
        <v>39</v>
      </c>
      <c r="G3464">
        <v>39</v>
      </c>
      <c r="H3464" t="s">
        <v>35</v>
      </c>
      <c r="I3464" t="s">
        <v>35</v>
      </c>
      <c r="J3464" t="s">
        <v>48</v>
      </c>
      <c r="K3464" t="s">
        <v>230</v>
      </c>
      <c r="L3464" t="s">
        <v>74</v>
      </c>
      <c r="M3464" t="s">
        <v>127</v>
      </c>
      <c r="N3464">
        <v>5</v>
      </c>
      <c r="O3464">
        <v>5</v>
      </c>
      <c r="P3464">
        <v>17354.95</v>
      </c>
      <c r="Q3464" s="2">
        <v>0.32</v>
      </c>
      <c r="R3464">
        <v>42550.65</v>
      </c>
      <c r="S3464">
        <v>5443.79</v>
      </c>
      <c r="T3464" s="3">
        <v>0.128</v>
      </c>
      <c r="U3464">
        <v>87.73</v>
      </c>
      <c r="V3464" t="s">
        <v>76</v>
      </c>
      <c r="W3464">
        <v>3</v>
      </c>
      <c r="X3464" t="b">
        <v>0</v>
      </c>
      <c r="Y3464" t="s">
        <v>60</v>
      </c>
      <c r="Z3464" t="s">
        <v>60</v>
      </c>
      <c r="AA3464">
        <v>4</v>
      </c>
      <c r="AB3464">
        <v>4</v>
      </c>
      <c r="AC3464">
        <v>2020</v>
      </c>
      <c r="AD3464" s="1">
        <v>44166</v>
      </c>
      <c r="AE3464" t="s">
        <v>61</v>
      </c>
      <c r="AF3464" t="s">
        <v>62</v>
      </c>
      <c r="AG3464" t="str">
        <f t="shared" si="219"/>
        <v>Include</v>
      </c>
      <c r="AH3464">
        <f t="shared" si="216"/>
        <v>0</v>
      </c>
      <c r="AI3464">
        <f t="shared" si="217"/>
        <v>1</v>
      </c>
      <c r="AJ3464">
        <f t="shared" si="218"/>
        <v>0</v>
      </c>
      <c r="AK3464" s="15">
        <f>1</f>
        <v>1</v>
      </c>
    </row>
    <row r="3465" spans="1:37" x14ac:dyDescent="0.3">
      <c r="A3465" t="s">
        <v>7517</v>
      </c>
      <c r="B3465" s="1">
        <v>44167</v>
      </c>
      <c r="C3465" s="1">
        <v>44167</v>
      </c>
      <c r="D3465" t="s">
        <v>7518</v>
      </c>
      <c r="E3465" t="s">
        <v>2542</v>
      </c>
      <c r="F3465">
        <v>21</v>
      </c>
      <c r="G3465">
        <v>21</v>
      </c>
      <c r="H3465" t="s">
        <v>35</v>
      </c>
      <c r="I3465" t="s">
        <v>35</v>
      </c>
      <c r="J3465" t="s">
        <v>36</v>
      </c>
      <c r="K3465" t="s">
        <v>106</v>
      </c>
      <c r="L3465" t="s">
        <v>84</v>
      </c>
      <c r="M3465" t="s">
        <v>279</v>
      </c>
      <c r="N3465">
        <v>9</v>
      </c>
      <c r="O3465">
        <v>9</v>
      </c>
      <c r="P3465">
        <v>335.03</v>
      </c>
      <c r="Q3465" s="2">
        <v>0.34</v>
      </c>
      <c r="R3465">
        <v>1431.69</v>
      </c>
      <c r="S3465">
        <v>93.14</v>
      </c>
      <c r="T3465" s="3">
        <v>6.5000000000000002E-2</v>
      </c>
      <c r="U3465">
        <v>59.48</v>
      </c>
      <c r="V3465" t="s">
        <v>99</v>
      </c>
      <c r="W3465">
        <v>4</v>
      </c>
      <c r="X3465" t="b">
        <v>1</v>
      </c>
      <c r="Y3465" t="s">
        <v>41</v>
      </c>
      <c r="Z3465" t="s">
        <v>41</v>
      </c>
      <c r="AA3465">
        <v>1</v>
      </c>
      <c r="AB3465">
        <v>1</v>
      </c>
      <c r="AC3465">
        <v>2020</v>
      </c>
      <c r="AD3465" s="1">
        <v>44166</v>
      </c>
      <c r="AE3465" t="s">
        <v>53</v>
      </c>
      <c r="AF3465" t="s">
        <v>62</v>
      </c>
      <c r="AG3465" t="str">
        <f t="shared" si="219"/>
        <v>Include</v>
      </c>
      <c r="AH3465">
        <f t="shared" si="216"/>
        <v>1</v>
      </c>
      <c r="AI3465">
        <f t="shared" si="217"/>
        <v>1</v>
      </c>
      <c r="AJ3465">
        <f t="shared" si="218"/>
        <v>0</v>
      </c>
      <c r="AK3465" s="15">
        <f>1</f>
        <v>1</v>
      </c>
    </row>
    <row r="3466" spans="1:37" x14ac:dyDescent="0.3">
      <c r="A3466" t="s">
        <v>7519</v>
      </c>
      <c r="B3466" s="1">
        <v>44166</v>
      </c>
      <c r="C3466" s="1">
        <v>44166</v>
      </c>
      <c r="D3466" t="s">
        <v>7520</v>
      </c>
      <c r="E3466" t="s">
        <v>715</v>
      </c>
      <c r="F3466">
        <v>25</v>
      </c>
      <c r="G3466">
        <v>25</v>
      </c>
      <c r="H3466" t="s">
        <v>47</v>
      </c>
      <c r="I3466" t="s">
        <v>47</v>
      </c>
      <c r="J3466" t="s">
        <v>116</v>
      </c>
      <c r="K3466" t="s">
        <v>150</v>
      </c>
      <c r="L3466" t="s">
        <v>140</v>
      </c>
      <c r="M3466" t="s">
        <v>372</v>
      </c>
      <c r="N3466">
        <v>2</v>
      </c>
      <c r="O3466">
        <v>2</v>
      </c>
      <c r="P3466">
        <v>3263.53</v>
      </c>
      <c r="Q3466" s="2">
        <v>0.28000000000000003</v>
      </c>
      <c r="R3466">
        <v>3766.06</v>
      </c>
      <c r="S3466">
        <v>1284.73</v>
      </c>
      <c r="T3466" s="3">
        <v>0.34100000000000003</v>
      </c>
      <c r="U3466">
        <v>57.51</v>
      </c>
      <c r="V3466" t="s">
        <v>99</v>
      </c>
      <c r="W3466">
        <v>2</v>
      </c>
      <c r="X3466" t="b">
        <v>0</v>
      </c>
      <c r="Y3466" t="s">
        <v>60</v>
      </c>
      <c r="Z3466" t="s">
        <v>60</v>
      </c>
      <c r="AA3466">
        <v>10</v>
      </c>
      <c r="AB3466">
        <v>10</v>
      </c>
      <c r="AC3466">
        <v>2020</v>
      </c>
      <c r="AD3466" s="1">
        <v>44166</v>
      </c>
      <c r="AE3466" t="s">
        <v>53</v>
      </c>
      <c r="AF3466" t="s">
        <v>43</v>
      </c>
      <c r="AG3466" t="str">
        <f t="shared" si="219"/>
        <v>Include</v>
      </c>
      <c r="AH3466">
        <f t="shared" si="216"/>
        <v>0</v>
      </c>
      <c r="AI3466">
        <f t="shared" si="217"/>
        <v>1</v>
      </c>
      <c r="AJ3466">
        <f t="shared" si="218"/>
        <v>0</v>
      </c>
      <c r="AK3466" s="15">
        <f>1</f>
        <v>1</v>
      </c>
    </row>
    <row r="3467" spans="1:37" x14ac:dyDescent="0.3">
      <c r="A3467" t="s">
        <v>7521</v>
      </c>
      <c r="B3467" s="1">
        <v>44166</v>
      </c>
      <c r="C3467" s="1">
        <v>44166</v>
      </c>
      <c r="D3467" t="s">
        <v>7522</v>
      </c>
      <c r="E3467" t="s">
        <v>2112</v>
      </c>
      <c r="F3467">
        <v>38</v>
      </c>
      <c r="G3467">
        <v>38</v>
      </c>
      <c r="H3467" t="s">
        <v>47</v>
      </c>
      <c r="I3467" t="s">
        <v>47</v>
      </c>
      <c r="J3467" t="s">
        <v>36</v>
      </c>
      <c r="K3467" t="s">
        <v>73</v>
      </c>
      <c r="L3467" t="s">
        <v>50</v>
      </c>
      <c r="M3467" t="s">
        <v>186</v>
      </c>
      <c r="N3467">
        <v>10</v>
      </c>
      <c r="O3467">
        <v>10</v>
      </c>
      <c r="P3467">
        <v>19507.14</v>
      </c>
      <c r="Q3467" s="2">
        <v>0.23</v>
      </c>
      <c r="R3467">
        <v>102410.73</v>
      </c>
      <c r="S3467">
        <v>29631.5</v>
      </c>
      <c r="T3467" s="3">
        <v>0.28899999999999998</v>
      </c>
      <c r="U3467">
        <v>47.48</v>
      </c>
      <c r="V3467" t="s">
        <v>132</v>
      </c>
      <c r="W3467">
        <v>2</v>
      </c>
      <c r="X3467" t="b">
        <v>1</v>
      </c>
      <c r="Y3467" t="s">
        <v>41</v>
      </c>
      <c r="Z3467" t="s">
        <v>41</v>
      </c>
      <c r="AA3467">
        <v>2</v>
      </c>
      <c r="AB3467">
        <v>2</v>
      </c>
      <c r="AC3467">
        <v>2020</v>
      </c>
      <c r="AD3467" s="1">
        <v>44166</v>
      </c>
      <c r="AE3467" t="s">
        <v>61</v>
      </c>
      <c r="AF3467" t="s">
        <v>43</v>
      </c>
      <c r="AG3467" t="str">
        <f t="shared" si="219"/>
        <v>Include</v>
      </c>
      <c r="AH3467">
        <f t="shared" si="216"/>
        <v>1</v>
      </c>
      <c r="AI3467">
        <f t="shared" si="217"/>
        <v>1</v>
      </c>
      <c r="AJ3467">
        <f t="shared" si="218"/>
        <v>0</v>
      </c>
      <c r="AK3467" s="15">
        <f>1</f>
        <v>1</v>
      </c>
    </row>
    <row r="3468" spans="1:37" x14ac:dyDescent="0.3">
      <c r="A3468" t="s">
        <v>7523</v>
      </c>
      <c r="B3468" s="1">
        <v>44166</v>
      </c>
      <c r="C3468" s="1">
        <v>44166</v>
      </c>
      <c r="D3468" t="s">
        <v>7524</v>
      </c>
      <c r="E3468" t="s">
        <v>517</v>
      </c>
      <c r="F3468">
        <v>34</v>
      </c>
      <c r="G3468">
        <v>34</v>
      </c>
      <c r="H3468" t="s">
        <v>47</v>
      </c>
      <c r="I3468" t="s">
        <v>47</v>
      </c>
      <c r="J3468" t="s">
        <v>82</v>
      </c>
      <c r="K3468" t="s">
        <v>83</v>
      </c>
      <c r="L3468" t="s">
        <v>50</v>
      </c>
      <c r="M3468" t="s">
        <v>67</v>
      </c>
      <c r="N3468">
        <v>9</v>
      </c>
      <c r="O3468">
        <v>9</v>
      </c>
      <c r="P3468">
        <v>12544.46</v>
      </c>
      <c r="Q3468" s="2">
        <v>0.21</v>
      </c>
      <c r="R3468">
        <v>65545.14</v>
      </c>
      <c r="S3468">
        <v>23589.88</v>
      </c>
      <c r="T3468" s="3">
        <v>0.36</v>
      </c>
      <c r="U3468">
        <v>79.05</v>
      </c>
      <c r="V3468" t="s">
        <v>132</v>
      </c>
      <c r="W3468">
        <v>4</v>
      </c>
      <c r="X3468" t="b">
        <v>0</v>
      </c>
      <c r="Y3468" t="s">
        <v>60</v>
      </c>
      <c r="Z3468" t="s">
        <v>60</v>
      </c>
      <c r="AA3468">
        <v>4</v>
      </c>
      <c r="AB3468">
        <v>4</v>
      </c>
      <c r="AC3468">
        <v>2020</v>
      </c>
      <c r="AD3468" s="1">
        <v>44166</v>
      </c>
      <c r="AE3468" t="s">
        <v>87</v>
      </c>
      <c r="AF3468" t="s">
        <v>43</v>
      </c>
      <c r="AG3468" t="str">
        <f t="shared" si="219"/>
        <v>Include</v>
      </c>
      <c r="AH3468">
        <f t="shared" si="216"/>
        <v>0</v>
      </c>
      <c r="AI3468">
        <f t="shared" si="217"/>
        <v>1</v>
      </c>
      <c r="AJ3468">
        <f t="shared" si="218"/>
        <v>0</v>
      </c>
      <c r="AK3468" s="15">
        <f>1</f>
        <v>1</v>
      </c>
    </row>
    <row r="3469" spans="1:37" x14ac:dyDescent="0.3">
      <c r="A3469" t="s">
        <v>7525</v>
      </c>
      <c r="B3469" s="1">
        <v>44166</v>
      </c>
      <c r="C3469" s="1">
        <v>44166</v>
      </c>
      <c r="D3469" t="s">
        <v>7526</v>
      </c>
      <c r="E3469" t="s">
        <v>3074</v>
      </c>
      <c r="F3469">
        <v>46</v>
      </c>
      <c r="G3469">
        <v>46</v>
      </c>
      <c r="H3469" t="s">
        <v>35</v>
      </c>
      <c r="I3469" t="s">
        <v>35</v>
      </c>
      <c r="J3469" t="s">
        <v>82</v>
      </c>
      <c r="K3469" t="s">
        <v>83</v>
      </c>
      <c r="L3469" t="s">
        <v>84</v>
      </c>
      <c r="M3469" t="s">
        <v>267</v>
      </c>
      <c r="N3469">
        <v>1</v>
      </c>
      <c r="O3469">
        <v>1</v>
      </c>
      <c r="P3469">
        <v>94.57</v>
      </c>
      <c r="Q3469" s="2">
        <v>0.38</v>
      </c>
      <c r="R3469">
        <v>44.61</v>
      </c>
      <c r="S3469">
        <v>2.87</v>
      </c>
      <c r="T3469" s="3">
        <v>6.4000000000000001E-2</v>
      </c>
      <c r="U3469">
        <v>55.93</v>
      </c>
      <c r="V3469" t="s">
        <v>40</v>
      </c>
      <c r="X3469" t="b">
        <v>0</v>
      </c>
      <c r="Y3469" t="s">
        <v>60</v>
      </c>
      <c r="Z3469" t="s">
        <v>60</v>
      </c>
      <c r="AA3469">
        <v>8</v>
      </c>
      <c r="AB3469">
        <v>8</v>
      </c>
      <c r="AC3469">
        <v>2020</v>
      </c>
      <c r="AD3469" s="1">
        <v>44166</v>
      </c>
      <c r="AE3469" t="s">
        <v>101</v>
      </c>
      <c r="AF3469" t="s">
        <v>62</v>
      </c>
      <c r="AG3469" t="str">
        <f t="shared" si="219"/>
        <v>Include</v>
      </c>
      <c r="AH3469">
        <f t="shared" si="216"/>
        <v>0</v>
      </c>
      <c r="AI3469">
        <f t="shared" si="217"/>
        <v>1</v>
      </c>
      <c r="AJ3469">
        <f t="shared" si="218"/>
        <v>0</v>
      </c>
      <c r="AK3469" s="15">
        <f>1</f>
        <v>1</v>
      </c>
    </row>
    <row r="3470" spans="1:37" x14ac:dyDescent="0.3">
      <c r="A3470" t="s">
        <v>7527</v>
      </c>
      <c r="B3470" s="1">
        <v>44166</v>
      </c>
      <c r="C3470" s="1">
        <v>44166</v>
      </c>
      <c r="D3470" t="s">
        <v>7528</v>
      </c>
      <c r="E3470" t="s">
        <v>489</v>
      </c>
      <c r="F3470">
        <v>59</v>
      </c>
      <c r="G3470">
        <v>59</v>
      </c>
      <c r="H3470" t="s">
        <v>81</v>
      </c>
      <c r="I3470" t="s">
        <v>81</v>
      </c>
      <c r="J3470" t="s">
        <v>57</v>
      </c>
      <c r="K3470" t="s">
        <v>58</v>
      </c>
      <c r="L3470" t="s">
        <v>140</v>
      </c>
      <c r="M3470" t="s">
        <v>141</v>
      </c>
      <c r="N3470">
        <v>6</v>
      </c>
      <c r="O3470">
        <v>6</v>
      </c>
      <c r="P3470">
        <v>2055.61</v>
      </c>
      <c r="Q3470" s="2">
        <v>0.19</v>
      </c>
      <c r="R3470">
        <v>7361.83</v>
      </c>
      <c r="S3470">
        <v>2436.42</v>
      </c>
      <c r="T3470" s="3">
        <v>0.33100000000000002</v>
      </c>
      <c r="U3470">
        <v>87.2</v>
      </c>
      <c r="V3470" t="s">
        <v>132</v>
      </c>
      <c r="W3470">
        <v>3</v>
      </c>
      <c r="X3470" t="b">
        <v>0</v>
      </c>
      <c r="Y3470" t="s">
        <v>440</v>
      </c>
      <c r="Z3470" t="s">
        <v>86</v>
      </c>
      <c r="AA3470">
        <v>7</v>
      </c>
      <c r="AB3470">
        <v>7</v>
      </c>
      <c r="AC3470">
        <v>2020</v>
      </c>
      <c r="AD3470" s="1">
        <v>44166</v>
      </c>
      <c r="AE3470" t="s">
        <v>101</v>
      </c>
      <c r="AF3470" t="s">
        <v>88</v>
      </c>
      <c r="AG3470" t="str">
        <f t="shared" si="219"/>
        <v>Include</v>
      </c>
      <c r="AH3470">
        <f t="shared" si="216"/>
        <v>0</v>
      </c>
      <c r="AI3470">
        <f t="shared" si="217"/>
        <v>0</v>
      </c>
      <c r="AJ3470">
        <f t="shared" si="218"/>
        <v>0</v>
      </c>
      <c r="AK3470" s="15">
        <f>1</f>
        <v>1</v>
      </c>
    </row>
    <row r="3471" spans="1:37" x14ac:dyDescent="0.3">
      <c r="A3471" t="s">
        <v>7529</v>
      </c>
      <c r="B3471" t="s">
        <v>7530</v>
      </c>
      <c r="C3471" s="1">
        <v>44165</v>
      </c>
      <c r="D3471" t="s">
        <v>7531</v>
      </c>
      <c r="E3471" t="s">
        <v>1236</v>
      </c>
      <c r="F3471">
        <v>33</v>
      </c>
      <c r="G3471">
        <v>33</v>
      </c>
      <c r="H3471" t="s">
        <v>92</v>
      </c>
      <c r="I3471" t="s">
        <v>81</v>
      </c>
      <c r="J3471" t="s">
        <v>82</v>
      </c>
      <c r="K3471" t="s">
        <v>122</v>
      </c>
      <c r="L3471" t="s">
        <v>97</v>
      </c>
      <c r="M3471" t="s">
        <v>254</v>
      </c>
      <c r="N3471">
        <v>8</v>
      </c>
      <c r="O3471">
        <v>8</v>
      </c>
      <c r="P3471">
        <v>707.31</v>
      </c>
      <c r="Q3471" s="2">
        <v>0.15</v>
      </c>
      <c r="R3471">
        <v>3730.16</v>
      </c>
      <c r="S3471">
        <v>1635.73</v>
      </c>
      <c r="T3471" s="3">
        <v>0.439</v>
      </c>
      <c r="U3471">
        <v>65.92</v>
      </c>
      <c r="V3471" t="s">
        <v>99</v>
      </c>
      <c r="W3471">
        <v>4</v>
      </c>
      <c r="X3471" t="b">
        <v>0</v>
      </c>
      <c r="Y3471" t="s">
        <v>60</v>
      </c>
      <c r="Z3471" t="s">
        <v>60</v>
      </c>
      <c r="AA3471">
        <v>9</v>
      </c>
      <c r="AB3471">
        <v>9</v>
      </c>
      <c r="AC3471">
        <v>2020</v>
      </c>
      <c r="AD3471" s="1">
        <v>44136</v>
      </c>
      <c r="AE3471" t="s">
        <v>87</v>
      </c>
      <c r="AF3471" t="s">
        <v>88</v>
      </c>
      <c r="AG3471" t="str">
        <f t="shared" si="219"/>
        <v>Include</v>
      </c>
      <c r="AH3471">
        <f t="shared" si="216"/>
        <v>0</v>
      </c>
      <c r="AI3471">
        <f t="shared" si="217"/>
        <v>1</v>
      </c>
      <c r="AJ3471">
        <f t="shared" si="218"/>
        <v>0</v>
      </c>
      <c r="AK3471" s="15">
        <f>1</f>
        <v>1</v>
      </c>
    </row>
    <row r="3472" spans="1:37" x14ac:dyDescent="0.3">
      <c r="A3472" t="s">
        <v>7532</v>
      </c>
      <c r="B3472" s="1">
        <v>44165</v>
      </c>
      <c r="C3472" s="1">
        <v>44165</v>
      </c>
      <c r="D3472" t="s">
        <v>7533</v>
      </c>
      <c r="E3472" t="s">
        <v>278</v>
      </c>
      <c r="F3472">
        <v>2</v>
      </c>
      <c r="G3472">
        <v>2</v>
      </c>
      <c r="H3472" t="s">
        <v>81</v>
      </c>
      <c r="I3472" t="s">
        <v>81</v>
      </c>
      <c r="J3472" t="s">
        <v>116</v>
      </c>
      <c r="K3472" t="s">
        <v>247</v>
      </c>
      <c r="L3472" t="s">
        <v>74</v>
      </c>
      <c r="M3472" t="s">
        <v>170</v>
      </c>
      <c r="N3472">
        <v>4</v>
      </c>
      <c r="O3472">
        <v>4</v>
      </c>
      <c r="P3472">
        <v>44342.23</v>
      </c>
      <c r="Q3472" s="2">
        <v>0.38</v>
      </c>
      <c r="R3472">
        <v>73309.14</v>
      </c>
      <c r="S3472">
        <v>10270.540000000001</v>
      </c>
      <c r="T3472" s="3">
        <v>0.14000000000000001</v>
      </c>
      <c r="U3472">
        <v>56.21</v>
      </c>
      <c r="V3472" t="s">
        <v>52</v>
      </c>
      <c r="W3472">
        <v>2</v>
      </c>
      <c r="X3472" t="b">
        <v>0</v>
      </c>
      <c r="Y3472" t="s">
        <v>60</v>
      </c>
      <c r="Z3472" t="s">
        <v>60</v>
      </c>
      <c r="AA3472">
        <v>10</v>
      </c>
      <c r="AB3472">
        <v>10</v>
      </c>
      <c r="AC3472">
        <v>2020</v>
      </c>
      <c r="AD3472" s="1">
        <v>44136</v>
      </c>
      <c r="AE3472" t="s">
        <v>42</v>
      </c>
      <c r="AF3472" t="s">
        <v>62</v>
      </c>
      <c r="AG3472" t="str">
        <f t="shared" si="219"/>
        <v>Include</v>
      </c>
      <c r="AH3472">
        <f t="shared" si="216"/>
        <v>0</v>
      </c>
      <c r="AI3472">
        <f t="shared" si="217"/>
        <v>1</v>
      </c>
      <c r="AJ3472">
        <f t="shared" si="218"/>
        <v>0</v>
      </c>
      <c r="AK3472" s="15">
        <f>1</f>
        <v>1</v>
      </c>
    </row>
    <row r="3473" spans="1:37" x14ac:dyDescent="0.3">
      <c r="A3473" t="s">
        <v>7534</v>
      </c>
      <c r="B3473" s="1">
        <v>44165</v>
      </c>
      <c r="C3473" s="1">
        <v>44165</v>
      </c>
      <c r="D3473" t="s">
        <v>3382</v>
      </c>
      <c r="E3473" t="s">
        <v>215</v>
      </c>
      <c r="F3473">
        <v>37</v>
      </c>
      <c r="G3473">
        <v>37</v>
      </c>
      <c r="H3473" t="s">
        <v>81</v>
      </c>
      <c r="I3473" t="s">
        <v>81</v>
      </c>
      <c r="J3473" t="s">
        <v>82</v>
      </c>
      <c r="K3473" t="s">
        <v>83</v>
      </c>
      <c r="L3473" t="s">
        <v>50</v>
      </c>
      <c r="M3473" t="s">
        <v>59</v>
      </c>
      <c r="N3473">
        <v>8</v>
      </c>
      <c r="O3473">
        <v>8</v>
      </c>
      <c r="P3473">
        <v>18836.47</v>
      </c>
      <c r="Q3473" s="2">
        <v>0.39</v>
      </c>
      <c r="R3473">
        <v>61854.03</v>
      </c>
      <c r="S3473">
        <v>18480.41</v>
      </c>
      <c r="T3473" s="3">
        <v>0.29899999999999999</v>
      </c>
      <c r="U3473">
        <v>25.75</v>
      </c>
      <c r="V3473" t="s">
        <v>99</v>
      </c>
      <c r="W3473">
        <v>4</v>
      </c>
      <c r="X3473" t="b">
        <v>0</v>
      </c>
      <c r="Y3473" t="s">
        <v>60</v>
      </c>
      <c r="Z3473" t="s">
        <v>60</v>
      </c>
      <c r="AA3473">
        <v>7</v>
      </c>
      <c r="AB3473">
        <v>7</v>
      </c>
      <c r="AC3473">
        <v>2020</v>
      </c>
      <c r="AD3473" s="1">
        <v>44136</v>
      </c>
      <c r="AE3473" t="s">
        <v>61</v>
      </c>
      <c r="AF3473" t="s">
        <v>62</v>
      </c>
      <c r="AG3473" t="str">
        <f t="shared" si="219"/>
        <v>Include</v>
      </c>
      <c r="AH3473">
        <f t="shared" si="216"/>
        <v>0</v>
      </c>
      <c r="AI3473">
        <f t="shared" si="217"/>
        <v>1</v>
      </c>
      <c r="AJ3473">
        <f t="shared" si="218"/>
        <v>0</v>
      </c>
      <c r="AK3473" s="15">
        <f>1</f>
        <v>1</v>
      </c>
    </row>
    <row r="3474" spans="1:37" x14ac:dyDescent="0.3">
      <c r="A3474" t="s">
        <v>7535</v>
      </c>
      <c r="B3474" s="1">
        <v>44164</v>
      </c>
      <c r="C3474" s="1">
        <v>44164</v>
      </c>
      <c r="D3474" t="s">
        <v>7536</v>
      </c>
      <c r="E3474" t="s">
        <v>1172</v>
      </c>
      <c r="F3474">
        <v>29</v>
      </c>
      <c r="G3474">
        <v>29</v>
      </c>
      <c r="H3474" t="s">
        <v>81</v>
      </c>
      <c r="I3474" t="s">
        <v>81</v>
      </c>
      <c r="J3474" t="s">
        <v>82</v>
      </c>
      <c r="K3474" t="s">
        <v>83</v>
      </c>
      <c r="L3474" t="s">
        <v>74</v>
      </c>
      <c r="M3474" t="s">
        <v>127</v>
      </c>
      <c r="N3474">
        <v>4</v>
      </c>
      <c r="O3474">
        <v>4</v>
      </c>
      <c r="P3474">
        <v>7981.68</v>
      </c>
      <c r="Q3474" s="2">
        <v>0.38</v>
      </c>
      <c r="R3474">
        <v>12800.24</v>
      </c>
      <c r="S3474">
        <v>1753.15</v>
      </c>
      <c r="T3474" s="3">
        <v>0.13700000000000001</v>
      </c>
      <c r="U3474">
        <v>40.049999999999997</v>
      </c>
      <c r="V3474" t="s">
        <v>132</v>
      </c>
      <c r="W3474">
        <v>4</v>
      </c>
      <c r="X3474" t="b">
        <v>0</v>
      </c>
      <c r="Y3474" t="s">
        <v>60</v>
      </c>
      <c r="Z3474" t="s">
        <v>60</v>
      </c>
      <c r="AA3474">
        <v>5</v>
      </c>
      <c r="AB3474">
        <v>5</v>
      </c>
      <c r="AC3474">
        <v>2020</v>
      </c>
      <c r="AD3474" s="1">
        <v>44136</v>
      </c>
      <c r="AE3474" t="s">
        <v>87</v>
      </c>
      <c r="AF3474" t="s">
        <v>62</v>
      </c>
      <c r="AG3474" t="str">
        <f t="shared" si="219"/>
        <v>Include</v>
      </c>
      <c r="AH3474">
        <f t="shared" si="216"/>
        <v>0</v>
      </c>
      <c r="AI3474">
        <f t="shared" si="217"/>
        <v>1</v>
      </c>
      <c r="AJ3474">
        <f t="shared" si="218"/>
        <v>0</v>
      </c>
      <c r="AK3474" s="15">
        <f>1</f>
        <v>1</v>
      </c>
    </row>
    <row r="3475" spans="1:37" x14ac:dyDescent="0.3">
      <c r="A3475" t="s">
        <v>7537</v>
      </c>
      <c r="B3475" s="1">
        <v>44164</v>
      </c>
      <c r="C3475" s="1">
        <v>44164</v>
      </c>
      <c r="D3475" t="s">
        <v>7538</v>
      </c>
      <c r="E3475" t="s">
        <v>1059</v>
      </c>
      <c r="F3475">
        <v>19</v>
      </c>
      <c r="G3475">
        <v>19</v>
      </c>
      <c r="H3475" t="s">
        <v>35</v>
      </c>
      <c r="I3475" t="s">
        <v>35</v>
      </c>
      <c r="J3475" t="s">
        <v>116</v>
      </c>
      <c r="K3475" t="s">
        <v>260</v>
      </c>
      <c r="L3475" t="s">
        <v>140</v>
      </c>
      <c r="M3475" t="s">
        <v>206</v>
      </c>
      <c r="N3475">
        <v>10</v>
      </c>
      <c r="O3475">
        <v>10</v>
      </c>
      <c r="P3475">
        <v>1410.27</v>
      </c>
      <c r="Q3475" s="2">
        <v>0.1</v>
      </c>
      <c r="R3475">
        <v>8950.43</v>
      </c>
      <c r="S3475">
        <v>2283.3000000000002</v>
      </c>
      <c r="T3475" s="3">
        <v>0.255</v>
      </c>
      <c r="U3475">
        <v>52.24</v>
      </c>
      <c r="V3475" t="s">
        <v>52</v>
      </c>
      <c r="W3475">
        <v>5</v>
      </c>
      <c r="X3475" t="b">
        <v>0</v>
      </c>
      <c r="Y3475" t="s">
        <v>100</v>
      </c>
      <c r="Z3475" t="s">
        <v>100</v>
      </c>
      <c r="AA3475">
        <v>5</v>
      </c>
      <c r="AB3475">
        <v>5</v>
      </c>
      <c r="AC3475">
        <v>2020</v>
      </c>
      <c r="AD3475" s="1">
        <v>44136</v>
      </c>
      <c r="AE3475" t="s">
        <v>53</v>
      </c>
      <c r="AF3475" t="s">
        <v>69</v>
      </c>
      <c r="AG3475" t="str">
        <f t="shared" si="219"/>
        <v>Include</v>
      </c>
      <c r="AH3475">
        <f t="shared" si="216"/>
        <v>0</v>
      </c>
      <c r="AI3475">
        <f t="shared" si="217"/>
        <v>0</v>
      </c>
      <c r="AJ3475">
        <f t="shared" si="218"/>
        <v>1</v>
      </c>
      <c r="AK3475" s="15">
        <f>1</f>
        <v>1</v>
      </c>
    </row>
    <row r="3476" spans="1:37" x14ac:dyDescent="0.3">
      <c r="A3476" t="s">
        <v>7539</v>
      </c>
      <c r="B3476" s="1">
        <v>44164</v>
      </c>
      <c r="C3476" s="1">
        <v>44164</v>
      </c>
      <c r="D3476" t="s">
        <v>7540</v>
      </c>
      <c r="E3476" t="s">
        <v>761</v>
      </c>
      <c r="F3476">
        <v>25</v>
      </c>
      <c r="G3476">
        <v>25</v>
      </c>
      <c r="H3476" t="s">
        <v>274</v>
      </c>
      <c r="I3476" t="s">
        <v>81</v>
      </c>
      <c r="J3476" t="s">
        <v>48</v>
      </c>
      <c r="K3476" t="s">
        <v>226</v>
      </c>
      <c r="L3476" t="s">
        <v>97</v>
      </c>
      <c r="M3476" t="s">
        <v>243</v>
      </c>
      <c r="N3476">
        <v>3</v>
      </c>
      <c r="O3476">
        <v>3</v>
      </c>
      <c r="P3476">
        <v>956.34</v>
      </c>
      <c r="Q3476" s="2">
        <v>0.24</v>
      </c>
      <c r="R3476">
        <v>1598.88</v>
      </c>
      <c r="S3476">
        <v>746.01</v>
      </c>
      <c r="T3476" s="3">
        <v>0.46700000000000003</v>
      </c>
      <c r="U3476">
        <v>74.98</v>
      </c>
      <c r="V3476" t="s">
        <v>68</v>
      </c>
      <c r="W3476">
        <v>1</v>
      </c>
      <c r="X3476" t="b">
        <v>0</v>
      </c>
      <c r="Y3476" t="s">
        <v>60</v>
      </c>
      <c r="Z3476" t="s">
        <v>60</v>
      </c>
      <c r="AA3476">
        <v>2</v>
      </c>
      <c r="AB3476">
        <v>2</v>
      </c>
      <c r="AC3476">
        <v>2020</v>
      </c>
      <c r="AD3476" s="1">
        <v>44136</v>
      </c>
      <c r="AE3476" t="s">
        <v>53</v>
      </c>
      <c r="AF3476" t="s">
        <v>43</v>
      </c>
      <c r="AG3476" t="str">
        <f t="shared" si="219"/>
        <v>Include</v>
      </c>
      <c r="AH3476">
        <f t="shared" si="216"/>
        <v>0</v>
      </c>
      <c r="AI3476">
        <f t="shared" si="217"/>
        <v>1</v>
      </c>
      <c r="AJ3476">
        <f t="shared" si="218"/>
        <v>0</v>
      </c>
      <c r="AK3476" s="15">
        <f>1</f>
        <v>1</v>
      </c>
    </row>
    <row r="3477" spans="1:37" x14ac:dyDescent="0.3">
      <c r="A3477" t="s">
        <v>7541</v>
      </c>
      <c r="B3477" s="1">
        <v>44164</v>
      </c>
      <c r="C3477" s="1">
        <v>44164</v>
      </c>
      <c r="D3477" t="s">
        <v>7542</v>
      </c>
      <c r="E3477" t="s">
        <v>1476</v>
      </c>
      <c r="F3477">
        <v>40</v>
      </c>
      <c r="G3477">
        <v>40</v>
      </c>
      <c r="H3477" t="s">
        <v>35</v>
      </c>
      <c r="I3477" t="s">
        <v>35</v>
      </c>
      <c r="J3477" t="s">
        <v>82</v>
      </c>
      <c r="K3477" t="s">
        <v>131</v>
      </c>
      <c r="L3477" t="s">
        <v>84</v>
      </c>
      <c r="M3477" t="s">
        <v>231</v>
      </c>
      <c r="N3477">
        <v>7</v>
      </c>
      <c r="O3477">
        <v>7</v>
      </c>
      <c r="P3477">
        <v>486.89</v>
      </c>
      <c r="Q3477" s="2">
        <v>0.23</v>
      </c>
      <c r="R3477">
        <v>1947.86</v>
      </c>
      <c r="S3477">
        <v>122.41</v>
      </c>
      <c r="T3477" s="3">
        <v>6.3E-2</v>
      </c>
      <c r="U3477">
        <v>56.74</v>
      </c>
      <c r="V3477" t="s">
        <v>132</v>
      </c>
      <c r="W3477">
        <v>5</v>
      </c>
      <c r="X3477" t="b">
        <v>0</v>
      </c>
      <c r="Y3477" t="s">
        <v>60</v>
      </c>
      <c r="Z3477" t="s">
        <v>60</v>
      </c>
      <c r="AA3477">
        <v>4</v>
      </c>
      <c r="AB3477">
        <v>4</v>
      </c>
      <c r="AC3477">
        <v>2020</v>
      </c>
      <c r="AD3477" s="1">
        <v>44136</v>
      </c>
      <c r="AE3477" t="s">
        <v>61</v>
      </c>
      <c r="AF3477" t="s">
        <v>43</v>
      </c>
      <c r="AG3477" t="str">
        <f t="shared" si="219"/>
        <v>Include</v>
      </c>
      <c r="AH3477">
        <f t="shared" si="216"/>
        <v>0</v>
      </c>
      <c r="AI3477">
        <f t="shared" si="217"/>
        <v>1</v>
      </c>
      <c r="AJ3477">
        <f t="shared" si="218"/>
        <v>0</v>
      </c>
      <c r="AK3477" s="15">
        <f>1</f>
        <v>1</v>
      </c>
    </row>
    <row r="3478" spans="1:37" x14ac:dyDescent="0.3">
      <c r="A3478" t="s">
        <v>7543</v>
      </c>
      <c r="B3478" s="1">
        <v>44162</v>
      </c>
      <c r="C3478" s="1">
        <v>44162</v>
      </c>
      <c r="D3478" t="s">
        <v>7544</v>
      </c>
      <c r="E3478" t="s">
        <v>512</v>
      </c>
      <c r="F3478">
        <v>25</v>
      </c>
      <c r="G3478">
        <v>25</v>
      </c>
      <c r="H3478" t="s">
        <v>47</v>
      </c>
      <c r="I3478" t="s">
        <v>47</v>
      </c>
      <c r="J3478" t="s">
        <v>36</v>
      </c>
      <c r="K3478" t="s">
        <v>239</v>
      </c>
      <c r="L3478" t="s">
        <v>111</v>
      </c>
      <c r="M3478" t="s">
        <v>856</v>
      </c>
      <c r="N3478">
        <v>1</v>
      </c>
      <c r="O3478">
        <v>1</v>
      </c>
      <c r="P3478">
        <v>8581.84</v>
      </c>
      <c r="Q3478" s="2">
        <v>0.17</v>
      </c>
      <c r="R3478">
        <v>4599.3500000000004</v>
      </c>
      <c r="S3478">
        <v>941.93</v>
      </c>
      <c r="T3478" s="3">
        <v>0.20499999999999999</v>
      </c>
      <c r="U3478">
        <v>62.41</v>
      </c>
      <c r="V3478" t="s">
        <v>76</v>
      </c>
      <c r="W3478">
        <v>3</v>
      </c>
      <c r="X3478" t="b">
        <v>0</v>
      </c>
      <c r="Y3478" t="s">
        <v>60</v>
      </c>
      <c r="Z3478" t="s">
        <v>60</v>
      </c>
      <c r="AA3478">
        <v>6</v>
      </c>
      <c r="AB3478">
        <v>6</v>
      </c>
      <c r="AC3478">
        <v>2020</v>
      </c>
      <c r="AD3478" s="1">
        <v>44136</v>
      </c>
      <c r="AE3478" t="s">
        <v>53</v>
      </c>
      <c r="AF3478" t="s">
        <v>88</v>
      </c>
      <c r="AG3478" t="str">
        <f t="shared" si="219"/>
        <v>Include</v>
      </c>
      <c r="AH3478">
        <f t="shared" si="216"/>
        <v>0</v>
      </c>
      <c r="AI3478">
        <f t="shared" si="217"/>
        <v>1</v>
      </c>
      <c r="AJ3478">
        <f t="shared" si="218"/>
        <v>0</v>
      </c>
      <c r="AK3478" s="15">
        <f>1</f>
        <v>1</v>
      </c>
    </row>
    <row r="3479" spans="1:37" x14ac:dyDescent="0.3">
      <c r="A3479" t="s">
        <v>7545</v>
      </c>
      <c r="B3479" s="1">
        <v>44162</v>
      </c>
      <c r="C3479" s="1">
        <v>44162</v>
      </c>
      <c r="D3479" t="s">
        <v>7546</v>
      </c>
      <c r="E3479" t="s">
        <v>631</v>
      </c>
      <c r="F3479">
        <v>30</v>
      </c>
      <c r="G3479">
        <v>30</v>
      </c>
      <c r="H3479" t="s">
        <v>35</v>
      </c>
      <c r="I3479" t="s">
        <v>35</v>
      </c>
      <c r="J3479" t="s">
        <v>82</v>
      </c>
      <c r="K3479" t="s">
        <v>266</v>
      </c>
      <c r="L3479" t="s">
        <v>140</v>
      </c>
      <c r="M3479" t="s">
        <v>372</v>
      </c>
      <c r="N3479">
        <v>2</v>
      </c>
      <c r="O3479">
        <v>2</v>
      </c>
      <c r="P3479">
        <v>2740.49</v>
      </c>
      <c r="R3479">
        <v>3954.93</v>
      </c>
      <c r="S3479">
        <v>1439.89</v>
      </c>
      <c r="T3479" s="3">
        <v>0.36399999999999999</v>
      </c>
      <c r="U3479">
        <v>70.08</v>
      </c>
      <c r="V3479" t="s">
        <v>40</v>
      </c>
      <c r="W3479">
        <v>3</v>
      </c>
      <c r="X3479" t="b">
        <v>1</v>
      </c>
      <c r="Y3479" t="s">
        <v>41</v>
      </c>
      <c r="Z3479" t="s">
        <v>41</v>
      </c>
      <c r="AA3479">
        <v>1</v>
      </c>
      <c r="AB3479">
        <v>1</v>
      </c>
      <c r="AC3479">
        <v>2020</v>
      </c>
      <c r="AD3479" s="1">
        <v>44136</v>
      </c>
      <c r="AE3479" t="s">
        <v>87</v>
      </c>
      <c r="AF3479" t="s">
        <v>201</v>
      </c>
      <c r="AG3479" t="str">
        <f t="shared" si="219"/>
        <v>Include</v>
      </c>
      <c r="AH3479">
        <f t="shared" si="216"/>
        <v>1</v>
      </c>
      <c r="AI3479">
        <f t="shared" si="217"/>
        <v>1</v>
      </c>
      <c r="AJ3479">
        <f t="shared" si="218"/>
        <v>0</v>
      </c>
      <c r="AK3479" s="15">
        <f>1</f>
        <v>1</v>
      </c>
    </row>
    <row r="3480" spans="1:37" x14ac:dyDescent="0.3">
      <c r="A3480" t="s">
        <v>7547</v>
      </c>
      <c r="B3480" s="1">
        <v>44161</v>
      </c>
      <c r="C3480" s="1">
        <v>44161</v>
      </c>
      <c r="D3480" t="s">
        <v>7548</v>
      </c>
      <c r="E3480" t="s">
        <v>56</v>
      </c>
      <c r="F3480">
        <v>23</v>
      </c>
      <c r="G3480">
        <v>23</v>
      </c>
      <c r="H3480" t="s">
        <v>81</v>
      </c>
      <c r="I3480" t="s">
        <v>81</v>
      </c>
      <c r="J3480" t="s">
        <v>82</v>
      </c>
      <c r="K3480" t="s">
        <v>83</v>
      </c>
      <c r="L3480" t="s">
        <v>74</v>
      </c>
      <c r="M3480" t="s">
        <v>127</v>
      </c>
      <c r="N3480">
        <v>8</v>
      </c>
      <c r="O3480">
        <v>8</v>
      </c>
      <c r="P3480">
        <v>19009.3</v>
      </c>
      <c r="Q3480" s="2">
        <v>0</v>
      </c>
      <c r="R3480">
        <v>113780.49</v>
      </c>
      <c r="S3480">
        <v>11022.35</v>
      </c>
      <c r="T3480" s="3">
        <v>9.7000000000000003E-2</v>
      </c>
      <c r="U3480">
        <v>57.37</v>
      </c>
      <c r="V3480" t="s">
        <v>76</v>
      </c>
      <c r="W3480">
        <v>5</v>
      </c>
      <c r="X3480" t="b">
        <v>0</v>
      </c>
      <c r="Y3480" t="s">
        <v>60</v>
      </c>
      <c r="Z3480" t="s">
        <v>60</v>
      </c>
      <c r="AA3480">
        <v>2</v>
      </c>
      <c r="AB3480">
        <v>2</v>
      </c>
      <c r="AC3480">
        <v>2020</v>
      </c>
      <c r="AD3480" s="1">
        <v>44136</v>
      </c>
      <c r="AE3480" t="s">
        <v>53</v>
      </c>
      <c r="AF3480" s="2">
        <v>0</v>
      </c>
      <c r="AG3480" t="str">
        <f t="shared" si="219"/>
        <v>Include</v>
      </c>
      <c r="AH3480">
        <f t="shared" si="216"/>
        <v>0</v>
      </c>
      <c r="AI3480">
        <f t="shared" si="217"/>
        <v>1</v>
      </c>
      <c r="AJ3480">
        <f t="shared" si="218"/>
        <v>0</v>
      </c>
      <c r="AK3480" s="15">
        <f>1</f>
        <v>1</v>
      </c>
    </row>
    <row r="3481" spans="1:37" x14ac:dyDescent="0.3">
      <c r="A3481" t="s">
        <v>7549</v>
      </c>
      <c r="B3481" s="1">
        <v>44160</v>
      </c>
      <c r="C3481" s="1">
        <v>44160</v>
      </c>
      <c r="D3481" t="s">
        <v>7550</v>
      </c>
      <c r="E3481" t="s">
        <v>1210</v>
      </c>
      <c r="F3481">
        <v>61</v>
      </c>
      <c r="G3481">
        <v>61</v>
      </c>
      <c r="H3481" t="s">
        <v>35</v>
      </c>
      <c r="I3481" t="s">
        <v>35</v>
      </c>
      <c r="J3481" t="s">
        <v>36</v>
      </c>
      <c r="K3481" t="s">
        <v>239</v>
      </c>
      <c r="L3481" t="s">
        <v>84</v>
      </c>
      <c r="M3481" t="s">
        <v>279</v>
      </c>
      <c r="N3481">
        <v>8</v>
      </c>
      <c r="O3481">
        <v>8</v>
      </c>
      <c r="P3481">
        <v>463.67</v>
      </c>
      <c r="Q3481" s="2">
        <v>0.39</v>
      </c>
      <c r="R3481">
        <v>1629.41</v>
      </c>
      <c r="S3481">
        <v>107.01</v>
      </c>
      <c r="T3481" s="3">
        <v>6.6000000000000003E-2</v>
      </c>
      <c r="U3481">
        <v>45.72</v>
      </c>
      <c r="V3481" t="s">
        <v>99</v>
      </c>
      <c r="W3481">
        <v>3</v>
      </c>
      <c r="X3481" t="b">
        <v>0</v>
      </c>
      <c r="Y3481" t="s">
        <v>60</v>
      </c>
      <c r="Z3481" t="s">
        <v>60</v>
      </c>
      <c r="AA3481">
        <v>10</v>
      </c>
      <c r="AB3481">
        <v>10</v>
      </c>
      <c r="AC3481">
        <v>2020</v>
      </c>
      <c r="AD3481" s="1">
        <v>44136</v>
      </c>
      <c r="AE3481" t="s">
        <v>520</v>
      </c>
      <c r="AF3481" t="s">
        <v>62</v>
      </c>
      <c r="AG3481" t="str">
        <f t="shared" si="219"/>
        <v>Include</v>
      </c>
      <c r="AH3481">
        <f t="shared" si="216"/>
        <v>0</v>
      </c>
      <c r="AI3481">
        <f t="shared" si="217"/>
        <v>1</v>
      </c>
      <c r="AJ3481">
        <f t="shared" si="218"/>
        <v>0</v>
      </c>
      <c r="AK3481" s="15">
        <f>1</f>
        <v>1</v>
      </c>
    </row>
    <row r="3482" spans="1:37" x14ac:dyDescent="0.3">
      <c r="A3482" t="s">
        <v>7551</v>
      </c>
      <c r="B3482" s="1">
        <v>44160</v>
      </c>
      <c r="C3482" s="1">
        <v>44160</v>
      </c>
      <c r="D3482" t="s">
        <v>7552</v>
      </c>
      <c r="E3482" t="s">
        <v>1796</v>
      </c>
      <c r="F3482">
        <v>38</v>
      </c>
      <c r="G3482">
        <v>38</v>
      </c>
      <c r="H3482" t="s">
        <v>81</v>
      </c>
      <c r="I3482" t="s">
        <v>81</v>
      </c>
      <c r="J3482" t="s">
        <v>116</v>
      </c>
      <c r="K3482" t="s">
        <v>150</v>
      </c>
      <c r="L3482" t="s">
        <v>140</v>
      </c>
      <c r="M3482" t="s">
        <v>219</v>
      </c>
      <c r="N3482">
        <v>3</v>
      </c>
      <c r="O3482">
        <v>3</v>
      </c>
      <c r="P3482">
        <v>388.2</v>
      </c>
      <c r="Q3482" s="2">
        <v>0.11</v>
      </c>
      <c r="R3482">
        <v>726</v>
      </c>
      <c r="S3482">
        <v>291.01</v>
      </c>
      <c r="T3482" s="3">
        <v>0.40100000000000002</v>
      </c>
      <c r="U3482">
        <v>45.27</v>
      </c>
      <c r="V3482" t="s">
        <v>76</v>
      </c>
      <c r="W3482">
        <v>4</v>
      </c>
      <c r="X3482" t="b">
        <v>0</v>
      </c>
      <c r="Y3482" t="s">
        <v>60</v>
      </c>
      <c r="Z3482" t="s">
        <v>60</v>
      </c>
      <c r="AA3482">
        <v>10</v>
      </c>
      <c r="AB3482">
        <v>10</v>
      </c>
      <c r="AC3482">
        <v>2020</v>
      </c>
      <c r="AD3482" s="1">
        <v>44136</v>
      </c>
      <c r="AE3482" t="s">
        <v>61</v>
      </c>
      <c r="AF3482" t="s">
        <v>88</v>
      </c>
      <c r="AG3482" t="str">
        <f t="shared" si="219"/>
        <v>Include</v>
      </c>
      <c r="AH3482">
        <f t="shared" si="216"/>
        <v>0</v>
      </c>
      <c r="AI3482">
        <f t="shared" si="217"/>
        <v>1</v>
      </c>
      <c r="AJ3482">
        <f t="shared" si="218"/>
        <v>0</v>
      </c>
      <c r="AK3482" s="15">
        <f>1</f>
        <v>1</v>
      </c>
    </row>
    <row r="3483" spans="1:37" x14ac:dyDescent="0.3">
      <c r="A3483" t="s">
        <v>7553</v>
      </c>
      <c r="B3483" s="1">
        <v>44159</v>
      </c>
      <c r="C3483" s="1">
        <v>44159</v>
      </c>
      <c r="D3483" t="s">
        <v>7554</v>
      </c>
      <c r="E3483" t="s">
        <v>115</v>
      </c>
      <c r="F3483">
        <v>32</v>
      </c>
      <c r="G3483">
        <v>32</v>
      </c>
      <c r="H3483" t="s">
        <v>81</v>
      </c>
      <c r="I3483" t="s">
        <v>81</v>
      </c>
      <c r="J3483" t="s">
        <v>82</v>
      </c>
      <c r="K3483" t="s">
        <v>131</v>
      </c>
      <c r="L3483" t="s">
        <v>84</v>
      </c>
      <c r="M3483" t="s">
        <v>231</v>
      </c>
      <c r="N3483">
        <v>6</v>
      </c>
      <c r="O3483">
        <v>6</v>
      </c>
      <c r="P3483">
        <v>79.33</v>
      </c>
      <c r="Q3483" s="2">
        <v>0.21</v>
      </c>
      <c r="R3483">
        <v>270.5</v>
      </c>
      <c r="S3483">
        <v>23.07</v>
      </c>
      <c r="T3483" s="3">
        <v>8.5000000000000006E-2</v>
      </c>
      <c r="U3483">
        <v>33.119999999999997</v>
      </c>
      <c r="V3483" t="s">
        <v>99</v>
      </c>
      <c r="W3483">
        <v>1</v>
      </c>
      <c r="X3483" t="b">
        <v>0</v>
      </c>
      <c r="Y3483" t="s">
        <v>60</v>
      </c>
      <c r="Z3483" t="s">
        <v>60</v>
      </c>
      <c r="AA3483">
        <v>2</v>
      </c>
      <c r="AB3483">
        <v>2</v>
      </c>
      <c r="AC3483">
        <v>2020</v>
      </c>
      <c r="AD3483" s="1">
        <v>44136</v>
      </c>
      <c r="AE3483" t="s">
        <v>87</v>
      </c>
      <c r="AF3483" t="s">
        <v>43</v>
      </c>
      <c r="AG3483" t="str">
        <f t="shared" si="219"/>
        <v>Include</v>
      </c>
      <c r="AH3483">
        <f t="shared" si="216"/>
        <v>0</v>
      </c>
      <c r="AI3483">
        <f t="shared" si="217"/>
        <v>1</v>
      </c>
      <c r="AJ3483">
        <f t="shared" si="218"/>
        <v>0</v>
      </c>
      <c r="AK3483" s="15">
        <f>1</f>
        <v>1</v>
      </c>
    </row>
    <row r="3484" spans="1:37" x14ac:dyDescent="0.3">
      <c r="A3484" t="s">
        <v>7555</v>
      </c>
      <c r="B3484" s="1">
        <v>44159</v>
      </c>
      <c r="C3484" s="1">
        <v>44159</v>
      </c>
      <c r="D3484" t="s">
        <v>7556</v>
      </c>
      <c r="E3484" t="s">
        <v>965</v>
      </c>
      <c r="F3484">
        <v>41</v>
      </c>
      <c r="G3484">
        <v>41</v>
      </c>
      <c r="H3484" t="s">
        <v>81</v>
      </c>
      <c r="I3484" t="s">
        <v>81</v>
      </c>
      <c r="J3484" t="s">
        <v>36</v>
      </c>
      <c r="K3484" t="s">
        <v>239</v>
      </c>
      <c r="L3484" t="s">
        <v>50</v>
      </c>
      <c r="M3484" t="s">
        <v>325</v>
      </c>
      <c r="N3484">
        <v>5</v>
      </c>
      <c r="O3484">
        <v>5</v>
      </c>
      <c r="P3484">
        <v>13802.21</v>
      </c>
      <c r="Q3484" s="2">
        <v>0.01</v>
      </c>
      <c r="R3484">
        <v>49453.99</v>
      </c>
      <c r="S3484">
        <v>11156.02</v>
      </c>
      <c r="T3484" s="3">
        <v>0.22600000000000001</v>
      </c>
      <c r="U3484">
        <v>53.42</v>
      </c>
      <c r="V3484" t="s">
        <v>99</v>
      </c>
      <c r="W3484">
        <v>4</v>
      </c>
      <c r="X3484" t="b">
        <v>0</v>
      </c>
      <c r="Y3484" t="s">
        <v>60</v>
      </c>
      <c r="Z3484" t="s">
        <v>60</v>
      </c>
      <c r="AA3484">
        <v>2</v>
      </c>
      <c r="AB3484">
        <v>2</v>
      </c>
      <c r="AC3484">
        <v>2020</v>
      </c>
      <c r="AD3484" s="1">
        <v>44136</v>
      </c>
      <c r="AE3484" t="s">
        <v>61</v>
      </c>
      <c r="AF3484" t="s">
        <v>69</v>
      </c>
      <c r="AG3484" t="str">
        <f t="shared" si="219"/>
        <v>Include</v>
      </c>
      <c r="AH3484">
        <f t="shared" si="216"/>
        <v>0</v>
      </c>
      <c r="AI3484">
        <f t="shared" si="217"/>
        <v>1</v>
      </c>
      <c r="AJ3484">
        <f t="shared" si="218"/>
        <v>0</v>
      </c>
      <c r="AK3484" s="15">
        <f>1</f>
        <v>1</v>
      </c>
    </row>
    <row r="3485" spans="1:37" x14ac:dyDescent="0.3">
      <c r="A3485" t="s">
        <v>7557</v>
      </c>
      <c r="B3485" s="1">
        <v>44159</v>
      </c>
      <c r="C3485" s="1">
        <v>44159</v>
      </c>
      <c r="D3485" t="s">
        <v>7558</v>
      </c>
      <c r="E3485" t="s">
        <v>916</v>
      </c>
      <c r="F3485">
        <v>47</v>
      </c>
      <c r="G3485">
        <v>47</v>
      </c>
      <c r="H3485" t="s">
        <v>47</v>
      </c>
      <c r="I3485" t="s">
        <v>47</v>
      </c>
      <c r="J3485" t="s">
        <v>48</v>
      </c>
      <c r="K3485" t="s">
        <v>230</v>
      </c>
      <c r="L3485" t="s">
        <v>50</v>
      </c>
      <c r="M3485" t="s">
        <v>251</v>
      </c>
      <c r="N3485">
        <v>5</v>
      </c>
      <c r="O3485">
        <v>5</v>
      </c>
      <c r="P3485">
        <v>20390.29</v>
      </c>
      <c r="Q3485" s="2">
        <v>7.0000000000000007E-2</v>
      </c>
      <c r="R3485">
        <v>66216.67</v>
      </c>
      <c r="S3485">
        <v>23720.97</v>
      </c>
      <c r="T3485" s="3">
        <v>0.35799999999999998</v>
      </c>
      <c r="U3485">
        <v>102.38</v>
      </c>
      <c r="V3485" t="s">
        <v>76</v>
      </c>
      <c r="W3485">
        <v>3</v>
      </c>
      <c r="X3485" t="b">
        <v>0</v>
      </c>
      <c r="Y3485" t="s">
        <v>60</v>
      </c>
      <c r="Z3485" t="s">
        <v>60</v>
      </c>
      <c r="AA3485">
        <v>3</v>
      </c>
      <c r="AB3485">
        <v>3</v>
      </c>
      <c r="AC3485">
        <v>2020</v>
      </c>
      <c r="AD3485" s="1">
        <v>44136</v>
      </c>
      <c r="AE3485" t="s">
        <v>101</v>
      </c>
      <c r="AF3485" t="s">
        <v>69</v>
      </c>
      <c r="AG3485" t="str">
        <f t="shared" si="219"/>
        <v>Include</v>
      </c>
      <c r="AH3485">
        <f t="shared" si="216"/>
        <v>0</v>
      </c>
      <c r="AI3485">
        <f t="shared" si="217"/>
        <v>1</v>
      </c>
      <c r="AJ3485">
        <f t="shared" si="218"/>
        <v>0</v>
      </c>
      <c r="AK3485" s="15">
        <f>1</f>
        <v>1</v>
      </c>
    </row>
    <row r="3486" spans="1:37" x14ac:dyDescent="0.3">
      <c r="A3486" t="s">
        <v>7559</v>
      </c>
      <c r="B3486" s="1">
        <v>44158</v>
      </c>
      <c r="C3486" s="1">
        <v>44158</v>
      </c>
      <c r="D3486" t="s">
        <v>7560</v>
      </c>
      <c r="E3486" t="s">
        <v>166</v>
      </c>
      <c r="F3486">
        <v>19</v>
      </c>
      <c r="G3486">
        <v>19</v>
      </c>
      <c r="H3486" t="s">
        <v>47</v>
      </c>
      <c r="I3486" t="s">
        <v>47</v>
      </c>
      <c r="J3486" t="s">
        <v>116</v>
      </c>
      <c r="K3486" t="s">
        <v>260</v>
      </c>
      <c r="L3486" t="s">
        <v>74</v>
      </c>
      <c r="M3486" t="s">
        <v>75</v>
      </c>
      <c r="N3486">
        <v>1</v>
      </c>
      <c r="O3486">
        <v>1</v>
      </c>
      <c r="P3486">
        <v>40524.35</v>
      </c>
      <c r="Q3486" s="2">
        <v>0.12</v>
      </c>
      <c r="R3486">
        <v>24819.03</v>
      </c>
      <c r="S3486">
        <v>3365.1</v>
      </c>
      <c r="T3486" s="3">
        <v>0.13600000000000001</v>
      </c>
      <c r="U3486">
        <v>36.229999999999997</v>
      </c>
      <c r="V3486" t="s">
        <v>76</v>
      </c>
      <c r="W3486">
        <v>3</v>
      </c>
      <c r="X3486" t="b">
        <v>1</v>
      </c>
      <c r="Y3486" t="s">
        <v>41</v>
      </c>
      <c r="Z3486" t="s">
        <v>41</v>
      </c>
      <c r="AA3486">
        <v>3</v>
      </c>
      <c r="AB3486">
        <v>3</v>
      </c>
      <c r="AC3486">
        <v>2020</v>
      </c>
      <c r="AD3486" s="1">
        <v>44136</v>
      </c>
      <c r="AE3486" t="s">
        <v>53</v>
      </c>
      <c r="AF3486" t="s">
        <v>88</v>
      </c>
      <c r="AG3486" t="str">
        <f t="shared" si="219"/>
        <v>Include</v>
      </c>
      <c r="AH3486">
        <f t="shared" si="216"/>
        <v>1</v>
      </c>
      <c r="AI3486">
        <f t="shared" si="217"/>
        <v>1</v>
      </c>
      <c r="AJ3486">
        <f t="shared" si="218"/>
        <v>0</v>
      </c>
      <c r="AK3486" s="15">
        <f>1</f>
        <v>1</v>
      </c>
    </row>
    <row r="3487" spans="1:37" x14ac:dyDescent="0.3">
      <c r="A3487" t="s">
        <v>7561</v>
      </c>
      <c r="B3487" s="1">
        <v>44158</v>
      </c>
      <c r="C3487" s="1">
        <v>44158</v>
      </c>
      <c r="D3487" t="s">
        <v>7562</v>
      </c>
      <c r="E3487" t="s">
        <v>110</v>
      </c>
      <c r="F3487">
        <v>47</v>
      </c>
      <c r="G3487">
        <v>47</v>
      </c>
      <c r="H3487" t="s">
        <v>47</v>
      </c>
      <c r="I3487" t="s">
        <v>47</v>
      </c>
      <c r="J3487" t="s">
        <v>48</v>
      </c>
      <c r="K3487" t="s">
        <v>185</v>
      </c>
      <c r="L3487" t="s">
        <v>84</v>
      </c>
      <c r="M3487" t="s">
        <v>231</v>
      </c>
      <c r="N3487">
        <v>7</v>
      </c>
      <c r="O3487">
        <v>7</v>
      </c>
      <c r="P3487">
        <v>368.78</v>
      </c>
      <c r="Q3487" s="2">
        <v>0.12</v>
      </c>
      <c r="R3487">
        <v>1528.79</v>
      </c>
      <c r="S3487">
        <v>127.54</v>
      </c>
      <c r="T3487" s="3">
        <v>8.3000000000000004E-2</v>
      </c>
      <c r="U3487">
        <v>66.03</v>
      </c>
      <c r="V3487" t="s">
        <v>76</v>
      </c>
      <c r="W3487">
        <v>4</v>
      </c>
      <c r="X3487" t="b">
        <v>0</v>
      </c>
      <c r="Y3487" t="s">
        <v>60</v>
      </c>
      <c r="Z3487" t="s">
        <v>60</v>
      </c>
      <c r="AA3487">
        <v>9</v>
      </c>
      <c r="AB3487">
        <v>9</v>
      </c>
      <c r="AC3487">
        <v>2020</v>
      </c>
      <c r="AD3487" s="1">
        <v>44136</v>
      </c>
      <c r="AE3487" t="s">
        <v>101</v>
      </c>
      <c r="AF3487" t="s">
        <v>88</v>
      </c>
      <c r="AG3487" t="str">
        <f t="shared" si="219"/>
        <v>Include</v>
      </c>
      <c r="AH3487">
        <f t="shared" si="216"/>
        <v>0</v>
      </c>
      <c r="AI3487">
        <f t="shared" si="217"/>
        <v>1</v>
      </c>
      <c r="AJ3487">
        <f t="shared" si="218"/>
        <v>0</v>
      </c>
      <c r="AK3487" s="15">
        <f>1</f>
        <v>1</v>
      </c>
    </row>
    <row r="3488" spans="1:37" x14ac:dyDescent="0.3">
      <c r="A3488" t="s">
        <v>7563</v>
      </c>
      <c r="B3488" s="1">
        <v>44158</v>
      </c>
      <c r="C3488" s="1">
        <v>44158</v>
      </c>
      <c r="D3488" t="s">
        <v>7564</v>
      </c>
      <c r="E3488" t="s">
        <v>731</v>
      </c>
      <c r="F3488">
        <v>35</v>
      </c>
      <c r="G3488">
        <v>35</v>
      </c>
      <c r="H3488" t="s">
        <v>47</v>
      </c>
      <c r="I3488" t="s">
        <v>47</v>
      </c>
      <c r="J3488" t="s">
        <v>36</v>
      </c>
      <c r="K3488" t="s">
        <v>37</v>
      </c>
      <c r="L3488" t="s">
        <v>97</v>
      </c>
      <c r="M3488" t="s">
        <v>275</v>
      </c>
      <c r="N3488">
        <v>3</v>
      </c>
      <c r="O3488">
        <v>3</v>
      </c>
      <c r="P3488">
        <v>1024.92</v>
      </c>
      <c r="Q3488" s="2">
        <v>0.4</v>
      </c>
      <c r="R3488">
        <v>1275.48</v>
      </c>
      <c r="S3488">
        <v>495.89</v>
      </c>
      <c r="T3488" s="3">
        <v>0.38900000000000001</v>
      </c>
      <c r="U3488">
        <v>60.02</v>
      </c>
      <c r="V3488" t="s">
        <v>68</v>
      </c>
      <c r="W3488">
        <v>4</v>
      </c>
      <c r="X3488" t="b">
        <v>0</v>
      </c>
      <c r="Y3488" t="s">
        <v>60</v>
      </c>
      <c r="Z3488" t="s">
        <v>60</v>
      </c>
      <c r="AA3488">
        <v>10</v>
      </c>
      <c r="AB3488">
        <v>10</v>
      </c>
      <c r="AC3488">
        <v>2020</v>
      </c>
      <c r="AD3488" s="1">
        <v>44136</v>
      </c>
      <c r="AE3488" t="s">
        <v>87</v>
      </c>
      <c r="AF3488" t="s">
        <v>62</v>
      </c>
      <c r="AG3488" t="str">
        <f t="shared" si="219"/>
        <v>Include</v>
      </c>
      <c r="AH3488">
        <f t="shared" si="216"/>
        <v>0</v>
      </c>
      <c r="AI3488">
        <f t="shared" si="217"/>
        <v>1</v>
      </c>
      <c r="AJ3488">
        <f t="shared" si="218"/>
        <v>0</v>
      </c>
      <c r="AK3488" s="15">
        <f>1</f>
        <v>1</v>
      </c>
    </row>
    <row r="3489" spans="1:37" x14ac:dyDescent="0.3">
      <c r="A3489" t="s">
        <v>7565</v>
      </c>
      <c r="B3489" s="1">
        <v>44157</v>
      </c>
      <c r="C3489" s="1">
        <v>44157</v>
      </c>
      <c r="D3489" t="s">
        <v>7566</v>
      </c>
      <c r="E3489" t="s">
        <v>2759</v>
      </c>
      <c r="F3489">
        <v>48</v>
      </c>
      <c r="G3489">
        <v>48</v>
      </c>
      <c r="H3489" t="s">
        <v>47</v>
      </c>
      <c r="I3489" t="s">
        <v>47</v>
      </c>
      <c r="J3489" t="s">
        <v>116</v>
      </c>
      <c r="K3489" t="s">
        <v>260</v>
      </c>
      <c r="L3489" t="s">
        <v>84</v>
      </c>
      <c r="M3489" t="s">
        <v>490</v>
      </c>
      <c r="N3489">
        <v>9</v>
      </c>
      <c r="O3489">
        <v>9</v>
      </c>
      <c r="P3489">
        <v>407.45</v>
      </c>
      <c r="Q3489" s="2">
        <v>0.36</v>
      </c>
      <c r="R3489">
        <v>1769.53</v>
      </c>
      <c r="S3489">
        <v>149.16</v>
      </c>
      <c r="T3489" s="3">
        <v>8.4000000000000005E-2</v>
      </c>
      <c r="U3489">
        <v>50.13</v>
      </c>
      <c r="V3489" t="s">
        <v>99</v>
      </c>
      <c r="W3489">
        <v>1</v>
      </c>
      <c r="X3489" t="b">
        <v>1</v>
      </c>
      <c r="Y3489" t="s">
        <v>41</v>
      </c>
      <c r="Z3489" t="s">
        <v>41</v>
      </c>
      <c r="AA3489">
        <v>8</v>
      </c>
      <c r="AB3489">
        <v>8</v>
      </c>
      <c r="AC3489">
        <v>2020</v>
      </c>
      <c r="AD3489" s="1">
        <v>44136</v>
      </c>
      <c r="AE3489" t="s">
        <v>101</v>
      </c>
      <c r="AF3489" t="s">
        <v>62</v>
      </c>
      <c r="AG3489" t="str">
        <f t="shared" si="219"/>
        <v>Include</v>
      </c>
      <c r="AH3489">
        <f t="shared" si="216"/>
        <v>1</v>
      </c>
      <c r="AI3489">
        <f t="shared" si="217"/>
        <v>1</v>
      </c>
      <c r="AJ3489">
        <f t="shared" si="218"/>
        <v>0</v>
      </c>
      <c r="AK3489" s="15">
        <f>1</f>
        <v>1</v>
      </c>
    </row>
    <row r="3490" spans="1:37" x14ac:dyDescent="0.3">
      <c r="A3490" t="s">
        <v>7567</v>
      </c>
      <c r="B3490" s="1">
        <v>44157</v>
      </c>
      <c r="C3490" s="1">
        <v>44157</v>
      </c>
      <c r="D3490" t="s">
        <v>7568</v>
      </c>
      <c r="E3490" t="s">
        <v>460</v>
      </c>
      <c r="F3490">
        <v>7</v>
      </c>
      <c r="G3490">
        <v>7</v>
      </c>
      <c r="H3490" t="s">
        <v>47</v>
      </c>
      <c r="I3490" t="s">
        <v>47</v>
      </c>
      <c r="J3490" t="s">
        <v>82</v>
      </c>
      <c r="K3490" t="s">
        <v>266</v>
      </c>
      <c r="L3490" t="s">
        <v>111</v>
      </c>
      <c r="M3490" t="s">
        <v>136</v>
      </c>
      <c r="N3490">
        <v>3</v>
      </c>
      <c r="O3490">
        <v>3</v>
      </c>
      <c r="P3490">
        <v>843.33</v>
      </c>
      <c r="Q3490" s="2">
        <v>0.23</v>
      </c>
      <c r="R3490">
        <v>1489.34</v>
      </c>
      <c r="S3490">
        <v>371.2</v>
      </c>
      <c r="T3490" s="3">
        <v>0.249</v>
      </c>
      <c r="U3490">
        <v>44.35</v>
      </c>
      <c r="V3490" t="s">
        <v>99</v>
      </c>
      <c r="W3490">
        <v>5</v>
      </c>
      <c r="X3490" t="b">
        <v>0</v>
      </c>
      <c r="Y3490" t="s">
        <v>60</v>
      </c>
      <c r="Z3490" t="s">
        <v>60</v>
      </c>
      <c r="AA3490">
        <v>1</v>
      </c>
      <c r="AB3490">
        <v>1</v>
      </c>
      <c r="AC3490">
        <v>2020</v>
      </c>
      <c r="AD3490" s="1">
        <v>44136</v>
      </c>
      <c r="AE3490" t="s">
        <v>42</v>
      </c>
      <c r="AF3490" t="s">
        <v>43</v>
      </c>
      <c r="AG3490" t="str">
        <f t="shared" si="219"/>
        <v>Include</v>
      </c>
      <c r="AH3490">
        <f t="shared" si="216"/>
        <v>0</v>
      </c>
      <c r="AI3490">
        <f t="shared" si="217"/>
        <v>1</v>
      </c>
      <c r="AJ3490">
        <f t="shared" si="218"/>
        <v>0</v>
      </c>
      <c r="AK3490" s="15">
        <f>1</f>
        <v>1</v>
      </c>
    </row>
    <row r="3491" spans="1:37" x14ac:dyDescent="0.3">
      <c r="A3491" t="s">
        <v>7569</v>
      </c>
      <c r="B3491" s="1">
        <v>44156</v>
      </c>
      <c r="C3491" s="1">
        <v>44156</v>
      </c>
      <c r="D3491" t="s">
        <v>7570</v>
      </c>
      <c r="E3491" t="s">
        <v>1200</v>
      </c>
      <c r="F3491">
        <v>51</v>
      </c>
      <c r="G3491">
        <v>51</v>
      </c>
      <c r="H3491" t="s">
        <v>340</v>
      </c>
      <c r="I3491" t="s">
        <v>35</v>
      </c>
      <c r="J3491" t="s">
        <v>82</v>
      </c>
      <c r="K3491" t="s">
        <v>83</v>
      </c>
      <c r="L3491" t="s">
        <v>140</v>
      </c>
      <c r="M3491" t="s">
        <v>206</v>
      </c>
      <c r="N3491">
        <v>5</v>
      </c>
      <c r="O3491">
        <v>5</v>
      </c>
      <c r="P3491">
        <v>3038.32</v>
      </c>
      <c r="Q3491" s="2">
        <v>0.08</v>
      </c>
      <c r="R3491">
        <v>11598.72</v>
      </c>
      <c r="S3491">
        <v>4520.1099999999997</v>
      </c>
      <c r="T3491" s="3">
        <v>0.39</v>
      </c>
      <c r="U3491">
        <v>46.38</v>
      </c>
      <c r="V3491" t="s">
        <v>76</v>
      </c>
      <c r="W3491">
        <v>3</v>
      </c>
      <c r="X3491" t="b">
        <v>0</v>
      </c>
      <c r="Y3491" t="s">
        <v>60</v>
      </c>
      <c r="Z3491" t="s">
        <v>60</v>
      </c>
      <c r="AA3491">
        <v>8</v>
      </c>
      <c r="AB3491">
        <v>8</v>
      </c>
      <c r="AC3491">
        <v>2020</v>
      </c>
      <c r="AD3491" s="1">
        <v>44136</v>
      </c>
      <c r="AE3491" t="s">
        <v>101</v>
      </c>
      <c r="AF3491" t="s">
        <v>69</v>
      </c>
      <c r="AG3491" t="str">
        <f t="shared" si="219"/>
        <v>Include</v>
      </c>
      <c r="AH3491">
        <f t="shared" si="216"/>
        <v>0</v>
      </c>
      <c r="AI3491">
        <f t="shared" si="217"/>
        <v>1</v>
      </c>
      <c r="AJ3491">
        <f t="shared" si="218"/>
        <v>0</v>
      </c>
      <c r="AK3491" s="15">
        <f>1</f>
        <v>1</v>
      </c>
    </row>
    <row r="3492" spans="1:37" x14ac:dyDescent="0.3">
      <c r="A3492" t="s">
        <v>7571</v>
      </c>
      <c r="B3492" s="1">
        <v>44154</v>
      </c>
      <c r="C3492" s="1">
        <v>44154</v>
      </c>
      <c r="D3492" t="s">
        <v>7572</v>
      </c>
      <c r="E3492" t="s">
        <v>1393</v>
      </c>
      <c r="F3492">
        <v>51</v>
      </c>
      <c r="G3492">
        <v>51</v>
      </c>
      <c r="H3492" t="s">
        <v>81</v>
      </c>
      <c r="I3492" t="s">
        <v>81</v>
      </c>
      <c r="J3492" t="s">
        <v>57</v>
      </c>
      <c r="K3492" t="s">
        <v>66</v>
      </c>
      <c r="L3492" t="s">
        <v>97</v>
      </c>
      <c r="M3492" t="s">
        <v>107</v>
      </c>
      <c r="N3492">
        <v>10</v>
      </c>
      <c r="O3492">
        <v>10</v>
      </c>
      <c r="P3492">
        <v>331.1</v>
      </c>
      <c r="Q3492" s="2">
        <v>0.39</v>
      </c>
      <c r="R3492">
        <v>1477.96</v>
      </c>
      <c r="S3492">
        <v>435.14</v>
      </c>
      <c r="T3492" s="3">
        <v>0.29399999999999998</v>
      </c>
      <c r="U3492">
        <v>84.94</v>
      </c>
      <c r="V3492" t="s">
        <v>52</v>
      </c>
      <c r="W3492">
        <v>5</v>
      </c>
      <c r="X3492" t="b">
        <v>0</v>
      </c>
      <c r="Y3492" t="s">
        <v>60</v>
      </c>
      <c r="Z3492" t="s">
        <v>60</v>
      </c>
      <c r="AA3492">
        <v>7</v>
      </c>
      <c r="AB3492">
        <v>7</v>
      </c>
      <c r="AC3492">
        <v>2020</v>
      </c>
      <c r="AD3492" s="1">
        <v>44136</v>
      </c>
      <c r="AE3492" t="s">
        <v>101</v>
      </c>
      <c r="AF3492" t="s">
        <v>62</v>
      </c>
      <c r="AG3492" t="str">
        <f t="shared" si="219"/>
        <v>Include</v>
      </c>
      <c r="AH3492">
        <f t="shared" si="216"/>
        <v>0</v>
      </c>
      <c r="AI3492">
        <f t="shared" si="217"/>
        <v>1</v>
      </c>
      <c r="AJ3492">
        <f t="shared" si="218"/>
        <v>0</v>
      </c>
      <c r="AK3492" s="15">
        <f>1</f>
        <v>1</v>
      </c>
    </row>
    <row r="3493" spans="1:37" x14ac:dyDescent="0.3">
      <c r="A3493" t="s">
        <v>7573</v>
      </c>
      <c r="B3493" s="1">
        <v>44154</v>
      </c>
      <c r="C3493" s="1">
        <v>44154</v>
      </c>
      <c r="D3493" t="s">
        <v>7574</v>
      </c>
      <c r="E3493" t="s">
        <v>1651</v>
      </c>
      <c r="F3493">
        <v>40</v>
      </c>
      <c r="G3493">
        <v>40</v>
      </c>
      <c r="H3493" t="s">
        <v>47</v>
      </c>
      <c r="I3493" t="s">
        <v>47</v>
      </c>
      <c r="J3493" t="s">
        <v>82</v>
      </c>
      <c r="K3493" t="s">
        <v>131</v>
      </c>
      <c r="L3493" t="s">
        <v>97</v>
      </c>
      <c r="M3493" t="s">
        <v>98</v>
      </c>
      <c r="N3493">
        <v>2</v>
      </c>
      <c r="O3493">
        <v>2</v>
      </c>
      <c r="P3493">
        <v>1299.05</v>
      </c>
      <c r="Q3493" s="2">
        <v>0.27</v>
      </c>
      <c r="R3493">
        <v>1164.72</v>
      </c>
      <c r="S3493">
        <v>514.4</v>
      </c>
      <c r="T3493" s="3">
        <v>0.442</v>
      </c>
      <c r="U3493">
        <v>72.209999999999994</v>
      </c>
      <c r="V3493" t="s">
        <v>99</v>
      </c>
      <c r="W3493">
        <v>4</v>
      </c>
      <c r="X3493" t="b">
        <v>0</v>
      </c>
      <c r="Y3493" t="s">
        <v>60</v>
      </c>
      <c r="Z3493" t="s">
        <v>60</v>
      </c>
      <c r="AA3493">
        <v>10</v>
      </c>
      <c r="AB3493">
        <v>10</v>
      </c>
      <c r="AC3493">
        <v>2020</v>
      </c>
      <c r="AD3493" s="1">
        <v>44136</v>
      </c>
      <c r="AE3493" t="s">
        <v>61</v>
      </c>
      <c r="AF3493" t="s">
        <v>43</v>
      </c>
      <c r="AG3493" t="str">
        <f t="shared" si="219"/>
        <v>Include</v>
      </c>
      <c r="AH3493">
        <f t="shared" si="216"/>
        <v>0</v>
      </c>
      <c r="AI3493">
        <f t="shared" si="217"/>
        <v>1</v>
      </c>
      <c r="AJ3493">
        <f t="shared" si="218"/>
        <v>0</v>
      </c>
      <c r="AK3493" s="15">
        <f>1</f>
        <v>1</v>
      </c>
    </row>
    <row r="3494" spans="1:37" x14ac:dyDescent="0.3">
      <c r="A3494" t="s">
        <v>7575</v>
      </c>
      <c r="B3494" s="1">
        <v>44154</v>
      </c>
      <c r="C3494" s="1">
        <v>44154</v>
      </c>
      <c r="D3494" t="s">
        <v>7576</v>
      </c>
      <c r="E3494" t="s">
        <v>645</v>
      </c>
      <c r="F3494">
        <v>9</v>
      </c>
      <c r="G3494">
        <v>9</v>
      </c>
      <c r="H3494" t="s">
        <v>81</v>
      </c>
      <c r="I3494" t="s">
        <v>81</v>
      </c>
      <c r="J3494" t="s">
        <v>36</v>
      </c>
      <c r="K3494" t="s">
        <v>106</v>
      </c>
      <c r="L3494" t="s">
        <v>140</v>
      </c>
      <c r="M3494" t="s">
        <v>141</v>
      </c>
      <c r="N3494">
        <v>7</v>
      </c>
      <c r="O3494">
        <v>7</v>
      </c>
      <c r="P3494">
        <v>1944.27</v>
      </c>
      <c r="Q3494" s="2">
        <v>0.09</v>
      </c>
      <c r="R3494">
        <v>8367.7199999999993</v>
      </c>
      <c r="S3494">
        <v>3099.18</v>
      </c>
      <c r="T3494" s="3">
        <v>0.37</v>
      </c>
      <c r="U3494">
        <v>41.07</v>
      </c>
      <c r="V3494" t="s">
        <v>40</v>
      </c>
      <c r="W3494">
        <v>4</v>
      </c>
      <c r="X3494" t="b">
        <v>1</v>
      </c>
      <c r="Y3494" t="s">
        <v>41</v>
      </c>
      <c r="Z3494" t="s">
        <v>41</v>
      </c>
      <c r="AA3494">
        <v>9</v>
      </c>
      <c r="AB3494">
        <v>9</v>
      </c>
      <c r="AC3494">
        <v>2020</v>
      </c>
      <c r="AD3494" s="1">
        <v>44136</v>
      </c>
      <c r="AE3494" t="s">
        <v>42</v>
      </c>
      <c r="AF3494" t="s">
        <v>69</v>
      </c>
      <c r="AG3494" t="str">
        <f t="shared" si="219"/>
        <v>Include</v>
      </c>
      <c r="AH3494">
        <f t="shared" si="216"/>
        <v>1</v>
      </c>
      <c r="AI3494">
        <f t="shared" si="217"/>
        <v>1</v>
      </c>
      <c r="AJ3494">
        <f t="shared" si="218"/>
        <v>0</v>
      </c>
      <c r="AK3494" s="15">
        <f>1</f>
        <v>1</v>
      </c>
    </row>
    <row r="3495" spans="1:37" x14ac:dyDescent="0.3">
      <c r="A3495" t="s">
        <v>7577</v>
      </c>
      <c r="B3495" s="1">
        <v>44151</v>
      </c>
      <c r="C3495" s="1">
        <v>44151</v>
      </c>
      <c r="D3495" t="s">
        <v>7578</v>
      </c>
      <c r="E3495" t="s">
        <v>867</v>
      </c>
      <c r="F3495">
        <v>36</v>
      </c>
      <c r="G3495">
        <v>36</v>
      </c>
      <c r="H3495" t="s">
        <v>81</v>
      </c>
      <c r="I3495" t="s">
        <v>81</v>
      </c>
      <c r="J3495" t="s">
        <v>36</v>
      </c>
      <c r="K3495" t="s">
        <v>73</v>
      </c>
      <c r="L3495" t="s">
        <v>140</v>
      </c>
      <c r="M3495" t="s">
        <v>206</v>
      </c>
      <c r="N3495">
        <v>2</v>
      </c>
      <c r="O3495">
        <v>2</v>
      </c>
      <c r="P3495">
        <v>1557.26</v>
      </c>
      <c r="Q3495" s="2">
        <v>0.13</v>
      </c>
      <c r="R3495">
        <v>1859.03</v>
      </c>
      <c r="S3495">
        <v>840.29</v>
      </c>
      <c r="T3495" s="3">
        <v>0.45200000000000001</v>
      </c>
      <c r="U3495">
        <v>50.66</v>
      </c>
      <c r="V3495" t="s">
        <v>40</v>
      </c>
      <c r="W3495">
        <v>2</v>
      </c>
      <c r="X3495" t="b">
        <v>0</v>
      </c>
      <c r="Y3495" t="s">
        <v>60</v>
      </c>
      <c r="Z3495" t="s">
        <v>60</v>
      </c>
      <c r="AA3495">
        <v>10</v>
      </c>
      <c r="AB3495">
        <v>10</v>
      </c>
      <c r="AC3495">
        <v>2020</v>
      </c>
      <c r="AD3495" s="1">
        <v>44136</v>
      </c>
      <c r="AE3495" t="s">
        <v>61</v>
      </c>
      <c r="AF3495" t="s">
        <v>88</v>
      </c>
      <c r="AG3495" t="str">
        <f t="shared" si="219"/>
        <v>Include</v>
      </c>
      <c r="AH3495">
        <f t="shared" si="216"/>
        <v>0</v>
      </c>
      <c r="AI3495">
        <f t="shared" si="217"/>
        <v>1</v>
      </c>
      <c r="AJ3495">
        <f t="shared" si="218"/>
        <v>0</v>
      </c>
      <c r="AK3495" s="15">
        <f>1</f>
        <v>1</v>
      </c>
    </row>
    <row r="3496" spans="1:37" x14ac:dyDescent="0.3">
      <c r="A3496" t="s">
        <v>7579</v>
      </c>
      <c r="B3496" s="1">
        <v>44151</v>
      </c>
      <c r="C3496" s="1">
        <v>44151</v>
      </c>
      <c r="D3496" t="s">
        <v>7580</v>
      </c>
      <c r="E3496" t="s">
        <v>452</v>
      </c>
      <c r="F3496">
        <v>26</v>
      </c>
      <c r="G3496">
        <v>26</v>
      </c>
      <c r="H3496" t="s">
        <v>35</v>
      </c>
      <c r="I3496" t="s">
        <v>35</v>
      </c>
      <c r="J3496" t="s">
        <v>57</v>
      </c>
      <c r="K3496" t="s">
        <v>66</v>
      </c>
      <c r="L3496" t="s">
        <v>38</v>
      </c>
      <c r="M3496" t="s">
        <v>447</v>
      </c>
      <c r="N3496">
        <v>1</v>
      </c>
      <c r="O3496">
        <v>1</v>
      </c>
      <c r="P3496">
        <v>2036.13</v>
      </c>
      <c r="Q3496" s="2">
        <v>0.34</v>
      </c>
      <c r="R3496">
        <v>999.56</v>
      </c>
      <c r="S3496">
        <v>371.42</v>
      </c>
      <c r="T3496" s="3">
        <v>0.372</v>
      </c>
      <c r="U3496">
        <v>70.989999999999995</v>
      </c>
      <c r="V3496" t="s">
        <v>52</v>
      </c>
      <c r="W3496">
        <v>1</v>
      </c>
      <c r="X3496" t="b">
        <v>0</v>
      </c>
      <c r="Y3496" t="s">
        <v>142</v>
      </c>
      <c r="Z3496" t="s">
        <v>142</v>
      </c>
      <c r="AA3496">
        <v>6</v>
      </c>
      <c r="AB3496">
        <v>6</v>
      </c>
      <c r="AC3496">
        <v>2020</v>
      </c>
      <c r="AD3496" s="1">
        <v>44136</v>
      </c>
      <c r="AE3496" t="s">
        <v>87</v>
      </c>
      <c r="AF3496" t="s">
        <v>62</v>
      </c>
      <c r="AG3496" t="str">
        <f t="shared" si="219"/>
        <v>Include</v>
      </c>
      <c r="AH3496">
        <f t="shared" si="216"/>
        <v>0</v>
      </c>
      <c r="AI3496">
        <f t="shared" si="217"/>
        <v>0</v>
      </c>
      <c r="AJ3496">
        <f t="shared" si="218"/>
        <v>0</v>
      </c>
      <c r="AK3496" s="15">
        <f>1</f>
        <v>1</v>
      </c>
    </row>
    <row r="3497" spans="1:37" x14ac:dyDescent="0.3">
      <c r="A3497" t="s">
        <v>7581</v>
      </c>
      <c r="B3497" s="1">
        <v>44151</v>
      </c>
      <c r="C3497" s="1">
        <v>44151</v>
      </c>
      <c r="D3497" t="s">
        <v>7582</v>
      </c>
      <c r="E3497" t="s">
        <v>872</v>
      </c>
      <c r="H3497" t="s">
        <v>81</v>
      </c>
      <c r="I3497" t="s">
        <v>81</v>
      </c>
      <c r="J3497" t="s">
        <v>36</v>
      </c>
      <c r="K3497" t="s">
        <v>106</v>
      </c>
      <c r="L3497" t="s">
        <v>140</v>
      </c>
      <c r="M3497" t="s">
        <v>372</v>
      </c>
      <c r="N3497">
        <v>3</v>
      </c>
      <c r="O3497">
        <v>3</v>
      </c>
      <c r="P3497">
        <v>461.34</v>
      </c>
      <c r="Q3497" s="2">
        <v>0.16</v>
      </c>
      <c r="R3497">
        <v>748.84</v>
      </c>
      <c r="S3497">
        <v>261</v>
      </c>
      <c r="T3497" s="3">
        <v>0.34899999999999998</v>
      </c>
      <c r="U3497">
        <v>36.700000000000003</v>
      </c>
      <c r="V3497" t="s">
        <v>76</v>
      </c>
      <c r="W3497">
        <v>1</v>
      </c>
      <c r="X3497" t="b">
        <v>1</v>
      </c>
      <c r="Y3497" t="s">
        <v>41</v>
      </c>
      <c r="Z3497" t="s">
        <v>41</v>
      </c>
      <c r="AA3497">
        <v>4</v>
      </c>
      <c r="AB3497">
        <v>4</v>
      </c>
      <c r="AC3497">
        <v>2020</v>
      </c>
      <c r="AD3497" s="1">
        <v>44136</v>
      </c>
      <c r="AE3497" t="s">
        <v>118</v>
      </c>
      <c r="AF3497" t="s">
        <v>88</v>
      </c>
      <c r="AG3497" t="str">
        <f t="shared" si="219"/>
        <v>Include</v>
      </c>
      <c r="AH3497">
        <f t="shared" si="216"/>
        <v>1</v>
      </c>
      <c r="AI3497">
        <f t="shared" si="217"/>
        <v>1</v>
      </c>
      <c r="AJ3497">
        <f t="shared" si="218"/>
        <v>0</v>
      </c>
      <c r="AK3497" s="15">
        <f>1</f>
        <v>1</v>
      </c>
    </row>
    <row r="3498" spans="1:37" x14ac:dyDescent="0.3">
      <c r="A3498" t="s">
        <v>7583</v>
      </c>
      <c r="B3498" s="1">
        <v>44150</v>
      </c>
      <c r="C3498" s="1">
        <v>44150</v>
      </c>
      <c r="D3498" t="s">
        <v>7584</v>
      </c>
      <c r="E3498" t="s">
        <v>1666</v>
      </c>
      <c r="F3498">
        <v>26</v>
      </c>
      <c r="G3498">
        <v>26</v>
      </c>
      <c r="H3498" t="s">
        <v>81</v>
      </c>
      <c r="I3498" t="s">
        <v>81</v>
      </c>
      <c r="J3498" t="s">
        <v>82</v>
      </c>
      <c r="K3498" t="s">
        <v>131</v>
      </c>
      <c r="L3498" t="s">
        <v>84</v>
      </c>
      <c r="M3498" t="s">
        <v>267</v>
      </c>
      <c r="N3498">
        <v>8</v>
      </c>
      <c r="O3498">
        <v>8</v>
      </c>
      <c r="P3498">
        <v>52.56</v>
      </c>
      <c r="Q3498" s="2">
        <v>0.37</v>
      </c>
      <c r="R3498">
        <v>225.58</v>
      </c>
      <c r="S3498">
        <v>17.940000000000001</v>
      </c>
      <c r="T3498" s="3">
        <v>0.08</v>
      </c>
      <c r="U3498">
        <v>62.46</v>
      </c>
      <c r="V3498" t="s">
        <v>132</v>
      </c>
      <c r="W3498">
        <v>5</v>
      </c>
      <c r="X3498" t="b">
        <v>1</v>
      </c>
      <c r="Y3498" t="s">
        <v>41</v>
      </c>
      <c r="Z3498" t="s">
        <v>41</v>
      </c>
      <c r="AA3498">
        <v>1</v>
      </c>
      <c r="AB3498">
        <v>1</v>
      </c>
      <c r="AC3498">
        <v>2020</v>
      </c>
      <c r="AD3498" s="1">
        <v>44136</v>
      </c>
      <c r="AE3498" t="s">
        <v>87</v>
      </c>
      <c r="AF3498" t="s">
        <v>62</v>
      </c>
      <c r="AG3498" t="str">
        <f t="shared" si="219"/>
        <v>Include</v>
      </c>
      <c r="AH3498">
        <f t="shared" si="216"/>
        <v>1</v>
      </c>
      <c r="AI3498">
        <f t="shared" si="217"/>
        <v>1</v>
      </c>
      <c r="AJ3498">
        <f t="shared" si="218"/>
        <v>0</v>
      </c>
      <c r="AK3498" s="15">
        <f>1</f>
        <v>1</v>
      </c>
    </row>
    <row r="3499" spans="1:37" x14ac:dyDescent="0.3">
      <c r="A3499" t="s">
        <v>7585</v>
      </c>
      <c r="B3499" s="1">
        <v>44150</v>
      </c>
      <c r="C3499" s="1">
        <v>44150</v>
      </c>
      <c r="D3499" t="s">
        <v>7586</v>
      </c>
      <c r="E3499" t="s">
        <v>1845</v>
      </c>
      <c r="F3499">
        <v>27</v>
      </c>
      <c r="G3499">
        <v>27</v>
      </c>
      <c r="H3499" t="s">
        <v>81</v>
      </c>
      <c r="I3499" t="s">
        <v>81</v>
      </c>
      <c r="J3499" t="s">
        <v>82</v>
      </c>
      <c r="K3499" t="s">
        <v>131</v>
      </c>
      <c r="L3499" t="s">
        <v>38</v>
      </c>
      <c r="M3499" t="s">
        <v>39</v>
      </c>
      <c r="N3499">
        <v>8</v>
      </c>
      <c r="O3499">
        <v>8</v>
      </c>
      <c r="P3499">
        <v>577.09</v>
      </c>
      <c r="Q3499" s="2">
        <v>0.31</v>
      </c>
      <c r="R3499">
        <v>1937.2</v>
      </c>
      <c r="S3499">
        <v>752.28</v>
      </c>
      <c r="T3499" s="3">
        <v>0.38800000000000001</v>
      </c>
      <c r="U3499">
        <v>44.38</v>
      </c>
      <c r="V3499" t="s">
        <v>40</v>
      </c>
      <c r="W3499">
        <v>3</v>
      </c>
      <c r="X3499" t="b">
        <v>0</v>
      </c>
      <c r="Y3499" t="s">
        <v>60</v>
      </c>
      <c r="Z3499" t="s">
        <v>60</v>
      </c>
      <c r="AA3499">
        <v>3</v>
      </c>
      <c r="AB3499">
        <v>3</v>
      </c>
      <c r="AC3499">
        <v>2020</v>
      </c>
      <c r="AD3499" s="1">
        <v>44136</v>
      </c>
      <c r="AE3499" t="s">
        <v>87</v>
      </c>
      <c r="AF3499" t="s">
        <v>62</v>
      </c>
      <c r="AG3499" t="str">
        <f t="shared" si="219"/>
        <v>Include</v>
      </c>
      <c r="AH3499">
        <f t="shared" si="216"/>
        <v>0</v>
      </c>
      <c r="AI3499">
        <f t="shared" si="217"/>
        <v>1</v>
      </c>
      <c r="AJ3499">
        <f t="shared" si="218"/>
        <v>0</v>
      </c>
      <c r="AK3499" s="15">
        <f>1</f>
        <v>1</v>
      </c>
    </row>
    <row r="3500" spans="1:37" x14ac:dyDescent="0.3">
      <c r="A3500" t="s">
        <v>7587</v>
      </c>
      <c r="B3500" s="1">
        <v>44148</v>
      </c>
      <c r="C3500" s="1">
        <v>44148</v>
      </c>
      <c r="D3500" t="s">
        <v>7588</v>
      </c>
      <c r="E3500" t="s">
        <v>1228</v>
      </c>
      <c r="F3500">
        <v>42</v>
      </c>
      <c r="G3500">
        <v>42</v>
      </c>
      <c r="H3500" t="s">
        <v>81</v>
      </c>
      <c r="I3500" t="s">
        <v>81</v>
      </c>
      <c r="J3500" t="s">
        <v>57</v>
      </c>
      <c r="K3500" t="s">
        <v>58</v>
      </c>
      <c r="L3500" t="s">
        <v>74</v>
      </c>
      <c r="M3500" t="s">
        <v>261</v>
      </c>
      <c r="N3500">
        <v>6</v>
      </c>
      <c r="O3500">
        <v>6</v>
      </c>
      <c r="P3500">
        <v>50084.03</v>
      </c>
      <c r="Q3500" s="2">
        <v>0.17</v>
      </c>
      <c r="R3500">
        <v>186628.87</v>
      </c>
      <c r="S3500">
        <v>20981.15</v>
      </c>
      <c r="T3500" s="3">
        <v>0.112</v>
      </c>
      <c r="U3500">
        <v>94.58</v>
      </c>
      <c r="V3500" t="s">
        <v>132</v>
      </c>
      <c r="W3500">
        <v>4</v>
      </c>
      <c r="X3500" t="b">
        <v>0</v>
      </c>
      <c r="Y3500" t="s">
        <v>100</v>
      </c>
      <c r="Z3500" t="s">
        <v>100</v>
      </c>
      <c r="AA3500">
        <v>6</v>
      </c>
      <c r="AB3500">
        <v>6</v>
      </c>
      <c r="AC3500">
        <v>2020</v>
      </c>
      <c r="AD3500" s="1">
        <v>44136</v>
      </c>
      <c r="AE3500" t="s">
        <v>61</v>
      </c>
      <c r="AF3500" t="s">
        <v>88</v>
      </c>
      <c r="AG3500" t="str">
        <f t="shared" si="219"/>
        <v>Include</v>
      </c>
      <c r="AH3500">
        <f t="shared" si="216"/>
        <v>0</v>
      </c>
      <c r="AI3500">
        <f t="shared" si="217"/>
        <v>0</v>
      </c>
      <c r="AJ3500">
        <f t="shared" si="218"/>
        <v>1</v>
      </c>
      <c r="AK3500" s="15">
        <f>1</f>
        <v>1</v>
      </c>
    </row>
    <row r="3501" spans="1:37" x14ac:dyDescent="0.3">
      <c r="A3501" t="s">
        <v>7589</v>
      </c>
      <c r="B3501" s="1">
        <v>44148</v>
      </c>
      <c r="C3501" s="1">
        <v>44148</v>
      </c>
      <c r="D3501" t="s">
        <v>7590</v>
      </c>
      <c r="E3501" t="s">
        <v>1163</v>
      </c>
      <c r="F3501">
        <v>16</v>
      </c>
      <c r="G3501">
        <v>16</v>
      </c>
      <c r="H3501" t="s">
        <v>81</v>
      </c>
      <c r="I3501" t="s">
        <v>81</v>
      </c>
      <c r="J3501" t="s">
        <v>82</v>
      </c>
      <c r="K3501" t="s">
        <v>266</v>
      </c>
      <c r="L3501" t="s">
        <v>111</v>
      </c>
      <c r="M3501" t="s">
        <v>174</v>
      </c>
      <c r="N3501">
        <v>2</v>
      </c>
      <c r="O3501">
        <v>2</v>
      </c>
      <c r="P3501">
        <v>3021.82</v>
      </c>
      <c r="Q3501" s="2">
        <v>0.01</v>
      </c>
      <c r="R3501">
        <v>4428.2700000000004</v>
      </c>
      <c r="S3501">
        <v>885.39</v>
      </c>
      <c r="T3501" s="3">
        <v>0.2</v>
      </c>
      <c r="U3501">
        <v>38.11</v>
      </c>
      <c r="V3501" t="s">
        <v>40</v>
      </c>
      <c r="W3501">
        <v>1</v>
      </c>
      <c r="X3501" t="b">
        <v>1</v>
      </c>
      <c r="Y3501" t="s">
        <v>41</v>
      </c>
      <c r="Z3501" t="s">
        <v>41</v>
      </c>
      <c r="AA3501">
        <v>3</v>
      </c>
      <c r="AB3501">
        <v>3</v>
      </c>
      <c r="AC3501">
        <v>2020</v>
      </c>
      <c r="AD3501" s="1">
        <v>44136</v>
      </c>
      <c r="AE3501" t="s">
        <v>42</v>
      </c>
      <c r="AF3501" t="s">
        <v>69</v>
      </c>
      <c r="AG3501" t="str">
        <f t="shared" si="219"/>
        <v>Include</v>
      </c>
      <c r="AH3501">
        <f t="shared" si="216"/>
        <v>1</v>
      </c>
      <c r="AI3501">
        <f t="shared" si="217"/>
        <v>1</v>
      </c>
      <c r="AJ3501">
        <f t="shared" si="218"/>
        <v>0</v>
      </c>
      <c r="AK3501" s="15">
        <f>1</f>
        <v>1</v>
      </c>
    </row>
    <row r="3502" spans="1:37" x14ac:dyDescent="0.3">
      <c r="A3502" t="s">
        <v>7591</v>
      </c>
      <c r="B3502" s="1">
        <v>44148</v>
      </c>
      <c r="C3502" s="1">
        <v>44148</v>
      </c>
      <c r="D3502" t="s">
        <v>7592</v>
      </c>
      <c r="E3502" t="s">
        <v>1103</v>
      </c>
      <c r="H3502" t="s">
        <v>81</v>
      </c>
      <c r="I3502" t="s">
        <v>81</v>
      </c>
      <c r="J3502" t="s">
        <v>116</v>
      </c>
      <c r="K3502" t="s">
        <v>247</v>
      </c>
      <c r="L3502" t="s">
        <v>50</v>
      </c>
      <c r="M3502" t="s">
        <v>186</v>
      </c>
      <c r="N3502">
        <v>5</v>
      </c>
      <c r="O3502">
        <v>5</v>
      </c>
      <c r="P3502">
        <v>5883.06</v>
      </c>
      <c r="Q3502" s="2">
        <v>0.15</v>
      </c>
      <c r="R3502">
        <v>18273.96</v>
      </c>
      <c r="S3502">
        <v>5925.19</v>
      </c>
      <c r="T3502" s="3">
        <v>0.32400000000000001</v>
      </c>
      <c r="U3502">
        <v>69.28</v>
      </c>
      <c r="V3502" t="s">
        <v>52</v>
      </c>
      <c r="W3502">
        <v>2</v>
      </c>
      <c r="X3502" t="b">
        <v>0</v>
      </c>
      <c r="Y3502" t="s">
        <v>142</v>
      </c>
      <c r="Z3502" t="s">
        <v>142</v>
      </c>
      <c r="AA3502">
        <v>9</v>
      </c>
      <c r="AB3502">
        <v>9</v>
      </c>
      <c r="AC3502">
        <v>2020</v>
      </c>
      <c r="AD3502" s="1">
        <v>44136</v>
      </c>
      <c r="AE3502" t="s">
        <v>118</v>
      </c>
      <c r="AF3502" t="s">
        <v>88</v>
      </c>
      <c r="AG3502" t="str">
        <f t="shared" si="219"/>
        <v>Include</v>
      </c>
      <c r="AH3502">
        <f t="shared" si="216"/>
        <v>0</v>
      </c>
      <c r="AI3502">
        <f t="shared" si="217"/>
        <v>0</v>
      </c>
      <c r="AJ3502">
        <f t="shared" si="218"/>
        <v>0</v>
      </c>
      <c r="AK3502" s="15">
        <f>1</f>
        <v>1</v>
      </c>
    </row>
    <row r="3503" spans="1:37" x14ac:dyDescent="0.3">
      <c r="A3503" t="s">
        <v>7593</v>
      </c>
      <c r="B3503" s="1">
        <v>44148</v>
      </c>
      <c r="C3503" s="1">
        <v>44148</v>
      </c>
      <c r="D3503" t="s">
        <v>7594</v>
      </c>
      <c r="E3503" t="s">
        <v>1630</v>
      </c>
      <c r="F3503">
        <v>36</v>
      </c>
      <c r="G3503">
        <v>36</v>
      </c>
      <c r="H3503" t="s">
        <v>47</v>
      </c>
      <c r="I3503" t="s">
        <v>47</v>
      </c>
      <c r="J3503" t="s">
        <v>36</v>
      </c>
      <c r="K3503" t="s">
        <v>239</v>
      </c>
      <c r="L3503" t="s">
        <v>111</v>
      </c>
      <c r="M3503" t="s">
        <v>123</v>
      </c>
      <c r="N3503">
        <v>8</v>
      </c>
      <c r="O3503">
        <v>8</v>
      </c>
      <c r="P3503">
        <v>11002.8</v>
      </c>
      <c r="Q3503" s="2">
        <v>0.15</v>
      </c>
      <c r="R3503">
        <v>60370.7</v>
      </c>
      <c r="S3503">
        <v>8455.94</v>
      </c>
      <c r="T3503" s="3">
        <v>0.14000000000000001</v>
      </c>
      <c r="U3503">
        <v>27.96</v>
      </c>
      <c r="V3503" t="s">
        <v>68</v>
      </c>
      <c r="W3503">
        <v>5</v>
      </c>
      <c r="X3503" t="b">
        <v>0</v>
      </c>
      <c r="Y3503" t="s">
        <v>60</v>
      </c>
      <c r="Z3503" t="s">
        <v>60</v>
      </c>
      <c r="AA3503">
        <v>9</v>
      </c>
      <c r="AB3503">
        <v>9</v>
      </c>
      <c r="AC3503">
        <v>2020</v>
      </c>
      <c r="AD3503" s="1">
        <v>44136</v>
      </c>
      <c r="AE3503" t="s">
        <v>61</v>
      </c>
      <c r="AF3503" t="s">
        <v>88</v>
      </c>
      <c r="AG3503" t="str">
        <f t="shared" si="219"/>
        <v>Include</v>
      </c>
      <c r="AH3503">
        <f t="shared" si="216"/>
        <v>0</v>
      </c>
      <c r="AI3503">
        <f t="shared" si="217"/>
        <v>1</v>
      </c>
      <c r="AJ3503">
        <f t="shared" si="218"/>
        <v>0</v>
      </c>
      <c r="AK3503" s="15">
        <f>1</f>
        <v>1</v>
      </c>
    </row>
    <row r="3504" spans="1:37" x14ac:dyDescent="0.3">
      <c r="A3504" t="s">
        <v>7595</v>
      </c>
      <c r="B3504" s="1">
        <v>44148</v>
      </c>
      <c r="C3504" s="1">
        <v>44148</v>
      </c>
      <c r="D3504" t="s">
        <v>7596</v>
      </c>
      <c r="E3504" t="s">
        <v>259</v>
      </c>
      <c r="F3504">
        <v>33</v>
      </c>
      <c r="G3504">
        <v>33</v>
      </c>
      <c r="H3504" t="s">
        <v>35</v>
      </c>
      <c r="I3504" t="s">
        <v>35</v>
      </c>
      <c r="J3504" t="s">
        <v>82</v>
      </c>
      <c r="K3504" t="s">
        <v>83</v>
      </c>
      <c r="L3504" t="s">
        <v>84</v>
      </c>
      <c r="M3504" t="s">
        <v>231</v>
      </c>
      <c r="N3504">
        <v>7</v>
      </c>
      <c r="O3504">
        <v>7</v>
      </c>
      <c r="P3504">
        <v>359.06</v>
      </c>
      <c r="Q3504" s="2">
        <v>0.02</v>
      </c>
      <c r="R3504">
        <v>1926.06</v>
      </c>
      <c r="S3504">
        <v>153.38</v>
      </c>
      <c r="T3504" s="3">
        <v>0.08</v>
      </c>
      <c r="U3504">
        <v>77.28</v>
      </c>
      <c r="V3504" t="s">
        <v>52</v>
      </c>
      <c r="W3504">
        <v>2</v>
      </c>
      <c r="X3504" t="b">
        <v>0</v>
      </c>
      <c r="Y3504" t="s">
        <v>60</v>
      </c>
      <c r="Z3504" t="s">
        <v>60</v>
      </c>
      <c r="AA3504">
        <v>8</v>
      </c>
      <c r="AB3504">
        <v>8</v>
      </c>
      <c r="AC3504">
        <v>2020</v>
      </c>
      <c r="AD3504" s="1">
        <v>44136</v>
      </c>
      <c r="AE3504" t="s">
        <v>87</v>
      </c>
      <c r="AF3504" t="s">
        <v>69</v>
      </c>
      <c r="AG3504" t="str">
        <f t="shared" si="219"/>
        <v>Include</v>
      </c>
      <c r="AH3504">
        <f t="shared" si="216"/>
        <v>0</v>
      </c>
      <c r="AI3504">
        <f t="shared" si="217"/>
        <v>1</v>
      </c>
      <c r="AJ3504">
        <f t="shared" si="218"/>
        <v>0</v>
      </c>
      <c r="AK3504" s="15">
        <f>1</f>
        <v>1</v>
      </c>
    </row>
    <row r="3505" spans="1:37" x14ac:dyDescent="0.3">
      <c r="A3505" t="s">
        <v>7597</v>
      </c>
      <c r="B3505" s="1">
        <v>44148</v>
      </c>
      <c r="C3505" s="1">
        <v>44148</v>
      </c>
      <c r="D3505" t="s">
        <v>7598</v>
      </c>
      <c r="E3505" t="s">
        <v>769</v>
      </c>
      <c r="F3505">
        <v>17</v>
      </c>
      <c r="G3505">
        <v>17</v>
      </c>
      <c r="H3505" t="s">
        <v>35</v>
      </c>
      <c r="I3505" t="s">
        <v>35</v>
      </c>
      <c r="J3505" t="s">
        <v>36</v>
      </c>
      <c r="K3505" t="s">
        <v>37</v>
      </c>
      <c r="L3505" t="s">
        <v>84</v>
      </c>
      <c r="M3505" t="s">
        <v>490</v>
      </c>
      <c r="N3505">
        <v>10</v>
      </c>
      <c r="O3505">
        <v>10</v>
      </c>
      <c r="P3505">
        <v>434.1</v>
      </c>
      <c r="Q3505" s="2">
        <v>0.35</v>
      </c>
      <c r="R3505">
        <v>2188.9699999999998</v>
      </c>
      <c r="S3505">
        <v>191.3</v>
      </c>
      <c r="T3505" s="3">
        <v>8.6999999999999994E-2</v>
      </c>
      <c r="U3505">
        <v>61.51</v>
      </c>
      <c r="V3505" t="s">
        <v>76</v>
      </c>
      <c r="W3505">
        <v>1</v>
      </c>
      <c r="X3505" t="b">
        <v>1</v>
      </c>
      <c r="Y3505" t="s">
        <v>41</v>
      </c>
      <c r="Z3505" t="s">
        <v>41</v>
      </c>
      <c r="AA3505">
        <v>6</v>
      </c>
      <c r="AB3505">
        <v>6</v>
      </c>
      <c r="AC3505">
        <v>2020</v>
      </c>
      <c r="AD3505" s="1">
        <v>44136</v>
      </c>
      <c r="AE3505" t="s">
        <v>42</v>
      </c>
      <c r="AF3505" t="s">
        <v>62</v>
      </c>
      <c r="AG3505" t="str">
        <f t="shared" si="219"/>
        <v>Include</v>
      </c>
      <c r="AH3505">
        <f t="shared" si="216"/>
        <v>1</v>
      </c>
      <c r="AI3505">
        <f t="shared" si="217"/>
        <v>1</v>
      </c>
      <c r="AJ3505">
        <f t="shared" si="218"/>
        <v>0</v>
      </c>
      <c r="AK3505" s="15">
        <f>1</f>
        <v>1</v>
      </c>
    </row>
    <row r="3506" spans="1:37" x14ac:dyDescent="0.3">
      <c r="A3506" t="s">
        <v>7599</v>
      </c>
      <c r="B3506" s="1">
        <v>44147</v>
      </c>
      <c r="C3506" s="1">
        <v>44147</v>
      </c>
      <c r="D3506" t="s">
        <v>7600</v>
      </c>
      <c r="E3506" t="s">
        <v>1382</v>
      </c>
      <c r="F3506">
        <v>31</v>
      </c>
      <c r="G3506">
        <v>31</v>
      </c>
      <c r="H3506" t="s">
        <v>47</v>
      </c>
      <c r="I3506" t="s">
        <v>47</v>
      </c>
      <c r="J3506" t="s">
        <v>116</v>
      </c>
      <c r="K3506" t="s">
        <v>117</v>
      </c>
      <c r="L3506" t="s">
        <v>111</v>
      </c>
      <c r="M3506" t="s">
        <v>174</v>
      </c>
      <c r="N3506">
        <v>8</v>
      </c>
      <c r="O3506">
        <v>8</v>
      </c>
      <c r="P3506">
        <v>12118.96</v>
      </c>
      <c r="Q3506" s="2">
        <v>0.09</v>
      </c>
      <c r="R3506">
        <v>73900.27</v>
      </c>
      <c r="S3506">
        <v>14318.27</v>
      </c>
      <c r="T3506" s="3">
        <v>0.19400000000000001</v>
      </c>
      <c r="U3506">
        <v>77.48</v>
      </c>
      <c r="V3506" t="s">
        <v>52</v>
      </c>
      <c r="X3506" t="b">
        <v>0</v>
      </c>
      <c r="Y3506" t="s">
        <v>60</v>
      </c>
      <c r="Z3506" t="s">
        <v>60</v>
      </c>
      <c r="AA3506">
        <v>10</v>
      </c>
      <c r="AB3506">
        <v>10</v>
      </c>
      <c r="AC3506">
        <v>2020</v>
      </c>
      <c r="AD3506" s="1">
        <v>44136</v>
      </c>
      <c r="AE3506" t="s">
        <v>87</v>
      </c>
      <c r="AF3506" t="s">
        <v>69</v>
      </c>
      <c r="AG3506" t="str">
        <f t="shared" si="219"/>
        <v>Include</v>
      </c>
      <c r="AH3506">
        <f t="shared" si="216"/>
        <v>0</v>
      </c>
      <c r="AI3506">
        <f t="shared" si="217"/>
        <v>1</v>
      </c>
      <c r="AJ3506">
        <f t="shared" si="218"/>
        <v>0</v>
      </c>
      <c r="AK3506" s="15">
        <f>1</f>
        <v>1</v>
      </c>
    </row>
    <row r="3507" spans="1:37" x14ac:dyDescent="0.3">
      <c r="A3507" t="s">
        <v>7601</v>
      </c>
      <c r="B3507" s="1">
        <v>44146</v>
      </c>
      <c r="C3507" s="1">
        <v>44146</v>
      </c>
      <c r="D3507" t="s">
        <v>7602</v>
      </c>
      <c r="E3507" t="s">
        <v>1011</v>
      </c>
      <c r="F3507">
        <v>25</v>
      </c>
      <c r="G3507">
        <v>25</v>
      </c>
      <c r="H3507" t="s">
        <v>35</v>
      </c>
      <c r="I3507" t="s">
        <v>35</v>
      </c>
      <c r="J3507" t="s">
        <v>36</v>
      </c>
      <c r="K3507" t="s">
        <v>37</v>
      </c>
      <c r="L3507" t="s">
        <v>140</v>
      </c>
      <c r="M3507" t="s">
        <v>372</v>
      </c>
      <c r="N3507">
        <v>4</v>
      </c>
      <c r="O3507">
        <v>4</v>
      </c>
      <c r="P3507">
        <v>1315.54</v>
      </c>
      <c r="Q3507" s="2">
        <v>0.06</v>
      </c>
      <c r="R3507">
        <v>3873.18</v>
      </c>
      <c r="S3507">
        <v>1168.4100000000001</v>
      </c>
      <c r="T3507" s="3">
        <v>0.30199999999999999</v>
      </c>
      <c r="U3507">
        <v>30.16</v>
      </c>
      <c r="V3507" t="s">
        <v>99</v>
      </c>
      <c r="W3507">
        <v>4</v>
      </c>
      <c r="X3507" t="b">
        <v>0</v>
      </c>
      <c r="Y3507" t="s">
        <v>100</v>
      </c>
      <c r="Z3507" t="s">
        <v>100</v>
      </c>
      <c r="AA3507">
        <v>6</v>
      </c>
      <c r="AB3507">
        <v>6</v>
      </c>
      <c r="AC3507">
        <v>2020</v>
      </c>
      <c r="AD3507" s="1">
        <v>44136</v>
      </c>
      <c r="AE3507" t="s">
        <v>53</v>
      </c>
      <c r="AF3507" t="s">
        <v>69</v>
      </c>
      <c r="AG3507" t="str">
        <f t="shared" si="219"/>
        <v>Include</v>
      </c>
      <c r="AH3507">
        <f t="shared" si="216"/>
        <v>0</v>
      </c>
      <c r="AI3507">
        <f t="shared" si="217"/>
        <v>0</v>
      </c>
      <c r="AJ3507">
        <f t="shared" si="218"/>
        <v>1</v>
      </c>
      <c r="AK3507" s="15">
        <f>1</f>
        <v>1</v>
      </c>
    </row>
    <row r="3508" spans="1:37" x14ac:dyDescent="0.3">
      <c r="A3508" t="s">
        <v>7603</v>
      </c>
      <c r="B3508" s="1">
        <v>44145</v>
      </c>
      <c r="C3508" s="1">
        <v>44145</v>
      </c>
      <c r="D3508" t="s">
        <v>7604</v>
      </c>
      <c r="E3508" t="s">
        <v>982</v>
      </c>
      <c r="F3508">
        <v>40</v>
      </c>
      <c r="G3508">
        <v>40</v>
      </c>
      <c r="H3508" t="s">
        <v>47</v>
      </c>
      <c r="I3508" t="s">
        <v>47</v>
      </c>
      <c r="J3508" t="s">
        <v>116</v>
      </c>
      <c r="K3508" t="s">
        <v>117</v>
      </c>
      <c r="L3508" t="s">
        <v>111</v>
      </c>
      <c r="M3508" t="s">
        <v>174</v>
      </c>
      <c r="N3508">
        <v>3</v>
      </c>
      <c r="O3508">
        <v>3</v>
      </c>
      <c r="P3508">
        <v>1501.94</v>
      </c>
      <c r="Q3508" s="2">
        <v>0.1</v>
      </c>
      <c r="R3508">
        <v>3166.64</v>
      </c>
      <c r="S3508">
        <v>579.91999999999996</v>
      </c>
      <c r="T3508" s="3">
        <v>0.183</v>
      </c>
      <c r="U3508">
        <v>43.07</v>
      </c>
      <c r="V3508" t="s">
        <v>99</v>
      </c>
      <c r="W3508">
        <v>4</v>
      </c>
      <c r="X3508" t="b">
        <v>0</v>
      </c>
      <c r="Y3508" t="s">
        <v>60</v>
      </c>
      <c r="Z3508" t="s">
        <v>60</v>
      </c>
      <c r="AA3508">
        <v>5</v>
      </c>
      <c r="AB3508">
        <v>5</v>
      </c>
      <c r="AC3508">
        <v>2020</v>
      </c>
      <c r="AD3508" s="1">
        <v>44136</v>
      </c>
      <c r="AE3508" t="s">
        <v>61</v>
      </c>
      <c r="AF3508" t="s">
        <v>69</v>
      </c>
      <c r="AG3508" t="str">
        <f t="shared" si="219"/>
        <v>Include</v>
      </c>
      <c r="AH3508">
        <f t="shared" si="216"/>
        <v>0</v>
      </c>
      <c r="AI3508">
        <f t="shared" si="217"/>
        <v>1</v>
      </c>
      <c r="AJ3508">
        <f t="shared" si="218"/>
        <v>0</v>
      </c>
      <c r="AK3508" s="15">
        <f>1</f>
        <v>1</v>
      </c>
    </row>
    <row r="3509" spans="1:37" x14ac:dyDescent="0.3">
      <c r="A3509" t="s">
        <v>7605</v>
      </c>
      <c r="B3509" s="1">
        <v>44144</v>
      </c>
      <c r="C3509" s="1">
        <v>44144</v>
      </c>
      <c r="D3509" t="s">
        <v>7606</v>
      </c>
      <c r="E3509" t="s">
        <v>1195</v>
      </c>
      <c r="F3509">
        <v>31</v>
      </c>
      <c r="G3509">
        <v>31</v>
      </c>
      <c r="H3509" t="s">
        <v>35</v>
      </c>
      <c r="I3509" t="s">
        <v>35</v>
      </c>
      <c r="J3509" t="s">
        <v>36</v>
      </c>
      <c r="K3509" t="s">
        <v>239</v>
      </c>
      <c r="L3509" t="s">
        <v>38</v>
      </c>
      <c r="M3509" t="s">
        <v>447</v>
      </c>
      <c r="N3509">
        <v>10</v>
      </c>
      <c r="O3509">
        <v>10</v>
      </c>
      <c r="P3509">
        <v>1973.78</v>
      </c>
      <c r="Q3509" s="2">
        <v>7.0000000000000007E-2</v>
      </c>
      <c r="R3509">
        <v>14584.96</v>
      </c>
      <c r="S3509">
        <v>5325.39</v>
      </c>
      <c r="T3509" s="3">
        <v>0.36499999999999999</v>
      </c>
      <c r="U3509">
        <v>34.79</v>
      </c>
      <c r="V3509" t="s">
        <v>68</v>
      </c>
      <c r="W3509">
        <v>4</v>
      </c>
      <c r="X3509" t="b">
        <v>0</v>
      </c>
      <c r="Y3509" t="s">
        <v>60</v>
      </c>
      <c r="Z3509" t="s">
        <v>60</v>
      </c>
      <c r="AA3509">
        <v>8</v>
      </c>
      <c r="AB3509">
        <v>8</v>
      </c>
      <c r="AC3509">
        <v>2020</v>
      </c>
      <c r="AD3509" s="1">
        <v>44136</v>
      </c>
      <c r="AE3509" t="s">
        <v>87</v>
      </c>
      <c r="AF3509" t="s">
        <v>69</v>
      </c>
      <c r="AG3509" t="str">
        <f t="shared" si="219"/>
        <v>Include</v>
      </c>
      <c r="AH3509">
        <f t="shared" si="216"/>
        <v>0</v>
      </c>
      <c r="AI3509">
        <f t="shared" si="217"/>
        <v>1</v>
      </c>
      <c r="AJ3509">
        <f t="shared" si="218"/>
        <v>0</v>
      </c>
      <c r="AK3509" s="15">
        <f>1</f>
        <v>1</v>
      </c>
    </row>
    <row r="3510" spans="1:37" x14ac:dyDescent="0.3">
      <c r="A3510" t="s">
        <v>7607</v>
      </c>
      <c r="B3510" s="1">
        <v>44144</v>
      </c>
      <c r="C3510" s="1">
        <v>44144</v>
      </c>
      <c r="D3510" t="s">
        <v>7608</v>
      </c>
      <c r="E3510" t="s">
        <v>701</v>
      </c>
      <c r="F3510">
        <v>36</v>
      </c>
      <c r="G3510">
        <v>36</v>
      </c>
      <c r="H3510" t="s">
        <v>35</v>
      </c>
      <c r="I3510" t="s">
        <v>35</v>
      </c>
      <c r="J3510" t="s">
        <v>48</v>
      </c>
      <c r="K3510" t="s">
        <v>226</v>
      </c>
      <c r="L3510" t="s">
        <v>140</v>
      </c>
      <c r="M3510" t="s">
        <v>358</v>
      </c>
      <c r="N3510">
        <v>9</v>
      </c>
      <c r="O3510">
        <v>9</v>
      </c>
      <c r="P3510">
        <v>1818.25</v>
      </c>
      <c r="Q3510" s="2">
        <v>0.15</v>
      </c>
      <c r="R3510">
        <v>10464.16</v>
      </c>
      <c r="S3510">
        <v>4513.75</v>
      </c>
      <c r="T3510" s="3">
        <v>0.43099999999999999</v>
      </c>
      <c r="U3510">
        <v>74.959999999999994</v>
      </c>
      <c r="V3510" t="s">
        <v>40</v>
      </c>
      <c r="W3510">
        <v>4</v>
      </c>
      <c r="X3510" t="b">
        <v>0</v>
      </c>
      <c r="Y3510" t="s">
        <v>60</v>
      </c>
      <c r="Z3510" t="s">
        <v>60</v>
      </c>
      <c r="AA3510">
        <v>4</v>
      </c>
      <c r="AB3510">
        <v>4</v>
      </c>
      <c r="AC3510">
        <v>2020</v>
      </c>
      <c r="AD3510" s="1">
        <v>44136</v>
      </c>
      <c r="AE3510" t="s">
        <v>61</v>
      </c>
      <c r="AF3510" t="s">
        <v>88</v>
      </c>
      <c r="AG3510" t="str">
        <f t="shared" si="219"/>
        <v>Include</v>
      </c>
      <c r="AH3510">
        <f t="shared" si="216"/>
        <v>0</v>
      </c>
      <c r="AI3510">
        <f t="shared" si="217"/>
        <v>1</v>
      </c>
      <c r="AJ3510">
        <f t="shared" si="218"/>
        <v>0</v>
      </c>
      <c r="AK3510" s="15">
        <f>1</f>
        <v>1</v>
      </c>
    </row>
    <row r="3511" spans="1:37" x14ac:dyDescent="0.3">
      <c r="A3511" t="s">
        <v>7609</v>
      </c>
      <c r="B3511" s="1">
        <v>44144</v>
      </c>
      <c r="C3511" s="1">
        <v>44144</v>
      </c>
      <c r="D3511" t="s">
        <v>7610</v>
      </c>
      <c r="E3511" t="s">
        <v>2957</v>
      </c>
      <c r="F3511">
        <v>55</v>
      </c>
      <c r="G3511">
        <v>55</v>
      </c>
      <c r="H3511" t="s">
        <v>47</v>
      </c>
      <c r="I3511" t="s">
        <v>47</v>
      </c>
      <c r="J3511" t="s">
        <v>57</v>
      </c>
      <c r="K3511" t="s">
        <v>66</v>
      </c>
      <c r="L3511" t="s">
        <v>74</v>
      </c>
      <c r="M3511" t="s">
        <v>235</v>
      </c>
      <c r="N3511">
        <v>10</v>
      </c>
      <c r="O3511">
        <v>10</v>
      </c>
      <c r="P3511">
        <v>14628.81</v>
      </c>
      <c r="R3511">
        <v>101436.48</v>
      </c>
      <c r="S3511">
        <v>14366.56</v>
      </c>
      <c r="T3511" s="3">
        <v>0.14199999999999999</v>
      </c>
      <c r="U3511">
        <v>79.44</v>
      </c>
      <c r="V3511" t="s">
        <v>99</v>
      </c>
      <c r="W3511">
        <v>4</v>
      </c>
      <c r="X3511" t="b">
        <v>0</v>
      </c>
      <c r="Y3511" t="s">
        <v>60</v>
      </c>
      <c r="Z3511" t="s">
        <v>60</v>
      </c>
      <c r="AA3511">
        <v>5</v>
      </c>
      <c r="AB3511">
        <v>5</v>
      </c>
      <c r="AC3511">
        <v>2020</v>
      </c>
      <c r="AD3511" s="1">
        <v>44136</v>
      </c>
      <c r="AE3511" t="s">
        <v>101</v>
      </c>
      <c r="AF3511" t="s">
        <v>201</v>
      </c>
      <c r="AG3511" t="str">
        <f t="shared" si="219"/>
        <v>Include</v>
      </c>
      <c r="AH3511">
        <f t="shared" si="216"/>
        <v>0</v>
      </c>
      <c r="AI3511">
        <f t="shared" si="217"/>
        <v>1</v>
      </c>
      <c r="AJ3511">
        <f t="shared" si="218"/>
        <v>0</v>
      </c>
      <c r="AK3511" s="15">
        <f>1</f>
        <v>1</v>
      </c>
    </row>
    <row r="3512" spans="1:37" x14ac:dyDescent="0.3">
      <c r="A3512" t="s">
        <v>7611</v>
      </c>
      <c r="B3512" s="1">
        <v>44143</v>
      </c>
      <c r="C3512" s="1">
        <v>44143</v>
      </c>
      <c r="D3512" t="s">
        <v>7612</v>
      </c>
      <c r="E3512" t="s">
        <v>1945</v>
      </c>
      <c r="F3512">
        <v>43</v>
      </c>
      <c r="G3512">
        <v>43</v>
      </c>
      <c r="H3512" t="s">
        <v>47</v>
      </c>
      <c r="I3512" t="s">
        <v>47</v>
      </c>
      <c r="J3512" t="s">
        <v>36</v>
      </c>
      <c r="K3512" t="s">
        <v>239</v>
      </c>
      <c r="L3512" t="s">
        <v>84</v>
      </c>
      <c r="M3512" t="s">
        <v>231</v>
      </c>
      <c r="N3512">
        <v>999</v>
      </c>
      <c r="P3512">
        <v>195.29</v>
      </c>
      <c r="Q3512" s="2">
        <v>0.1</v>
      </c>
      <c r="R3512">
        <v>140042.31</v>
      </c>
      <c r="S3512">
        <v>9617.93</v>
      </c>
      <c r="T3512" s="3">
        <v>6.9000000000000006E-2</v>
      </c>
      <c r="U3512">
        <v>60.48</v>
      </c>
      <c r="V3512" t="s">
        <v>68</v>
      </c>
      <c r="X3512" t="b">
        <v>0</v>
      </c>
      <c r="Y3512" t="s">
        <v>60</v>
      </c>
      <c r="Z3512" t="s">
        <v>60</v>
      </c>
      <c r="AA3512">
        <v>7</v>
      </c>
      <c r="AB3512">
        <v>7</v>
      </c>
      <c r="AC3512">
        <v>2020</v>
      </c>
      <c r="AD3512" s="1">
        <v>44136</v>
      </c>
      <c r="AE3512" t="s">
        <v>61</v>
      </c>
      <c r="AF3512" t="s">
        <v>69</v>
      </c>
      <c r="AG3512" t="str">
        <f t="shared" si="219"/>
        <v>Exclude</v>
      </c>
      <c r="AH3512">
        <f t="shared" si="216"/>
        <v>0</v>
      </c>
      <c r="AI3512">
        <f t="shared" si="217"/>
        <v>1</v>
      </c>
      <c r="AJ3512">
        <f t="shared" si="218"/>
        <v>0</v>
      </c>
      <c r="AK3512" s="15">
        <f>1</f>
        <v>1</v>
      </c>
    </row>
    <row r="3513" spans="1:37" x14ac:dyDescent="0.3">
      <c r="A3513" t="s">
        <v>7613</v>
      </c>
      <c r="B3513" s="1">
        <v>44143</v>
      </c>
      <c r="C3513" s="1">
        <v>44143</v>
      </c>
      <c r="D3513" t="s">
        <v>7614</v>
      </c>
      <c r="E3513" t="s">
        <v>420</v>
      </c>
      <c r="H3513" t="s">
        <v>47</v>
      </c>
      <c r="I3513" t="s">
        <v>47</v>
      </c>
      <c r="J3513" t="s">
        <v>82</v>
      </c>
      <c r="K3513" t="s">
        <v>131</v>
      </c>
      <c r="L3513" t="s">
        <v>111</v>
      </c>
      <c r="M3513" t="s">
        <v>123</v>
      </c>
      <c r="N3513">
        <v>4</v>
      </c>
      <c r="O3513">
        <v>4</v>
      </c>
      <c r="P3513">
        <v>12892.31</v>
      </c>
      <c r="Q3513" s="2">
        <v>0.01</v>
      </c>
      <c r="R3513">
        <v>32649.55</v>
      </c>
      <c r="S3513">
        <v>7568.86</v>
      </c>
      <c r="T3513" s="3">
        <v>0.23200000000000001</v>
      </c>
      <c r="U3513">
        <v>62.34</v>
      </c>
      <c r="V3513" t="s">
        <v>76</v>
      </c>
      <c r="X3513" t="b">
        <v>0</v>
      </c>
      <c r="Y3513" t="s">
        <v>60</v>
      </c>
      <c r="Z3513" t="s">
        <v>60</v>
      </c>
      <c r="AA3513">
        <v>3</v>
      </c>
      <c r="AB3513">
        <v>3</v>
      </c>
      <c r="AC3513">
        <v>2020</v>
      </c>
      <c r="AD3513" s="1">
        <v>44136</v>
      </c>
      <c r="AE3513" t="s">
        <v>118</v>
      </c>
      <c r="AF3513" t="s">
        <v>69</v>
      </c>
      <c r="AG3513" t="str">
        <f t="shared" si="219"/>
        <v>Include</v>
      </c>
      <c r="AH3513">
        <f t="shared" si="216"/>
        <v>0</v>
      </c>
      <c r="AI3513">
        <f t="shared" si="217"/>
        <v>1</v>
      </c>
      <c r="AJ3513">
        <f t="shared" si="218"/>
        <v>0</v>
      </c>
      <c r="AK3513" s="15">
        <f>1</f>
        <v>1</v>
      </c>
    </row>
    <row r="3514" spans="1:37" x14ac:dyDescent="0.3">
      <c r="A3514" t="s">
        <v>7615</v>
      </c>
      <c r="B3514" s="1">
        <v>44143</v>
      </c>
      <c r="C3514" s="1">
        <v>44143</v>
      </c>
      <c r="D3514" t="s">
        <v>6994</v>
      </c>
      <c r="E3514" t="s">
        <v>430</v>
      </c>
      <c r="F3514">
        <v>22</v>
      </c>
      <c r="G3514">
        <v>22</v>
      </c>
      <c r="H3514" t="s">
        <v>81</v>
      </c>
      <c r="I3514" t="s">
        <v>81</v>
      </c>
      <c r="J3514" t="s">
        <v>36</v>
      </c>
      <c r="K3514" t="s">
        <v>73</v>
      </c>
      <c r="L3514" t="s">
        <v>50</v>
      </c>
      <c r="M3514" t="s">
        <v>67</v>
      </c>
      <c r="N3514">
        <v>6</v>
      </c>
      <c r="O3514">
        <v>6</v>
      </c>
      <c r="P3514">
        <v>21919.09</v>
      </c>
      <c r="Q3514" s="2">
        <v>0.17</v>
      </c>
      <c r="R3514">
        <v>80745.64</v>
      </c>
      <c r="S3514">
        <v>19787.939999999999</v>
      </c>
      <c r="T3514" s="3">
        <v>0.245</v>
      </c>
      <c r="U3514">
        <v>53.3</v>
      </c>
      <c r="V3514" t="s">
        <v>132</v>
      </c>
      <c r="W3514">
        <v>5</v>
      </c>
      <c r="X3514" t="b">
        <v>0</v>
      </c>
      <c r="Y3514" t="s">
        <v>60</v>
      </c>
      <c r="Z3514" t="s">
        <v>60</v>
      </c>
      <c r="AA3514">
        <v>9</v>
      </c>
      <c r="AB3514">
        <v>9</v>
      </c>
      <c r="AC3514">
        <v>2020</v>
      </c>
      <c r="AD3514" s="1">
        <v>44136</v>
      </c>
      <c r="AE3514" t="s">
        <v>53</v>
      </c>
      <c r="AF3514" t="s">
        <v>88</v>
      </c>
      <c r="AG3514" t="str">
        <f t="shared" si="219"/>
        <v>Include</v>
      </c>
      <c r="AH3514">
        <f t="shared" si="216"/>
        <v>0</v>
      </c>
      <c r="AI3514">
        <f t="shared" si="217"/>
        <v>1</v>
      </c>
      <c r="AJ3514">
        <f t="shared" si="218"/>
        <v>0</v>
      </c>
      <c r="AK3514" s="15">
        <f>1</f>
        <v>1</v>
      </c>
    </row>
    <row r="3515" spans="1:37" x14ac:dyDescent="0.3">
      <c r="A3515" t="s">
        <v>7616</v>
      </c>
      <c r="B3515" s="1">
        <v>44142</v>
      </c>
      <c r="C3515" s="1">
        <v>44142</v>
      </c>
      <c r="D3515" t="s">
        <v>7617</v>
      </c>
      <c r="E3515" t="s">
        <v>772</v>
      </c>
      <c r="F3515">
        <v>23</v>
      </c>
      <c r="G3515">
        <v>23</v>
      </c>
      <c r="H3515" t="s">
        <v>81</v>
      </c>
      <c r="I3515" t="s">
        <v>81</v>
      </c>
      <c r="J3515" t="s">
        <v>116</v>
      </c>
      <c r="K3515" t="s">
        <v>117</v>
      </c>
      <c r="L3515" t="s">
        <v>97</v>
      </c>
      <c r="M3515" t="s">
        <v>254</v>
      </c>
      <c r="N3515">
        <v>2</v>
      </c>
      <c r="O3515">
        <v>2</v>
      </c>
      <c r="P3515">
        <v>1020.32</v>
      </c>
      <c r="Q3515" s="2">
        <v>0.39</v>
      </c>
      <c r="R3515">
        <v>969.44</v>
      </c>
      <c r="S3515">
        <v>436.92</v>
      </c>
      <c r="T3515" s="3">
        <v>0.45100000000000001</v>
      </c>
      <c r="U3515">
        <v>35.61</v>
      </c>
      <c r="V3515" t="s">
        <v>132</v>
      </c>
      <c r="W3515">
        <v>4</v>
      </c>
      <c r="X3515" t="b">
        <v>0</v>
      </c>
      <c r="Y3515" t="s">
        <v>60</v>
      </c>
      <c r="Z3515" t="s">
        <v>60</v>
      </c>
      <c r="AA3515">
        <v>5</v>
      </c>
      <c r="AB3515">
        <v>5</v>
      </c>
      <c r="AC3515">
        <v>2020</v>
      </c>
      <c r="AD3515" s="1">
        <v>44136</v>
      </c>
      <c r="AE3515" t="s">
        <v>53</v>
      </c>
      <c r="AF3515" t="s">
        <v>62</v>
      </c>
      <c r="AG3515" t="str">
        <f t="shared" si="219"/>
        <v>Include</v>
      </c>
      <c r="AH3515">
        <f t="shared" si="216"/>
        <v>0</v>
      </c>
      <c r="AI3515">
        <f t="shared" si="217"/>
        <v>1</v>
      </c>
      <c r="AJ3515">
        <f t="shared" si="218"/>
        <v>0</v>
      </c>
      <c r="AK3515" s="15">
        <f>1</f>
        <v>1</v>
      </c>
    </row>
    <row r="3516" spans="1:37" x14ac:dyDescent="0.3">
      <c r="A3516" t="s">
        <v>7618</v>
      </c>
      <c r="B3516" s="1">
        <v>44142</v>
      </c>
      <c r="C3516" s="1">
        <v>44142</v>
      </c>
      <c r="D3516" t="s">
        <v>7619</v>
      </c>
      <c r="E3516" t="s">
        <v>439</v>
      </c>
      <c r="F3516">
        <v>41</v>
      </c>
      <c r="G3516">
        <v>41</v>
      </c>
      <c r="H3516" t="s">
        <v>81</v>
      </c>
      <c r="I3516" t="s">
        <v>81</v>
      </c>
      <c r="J3516" t="s">
        <v>36</v>
      </c>
      <c r="K3516" t="s">
        <v>239</v>
      </c>
      <c r="L3516" t="s">
        <v>74</v>
      </c>
      <c r="M3516" t="s">
        <v>75</v>
      </c>
      <c r="N3516">
        <v>2</v>
      </c>
      <c r="O3516">
        <v>2</v>
      </c>
      <c r="P3516">
        <v>33488.83</v>
      </c>
      <c r="Q3516" s="2">
        <v>0.15</v>
      </c>
      <c r="R3516">
        <v>43647.67</v>
      </c>
      <c r="S3516">
        <v>5482.23</v>
      </c>
      <c r="T3516" s="3">
        <v>0.126</v>
      </c>
      <c r="U3516">
        <v>46.65</v>
      </c>
      <c r="V3516" t="s">
        <v>40</v>
      </c>
      <c r="W3516">
        <v>2</v>
      </c>
      <c r="X3516" t="b">
        <v>0</v>
      </c>
      <c r="Y3516" t="s">
        <v>60</v>
      </c>
      <c r="Z3516" t="s">
        <v>60</v>
      </c>
      <c r="AA3516">
        <v>6</v>
      </c>
      <c r="AB3516">
        <v>6</v>
      </c>
      <c r="AC3516">
        <v>2020</v>
      </c>
      <c r="AD3516" s="1">
        <v>44136</v>
      </c>
      <c r="AE3516" t="s">
        <v>61</v>
      </c>
      <c r="AF3516" t="s">
        <v>88</v>
      </c>
      <c r="AG3516" t="str">
        <f t="shared" si="219"/>
        <v>Include</v>
      </c>
      <c r="AH3516">
        <f t="shared" si="216"/>
        <v>0</v>
      </c>
      <c r="AI3516">
        <f t="shared" si="217"/>
        <v>1</v>
      </c>
      <c r="AJ3516">
        <f t="shared" si="218"/>
        <v>0</v>
      </c>
      <c r="AK3516" s="15">
        <f>1</f>
        <v>1</v>
      </c>
    </row>
    <row r="3517" spans="1:37" x14ac:dyDescent="0.3">
      <c r="A3517" t="s">
        <v>7620</v>
      </c>
      <c r="B3517" s="1">
        <v>44141</v>
      </c>
      <c r="C3517" s="1">
        <v>44141</v>
      </c>
      <c r="D3517" t="s">
        <v>7621</v>
      </c>
      <c r="E3517" t="s">
        <v>468</v>
      </c>
      <c r="H3517" t="s">
        <v>81</v>
      </c>
      <c r="I3517" t="s">
        <v>81</v>
      </c>
      <c r="J3517" t="s">
        <v>48</v>
      </c>
      <c r="K3517" t="s">
        <v>226</v>
      </c>
      <c r="L3517" t="s">
        <v>111</v>
      </c>
      <c r="M3517" t="s">
        <v>112</v>
      </c>
      <c r="N3517">
        <v>1</v>
      </c>
      <c r="O3517">
        <v>1</v>
      </c>
      <c r="P3517">
        <v>1702.99</v>
      </c>
      <c r="Q3517" s="2">
        <v>0.09</v>
      </c>
      <c r="R3517">
        <v>1106.02</v>
      </c>
      <c r="S3517">
        <v>224.4</v>
      </c>
      <c r="T3517" s="3">
        <v>0.20300000000000001</v>
      </c>
      <c r="U3517">
        <v>73.430000000000007</v>
      </c>
      <c r="V3517" t="s">
        <v>68</v>
      </c>
      <c r="W3517">
        <v>5</v>
      </c>
      <c r="X3517" t="b">
        <v>0</v>
      </c>
      <c r="Y3517" t="s">
        <v>60</v>
      </c>
      <c r="Z3517" t="s">
        <v>60</v>
      </c>
      <c r="AA3517">
        <v>4</v>
      </c>
      <c r="AB3517">
        <v>4</v>
      </c>
      <c r="AC3517">
        <v>2020</v>
      </c>
      <c r="AD3517" s="1">
        <v>44136</v>
      </c>
      <c r="AE3517" t="s">
        <v>118</v>
      </c>
      <c r="AF3517" t="s">
        <v>69</v>
      </c>
      <c r="AG3517" t="str">
        <f t="shared" si="219"/>
        <v>Include</v>
      </c>
      <c r="AH3517">
        <f t="shared" si="216"/>
        <v>0</v>
      </c>
      <c r="AI3517">
        <f t="shared" si="217"/>
        <v>1</v>
      </c>
      <c r="AJ3517">
        <f t="shared" si="218"/>
        <v>0</v>
      </c>
      <c r="AK3517" s="15">
        <f>1</f>
        <v>1</v>
      </c>
    </row>
    <row r="3518" spans="1:37" x14ac:dyDescent="0.3">
      <c r="A3518" t="s">
        <v>7622</v>
      </c>
      <c r="B3518" s="1">
        <v>44141</v>
      </c>
      <c r="C3518" s="1">
        <v>44141</v>
      </c>
      <c r="D3518" t="s">
        <v>7623</v>
      </c>
      <c r="E3518" t="s">
        <v>904</v>
      </c>
      <c r="F3518">
        <v>54</v>
      </c>
      <c r="G3518">
        <v>54</v>
      </c>
      <c r="H3518" t="s">
        <v>81</v>
      </c>
      <c r="I3518" t="s">
        <v>81</v>
      </c>
      <c r="J3518" t="s">
        <v>82</v>
      </c>
      <c r="K3518" t="s">
        <v>266</v>
      </c>
      <c r="L3518" t="s">
        <v>97</v>
      </c>
      <c r="M3518" t="s">
        <v>361</v>
      </c>
      <c r="N3518">
        <v>9</v>
      </c>
      <c r="O3518">
        <v>9</v>
      </c>
      <c r="P3518">
        <v>1493.02</v>
      </c>
      <c r="Q3518" s="2">
        <v>0.15</v>
      </c>
      <c r="R3518">
        <v>6644.53</v>
      </c>
      <c r="S3518">
        <v>3127.78</v>
      </c>
      <c r="T3518" s="3">
        <v>0.47099999999999997</v>
      </c>
      <c r="U3518">
        <v>40.520000000000003</v>
      </c>
      <c r="V3518" t="s">
        <v>132</v>
      </c>
      <c r="W3518">
        <v>3</v>
      </c>
      <c r="X3518" t="b">
        <v>0</v>
      </c>
      <c r="Y3518" t="s">
        <v>60</v>
      </c>
      <c r="Z3518" t="s">
        <v>60</v>
      </c>
      <c r="AA3518">
        <v>4</v>
      </c>
      <c r="AB3518">
        <v>4</v>
      </c>
      <c r="AC3518">
        <v>2020</v>
      </c>
      <c r="AD3518" s="1">
        <v>44136</v>
      </c>
      <c r="AE3518" t="s">
        <v>101</v>
      </c>
      <c r="AF3518" t="s">
        <v>88</v>
      </c>
      <c r="AG3518" t="str">
        <f t="shared" si="219"/>
        <v>Include</v>
      </c>
      <c r="AH3518">
        <f t="shared" si="216"/>
        <v>0</v>
      </c>
      <c r="AI3518">
        <f t="shared" si="217"/>
        <v>1</v>
      </c>
      <c r="AJ3518">
        <f t="shared" si="218"/>
        <v>0</v>
      </c>
      <c r="AK3518" s="15">
        <f>1</f>
        <v>1</v>
      </c>
    </row>
    <row r="3519" spans="1:37" x14ac:dyDescent="0.3">
      <c r="A3519" t="s">
        <v>7624</v>
      </c>
      <c r="B3519" s="1">
        <v>44141</v>
      </c>
      <c r="C3519" s="1">
        <v>44141</v>
      </c>
      <c r="D3519" t="s">
        <v>3854</v>
      </c>
      <c r="E3519" t="s">
        <v>665</v>
      </c>
      <c r="F3519">
        <v>39</v>
      </c>
      <c r="G3519">
        <v>39</v>
      </c>
      <c r="H3519" t="s">
        <v>47</v>
      </c>
      <c r="I3519" t="s">
        <v>47</v>
      </c>
      <c r="J3519" t="s">
        <v>116</v>
      </c>
      <c r="K3519" t="s">
        <v>150</v>
      </c>
      <c r="L3519" t="s">
        <v>38</v>
      </c>
      <c r="M3519" t="s">
        <v>39</v>
      </c>
      <c r="N3519">
        <v>3</v>
      </c>
      <c r="O3519">
        <v>3</v>
      </c>
      <c r="P3519">
        <v>1239.17</v>
      </c>
      <c r="Q3519" s="2">
        <v>0.37</v>
      </c>
      <c r="R3519">
        <v>1595.55</v>
      </c>
      <c r="S3519">
        <v>768.1</v>
      </c>
      <c r="T3519" s="3">
        <v>0.48099999999999998</v>
      </c>
      <c r="U3519">
        <v>50.76</v>
      </c>
      <c r="V3519" t="s">
        <v>76</v>
      </c>
      <c r="W3519">
        <v>3</v>
      </c>
      <c r="X3519" t="b">
        <v>0</v>
      </c>
      <c r="Y3519" t="s">
        <v>60</v>
      </c>
      <c r="Z3519" t="s">
        <v>60</v>
      </c>
      <c r="AA3519">
        <v>5</v>
      </c>
      <c r="AB3519">
        <v>5</v>
      </c>
      <c r="AC3519">
        <v>2020</v>
      </c>
      <c r="AD3519" s="1">
        <v>44136</v>
      </c>
      <c r="AE3519" t="s">
        <v>61</v>
      </c>
      <c r="AF3519" t="s">
        <v>62</v>
      </c>
      <c r="AG3519" t="str">
        <f t="shared" si="219"/>
        <v>Include</v>
      </c>
      <c r="AH3519">
        <f t="shared" si="216"/>
        <v>0</v>
      </c>
      <c r="AI3519">
        <f t="shared" si="217"/>
        <v>1</v>
      </c>
      <c r="AJ3519">
        <f t="shared" si="218"/>
        <v>0</v>
      </c>
      <c r="AK3519" s="15">
        <f>1</f>
        <v>1</v>
      </c>
    </row>
    <row r="3520" spans="1:37" x14ac:dyDescent="0.3">
      <c r="A3520" t="s">
        <v>7625</v>
      </c>
      <c r="B3520" s="1">
        <v>44141</v>
      </c>
      <c r="C3520" s="1">
        <v>44141</v>
      </c>
      <c r="D3520" t="s">
        <v>7626</v>
      </c>
      <c r="E3520" t="s">
        <v>1505</v>
      </c>
      <c r="F3520">
        <v>21</v>
      </c>
      <c r="G3520">
        <v>21</v>
      </c>
      <c r="H3520" t="s">
        <v>35</v>
      </c>
      <c r="I3520" t="s">
        <v>35</v>
      </c>
      <c r="J3520" t="s">
        <v>116</v>
      </c>
      <c r="K3520" t="s">
        <v>247</v>
      </c>
      <c r="L3520" t="s">
        <v>84</v>
      </c>
      <c r="M3520" t="s">
        <v>231</v>
      </c>
      <c r="N3520">
        <v>8</v>
      </c>
      <c r="O3520">
        <v>8</v>
      </c>
      <c r="P3520">
        <v>483.25</v>
      </c>
      <c r="Q3520" s="2">
        <v>0.06</v>
      </c>
      <c r="R3520">
        <v>2795.81</v>
      </c>
      <c r="S3520">
        <v>207.65</v>
      </c>
      <c r="T3520" s="3">
        <v>7.3999999999999996E-2</v>
      </c>
      <c r="U3520">
        <v>28.67</v>
      </c>
      <c r="V3520" t="s">
        <v>76</v>
      </c>
      <c r="W3520">
        <v>3</v>
      </c>
      <c r="X3520" t="b">
        <v>0</v>
      </c>
      <c r="Y3520" t="s">
        <v>60</v>
      </c>
      <c r="Z3520" t="s">
        <v>60</v>
      </c>
      <c r="AA3520">
        <v>2</v>
      </c>
      <c r="AB3520">
        <v>2</v>
      </c>
      <c r="AC3520">
        <v>2020</v>
      </c>
      <c r="AD3520" s="1">
        <v>44136</v>
      </c>
      <c r="AE3520" t="s">
        <v>53</v>
      </c>
      <c r="AF3520" t="s">
        <v>69</v>
      </c>
      <c r="AG3520" t="str">
        <f t="shared" si="219"/>
        <v>Include</v>
      </c>
      <c r="AH3520">
        <f t="shared" si="216"/>
        <v>0</v>
      </c>
      <c r="AI3520">
        <f t="shared" si="217"/>
        <v>1</v>
      </c>
      <c r="AJ3520">
        <f t="shared" si="218"/>
        <v>0</v>
      </c>
      <c r="AK3520" s="15">
        <f>1</f>
        <v>1</v>
      </c>
    </row>
    <row r="3521" spans="1:37" x14ac:dyDescent="0.3">
      <c r="A3521" t="s">
        <v>7627</v>
      </c>
      <c r="B3521" s="1">
        <v>44139</v>
      </c>
      <c r="C3521" s="1">
        <v>44139</v>
      </c>
      <c r="D3521" t="s">
        <v>7628</v>
      </c>
      <c r="E3521" t="s">
        <v>622</v>
      </c>
      <c r="F3521">
        <v>30</v>
      </c>
      <c r="G3521">
        <v>30</v>
      </c>
      <c r="H3521" t="s">
        <v>35</v>
      </c>
      <c r="I3521" t="s">
        <v>35</v>
      </c>
      <c r="J3521" t="s">
        <v>57</v>
      </c>
      <c r="K3521" t="s">
        <v>155</v>
      </c>
      <c r="L3521" t="s">
        <v>111</v>
      </c>
      <c r="M3521" t="s">
        <v>136</v>
      </c>
      <c r="N3521">
        <v>1</v>
      </c>
      <c r="O3521">
        <v>1</v>
      </c>
      <c r="P3521">
        <v>13269.22</v>
      </c>
      <c r="Q3521" s="2">
        <v>0.27</v>
      </c>
      <c r="R3521">
        <v>7469.13</v>
      </c>
      <c r="S3521">
        <v>1868.37</v>
      </c>
      <c r="T3521" s="3">
        <v>0.25</v>
      </c>
      <c r="U3521">
        <v>57.24</v>
      </c>
      <c r="V3521" t="s">
        <v>52</v>
      </c>
      <c r="W3521">
        <v>2</v>
      </c>
      <c r="X3521" t="b">
        <v>0</v>
      </c>
      <c r="Y3521" t="s">
        <v>100</v>
      </c>
      <c r="Z3521" t="s">
        <v>100</v>
      </c>
      <c r="AA3521">
        <v>1</v>
      </c>
      <c r="AB3521">
        <v>1</v>
      </c>
      <c r="AC3521">
        <v>2020</v>
      </c>
      <c r="AD3521" s="1">
        <v>44136</v>
      </c>
      <c r="AE3521" t="s">
        <v>87</v>
      </c>
      <c r="AF3521" t="s">
        <v>43</v>
      </c>
      <c r="AG3521" t="str">
        <f t="shared" si="219"/>
        <v>Include</v>
      </c>
      <c r="AH3521">
        <f t="shared" si="216"/>
        <v>0</v>
      </c>
      <c r="AI3521">
        <f t="shared" si="217"/>
        <v>0</v>
      </c>
      <c r="AJ3521">
        <f t="shared" si="218"/>
        <v>1</v>
      </c>
      <c r="AK3521" s="15">
        <f>1</f>
        <v>1</v>
      </c>
    </row>
    <row r="3522" spans="1:37" x14ac:dyDescent="0.3">
      <c r="A3522" t="s">
        <v>7629</v>
      </c>
      <c r="B3522" s="1">
        <v>44138</v>
      </c>
      <c r="C3522" s="1">
        <v>44138</v>
      </c>
      <c r="D3522" t="s">
        <v>7630</v>
      </c>
      <c r="E3522" t="s">
        <v>572</v>
      </c>
      <c r="F3522">
        <v>37</v>
      </c>
      <c r="G3522">
        <v>37</v>
      </c>
      <c r="H3522" t="s">
        <v>47</v>
      </c>
      <c r="I3522" t="s">
        <v>47</v>
      </c>
      <c r="J3522" t="s">
        <v>57</v>
      </c>
      <c r="K3522" t="s">
        <v>58</v>
      </c>
      <c r="L3522" t="s">
        <v>38</v>
      </c>
      <c r="M3522" t="s">
        <v>93</v>
      </c>
      <c r="N3522">
        <v>9</v>
      </c>
      <c r="O3522">
        <v>9</v>
      </c>
      <c r="P3522">
        <v>1906.76</v>
      </c>
      <c r="Q3522" s="2">
        <v>0.36</v>
      </c>
      <c r="R3522">
        <v>8390.58</v>
      </c>
      <c r="S3522">
        <v>3960.36</v>
      </c>
      <c r="T3522" s="3">
        <v>0.47199999999999998</v>
      </c>
      <c r="U3522">
        <v>91.4</v>
      </c>
      <c r="V3522" t="s">
        <v>99</v>
      </c>
      <c r="W3522">
        <v>4</v>
      </c>
      <c r="X3522" t="b">
        <v>0</v>
      </c>
      <c r="Y3522" t="s">
        <v>142</v>
      </c>
      <c r="Z3522" t="s">
        <v>142</v>
      </c>
      <c r="AC3522">
        <v>2020</v>
      </c>
      <c r="AD3522" s="1">
        <v>44136</v>
      </c>
      <c r="AE3522" t="s">
        <v>61</v>
      </c>
      <c r="AF3522" t="s">
        <v>62</v>
      </c>
      <c r="AG3522" t="str">
        <f t="shared" si="219"/>
        <v>Include</v>
      </c>
      <c r="AH3522">
        <f t="shared" ref="AH3522:AH3585" si="220">IF(Z3522="Returned",1,0)</f>
        <v>0</v>
      </c>
      <c r="AI3522">
        <f t="shared" ref="AI3522:AI3585" si="221">IF(OR(Z3522="Delivered",Z3522="Returned"),1,0)</f>
        <v>0</v>
      </c>
      <c r="AJ3522">
        <f t="shared" ref="AJ3522:AJ3585" si="222">IF(Z3522="Cancelled",1,0)</f>
        <v>0</v>
      </c>
      <c r="AK3522" s="15">
        <f>1</f>
        <v>1</v>
      </c>
    </row>
    <row r="3523" spans="1:37" x14ac:dyDescent="0.3">
      <c r="A3523" t="s">
        <v>7631</v>
      </c>
      <c r="B3523" s="1">
        <v>44138</v>
      </c>
      <c r="C3523" s="1">
        <v>44138</v>
      </c>
      <c r="D3523" t="s">
        <v>7632</v>
      </c>
      <c r="E3523" t="s">
        <v>3575</v>
      </c>
      <c r="F3523">
        <v>36</v>
      </c>
      <c r="G3523">
        <v>36</v>
      </c>
      <c r="H3523" t="s">
        <v>35</v>
      </c>
      <c r="I3523" t="s">
        <v>35</v>
      </c>
      <c r="J3523" t="s">
        <v>57</v>
      </c>
      <c r="K3523" t="s">
        <v>205</v>
      </c>
      <c r="L3523" t="s">
        <v>38</v>
      </c>
      <c r="M3523" t="s">
        <v>39</v>
      </c>
      <c r="N3523">
        <v>10</v>
      </c>
      <c r="O3523">
        <v>10</v>
      </c>
      <c r="P3523">
        <v>1113.9100000000001</v>
      </c>
      <c r="Q3523" s="2">
        <v>0.25</v>
      </c>
      <c r="R3523">
        <v>5465.25</v>
      </c>
      <c r="S3523">
        <v>2411.46</v>
      </c>
      <c r="T3523" s="3">
        <v>0.441</v>
      </c>
      <c r="U3523">
        <v>46.33</v>
      </c>
      <c r="V3523" t="s">
        <v>99</v>
      </c>
      <c r="W3523">
        <v>2</v>
      </c>
      <c r="X3523" t="b">
        <v>0</v>
      </c>
      <c r="Y3523" t="s">
        <v>60</v>
      </c>
      <c r="Z3523" t="s">
        <v>60</v>
      </c>
      <c r="AA3523">
        <v>9</v>
      </c>
      <c r="AB3523">
        <v>9</v>
      </c>
      <c r="AC3523">
        <v>2020</v>
      </c>
      <c r="AD3523" s="1">
        <v>44136</v>
      </c>
      <c r="AE3523" t="s">
        <v>61</v>
      </c>
      <c r="AF3523" t="s">
        <v>43</v>
      </c>
      <c r="AG3523" t="str">
        <f t="shared" ref="AG3523:AG3586" si="223">IF(N3523=999,"Exclude","Include")</f>
        <v>Include</v>
      </c>
      <c r="AH3523">
        <f t="shared" si="220"/>
        <v>0</v>
      </c>
      <c r="AI3523">
        <f t="shared" si="221"/>
        <v>1</v>
      </c>
      <c r="AJ3523">
        <f t="shared" si="222"/>
        <v>0</v>
      </c>
      <c r="AK3523" s="15">
        <f>1</f>
        <v>1</v>
      </c>
    </row>
    <row r="3524" spans="1:37" x14ac:dyDescent="0.3">
      <c r="A3524" t="s">
        <v>7633</v>
      </c>
      <c r="B3524" s="1">
        <v>44137</v>
      </c>
      <c r="C3524" s="1">
        <v>44137</v>
      </c>
      <c r="D3524" t="s">
        <v>7634</v>
      </c>
      <c r="E3524" t="s">
        <v>273</v>
      </c>
      <c r="F3524">
        <v>40</v>
      </c>
      <c r="G3524">
        <v>40</v>
      </c>
      <c r="H3524" t="s">
        <v>35</v>
      </c>
      <c r="I3524" t="s">
        <v>35</v>
      </c>
      <c r="J3524" t="s">
        <v>36</v>
      </c>
      <c r="K3524" t="s">
        <v>106</v>
      </c>
      <c r="L3524" t="s">
        <v>74</v>
      </c>
      <c r="M3524" t="s">
        <v>75</v>
      </c>
      <c r="N3524">
        <v>10</v>
      </c>
      <c r="O3524">
        <v>10</v>
      </c>
      <c r="P3524">
        <v>28972.39</v>
      </c>
      <c r="Q3524" s="2">
        <v>0.33</v>
      </c>
      <c r="R3524">
        <v>130564.4</v>
      </c>
      <c r="S3524">
        <v>13703.51</v>
      </c>
      <c r="T3524" s="3">
        <v>0.105</v>
      </c>
      <c r="U3524">
        <v>50.2</v>
      </c>
      <c r="V3524" t="s">
        <v>40</v>
      </c>
      <c r="W3524">
        <v>3</v>
      </c>
      <c r="X3524" t="b">
        <v>0</v>
      </c>
      <c r="Y3524" t="s">
        <v>60</v>
      </c>
      <c r="Z3524" t="s">
        <v>60</v>
      </c>
      <c r="AA3524">
        <v>8</v>
      </c>
      <c r="AB3524">
        <v>8</v>
      </c>
      <c r="AC3524">
        <v>2020</v>
      </c>
      <c r="AD3524" s="1">
        <v>44136</v>
      </c>
      <c r="AE3524" t="s">
        <v>61</v>
      </c>
      <c r="AF3524" t="s">
        <v>62</v>
      </c>
      <c r="AG3524" t="str">
        <f t="shared" si="223"/>
        <v>Include</v>
      </c>
      <c r="AH3524">
        <f t="shared" si="220"/>
        <v>0</v>
      </c>
      <c r="AI3524">
        <f t="shared" si="221"/>
        <v>1</v>
      </c>
      <c r="AJ3524">
        <f t="shared" si="222"/>
        <v>0</v>
      </c>
      <c r="AK3524" s="15">
        <f>1</f>
        <v>1</v>
      </c>
    </row>
    <row r="3525" spans="1:37" x14ac:dyDescent="0.3">
      <c r="A3525" t="s">
        <v>7635</v>
      </c>
      <c r="B3525" s="1">
        <v>44137</v>
      </c>
      <c r="C3525" s="1">
        <v>44137</v>
      </c>
      <c r="D3525" t="s">
        <v>7636</v>
      </c>
      <c r="E3525" t="s">
        <v>723</v>
      </c>
      <c r="F3525">
        <v>35</v>
      </c>
      <c r="G3525">
        <v>35</v>
      </c>
      <c r="H3525" t="s">
        <v>47</v>
      </c>
      <c r="I3525" t="s">
        <v>47</v>
      </c>
      <c r="J3525" t="s">
        <v>57</v>
      </c>
      <c r="K3525" t="s">
        <v>205</v>
      </c>
      <c r="L3525" t="s">
        <v>74</v>
      </c>
      <c r="M3525" t="s">
        <v>235</v>
      </c>
      <c r="N3525">
        <v>2</v>
      </c>
      <c r="O3525">
        <v>2</v>
      </c>
      <c r="P3525">
        <v>41850.01</v>
      </c>
      <c r="Q3525" s="2">
        <v>7.0000000000000007E-2</v>
      </c>
      <c r="R3525">
        <v>64764.78</v>
      </c>
      <c r="S3525">
        <v>8565.9</v>
      </c>
      <c r="T3525" s="3">
        <v>0.13200000000000001</v>
      </c>
      <c r="U3525">
        <v>59.88</v>
      </c>
      <c r="V3525" t="s">
        <v>76</v>
      </c>
      <c r="W3525">
        <v>1</v>
      </c>
      <c r="X3525" t="b">
        <v>0</v>
      </c>
      <c r="Y3525" t="s">
        <v>392</v>
      </c>
      <c r="Z3525" t="s">
        <v>100</v>
      </c>
      <c r="AA3525">
        <v>8</v>
      </c>
      <c r="AB3525">
        <v>8</v>
      </c>
      <c r="AC3525">
        <v>2020</v>
      </c>
      <c r="AD3525" s="1">
        <v>44136</v>
      </c>
      <c r="AE3525" t="s">
        <v>87</v>
      </c>
      <c r="AF3525" t="s">
        <v>69</v>
      </c>
      <c r="AG3525" t="str">
        <f t="shared" si="223"/>
        <v>Include</v>
      </c>
      <c r="AH3525">
        <f t="shared" si="220"/>
        <v>0</v>
      </c>
      <c r="AI3525">
        <f t="shared" si="221"/>
        <v>0</v>
      </c>
      <c r="AJ3525">
        <f t="shared" si="222"/>
        <v>1</v>
      </c>
      <c r="AK3525" s="15">
        <f>1</f>
        <v>1</v>
      </c>
    </row>
    <row r="3526" spans="1:37" x14ac:dyDescent="0.3">
      <c r="A3526" t="s">
        <v>7637</v>
      </c>
      <c r="B3526" s="1">
        <v>44137</v>
      </c>
      <c r="C3526" s="1">
        <v>44137</v>
      </c>
      <c r="D3526" t="s">
        <v>7638</v>
      </c>
      <c r="E3526" t="s">
        <v>551</v>
      </c>
      <c r="F3526">
        <v>45</v>
      </c>
      <c r="G3526">
        <v>45</v>
      </c>
      <c r="H3526" t="s">
        <v>35</v>
      </c>
      <c r="I3526" t="s">
        <v>35</v>
      </c>
      <c r="J3526" t="s">
        <v>82</v>
      </c>
      <c r="K3526" t="s">
        <v>131</v>
      </c>
      <c r="L3526" t="s">
        <v>74</v>
      </c>
      <c r="M3526" t="s">
        <v>261</v>
      </c>
      <c r="N3526">
        <v>10</v>
      </c>
      <c r="O3526">
        <v>10</v>
      </c>
      <c r="P3526">
        <v>57547.360000000001</v>
      </c>
      <c r="Q3526" s="2">
        <v>0</v>
      </c>
      <c r="R3526">
        <v>412747.46</v>
      </c>
      <c r="S3526">
        <v>38336.33</v>
      </c>
      <c r="T3526" s="3">
        <v>9.2999999999999999E-2</v>
      </c>
      <c r="U3526">
        <v>95.34</v>
      </c>
      <c r="V3526" t="s">
        <v>40</v>
      </c>
      <c r="W3526">
        <v>1</v>
      </c>
      <c r="X3526" t="b">
        <v>0</v>
      </c>
      <c r="Y3526" t="s">
        <v>142</v>
      </c>
      <c r="Z3526" t="s">
        <v>142</v>
      </c>
      <c r="AA3526">
        <v>1</v>
      </c>
      <c r="AB3526">
        <v>1</v>
      </c>
      <c r="AC3526">
        <v>2020</v>
      </c>
      <c r="AD3526" s="1">
        <v>44136</v>
      </c>
      <c r="AE3526" t="s">
        <v>61</v>
      </c>
      <c r="AF3526" s="2">
        <v>0</v>
      </c>
      <c r="AG3526" t="str">
        <f t="shared" si="223"/>
        <v>Include</v>
      </c>
      <c r="AH3526">
        <f t="shared" si="220"/>
        <v>0</v>
      </c>
      <c r="AI3526">
        <f t="shared" si="221"/>
        <v>0</v>
      </c>
      <c r="AJ3526">
        <f t="shared" si="222"/>
        <v>0</v>
      </c>
      <c r="AK3526" s="15">
        <f>1</f>
        <v>1</v>
      </c>
    </row>
    <row r="3527" spans="1:37" x14ac:dyDescent="0.3">
      <c r="A3527" t="s">
        <v>7639</v>
      </c>
      <c r="B3527" s="1">
        <v>44136</v>
      </c>
      <c r="C3527" s="1">
        <v>44136</v>
      </c>
      <c r="D3527" t="s">
        <v>7640</v>
      </c>
      <c r="E3527" t="s">
        <v>135</v>
      </c>
      <c r="F3527">
        <v>18</v>
      </c>
      <c r="G3527">
        <v>18</v>
      </c>
      <c r="H3527" t="s">
        <v>47</v>
      </c>
      <c r="I3527" t="s">
        <v>47</v>
      </c>
      <c r="J3527" t="s">
        <v>82</v>
      </c>
      <c r="K3527" t="s">
        <v>122</v>
      </c>
      <c r="L3527" t="s">
        <v>84</v>
      </c>
      <c r="M3527" t="s">
        <v>146</v>
      </c>
      <c r="N3527">
        <v>4</v>
      </c>
      <c r="O3527">
        <v>4</v>
      </c>
      <c r="P3527">
        <v>326.66000000000003</v>
      </c>
      <c r="Q3527" s="2">
        <v>0.02</v>
      </c>
      <c r="R3527">
        <v>986.8</v>
      </c>
      <c r="S3527">
        <v>70.77</v>
      </c>
      <c r="T3527" s="3">
        <v>7.1999999999999995E-2</v>
      </c>
      <c r="U3527">
        <v>46.22</v>
      </c>
      <c r="V3527" t="s">
        <v>76</v>
      </c>
      <c r="W3527">
        <v>4</v>
      </c>
      <c r="X3527" t="b">
        <v>0</v>
      </c>
      <c r="Y3527" t="s">
        <v>60</v>
      </c>
      <c r="Z3527" t="s">
        <v>60</v>
      </c>
      <c r="AA3527">
        <v>1</v>
      </c>
      <c r="AB3527">
        <v>1</v>
      </c>
      <c r="AC3527">
        <v>2020</v>
      </c>
      <c r="AD3527" s="1">
        <v>44136</v>
      </c>
      <c r="AE3527" t="s">
        <v>53</v>
      </c>
      <c r="AF3527" t="s">
        <v>69</v>
      </c>
      <c r="AG3527" t="str">
        <f t="shared" si="223"/>
        <v>Include</v>
      </c>
      <c r="AH3527">
        <f t="shared" si="220"/>
        <v>0</v>
      </c>
      <c r="AI3527">
        <f t="shared" si="221"/>
        <v>1</v>
      </c>
      <c r="AJ3527">
        <f t="shared" si="222"/>
        <v>0</v>
      </c>
      <c r="AK3527" s="15">
        <f>1</f>
        <v>1</v>
      </c>
    </row>
    <row r="3528" spans="1:37" x14ac:dyDescent="0.3">
      <c r="A3528" t="s">
        <v>7641</v>
      </c>
      <c r="B3528" s="1">
        <v>44135</v>
      </c>
      <c r="C3528" s="1">
        <v>44135</v>
      </c>
      <c r="D3528" t="s">
        <v>7642</v>
      </c>
      <c r="E3528" t="s">
        <v>1115</v>
      </c>
      <c r="F3528">
        <v>35</v>
      </c>
      <c r="G3528">
        <v>35</v>
      </c>
      <c r="H3528" t="s">
        <v>92</v>
      </c>
      <c r="I3528" t="s">
        <v>81</v>
      </c>
      <c r="J3528" t="s">
        <v>82</v>
      </c>
      <c r="K3528" t="s">
        <v>131</v>
      </c>
      <c r="L3528" t="s">
        <v>74</v>
      </c>
      <c r="M3528" t="s">
        <v>235</v>
      </c>
      <c r="N3528">
        <v>5</v>
      </c>
      <c r="O3528">
        <v>5</v>
      </c>
      <c r="P3528">
        <v>49817.06</v>
      </c>
      <c r="Q3528" s="2">
        <v>0.28000000000000003</v>
      </c>
      <c r="R3528">
        <v>167889.68</v>
      </c>
      <c r="S3528">
        <v>16722.18</v>
      </c>
      <c r="T3528" s="3">
        <v>0.1</v>
      </c>
      <c r="U3528">
        <v>42.95</v>
      </c>
      <c r="V3528" t="s">
        <v>76</v>
      </c>
      <c r="X3528" t="b">
        <v>0</v>
      </c>
      <c r="Y3528" t="s">
        <v>86</v>
      </c>
      <c r="Z3528" t="s">
        <v>86</v>
      </c>
      <c r="AA3528">
        <v>3</v>
      </c>
      <c r="AB3528">
        <v>3</v>
      </c>
      <c r="AC3528">
        <v>2020</v>
      </c>
      <c r="AD3528" s="1">
        <v>44105</v>
      </c>
      <c r="AE3528" t="s">
        <v>87</v>
      </c>
      <c r="AF3528" t="s">
        <v>43</v>
      </c>
      <c r="AG3528" t="str">
        <f t="shared" si="223"/>
        <v>Include</v>
      </c>
      <c r="AH3528">
        <f t="shared" si="220"/>
        <v>0</v>
      </c>
      <c r="AI3528">
        <f t="shared" si="221"/>
        <v>0</v>
      </c>
      <c r="AJ3528">
        <f t="shared" si="222"/>
        <v>0</v>
      </c>
      <c r="AK3528" s="15">
        <f>1</f>
        <v>1</v>
      </c>
    </row>
    <row r="3529" spans="1:37" x14ac:dyDescent="0.3">
      <c r="A3529" t="s">
        <v>7643</v>
      </c>
      <c r="B3529" s="1">
        <v>44135</v>
      </c>
      <c r="C3529" s="1">
        <v>44135</v>
      </c>
      <c r="D3529" t="s">
        <v>7644</v>
      </c>
      <c r="E3529" t="s">
        <v>1490</v>
      </c>
      <c r="F3529">
        <v>43</v>
      </c>
      <c r="G3529">
        <v>43</v>
      </c>
      <c r="H3529" t="s">
        <v>47</v>
      </c>
      <c r="I3529" t="s">
        <v>47</v>
      </c>
      <c r="J3529" t="s">
        <v>82</v>
      </c>
      <c r="K3529" t="s">
        <v>122</v>
      </c>
      <c r="L3529" t="s">
        <v>84</v>
      </c>
      <c r="M3529" t="s">
        <v>490</v>
      </c>
      <c r="N3529">
        <v>8</v>
      </c>
      <c r="O3529">
        <v>8</v>
      </c>
      <c r="P3529">
        <v>347.71</v>
      </c>
      <c r="Q3529" s="2">
        <v>0.08</v>
      </c>
      <c r="R3529">
        <v>2265.2800000000002</v>
      </c>
      <c r="S3529">
        <v>178.59</v>
      </c>
      <c r="T3529" s="3">
        <v>7.9000000000000001E-2</v>
      </c>
      <c r="U3529">
        <v>64.88</v>
      </c>
      <c r="V3529" t="s">
        <v>68</v>
      </c>
      <c r="W3529">
        <v>5</v>
      </c>
      <c r="X3529" t="b">
        <v>0</v>
      </c>
      <c r="Y3529" t="s">
        <v>60</v>
      </c>
      <c r="Z3529" t="s">
        <v>60</v>
      </c>
      <c r="AA3529">
        <v>9</v>
      </c>
      <c r="AB3529">
        <v>9</v>
      </c>
      <c r="AC3529">
        <v>2020</v>
      </c>
      <c r="AD3529" s="1">
        <v>44105</v>
      </c>
      <c r="AE3529" t="s">
        <v>61</v>
      </c>
      <c r="AF3529" t="s">
        <v>69</v>
      </c>
      <c r="AG3529" t="str">
        <f t="shared" si="223"/>
        <v>Include</v>
      </c>
      <c r="AH3529">
        <f t="shared" si="220"/>
        <v>0</v>
      </c>
      <c r="AI3529">
        <f t="shared" si="221"/>
        <v>1</v>
      </c>
      <c r="AJ3529">
        <f t="shared" si="222"/>
        <v>0</v>
      </c>
      <c r="AK3529" s="15">
        <f>1</f>
        <v>1</v>
      </c>
    </row>
    <row r="3530" spans="1:37" x14ac:dyDescent="0.3">
      <c r="A3530" t="s">
        <v>7645</v>
      </c>
      <c r="B3530" s="1">
        <v>44135</v>
      </c>
      <c r="C3530" s="1">
        <v>44135</v>
      </c>
      <c r="D3530" t="s">
        <v>7646</v>
      </c>
      <c r="E3530" t="s">
        <v>1306</v>
      </c>
      <c r="F3530">
        <v>47</v>
      </c>
      <c r="G3530">
        <v>47</v>
      </c>
      <c r="H3530" t="s">
        <v>81</v>
      </c>
      <c r="I3530" t="s">
        <v>81</v>
      </c>
      <c r="J3530" t="s">
        <v>48</v>
      </c>
      <c r="K3530" t="s">
        <v>185</v>
      </c>
      <c r="L3530" t="s">
        <v>50</v>
      </c>
      <c r="M3530" t="s">
        <v>251</v>
      </c>
      <c r="N3530">
        <v>6</v>
      </c>
      <c r="O3530">
        <v>6</v>
      </c>
      <c r="P3530">
        <v>14372.23</v>
      </c>
      <c r="Q3530" s="2">
        <v>0.35</v>
      </c>
      <c r="R3530">
        <v>39890.370000000003</v>
      </c>
      <c r="S3530">
        <v>9362.8700000000008</v>
      </c>
      <c r="T3530" s="3">
        <v>0.23499999999999999</v>
      </c>
      <c r="U3530">
        <v>62.14</v>
      </c>
      <c r="V3530" t="s">
        <v>52</v>
      </c>
      <c r="W3530">
        <v>1</v>
      </c>
      <c r="X3530" t="b">
        <v>0</v>
      </c>
      <c r="Y3530" t="s">
        <v>100</v>
      </c>
      <c r="Z3530" t="s">
        <v>100</v>
      </c>
      <c r="AA3530">
        <v>1</v>
      </c>
      <c r="AB3530">
        <v>1</v>
      </c>
      <c r="AC3530">
        <v>2020</v>
      </c>
      <c r="AD3530" s="1">
        <v>44105</v>
      </c>
      <c r="AE3530" t="s">
        <v>101</v>
      </c>
      <c r="AF3530" t="s">
        <v>62</v>
      </c>
      <c r="AG3530" t="str">
        <f t="shared" si="223"/>
        <v>Include</v>
      </c>
      <c r="AH3530">
        <f t="shared" si="220"/>
        <v>0</v>
      </c>
      <c r="AI3530">
        <f t="shared" si="221"/>
        <v>0</v>
      </c>
      <c r="AJ3530">
        <f t="shared" si="222"/>
        <v>1</v>
      </c>
      <c r="AK3530" s="15">
        <f>1</f>
        <v>1</v>
      </c>
    </row>
    <row r="3531" spans="1:37" x14ac:dyDescent="0.3">
      <c r="A3531" t="s">
        <v>7647</v>
      </c>
      <c r="B3531" s="1">
        <v>44135</v>
      </c>
      <c r="C3531" s="1">
        <v>44135</v>
      </c>
      <c r="D3531" t="s">
        <v>7648</v>
      </c>
      <c r="E3531" t="s">
        <v>2392</v>
      </c>
      <c r="F3531">
        <v>9</v>
      </c>
      <c r="G3531">
        <v>9</v>
      </c>
      <c r="H3531" t="s">
        <v>47</v>
      </c>
      <c r="I3531" t="s">
        <v>47</v>
      </c>
      <c r="J3531" t="s">
        <v>36</v>
      </c>
      <c r="K3531" t="s">
        <v>106</v>
      </c>
      <c r="L3531" t="s">
        <v>50</v>
      </c>
      <c r="M3531" t="s">
        <v>251</v>
      </c>
      <c r="N3531">
        <v>3</v>
      </c>
      <c r="O3531">
        <v>3</v>
      </c>
      <c r="P3531">
        <v>22435.51</v>
      </c>
      <c r="Q3531" s="2">
        <v>0.11</v>
      </c>
      <c r="R3531">
        <v>45857.22</v>
      </c>
      <c r="S3531">
        <v>14691.15</v>
      </c>
      <c r="T3531" s="3">
        <v>0.32</v>
      </c>
      <c r="U3531">
        <v>19.239999999999998</v>
      </c>
      <c r="V3531" t="s">
        <v>132</v>
      </c>
      <c r="W3531">
        <v>5</v>
      </c>
      <c r="X3531" t="b">
        <v>0</v>
      </c>
      <c r="Y3531" t="s">
        <v>60</v>
      </c>
      <c r="Z3531" t="s">
        <v>60</v>
      </c>
      <c r="AA3531">
        <v>5</v>
      </c>
      <c r="AB3531">
        <v>5</v>
      </c>
      <c r="AC3531">
        <v>2020</v>
      </c>
      <c r="AD3531" s="1">
        <v>44105</v>
      </c>
      <c r="AE3531" t="s">
        <v>42</v>
      </c>
      <c r="AF3531" t="s">
        <v>88</v>
      </c>
      <c r="AG3531" t="str">
        <f t="shared" si="223"/>
        <v>Include</v>
      </c>
      <c r="AH3531">
        <f t="shared" si="220"/>
        <v>0</v>
      </c>
      <c r="AI3531">
        <f t="shared" si="221"/>
        <v>1</v>
      </c>
      <c r="AJ3531">
        <f t="shared" si="222"/>
        <v>0</v>
      </c>
      <c r="AK3531" s="15">
        <f>1</f>
        <v>1</v>
      </c>
    </row>
    <row r="3532" spans="1:37" x14ac:dyDescent="0.3">
      <c r="A3532" t="s">
        <v>7649</v>
      </c>
      <c r="B3532" s="1">
        <v>44134</v>
      </c>
      <c r="C3532" s="1">
        <v>44134</v>
      </c>
      <c r="D3532" t="s">
        <v>7650</v>
      </c>
      <c r="E3532" t="s">
        <v>1217</v>
      </c>
      <c r="F3532">
        <v>18</v>
      </c>
      <c r="G3532">
        <v>18</v>
      </c>
      <c r="H3532" t="s">
        <v>81</v>
      </c>
      <c r="I3532" t="s">
        <v>81</v>
      </c>
      <c r="J3532" t="s">
        <v>116</v>
      </c>
      <c r="K3532" t="s">
        <v>247</v>
      </c>
      <c r="L3532" t="s">
        <v>50</v>
      </c>
      <c r="M3532" t="s">
        <v>251</v>
      </c>
      <c r="N3532">
        <v>9</v>
      </c>
      <c r="O3532">
        <v>9</v>
      </c>
      <c r="P3532">
        <v>33383.42</v>
      </c>
      <c r="Q3532" s="2">
        <v>0.18</v>
      </c>
      <c r="R3532">
        <v>235297.53</v>
      </c>
      <c r="S3532">
        <v>79526.38</v>
      </c>
      <c r="T3532" s="3">
        <v>0.33800000000000002</v>
      </c>
      <c r="U3532">
        <v>58.3</v>
      </c>
      <c r="V3532" t="s">
        <v>76</v>
      </c>
      <c r="W3532">
        <v>2</v>
      </c>
      <c r="X3532" t="b">
        <v>0</v>
      </c>
      <c r="Y3532" t="s">
        <v>60</v>
      </c>
      <c r="Z3532" t="s">
        <v>60</v>
      </c>
      <c r="AA3532">
        <v>3</v>
      </c>
      <c r="AB3532">
        <v>3</v>
      </c>
      <c r="AC3532">
        <v>2020</v>
      </c>
      <c r="AD3532" s="1">
        <v>44105</v>
      </c>
      <c r="AE3532" t="s">
        <v>53</v>
      </c>
      <c r="AF3532" t="s">
        <v>88</v>
      </c>
      <c r="AG3532" t="str">
        <f t="shared" si="223"/>
        <v>Include</v>
      </c>
      <c r="AH3532">
        <f t="shared" si="220"/>
        <v>0</v>
      </c>
      <c r="AI3532">
        <f t="shared" si="221"/>
        <v>1</v>
      </c>
      <c r="AJ3532">
        <f t="shared" si="222"/>
        <v>0</v>
      </c>
      <c r="AK3532" s="15">
        <f>1</f>
        <v>1</v>
      </c>
    </row>
    <row r="3533" spans="1:37" x14ac:dyDescent="0.3">
      <c r="A3533" t="s">
        <v>7651</v>
      </c>
      <c r="B3533" s="1">
        <v>44133</v>
      </c>
      <c r="C3533" s="1">
        <v>44133</v>
      </c>
      <c r="D3533" t="s">
        <v>7652</v>
      </c>
      <c r="E3533" t="s">
        <v>503</v>
      </c>
      <c r="H3533" t="s">
        <v>47</v>
      </c>
      <c r="I3533" t="s">
        <v>47</v>
      </c>
      <c r="J3533" t="s">
        <v>57</v>
      </c>
      <c r="K3533" t="s">
        <v>155</v>
      </c>
      <c r="L3533" t="s">
        <v>140</v>
      </c>
      <c r="M3533" t="s">
        <v>141</v>
      </c>
      <c r="N3533">
        <v>3</v>
      </c>
      <c r="O3533">
        <v>3</v>
      </c>
      <c r="P3533">
        <v>562.94000000000005</v>
      </c>
      <c r="Q3533" s="2">
        <v>0.27</v>
      </c>
      <c r="R3533">
        <v>1022.04</v>
      </c>
      <c r="S3533">
        <v>309.8</v>
      </c>
      <c r="T3533" s="3">
        <v>0.30299999999999999</v>
      </c>
      <c r="U3533">
        <v>88.97</v>
      </c>
      <c r="V3533" t="s">
        <v>76</v>
      </c>
      <c r="W3533">
        <v>2</v>
      </c>
      <c r="X3533" t="b">
        <v>1</v>
      </c>
      <c r="Y3533" t="s">
        <v>41</v>
      </c>
      <c r="Z3533" t="s">
        <v>41</v>
      </c>
      <c r="AA3533">
        <v>1</v>
      </c>
      <c r="AB3533">
        <v>1</v>
      </c>
      <c r="AC3533">
        <v>2020</v>
      </c>
      <c r="AD3533" s="1">
        <v>44105</v>
      </c>
      <c r="AE3533" t="s">
        <v>118</v>
      </c>
      <c r="AF3533" t="s">
        <v>43</v>
      </c>
      <c r="AG3533" t="str">
        <f t="shared" si="223"/>
        <v>Include</v>
      </c>
      <c r="AH3533">
        <f t="shared" si="220"/>
        <v>1</v>
      </c>
      <c r="AI3533">
        <f t="shared" si="221"/>
        <v>1</v>
      </c>
      <c r="AJ3533">
        <f t="shared" si="222"/>
        <v>0</v>
      </c>
      <c r="AK3533" s="15">
        <f>1</f>
        <v>1</v>
      </c>
    </row>
    <row r="3534" spans="1:37" x14ac:dyDescent="0.3">
      <c r="A3534" t="s">
        <v>7653</v>
      </c>
      <c r="B3534" s="1">
        <v>44133</v>
      </c>
      <c r="C3534" s="1">
        <v>44133</v>
      </c>
      <c r="D3534" t="s">
        <v>7654</v>
      </c>
      <c r="E3534" t="s">
        <v>1759</v>
      </c>
      <c r="F3534">
        <v>21</v>
      </c>
      <c r="G3534">
        <v>21</v>
      </c>
      <c r="H3534" t="s">
        <v>47</v>
      </c>
      <c r="I3534" t="s">
        <v>47</v>
      </c>
      <c r="J3534" t="s">
        <v>82</v>
      </c>
      <c r="K3534" t="s">
        <v>122</v>
      </c>
      <c r="L3534" t="s">
        <v>74</v>
      </c>
      <c r="M3534" t="s">
        <v>261</v>
      </c>
      <c r="N3534">
        <v>3</v>
      </c>
      <c r="O3534">
        <v>3</v>
      </c>
      <c r="P3534">
        <v>14080.67</v>
      </c>
      <c r="Q3534" s="2">
        <v>0.36</v>
      </c>
      <c r="R3534">
        <v>17734.88</v>
      </c>
      <c r="S3534">
        <v>1519.64</v>
      </c>
      <c r="T3534" s="3">
        <v>8.5999999999999993E-2</v>
      </c>
      <c r="U3534">
        <v>63.63</v>
      </c>
      <c r="V3534" t="s">
        <v>68</v>
      </c>
      <c r="W3534">
        <v>2</v>
      </c>
      <c r="X3534" t="b">
        <v>1</v>
      </c>
      <c r="Y3534" t="s">
        <v>41</v>
      </c>
      <c r="Z3534" t="s">
        <v>41</v>
      </c>
      <c r="AA3534">
        <v>7</v>
      </c>
      <c r="AB3534">
        <v>7</v>
      </c>
      <c r="AC3534">
        <v>2020</v>
      </c>
      <c r="AD3534" s="1">
        <v>44105</v>
      </c>
      <c r="AE3534" t="s">
        <v>53</v>
      </c>
      <c r="AF3534" t="s">
        <v>62</v>
      </c>
      <c r="AG3534" t="str">
        <f t="shared" si="223"/>
        <v>Include</v>
      </c>
      <c r="AH3534">
        <f t="shared" si="220"/>
        <v>1</v>
      </c>
      <c r="AI3534">
        <f t="shared" si="221"/>
        <v>1</v>
      </c>
      <c r="AJ3534">
        <f t="shared" si="222"/>
        <v>0</v>
      </c>
      <c r="AK3534" s="15">
        <f>1</f>
        <v>1</v>
      </c>
    </row>
    <row r="3535" spans="1:37" x14ac:dyDescent="0.3">
      <c r="A3535" t="s">
        <v>7655</v>
      </c>
      <c r="B3535" s="1">
        <v>44133</v>
      </c>
      <c r="C3535" s="1">
        <v>44133</v>
      </c>
      <c r="D3535" t="s">
        <v>7656</v>
      </c>
      <c r="E3535" t="s">
        <v>832</v>
      </c>
      <c r="F3535">
        <v>47</v>
      </c>
      <c r="G3535">
        <v>47</v>
      </c>
      <c r="H3535" t="s">
        <v>81</v>
      </c>
      <c r="I3535" t="s">
        <v>81</v>
      </c>
      <c r="J3535" t="s">
        <v>48</v>
      </c>
      <c r="K3535" t="s">
        <v>185</v>
      </c>
      <c r="L3535" t="s">
        <v>38</v>
      </c>
      <c r="M3535" t="s">
        <v>163</v>
      </c>
      <c r="N3535">
        <v>8</v>
      </c>
      <c r="O3535">
        <v>8</v>
      </c>
      <c r="P3535">
        <v>155.44</v>
      </c>
      <c r="Q3535" s="2">
        <v>0.23</v>
      </c>
      <c r="R3535">
        <v>882.09</v>
      </c>
      <c r="S3535">
        <v>419.32</v>
      </c>
      <c r="T3535" s="3">
        <v>0.47499999999999998</v>
      </c>
      <c r="U3535">
        <v>56.84</v>
      </c>
      <c r="V3535" t="s">
        <v>132</v>
      </c>
      <c r="W3535">
        <v>4</v>
      </c>
      <c r="X3535" t="b">
        <v>0</v>
      </c>
      <c r="Y3535" t="s">
        <v>60</v>
      </c>
      <c r="Z3535" t="s">
        <v>60</v>
      </c>
      <c r="AA3535">
        <v>7</v>
      </c>
      <c r="AB3535">
        <v>7</v>
      </c>
      <c r="AC3535">
        <v>2020</v>
      </c>
      <c r="AD3535" s="1">
        <v>44105</v>
      </c>
      <c r="AE3535" t="s">
        <v>101</v>
      </c>
      <c r="AF3535" t="s">
        <v>43</v>
      </c>
      <c r="AG3535" t="str">
        <f t="shared" si="223"/>
        <v>Include</v>
      </c>
      <c r="AH3535">
        <f t="shared" si="220"/>
        <v>0</v>
      </c>
      <c r="AI3535">
        <f t="shared" si="221"/>
        <v>1</v>
      </c>
      <c r="AJ3535">
        <f t="shared" si="222"/>
        <v>0</v>
      </c>
      <c r="AK3535" s="15">
        <f>1</f>
        <v>1</v>
      </c>
    </row>
    <row r="3536" spans="1:37" x14ac:dyDescent="0.3">
      <c r="A3536" t="s">
        <v>7657</v>
      </c>
      <c r="B3536" s="1">
        <v>44132</v>
      </c>
      <c r="C3536" s="1">
        <v>44132</v>
      </c>
      <c r="D3536" t="s">
        <v>7658</v>
      </c>
      <c r="E3536" t="s">
        <v>904</v>
      </c>
      <c r="F3536">
        <v>47</v>
      </c>
      <c r="G3536">
        <v>47</v>
      </c>
      <c r="H3536" t="s">
        <v>81</v>
      </c>
      <c r="I3536" t="s">
        <v>81</v>
      </c>
      <c r="J3536" t="s">
        <v>48</v>
      </c>
      <c r="K3536" t="s">
        <v>226</v>
      </c>
      <c r="L3536" t="s">
        <v>97</v>
      </c>
      <c r="M3536" t="s">
        <v>275</v>
      </c>
      <c r="N3536">
        <v>8</v>
      </c>
      <c r="O3536">
        <v>8</v>
      </c>
      <c r="P3536">
        <v>513.63</v>
      </c>
      <c r="Q3536" s="2">
        <v>0.17</v>
      </c>
      <c r="R3536">
        <v>2804.09</v>
      </c>
      <c r="S3536">
        <v>1009.57</v>
      </c>
      <c r="T3536" s="3">
        <v>0.36</v>
      </c>
      <c r="U3536">
        <v>48.54</v>
      </c>
      <c r="V3536" t="s">
        <v>52</v>
      </c>
      <c r="W3536">
        <v>4</v>
      </c>
      <c r="X3536" t="b">
        <v>0</v>
      </c>
      <c r="Y3536" t="s">
        <v>382</v>
      </c>
      <c r="Z3536" t="s">
        <v>60</v>
      </c>
      <c r="AA3536">
        <v>1</v>
      </c>
      <c r="AB3536">
        <v>1</v>
      </c>
      <c r="AC3536">
        <v>2020</v>
      </c>
      <c r="AD3536" s="1">
        <v>44105</v>
      </c>
      <c r="AE3536" t="s">
        <v>101</v>
      </c>
      <c r="AF3536" t="s">
        <v>88</v>
      </c>
      <c r="AG3536" t="str">
        <f t="shared" si="223"/>
        <v>Include</v>
      </c>
      <c r="AH3536">
        <f t="shared" si="220"/>
        <v>0</v>
      </c>
      <c r="AI3536">
        <f t="shared" si="221"/>
        <v>1</v>
      </c>
      <c r="AJ3536">
        <f t="shared" si="222"/>
        <v>0</v>
      </c>
      <c r="AK3536" s="15">
        <f>1</f>
        <v>1</v>
      </c>
    </row>
    <row r="3537" spans="1:37" x14ac:dyDescent="0.3">
      <c r="A3537" t="s">
        <v>7659</v>
      </c>
      <c r="B3537" s="1">
        <v>44132</v>
      </c>
      <c r="C3537" s="1">
        <v>44132</v>
      </c>
      <c r="D3537" t="s">
        <v>7660</v>
      </c>
      <c r="E3537" t="s">
        <v>3937</v>
      </c>
      <c r="F3537">
        <v>41</v>
      </c>
      <c r="G3537">
        <v>41</v>
      </c>
      <c r="H3537" t="s">
        <v>47</v>
      </c>
      <c r="I3537" t="s">
        <v>47</v>
      </c>
      <c r="J3537" t="s">
        <v>82</v>
      </c>
      <c r="K3537" t="s">
        <v>266</v>
      </c>
      <c r="L3537" t="s">
        <v>84</v>
      </c>
      <c r="M3537" t="s">
        <v>267</v>
      </c>
      <c r="N3537">
        <v>1</v>
      </c>
      <c r="O3537">
        <v>1</v>
      </c>
      <c r="P3537">
        <v>462.13</v>
      </c>
      <c r="Q3537" s="2">
        <v>0.38</v>
      </c>
      <c r="R3537">
        <v>250.84</v>
      </c>
      <c r="S3537">
        <v>21.71</v>
      </c>
      <c r="T3537" s="3">
        <v>8.6999999999999994E-2</v>
      </c>
      <c r="U3537">
        <v>65.959999999999994</v>
      </c>
      <c r="V3537" t="s">
        <v>40</v>
      </c>
      <c r="W3537">
        <v>3</v>
      </c>
      <c r="X3537" t="b">
        <v>1</v>
      </c>
      <c r="Y3537" t="s">
        <v>41</v>
      </c>
      <c r="Z3537" t="s">
        <v>41</v>
      </c>
      <c r="AA3537">
        <v>10</v>
      </c>
      <c r="AB3537">
        <v>10</v>
      </c>
      <c r="AC3537">
        <v>2020</v>
      </c>
      <c r="AD3537" s="1">
        <v>44105</v>
      </c>
      <c r="AE3537" t="s">
        <v>61</v>
      </c>
      <c r="AF3537" t="s">
        <v>62</v>
      </c>
      <c r="AG3537" t="str">
        <f t="shared" si="223"/>
        <v>Include</v>
      </c>
      <c r="AH3537">
        <f t="shared" si="220"/>
        <v>1</v>
      </c>
      <c r="AI3537">
        <f t="shared" si="221"/>
        <v>1</v>
      </c>
      <c r="AJ3537">
        <f t="shared" si="222"/>
        <v>0</v>
      </c>
      <c r="AK3537" s="15">
        <f>1</f>
        <v>1</v>
      </c>
    </row>
    <row r="3538" spans="1:37" x14ac:dyDescent="0.3">
      <c r="A3538" t="s">
        <v>7661</v>
      </c>
      <c r="B3538" s="1">
        <v>44132</v>
      </c>
      <c r="C3538" s="1">
        <v>44132</v>
      </c>
      <c r="D3538" t="s">
        <v>7662</v>
      </c>
      <c r="E3538" t="s">
        <v>2807</v>
      </c>
      <c r="F3538">
        <v>29</v>
      </c>
      <c r="G3538">
        <v>29</v>
      </c>
      <c r="H3538" t="s">
        <v>81</v>
      </c>
      <c r="I3538" t="s">
        <v>81</v>
      </c>
      <c r="J3538" t="s">
        <v>36</v>
      </c>
      <c r="K3538" t="s">
        <v>106</v>
      </c>
      <c r="L3538" t="s">
        <v>84</v>
      </c>
      <c r="M3538" t="s">
        <v>490</v>
      </c>
      <c r="N3538">
        <v>8</v>
      </c>
      <c r="O3538">
        <v>8</v>
      </c>
      <c r="P3538">
        <v>421.35</v>
      </c>
      <c r="Q3538" s="2">
        <v>0.33</v>
      </c>
      <c r="R3538">
        <v>1863.59</v>
      </c>
      <c r="S3538">
        <v>143.5</v>
      </c>
      <c r="T3538" s="3">
        <v>7.6999999999999999E-2</v>
      </c>
      <c r="U3538">
        <v>62.73</v>
      </c>
      <c r="V3538" t="s">
        <v>76</v>
      </c>
      <c r="W3538">
        <v>1</v>
      </c>
      <c r="X3538" t="b">
        <v>1</v>
      </c>
      <c r="Y3538" t="s">
        <v>41</v>
      </c>
      <c r="Z3538" t="s">
        <v>41</v>
      </c>
      <c r="AA3538">
        <v>7</v>
      </c>
      <c r="AB3538">
        <v>7</v>
      </c>
      <c r="AC3538">
        <v>2020</v>
      </c>
      <c r="AD3538" s="1">
        <v>44105</v>
      </c>
      <c r="AE3538" t="s">
        <v>87</v>
      </c>
      <c r="AF3538" t="s">
        <v>62</v>
      </c>
      <c r="AG3538" t="str">
        <f t="shared" si="223"/>
        <v>Include</v>
      </c>
      <c r="AH3538">
        <f t="shared" si="220"/>
        <v>1</v>
      </c>
      <c r="AI3538">
        <f t="shared" si="221"/>
        <v>1</v>
      </c>
      <c r="AJ3538">
        <f t="shared" si="222"/>
        <v>0</v>
      </c>
      <c r="AK3538" s="15">
        <f>1</f>
        <v>1</v>
      </c>
    </row>
    <row r="3539" spans="1:37" x14ac:dyDescent="0.3">
      <c r="A3539" t="s">
        <v>7663</v>
      </c>
      <c r="B3539" s="1">
        <v>44132</v>
      </c>
      <c r="C3539" s="1">
        <v>44132</v>
      </c>
      <c r="D3539" t="s">
        <v>7664</v>
      </c>
      <c r="E3539" t="s">
        <v>104</v>
      </c>
      <c r="F3539">
        <v>26</v>
      </c>
      <c r="G3539">
        <v>26</v>
      </c>
      <c r="H3539" t="s">
        <v>81</v>
      </c>
      <c r="I3539" t="s">
        <v>81</v>
      </c>
      <c r="J3539" t="s">
        <v>36</v>
      </c>
      <c r="K3539" t="s">
        <v>239</v>
      </c>
      <c r="L3539" t="s">
        <v>111</v>
      </c>
      <c r="M3539" t="s">
        <v>123</v>
      </c>
      <c r="N3539">
        <v>5</v>
      </c>
      <c r="O3539">
        <v>5</v>
      </c>
      <c r="P3539">
        <v>1900.51</v>
      </c>
      <c r="Q3539" s="2">
        <v>0.24</v>
      </c>
      <c r="R3539">
        <v>5891.51</v>
      </c>
      <c r="S3539">
        <v>1237.06</v>
      </c>
      <c r="T3539" s="3">
        <v>0.21</v>
      </c>
      <c r="U3539">
        <v>31.46</v>
      </c>
      <c r="V3539" t="s">
        <v>68</v>
      </c>
      <c r="W3539">
        <v>1</v>
      </c>
      <c r="X3539" t="b">
        <v>0</v>
      </c>
      <c r="Y3539" t="s">
        <v>60</v>
      </c>
      <c r="Z3539" t="s">
        <v>60</v>
      </c>
      <c r="AA3539">
        <v>10</v>
      </c>
      <c r="AB3539">
        <v>10</v>
      </c>
      <c r="AC3539">
        <v>2020</v>
      </c>
      <c r="AD3539" s="1">
        <v>44105</v>
      </c>
      <c r="AE3539" t="s">
        <v>87</v>
      </c>
      <c r="AF3539" t="s">
        <v>43</v>
      </c>
      <c r="AG3539" t="str">
        <f t="shared" si="223"/>
        <v>Include</v>
      </c>
      <c r="AH3539">
        <f t="shared" si="220"/>
        <v>0</v>
      </c>
      <c r="AI3539">
        <f t="shared" si="221"/>
        <v>1</v>
      </c>
      <c r="AJ3539">
        <f t="shared" si="222"/>
        <v>0</v>
      </c>
      <c r="AK3539" s="15">
        <f>1</f>
        <v>1</v>
      </c>
    </row>
    <row r="3540" spans="1:37" x14ac:dyDescent="0.3">
      <c r="A3540" t="s">
        <v>7665</v>
      </c>
      <c r="B3540" s="1">
        <v>44132</v>
      </c>
      <c r="C3540" s="1">
        <v>44132</v>
      </c>
      <c r="D3540" t="s">
        <v>7666</v>
      </c>
      <c r="E3540" t="s">
        <v>1444</v>
      </c>
      <c r="F3540">
        <v>9</v>
      </c>
      <c r="G3540">
        <v>9</v>
      </c>
      <c r="H3540" t="s">
        <v>47</v>
      </c>
      <c r="I3540" t="s">
        <v>47</v>
      </c>
      <c r="J3540" t="s">
        <v>82</v>
      </c>
      <c r="K3540" t="s">
        <v>266</v>
      </c>
      <c r="L3540" t="s">
        <v>38</v>
      </c>
      <c r="M3540" t="s">
        <v>159</v>
      </c>
      <c r="N3540">
        <v>10</v>
      </c>
      <c r="O3540">
        <v>10</v>
      </c>
      <c r="P3540">
        <v>2019.64</v>
      </c>
      <c r="Q3540" s="2">
        <v>0.36</v>
      </c>
      <c r="R3540">
        <v>11026.28</v>
      </c>
      <c r="S3540">
        <v>6282.66</v>
      </c>
      <c r="T3540" s="3">
        <v>0.56999999999999995</v>
      </c>
      <c r="U3540">
        <v>64.790000000000006</v>
      </c>
      <c r="V3540" t="s">
        <v>68</v>
      </c>
      <c r="W3540">
        <v>5</v>
      </c>
      <c r="X3540" t="b">
        <v>0</v>
      </c>
      <c r="Y3540" t="s">
        <v>60</v>
      </c>
      <c r="Z3540" t="s">
        <v>60</v>
      </c>
      <c r="AA3540">
        <v>6</v>
      </c>
      <c r="AB3540">
        <v>6</v>
      </c>
      <c r="AC3540">
        <v>2020</v>
      </c>
      <c r="AD3540" s="1">
        <v>44105</v>
      </c>
      <c r="AE3540" t="s">
        <v>42</v>
      </c>
      <c r="AF3540" t="s">
        <v>62</v>
      </c>
      <c r="AG3540" t="str">
        <f t="shared" si="223"/>
        <v>Include</v>
      </c>
      <c r="AH3540">
        <f t="shared" si="220"/>
        <v>0</v>
      </c>
      <c r="AI3540">
        <f t="shared" si="221"/>
        <v>1</v>
      </c>
      <c r="AJ3540">
        <f t="shared" si="222"/>
        <v>0</v>
      </c>
      <c r="AK3540" s="15">
        <f>1</f>
        <v>1</v>
      </c>
    </row>
    <row r="3541" spans="1:37" x14ac:dyDescent="0.3">
      <c r="A3541" t="s">
        <v>7667</v>
      </c>
      <c r="B3541" s="1">
        <v>44131</v>
      </c>
      <c r="C3541" s="1">
        <v>44131</v>
      </c>
      <c r="D3541" t="s">
        <v>7668</v>
      </c>
      <c r="E3541" t="s">
        <v>509</v>
      </c>
      <c r="F3541">
        <v>15</v>
      </c>
      <c r="G3541">
        <v>15</v>
      </c>
      <c r="H3541" t="s">
        <v>35</v>
      </c>
      <c r="I3541" t="s">
        <v>35</v>
      </c>
      <c r="J3541" t="s">
        <v>82</v>
      </c>
      <c r="K3541" t="s">
        <v>122</v>
      </c>
      <c r="L3541" t="s">
        <v>38</v>
      </c>
      <c r="M3541" t="s">
        <v>163</v>
      </c>
      <c r="N3541">
        <v>3</v>
      </c>
      <c r="O3541">
        <v>3</v>
      </c>
      <c r="P3541">
        <v>1818.6</v>
      </c>
      <c r="Q3541" s="2">
        <v>0.34</v>
      </c>
      <c r="R3541">
        <v>2901.08</v>
      </c>
      <c r="S3541">
        <v>1203.53</v>
      </c>
      <c r="T3541" s="3">
        <v>0.41499999999999998</v>
      </c>
      <c r="U3541">
        <v>54.2</v>
      </c>
      <c r="V3541" t="s">
        <v>99</v>
      </c>
      <c r="W3541">
        <v>5</v>
      </c>
      <c r="X3541" t="b">
        <v>0</v>
      </c>
      <c r="Y3541" t="s">
        <v>60</v>
      </c>
      <c r="Z3541" t="s">
        <v>60</v>
      </c>
      <c r="AA3541">
        <v>8</v>
      </c>
      <c r="AB3541">
        <v>8</v>
      </c>
      <c r="AC3541">
        <v>2020</v>
      </c>
      <c r="AD3541" s="1">
        <v>44105</v>
      </c>
      <c r="AE3541" t="s">
        <v>42</v>
      </c>
      <c r="AF3541" t="s">
        <v>62</v>
      </c>
      <c r="AG3541" t="str">
        <f t="shared" si="223"/>
        <v>Include</v>
      </c>
      <c r="AH3541">
        <f t="shared" si="220"/>
        <v>0</v>
      </c>
      <c r="AI3541">
        <f t="shared" si="221"/>
        <v>1</v>
      </c>
      <c r="AJ3541">
        <f t="shared" si="222"/>
        <v>0</v>
      </c>
      <c r="AK3541" s="15">
        <f>1</f>
        <v>1</v>
      </c>
    </row>
    <row r="3542" spans="1:37" x14ac:dyDescent="0.3">
      <c r="A3542" t="s">
        <v>7669</v>
      </c>
      <c r="B3542" s="1">
        <v>44128</v>
      </c>
      <c r="C3542" s="1">
        <v>44128</v>
      </c>
      <c r="D3542" t="s">
        <v>7670</v>
      </c>
      <c r="E3542" t="s">
        <v>2748</v>
      </c>
      <c r="F3542">
        <v>36</v>
      </c>
      <c r="G3542">
        <v>36</v>
      </c>
      <c r="H3542" t="s">
        <v>81</v>
      </c>
      <c r="I3542" t="s">
        <v>81</v>
      </c>
      <c r="J3542" t="s">
        <v>48</v>
      </c>
      <c r="K3542" t="s">
        <v>49</v>
      </c>
      <c r="L3542" t="s">
        <v>84</v>
      </c>
      <c r="M3542" t="s">
        <v>267</v>
      </c>
      <c r="N3542">
        <v>5</v>
      </c>
      <c r="O3542">
        <v>5</v>
      </c>
      <c r="P3542">
        <v>425.46</v>
      </c>
      <c r="Q3542" s="2">
        <v>0.08</v>
      </c>
      <c r="R3542">
        <v>1535.18</v>
      </c>
      <c r="S3542">
        <v>99.18</v>
      </c>
      <c r="T3542" s="3">
        <v>6.5000000000000002E-2</v>
      </c>
      <c r="U3542">
        <v>73.11</v>
      </c>
      <c r="V3542" t="s">
        <v>76</v>
      </c>
      <c r="W3542">
        <v>5</v>
      </c>
      <c r="X3542" t="b">
        <v>0</v>
      </c>
      <c r="Y3542" t="s">
        <v>60</v>
      </c>
      <c r="Z3542" t="s">
        <v>60</v>
      </c>
      <c r="AA3542">
        <v>9</v>
      </c>
      <c r="AB3542">
        <v>9</v>
      </c>
      <c r="AC3542">
        <v>2020</v>
      </c>
      <c r="AD3542" s="1">
        <v>44105</v>
      </c>
      <c r="AE3542" t="s">
        <v>61</v>
      </c>
      <c r="AF3542" t="s">
        <v>69</v>
      </c>
      <c r="AG3542" t="str">
        <f t="shared" si="223"/>
        <v>Include</v>
      </c>
      <c r="AH3542">
        <f t="shared" si="220"/>
        <v>0</v>
      </c>
      <c r="AI3542">
        <f t="shared" si="221"/>
        <v>1</v>
      </c>
      <c r="AJ3542">
        <f t="shared" si="222"/>
        <v>0</v>
      </c>
      <c r="AK3542" s="15">
        <f>1</f>
        <v>1</v>
      </c>
    </row>
    <row r="3543" spans="1:37" x14ac:dyDescent="0.3">
      <c r="A3543" t="s">
        <v>7671</v>
      </c>
      <c r="B3543" s="1">
        <v>44126</v>
      </c>
      <c r="C3543" s="1">
        <v>44126</v>
      </c>
      <c r="D3543" t="s">
        <v>7672</v>
      </c>
      <c r="E3543" t="s">
        <v>563</v>
      </c>
      <c r="F3543">
        <v>26</v>
      </c>
      <c r="G3543">
        <v>26</v>
      </c>
      <c r="H3543" t="s">
        <v>47</v>
      </c>
      <c r="I3543" t="s">
        <v>47</v>
      </c>
      <c r="J3543" t="s">
        <v>48</v>
      </c>
      <c r="K3543" t="s">
        <v>226</v>
      </c>
      <c r="L3543" t="s">
        <v>111</v>
      </c>
      <c r="M3543" t="s">
        <v>123</v>
      </c>
      <c r="N3543">
        <v>1</v>
      </c>
      <c r="O3543">
        <v>1</v>
      </c>
      <c r="P3543">
        <v>12380.73</v>
      </c>
      <c r="Q3543" s="2">
        <v>0.24</v>
      </c>
      <c r="R3543">
        <v>8294.2999999999993</v>
      </c>
      <c r="S3543">
        <v>2144.64</v>
      </c>
      <c r="T3543" s="3">
        <v>0.25900000000000001</v>
      </c>
      <c r="U3543">
        <v>80.23</v>
      </c>
      <c r="V3543" t="s">
        <v>68</v>
      </c>
      <c r="W3543">
        <v>4</v>
      </c>
      <c r="X3543" t="b">
        <v>0</v>
      </c>
      <c r="Y3543" t="s">
        <v>100</v>
      </c>
      <c r="Z3543" t="s">
        <v>100</v>
      </c>
      <c r="AA3543">
        <v>5</v>
      </c>
      <c r="AB3543">
        <v>5</v>
      </c>
      <c r="AC3543">
        <v>2020</v>
      </c>
      <c r="AD3543" s="1">
        <v>44105</v>
      </c>
      <c r="AE3543" t="s">
        <v>87</v>
      </c>
      <c r="AF3543" t="s">
        <v>43</v>
      </c>
      <c r="AG3543" t="str">
        <f t="shared" si="223"/>
        <v>Include</v>
      </c>
      <c r="AH3543">
        <f t="shared" si="220"/>
        <v>0</v>
      </c>
      <c r="AI3543">
        <f t="shared" si="221"/>
        <v>0</v>
      </c>
      <c r="AJ3543">
        <f t="shared" si="222"/>
        <v>1</v>
      </c>
      <c r="AK3543" s="15">
        <f>1</f>
        <v>1</v>
      </c>
    </row>
    <row r="3544" spans="1:37" x14ac:dyDescent="0.3">
      <c r="A3544" t="s">
        <v>7673</v>
      </c>
      <c r="B3544" t="s">
        <v>7674</v>
      </c>
      <c r="C3544" s="1">
        <v>44126</v>
      </c>
      <c r="D3544" t="s">
        <v>7675</v>
      </c>
      <c r="E3544" t="s">
        <v>1352</v>
      </c>
      <c r="F3544">
        <v>21</v>
      </c>
      <c r="G3544">
        <v>21</v>
      </c>
      <c r="H3544" t="s">
        <v>35</v>
      </c>
      <c r="I3544" t="s">
        <v>35</v>
      </c>
      <c r="J3544" t="s">
        <v>57</v>
      </c>
      <c r="K3544" t="s">
        <v>205</v>
      </c>
      <c r="L3544" t="s">
        <v>74</v>
      </c>
      <c r="M3544" t="s">
        <v>453</v>
      </c>
      <c r="N3544">
        <v>7</v>
      </c>
      <c r="O3544">
        <v>7</v>
      </c>
      <c r="P3544">
        <v>53035.199999999997</v>
      </c>
      <c r="Q3544" s="2">
        <v>0.26</v>
      </c>
      <c r="R3544">
        <v>212011.56</v>
      </c>
      <c r="S3544">
        <v>26192.61</v>
      </c>
      <c r="T3544" s="3">
        <v>0.124</v>
      </c>
      <c r="U3544">
        <v>82.3</v>
      </c>
      <c r="V3544" t="s">
        <v>76</v>
      </c>
      <c r="W3544">
        <v>1</v>
      </c>
      <c r="X3544" t="b">
        <v>1</v>
      </c>
      <c r="Y3544" t="s">
        <v>41</v>
      </c>
      <c r="Z3544" t="s">
        <v>41</v>
      </c>
      <c r="AA3544">
        <v>6</v>
      </c>
      <c r="AB3544">
        <v>6</v>
      </c>
      <c r="AC3544">
        <v>2020</v>
      </c>
      <c r="AD3544" s="1">
        <v>44105</v>
      </c>
      <c r="AE3544" t="s">
        <v>53</v>
      </c>
      <c r="AF3544" t="s">
        <v>43</v>
      </c>
      <c r="AG3544" t="str">
        <f t="shared" si="223"/>
        <v>Include</v>
      </c>
      <c r="AH3544">
        <f t="shared" si="220"/>
        <v>1</v>
      </c>
      <c r="AI3544">
        <f t="shared" si="221"/>
        <v>1</v>
      </c>
      <c r="AJ3544">
        <f t="shared" si="222"/>
        <v>0</v>
      </c>
      <c r="AK3544" s="15">
        <f>1</f>
        <v>1</v>
      </c>
    </row>
    <row r="3545" spans="1:37" x14ac:dyDescent="0.3">
      <c r="A3545" t="s">
        <v>7676</v>
      </c>
      <c r="B3545" s="1">
        <v>44126</v>
      </c>
      <c r="C3545" s="1">
        <v>44126</v>
      </c>
      <c r="D3545" t="s">
        <v>7677</v>
      </c>
      <c r="E3545" t="s">
        <v>588</v>
      </c>
      <c r="F3545">
        <v>22</v>
      </c>
      <c r="G3545">
        <v>22</v>
      </c>
      <c r="H3545" t="s">
        <v>47</v>
      </c>
      <c r="I3545" t="s">
        <v>47</v>
      </c>
      <c r="J3545" t="s">
        <v>48</v>
      </c>
      <c r="K3545" t="s">
        <v>230</v>
      </c>
      <c r="L3545" t="s">
        <v>84</v>
      </c>
      <c r="M3545" t="s">
        <v>146</v>
      </c>
      <c r="N3545">
        <v>7</v>
      </c>
      <c r="O3545">
        <v>7</v>
      </c>
      <c r="P3545">
        <v>388.2</v>
      </c>
      <c r="Q3545" s="2">
        <v>0.05</v>
      </c>
      <c r="R3545">
        <v>2233.08</v>
      </c>
      <c r="S3545">
        <v>175.74</v>
      </c>
      <c r="T3545" s="3">
        <v>7.9000000000000001E-2</v>
      </c>
      <c r="U3545">
        <v>74.16</v>
      </c>
      <c r="V3545" t="s">
        <v>40</v>
      </c>
      <c r="W3545">
        <v>2</v>
      </c>
      <c r="X3545" t="b">
        <v>0</v>
      </c>
      <c r="Y3545" t="s">
        <v>440</v>
      </c>
      <c r="Z3545" t="s">
        <v>86</v>
      </c>
      <c r="AA3545">
        <v>4</v>
      </c>
      <c r="AB3545">
        <v>4</v>
      </c>
      <c r="AC3545">
        <v>2020</v>
      </c>
      <c r="AD3545" s="1">
        <v>44105</v>
      </c>
      <c r="AE3545" t="s">
        <v>53</v>
      </c>
      <c r="AF3545" t="s">
        <v>69</v>
      </c>
      <c r="AG3545" t="str">
        <f t="shared" si="223"/>
        <v>Include</v>
      </c>
      <c r="AH3545">
        <f t="shared" si="220"/>
        <v>0</v>
      </c>
      <c r="AI3545">
        <f t="shared" si="221"/>
        <v>0</v>
      </c>
      <c r="AJ3545">
        <f t="shared" si="222"/>
        <v>0</v>
      </c>
      <c r="AK3545" s="15">
        <f>1</f>
        <v>1</v>
      </c>
    </row>
    <row r="3546" spans="1:37" x14ac:dyDescent="0.3">
      <c r="A3546" t="s">
        <v>7678</v>
      </c>
      <c r="B3546" s="1">
        <v>44126</v>
      </c>
      <c r="C3546" s="1">
        <v>44126</v>
      </c>
      <c r="D3546" t="s">
        <v>7679</v>
      </c>
      <c r="E3546" t="s">
        <v>1273</v>
      </c>
      <c r="F3546">
        <v>38</v>
      </c>
      <c r="G3546">
        <v>38</v>
      </c>
      <c r="H3546" t="s">
        <v>81</v>
      </c>
      <c r="I3546" t="s">
        <v>81</v>
      </c>
      <c r="J3546" t="s">
        <v>48</v>
      </c>
      <c r="K3546" t="s">
        <v>185</v>
      </c>
      <c r="L3546" t="s">
        <v>140</v>
      </c>
      <c r="M3546" t="s">
        <v>358</v>
      </c>
      <c r="N3546">
        <v>5</v>
      </c>
      <c r="O3546">
        <v>5</v>
      </c>
      <c r="P3546">
        <v>1598.2</v>
      </c>
      <c r="Q3546" s="2">
        <v>0.1</v>
      </c>
      <c r="R3546">
        <v>5437.53</v>
      </c>
      <c r="S3546">
        <v>588.35</v>
      </c>
      <c r="T3546" s="3">
        <v>0.108</v>
      </c>
      <c r="U3546">
        <v>57.89</v>
      </c>
      <c r="V3546" t="s">
        <v>99</v>
      </c>
      <c r="W3546">
        <v>4</v>
      </c>
      <c r="X3546" t="b">
        <v>0</v>
      </c>
      <c r="Y3546" t="s">
        <v>60</v>
      </c>
      <c r="Z3546" t="s">
        <v>60</v>
      </c>
      <c r="AC3546">
        <v>2020</v>
      </c>
      <c r="AD3546" s="1">
        <v>44105</v>
      </c>
      <c r="AE3546" t="s">
        <v>61</v>
      </c>
      <c r="AF3546" t="s">
        <v>69</v>
      </c>
      <c r="AG3546" t="str">
        <f t="shared" si="223"/>
        <v>Include</v>
      </c>
      <c r="AH3546">
        <f t="shared" si="220"/>
        <v>0</v>
      </c>
      <c r="AI3546">
        <f t="shared" si="221"/>
        <v>1</v>
      </c>
      <c r="AJ3546">
        <f t="shared" si="222"/>
        <v>0</v>
      </c>
      <c r="AK3546" s="15">
        <f>1</f>
        <v>1</v>
      </c>
    </row>
    <row r="3547" spans="1:37" x14ac:dyDescent="0.3">
      <c r="A3547" t="s">
        <v>7680</v>
      </c>
      <c r="B3547" s="1">
        <v>44125</v>
      </c>
      <c r="C3547" s="1">
        <v>44125</v>
      </c>
      <c r="D3547" t="s">
        <v>7681</v>
      </c>
      <c r="E3547" t="s">
        <v>1752</v>
      </c>
      <c r="F3547">
        <v>36</v>
      </c>
      <c r="G3547">
        <v>36</v>
      </c>
      <c r="H3547" t="s">
        <v>81</v>
      </c>
      <c r="I3547" t="s">
        <v>81</v>
      </c>
      <c r="J3547" t="s">
        <v>82</v>
      </c>
      <c r="K3547" t="s">
        <v>131</v>
      </c>
      <c r="L3547" t="s">
        <v>50</v>
      </c>
      <c r="M3547" t="s">
        <v>186</v>
      </c>
      <c r="N3547">
        <v>8</v>
      </c>
      <c r="O3547">
        <v>8</v>
      </c>
      <c r="P3547">
        <v>32918.629999999997</v>
      </c>
      <c r="Q3547" s="2">
        <v>0.14000000000000001</v>
      </c>
      <c r="R3547">
        <v>208563.97</v>
      </c>
      <c r="S3547">
        <v>70073.179999999993</v>
      </c>
      <c r="T3547" s="3">
        <v>0.33600000000000002</v>
      </c>
      <c r="U3547">
        <v>49.07</v>
      </c>
      <c r="V3547" t="s">
        <v>68</v>
      </c>
      <c r="W3547">
        <v>3</v>
      </c>
      <c r="X3547" t="b">
        <v>0</v>
      </c>
      <c r="Y3547" t="s">
        <v>60</v>
      </c>
      <c r="Z3547" t="s">
        <v>60</v>
      </c>
      <c r="AA3547">
        <v>1</v>
      </c>
      <c r="AB3547">
        <v>1</v>
      </c>
      <c r="AC3547">
        <v>2020</v>
      </c>
      <c r="AD3547" s="1">
        <v>44105</v>
      </c>
      <c r="AE3547" t="s">
        <v>61</v>
      </c>
      <c r="AF3547" t="s">
        <v>88</v>
      </c>
      <c r="AG3547" t="str">
        <f t="shared" si="223"/>
        <v>Include</v>
      </c>
      <c r="AH3547">
        <f t="shared" si="220"/>
        <v>0</v>
      </c>
      <c r="AI3547">
        <f t="shared" si="221"/>
        <v>1</v>
      </c>
      <c r="AJ3547">
        <f t="shared" si="222"/>
        <v>0</v>
      </c>
      <c r="AK3547" s="15">
        <f>1</f>
        <v>1</v>
      </c>
    </row>
    <row r="3548" spans="1:37" x14ac:dyDescent="0.3">
      <c r="A3548" t="s">
        <v>7682</v>
      </c>
      <c r="B3548" s="1">
        <v>44125</v>
      </c>
      <c r="C3548" s="1">
        <v>44125</v>
      </c>
      <c r="D3548" t="s">
        <v>7683</v>
      </c>
      <c r="E3548" t="s">
        <v>324</v>
      </c>
      <c r="F3548">
        <v>36</v>
      </c>
      <c r="G3548">
        <v>36</v>
      </c>
      <c r="H3548" t="s">
        <v>81</v>
      </c>
      <c r="I3548" t="s">
        <v>81</v>
      </c>
      <c r="J3548" t="s">
        <v>116</v>
      </c>
      <c r="K3548" t="s">
        <v>247</v>
      </c>
      <c r="L3548" t="s">
        <v>50</v>
      </c>
      <c r="M3548" t="s">
        <v>325</v>
      </c>
      <c r="N3548">
        <v>6</v>
      </c>
      <c r="O3548">
        <v>6</v>
      </c>
      <c r="P3548">
        <v>29603.47</v>
      </c>
      <c r="Q3548" s="2">
        <v>0.09</v>
      </c>
      <c r="R3548">
        <v>131775.14000000001</v>
      </c>
      <c r="S3548">
        <v>31425.24</v>
      </c>
      <c r="T3548" s="3">
        <v>0.23799999999999999</v>
      </c>
      <c r="U3548">
        <v>72.709999999999994</v>
      </c>
      <c r="V3548" t="s">
        <v>52</v>
      </c>
      <c r="W3548">
        <v>4</v>
      </c>
      <c r="X3548" t="b">
        <v>0</v>
      </c>
      <c r="Y3548" t="s">
        <v>60</v>
      </c>
      <c r="Z3548" t="s">
        <v>60</v>
      </c>
      <c r="AA3548">
        <v>2</v>
      </c>
      <c r="AB3548">
        <v>2</v>
      </c>
      <c r="AC3548">
        <v>2020</v>
      </c>
      <c r="AD3548" s="1">
        <v>44105</v>
      </c>
      <c r="AE3548" t="s">
        <v>61</v>
      </c>
      <c r="AF3548" t="s">
        <v>69</v>
      </c>
      <c r="AG3548" t="str">
        <f t="shared" si="223"/>
        <v>Include</v>
      </c>
      <c r="AH3548">
        <f t="shared" si="220"/>
        <v>0</v>
      </c>
      <c r="AI3548">
        <f t="shared" si="221"/>
        <v>1</v>
      </c>
      <c r="AJ3548">
        <f t="shared" si="222"/>
        <v>0</v>
      </c>
      <c r="AK3548" s="15">
        <f>1</f>
        <v>1</v>
      </c>
    </row>
    <row r="3549" spans="1:37" x14ac:dyDescent="0.3">
      <c r="A3549" t="s">
        <v>7684</v>
      </c>
      <c r="B3549" s="1">
        <v>44124</v>
      </c>
      <c r="C3549" s="1">
        <v>44124</v>
      </c>
      <c r="D3549" t="s">
        <v>7685</v>
      </c>
      <c r="E3549" t="s">
        <v>3575</v>
      </c>
      <c r="F3549">
        <v>22</v>
      </c>
      <c r="G3549">
        <v>22</v>
      </c>
      <c r="H3549" t="s">
        <v>81</v>
      </c>
      <c r="I3549" t="s">
        <v>81</v>
      </c>
      <c r="J3549" t="s">
        <v>116</v>
      </c>
      <c r="K3549" t="s">
        <v>247</v>
      </c>
      <c r="L3549" t="s">
        <v>97</v>
      </c>
      <c r="M3549" t="s">
        <v>275</v>
      </c>
      <c r="N3549">
        <v>3</v>
      </c>
      <c r="O3549">
        <v>3</v>
      </c>
      <c r="P3549">
        <v>835.42</v>
      </c>
      <c r="Q3549" s="2">
        <v>0.33</v>
      </c>
      <c r="R3549">
        <v>1423.3</v>
      </c>
      <c r="S3549">
        <v>458.44</v>
      </c>
      <c r="T3549" s="3">
        <v>0.32200000000000001</v>
      </c>
      <c r="U3549">
        <v>55.32</v>
      </c>
      <c r="V3549" t="s">
        <v>52</v>
      </c>
      <c r="W3549">
        <v>5</v>
      </c>
      <c r="X3549" t="b">
        <v>0</v>
      </c>
      <c r="Y3549" t="s">
        <v>60</v>
      </c>
      <c r="Z3549" t="s">
        <v>60</v>
      </c>
      <c r="AA3549">
        <v>1</v>
      </c>
      <c r="AB3549">
        <v>1</v>
      </c>
      <c r="AC3549">
        <v>2020</v>
      </c>
      <c r="AD3549" s="1">
        <v>44105</v>
      </c>
      <c r="AE3549" t="s">
        <v>53</v>
      </c>
      <c r="AF3549" t="s">
        <v>62</v>
      </c>
      <c r="AG3549" t="str">
        <f t="shared" si="223"/>
        <v>Include</v>
      </c>
      <c r="AH3549">
        <f t="shared" si="220"/>
        <v>0</v>
      </c>
      <c r="AI3549">
        <f t="shared" si="221"/>
        <v>1</v>
      </c>
      <c r="AJ3549">
        <f t="shared" si="222"/>
        <v>0</v>
      </c>
      <c r="AK3549" s="15">
        <f>1</f>
        <v>1</v>
      </c>
    </row>
    <row r="3550" spans="1:37" x14ac:dyDescent="0.3">
      <c r="A3550" t="s">
        <v>7686</v>
      </c>
      <c r="B3550" t="s">
        <v>7687</v>
      </c>
      <c r="C3550" s="1">
        <v>44123</v>
      </c>
      <c r="D3550" t="s">
        <v>7688</v>
      </c>
      <c r="E3550" t="s">
        <v>158</v>
      </c>
      <c r="F3550">
        <v>41</v>
      </c>
      <c r="G3550">
        <v>41</v>
      </c>
      <c r="H3550" t="s">
        <v>35</v>
      </c>
      <c r="I3550" t="s">
        <v>35</v>
      </c>
      <c r="J3550" t="s">
        <v>36</v>
      </c>
      <c r="K3550" t="s">
        <v>239</v>
      </c>
      <c r="L3550" t="s">
        <v>140</v>
      </c>
      <c r="M3550" t="s">
        <v>141</v>
      </c>
      <c r="N3550">
        <v>8</v>
      </c>
      <c r="O3550">
        <v>8</v>
      </c>
      <c r="P3550">
        <v>1138.0899999999999</v>
      </c>
      <c r="Q3550" s="2">
        <v>0.36</v>
      </c>
      <c r="R3550">
        <v>5187.76</v>
      </c>
      <c r="S3550">
        <v>1423.15</v>
      </c>
      <c r="T3550" s="3">
        <v>0.27400000000000002</v>
      </c>
      <c r="U3550">
        <v>52.7</v>
      </c>
      <c r="V3550" t="s">
        <v>99</v>
      </c>
      <c r="W3550">
        <v>4</v>
      </c>
      <c r="X3550" t="b">
        <v>0</v>
      </c>
      <c r="Y3550" t="s">
        <v>60</v>
      </c>
      <c r="Z3550" t="s">
        <v>60</v>
      </c>
      <c r="AA3550">
        <v>9</v>
      </c>
      <c r="AB3550">
        <v>9</v>
      </c>
      <c r="AC3550">
        <v>2020</v>
      </c>
      <c r="AD3550" s="1">
        <v>44105</v>
      </c>
      <c r="AE3550" t="s">
        <v>61</v>
      </c>
      <c r="AF3550" t="s">
        <v>62</v>
      </c>
      <c r="AG3550" t="str">
        <f t="shared" si="223"/>
        <v>Include</v>
      </c>
      <c r="AH3550">
        <f t="shared" si="220"/>
        <v>0</v>
      </c>
      <c r="AI3550">
        <f t="shared" si="221"/>
        <v>1</v>
      </c>
      <c r="AJ3550">
        <f t="shared" si="222"/>
        <v>0</v>
      </c>
      <c r="AK3550" s="15">
        <f>1</f>
        <v>1</v>
      </c>
    </row>
    <row r="3551" spans="1:37" x14ac:dyDescent="0.3">
      <c r="A3551" t="s">
        <v>7689</v>
      </c>
      <c r="B3551" s="1">
        <v>44123</v>
      </c>
      <c r="C3551" s="1">
        <v>44123</v>
      </c>
      <c r="D3551" t="s">
        <v>7690</v>
      </c>
      <c r="E3551" t="s">
        <v>885</v>
      </c>
      <c r="F3551">
        <v>29</v>
      </c>
      <c r="G3551">
        <v>29</v>
      </c>
      <c r="H3551" t="s">
        <v>47</v>
      </c>
      <c r="I3551" t="s">
        <v>47</v>
      </c>
      <c r="J3551" t="s">
        <v>57</v>
      </c>
      <c r="K3551" t="s">
        <v>58</v>
      </c>
      <c r="L3551" t="s">
        <v>50</v>
      </c>
      <c r="M3551" t="s">
        <v>186</v>
      </c>
      <c r="N3551">
        <v>2</v>
      </c>
      <c r="O3551">
        <v>2</v>
      </c>
      <c r="P3551">
        <v>23933.02</v>
      </c>
      <c r="Q3551" s="2">
        <v>0.38</v>
      </c>
      <c r="R3551">
        <v>26696.18</v>
      </c>
      <c r="S3551">
        <v>8116.01</v>
      </c>
      <c r="T3551" s="3">
        <v>0.30399999999999999</v>
      </c>
      <c r="U3551">
        <v>88.18</v>
      </c>
      <c r="V3551" t="s">
        <v>132</v>
      </c>
      <c r="X3551" t="b">
        <v>0</v>
      </c>
      <c r="Y3551" t="s">
        <v>60</v>
      </c>
      <c r="Z3551" t="s">
        <v>60</v>
      </c>
      <c r="AA3551">
        <v>3</v>
      </c>
      <c r="AB3551">
        <v>3</v>
      </c>
      <c r="AC3551">
        <v>2020</v>
      </c>
      <c r="AD3551" s="1">
        <v>44105</v>
      </c>
      <c r="AE3551" t="s">
        <v>87</v>
      </c>
      <c r="AF3551" t="s">
        <v>62</v>
      </c>
      <c r="AG3551" t="str">
        <f t="shared" si="223"/>
        <v>Include</v>
      </c>
      <c r="AH3551">
        <f t="shared" si="220"/>
        <v>0</v>
      </c>
      <c r="AI3551">
        <f t="shared" si="221"/>
        <v>1</v>
      </c>
      <c r="AJ3551">
        <f t="shared" si="222"/>
        <v>0</v>
      </c>
      <c r="AK3551" s="15">
        <f>1</f>
        <v>1</v>
      </c>
    </row>
    <row r="3552" spans="1:37" x14ac:dyDescent="0.3">
      <c r="A3552" t="s">
        <v>7691</v>
      </c>
      <c r="B3552" s="1">
        <v>44121</v>
      </c>
      <c r="C3552" s="1">
        <v>44121</v>
      </c>
      <c r="D3552" t="s">
        <v>7692</v>
      </c>
      <c r="E3552" t="s">
        <v>381</v>
      </c>
      <c r="H3552" t="s">
        <v>47</v>
      </c>
      <c r="I3552" t="s">
        <v>47</v>
      </c>
      <c r="J3552" t="s">
        <v>48</v>
      </c>
      <c r="K3552" t="s">
        <v>226</v>
      </c>
      <c r="L3552" t="s">
        <v>111</v>
      </c>
      <c r="M3552" t="s">
        <v>112</v>
      </c>
      <c r="N3552">
        <v>6</v>
      </c>
      <c r="O3552">
        <v>6</v>
      </c>
      <c r="P3552">
        <v>8844.24</v>
      </c>
      <c r="R3552">
        <v>44980.54</v>
      </c>
      <c r="S3552">
        <v>12774.01</v>
      </c>
      <c r="T3552" s="3">
        <v>0.28399999999999997</v>
      </c>
      <c r="U3552">
        <v>53.01</v>
      </c>
      <c r="V3552" t="s">
        <v>68</v>
      </c>
      <c r="W3552">
        <v>4</v>
      </c>
      <c r="X3552" t="b">
        <v>0</v>
      </c>
      <c r="Y3552" t="s">
        <v>60</v>
      </c>
      <c r="Z3552" t="s">
        <v>60</v>
      </c>
      <c r="AA3552">
        <v>1</v>
      </c>
      <c r="AB3552">
        <v>1</v>
      </c>
      <c r="AC3552">
        <v>2020</v>
      </c>
      <c r="AD3552" s="1">
        <v>44105</v>
      </c>
      <c r="AE3552" t="s">
        <v>118</v>
      </c>
      <c r="AF3552" t="s">
        <v>201</v>
      </c>
      <c r="AG3552" t="str">
        <f t="shared" si="223"/>
        <v>Include</v>
      </c>
      <c r="AH3552">
        <f t="shared" si="220"/>
        <v>0</v>
      </c>
      <c r="AI3552">
        <f t="shared" si="221"/>
        <v>1</v>
      </c>
      <c r="AJ3552">
        <f t="shared" si="222"/>
        <v>0</v>
      </c>
      <c r="AK3552" s="15">
        <f>1</f>
        <v>1</v>
      </c>
    </row>
    <row r="3553" spans="1:37" x14ac:dyDescent="0.3">
      <c r="A3553" t="s">
        <v>7693</v>
      </c>
      <c r="B3553" s="1">
        <v>44121</v>
      </c>
      <c r="C3553" s="1">
        <v>44121</v>
      </c>
      <c r="D3553" t="s">
        <v>7694</v>
      </c>
      <c r="E3553" t="s">
        <v>951</v>
      </c>
      <c r="F3553">
        <v>26</v>
      </c>
      <c r="G3553">
        <v>26</v>
      </c>
      <c r="H3553" t="s">
        <v>35</v>
      </c>
      <c r="I3553" t="s">
        <v>35</v>
      </c>
      <c r="J3553" t="s">
        <v>57</v>
      </c>
      <c r="K3553" t="s">
        <v>58</v>
      </c>
      <c r="L3553" t="s">
        <v>74</v>
      </c>
      <c r="M3553" t="s">
        <v>127</v>
      </c>
      <c r="N3553">
        <v>7</v>
      </c>
      <c r="O3553">
        <v>7</v>
      </c>
      <c r="P3553">
        <v>45799.76</v>
      </c>
      <c r="Q3553" s="2">
        <v>0.33</v>
      </c>
      <c r="R3553">
        <v>189931.59</v>
      </c>
      <c r="S3553">
        <v>22577.35</v>
      </c>
      <c r="T3553" s="3">
        <v>0.11899999999999999</v>
      </c>
      <c r="U3553">
        <v>42.79</v>
      </c>
      <c r="V3553" t="s">
        <v>132</v>
      </c>
      <c r="W3553">
        <v>2</v>
      </c>
      <c r="X3553" t="b">
        <v>0</v>
      </c>
      <c r="Y3553" t="s">
        <v>60</v>
      </c>
      <c r="Z3553" t="s">
        <v>60</v>
      </c>
      <c r="AA3553">
        <v>4</v>
      </c>
      <c r="AB3553">
        <v>4</v>
      </c>
      <c r="AC3553">
        <v>2020</v>
      </c>
      <c r="AD3553" s="1">
        <v>44105</v>
      </c>
      <c r="AE3553" t="s">
        <v>87</v>
      </c>
      <c r="AF3553" t="s">
        <v>62</v>
      </c>
      <c r="AG3553" t="str">
        <f t="shared" si="223"/>
        <v>Include</v>
      </c>
      <c r="AH3553">
        <f t="shared" si="220"/>
        <v>0</v>
      </c>
      <c r="AI3553">
        <f t="shared" si="221"/>
        <v>1</v>
      </c>
      <c r="AJ3553">
        <f t="shared" si="222"/>
        <v>0</v>
      </c>
      <c r="AK3553" s="15">
        <f>1</f>
        <v>1</v>
      </c>
    </row>
    <row r="3554" spans="1:37" x14ac:dyDescent="0.3">
      <c r="A3554" t="s">
        <v>7695</v>
      </c>
      <c r="B3554" s="1">
        <v>44119</v>
      </c>
      <c r="C3554" s="1">
        <v>44119</v>
      </c>
      <c r="D3554" t="s">
        <v>7696</v>
      </c>
      <c r="E3554" t="s">
        <v>1155</v>
      </c>
      <c r="F3554">
        <v>38</v>
      </c>
      <c r="G3554">
        <v>38</v>
      </c>
      <c r="H3554" t="s">
        <v>81</v>
      </c>
      <c r="I3554" t="s">
        <v>81</v>
      </c>
      <c r="J3554" t="s">
        <v>57</v>
      </c>
      <c r="K3554" t="s">
        <v>205</v>
      </c>
      <c r="L3554" t="s">
        <v>97</v>
      </c>
      <c r="M3554" t="s">
        <v>243</v>
      </c>
      <c r="N3554">
        <v>9</v>
      </c>
      <c r="O3554">
        <v>9</v>
      </c>
      <c r="P3554">
        <v>1306.28</v>
      </c>
      <c r="Q3554" s="2">
        <v>0.21</v>
      </c>
      <c r="R3554">
        <v>8262.31</v>
      </c>
      <c r="S3554">
        <v>4280.66</v>
      </c>
      <c r="T3554" s="3">
        <v>0.51800000000000002</v>
      </c>
      <c r="U3554">
        <v>74.540000000000006</v>
      </c>
      <c r="V3554" t="s">
        <v>99</v>
      </c>
      <c r="W3554">
        <v>1</v>
      </c>
      <c r="X3554" t="b">
        <v>0</v>
      </c>
      <c r="Y3554" t="s">
        <v>60</v>
      </c>
      <c r="Z3554" t="s">
        <v>60</v>
      </c>
      <c r="AA3554">
        <v>4</v>
      </c>
      <c r="AB3554">
        <v>4</v>
      </c>
      <c r="AC3554">
        <v>2020</v>
      </c>
      <c r="AD3554" s="1">
        <v>44105</v>
      </c>
      <c r="AE3554" t="s">
        <v>61</v>
      </c>
      <c r="AF3554" t="s">
        <v>43</v>
      </c>
      <c r="AG3554" t="str">
        <f t="shared" si="223"/>
        <v>Include</v>
      </c>
      <c r="AH3554">
        <f t="shared" si="220"/>
        <v>0</v>
      </c>
      <c r="AI3554">
        <f t="shared" si="221"/>
        <v>1</v>
      </c>
      <c r="AJ3554">
        <f t="shared" si="222"/>
        <v>0</v>
      </c>
      <c r="AK3554" s="15">
        <f>1</f>
        <v>1</v>
      </c>
    </row>
    <row r="3555" spans="1:37" x14ac:dyDescent="0.3">
      <c r="A3555" t="s">
        <v>7697</v>
      </c>
      <c r="B3555" s="1">
        <v>44119</v>
      </c>
      <c r="C3555" s="1">
        <v>44119</v>
      </c>
      <c r="D3555" t="s">
        <v>7698</v>
      </c>
      <c r="E3555" t="s">
        <v>904</v>
      </c>
      <c r="F3555">
        <v>30</v>
      </c>
      <c r="G3555">
        <v>30</v>
      </c>
      <c r="H3555" t="s">
        <v>35</v>
      </c>
      <c r="I3555" t="s">
        <v>35</v>
      </c>
      <c r="J3555" t="s">
        <v>57</v>
      </c>
      <c r="K3555" t="s">
        <v>155</v>
      </c>
      <c r="L3555" t="s">
        <v>111</v>
      </c>
      <c r="M3555" t="s">
        <v>200</v>
      </c>
      <c r="N3555">
        <v>7</v>
      </c>
      <c r="O3555">
        <v>7</v>
      </c>
      <c r="P3555">
        <v>14669.86</v>
      </c>
      <c r="Q3555" s="2">
        <v>0.03</v>
      </c>
      <c r="R3555">
        <v>88163.95</v>
      </c>
      <c r="S3555">
        <v>19639.12</v>
      </c>
      <c r="T3555" s="3">
        <v>0.223</v>
      </c>
      <c r="U3555">
        <v>61</v>
      </c>
      <c r="V3555" t="s">
        <v>40</v>
      </c>
      <c r="W3555">
        <v>5</v>
      </c>
      <c r="X3555" t="b">
        <v>0</v>
      </c>
      <c r="Y3555" t="s">
        <v>60</v>
      </c>
      <c r="Z3555" t="s">
        <v>60</v>
      </c>
      <c r="AA3555">
        <v>2</v>
      </c>
      <c r="AB3555">
        <v>2</v>
      </c>
      <c r="AC3555">
        <v>2020</v>
      </c>
      <c r="AD3555" s="1">
        <v>44105</v>
      </c>
      <c r="AE3555" t="s">
        <v>87</v>
      </c>
      <c r="AF3555" t="s">
        <v>69</v>
      </c>
      <c r="AG3555" t="str">
        <f t="shared" si="223"/>
        <v>Include</v>
      </c>
      <c r="AH3555">
        <f t="shared" si="220"/>
        <v>0</v>
      </c>
      <c r="AI3555">
        <f t="shared" si="221"/>
        <v>1</v>
      </c>
      <c r="AJ3555">
        <f t="shared" si="222"/>
        <v>0</v>
      </c>
      <c r="AK3555" s="15">
        <f>1</f>
        <v>1</v>
      </c>
    </row>
    <row r="3556" spans="1:37" x14ac:dyDescent="0.3">
      <c r="A3556" t="s">
        <v>7699</v>
      </c>
      <c r="B3556" s="1">
        <v>44119</v>
      </c>
      <c r="C3556" s="1">
        <v>44119</v>
      </c>
      <c r="D3556" t="s">
        <v>7700</v>
      </c>
      <c r="E3556" t="s">
        <v>619</v>
      </c>
      <c r="F3556">
        <v>55</v>
      </c>
      <c r="G3556">
        <v>55</v>
      </c>
      <c r="H3556" t="s">
        <v>47</v>
      </c>
      <c r="I3556" t="s">
        <v>47</v>
      </c>
      <c r="J3556" t="s">
        <v>36</v>
      </c>
      <c r="K3556" t="s">
        <v>37</v>
      </c>
      <c r="L3556" t="s">
        <v>38</v>
      </c>
      <c r="M3556" t="s">
        <v>163</v>
      </c>
      <c r="N3556">
        <v>4</v>
      </c>
      <c r="O3556">
        <v>4</v>
      </c>
      <c r="P3556">
        <v>2079.0700000000002</v>
      </c>
      <c r="Q3556" s="2">
        <v>0.31</v>
      </c>
      <c r="R3556">
        <v>4372.2</v>
      </c>
      <c r="S3556">
        <v>2080.88</v>
      </c>
      <c r="T3556" s="3">
        <v>0.47599999999999998</v>
      </c>
      <c r="U3556">
        <v>20.39</v>
      </c>
      <c r="V3556" t="s">
        <v>76</v>
      </c>
      <c r="W3556">
        <v>4</v>
      </c>
      <c r="X3556" t="b">
        <v>1</v>
      </c>
      <c r="Y3556" t="s">
        <v>41</v>
      </c>
      <c r="Z3556" t="s">
        <v>41</v>
      </c>
      <c r="AA3556">
        <v>3</v>
      </c>
      <c r="AB3556">
        <v>3</v>
      </c>
      <c r="AC3556">
        <v>2020</v>
      </c>
      <c r="AD3556" s="1">
        <v>44105</v>
      </c>
      <c r="AE3556" t="s">
        <v>101</v>
      </c>
      <c r="AF3556" t="s">
        <v>62</v>
      </c>
      <c r="AG3556" t="str">
        <f t="shared" si="223"/>
        <v>Include</v>
      </c>
      <c r="AH3556">
        <f t="shared" si="220"/>
        <v>1</v>
      </c>
      <c r="AI3556">
        <f t="shared" si="221"/>
        <v>1</v>
      </c>
      <c r="AJ3556">
        <f t="shared" si="222"/>
        <v>0</v>
      </c>
      <c r="AK3556" s="15">
        <f>1</f>
        <v>1</v>
      </c>
    </row>
    <row r="3557" spans="1:37" x14ac:dyDescent="0.3">
      <c r="A3557" t="s">
        <v>7701</v>
      </c>
      <c r="B3557" s="1">
        <v>44119</v>
      </c>
      <c r="C3557" s="1">
        <v>44119</v>
      </c>
      <c r="D3557" t="s">
        <v>7702</v>
      </c>
      <c r="E3557" t="s">
        <v>551</v>
      </c>
      <c r="F3557">
        <v>22</v>
      </c>
      <c r="G3557">
        <v>22</v>
      </c>
      <c r="H3557" t="s">
        <v>35</v>
      </c>
      <c r="I3557" t="s">
        <v>35</v>
      </c>
      <c r="J3557" t="s">
        <v>116</v>
      </c>
      <c r="K3557" t="s">
        <v>117</v>
      </c>
      <c r="L3557" t="s">
        <v>84</v>
      </c>
      <c r="M3557" t="s">
        <v>231</v>
      </c>
      <c r="N3557">
        <v>10</v>
      </c>
      <c r="O3557">
        <v>10</v>
      </c>
      <c r="P3557">
        <v>420.55</v>
      </c>
      <c r="Q3557" s="2">
        <v>0.39</v>
      </c>
      <c r="R3557">
        <v>2218.9899999999998</v>
      </c>
      <c r="S3557">
        <v>132.72</v>
      </c>
      <c r="T3557" s="3">
        <v>0.06</v>
      </c>
      <c r="U3557">
        <v>44.96</v>
      </c>
      <c r="V3557" t="s">
        <v>76</v>
      </c>
      <c r="W3557">
        <v>4</v>
      </c>
      <c r="X3557" t="b">
        <v>0</v>
      </c>
      <c r="Y3557" t="s">
        <v>60</v>
      </c>
      <c r="Z3557" t="s">
        <v>60</v>
      </c>
      <c r="AA3557">
        <v>5</v>
      </c>
      <c r="AB3557">
        <v>5</v>
      </c>
      <c r="AC3557">
        <v>2020</v>
      </c>
      <c r="AD3557" s="1">
        <v>44105</v>
      </c>
      <c r="AE3557" t="s">
        <v>53</v>
      </c>
      <c r="AF3557" t="s">
        <v>62</v>
      </c>
      <c r="AG3557" t="str">
        <f t="shared" si="223"/>
        <v>Include</v>
      </c>
      <c r="AH3557">
        <f t="shared" si="220"/>
        <v>0</v>
      </c>
      <c r="AI3557">
        <f t="shared" si="221"/>
        <v>1</v>
      </c>
      <c r="AJ3557">
        <f t="shared" si="222"/>
        <v>0</v>
      </c>
      <c r="AK3557" s="15">
        <f>1</f>
        <v>1</v>
      </c>
    </row>
    <row r="3558" spans="1:37" x14ac:dyDescent="0.3">
      <c r="A3558" t="s">
        <v>7703</v>
      </c>
      <c r="B3558" s="1">
        <v>44118</v>
      </c>
      <c r="C3558" s="1">
        <v>44118</v>
      </c>
      <c r="D3558" t="s">
        <v>7704</v>
      </c>
      <c r="E3558" t="s">
        <v>1155</v>
      </c>
      <c r="F3558">
        <v>34</v>
      </c>
      <c r="G3558">
        <v>34</v>
      </c>
      <c r="H3558" t="s">
        <v>47</v>
      </c>
      <c r="I3558" t="s">
        <v>47</v>
      </c>
      <c r="J3558" t="s">
        <v>116</v>
      </c>
      <c r="K3558" t="s">
        <v>117</v>
      </c>
      <c r="L3558" t="s">
        <v>50</v>
      </c>
      <c r="M3558" t="s">
        <v>186</v>
      </c>
      <c r="N3558">
        <v>4</v>
      </c>
      <c r="O3558">
        <v>4</v>
      </c>
      <c r="P3558">
        <v>22879.02</v>
      </c>
      <c r="Q3558" s="2">
        <v>0.1</v>
      </c>
      <c r="R3558">
        <v>63905.82</v>
      </c>
      <c r="S3558">
        <v>18612.63</v>
      </c>
      <c r="T3558" s="3">
        <v>0.29099999999999998</v>
      </c>
      <c r="U3558">
        <v>53.94</v>
      </c>
      <c r="V3558" t="s">
        <v>52</v>
      </c>
      <c r="W3558">
        <v>1</v>
      </c>
      <c r="X3558" t="b">
        <v>0</v>
      </c>
      <c r="Y3558" t="s">
        <v>100</v>
      </c>
      <c r="Z3558" t="s">
        <v>100</v>
      </c>
      <c r="AA3558">
        <v>6</v>
      </c>
      <c r="AB3558">
        <v>6</v>
      </c>
      <c r="AC3558">
        <v>2020</v>
      </c>
      <c r="AD3558" s="1">
        <v>44105</v>
      </c>
      <c r="AE3558" t="s">
        <v>87</v>
      </c>
      <c r="AF3558" t="s">
        <v>69</v>
      </c>
      <c r="AG3558" t="str">
        <f t="shared" si="223"/>
        <v>Include</v>
      </c>
      <c r="AH3558">
        <f t="shared" si="220"/>
        <v>0</v>
      </c>
      <c r="AI3558">
        <f t="shared" si="221"/>
        <v>0</v>
      </c>
      <c r="AJ3558">
        <f t="shared" si="222"/>
        <v>1</v>
      </c>
      <c r="AK3558" s="15">
        <f>1</f>
        <v>1</v>
      </c>
    </row>
    <row r="3559" spans="1:37" x14ac:dyDescent="0.3">
      <c r="A3559" t="s">
        <v>7705</v>
      </c>
      <c r="B3559" s="1">
        <v>44118</v>
      </c>
      <c r="C3559" s="1">
        <v>44118</v>
      </c>
      <c r="D3559" t="s">
        <v>7706</v>
      </c>
      <c r="E3559" t="s">
        <v>720</v>
      </c>
      <c r="F3559">
        <v>44</v>
      </c>
      <c r="G3559">
        <v>44</v>
      </c>
      <c r="H3559" t="s">
        <v>35</v>
      </c>
      <c r="I3559" t="s">
        <v>35</v>
      </c>
      <c r="J3559" t="s">
        <v>116</v>
      </c>
      <c r="K3559" t="s">
        <v>247</v>
      </c>
      <c r="L3559" t="s">
        <v>38</v>
      </c>
      <c r="M3559" t="s">
        <v>447</v>
      </c>
      <c r="N3559">
        <v>10</v>
      </c>
      <c r="O3559">
        <v>10</v>
      </c>
      <c r="P3559">
        <v>447.27</v>
      </c>
      <c r="Q3559" s="2">
        <v>0.15</v>
      </c>
      <c r="R3559">
        <v>2458.6999999999998</v>
      </c>
      <c r="S3559">
        <v>1150.1300000000001</v>
      </c>
      <c r="T3559" s="3">
        <v>0.46800000000000003</v>
      </c>
      <c r="U3559">
        <v>45.79</v>
      </c>
      <c r="V3559" t="s">
        <v>99</v>
      </c>
      <c r="W3559">
        <v>4</v>
      </c>
      <c r="X3559" t="b">
        <v>0</v>
      </c>
      <c r="Y3559" t="s">
        <v>382</v>
      </c>
      <c r="Z3559" t="s">
        <v>60</v>
      </c>
      <c r="AA3559">
        <v>5</v>
      </c>
      <c r="AB3559">
        <v>5</v>
      </c>
      <c r="AC3559">
        <v>2020</v>
      </c>
      <c r="AD3559" s="1">
        <v>44105</v>
      </c>
      <c r="AE3559" t="s">
        <v>61</v>
      </c>
      <c r="AF3559" t="s">
        <v>88</v>
      </c>
      <c r="AG3559" t="str">
        <f t="shared" si="223"/>
        <v>Include</v>
      </c>
      <c r="AH3559">
        <f t="shared" si="220"/>
        <v>0</v>
      </c>
      <c r="AI3559">
        <f t="shared" si="221"/>
        <v>1</v>
      </c>
      <c r="AJ3559">
        <f t="shared" si="222"/>
        <v>0</v>
      </c>
      <c r="AK3559" s="15">
        <f>1</f>
        <v>1</v>
      </c>
    </row>
    <row r="3560" spans="1:37" x14ac:dyDescent="0.3">
      <c r="A3560" t="s">
        <v>7707</v>
      </c>
      <c r="B3560" s="1">
        <v>44117</v>
      </c>
      <c r="C3560" s="1">
        <v>44117</v>
      </c>
      <c r="D3560" t="s">
        <v>7708</v>
      </c>
      <c r="E3560" t="s">
        <v>1502</v>
      </c>
      <c r="F3560">
        <v>35</v>
      </c>
      <c r="G3560">
        <v>35</v>
      </c>
      <c r="H3560" t="s">
        <v>35</v>
      </c>
      <c r="I3560" t="s">
        <v>35</v>
      </c>
      <c r="J3560" t="s">
        <v>36</v>
      </c>
      <c r="K3560" t="s">
        <v>73</v>
      </c>
      <c r="L3560" t="s">
        <v>74</v>
      </c>
      <c r="M3560" t="s">
        <v>261</v>
      </c>
      <c r="N3560">
        <v>7</v>
      </c>
      <c r="O3560">
        <v>7</v>
      </c>
      <c r="P3560">
        <v>42976.47</v>
      </c>
      <c r="Q3560" s="2">
        <v>0.32</v>
      </c>
      <c r="R3560">
        <v>173058.34</v>
      </c>
      <c r="S3560">
        <v>20091.830000000002</v>
      </c>
      <c r="T3560" s="3">
        <v>0.11600000000000001</v>
      </c>
      <c r="U3560">
        <v>60.6</v>
      </c>
      <c r="V3560" t="s">
        <v>52</v>
      </c>
      <c r="W3560">
        <v>1</v>
      </c>
      <c r="X3560" t="b">
        <v>0</v>
      </c>
      <c r="Y3560" t="s">
        <v>60</v>
      </c>
      <c r="Z3560" t="s">
        <v>60</v>
      </c>
      <c r="AA3560">
        <v>2</v>
      </c>
      <c r="AB3560">
        <v>2</v>
      </c>
      <c r="AC3560">
        <v>2020</v>
      </c>
      <c r="AD3560" s="1">
        <v>44105</v>
      </c>
      <c r="AE3560" t="s">
        <v>87</v>
      </c>
      <c r="AF3560" t="s">
        <v>62</v>
      </c>
      <c r="AG3560" t="str">
        <f t="shared" si="223"/>
        <v>Include</v>
      </c>
      <c r="AH3560">
        <f t="shared" si="220"/>
        <v>0</v>
      </c>
      <c r="AI3560">
        <f t="shared" si="221"/>
        <v>1</v>
      </c>
      <c r="AJ3560">
        <f t="shared" si="222"/>
        <v>0</v>
      </c>
      <c r="AK3560" s="15">
        <f>1</f>
        <v>1</v>
      </c>
    </row>
    <row r="3561" spans="1:37" x14ac:dyDescent="0.3">
      <c r="A3561" t="s">
        <v>7709</v>
      </c>
      <c r="B3561" s="1">
        <v>44117</v>
      </c>
      <c r="C3561" s="1">
        <v>44117</v>
      </c>
      <c r="D3561" t="s">
        <v>7710</v>
      </c>
      <c r="E3561" t="s">
        <v>493</v>
      </c>
      <c r="F3561">
        <v>26</v>
      </c>
      <c r="G3561">
        <v>26</v>
      </c>
      <c r="H3561" t="s">
        <v>47</v>
      </c>
      <c r="I3561" t="s">
        <v>47</v>
      </c>
      <c r="J3561" t="s">
        <v>116</v>
      </c>
      <c r="K3561" t="s">
        <v>150</v>
      </c>
      <c r="L3561" t="s">
        <v>111</v>
      </c>
      <c r="M3561" t="s">
        <v>123</v>
      </c>
      <c r="N3561">
        <v>10</v>
      </c>
      <c r="O3561">
        <v>10</v>
      </c>
      <c r="P3561">
        <v>2882</v>
      </c>
      <c r="Q3561" s="2">
        <v>0.03</v>
      </c>
      <c r="R3561">
        <v>25085.42</v>
      </c>
      <c r="S3561">
        <v>5947.27</v>
      </c>
      <c r="T3561" s="3">
        <v>0.23699999999999999</v>
      </c>
      <c r="U3561">
        <v>58.31</v>
      </c>
      <c r="V3561" t="s">
        <v>40</v>
      </c>
      <c r="W3561">
        <v>5</v>
      </c>
      <c r="X3561" t="b">
        <v>0</v>
      </c>
      <c r="Y3561" t="s">
        <v>60</v>
      </c>
      <c r="Z3561" t="s">
        <v>60</v>
      </c>
      <c r="AA3561">
        <v>9</v>
      </c>
      <c r="AB3561">
        <v>9</v>
      </c>
      <c r="AC3561">
        <v>2020</v>
      </c>
      <c r="AD3561" s="1">
        <v>44105</v>
      </c>
      <c r="AE3561" t="s">
        <v>87</v>
      </c>
      <c r="AF3561" t="s">
        <v>69</v>
      </c>
      <c r="AG3561" t="str">
        <f t="shared" si="223"/>
        <v>Include</v>
      </c>
      <c r="AH3561">
        <f t="shared" si="220"/>
        <v>0</v>
      </c>
      <c r="AI3561">
        <f t="shared" si="221"/>
        <v>1</v>
      </c>
      <c r="AJ3561">
        <f t="shared" si="222"/>
        <v>0</v>
      </c>
      <c r="AK3561" s="15">
        <f>1</f>
        <v>1</v>
      </c>
    </row>
    <row r="3562" spans="1:37" x14ac:dyDescent="0.3">
      <c r="A3562" t="s">
        <v>7711</v>
      </c>
      <c r="B3562" s="1">
        <v>44117</v>
      </c>
      <c r="C3562" s="1">
        <v>44117</v>
      </c>
      <c r="D3562" t="s">
        <v>7712</v>
      </c>
      <c r="E3562" t="s">
        <v>665</v>
      </c>
      <c r="F3562">
        <v>13</v>
      </c>
      <c r="G3562">
        <v>13</v>
      </c>
      <c r="H3562" t="s">
        <v>47</v>
      </c>
      <c r="I3562" t="s">
        <v>47</v>
      </c>
      <c r="J3562" t="s">
        <v>116</v>
      </c>
      <c r="K3562" t="s">
        <v>150</v>
      </c>
      <c r="L3562" t="s">
        <v>97</v>
      </c>
      <c r="M3562" t="s">
        <v>361</v>
      </c>
      <c r="N3562">
        <v>3</v>
      </c>
      <c r="O3562">
        <v>3</v>
      </c>
      <c r="P3562">
        <v>785.45</v>
      </c>
      <c r="Q3562" s="2">
        <v>0.12</v>
      </c>
      <c r="R3562">
        <v>1714.83</v>
      </c>
      <c r="S3562">
        <v>820.64</v>
      </c>
      <c r="T3562" s="3">
        <v>0.47899999999999998</v>
      </c>
      <c r="U3562">
        <v>65.349999999999994</v>
      </c>
      <c r="V3562" t="s">
        <v>76</v>
      </c>
      <c r="W3562">
        <v>2</v>
      </c>
      <c r="X3562" t="b">
        <v>1</v>
      </c>
      <c r="Y3562" t="s">
        <v>41</v>
      </c>
      <c r="Z3562" t="s">
        <v>41</v>
      </c>
      <c r="AA3562">
        <v>1</v>
      </c>
      <c r="AB3562">
        <v>1</v>
      </c>
      <c r="AC3562">
        <v>2020</v>
      </c>
      <c r="AD3562" s="1">
        <v>44105</v>
      </c>
      <c r="AE3562" t="s">
        <v>42</v>
      </c>
      <c r="AF3562" t="s">
        <v>88</v>
      </c>
      <c r="AG3562" t="str">
        <f t="shared" si="223"/>
        <v>Include</v>
      </c>
      <c r="AH3562">
        <f t="shared" si="220"/>
        <v>1</v>
      </c>
      <c r="AI3562">
        <f t="shared" si="221"/>
        <v>1</v>
      </c>
      <c r="AJ3562">
        <f t="shared" si="222"/>
        <v>0</v>
      </c>
      <c r="AK3562" s="15">
        <f>1</f>
        <v>1</v>
      </c>
    </row>
    <row r="3563" spans="1:37" x14ac:dyDescent="0.3">
      <c r="A3563" t="s">
        <v>7713</v>
      </c>
      <c r="B3563" s="1">
        <v>44116</v>
      </c>
      <c r="C3563" s="1">
        <v>44116</v>
      </c>
      <c r="D3563" t="s">
        <v>7714</v>
      </c>
      <c r="E3563" t="s">
        <v>1666</v>
      </c>
      <c r="F3563">
        <v>37</v>
      </c>
      <c r="G3563">
        <v>37</v>
      </c>
      <c r="H3563" t="s">
        <v>81</v>
      </c>
      <c r="I3563" t="s">
        <v>81</v>
      </c>
      <c r="J3563" t="s">
        <v>57</v>
      </c>
      <c r="K3563" t="s">
        <v>58</v>
      </c>
      <c r="L3563" t="s">
        <v>74</v>
      </c>
      <c r="M3563" t="s">
        <v>127</v>
      </c>
      <c r="N3563">
        <v>10</v>
      </c>
      <c r="O3563">
        <v>10</v>
      </c>
      <c r="P3563">
        <v>23990.02</v>
      </c>
      <c r="Q3563" s="2">
        <v>0.11</v>
      </c>
      <c r="R3563">
        <v>188453.46</v>
      </c>
      <c r="S3563">
        <v>26897.47</v>
      </c>
      <c r="T3563" s="3">
        <v>0.14299999999999999</v>
      </c>
      <c r="U3563">
        <v>73.319999999999993</v>
      </c>
      <c r="V3563" t="s">
        <v>52</v>
      </c>
      <c r="W3563">
        <v>4</v>
      </c>
      <c r="X3563" t="b">
        <v>0</v>
      </c>
      <c r="Y3563" t="s">
        <v>382</v>
      </c>
      <c r="Z3563" t="s">
        <v>60</v>
      </c>
      <c r="AA3563">
        <v>8</v>
      </c>
      <c r="AB3563">
        <v>8</v>
      </c>
      <c r="AC3563">
        <v>2020</v>
      </c>
      <c r="AD3563" s="1">
        <v>44105</v>
      </c>
      <c r="AE3563" t="s">
        <v>61</v>
      </c>
      <c r="AF3563" t="s">
        <v>88</v>
      </c>
      <c r="AG3563" t="str">
        <f t="shared" si="223"/>
        <v>Include</v>
      </c>
      <c r="AH3563">
        <f t="shared" si="220"/>
        <v>0</v>
      </c>
      <c r="AI3563">
        <f t="shared" si="221"/>
        <v>1</v>
      </c>
      <c r="AJ3563">
        <f t="shared" si="222"/>
        <v>0</v>
      </c>
      <c r="AK3563" s="15">
        <f>1</f>
        <v>1</v>
      </c>
    </row>
    <row r="3564" spans="1:37" x14ac:dyDescent="0.3">
      <c r="A3564" t="s">
        <v>7715</v>
      </c>
      <c r="B3564" s="1">
        <v>44116</v>
      </c>
      <c r="C3564" s="1">
        <v>44116</v>
      </c>
      <c r="D3564" t="s">
        <v>7716</v>
      </c>
      <c r="E3564" t="s">
        <v>56</v>
      </c>
      <c r="F3564">
        <v>29</v>
      </c>
      <c r="G3564">
        <v>29</v>
      </c>
      <c r="H3564" t="s">
        <v>47</v>
      </c>
      <c r="I3564" t="s">
        <v>47</v>
      </c>
      <c r="J3564" t="s">
        <v>48</v>
      </c>
      <c r="K3564" t="s">
        <v>230</v>
      </c>
      <c r="L3564" t="s">
        <v>140</v>
      </c>
      <c r="M3564" t="s">
        <v>190</v>
      </c>
      <c r="N3564">
        <v>9</v>
      </c>
      <c r="O3564">
        <v>9</v>
      </c>
      <c r="P3564">
        <v>3720.46</v>
      </c>
      <c r="Q3564" s="2">
        <v>0.2</v>
      </c>
      <c r="R3564">
        <v>25352.89</v>
      </c>
      <c r="S3564">
        <v>8663.42</v>
      </c>
      <c r="T3564" s="3">
        <v>0.34200000000000003</v>
      </c>
      <c r="U3564">
        <v>69.62</v>
      </c>
      <c r="V3564" t="s">
        <v>40</v>
      </c>
      <c r="W3564">
        <v>3</v>
      </c>
      <c r="X3564" t="b">
        <v>0</v>
      </c>
      <c r="Y3564" t="s">
        <v>60</v>
      </c>
      <c r="Z3564" t="s">
        <v>60</v>
      </c>
      <c r="AA3564">
        <v>10</v>
      </c>
      <c r="AB3564">
        <v>10</v>
      </c>
      <c r="AC3564">
        <v>2020</v>
      </c>
      <c r="AD3564" s="1">
        <v>44105</v>
      </c>
      <c r="AE3564" t="s">
        <v>87</v>
      </c>
      <c r="AF3564" t="s">
        <v>88</v>
      </c>
      <c r="AG3564" t="str">
        <f t="shared" si="223"/>
        <v>Include</v>
      </c>
      <c r="AH3564">
        <f t="shared" si="220"/>
        <v>0</v>
      </c>
      <c r="AI3564">
        <f t="shared" si="221"/>
        <v>1</v>
      </c>
      <c r="AJ3564">
        <f t="shared" si="222"/>
        <v>0</v>
      </c>
      <c r="AK3564" s="15">
        <f>1</f>
        <v>1</v>
      </c>
    </row>
    <row r="3565" spans="1:37" x14ac:dyDescent="0.3">
      <c r="A3565" t="s">
        <v>7717</v>
      </c>
      <c r="B3565" s="1">
        <v>44116</v>
      </c>
      <c r="C3565" s="1">
        <v>44116</v>
      </c>
      <c r="D3565" t="s">
        <v>7718</v>
      </c>
      <c r="E3565" t="s">
        <v>1868</v>
      </c>
      <c r="F3565">
        <v>41</v>
      </c>
      <c r="G3565">
        <v>41</v>
      </c>
      <c r="H3565" t="s">
        <v>340</v>
      </c>
      <c r="I3565" t="s">
        <v>35</v>
      </c>
      <c r="J3565" t="s">
        <v>82</v>
      </c>
      <c r="K3565" t="s">
        <v>131</v>
      </c>
      <c r="L3565" t="s">
        <v>84</v>
      </c>
      <c r="M3565" t="s">
        <v>490</v>
      </c>
      <c r="N3565">
        <v>3</v>
      </c>
      <c r="O3565">
        <v>3</v>
      </c>
      <c r="P3565">
        <v>482.62</v>
      </c>
      <c r="Q3565" s="2">
        <v>0.01</v>
      </c>
      <c r="R3565">
        <v>1337.09</v>
      </c>
      <c r="S3565">
        <v>63.09</v>
      </c>
      <c r="T3565" s="3">
        <v>4.7E-2</v>
      </c>
      <c r="U3565">
        <v>47.14</v>
      </c>
      <c r="V3565" t="s">
        <v>99</v>
      </c>
      <c r="W3565">
        <v>5</v>
      </c>
      <c r="X3565" t="b">
        <v>0</v>
      </c>
      <c r="Y3565" t="s">
        <v>60</v>
      </c>
      <c r="Z3565" t="s">
        <v>60</v>
      </c>
      <c r="AC3565">
        <v>2020</v>
      </c>
      <c r="AD3565" s="1">
        <v>44105</v>
      </c>
      <c r="AE3565" t="s">
        <v>61</v>
      </c>
      <c r="AF3565" t="s">
        <v>69</v>
      </c>
      <c r="AG3565" t="str">
        <f t="shared" si="223"/>
        <v>Include</v>
      </c>
      <c r="AH3565">
        <f t="shared" si="220"/>
        <v>0</v>
      </c>
      <c r="AI3565">
        <f t="shared" si="221"/>
        <v>1</v>
      </c>
      <c r="AJ3565">
        <f t="shared" si="222"/>
        <v>0</v>
      </c>
      <c r="AK3565" s="15">
        <f>1</f>
        <v>1</v>
      </c>
    </row>
    <row r="3566" spans="1:37" x14ac:dyDescent="0.3">
      <c r="A3566" t="s">
        <v>7719</v>
      </c>
      <c r="B3566" s="1">
        <v>44115</v>
      </c>
      <c r="C3566" s="1">
        <v>44115</v>
      </c>
      <c r="D3566" t="s">
        <v>7720</v>
      </c>
      <c r="E3566" t="s">
        <v>310</v>
      </c>
      <c r="F3566">
        <v>22</v>
      </c>
      <c r="G3566">
        <v>22</v>
      </c>
      <c r="H3566" t="s">
        <v>81</v>
      </c>
      <c r="I3566" t="s">
        <v>81</v>
      </c>
      <c r="J3566" t="s">
        <v>82</v>
      </c>
      <c r="K3566" t="s">
        <v>122</v>
      </c>
      <c r="L3566" t="s">
        <v>50</v>
      </c>
      <c r="M3566" t="s">
        <v>251</v>
      </c>
      <c r="N3566">
        <v>7</v>
      </c>
      <c r="O3566">
        <v>7</v>
      </c>
      <c r="P3566">
        <v>34455.919999999998</v>
      </c>
      <c r="Q3566" s="2">
        <v>0.28000000000000003</v>
      </c>
      <c r="R3566">
        <v>149044.85999999999</v>
      </c>
      <c r="S3566">
        <v>39164.43</v>
      </c>
      <c r="T3566" s="3">
        <v>0.26300000000000001</v>
      </c>
      <c r="U3566">
        <v>54.2</v>
      </c>
      <c r="V3566" t="s">
        <v>132</v>
      </c>
      <c r="W3566">
        <v>3</v>
      </c>
      <c r="X3566" t="b">
        <v>0</v>
      </c>
      <c r="Y3566" t="s">
        <v>60</v>
      </c>
      <c r="Z3566" t="s">
        <v>60</v>
      </c>
      <c r="AA3566">
        <v>7</v>
      </c>
      <c r="AB3566">
        <v>7</v>
      </c>
      <c r="AC3566">
        <v>2020</v>
      </c>
      <c r="AD3566" s="1">
        <v>44105</v>
      </c>
      <c r="AE3566" t="s">
        <v>53</v>
      </c>
      <c r="AF3566" t="s">
        <v>43</v>
      </c>
      <c r="AG3566" t="str">
        <f t="shared" si="223"/>
        <v>Include</v>
      </c>
      <c r="AH3566">
        <f t="shared" si="220"/>
        <v>0</v>
      </c>
      <c r="AI3566">
        <f t="shared" si="221"/>
        <v>1</v>
      </c>
      <c r="AJ3566">
        <f t="shared" si="222"/>
        <v>0</v>
      </c>
      <c r="AK3566" s="15">
        <f>1</f>
        <v>1</v>
      </c>
    </row>
    <row r="3567" spans="1:37" x14ac:dyDescent="0.3">
      <c r="A3567" t="s">
        <v>7721</v>
      </c>
      <c r="B3567" s="1">
        <v>44115</v>
      </c>
      <c r="C3567" s="1">
        <v>44115</v>
      </c>
      <c r="D3567" t="s">
        <v>7722</v>
      </c>
      <c r="E3567" t="s">
        <v>2542</v>
      </c>
      <c r="F3567">
        <v>15</v>
      </c>
      <c r="G3567">
        <v>15</v>
      </c>
      <c r="H3567" t="s">
        <v>35</v>
      </c>
      <c r="I3567" t="s">
        <v>35</v>
      </c>
      <c r="J3567" t="s">
        <v>116</v>
      </c>
      <c r="K3567" t="s">
        <v>260</v>
      </c>
      <c r="L3567" t="s">
        <v>38</v>
      </c>
      <c r="M3567" t="s">
        <v>181</v>
      </c>
      <c r="N3567">
        <v>5</v>
      </c>
      <c r="O3567">
        <v>5</v>
      </c>
      <c r="P3567">
        <v>453.47</v>
      </c>
      <c r="Q3567" s="2">
        <v>0.26</v>
      </c>
      <c r="R3567">
        <v>1615.85</v>
      </c>
      <c r="S3567">
        <v>704.58</v>
      </c>
      <c r="T3567" s="3">
        <v>0.436</v>
      </c>
      <c r="U3567">
        <v>30.43</v>
      </c>
      <c r="V3567" t="s">
        <v>99</v>
      </c>
      <c r="W3567">
        <v>1</v>
      </c>
      <c r="X3567" t="b">
        <v>0</v>
      </c>
      <c r="Y3567" t="s">
        <v>60</v>
      </c>
      <c r="Z3567" t="s">
        <v>60</v>
      </c>
      <c r="AA3567">
        <v>6</v>
      </c>
      <c r="AB3567">
        <v>6</v>
      </c>
      <c r="AC3567">
        <v>2020</v>
      </c>
      <c r="AD3567" s="1">
        <v>44105</v>
      </c>
      <c r="AE3567" t="s">
        <v>42</v>
      </c>
      <c r="AF3567" t="s">
        <v>43</v>
      </c>
      <c r="AG3567" t="str">
        <f t="shared" si="223"/>
        <v>Include</v>
      </c>
      <c r="AH3567">
        <f t="shared" si="220"/>
        <v>0</v>
      </c>
      <c r="AI3567">
        <f t="shared" si="221"/>
        <v>1</v>
      </c>
      <c r="AJ3567">
        <f t="shared" si="222"/>
        <v>0</v>
      </c>
      <c r="AK3567" s="15">
        <f>1</f>
        <v>1</v>
      </c>
    </row>
    <row r="3568" spans="1:37" x14ac:dyDescent="0.3">
      <c r="A3568" t="s">
        <v>7723</v>
      </c>
      <c r="B3568" s="1">
        <v>44115</v>
      </c>
      <c r="C3568" s="1">
        <v>44115</v>
      </c>
      <c r="D3568" t="s">
        <v>7724</v>
      </c>
      <c r="E3568" t="s">
        <v>1217</v>
      </c>
      <c r="F3568">
        <v>44</v>
      </c>
      <c r="G3568">
        <v>44</v>
      </c>
      <c r="H3568" t="s">
        <v>35</v>
      </c>
      <c r="I3568" t="s">
        <v>35</v>
      </c>
      <c r="J3568" t="s">
        <v>57</v>
      </c>
      <c r="K3568" t="s">
        <v>205</v>
      </c>
      <c r="L3568" t="s">
        <v>84</v>
      </c>
      <c r="M3568" t="s">
        <v>267</v>
      </c>
      <c r="N3568">
        <v>4</v>
      </c>
      <c r="O3568">
        <v>4</v>
      </c>
      <c r="P3568">
        <v>311.10000000000002</v>
      </c>
      <c r="Q3568" s="2">
        <v>0.01</v>
      </c>
      <c r="R3568">
        <v>1035.45</v>
      </c>
      <c r="S3568">
        <v>92.22</v>
      </c>
      <c r="T3568" s="3">
        <v>8.8999999999999996E-2</v>
      </c>
      <c r="U3568">
        <v>75.239999999999995</v>
      </c>
      <c r="V3568" t="s">
        <v>76</v>
      </c>
      <c r="W3568">
        <v>2</v>
      </c>
      <c r="X3568" t="b">
        <v>0</v>
      </c>
      <c r="Y3568" t="s">
        <v>60</v>
      </c>
      <c r="Z3568" t="s">
        <v>60</v>
      </c>
      <c r="AA3568">
        <v>1</v>
      </c>
      <c r="AB3568">
        <v>1</v>
      </c>
      <c r="AC3568">
        <v>2020</v>
      </c>
      <c r="AD3568" s="1">
        <v>44105</v>
      </c>
      <c r="AE3568" t="s">
        <v>61</v>
      </c>
      <c r="AF3568" t="s">
        <v>69</v>
      </c>
      <c r="AG3568" t="str">
        <f t="shared" si="223"/>
        <v>Include</v>
      </c>
      <c r="AH3568">
        <f t="shared" si="220"/>
        <v>0</v>
      </c>
      <c r="AI3568">
        <f t="shared" si="221"/>
        <v>1</v>
      </c>
      <c r="AJ3568">
        <f t="shared" si="222"/>
        <v>0</v>
      </c>
      <c r="AK3568" s="15">
        <f>1</f>
        <v>1</v>
      </c>
    </row>
    <row r="3569" spans="1:37" x14ac:dyDescent="0.3">
      <c r="A3569" t="s">
        <v>7725</v>
      </c>
      <c r="B3569" s="1">
        <v>44115</v>
      </c>
      <c r="C3569" s="1">
        <v>44115</v>
      </c>
      <c r="D3569" t="s">
        <v>7726</v>
      </c>
      <c r="E3569" t="s">
        <v>828</v>
      </c>
      <c r="F3569">
        <v>10</v>
      </c>
      <c r="G3569">
        <v>10</v>
      </c>
      <c r="H3569" t="s">
        <v>81</v>
      </c>
      <c r="I3569" t="s">
        <v>81</v>
      </c>
      <c r="J3569" t="s">
        <v>116</v>
      </c>
      <c r="K3569" t="s">
        <v>150</v>
      </c>
      <c r="L3569" t="s">
        <v>97</v>
      </c>
      <c r="M3569" t="s">
        <v>361</v>
      </c>
      <c r="N3569">
        <v>1</v>
      </c>
      <c r="O3569">
        <v>1</v>
      </c>
      <c r="P3569">
        <v>1078.0999999999999</v>
      </c>
      <c r="Q3569" s="2">
        <v>0.04</v>
      </c>
      <c r="R3569">
        <v>862.77</v>
      </c>
      <c r="S3569">
        <v>356.63</v>
      </c>
      <c r="T3569" s="3">
        <v>0.41299999999999998</v>
      </c>
      <c r="U3569">
        <v>30.25</v>
      </c>
      <c r="V3569" t="s">
        <v>76</v>
      </c>
      <c r="W3569">
        <v>4</v>
      </c>
      <c r="X3569" t="b">
        <v>0</v>
      </c>
      <c r="Y3569" t="s">
        <v>60</v>
      </c>
      <c r="Z3569" t="s">
        <v>60</v>
      </c>
      <c r="AA3569">
        <v>6</v>
      </c>
      <c r="AB3569">
        <v>6</v>
      </c>
      <c r="AC3569">
        <v>2020</v>
      </c>
      <c r="AD3569" s="1">
        <v>44105</v>
      </c>
      <c r="AE3569" t="s">
        <v>42</v>
      </c>
      <c r="AF3569" t="s">
        <v>69</v>
      </c>
      <c r="AG3569" t="str">
        <f t="shared" si="223"/>
        <v>Include</v>
      </c>
      <c r="AH3569">
        <f t="shared" si="220"/>
        <v>0</v>
      </c>
      <c r="AI3569">
        <f t="shared" si="221"/>
        <v>1</v>
      </c>
      <c r="AJ3569">
        <f t="shared" si="222"/>
        <v>0</v>
      </c>
      <c r="AK3569" s="15">
        <f>1</f>
        <v>1</v>
      </c>
    </row>
    <row r="3570" spans="1:37" x14ac:dyDescent="0.3">
      <c r="A3570" t="s">
        <v>7727</v>
      </c>
      <c r="B3570" s="1">
        <v>44114</v>
      </c>
      <c r="C3570" s="1">
        <v>44114</v>
      </c>
      <c r="D3570" t="s">
        <v>7728</v>
      </c>
      <c r="E3570" t="s">
        <v>588</v>
      </c>
      <c r="F3570">
        <v>60</v>
      </c>
      <c r="G3570">
        <v>60</v>
      </c>
      <c r="H3570" t="s">
        <v>35</v>
      </c>
      <c r="I3570" t="s">
        <v>35</v>
      </c>
      <c r="J3570" t="s">
        <v>36</v>
      </c>
      <c r="K3570" t="s">
        <v>106</v>
      </c>
      <c r="L3570" t="s">
        <v>97</v>
      </c>
      <c r="M3570" t="s">
        <v>98</v>
      </c>
      <c r="N3570">
        <v>4</v>
      </c>
      <c r="O3570">
        <v>4</v>
      </c>
      <c r="P3570">
        <v>902.54</v>
      </c>
      <c r="Q3570" s="2">
        <v>0.33</v>
      </c>
      <c r="R3570">
        <v>1938.35</v>
      </c>
      <c r="S3570">
        <v>751.4</v>
      </c>
      <c r="T3570" s="3">
        <v>0.38800000000000001</v>
      </c>
      <c r="U3570">
        <v>75.5</v>
      </c>
      <c r="V3570" t="s">
        <v>40</v>
      </c>
      <c r="W3570">
        <v>1</v>
      </c>
      <c r="X3570" t="b">
        <v>0</v>
      </c>
      <c r="Y3570" t="s">
        <v>60</v>
      </c>
      <c r="Z3570" t="s">
        <v>60</v>
      </c>
      <c r="AA3570">
        <v>2</v>
      </c>
      <c r="AB3570">
        <v>2</v>
      </c>
      <c r="AC3570">
        <v>2020</v>
      </c>
      <c r="AD3570" s="1">
        <v>44105</v>
      </c>
      <c r="AE3570" t="s">
        <v>101</v>
      </c>
      <c r="AF3570" t="s">
        <v>62</v>
      </c>
      <c r="AG3570" t="str">
        <f t="shared" si="223"/>
        <v>Include</v>
      </c>
      <c r="AH3570">
        <f t="shared" si="220"/>
        <v>0</v>
      </c>
      <c r="AI3570">
        <f t="shared" si="221"/>
        <v>1</v>
      </c>
      <c r="AJ3570">
        <f t="shared" si="222"/>
        <v>0</v>
      </c>
      <c r="AK3570" s="15">
        <f>1</f>
        <v>1</v>
      </c>
    </row>
    <row r="3571" spans="1:37" x14ac:dyDescent="0.3">
      <c r="A3571" t="s">
        <v>7729</v>
      </c>
      <c r="B3571" s="1">
        <v>44114</v>
      </c>
      <c r="C3571" s="1">
        <v>44114</v>
      </c>
      <c r="D3571" t="s">
        <v>7730</v>
      </c>
      <c r="E3571" t="s">
        <v>1894</v>
      </c>
      <c r="F3571">
        <v>25</v>
      </c>
      <c r="G3571">
        <v>25</v>
      </c>
      <c r="H3571" t="s">
        <v>81</v>
      </c>
      <c r="I3571" t="s">
        <v>81</v>
      </c>
      <c r="J3571" t="s">
        <v>116</v>
      </c>
      <c r="K3571" t="s">
        <v>117</v>
      </c>
      <c r="L3571" t="s">
        <v>50</v>
      </c>
      <c r="M3571" t="s">
        <v>325</v>
      </c>
      <c r="N3571">
        <v>1</v>
      </c>
      <c r="O3571">
        <v>1</v>
      </c>
      <c r="P3571">
        <v>23097.37</v>
      </c>
      <c r="Q3571" s="2">
        <v>0.34</v>
      </c>
      <c r="R3571">
        <v>12857.46</v>
      </c>
      <c r="S3571">
        <v>4344.32</v>
      </c>
      <c r="T3571" s="3">
        <v>0.33800000000000002</v>
      </c>
      <c r="U3571">
        <v>107.34</v>
      </c>
      <c r="V3571" t="s">
        <v>52</v>
      </c>
      <c r="W3571">
        <v>5</v>
      </c>
      <c r="X3571" t="b">
        <v>0</v>
      </c>
      <c r="Y3571" t="s">
        <v>60</v>
      </c>
      <c r="Z3571" t="s">
        <v>60</v>
      </c>
      <c r="AA3571">
        <v>2</v>
      </c>
      <c r="AB3571">
        <v>2</v>
      </c>
      <c r="AC3571">
        <v>2020</v>
      </c>
      <c r="AD3571" s="1">
        <v>44105</v>
      </c>
      <c r="AE3571" t="s">
        <v>53</v>
      </c>
      <c r="AF3571" t="s">
        <v>62</v>
      </c>
      <c r="AG3571" t="str">
        <f t="shared" si="223"/>
        <v>Include</v>
      </c>
      <c r="AH3571">
        <f t="shared" si="220"/>
        <v>0</v>
      </c>
      <c r="AI3571">
        <f t="shared" si="221"/>
        <v>1</v>
      </c>
      <c r="AJ3571">
        <f t="shared" si="222"/>
        <v>0</v>
      </c>
      <c r="AK3571" s="15">
        <f>1</f>
        <v>1</v>
      </c>
    </row>
    <row r="3572" spans="1:37" x14ac:dyDescent="0.3">
      <c r="A3572" t="s">
        <v>7731</v>
      </c>
      <c r="B3572" s="1">
        <v>44113</v>
      </c>
      <c r="C3572" s="1">
        <v>44113</v>
      </c>
      <c r="D3572" t="s">
        <v>7732</v>
      </c>
      <c r="E3572" t="s">
        <v>56</v>
      </c>
      <c r="F3572">
        <v>48</v>
      </c>
      <c r="G3572">
        <v>48</v>
      </c>
      <c r="H3572" t="s">
        <v>35</v>
      </c>
      <c r="I3572" t="s">
        <v>35</v>
      </c>
      <c r="J3572" t="s">
        <v>116</v>
      </c>
      <c r="K3572" t="s">
        <v>117</v>
      </c>
      <c r="L3572" t="s">
        <v>38</v>
      </c>
      <c r="M3572" t="s">
        <v>93</v>
      </c>
      <c r="N3572">
        <v>9</v>
      </c>
      <c r="O3572">
        <v>9</v>
      </c>
      <c r="P3572">
        <v>1406.56</v>
      </c>
      <c r="Q3572" s="2">
        <v>0.1</v>
      </c>
      <c r="R3572">
        <v>8925.0499999999993</v>
      </c>
      <c r="S3572">
        <v>3776.97</v>
      </c>
      <c r="T3572" s="3">
        <v>0.42299999999999999</v>
      </c>
      <c r="U3572">
        <v>39.94</v>
      </c>
      <c r="V3572" t="s">
        <v>52</v>
      </c>
      <c r="X3572" t="b">
        <v>0</v>
      </c>
      <c r="Y3572" t="s">
        <v>60</v>
      </c>
      <c r="Z3572" t="s">
        <v>60</v>
      </c>
      <c r="AA3572">
        <v>5</v>
      </c>
      <c r="AB3572">
        <v>5</v>
      </c>
      <c r="AC3572">
        <v>2020</v>
      </c>
      <c r="AD3572" s="1">
        <v>44105</v>
      </c>
      <c r="AE3572" t="s">
        <v>101</v>
      </c>
      <c r="AF3572" t="s">
        <v>69</v>
      </c>
      <c r="AG3572" t="str">
        <f t="shared" si="223"/>
        <v>Include</v>
      </c>
      <c r="AH3572">
        <f t="shared" si="220"/>
        <v>0</v>
      </c>
      <c r="AI3572">
        <f t="shared" si="221"/>
        <v>1</v>
      </c>
      <c r="AJ3572">
        <f t="shared" si="222"/>
        <v>0</v>
      </c>
      <c r="AK3572" s="15">
        <f>1</f>
        <v>1</v>
      </c>
    </row>
    <row r="3573" spans="1:37" x14ac:dyDescent="0.3">
      <c r="A3573" t="s">
        <v>7733</v>
      </c>
      <c r="B3573" s="1">
        <v>44113</v>
      </c>
      <c r="C3573" s="1">
        <v>44113</v>
      </c>
      <c r="D3573" t="s">
        <v>7028</v>
      </c>
      <c r="E3573" t="s">
        <v>1865</v>
      </c>
      <c r="F3573">
        <v>31</v>
      </c>
      <c r="G3573">
        <v>31</v>
      </c>
      <c r="H3573" t="s">
        <v>81</v>
      </c>
      <c r="I3573" t="s">
        <v>81</v>
      </c>
      <c r="J3573" t="s">
        <v>82</v>
      </c>
      <c r="K3573" t="s">
        <v>83</v>
      </c>
      <c r="L3573" t="s">
        <v>74</v>
      </c>
      <c r="M3573" t="s">
        <v>127</v>
      </c>
      <c r="P3573">
        <v>32547.29</v>
      </c>
      <c r="Q3573" s="2">
        <v>0.39</v>
      </c>
      <c r="R3573">
        <v>16855.55</v>
      </c>
      <c r="S3573">
        <v>1445.51</v>
      </c>
      <c r="T3573" s="3">
        <v>8.5999999999999993E-2</v>
      </c>
      <c r="U3573">
        <v>61.78</v>
      </c>
      <c r="V3573" t="s">
        <v>76</v>
      </c>
      <c r="W3573">
        <v>3</v>
      </c>
      <c r="X3573" t="b">
        <v>0</v>
      </c>
      <c r="Y3573" t="s">
        <v>60</v>
      </c>
      <c r="Z3573" t="s">
        <v>60</v>
      </c>
      <c r="AA3573">
        <v>10</v>
      </c>
      <c r="AB3573">
        <v>10</v>
      </c>
      <c r="AC3573">
        <v>2020</v>
      </c>
      <c r="AD3573" s="1">
        <v>44105</v>
      </c>
      <c r="AE3573" t="s">
        <v>87</v>
      </c>
      <c r="AF3573" t="s">
        <v>62</v>
      </c>
      <c r="AG3573" t="str">
        <f t="shared" si="223"/>
        <v>Include</v>
      </c>
      <c r="AH3573">
        <f t="shared" si="220"/>
        <v>0</v>
      </c>
      <c r="AI3573">
        <f t="shared" si="221"/>
        <v>1</v>
      </c>
      <c r="AJ3573">
        <f t="shared" si="222"/>
        <v>0</v>
      </c>
      <c r="AK3573" s="15">
        <f>1</f>
        <v>1</v>
      </c>
    </row>
    <row r="3574" spans="1:37" x14ac:dyDescent="0.3">
      <c r="A3574" t="s">
        <v>7734</v>
      </c>
      <c r="B3574" s="1">
        <v>44113</v>
      </c>
      <c r="C3574" s="1">
        <v>44113</v>
      </c>
      <c r="D3574" t="s">
        <v>7735</v>
      </c>
      <c r="E3574" t="s">
        <v>158</v>
      </c>
      <c r="F3574">
        <v>42</v>
      </c>
      <c r="G3574">
        <v>42</v>
      </c>
      <c r="H3574" t="s">
        <v>81</v>
      </c>
      <c r="I3574" t="s">
        <v>81</v>
      </c>
      <c r="J3574" t="s">
        <v>48</v>
      </c>
      <c r="K3574" t="s">
        <v>185</v>
      </c>
      <c r="L3574" t="s">
        <v>50</v>
      </c>
      <c r="M3574" t="s">
        <v>325</v>
      </c>
      <c r="N3574">
        <v>7</v>
      </c>
      <c r="O3574">
        <v>7</v>
      </c>
      <c r="P3574">
        <v>31760.09</v>
      </c>
      <c r="R3574">
        <v>198861.51</v>
      </c>
      <c r="S3574">
        <v>77339.31</v>
      </c>
      <c r="T3574" s="3">
        <v>0.38900000000000001</v>
      </c>
      <c r="U3574">
        <v>62.01</v>
      </c>
      <c r="V3574" t="s">
        <v>132</v>
      </c>
      <c r="W3574">
        <v>3</v>
      </c>
      <c r="X3574" t="b">
        <v>0</v>
      </c>
      <c r="Y3574" t="s">
        <v>60</v>
      </c>
      <c r="Z3574" t="s">
        <v>60</v>
      </c>
      <c r="AA3574">
        <v>3</v>
      </c>
      <c r="AB3574">
        <v>3</v>
      </c>
      <c r="AC3574">
        <v>2020</v>
      </c>
      <c r="AD3574" s="1">
        <v>44105</v>
      </c>
      <c r="AE3574" t="s">
        <v>61</v>
      </c>
      <c r="AF3574" t="s">
        <v>201</v>
      </c>
      <c r="AG3574" t="str">
        <f t="shared" si="223"/>
        <v>Include</v>
      </c>
      <c r="AH3574">
        <f t="shared" si="220"/>
        <v>0</v>
      </c>
      <c r="AI3574">
        <f t="shared" si="221"/>
        <v>1</v>
      </c>
      <c r="AJ3574">
        <f t="shared" si="222"/>
        <v>0</v>
      </c>
      <c r="AK3574" s="15">
        <f>1</f>
        <v>1</v>
      </c>
    </row>
    <row r="3575" spans="1:37" x14ac:dyDescent="0.3">
      <c r="A3575" t="s">
        <v>7736</v>
      </c>
      <c r="B3575" s="1">
        <v>44112</v>
      </c>
      <c r="C3575" s="1">
        <v>44112</v>
      </c>
      <c r="D3575" t="s">
        <v>7737</v>
      </c>
      <c r="E3575" t="s">
        <v>357</v>
      </c>
      <c r="F3575">
        <v>44</v>
      </c>
      <c r="G3575">
        <v>44</v>
      </c>
      <c r="H3575" t="s">
        <v>47</v>
      </c>
      <c r="I3575" t="s">
        <v>47</v>
      </c>
      <c r="J3575" t="s">
        <v>116</v>
      </c>
      <c r="K3575" t="s">
        <v>150</v>
      </c>
      <c r="L3575" t="s">
        <v>97</v>
      </c>
      <c r="M3575" t="s">
        <v>107</v>
      </c>
      <c r="N3575">
        <v>10</v>
      </c>
      <c r="O3575">
        <v>10</v>
      </c>
      <c r="P3575">
        <v>571.76</v>
      </c>
      <c r="Q3575" s="2">
        <v>0.34</v>
      </c>
      <c r="R3575">
        <v>2924.85</v>
      </c>
      <c r="S3575">
        <v>1315.18</v>
      </c>
      <c r="T3575" s="3">
        <v>0.45</v>
      </c>
      <c r="U3575">
        <v>66.48</v>
      </c>
      <c r="V3575" t="s">
        <v>68</v>
      </c>
      <c r="X3575" t="b">
        <v>0</v>
      </c>
      <c r="Y3575" t="s">
        <v>86</v>
      </c>
      <c r="Z3575" t="s">
        <v>86</v>
      </c>
      <c r="AA3575">
        <v>4</v>
      </c>
      <c r="AB3575">
        <v>4</v>
      </c>
      <c r="AC3575">
        <v>2020</v>
      </c>
      <c r="AD3575" s="1">
        <v>44105</v>
      </c>
      <c r="AE3575" t="s">
        <v>61</v>
      </c>
      <c r="AF3575" t="s">
        <v>62</v>
      </c>
      <c r="AG3575" t="str">
        <f t="shared" si="223"/>
        <v>Include</v>
      </c>
      <c r="AH3575">
        <f t="shared" si="220"/>
        <v>0</v>
      </c>
      <c r="AI3575">
        <f t="shared" si="221"/>
        <v>0</v>
      </c>
      <c r="AJ3575">
        <f t="shared" si="222"/>
        <v>0</v>
      </c>
      <c r="AK3575" s="15">
        <f>1</f>
        <v>1</v>
      </c>
    </row>
    <row r="3576" spans="1:37" x14ac:dyDescent="0.3">
      <c r="A3576" t="s">
        <v>7738</v>
      </c>
      <c r="B3576" s="1">
        <v>44111</v>
      </c>
      <c r="C3576" s="1">
        <v>44111</v>
      </c>
      <c r="D3576" t="s">
        <v>7739</v>
      </c>
      <c r="E3576" t="s">
        <v>324</v>
      </c>
      <c r="F3576">
        <v>38</v>
      </c>
      <c r="G3576">
        <v>38</v>
      </c>
      <c r="H3576" t="s">
        <v>81</v>
      </c>
      <c r="I3576" t="s">
        <v>81</v>
      </c>
      <c r="J3576" t="s">
        <v>36</v>
      </c>
      <c r="K3576" t="s">
        <v>37</v>
      </c>
      <c r="L3576" t="s">
        <v>84</v>
      </c>
      <c r="M3576" t="s">
        <v>267</v>
      </c>
      <c r="N3576">
        <v>4</v>
      </c>
      <c r="O3576">
        <v>4</v>
      </c>
      <c r="P3576">
        <v>372.01</v>
      </c>
      <c r="Q3576" s="2">
        <v>0.37</v>
      </c>
      <c r="R3576">
        <v>823.95</v>
      </c>
      <c r="S3576">
        <v>59.95</v>
      </c>
      <c r="T3576" s="3">
        <v>7.2999999999999995E-2</v>
      </c>
      <c r="U3576">
        <v>38.479999999999997</v>
      </c>
      <c r="V3576" t="s">
        <v>40</v>
      </c>
      <c r="W3576">
        <v>4</v>
      </c>
      <c r="X3576" t="b">
        <v>0</v>
      </c>
      <c r="Y3576" t="s">
        <v>86</v>
      </c>
      <c r="Z3576" t="s">
        <v>86</v>
      </c>
      <c r="AA3576">
        <v>8</v>
      </c>
      <c r="AB3576">
        <v>8</v>
      </c>
      <c r="AC3576">
        <v>2020</v>
      </c>
      <c r="AD3576" s="1">
        <v>44105</v>
      </c>
      <c r="AE3576" t="s">
        <v>61</v>
      </c>
      <c r="AF3576" t="s">
        <v>62</v>
      </c>
      <c r="AG3576" t="str">
        <f t="shared" si="223"/>
        <v>Include</v>
      </c>
      <c r="AH3576">
        <f t="shared" si="220"/>
        <v>0</v>
      </c>
      <c r="AI3576">
        <f t="shared" si="221"/>
        <v>0</v>
      </c>
      <c r="AJ3576">
        <f t="shared" si="222"/>
        <v>0</v>
      </c>
      <c r="AK3576" s="15">
        <f>1</f>
        <v>1</v>
      </c>
    </row>
    <row r="3577" spans="1:37" x14ac:dyDescent="0.3">
      <c r="A3577" t="s">
        <v>7740</v>
      </c>
      <c r="B3577" s="1">
        <v>44111</v>
      </c>
      <c r="C3577" s="1">
        <v>44111</v>
      </c>
      <c r="D3577" t="s">
        <v>7741</v>
      </c>
      <c r="E3577" t="s">
        <v>690</v>
      </c>
      <c r="F3577">
        <v>14</v>
      </c>
      <c r="G3577">
        <v>14</v>
      </c>
      <c r="H3577" t="s">
        <v>35</v>
      </c>
      <c r="I3577" t="s">
        <v>35</v>
      </c>
      <c r="J3577" t="s">
        <v>116</v>
      </c>
      <c r="K3577" t="s">
        <v>260</v>
      </c>
      <c r="L3577" t="s">
        <v>84</v>
      </c>
      <c r="M3577" t="s">
        <v>279</v>
      </c>
      <c r="N3577">
        <v>7</v>
      </c>
      <c r="O3577">
        <v>7</v>
      </c>
      <c r="P3577">
        <v>478.47</v>
      </c>
      <c r="Q3577" s="2">
        <v>0.19</v>
      </c>
      <c r="R3577">
        <v>2419.6999999999998</v>
      </c>
      <c r="S3577">
        <v>144.22</v>
      </c>
      <c r="T3577" s="3">
        <v>0.06</v>
      </c>
      <c r="U3577">
        <v>78.900000000000006</v>
      </c>
      <c r="V3577" t="s">
        <v>76</v>
      </c>
      <c r="X3577" t="b">
        <v>0</v>
      </c>
      <c r="Y3577" t="s">
        <v>60</v>
      </c>
      <c r="Z3577" t="s">
        <v>60</v>
      </c>
      <c r="AA3577">
        <v>8</v>
      </c>
      <c r="AB3577">
        <v>8</v>
      </c>
      <c r="AC3577">
        <v>2020</v>
      </c>
      <c r="AD3577" s="1">
        <v>44105</v>
      </c>
      <c r="AE3577" t="s">
        <v>42</v>
      </c>
      <c r="AF3577" t="s">
        <v>88</v>
      </c>
      <c r="AG3577" t="str">
        <f t="shared" si="223"/>
        <v>Include</v>
      </c>
      <c r="AH3577">
        <f t="shared" si="220"/>
        <v>0</v>
      </c>
      <c r="AI3577">
        <f t="shared" si="221"/>
        <v>1</v>
      </c>
      <c r="AJ3577">
        <f t="shared" si="222"/>
        <v>0</v>
      </c>
      <c r="AK3577" s="15">
        <f>1</f>
        <v>1</v>
      </c>
    </row>
    <row r="3578" spans="1:37" x14ac:dyDescent="0.3">
      <c r="A3578" t="s">
        <v>7742</v>
      </c>
      <c r="B3578" s="1">
        <v>44110</v>
      </c>
      <c r="C3578" s="1">
        <v>44110</v>
      </c>
      <c r="D3578" t="s">
        <v>7743</v>
      </c>
      <c r="E3578" t="s">
        <v>56</v>
      </c>
      <c r="F3578">
        <v>44</v>
      </c>
      <c r="G3578">
        <v>44</v>
      </c>
      <c r="H3578" t="s">
        <v>340</v>
      </c>
      <c r="I3578" t="s">
        <v>35</v>
      </c>
      <c r="J3578" t="s">
        <v>57</v>
      </c>
      <c r="K3578" t="s">
        <v>205</v>
      </c>
      <c r="L3578" t="s">
        <v>74</v>
      </c>
      <c r="M3578" t="s">
        <v>127</v>
      </c>
      <c r="N3578">
        <v>8</v>
      </c>
      <c r="O3578">
        <v>8</v>
      </c>
      <c r="P3578">
        <v>67654.44</v>
      </c>
      <c r="Q3578" s="2">
        <v>0.02</v>
      </c>
      <c r="R3578">
        <v>436216.85</v>
      </c>
      <c r="S3578">
        <v>54905.07</v>
      </c>
      <c r="T3578" s="3">
        <v>0.126</v>
      </c>
      <c r="U3578">
        <v>62.12</v>
      </c>
      <c r="V3578" t="s">
        <v>40</v>
      </c>
      <c r="W3578">
        <v>2</v>
      </c>
      <c r="X3578" t="b">
        <v>0</v>
      </c>
      <c r="Y3578" t="s">
        <v>86</v>
      </c>
      <c r="Z3578" t="s">
        <v>86</v>
      </c>
      <c r="AA3578">
        <v>6</v>
      </c>
      <c r="AB3578">
        <v>6</v>
      </c>
      <c r="AC3578">
        <v>2020</v>
      </c>
      <c r="AD3578" s="1">
        <v>44105</v>
      </c>
      <c r="AE3578" t="s">
        <v>61</v>
      </c>
      <c r="AF3578" t="s">
        <v>69</v>
      </c>
      <c r="AG3578" t="str">
        <f t="shared" si="223"/>
        <v>Include</v>
      </c>
      <c r="AH3578">
        <f t="shared" si="220"/>
        <v>0</v>
      </c>
      <c r="AI3578">
        <f t="shared" si="221"/>
        <v>0</v>
      </c>
      <c r="AJ3578">
        <f t="shared" si="222"/>
        <v>0</v>
      </c>
      <c r="AK3578" s="15">
        <f>1</f>
        <v>1</v>
      </c>
    </row>
    <row r="3579" spans="1:37" x14ac:dyDescent="0.3">
      <c r="A3579" t="s">
        <v>7744</v>
      </c>
      <c r="B3579" s="1">
        <v>44110</v>
      </c>
      <c r="C3579" s="1">
        <v>44110</v>
      </c>
      <c r="D3579" t="s">
        <v>7745</v>
      </c>
      <c r="E3579" t="s">
        <v>56</v>
      </c>
      <c r="F3579">
        <v>36</v>
      </c>
      <c r="G3579">
        <v>36</v>
      </c>
      <c r="H3579" t="s">
        <v>47</v>
      </c>
      <c r="I3579" t="s">
        <v>47</v>
      </c>
      <c r="J3579" t="s">
        <v>116</v>
      </c>
      <c r="K3579" t="s">
        <v>260</v>
      </c>
      <c r="L3579" t="s">
        <v>84</v>
      </c>
      <c r="M3579" t="s">
        <v>231</v>
      </c>
      <c r="N3579">
        <v>8</v>
      </c>
      <c r="O3579">
        <v>8</v>
      </c>
      <c r="P3579">
        <v>498.13</v>
      </c>
      <c r="Q3579" s="2">
        <v>0.2</v>
      </c>
      <c r="R3579">
        <v>2870.12</v>
      </c>
      <c r="S3579">
        <v>226.32</v>
      </c>
      <c r="T3579" s="3">
        <v>7.9000000000000001E-2</v>
      </c>
      <c r="U3579">
        <v>36.47</v>
      </c>
      <c r="V3579" t="s">
        <v>76</v>
      </c>
      <c r="W3579">
        <v>4</v>
      </c>
      <c r="X3579" t="b">
        <v>1</v>
      </c>
      <c r="Y3579" t="s">
        <v>41</v>
      </c>
      <c r="Z3579" t="s">
        <v>41</v>
      </c>
      <c r="AA3579">
        <v>6</v>
      </c>
      <c r="AB3579">
        <v>6</v>
      </c>
      <c r="AC3579">
        <v>2020</v>
      </c>
      <c r="AD3579" s="1">
        <v>44105</v>
      </c>
      <c r="AE3579" t="s">
        <v>61</v>
      </c>
      <c r="AF3579" t="s">
        <v>88</v>
      </c>
      <c r="AG3579" t="str">
        <f t="shared" si="223"/>
        <v>Include</v>
      </c>
      <c r="AH3579">
        <f t="shared" si="220"/>
        <v>1</v>
      </c>
      <c r="AI3579">
        <f t="shared" si="221"/>
        <v>1</v>
      </c>
      <c r="AJ3579">
        <f t="shared" si="222"/>
        <v>0</v>
      </c>
      <c r="AK3579" s="15">
        <f>1</f>
        <v>1</v>
      </c>
    </row>
    <row r="3580" spans="1:37" x14ac:dyDescent="0.3">
      <c r="A3580" t="s">
        <v>7746</v>
      </c>
      <c r="B3580" s="1">
        <v>44109</v>
      </c>
      <c r="C3580" s="1">
        <v>44109</v>
      </c>
      <c r="D3580" t="s">
        <v>7747</v>
      </c>
      <c r="E3580" t="s">
        <v>551</v>
      </c>
      <c r="F3580">
        <v>27</v>
      </c>
      <c r="G3580">
        <v>27</v>
      </c>
      <c r="H3580" t="s">
        <v>35</v>
      </c>
      <c r="I3580" t="s">
        <v>35</v>
      </c>
      <c r="J3580" t="s">
        <v>36</v>
      </c>
      <c r="K3580" t="s">
        <v>239</v>
      </c>
      <c r="L3580" t="s">
        <v>38</v>
      </c>
      <c r="M3580" t="s">
        <v>163</v>
      </c>
      <c r="N3580">
        <v>2</v>
      </c>
      <c r="O3580">
        <v>2</v>
      </c>
      <c r="P3580">
        <v>662.8</v>
      </c>
      <c r="Q3580" s="2">
        <v>0.3</v>
      </c>
      <c r="R3580">
        <v>887.58</v>
      </c>
      <c r="S3580">
        <v>508.29</v>
      </c>
      <c r="T3580" s="3">
        <v>0.57299999999999995</v>
      </c>
      <c r="U3580">
        <v>51.48</v>
      </c>
      <c r="V3580" t="s">
        <v>68</v>
      </c>
      <c r="W3580">
        <v>2</v>
      </c>
      <c r="X3580" t="b">
        <v>0</v>
      </c>
      <c r="Y3580" t="s">
        <v>60</v>
      </c>
      <c r="Z3580" t="s">
        <v>60</v>
      </c>
      <c r="AA3580">
        <v>10</v>
      </c>
      <c r="AB3580">
        <v>10</v>
      </c>
      <c r="AC3580">
        <v>2020</v>
      </c>
      <c r="AD3580" s="1">
        <v>44105</v>
      </c>
      <c r="AE3580" t="s">
        <v>87</v>
      </c>
      <c r="AF3580" t="s">
        <v>43</v>
      </c>
      <c r="AG3580" t="str">
        <f t="shared" si="223"/>
        <v>Include</v>
      </c>
      <c r="AH3580">
        <f t="shared" si="220"/>
        <v>0</v>
      </c>
      <c r="AI3580">
        <f t="shared" si="221"/>
        <v>1</v>
      </c>
      <c r="AJ3580">
        <f t="shared" si="222"/>
        <v>0</v>
      </c>
      <c r="AK3580" s="15">
        <f>1</f>
        <v>1</v>
      </c>
    </row>
    <row r="3581" spans="1:37" x14ac:dyDescent="0.3">
      <c r="A3581" t="s">
        <v>7748</v>
      </c>
      <c r="B3581" s="1">
        <v>44109</v>
      </c>
      <c r="C3581" s="1">
        <v>44109</v>
      </c>
      <c r="D3581" t="s">
        <v>7749</v>
      </c>
      <c r="E3581" t="s">
        <v>619</v>
      </c>
      <c r="F3581">
        <v>32</v>
      </c>
      <c r="G3581">
        <v>32</v>
      </c>
      <c r="H3581" t="s">
        <v>81</v>
      </c>
      <c r="I3581" t="s">
        <v>81</v>
      </c>
      <c r="J3581" t="s">
        <v>82</v>
      </c>
      <c r="K3581" t="s">
        <v>131</v>
      </c>
      <c r="L3581" t="s">
        <v>74</v>
      </c>
      <c r="M3581" t="s">
        <v>235</v>
      </c>
      <c r="N3581">
        <v>6</v>
      </c>
      <c r="O3581">
        <v>6</v>
      </c>
      <c r="P3581">
        <v>25397.18</v>
      </c>
      <c r="Q3581" s="2">
        <v>0.27</v>
      </c>
      <c r="R3581">
        <v>82799.59</v>
      </c>
      <c r="S3581">
        <v>14030.93</v>
      </c>
      <c r="T3581" s="3">
        <v>0.16900000000000001</v>
      </c>
      <c r="U3581">
        <v>71.52</v>
      </c>
      <c r="V3581" t="s">
        <v>68</v>
      </c>
      <c r="W3581">
        <v>4</v>
      </c>
      <c r="X3581" t="b">
        <v>0</v>
      </c>
      <c r="Y3581" t="s">
        <v>60</v>
      </c>
      <c r="Z3581" t="s">
        <v>60</v>
      </c>
      <c r="AA3581">
        <v>3</v>
      </c>
      <c r="AB3581">
        <v>3</v>
      </c>
      <c r="AC3581">
        <v>2020</v>
      </c>
      <c r="AD3581" s="1">
        <v>44105</v>
      </c>
      <c r="AE3581" t="s">
        <v>87</v>
      </c>
      <c r="AF3581" t="s">
        <v>43</v>
      </c>
      <c r="AG3581" t="str">
        <f t="shared" si="223"/>
        <v>Include</v>
      </c>
      <c r="AH3581">
        <f t="shared" si="220"/>
        <v>0</v>
      </c>
      <c r="AI3581">
        <f t="shared" si="221"/>
        <v>1</v>
      </c>
      <c r="AJ3581">
        <f t="shared" si="222"/>
        <v>0</v>
      </c>
      <c r="AK3581" s="15">
        <f>1</f>
        <v>1</v>
      </c>
    </row>
    <row r="3582" spans="1:37" x14ac:dyDescent="0.3">
      <c r="A3582" t="s">
        <v>7750</v>
      </c>
      <c r="B3582" s="1">
        <v>44108</v>
      </c>
      <c r="C3582" s="1">
        <v>44108</v>
      </c>
      <c r="D3582" t="s">
        <v>7751</v>
      </c>
      <c r="E3582" t="s">
        <v>324</v>
      </c>
      <c r="F3582">
        <v>36</v>
      </c>
      <c r="G3582">
        <v>36</v>
      </c>
      <c r="H3582" t="s">
        <v>340</v>
      </c>
      <c r="I3582" t="s">
        <v>35</v>
      </c>
      <c r="J3582" t="s">
        <v>116</v>
      </c>
      <c r="K3582" t="s">
        <v>260</v>
      </c>
      <c r="L3582" t="s">
        <v>50</v>
      </c>
      <c r="M3582" t="s">
        <v>325</v>
      </c>
      <c r="N3582">
        <v>5</v>
      </c>
      <c r="O3582">
        <v>5</v>
      </c>
      <c r="P3582">
        <v>11291.76</v>
      </c>
      <c r="Q3582" s="2">
        <v>0.4</v>
      </c>
      <c r="R3582">
        <v>21297.23</v>
      </c>
      <c r="S3582">
        <v>5332.78</v>
      </c>
      <c r="T3582" s="3">
        <v>0.25</v>
      </c>
      <c r="U3582">
        <v>40.67</v>
      </c>
      <c r="V3582" t="s">
        <v>68</v>
      </c>
      <c r="W3582">
        <v>4</v>
      </c>
      <c r="X3582" t="b">
        <v>0</v>
      </c>
      <c r="Y3582" t="s">
        <v>142</v>
      </c>
      <c r="Z3582" t="s">
        <v>142</v>
      </c>
      <c r="AC3582">
        <v>2020</v>
      </c>
      <c r="AD3582" s="1">
        <v>44105</v>
      </c>
      <c r="AE3582" t="s">
        <v>61</v>
      </c>
      <c r="AF3582" t="s">
        <v>62</v>
      </c>
      <c r="AG3582" t="str">
        <f t="shared" si="223"/>
        <v>Include</v>
      </c>
      <c r="AH3582">
        <f t="shared" si="220"/>
        <v>0</v>
      </c>
      <c r="AI3582">
        <f t="shared" si="221"/>
        <v>0</v>
      </c>
      <c r="AJ3582">
        <f t="shared" si="222"/>
        <v>0</v>
      </c>
      <c r="AK3582" s="15">
        <f>1</f>
        <v>1</v>
      </c>
    </row>
    <row r="3583" spans="1:37" x14ac:dyDescent="0.3">
      <c r="A3583" t="s">
        <v>7752</v>
      </c>
      <c r="B3583" s="1">
        <v>44108</v>
      </c>
      <c r="C3583" s="1">
        <v>44108</v>
      </c>
      <c r="D3583" t="s">
        <v>5224</v>
      </c>
      <c r="E3583" t="s">
        <v>1148</v>
      </c>
      <c r="F3583">
        <v>55</v>
      </c>
      <c r="G3583">
        <v>55</v>
      </c>
      <c r="H3583" t="s">
        <v>35</v>
      </c>
      <c r="I3583" t="s">
        <v>35</v>
      </c>
      <c r="J3583" t="s">
        <v>48</v>
      </c>
      <c r="K3583" t="s">
        <v>226</v>
      </c>
      <c r="L3583" t="s">
        <v>84</v>
      </c>
      <c r="M3583" t="s">
        <v>267</v>
      </c>
      <c r="N3583">
        <v>9</v>
      </c>
      <c r="O3583">
        <v>9</v>
      </c>
      <c r="P3583">
        <v>410.87</v>
      </c>
      <c r="Q3583" s="2">
        <v>0.09</v>
      </c>
      <c r="R3583">
        <v>3133.82</v>
      </c>
      <c r="S3583">
        <v>346.09</v>
      </c>
      <c r="T3583" s="3">
        <v>0.11</v>
      </c>
      <c r="U3583">
        <v>74.58</v>
      </c>
      <c r="V3583" t="s">
        <v>132</v>
      </c>
      <c r="W3583">
        <v>5</v>
      </c>
      <c r="X3583" t="b">
        <v>1</v>
      </c>
      <c r="Y3583" t="s">
        <v>41</v>
      </c>
      <c r="Z3583" t="s">
        <v>41</v>
      </c>
      <c r="AA3583">
        <v>6</v>
      </c>
      <c r="AB3583">
        <v>6</v>
      </c>
      <c r="AC3583">
        <v>2020</v>
      </c>
      <c r="AD3583" s="1">
        <v>44105</v>
      </c>
      <c r="AE3583" t="s">
        <v>101</v>
      </c>
      <c r="AF3583" t="s">
        <v>69</v>
      </c>
      <c r="AG3583" t="str">
        <f t="shared" si="223"/>
        <v>Include</v>
      </c>
      <c r="AH3583">
        <f t="shared" si="220"/>
        <v>1</v>
      </c>
      <c r="AI3583">
        <f t="shared" si="221"/>
        <v>1</v>
      </c>
      <c r="AJ3583">
        <f t="shared" si="222"/>
        <v>0</v>
      </c>
      <c r="AK3583" s="15">
        <f>1</f>
        <v>1</v>
      </c>
    </row>
    <row r="3584" spans="1:37" x14ac:dyDescent="0.3">
      <c r="A3584" t="s">
        <v>7753</v>
      </c>
      <c r="B3584" s="1">
        <v>44107</v>
      </c>
      <c r="C3584" s="1">
        <v>44107</v>
      </c>
      <c r="D3584" t="s">
        <v>7754</v>
      </c>
      <c r="E3584" t="s">
        <v>177</v>
      </c>
      <c r="F3584">
        <v>52</v>
      </c>
      <c r="G3584">
        <v>52</v>
      </c>
      <c r="H3584" t="s">
        <v>173</v>
      </c>
      <c r="I3584" t="s">
        <v>81</v>
      </c>
      <c r="J3584" t="s">
        <v>48</v>
      </c>
      <c r="K3584" t="s">
        <v>49</v>
      </c>
      <c r="L3584" t="s">
        <v>74</v>
      </c>
      <c r="M3584" t="s">
        <v>127</v>
      </c>
      <c r="N3584">
        <v>4</v>
      </c>
      <c r="O3584">
        <v>4</v>
      </c>
      <c r="P3584">
        <v>72305.61</v>
      </c>
      <c r="Q3584" s="2">
        <v>0.03</v>
      </c>
      <c r="R3584">
        <v>221219.87</v>
      </c>
      <c r="S3584">
        <v>28168.080000000002</v>
      </c>
      <c r="T3584" s="3">
        <v>0.127</v>
      </c>
      <c r="U3584">
        <v>54.29</v>
      </c>
      <c r="V3584" t="s">
        <v>132</v>
      </c>
      <c r="W3584">
        <v>4</v>
      </c>
      <c r="X3584" t="b">
        <v>1</v>
      </c>
      <c r="Y3584" t="s">
        <v>41</v>
      </c>
      <c r="Z3584" t="s">
        <v>41</v>
      </c>
      <c r="AA3584">
        <v>10</v>
      </c>
      <c r="AB3584">
        <v>10</v>
      </c>
      <c r="AC3584">
        <v>2020</v>
      </c>
      <c r="AD3584" s="1">
        <v>44105</v>
      </c>
      <c r="AE3584" t="s">
        <v>101</v>
      </c>
      <c r="AF3584" t="s">
        <v>69</v>
      </c>
      <c r="AG3584" t="str">
        <f t="shared" si="223"/>
        <v>Include</v>
      </c>
      <c r="AH3584">
        <f t="shared" si="220"/>
        <v>1</v>
      </c>
      <c r="AI3584">
        <f t="shared" si="221"/>
        <v>1</v>
      </c>
      <c r="AJ3584">
        <f t="shared" si="222"/>
        <v>0</v>
      </c>
      <c r="AK3584" s="15">
        <f>1</f>
        <v>1</v>
      </c>
    </row>
    <row r="3585" spans="1:37" x14ac:dyDescent="0.3">
      <c r="A3585" t="s">
        <v>7755</v>
      </c>
      <c r="B3585" s="1">
        <v>44107</v>
      </c>
      <c r="C3585" s="1">
        <v>44107</v>
      </c>
      <c r="D3585" t="s">
        <v>7756</v>
      </c>
      <c r="E3585" t="s">
        <v>1825</v>
      </c>
      <c r="F3585">
        <v>18</v>
      </c>
      <c r="G3585">
        <v>18</v>
      </c>
      <c r="H3585" t="s">
        <v>47</v>
      </c>
      <c r="I3585" t="s">
        <v>47</v>
      </c>
      <c r="J3585" t="s">
        <v>116</v>
      </c>
      <c r="K3585" t="s">
        <v>260</v>
      </c>
      <c r="L3585" t="s">
        <v>74</v>
      </c>
      <c r="M3585" t="s">
        <v>75</v>
      </c>
      <c r="N3585">
        <v>7</v>
      </c>
      <c r="O3585">
        <v>7</v>
      </c>
      <c r="P3585">
        <v>37436.559999999998</v>
      </c>
      <c r="Q3585" s="2">
        <v>0.37</v>
      </c>
      <c r="R3585">
        <v>134393.01</v>
      </c>
      <c r="S3585">
        <v>20949.87</v>
      </c>
      <c r="T3585" s="3">
        <v>0.156</v>
      </c>
      <c r="U3585">
        <v>52.14</v>
      </c>
      <c r="V3585" t="s">
        <v>76</v>
      </c>
      <c r="W3585">
        <v>2</v>
      </c>
      <c r="X3585" t="b">
        <v>0</v>
      </c>
      <c r="Y3585" t="s">
        <v>60</v>
      </c>
      <c r="Z3585" t="s">
        <v>60</v>
      </c>
      <c r="AA3585">
        <v>10</v>
      </c>
      <c r="AB3585">
        <v>10</v>
      </c>
      <c r="AC3585">
        <v>2020</v>
      </c>
      <c r="AD3585" s="1">
        <v>44105</v>
      </c>
      <c r="AE3585" t="s">
        <v>53</v>
      </c>
      <c r="AF3585" t="s">
        <v>62</v>
      </c>
      <c r="AG3585" t="str">
        <f t="shared" si="223"/>
        <v>Include</v>
      </c>
      <c r="AH3585">
        <f t="shared" si="220"/>
        <v>0</v>
      </c>
      <c r="AI3585">
        <f t="shared" si="221"/>
        <v>1</v>
      </c>
      <c r="AJ3585">
        <f t="shared" si="222"/>
        <v>0</v>
      </c>
      <c r="AK3585" s="15">
        <f>1</f>
        <v>1</v>
      </c>
    </row>
    <row r="3586" spans="1:37" x14ac:dyDescent="0.3">
      <c r="A3586" t="s">
        <v>7757</v>
      </c>
      <c r="B3586" s="1">
        <v>44107</v>
      </c>
      <c r="C3586" s="1">
        <v>44107</v>
      </c>
      <c r="D3586" t="s">
        <v>7758</v>
      </c>
      <c r="E3586" t="s">
        <v>2957</v>
      </c>
      <c r="F3586">
        <v>43</v>
      </c>
      <c r="G3586">
        <v>43</v>
      </c>
      <c r="H3586" t="s">
        <v>47</v>
      </c>
      <c r="I3586" t="s">
        <v>47</v>
      </c>
      <c r="J3586" t="s">
        <v>82</v>
      </c>
      <c r="K3586" t="s">
        <v>83</v>
      </c>
      <c r="L3586" t="s">
        <v>97</v>
      </c>
      <c r="M3586" t="s">
        <v>107</v>
      </c>
      <c r="N3586">
        <v>5</v>
      </c>
      <c r="O3586">
        <v>5</v>
      </c>
      <c r="P3586">
        <v>1447.22</v>
      </c>
      <c r="Q3586" s="2">
        <v>0.08</v>
      </c>
      <c r="R3586">
        <v>4844.51</v>
      </c>
      <c r="S3586">
        <v>2794.08</v>
      </c>
      <c r="T3586" s="3">
        <v>0.57699999999999996</v>
      </c>
      <c r="U3586">
        <v>69.42</v>
      </c>
      <c r="V3586" t="s">
        <v>76</v>
      </c>
      <c r="W3586">
        <v>5</v>
      </c>
      <c r="X3586" t="b">
        <v>0</v>
      </c>
      <c r="Y3586" t="s">
        <v>60</v>
      </c>
      <c r="Z3586" t="s">
        <v>60</v>
      </c>
      <c r="AA3586">
        <v>2</v>
      </c>
      <c r="AB3586">
        <v>2</v>
      </c>
      <c r="AC3586">
        <v>2020</v>
      </c>
      <c r="AD3586" s="1">
        <v>44105</v>
      </c>
      <c r="AE3586" t="s">
        <v>61</v>
      </c>
      <c r="AF3586" t="s">
        <v>69</v>
      </c>
      <c r="AG3586" t="str">
        <f t="shared" si="223"/>
        <v>Include</v>
      </c>
      <c r="AH3586">
        <f t="shared" ref="AH3586:AH3649" si="224">IF(Z3586="Returned",1,0)</f>
        <v>0</v>
      </c>
      <c r="AI3586">
        <f t="shared" ref="AI3586:AI3649" si="225">IF(OR(Z3586="Delivered",Z3586="Returned"),1,0)</f>
        <v>1</v>
      </c>
      <c r="AJ3586">
        <f t="shared" ref="AJ3586:AJ3649" si="226">IF(Z3586="Cancelled",1,0)</f>
        <v>0</v>
      </c>
      <c r="AK3586" s="15">
        <f>1</f>
        <v>1</v>
      </c>
    </row>
    <row r="3587" spans="1:37" x14ac:dyDescent="0.3">
      <c r="A3587" t="s">
        <v>7759</v>
      </c>
      <c r="B3587" s="1">
        <v>44107</v>
      </c>
      <c r="C3587" s="1">
        <v>44107</v>
      </c>
      <c r="D3587" t="s">
        <v>7760</v>
      </c>
      <c r="E3587" t="s">
        <v>1493</v>
      </c>
      <c r="F3587">
        <v>37</v>
      </c>
      <c r="G3587">
        <v>37</v>
      </c>
      <c r="H3587" t="s">
        <v>81</v>
      </c>
      <c r="I3587" t="s">
        <v>81</v>
      </c>
      <c r="J3587" t="s">
        <v>82</v>
      </c>
      <c r="K3587" t="s">
        <v>131</v>
      </c>
      <c r="L3587" t="s">
        <v>84</v>
      </c>
      <c r="M3587" t="s">
        <v>85</v>
      </c>
      <c r="N3587">
        <v>1</v>
      </c>
      <c r="O3587">
        <v>1</v>
      </c>
      <c r="P3587">
        <v>128.76</v>
      </c>
      <c r="Q3587" s="2">
        <v>0.28999999999999998</v>
      </c>
      <c r="R3587">
        <v>74.650000000000006</v>
      </c>
      <c r="S3587">
        <v>6.89</v>
      </c>
      <c r="T3587" s="3">
        <v>9.1999999999999998E-2</v>
      </c>
      <c r="U3587">
        <v>68.06</v>
      </c>
      <c r="V3587" t="s">
        <v>40</v>
      </c>
      <c r="W3587">
        <v>2</v>
      </c>
      <c r="X3587" t="b">
        <v>0</v>
      </c>
      <c r="Y3587" t="s">
        <v>60</v>
      </c>
      <c r="Z3587" t="s">
        <v>60</v>
      </c>
      <c r="AA3587">
        <v>1</v>
      </c>
      <c r="AB3587">
        <v>1</v>
      </c>
      <c r="AC3587">
        <v>2020</v>
      </c>
      <c r="AD3587" s="1">
        <v>44105</v>
      </c>
      <c r="AE3587" t="s">
        <v>61</v>
      </c>
      <c r="AF3587" t="s">
        <v>43</v>
      </c>
      <c r="AG3587" t="str">
        <f t="shared" ref="AG3587:AG3650" si="227">IF(N3587=999,"Exclude","Include")</f>
        <v>Include</v>
      </c>
      <c r="AH3587">
        <f t="shared" si="224"/>
        <v>0</v>
      </c>
      <c r="AI3587">
        <f t="shared" si="225"/>
        <v>1</v>
      </c>
      <c r="AJ3587">
        <f t="shared" si="226"/>
        <v>0</v>
      </c>
      <c r="AK3587" s="15">
        <f>1</f>
        <v>1</v>
      </c>
    </row>
    <row r="3588" spans="1:37" x14ac:dyDescent="0.3">
      <c r="A3588" t="s">
        <v>7761</v>
      </c>
      <c r="B3588" s="1">
        <v>44106</v>
      </c>
      <c r="C3588" s="1">
        <v>44106</v>
      </c>
      <c r="D3588" t="s">
        <v>7762</v>
      </c>
      <c r="E3588" t="s">
        <v>968</v>
      </c>
      <c r="F3588">
        <v>40</v>
      </c>
      <c r="G3588">
        <v>40</v>
      </c>
      <c r="H3588" t="s">
        <v>47</v>
      </c>
      <c r="I3588" t="s">
        <v>47</v>
      </c>
      <c r="J3588" t="s">
        <v>82</v>
      </c>
      <c r="K3588" t="s">
        <v>122</v>
      </c>
      <c r="L3588" t="s">
        <v>84</v>
      </c>
      <c r="M3588" t="s">
        <v>146</v>
      </c>
      <c r="N3588">
        <v>3</v>
      </c>
      <c r="O3588">
        <v>3</v>
      </c>
      <c r="P3588">
        <v>219.84</v>
      </c>
      <c r="Q3588" s="2">
        <v>0.1</v>
      </c>
      <c r="R3588">
        <v>463.59</v>
      </c>
      <c r="S3588">
        <v>43.04</v>
      </c>
      <c r="T3588" s="3">
        <v>9.2999999999999999E-2</v>
      </c>
      <c r="U3588">
        <v>73.42</v>
      </c>
      <c r="V3588" t="s">
        <v>68</v>
      </c>
      <c r="W3588">
        <v>3</v>
      </c>
      <c r="X3588" t="b">
        <v>0</v>
      </c>
      <c r="Y3588" t="s">
        <v>60</v>
      </c>
      <c r="Z3588" t="s">
        <v>60</v>
      </c>
      <c r="AC3588">
        <v>2020</v>
      </c>
      <c r="AD3588" s="1">
        <v>44105</v>
      </c>
      <c r="AE3588" t="s">
        <v>61</v>
      </c>
      <c r="AF3588" t="s">
        <v>69</v>
      </c>
      <c r="AG3588" t="str">
        <f t="shared" si="227"/>
        <v>Include</v>
      </c>
      <c r="AH3588">
        <f t="shared" si="224"/>
        <v>0</v>
      </c>
      <c r="AI3588">
        <f t="shared" si="225"/>
        <v>1</v>
      </c>
      <c r="AJ3588">
        <f t="shared" si="226"/>
        <v>0</v>
      </c>
      <c r="AK3588" s="15">
        <f>1</f>
        <v>1</v>
      </c>
    </row>
    <row r="3589" spans="1:37" x14ac:dyDescent="0.3">
      <c r="A3589" t="s">
        <v>7763</v>
      </c>
      <c r="B3589" s="1">
        <v>44105</v>
      </c>
      <c r="C3589" s="1">
        <v>44105</v>
      </c>
      <c r="D3589" t="s">
        <v>7764</v>
      </c>
      <c r="E3589" t="s">
        <v>1666</v>
      </c>
      <c r="F3589">
        <v>39</v>
      </c>
      <c r="G3589">
        <v>39</v>
      </c>
      <c r="H3589" t="s">
        <v>47</v>
      </c>
      <c r="I3589" t="s">
        <v>47</v>
      </c>
      <c r="J3589" t="s">
        <v>116</v>
      </c>
      <c r="K3589" t="s">
        <v>247</v>
      </c>
      <c r="L3589" t="s">
        <v>97</v>
      </c>
      <c r="M3589" t="s">
        <v>243</v>
      </c>
      <c r="N3589">
        <v>8</v>
      </c>
      <c r="O3589">
        <v>8</v>
      </c>
      <c r="P3589">
        <v>479.33</v>
      </c>
      <c r="Q3589" s="2">
        <v>0.17</v>
      </c>
      <c r="R3589">
        <v>2895.46</v>
      </c>
      <c r="S3589">
        <v>1623.81</v>
      </c>
      <c r="T3589" s="3">
        <v>0.56100000000000005</v>
      </c>
      <c r="U3589">
        <v>57.89</v>
      </c>
      <c r="V3589" t="s">
        <v>99</v>
      </c>
      <c r="W3589">
        <v>4</v>
      </c>
      <c r="X3589" t="b">
        <v>0</v>
      </c>
      <c r="Y3589" t="s">
        <v>60</v>
      </c>
      <c r="Z3589" t="s">
        <v>60</v>
      </c>
      <c r="AA3589">
        <v>8</v>
      </c>
      <c r="AB3589">
        <v>8</v>
      </c>
      <c r="AC3589">
        <v>2020</v>
      </c>
      <c r="AD3589" s="1">
        <v>44105</v>
      </c>
      <c r="AE3589" t="s">
        <v>61</v>
      </c>
      <c r="AF3589" t="s">
        <v>88</v>
      </c>
      <c r="AG3589" t="str">
        <f t="shared" si="227"/>
        <v>Include</v>
      </c>
      <c r="AH3589">
        <f t="shared" si="224"/>
        <v>0</v>
      </c>
      <c r="AI3589">
        <f t="shared" si="225"/>
        <v>1</v>
      </c>
      <c r="AJ3589">
        <f t="shared" si="226"/>
        <v>0</v>
      </c>
      <c r="AK3589" s="15">
        <f>1</f>
        <v>1</v>
      </c>
    </row>
    <row r="3590" spans="1:37" x14ac:dyDescent="0.3">
      <c r="A3590" t="s">
        <v>7765</v>
      </c>
      <c r="B3590" s="1">
        <v>44104</v>
      </c>
      <c r="C3590" s="1">
        <v>44104</v>
      </c>
      <c r="D3590" t="s">
        <v>7766</v>
      </c>
      <c r="E3590" t="s">
        <v>665</v>
      </c>
      <c r="F3590">
        <v>46</v>
      </c>
      <c r="G3590">
        <v>46</v>
      </c>
      <c r="H3590" t="s">
        <v>47</v>
      </c>
      <c r="I3590" t="s">
        <v>47</v>
      </c>
      <c r="J3590" t="s">
        <v>82</v>
      </c>
      <c r="K3590" t="s">
        <v>122</v>
      </c>
      <c r="L3590" t="s">
        <v>111</v>
      </c>
      <c r="M3590" t="s">
        <v>174</v>
      </c>
      <c r="N3590">
        <v>2</v>
      </c>
      <c r="O3590">
        <v>2</v>
      </c>
      <c r="P3590">
        <v>1417.62</v>
      </c>
      <c r="Q3590" s="2">
        <v>0.33</v>
      </c>
      <c r="R3590">
        <v>1983.4</v>
      </c>
      <c r="S3590">
        <v>404.4</v>
      </c>
      <c r="T3590" s="3">
        <v>0.20399999999999999</v>
      </c>
      <c r="U3590">
        <v>38.22</v>
      </c>
      <c r="V3590" t="s">
        <v>76</v>
      </c>
      <c r="W3590">
        <v>1</v>
      </c>
      <c r="X3590" t="b">
        <v>0</v>
      </c>
      <c r="Y3590" t="s">
        <v>60</v>
      </c>
      <c r="Z3590" t="s">
        <v>60</v>
      </c>
      <c r="AA3590">
        <v>4</v>
      </c>
      <c r="AB3590">
        <v>4</v>
      </c>
      <c r="AC3590">
        <v>2020</v>
      </c>
      <c r="AD3590" s="1">
        <v>44075</v>
      </c>
      <c r="AE3590" t="s">
        <v>101</v>
      </c>
      <c r="AF3590" t="s">
        <v>62</v>
      </c>
      <c r="AG3590" t="str">
        <f t="shared" si="227"/>
        <v>Include</v>
      </c>
      <c r="AH3590">
        <f t="shared" si="224"/>
        <v>0</v>
      </c>
      <c r="AI3590">
        <f t="shared" si="225"/>
        <v>1</v>
      </c>
      <c r="AJ3590">
        <f t="shared" si="226"/>
        <v>0</v>
      </c>
      <c r="AK3590" s="15">
        <f>1</f>
        <v>1</v>
      </c>
    </row>
    <row r="3591" spans="1:37" x14ac:dyDescent="0.3">
      <c r="A3591" t="s">
        <v>7767</v>
      </c>
      <c r="B3591" s="1">
        <v>44103</v>
      </c>
      <c r="C3591" s="1">
        <v>44103</v>
      </c>
      <c r="D3591" t="s">
        <v>7768</v>
      </c>
      <c r="E3591" t="s">
        <v>822</v>
      </c>
      <c r="F3591">
        <v>54</v>
      </c>
      <c r="G3591">
        <v>54</v>
      </c>
      <c r="H3591" t="s">
        <v>35</v>
      </c>
      <c r="I3591" t="s">
        <v>35</v>
      </c>
      <c r="J3591" t="s">
        <v>48</v>
      </c>
      <c r="K3591" t="s">
        <v>185</v>
      </c>
      <c r="L3591" t="s">
        <v>50</v>
      </c>
      <c r="M3591" t="s">
        <v>51</v>
      </c>
      <c r="N3591">
        <v>10</v>
      </c>
      <c r="O3591">
        <v>10</v>
      </c>
      <c r="P3591">
        <v>2744.45</v>
      </c>
      <c r="Q3591" s="2">
        <v>0.38</v>
      </c>
      <c r="R3591">
        <v>17674.13</v>
      </c>
      <c r="S3591">
        <v>7107.97</v>
      </c>
      <c r="T3591" s="3">
        <v>0.40200000000000002</v>
      </c>
      <c r="U3591">
        <v>63.51</v>
      </c>
      <c r="V3591" t="s">
        <v>52</v>
      </c>
      <c r="W3591">
        <v>4</v>
      </c>
      <c r="X3591" t="b">
        <v>0</v>
      </c>
      <c r="Y3591" t="s">
        <v>60</v>
      </c>
      <c r="Z3591" t="s">
        <v>60</v>
      </c>
      <c r="AA3591">
        <v>1</v>
      </c>
      <c r="AB3591">
        <v>1</v>
      </c>
      <c r="AC3591">
        <v>2020</v>
      </c>
      <c r="AD3591" s="1">
        <v>44075</v>
      </c>
      <c r="AE3591" t="s">
        <v>101</v>
      </c>
      <c r="AF3591" t="s">
        <v>62</v>
      </c>
      <c r="AG3591" t="str">
        <f t="shared" si="227"/>
        <v>Include</v>
      </c>
      <c r="AH3591">
        <f t="shared" si="224"/>
        <v>0</v>
      </c>
      <c r="AI3591">
        <f t="shared" si="225"/>
        <v>1</v>
      </c>
      <c r="AJ3591">
        <f t="shared" si="226"/>
        <v>0</v>
      </c>
      <c r="AK3591" s="15">
        <f>1</f>
        <v>1</v>
      </c>
    </row>
    <row r="3592" spans="1:37" x14ac:dyDescent="0.3">
      <c r="A3592" t="s">
        <v>7769</v>
      </c>
      <c r="B3592" s="1">
        <v>44103</v>
      </c>
      <c r="C3592" s="1">
        <v>44103</v>
      </c>
      <c r="D3592" t="s">
        <v>7770</v>
      </c>
      <c r="E3592" t="s">
        <v>645</v>
      </c>
      <c r="F3592">
        <v>55</v>
      </c>
      <c r="G3592">
        <v>55</v>
      </c>
      <c r="H3592" t="s">
        <v>81</v>
      </c>
      <c r="I3592" t="s">
        <v>81</v>
      </c>
      <c r="J3592" t="s">
        <v>82</v>
      </c>
      <c r="K3592" t="s">
        <v>122</v>
      </c>
      <c r="L3592" t="s">
        <v>74</v>
      </c>
      <c r="M3592" t="s">
        <v>235</v>
      </c>
      <c r="N3592">
        <v>1</v>
      </c>
      <c r="O3592">
        <v>1</v>
      </c>
      <c r="P3592">
        <v>22610.21</v>
      </c>
      <c r="Q3592" s="2">
        <v>0.08</v>
      </c>
      <c r="R3592">
        <v>20431.16</v>
      </c>
      <c r="S3592">
        <v>2517.0700000000002</v>
      </c>
      <c r="T3592" s="3">
        <v>0.123</v>
      </c>
      <c r="U3592">
        <v>48.04</v>
      </c>
      <c r="V3592" t="s">
        <v>99</v>
      </c>
      <c r="W3592">
        <v>4</v>
      </c>
      <c r="X3592" t="b">
        <v>0</v>
      </c>
      <c r="Y3592" t="s">
        <v>60</v>
      </c>
      <c r="Z3592" t="s">
        <v>60</v>
      </c>
      <c r="AA3592">
        <v>5</v>
      </c>
      <c r="AB3592">
        <v>5</v>
      </c>
      <c r="AC3592">
        <v>2020</v>
      </c>
      <c r="AD3592" s="1">
        <v>44075</v>
      </c>
      <c r="AE3592" t="s">
        <v>101</v>
      </c>
      <c r="AF3592" t="s">
        <v>69</v>
      </c>
      <c r="AG3592" t="str">
        <f t="shared" si="227"/>
        <v>Include</v>
      </c>
      <c r="AH3592">
        <f t="shared" si="224"/>
        <v>0</v>
      </c>
      <c r="AI3592">
        <f t="shared" si="225"/>
        <v>1</v>
      </c>
      <c r="AJ3592">
        <f t="shared" si="226"/>
        <v>0</v>
      </c>
      <c r="AK3592" s="15">
        <f>1</f>
        <v>1</v>
      </c>
    </row>
    <row r="3593" spans="1:37" x14ac:dyDescent="0.3">
      <c r="A3593" t="s">
        <v>7771</v>
      </c>
      <c r="B3593" s="1">
        <v>44103</v>
      </c>
      <c r="C3593" s="1">
        <v>44103</v>
      </c>
      <c r="D3593" t="s">
        <v>7772</v>
      </c>
      <c r="E3593" t="s">
        <v>139</v>
      </c>
      <c r="F3593">
        <v>31</v>
      </c>
      <c r="G3593">
        <v>31</v>
      </c>
      <c r="H3593" t="s">
        <v>35</v>
      </c>
      <c r="I3593" t="s">
        <v>35</v>
      </c>
      <c r="J3593" t="s">
        <v>48</v>
      </c>
      <c r="K3593" t="s">
        <v>230</v>
      </c>
      <c r="L3593" t="s">
        <v>38</v>
      </c>
      <c r="M3593" t="s">
        <v>159</v>
      </c>
      <c r="N3593">
        <v>6</v>
      </c>
      <c r="O3593">
        <v>6</v>
      </c>
      <c r="P3593">
        <v>1767.5</v>
      </c>
      <c r="Q3593" s="2">
        <v>0.05</v>
      </c>
      <c r="R3593">
        <v>10129.66</v>
      </c>
      <c r="S3593">
        <v>6354.06</v>
      </c>
      <c r="T3593" s="3">
        <v>0.627</v>
      </c>
      <c r="U3593">
        <v>91.71</v>
      </c>
      <c r="V3593" t="s">
        <v>52</v>
      </c>
      <c r="W3593">
        <v>3</v>
      </c>
      <c r="X3593" t="b">
        <v>0</v>
      </c>
      <c r="Y3593" t="s">
        <v>60</v>
      </c>
      <c r="Z3593" t="s">
        <v>60</v>
      </c>
      <c r="AA3593">
        <v>10</v>
      </c>
      <c r="AB3593">
        <v>10</v>
      </c>
      <c r="AC3593">
        <v>2020</v>
      </c>
      <c r="AD3593" s="1">
        <v>44075</v>
      </c>
      <c r="AE3593" t="s">
        <v>87</v>
      </c>
      <c r="AF3593" t="s">
        <v>69</v>
      </c>
      <c r="AG3593" t="str">
        <f t="shared" si="227"/>
        <v>Include</v>
      </c>
      <c r="AH3593">
        <f t="shared" si="224"/>
        <v>0</v>
      </c>
      <c r="AI3593">
        <f t="shared" si="225"/>
        <v>1</v>
      </c>
      <c r="AJ3593">
        <f t="shared" si="226"/>
        <v>0</v>
      </c>
      <c r="AK3593" s="15">
        <f>1</f>
        <v>1</v>
      </c>
    </row>
    <row r="3594" spans="1:37" x14ac:dyDescent="0.3">
      <c r="A3594" t="s">
        <v>7773</v>
      </c>
      <c r="B3594" s="1">
        <v>44102</v>
      </c>
      <c r="C3594" s="1">
        <v>44102</v>
      </c>
      <c r="D3594" t="s">
        <v>7774</v>
      </c>
      <c r="E3594" t="s">
        <v>91</v>
      </c>
      <c r="F3594">
        <v>26</v>
      </c>
      <c r="G3594">
        <v>26</v>
      </c>
      <c r="H3594" t="s">
        <v>47</v>
      </c>
      <c r="I3594" t="s">
        <v>47</v>
      </c>
      <c r="J3594" t="s">
        <v>36</v>
      </c>
      <c r="K3594" t="s">
        <v>239</v>
      </c>
      <c r="L3594" t="s">
        <v>38</v>
      </c>
      <c r="M3594" t="s">
        <v>39</v>
      </c>
      <c r="N3594">
        <v>8</v>
      </c>
      <c r="O3594">
        <v>8</v>
      </c>
      <c r="P3594">
        <v>2212.58</v>
      </c>
      <c r="Q3594" s="2">
        <v>0.27</v>
      </c>
      <c r="R3594">
        <v>13305.74</v>
      </c>
      <c r="S3594">
        <v>8573.91</v>
      </c>
      <c r="T3594" s="3">
        <v>0.64400000000000002</v>
      </c>
      <c r="U3594">
        <v>56.29</v>
      </c>
      <c r="V3594" t="s">
        <v>76</v>
      </c>
      <c r="X3594" t="b">
        <v>0</v>
      </c>
      <c r="Y3594" t="s">
        <v>60</v>
      </c>
      <c r="Z3594" t="s">
        <v>60</v>
      </c>
      <c r="AA3594">
        <v>1</v>
      </c>
      <c r="AB3594">
        <v>1</v>
      </c>
      <c r="AC3594">
        <v>2020</v>
      </c>
      <c r="AD3594" s="1">
        <v>44075</v>
      </c>
      <c r="AE3594" t="s">
        <v>87</v>
      </c>
      <c r="AF3594" t="s">
        <v>43</v>
      </c>
      <c r="AG3594" t="str">
        <f t="shared" si="227"/>
        <v>Include</v>
      </c>
      <c r="AH3594">
        <f t="shared" si="224"/>
        <v>0</v>
      </c>
      <c r="AI3594">
        <f t="shared" si="225"/>
        <v>1</v>
      </c>
      <c r="AJ3594">
        <f t="shared" si="226"/>
        <v>0</v>
      </c>
      <c r="AK3594" s="15">
        <f>1</f>
        <v>1</v>
      </c>
    </row>
    <row r="3595" spans="1:37" x14ac:dyDescent="0.3">
      <c r="A3595" t="s">
        <v>7775</v>
      </c>
      <c r="B3595" s="1">
        <v>44102</v>
      </c>
      <c r="C3595" s="1">
        <v>44102</v>
      </c>
      <c r="D3595" t="s">
        <v>7776</v>
      </c>
      <c r="E3595" t="s">
        <v>2631</v>
      </c>
      <c r="F3595">
        <v>24</v>
      </c>
      <c r="G3595">
        <v>24</v>
      </c>
      <c r="H3595" t="s">
        <v>35</v>
      </c>
      <c r="I3595" t="s">
        <v>35</v>
      </c>
      <c r="J3595" t="s">
        <v>36</v>
      </c>
      <c r="K3595" t="s">
        <v>37</v>
      </c>
      <c r="L3595" t="s">
        <v>84</v>
      </c>
      <c r="M3595" t="s">
        <v>267</v>
      </c>
      <c r="N3595">
        <v>6</v>
      </c>
      <c r="O3595">
        <v>6</v>
      </c>
      <c r="P3595">
        <v>56.45</v>
      </c>
      <c r="Q3595" s="2">
        <v>7.0000000000000007E-2</v>
      </c>
      <c r="R3595">
        <v>342.17</v>
      </c>
      <c r="S3595">
        <v>22.1</v>
      </c>
      <c r="T3595" s="3">
        <v>6.5000000000000002E-2</v>
      </c>
      <c r="U3595">
        <v>41.2</v>
      </c>
      <c r="V3595" t="s">
        <v>76</v>
      </c>
      <c r="W3595">
        <v>2</v>
      </c>
      <c r="X3595" t="b">
        <v>1</v>
      </c>
      <c r="Y3595" t="s">
        <v>41</v>
      </c>
      <c r="Z3595" t="s">
        <v>41</v>
      </c>
      <c r="AA3595">
        <v>6</v>
      </c>
      <c r="AB3595">
        <v>6</v>
      </c>
      <c r="AC3595">
        <v>2020</v>
      </c>
      <c r="AD3595" s="1">
        <v>44075</v>
      </c>
      <c r="AE3595" t="s">
        <v>53</v>
      </c>
      <c r="AF3595" t="s">
        <v>69</v>
      </c>
      <c r="AG3595" t="str">
        <f t="shared" si="227"/>
        <v>Include</v>
      </c>
      <c r="AH3595">
        <f t="shared" si="224"/>
        <v>1</v>
      </c>
      <c r="AI3595">
        <f t="shared" si="225"/>
        <v>1</v>
      </c>
      <c r="AJ3595">
        <f t="shared" si="226"/>
        <v>0</v>
      </c>
      <c r="AK3595" s="15">
        <f>1</f>
        <v>1</v>
      </c>
    </row>
    <row r="3596" spans="1:37" x14ac:dyDescent="0.3">
      <c r="A3596" t="s">
        <v>7777</v>
      </c>
      <c r="B3596" s="1">
        <v>44100</v>
      </c>
      <c r="C3596" s="1">
        <v>44100</v>
      </c>
      <c r="D3596" t="s">
        <v>7778</v>
      </c>
      <c r="E3596" t="s">
        <v>402</v>
      </c>
      <c r="F3596">
        <v>23</v>
      </c>
      <c r="G3596">
        <v>23</v>
      </c>
      <c r="H3596" t="s">
        <v>47</v>
      </c>
      <c r="I3596" t="s">
        <v>47</v>
      </c>
      <c r="J3596" t="s">
        <v>57</v>
      </c>
      <c r="K3596" t="s">
        <v>155</v>
      </c>
      <c r="L3596" t="s">
        <v>50</v>
      </c>
      <c r="M3596" t="s">
        <v>67</v>
      </c>
      <c r="N3596">
        <v>4</v>
      </c>
      <c r="O3596">
        <v>4</v>
      </c>
      <c r="P3596">
        <v>10669.95</v>
      </c>
      <c r="Q3596" s="2">
        <v>0.36</v>
      </c>
      <c r="R3596">
        <v>27756.98</v>
      </c>
      <c r="S3596">
        <v>9717.32</v>
      </c>
      <c r="T3596" s="3">
        <v>0.35</v>
      </c>
      <c r="U3596">
        <v>73.78</v>
      </c>
      <c r="V3596" t="s">
        <v>40</v>
      </c>
      <c r="W3596">
        <v>1</v>
      </c>
      <c r="X3596" t="b">
        <v>0</v>
      </c>
      <c r="Y3596" t="s">
        <v>60</v>
      </c>
      <c r="Z3596" t="s">
        <v>60</v>
      </c>
      <c r="AA3596">
        <v>2</v>
      </c>
      <c r="AB3596">
        <v>2</v>
      </c>
      <c r="AC3596">
        <v>2020</v>
      </c>
      <c r="AD3596" s="1">
        <v>44075</v>
      </c>
      <c r="AE3596" t="s">
        <v>53</v>
      </c>
      <c r="AF3596" t="s">
        <v>62</v>
      </c>
      <c r="AG3596" t="str">
        <f t="shared" si="227"/>
        <v>Include</v>
      </c>
      <c r="AH3596">
        <f t="shared" si="224"/>
        <v>0</v>
      </c>
      <c r="AI3596">
        <f t="shared" si="225"/>
        <v>1</v>
      </c>
      <c r="AJ3596">
        <f t="shared" si="226"/>
        <v>0</v>
      </c>
      <c r="AK3596" s="15">
        <f>1</f>
        <v>1</v>
      </c>
    </row>
    <row r="3597" spans="1:37" x14ac:dyDescent="0.3">
      <c r="A3597" t="s">
        <v>7779</v>
      </c>
      <c r="B3597" s="1">
        <v>44100</v>
      </c>
      <c r="C3597" s="1">
        <v>44100</v>
      </c>
      <c r="D3597" t="s">
        <v>7780</v>
      </c>
      <c r="E3597" t="s">
        <v>1324</v>
      </c>
      <c r="F3597">
        <v>44</v>
      </c>
      <c r="G3597">
        <v>44</v>
      </c>
      <c r="H3597" t="s">
        <v>35</v>
      </c>
      <c r="I3597" t="s">
        <v>35</v>
      </c>
      <c r="J3597" t="s">
        <v>116</v>
      </c>
      <c r="K3597" t="s">
        <v>260</v>
      </c>
      <c r="L3597" t="s">
        <v>38</v>
      </c>
      <c r="M3597" t="s">
        <v>39</v>
      </c>
      <c r="N3597">
        <v>9</v>
      </c>
      <c r="O3597">
        <v>9</v>
      </c>
      <c r="P3597">
        <v>2256.35</v>
      </c>
      <c r="Q3597" s="2">
        <v>0.31</v>
      </c>
      <c r="R3597">
        <v>13508.5</v>
      </c>
      <c r="S3597">
        <v>7604.3</v>
      </c>
      <c r="T3597" s="3">
        <v>0.56299999999999994</v>
      </c>
      <c r="U3597">
        <v>80.48</v>
      </c>
      <c r="V3597" t="s">
        <v>52</v>
      </c>
      <c r="W3597">
        <v>5</v>
      </c>
      <c r="X3597" t="b">
        <v>1</v>
      </c>
      <c r="Y3597" t="s">
        <v>41</v>
      </c>
      <c r="Z3597" t="s">
        <v>41</v>
      </c>
      <c r="AA3597">
        <v>2</v>
      </c>
      <c r="AB3597">
        <v>2</v>
      </c>
      <c r="AC3597">
        <v>2020</v>
      </c>
      <c r="AD3597" s="1">
        <v>44075</v>
      </c>
      <c r="AE3597" t="s">
        <v>61</v>
      </c>
      <c r="AF3597" t="s">
        <v>62</v>
      </c>
      <c r="AG3597" t="str">
        <f t="shared" si="227"/>
        <v>Include</v>
      </c>
      <c r="AH3597">
        <f t="shared" si="224"/>
        <v>1</v>
      </c>
      <c r="AI3597">
        <f t="shared" si="225"/>
        <v>1</v>
      </c>
      <c r="AJ3597">
        <f t="shared" si="226"/>
        <v>0</v>
      </c>
      <c r="AK3597" s="15">
        <f>1</f>
        <v>1</v>
      </c>
    </row>
    <row r="3598" spans="1:37" x14ac:dyDescent="0.3">
      <c r="A3598" t="s">
        <v>7781</v>
      </c>
      <c r="B3598" s="1">
        <v>44100</v>
      </c>
      <c r="C3598" s="1">
        <v>44100</v>
      </c>
      <c r="D3598" t="s">
        <v>7782</v>
      </c>
      <c r="E3598" t="s">
        <v>731</v>
      </c>
      <c r="F3598">
        <v>41</v>
      </c>
      <c r="G3598">
        <v>41</v>
      </c>
      <c r="H3598" t="s">
        <v>371</v>
      </c>
      <c r="I3598" t="s">
        <v>81</v>
      </c>
      <c r="J3598" t="s">
        <v>48</v>
      </c>
      <c r="K3598" t="s">
        <v>49</v>
      </c>
      <c r="L3598" t="s">
        <v>97</v>
      </c>
      <c r="M3598" t="s">
        <v>254</v>
      </c>
      <c r="N3598">
        <v>7</v>
      </c>
      <c r="O3598">
        <v>7</v>
      </c>
      <c r="P3598">
        <v>1438.1</v>
      </c>
      <c r="Q3598" s="2">
        <v>0.3</v>
      </c>
      <c r="R3598">
        <v>6674.12</v>
      </c>
      <c r="S3598">
        <v>3006.9</v>
      </c>
      <c r="T3598" s="3">
        <v>0.45100000000000001</v>
      </c>
      <c r="U3598">
        <v>76.06</v>
      </c>
      <c r="V3598" t="s">
        <v>68</v>
      </c>
      <c r="X3598" t="b">
        <v>0</v>
      </c>
      <c r="Y3598" t="s">
        <v>60</v>
      </c>
      <c r="Z3598" t="s">
        <v>60</v>
      </c>
      <c r="AA3598">
        <v>3</v>
      </c>
      <c r="AB3598">
        <v>3</v>
      </c>
      <c r="AC3598">
        <v>2020</v>
      </c>
      <c r="AD3598" s="1">
        <v>44075</v>
      </c>
      <c r="AE3598" t="s">
        <v>61</v>
      </c>
      <c r="AF3598" t="s">
        <v>43</v>
      </c>
      <c r="AG3598" t="str">
        <f t="shared" si="227"/>
        <v>Include</v>
      </c>
      <c r="AH3598">
        <f t="shared" si="224"/>
        <v>0</v>
      </c>
      <c r="AI3598">
        <f t="shared" si="225"/>
        <v>1</v>
      </c>
      <c r="AJ3598">
        <f t="shared" si="226"/>
        <v>0</v>
      </c>
      <c r="AK3598" s="15">
        <f>1</f>
        <v>1</v>
      </c>
    </row>
    <row r="3599" spans="1:37" x14ac:dyDescent="0.3">
      <c r="A3599" t="s">
        <v>7783</v>
      </c>
      <c r="B3599" s="1">
        <v>44100</v>
      </c>
      <c r="C3599" s="1">
        <v>44100</v>
      </c>
      <c r="D3599" t="s">
        <v>7784</v>
      </c>
      <c r="E3599" t="s">
        <v>1317</v>
      </c>
      <c r="F3599">
        <v>39</v>
      </c>
      <c r="G3599">
        <v>39</v>
      </c>
      <c r="H3599" t="s">
        <v>47</v>
      </c>
      <c r="I3599" t="s">
        <v>47</v>
      </c>
      <c r="J3599" t="s">
        <v>48</v>
      </c>
      <c r="K3599" t="s">
        <v>226</v>
      </c>
      <c r="L3599" t="s">
        <v>38</v>
      </c>
      <c r="M3599" t="s">
        <v>163</v>
      </c>
      <c r="N3599">
        <v>7</v>
      </c>
      <c r="O3599">
        <v>7</v>
      </c>
      <c r="P3599">
        <v>387.9</v>
      </c>
      <c r="Q3599" s="2">
        <v>0.09</v>
      </c>
      <c r="R3599">
        <v>2585.0300000000002</v>
      </c>
      <c r="S3599">
        <v>1269.6300000000001</v>
      </c>
      <c r="T3599" s="3">
        <v>0.49099999999999999</v>
      </c>
      <c r="U3599">
        <v>57.88</v>
      </c>
      <c r="V3599" t="s">
        <v>40</v>
      </c>
      <c r="W3599">
        <v>1</v>
      </c>
      <c r="X3599" t="b">
        <v>0</v>
      </c>
      <c r="Y3599" t="s">
        <v>86</v>
      </c>
      <c r="Z3599" t="s">
        <v>86</v>
      </c>
      <c r="AA3599">
        <v>3</v>
      </c>
      <c r="AB3599">
        <v>3</v>
      </c>
      <c r="AC3599">
        <v>2020</v>
      </c>
      <c r="AD3599" s="1">
        <v>44075</v>
      </c>
      <c r="AE3599" t="s">
        <v>61</v>
      </c>
      <c r="AF3599" t="s">
        <v>69</v>
      </c>
      <c r="AG3599" t="str">
        <f t="shared" si="227"/>
        <v>Include</v>
      </c>
      <c r="AH3599">
        <f t="shared" si="224"/>
        <v>0</v>
      </c>
      <c r="AI3599">
        <f t="shared" si="225"/>
        <v>0</v>
      </c>
      <c r="AJ3599">
        <f t="shared" si="226"/>
        <v>0</v>
      </c>
      <c r="AK3599" s="15">
        <f>1</f>
        <v>1</v>
      </c>
    </row>
    <row r="3600" spans="1:37" x14ac:dyDescent="0.3">
      <c r="A3600" t="s">
        <v>7785</v>
      </c>
      <c r="B3600" s="1">
        <v>44100</v>
      </c>
      <c r="C3600" s="1">
        <v>44100</v>
      </c>
      <c r="D3600" t="s">
        <v>7786</v>
      </c>
      <c r="E3600" t="s">
        <v>1985</v>
      </c>
      <c r="F3600">
        <v>50</v>
      </c>
      <c r="G3600">
        <v>50</v>
      </c>
      <c r="H3600" t="s">
        <v>47</v>
      </c>
      <c r="I3600" t="s">
        <v>47</v>
      </c>
      <c r="J3600" t="s">
        <v>48</v>
      </c>
      <c r="K3600" t="s">
        <v>49</v>
      </c>
      <c r="L3600" t="s">
        <v>84</v>
      </c>
      <c r="M3600" t="s">
        <v>146</v>
      </c>
      <c r="N3600">
        <v>9</v>
      </c>
      <c r="O3600">
        <v>9</v>
      </c>
      <c r="P3600">
        <v>60.08</v>
      </c>
      <c r="Q3600" s="2">
        <v>0.36</v>
      </c>
      <c r="R3600">
        <v>346.37</v>
      </c>
      <c r="S3600">
        <v>13.3</v>
      </c>
      <c r="T3600" s="3">
        <v>3.7999999999999999E-2</v>
      </c>
      <c r="U3600">
        <v>67.3</v>
      </c>
      <c r="V3600" t="s">
        <v>76</v>
      </c>
      <c r="W3600">
        <v>4</v>
      </c>
      <c r="X3600" t="b">
        <v>0</v>
      </c>
      <c r="Y3600" t="s">
        <v>382</v>
      </c>
      <c r="Z3600" t="s">
        <v>60</v>
      </c>
      <c r="AA3600">
        <v>3</v>
      </c>
      <c r="AB3600">
        <v>3</v>
      </c>
      <c r="AC3600">
        <v>2020</v>
      </c>
      <c r="AD3600" s="1">
        <v>44075</v>
      </c>
      <c r="AE3600" t="s">
        <v>101</v>
      </c>
      <c r="AF3600" t="s">
        <v>62</v>
      </c>
      <c r="AG3600" t="str">
        <f t="shared" si="227"/>
        <v>Include</v>
      </c>
      <c r="AH3600">
        <f t="shared" si="224"/>
        <v>0</v>
      </c>
      <c r="AI3600">
        <f t="shared" si="225"/>
        <v>1</v>
      </c>
      <c r="AJ3600">
        <f t="shared" si="226"/>
        <v>0</v>
      </c>
      <c r="AK3600" s="15">
        <f>1</f>
        <v>1</v>
      </c>
    </row>
    <row r="3601" spans="1:37" x14ac:dyDescent="0.3">
      <c r="A3601" t="s">
        <v>7787</v>
      </c>
      <c r="B3601" s="1">
        <v>44099</v>
      </c>
      <c r="C3601" s="1">
        <v>44099</v>
      </c>
      <c r="D3601" t="s">
        <v>7788</v>
      </c>
      <c r="E3601" t="s">
        <v>166</v>
      </c>
      <c r="F3601">
        <v>53</v>
      </c>
      <c r="G3601">
        <v>53</v>
      </c>
      <c r="H3601" t="s">
        <v>35</v>
      </c>
      <c r="I3601" t="s">
        <v>35</v>
      </c>
      <c r="J3601" t="s">
        <v>48</v>
      </c>
      <c r="K3601" t="s">
        <v>185</v>
      </c>
      <c r="L3601" t="s">
        <v>97</v>
      </c>
      <c r="M3601" t="s">
        <v>275</v>
      </c>
      <c r="N3601">
        <v>7</v>
      </c>
      <c r="O3601">
        <v>7</v>
      </c>
      <c r="P3601">
        <v>298.01</v>
      </c>
      <c r="Q3601" s="2">
        <v>0.2</v>
      </c>
      <c r="R3601">
        <v>1735.77</v>
      </c>
      <c r="S3601">
        <v>683.51</v>
      </c>
      <c r="T3601" s="3">
        <v>0.39400000000000002</v>
      </c>
      <c r="U3601">
        <v>71.67</v>
      </c>
      <c r="V3601" t="s">
        <v>40</v>
      </c>
      <c r="W3601">
        <v>2</v>
      </c>
      <c r="X3601" t="b">
        <v>1</v>
      </c>
      <c r="Y3601" t="s">
        <v>41</v>
      </c>
      <c r="Z3601" t="s">
        <v>41</v>
      </c>
      <c r="AA3601">
        <v>2</v>
      </c>
      <c r="AB3601">
        <v>2</v>
      </c>
      <c r="AC3601">
        <v>2020</v>
      </c>
      <c r="AD3601" s="1">
        <v>44075</v>
      </c>
      <c r="AE3601" t="s">
        <v>101</v>
      </c>
      <c r="AF3601" t="s">
        <v>88</v>
      </c>
      <c r="AG3601" t="str">
        <f t="shared" si="227"/>
        <v>Include</v>
      </c>
      <c r="AH3601">
        <f t="shared" si="224"/>
        <v>1</v>
      </c>
      <c r="AI3601">
        <f t="shared" si="225"/>
        <v>1</v>
      </c>
      <c r="AJ3601">
        <f t="shared" si="226"/>
        <v>0</v>
      </c>
      <c r="AK3601" s="15">
        <f>1</f>
        <v>1</v>
      </c>
    </row>
    <row r="3602" spans="1:37" x14ac:dyDescent="0.3">
      <c r="A3602" t="s">
        <v>7789</v>
      </c>
      <c r="B3602" s="1">
        <v>44099</v>
      </c>
      <c r="C3602" s="1">
        <v>44099</v>
      </c>
      <c r="D3602" t="s">
        <v>7790</v>
      </c>
      <c r="E3602" t="s">
        <v>715</v>
      </c>
      <c r="F3602">
        <v>33</v>
      </c>
      <c r="G3602">
        <v>33</v>
      </c>
      <c r="H3602" t="s">
        <v>35</v>
      </c>
      <c r="I3602" t="s">
        <v>35</v>
      </c>
      <c r="J3602" t="s">
        <v>82</v>
      </c>
      <c r="K3602" t="s">
        <v>266</v>
      </c>
      <c r="L3602" t="s">
        <v>97</v>
      </c>
      <c r="M3602" t="s">
        <v>243</v>
      </c>
      <c r="N3602">
        <v>2</v>
      </c>
      <c r="O3602">
        <v>2</v>
      </c>
      <c r="P3602">
        <v>1462.19</v>
      </c>
      <c r="Q3602" s="2">
        <v>0.35</v>
      </c>
      <c r="R3602">
        <v>2078.34</v>
      </c>
      <c r="S3602">
        <v>1202.05</v>
      </c>
      <c r="T3602" s="3">
        <v>0.57799999999999996</v>
      </c>
      <c r="U3602">
        <v>78.540000000000006</v>
      </c>
      <c r="V3602" t="s">
        <v>52</v>
      </c>
      <c r="W3602">
        <v>5</v>
      </c>
      <c r="X3602" t="b">
        <v>0</v>
      </c>
      <c r="Y3602" t="s">
        <v>60</v>
      </c>
      <c r="Z3602" t="s">
        <v>60</v>
      </c>
      <c r="AA3602">
        <v>2</v>
      </c>
      <c r="AB3602">
        <v>2</v>
      </c>
      <c r="AC3602">
        <v>2020</v>
      </c>
      <c r="AD3602" s="1">
        <v>44075</v>
      </c>
      <c r="AE3602" t="s">
        <v>87</v>
      </c>
      <c r="AF3602" t="s">
        <v>62</v>
      </c>
      <c r="AG3602" t="str">
        <f t="shared" si="227"/>
        <v>Include</v>
      </c>
      <c r="AH3602">
        <f t="shared" si="224"/>
        <v>0</v>
      </c>
      <c r="AI3602">
        <f t="shared" si="225"/>
        <v>1</v>
      </c>
      <c r="AJ3602">
        <f t="shared" si="226"/>
        <v>0</v>
      </c>
      <c r="AK3602" s="15">
        <f>1</f>
        <v>1</v>
      </c>
    </row>
    <row r="3603" spans="1:37" x14ac:dyDescent="0.3">
      <c r="A3603" t="s">
        <v>7791</v>
      </c>
      <c r="B3603" s="1">
        <v>44098</v>
      </c>
      <c r="C3603" s="1">
        <v>44098</v>
      </c>
      <c r="D3603" t="s">
        <v>7792</v>
      </c>
      <c r="E3603" t="s">
        <v>1782</v>
      </c>
      <c r="F3603">
        <v>55</v>
      </c>
      <c r="G3603">
        <v>55</v>
      </c>
      <c r="H3603" t="s">
        <v>81</v>
      </c>
      <c r="I3603" t="s">
        <v>81</v>
      </c>
      <c r="J3603" t="s">
        <v>82</v>
      </c>
      <c r="K3603" t="s">
        <v>122</v>
      </c>
      <c r="L3603" t="s">
        <v>74</v>
      </c>
      <c r="M3603" t="s">
        <v>261</v>
      </c>
      <c r="N3603">
        <v>1</v>
      </c>
      <c r="O3603">
        <v>1</v>
      </c>
      <c r="P3603">
        <v>38379.550000000003</v>
      </c>
      <c r="Q3603" s="2">
        <v>0.18</v>
      </c>
      <c r="R3603">
        <v>33725.89</v>
      </c>
      <c r="S3603">
        <v>4708.0600000000004</v>
      </c>
      <c r="T3603" s="3">
        <v>0.14000000000000001</v>
      </c>
      <c r="U3603">
        <v>49.85</v>
      </c>
      <c r="V3603" t="s">
        <v>40</v>
      </c>
      <c r="W3603">
        <v>2</v>
      </c>
      <c r="X3603" t="b">
        <v>0</v>
      </c>
      <c r="Y3603" t="s">
        <v>60</v>
      </c>
      <c r="Z3603" t="s">
        <v>60</v>
      </c>
      <c r="AC3603">
        <v>2020</v>
      </c>
      <c r="AD3603" s="1">
        <v>44075</v>
      </c>
      <c r="AE3603" t="s">
        <v>101</v>
      </c>
      <c r="AF3603" t="s">
        <v>88</v>
      </c>
      <c r="AG3603" t="str">
        <f t="shared" si="227"/>
        <v>Include</v>
      </c>
      <c r="AH3603">
        <f t="shared" si="224"/>
        <v>0</v>
      </c>
      <c r="AI3603">
        <f t="shared" si="225"/>
        <v>1</v>
      </c>
      <c r="AJ3603">
        <f t="shared" si="226"/>
        <v>0</v>
      </c>
      <c r="AK3603" s="15">
        <f>1</f>
        <v>1</v>
      </c>
    </row>
    <row r="3604" spans="1:37" x14ac:dyDescent="0.3">
      <c r="A3604" t="s">
        <v>7793</v>
      </c>
      <c r="B3604" s="1">
        <v>44098</v>
      </c>
      <c r="C3604" s="1">
        <v>44098</v>
      </c>
      <c r="D3604" t="s">
        <v>7794</v>
      </c>
      <c r="E3604" t="s">
        <v>436</v>
      </c>
      <c r="F3604">
        <v>29</v>
      </c>
      <c r="G3604">
        <v>29</v>
      </c>
      <c r="H3604" t="s">
        <v>35</v>
      </c>
      <c r="I3604" t="s">
        <v>35</v>
      </c>
      <c r="J3604" t="s">
        <v>36</v>
      </c>
      <c r="K3604" t="s">
        <v>37</v>
      </c>
      <c r="L3604" t="s">
        <v>38</v>
      </c>
      <c r="M3604" t="s">
        <v>39</v>
      </c>
      <c r="N3604">
        <v>2</v>
      </c>
      <c r="O3604">
        <v>2</v>
      </c>
      <c r="P3604">
        <v>2372.2399999999998</v>
      </c>
      <c r="Q3604" s="2">
        <v>0.18</v>
      </c>
      <c r="R3604">
        <v>3450.53</v>
      </c>
      <c r="S3604">
        <v>1389.92</v>
      </c>
      <c r="T3604" s="3">
        <v>0.40300000000000002</v>
      </c>
      <c r="U3604">
        <v>51.38</v>
      </c>
      <c r="V3604" t="s">
        <v>40</v>
      </c>
      <c r="W3604">
        <v>5</v>
      </c>
      <c r="X3604" t="b">
        <v>0</v>
      </c>
      <c r="Y3604" t="s">
        <v>60</v>
      </c>
      <c r="Z3604" t="s">
        <v>60</v>
      </c>
      <c r="AA3604">
        <v>1</v>
      </c>
      <c r="AB3604">
        <v>1</v>
      </c>
      <c r="AC3604">
        <v>2020</v>
      </c>
      <c r="AD3604" s="1">
        <v>44075</v>
      </c>
      <c r="AE3604" t="s">
        <v>87</v>
      </c>
      <c r="AF3604" t="s">
        <v>88</v>
      </c>
      <c r="AG3604" t="str">
        <f t="shared" si="227"/>
        <v>Include</v>
      </c>
      <c r="AH3604">
        <f t="shared" si="224"/>
        <v>0</v>
      </c>
      <c r="AI3604">
        <f t="shared" si="225"/>
        <v>1</v>
      </c>
      <c r="AJ3604">
        <f t="shared" si="226"/>
        <v>0</v>
      </c>
      <c r="AK3604" s="15">
        <f>1</f>
        <v>1</v>
      </c>
    </row>
    <row r="3605" spans="1:37" x14ac:dyDescent="0.3">
      <c r="A3605" t="s">
        <v>7795</v>
      </c>
      <c r="B3605" s="1">
        <v>44098</v>
      </c>
      <c r="C3605" s="1">
        <v>44098</v>
      </c>
      <c r="D3605" t="s">
        <v>7796</v>
      </c>
      <c r="E3605" t="s">
        <v>1138</v>
      </c>
      <c r="F3605">
        <v>35</v>
      </c>
      <c r="G3605">
        <v>35</v>
      </c>
      <c r="H3605" t="s">
        <v>47</v>
      </c>
      <c r="I3605" t="s">
        <v>47</v>
      </c>
      <c r="J3605" t="s">
        <v>82</v>
      </c>
      <c r="K3605" t="s">
        <v>122</v>
      </c>
      <c r="L3605" t="s">
        <v>74</v>
      </c>
      <c r="M3605" t="s">
        <v>170</v>
      </c>
      <c r="N3605">
        <v>7</v>
      </c>
      <c r="O3605">
        <v>7</v>
      </c>
      <c r="P3605">
        <v>32603.73</v>
      </c>
      <c r="Q3605" s="2">
        <v>0.22</v>
      </c>
      <c r="R3605">
        <v>175205.59</v>
      </c>
      <c r="S3605">
        <v>16796.740000000002</v>
      </c>
      <c r="T3605" s="3">
        <v>9.6000000000000002E-2</v>
      </c>
      <c r="U3605">
        <v>53.05</v>
      </c>
      <c r="V3605" t="s">
        <v>99</v>
      </c>
      <c r="W3605">
        <v>5</v>
      </c>
      <c r="X3605" t="b">
        <v>0</v>
      </c>
      <c r="Y3605" t="s">
        <v>60</v>
      </c>
      <c r="Z3605" t="s">
        <v>60</v>
      </c>
      <c r="AA3605">
        <v>5</v>
      </c>
      <c r="AB3605">
        <v>5</v>
      </c>
      <c r="AC3605">
        <v>2020</v>
      </c>
      <c r="AD3605" s="1">
        <v>44075</v>
      </c>
      <c r="AE3605" t="s">
        <v>87</v>
      </c>
      <c r="AF3605" t="s">
        <v>43</v>
      </c>
      <c r="AG3605" t="str">
        <f t="shared" si="227"/>
        <v>Include</v>
      </c>
      <c r="AH3605">
        <f t="shared" si="224"/>
        <v>0</v>
      </c>
      <c r="AI3605">
        <f t="shared" si="225"/>
        <v>1</v>
      </c>
      <c r="AJ3605">
        <f t="shared" si="226"/>
        <v>0</v>
      </c>
      <c r="AK3605" s="15">
        <f>1</f>
        <v>1</v>
      </c>
    </row>
    <row r="3606" spans="1:37" x14ac:dyDescent="0.3">
      <c r="A3606" t="s">
        <v>7797</v>
      </c>
      <c r="B3606" s="1">
        <v>44098</v>
      </c>
      <c r="C3606" s="1">
        <v>44098</v>
      </c>
      <c r="D3606" t="s">
        <v>7798</v>
      </c>
      <c r="E3606" t="s">
        <v>2309</v>
      </c>
      <c r="F3606">
        <v>29</v>
      </c>
      <c r="G3606">
        <v>29</v>
      </c>
      <c r="H3606" t="s">
        <v>81</v>
      </c>
      <c r="I3606" t="s">
        <v>81</v>
      </c>
      <c r="J3606" t="s">
        <v>57</v>
      </c>
      <c r="K3606" t="s">
        <v>155</v>
      </c>
      <c r="L3606" t="s">
        <v>97</v>
      </c>
      <c r="M3606" t="s">
        <v>98</v>
      </c>
      <c r="N3606">
        <v>4</v>
      </c>
      <c r="O3606">
        <v>4</v>
      </c>
      <c r="P3606">
        <v>1449.53</v>
      </c>
      <c r="Q3606" s="2">
        <v>0.39</v>
      </c>
      <c r="R3606">
        <v>3044.42</v>
      </c>
      <c r="S3606">
        <v>1101.47</v>
      </c>
      <c r="T3606" s="3">
        <v>0.36199999999999999</v>
      </c>
      <c r="U3606">
        <v>58.44</v>
      </c>
      <c r="V3606" t="s">
        <v>76</v>
      </c>
      <c r="X3606" t="b">
        <v>0</v>
      </c>
      <c r="Y3606" t="s">
        <v>60</v>
      </c>
      <c r="Z3606" t="s">
        <v>60</v>
      </c>
      <c r="AA3606">
        <v>7</v>
      </c>
      <c r="AB3606">
        <v>7</v>
      </c>
      <c r="AC3606">
        <v>2020</v>
      </c>
      <c r="AD3606" s="1">
        <v>44075</v>
      </c>
      <c r="AE3606" t="s">
        <v>87</v>
      </c>
      <c r="AF3606" t="s">
        <v>62</v>
      </c>
      <c r="AG3606" t="str">
        <f t="shared" si="227"/>
        <v>Include</v>
      </c>
      <c r="AH3606">
        <f t="shared" si="224"/>
        <v>0</v>
      </c>
      <c r="AI3606">
        <f t="shared" si="225"/>
        <v>1</v>
      </c>
      <c r="AJ3606">
        <f t="shared" si="226"/>
        <v>0</v>
      </c>
      <c r="AK3606" s="15">
        <f>1</f>
        <v>1</v>
      </c>
    </row>
    <row r="3607" spans="1:37" x14ac:dyDescent="0.3">
      <c r="A3607" t="s">
        <v>7799</v>
      </c>
      <c r="B3607" s="1">
        <v>44098</v>
      </c>
      <c r="C3607" s="1">
        <v>44098</v>
      </c>
      <c r="D3607" t="s">
        <v>7800</v>
      </c>
      <c r="E3607" t="s">
        <v>1583</v>
      </c>
      <c r="F3607">
        <v>15</v>
      </c>
      <c r="G3607">
        <v>15</v>
      </c>
      <c r="H3607" t="s">
        <v>47</v>
      </c>
      <c r="I3607" t="s">
        <v>47</v>
      </c>
      <c r="J3607" t="s">
        <v>36</v>
      </c>
      <c r="K3607" t="s">
        <v>106</v>
      </c>
      <c r="L3607" t="s">
        <v>74</v>
      </c>
      <c r="M3607" t="s">
        <v>170</v>
      </c>
      <c r="N3607">
        <v>6</v>
      </c>
      <c r="O3607">
        <v>6</v>
      </c>
      <c r="P3607">
        <v>51445.760000000002</v>
      </c>
      <c r="Q3607" s="2">
        <v>0.28000000000000003</v>
      </c>
      <c r="R3607">
        <v>189220.35</v>
      </c>
      <c r="S3607">
        <v>22619.43</v>
      </c>
      <c r="T3607" s="3">
        <v>0.12</v>
      </c>
      <c r="U3607">
        <v>67.8</v>
      </c>
      <c r="V3607" t="s">
        <v>68</v>
      </c>
      <c r="W3607">
        <v>2</v>
      </c>
      <c r="X3607" t="b">
        <v>0</v>
      </c>
      <c r="Y3607" t="s">
        <v>60</v>
      </c>
      <c r="Z3607" t="s">
        <v>60</v>
      </c>
      <c r="AA3607">
        <v>5</v>
      </c>
      <c r="AB3607">
        <v>5</v>
      </c>
      <c r="AC3607">
        <v>2020</v>
      </c>
      <c r="AD3607" s="1">
        <v>44075</v>
      </c>
      <c r="AE3607" t="s">
        <v>42</v>
      </c>
      <c r="AF3607" t="s">
        <v>43</v>
      </c>
      <c r="AG3607" t="str">
        <f t="shared" si="227"/>
        <v>Include</v>
      </c>
      <c r="AH3607">
        <f t="shared" si="224"/>
        <v>0</v>
      </c>
      <c r="AI3607">
        <f t="shared" si="225"/>
        <v>1</v>
      </c>
      <c r="AJ3607">
        <f t="shared" si="226"/>
        <v>0</v>
      </c>
      <c r="AK3607" s="15">
        <f>1</f>
        <v>1</v>
      </c>
    </row>
    <row r="3608" spans="1:37" x14ac:dyDescent="0.3">
      <c r="A3608" t="s">
        <v>7801</v>
      </c>
      <c r="B3608" s="1">
        <v>44096</v>
      </c>
      <c r="C3608" s="1">
        <v>44096</v>
      </c>
      <c r="D3608" t="s">
        <v>7802</v>
      </c>
      <c r="E3608" t="s">
        <v>540</v>
      </c>
      <c r="F3608">
        <v>38</v>
      </c>
      <c r="G3608">
        <v>38</v>
      </c>
      <c r="H3608" t="s">
        <v>47</v>
      </c>
      <c r="I3608" t="s">
        <v>47</v>
      </c>
      <c r="J3608" t="s">
        <v>116</v>
      </c>
      <c r="K3608" t="s">
        <v>117</v>
      </c>
      <c r="L3608" t="s">
        <v>50</v>
      </c>
      <c r="M3608" t="s">
        <v>325</v>
      </c>
      <c r="N3608">
        <v>8</v>
      </c>
      <c r="O3608">
        <v>8</v>
      </c>
      <c r="P3608">
        <v>30292.85</v>
      </c>
      <c r="Q3608" s="2">
        <v>0.28999999999999998</v>
      </c>
      <c r="R3608">
        <v>173004.24</v>
      </c>
      <c r="S3608">
        <v>45465.04</v>
      </c>
      <c r="T3608" s="3">
        <v>0.26300000000000001</v>
      </c>
      <c r="U3608">
        <v>51.64</v>
      </c>
      <c r="V3608" t="s">
        <v>40</v>
      </c>
      <c r="X3608" t="b">
        <v>0</v>
      </c>
      <c r="Y3608" t="s">
        <v>60</v>
      </c>
      <c r="Z3608" t="s">
        <v>60</v>
      </c>
      <c r="AA3608">
        <v>5</v>
      </c>
      <c r="AB3608">
        <v>5</v>
      </c>
      <c r="AC3608">
        <v>2020</v>
      </c>
      <c r="AD3608" s="1">
        <v>44075</v>
      </c>
      <c r="AE3608" t="s">
        <v>61</v>
      </c>
      <c r="AF3608" t="s">
        <v>43</v>
      </c>
      <c r="AG3608" t="str">
        <f t="shared" si="227"/>
        <v>Include</v>
      </c>
      <c r="AH3608">
        <f t="shared" si="224"/>
        <v>0</v>
      </c>
      <c r="AI3608">
        <f t="shared" si="225"/>
        <v>1</v>
      </c>
      <c r="AJ3608">
        <f t="shared" si="226"/>
        <v>0</v>
      </c>
      <c r="AK3608" s="15">
        <f>1</f>
        <v>1</v>
      </c>
    </row>
    <row r="3609" spans="1:37" x14ac:dyDescent="0.3">
      <c r="A3609" t="s">
        <v>7803</v>
      </c>
      <c r="B3609" s="1">
        <v>44096</v>
      </c>
      <c r="C3609" s="1">
        <v>44096</v>
      </c>
      <c r="D3609" t="s">
        <v>7804</v>
      </c>
      <c r="E3609" t="s">
        <v>285</v>
      </c>
      <c r="F3609">
        <v>37</v>
      </c>
      <c r="G3609">
        <v>37</v>
      </c>
      <c r="H3609" t="s">
        <v>35</v>
      </c>
      <c r="I3609" t="s">
        <v>35</v>
      </c>
      <c r="J3609" t="s">
        <v>36</v>
      </c>
      <c r="K3609" t="s">
        <v>106</v>
      </c>
      <c r="L3609" t="s">
        <v>140</v>
      </c>
      <c r="M3609" t="s">
        <v>219</v>
      </c>
      <c r="N3609">
        <v>2</v>
      </c>
      <c r="O3609">
        <v>2</v>
      </c>
      <c r="P3609">
        <v>2579.5700000000002</v>
      </c>
      <c r="Q3609" s="2">
        <v>0.02</v>
      </c>
      <c r="R3609">
        <v>5743.74</v>
      </c>
      <c r="S3609">
        <v>1991.02</v>
      </c>
      <c r="T3609" s="3">
        <v>0.34699999999999998</v>
      </c>
      <c r="U3609">
        <v>37.72</v>
      </c>
      <c r="V3609" t="s">
        <v>40</v>
      </c>
      <c r="W3609">
        <v>4</v>
      </c>
      <c r="X3609" t="b">
        <v>0</v>
      </c>
      <c r="Y3609" t="s">
        <v>60</v>
      </c>
      <c r="Z3609" t="s">
        <v>60</v>
      </c>
      <c r="AA3609">
        <v>1</v>
      </c>
      <c r="AB3609">
        <v>1</v>
      </c>
      <c r="AC3609">
        <v>2020</v>
      </c>
      <c r="AD3609" s="1">
        <v>44075</v>
      </c>
      <c r="AE3609" t="s">
        <v>61</v>
      </c>
      <c r="AF3609" t="s">
        <v>69</v>
      </c>
      <c r="AG3609" t="str">
        <f t="shared" si="227"/>
        <v>Include</v>
      </c>
      <c r="AH3609">
        <f t="shared" si="224"/>
        <v>0</v>
      </c>
      <c r="AI3609">
        <f t="shared" si="225"/>
        <v>1</v>
      </c>
      <c r="AJ3609">
        <f t="shared" si="226"/>
        <v>0</v>
      </c>
      <c r="AK3609" s="15">
        <f>1</f>
        <v>1</v>
      </c>
    </row>
    <row r="3610" spans="1:37" x14ac:dyDescent="0.3">
      <c r="A3610" t="s">
        <v>7805</v>
      </c>
      <c r="B3610" s="1">
        <v>44095</v>
      </c>
      <c r="C3610" s="1">
        <v>44095</v>
      </c>
      <c r="D3610" t="s">
        <v>7806</v>
      </c>
      <c r="E3610" t="s">
        <v>1897</v>
      </c>
      <c r="F3610">
        <v>33</v>
      </c>
      <c r="G3610">
        <v>33</v>
      </c>
      <c r="H3610" t="s">
        <v>81</v>
      </c>
      <c r="I3610" t="s">
        <v>81</v>
      </c>
      <c r="J3610" t="s">
        <v>48</v>
      </c>
      <c r="K3610" t="s">
        <v>226</v>
      </c>
      <c r="L3610" t="s">
        <v>84</v>
      </c>
      <c r="M3610" t="s">
        <v>279</v>
      </c>
      <c r="N3610">
        <v>1</v>
      </c>
      <c r="O3610">
        <v>1</v>
      </c>
      <c r="P3610">
        <v>389.24</v>
      </c>
      <c r="Q3610" s="2">
        <v>0.23</v>
      </c>
      <c r="R3610">
        <v>313.86</v>
      </c>
      <c r="S3610">
        <v>22.71</v>
      </c>
      <c r="T3610" s="3">
        <v>7.1999999999999995E-2</v>
      </c>
      <c r="U3610">
        <v>66.8</v>
      </c>
      <c r="V3610" t="s">
        <v>99</v>
      </c>
      <c r="W3610">
        <v>5</v>
      </c>
      <c r="X3610" t="b">
        <v>0</v>
      </c>
      <c r="Y3610" t="s">
        <v>382</v>
      </c>
      <c r="Z3610" t="s">
        <v>60</v>
      </c>
      <c r="AA3610">
        <v>10</v>
      </c>
      <c r="AB3610">
        <v>10</v>
      </c>
      <c r="AC3610">
        <v>2020</v>
      </c>
      <c r="AD3610" s="1">
        <v>44075</v>
      </c>
      <c r="AE3610" t="s">
        <v>87</v>
      </c>
      <c r="AF3610" t="s">
        <v>43</v>
      </c>
      <c r="AG3610" t="str">
        <f t="shared" si="227"/>
        <v>Include</v>
      </c>
      <c r="AH3610">
        <f t="shared" si="224"/>
        <v>0</v>
      </c>
      <c r="AI3610">
        <f t="shared" si="225"/>
        <v>1</v>
      </c>
      <c r="AJ3610">
        <f t="shared" si="226"/>
        <v>0</v>
      </c>
      <c r="AK3610" s="15">
        <f>1</f>
        <v>1</v>
      </c>
    </row>
    <row r="3611" spans="1:37" x14ac:dyDescent="0.3">
      <c r="A3611" t="s">
        <v>7807</v>
      </c>
      <c r="B3611" s="1">
        <v>44095</v>
      </c>
      <c r="C3611" s="1">
        <v>44095</v>
      </c>
      <c r="D3611" t="s">
        <v>7808</v>
      </c>
      <c r="E3611" t="s">
        <v>599</v>
      </c>
      <c r="H3611" t="s">
        <v>47</v>
      </c>
      <c r="I3611" t="s">
        <v>47</v>
      </c>
      <c r="J3611" t="s">
        <v>116</v>
      </c>
      <c r="K3611" t="s">
        <v>260</v>
      </c>
      <c r="L3611" t="s">
        <v>84</v>
      </c>
      <c r="M3611" t="s">
        <v>146</v>
      </c>
      <c r="N3611">
        <v>6</v>
      </c>
      <c r="O3611">
        <v>6</v>
      </c>
      <c r="P3611">
        <v>197.31</v>
      </c>
      <c r="Q3611" s="2">
        <v>0.38</v>
      </c>
      <c r="R3611">
        <v>809.88</v>
      </c>
      <c r="S3611">
        <v>50.36</v>
      </c>
      <c r="T3611" s="3">
        <v>6.2E-2</v>
      </c>
      <c r="U3611">
        <v>60.78</v>
      </c>
      <c r="V3611" t="s">
        <v>68</v>
      </c>
      <c r="W3611">
        <v>1</v>
      </c>
      <c r="X3611" t="b">
        <v>0</v>
      </c>
      <c r="Y3611" t="s">
        <v>382</v>
      </c>
      <c r="Z3611" t="s">
        <v>60</v>
      </c>
      <c r="AA3611">
        <v>3</v>
      </c>
      <c r="AB3611">
        <v>3</v>
      </c>
      <c r="AC3611">
        <v>2020</v>
      </c>
      <c r="AD3611" s="1">
        <v>44075</v>
      </c>
      <c r="AE3611" t="s">
        <v>118</v>
      </c>
      <c r="AF3611" t="s">
        <v>62</v>
      </c>
      <c r="AG3611" t="str">
        <f t="shared" si="227"/>
        <v>Include</v>
      </c>
      <c r="AH3611">
        <f t="shared" si="224"/>
        <v>0</v>
      </c>
      <c r="AI3611">
        <f t="shared" si="225"/>
        <v>1</v>
      </c>
      <c r="AJ3611">
        <f t="shared" si="226"/>
        <v>0</v>
      </c>
      <c r="AK3611" s="15">
        <f>1</f>
        <v>1</v>
      </c>
    </row>
    <row r="3612" spans="1:37" x14ac:dyDescent="0.3">
      <c r="A3612" t="s">
        <v>7809</v>
      </c>
      <c r="B3612" s="1">
        <v>44095</v>
      </c>
      <c r="C3612" s="1">
        <v>44095</v>
      </c>
      <c r="D3612" t="s">
        <v>7810</v>
      </c>
      <c r="E3612" t="s">
        <v>364</v>
      </c>
      <c r="H3612" t="s">
        <v>35</v>
      </c>
      <c r="I3612" t="s">
        <v>35</v>
      </c>
      <c r="J3612" t="s">
        <v>36</v>
      </c>
      <c r="K3612" t="s">
        <v>106</v>
      </c>
      <c r="L3612" t="s">
        <v>84</v>
      </c>
      <c r="M3612" t="s">
        <v>85</v>
      </c>
      <c r="N3612">
        <v>9</v>
      </c>
      <c r="O3612">
        <v>9</v>
      </c>
      <c r="P3612">
        <v>302.37</v>
      </c>
      <c r="Q3612" s="2">
        <v>0.03</v>
      </c>
      <c r="R3612">
        <v>3176.16</v>
      </c>
      <c r="S3612">
        <v>269.45</v>
      </c>
      <c r="T3612" s="3">
        <v>8.5000000000000006E-2</v>
      </c>
      <c r="U3612">
        <v>33.590000000000003</v>
      </c>
      <c r="V3612" t="s">
        <v>40</v>
      </c>
      <c r="W3612">
        <v>4</v>
      </c>
      <c r="X3612" t="b">
        <v>0</v>
      </c>
      <c r="Y3612" t="s">
        <v>142</v>
      </c>
      <c r="Z3612" t="s">
        <v>142</v>
      </c>
      <c r="AA3612">
        <v>6</v>
      </c>
      <c r="AB3612">
        <v>6</v>
      </c>
      <c r="AC3612">
        <v>2020</v>
      </c>
      <c r="AD3612" s="1">
        <v>44075</v>
      </c>
      <c r="AE3612" t="s">
        <v>118</v>
      </c>
      <c r="AF3612" t="s">
        <v>69</v>
      </c>
      <c r="AG3612" t="str">
        <f t="shared" si="227"/>
        <v>Include</v>
      </c>
      <c r="AH3612">
        <f t="shared" si="224"/>
        <v>0</v>
      </c>
      <c r="AI3612">
        <f t="shared" si="225"/>
        <v>0</v>
      </c>
      <c r="AJ3612">
        <f t="shared" si="226"/>
        <v>0</v>
      </c>
      <c r="AK3612" s="15">
        <f>1</f>
        <v>1</v>
      </c>
    </row>
    <row r="3613" spans="1:37" x14ac:dyDescent="0.3">
      <c r="A3613" t="s">
        <v>7811</v>
      </c>
      <c r="B3613" s="1">
        <v>44094</v>
      </c>
      <c r="C3613" s="1">
        <v>44094</v>
      </c>
      <c r="D3613" t="s">
        <v>7812</v>
      </c>
      <c r="E3613" t="s">
        <v>1630</v>
      </c>
      <c r="F3613">
        <v>24</v>
      </c>
      <c r="G3613">
        <v>24</v>
      </c>
      <c r="H3613" t="s">
        <v>47</v>
      </c>
      <c r="I3613" t="s">
        <v>47</v>
      </c>
      <c r="J3613" t="s">
        <v>36</v>
      </c>
      <c r="K3613" t="s">
        <v>239</v>
      </c>
      <c r="L3613" t="s">
        <v>140</v>
      </c>
      <c r="M3613" t="s">
        <v>372</v>
      </c>
      <c r="N3613">
        <v>4</v>
      </c>
      <c r="O3613">
        <v>4</v>
      </c>
      <c r="P3613">
        <v>3802.14</v>
      </c>
      <c r="Q3613" s="2">
        <v>0.16</v>
      </c>
      <c r="R3613">
        <v>11713.77</v>
      </c>
      <c r="S3613">
        <v>4073.09</v>
      </c>
      <c r="T3613" s="3">
        <v>0.34799999999999998</v>
      </c>
      <c r="U3613">
        <v>63.7</v>
      </c>
      <c r="V3613" t="s">
        <v>68</v>
      </c>
      <c r="W3613">
        <v>4</v>
      </c>
      <c r="X3613" t="b">
        <v>0</v>
      </c>
      <c r="Y3613" t="s">
        <v>382</v>
      </c>
      <c r="Z3613" t="s">
        <v>60</v>
      </c>
      <c r="AA3613">
        <v>10</v>
      </c>
      <c r="AB3613">
        <v>10</v>
      </c>
      <c r="AC3613">
        <v>2020</v>
      </c>
      <c r="AD3613" s="1">
        <v>44075</v>
      </c>
      <c r="AE3613" t="s">
        <v>53</v>
      </c>
      <c r="AF3613" t="s">
        <v>88</v>
      </c>
      <c r="AG3613" t="str">
        <f t="shared" si="227"/>
        <v>Include</v>
      </c>
      <c r="AH3613">
        <f t="shared" si="224"/>
        <v>0</v>
      </c>
      <c r="AI3613">
        <f t="shared" si="225"/>
        <v>1</v>
      </c>
      <c r="AJ3613">
        <f t="shared" si="226"/>
        <v>0</v>
      </c>
      <c r="AK3613" s="15">
        <f>1</f>
        <v>1</v>
      </c>
    </row>
    <row r="3614" spans="1:37" x14ac:dyDescent="0.3">
      <c r="A3614" t="s">
        <v>7813</v>
      </c>
      <c r="B3614" s="1">
        <v>44093</v>
      </c>
      <c r="C3614" s="1">
        <v>44093</v>
      </c>
      <c r="D3614" t="s">
        <v>7814</v>
      </c>
      <c r="E3614" t="s">
        <v>707</v>
      </c>
      <c r="F3614">
        <v>30</v>
      </c>
      <c r="G3614">
        <v>30</v>
      </c>
      <c r="H3614" t="s">
        <v>371</v>
      </c>
      <c r="I3614" t="s">
        <v>81</v>
      </c>
      <c r="J3614" t="s">
        <v>116</v>
      </c>
      <c r="K3614" t="s">
        <v>150</v>
      </c>
      <c r="L3614" t="s">
        <v>74</v>
      </c>
      <c r="M3614" t="s">
        <v>261</v>
      </c>
      <c r="N3614">
        <v>10</v>
      </c>
      <c r="O3614">
        <v>10</v>
      </c>
      <c r="P3614">
        <v>5927.03</v>
      </c>
      <c r="Q3614" s="2">
        <v>0.37</v>
      </c>
      <c r="R3614">
        <v>41239.82</v>
      </c>
      <c r="S3614">
        <v>4624.5200000000004</v>
      </c>
      <c r="T3614" s="3">
        <v>0.112</v>
      </c>
      <c r="U3614">
        <v>77.349999999999994</v>
      </c>
      <c r="V3614" t="s">
        <v>52</v>
      </c>
      <c r="W3614">
        <v>4</v>
      </c>
      <c r="X3614" t="b">
        <v>0</v>
      </c>
      <c r="Y3614" t="s">
        <v>60</v>
      </c>
      <c r="Z3614" t="s">
        <v>60</v>
      </c>
      <c r="AA3614">
        <v>4</v>
      </c>
      <c r="AB3614">
        <v>4</v>
      </c>
      <c r="AC3614">
        <v>2020</v>
      </c>
      <c r="AD3614" s="1">
        <v>44075</v>
      </c>
      <c r="AE3614" t="s">
        <v>87</v>
      </c>
      <c r="AF3614" t="s">
        <v>62</v>
      </c>
      <c r="AG3614" t="str">
        <f t="shared" si="227"/>
        <v>Include</v>
      </c>
      <c r="AH3614">
        <f t="shared" si="224"/>
        <v>0</v>
      </c>
      <c r="AI3614">
        <f t="shared" si="225"/>
        <v>1</v>
      </c>
      <c r="AJ3614">
        <f t="shared" si="226"/>
        <v>0</v>
      </c>
      <c r="AK3614" s="15">
        <f>1</f>
        <v>1</v>
      </c>
    </row>
    <row r="3615" spans="1:37" x14ac:dyDescent="0.3">
      <c r="A3615" t="s">
        <v>7815</v>
      </c>
      <c r="B3615" s="1">
        <v>44093</v>
      </c>
      <c r="C3615" s="1">
        <v>44093</v>
      </c>
      <c r="D3615" t="s">
        <v>7816</v>
      </c>
      <c r="E3615" t="s">
        <v>822</v>
      </c>
      <c r="F3615">
        <v>40</v>
      </c>
      <c r="G3615">
        <v>40</v>
      </c>
      <c r="H3615" t="s">
        <v>35</v>
      </c>
      <c r="I3615" t="s">
        <v>35</v>
      </c>
      <c r="J3615" t="s">
        <v>82</v>
      </c>
      <c r="K3615" t="s">
        <v>131</v>
      </c>
      <c r="L3615" t="s">
        <v>38</v>
      </c>
      <c r="M3615" t="s">
        <v>163</v>
      </c>
      <c r="N3615">
        <v>3</v>
      </c>
      <c r="O3615">
        <v>3</v>
      </c>
      <c r="P3615">
        <v>2164.7199999999998</v>
      </c>
      <c r="Q3615" s="2">
        <v>0.31</v>
      </c>
      <c r="R3615">
        <v>3914.75</v>
      </c>
      <c r="S3615">
        <v>2019.53</v>
      </c>
      <c r="T3615" s="3">
        <v>0.51600000000000001</v>
      </c>
      <c r="U3615">
        <v>42.56</v>
      </c>
      <c r="V3615" t="s">
        <v>52</v>
      </c>
      <c r="W3615">
        <v>1</v>
      </c>
      <c r="X3615" t="b">
        <v>0</v>
      </c>
      <c r="Y3615" t="s">
        <v>142</v>
      </c>
      <c r="Z3615" t="s">
        <v>142</v>
      </c>
      <c r="AA3615">
        <v>7</v>
      </c>
      <c r="AB3615">
        <v>7</v>
      </c>
      <c r="AC3615">
        <v>2020</v>
      </c>
      <c r="AD3615" s="1">
        <v>44075</v>
      </c>
      <c r="AE3615" t="s">
        <v>61</v>
      </c>
      <c r="AF3615" t="s">
        <v>62</v>
      </c>
      <c r="AG3615" t="str">
        <f t="shared" si="227"/>
        <v>Include</v>
      </c>
      <c r="AH3615">
        <f t="shared" si="224"/>
        <v>0</v>
      </c>
      <c r="AI3615">
        <f t="shared" si="225"/>
        <v>0</v>
      </c>
      <c r="AJ3615">
        <f t="shared" si="226"/>
        <v>0</v>
      </c>
      <c r="AK3615" s="15">
        <f>1</f>
        <v>1</v>
      </c>
    </row>
    <row r="3616" spans="1:37" x14ac:dyDescent="0.3">
      <c r="A3616" t="s">
        <v>7817</v>
      </c>
      <c r="B3616" s="1">
        <v>44093</v>
      </c>
      <c r="C3616" s="1">
        <v>44093</v>
      </c>
      <c r="D3616" t="s">
        <v>7818</v>
      </c>
      <c r="E3616" t="s">
        <v>1884</v>
      </c>
      <c r="F3616">
        <v>40</v>
      </c>
      <c r="G3616">
        <v>40</v>
      </c>
      <c r="H3616" t="s">
        <v>35</v>
      </c>
      <c r="I3616" t="s">
        <v>35</v>
      </c>
      <c r="J3616" t="s">
        <v>57</v>
      </c>
      <c r="K3616" t="s">
        <v>58</v>
      </c>
      <c r="L3616" t="s">
        <v>111</v>
      </c>
      <c r="M3616" t="s">
        <v>856</v>
      </c>
      <c r="N3616">
        <v>9</v>
      </c>
      <c r="O3616">
        <v>9</v>
      </c>
      <c r="P3616">
        <v>3643.69</v>
      </c>
      <c r="Q3616" s="2">
        <v>7.0000000000000007E-2</v>
      </c>
      <c r="R3616">
        <v>28799.52</v>
      </c>
      <c r="S3616">
        <v>3724.9</v>
      </c>
      <c r="T3616" s="3">
        <v>0.129</v>
      </c>
      <c r="U3616">
        <v>81.760000000000005</v>
      </c>
      <c r="V3616" t="s">
        <v>68</v>
      </c>
      <c r="W3616">
        <v>4</v>
      </c>
      <c r="X3616" t="b">
        <v>0</v>
      </c>
      <c r="Y3616" t="s">
        <v>60</v>
      </c>
      <c r="Z3616" t="s">
        <v>60</v>
      </c>
      <c r="AA3616">
        <v>8</v>
      </c>
      <c r="AB3616">
        <v>8</v>
      </c>
      <c r="AC3616">
        <v>2020</v>
      </c>
      <c r="AD3616" s="1">
        <v>44075</v>
      </c>
      <c r="AE3616" t="s">
        <v>61</v>
      </c>
      <c r="AF3616" t="s">
        <v>69</v>
      </c>
      <c r="AG3616" t="str">
        <f t="shared" si="227"/>
        <v>Include</v>
      </c>
      <c r="AH3616">
        <f t="shared" si="224"/>
        <v>0</v>
      </c>
      <c r="AI3616">
        <f t="shared" si="225"/>
        <v>1</v>
      </c>
      <c r="AJ3616">
        <f t="shared" si="226"/>
        <v>0</v>
      </c>
      <c r="AK3616" s="15">
        <f>1</f>
        <v>1</v>
      </c>
    </row>
    <row r="3617" spans="1:37" x14ac:dyDescent="0.3">
      <c r="A3617" t="s">
        <v>7819</v>
      </c>
      <c r="B3617" s="1">
        <v>44092</v>
      </c>
      <c r="C3617" s="1">
        <v>44092</v>
      </c>
      <c r="D3617" t="s">
        <v>7820</v>
      </c>
      <c r="E3617" t="s">
        <v>551</v>
      </c>
      <c r="F3617">
        <v>33</v>
      </c>
      <c r="G3617">
        <v>33</v>
      </c>
      <c r="H3617" t="s">
        <v>47</v>
      </c>
      <c r="I3617" t="s">
        <v>47</v>
      </c>
      <c r="J3617" t="s">
        <v>48</v>
      </c>
      <c r="K3617" t="s">
        <v>49</v>
      </c>
      <c r="L3617" t="s">
        <v>74</v>
      </c>
      <c r="M3617" t="s">
        <v>235</v>
      </c>
      <c r="N3617">
        <v>6</v>
      </c>
      <c r="O3617">
        <v>6</v>
      </c>
      <c r="P3617">
        <v>51958.82</v>
      </c>
      <c r="Q3617" s="2">
        <v>0.09</v>
      </c>
      <c r="R3617">
        <v>296590.44</v>
      </c>
      <c r="S3617">
        <v>46515.89</v>
      </c>
      <c r="T3617" s="3">
        <v>0.157</v>
      </c>
      <c r="U3617">
        <v>67.94</v>
      </c>
      <c r="V3617" t="s">
        <v>76</v>
      </c>
      <c r="W3617">
        <v>5</v>
      </c>
      <c r="X3617" t="b">
        <v>0</v>
      </c>
      <c r="Y3617" t="s">
        <v>86</v>
      </c>
      <c r="Z3617" t="s">
        <v>86</v>
      </c>
      <c r="AA3617">
        <v>3</v>
      </c>
      <c r="AB3617">
        <v>3</v>
      </c>
      <c r="AC3617">
        <v>2020</v>
      </c>
      <c r="AD3617" s="1">
        <v>44075</v>
      </c>
      <c r="AE3617" t="s">
        <v>87</v>
      </c>
      <c r="AF3617" t="s">
        <v>69</v>
      </c>
      <c r="AG3617" t="str">
        <f t="shared" si="227"/>
        <v>Include</v>
      </c>
      <c r="AH3617">
        <f t="shared" si="224"/>
        <v>0</v>
      </c>
      <c r="AI3617">
        <f t="shared" si="225"/>
        <v>0</v>
      </c>
      <c r="AJ3617">
        <f t="shared" si="226"/>
        <v>0</v>
      </c>
      <c r="AK3617" s="15">
        <f>1</f>
        <v>1</v>
      </c>
    </row>
    <row r="3618" spans="1:37" x14ac:dyDescent="0.3">
      <c r="A3618" t="s">
        <v>7821</v>
      </c>
      <c r="B3618" s="1">
        <v>44092</v>
      </c>
      <c r="C3618" s="1">
        <v>44092</v>
      </c>
      <c r="D3618" t="s">
        <v>7822</v>
      </c>
      <c r="E3618" t="s">
        <v>1352</v>
      </c>
      <c r="F3618">
        <v>15</v>
      </c>
      <c r="G3618">
        <v>15</v>
      </c>
      <c r="H3618" t="s">
        <v>47</v>
      </c>
      <c r="I3618" t="s">
        <v>47</v>
      </c>
      <c r="J3618" t="s">
        <v>82</v>
      </c>
      <c r="K3618" t="s">
        <v>122</v>
      </c>
      <c r="L3618" t="s">
        <v>111</v>
      </c>
      <c r="M3618" t="s">
        <v>856</v>
      </c>
      <c r="N3618">
        <v>8</v>
      </c>
      <c r="O3618">
        <v>8</v>
      </c>
      <c r="P3618">
        <v>5733.61</v>
      </c>
      <c r="Q3618" s="2">
        <v>0.13</v>
      </c>
      <c r="R3618">
        <v>40572.080000000002</v>
      </c>
      <c r="S3618">
        <v>10225.36</v>
      </c>
      <c r="T3618" s="3">
        <v>0.252</v>
      </c>
      <c r="U3618">
        <v>74.430000000000007</v>
      </c>
      <c r="V3618" t="s">
        <v>99</v>
      </c>
      <c r="W3618">
        <v>1</v>
      </c>
      <c r="X3618" t="b">
        <v>0</v>
      </c>
      <c r="Y3618" t="s">
        <v>60</v>
      </c>
      <c r="Z3618" t="s">
        <v>60</v>
      </c>
      <c r="AA3618">
        <v>3</v>
      </c>
      <c r="AB3618">
        <v>3</v>
      </c>
      <c r="AC3618">
        <v>2020</v>
      </c>
      <c r="AD3618" s="1">
        <v>44075</v>
      </c>
      <c r="AE3618" t="s">
        <v>42</v>
      </c>
      <c r="AF3618" t="s">
        <v>88</v>
      </c>
      <c r="AG3618" t="str">
        <f t="shared" si="227"/>
        <v>Include</v>
      </c>
      <c r="AH3618">
        <f t="shared" si="224"/>
        <v>0</v>
      </c>
      <c r="AI3618">
        <f t="shared" si="225"/>
        <v>1</v>
      </c>
      <c r="AJ3618">
        <f t="shared" si="226"/>
        <v>0</v>
      </c>
      <c r="AK3618" s="15">
        <f>1</f>
        <v>1</v>
      </c>
    </row>
    <row r="3619" spans="1:37" x14ac:dyDescent="0.3">
      <c r="A3619" t="s">
        <v>7823</v>
      </c>
      <c r="B3619" s="1">
        <v>44091</v>
      </c>
      <c r="C3619" s="1">
        <v>44091</v>
      </c>
      <c r="D3619" t="s">
        <v>7824</v>
      </c>
      <c r="E3619" t="s">
        <v>696</v>
      </c>
      <c r="F3619">
        <v>31</v>
      </c>
      <c r="G3619">
        <v>31</v>
      </c>
      <c r="H3619" t="s">
        <v>47</v>
      </c>
      <c r="I3619" t="s">
        <v>47</v>
      </c>
      <c r="J3619" t="s">
        <v>48</v>
      </c>
      <c r="K3619" t="s">
        <v>49</v>
      </c>
      <c r="L3619" t="s">
        <v>97</v>
      </c>
      <c r="M3619" t="s">
        <v>254</v>
      </c>
      <c r="N3619">
        <v>1</v>
      </c>
      <c r="O3619">
        <v>1</v>
      </c>
      <c r="P3619">
        <v>587.49</v>
      </c>
      <c r="Q3619" s="2">
        <v>0.09</v>
      </c>
      <c r="R3619">
        <v>560.42999999999995</v>
      </c>
      <c r="S3619">
        <v>178.2</v>
      </c>
      <c r="T3619" s="3">
        <v>0.318</v>
      </c>
      <c r="U3619">
        <v>82.7</v>
      </c>
      <c r="V3619" t="s">
        <v>132</v>
      </c>
      <c r="W3619">
        <v>3</v>
      </c>
      <c r="X3619" t="b">
        <v>0</v>
      </c>
      <c r="Y3619" t="s">
        <v>60</v>
      </c>
      <c r="Z3619" t="s">
        <v>60</v>
      </c>
      <c r="AA3619">
        <v>6</v>
      </c>
      <c r="AB3619">
        <v>6</v>
      </c>
      <c r="AC3619">
        <v>2020</v>
      </c>
      <c r="AD3619" s="1">
        <v>44075</v>
      </c>
      <c r="AE3619" t="s">
        <v>87</v>
      </c>
      <c r="AF3619" t="s">
        <v>69</v>
      </c>
      <c r="AG3619" t="str">
        <f t="shared" si="227"/>
        <v>Include</v>
      </c>
      <c r="AH3619">
        <f t="shared" si="224"/>
        <v>0</v>
      </c>
      <c r="AI3619">
        <f t="shared" si="225"/>
        <v>1</v>
      </c>
      <c r="AJ3619">
        <f t="shared" si="226"/>
        <v>0</v>
      </c>
      <c r="AK3619" s="15">
        <f>1</f>
        <v>1</v>
      </c>
    </row>
    <row r="3620" spans="1:37" x14ac:dyDescent="0.3">
      <c r="A3620" t="s">
        <v>7825</v>
      </c>
      <c r="B3620" s="1">
        <v>44091</v>
      </c>
      <c r="C3620" s="1">
        <v>44091</v>
      </c>
      <c r="D3620" t="s">
        <v>7826</v>
      </c>
      <c r="E3620" t="s">
        <v>145</v>
      </c>
      <c r="F3620">
        <v>55</v>
      </c>
      <c r="G3620">
        <v>55</v>
      </c>
      <c r="H3620" t="s">
        <v>265</v>
      </c>
      <c r="I3620" t="s">
        <v>35</v>
      </c>
      <c r="J3620" t="s">
        <v>48</v>
      </c>
      <c r="K3620" t="s">
        <v>49</v>
      </c>
      <c r="L3620" t="s">
        <v>74</v>
      </c>
      <c r="M3620" t="s">
        <v>235</v>
      </c>
      <c r="N3620">
        <v>10</v>
      </c>
      <c r="O3620">
        <v>10</v>
      </c>
      <c r="P3620">
        <v>74981.27</v>
      </c>
      <c r="Q3620" s="2">
        <v>0.04</v>
      </c>
      <c r="R3620">
        <v>822702.48</v>
      </c>
      <c r="S3620">
        <v>98591.29</v>
      </c>
      <c r="T3620" s="3">
        <v>0.12</v>
      </c>
      <c r="U3620">
        <v>90.58</v>
      </c>
      <c r="V3620" t="s">
        <v>132</v>
      </c>
      <c r="W3620">
        <v>1</v>
      </c>
      <c r="X3620" t="b">
        <v>1</v>
      </c>
      <c r="Y3620" t="s">
        <v>41</v>
      </c>
      <c r="Z3620" t="s">
        <v>41</v>
      </c>
      <c r="AA3620">
        <v>5</v>
      </c>
      <c r="AB3620">
        <v>5</v>
      </c>
      <c r="AC3620">
        <v>2020</v>
      </c>
      <c r="AD3620" s="1">
        <v>44075</v>
      </c>
      <c r="AE3620" t="s">
        <v>101</v>
      </c>
      <c r="AF3620" t="s">
        <v>69</v>
      </c>
      <c r="AG3620" t="str">
        <f t="shared" si="227"/>
        <v>Include</v>
      </c>
      <c r="AH3620">
        <f t="shared" si="224"/>
        <v>1</v>
      </c>
      <c r="AI3620">
        <f t="shared" si="225"/>
        <v>1</v>
      </c>
      <c r="AJ3620">
        <f t="shared" si="226"/>
        <v>0</v>
      </c>
      <c r="AK3620" s="15">
        <f>1</f>
        <v>1</v>
      </c>
    </row>
    <row r="3621" spans="1:37" x14ac:dyDescent="0.3">
      <c r="A3621" t="s">
        <v>7827</v>
      </c>
      <c r="B3621" s="1">
        <v>44091</v>
      </c>
      <c r="C3621" s="1">
        <v>44091</v>
      </c>
      <c r="D3621" t="s">
        <v>7828</v>
      </c>
      <c r="E3621" t="s">
        <v>2748</v>
      </c>
      <c r="F3621">
        <v>35</v>
      </c>
      <c r="G3621">
        <v>35</v>
      </c>
      <c r="H3621" t="s">
        <v>81</v>
      </c>
      <c r="I3621" t="s">
        <v>81</v>
      </c>
      <c r="J3621" t="s">
        <v>116</v>
      </c>
      <c r="K3621" t="s">
        <v>117</v>
      </c>
      <c r="L3621" t="s">
        <v>140</v>
      </c>
      <c r="M3621" t="s">
        <v>206</v>
      </c>
      <c r="N3621">
        <v>8</v>
      </c>
      <c r="O3621">
        <v>8</v>
      </c>
      <c r="P3621">
        <v>3110.11</v>
      </c>
      <c r="Q3621" s="2">
        <v>0.05</v>
      </c>
      <c r="R3621">
        <v>22849.8</v>
      </c>
      <c r="S3621">
        <v>7429.85</v>
      </c>
      <c r="T3621" s="3">
        <v>0.32500000000000001</v>
      </c>
      <c r="U3621">
        <v>59.8</v>
      </c>
      <c r="V3621" t="s">
        <v>40</v>
      </c>
      <c r="W3621">
        <v>5</v>
      </c>
      <c r="X3621" t="b">
        <v>0</v>
      </c>
      <c r="Y3621" t="s">
        <v>60</v>
      </c>
      <c r="Z3621" t="s">
        <v>60</v>
      </c>
      <c r="AA3621">
        <v>1</v>
      </c>
      <c r="AB3621">
        <v>1</v>
      </c>
      <c r="AC3621">
        <v>2020</v>
      </c>
      <c r="AD3621" s="1">
        <v>44075</v>
      </c>
      <c r="AE3621" t="s">
        <v>87</v>
      </c>
      <c r="AF3621" t="s">
        <v>69</v>
      </c>
      <c r="AG3621" t="str">
        <f t="shared" si="227"/>
        <v>Include</v>
      </c>
      <c r="AH3621">
        <f t="shared" si="224"/>
        <v>0</v>
      </c>
      <c r="AI3621">
        <f t="shared" si="225"/>
        <v>1</v>
      </c>
      <c r="AJ3621">
        <f t="shared" si="226"/>
        <v>0</v>
      </c>
      <c r="AK3621" s="15">
        <f>1</f>
        <v>1</v>
      </c>
    </row>
    <row r="3622" spans="1:37" x14ac:dyDescent="0.3">
      <c r="A3622" t="s">
        <v>7829</v>
      </c>
      <c r="B3622" s="1">
        <v>44091</v>
      </c>
      <c r="C3622" s="1">
        <v>44091</v>
      </c>
      <c r="D3622" t="s">
        <v>7830</v>
      </c>
      <c r="E3622" t="s">
        <v>979</v>
      </c>
      <c r="F3622">
        <v>31</v>
      </c>
      <c r="G3622">
        <v>31</v>
      </c>
      <c r="H3622" t="s">
        <v>81</v>
      </c>
      <c r="I3622" t="s">
        <v>81</v>
      </c>
      <c r="J3622" t="s">
        <v>82</v>
      </c>
      <c r="K3622" t="s">
        <v>131</v>
      </c>
      <c r="L3622" t="s">
        <v>97</v>
      </c>
      <c r="M3622" t="s">
        <v>254</v>
      </c>
      <c r="N3622">
        <v>7</v>
      </c>
      <c r="O3622">
        <v>7</v>
      </c>
      <c r="P3622">
        <v>477.86</v>
      </c>
      <c r="Q3622" s="2">
        <v>0.36</v>
      </c>
      <c r="R3622">
        <v>2149.2600000000002</v>
      </c>
      <c r="S3622">
        <v>674.69</v>
      </c>
      <c r="T3622" s="3">
        <v>0.314</v>
      </c>
      <c r="U3622">
        <v>44.92</v>
      </c>
      <c r="V3622" t="s">
        <v>99</v>
      </c>
      <c r="W3622">
        <v>3</v>
      </c>
      <c r="X3622" t="b">
        <v>0</v>
      </c>
      <c r="Y3622" t="s">
        <v>60</v>
      </c>
      <c r="Z3622" t="s">
        <v>60</v>
      </c>
      <c r="AA3622">
        <v>3</v>
      </c>
      <c r="AB3622">
        <v>3</v>
      </c>
      <c r="AC3622">
        <v>2020</v>
      </c>
      <c r="AD3622" s="1">
        <v>44075</v>
      </c>
      <c r="AE3622" t="s">
        <v>87</v>
      </c>
      <c r="AF3622" t="s">
        <v>62</v>
      </c>
      <c r="AG3622" t="str">
        <f t="shared" si="227"/>
        <v>Include</v>
      </c>
      <c r="AH3622">
        <f t="shared" si="224"/>
        <v>0</v>
      </c>
      <c r="AI3622">
        <f t="shared" si="225"/>
        <v>1</v>
      </c>
      <c r="AJ3622">
        <f t="shared" si="226"/>
        <v>0</v>
      </c>
      <c r="AK3622" s="15">
        <f>1</f>
        <v>1</v>
      </c>
    </row>
    <row r="3623" spans="1:37" x14ac:dyDescent="0.3">
      <c r="A3623" t="s">
        <v>7831</v>
      </c>
      <c r="B3623" s="1">
        <v>44090</v>
      </c>
      <c r="C3623" s="1">
        <v>44090</v>
      </c>
      <c r="D3623" t="s">
        <v>7832</v>
      </c>
      <c r="E3623" t="s">
        <v>987</v>
      </c>
      <c r="F3623">
        <v>24</v>
      </c>
      <c r="G3623">
        <v>24</v>
      </c>
      <c r="H3623" t="s">
        <v>47</v>
      </c>
      <c r="I3623" t="s">
        <v>47</v>
      </c>
      <c r="J3623" t="s">
        <v>36</v>
      </c>
      <c r="K3623" t="s">
        <v>239</v>
      </c>
      <c r="L3623" t="s">
        <v>74</v>
      </c>
      <c r="M3623" t="s">
        <v>170</v>
      </c>
      <c r="N3623">
        <v>9</v>
      </c>
      <c r="O3623">
        <v>9</v>
      </c>
      <c r="P3623">
        <v>34058.9</v>
      </c>
      <c r="Q3623" s="2">
        <v>0.13</v>
      </c>
      <c r="R3623">
        <v>239614.28</v>
      </c>
      <c r="S3623">
        <v>26529.360000000001</v>
      </c>
      <c r="T3623" s="3">
        <v>0.111</v>
      </c>
      <c r="U3623">
        <v>35.69</v>
      </c>
      <c r="V3623" t="s">
        <v>132</v>
      </c>
      <c r="W3623">
        <v>5</v>
      </c>
      <c r="X3623" t="b">
        <v>0</v>
      </c>
      <c r="Y3623" t="s">
        <v>86</v>
      </c>
      <c r="Z3623" t="s">
        <v>86</v>
      </c>
      <c r="AA3623">
        <v>5</v>
      </c>
      <c r="AB3623">
        <v>5</v>
      </c>
      <c r="AC3623">
        <v>2020</v>
      </c>
      <c r="AD3623" s="1">
        <v>44075</v>
      </c>
      <c r="AE3623" t="s">
        <v>53</v>
      </c>
      <c r="AF3623" t="s">
        <v>88</v>
      </c>
      <c r="AG3623" t="str">
        <f t="shared" si="227"/>
        <v>Include</v>
      </c>
      <c r="AH3623">
        <f t="shared" si="224"/>
        <v>0</v>
      </c>
      <c r="AI3623">
        <f t="shared" si="225"/>
        <v>0</v>
      </c>
      <c r="AJ3623">
        <f t="shared" si="226"/>
        <v>0</v>
      </c>
      <c r="AK3623" s="15">
        <f>1</f>
        <v>1</v>
      </c>
    </row>
    <row r="3624" spans="1:37" x14ac:dyDescent="0.3">
      <c r="A3624" t="s">
        <v>7833</v>
      </c>
      <c r="B3624" s="1">
        <v>44089</v>
      </c>
      <c r="C3624" s="1">
        <v>44089</v>
      </c>
      <c r="D3624" t="s">
        <v>7834</v>
      </c>
      <c r="E3624" t="s">
        <v>264</v>
      </c>
      <c r="F3624">
        <v>54</v>
      </c>
      <c r="G3624">
        <v>54</v>
      </c>
      <c r="H3624" t="s">
        <v>47</v>
      </c>
      <c r="I3624" t="s">
        <v>47</v>
      </c>
      <c r="J3624" t="s">
        <v>116</v>
      </c>
      <c r="K3624" t="s">
        <v>260</v>
      </c>
      <c r="L3624" t="s">
        <v>111</v>
      </c>
      <c r="M3624" t="s">
        <v>123</v>
      </c>
      <c r="N3624">
        <v>8</v>
      </c>
      <c r="O3624">
        <v>8</v>
      </c>
      <c r="P3624">
        <v>10241.77</v>
      </c>
      <c r="Q3624" s="2">
        <v>0.28999999999999998</v>
      </c>
      <c r="R3624">
        <v>61888.65</v>
      </c>
      <c r="S3624">
        <v>13264.84</v>
      </c>
      <c r="T3624" s="3">
        <v>0.214</v>
      </c>
      <c r="U3624">
        <v>67.150000000000006</v>
      </c>
      <c r="V3624" t="s">
        <v>132</v>
      </c>
      <c r="W3624">
        <v>1</v>
      </c>
      <c r="X3624" t="b">
        <v>1</v>
      </c>
      <c r="Y3624" t="s">
        <v>41</v>
      </c>
      <c r="Z3624" t="s">
        <v>41</v>
      </c>
      <c r="AA3624">
        <v>6</v>
      </c>
      <c r="AB3624">
        <v>6</v>
      </c>
      <c r="AC3624">
        <v>2020</v>
      </c>
      <c r="AD3624" s="1">
        <v>44075</v>
      </c>
      <c r="AE3624" t="s">
        <v>101</v>
      </c>
      <c r="AF3624" t="s">
        <v>43</v>
      </c>
      <c r="AG3624" t="str">
        <f t="shared" si="227"/>
        <v>Include</v>
      </c>
      <c r="AH3624">
        <f t="shared" si="224"/>
        <v>1</v>
      </c>
      <c r="AI3624">
        <f t="shared" si="225"/>
        <v>1</v>
      </c>
      <c r="AJ3624">
        <f t="shared" si="226"/>
        <v>0</v>
      </c>
      <c r="AK3624" s="15">
        <f>1</f>
        <v>1</v>
      </c>
    </row>
    <row r="3625" spans="1:37" x14ac:dyDescent="0.3">
      <c r="A3625" t="s">
        <v>7835</v>
      </c>
      <c r="B3625" s="1">
        <v>44089</v>
      </c>
      <c r="C3625" s="1">
        <v>44089</v>
      </c>
      <c r="D3625" t="s">
        <v>7836</v>
      </c>
      <c r="E3625" t="s">
        <v>468</v>
      </c>
      <c r="F3625">
        <v>38</v>
      </c>
      <c r="G3625">
        <v>38</v>
      </c>
      <c r="H3625" t="s">
        <v>340</v>
      </c>
      <c r="I3625" t="s">
        <v>35</v>
      </c>
      <c r="J3625" t="s">
        <v>36</v>
      </c>
      <c r="K3625" t="s">
        <v>239</v>
      </c>
      <c r="L3625" t="s">
        <v>50</v>
      </c>
      <c r="M3625" t="s">
        <v>251</v>
      </c>
      <c r="N3625">
        <v>10</v>
      </c>
      <c r="O3625">
        <v>10</v>
      </c>
      <c r="P3625">
        <v>2950.98</v>
      </c>
      <c r="Q3625" s="2">
        <v>0.23</v>
      </c>
      <c r="R3625">
        <v>23921.040000000001</v>
      </c>
      <c r="S3625">
        <v>3847.48</v>
      </c>
      <c r="T3625" s="3">
        <v>0.161</v>
      </c>
      <c r="U3625">
        <v>-4.29</v>
      </c>
      <c r="V3625" t="s">
        <v>68</v>
      </c>
      <c r="W3625">
        <v>3</v>
      </c>
      <c r="X3625" t="b">
        <v>0</v>
      </c>
      <c r="Y3625" t="s">
        <v>382</v>
      </c>
      <c r="Z3625" t="s">
        <v>60</v>
      </c>
      <c r="AA3625">
        <v>9</v>
      </c>
      <c r="AB3625">
        <v>9</v>
      </c>
      <c r="AC3625">
        <v>2020</v>
      </c>
      <c r="AD3625" s="1">
        <v>44075</v>
      </c>
      <c r="AE3625" t="s">
        <v>61</v>
      </c>
      <c r="AF3625" t="s">
        <v>43</v>
      </c>
      <c r="AG3625" t="str">
        <f t="shared" si="227"/>
        <v>Include</v>
      </c>
      <c r="AH3625">
        <f t="shared" si="224"/>
        <v>0</v>
      </c>
      <c r="AI3625">
        <f t="shared" si="225"/>
        <v>1</v>
      </c>
      <c r="AJ3625">
        <f t="shared" si="226"/>
        <v>0</v>
      </c>
      <c r="AK3625" s="15">
        <f>1</f>
        <v>1</v>
      </c>
    </row>
    <row r="3626" spans="1:37" x14ac:dyDescent="0.3">
      <c r="A3626" t="s">
        <v>7837</v>
      </c>
      <c r="B3626" s="1">
        <v>44089</v>
      </c>
      <c r="C3626" s="1">
        <v>44089</v>
      </c>
      <c r="D3626" t="s">
        <v>7838</v>
      </c>
      <c r="E3626" t="s">
        <v>2172</v>
      </c>
      <c r="F3626">
        <v>43</v>
      </c>
      <c r="G3626">
        <v>43</v>
      </c>
      <c r="H3626" t="s">
        <v>274</v>
      </c>
      <c r="I3626" t="s">
        <v>81</v>
      </c>
      <c r="J3626" t="s">
        <v>57</v>
      </c>
      <c r="K3626" t="s">
        <v>155</v>
      </c>
      <c r="L3626" t="s">
        <v>38</v>
      </c>
      <c r="M3626" t="s">
        <v>93</v>
      </c>
      <c r="N3626">
        <v>8</v>
      </c>
      <c r="O3626">
        <v>8</v>
      </c>
      <c r="P3626">
        <v>590.22</v>
      </c>
      <c r="Q3626" s="2">
        <v>0.03</v>
      </c>
      <c r="R3626">
        <v>4644.4399999999996</v>
      </c>
      <c r="S3626">
        <v>1500.51</v>
      </c>
      <c r="T3626" s="3">
        <v>0.32300000000000001</v>
      </c>
      <c r="U3626">
        <v>63.44</v>
      </c>
      <c r="V3626" t="s">
        <v>40</v>
      </c>
      <c r="X3626" t="b">
        <v>0</v>
      </c>
      <c r="Y3626" t="s">
        <v>60</v>
      </c>
      <c r="Z3626" t="s">
        <v>60</v>
      </c>
      <c r="AA3626">
        <v>9</v>
      </c>
      <c r="AB3626">
        <v>9</v>
      </c>
      <c r="AC3626">
        <v>2020</v>
      </c>
      <c r="AD3626" s="1">
        <v>44075</v>
      </c>
      <c r="AE3626" t="s">
        <v>61</v>
      </c>
      <c r="AF3626" t="s">
        <v>69</v>
      </c>
      <c r="AG3626" t="str">
        <f t="shared" si="227"/>
        <v>Include</v>
      </c>
      <c r="AH3626">
        <f t="shared" si="224"/>
        <v>0</v>
      </c>
      <c r="AI3626">
        <f t="shared" si="225"/>
        <v>1</v>
      </c>
      <c r="AJ3626">
        <f t="shared" si="226"/>
        <v>0</v>
      </c>
      <c r="AK3626" s="15">
        <f>1</f>
        <v>1</v>
      </c>
    </row>
    <row r="3627" spans="1:37" x14ac:dyDescent="0.3">
      <c r="A3627" t="s">
        <v>7839</v>
      </c>
      <c r="B3627" s="1">
        <v>44088</v>
      </c>
      <c r="C3627" s="1">
        <v>44088</v>
      </c>
      <c r="D3627" t="s">
        <v>7840</v>
      </c>
      <c r="E3627" t="s">
        <v>414</v>
      </c>
      <c r="F3627">
        <v>32</v>
      </c>
      <c r="G3627">
        <v>32</v>
      </c>
      <c r="H3627" t="s">
        <v>47</v>
      </c>
      <c r="I3627" t="s">
        <v>47</v>
      </c>
      <c r="J3627" t="s">
        <v>57</v>
      </c>
      <c r="K3627" t="s">
        <v>155</v>
      </c>
      <c r="L3627" t="s">
        <v>50</v>
      </c>
      <c r="M3627" t="s">
        <v>251</v>
      </c>
      <c r="N3627">
        <v>7</v>
      </c>
      <c r="O3627">
        <v>7</v>
      </c>
      <c r="P3627">
        <v>5932.53</v>
      </c>
      <c r="Q3627" s="2">
        <v>0.39</v>
      </c>
      <c r="R3627">
        <v>23093.119999999999</v>
      </c>
      <c r="S3627">
        <v>8164.97</v>
      </c>
      <c r="T3627" s="3">
        <v>0.35399999999999998</v>
      </c>
      <c r="U3627">
        <v>84.41</v>
      </c>
      <c r="V3627" t="s">
        <v>76</v>
      </c>
      <c r="W3627">
        <v>3</v>
      </c>
      <c r="X3627" t="b">
        <v>0</v>
      </c>
      <c r="Y3627" t="s">
        <v>60</v>
      </c>
      <c r="Z3627" t="s">
        <v>60</v>
      </c>
      <c r="AA3627">
        <v>1</v>
      </c>
      <c r="AB3627">
        <v>1</v>
      </c>
      <c r="AC3627">
        <v>2020</v>
      </c>
      <c r="AD3627" s="1">
        <v>44075</v>
      </c>
      <c r="AE3627" t="s">
        <v>87</v>
      </c>
      <c r="AF3627" t="s">
        <v>62</v>
      </c>
      <c r="AG3627" t="str">
        <f t="shared" si="227"/>
        <v>Include</v>
      </c>
      <c r="AH3627">
        <f t="shared" si="224"/>
        <v>0</v>
      </c>
      <c r="AI3627">
        <f t="shared" si="225"/>
        <v>1</v>
      </c>
      <c r="AJ3627">
        <f t="shared" si="226"/>
        <v>0</v>
      </c>
      <c r="AK3627" s="15">
        <f>1</f>
        <v>1</v>
      </c>
    </row>
    <row r="3628" spans="1:37" x14ac:dyDescent="0.3">
      <c r="A3628" t="s">
        <v>7841</v>
      </c>
      <c r="B3628" s="1">
        <v>44088</v>
      </c>
      <c r="C3628" s="1">
        <v>44088</v>
      </c>
      <c r="D3628" t="s">
        <v>7842</v>
      </c>
      <c r="E3628" t="s">
        <v>503</v>
      </c>
      <c r="F3628">
        <v>16</v>
      </c>
      <c r="G3628">
        <v>16</v>
      </c>
      <c r="H3628" t="s">
        <v>81</v>
      </c>
      <c r="I3628" t="s">
        <v>81</v>
      </c>
      <c r="J3628" t="s">
        <v>82</v>
      </c>
      <c r="K3628" t="s">
        <v>266</v>
      </c>
      <c r="L3628" t="s">
        <v>50</v>
      </c>
      <c r="M3628" t="s">
        <v>51</v>
      </c>
      <c r="N3628">
        <v>3</v>
      </c>
      <c r="O3628">
        <v>3</v>
      </c>
      <c r="P3628">
        <v>8460.49</v>
      </c>
      <c r="Q3628" s="2">
        <v>0.16</v>
      </c>
      <c r="R3628">
        <v>19748.43</v>
      </c>
      <c r="S3628">
        <v>6671.85</v>
      </c>
      <c r="T3628" s="3">
        <v>0.33800000000000002</v>
      </c>
      <c r="U3628">
        <v>38.06</v>
      </c>
      <c r="V3628" t="s">
        <v>52</v>
      </c>
      <c r="W3628">
        <v>3</v>
      </c>
      <c r="X3628" t="b">
        <v>0</v>
      </c>
      <c r="Y3628" t="s">
        <v>60</v>
      </c>
      <c r="Z3628" t="s">
        <v>60</v>
      </c>
      <c r="AA3628">
        <v>3</v>
      </c>
      <c r="AB3628">
        <v>3</v>
      </c>
      <c r="AC3628">
        <v>2020</v>
      </c>
      <c r="AD3628" s="1">
        <v>44075</v>
      </c>
      <c r="AE3628" t="s">
        <v>42</v>
      </c>
      <c r="AF3628" t="s">
        <v>88</v>
      </c>
      <c r="AG3628" t="str">
        <f t="shared" si="227"/>
        <v>Include</v>
      </c>
      <c r="AH3628">
        <f t="shared" si="224"/>
        <v>0</v>
      </c>
      <c r="AI3628">
        <f t="shared" si="225"/>
        <v>1</v>
      </c>
      <c r="AJ3628">
        <f t="shared" si="226"/>
        <v>0</v>
      </c>
      <c r="AK3628" s="15">
        <f>1</f>
        <v>1</v>
      </c>
    </row>
    <row r="3629" spans="1:37" x14ac:dyDescent="0.3">
      <c r="A3629" t="s">
        <v>7843</v>
      </c>
      <c r="B3629" s="1">
        <v>44086</v>
      </c>
      <c r="C3629" s="1">
        <v>44086</v>
      </c>
      <c r="D3629" t="s">
        <v>7844</v>
      </c>
      <c r="E3629" t="s">
        <v>832</v>
      </c>
      <c r="F3629">
        <v>46</v>
      </c>
      <c r="G3629">
        <v>46</v>
      </c>
      <c r="H3629" t="s">
        <v>47</v>
      </c>
      <c r="I3629" t="s">
        <v>47</v>
      </c>
      <c r="J3629" t="s">
        <v>36</v>
      </c>
      <c r="K3629" t="s">
        <v>73</v>
      </c>
      <c r="L3629" t="s">
        <v>111</v>
      </c>
      <c r="M3629" t="s">
        <v>856</v>
      </c>
      <c r="N3629">
        <v>2</v>
      </c>
      <c r="O3629">
        <v>2</v>
      </c>
      <c r="P3629">
        <v>7907.75</v>
      </c>
      <c r="Q3629" s="2">
        <v>0.23</v>
      </c>
      <c r="R3629">
        <v>11417.09</v>
      </c>
      <c r="S3629">
        <v>2439.2600000000002</v>
      </c>
      <c r="T3629" s="3">
        <v>0.214</v>
      </c>
      <c r="U3629">
        <v>30.79</v>
      </c>
      <c r="V3629" t="s">
        <v>76</v>
      </c>
      <c r="W3629">
        <v>4</v>
      </c>
      <c r="X3629" t="b">
        <v>0</v>
      </c>
      <c r="Y3629" t="s">
        <v>86</v>
      </c>
      <c r="Z3629" t="s">
        <v>86</v>
      </c>
      <c r="AA3629">
        <v>10</v>
      </c>
      <c r="AB3629">
        <v>10</v>
      </c>
      <c r="AC3629">
        <v>2020</v>
      </c>
      <c r="AD3629" s="1">
        <v>44075</v>
      </c>
      <c r="AE3629" t="s">
        <v>101</v>
      </c>
      <c r="AF3629" t="s">
        <v>43</v>
      </c>
      <c r="AG3629" t="str">
        <f t="shared" si="227"/>
        <v>Include</v>
      </c>
      <c r="AH3629">
        <f t="shared" si="224"/>
        <v>0</v>
      </c>
      <c r="AI3629">
        <f t="shared" si="225"/>
        <v>0</v>
      </c>
      <c r="AJ3629">
        <f t="shared" si="226"/>
        <v>0</v>
      </c>
      <c r="AK3629" s="15">
        <f>1</f>
        <v>1</v>
      </c>
    </row>
    <row r="3630" spans="1:37" x14ac:dyDescent="0.3">
      <c r="A3630" t="s">
        <v>7845</v>
      </c>
      <c r="B3630" s="1">
        <v>44086</v>
      </c>
      <c r="C3630" s="1">
        <v>44086</v>
      </c>
      <c r="D3630" t="s">
        <v>7846</v>
      </c>
      <c r="E3630" t="s">
        <v>2462</v>
      </c>
      <c r="F3630">
        <v>42</v>
      </c>
      <c r="G3630">
        <v>42</v>
      </c>
      <c r="H3630" t="s">
        <v>47</v>
      </c>
      <c r="I3630" t="s">
        <v>47</v>
      </c>
      <c r="J3630" t="s">
        <v>57</v>
      </c>
      <c r="K3630" t="s">
        <v>205</v>
      </c>
      <c r="L3630" t="s">
        <v>140</v>
      </c>
      <c r="M3630" t="s">
        <v>206</v>
      </c>
      <c r="N3630">
        <v>3</v>
      </c>
      <c r="O3630">
        <v>3</v>
      </c>
      <c r="P3630">
        <v>3089.43</v>
      </c>
      <c r="Q3630" s="2">
        <v>0.09</v>
      </c>
      <c r="R3630">
        <v>7257.03</v>
      </c>
      <c r="S3630">
        <v>2480.31</v>
      </c>
      <c r="T3630" s="3">
        <v>0.34200000000000003</v>
      </c>
      <c r="U3630">
        <v>82.77</v>
      </c>
      <c r="V3630" t="s">
        <v>68</v>
      </c>
      <c r="X3630" t="b">
        <v>1</v>
      </c>
      <c r="Y3630" t="s">
        <v>41</v>
      </c>
      <c r="Z3630" t="s">
        <v>41</v>
      </c>
      <c r="AA3630">
        <v>6</v>
      </c>
      <c r="AB3630">
        <v>6</v>
      </c>
      <c r="AC3630">
        <v>2020</v>
      </c>
      <c r="AD3630" s="1">
        <v>44075</v>
      </c>
      <c r="AE3630" t="s">
        <v>61</v>
      </c>
      <c r="AF3630" t="s">
        <v>69</v>
      </c>
      <c r="AG3630" t="str">
        <f t="shared" si="227"/>
        <v>Include</v>
      </c>
      <c r="AH3630">
        <f t="shared" si="224"/>
        <v>1</v>
      </c>
      <c r="AI3630">
        <f t="shared" si="225"/>
        <v>1</v>
      </c>
      <c r="AJ3630">
        <f t="shared" si="226"/>
        <v>0</v>
      </c>
      <c r="AK3630" s="15">
        <f>1</f>
        <v>1</v>
      </c>
    </row>
    <row r="3631" spans="1:37" x14ac:dyDescent="0.3">
      <c r="A3631" t="s">
        <v>7847</v>
      </c>
      <c r="B3631" s="1">
        <v>44084</v>
      </c>
      <c r="C3631" s="1">
        <v>44084</v>
      </c>
      <c r="D3631" t="s">
        <v>7848</v>
      </c>
      <c r="E3631" t="s">
        <v>965</v>
      </c>
      <c r="F3631">
        <v>16</v>
      </c>
      <c r="G3631">
        <v>16</v>
      </c>
      <c r="H3631" t="s">
        <v>47</v>
      </c>
      <c r="I3631" t="s">
        <v>47</v>
      </c>
      <c r="J3631" t="s">
        <v>116</v>
      </c>
      <c r="K3631" t="s">
        <v>260</v>
      </c>
      <c r="L3631" t="s">
        <v>97</v>
      </c>
      <c r="M3631" t="s">
        <v>98</v>
      </c>
      <c r="N3631">
        <v>1</v>
      </c>
      <c r="O3631">
        <v>1</v>
      </c>
      <c r="P3631">
        <v>565.12</v>
      </c>
      <c r="Q3631" s="2">
        <v>0.08</v>
      </c>
      <c r="R3631">
        <v>539.57000000000005</v>
      </c>
      <c r="S3631">
        <v>249.41</v>
      </c>
      <c r="T3631" s="3">
        <v>0.46200000000000002</v>
      </c>
      <c r="U3631">
        <v>49.52</v>
      </c>
      <c r="V3631" t="s">
        <v>76</v>
      </c>
      <c r="W3631">
        <v>4</v>
      </c>
      <c r="X3631" t="b">
        <v>0</v>
      </c>
      <c r="Y3631" t="s">
        <v>60</v>
      </c>
      <c r="Z3631" t="s">
        <v>60</v>
      </c>
      <c r="AA3631">
        <v>4</v>
      </c>
      <c r="AB3631">
        <v>4</v>
      </c>
      <c r="AC3631">
        <v>2020</v>
      </c>
      <c r="AD3631" s="1">
        <v>44075</v>
      </c>
      <c r="AE3631" t="s">
        <v>42</v>
      </c>
      <c r="AF3631" t="s">
        <v>69</v>
      </c>
      <c r="AG3631" t="str">
        <f t="shared" si="227"/>
        <v>Include</v>
      </c>
      <c r="AH3631">
        <f t="shared" si="224"/>
        <v>0</v>
      </c>
      <c r="AI3631">
        <f t="shared" si="225"/>
        <v>1</v>
      </c>
      <c r="AJ3631">
        <f t="shared" si="226"/>
        <v>0</v>
      </c>
      <c r="AK3631" s="15">
        <f>1</f>
        <v>1</v>
      </c>
    </row>
    <row r="3632" spans="1:37" x14ac:dyDescent="0.3">
      <c r="A3632" t="s">
        <v>7849</v>
      </c>
      <c r="B3632" s="1">
        <v>44084</v>
      </c>
      <c r="C3632" s="1">
        <v>44084</v>
      </c>
      <c r="D3632" t="s">
        <v>7850</v>
      </c>
      <c r="E3632" t="s">
        <v>110</v>
      </c>
      <c r="F3632">
        <v>49</v>
      </c>
      <c r="G3632">
        <v>49</v>
      </c>
      <c r="H3632" t="s">
        <v>371</v>
      </c>
      <c r="I3632" t="s">
        <v>81</v>
      </c>
      <c r="J3632" t="s">
        <v>82</v>
      </c>
      <c r="K3632" t="s">
        <v>131</v>
      </c>
      <c r="L3632" t="s">
        <v>50</v>
      </c>
      <c r="M3632" t="s">
        <v>186</v>
      </c>
      <c r="N3632">
        <v>9</v>
      </c>
      <c r="O3632">
        <v>9</v>
      </c>
      <c r="P3632">
        <v>31653.11</v>
      </c>
      <c r="Q3632" s="2">
        <v>0.37</v>
      </c>
      <c r="R3632">
        <v>185665.67</v>
      </c>
      <c r="S3632">
        <v>62381.83</v>
      </c>
      <c r="T3632" s="3">
        <v>0.33600000000000002</v>
      </c>
      <c r="U3632">
        <v>74.88</v>
      </c>
      <c r="V3632" t="s">
        <v>132</v>
      </c>
      <c r="W3632">
        <v>3</v>
      </c>
      <c r="X3632" t="b">
        <v>0</v>
      </c>
      <c r="Y3632" t="s">
        <v>60</v>
      </c>
      <c r="Z3632" t="s">
        <v>60</v>
      </c>
      <c r="AA3632">
        <v>2</v>
      </c>
      <c r="AB3632">
        <v>2</v>
      </c>
      <c r="AC3632">
        <v>2020</v>
      </c>
      <c r="AD3632" s="1">
        <v>44075</v>
      </c>
      <c r="AE3632" t="s">
        <v>101</v>
      </c>
      <c r="AF3632" t="s">
        <v>62</v>
      </c>
      <c r="AG3632" t="str">
        <f t="shared" si="227"/>
        <v>Include</v>
      </c>
      <c r="AH3632">
        <f t="shared" si="224"/>
        <v>0</v>
      </c>
      <c r="AI3632">
        <f t="shared" si="225"/>
        <v>1</v>
      </c>
      <c r="AJ3632">
        <f t="shared" si="226"/>
        <v>0</v>
      </c>
      <c r="AK3632" s="15">
        <f>1</f>
        <v>1</v>
      </c>
    </row>
    <row r="3633" spans="1:37" x14ac:dyDescent="0.3">
      <c r="A3633" t="s">
        <v>7851</v>
      </c>
      <c r="B3633" s="1">
        <v>44084</v>
      </c>
      <c r="C3633" s="1">
        <v>44084</v>
      </c>
      <c r="D3633" t="s">
        <v>7852</v>
      </c>
      <c r="E3633" t="s">
        <v>2957</v>
      </c>
      <c r="F3633">
        <v>47</v>
      </c>
      <c r="G3633">
        <v>47</v>
      </c>
      <c r="H3633" t="s">
        <v>47</v>
      </c>
      <c r="I3633" t="s">
        <v>47</v>
      </c>
      <c r="J3633" t="s">
        <v>48</v>
      </c>
      <c r="K3633" t="s">
        <v>230</v>
      </c>
      <c r="L3633" t="s">
        <v>111</v>
      </c>
      <c r="M3633" t="s">
        <v>112</v>
      </c>
      <c r="N3633">
        <v>1</v>
      </c>
      <c r="O3633">
        <v>1</v>
      </c>
      <c r="P3633">
        <v>13770.41</v>
      </c>
      <c r="Q3633" s="2">
        <v>7.0000000000000007E-2</v>
      </c>
      <c r="R3633">
        <v>14059.26</v>
      </c>
      <c r="S3633">
        <v>2621.88</v>
      </c>
      <c r="T3633" s="3">
        <v>0.186</v>
      </c>
      <c r="U3633">
        <v>56.12</v>
      </c>
      <c r="V3633" t="s">
        <v>76</v>
      </c>
      <c r="W3633">
        <v>1</v>
      </c>
      <c r="X3633" t="b">
        <v>0</v>
      </c>
      <c r="Y3633" t="s">
        <v>100</v>
      </c>
      <c r="Z3633" t="s">
        <v>100</v>
      </c>
      <c r="AA3633">
        <v>7</v>
      </c>
      <c r="AB3633">
        <v>7</v>
      </c>
      <c r="AC3633">
        <v>2020</v>
      </c>
      <c r="AD3633" s="1">
        <v>44075</v>
      </c>
      <c r="AE3633" t="s">
        <v>101</v>
      </c>
      <c r="AF3633" t="s">
        <v>69</v>
      </c>
      <c r="AG3633" t="str">
        <f t="shared" si="227"/>
        <v>Include</v>
      </c>
      <c r="AH3633">
        <f t="shared" si="224"/>
        <v>0</v>
      </c>
      <c r="AI3633">
        <f t="shared" si="225"/>
        <v>0</v>
      </c>
      <c r="AJ3633">
        <f t="shared" si="226"/>
        <v>1</v>
      </c>
      <c r="AK3633" s="15">
        <f>1</f>
        <v>1</v>
      </c>
    </row>
    <row r="3634" spans="1:37" x14ac:dyDescent="0.3">
      <c r="A3634" t="s">
        <v>7853</v>
      </c>
      <c r="B3634" s="1">
        <v>44084</v>
      </c>
      <c r="C3634" s="1">
        <v>44084</v>
      </c>
      <c r="D3634" t="s">
        <v>7854</v>
      </c>
      <c r="E3634" t="s">
        <v>2792</v>
      </c>
      <c r="F3634">
        <v>49</v>
      </c>
      <c r="G3634">
        <v>49</v>
      </c>
      <c r="H3634" t="s">
        <v>35</v>
      </c>
      <c r="I3634" t="s">
        <v>35</v>
      </c>
      <c r="J3634" t="s">
        <v>116</v>
      </c>
      <c r="K3634" t="s">
        <v>247</v>
      </c>
      <c r="L3634" t="s">
        <v>140</v>
      </c>
      <c r="M3634" t="s">
        <v>372</v>
      </c>
      <c r="N3634">
        <v>9</v>
      </c>
      <c r="O3634">
        <v>9</v>
      </c>
      <c r="P3634">
        <v>1086.28</v>
      </c>
      <c r="Q3634" s="2">
        <v>0.01</v>
      </c>
      <c r="R3634">
        <v>10096.41</v>
      </c>
      <c r="S3634">
        <v>2991.15</v>
      </c>
      <c r="T3634" s="3">
        <v>0.29599999999999999</v>
      </c>
      <c r="U3634">
        <v>60.79</v>
      </c>
      <c r="V3634" t="s">
        <v>76</v>
      </c>
      <c r="W3634">
        <v>5</v>
      </c>
      <c r="X3634" t="b">
        <v>0</v>
      </c>
      <c r="Y3634" t="s">
        <v>142</v>
      </c>
      <c r="Z3634" t="s">
        <v>142</v>
      </c>
      <c r="AA3634">
        <v>5</v>
      </c>
      <c r="AB3634">
        <v>5</v>
      </c>
      <c r="AC3634">
        <v>2020</v>
      </c>
      <c r="AD3634" s="1">
        <v>44075</v>
      </c>
      <c r="AE3634" t="s">
        <v>101</v>
      </c>
      <c r="AF3634" t="s">
        <v>69</v>
      </c>
      <c r="AG3634" t="str">
        <f t="shared" si="227"/>
        <v>Include</v>
      </c>
      <c r="AH3634">
        <f t="shared" si="224"/>
        <v>0</v>
      </c>
      <c r="AI3634">
        <f t="shared" si="225"/>
        <v>0</v>
      </c>
      <c r="AJ3634">
        <f t="shared" si="226"/>
        <v>0</v>
      </c>
      <c r="AK3634" s="15">
        <f>1</f>
        <v>1</v>
      </c>
    </row>
    <row r="3635" spans="1:37" x14ac:dyDescent="0.3">
      <c r="A3635" t="s">
        <v>7855</v>
      </c>
      <c r="B3635" s="1">
        <v>44083</v>
      </c>
      <c r="C3635" s="1">
        <v>44083</v>
      </c>
      <c r="D3635" t="s">
        <v>7856</v>
      </c>
      <c r="E3635" t="s">
        <v>1666</v>
      </c>
      <c r="F3635">
        <v>25</v>
      </c>
      <c r="G3635">
        <v>25</v>
      </c>
      <c r="H3635" t="s">
        <v>47</v>
      </c>
      <c r="I3635" t="s">
        <v>47</v>
      </c>
      <c r="J3635" t="s">
        <v>36</v>
      </c>
      <c r="K3635" t="s">
        <v>106</v>
      </c>
      <c r="L3635" t="s">
        <v>111</v>
      </c>
      <c r="M3635" t="s">
        <v>174</v>
      </c>
      <c r="P3635">
        <v>603.71</v>
      </c>
      <c r="Q3635" s="2">
        <v>0.39</v>
      </c>
      <c r="R3635">
        <v>373.9</v>
      </c>
      <c r="S3635">
        <v>76.010000000000005</v>
      </c>
      <c r="T3635" s="3">
        <v>0.20300000000000001</v>
      </c>
      <c r="U3635">
        <v>68.010000000000005</v>
      </c>
      <c r="V3635" t="s">
        <v>99</v>
      </c>
      <c r="X3635" t="b">
        <v>0</v>
      </c>
      <c r="Y3635" t="s">
        <v>142</v>
      </c>
      <c r="Z3635" t="s">
        <v>142</v>
      </c>
      <c r="AA3635">
        <v>9</v>
      </c>
      <c r="AB3635">
        <v>9</v>
      </c>
      <c r="AC3635">
        <v>2020</v>
      </c>
      <c r="AD3635" s="1">
        <v>44075</v>
      </c>
      <c r="AE3635" t="s">
        <v>53</v>
      </c>
      <c r="AF3635" t="s">
        <v>62</v>
      </c>
      <c r="AG3635" t="str">
        <f t="shared" si="227"/>
        <v>Include</v>
      </c>
      <c r="AH3635">
        <f t="shared" si="224"/>
        <v>0</v>
      </c>
      <c r="AI3635">
        <f t="shared" si="225"/>
        <v>0</v>
      </c>
      <c r="AJ3635">
        <f t="shared" si="226"/>
        <v>0</v>
      </c>
      <c r="AK3635" s="15">
        <f>1</f>
        <v>1</v>
      </c>
    </row>
    <row r="3636" spans="1:37" x14ac:dyDescent="0.3">
      <c r="A3636" t="s">
        <v>7857</v>
      </c>
      <c r="B3636" s="1">
        <v>44083</v>
      </c>
      <c r="C3636" s="1">
        <v>44083</v>
      </c>
      <c r="D3636" t="s">
        <v>7858</v>
      </c>
      <c r="E3636" t="s">
        <v>1014</v>
      </c>
      <c r="F3636">
        <v>37</v>
      </c>
      <c r="G3636">
        <v>37</v>
      </c>
      <c r="H3636" t="s">
        <v>173</v>
      </c>
      <c r="I3636" t="s">
        <v>81</v>
      </c>
      <c r="J3636" t="s">
        <v>82</v>
      </c>
      <c r="K3636" t="s">
        <v>122</v>
      </c>
      <c r="L3636" t="s">
        <v>111</v>
      </c>
      <c r="M3636" t="s">
        <v>112</v>
      </c>
      <c r="N3636">
        <v>1</v>
      </c>
      <c r="O3636">
        <v>1</v>
      </c>
      <c r="P3636">
        <v>3528.13</v>
      </c>
      <c r="Q3636" s="2">
        <v>0.38</v>
      </c>
      <c r="R3636">
        <v>2038.22</v>
      </c>
      <c r="S3636">
        <v>420.96</v>
      </c>
      <c r="T3636" s="3">
        <v>0.20699999999999999</v>
      </c>
      <c r="U3636">
        <v>53.63</v>
      </c>
      <c r="V3636" t="s">
        <v>68</v>
      </c>
      <c r="W3636">
        <v>1</v>
      </c>
      <c r="X3636" t="b">
        <v>1</v>
      </c>
      <c r="Y3636" t="s">
        <v>41</v>
      </c>
      <c r="Z3636" t="s">
        <v>41</v>
      </c>
      <c r="AA3636">
        <v>6</v>
      </c>
      <c r="AB3636">
        <v>6</v>
      </c>
      <c r="AC3636">
        <v>2020</v>
      </c>
      <c r="AD3636" s="1">
        <v>44075</v>
      </c>
      <c r="AE3636" t="s">
        <v>61</v>
      </c>
      <c r="AF3636" t="s">
        <v>62</v>
      </c>
      <c r="AG3636" t="str">
        <f t="shared" si="227"/>
        <v>Include</v>
      </c>
      <c r="AH3636">
        <f t="shared" si="224"/>
        <v>1</v>
      </c>
      <c r="AI3636">
        <f t="shared" si="225"/>
        <v>1</v>
      </c>
      <c r="AJ3636">
        <f t="shared" si="226"/>
        <v>0</v>
      </c>
      <c r="AK3636" s="15">
        <f>1</f>
        <v>1</v>
      </c>
    </row>
    <row r="3637" spans="1:37" x14ac:dyDescent="0.3">
      <c r="A3637" t="s">
        <v>7859</v>
      </c>
      <c r="B3637" s="1">
        <v>44083</v>
      </c>
      <c r="C3637" s="1">
        <v>44083</v>
      </c>
      <c r="D3637" t="s">
        <v>7860</v>
      </c>
      <c r="E3637" t="s">
        <v>396</v>
      </c>
      <c r="F3637">
        <v>52</v>
      </c>
      <c r="G3637">
        <v>52</v>
      </c>
      <c r="H3637" t="s">
        <v>81</v>
      </c>
      <c r="I3637" t="s">
        <v>81</v>
      </c>
      <c r="J3637" t="s">
        <v>48</v>
      </c>
      <c r="K3637" t="s">
        <v>185</v>
      </c>
      <c r="L3637" t="s">
        <v>97</v>
      </c>
      <c r="M3637" t="s">
        <v>107</v>
      </c>
      <c r="N3637">
        <v>9</v>
      </c>
      <c r="O3637">
        <v>9</v>
      </c>
      <c r="P3637">
        <v>955.64</v>
      </c>
      <c r="Q3637" s="2">
        <v>0.15</v>
      </c>
      <c r="R3637">
        <v>8375.59</v>
      </c>
      <c r="S3637">
        <v>2836.26</v>
      </c>
      <c r="T3637" s="3">
        <v>0.33900000000000002</v>
      </c>
      <c r="U3637">
        <v>75.790000000000006</v>
      </c>
      <c r="V3637" t="s">
        <v>68</v>
      </c>
      <c r="W3637">
        <v>4</v>
      </c>
      <c r="X3637" t="b">
        <v>0</v>
      </c>
      <c r="Y3637" t="s">
        <v>86</v>
      </c>
      <c r="Z3637" t="s">
        <v>86</v>
      </c>
      <c r="AA3637">
        <v>9</v>
      </c>
      <c r="AB3637">
        <v>9</v>
      </c>
      <c r="AC3637">
        <v>2020</v>
      </c>
      <c r="AD3637" s="1">
        <v>44075</v>
      </c>
      <c r="AE3637" t="s">
        <v>101</v>
      </c>
      <c r="AF3637" t="s">
        <v>88</v>
      </c>
      <c r="AG3637" t="str">
        <f t="shared" si="227"/>
        <v>Include</v>
      </c>
      <c r="AH3637">
        <f t="shared" si="224"/>
        <v>0</v>
      </c>
      <c r="AI3637">
        <f t="shared" si="225"/>
        <v>0</v>
      </c>
      <c r="AJ3637">
        <f t="shared" si="226"/>
        <v>0</v>
      </c>
      <c r="AK3637" s="15">
        <f>1</f>
        <v>1</v>
      </c>
    </row>
    <row r="3638" spans="1:37" x14ac:dyDescent="0.3">
      <c r="A3638" t="s">
        <v>7861</v>
      </c>
      <c r="B3638" s="1">
        <v>44081</v>
      </c>
      <c r="C3638" s="1">
        <v>44081</v>
      </c>
      <c r="D3638" t="s">
        <v>7862</v>
      </c>
      <c r="E3638" t="s">
        <v>1490</v>
      </c>
      <c r="F3638">
        <v>33</v>
      </c>
      <c r="G3638">
        <v>33</v>
      </c>
      <c r="H3638" t="s">
        <v>81</v>
      </c>
      <c r="I3638" t="s">
        <v>81</v>
      </c>
      <c r="J3638" t="s">
        <v>48</v>
      </c>
      <c r="K3638" t="s">
        <v>49</v>
      </c>
      <c r="L3638" t="s">
        <v>97</v>
      </c>
      <c r="M3638" t="s">
        <v>254</v>
      </c>
      <c r="N3638">
        <v>6</v>
      </c>
      <c r="O3638">
        <v>6</v>
      </c>
      <c r="P3638">
        <v>1105.96</v>
      </c>
      <c r="Q3638" s="2">
        <v>0.28999999999999998</v>
      </c>
      <c r="R3638">
        <v>5241.79</v>
      </c>
      <c r="S3638">
        <v>1716.01</v>
      </c>
      <c r="T3638" s="3">
        <v>0.32700000000000001</v>
      </c>
      <c r="U3638">
        <v>67.650000000000006</v>
      </c>
      <c r="V3638" t="s">
        <v>132</v>
      </c>
      <c r="W3638">
        <v>3</v>
      </c>
      <c r="X3638" t="b">
        <v>1</v>
      </c>
      <c r="Y3638" t="s">
        <v>41</v>
      </c>
      <c r="Z3638" t="s">
        <v>41</v>
      </c>
      <c r="AC3638">
        <v>2020</v>
      </c>
      <c r="AD3638" s="1">
        <v>44075</v>
      </c>
      <c r="AE3638" t="s">
        <v>87</v>
      </c>
      <c r="AF3638" t="s">
        <v>43</v>
      </c>
      <c r="AG3638" t="str">
        <f t="shared" si="227"/>
        <v>Include</v>
      </c>
      <c r="AH3638">
        <f t="shared" si="224"/>
        <v>1</v>
      </c>
      <c r="AI3638">
        <f t="shared" si="225"/>
        <v>1</v>
      </c>
      <c r="AJ3638">
        <f t="shared" si="226"/>
        <v>0</v>
      </c>
      <c r="AK3638" s="15">
        <f>1</f>
        <v>1</v>
      </c>
    </row>
    <row r="3639" spans="1:37" x14ac:dyDescent="0.3">
      <c r="A3639" t="s">
        <v>7863</v>
      </c>
      <c r="B3639" s="1">
        <v>44081</v>
      </c>
      <c r="C3639" s="1">
        <v>44081</v>
      </c>
      <c r="D3639" t="s">
        <v>7864</v>
      </c>
      <c r="E3639" t="s">
        <v>572</v>
      </c>
      <c r="F3639">
        <v>37</v>
      </c>
      <c r="G3639">
        <v>37</v>
      </c>
      <c r="H3639" t="s">
        <v>35</v>
      </c>
      <c r="I3639" t="s">
        <v>35</v>
      </c>
      <c r="J3639" t="s">
        <v>116</v>
      </c>
      <c r="K3639" t="s">
        <v>247</v>
      </c>
      <c r="L3639" t="s">
        <v>111</v>
      </c>
      <c r="M3639" t="s">
        <v>112</v>
      </c>
      <c r="N3639">
        <v>8</v>
      </c>
      <c r="O3639">
        <v>8</v>
      </c>
      <c r="P3639">
        <v>1081.8900000000001</v>
      </c>
      <c r="Q3639" s="2">
        <v>0.17</v>
      </c>
      <c r="R3639">
        <v>7052.66</v>
      </c>
      <c r="S3639">
        <v>1691.65</v>
      </c>
      <c r="T3639" s="3">
        <v>0.24</v>
      </c>
      <c r="U3639">
        <v>68.34</v>
      </c>
      <c r="V3639" t="s">
        <v>99</v>
      </c>
      <c r="W3639">
        <v>3</v>
      </c>
      <c r="X3639" t="b">
        <v>0</v>
      </c>
      <c r="Y3639" t="s">
        <v>60</v>
      </c>
      <c r="Z3639" t="s">
        <v>60</v>
      </c>
      <c r="AA3639">
        <v>7</v>
      </c>
      <c r="AB3639">
        <v>7</v>
      </c>
      <c r="AC3639">
        <v>2020</v>
      </c>
      <c r="AD3639" s="1">
        <v>44075</v>
      </c>
      <c r="AE3639" t="s">
        <v>61</v>
      </c>
      <c r="AF3639" t="s">
        <v>88</v>
      </c>
      <c r="AG3639" t="str">
        <f t="shared" si="227"/>
        <v>Include</v>
      </c>
      <c r="AH3639">
        <f t="shared" si="224"/>
        <v>0</v>
      </c>
      <c r="AI3639">
        <f t="shared" si="225"/>
        <v>1</v>
      </c>
      <c r="AJ3639">
        <f t="shared" si="226"/>
        <v>0</v>
      </c>
      <c r="AK3639" s="15">
        <f>1</f>
        <v>1</v>
      </c>
    </row>
    <row r="3640" spans="1:37" x14ac:dyDescent="0.3">
      <c r="A3640" t="s">
        <v>7865</v>
      </c>
      <c r="B3640" s="1">
        <v>44080</v>
      </c>
      <c r="C3640" s="1">
        <v>44080</v>
      </c>
      <c r="D3640" t="s">
        <v>7866</v>
      </c>
      <c r="E3640" t="s">
        <v>2239</v>
      </c>
      <c r="F3640">
        <v>36</v>
      </c>
      <c r="G3640">
        <v>36</v>
      </c>
      <c r="H3640" t="s">
        <v>35</v>
      </c>
      <c r="I3640" t="s">
        <v>35</v>
      </c>
      <c r="J3640" t="s">
        <v>57</v>
      </c>
      <c r="K3640" t="s">
        <v>155</v>
      </c>
      <c r="L3640" t="s">
        <v>97</v>
      </c>
      <c r="M3640" t="s">
        <v>361</v>
      </c>
      <c r="N3640">
        <v>8</v>
      </c>
      <c r="O3640">
        <v>8</v>
      </c>
      <c r="P3640">
        <v>224.05</v>
      </c>
      <c r="Q3640" s="2">
        <v>0.35</v>
      </c>
      <c r="R3640">
        <v>1031.47</v>
      </c>
      <c r="S3640">
        <v>454.3</v>
      </c>
      <c r="T3640" s="3">
        <v>0.44</v>
      </c>
      <c r="U3640">
        <v>63.62</v>
      </c>
      <c r="V3640" t="s">
        <v>52</v>
      </c>
      <c r="W3640">
        <v>3</v>
      </c>
      <c r="X3640" t="b">
        <v>0</v>
      </c>
      <c r="Y3640" t="s">
        <v>60</v>
      </c>
      <c r="Z3640" t="s">
        <v>60</v>
      </c>
      <c r="AA3640">
        <v>6</v>
      </c>
      <c r="AB3640">
        <v>6</v>
      </c>
      <c r="AC3640">
        <v>2020</v>
      </c>
      <c r="AD3640" s="1">
        <v>44075</v>
      </c>
      <c r="AE3640" t="s">
        <v>61</v>
      </c>
      <c r="AF3640" t="s">
        <v>62</v>
      </c>
      <c r="AG3640" t="str">
        <f t="shared" si="227"/>
        <v>Include</v>
      </c>
      <c r="AH3640">
        <f t="shared" si="224"/>
        <v>0</v>
      </c>
      <c r="AI3640">
        <f t="shared" si="225"/>
        <v>1</v>
      </c>
      <c r="AJ3640">
        <f t="shared" si="226"/>
        <v>0</v>
      </c>
      <c r="AK3640" s="15">
        <f>1</f>
        <v>1</v>
      </c>
    </row>
    <row r="3641" spans="1:37" x14ac:dyDescent="0.3">
      <c r="A3641" t="s">
        <v>7867</v>
      </c>
      <c r="B3641" s="1">
        <v>44080</v>
      </c>
      <c r="C3641" s="1">
        <v>44080</v>
      </c>
      <c r="D3641" t="s">
        <v>7868</v>
      </c>
      <c r="E3641" t="s">
        <v>1260</v>
      </c>
      <c r="F3641">
        <v>39</v>
      </c>
      <c r="G3641">
        <v>39</v>
      </c>
      <c r="H3641" t="s">
        <v>92</v>
      </c>
      <c r="I3641" t="s">
        <v>81</v>
      </c>
      <c r="J3641" t="s">
        <v>82</v>
      </c>
      <c r="K3641" t="s">
        <v>122</v>
      </c>
      <c r="L3641" t="s">
        <v>38</v>
      </c>
      <c r="M3641" t="s">
        <v>181</v>
      </c>
      <c r="N3641">
        <v>6</v>
      </c>
      <c r="O3641">
        <v>6</v>
      </c>
      <c r="P3641">
        <v>1280.8399999999999</v>
      </c>
      <c r="Q3641" s="2">
        <v>0.23</v>
      </c>
      <c r="R3641">
        <v>5974.92</v>
      </c>
      <c r="S3641">
        <v>2678.22</v>
      </c>
      <c r="T3641" s="3">
        <v>0.44800000000000001</v>
      </c>
      <c r="U3641">
        <v>72.989999999999995</v>
      </c>
      <c r="V3641" t="s">
        <v>99</v>
      </c>
      <c r="W3641">
        <v>3</v>
      </c>
      <c r="X3641" t="b">
        <v>0</v>
      </c>
      <c r="Y3641" t="s">
        <v>60</v>
      </c>
      <c r="Z3641" t="s">
        <v>60</v>
      </c>
      <c r="AA3641">
        <v>1</v>
      </c>
      <c r="AB3641">
        <v>1</v>
      </c>
      <c r="AC3641">
        <v>2020</v>
      </c>
      <c r="AD3641" s="1">
        <v>44075</v>
      </c>
      <c r="AE3641" t="s">
        <v>61</v>
      </c>
      <c r="AF3641" t="s">
        <v>43</v>
      </c>
      <c r="AG3641" t="str">
        <f t="shared" si="227"/>
        <v>Include</v>
      </c>
      <c r="AH3641">
        <f t="shared" si="224"/>
        <v>0</v>
      </c>
      <c r="AI3641">
        <f t="shared" si="225"/>
        <v>1</v>
      </c>
      <c r="AJ3641">
        <f t="shared" si="226"/>
        <v>0</v>
      </c>
      <c r="AK3641" s="15">
        <f>1</f>
        <v>1</v>
      </c>
    </row>
    <row r="3642" spans="1:37" x14ac:dyDescent="0.3">
      <c r="A3642" t="s">
        <v>7869</v>
      </c>
      <c r="B3642" s="1">
        <v>44080</v>
      </c>
      <c r="C3642" s="1">
        <v>44080</v>
      </c>
      <c r="D3642" t="s">
        <v>7870</v>
      </c>
      <c r="E3642" t="s">
        <v>684</v>
      </c>
      <c r="F3642">
        <v>19</v>
      </c>
      <c r="G3642">
        <v>19</v>
      </c>
      <c r="H3642" t="s">
        <v>47</v>
      </c>
      <c r="I3642" t="s">
        <v>47</v>
      </c>
      <c r="J3642" t="s">
        <v>57</v>
      </c>
      <c r="K3642" t="s">
        <v>205</v>
      </c>
      <c r="L3642" t="s">
        <v>50</v>
      </c>
      <c r="M3642" t="s">
        <v>251</v>
      </c>
      <c r="N3642">
        <v>5</v>
      </c>
      <c r="O3642">
        <v>5</v>
      </c>
      <c r="P3642">
        <v>26946.78</v>
      </c>
      <c r="Q3642" s="2">
        <v>0.1</v>
      </c>
      <c r="R3642">
        <v>111598.98</v>
      </c>
      <c r="S3642">
        <v>37815.29</v>
      </c>
      <c r="T3642" s="3">
        <v>0.33900000000000002</v>
      </c>
      <c r="U3642">
        <v>80.010000000000005</v>
      </c>
      <c r="V3642" t="s">
        <v>76</v>
      </c>
      <c r="W3642">
        <v>3</v>
      </c>
      <c r="X3642" t="b">
        <v>0</v>
      </c>
      <c r="Y3642" t="s">
        <v>100</v>
      </c>
      <c r="Z3642" t="s">
        <v>100</v>
      </c>
      <c r="AA3642">
        <v>6</v>
      </c>
      <c r="AB3642">
        <v>6</v>
      </c>
      <c r="AC3642">
        <v>2020</v>
      </c>
      <c r="AD3642" s="1">
        <v>44075</v>
      </c>
      <c r="AE3642" t="s">
        <v>53</v>
      </c>
      <c r="AF3642" t="s">
        <v>69</v>
      </c>
      <c r="AG3642" t="str">
        <f t="shared" si="227"/>
        <v>Include</v>
      </c>
      <c r="AH3642">
        <f t="shared" si="224"/>
        <v>0</v>
      </c>
      <c r="AI3642">
        <f t="shared" si="225"/>
        <v>0</v>
      </c>
      <c r="AJ3642">
        <f t="shared" si="226"/>
        <v>1</v>
      </c>
      <c r="AK3642" s="15">
        <f>1</f>
        <v>1</v>
      </c>
    </row>
    <row r="3643" spans="1:37" x14ac:dyDescent="0.3">
      <c r="A3643" t="s">
        <v>7871</v>
      </c>
      <c r="B3643" s="1">
        <v>44079</v>
      </c>
      <c r="C3643" s="1">
        <v>44079</v>
      </c>
      <c r="D3643" t="s">
        <v>7872</v>
      </c>
      <c r="E3643" t="s">
        <v>1396</v>
      </c>
      <c r="F3643">
        <v>46</v>
      </c>
      <c r="G3643">
        <v>46</v>
      </c>
      <c r="H3643" t="s">
        <v>47</v>
      </c>
      <c r="I3643" t="s">
        <v>47</v>
      </c>
      <c r="J3643" t="s">
        <v>82</v>
      </c>
      <c r="K3643" t="s">
        <v>83</v>
      </c>
      <c r="L3643" t="s">
        <v>140</v>
      </c>
      <c r="M3643" t="s">
        <v>206</v>
      </c>
      <c r="N3643">
        <v>8</v>
      </c>
      <c r="O3643">
        <v>8</v>
      </c>
      <c r="P3643">
        <v>2151.16</v>
      </c>
      <c r="Q3643" s="2">
        <v>0.12</v>
      </c>
      <c r="R3643">
        <v>15432.22</v>
      </c>
      <c r="S3643">
        <v>4651.88</v>
      </c>
      <c r="T3643" s="3">
        <v>0.30099999999999999</v>
      </c>
      <c r="U3643">
        <v>67.349999999999994</v>
      </c>
      <c r="V3643" t="s">
        <v>52</v>
      </c>
      <c r="W3643">
        <v>4</v>
      </c>
      <c r="X3643" t="b">
        <v>1</v>
      </c>
      <c r="Y3643" t="s">
        <v>41</v>
      </c>
      <c r="Z3643" t="s">
        <v>41</v>
      </c>
      <c r="AA3643">
        <v>4</v>
      </c>
      <c r="AB3643">
        <v>4</v>
      </c>
      <c r="AC3643">
        <v>2020</v>
      </c>
      <c r="AD3643" s="1">
        <v>44075</v>
      </c>
      <c r="AE3643" t="s">
        <v>101</v>
      </c>
      <c r="AF3643" t="s">
        <v>88</v>
      </c>
      <c r="AG3643" t="str">
        <f t="shared" si="227"/>
        <v>Include</v>
      </c>
      <c r="AH3643">
        <f t="shared" si="224"/>
        <v>1</v>
      </c>
      <c r="AI3643">
        <f t="shared" si="225"/>
        <v>1</v>
      </c>
      <c r="AJ3643">
        <f t="shared" si="226"/>
        <v>0</v>
      </c>
      <c r="AK3643" s="15">
        <f>1</f>
        <v>1</v>
      </c>
    </row>
    <row r="3644" spans="1:37" x14ac:dyDescent="0.3">
      <c r="A3644" t="s">
        <v>7873</v>
      </c>
      <c r="B3644" s="1">
        <v>44079</v>
      </c>
      <c r="C3644" s="1">
        <v>44079</v>
      </c>
      <c r="D3644" t="s">
        <v>7874</v>
      </c>
      <c r="E3644" t="s">
        <v>2462</v>
      </c>
      <c r="F3644">
        <v>33</v>
      </c>
      <c r="G3644">
        <v>33</v>
      </c>
      <c r="H3644" t="s">
        <v>81</v>
      </c>
      <c r="I3644" t="s">
        <v>81</v>
      </c>
      <c r="J3644" t="s">
        <v>116</v>
      </c>
      <c r="K3644" t="s">
        <v>117</v>
      </c>
      <c r="L3644" t="s">
        <v>74</v>
      </c>
      <c r="M3644" t="s">
        <v>453</v>
      </c>
      <c r="N3644">
        <v>4</v>
      </c>
      <c r="O3644">
        <v>4</v>
      </c>
      <c r="P3644">
        <v>61889.58</v>
      </c>
      <c r="Q3644" s="2">
        <v>0.28000000000000003</v>
      </c>
      <c r="R3644">
        <v>188994.43</v>
      </c>
      <c r="S3644">
        <v>30756.01</v>
      </c>
      <c r="T3644" s="3">
        <v>0.16300000000000001</v>
      </c>
      <c r="U3644">
        <v>79.61</v>
      </c>
      <c r="V3644" t="s">
        <v>40</v>
      </c>
      <c r="W3644">
        <v>2</v>
      </c>
      <c r="X3644" t="b">
        <v>0</v>
      </c>
      <c r="Y3644" t="s">
        <v>60</v>
      </c>
      <c r="Z3644" t="s">
        <v>60</v>
      </c>
      <c r="AA3644">
        <v>5</v>
      </c>
      <c r="AB3644">
        <v>5</v>
      </c>
      <c r="AC3644">
        <v>2020</v>
      </c>
      <c r="AD3644" s="1">
        <v>44075</v>
      </c>
      <c r="AE3644" t="s">
        <v>87</v>
      </c>
      <c r="AF3644" t="s">
        <v>43</v>
      </c>
      <c r="AG3644" t="str">
        <f t="shared" si="227"/>
        <v>Include</v>
      </c>
      <c r="AH3644">
        <f t="shared" si="224"/>
        <v>0</v>
      </c>
      <c r="AI3644">
        <f t="shared" si="225"/>
        <v>1</v>
      </c>
      <c r="AJ3644">
        <f t="shared" si="226"/>
        <v>0</v>
      </c>
      <c r="AK3644" s="15">
        <f>1</f>
        <v>1</v>
      </c>
    </row>
    <row r="3645" spans="1:37" x14ac:dyDescent="0.3">
      <c r="A3645" t="s">
        <v>7875</v>
      </c>
      <c r="B3645" s="1">
        <v>44078</v>
      </c>
      <c r="C3645" s="1">
        <v>44078</v>
      </c>
      <c r="D3645" t="s">
        <v>7876</v>
      </c>
      <c r="E3645" t="s">
        <v>1002</v>
      </c>
      <c r="H3645" t="s">
        <v>35</v>
      </c>
      <c r="I3645" t="s">
        <v>35</v>
      </c>
      <c r="J3645" t="s">
        <v>57</v>
      </c>
      <c r="K3645" t="s">
        <v>66</v>
      </c>
      <c r="L3645" t="s">
        <v>97</v>
      </c>
      <c r="M3645" t="s">
        <v>243</v>
      </c>
      <c r="N3645">
        <v>6</v>
      </c>
      <c r="O3645">
        <v>6</v>
      </c>
      <c r="P3645">
        <v>821.78</v>
      </c>
      <c r="Q3645" s="2">
        <v>0.16</v>
      </c>
      <c r="R3645">
        <v>3457.92</v>
      </c>
      <c r="S3645">
        <v>2079.9299999999998</v>
      </c>
      <c r="T3645" s="3">
        <v>0.60099999999999998</v>
      </c>
      <c r="U3645">
        <v>89.15</v>
      </c>
      <c r="V3645" t="s">
        <v>68</v>
      </c>
      <c r="W3645">
        <v>4</v>
      </c>
      <c r="X3645" t="b">
        <v>0</v>
      </c>
      <c r="Y3645" t="s">
        <v>100</v>
      </c>
      <c r="Z3645" t="s">
        <v>100</v>
      </c>
      <c r="AA3645">
        <v>7</v>
      </c>
      <c r="AB3645">
        <v>7</v>
      </c>
      <c r="AC3645">
        <v>2020</v>
      </c>
      <c r="AD3645" s="1">
        <v>44075</v>
      </c>
      <c r="AE3645" t="s">
        <v>118</v>
      </c>
      <c r="AF3645" t="s">
        <v>88</v>
      </c>
      <c r="AG3645" t="str">
        <f t="shared" si="227"/>
        <v>Include</v>
      </c>
      <c r="AH3645">
        <f t="shared" si="224"/>
        <v>0</v>
      </c>
      <c r="AI3645">
        <f t="shared" si="225"/>
        <v>0</v>
      </c>
      <c r="AJ3645">
        <f t="shared" si="226"/>
        <v>1</v>
      </c>
      <c r="AK3645" s="15">
        <f>1</f>
        <v>1</v>
      </c>
    </row>
    <row r="3646" spans="1:37" x14ac:dyDescent="0.3">
      <c r="A3646" t="s">
        <v>7877</v>
      </c>
      <c r="B3646" s="1">
        <v>44077</v>
      </c>
      <c r="C3646" s="1">
        <v>44077</v>
      </c>
      <c r="D3646" t="s">
        <v>7878</v>
      </c>
      <c r="E3646" t="s">
        <v>145</v>
      </c>
      <c r="F3646">
        <v>27</v>
      </c>
      <c r="G3646">
        <v>27</v>
      </c>
      <c r="H3646" t="s">
        <v>47</v>
      </c>
      <c r="I3646" t="s">
        <v>47</v>
      </c>
      <c r="J3646" t="s">
        <v>82</v>
      </c>
      <c r="K3646" t="s">
        <v>122</v>
      </c>
      <c r="L3646" t="s">
        <v>74</v>
      </c>
      <c r="M3646" t="s">
        <v>235</v>
      </c>
      <c r="N3646">
        <v>5</v>
      </c>
      <c r="O3646">
        <v>5</v>
      </c>
      <c r="P3646">
        <v>56264.15</v>
      </c>
      <c r="Q3646" s="2">
        <v>0.28000000000000003</v>
      </c>
      <c r="R3646">
        <v>197944.28</v>
      </c>
      <c r="S3646">
        <v>23405.15</v>
      </c>
      <c r="T3646" s="3">
        <v>0.11799999999999999</v>
      </c>
      <c r="U3646">
        <v>58.56</v>
      </c>
      <c r="V3646" t="s">
        <v>68</v>
      </c>
      <c r="W3646">
        <v>4</v>
      </c>
      <c r="X3646" t="b">
        <v>0</v>
      </c>
      <c r="Y3646" t="s">
        <v>60</v>
      </c>
      <c r="Z3646" t="s">
        <v>60</v>
      </c>
      <c r="AA3646">
        <v>8</v>
      </c>
      <c r="AB3646">
        <v>8</v>
      </c>
      <c r="AC3646">
        <v>2020</v>
      </c>
      <c r="AD3646" s="1">
        <v>44075</v>
      </c>
      <c r="AE3646" t="s">
        <v>87</v>
      </c>
      <c r="AF3646" t="s">
        <v>43</v>
      </c>
      <c r="AG3646" t="str">
        <f t="shared" si="227"/>
        <v>Include</v>
      </c>
      <c r="AH3646">
        <f t="shared" si="224"/>
        <v>0</v>
      </c>
      <c r="AI3646">
        <f t="shared" si="225"/>
        <v>1</v>
      </c>
      <c r="AJ3646">
        <f t="shared" si="226"/>
        <v>0</v>
      </c>
      <c r="AK3646" s="15">
        <f>1</f>
        <v>1</v>
      </c>
    </row>
    <row r="3647" spans="1:37" x14ac:dyDescent="0.3">
      <c r="A3647" t="s">
        <v>7879</v>
      </c>
      <c r="B3647" s="1">
        <v>44077</v>
      </c>
      <c r="C3647" s="1">
        <v>44077</v>
      </c>
      <c r="D3647" t="s">
        <v>7880</v>
      </c>
      <c r="E3647" t="s">
        <v>2503</v>
      </c>
      <c r="F3647">
        <v>14</v>
      </c>
      <c r="G3647">
        <v>14</v>
      </c>
      <c r="H3647" t="s">
        <v>47</v>
      </c>
      <c r="I3647" t="s">
        <v>47</v>
      </c>
      <c r="J3647" t="s">
        <v>48</v>
      </c>
      <c r="K3647" t="s">
        <v>226</v>
      </c>
      <c r="L3647" t="s">
        <v>74</v>
      </c>
      <c r="M3647" t="s">
        <v>170</v>
      </c>
      <c r="N3647">
        <v>5</v>
      </c>
      <c r="O3647">
        <v>5</v>
      </c>
      <c r="P3647">
        <v>53217.69</v>
      </c>
      <c r="Q3647" s="2">
        <v>0.03</v>
      </c>
      <c r="R3647">
        <v>273662.44</v>
      </c>
      <c r="S3647">
        <v>33314.99</v>
      </c>
      <c r="T3647" s="3">
        <v>0.122</v>
      </c>
      <c r="U3647">
        <v>79.959999999999994</v>
      </c>
      <c r="V3647" t="s">
        <v>132</v>
      </c>
      <c r="X3647" t="b">
        <v>0</v>
      </c>
      <c r="Y3647" t="s">
        <v>60</v>
      </c>
      <c r="Z3647" t="s">
        <v>60</v>
      </c>
      <c r="AA3647">
        <v>2</v>
      </c>
      <c r="AB3647">
        <v>2</v>
      </c>
      <c r="AC3647">
        <v>2020</v>
      </c>
      <c r="AD3647" s="1">
        <v>44075</v>
      </c>
      <c r="AE3647" t="s">
        <v>42</v>
      </c>
      <c r="AF3647" t="s">
        <v>69</v>
      </c>
      <c r="AG3647" t="str">
        <f t="shared" si="227"/>
        <v>Include</v>
      </c>
      <c r="AH3647">
        <f t="shared" si="224"/>
        <v>0</v>
      </c>
      <c r="AI3647">
        <f t="shared" si="225"/>
        <v>1</v>
      </c>
      <c r="AJ3647">
        <f t="shared" si="226"/>
        <v>0</v>
      </c>
      <c r="AK3647" s="15">
        <f>1</f>
        <v>1</v>
      </c>
    </row>
    <row r="3648" spans="1:37" x14ac:dyDescent="0.3">
      <c r="A3648" t="s">
        <v>7881</v>
      </c>
      <c r="B3648" s="1">
        <v>44077</v>
      </c>
      <c r="C3648" s="1">
        <v>44077</v>
      </c>
      <c r="D3648" t="s">
        <v>7882</v>
      </c>
      <c r="E3648" t="s">
        <v>796</v>
      </c>
      <c r="F3648">
        <v>25</v>
      </c>
      <c r="G3648">
        <v>25</v>
      </c>
      <c r="H3648" t="s">
        <v>47</v>
      </c>
      <c r="I3648" t="s">
        <v>47</v>
      </c>
      <c r="J3648" t="s">
        <v>36</v>
      </c>
      <c r="K3648" t="s">
        <v>106</v>
      </c>
      <c r="L3648" t="s">
        <v>38</v>
      </c>
      <c r="M3648" t="s">
        <v>181</v>
      </c>
      <c r="N3648">
        <v>9</v>
      </c>
      <c r="O3648">
        <v>9</v>
      </c>
      <c r="P3648">
        <v>644.98</v>
      </c>
      <c r="Q3648" s="2">
        <v>0.25</v>
      </c>
      <c r="R3648">
        <v>4487.87</v>
      </c>
      <c r="S3648">
        <v>1995.62</v>
      </c>
      <c r="T3648" s="3">
        <v>0.44500000000000001</v>
      </c>
      <c r="U3648">
        <v>37.32</v>
      </c>
      <c r="V3648" t="s">
        <v>68</v>
      </c>
      <c r="W3648">
        <v>5</v>
      </c>
      <c r="X3648" t="b">
        <v>0</v>
      </c>
      <c r="Y3648" t="s">
        <v>60</v>
      </c>
      <c r="Z3648" t="s">
        <v>60</v>
      </c>
      <c r="AA3648">
        <v>5</v>
      </c>
      <c r="AB3648">
        <v>5</v>
      </c>
      <c r="AC3648">
        <v>2020</v>
      </c>
      <c r="AD3648" s="1">
        <v>44075</v>
      </c>
      <c r="AE3648" t="s">
        <v>53</v>
      </c>
      <c r="AF3648" t="s">
        <v>43</v>
      </c>
      <c r="AG3648" t="str">
        <f t="shared" si="227"/>
        <v>Include</v>
      </c>
      <c r="AH3648">
        <f t="shared" si="224"/>
        <v>0</v>
      </c>
      <c r="AI3648">
        <f t="shared" si="225"/>
        <v>1</v>
      </c>
      <c r="AJ3648">
        <f t="shared" si="226"/>
        <v>0</v>
      </c>
      <c r="AK3648" s="15">
        <f>1</f>
        <v>1</v>
      </c>
    </row>
    <row r="3649" spans="1:37" x14ac:dyDescent="0.3">
      <c r="A3649" t="s">
        <v>7883</v>
      </c>
      <c r="B3649" s="1">
        <v>44076</v>
      </c>
      <c r="C3649" s="1">
        <v>44076</v>
      </c>
      <c r="D3649" t="s">
        <v>7884</v>
      </c>
      <c r="E3649" t="s">
        <v>1379</v>
      </c>
      <c r="H3649" t="s">
        <v>35</v>
      </c>
      <c r="I3649" t="s">
        <v>35</v>
      </c>
      <c r="J3649" t="s">
        <v>82</v>
      </c>
      <c r="K3649" t="s">
        <v>83</v>
      </c>
      <c r="L3649" t="s">
        <v>38</v>
      </c>
      <c r="M3649" t="s">
        <v>39</v>
      </c>
      <c r="N3649">
        <v>2</v>
      </c>
      <c r="O3649">
        <v>2</v>
      </c>
      <c r="P3649">
        <v>2054.29</v>
      </c>
      <c r="Q3649" s="2">
        <v>0.27</v>
      </c>
      <c r="R3649">
        <v>2751.04</v>
      </c>
      <c r="S3649">
        <v>1143.8599999999999</v>
      </c>
      <c r="T3649" s="3">
        <v>0.41599999999999998</v>
      </c>
      <c r="U3649">
        <v>51.63</v>
      </c>
      <c r="V3649" t="s">
        <v>68</v>
      </c>
      <c r="W3649">
        <v>2</v>
      </c>
      <c r="X3649" t="b">
        <v>0</v>
      </c>
      <c r="Y3649" t="s">
        <v>100</v>
      </c>
      <c r="Z3649" t="s">
        <v>100</v>
      </c>
      <c r="AA3649">
        <v>10</v>
      </c>
      <c r="AB3649">
        <v>10</v>
      </c>
      <c r="AC3649">
        <v>2020</v>
      </c>
      <c r="AD3649" s="1">
        <v>44075</v>
      </c>
      <c r="AE3649" t="s">
        <v>118</v>
      </c>
      <c r="AF3649" t="s">
        <v>43</v>
      </c>
      <c r="AG3649" t="str">
        <f t="shared" si="227"/>
        <v>Include</v>
      </c>
      <c r="AH3649">
        <f t="shared" si="224"/>
        <v>0</v>
      </c>
      <c r="AI3649">
        <f t="shared" si="225"/>
        <v>0</v>
      </c>
      <c r="AJ3649">
        <f t="shared" si="226"/>
        <v>1</v>
      </c>
      <c r="AK3649" s="15">
        <f>1</f>
        <v>1</v>
      </c>
    </row>
    <row r="3650" spans="1:37" x14ac:dyDescent="0.3">
      <c r="A3650" t="s">
        <v>7885</v>
      </c>
      <c r="B3650" s="1">
        <v>44076</v>
      </c>
      <c r="C3650" s="1">
        <v>44076</v>
      </c>
      <c r="D3650" t="s">
        <v>7886</v>
      </c>
      <c r="E3650" t="s">
        <v>121</v>
      </c>
      <c r="F3650">
        <v>15</v>
      </c>
      <c r="G3650">
        <v>15</v>
      </c>
      <c r="H3650" t="s">
        <v>47</v>
      </c>
      <c r="I3650" t="s">
        <v>47</v>
      </c>
      <c r="J3650" t="s">
        <v>36</v>
      </c>
      <c r="K3650" t="s">
        <v>73</v>
      </c>
      <c r="L3650" t="s">
        <v>84</v>
      </c>
      <c r="M3650" t="s">
        <v>267</v>
      </c>
      <c r="N3650">
        <v>3</v>
      </c>
      <c r="O3650">
        <v>3</v>
      </c>
      <c r="P3650">
        <v>101.86</v>
      </c>
      <c r="Q3650" s="2">
        <v>0.13</v>
      </c>
      <c r="R3650">
        <v>278.89999999999998</v>
      </c>
      <c r="S3650">
        <v>25.03</v>
      </c>
      <c r="T3650" s="3">
        <v>0.09</v>
      </c>
      <c r="U3650">
        <v>47.2</v>
      </c>
      <c r="V3650" t="s">
        <v>99</v>
      </c>
      <c r="W3650">
        <v>5</v>
      </c>
      <c r="X3650" t="b">
        <v>0</v>
      </c>
      <c r="Y3650" t="s">
        <v>60</v>
      </c>
      <c r="Z3650" t="s">
        <v>60</v>
      </c>
      <c r="AA3650">
        <v>7</v>
      </c>
      <c r="AB3650">
        <v>7</v>
      </c>
      <c r="AC3650">
        <v>2020</v>
      </c>
      <c r="AD3650" s="1">
        <v>44075</v>
      </c>
      <c r="AE3650" t="s">
        <v>42</v>
      </c>
      <c r="AF3650" t="s">
        <v>88</v>
      </c>
      <c r="AG3650" t="str">
        <f t="shared" si="227"/>
        <v>Include</v>
      </c>
      <c r="AH3650">
        <f t="shared" ref="AH3650:AH3713" si="228">IF(Z3650="Returned",1,0)</f>
        <v>0</v>
      </c>
      <c r="AI3650">
        <f t="shared" ref="AI3650:AI3713" si="229">IF(OR(Z3650="Delivered",Z3650="Returned"),1,0)</f>
        <v>1</v>
      </c>
      <c r="AJ3650">
        <f t="shared" ref="AJ3650:AJ3713" si="230">IF(Z3650="Cancelled",1,0)</f>
        <v>0</v>
      </c>
      <c r="AK3650" s="15">
        <f>1</f>
        <v>1</v>
      </c>
    </row>
    <row r="3651" spans="1:37" x14ac:dyDescent="0.3">
      <c r="A3651" t="s">
        <v>7887</v>
      </c>
      <c r="B3651" s="1">
        <v>44075</v>
      </c>
      <c r="C3651" s="1">
        <v>44075</v>
      </c>
      <c r="D3651" t="s">
        <v>7888</v>
      </c>
      <c r="E3651" t="s">
        <v>1453</v>
      </c>
      <c r="F3651">
        <v>21</v>
      </c>
      <c r="G3651">
        <v>21</v>
      </c>
      <c r="H3651" t="s">
        <v>47</v>
      </c>
      <c r="I3651" t="s">
        <v>47</v>
      </c>
      <c r="J3651" t="s">
        <v>57</v>
      </c>
      <c r="K3651" t="s">
        <v>155</v>
      </c>
      <c r="L3651" t="s">
        <v>84</v>
      </c>
      <c r="M3651" t="s">
        <v>146</v>
      </c>
      <c r="N3651">
        <v>4</v>
      </c>
      <c r="O3651">
        <v>4</v>
      </c>
      <c r="P3651">
        <v>119.74</v>
      </c>
      <c r="R3651">
        <v>435.44</v>
      </c>
      <c r="S3651">
        <v>24.64</v>
      </c>
      <c r="T3651" s="3">
        <v>5.7000000000000002E-2</v>
      </c>
      <c r="U3651">
        <v>108.57</v>
      </c>
      <c r="V3651" t="s">
        <v>40</v>
      </c>
      <c r="W3651">
        <v>3</v>
      </c>
      <c r="X3651" t="b">
        <v>0</v>
      </c>
      <c r="Y3651" t="s">
        <v>60</v>
      </c>
      <c r="Z3651" t="s">
        <v>60</v>
      </c>
      <c r="AA3651">
        <v>6</v>
      </c>
      <c r="AB3651">
        <v>6</v>
      </c>
      <c r="AC3651">
        <v>2020</v>
      </c>
      <c r="AD3651" s="1">
        <v>44075</v>
      </c>
      <c r="AE3651" t="s">
        <v>53</v>
      </c>
      <c r="AF3651" t="s">
        <v>201</v>
      </c>
      <c r="AG3651" t="str">
        <f t="shared" ref="AG3651:AG3714" si="231">IF(N3651=999,"Exclude","Include")</f>
        <v>Include</v>
      </c>
      <c r="AH3651">
        <f t="shared" si="228"/>
        <v>0</v>
      </c>
      <c r="AI3651">
        <f t="shared" si="229"/>
        <v>1</v>
      </c>
      <c r="AJ3651">
        <f t="shared" si="230"/>
        <v>0</v>
      </c>
      <c r="AK3651" s="15">
        <f>1</f>
        <v>1</v>
      </c>
    </row>
    <row r="3652" spans="1:37" x14ac:dyDescent="0.3">
      <c r="A3652" t="s">
        <v>7889</v>
      </c>
      <c r="B3652" s="1">
        <v>44074</v>
      </c>
      <c r="C3652" s="1">
        <v>44074</v>
      </c>
      <c r="D3652" t="s">
        <v>7890</v>
      </c>
      <c r="E3652" t="s">
        <v>474</v>
      </c>
      <c r="F3652">
        <v>27</v>
      </c>
      <c r="G3652">
        <v>27</v>
      </c>
      <c r="H3652" t="s">
        <v>47</v>
      </c>
      <c r="I3652" t="s">
        <v>47</v>
      </c>
      <c r="J3652" t="s">
        <v>57</v>
      </c>
      <c r="K3652" t="s">
        <v>155</v>
      </c>
      <c r="L3652" t="s">
        <v>84</v>
      </c>
      <c r="M3652" t="s">
        <v>85</v>
      </c>
      <c r="N3652">
        <v>1</v>
      </c>
      <c r="O3652">
        <v>1</v>
      </c>
      <c r="P3652">
        <v>295.3</v>
      </c>
      <c r="Q3652" s="2">
        <v>0.1</v>
      </c>
      <c r="R3652">
        <v>375.59</v>
      </c>
      <c r="S3652">
        <v>17.329999999999998</v>
      </c>
      <c r="T3652" s="3">
        <v>4.5999999999999999E-2</v>
      </c>
      <c r="U3652">
        <v>91.95</v>
      </c>
      <c r="V3652" t="s">
        <v>68</v>
      </c>
      <c r="W3652">
        <v>5</v>
      </c>
      <c r="X3652" t="b">
        <v>0</v>
      </c>
      <c r="Y3652" t="s">
        <v>60</v>
      </c>
      <c r="Z3652" t="s">
        <v>60</v>
      </c>
      <c r="AA3652">
        <v>9</v>
      </c>
      <c r="AB3652">
        <v>9</v>
      </c>
      <c r="AC3652">
        <v>2020</v>
      </c>
      <c r="AD3652" s="1">
        <v>44044</v>
      </c>
      <c r="AE3652" t="s">
        <v>87</v>
      </c>
      <c r="AF3652" t="s">
        <v>69</v>
      </c>
      <c r="AG3652" t="str">
        <f t="shared" si="231"/>
        <v>Include</v>
      </c>
      <c r="AH3652">
        <f t="shared" si="228"/>
        <v>0</v>
      </c>
      <c r="AI3652">
        <f t="shared" si="229"/>
        <v>1</v>
      </c>
      <c r="AJ3652">
        <f t="shared" si="230"/>
        <v>0</v>
      </c>
      <c r="AK3652" s="15">
        <f>1</f>
        <v>1</v>
      </c>
    </row>
    <row r="3653" spans="1:37" x14ac:dyDescent="0.3">
      <c r="A3653" t="s">
        <v>7891</v>
      </c>
      <c r="B3653" s="1">
        <v>44074</v>
      </c>
      <c r="C3653" s="1">
        <v>44074</v>
      </c>
      <c r="D3653" t="s">
        <v>7892</v>
      </c>
      <c r="E3653" t="s">
        <v>999</v>
      </c>
      <c r="F3653">
        <v>55</v>
      </c>
      <c r="G3653">
        <v>55</v>
      </c>
      <c r="H3653" t="s">
        <v>35</v>
      </c>
      <c r="I3653" t="s">
        <v>35</v>
      </c>
      <c r="J3653" t="s">
        <v>48</v>
      </c>
      <c r="K3653" t="s">
        <v>226</v>
      </c>
      <c r="L3653" t="s">
        <v>111</v>
      </c>
      <c r="M3653" t="s">
        <v>174</v>
      </c>
      <c r="N3653">
        <v>4</v>
      </c>
      <c r="O3653">
        <v>4</v>
      </c>
      <c r="P3653">
        <v>9806.3700000000008</v>
      </c>
      <c r="Q3653" s="2">
        <v>7.0000000000000007E-2</v>
      </c>
      <c r="R3653">
        <v>42952.69</v>
      </c>
      <c r="S3653">
        <v>11804.27</v>
      </c>
      <c r="T3653" s="3">
        <v>0.27500000000000002</v>
      </c>
      <c r="U3653">
        <v>84.11</v>
      </c>
      <c r="V3653" t="s">
        <v>68</v>
      </c>
      <c r="W3653">
        <v>2</v>
      </c>
      <c r="X3653" t="b">
        <v>0</v>
      </c>
      <c r="Y3653" t="s">
        <v>60</v>
      </c>
      <c r="Z3653" t="s">
        <v>60</v>
      </c>
      <c r="AA3653">
        <v>3</v>
      </c>
      <c r="AB3653">
        <v>3</v>
      </c>
      <c r="AC3653">
        <v>2020</v>
      </c>
      <c r="AD3653" s="1">
        <v>44044</v>
      </c>
      <c r="AE3653" t="s">
        <v>101</v>
      </c>
      <c r="AF3653" t="s">
        <v>69</v>
      </c>
      <c r="AG3653" t="str">
        <f t="shared" si="231"/>
        <v>Include</v>
      </c>
      <c r="AH3653">
        <f t="shared" si="228"/>
        <v>0</v>
      </c>
      <c r="AI3653">
        <f t="shared" si="229"/>
        <v>1</v>
      </c>
      <c r="AJ3653">
        <f t="shared" si="230"/>
        <v>0</v>
      </c>
      <c r="AK3653" s="15">
        <f>1</f>
        <v>1</v>
      </c>
    </row>
    <row r="3654" spans="1:37" x14ac:dyDescent="0.3">
      <c r="A3654" t="s">
        <v>7893</v>
      </c>
      <c r="B3654" s="1">
        <v>44073</v>
      </c>
      <c r="C3654" s="1">
        <v>44073</v>
      </c>
      <c r="D3654" t="s">
        <v>7894</v>
      </c>
      <c r="E3654" t="s">
        <v>537</v>
      </c>
      <c r="F3654">
        <v>53</v>
      </c>
      <c r="G3654">
        <v>53</v>
      </c>
      <c r="H3654" t="s">
        <v>92</v>
      </c>
      <c r="I3654" t="s">
        <v>81</v>
      </c>
      <c r="J3654" t="s">
        <v>48</v>
      </c>
      <c r="K3654" t="s">
        <v>49</v>
      </c>
      <c r="L3654" t="s">
        <v>50</v>
      </c>
      <c r="M3654" t="s">
        <v>51</v>
      </c>
      <c r="N3654">
        <v>8</v>
      </c>
      <c r="O3654">
        <v>8</v>
      </c>
      <c r="P3654">
        <v>13159.22</v>
      </c>
      <c r="Q3654" s="2">
        <v>0.18</v>
      </c>
      <c r="R3654">
        <v>82824.149999999994</v>
      </c>
      <c r="S3654">
        <v>28653.14</v>
      </c>
      <c r="T3654" s="3">
        <v>0.34599999999999997</v>
      </c>
      <c r="U3654">
        <v>55.64</v>
      </c>
      <c r="V3654" t="s">
        <v>68</v>
      </c>
      <c r="W3654">
        <v>4</v>
      </c>
      <c r="X3654" t="b">
        <v>1</v>
      </c>
      <c r="Y3654" t="s">
        <v>41</v>
      </c>
      <c r="Z3654" t="s">
        <v>41</v>
      </c>
      <c r="AA3654">
        <v>8</v>
      </c>
      <c r="AB3654">
        <v>8</v>
      </c>
      <c r="AC3654">
        <v>2020</v>
      </c>
      <c r="AD3654" s="1">
        <v>44044</v>
      </c>
      <c r="AE3654" t="s">
        <v>101</v>
      </c>
      <c r="AF3654" t="s">
        <v>88</v>
      </c>
      <c r="AG3654" t="str">
        <f t="shared" si="231"/>
        <v>Include</v>
      </c>
      <c r="AH3654">
        <f t="shared" si="228"/>
        <v>1</v>
      </c>
      <c r="AI3654">
        <f t="shared" si="229"/>
        <v>1</v>
      </c>
      <c r="AJ3654">
        <f t="shared" si="230"/>
        <v>0</v>
      </c>
      <c r="AK3654" s="15">
        <f>1</f>
        <v>1</v>
      </c>
    </row>
    <row r="3655" spans="1:37" x14ac:dyDescent="0.3">
      <c r="A3655" t="s">
        <v>7895</v>
      </c>
      <c r="B3655" s="1">
        <v>44073</v>
      </c>
      <c r="C3655" s="1">
        <v>44073</v>
      </c>
      <c r="D3655" t="s">
        <v>7896</v>
      </c>
      <c r="E3655" t="s">
        <v>1082</v>
      </c>
      <c r="F3655">
        <v>27</v>
      </c>
      <c r="G3655">
        <v>27</v>
      </c>
      <c r="H3655" t="s">
        <v>81</v>
      </c>
      <c r="I3655" t="s">
        <v>81</v>
      </c>
      <c r="J3655" t="s">
        <v>116</v>
      </c>
      <c r="K3655" t="s">
        <v>150</v>
      </c>
      <c r="L3655" t="s">
        <v>84</v>
      </c>
      <c r="M3655" t="s">
        <v>490</v>
      </c>
      <c r="N3655">
        <v>1</v>
      </c>
      <c r="O3655">
        <v>1</v>
      </c>
      <c r="P3655">
        <v>387.88</v>
      </c>
      <c r="Q3655" s="2">
        <v>0.39</v>
      </c>
      <c r="R3655">
        <v>293.72000000000003</v>
      </c>
      <c r="S3655">
        <v>15.64</v>
      </c>
      <c r="T3655" s="3">
        <v>5.2999999999999999E-2</v>
      </c>
      <c r="U3655">
        <v>65.680000000000007</v>
      </c>
      <c r="V3655" t="s">
        <v>68</v>
      </c>
      <c r="W3655">
        <v>4</v>
      </c>
      <c r="X3655" t="b">
        <v>0</v>
      </c>
      <c r="Y3655" t="s">
        <v>60</v>
      </c>
      <c r="Z3655" t="s">
        <v>60</v>
      </c>
      <c r="AA3655">
        <v>7</v>
      </c>
      <c r="AB3655">
        <v>7</v>
      </c>
      <c r="AC3655">
        <v>2020</v>
      </c>
      <c r="AD3655" s="1">
        <v>44044</v>
      </c>
      <c r="AE3655" t="s">
        <v>87</v>
      </c>
      <c r="AF3655" t="s">
        <v>62</v>
      </c>
      <c r="AG3655" t="str">
        <f t="shared" si="231"/>
        <v>Include</v>
      </c>
      <c r="AH3655">
        <f t="shared" si="228"/>
        <v>0</v>
      </c>
      <c r="AI3655">
        <f t="shared" si="229"/>
        <v>1</v>
      </c>
      <c r="AJ3655">
        <f t="shared" si="230"/>
        <v>0</v>
      </c>
      <c r="AK3655" s="15">
        <f>1</f>
        <v>1</v>
      </c>
    </row>
    <row r="3656" spans="1:37" x14ac:dyDescent="0.3">
      <c r="A3656" t="s">
        <v>7897</v>
      </c>
      <c r="B3656" s="1">
        <v>44072</v>
      </c>
      <c r="C3656" s="1">
        <v>44072</v>
      </c>
      <c r="D3656" t="s">
        <v>7898</v>
      </c>
      <c r="E3656" t="s">
        <v>1184</v>
      </c>
      <c r="F3656">
        <v>28</v>
      </c>
      <c r="G3656">
        <v>28</v>
      </c>
      <c r="H3656" t="s">
        <v>35</v>
      </c>
      <c r="I3656" t="s">
        <v>35</v>
      </c>
      <c r="J3656" t="s">
        <v>82</v>
      </c>
      <c r="K3656" t="s">
        <v>266</v>
      </c>
      <c r="L3656" t="s">
        <v>74</v>
      </c>
      <c r="M3656" t="s">
        <v>127</v>
      </c>
      <c r="N3656">
        <v>0</v>
      </c>
      <c r="P3656">
        <v>9189.44</v>
      </c>
      <c r="Q3656" s="2">
        <v>0.19</v>
      </c>
      <c r="R3656">
        <v>8306.2900000000009</v>
      </c>
      <c r="S3656">
        <v>916.95</v>
      </c>
      <c r="T3656" s="3">
        <v>0.11</v>
      </c>
      <c r="U3656">
        <v>59.91</v>
      </c>
      <c r="V3656" t="s">
        <v>132</v>
      </c>
      <c r="W3656">
        <v>4</v>
      </c>
      <c r="X3656" t="b">
        <v>0</v>
      </c>
      <c r="Y3656" t="s">
        <v>60</v>
      </c>
      <c r="Z3656" t="s">
        <v>60</v>
      </c>
      <c r="AA3656">
        <v>5</v>
      </c>
      <c r="AB3656">
        <v>5</v>
      </c>
      <c r="AC3656">
        <v>2020</v>
      </c>
      <c r="AD3656" s="1">
        <v>44044</v>
      </c>
      <c r="AE3656" t="s">
        <v>87</v>
      </c>
      <c r="AF3656" t="s">
        <v>88</v>
      </c>
      <c r="AG3656" t="str">
        <f t="shared" si="231"/>
        <v>Include</v>
      </c>
      <c r="AH3656">
        <f t="shared" si="228"/>
        <v>0</v>
      </c>
      <c r="AI3656">
        <f t="shared" si="229"/>
        <v>1</v>
      </c>
      <c r="AJ3656">
        <f t="shared" si="230"/>
        <v>0</v>
      </c>
      <c r="AK3656" s="15">
        <f>1</f>
        <v>1</v>
      </c>
    </row>
    <row r="3657" spans="1:37" x14ac:dyDescent="0.3">
      <c r="A3657" t="s">
        <v>7899</v>
      </c>
      <c r="B3657" s="1">
        <v>44072</v>
      </c>
      <c r="C3657" s="1">
        <v>44072</v>
      </c>
      <c r="D3657" t="s">
        <v>7900</v>
      </c>
      <c r="E3657" t="s">
        <v>2957</v>
      </c>
      <c r="F3657">
        <v>19</v>
      </c>
      <c r="G3657">
        <v>19</v>
      </c>
      <c r="H3657" t="s">
        <v>35</v>
      </c>
      <c r="I3657" t="s">
        <v>35</v>
      </c>
      <c r="J3657" t="s">
        <v>57</v>
      </c>
      <c r="K3657" t="s">
        <v>155</v>
      </c>
      <c r="L3657" t="s">
        <v>74</v>
      </c>
      <c r="M3657" t="s">
        <v>127</v>
      </c>
      <c r="N3657">
        <v>3</v>
      </c>
      <c r="O3657">
        <v>3</v>
      </c>
      <c r="P3657">
        <v>17253.63</v>
      </c>
      <c r="Q3657" s="2">
        <v>0.05</v>
      </c>
      <c r="R3657">
        <v>55070.91</v>
      </c>
      <c r="S3657">
        <v>5633.84</v>
      </c>
      <c r="T3657" s="3">
        <v>0.10199999999999999</v>
      </c>
      <c r="U3657">
        <v>79.989999999999995</v>
      </c>
      <c r="V3657" t="s">
        <v>99</v>
      </c>
      <c r="W3657">
        <v>5</v>
      </c>
      <c r="X3657" t="b">
        <v>0</v>
      </c>
      <c r="Y3657" t="s">
        <v>60</v>
      </c>
      <c r="Z3657" t="s">
        <v>60</v>
      </c>
      <c r="AA3657">
        <v>6</v>
      </c>
      <c r="AB3657">
        <v>6</v>
      </c>
      <c r="AC3657">
        <v>2020</v>
      </c>
      <c r="AD3657" s="1">
        <v>44044</v>
      </c>
      <c r="AE3657" t="s">
        <v>53</v>
      </c>
      <c r="AF3657" t="s">
        <v>69</v>
      </c>
      <c r="AG3657" t="str">
        <f t="shared" si="231"/>
        <v>Include</v>
      </c>
      <c r="AH3657">
        <f t="shared" si="228"/>
        <v>0</v>
      </c>
      <c r="AI3657">
        <f t="shared" si="229"/>
        <v>1</v>
      </c>
      <c r="AJ3657">
        <f t="shared" si="230"/>
        <v>0</v>
      </c>
      <c r="AK3657" s="15">
        <f>1</f>
        <v>1</v>
      </c>
    </row>
    <row r="3658" spans="1:37" x14ac:dyDescent="0.3">
      <c r="A3658" t="s">
        <v>7901</v>
      </c>
      <c r="B3658" s="1">
        <v>44072</v>
      </c>
      <c r="C3658" s="1">
        <v>44072</v>
      </c>
      <c r="D3658" t="s">
        <v>7902</v>
      </c>
      <c r="E3658" t="s">
        <v>2045</v>
      </c>
      <c r="F3658">
        <v>35</v>
      </c>
      <c r="G3658">
        <v>35</v>
      </c>
      <c r="H3658" t="s">
        <v>81</v>
      </c>
      <c r="I3658" t="s">
        <v>81</v>
      </c>
      <c r="J3658" t="s">
        <v>82</v>
      </c>
      <c r="K3658" t="s">
        <v>266</v>
      </c>
      <c r="L3658" t="s">
        <v>97</v>
      </c>
      <c r="M3658" t="s">
        <v>243</v>
      </c>
      <c r="N3658">
        <v>8</v>
      </c>
      <c r="O3658">
        <v>8</v>
      </c>
      <c r="P3658">
        <v>318.51</v>
      </c>
      <c r="Q3658" s="2">
        <v>0.31</v>
      </c>
      <c r="R3658">
        <v>1966.41</v>
      </c>
      <c r="S3658">
        <v>790.49</v>
      </c>
      <c r="T3658" s="3">
        <v>0.40200000000000002</v>
      </c>
      <c r="U3658">
        <v>72.37</v>
      </c>
      <c r="V3658" t="s">
        <v>132</v>
      </c>
      <c r="W3658">
        <v>5</v>
      </c>
      <c r="X3658" t="b">
        <v>0</v>
      </c>
      <c r="Y3658" t="s">
        <v>142</v>
      </c>
      <c r="Z3658" t="s">
        <v>142</v>
      </c>
      <c r="AA3658">
        <v>9</v>
      </c>
      <c r="AB3658">
        <v>9</v>
      </c>
      <c r="AC3658">
        <v>2020</v>
      </c>
      <c r="AD3658" s="1">
        <v>44044</v>
      </c>
      <c r="AE3658" t="s">
        <v>87</v>
      </c>
      <c r="AF3658" t="s">
        <v>62</v>
      </c>
      <c r="AG3658" t="str">
        <f t="shared" si="231"/>
        <v>Include</v>
      </c>
      <c r="AH3658">
        <f t="shared" si="228"/>
        <v>0</v>
      </c>
      <c r="AI3658">
        <f t="shared" si="229"/>
        <v>0</v>
      </c>
      <c r="AJ3658">
        <f t="shared" si="230"/>
        <v>0</v>
      </c>
      <c r="AK3658" s="15">
        <f>1</f>
        <v>1</v>
      </c>
    </row>
    <row r="3659" spans="1:37" x14ac:dyDescent="0.3">
      <c r="A3659" t="s">
        <v>7903</v>
      </c>
      <c r="B3659" s="1">
        <v>44072</v>
      </c>
      <c r="C3659" s="1">
        <v>44072</v>
      </c>
      <c r="D3659" t="s">
        <v>7904</v>
      </c>
      <c r="E3659" t="s">
        <v>712</v>
      </c>
      <c r="F3659">
        <v>28</v>
      </c>
      <c r="G3659">
        <v>28</v>
      </c>
      <c r="H3659" t="s">
        <v>81</v>
      </c>
      <c r="I3659" t="s">
        <v>81</v>
      </c>
      <c r="J3659" t="s">
        <v>36</v>
      </c>
      <c r="K3659" t="s">
        <v>73</v>
      </c>
      <c r="L3659" t="s">
        <v>97</v>
      </c>
      <c r="M3659" t="s">
        <v>254</v>
      </c>
      <c r="N3659">
        <v>7</v>
      </c>
      <c r="O3659">
        <v>7</v>
      </c>
      <c r="P3659">
        <v>370.56</v>
      </c>
      <c r="Q3659" s="2">
        <v>0.08</v>
      </c>
      <c r="R3659">
        <v>2710.89</v>
      </c>
      <c r="S3659">
        <v>1018.66</v>
      </c>
      <c r="T3659" s="3">
        <v>0.376</v>
      </c>
      <c r="U3659">
        <v>29.93</v>
      </c>
      <c r="V3659" t="s">
        <v>76</v>
      </c>
      <c r="X3659" t="b">
        <v>0</v>
      </c>
      <c r="Y3659" t="s">
        <v>60</v>
      </c>
      <c r="Z3659" t="s">
        <v>60</v>
      </c>
      <c r="AA3659">
        <v>2</v>
      </c>
      <c r="AB3659">
        <v>2</v>
      </c>
      <c r="AC3659">
        <v>2020</v>
      </c>
      <c r="AD3659" s="1">
        <v>44044</v>
      </c>
      <c r="AE3659" t="s">
        <v>87</v>
      </c>
      <c r="AF3659" t="s">
        <v>69</v>
      </c>
      <c r="AG3659" t="str">
        <f t="shared" si="231"/>
        <v>Include</v>
      </c>
      <c r="AH3659">
        <f t="shared" si="228"/>
        <v>0</v>
      </c>
      <c r="AI3659">
        <f t="shared" si="229"/>
        <v>1</v>
      </c>
      <c r="AJ3659">
        <f t="shared" si="230"/>
        <v>0</v>
      </c>
      <c r="AK3659" s="15">
        <f>1</f>
        <v>1</v>
      </c>
    </row>
    <row r="3660" spans="1:37" x14ac:dyDescent="0.3">
      <c r="A3660" t="s">
        <v>7905</v>
      </c>
      <c r="B3660" s="1">
        <v>44072</v>
      </c>
      <c r="C3660" s="1">
        <v>44072</v>
      </c>
      <c r="D3660" t="s">
        <v>7906</v>
      </c>
      <c r="E3660" t="s">
        <v>1759</v>
      </c>
      <c r="F3660">
        <v>14</v>
      </c>
      <c r="G3660">
        <v>14</v>
      </c>
      <c r="H3660" t="s">
        <v>47</v>
      </c>
      <c r="I3660" t="s">
        <v>47</v>
      </c>
      <c r="J3660" t="s">
        <v>36</v>
      </c>
      <c r="K3660" t="s">
        <v>73</v>
      </c>
      <c r="L3660" t="s">
        <v>74</v>
      </c>
      <c r="M3660" t="s">
        <v>170</v>
      </c>
      <c r="N3660">
        <v>2</v>
      </c>
      <c r="O3660">
        <v>2</v>
      </c>
      <c r="P3660">
        <v>15493.36</v>
      </c>
      <c r="Q3660" s="2">
        <v>0.01</v>
      </c>
      <c r="R3660">
        <v>34301.93</v>
      </c>
      <c r="S3660">
        <v>4274.1099999999997</v>
      </c>
      <c r="T3660" s="3">
        <v>0.125</v>
      </c>
      <c r="U3660">
        <v>76.48</v>
      </c>
      <c r="V3660" t="s">
        <v>99</v>
      </c>
      <c r="W3660">
        <v>3</v>
      </c>
      <c r="X3660" t="b">
        <v>0</v>
      </c>
      <c r="Y3660" t="s">
        <v>60</v>
      </c>
      <c r="Z3660" t="s">
        <v>60</v>
      </c>
      <c r="AA3660">
        <v>9</v>
      </c>
      <c r="AB3660">
        <v>9</v>
      </c>
      <c r="AC3660">
        <v>2020</v>
      </c>
      <c r="AD3660" s="1">
        <v>44044</v>
      </c>
      <c r="AE3660" t="s">
        <v>42</v>
      </c>
      <c r="AF3660" t="s">
        <v>69</v>
      </c>
      <c r="AG3660" t="str">
        <f t="shared" si="231"/>
        <v>Include</v>
      </c>
      <c r="AH3660">
        <f t="shared" si="228"/>
        <v>0</v>
      </c>
      <c r="AI3660">
        <f t="shared" si="229"/>
        <v>1</v>
      </c>
      <c r="AJ3660">
        <f t="shared" si="230"/>
        <v>0</v>
      </c>
      <c r="AK3660" s="15">
        <f>1</f>
        <v>1</v>
      </c>
    </row>
    <row r="3661" spans="1:37" x14ac:dyDescent="0.3">
      <c r="A3661" t="s">
        <v>7907</v>
      </c>
      <c r="B3661" s="1">
        <v>44072</v>
      </c>
      <c r="C3661" s="1">
        <v>44072</v>
      </c>
      <c r="D3661" t="s">
        <v>7908</v>
      </c>
      <c r="E3661" t="s">
        <v>566</v>
      </c>
      <c r="F3661">
        <v>31</v>
      </c>
      <c r="G3661">
        <v>31</v>
      </c>
      <c r="H3661" t="s">
        <v>35</v>
      </c>
      <c r="I3661" t="s">
        <v>35</v>
      </c>
      <c r="J3661" t="s">
        <v>48</v>
      </c>
      <c r="K3661" t="s">
        <v>230</v>
      </c>
      <c r="L3661" t="s">
        <v>50</v>
      </c>
      <c r="M3661" t="s">
        <v>186</v>
      </c>
      <c r="N3661">
        <v>10</v>
      </c>
      <c r="O3661">
        <v>10</v>
      </c>
      <c r="P3661">
        <v>26964.22</v>
      </c>
      <c r="R3661">
        <v>296094.49</v>
      </c>
      <c r="S3661">
        <v>62330.58</v>
      </c>
      <c r="T3661" s="3">
        <v>0.21099999999999999</v>
      </c>
      <c r="U3661">
        <v>62.72</v>
      </c>
      <c r="V3661" t="s">
        <v>52</v>
      </c>
      <c r="W3661">
        <v>5</v>
      </c>
      <c r="X3661" t="b">
        <v>0</v>
      </c>
      <c r="Y3661" t="s">
        <v>86</v>
      </c>
      <c r="Z3661" t="s">
        <v>86</v>
      </c>
      <c r="AA3661">
        <v>7</v>
      </c>
      <c r="AB3661">
        <v>7</v>
      </c>
      <c r="AC3661">
        <v>2020</v>
      </c>
      <c r="AD3661" s="1">
        <v>44044</v>
      </c>
      <c r="AE3661" t="s">
        <v>87</v>
      </c>
      <c r="AF3661" t="s">
        <v>201</v>
      </c>
      <c r="AG3661" t="str">
        <f t="shared" si="231"/>
        <v>Include</v>
      </c>
      <c r="AH3661">
        <f t="shared" si="228"/>
        <v>0</v>
      </c>
      <c r="AI3661">
        <f t="shared" si="229"/>
        <v>0</v>
      </c>
      <c r="AJ3661">
        <f t="shared" si="230"/>
        <v>0</v>
      </c>
      <c r="AK3661" s="15">
        <f>1</f>
        <v>1</v>
      </c>
    </row>
    <row r="3662" spans="1:37" x14ac:dyDescent="0.3">
      <c r="A3662" t="s">
        <v>7909</v>
      </c>
      <c r="B3662" s="1">
        <v>44069</v>
      </c>
      <c r="C3662" s="1">
        <v>44069</v>
      </c>
      <c r="D3662" t="s">
        <v>7910</v>
      </c>
      <c r="E3662" t="s">
        <v>1985</v>
      </c>
      <c r="F3662">
        <v>29</v>
      </c>
      <c r="G3662">
        <v>29</v>
      </c>
      <c r="H3662" t="s">
        <v>47</v>
      </c>
      <c r="I3662" t="s">
        <v>47</v>
      </c>
      <c r="J3662" t="s">
        <v>57</v>
      </c>
      <c r="K3662" t="s">
        <v>58</v>
      </c>
      <c r="L3662" t="s">
        <v>38</v>
      </c>
      <c r="M3662" t="s">
        <v>39</v>
      </c>
      <c r="P3662">
        <v>1644.33</v>
      </c>
      <c r="Q3662" s="2">
        <v>0.31</v>
      </c>
      <c r="R3662">
        <v>1186.6600000000001</v>
      </c>
      <c r="S3662">
        <v>470.96</v>
      </c>
      <c r="T3662" s="3">
        <v>0.39700000000000002</v>
      </c>
      <c r="U3662">
        <v>68.12</v>
      </c>
      <c r="V3662" t="s">
        <v>52</v>
      </c>
      <c r="W3662">
        <v>5</v>
      </c>
      <c r="X3662" t="b">
        <v>1</v>
      </c>
      <c r="Y3662" t="s">
        <v>41</v>
      </c>
      <c r="Z3662" t="s">
        <v>41</v>
      </c>
      <c r="AA3662">
        <v>2</v>
      </c>
      <c r="AB3662">
        <v>2</v>
      </c>
      <c r="AC3662">
        <v>2020</v>
      </c>
      <c r="AD3662" s="1">
        <v>44044</v>
      </c>
      <c r="AE3662" t="s">
        <v>87</v>
      </c>
      <c r="AF3662" t="s">
        <v>62</v>
      </c>
      <c r="AG3662" t="str">
        <f t="shared" si="231"/>
        <v>Include</v>
      </c>
      <c r="AH3662">
        <f t="shared" si="228"/>
        <v>1</v>
      </c>
      <c r="AI3662">
        <f t="shared" si="229"/>
        <v>1</v>
      </c>
      <c r="AJ3662">
        <f t="shared" si="230"/>
        <v>0</v>
      </c>
      <c r="AK3662" s="15">
        <f>1</f>
        <v>1</v>
      </c>
    </row>
    <row r="3663" spans="1:37" x14ac:dyDescent="0.3">
      <c r="A3663" t="s">
        <v>7911</v>
      </c>
      <c r="B3663" s="1">
        <v>44068</v>
      </c>
      <c r="C3663" s="1">
        <v>44068</v>
      </c>
      <c r="D3663" t="s">
        <v>7912</v>
      </c>
      <c r="E3663" t="s">
        <v>301</v>
      </c>
      <c r="F3663">
        <v>53</v>
      </c>
      <c r="G3663">
        <v>53</v>
      </c>
      <c r="H3663" t="s">
        <v>47</v>
      </c>
      <c r="I3663" t="s">
        <v>47</v>
      </c>
      <c r="J3663" t="s">
        <v>116</v>
      </c>
      <c r="K3663" t="s">
        <v>150</v>
      </c>
      <c r="L3663" t="s">
        <v>140</v>
      </c>
      <c r="M3663" t="s">
        <v>190</v>
      </c>
      <c r="N3663">
        <v>999</v>
      </c>
      <c r="P3663">
        <v>2567.4</v>
      </c>
      <c r="Q3663" s="2">
        <v>0.31</v>
      </c>
      <c r="R3663">
        <v>2281458.2200000002</v>
      </c>
      <c r="S3663">
        <v>899209.6</v>
      </c>
      <c r="T3663" s="3">
        <v>0.39400000000000002</v>
      </c>
      <c r="U3663">
        <v>74.459999999999994</v>
      </c>
      <c r="V3663" t="s">
        <v>40</v>
      </c>
      <c r="W3663">
        <v>3</v>
      </c>
      <c r="X3663" t="b">
        <v>0</v>
      </c>
      <c r="Y3663" t="s">
        <v>60</v>
      </c>
      <c r="Z3663" t="s">
        <v>60</v>
      </c>
      <c r="AA3663">
        <v>5</v>
      </c>
      <c r="AB3663">
        <v>5</v>
      </c>
      <c r="AC3663">
        <v>2020</v>
      </c>
      <c r="AD3663" s="1">
        <v>44044</v>
      </c>
      <c r="AE3663" t="s">
        <v>101</v>
      </c>
      <c r="AF3663" t="s">
        <v>62</v>
      </c>
      <c r="AG3663" t="str">
        <f t="shared" si="231"/>
        <v>Exclude</v>
      </c>
      <c r="AH3663">
        <f t="shared" si="228"/>
        <v>0</v>
      </c>
      <c r="AI3663">
        <f t="shared" si="229"/>
        <v>1</v>
      </c>
      <c r="AJ3663">
        <f t="shared" si="230"/>
        <v>0</v>
      </c>
      <c r="AK3663" s="15">
        <f>1</f>
        <v>1</v>
      </c>
    </row>
    <row r="3664" spans="1:37" x14ac:dyDescent="0.3">
      <c r="A3664" t="s">
        <v>7913</v>
      </c>
      <c r="B3664" s="1">
        <v>44068</v>
      </c>
      <c r="C3664" s="1">
        <v>44068</v>
      </c>
      <c r="D3664" t="s">
        <v>7914</v>
      </c>
      <c r="E3664" t="s">
        <v>282</v>
      </c>
      <c r="H3664" t="s">
        <v>47</v>
      </c>
      <c r="I3664" t="s">
        <v>47</v>
      </c>
      <c r="J3664" t="s">
        <v>82</v>
      </c>
      <c r="K3664" t="s">
        <v>266</v>
      </c>
      <c r="L3664" t="s">
        <v>84</v>
      </c>
      <c r="M3664" t="s">
        <v>279</v>
      </c>
      <c r="N3664">
        <v>8</v>
      </c>
      <c r="O3664">
        <v>8</v>
      </c>
      <c r="P3664">
        <v>61.46</v>
      </c>
      <c r="Q3664" s="2">
        <v>0.02</v>
      </c>
      <c r="R3664">
        <v>583.26</v>
      </c>
      <c r="S3664">
        <v>59.31</v>
      </c>
      <c r="T3664" s="3">
        <v>0.10199999999999999</v>
      </c>
      <c r="U3664">
        <v>62.95</v>
      </c>
      <c r="V3664" t="s">
        <v>40</v>
      </c>
      <c r="W3664">
        <v>4</v>
      </c>
      <c r="X3664" t="b">
        <v>0</v>
      </c>
      <c r="Y3664" t="s">
        <v>60</v>
      </c>
      <c r="Z3664" t="s">
        <v>60</v>
      </c>
      <c r="AA3664">
        <v>3</v>
      </c>
      <c r="AB3664">
        <v>3</v>
      </c>
      <c r="AC3664">
        <v>2020</v>
      </c>
      <c r="AD3664" s="1">
        <v>44044</v>
      </c>
      <c r="AE3664" t="s">
        <v>118</v>
      </c>
      <c r="AF3664" t="s">
        <v>69</v>
      </c>
      <c r="AG3664" t="str">
        <f t="shared" si="231"/>
        <v>Include</v>
      </c>
      <c r="AH3664">
        <f t="shared" si="228"/>
        <v>0</v>
      </c>
      <c r="AI3664">
        <f t="shared" si="229"/>
        <v>1</v>
      </c>
      <c r="AJ3664">
        <f t="shared" si="230"/>
        <v>0</v>
      </c>
      <c r="AK3664" s="15">
        <f>1</f>
        <v>1</v>
      </c>
    </row>
    <row r="3665" spans="1:37" x14ac:dyDescent="0.3">
      <c r="A3665" t="s">
        <v>7915</v>
      </c>
      <c r="B3665" s="1">
        <v>44068</v>
      </c>
      <c r="C3665" s="1">
        <v>44068</v>
      </c>
      <c r="D3665" t="s">
        <v>7916</v>
      </c>
      <c r="E3665" t="s">
        <v>1601</v>
      </c>
      <c r="F3665">
        <v>41</v>
      </c>
      <c r="G3665">
        <v>41</v>
      </c>
      <c r="H3665" t="s">
        <v>81</v>
      </c>
      <c r="I3665" t="s">
        <v>81</v>
      </c>
      <c r="J3665" t="s">
        <v>116</v>
      </c>
      <c r="K3665" t="s">
        <v>260</v>
      </c>
      <c r="L3665" t="s">
        <v>84</v>
      </c>
      <c r="M3665" t="s">
        <v>146</v>
      </c>
      <c r="N3665">
        <v>5</v>
      </c>
      <c r="O3665">
        <v>5</v>
      </c>
      <c r="P3665">
        <v>195.75</v>
      </c>
      <c r="Q3665" s="2">
        <v>0.23</v>
      </c>
      <c r="R3665">
        <v>857.03</v>
      </c>
      <c r="S3665">
        <v>70.849999999999994</v>
      </c>
      <c r="T3665" s="3">
        <v>8.3000000000000004E-2</v>
      </c>
      <c r="U3665">
        <v>48.01</v>
      </c>
      <c r="V3665" t="s">
        <v>52</v>
      </c>
      <c r="W3665">
        <v>1</v>
      </c>
      <c r="X3665" t="b">
        <v>1</v>
      </c>
      <c r="Y3665" t="s">
        <v>41</v>
      </c>
      <c r="Z3665" t="s">
        <v>41</v>
      </c>
      <c r="AA3665">
        <v>7</v>
      </c>
      <c r="AB3665">
        <v>7</v>
      </c>
      <c r="AC3665">
        <v>2020</v>
      </c>
      <c r="AD3665" s="1">
        <v>44044</v>
      </c>
      <c r="AE3665" t="s">
        <v>61</v>
      </c>
      <c r="AF3665" t="s">
        <v>43</v>
      </c>
      <c r="AG3665" t="str">
        <f t="shared" si="231"/>
        <v>Include</v>
      </c>
      <c r="AH3665">
        <f t="shared" si="228"/>
        <v>1</v>
      </c>
      <c r="AI3665">
        <f t="shared" si="229"/>
        <v>1</v>
      </c>
      <c r="AJ3665">
        <f t="shared" si="230"/>
        <v>0</v>
      </c>
      <c r="AK3665" s="15">
        <f>1</f>
        <v>1</v>
      </c>
    </row>
    <row r="3666" spans="1:37" x14ac:dyDescent="0.3">
      <c r="A3666" t="s">
        <v>7917</v>
      </c>
      <c r="B3666" s="1">
        <v>44067</v>
      </c>
      <c r="C3666" s="1">
        <v>44067</v>
      </c>
      <c r="D3666" t="s">
        <v>7918</v>
      </c>
      <c r="E3666" t="s">
        <v>91</v>
      </c>
      <c r="F3666">
        <v>20</v>
      </c>
      <c r="G3666">
        <v>20</v>
      </c>
      <c r="H3666" t="s">
        <v>81</v>
      </c>
      <c r="I3666" t="s">
        <v>81</v>
      </c>
      <c r="J3666" t="s">
        <v>36</v>
      </c>
      <c r="K3666" t="s">
        <v>73</v>
      </c>
      <c r="L3666" t="s">
        <v>140</v>
      </c>
      <c r="M3666" t="s">
        <v>190</v>
      </c>
      <c r="N3666">
        <v>10</v>
      </c>
      <c r="O3666">
        <v>10</v>
      </c>
      <c r="P3666">
        <v>3376.68</v>
      </c>
      <c r="Q3666" s="2">
        <v>0.25</v>
      </c>
      <c r="R3666">
        <v>25205.24</v>
      </c>
      <c r="S3666">
        <v>7511.03</v>
      </c>
      <c r="T3666" s="3">
        <v>0.29799999999999999</v>
      </c>
      <c r="U3666">
        <v>52.49</v>
      </c>
      <c r="V3666" t="s">
        <v>40</v>
      </c>
      <c r="W3666">
        <v>2</v>
      </c>
      <c r="X3666" t="b">
        <v>0</v>
      </c>
      <c r="Y3666" t="s">
        <v>60</v>
      </c>
      <c r="Z3666" t="s">
        <v>60</v>
      </c>
      <c r="AA3666">
        <v>6</v>
      </c>
      <c r="AB3666">
        <v>6</v>
      </c>
      <c r="AC3666">
        <v>2020</v>
      </c>
      <c r="AD3666" s="1">
        <v>44044</v>
      </c>
      <c r="AE3666" t="s">
        <v>53</v>
      </c>
      <c r="AF3666" t="s">
        <v>43</v>
      </c>
      <c r="AG3666" t="str">
        <f t="shared" si="231"/>
        <v>Include</v>
      </c>
      <c r="AH3666">
        <f t="shared" si="228"/>
        <v>0</v>
      </c>
      <c r="AI3666">
        <f t="shared" si="229"/>
        <v>1</v>
      </c>
      <c r="AJ3666">
        <f t="shared" si="230"/>
        <v>0</v>
      </c>
      <c r="AK3666" s="15">
        <f>1</f>
        <v>1</v>
      </c>
    </row>
    <row r="3667" spans="1:37" x14ac:dyDescent="0.3">
      <c r="A3667" t="s">
        <v>7919</v>
      </c>
      <c r="B3667" s="1">
        <v>44067</v>
      </c>
      <c r="C3667" s="1">
        <v>44067</v>
      </c>
      <c r="D3667" t="s">
        <v>7920</v>
      </c>
      <c r="E3667" t="s">
        <v>1284</v>
      </c>
      <c r="F3667">
        <v>48</v>
      </c>
      <c r="G3667">
        <v>48</v>
      </c>
      <c r="H3667" t="s">
        <v>35</v>
      </c>
      <c r="I3667" t="s">
        <v>35</v>
      </c>
      <c r="J3667" t="s">
        <v>82</v>
      </c>
      <c r="K3667" t="s">
        <v>83</v>
      </c>
      <c r="L3667" t="s">
        <v>50</v>
      </c>
      <c r="M3667" t="s">
        <v>186</v>
      </c>
      <c r="N3667">
        <v>9</v>
      </c>
      <c r="O3667">
        <v>9</v>
      </c>
      <c r="P3667">
        <v>17744.349999999999</v>
      </c>
      <c r="Q3667" s="2">
        <v>0.28999999999999998</v>
      </c>
      <c r="R3667">
        <v>136831.28</v>
      </c>
      <c r="S3667">
        <v>36127.08</v>
      </c>
      <c r="T3667" s="3">
        <v>0.26400000000000001</v>
      </c>
      <c r="U3667">
        <v>59.78</v>
      </c>
      <c r="V3667" t="s">
        <v>68</v>
      </c>
      <c r="W3667">
        <v>4</v>
      </c>
      <c r="X3667" t="b">
        <v>0</v>
      </c>
      <c r="Y3667" t="s">
        <v>60</v>
      </c>
      <c r="Z3667" t="s">
        <v>60</v>
      </c>
      <c r="AA3667">
        <v>9</v>
      </c>
      <c r="AB3667">
        <v>9</v>
      </c>
      <c r="AC3667">
        <v>2020</v>
      </c>
      <c r="AD3667" s="1">
        <v>44044</v>
      </c>
      <c r="AE3667" t="s">
        <v>101</v>
      </c>
      <c r="AF3667" t="s">
        <v>43</v>
      </c>
      <c r="AG3667" t="str">
        <f t="shared" si="231"/>
        <v>Include</v>
      </c>
      <c r="AH3667">
        <f t="shared" si="228"/>
        <v>0</v>
      </c>
      <c r="AI3667">
        <f t="shared" si="229"/>
        <v>1</v>
      </c>
      <c r="AJ3667">
        <f t="shared" si="230"/>
        <v>0</v>
      </c>
      <c r="AK3667" s="15">
        <f>1</f>
        <v>1</v>
      </c>
    </row>
    <row r="3668" spans="1:37" x14ac:dyDescent="0.3">
      <c r="A3668" t="s">
        <v>7921</v>
      </c>
      <c r="B3668" s="1">
        <v>44066</v>
      </c>
      <c r="C3668" s="1">
        <v>44066</v>
      </c>
      <c r="D3668" t="s">
        <v>7922</v>
      </c>
      <c r="E3668" t="s">
        <v>1068</v>
      </c>
      <c r="F3668">
        <v>33</v>
      </c>
      <c r="G3668">
        <v>33</v>
      </c>
      <c r="H3668" t="s">
        <v>47</v>
      </c>
      <c r="I3668" t="s">
        <v>47</v>
      </c>
      <c r="J3668" t="s">
        <v>36</v>
      </c>
      <c r="K3668" t="s">
        <v>73</v>
      </c>
      <c r="L3668" t="s">
        <v>140</v>
      </c>
      <c r="M3668" t="s">
        <v>358</v>
      </c>
      <c r="N3668">
        <v>-1</v>
      </c>
      <c r="P3668">
        <v>774.58</v>
      </c>
      <c r="Q3668" s="2">
        <v>0.31</v>
      </c>
      <c r="R3668">
        <v>670.73</v>
      </c>
      <c r="S3668">
        <v>287.27</v>
      </c>
      <c r="T3668" s="3">
        <v>0.42799999999999999</v>
      </c>
      <c r="U3668">
        <v>49.67</v>
      </c>
      <c r="V3668" t="s">
        <v>76</v>
      </c>
      <c r="W3668">
        <v>3</v>
      </c>
      <c r="X3668" t="b">
        <v>0</v>
      </c>
      <c r="Y3668" t="s">
        <v>60</v>
      </c>
      <c r="Z3668" t="s">
        <v>60</v>
      </c>
      <c r="AA3668">
        <v>6</v>
      </c>
      <c r="AB3668">
        <v>6</v>
      </c>
      <c r="AC3668">
        <v>2020</v>
      </c>
      <c r="AD3668" s="1">
        <v>44044</v>
      </c>
      <c r="AE3668" t="s">
        <v>87</v>
      </c>
      <c r="AF3668" t="s">
        <v>62</v>
      </c>
      <c r="AG3668" t="str">
        <f t="shared" si="231"/>
        <v>Include</v>
      </c>
      <c r="AH3668">
        <f t="shared" si="228"/>
        <v>0</v>
      </c>
      <c r="AI3668">
        <f t="shared" si="229"/>
        <v>1</v>
      </c>
      <c r="AJ3668">
        <f t="shared" si="230"/>
        <v>0</v>
      </c>
      <c r="AK3668" s="15">
        <f>1</f>
        <v>1</v>
      </c>
    </row>
    <row r="3669" spans="1:37" x14ac:dyDescent="0.3">
      <c r="A3669" t="s">
        <v>7923</v>
      </c>
      <c r="B3669" s="1">
        <v>44066</v>
      </c>
      <c r="C3669" s="1">
        <v>44066</v>
      </c>
      <c r="D3669" t="s">
        <v>7924</v>
      </c>
      <c r="E3669" t="s">
        <v>4633</v>
      </c>
      <c r="F3669">
        <v>41</v>
      </c>
      <c r="G3669">
        <v>41</v>
      </c>
      <c r="H3669" t="s">
        <v>35</v>
      </c>
      <c r="I3669" t="s">
        <v>35</v>
      </c>
      <c r="J3669" t="s">
        <v>36</v>
      </c>
      <c r="K3669" t="s">
        <v>37</v>
      </c>
      <c r="L3669" t="s">
        <v>97</v>
      </c>
      <c r="M3669" t="s">
        <v>98</v>
      </c>
      <c r="N3669">
        <v>10</v>
      </c>
      <c r="O3669">
        <v>10</v>
      </c>
      <c r="P3669">
        <v>788.79</v>
      </c>
      <c r="Q3669" s="2">
        <v>0.14000000000000001</v>
      </c>
      <c r="R3669">
        <v>7024.12</v>
      </c>
      <c r="S3669">
        <v>3794.94</v>
      </c>
      <c r="T3669" s="3">
        <v>0.54</v>
      </c>
      <c r="U3669">
        <v>48.05</v>
      </c>
      <c r="V3669" t="s">
        <v>99</v>
      </c>
      <c r="W3669">
        <v>2</v>
      </c>
      <c r="X3669" t="b">
        <v>0</v>
      </c>
      <c r="Y3669" t="s">
        <v>382</v>
      </c>
      <c r="Z3669" t="s">
        <v>60</v>
      </c>
      <c r="AA3669">
        <v>9</v>
      </c>
      <c r="AB3669">
        <v>9</v>
      </c>
      <c r="AC3669">
        <v>2020</v>
      </c>
      <c r="AD3669" s="1">
        <v>44044</v>
      </c>
      <c r="AE3669" t="s">
        <v>61</v>
      </c>
      <c r="AF3669" t="s">
        <v>88</v>
      </c>
      <c r="AG3669" t="str">
        <f t="shared" si="231"/>
        <v>Include</v>
      </c>
      <c r="AH3669">
        <f t="shared" si="228"/>
        <v>0</v>
      </c>
      <c r="AI3669">
        <f t="shared" si="229"/>
        <v>1</v>
      </c>
      <c r="AJ3669">
        <f t="shared" si="230"/>
        <v>0</v>
      </c>
      <c r="AK3669" s="15">
        <f>1</f>
        <v>1</v>
      </c>
    </row>
    <row r="3670" spans="1:37" x14ac:dyDescent="0.3">
      <c r="A3670" t="s">
        <v>7925</v>
      </c>
      <c r="B3670" s="1">
        <v>44066</v>
      </c>
      <c r="C3670" s="1">
        <v>44066</v>
      </c>
      <c r="D3670" t="s">
        <v>7926</v>
      </c>
      <c r="E3670" t="s">
        <v>778</v>
      </c>
      <c r="F3670">
        <v>51</v>
      </c>
      <c r="G3670">
        <v>51</v>
      </c>
      <c r="H3670" t="s">
        <v>81</v>
      </c>
      <c r="I3670" t="s">
        <v>81</v>
      </c>
      <c r="J3670" t="s">
        <v>36</v>
      </c>
      <c r="K3670" t="s">
        <v>239</v>
      </c>
      <c r="L3670" t="s">
        <v>74</v>
      </c>
      <c r="M3670" t="s">
        <v>170</v>
      </c>
      <c r="N3670">
        <v>6</v>
      </c>
      <c r="O3670">
        <v>6</v>
      </c>
      <c r="P3670">
        <v>8931.76</v>
      </c>
      <c r="R3670">
        <v>55813.62</v>
      </c>
      <c r="S3670">
        <v>6918.36</v>
      </c>
      <c r="T3670" s="3">
        <v>0.124</v>
      </c>
      <c r="U3670">
        <v>70.53</v>
      </c>
      <c r="V3670" t="s">
        <v>76</v>
      </c>
      <c r="W3670">
        <v>5</v>
      </c>
      <c r="X3670" t="b">
        <v>0</v>
      </c>
      <c r="Y3670" t="s">
        <v>976</v>
      </c>
      <c r="Z3670" t="s">
        <v>142</v>
      </c>
      <c r="AA3670">
        <v>5</v>
      </c>
      <c r="AB3670">
        <v>5</v>
      </c>
      <c r="AC3670">
        <v>2020</v>
      </c>
      <c r="AD3670" s="1">
        <v>44044</v>
      </c>
      <c r="AE3670" t="s">
        <v>101</v>
      </c>
      <c r="AF3670" t="s">
        <v>201</v>
      </c>
      <c r="AG3670" t="str">
        <f t="shared" si="231"/>
        <v>Include</v>
      </c>
      <c r="AH3670">
        <f t="shared" si="228"/>
        <v>0</v>
      </c>
      <c r="AI3670">
        <f t="shared" si="229"/>
        <v>0</v>
      </c>
      <c r="AJ3670">
        <f t="shared" si="230"/>
        <v>0</v>
      </c>
      <c r="AK3670" s="15">
        <f>1</f>
        <v>1</v>
      </c>
    </row>
    <row r="3671" spans="1:37" x14ac:dyDescent="0.3">
      <c r="A3671" t="s">
        <v>7927</v>
      </c>
      <c r="B3671" s="1">
        <v>44065</v>
      </c>
      <c r="C3671" s="1">
        <v>44065</v>
      </c>
      <c r="D3671" t="s">
        <v>7928</v>
      </c>
      <c r="E3671" t="s">
        <v>310</v>
      </c>
      <c r="F3671">
        <v>29</v>
      </c>
      <c r="G3671">
        <v>29</v>
      </c>
      <c r="H3671" t="s">
        <v>212</v>
      </c>
      <c r="I3671" t="s">
        <v>35</v>
      </c>
      <c r="J3671" t="s">
        <v>57</v>
      </c>
      <c r="K3671" t="s">
        <v>58</v>
      </c>
      <c r="L3671" t="s">
        <v>38</v>
      </c>
      <c r="M3671" t="s">
        <v>181</v>
      </c>
      <c r="N3671">
        <v>1</v>
      </c>
      <c r="O3671">
        <v>1</v>
      </c>
      <c r="P3671">
        <v>357.7</v>
      </c>
      <c r="Q3671" s="2">
        <v>0.24</v>
      </c>
      <c r="R3671">
        <v>286.61</v>
      </c>
      <c r="S3671">
        <v>137.44999999999999</v>
      </c>
      <c r="T3671" s="3">
        <v>0.48</v>
      </c>
      <c r="U3671">
        <v>95.23</v>
      </c>
      <c r="V3671" t="s">
        <v>68</v>
      </c>
      <c r="W3671">
        <v>3</v>
      </c>
      <c r="X3671" t="b">
        <v>0</v>
      </c>
      <c r="Y3671" t="s">
        <v>60</v>
      </c>
      <c r="Z3671" t="s">
        <v>60</v>
      </c>
      <c r="AA3671">
        <v>1</v>
      </c>
      <c r="AB3671">
        <v>1</v>
      </c>
      <c r="AC3671">
        <v>2020</v>
      </c>
      <c r="AD3671" s="1">
        <v>44044</v>
      </c>
      <c r="AE3671" t="s">
        <v>87</v>
      </c>
      <c r="AF3671" t="s">
        <v>43</v>
      </c>
      <c r="AG3671" t="str">
        <f t="shared" si="231"/>
        <v>Include</v>
      </c>
      <c r="AH3671">
        <f t="shared" si="228"/>
        <v>0</v>
      </c>
      <c r="AI3671">
        <f t="shared" si="229"/>
        <v>1</v>
      </c>
      <c r="AJ3671">
        <f t="shared" si="230"/>
        <v>0</v>
      </c>
      <c r="AK3671" s="15">
        <f>1</f>
        <v>1</v>
      </c>
    </row>
    <row r="3672" spans="1:37" x14ac:dyDescent="0.3">
      <c r="A3672" t="s">
        <v>7929</v>
      </c>
      <c r="B3672" s="1">
        <v>44065</v>
      </c>
      <c r="C3672" s="1">
        <v>44065</v>
      </c>
      <c r="D3672" t="s">
        <v>7930</v>
      </c>
      <c r="E3672" t="s">
        <v>499</v>
      </c>
      <c r="F3672">
        <v>27</v>
      </c>
      <c r="G3672">
        <v>27</v>
      </c>
      <c r="H3672" t="s">
        <v>81</v>
      </c>
      <c r="I3672" t="s">
        <v>81</v>
      </c>
      <c r="J3672" t="s">
        <v>48</v>
      </c>
      <c r="K3672" t="s">
        <v>230</v>
      </c>
      <c r="L3672" t="s">
        <v>111</v>
      </c>
      <c r="M3672" t="s">
        <v>200</v>
      </c>
      <c r="N3672">
        <v>7</v>
      </c>
      <c r="O3672">
        <v>7</v>
      </c>
      <c r="P3672">
        <v>9110.75</v>
      </c>
      <c r="Q3672" s="2">
        <v>0.25</v>
      </c>
      <c r="R3672">
        <v>47812.7</v>
      </c>
      <c r="S3672">
        <v>10019.9</v>
      </c>
      <c r="T3672" s="3">
        <v>0.21</v>
      </c>
      <c r="U3672">
        <v>90.53</v>
      </c>
      <c r="V3672" t="s">
        <v>68</v>
      </c>
      <c r="W3672">
        <v>2</v>
      </c>
      <c r="X3672" t="b">
        <v>0</v>
      </c>
      <c r="Y3672" t="s">
        <v>60</v>
      </c>
      <c r="Z3672" t="s">
        <v>60</v>
      </c>
      <c r="AA3672">
        <v>7</v>
      </c>
      <c r="AB3672">
        <v>7</v>
      </c>
      <c r="AC3672">
        <v>2020</v>
      </c>
      <c r="AD3672" s="1">
        <v>44044</v>
      </c>
      <c r="AE3672" t="s">
        <v>87</v>
      </c>
      <c r="AF3672" t="s">
        <v>43</v>
      </c>
      <c r="AG3672" t="str">
        <f t="shared" si="231"/>
        <v>Include</v>
      </c>
      <c r="AH3672">
        <f t="shared" si="228"/>
        <v>0</v>
      </c>
      <c r="AI3672">
        <f t="shared" si="229"/>
        <v>1</v>
      </c>
      <c r="AJ3672">
        <f t="shared" si="230"/>
        <v>0</v>
      </c>
      <c r="AK3672" s="15">
        <f>1</f>
        <v>1</v>
      </c>
    </row>
    <row r="3673" spans="1:37" x14ac:dyDescent="0.3">
      <c r="A3673" t="s">
        <v>7931</v>
      </c>
      <c r="B3673" s="1">
        <v>44065</v>
      </c>
      <c r="C3673" s="1">
        <v>44065</v>
      </c>
      <c r="D3673" t="s">
        <v>7932</v>
      </c>
      <c r="E3673" t="s">
        <v>523</v>
      </c>
      <c r="F3673">
        <v>33</v>
      </c>
      <c r="G3673">
        <v>33</v>
      </c>
      <c r="H3673" t="s">
        <v>81</v>
      </c>
      <c r="I3673" t="s">
        <v>81</v>
      </c>
      <c r="J3673" t="s">
        <v>116</v>
      </c>
      <c r="K3673" t="s">
        <v>260</v>
      </c>
      <c r="L3673" t="s">
        <v>50</v>
      </c>
      <c r="M3673" t="s">
        <v>251</v>
      </c>
      <c r="N3673">
        <v>1</v>
      </c>
      <c r="O3673">
        <v>1</v>
      </c>
      <c r="P3673">
        <v>11106.33</v>
      </c>
      <c r="Q3673" s="2">
        <v>0.21</v>
      </c>
      <c r="R3673">
        <v>9670.5300000000007</v>
      </c>
      <c r="S3673">
        <v>3146.8</v>
      </c>
      <c r="T3673" s="3">
        <v>0.32500000000000001</v>
      </c>
      <c r="U3673">
        <v>21.75</v>
      </c>
      <c r="V3673" t="s">
        <v>40</v>
      </c>
      <c r="W3673">
        <v>3</v>
      </c>
      <c r="X3673" t="b">
        <v>0</v>
      </c>
      <c r="Y3673" t="s">
        <v>60</v>
      </c>
      <c r="Z3673" t="s">
        <v>60</v>
      </c>
      <c r="AA3673">
        <v>4</v>
      </c>
      <c r="AB3673">
        <v>4</v>
      </c>
      <c r="AC3673">
        <v>2020</v>
      </c>
      <c r="AD3673" s="1">
        <v>44044</v>
      </c>
      <c r="AE3673" t="s">
        <v>87</v>
      </c>
      <c r="AF3673" t="s">
        <v>43</v>
      </c>
      <c r="AG3673" t="str">
        <f t="shared" si="231"/>
        <v>Include</v>
      </c>
      <c r="AH3673">
        <f t="shared" si="228"/>
        <v>0</v>
      </c>
      <c r="AI3673">
        <f t="shared" si="229"/>
        <v>1</v>
      </c>
      <c r="AJ3673">
        <f t="shared" si="230"/>
        <v>0</v>
      </c>
      <c r="AK3673" s="15">
        <f>1</f>
        <v>1</v>
      </c>
    </row>
    <row r="3674" spans="1:37" x14ac:dyDescent="0.3">
      <c r="A3674" t="s">
        <v>7933</v>
      </c>
      <c r="B3674" s="1">
        <v>44064</v>
      </c>
      <c r="C3674" s="1">
        <v>44064</v>
      </c>
      <c r="D3674" t="s">
        <v>7934</v>
      </c>
      <c r="E3674" t="s">
        <v>864</v>
      </c>
      <c r="F3674">
        <v>56</v>
      </c>
      <c r="G3674">
        <v>56</v>
      </c>
      <c r="H3674" t="s">
        <v>35</v>
      </c>
      <c r="I3674" t="s">
        <v>35</v>
      </c>
      <c r="J3674" t="s">
        <v>57</v>
      </c>
      <c r="K3674" t="s">
        <v>66</v>
      </c>
      <c r="L3674" t="s">
        <v>140</v>
      </c>
      <c r="M3674" t="s">
        <v>372</v>
      </c>
      <c r="N3674">
        <v>5</v>
      </c>
      <c r="O3674">
        <v>5</v>
      </c>
      <c r="P3674">
        <v>2614.79</v>
      </c>
      <c r="Q3674" s="2">
        <v>0.12</v>
      </c>
      <c r="R3674">
        <v>12884.93</v>
      </c>
      <c r="S3674">
        <v>2796.07</v>
      </c>
      <c r="T3674" s="3">
        <v>0.217</v>
      </c>
      <c r="U3674">
        <v>55.45</v>
      </c>
      <c r="V3674" t="s">
        <v>68</v>
      </c>
      <c r="W3674">
        <v>4</v>
      </c>
      <c r="X3674" t="b">
        <v>1</v>
      </c>
      <c r="Y3674" t="s">
        <v>41</v>
      </c>
      <c r="Z3674" t="s">
        <v>41</v>
      </c>
      <c r="AA3674">
        <v>9</v>
      </c>
      <c r="AB3674">
        <v>9</v>
      </c>
      <c r="AC3674">
        <v>2020</v>
      </c>
      <c r="AD3674" s="1">
        <v>44044</v>
      </c>
      <c r="AE3674" t="s">
        <v>101</v>
      </c>
      <c r="AF3674" t="s">
        <v>88</v>
      </c>
      <c r="AG3674" t="str">
        <f t="shared" si="231"/>
        <v>Include</v>
      </c>
      <c r="AH3674">
        <f t="shared" si="228"/>
        <v>1</v>
      </c>
      <c r="AI3674">
        <f t="shared" si="229"/>
        <v>1</v>
      </c>
      <c r="AJ3674">
        <f t="shared" si="230"/>
        <v>0</v>
      </c>
      <c r="AK3674" s="15">
        <f>1</f>
        <v>1</v>
      </c>
    </row>
    <row r="3675" spans="1:37" x14ac:dyDescent="0.3">
      <c r="A3675" t="s">
        <v>7935</v>
      </c>
      <c r="B3675" s="1">
        <v>44063</v>
      </c>
      <c r="C3675" s="1">
        <v>44063</v>
      </c>
      <c r="D3675" t="s">
        <v>7936</v>
      </c>
      <c r="E3675" t="s">
        <v>951</v>
      </c>
      <c r="F3675">
        <v>33</v>
      </c>
      <c r="G3675">
        <v>33</v>
      </c>
      <c r="H3675" t="s">
        <v>81</v>
      </c>
      <c r="I3675" t="s">
        <v>81</v>
      </c>
      <c r="J3675" t="s">
        <v>48</v>
      </c>
      <c r="K3675" t="s">
        <v>226</v>
      </c>
      <c r="L3675" t="s">
        <v>140</v>
      </c>
      <c r="M3675" t="s">
        <v>190</v>
      </c>
      <c r="N3675">
        <v>1</v>
      </c>
      <c r="O3675">
        <v>1</v>
      </c>
      <c r="P3675">
        <v>392.55</v>
      </c>
      <c r="Q3675" s="2">
        <v>7.0000000000000007E-2</v>
      </c>
      <c r="R3675">
        <v>420.97</v>
      </c>
      <c r="S3675">
        <v>161.71</v>
      </c>
      <c r="T3675" s="3">
        <v>0.38400000000000001</v>
      </c>
      <c r="U3675">
        <v>71.09</v>
      </c>
      <c r="V3675" t="s">
        <v>68</v>
      </c>
      <c r="W3675">
        <v>5</v>
      </c>
      <c r="X3675" t="b">
        <v>0</v>
      </c>
      <c r="Y3675" t="s">
        <v>86</v>
      </c>
      <c r="Z3675" t="s">
        <v>86</v>
      </c>
      <c r="AA3675">
        <v>4</v>
      </c>
      <c r="AB3675">
        <v>4</v>
      </c>
      <c r="AC3675">
        <v>2020</v>
      </c>
      <c r="AD3675" s="1">
        <v>44044</v>
      </c>
      <c r="AE3675" t="s">
        <v>87</v>
      </c>
      <c r="AF3675" t="s">
        <v>69</v>
      </c>
      <c r="AG3675" t="str">
        <f t="shared" si="231"/>
        <v>Include</v>
      </c>
      <c r="AH3675">
        <f t="shared" si="228"/>
        <v>0</v>
      </c>
      <c r="AI3675">
        <f t="shared" si="229"/>
        <v>0</v>
      </c>
      <c r="AJ3675">
        <f t="shared" si="230"/>
        <v>0</v>
      </c>
      <c r="AK3675" s="15">
        <f>1</f>
        <v>1</v>
      </c>
    </row>
    <row r="3676" spans="1:37" x14ac:dyDescent="0.3">
      <c r="A3676" t="s">
        <v>7937</v>
      </c>
      <c r="B3676" s="1">
        <v>44063</v>
      </c>
      <c r="C3676" s="1">
        <v>44063</v>
      </c>
      <c r="D3676" t="s">
        <v>7938</v>
      </c>
      <c r="E3676" t="s">
        <v>1382</v>
      </c>
      <c r="F3676">
        <v>26</v>
      </c>
      <c r="G3676">
        <v>26</v>
      </c>
      <c r="H3676" t="s">
        <v>47</v>
      </c>
      <c r="I3676" t="s">
        <v>47</v>
      </c>
      <c r="J3676" t="s">
        <v>116</v>
      </c>
      <c r="K3676" t="s">
        <v>150</v>
      </c>
      <c r="L3676" t="s">
        <v>97</v>
      </c>
      <c r="M3676" t="s">
        <v>254</v>
      </c>
      <c r="N3676">
        <v>3</v>
      </c>
      <c r="O3676">
        <v>3</v>
      </c>
      <c r="P3676">
        <v>1190.8499999999999</v>
      </c>
      <c r="Q3676" s="2">
        <v>0.12</v>
      </c>
      <c r="R3676">
        <v>3828.22</v>
      </c>
      <c r="S3676">
        <v>1665.32</v>
      </c>
      <c r="T3676" s="3">
        <v>0.435</v>
      </c>
      <c r="U3676">
        <v>77.790000000000006</v>
      </c>
      <c r="V3676" t="s">
        <v>68</v>
      </c>
      <c r="X3676" t="b">
        <v>0</v>
      </c>
      <c r="Y3676" t="s">
        <v>60</v>
      </c>
      <c r="Z3676" t="s">
        <v>60</v>
      </c>
      <c r="AA3676">
        <v>3</v>
      </c>
      <c r="AB3676">
        <v>3</v>
      </c>
      <c r="AC3676">
        <v>2020</v>
      </c>
      <c r="AD3676" s="1">
        <v>44044</v>
      </c>
      <c r="AE3676" t="s">
        <v>87</v>
      </c>
      <c r="AF3676" t="s">
        <v>88</v>
      </c>
      <c r="AG3676" t="str">
        <f t="shared" si="231"/>
        <v>Include</v>
      </c>
      <c r="AH3676">
        <f t="shared" si="228"/>
        <v>0</v>
      </c>
      <c r="AI3676">
        <f t="shared" si="229"/>
        <v>1</v>
      </c>
      <c r="AJ3676">
        <f t="shared" si="230"/>
        <v>0</v>
      </c>
      <c r="AK3676" s="15">
        <f>1</f>
        <v>1</v>
      </c>
    </row>
    <row r="3677" spans="1:37" x14ac:dyDescent="0.3">
      <c r="A3677" t="s">
        <v>7939</v>
      </c>
      <c r="B3677" s="1">
        <v>44063</v>
      </c>
      <c r="C3677" s="1">
        <v>44063</v>
      </c>
      <c r="D3677" t="s">
        <v>7940</v>
      </c>
      <c r="E3677" t="s">
        <v>895</v>
      </c>
      <c r="F3677">
        <v>46</v>
      </c>
      <c r="G3677">
        <v>46</v>
      </c>
      <c r="H3677" t="s">
        <v>212</v>
      </c>
      <c r="I3677" t="s">
        <v>35</v>
      </c>
      <c r="J3677" t="s">
        <v>57</v>
      </c>
      <c r="K3677" t="s">
        <v>66</v>
      </c>
      <c r="L3677" t="s">
        <v>74</v>
      </c>
      <c r="M3677" t="s">
        <v>261</v>
      </c>
      <c r="N3677">
        <v>1</v>
      </c>
      <c r="O3677">
        <v>1</v>
      </c>
      <c r="P3677">
        <v>39870.46</v>
      </c>
      <c r="Q3677" s="2">
        <v>0.14000000000000001</v>
      </c>
      <c r="R3677">
        <v>42279.37</v>
      </c>
      <c r="S3677">
        <v>4768.46</v>
      </c>
      <c r="T3677" s="3">
        <v>0.113</v>
      </c>
      <c r="U3677">
        <v>76.58</v>
      </c>
      <c r="V3677" t="s">
        <v>132</v>
      </c>
      <c r="W3677">
        <v>4</v>
      </c>
      <c r="X3677" t="b">
        <v>0</v>
      </c>
      <c r="Y3677" t="s">
        <v>60</v>
      </c>
      <c r="Z3677" t="s">
        <v>60</v>
      </c>
      <c r="AA3677">
        <v>1</v>
      </c>
      <c r="AB3677">
        <v>1</v>
      </c>
      <c r="AC3677">
        <v>2020</v>
      </c>
      <c r="AD3677" s="1">
        <v>44044</v>
      </c>
      <c r="AE3677" t="s">
        <v>101</v>
      </c>
      <c r="AF3677" t="s">
        <v>88</v>
      </c>
      <c r="AG3677" t="str">
        <f t="shared" si="231"/>
        <v>Include</v>
      </c>
      <c r="AH3677">
        <f t="shared" si="228"/>
        <v>0</v>
      </c>
      <c r="AI3677">
        <f t="shared" si="229"/>
        <v>1</v>
      </c>
      <c r="AJ3677">
        <f t="shared" si="230"/>
        <v>0</v>
      </c>
      <c r="AK3677" s="15">
        <f>1</f>
        <v>1</v>
      </c>
    </row>
    <row r="3678" spans="1:37" x14ac:dyDescent="0.3">
      <c r="A3678" t="s">
        <v>7941</v>
      </c>
      <c r="B3678" s="1">
        <v>44062</v>
      </c>
      <c r="C3678" s="1">
        <v>44062</v>
      </c>
      <c r="D3678" t="s">
        <v>7942</v>
      </c>
      <c r="E3678" t="s">
        <v>65</v>
      </c>
      <c r="F3678">
        <v>49</v>
      </c>
      <c r="G3678">
        <v>49</v>
      </c>
      <c r="H3678" t="s">
        <v>92</v>
      </c>
      <c r="I3678" t="s">
        <v>81</v>
      </c>
      <c r="J3678" t="s">
        <v>48</v>
      </c>
      <c r="K3678" t="s">
        <v>226</v>
      </c>
      <c r="L3678" t="s">
        <v>50</v>
      </c>
      <c r="M3678" t="s">
        <v>67</v>
      </c>
      <c r="N3678">
        <v>3</v>
      </c>
      <c r="O3678">
        <v>3</v>
      </c>
      <c r="P3678">
        <v>28093.41</v>
      </c>
      <c r="Q3678" s="2">
        <v>0.11</v>
      </c>
      <c r="R3678">
        <v>80865.399999999994</v>
      </c>
      <c r="S3678">
        <v>14166.32</v>
      </c>
      <c r="T3678" s="3">
        <v>0.17499999999999999</v>
      </c>
      <c r="U3678">
        <v>69.8</v>
      </c>
      <c r="V3678" t="s">
        <v>99</v>
      </c>
      <c r="W3678">
        <v>3</v>
      </c>
      <c r="X3678" t="b">
        <v>1</v>
      </c>
      <c r="Y3678" t="s">
        <v>41</v>
      </c>
      <c r="Z3678" t="s">
        <v>41</v>
      </c>
      <c r="AA3678">
        <v>3</v>
      </c>
      <c r="AB3678">
        <v>3</v>
      </c>
      <c r="AC3678">
        <v>2020</v>
      </c>
      <c r="AD3678" s="1">
        <v>44044</v>
      </c>
      <c r="AE3678" t="s">
        <v>101</v>
      </c>
      <c r="AF3678" t="s">
        <v>88</v>
      </c>
      <c r="AG3678" t="str">
        <f t="shared" si="231"/>
        <v>Include</v>
      </c>
      <c r="AH3678">
        <f t="shared" si="228"/>
        <v>1</v>
      </c>
      <c r="AI3678">
        <f t="shared" si="229"/>
        <v>1</v>
      </c>
      <c r="AJ3678">
        <f t="shared" si="230"/>
        <v>0</v>
      </c>
      <c r="AK3678" s="15">
        <f>1</f>
        <v>1</v>
      </c>
    </row>
    <row r="3679" spans="1:37" x14ac:dyDescent="0.3">
      <c r="A3679" t="s">
        <v>7943</v>
      </c>
      <c r="B3679" s="1">
        <v>44062</v>
      </c>
      <c r="C3679" s="1">
        <v>44062</v>
      </c>
      <c r="D3679" t="s">
        <v>7944</v>
      </c>
      <c r="E3679" t="s">
        <v>104</v>
      </c>
      <c r="F3679">
        <v>26</v>
      </c>
      <c r="G3679">
        <v>26</v>
      </c>
      <c r="H3679" t="s">
        <v>81</v>
      </c>
      <c r="I3679" t="s">
        <v>81</v>
      </c>
      <c r="J3679" t="s">
        <v>116</v>
      </c>
      <c r="K3679" t="s">
        <v>117</v>
      </c>
      <c r="L3679" t="s">
        <v>74</v>
      </c>
      <c r="M3679" t="s">
        <v>261</v>
      </c>
      <c r="N3679">
        <v>1</v>
      </c>
      <c r="O3679">
        <v>1</v>
      </c>
      <c r="P3679">
        <v>24574.09</v>
      </c>
      <c r="Q3679" s="2">
        <v>0.31</v>
      </c>
      <c r="R3679">
        <v>18570.7</v>
      </c>
      <c r="S3679">
        <v>1618.66</v>
      </c>
      <c r="T3679" s="3">
        <v>8.6999999999999994E-2</v>
      </c>
      <c r="U3679">
        <v>51.33</v>
      </c>
      <c r="V3679" t="s">
        <v>99</v>
      </c>
      <c r="W3679">
        <v>2</v>
      </c>
      <c r="X3679" t="b">
        <v>1</v>
      </c>
      <c r="Y3679" t="s">
        <v>41</v>
      </c>
      <c r="Z3679" t="s">
        <v>41</v>
      </c>
      <c r="AA3679">
        <v>9</v>
      </c>
      <c r="AB3679">
        <v>9</v>
      </c>
      <c r="AC3679">
        <v>2020</v>
      </c>
      <c r="AD3679" s="1">
        <v>44044</v>
      </c>
      <c r="AE3679" t="s">
        <v>87</v>
      </c>
      <c r="AF3679" t="s">
        <v>62</v>
      </c>
      <c r="AG3679" t="str">
        <f t="shared" si="231"/>
        <v>Include</v>
      </c>
      <c r="AH3679">
        <f t="shared" si="228"/>
        <v>1</v>
      </c>
      <c r="AI3679">
        <f t="shared" si="229"/>
        <v>1</v>
      </c>
      <c r="AJ3679">
        <f t="shared" si="230"/>
        <v>0</v>
      </c>
      <c r="AK3679" s="15">
        <f>1</f>
        <v>1</v>
      </c>
    </row>
    <row r="3680" spans="1:37" x14ac:dyDescent="0.3">
      <c r="A3680" t="s">
        <v>7945</v>
      </c>
      <c r="B3680" s="1">
        <v>44062</v>
      </c>
      <c r="C3680" s="1">
        <v>44062</v>
      </c>
      <c r="D3680" t="s">
        <v>7946</v>
      </c>
      <c r="E3680" t="s">
        <v>420</v>
      </c>
      <c r="F3680">
        <v>24</v>
      </c>
      <c r="G3680">
        <v>24</v>
      </c>
      <c r="H3680" t="s">
        <v>81</v>
      </c>
      <c r="I3680" t="s">
        <v>81</v>
      </c>
      <c r="J3680" t="s">
        <v>36</v>
      </c>
      <c r="K3680" t="s">
        <v>239</v>
      </c>
      <c r="L3680" t="s">
        <v>84</v>
      </c>
      <c r="M3680" t="s">
        <v>146</v>
      </c>
      <c r="N3680">
        <v>9</v>
      </c>
      <c r="O3680">
        <v>9</v>
      </c>
      <c r="P3680">
        <v>418.36</v>
      </c>
      <c r="Q3680" s="2">
        <v>0.05</v>
      </c>
      <c r="R3680">
        <v>3968.83</v>
      </c>
      <c r="S3680">
        <v>273.7</v>
      </c>
      <c r="T3680" s="3">
        <v>6.9000000000000006E-2</v>
      </c>
      <c r="U3680">
        <v>69.239999999999995</v>
      </c>
      <c r="V3680" t="s">
        <v>99</v>
      </c>
      <c r="X3680" t="b">
        <v>0</v>
      </c>
      <c r="Y3680" t="s">
        <v>60</v>
      </c>
      <c r="Z3680" t="s">
        <v>60</v>
      </c>
      <c r="AA3680">
        <v>7</v>
      </c>
      <c r="AB3680">
        <v>7</v>
      </c>
      <c r="AC3680">
        <v>2020</v>
      </c>
      <c r="AD3680" s="1">
        <v>44044</v>
      </c>
      <c r="AE3680" t="s">
        <v>53</v>
      </c>
      <c r="AF3680" t="s">
        <v>69</v>
      </c>
      <c r="AG3680" t="str">
        <f t="shared" si="231"/>
        <v>Include</v>
      </c>
      <c r="AH3680">
        <f t="shared" si="228"/>
        <v>0</v>
      </c>
      <c r="AI3680">
        <f t="shared" si="229"/>
        <v>1</v>
      </c>
      <c r="AJ3680">
        <f t="shared" si="230"/>
        <v>0</v>
      </c>
      <c r="AK3680" s="15">
        <f>1</f>
        <v>1</v>
      </c>
    </row>
    <row r="3681" spans="1:37" x14ac:dyDescent="0.3">
      <c r="A3681" t="s">
        <v>7947</v>
      </c>
      <c r="B3681" s="1">
        <v>44061</v>
      </c>
      <c r="C3681" s="1">
        <v>44061</v>
      </c>
      <c r="D3681" t="s">
        <v>7948</v>
      </c>
      <c r="E3681" t="s">
        <v>2392</v>
      </c>
      <c r="F3681">
        <v>49</v>
      </c>
      <c r="G3681">
        <v>49</v>
      </c>
      <c r="H3681" t="s">
        <v>47</v>
      </c>
      <c r="I3681" t="s">
        <v>47</v>
      </c>
      <c r="J3681" t="s">
        <v>82</v>
      </c>
      <c r="K3681" t="s">
        <v>83</v>
      </c>
      <c r="L3681" t="s">
        <v>97</v>
      </c>
      <c r="M3681" t="s">
        <v>107</v>
      </c>
      <c r="N3681">
        <v>1</v>
      </c>
      <c r="O3681">
        <v>1</v>
      </c>
      <c r="P3681">
        <v>1155.8800000000001</v>
      </c>
      <c r="Q3681" s="2">
        <v>0.37</v>
      </c>
      <c r="R3681">
        <v>743.9</v>
      </c>
      <c r="S3681">
        <v>208.47</v>
      </c>
      <c r="T3681" s="3">
        <v>0.28000000000000003</v>
      </c>
      <c r="U3681">
        <v>59.74</v>
      </c>
      <c r="V3681" t="s">
        <v>132</v>
      </c>
      <c r="W3681">
        <v>4</v>
      </c>
      <c r="X3681" t="b">
        <v>0</v>
      </c>
      <c r="Y3681" t="s">
        <v>60</v>
      </c>
      <c r="Z3681" t="s">
        <v>60</v>
      </c>
      <c r="AA3681">
        <v>1</v>
      </c>
      <c r="AB3681">
        <v>1</v>
      </c>
      <c r="AC3681">
        <v>2020</v>
      </c>
      <c r="AD3681" s="1">
        <v>44044</v>
      </c>
      <c r="AE3681" t="s">
        <v>101</v>
      </c>
      <c r="AF3681" t="s">
        <v>62</v>
      </c>
      <c r="AG3681" t="str">
        <f t="shared" si="231"/>
        <v>Include</v>
      </c>
      <c r="AH3681">
        <f t="shared" si="228"/>
        <v>0</v>
      </c>
      <c r="AI3681">
        <f t="shared" si="229"/>
        <v>1</v>
      </c>
      <c r="AJ3681">
        <f t="shared" si="230"/>
        <v>0</v>
      </c>
      <c r="AK3681" s="15">
        <f>1</f>
        <v>1</v>
      </c>
    </row>
    <row r="3682" spans="1:37" x14ac:dyDescent="0.3">
      <c r="A3682" t="s">
        <v>7949</v>
      </c>
      <c r="B3682" s="1">
        <v>44061</v>
      </c>
      <c r="C3682" s="1">
        <v>44061</v>
      </c>
      <c r="D3682" t="s">
        <v>7950</v>
      </c>
      <c r="E3682" t="s">
        <v>1184</v>
      </c>
      <c r="F3682">
        <v>16</v>
      </c>
      <c r="G3682">
        <v>16</v>
      </c>
      <c r="H3682" t="s">
        <v>340</v>
      </c>
      <c r="I3682" t="s">
        <v>35</v>
      </c>
      <c r="J3682" t="s">
        <v>57</v>
      </c>
      <c r="K3682" t="s">
        <v>66</v>
      </c>
      <c r="L3682" t="s">
        <v>140</v>
      </c>
      <c r="M3682" t="s">
        <v>358</v>
      </c>
      <c r="N3682">
        <v>8</v>
      </c>
      <c r="O3682">
        <v>8</v>
      </c>
      <c r="P3682">
        <v>3254.74</v>
      </c>
      <c r="Q3682" s="2">
        <v>0.38</v>
      </c>
      <c r="R3682">
        <v>17118.02</v>
      </c>
      <c r="S3682">
        <v>5544.03</v>
      </c>
      <c r="T3682" s="3">
        <v>0.32400000000000001</v>
      </c>
      <c r="U3682">
        <v>75.02</v>
      </c>
      <c r="V3682" t="s">
        <v>68</v>
      </c>
      <c r="W3682">
        <v>2</v>
      </c>
      <c r="X3682" t="b">
        <v>1</v>
      </c>
      <c r="Y3682" t="s">
        <v>41</v>
      </c>
      <c r="Z3682" t="s">
        <v>41</v>
      </c>
      <c r="AA3682">
        <v>4</v>
      </c>
      <c r="AB3682">
        <v>4</v>
      </c>
      <c r="AC3682">
        <v>2020</v>
      </c>
      <c r="AD3682" s="1">
        <v>44044</v>
      </c>
      <c r="AE3682" t="s">
        <v>42</v>
      </c>
      <c r="AF3682" t="s">
        <v>62</v>
      </c>
      <c r="AG3682" t="str">
        <f t="shared" si="231"/>
        <v>Include</v>
      </c>
      <c r="AH3682">
        <f t="shared" si="228"/>
        <v>1</v>
      </c>
      <c r="AI3682">
        <f t="shared" si="229"/>
        <v>1</v>
      </c>
      <c r="AJ3682">
        <f t="shared" si="230"/>
        <v>0</v>
      </c>
      <c r="AK3682" s="15">
        <f>1</f>
        <v>1</v>
      </c>
    </row>
    <row r="3683" spans="1:37" x14ac:dyDescent="0.3">
      <c r="A3683" t="s">
        <v>7951</v>
      </c>
      <c r="B3683" s="1">
        <v>44061</v>
      </c>
      <c r="C3683" s="1">
        <v>44061</v>
      </c>
      <c r="D3683" t="s">
        <v>7952</v>
      </c>
      <c r="E3683" t="s">
        <v>704</v>
      </c>
      <c r="F3683">
        <v>22</v>
      </c>
      <c r="G3683">
        <v>22</v>
      </c>
      <c r="H3683" t="s">
        <v>35</v>
      </c>
      <c r="I3683" t="s">
        <v>35</v>
      </c>
      <c r="J3683" t="s">
        <v>57</v>
      </c>
      <c r="K3683" t="s">
        <v>58</v>
      </c>
      <c r="L3683" t="s">
        <v>97</v>
      </c>
      <c r="M3683" t="s">
        <v>243</v>
      </c>
      <c r="N3683">
        <v>10</v>
      </c>
      <c r="O3683">
        <v>10</v>
      </c>
      <c r="P3683">
        <v>1445</v>
      </c>
      <c r="Q3683" s="2">
        <v>0.31</v>
      </c>
      <c r="R3683">
        <v>12763.71</v>
      </c>
      <c r="S3683">
        <v>3313.53</v>
      </c>
      <c r="T3683" s="3">
        <v>0.26</v>
      </c>
      <c r="U3683">
        <v>74.73</v>
      </c>
      <c r="V3683" t="s">
        <v>99</v>
      </c>
      <c r="W3683">
        <v>4</v>
      </c>
      <c r="X3683" t="b">
        <v>0</v>
      </c>
      <c r="Y3683" t="s">
        <v>60</v>
      </c>
      <c r="Z3683" t="s">
        <v>60</v>
      </c>
      <c r="AA3683">
        <v>3</v>
      </c>
      <c r="AB3683">
        <v>3</v>
      </c>
      <c r="AC3683">
        <v>2020</v>
      </c>
      <c r="AD3683" s="1">
        <v>44044</v>
      </c>
      <c r="AE3683" t="s">
        <v>53</v>
      </c>
      <c r="AF3683" t="s">
        <v>62</v>
      </c>
      <c r="AG3683" t="str">
        <f t="shared" si="231"/>
        <v>Include</v>
      </c>
      <c r="AH3683">
        <f t="shared" si="228"/>
        <v>0</v>
      </c>
      <c r="AI3683">
        <f t="shared" si="229"/>
        <v>1</v>
      </c>
      <c r="AJ3683">
        <f t="shared" si="230"/>
        <v>0</v>
      </c>
      <c r="AK3683" s="15">
        <f>1</f>
        <v>1</v>
      </c>
    </row>
    <row r="3684" spans="1:37" x14ac:dyDescent="0.3">
      <c r="A3684" t="s">
        <v>7953</v>
      </c>
      <c r="B3684" s="1">
        <v>44061</v>
      </c>
      <c r="C3684" s="1">
        <v>44061</v>
      </c>
      <c r="D3684" t="s">
        <v>7954</v>
      </c>
      <c r="E3684" t="s">
        <v>1476</v>
      </c>
      <c r="F3684">
        <v>21</v>
      </c>
      <c r="G3684">
        <v>21</v>
      </c>
      <c r="H3684" t="s">
        <v>35</v>
      </c>
      <c r="I3684" t="s">
        <v>35</v>
      </c>
      <c r="J3684" t="s">
        <v>116</v>
      </c>
      <c r="K3684" t="s">
        <v>150</v>
      </c>
      <c r="L3684" t="s">
        <v>111</v>
      </c>
      <c r="M3684" t="s">
        <v>136</v>
      </c>
      <c r="N3684">
        <v>4</v>
      </c>
      <c r="O3684">
        <v>4</v>
      </c>
      <c r="P3684">
        <v>2245.2600000000002</v>
      </c>
      <c r="Q3684" s="2">
        <v>0.05</v>
      </c>
      <c r="R3684">
        <v>10562.68</v>
      </c>
      <c r="S3684">
        <v>1551.12</v>
      </c>
      <c r="T3684" s="3">
        <v>0.14699999999999999</v>
      </c>
      <c r="U3684">
        <v>67.36</v>
      </c>
      <c r="V3684" t="s">
        <v>99</v>
      </c>
      <c r="W3684">
        <v>1</v>
      </c>
      <c r="X3684" t="b">
        <v>0</v>
      </c>
      <c r="Y3684" t="s">
        <v>60</v>
      </c>
      <c r="Z3684" t="s">
        <v>60</v>
      </c>
      <c r="AA3684">
        <v>8</v>
      </c>
      <c r="AB3684">
        <v>8</v>
      </c>
      <c r="AC3684">
        <v>2020</v>
      </c>
      <c r="AD3684" s="1">
        <v>44044</v>
      </c>
      <c r="AE3684" t="s">
        <v>53</v>
      </c>
      <c r="AF3684" t="s">
        <v>69</v>
      </c>
      <c r="AG3684" t="str">
        <f t="shared" si="231"/>
        <v>Include</v>
      </c>
      <c r="AH3684">
        <f t="shared" si="228"/>
        <v>0</v>
      </c>
      <c r="AI3684">
        <f t="shared" si="229"/>
        <v>1</v>
      </c>
      <c r="AJ3684">
        <f t="shared" si="230"/>
        <v>0</v>
      </c>
      <c r="AK3684" s="15">
        <f>1</f>
        <v>1</v>
      </c>
    </row>
    <row r="3685" spans="1:37" x14ac:dyDescent="0.3">
      <c r="A3685" t="s">
        <v>7955</v>
      </c>
      <c r="B3685" s="1">
        <v>44060</v>
      </c>
      <c r="C3685" s="1">
        <v>44060</v>
      </c>
      <c r="D3685" t="s">
        <v>7956</v>
      </c>
      <c r="E3685" t="s">
        <v>650</v>
      </c>
      <c r="F3685">
        <v>27</v>
      </c>
      <c r="G3685">
        <v>27</v>
      </c>
      <c r="H3685" t="s">
        <v>47</v>
      </c>
      <c r="I3685" t="s">
        <v>47</v>
      </c>
      <c r="J3685" t="s">
        <v>48</v>
      </c>
      <c r="K3685" t="s">
        <v>49</v>
      </c>
      <c r="L3685" t="s">
        <v>111</v>
      </c>
      <c r="M3685" t="s">
        <v>200</v>
      </c>
      <c r="N3685">
        <v>9</v>
      </c>
      <c r="O3685">
        <v>9</v>
      </c>
      <c r="P3685">
        <v>12449.98</v>
      </c>
      <c r="Q3685" s="2">
        <v>0.25</v>
      </c>
      <c r="R3685">
        <v>96151.039999999994</v>
      </c>
      <c r="S3685">
        <v>22779.35</v>
      </c>
      <c r="T3685" s="3">
        <v>0.23699999999999999</v>
      </c>
      <c r="U3685">
        <v>37.1</v>
      </c>
      <c r="V3685" t="s">
        <v>132</v>
      </c>
      <c r="X3685" t="b">
        <v>0</v>
      </c>
      <c r="Y3685" t="s">
        <v>100</v>
      </c>
      <c r="Z3685" t="s">
        <v>100</v>
      </c>
      <c r="AA3685">
        <v>1</v>
      </c>
      <c r="AB3685">
        <v>1</v>
      </c>
      <c r="AC3685">
        <v>2020</v>
      </c>
      <c r="AD3685" s="1">
        <v>44044</v>
      </c>
      <c r="AE3685" t="s">
        <v>87</v>
      </c>
      <c r="AF3685" t="s">
        <v>43</v>
      </c>
      <c r="AG3685" t="str">
        <f t="shared" si="231"/>
        <v>Include</v>
      </c>
      <c r="AH3685">
        <f t="shared" si="228"/>
        <v>0</v>
      </c>
      <c r="AI3685">
        <f t="shared" si="229"/>
        <v>0</v>
      </c>
      <c r="AJ3685">
        <f t="shared" si="230"/>
        <v>1</v>
      </c>
      <c r="AK3685" s="15">
        <f>1</f>
        <v>1</v>
      </c>
    </row>
    <row r="3686" spans="1:37" x14ac:dyDescent="0.3">
      <c r="A3686" t="s">
        <v>7957</v>
      </c>
      <c r="B3686" s="1">
        <v>44059</v>
      </c>
      <c r="C3686" s="1">
        <v>44059</v>
      </c>
      <c r="D3686" t="s">
        <v>7958</v>
      </c>
      <c r="E3686" t="s">
        <v>526</v>
      </c>
      <c r="F3686">
        <v>35</v>
      </c>
      <c r="G3686">
        <v>35</v>
      </c>
      <c r="H3686" t="s">
        <v>340</v>
      </c>
      <c r="I3686" t="s">
        <v>35</v>
      </c>
      <c r="J3686" t="s">
        <v>48</v>
      </c>
      <c r="K3686" t="s">
        <v>226</v>
      </c>
      <c r="L3686" t="s">
        <v>84</v>
      </c>
      <c r="M3686" t="s">
        <v>490</v>
      </c>
      <c r="N3686">
        <v>10</v>
      </c>
      <c r="O3686">
        <v>10</v>
      </c>
      <c r="P3686">
        <v>322.14999999999998</v>
      </c>
      <c r="Q3686" s="2">
        <v>0.26</v>
      </c>
      <c r="R3686">
        <v>2631.92</v>
      </c>
      <c r="S3686">
        <v>219.32</v>
      </c>
      <c r="T3686" s="3">
        <v>8.3000000000000004E-2</v>
      </c>
      <c r="U3686">
        <v>72.89</v>
      </c>
      <c r="V3686" t="s">
        <v>40</v>
      </c>
      <c r="W3686">
        <v>4</v>
      </c>
      <c r="X3686" t="b">
        <v>0</v>
      </c>
      <c r="Y3686" t="s">
        <v>60</v>
      </c>
      <c r="Z3686" t="s">
        <v>60</v>
      </c>
      <c r="AA3686">
        <v>5</v>
      </c>
      <c r="AB3686">
        <v>5</v>
      </c>
      <c r="AC3686">
        <v>2020</v>
      </c>
      <c r="AD3686" s="1">
        <v>44044</v>
      </c>
      <c r="AE3686" t="s">
        <v>87</v>
      </c>
      <c r="AF3686" t="s">
        <v>43</v>
      </c>
      <c r="AG3686" t="str">
        <f t="shared" si="231"/>
        <v>Include</v>
      </c>
      <c r="AH3686">
        <f t="shared" si="228"/>
        <v>0</v>
      </c>
      <c r="AI3686">
        <f t="shared" si="229"/>
        <v>1</v>
      </c>
      <c r="AJ3686">
        <f t="shared" si="230"/>
        <v>0</v>
      </c>
      <c r="AK3686" s="15">
        <f>1</f>
        <v>1</v>
      </c>
    </row>
    <row r="3687" spans="1:37" x14ac:dyDescent="0.3">
      <c r="A3687" t="s">
        <v>7959</v>
      </c>
      <c r="B3687" s="1">
        <v>44058</v>
      </c>
      <c r="C3687" s="1">
        <v>44058</v>
      </c>
      <c r="D3687" t="s">
        <v>7960</v>
      </c>
      <c r="E3687" t="s">
        <v>1222</v>
      </c>
      <c r="F3687">
        <v>58</v>
      </c>
      <c r="G3687">
        <v>58</v>
      </c>
      <c r="H3687" t="s">
        <v>81</v>
      </c>
      <c r="I3687" t="s">
        <v>81</v>
      </c>
      <c r="J3687" t="s">
        <v>36</v>
      </c>
      <c r="K3687" t="s">
        <v>106</v>
      </c>
      <c r="L3687" t="s">
        <v>140</v>
      </c>
      <c r="M3687" t="s">
        <v>190</v>
      </c>
      <c r="N3687">
        <v>9</v>
      </c>
      <c r="O3687">
        <v>9</v>
      </c>
      <c r="P3687">
        <v>3838.67</v>
      </c>
      <c r="Q3687" s="2">
        <v>0.38</v>
      </c>
      <c r="R3687">
        <v>25652.22</v>
      </c>
      <c r="S3687">
        <v>9320.76</v>
      </c>
      <c r="T3687" s="3">
        <v>0.36299999999999999</v>
      </c>
      <c r="U3687">
        <v>35.65</v>
      </c>
      <c r="V3687" t="s">
        <v>68</v>
      </c>
      <c r="W3687">
        <v>2</v>
      </c>
      <c r="X3687" t="b">
        <v>1</v>
      </c>
      <c r="Y3687" t="s">
        <v>41</v>
      </c>
      <c r="Z3687" t="s">
        <v>41</v>
      </c>
      <c r="AA3687">
        <v>8</v>
      </c>
      <c r="AB3687">
        <v>8</v>
      </c>
      <c r="AC3687">
        <v>2020</v>
      </c>
      <c r="AD3687" s="1">
        <v>44044</v>
      </c>
      <c r="AE3687" t="s">
        <v>101</v>
      </c>
      <c r="AF3687" t="s">
        <v>62</v>
      </c>
      <c r="AG3687" t="str">
        <f t="shared" si="231"/>
        <v>Include</v>
      </c>
      <c r="AH3687">
        <f t="shared" si="228"/>
        <v>1</v>
      </c>
      <c r="AI3687">
        <f t="shared" si="229"/>
        <v>1</v>
      </c>
      <c r="AJ3687">
        <f t="shared" si="230"/>
        <v>0</v>
      </c>
      <c r="AK3687" s="15">
        <f>1</f>
        <v>1</v>
      </c>
    </row>
    <row r="3688" spans="1:37" x14ac:dyDescent="0.3">
      <c r="A3688" t="s">
        <v>7961</v>
      </c>
      <c r="B3688" s="1">
        <v>44058</v>
      </c>
      <c r="C3688" s="1">
        <v>44058</v>
      </c>
      <c r="D3688" t="s">
        <v>7962</v>
      </c>
      <c r="E3688" t="s">
        <v>3937</v>
      </c>
      <c r="F3688">
        <v>48</v>
      </c>
      <c r="G3688">
        <v>48</v>
      </c>
      <c r="H3688" t="s">
        <v>47</v>
      </c>
      <c r="I3688" t="s">
        <v>47</v>
      </c>
      <c r="J3688" t="s">
        <v>116</v>
      </c>
      <c r="K3688" t="s">
        <v>150</v>
      </c>
      <c r="L3688" t="s">
        <v>50</v>
      </c>
      <c r="M3688" t="s">
        <v>186</v>
      </c>
      <c r="N3688">
        <v>2</v>
      </c>
      <c r="O3688">
        <v>2</v>
      </c>
      <c r="P3688">
        <v>17924.25</v>
      </c>
      <c r="Q3688" s="2">
        <v>0.15</v>
      </c>
      <c r="R3688">
        <v>40170.17</v>
      </c>
      <c r="S3688">
        <v>13769.68</v>
      </c>
      <c r="T3688" s="3">
        <v>0.34300000000000003</v>
      </c>
      <c r="U3688">
        <v>75.45</v>
      </c>
      <c r="V3688" t="s">
        <v>52</v>
      </c>
      <c r="W3688">
        <v>5</v>
      </c>
      <c r="X3688" t="b">
        <v>0</v>
      </c>
      <c r="Y3688" t="s">
        <v>60</v>
      </c>
      <c r="Z3688" t="s">
        <v>60</v>
      </c>
      <c r="AA3688">
        <v>10</v>
      </c>
      <c r="AB3688">
        <v>10</v>
      </c>
      <c r="AC3688">
        <v>2020</v>
      </c>
      <c r="AD3688" s="1">
        <v>44044</v>
      </c>
      <c r="AE3688" t="s">
        <v>101</v>
      </c>
      <c r="AF3688" t="s">
        <v>88</v>
      </c>
      <c r="AG3688" t="str">
        <f t="shared" si="231"/>
        <v>Include</v>
      </c>
      <c r="AH3688">
        <f t="shared" si="228"/>
        <v>0</v>
      </c>
      <c r="AI3688">
        <f t="shared" si="229"/>
        <v>1</v>
      </c>
      <c r="AJ3688">
        <f t="shared" si="230"/>
        <v>0</v>
      </c>
      <c r="AK3688" s="15">
        <f>1</f>
        <v>1</v>
      </c>
    </row>
    <row r="3689" spans="1:37" x14ac:dyDescent="0.3">
      <c r="A3689" t="s">
        <v>7963</v>
      </c>
      <c r="B3689" s="1">
        <v>44057</v>
      </c>
      <c r="C3689" s="1">
        <v>44057</v>
      </c>
      <c r="D3689" t="s">
        <v>7964</v>
      </c>
      <c r="E3689" t="s">
        <v>622</v>
      </c>
      <c r="F3689">
        <v>27</v>
      </c>
      <c r="G3689">
        <v>27</v>
      </c>
      <c r="H3689" t="s">
        <v>81</v>
      </c>
      <c r="I3689" t="s">
        <v>81</v>
      </c>
      <c r="J3689" t="s">
        <v>57</v>
      </c>
      <c r="K3689" t="s">
        <v>155</v>
      </c>
      <c r="L3689" t="s">
        <v>38</v>
      </c>
      <c r="M3689" t="s">
        <v>39</v>
      </c>
      <c r="N3689">
        <v>2</v>
      </c>
      <c r="O3689">
        <v>2</v>
      </c>
      <c r="P3689">
        <v>1236.47</v>
      </c>
      <c r="Q3689" s="2">
        <v>0.14000000000000001</v>
      </c>
      <c r="R3689">
        <v>2416.41</v>
      </c>
      <c r="S3689">
        <v>1007.86</v>
      </c>
      <c r="T3689" s="3">
        <v>0.41699999999999998</v>
      </c>
      <c r="U3689">
        <v>85.88</v>
      </c>
      <c r="V3689" t="s">
        <v>76</v>
      </c>
      <c r="W3689">
        <v>3</v>
      </c>
      <c r="X3689" t="b">
        <v>0</v>
      </c>
      <c r="Y3689" t="s">
        <v>60</v>
      </c>
      <c r="Z3689" t="s">
        <v>60</v>
      </c>
      <c r="AA3689">
        <v>8</v>
      </c>
      <c r="AB3689">
        <v>8</v>
      </c>
      <c r="AC3689">
        <v>2020</v>
      </c>
      <c r="AD3689" s="1">
        <v>44044</v>
      </c>
      <c r="AE3689" t="s">
        <v>87</v>
      </c>
      <c r="AF3689" t="s">
        <v>88</v>
      </c>
      <c r="AG3689" t="str">
        <f t="shared" si="231"/>
        <v>Include</v>
      </c>
      <c r="AH3689">
        <f t="shared" si="228"/>
        <v>0</v>
      </c>
      <c r="AI3689">
        <f t="shared" si="229"/>
        <v>1</v>
      </c>
      <c r="AJ3689">
        <f t="shared" si="230"/>
        <v>0</v>
      </c>
      <c r="AK3689" s="15">
        <f>1</f>
        <v>1</v>
      </c>
    </row>
    <row r="3690" spans="1:37" x14ac:dyDescent="0.3">
      <c r="A3690" t="s">
        <v>7965</v>
      </c>
      <c r="B3690" s="1">
        <v>44057</v>
      </c>
      <c r="C3690" s="1">
        <v>44057</v>
      </c>
      <c r="D3690" t="s">
        <v>7966</v>
      </c>
      <c r="E3690" t="s">
        <v>222</v>
      </c>
      <c r="F3690">
        <v>44</v>
      </c>
      <c r="G3690">
        <v>44</v>
      </c>
      <c r="H3690" t="s">
        <v>35</v>
      </c>
      <c r="I3690" t="s">
        <v>35</v>
      </c>
      <c r="J3690" t="s">
        <v>36</v>
      </c>
      <c r="K3690" t="s">
        <v>239</v>
      </c>
      <c r="L3690" t="s">
        <v>140</v>
      </c>
      <c r="M3690" t="s">
        <v>141</v>
      </c>
      <c r="N3690">
        <v>8</v>
      </c>
      <c r="O3690">
        <v>8</v>
      </c>
      <c r="P3690">
        <v>310.3</v>
      </c>
      <c r="Q3690" s="2">
        <v>0.25</v>
      </c>
      <c r="R3690">
        <v>2033.35</v>
      </c>
      <c r="S3690">
        <v>737.69</v>
      </c>
      <c r="T3690" s="3">
        <v>0.36299999999999999</v>
      </c>
      <c r="U3690">
        <v>67.739999999999995</v>
      </c>
      <c r="V3690" t="s">
        <v>68</v>
      </c>
      <c r="W3690">
        <v>2</v>
      </c>
      <c r="X3690" t="b">
        <v>0</v>
      </c>
      <c r="Y3690" t="s">
        <v>60</v>
      </c>
      <c r="Z3690" t="s">
        <v>60</v>
      </c>
      <c r="AA3690">
        <v>1</v>
      </c>
      <c r="AB3690">
        <v>1</v>
      </c>
      <c r="AC3690">
        <v>2020</v>
      </c>
      <c r="AD3690" s="1">
        <v>44044</v>
      </c>
      <c r="AE3690" t="s">
        <v>61</v>
      </c>
      <c r="AF3690" t="s">
        <v>43</v>
      </c>
      <c r="AG3690" t="str">
        <f t="shared" si="231"/>
        <v>Include</v>
      </c>
      <c r="AH3690">
        <f t="shared" si="228"/>
        <v>0</v>
      </c>
      <c r="AI3690">
        <f t="shared" si="229"/>
        <v>1</v>
      </c>
      <c r="AJ3690">
        <f t="shared" si="230"/>
        <v>0</v>
      </c>
      <c r="AK3690" s="15">
        <f>1</f>
        <v>1</v>
      </c>
    </row>
    <row r="3691" spans="1:37" x14ac:dyDescent="0.3">
      <c r="A3691" t="s">
        <v>7967</v>
      </c>
      <c r="B3691" s="1">
        <v>44057</v>
      </c>
      <c r="C3691" s="1">
        <v>44057</v>
      </c>
      <c r="D3691" t="s">
        <v>7968</v>
      </c>
      <c r="E3691" t="s">
        <v>1324</v>
      </c>
      <c r="F3691">
        <v>39</v>
      </c>
      <c r="G3691">
        <v>39</v>
      </c>
      <c r="H3691" t="s">
        <v>47</v>
      </c>
      <c r="I3691" t="s">
        <v>47</v>
      </c>
      <c r="J3691" t="s">
        <v>36</v>
      </c>
      <c r="K3691" t="s">
        <v>106</v>
      </c>
      <c r="L3691" t="s">
        <v>84</v>
      </c>
      <c r="M3691" t="s">
        <v>267</v>
      </c>
      <c r="N3691">
        <v>7</v>
      </c>
      <c r="O3691">
        <v>7</v>
      </c>
      <c r="P3691">
        <v>406.08</v>
      </c>
      <c r="Q3691" s="2">
        <v>0.37</v>
      </c>
      <c r="R3691">
        <v>2000.38</v>
      </c>
      <c r="S3691">
        <v>109.82</v>
      </c>
      <c r="T3691" s="3">
        <v>5.5E-2</v>
      </c>
      <c r="U3691">
        <v>1.6</v>
      </c>
      <c r="V3691" t="s">
        <v>68</v>
      </c>
      <c r="W3691">
        <v>5</v>
      </c>
      <c r="X3691" t="b">
        <v>0</v>
      </c>
      <c r="Y3691" t="s">
        <v>60</v>
      </c>
      <c r="Z3691" t="s">
        <v>60</v>
      </c>
      <c r="AA3691">
        <v>7</v>
      </c>
      <c r="AB3691">
        <v>7</v>
      </c>
      <c r="AC3691">
        <v>2020</v>
      </c>
      <c r="AD3691" s="1">
        <v>44044</v>
      </c>
      <c r="AE3691" t="s">
        <v>61</v>
      </c>
      <c r="AF3691" t="s">
        <v>62</v>
      </c>
      <c r="AG3691" t="str">
        <f t="shared" si="231"/>
        <v>Include</v>
      </c>
      <c r="AH3691">
        <f t="shared" si="228"/>
        <v>0</v>
      </c>
      <c r="AI3691">
        <f t="shared" si="229"/>
        <v>1</v>
      </c>
      <c r="AJ3691">
        <f t="shared" si="230"/>
        <v>0</v>
      </c>
      <c r="AK3691" s="15">
        <f>1</f>
        <v>1</v>
      </c>
    </row>
    <row r="3692" spans="1:37" x14ac:dyDescent="0.3">
      <c r="A3692" t="s">
        <v>7969</v>
      </c>
      <c r="B3692" s="1">
        <v>44057</v>
      </c>
      <c r="C3692" s="1">
        <v>44057</v>
      </c>
      <c r="D3692" t="s">
        <v>7970</v>
      </c>
      <c r="E3692" t="s">
        <v>1627</v>
      </c>
      <c r="F3692">
        <v>44</v>
      </c>
      <c r="G3692">
        <v>44</v>
      </c>
      <c r="H3692" t="s">
        <v>35</v>
      </c>
      <c r="I3692" t="s">
        <v>35</v>
      </c>
      <c r="J3692" t="s">
        <v>36</v>
      </c>
      <c r="K3692" t="s">
        <v>239</v>
      </c>
      <c r="L3692" t="s">
        <v>50</v>
      </c>
      <c r="M3692" t="s">
        <v>325</v>
      </c>
      <c r="P3692">
        <v>6721.75</v>
      </c>
      <c r="Q3692" s="2">
        <v>0.19</v>
      </c>
      <c r="R3692">
        <v>6015.58</v>
      </c>
      <c r="S3692">
        <v>1506.36</v>
      </c>
      <c r="T3692" s="3">
        <v>0.25</v>
      </c>
      <c r="U3692">
        <v>22.19</v>
      </c>
      <c r="V3692" t="s">
        <v>68</v>
      </c>
      <c r="W3692">
        <v>5</v>
      </c>
      <c r="X3692" t="b">
        <v>0</v>
      </c>
      <c r="Y3692" t="s">
        <v>142</v>
      </c>
      <c r="Z3692" t="s">
        <v>142</v>
      </c>
      <c r="AA3692">
        <v>9</v>
      </c>
      <c r="AB3692">
        <v>9</v>
      </c>
      <c r="AC3692">
        <v>2020</v>
      </c>
      <c r="AD3692" s="1">
        <v>44044</v>
      </c>
      <c r="AE3692" t="s">
        <v>61</v>
      </c>
      <c r="AF3692" t="s">
        <v>88</v>
      </c>
      <c r="AG3692" t="str">
        <f t="shared" si="231"/>
        <v>Include</v>
      </c>
      <c r="AH3692">
        <f t="shared" si="228"/>
        <v>0</v>
      </c>
      <c r="AI3692">
        <f t="shared" si="229"/>
        <v>0</v>
      </c>
      <c r="AJ3692">
        <f t="shared" si="230"/>
        <v>0</v>
      </c>
      <c r="AK3692" s="15">
        <f>1</f>
        <v>1</v>
      </c>
    </row>
    <row r="3693" spans="1:37" x14ac:dyDescent="0.3">
      <c r="A3693" t="s">
        <v>7971</v>
      </c>
      <c r="B3693" s="1">
        <v>44056</v>
      </c>
      <c r="C3693" s="1">
        <v>44056</v>
      </c>
      <c r="D3693" t="s">
        <v>4282</v>
      </c>
      <c r="E3693" t="s">
        <v>420</v>
      </c>
      <c r="F3693">
        <v>21</v>
      </c>
      <c r="G3693">
        <v>21</v>
      </c>
      <c r="H3693" t="s">
        <v>47</v>
      </c>
      <c r="I3693" t="s">
        <v>47</v>
      </c>
      <c r="J3693" t="s">
        <v>82</v>
      </c>
      <c r="K3693" t="s">
        <v>122</v>
      </c>
      <c r="L3693" t="s">
        <v>84</v>
      </c>
      <c r="M3693" t="s">
        <v>85</v>
      </c>
      <c r="N3693">
        <v>10</v>
      </c>
      <c r="O3693">
        <v>10</v>
      </c>
      <c r="P3693">
        <v>321.17</v>
      </c>
      <c r="Q3693" s="2">
        <v>0.36</v>
      </c>
      <c r="R3693">
        <v>2171.58</v>
      </c>
      <c r="S3693">
        <v>181.47</v>
      </c>
      <c r="T3693" s="3">
        <v>8.4000000000000005E-2</v>
      </c>
      <c r="U3693">
        <v>51.28</v>
      </c>
      <c r="V3693" t="s">
        <v>99</v>
      </c>
      <c r="W3693">
        <v>5</v>
      </c>
      <c r="X3693" t="b">
        <v>0</v>
      </c>
      <c r="Y3693" t="s">
        <v>60</v>
      </c>
      <c r="Z3693" t="s">
        <v>60</v>
      </c>
      <c r="AA3693">
        <v>1</v>
      </c>
      <c r="AB3693">
        <v>1</v>
      </c>
      <c r="AC3693">
        <v>2020</v>
      </c>
      <c r="AD3693" s="1">
        <v>44044</v>
      </c>
      <c r="AE3693" t="s">
        <v>53</v>
      </c>
      <c r="AF3693" t="s">
        <v>62</v>
      </c>
      <c r="AG3693" t="str">
        <f t="shared" si="231"/>
        <v>Include</v>
      </c>
      <c r="AH3693">
        <f t="shared" si="228"/>
        <v>0</v>
      </c>
      <c r="AI3693">
        <f t="shared" si="229"/>
        <v>1</v>
      </c>
      <c r="AJ3693">
        <f t="shared" si="230"/>
        <v>0</v>
      </c>
      <c r="AK3693" s="15">
        <f>1</f>
        <v>1</v>
      </c>
    </row>
    <row r="3694" spans="1:37" x14ac:dyDescent="0.3">
      <c r="A3694" t="s">
        <v>7972</v>
      </c>
      <c r="B3694" s="1">
        <v>44056</v>
      </c>
      <c r="C3694" s="1">
        <v>44056</v>
      </c>
      <c r="D3694" t="s">
        <v>7973</v>
      </c>
      <c r="E3694" t="s">
        <v>483</v>
      </c>
      <c r="F3694">
        <v>31</v>
      </c>
      <c r="G3694">
        <v>31</v>
      </c>
      <c r="H3694" t="s">
        <v>47</v>
      </c>
      <c r="I3694" t="s">
        <v>47</v>
      </c>
      <c r="J3694" t="s">
        <v>48</v>
      </c>
      <c r="K3694" t="s">
        <v>230</v>
      </c>
      <c r="L3694" t="s">
        <v>111</v>
      </c>
      <c r="M3694" t="s">
        <v>856</v>
      </c>
      <c r="N3694">
        <v>6</v>
      </c>
      <c r="O3694">
        <v>6</v>
      </c>
      <c r="P3694">
        <v>1678.96</v>
      </c>
      <c r="Q3694" s="2">
        <v>0.12</v>
      </c>
      <c r="R3694">
        <v>10018.4</v>
      </c>
      <c r="S3694">
        <v>2148.34</v>
      </c>
      <c r="T3694" s="3">
        <v>0.214</v>
      </c>
      <c r="U3694">
        <v>65.84</v>
      </c>
      <c r="V3694" t="s">
        <v>52</v>
      </c>
      <c r="W3694">
        <v>5</v>
      </c>
      <c r="X3694" t="b">
        <v>0</v>
      </c>
      <c r="Y3694" t="s">
        <v>60</v>
      </c>
      <c r="Z3694" t="s">
        <v>60</v>
      </c>
      <c r="AA3694">
        <v>2</v>
      </c>
      <c r="AB3694">
        <v>2</v>
      </c>
      <c r="AC3694">
        <v>2020</v>
      </c>
      <c r="AD3694" s="1">
        <v>44044</v>
      </c>
      <c r="AE3694" t="s">
        <v>87</v>
      </c>
      <c r="AF3694" t="s">
        <v>88</v>
      </c>
      <c r="AG3694" t="str">
        <f t="shared" si="231"/>
        <v>Include</v>
      </c>
      <c r="AH3694">
        <f t="shared" si="228"/>
        <v>0</v>
      </c>
      <c r="AI3694">
        <f t="shared" si="229"/>
        <v>1</v>
      </c>
      <c r="AJ3694">
        <f t="shared" si="230"/>
        <v>0</v>
      </c>
      <c r="AK3694" s="15">
        <f>1</f>
        <v>1</v>
      </c>
    </row>
    <row r="3695" spans="1:37" x14ac:dyDescent="0.3">
      <c r="A3695" t="s">
        <v>7974</v>
      </c>
      <c r="B3695" t="s">
        <v>7975</v>
      </c>
      <c r="C3695" s="1">
        <v>44056</v>
      </c>
      <c r="D3695" t="s">
        <v>7976</v>
      </c>
      <c r="E3695" t="s">
        <v>115</v>
      </c>
      <c r="F3695">
        <v>22</v>
      </c>
      <c r="G3695">
        <v>22</v>
      </c>
      <c r="H3695" t="s">
        <v>47</v>
      </c>
      <c r="I3695" t="s">
        <v>47</v>
      </c>
      <c r="J3695" t="s">
        <v>116</v>
      </c>
      <c r="K3695" t="s">
        <v>117</v>
      </c>
      <c r="L3695" t="s">
        <v>97</v>
      </c>
      <c r="M3695" t="s">
        <v>275</v>
      </c>
      <c r="N3695">
        <v>7</v>
      </c>
      <c r="O3695">
        <v>7</v>
      </c>
      <c r="P3695">
        <v>286.07</v>
      </c>
      <c r="Q3695" s="2">
        <v>0.28000000000000003</v>
      </c>
      <c r="R3695">
        <v>1349.48</v>
      </c>
      <c r="S3695">
        <v>474.55</v>
      </c>
      <c r="T3695" s="3">
        <v>0.35199999999999998</v>
      </c>
      <c r="U3695">
        <v>52.35</v>
      </c>
      <c r="V3695" t="s">
        <v>52</v>
      </c>
      <c r="W3695">
        <v>3</v>
      </c>
      <c r="X3695" t="b">
        <v>0</v>
      </c>
      <c r="Y3695" t="s">
        <v>60</v>
      </c>
      <c r="Z3695" t="s">
        <v>60</v>
      </c>
      <c r="AA3695">
        <v>4</v>
      </c>
      <c r="AB3695">
        <v>4</v>
      </c>
      <c r="AC3695">
        <v>2020</v>
      </c>
      <c r="AD3695" s="1">
        <v>44044</v>
      </c>
      <c r="AE3695" t="s">
        <v>53</v>
      </c>
      <c r="AF3695" t="s">
        <v>43</v>
      </c>
      <c r="AG3695" t="str">
        <f t="shared" si="231"/>
        <v>Include</v>
      </c>
      <c r="AH3695">
        <f t="shared" si="228"/>
        <v>0</v>
      </c>
      <c r="AI3695">
        <f t="shared" si="229"/>
        <v>1</v>
      </c>
      <c r="AJ3695">
        <f t="shared" si="230"/>
        <v>0</v>
      </c>
      <c r="AK3695" s="15">
        <f>1</f>
        <v>1</v>
      </c>
    </row>
    <row r="3696" spans="1:37" x14ac:dyDescent="0.3">
      <c r="A3696" t="s">
        <v>7977</v>
      </c>
      <c r="B3696" s="1">
        <v>44055</v>
      </c>
      <c r="C3696" s="1">
        <v>44055</v>
      </c>
      <c r="D3696" t="s">
        <v>7978</v>
      </c>
      <c r="E3696" t="s">
        <v>1759</v>
      </c>
      <c r="F3696">
        <v>51</v>
      </c>
      <c r="G3696">
        <v>51</v>
      </c>
      <c r="H3696" t="s">
        <v>47</v>
      </c>
      <c r="I3696" t="s">
        <v>47</v>
      </c>
      <c r="J3696" t="s">
        <v>57</v>
      </c>
      <c r="K3696" t="s">
        <v>66</v>
      </c>
      <c r="L3696" t="s">
        <v>74</v>
      </c>
      <c r="M3696" t="s">
        <v>261</v>
      </c>
      <c r="N3696">
        <v>8</v>
      </c>
      <c r="O3696">
        <v>8</v>
      </c>
      <c r="P3696">
        <v>43322.03</v>
      </c>
      <c r="Q3696" s="2">
        <v>0.27</v>
      </c>
      <c r="R3696">
        <v>257970.06</v>
      </c>
      <c r="S3696">
        <v>20962.59</v>
      </c>
      <c r="T3696" s="3">
        <v>8.1000000000000003E-2</v>
      </c>
      <c r="U3696">
        <v>81.23</v>
      </c>
      <c r="V3696" t="s">
        <v>68</v>
      </c>
      <c r="W3696">
        <v>5</v>
      </c>
      <c r="X3696" t="b">
        <v>0</v>
      </c>
      <c r="Y3696" t="s">
        <v>100</v>
      </c>
      <c r="Z3696" t="s">
        <v>100</v>
      </c>
      <c r="AA3696">
        <v>3</v>
      </c>
      <c r="AB3696">
        <v>3</v>
      </c>
      <c r="AC3696">
        <v>2020</v>
      </c>
      <c r="AD3696" s="1">
        <v>44044</v>
      </c>
      <c r="AE3696" t="s">
        <v>101</v>
      </c>
      <c r="AF3696" t="s">
        <v>43</v>
      </c>
      <c r="AG3696" t="str">
        <f t="shared" si="231"/>
        <v>Include</v>
      </c>
      <c r="AH3696">
        <f t="shared" si="228"/>
        <v>0</v>
      </c>
      <c r="AI3696">
        <f t="shared" si="229"/>
        <v>0</v>
      </c>
      <c r="AJ3696">
        <f t="shared" si="230"/>
        <v>1</v>
      </c>
      <c r="AK3696" s="15">
        <f>1</f>
        <v>1</v>
      </c>
    </row>
    <row r="3697" spans="1:37" x14ac:dyDescent="0.3">
      <c r="A3697" t="s">
        <v>7979</v>
      </c>
      <c r="B3697" s="1">
        <v>44055</v>
      </c>
      <c r="C3697" s="1">
        <v>44055</v>
      </c>
      <c r="D3697" t="s">
        <v>7980</v>
      </c>
      <c r="E3697" t="s">
        <v>1799</v>
      </c>
      <c r="F3697">
        <v>23</v>
      </c>
      <c r="G3697">
        <v>23</v>
      </c>
      <c r="H3697" t="s">
        <v>47</v>
      </c>
      <c r="I3697" t="s">
        <v>47</v>
      </c>
      <c r="J3697" t="s">
        <v>36</v>
      </c>
      <c r="K3697" t="s">
        <v>37</v>
      </c>
      <c r="L3697" t="s">
        <v>74</v>
      </c>
      <c r="M3697" t="s">
        <v>75</v>
      </c>
      <c r="N3697">
        <v>8</v>
      </c>
      <c r="O3697">
        <v>8</v>
      </c>
      <c r="P3697">
        <v>61264.42</v>
      </c>
      <c r="Q3697" s="2">
        <v>0.05</v>
      </c>
      <c r="R3697">
        <v>463985.67</v>
      </c>
      <c r="S3697">
        <v>82726.06</v>
      </c>
      <c r="T3697" s="3">
        <v>0.17799999999999999</v>
      </c>
      <c r="U3697">
        <v>50.65</v>
      </c>
      <c r="V3697" t="s">
        <v>68</v>
      </c>
      <c r="W3697">
        <v>2</v>
      </c>
      <c r="X3697" t="b">
        <v>1</v>
      </c>
      <c r="Y3697" t="s">
        <v>41</v>
      </c>
      <c r="Z3697" t="s">
        <v>41</v>
      </c>
      <c r="AA3697">
        <v>7</v>
      </c>
      <c r="AB3697">
        <v>7</v>
      </c>
      <c r="AC3697">
        <v>2020</v>
      </c>
      <c r="AD3697" s="1">
        <v>44044</v>
      </c>
      <c r="AE3697" t="s">
        <v>53</v>
      </c>
      <c r="AF3697" t="s">
        <v>69</v>
      </c>
      <c r="AG3697" t="str">
        <f t="shared" si="231"/>
        <v>Include</v>
      </c>
      <c r="AH3697">
        <f t="shared" si="228"/>
        <v>1</v>
      </c>
      <c r="AI3697">
        <f t="shared" si="229"/>
        <v>1</v>
      </c>
      <c r="AJ3697">
        <f t="shared" si="230"/>
        <v>0</v>
      </c>
      <c r="AK3697" s="15">
        <f>1</f>
        <v>1</v>
      </c>
    </row>
    <row r="3698" spans="1:37" x14ac:dyDescent="0.3">
      <c r="A3698" t="s">
        <v>7981</v>
      </c>
      <c r="B3698" s="1">
        <v>44054</v>
      </c>
      <c r="C3698" s="1">
        <v>44054</v>
      </c>
      <c r="D3698" t="s">
        <v>7982</v>
      </c>
      <c r="E3698" t="s">
        <v>2792</v>
      </c>
      <c r="F3698">
        <v>38</v>
      </c>
      <c r="G3698">
        <v>38</v>
      </c>
      <c r="H3698" t="s">
        <v>35</v>
      </c>
      <c r="I3698" t="s">
        <v>35</v>
      </c>
      <c r="J3698" t="s">
        <v>48</v>
      </c>
      <c r="K3698" t="s">
        <v>226</v>
      </c>
      <c r="L3698" t="s">
        <v>111</v>
      </c>
      <c r="M3698" t="s">
        <v>200</v>
      </c>
      <c r="N3698">
        <v>10</v>
      </c>
      <c r="O3698">
        <v>10</v>
      </c>
      <c r="P3698">
        <v>12293.17</v>
      </c>
      <c r="Q3698" s="2">
        <v>0.28000000000000003</v>
      </c>
      <c r="R3698">
        <v>106448.38</v>
      </c>
      <c r="S3698">
        <v>22757.35</v>
      </c>
      <c r="T3698" s="3">
        <v>0.214</v>
      </c>
      <c r="U3698">
        <v>56.34</v>
      </c>
      <c r="V3698" t="s">
        <v>40</v>
      </c>
      <c r="W3698">
        <v>4</v>
      </c>
      <c r="X3698" t="b">
        <v>0</v>
      </c>
      <c r="Y3698" t="s">
        <v>382</v>
      </c>
      <c r="Z3698" t="s">
        <v>60</v>
      </c>
      <c r="AA3698">
        <v>6</v>
      </c>
      <c r="AB3698">
        <v>6</v>
      </c>
      <c r="AC3698">
        <v>2020</v>
      </c>
      <c r="AD3698" s="1">
        <v>44044</v>
      </c>
      <c r="AE3698" t="s">
        <v>61</v>
      </c>
      <c r="AF3698" t="s">
        <v>43</v>
      </c>
      <c r="AG3698" t="str">
        <f t="shared" si="231"/>
        <v>Include</v>
      </c>
      <c r="AH3698">
        <f t="shared" si="228"/>
        <v>0</v>
      </c>
      <c r="AI3698">
        <f t="shared" si="229"/>
        <v>1</v>
      </c>
      <c r="AJ3698">
        <f t="shared" si="230"/>
        <v>0</v>
      </c>
      <c r="AK3698" s="15">
        <f>1</f>
        <v>1</v>
      </c>
    </row>
    <row r="3699" spans="1:37" x14ac:dyDescent="0.3">
      <c r="A3699" t="s">
        <v>7983</v>
      </c>
      <c r="B3699" s="1">
        <v>44054</v>
      </c>
      <c r="C3699" s="1">
        <v>44054</v>
      </c>
      <c r="D3699" t="s">
        <v>7984</v>
      </c>
      <c r="E3699" t="s">
        <v>211</v>
      </c>
      <c r="F3699">
        <v>37</v>
      </c>
      <c r="G3699">
        <v>37</v>
      </c>
      <c r="H3699" t="s">
        <v>47</v>
      </c>
      <c r="I3699" t="s">
        <v>47</v>
      </c>
      <c r="J3699" t="s">
        <v>82</v>
      </c>
      <c r="K3699" t="s">
        <v>131</v>
      </c>
      <c r="L3699" t="s">
        <v>140</v>
      </c>
      <c r="M3699" t="s">
        <v>372</v>
      </c>
      <c r="N3699">
        <v>10</v>
      </c>
      <c r="O3699">
        <v>10</v>
      </c>
      <c r="P3699">
        <v>2383.1999999999998</v>
      </c>
      <c r="Q3699" s="2">
        <v>0.23</v>
      </c>
      <c r="R3699">
        <v>19650.37</v>
      </c>
      <c r="S3699">
        <v>10442.57</v>
      </c>
      <c r="T3699" s="3">
        <v>0.53100000000000003</v>
      </c>
      <c r="U3699">
        <v>79.75</v>
      </c>
      <c r="V3699" t="s">
        <v>68</v>
      </c>
      <c r="W3699">
        <v>2</v>
      </c>
      <c r="X3699" t="b">
        <v>0</v>
      </c>
      <c r="Y3699" t="s">
        <v>142</v>
      </c>
      <c r="Z3699" t="s">
        <v>142</v>
      </c>
      <c r="AA3699">
        <v>10</v>
      </c>
      <c r="AB3699">
        <v>10</v>
      </c>
      <c r="AC3699">
        <v>2020</v>
      </c>
      <c r="AD3699" s="1">
        <v>44044</v>
      </c>
      <c r="AE3699" t="s">
        <v>61</v>
      </c>
      <c r="AF3699" t="s">
        <v>43</v>
      </c>
      <c r="AG3699" t="str">
        <f t="shared" si="231"/>
        <v>Include</v>
      </c>
      <c r="AH3699">
        <f t="shared" si="228"/>
        <v>0</v>
      </c>
      <c r="AI3699">
        <f t="shared" si="229"/>
        <v>0</v>
      </c>
      <c r="AJ3699">
        <f t="shared" si="230"/>
        <v>0</v>
      </c>
      <c r="AK3699" s="15">
        <f>1</f>
        <v>1</v>
      </c>
    </row>
    <row r="3700" spans="1:37" x14ac:dyDescent="0.3">
      <c r="A3700" t="s">
        <v>7985</v>
      </c>
      <c r="B3700" s="1">
        <v>44053</v>
      </c>
      <c r="C3700" s="1">
        <v>44053</v>
      </c>
      <c r="D3700" t="s">
        <v>7986</v>
      </c>
      <c r="E3700" t="s">
        <v>739</v>
      </c>
      <c r="F3700">
        <v>32</v>
      </c>
      <c r="G3700">
        <v>32</v>
      </c>
      <c r="H3700" t="s">
        <v>47</v>
      </c>
      <c r="I3700" t="s">
        <v>47</v>
      </c>
      <c r="J3700" t="s">
        <v>82</v>
      </c>
      <c r="K3700" t="s">
        <v>266</v>
      </c>
      <c r="L3700" t="s">
        <v>111</v>
      </c>
      <c r="M3700" t="s">
        <v>200</v>
      </c>
      <c r="N3700">
        <v>6</v>
      </c>
      <c r="O3700">
        <v>6</v>
      </c>
      <c r="P3700">
        <v>10767.52</v>
      </c>
      <c r="Q3700" s="2">
        <v>0.2</v>
      </c>
      <c r="R3700">
        <v>51595.93</v>
      </c>
      <c r="S3700">
        <v>13803.27</v>
      </c>
      <c r="T3700" s="3">
        <v>0.26800000000000002</v>
      </c>
      <c r="U3700">
        <v>52.86</v>
      </c>
      <c r="V3700" t="s">
        <v>76</v>
      </c>
      <c r="W3700">
        <v>3</v>
      </c>
      <c r="X3700" t="b">
        <v>0</v>
      </c>
      <c r="Y3700" t="s">
        <v>142</v>
      </c>
      <c r="Z3700" t="s">
        <v>142</v>
      </c>
      <c r="AA3700">
        <v>9</v>
      </c>
      <c r="AB3700">
        <v>9</v>
      </c>
      <c r="AC3700">
        <v>2020</v>
      </c>
      <c r="AD3700" s="1">
        <v>44044</v>
      </c>
      <c r="AE3700" t="s">
        <v>87</v>
      </c>
      <c r="AF3700" t="s">
        <v>88</v>
      </c>
      <c r="AG3700" t="str">
        <f t="shared" si="231"/>
        <v>Include</v>
      </c>
      <c r="AH3700">
        <f t="shared" si="228"/>
        <v>0</v>
      </c>
      <c r="AI3700">
        <f t="shared" si="229"/>
        <v>0</v>
      </c>
      <c r="AJ3700">
        <f t="shared" si="230"/>
        <v>0</v>
      </c>
      <c r="AK3700" s="15">
        <f>1</f>
        <v>1</v>
      </c>
    </row>
    <row r="3701" spans="1:37" x14ac:dyDescent="0.3">
      <c r="A3701" t="s">
        <v>7987</v>
      </c>
      <c r="B3701" s="1">
        <v>44052</v>
      </c>
      <c r="C3701" s="1">
        <v>44052</v>
      </c>
      <c r="D3701" t="s">
        <v>7988</v>
      </c>
      <c r="E3701" t="s">
        <v>2609</v>
      </c>
      <c r="F3701">
        <v>35</v>
      </c>
      <c r="G3701">
        <v>35</v>
      </c>
      <c r="H3701" t="s">
        <v>173</v>
      </c>
      <c r="I3701" t="s">
        <v>81</v>
      </c>
      <c r="J3701" t="s">
        <v>82</v>
      </c>
      <c r="K3701" t="s">
        <v>83</v>
      </c>
      <c r="L3701" t="s">
        <v>140</v>
      </c>
      <c r="M3701" t="s">
        <v>190</v>
      </c>
      <c r="N3701">
        <v>2</v>
      </c>
      <c r="O3701">
        <v>2</v>
      </c>
      <c r="P3701">
        <v>3190.9</v>
      </c>
      <c r="Q3701" s="2">
        <v>0.08</v>
      </c>
      <c r="R3701">
        <v>6874.97</v>
      </c>
      <c r="S3701">
        <v>2112.6999999999998</v>
      </c>
      <c r="T3701" s="3">
        <v>0.307</v>
      </c>
      <c r="U3701">
        <v>74.319999999999993</v>
      </c>
      <c r="V3701" t="s">
        <v>132</v>
      </c>
      <c r="X3701" t="b">
        <v>0</v>
      </c>
      <c r="Y3701" t="s">
        <v>100</v>
      </c>
      <c r="Z3701" t="s">
        <v>100</v>
      </c>
      <c r="AA3701">
        <v>2</v>
      </c>
      <c r="AB3701">
        <v>2</v>
      </c>
      <c r="AC3701">
        <v>2020</v>
      </c>
      <c r="AD3701" s="1">
        <v>44044</v>
      </c>
      <c r="AE3701" t="s">
        <v>87</v>
      </c>
      <c r="AF3701" t="s">
        <v>69</v>
      </c>
      <c r="AG3701" t="str">
        <f t="shared" si="231"/>
        <v>Include</v>
      </c>
      <c r="AH3701">
        <f t="shared" si="228"/>
        <v>0</v>
      </c>
      <c r="AI3701">
        <f t="shared" si="229"/>
        <v>0</v>
      </c>
      <c r="AJ3701">
        <f t="shared" si="230"/>
        <v>1</v>
      </c>
      <c r="AK3701" s="15">
        <f>1</f>
        <v>1</v>
      </c>
    </row>
    <row r="3702" spans="1:37" x14ac:dyDescent="0.3">
      <c r="A3702" t="s">
        <v>7989</v>
      </c>
      <c r="B3702" s="1">
        <v>44050</v>
      </c>
      <c r="C3702" s="1">
        <v>44050</v>
      </c>
      <c r="D3702" t="s">
        <v>7990</v>
      </c>
      <c r="E3702" t="s">
        <v>979</v>
      </c>
      <c r="F3702">
        <v>50</v>
      </c>
      <c r="G3702">
        <v>50</v>
      </c>
      <c r="H3702" t="s">
        <v>47</v>
      </c>
      <c r="I3702" t="s">
        <v>47</v>
      </c>
      <c r="J3702" t="s">
        <v>57</v>
      </c>
      <c r="K3702" t="s">
        <v>205</v>
      </c>
      <c r="L3702" t="s">
        <v>84</v>
      </c>
      <c r="M3702" t="s">
        <v>490</v>
      </c>
      <c r="N3702">
        <v>4</v>
      </c>
      <c r="O3702">
        <v>4</v>
      </c>
      <c r="P3702">
        <v>299.75</v>
      </c>
      <c r="Q3702" s="2">
        <v>0.01</v>
      </c>
      <c r="R3702">
        <v>1339.61</v>
      </c>
      <c r="S3702">
        <v>109.11</v>
      </c>
      <c r="T3702" s="3">
        <v>8.1000000000000003E-2</v>
      </c>
      <c r="U3702">
        <v>106.26</v>
      </c>
      <c r="V3702" t="s">
        <v>40</v>
      </c>
      <c r="W3702">
        <v>2</v>
      </c>
      <c r="X3702" t="b">
        <v>0</v>
      </c>
      <c r="Y3702" t="s">
        <v>100</v>
      </c>
      <c r="Z3702" t="s">
        <v>100</v>
      </c>
      <c r="AA3702">
        <v>7</v>
      </c>
      <c r="AB3702">
        <v>7</v>
      </c>
      <c r="AC3702">
        <v>2020</v>
      </c>
      <c r="AD3702" s="1">
        <v>44044</v>
      </c>
      <c r="AE3702" t="s">
        <v>101</v>
      </c>
      <c r="AF3702" t="s">
        <v>69</v>
      </c>
      <c r="AG3702" t="str">
        <f t="shared" si="231"/>
        <v>Include</v>
      </c>
      <c r="AH3702">
        <f t="shared" si="228"/>
        <v>0</v>
      </c>
      <c r="AI3702">
        <f t="shared" si="229"/>
        <v>0</v>
      </c>
      <c r="AJ3702">
        <f t="shared" si="230"/>
        <v>1</v>
      </c>
      <c r="AK3702" s="15">
        <f>1</f>
        <v>1</v>
      </c>
    </row>
    <row r="3703" spans="1:37" x14ac:dyDescent="0.3">
      <c r="A3703" t="s">
        <v>7991</v>
      </c>
      <c r="B3703" s="1">
        <v>44050</v>
      </c>
      <c r="C3703" s="1">
        <v>44050</v>
      </c>
      <c r="D3703" t="s">
        <v>7992</v>
      </c>
      <c r="E3703" t="s">
        <v>588</v>
      </c>
      <c r="F3703">
        <v>56</v>
      </c>
      <c r="G3703">
        <v>56</v>
      </c>
      <c r="H3703" t="s">
        <v>35</v>
      </c>
      <c r="I3703" t="s">
        <v>35</v>
      </c>
      <c r="J3703" t="s">
        <v>48</v>
      </c>
      <c r="K3703" t="s">
        <v>230</v>
      </c>
      <c r="L3703" t="s">
        <v>111</v>
      </c>
      <c r="M3703" t="s">
        <v>856</v>
      </c>
      <c r="N3703">
        <v>10</v>
      </c>
      <c r="O3703">
        <v>10</v>
      </c>
      <c r="P3703">
        <v>10625.78</v>
      </c>
      <c r="Q3703" s="2">
        <v>0.17</v>
      </c>
      <c r="R3703">
        <v>105870.48</v>
      </c>
      <c r="S3703">
        <v>26797.52</v>
      </c>
      <c r="T3703" s="3">
        <v>0.253</v>
      </c>
      <c r="U3703">
        <v>51.49</v>
      </c>
      <c r="V3703" t="s">
        <v>52</v>
      </c>
      <c r="W3703">
        <v>5</v>
      </c>
      <c r="X3703" t="b">
        <v>0</v>
      </c>
      <c r="Y3703" t="s">
        <v>60</v>
      </c>
      <c r="Z3703" t="s">
        <v>60</v>
      </c>
      <c r="AA3703">
        <v>8</v>
      </c>
      <c r="AB3703">
        <v>8</v>
      </c>
      <c r="AC3703">
        <v>2020</v>
      </c>
      <c r="AD3703" s="1">
        <v>44044</v>
      </c>
      <c r="AE3703" t="s">
        <v>101</v>
      </c>
      <c r="AF3703" t="s">
        <v>88</v>
      </c>
      <c r="AG3703" t="str">
        <f t="shared" si="231"/>
        <v>Include</v>
      </c>
      <c r="AH3703">
        <f t="shared" si="228"/>
        <v>0</v>
      </c>
      <c r="AI3703">
        <f t="shared" si="229"/>
        <v>1</v>
      </c>
      <c r="AJ3703">
        <f t="shared" si="230"/>
        <v>0</v>
      </c>
      <c r="AK3703" s="15">
        <f>1</f>
        <v>1</v>
      </c>
    </row>
    <row r="3704" spans="1:37" x14ac:dyDescent="0.3">
      <c r="A3704" t="s">
        <v>7993</v>
      </c>
      <c r="B3704" s="1">
        <v>44049</v>
      </c>
      <c r="C3704" s="1">
        <v>44049</v>
      </c>
      <c r="D3704" t="s">
        <v>7994</v>
      </c>
      <c r="E3704" t="s">
        <v>1782</v>
      </c>
      <c r="F3704">
        <v>37</v>
      </c>
      <c r="G3704">
        <v>37</v>
      </c>
      <c r="H3704" t="s">
        <v>81</v>
      </c>
      <c r="I3704" t="s">
        <v>81</v>
      </c>
      <c r="J3704" t="s">
        <v>48</v>
      </c>
      <c r="K3704" t="s">
        <v>230</v>
      </c>
      <c r="L3704" t="s">
        <v>38</v>
      </c>
      <c r="M3704" t="s">
        <v>181</v>
      </c>
      <c r="N3704">
        <v>4</v>
      </c>
      <c r="O3704">
        <v>4</v>
      </c>
      <c r="P3704">
        <v>1620.93</v>
      </c>
      <c r="Q3704" s="2">
        <v>0</v>
      </c>
      <c r="R3704">
        <v>7373.98</v>
      </c>
      <c r="S3704">
        <v>3625.25</v>
      </c>
      <c r="T3704" s="3">
        <v>0.49199999999999999</v>
      </c>
      <c r="U3704">
        <v>54.81</v>
      </c>
      <c r="V3704" t="s">
        <v>76</v>
      </c>
      <c r="W3704">
        <v>4</v>
      </c>
      <c r="X3704" t="b">
        <v>0</v>
      </c>
      <c r="Y3704" t="s">
        <v>100</v>
      </c>
      <c r="Z3704" t="s">
        <v>100</v>
      </c>
      <c r="AA3704">
        <v>6</v>
      </c>
      <c r="AB3704">
        <v>6</v>
      </c>
      <c r="AC3704">
        <v>2020</v>
      </c>
      <c r="AD3704" s="1">
        <v>44044</v>
      </c>
      <c r="AE3704" t="s">
        <v>61</v>
      </c>
      <c r="AF3704" s="2">
        <v>0</v>
      </c>
      <c r="AG3704" t="str">
        <f t="shared" si="231"/>
        <v>Include</v>
      </c>
      <c r="AH3704">
        <f t="shared" si="228"/>
        <v>0</v>
      </c>
      <c r="AI3704">
        <f t="shared" si="229"/>
        <v>0</v>
      </c>
      <c r="AJ3704">
        <f t="shared" si="230"/>
        <v>1</v>
      </c>
      <c r="AK3704" s="15">
        <f>1</f>
        <v>1</v>
      </c>
    </row>
    <row r="3705" spans="1:37" x14ac:dyDescent="0.3">
      <c r="A3705" t="s">
        <v>7995</v>
      </c>
      <c r="B3705" s="1">
        <v>44048</v>
      </c>
      <c r="C3705" s="1">
        <v>44048</v>
      </c>
      <c r="D3705" t="s">
        <v>7996</v>
      </c>
      <c r="E3705" t="s">
        <v>1799</v>
      </c>
      <c r="F3705">
        <v>40</v>
      </c>
      <c r="G3705">
        <v>40</v>
      </c>
      <c r="H3705" t="s">
        <v>47</v>
      </c>
      <c r="I3705" t="s">
        <v>47</v>
      </c>
      <c r="J3705" t="s">
        <v>57</v>
      </c>
      <c r="K3705" t="s">
        <v>155</v>
      </c>
      <c r="L3705" t="s">
        <v>84</v>
      </c>
      <c r="M3705" t="s">
        <v>231</v>
      </c>
      <c r="N3705">
        <v>4</v>
      </c>
      <c r="O3705">
        <v>4</v>
      </c>
      <c r="P3705">
        <v>57.97</v>
      </c>
      <c r="Q3705" s="2">
        <v>0.1</v>
      </c>
      <c r="R3705">
        <v>258.54000000000002</v>
      </c>
      <c r="S3705">
        <v>16.670000000000002</v>
      </c>
      <c r="T3705" s="3">
        <v>6.4000000000000001E-2</v>
      </c>
      <c r="U3705">
        <v>74.150000000000006</v>
      </c>
      <c r="V3705" t="s">
        <v>99</v>
      </c>
      <c r="W3705">
        <v>3</v>
      </c>
      <c r="X3705" t="b">
        <v>0</v>
      </c>
      <c r="Y3705" t="s">
        <v>60</v>
      </c>
      <c r="Z3705" t="s">
        <v>60</v>
      </c>
      <c r="AA3705">
        <v>9</v>
      </c>
      <c r="AB3705">
        <v>9</v>
      </c>
      <c r="AC3705">
        <v>2020</v>
      </c>
      <c r="AD3705" s="1">
        <v>44044</v>
      </c>
      <c r="AE3705" t="s">
        <v>61</v>
      </c>
      <c r="AF3705" t="s">
        <v>69</v>
      </c>
      <c r="AG3705" t="str">
        <f t="shared" si="231"/>
        <v>Include</v>
      </c>
      <c r="AH3705">
        <f t="shared" si="228"/>
        <v>0</v>
      </c>
      <c r="AI3705">
        <f t="shared" si="229"/>
        <v>1</v>
      </c>
      <c r="AJ3705">
        <f t="shared" si="230"/>
        <v>0</v>
      </c>
      <c r="AK3705" s="15">
        <f>1</f>
        <v>1</v>
      </c>
    </row>
    <row r="3706" spans="1:37" x14ac:dyDescent="0.3">
      <c r="A3706" t="s">
        <v>7997</v>
      </c>
      <c r="B3706" s="1">
        <v>44048</v>
      </c>
      <c r="C3706" s="1">
        <v>44048</v>
      </c>
      <c r="D3706" t="s">
        <v>7998</v>
      </c>
      <c r="E3706" t="s">
        <v>1627</v>
      </c>
      <c r="F3706">
        <v>44</v>
      </c>
      <c r="G3706">
        <v>44</v>
      </c>
      <c r="H3706" t="s">
        <v>47</v>
      </c>
      <c r="I3706" t="s">
        <v>47</v>
      </c>
      <c r="J3706" t="s">
        <v>57</v>
      </c>
      <c r="K3706" t="s">
        <v>66</v>
      </c>
      <c r="L3706" t="s">
        <v>50</v>
      </c>
      <c r="M3706" t="s">
        <v>251</v>
      </c>
      <c r="N3706">
        <v>6</v>
      </c>
      <c r="O3706">
        <v>6</v>
      </c>
      <c r="P3706">
        <v>10121.629999999999</v>
      </c>
      <c r="Q3706" s="2">
        <v>0.2</v>
      </c>
      <c r="R3706">
        <v>61938.25</v>
      </c>
      <c r="S3706">
        <v>19909.16</v>
      </c>
      <c r="T3706" s="3">
        <v>0.32100000000000001</v>
      </c>
      <c r="U3706">
        <v>79.23</v>
      </c>
      <c r="V3706" t="s">
        <v>76</v>
      </c>
      <c r="W3706">
        <v>1</v>
      </c>
      <c r="X3706" t="b">
        <v>0</v>
      </c>
      <c r="Y3706" t="s">
        <v>142</v>
      </c>
      <c r="Z3706" t="s">
        <v>142</v>
      </c>
      <c r="AA3706">
        <v>2</v>
      </c>
      <c r="AB3706">
        <v>2</v>
      </c>
      <c r="AC3706">
        <v>2020</v>
      </c>
      <c r="AD3706" s="1">
        <v>44044</v>
      </c>
      <c r="AE3706" t="s">
        <v>61</v>
      </c>
      <c r="AF3706" t="s">
        <v>88</v>
      </c>
      <c r="AG3706" t="str">
        <f t="shared" si="231"/>
        <v>Include</v>
      </c>
      <c r="AH3706">
        <f t="shared" si="228"/>
        <v>0</v>
      </c>
      <c r="AI3706">
        <f t="shared" si="229"/>
        <v>0</v>
      </c>
      <c r="AJ3706">
        <f t="shared" si="230"/>
        <v>0</v>
      </c>
      <c r="AK3706" s="15">
        <f>1</f>
        <v>1</v>
      </c>
    </row>
    <row r="3707" spans="1:37" x14ac:dyDescent="0.3">
      <c r="A3707" t="s">
        <v>7999</v>
      </c>
      <c r="B3707" s="1">
        <v>44048</v>
      </c>
      <c r="C3707" s="1">
        <v>44048</v>
      </c>
      <c r="D3707" t="s">
        <v>8000</v>
      </c>
      <c r="E3707" t="s">
        <v>2910</v>
      </c>
      <c r="F3707">
        <v>22</v>
      </c>
      <c r="G3707">
        <v>22</v>
      </c>
      <c r="H3707" t="s">
        <v>35</v>
      </c>
      <c r="I3707" t="s">
        <v>35</v>
      </c>
      <c r="J3707" t="s">
        <v>116</v>
      </c>
      <c r="K3707" t="s">
        <v>150</v>
      </c>
      <c r="L3707" t="s">
        <v>50</v>
      </c>
      <c r="M3707" t="s">
        <v>325</v>
      </c>
      <c r="N3707">
        <v>9</v>
      </c>
      <c r="O3707">
        <v>9</v>
      </c>
      <c r="P3707">
        <v>9703.4699999999993</v>
      </c>
      <c r="Q3707" s="2">
        <v>0.12</v>
      </c>
      <c r="R3707">
        <v>91868.53</v>
      </c>
      <c r="S3707">
        <v>20614.96</v>
      </c>
      <c r="T3707" s="3">
        <v>0.224</v>
      </c>
      <c r="U3707">
        <v>74.73</v>
      </c>
      <c r="V3707" t="s">
        <v>68</v>
      </c>
      <c r="W3707">
        <v>1</v>
      </c>
      <c r="X3707" t="b">
        <v>0</v>
      </c>
      <c r="Y3707" t="s">
        <v>60</v>
      </c>
      <c r="Z3707" t="s">
        <v>60</v>
      </c>
      <c r="AA3707">
        <v>7</v>
      </c>
      <c r="AB3707">
        <v>7</v>
      </c>
      <c r="AC3707">
        <v>2020</v>
      </c>
      <c r="AD3707" s="1">
        <v>44044</v>
      </c>
      <c r="AE3707" t="s">
        <v>53</v>
      </c>
      <c r="AF3707" t="s">
        <v>88</v>
      </c>
      <c r="AG3707" t="str">
        <f t="shared" si="231"/>
        <v>Include</v>
      </c>
      <c r="AH3707">
        <f t="shared" si="228"/>
        <v>0</v>
      </c>
      <c r="AI3707">
        <f t="shared" si="229"/>
        <v>1</v>
      </c>
      <c r="AJ3707">
        <f t="shared" si="230"/>
        <v>0</v>
      </c>
      <c r="AK3707" s="15">
        <f>1</f>
        <v>1</v>
      </c>
    </row>
    <row r="3708" spans="1:37" x14ac:dyDescent="0.3">
      <c r="A3708" t="s">
        <v>8001</v>
      </c>
      <c r="B3708" s="1">
        <v>44047</v>
      </c>
      <c r="C3708" s="1">
        <v>44047</v>
      </c>
      <c r="D3708" t="s">
        <v>8002</v>
      </c>
      <c r="E3708" t="s">
        <v>816</v>
      </c>
      <c r="F3708">
        <v>40</v>
      </c>
      <c r="G3708">
        <v>40</v>
      </c>
      <c r="H3708" t="s">
        <v>105</v>
      </c>
      <c r="I3708" t="s">
        <v>35</v>
      </c>
      <c r="J3708" t="s">
        <v>48</v>
      </c>
      <c r="K3708" t="s">
        <v>230</v>
      </c>
      <c r="L3708" t="s">
        <v>50</v>
      </c>
      <c r="M3708" t="s">
        <v>325</v>
      </c>
      <c r="N3708">
        <v>5</v>
      </c>
      <c r="O3708">
        <v>5</v>
      </c>
      <c r="P3708">
        <v>12250.19</v>
      </c>
      <c r="Q3708" s="2">
        <v>0.32</v>
      </c>
      <c r="R3708">
        <v>45443.23</v>
      </c>
      <c r="S3708">
        <v>11573.16</v>
      </c>
      <c r="T3708" s="3">
        <v>0.255</v>
      </c>
      <c r="U3708">
        <v>71.75</v>
      </c>
      <c r="V3708" t="s">
        <v>40</v>
      </c>
      <c r="W3708">
        <v>3</v>
      </c>
      <c r="X3708" t="b">
        <v>0</v>
      </c>
      <c r="Y3708" t="s">
        <v>60</v>
      </c>
      <c r="Z3708" t="s">
        <v>60</v>
      </c>
      <c r="AA3708">
        <v>6</v>
      </c>
      <c r="AB3708">
        <v>6</v>
      </c>
      <c r="AC3708">
        <v>2020</v>
      </c>
      <c r="AD3708" s="1">
        <v>44044</v>
      </c>
      <c r="AE3708" t="s">
        <v>61</v>
      </c>
      <c r="AF3708" t="s">
        <v>62</v>
      </c>
      <c r="AG3708" t="str">
        <f t="shared" si="231"/>
        <v>Include</v>
      </c>
      <c r="AH3708">
        <f t="shared" si="228"/>
        <v>0</v>
      </c>
      <c r="AI3708">
        <f t="shared" si="229"/>
        <v>1</v>
      </c>
      <c r="AJ3708">
        <f t="shared" si="230"/>
        <v>0</v>
      </c>
      <c r="AK3708" s="15">
        <f>1</f>
        <v>1</v>
      </c>
    </row>
    <row r="3709" spans="1:37" x14ac:dyDescent="0.3">
      <c r="A3709" t="s">
        <v>8003</v>
      </c>
      <c r="B3709" s="1">
        <v>44047</v>
      </c>
      <c r="C3709" s="1">
        <v>44047</v>
      </c>
      <c r="D3709" t="s">
        <v>8004</v>
      </c>
      <c r="E3709" t="s">
        <v>145</v>
      </c>
      <c r="F3709">
        <v>26</v>
      </c>
      <c r="G3709">
        <v>26</v>
      </c>
      <c r="H3709" t="s">
        <v>47</v>
      </c>
      <c r="I3709" t="s">
        <v>47</v>
      </c>
      <c r="J3709" t="s">
        <v>36</v>
      </c>
      <c r="K3709" t="s">
        <v>106</v>
      </c>
      <c r="L3709" t="s">
        <v>111</v>
      </c>
      <c r="M3709" t="s">
        <v>200</v>
      </c>
      <c r="N3709">
        <v>7</v>
      </c>
      <c r="O3709">
        <v>7</v>
      </c>
      <c r="P3709">
        <v>8179.73</v>
      </c>
      <c r="Q3709" s="2">
        <v>0.1</v>
      </c>
      <c r="R3709">
        <v>61790.38</v>
      </c>
      <c r="S3709">
        <v>13078.48</v>
      </c>
      <c r="T3709" s="3">
        <v>0.21199999999999999</v>
      </c>
      <c r="U3709">
        <v>40.31</v>
      </c>
      <c r="V3709" t="s">
        <v>68</v>
      </c>
      <c r="W3709">
        <v>1</v>
      </c>
      <c r="X3709" t="b">
        <v>0</v>
      </c>
      <c r="Y3709" t="s">
        <v>60</v>
      </c>
      <c r="Z3709" t="s">
        <v>60</v>
      </c>
      <c r="AA3709">
        <v>1</v>
      </c>
      <c r="AB3709">
        <v>1</v>
      </c>
      <c r="AC3709">
        <v>2020</v>
      </c>
      <c r="AD3709" s="1">
        <v>44044</v>
      </c>
      <c r="AE3709" t="s">
        <v>87</v>
      </c>
      <c r="AF3709" t="s">
        <v>69</v>
      </c>
      <c r="AG3709" t="str">
        <f t="shared" si="231"/>
        <v>Include</v>
      </c>
      <c r="AH3709">
        <f t="shared" si="228"/>
        <v>0</v>
      </c>
      <c r="AI3709">
        <f t="shared" si="229"/>
        <v>1</v>
      </c>
      <c r="AJ3709">
        <f t="shared" si="230"/>
        <v>0</v>
      </c>
      <c r="AK3709" s="15">
        <f>1</f>
        <v>1</v>
      </c>
    </row>
    <row r="3710" spans="1:37" x14ac:dyDescent="0.3">
      <c r="A3710" t="s">
        <v>8005</v>
      </c>
      <c r="B3710" s="1">
        <v>44047</v>
      </c>
      <c r="C3710" s="1">
        <v>44047</v>
      </c>
      <c r="D3710" t="s">
        <v>8006</v>
      </c>
      <c r="E3710" t="s">
        <v>1334</v>
      </c>
      <c r="F3710">
        <v>34</v>
      </c>
      <c r="G3710">
        <v>34</v>
      </c>
      <c r="H3710" t="s">
        <v>35</v>
      </c>
      <c r="I3710" t="s">
        <v>35</v>
      </c>
      <c r="J3710" t="s">
        <v>82</v>
      </c>
      <c r="K3710" t="s">
        <v>266</v>
      </c>
      <c r="L3710" t="s">
        <v>97</v>
      </c>
      <c r="M3710" t="s">
        <v>243</v>
      </c>
      <c r="N3710">
        <v>3</v>
      </c>
      <c r="O3710">
        <v>3</v>
      </c>
      <c r="P3710">
        <v>679.81</v>
      </c>
      <c r="Q3710" s="2">
        <v>0.14000000000000001</v>
      </c>
      <c r="R3710">
        <v>1958.24</v>
      </c>
      <c r="S3710">
        <v>663.49</v>
      </c>
      <c r="T3710" s="3">
        <v>0.33900000000000002</v>
      </c>
      <c r="U3710">
        <v>49.8</v>
      </c>
      <c r="V3710" t="s">
        <v>99</v>
      </c>
      <c r="W3710">
        <v>4</v>
      </c>
      <c r="X3710" t="b">
        <v>0</v>
      </c>
      <c r="Y3710" t="s">
        <v>60</v>
      </c>
      <c r="Z3710" t="s">
        <v>60</v>
      </c>
      <c r="AA3710">
        <v>3</v>
      </c>
      <c r="AB3710">
        <v>3</v>
      </c>
      <c r="AC3710">
        <v>2020</v>
      </c>
      <c r="AD3710" s="1">
        <v>44044</v>
      </c>
      <c r="AE3710" t="s">
        <v>87</v>
      </c>
      <c r="AF3710" t="s">
        <v>88</v>
      </c>
      <c r="AG3710" t="str">
        <f t="shared" si="231"/>
        <v>Include</v>
      </c>
      <c r="AH3710">
        <f t="shared" si="228"/>
        <v>0</v>
      </c>
      <c r="AI3710">
        <f t="shared" si="229"/>
        <v>1</v>
      </c>
      <c r="AJ3710">
        <f t="shared" si="230"/>
        <v>0</v>
      </c>
      <c r="AK3710" s="15">
        <f>1</f>
        <v>1</v>
      </c>
    </row>
    <row r="3711" spans="1:37" x14ac:dyDescent="0.3">
      <c r="A3711" t="s">
        <v>8007</v>
      </c>
      <c r="B3711" s="1">
        <v>44047</v>
      </c>
      <c r="C3711" s="1">
        <v>44047</v>
      </c>
      <c r="D3711" t="s">
        <v>8008</v>
      </c>
      <c r="E3711" t="s">
        <v>769</v>
      </c>
      <c r="F3711">
        <v>52</v>
      </c>
      <c r="G3711">
        <v>52</v>
      </c>
      <c r="H3711" t="s">
        <v>47</v>
      </c>
      <c r="I3711" t="s">
        <v>47</v>
      </c>
      <c r="J3711" t="s">
        <v>82</v>
      </c>
      <c r="K3711" t="s">
        <v>83</v>
      </c>
      <c r="L3711" t="s">
        <v>50</v>
      </c>
      <c r="M3711" t="s">
        <v>325</v>
      </c>
      <c r="N3711">
        <v>3</v>
      </c>
      <c r="O3711">
        <v>3</v>
      </c>
      <c r="P3711">
        <v>14320.7</v>
      </c>
      <c r="Q3711" s="2">
        <v>0.28000000000000003</v>
      </c>
      <c r="R3711">
        <v>33717.699999999997</v>
      </c>
      <c r="S3711">
        <v>8980.94</v>
      </c>
      <c r="T3711" s="3">
        <v>0.26600000000000001</v>
      </c>
      <c r="U3711">
        <v>51.39</v>
      </c>
      <c r="V3711" t="s">
        <v>132</v>
      </c>
      <c r="W3711">
        <v>1</v>
      </c>
      <c r="X3711" t="b">
        <v>0</v>
      </c>
      <c r="Y3711" t="s">
        <v>382</v>
      </c>
      <c r="Z3711" t="s">
        <v>60</v>
      </c>
      <c r="AA3711">
        <v>3</v>
      </c>
      <c r="AB3711">
        <v>3</v>
      </c>
      <c r="AC3711">
        <v>2020</v>
      </c>
      <c r="AD3711" s="1">
        <v>44044</v>
      </c>
      <c r="AE3711" t="s">
        <v>101</v>
      </c>
      <c r="AF3711" t="s">
        <v>43</v>
      </c>
      <c r="AG3711" t="str">
        <f t="shared" si="231"/>
        <v>Include</v>
      </c>
      <c r="AH3711">
        <f t="shared" si="228"/>
        <v>0</v>
      </c>
      <c r="AI3711">
        <f t="shared" si="229"/>
        <v>1</v>
      </c>
      <c r="AJ3711">
        <f t="shared" si="230"/>
        <v>0</v>
      </c>
      <c r="AK3711" s="15">
        <f>1</f>
        <v>1</v>
      </c>
    </row>
    <row r="3712" spans="1:37" x14ac:dyDescent="0.3">
      <c r="A3712" t="s">
        <v>8009</v>
      </c>
      <c r="B3712" s="1">
        <v>44047</v>
      </c>
      <c r="C3712" s="1">
        <v>44047</v>
      </c>
      <c r="D3712" t="s">
        <v>8010</v>
      </c>
      <c r="E3712" t="s">
        <v>993</v>
      </c>
      <c r="F3712">
        <v>28</v>
      </c>
      <c r="G3712">
        <v>28</v>
      </c>
      <c r="H3712" t="s">
        <v>340</v>
      </c>
      <c r="I3712" t="s">
        <v>35</v>
      </c>
      <c r="J3712" t="s">
        <v>57</v>
      </c>
      <c r="K3712" t="s">
        <v>58</v>
      </c>
      <c r="L3712" t="s">
        <v>111</v>
      </c>
      <c r="M3712" t="s">
        <v>174</v>
      </c>
      <c r="N3712">
        <v>10</v>
      </c>
      <c r="O3712">
        <v>10</v>
      </c>
      <c r="P3712">
        <v>9368.59</v>
      </c>
      <c r="Q3712" s="2">
        <v>0.14000000000000001</v>
      </c>
      <c r="R3712">
        <v>92987.57</v>
      </c>
      <c r="S3712">
        <v>23130.27</v>
      </c>
      <c r="T3712" s="3">
        <v>0.249</v>
      </c>
      <c r="U3712">
        <v>86.8</v>
      </c>
      <c r="V3712" t="s">
        <v>99</v>
      </c>
      <c r="W3712">
        <v>3</v>
      </c>
      <c r="X3712" t="b">
        <v>0</v>
      </c>
      <c r="Y3712" t="s">
        <v>60</v>
      </c>
      <c r="Z3712" t="s">
        <v>60</v>
      </c>
      <c r="AA3712">
        <v>2</v>
      </c>
      <c r="AB3712">
        <v>2</v>
      </c>
      <c r="AC3712">
        <v>2020</v>
      </c>
      <c r="AD3712" s="1">
        <v>44044</v>
      </c>
      <c r="AE3712" t="s">
        <v>87</v>
      </c>
      <c r="AF3712" t="s">
        <v>88</v>
      </c>
      <c r="AG3712" t="str">
        <f t="shared" si="231"/>
        <v>Include</v>
      </c>
      <c r="AH3712">
        <f t="shared" si="228"/>
        <v>0</v>
      </c>
      <c r="AI3712">
        <f t="shared" si="229"/>
        <v>1</v>
      </c>
      <c r="AJ3712">
        <f t="shared" si="230"/>
        <v>0</v>
      </c>
      <c r="AK3712" s="15">
        <f>1</f>
        <v>1</v>
      </c>
    </row>
    <row r="3713" spans="1:37" x14ac:dyDescent="0.3">
      <c r="A3713" t="s">
        <v>8011</v>
      </c>
      <c r="B3713" s="1">
        <v>44046</v>
      </c>
      <c r="C3713" s="1">
        <v>44046</v>
      </c>
      <c r="D3713" t="s">
        <v>8012</v>
      </c>
      <c r="E3713" t="s">
        <v>1407</v>
      </c>
      <c r="F3713">
        <v>34</v>
      </c>
      <c r="G3713">
        <v>34</v>
      </c>
      <c r="H3713" t="s">
        <v>35</v>
      </c>
      <c r="I3713" t="s">
        <v>35</v>
      </c>
      <c r="J3713" t="s">
        <v>116</v>
      </c>
      <c r="K3713" t="s">
        <v>260</v>
      </c>
      <c r="L3713" t="s">
        <v>74</v>
      </c>
      <c r="M3713" t="s">
        <v>261</v>
      </c>
      <c r="N3713">
        <v>2</v>
      </c>
      <c r="O3713">
        <v>2</v>
      </c>
      <c r="P3713">
        <v>52363.15</v>
      </c>
      <c r="Q3713" s="2">
        <v>0.25</v>
      </c>
      <c r="R3713">
        <v>89225.91</v>
      </c>
      <c r="S3713">
        <v>14474.33</v>
      </c>
      <c r="T3713" s="3">
        <v>0.16200000000000001</v>
      </c>
      <c r="U3713">
        <v>45.26</v>
      </c>
      <c r="V3713" t="s">
        <v>99</v>
      </c>
      <c r="W3713">
        <v>2</v>
      </c>
      <c r="X3713" t="b">
        <v>0</v>
      </c>
      <c r="Y3713" t="s">
        <v>86</v>
      </c>
      <c r="Z3713" t="s">
        <v>86</v>
      </c>
      <c r="AA3713">
        <v>9</v>
      </c>
      <c r="AB3713">
        <v>9</v>
      </c>
      <c r="AC3713">
        <v>2020</v>
      </c>
      <c r="AD3713" s="1">
        <v>44044</v>
      </c>
      <c r="AE3713" t="s">
        <v>87</v>
      </c>
      <c r="AF3713" t="s">
        <v>43</v>
      </c>
      <c r="AG3713" t="str">
        <f t="shared" si="231"/>
        <v>Include</v>
      </c>
      <c r="AH3713">
        <f t="shared" si="228"/>
        <v>0</v>
      </c>
      <c r="AI3713">
        <f t="shared" si="229"/>
        <v>0</v>
      </c>
      <c r="AJ3713">
        <f t="shared" si="230"/>
        <v>0</v>
      </c>
      <c r="AK3713" s="15">
        <f>1</f>
        <v>1</v>
      </c>
    </row>
    <row r="3714" spans="1:37" x14ac:dyDescent="0.3">
      <c r="A3714" t="s">
        <v>8013</v>
      </c>
      <c r="B3714" s="1">
        <v>44046</v>
      </c>
      <c r="C3714" s="1">
        <v>44046</v>
      </c>
      <c r="D3714" t="s">
        <v>8014</v>
      </c>
      <c r="E3714" t="s">
        <v>1399</v>
      </c>
      <c r="F3714">
        <v>42</v>
      </c>
      <c r="G3714">
        <v>42</v>
      </c>
      <c r="H3714" t="s">
        <v>47</v>
      </c>
      <c r="I3714" t="s">
        <v>47</v>
      </c>
      <c r="J3714" t="s">
        <v>48</v>
      </c>
      <c r="K3714" t="s">
        <v>226</v>
      </c>
      <c r="L3714" t="s">
        <v>97</v>
      </c>
      <c r="M3714" t="s">
        <v>361</v>
      </c>
      <c r="N3714">
        <v>8</v>
      </c>
      <c r="O3714">
        <v>8</v>
      </c>
      <c r="P3714">
        <v>989.77</v>
      </c>
      <c r="Q3714" s="2">
        <v>0.36</v>
      </c>
      <c r="R3714">
        <v>5866.43</v>
      </c>
      <c r="S3714">
        <v>2254.31</v>
      </c>
      <c r="T3714" s="3">
        <v>0.38400000000000001</v>
      </c>
      <c r="U3714">
        <v>76.760000000000005</v>
      </c>
      <c r="V3714" t="s">
        <v>52</v>
      </c>
      <c r="W3714">
        <v>5</v>
      </c>
      <c r="X3714" t="b">
        <v>0</v>
      </c>
      <c r="Y3714" t="s">
        <v>86</v>
      </c>
      <c r="Z3714" t="s">
        <v>86</v>
      </c>
      <c r="AA3714">
        <v>1</v>
      </c>
      <c r="AB3714">
        <v>1</v>
      </c>
      <c r="AC3714">
        <v>2020</v>
      </c>
      <c r="AD3714" s="1">
        <v>44044</v>
      </c>
      <c r="AE3714" t="s">
        <v>61</v>
      </c>
      <c r="AF3714" t="s">
        <v>62</v>
      </c>
      <c r="AG3714" t="str">
        <f t="shared" si="231"/>
        <v>Include</v>
      </c>
      <c r="AH3714">
        <f t="shared" ref="AH3714:AH3777" si="232">IF(Z3714="Returned",1,0)</f>
        <v>0</v>
      </c>
      <c r="AI3714">
        <f t="shared" ref="AI3714:AI3777" si="233">IF(OR(Z3714="Delivered",Z3714="Returned"),1,0)</f>
        <v>0</v>
      </c>
      <c r="AJ3714">
        <f t="shared" ref="AJ3714:AJ3777" si="234">IF(Z3714="Cancelled",1,0)</f>
        <v>0</v>
      </c>
      <c r="AK3714" s="15">
        <f>1</f>
        <v>1</v>
      </c>
    </row>
    <row r="3715" spans="1:37" x14ac:dyDescent="0.3">
      <c r="A3715" t="s">
        <v>8015</v>
      </c>
      <c r="B3715" s="1">
        <v>44046</v>
      </c>
      <c r="C3715" s="1">
        <v>44046</v>
      </c>
      <c r="D3715" t="s">
        <v>8016</v>
      </c>
      <c r="E3715" t="s">
        <v>828</v>
      </c>
      <c r="F3715">
        <v>6</v>
      </c>
      <c r="G3715">
        <v>6</v>
      </c>
      <c r="H3715" t="s">
        <v>371</v>
      </c>
      <c r="I3715" t="s">
        <v>81</v>
      </c>
      <c r="J3715" t="s">
        <v>82</v>
      </c>
      <c r="K3715" t="s">
        <v>266</v>
      </c>
      <c r="L3715" t="s">
        <v>84</v>
      </c>
      <c r="M3715" t="s">
        <v>267</v>
      </c>
      <c r="N3715">
        <v>5</v>
      </c>
      <c r="O3715">
        <v>5</v>
      </c>
      <c r="P3715">
        <v>237.36</v>
      </c>
      <c r="Q3715" s="2">
        <v>0.18</v>
      </c>
      <c r="R3715">
        <v>1026.71</v>
      </c>
      <c r="S3715">
        <v>69.95</v>
      </c>
      <c r="T3715" s="3">
        <v>6.8000000000000005E-2</v>
      </c>
      <c r="U3715">
        <v>52.18</v>
      </c>
      <c r="V3715" t="s">
        <v>40</v>
      </c>
      <c r="W3715">
        <v>3</v>
      </c>
      <c r="X3715" t="b">
        <v>0</v>
      </c>
      <c r="Y3715" t="s">
        <v>60</v>
      </c>
      <c r="Z3715" t="s">
        <v>60</v>
      </c>
      <c r="AA3715">
        <v>9</v>
      </c>
      <c r="AB3715">
        <v>9</v>
      </c>
      <c r="AC3715">
        <v>2020</v>
      </c>
      <c r="AD3715" s="1">
        <v>44044</v>
      </c>
      <c r="AE3715" t="s">
        <v>42</v>
      </c>
      <c r="AF3715" t="s">
        <v>88</v>
      </c>
      <c r="AG3715" t="str">
        <f t="shared" ref="AG3715:AG3778" si="235">IF(N3715=999,"Exclude","Include")</f>
        <v>Include</v>
      </c>
      <c r="AH3715">
        <f t="shared" si="232"/>
        <v>0</v>
      </c>
      <c r="AI3715">
        <f t="shared" si="233"/>
        <v>1</v>
      </c>
      <c r="AJ3715">
        <f t="shared" si="234"/>
        <v>0</v>
      </c>
      <c r="AK3715" s="15">
        <f>1</f>
        <v>1</v>
      </c>
    </row>
    <row r="3716" spans="1:37" x14ac:dyDescent="0.3">
      <c r="A3716" t="s">
        <v>8017</v>
      </c>
      <c r="B3716" s="1">
        <v>44046</v>
      </c>
      <c r="C3716" s="1">
        <v>44046</v>
      </c>
      <c r="D3716" t="s">
        <v>8018</v>
      </c>
      <c r="E3716" t="s">
        <v>904</v>
      </c>
      <c r="F3716">
        <v>36</v>
      </c>
      <c r="G3716">
        <v>36</v>
      </c>
      <c r="H3716" t="s">
        <v>81</v>
      </c>
      <c r="I3716" t="s">
        <v>81</v>
      </c>
      <c r="J3716" t="s">
        <v>36</v>
      </c>
      <c r="K3716" t="s">
        <v>106</v>
      </c>
      <c r="L3716" t="s">
        <v>140</v>
      </c>
      <c r="M3716" t="s">
        <v>206</v>
      </c>
      <c r="N3716">
        <v>1</v>
      </c>
      <c r="O3716">
        <v>1</v>
      </c>
      <c r="P3716">
        <v>2218.42</v>
      </c>
      <c r="Q3716" s="2">
        <v>0.01</v>
      </c>
      <c r="R3716">
        <v>2825.18</v>
      </c>
      <c r="S3716">
        <v>885.38</v>
      </c>
      <c r="T3716" s="3">
        <v>0.313</v>
      </c>
      <c r="U3716">
        <v>25.22</v>
      </c>
      <c r="V3716" t="s">
        <v>99</v>
      </c>
      <c r="W3716">
        <v>2</v>
      </c>
      <c r="X3716" t="b">
        <v>0</v>
      </c>
      <c r="Y3716" t="s">
        <v>60</v>
      </c>
      <c r="Z3716" t="s">
        <v>60</v>
      </c>
      <c r="AA3716">
        <v>6</v>
      </c>
      <c r="AB3716">
        <v>6</v>
      </c>
      <c r="AC3716">
        <v>2020</v>
      </c>
      <c r="AD3716" s="1">
        <v>44044</v>
      </c>
      <c r="AE3716" t="s">
        <v>61</v>
      </c>
      <c r="AF3716" t="s">
        <v>69</v>
      </c>
      <c r="AG3716" t="str">
        <f t="shared" si="235"/>
        <v>Include</v>
      </c>
      <c r="AH3716">
        <f t="shared" si="232"/>
        <v>0</v>
      </c>
      <c r="AI3716">
        <f t="shared" si="233"/>
        <v>1</v>
      </c>
      <c r="AJ3716">
        <f t="shared" si="234"/>
        <v>0</v>
      </c>
      <c r="AK3716" s="15">
        <f>1</f>
        <v>1</v>
      </c>
    </row>
    <row r="3717" spans="1:37" x14ac:dyDescent="0.3">
      <c r="A3717" t="s">
        <v>8019</v>
      </c>
      <c r="B3717" s="1">
        <v>44045</v>
      </c>
      <c r="C3717" s="1">
        <v>44045</v>
      </c>
      <c r="D3717" t="s">
        <v>8020</v>
      </c>
      <c r="E3717" t="s">
        <v>2762</v>
      </c>
      <c r="F3717">
        <v>46</v>
      </c>
      <c r="G3717">
        <v>46</v>
      </c>
      <c r="H3717" t="s">
        <v>47</v>
      </c>
      <c r="I3717" t="s">
        <v>47</v>
      </c>
      <c r="J3717" t="s">
        <v>57</v>
      </c>
      <c r="K3717" t="s">
        <v>205</v>
      </c>
      <c r="L3717" t="s">
        <v>74</v>
      </c>
      <c r="M3717" t="s">
        <v>170</v>
      </c>
      <c r="N3717">
        <v>6</v>
      </c>
      <c r="O3717">
        <v>6</v>
      </c>
      <c r="P3717">
        <v>76471.27</v>
      </c>
      <c r="R3717">
        <v>542833.31999999995</v>
      </c>
      <c r="S3717">
        <v>79755.17</v>
      </c>
      <c r="T3717" s="3">
        <v>0.14699999999999999</v>
      </c>
      <c r="U3717">
        <v>71.89</v>
      </c>
      <c r="V3717" t="s">
        <v>52</v>
      </c>
      <c r="W3717">
        <v>5</v>
      </c>
      <c r="X3717" t="b">
        <v>0</v>
      </c>
      <c r="Y3717" t="s">
        <v>60</v>
      </c>
      <c r="Z3717" t="s">
        <v>60</v>
      </c>
      <c r="AA3717">
        <v>5</v>
      </c>
      <c r="AB3717">
        <v>5</v>
      </c>
      <c r="AC3717">
        <v>2020</v>
      </c>
      <c r="AD3717" s="1">
        <v>44044</v>
      </c>
      <c r="AE3717" t="s">
        <v>101</v>
      </c>
      <c r="AF3717" t="s">
        <v>201</v>
      </c>
      <c r="AG3717" t="str">
        <f t="shared" si="235"/>
        <v>Include</v>
      </c>
      <c r="AH3717">
        <f t="shared" si="232"/>
        <v>0</v>
      </c>
      <c r="AI3717">
        <f t="shared" si="233"/>
        <v>1</v>
      </c>
      <c r="AJ3717">
        <f t="shared" si="234"/>
        <v>0</v>
      </c>
      <c r="AK3717" s="15">
        <f>1</f>
        <v>1</v>
      </c>
    </row>
    <row r="3718" spans="1:37" x14ac:dyDescent="0.3">
      <c r="A3718" t="s">
        <v>8021</v>
      </c>
      <c r="B3718" s="1">
        <v>44044</v>
      </c>
      <c r="C3718" s="1">
        <v>44044</v>
      </c>
      <c r="D3718" t="s">
        <v>8022</v>
      </c>
      <c r="E3718" t="s">
        <v>375</v>
      </c>
      <c r="H3718" t="s">
        <v>35</v>
      </c>
      <c r="I3718" t="s">
        <v>35</v>
      </c>
      <c r="J3718" t="s">
        <v>116</v>
      </c>
      <c r="K3718" t="s">
        <v>150</v>
      </c>
      <c r="L3718" t="s">
        <v>84</v>
      </c>
      <c r="M3718" t="s">
        <v>85</v>
      </c>
      <c r="N3718">
        <v>2</v>
      </c>
      <c r="O3718">
        <v>2</v>
      </c>
      <c r="P3718">
        <v>245.8</v>
      </c>
      <c r="Q3718" s="2">
        <v>0.2</v>
      </c>
      <c r="R3718">
        <v>485.67</v>
      </c>
      <c r="S3718">
        <v>40.76</v>
      </c>
      <c r="T3718" s="3">
        <v>8.4000000000000005E-2</v>
      </c>
      <c r="U3718">
        <v>55.25</v>
      </c>
      <c r="V3718" t="s">
        <v>76</v>
      </c>
      <c r="W3718">
        <v>4</v>
      </c>
      <c r="X3718" t="b">
        <v>0</v>
      </c>
      <c r="Y3718" t="s">
        <v>60</v>
      </c>
      <c r="Z3718" t="s">
        <v>60</v>
      </c>
      <c r="AA3718">
        <v>1</v>
      </c>
      <c r="AB3718">
        <v>1</v>
      </c>
      <c r="AC3718">
        <v>2020</v>
      </c>
      <c r="AD3718" s="1">
        <v>44044</v>
      </c>
      <c r="AE3718" t="s">
        <v>118</v>
      </c>
      <c r="AF3718" t="s">
        <v>88</v>
      </c>
      <c r="AG3718" t="str">
        <f t="shared" si="235"/>
        <v>Include</v>
      </c>
      <c r="AH3718">
        <f t="shared" si="232"/>
        <v>0</v>
      </c>
      <c r="AI3718">
        <f t="shared" si="233"/>
        <v>1</v>
      </c>
      <c r="AJ3718">
        <f t="shared" si="234"/>
        <v>0</v>
      </c>
      <c r="AK3718" s="15">
        <f>1</f>
        <v>1</v>
      </c>
    </row>
    <row r="3719" spans="1:37" x14ac:dyDescent="0.3">
      <c r="A3719" t="s">
        <v>8023</v>
      </c>
      <c r="B3719" s="1">
        <v>44044</v>
      </c>
      <c r="C3719" s="1">
        <v>44044</v>
      </c>
      <c r="D3719" t="s">
        <v>8024</v>
      </c>
      <c r="E3719" t="s">
        <v>1362</v>
      </c>
      <c r="F3719">
        <v>20</v>
      </c>
      <c r="G3719">
        <v>20</v>
      </c>
      <c r="H3719" t="s">
        <v>81</v>
      </c>
      <c r="I3719" t="s">
        <v>81</v>
      </c>
      <c r="J3719" t="s">
        <v>116</v>
      </c>
      <c r="K3719" t="s">
        <v>117</v>
      </c>
      <c r="L3719" t="s">
        <v>38</v>
      </c>
      <c r="M3719" t="s">
        <v>163</v>
      </c>
      <c r="N3719">
        <v>7</v>
      </c>
      <c r="O3719">
        <v>7</v>
      </c>
      <c r="P3719">
        <v>1269.1099999999999</v>
      </c>
      <c r="Q3719" s="2">
        <v>0.2</v>
      </c>
      <c r="R3719">
        <v>8655.36</v>
      </c>
      <c r="S3719">
        <v>3040.64</v>
      </c>
      <c r="T3719" s="3">
        <v>0.35099999999999998</v>
      </c>
      <c r="U3719">
        <v>22.45</v>
      </c>
      <c r="V3719" t="s">
        <v>99</v>
      </c>
      <c r="W3719">
        <v>3</v>
      </c>
      <c r="X3719" t="b">
        <v>0</v>
      </c>
      <c r="Y3719" t="s">
        <v>60</v>
      </c>
      <c r="Z3719" t="s">
        <v>60</v>
      </c>
      <c r="AA3719">
        <v>5</v>
      </c>
      <c r="AB3719">
        <v>5</v>
      </c>
      <c r="AC3719">
        <v>2020</v>
      </c>
      <c r="AD3719" s="1">
        <v>44044</v>
      </c>
      <c r="AE3719" t="s">
        <v>53</v>
      </c>
      <c r="AF3719" t="s">
        <v>88</v>
      </c>
      <c r="AG3719" t="str">
        <f t="shared" si="235"/>
        <v>Include</v>
      </c>
      <c r="AH3719">
        <f t="shared" si="232"/>
        <v>0</v>
      </c>
      <c r="AI3719">
        <f t="shared" si="233"/>
        <v>1</v>
      </c>
      <c r="AJ3719">
        <f t="shared" si="234"/>
        <v>0</v>
      </c>
      <c r="AK3719" s="15">
        <f>1</f>
        <v>1</v>
      </c>
    </row>
    <row r="3720" spans="1:37" x14ac:dyDescent="0.3">
      <c r="A3720" t="s">
        <v>8025</v>
      </c>
      <c r="B3720" s="1">
        <v>44044</v>
      </c>
      <c r="C3720" s="1">
        <v>44044</v>
      </c>
      <c r="D3720" t="s">
        <v>8026</v>
      </c>
      <c r="E3720" t="s">
        <v>885</v>
      </c>
      <c r="F3720">
        <v>19</v>
      </c>
      <c r="G3720">
        <v>19</v>
      </c>
      <c r="H3720" t="s">
        <v>35</v>
      </c>
      <c r="I3720" t="s">
        <v>35</v>
      </c>
      <c r="J3720" t="s">
        <v>36</v>
      </c>
      <c r="K3720" t="s">
        <v>106</v>
      </c>
      <c r="L3720" t="s">
        <v>140</v>
      </c>
      <c r="M3720" t="s">
        <v>372</v>
      </c>
      <c r="N3720">
        <v>9</v>
      </c>
      <c r="O3720">
        <v>9</v>
      </c>
      <c r="P3720">
        <v>2544.25</v>
      </c>
      <c r="Q3720" s="2">
        <v>0.11</v>
      </c>
      <c r="R3720">
        <v>21015.96</v>
      </c>
      <c r="S3720">
        <v>7378.5</v>
      </c>
      <c r="T3720" s="3">
        <v>0.35099999999999998</v>
      </c>
      <c r="U3720">
        <v>50.92</v>
      </c>
      <c r="V3720" t="s">
        <v>99</v>
      </c>
      <c r="W3720">
        <v>2</v>
      </c>
      <c r="X3720" t="b">
        <v>1</v>
      </c>
      <c r="Y3720" t="s">
        <v>41</v>
      </c>
      <c r="Z3720" t="s">
        <v>41</v>
      </c>
      <c r="AA3720">
        <v>2</v>
      </c>
      <c r="AB3720">
        <v>2</v>
      </c>
      <c r="AC3720">
        <v>2020</v>
      </c>
      <c r="AD3720" s="1">
        <v>44044</v>
      </c>
      <c r="AE3720" t="s">
        <v>53</v>
      </c>
      <c r="AF3720" t="s">
        <v>88</v>
      </c>
      <c r="AG3720" t="str">
        <f t="shared" si="235"/>
        <v>Include</v>
      </c>
      <c r="AH3720">
        <f t="shared" si="232"/>
        <v>1</v>
      </c>
      <c r="AI3720">
        <f t="shared" si="233"/>
        <v>1</v>
      </c>
      <c r="AJ3720">
        <f t="shared" si="234"/>
        <v>0</v>
      </c>
      <c r="AK3720" s="15">
        <f>1</f>
        <v>1</v>
      </c>
    </row>
    <row r="3721" spans="1:37" x14ac:dyDescent="0.3">
      <c r="A3721" t="s">
        <v>8027</v>
      </c>
      <c r="B3721" s="1">
        <v>44044</v>
      </c>
      <c r="C3721" s="1">
        <v>44044</v>
      </c>
      <c r="D3721" t="s">
        <v>8028</v>
      </c>
      <c r="E3721" t="s">
        <v>707</v>
      </c>
      <c r="F3721">
        <v>47</v>
      </c>
      <c r="G3721">
        <v>47</v>
      </c>
      <c r="H3721" t="s">
        <v>81</v>
      </c>
      <c r="I3721" t="s">
        <v>81</v>
      </c>
      <c r="J3721" t="s">
        <v>48</v>
      </c>
      <c r="K3721" t="s">
        <v>226</v>
      </c>
      <c r="L3721" t="s">
        <v>97</v>
      </c>
      <c r="M3721" t="s">
        <v>107</v>
      </c>
      <c r="N3721">
        <v>1</v>
      </c>
      <c r="O3721">
        <v>1</v>
      </c>
      <c r="P3721">
        <v>658.73</v>
      </c>
      <c r="Q3721" s="2">
        <v>0.32</v>
      </c>
      <c r="R3721">
        <v>486.04</v>
      </c>
      <c r="S3721">
        <v>224.09</v>
      </c>
      <c r="T3721" s="3">
        <v>0.46100000000000002</v>
      </c>
      <c r="U3721">
        <v>56.27</v>
      </c>
      <c r="V3721" t="s">
        <v>99</v>
      </c>
      <c r="W3721">
        <v>1</v>
      </c>
      <c r="X3721" t="b">
        <v>0</v>
      </c>
      <c r="Y3721" t="s">
        <v>100</v>
      </c>
      <c r="Z3721" t="s">
        <v>100</v>
      </c>
      <c r="AA3721">
        <v>10</v>
      </c>
      <c r="AB3721">
        <v>10</v>
      </c>
      <c r="AC3721">
        <v>2020</v>
      </c>
      <c r="AD3721" s="1">
        <v>44044</v>
      </c>
      <c r="AE3721" t="s">
        <v>101</v>
      </c>
      <c r="AF3721" t="s">
        <v>62</v>
      </c>
      <c r="AG3721" t="str">
        <f t="shared" si="235"/>
        <v>Include</v>
      </c>
      <c r="AH3721">
        <f t="shared" si="232"/>
        <v>0</v>
      </c>
      <c r="AI3721">
        <f t="shared" si="233"/>
        <v>0</v>
      </c>
      <c r="AJ3721">
        <f t="shared" si="234"/>
        <v>1</v>
      </c>
      <c r="AK3721" s="15">
        <f>1</f>
        <v>1</v>
      </c>
    </row>
    <row r="3722" spans="1:37" x14ac:dyDescent="0.3">
      <c r="A3722" t="s">
        <v>8029</v>
      </c>
      <c r="B3722" s="1">
        <v>44043</v>
      </c>
      <c r="C3722" s="1">
        <v>44043</v>
      </c>
      <c r="D3722" t="s">
        <v>8030</v>
      </c>
      <c r="E3722" t="s">
        <v>352</v>
      </c>
      <c r="F3722">
        <v>28</v>
      </c>
      <c r="G3722">
        <v>28</v>
      </c>
      <c r="H3722" t="s">
        <v>81</v>
      </c>
      <c r="I3722" t="s">
        <v>81</v>
      </c>
      <c r="J3722" t="s">
        <v>82</v>
      </c>
      <c r="K3722" t="s">
        <v>131</v>
      </c>
      <c r="L3722" t="s">
        <v>140</v>
      </c>
      <c r="M3722" t="s">
        <v>190</v>
      </c>
      <c r="N3722">
        <v>8</v>
      </c>
      <c r="O3722">
        <v>8</v>
      </c>
      <c r="P3722">
        <v>3369.18</v>
      </c>
      <c r="Q3722" s="2">
        <v>0.05</v>
      </c>
      <c r="R3722">
        <v>29990.07</v>
      </c>
      <c r="S3722">
        <v>10760.08</v>
      </c>
      <c r="T3722" s="3">
        <v>0.35899999999999999</v>
      </c>
      <c r="U3722">
        <v>65.099999999999994</v>
      </c>
      <c r="V3722" t="s">
        <v>76</v>
      </c>
      <c r="W3722">
        <v>3</v>
      </c>
      <c r="X3722" t="b">
        <v>0</v>
      </c>
      <c r="Y3722" t="s">
        <v>382</v>
      </c>
      <c r="Z3722" t="s">
        <v>60</v>
      </c>
      <c r="AA3722">
        <v>10</v>
      </c>
      <c r="AB3722">
        <v>10</v>
      </c>
      <c r="AC3722">
        <v>2020</v>
      </c>
      <c r="AD3722" s="1">
        <v>44013</v>
      </c>
      <c r="AE3722" t="s">
        <v>87</v>
      </c>
      <c r="AF3722" t="s">
        <v>69</v>
      </c>
      <c r="AG3722" t="str">
        <f t="shared" si="235"/>
        <v>Include</v>
      </c>
      <c r="AH3722">
        <f t="shared" si="232"/>
        <v>0</v>
      </c>
      <c r="AI3722">
        <f t="shared" si="233"/>
        <v>1</v>
      </c>
      <c r="AJ3722">
        <f t="shared" si="234"/>
        <v>0</v>
      </c>
      <c r="AK3722" s="15">
        <f>1</f>
        <v>1</v>
      </c>
    </row>
    <row r="3723" spans="1:37" x14ac:dyDescent="0.3">
      <c r="A3723" t="s">
        <v>8031</v>
      </c>
      <c r="B3723" s="1">
        <v>44043</v>
      </c>
      <c r="C3723" s="1">
        <v>44043</v>
      </c>
      <c r="D3723" t="s">
        <v>8032</v>
      </c>
      <c r="E3723" t="s">
        <v>439</v>
      </c>
      <c r="F3723">
        <v>41</v>
      </c>
      <c r="G3723">
        <v>41</v>
      </c>
      <c r="H3723" t="s">
        <v>81</v>
      </c>
      <c r="I3723" t="s">
        <v>81</v>
      </c>
      <c r="J3723" t="s">
        <v>82</v>
      </c>
      <c r="K3723" t="s">
        <v>122</v>
      </c>
      <c r="L3723" t="s">
        <v>38</v>
      </c>
      <c r="M3723" t="s">
        <v>159</v>
      </c>
      <c r="N3723">
        <v>1</v>
      </c>
      <c r="O3723">
        <v>1</v>
      </c>
      <c r="P3723">
        <v>765.68</v>
      </c>
      <c r="Q3723" s="2">
        <v>0.21</v>
      </c>
      <c r="R3723">
        <v>780.12</v>
      </c>
      <c r="S3723">
        <v>338.31</v>
      </c>
      <c r="T3723" s="3">
        <v>0.434</v>
      </c>
      <c r="U3723">
        <v>66.83</v>
      </c>
      <c r="V3723" t="s">
        <v>52</v>
      </c>
      <c r="W3723">
        <v>4</v>
      </c>
      <c r="X3723" t="b">
        <v>0</v>
      </c>
      <c r="Y3723" t="s">
        <v>60</v>
      </c>
      <c r="Z3723" t="s">
        <v>60</v>
      </c>
      <c r="AA3723">
        <v>1</v>
      </c>
      <c r="AB3723">
        <v>1</v>
      </c>
      <c r="AC3723">
        <v>2020</v>
      </c>
      <c r="AD3723" s="1">
        <v>44013</v>
      </c>
      <c r="AE3723" t="s">
        <v>61</v>
      </c>
      <c r="AF3723" t="s">
        <v>43</v>
      </c>
      <c r="AG3723" t="str">
        <f t="shared" si="235"/>
        <v>Include</v>
      </c>
      <c r="AH3723">
        <f t="shared" si="232"/>
        <v>0</v>
      </c>
      <c r="AI3723">
        <f t="shared" si="233"/>
        <v>1</v>
      </c>
      <c r="AJ3723">
        <f t="shared" si="234"/>
        <v>0</v>
      </c>
      <c r="AK3723" s="15">
        <f>1</f>
        <v>1</v>
      </c>
    </row>
    <row r="3724" spans="1:37" x14ac:dyDescent="0.3">
      <c r="A3724" t="s">
        <v>8033</v>
      </c>
      <c r="B3724" s="1">
        <v>44043</v>
      </c>
      <c r="C3724" s="1">
        <v>44043</v>
      </c>
      <c r="D3724" t="s">
        <v>8034</v>
      </c>
      <c r="E3724" t="s">
        <v>1444</v>
      </c>
      <c r="F3724">
        <v>43</v>
      </c>
      <c r="G3724">
        <v>43</v>
      </c>
      <c r="H3724" t="s">
        <v>47</v>
      </c>
      <c r="I3724" t="s">
        <v>47</v>
      </c>
      <c r="J3724" t="s">
        <v>82</v>
      </c>
      <c r="K3724" t="s">
        <v>266</v>
      </c>
      <c r="L3724" t="s">
        <v>140</v>
      </c>
      <c r="M3724" t="s">
        <v>219</v>
      </c>
      <c r="N3724">
        <v>10</v>
      </c>
      <c r="O3724">
        <v>10</v>
      </c>
      <c r="P3724">
        <v>2139.09</v>
      </c>
      <c r="Q3724" s="2">
        <v>0.23</v>
      </c>
      <c r="R3724">
        <v>21182.67</v>
      </c>
      <c r="S3724">
        <v>8554.34</v>
      </c>
      <c r="T3724" s="3">
        <v>0.40400000000000003</v>
      </c>
      <c r="U3724">
        <v>72.73</v>
      </c>
      <c r="V3724" t="s">
        <v>52</v>
      </c>
      <c r="W3724">
        <v>2</v>
      </c>
      <c r="X3724" t="b">
        <v>0</v>
      </c>
      <c r="Y3724" t="s">
        <v>60</v>
      </c>
      <c r="Z3724" t="s">
        <v>60</v>
      </c>
      <c r="AA3724">
        <v>8</v>
      </c>
      <c r="AB3724">
        <v>8</v>
      </c>
      <c r="AC3724">
        <v>2020</v>
      </c>
      <c r="AD3724" s="1">
        <v>44013</v>
      </c>
      <c r="AE3724" t="s">
        <v>61</v>
      </c>
      <c r="AF3724" t="s">
        <v>43</v>
      </c>
      <c r="AG3724" t="str">
        <f t="shared" si="235"/>
        <v>Include</v>
      </c>
      <c r="AH3724">
        <f t="shared" si="232"/>
        <v>0</v>
      </c>
      <c r="AI3724">
        <f t="shared" si="233"/>
        <v>1</v>
      </c>
      <c r="AJ3724">
        <f t="shared" si="234"/>
        <v>0</v>
      </c>
      <c r="AK3724" s="15">
        <f>1</f>
        <v>1</v>
      </c>
    </row>
    <row r="3725" spans="1:37" x14ac:dyDescent="0.3">
      <c r="A3725" t="s">
        <v>8035</v>
      </c>
      <c r="B3725" s="1">
        <v>44041</v>
      </c>
      <c r="C3725" s="1">
        <v>44041</v>
      </c>
      <c r="D3725" t="s">
        <v>8036</v>
      </c>
      <c r="E3725" t="s">
        <v>1914</v>
      </c>
      <c r="F3725">
        <v>29</v>
      </c>
      <c r="G3725">
        <v>29</v>
      </c>
      <c r="H3725" t="s">
        <v>81</v>
      </c>
      <c r="I3725" t="s">
        <v>81</v>
      </c>
      <c r="J3725" t="s">
        <v>36</v>
      </c>
      <c r="K3725" t="s">
        <v>37</v>
      </c>
      <c r="L3725" t="s">
        <v>84</v>
      </c>
      <c r="M3725" t="s">
        <v>267</v>
      </c>
      <c r="N3725">
        <v>9</v>
      </c>
      <c r="O3725">
        <v>9</v>
      </c>
      <c r="P3725">
        <v>171.9</v>
      </c>
      <c r="Q3725" s="2">
        <v>0.03</v>
      </c>
      <c r="R3725">
        <v>1613.26</v>
      </c>
      <c r="S3725">
        <v>139.65</v>
      </c>
      <c r="T3725" s="3">
        <v>8.6999999999999994E-2</v>
      </c>
      <c r="U3725">
        <v>79.37</v>
      </c>
      <c r="V3725" t="s">
        <v>132</v>
      </c>
      <c r="X3725" t="b">
        <v>0</v>
      </c>
      <c r="Y3725" t="s">
        <v>60</v>
      </c>
      <c r="Z3725" t="s">
        <v>60</v>
      </c>
      <c r="AA3725">
        <v>9</v>
      </c>
      <c r="AB3725">
        <v>9</v>
      </c>
      <c r="AC3725">
        <v>2020</v>
      </c>
      <c r="AD3725" s="1">
        <v>44013</v>
      </c>
      <c r="AE3725" t="s">
        <v>87</v>
      </c>
      <c r="AF3725" t="s">
        <v>69</v>
      </c>
      <c r="AG3725" t="str">
        <f t="shared" si="235"/>
        <v>Include</v>
      </c>
      <c r="AH3725">
        <f t="shared" si="232"/>
        <v>0</v>
      </c>
      <c r="AI3725">
        <f t="shared" si="233"/>
        <v>1</v>
      </c>
      <c r="AJ3725">
        <f t="shared" si="234"/>
        <v>0</v>
      </c>
      <c r="AK3725" s="15">
        <f>1</f>
        <v>1</v>
      </c>
    </row>
    <row r="3726" spans="1:37" x14ac:dyDescent="0.3">
      <c r="A3726" t="s">
        <v>8037</v>
      </c>
      <c r="B3726" s="1">
        <v>44041</v>
      </c>
      <c r="C3726" s="1">
        <v>44041</v>
      </c>
      <c r="D3726" t="s">
        <v>8038</v>
      </c>
      <c r="E3726" t="s">
        <v>545</v>
      </c>
      <c r="F3726">
        <v>46</v>
      </c>
      <c r="G3726">
        <v>46</v>
      </c>
      <c r="H3726" t="s">
        <v>81</v>
      </c>
      <c r="I3726" t="s">
        <v>81</v>
      </c>
      <c r="J3726" t="s">
        <v>82</v>
      </c>
      <c r="K3726" t="s">
        <v>122</v>
      </c>
      <c r="L3726" t="s">
        <v>140</v>
      </c>
      <c r="M3726" t="s">
        <v>219</v>
      </c>
      <c r="N3726">
        <v>7</v>
      </c>
      <c r="O3726">
        <v>7</v>
      </c>
      <c r="P3726">
        <v>359.64</v>
      </c>
      <c r="Q3726" s="2">
        <v>0.12</v>
      </c>
      <c r="R3726">
        <v>2673.78</v>
      </c>
      <c r="S3726">
        <v>1271.43</v>
      </c>
      <c r="T3726" s="3">
        <v>0.47599999999999998</v>
      </c>
      <c r="U3726">
        <v>58.05</v>
      </c>
      <c r="V3726" t="s">
        <v>132</v>
      </c>
      <c r="W3726">
        <v>3</v>
      </c>
      <c r="X3726" t="b">
        <v>0</v>
      </c>
      <c r="Y3726" t="s">
        <v>60</v>
      </c>
      <c r="Z3726" t="s">
        <v>60</v>
      </c>
      <c r="AA3726">
        <v>3</v>
      </c>
      <c r="AB3726">
        <v>3</v>
      </c>
      <c r="AC3726">
        <v>2020</v>
      </c>
      <c r="AD3726" s="1">
        <v>44013</v>
      </c>
      <c r="AE3726" t="s">
        <v>101</v>
      </c>
      <c r="AF3726" t="s">
        <v>88</v>
      </c>
      <c r="AG3726" t="str">
        <f t="shared" si="235"/>
        <v>Include</v>
      </c>
      <c r="AH3726">
        <f t="shared" si="232"/>
        <v>0</v>
      </c>
      <c r="AI3726">
        <f t="shared" si="233"/>
        <v>1</v>
      </c>
      <c r="AJ3726">
        <f t="shared" si="234"/>
        <v>0</v>
      </c>
      <c r="AK3726" s="15">
        <f>1</f>
        <v>1</v>
      </c>
    </row>
    <row r="3727" spans="1:37" x14ac:dyDescent="0.3">
      <c r="A3727" t="s">
        <v>8039</v>
      </c>
      <c r="B3727" s="1">
        <v>44040</v>
      </c>
      <c r="C3727" s="1">
        <v>44040</v>
      </c>
      <c r="D3727" t="s">
        <v>8040</v>
      </c>
      <c r="E3727" t="s">
        <v>3165</v>
      </c>
      <c r="F3727">
        <v>34</v>
      </c>
      <c r="G3727">
        <v>34</v>
      </c>
      <c r="H3727" t="s">
        <v>35</v>
      </c>
      <c r="I3727" t="s">
        <v>35</v>
      </c>
      <c r="J3727" t="s">
        <v>82</v>
      </c>
      <c r="K3727" t="s">
        <v>83</v>
      </c>
      <c r="L3727" t="s">
        <v>50</v>
      </c>
      <c r="M3727" t="s">
        <v>59</v>
      </c>
      <c r="N3727">
        <v>1</v>
      </c>
      <c r="O3727">
        <v>1</v>
      </c>
      <c r="P3727">
        <v>16334.58</v>
      </c>
      <c r="Q3727" s="2">
        <v>0.09</v>
      </c>
      <c r="R3727">
        <v>20183.900000000001</v>
      </c>
      <c r="S3727">
        <v>5249.68</v>
      </c>
      <c r="T3727" s="3">
        <v>0.26</v>
      </c>
      <c r="U3727">
        <v>61.69</v>
      </c>
      <c r="V3727" t="s">
        <v>52</v>
      </c>
      <c r="W3727">
        <v>5</v>
      </c>
      <c r="X3727" t="b">
        <v>0</v>
      </c>
      <c r="Y3727" t="s">
        <v>392</v>
      </c>
      <c r="Z3727" t="s">
        <v>100</v>
      </c>
      <c r="AA3727">
        <v>10</v>
      </c>
      <c r="AB3727">
        <v>10</v>
      </c>
      <c r="AC3727">
        <v>2020</v>
      </c>
      <c r="AD3727" s="1">
        <v>44013</v>
      </c>
      <c r="AE3727" t="s">
        <v>87</v>
      </c>
      <c r="AF3727" t="s">
        <v>69</v>
      </c>
      <c r="AG3727" t="str">
        <f t="shared" si="235"/>
        <v>Include</v>
      </c>
      <c r="AH3727">
        <f t="shared" si="232"/>
        <v>0</v>
      </c>
      <c r="AI3727">
        <f t="shared" si="233"/>
        <v>0</v>
      </c>
      <c r="AJ3727">
        <f t="shared" si="234"/>
        <v>1</v>
      </c>
      <c r="AK3727" s="15">
        <f>1</f>
        <v>1</v>
      </c>
    </row>
    <row r="3728" spans="1:37" x14ac:dyDescent="0.3">
      <c r="A3728" t="s">
        <v>8041</v>
      </c>
      <c r="B3728" s="1">
        <v>44040</v>
      </c>
      <c r="C3728" s="1">
        <v>44040</v>
      </c>
      <c r="D3728" t="s">
        <v>8042</v>
      </c>
      <c r="E3728" t="s">
        <v>512</v>
      </c>
      <c r="F3728">
        <v>48</v>
      </c>
      <c r="G3728">
        <v>48</v>
      </c>
      <c r="H3728" t="s">
        <v>47</v>
      </c>
      <c r="I3728" t="s">
        <v>47</v>
      </c>
      <c r="J3728" t="s">
        <v>57</v>
      </c>
      <c r="K3728" t="s">
        <v>58</v>
      </c>
      <c r="L3728" t="s">
        <v>140</v>
      </c>
      <c r="M3728" t="s">
        <v>358</v>
      </c>
      <c r="N3728">
        <v>6</v>
      </c>
      <c r="O3728">
        <v>6</v>
      </c>
      <c r="P3728">
        <v>3799.36</v>
      </c>
      <c r="Q3728" s="2">
        <v>0.28000000000000003</v>
      </c>
      <c r="R3728">
        <v>19572.07</v>
      </c>
      <c r="S3728">
        <v>5911.72</v>
      </c>
      <c r="T3728" s="3">
        <v>0.30199999999999999</v>
      </c>
      <c r="U3728">
        <v>88.51</v>
      </c>
      <c r="V3728" t="s">
        <v>99</v>
      </c>
      <c r="W3728">
        <v>3</v>
      </c>
      <c r="X3728" t="b">
        <v>0</v>
      </c>
      <c r="Y3728" t="s">
        <v>142</v>
      </c>
      <c r="Z3728" t="s">
        <v>142</v>
      </c>
      <c r="AA3728">
        <v>5</v>
      </c>
      <c r="AB3728">
        <v>5</v>
      </c>
      <c r="AC3728">
        <v>2020</v>
      </c>
      <c r="AD3728" s="1">
        <v>44013</v>
      </c>
      <c r="AE3728" t="s">
        <v>101</v>
      </c>
      <c r="AF3728" t="s">
        <v>43</v>
      </c>
      <c r="AG3728" t="str">
        <f t="shared" si="235"/>
        <v>Include</v>
      </c>
      <c r="AH3728">
        <f t="shared" si="232"/>
        <v>0</v>
      </c>
      <c r="AI3728">
        <f t="shared" si="233"/>
        <v>0</v>
      </c>
      <c r="AJ3728">
        <f t="shared" si="234"/>
        <v>0</v>
      </c>
      <c r="AK3728" s="15">
        <f>1</f>
        <v>1</v>
      </c>
    </row>
    <row r="3729" spans="1:37" x14ac:dyDescent="0.3">
      <c r="A3729" t="s">
        <v>8043</v>
      </c>
      <c r="B3729" s="1">
        <v>44040</v>
      </c>
      <c r="C3729" s="1">
        <v>44040</v>
      </c>
      <c r="D3729" t="s">
        <v>8044</v>
      </c>
      <c r="E3729" t="s">
        <v>1362</v>
      </c>
      <c r="F3729">
        <v>0</v>
      </c>
      <c r="H3729" t="s">
        <v>212</v>
      </c>
      <c r="I3729" t="s">
        <v>35</v>
      </c>
      <c r="J3729" t="s">
        <v>48</v>
      </c>
      <c r="K3729" t="s">
        <v>49</v>
      </c>
      <c r="L3729" t="s">
        <v>38</v>
      </c>
      <c r="M3729" t="s">
        <v>447</v>
      </c>
      <c r="N3729">
        <v>8</v>
      </c>
      <c r="O3729">
        <v>8</v>
      </c>
      <c r="P3729">
        <v>2272.77</v>
      </c>
      <c r="Q3729" s="2">
        <v>7.0000000000000007E-2</v>
      </c>
      <c r="R3729">
        <v>19727.54</v>
      </c>
      <c r="S3729">
        <v>5229.53</v>
      </c>
      <c r="T3729" s="3">
        <v>0.26500000000000001</v>
      </c>
      <c r="U3729">
        <v>85.45</v>
      </c>
      <c r="V3729" t="s">
        <v>132</v>
      </c>
      <c r="W3729">
        <v>1</v>
      </c>
      <c r="X3729" t="b">
        <v>0</v>
      </c>
      <c r="Y3729" t="s">
        <v>142</v>
      </c>
      <c r="Z3729" t="s">
        <v>142</v>
      </c>
      <c r="AA3729">
        <v>6</v>
      </c>
      <c r="AB3729">
        <v>6</v>
      </c>
      <c r="AC3729">
        <v>2020</v>
      </c>
      <c r="AD3729" s="1">
        <v>44013</v>
      </c>
      <c r="AE3729" t="s">
        <v>118</v>
      </c>
      <c r="AF3729" t="s">
        <v>69</v>
      </c>
      <c r="AG3729" t="str">
        <f t="shared" si="235"/>
        <v>Include</v>
      </c>
      <c r="AH3729">
        <f t="shared" si="232"/>
        <v>0</v>
      </c>
      <c r="AI3729">
        <f t="shared" si="233"/>
        <v>0</v>
      </c>
      <c r="AJ3729">
        <f t="shared" si="234"/>
        <v>0</v>
      </c>
      <c r="AK3729" s="15">
        <f>1</f>
        <v>1</v>
      </c>
    </row>
    <row r="3730" spans="1:37" x14ac:dyDescent="0.3">
      <c r="A3730" t="s">
        <v>8045</v>
      </c>
      <c r="B3730" s="1">
        <v>44039</v>
      </c>
      <c r="C3730" s="1">
        <v>44039</v>
      </c>
      <c r="D3730" t="s">
        <v>8046</v>
      </c>
      <c r="E3730" t="s">
        <v>772</v>
      </c>
      <c r="F3730">
        <v>44</v>
      </c>
      <c r="G3730">
        <v>44</v>
      </c>
      <c r="H3730" t="s">
        <v>47</v>
      </c>
      <c r="I3730" t="s">
        <v>47</v>
      </c>
      <c r="J3730" t="s">
        <v>57</v>
      </c>
      <c r="K3730" t="s">
        <v>58</v>
      </c>
      <c r="L3730" t="s">
        <v>84</v>
      </c>
      <c r="M3730" t="s">
        <v>146</v>
      </c>
      <c r="N3730">
        <v>1</v>
      </c>
      <c r="O3730">
        <v>1</v>
      </c>
      <c r="P3730">
        <v>117.22</v>
      </c>
      <c r="Q3730" s="2">
        <v>0.26</v>
      </c>
      <c r="R3730">
        <v>124.38</v>
      </c>
      <c r="S3730">
        <v>11.08</v>
      </c>
      <c r="T3730" s="3">
        <v>8.8999999999999996E-2</v>
      </c>
      <c r="U3730">
        <v>84.2</v>
      </c>
      <c r="V3730" t="s">
        <v>68</v>
      </c>
      <c r="W3730">
        <v>2</v>
      </c>
      <c r="X3730" t="b">
        <v>0</v>
      </c>
      <c r="Y3730" t="s">
        <v>60</v>
      </c>
      <c r="Z3730" t="s">
        <v>60</v>
      </c>
      <c r="AA3730">
        <v>5</v>
      </c>
      <c r="AB3730">
        <v>5</v>
      </c>
      <c r="AC3730">
        <v>2020</v>
      </c>
      <c r="AD3730" s="1">
        <v>44013</v>
      </c>
      <c r="AE3730" t="s">
        <v>61</v>
      </c>
      <c r="AF3730" t="s">
        <v>43</v>
      </c>
      <c r="AG3730" t="str">
        <f t="shared" si="235"/>
        <v>Include</v>
      </c>
      <c r="AH3730">
        <f t="shared" si="232"/>
        <v>0</v>
      </c>
      <c r="AI3730">
        <f t="shared" si="233"/>
        <v>1</v>
      </c>
      <c r="AJ3730">
        <f t="shared" si="234"/>
        <v>0</v>
      </c>
      <c r="AK3730" s="15">
        <f>1</f>
        <v>1</v>
      </c>
    </row>
    <row r="3731" spans="1:37" x14ac:dyDescent="0.3">
      <c r="A3731" t="s">
        <v>8047</v>
      </c>
      <c r="B3731" s="1">
        <v>44038</v>
      </c>
      <c r="C3731" s="1">
        <v>44038</v>
      </c>
      <c r="D3731" t="s">
        <v>8048</v>
      </c>
      <c r="E3731" t="s">
        <v>687</v>
      </c>
      <c r="F3731">
        <v>36</v>
      </c>
      <c r="G3731">
        <v>36</v>
      </c>
      <c r="H3731" t="s">
        <v>340</v>
      </c>
      <c r="I3731" t="s">
        <v>35</v>
      </c>
      <c r="J3731" t="s">
        <v>36</v>
      </c>
      <c r="K3731" t="s">
        <v>106</v>
      </c>
      <c r="L3731" t="s">
        <v>84</v>
      </c>
      <c r="M3731" t="s">
        <v>85</v>
      </c>
      <c r="N3731">
        <v>7</v>
      </c>
      <c r="O3731">
        <v>7</v>
      </c>
      <c r="P3731">
        <v>118.71</v>
      </c>
      <c r="Q3731" s="2">
        <v>0.24</v>
      </c>
      <c r="R3731">
        <v>795.47</v>
      </c>
      <c r="S3731">
        <v>48.6</v>
      </c>
      <c r="T3731" s="3">
        <v>6.0999999999999999E-2</v>
      </c>
      <c r="U3731">
        <v>62.14</v>
      </c>
      <c r="V3731" t="s">
        <v>76</v>
      </c>
      <c r="W3731">
        <v>5</v>
      </c>
      <c r="X3731" t="b">
        <v>0</v>
      </c>
      <c r="Y3731" t="s">
        <v>60</v>
      </c>
      <c r="Z3731" t="s">
        <v>60</v>
      </c>
      <c r="AA3731">
        <v>1</v>
      </c>
      <c r="AB3731">
        <v>1</v>
      </c>
      <c r="AC3731">
        <v>2020</v>
      </c>
      <c r="AD3731" s="1">
        <v>44013</v>
      </c>
      <c r="AE3731" t="s">
        <v>61</v>
      </c>
      <c r="AF3731" t="s">
        <v>43</v>
      </c>
      <c r="AG3731" t="str">
        <f t="shared" si="235"/>
        <v>Include</v>
      </c>
      <c r="AH3731">
        <f t="shared" si="232"/>
        <v>0</v>
      </c>
      <c r="AI3731">
        <f t="shared" si="233"/>
        <v>1</v>
      </c>
      <c r="AJ3731">
        <f t="shared" si="234"/>
        <v>0</v>
      </c>
      <c r="AK3731" s="15">
        <f>1</f>
        <v>1</v>
      </c>
    </row>
    <row r="3732" spans="1:37" x14ac:dyDescent="0.3">
      <c r="A3732" t="s">
        <v>8049</v>
      </c>
      <c r="B3732" s="1">
        <v>44038</v>
      </c>
      <c r="C3732" s="1">
        <v>44038</v>
      </c>
      <c r="D3732" t="s">
        <v>8050</v>
      </c>
      <c r="E3732" t="s">
        <v>474</v>
      </c>
      <c r="F3732">
        <v>7</v>
      </c>
      <c r="G3732">
        <v>7</v>
      </c>
      <c r="H3732" t="s">
        <v>35</v>
      </c>
      <c r="I3732" t="s">
        <v>35</v>
      </c>
      <c r="J3732" t="s">
        <v>57</v>
      </c>
      <c r="K3732" t="s">
        <v>58</v>
      </c>
      <c r="L3732" t="s">
        <v>50</v>
      </c>
      <c r="M3732" t="s">
        <v>251</v>
      </c>
      <c r="N3732">
        <v>7</v>
      </c>
      <c r="O3732">
        <v>7</v>
      </c>
      <c r="P3732">
        <v>17299.59</v>
      </c>
      <c r="Q3732" s="2">
        <v>0.09</v>
      </c>
      <c r="R3732">
        <v>138425.43</v>
      </c>
      <c r="S3732">
        <v>43383.64</v>
      </c>
      <c r="T3732" s="3">
        <v>0.313</v>
      </c>
      <c r="U3732">
        <v>92.91</v>
      </c>
      <c r="V3732" t="s">
        <v>40</v>
      </c>
      <c r="W3732">
        <v>1</v>
      </c>
      <c r="X3732" t="b">
        <v>0</v>
      </c>
      <c r="Y3732" t="s">
        <v>60</v>
      </c>
      <c r="Z3732" t="s">
        <v>60</v>
      </c>
      <c r="AA3732">
        <v>3</v>
      </c>
      <c r="AB3732">
        <v>3</v>
      </c>
      <c r="AC3732">
        <v>2020</v>
      </c>
      <c r="AD3732" s="1">
        <v>44013</v>
      </c>
      <c r="AE3732" t="s">
        <v>42</v>
      </c>
      <c r="AF3732" t="s">
        <v>69</v>
      </c>
      <c r="AG3732" t="str">
        <f t="shared" si="235"/>
        <v>Include</v>
      </c>
      <c r="AH3732">
        <f t="shared" si="232"/>
        <v>0</v>
      </c>
      <c r="AI3732">
        <f t="shared" si="233"/>
        <v>1</v>
      </c>
      <c r="AJ3732">
        <f t="shared" si="234"/>
        <v>0</v>
      </c>
      <c r="AK3732" s="15">
        <f>1</f>
        <v>1</v>
      </c>
    </row>
    <row r="3733" spans="1:37" x14ac:dyDescent="0.3">
      <c r="A3733" t="s">
        <v>8051</v>
      </c>
      <c r="B3733" t="s">
        <v>8052</v>
      </c>
      <c r="C3733" s="1">
        <v>44038</v>
      </c>
      <c r="D3733" t="s">
        <v>8053</v>
      </c>
      <c r="E3733" t="s">
        <v>951</v>
      </c>
      <c r="F3733">
        <v>47</v>
      </c>
      <c r="G3733">
        <v>47</v>
      </c>
      <c r="H3733" t="s">
        <v>47</v>
      </c>
      <c r="I3733" t="s">
        <v>47</v>
      </c>
      <c r="J3733" t="s">
        <v>57</v>
      </c>
      <c r="K3733" t="s">
        <v>58</v>
      </c>
      <c r="L3733" t="s">
        <v>97</v>
      </c>
      <c r="M3733" t="s">
        <v>361</v>
      </c>
      <c r="N3733">
        <v>8</v>
      </c>
      <c r="O3733">
        <v>8</v>
      </c>
      <c r="P3733">
        <v>744.9</v>
      </c>
      <c r="Q3733" s="2">
        <v>0.28000000000000003</v>
      </c>
      <c r="R3733">
        <v>6083.41</v>
      </c>
      <c r="S3733">
        <v>2337.37</v>
      </c>
      <c r="T3733" s="3">
        <v>0.38400000000000001</v>
      </c>
      <c r="U3733">
        <v>84.44</v>
      </c>
      <c r="V3733" t="s">
        <v>132</v>
      </c>
      <c r="W3733">
        <v>2</v>
      </c>
      <c r="X3733" t="b">
        <v>0</v>
      </c>
      <c r="Y3733" t="s">
        <v>60</v>
      </c>
      <c r="Z3733" t="s">
        <v>60</v>
      </c>
      <c r="AB3733">
        <v>100</v>
      </c>
      <c r="AC3733">
        <v>2020</v>
      </c>
      <c r="AD3733" s="1">
        <v>44013</v>
      </c>
      <c r="AE3733" t="s">
        <v>101</v>
      </c>
      <c r="AF3733" t="s">
        <v>43</v>
      </c>
      <c r="AG3733" t="str">
        <f t="shared" si="235"/>
        <v>Include</v>
      </c>
      <c r="AH3733">
        <f t="shared" si="232"/>
        <v>0</v>
      </c>
      <c r="AI3733">
        <f t="shared" si="233"/>
        <v>1</v>
      </c>
      <c r="AJ3733">
        <f t="shared" si="234"/>
        <v>0</v>
      </c>
      <c r="AK3733" s="15">
        <f>1</f>
        <v>1</v>
      </c>
    </row>
    <row r="3734" spans="1:37" x14ac:dyDescent="0.3">
      <c r="A3734" t="s">
        <v>8054</v>
      </c>
      <c r="B3734" s="1">
        <v>44038</v>
      </c>
      <c r="C3734" s="1">
        <v>44038</v>
      </c>
      <c r="D3734" t="s">
        <v>8055</v>
      </c>
      <c r="E3734" t="s">
        <v>619</v>
      </c>
      <c r="F3734">
        <v>46</v>
      </c>
      <c r="G3734">
        <v>46</v>
      </c>
      <c r="H3734" t="s">
        <v>81</v>
      </c>
      <c r="I3734" t="s">
        <v>81</v>
      </c>
      <c r="J3734" t="s">
        <v>36</v>
      </c>
      <c r="K3734" t="s">
        <v>239</v>
      </c>
      <c r="L3734" t="s">
        <v>74</v>
      </c>
      <c r="M3734" t="s">
        <v>453</v>
      </c>
      <c r="N3734">
        <v>7</v>
      </c>
      <c r="O3734">
        <v>7</v>
      </c>
      <c r="P3734">
        <v>64119.9</v>
      </c>
      <c r="Q3734" s="2">
        <v>0.37</v>
      </c>
      <c r="R3734">
        <v>328579.52</v>
      </c>
      <c r="S3734">
        <v>27779.3</v>
      </c>
      <c r="T3734" s="3">
        <v>8.5000000000000006E-2</v>
      </c>
      <c r="U3734">
        <v>23.56</v>
      </c>
      <c r="V3734" t="s">
        <v>68</v>
      </c>
      <c r="W3734">
        <v>4</v>
      </c>
      <c r="X3734" t="b">
        <v>0</v>
      </c>
      <c r="Y3734" t="s">
        <v>142</v>
      </c>
      <c r="Z3734" t="s">
        <v>142</v>
      </c>
      <c r="AA3734">
        <v>3</v>
      </c>
      <c r="AB3734">
        <v>3</v>
      </c>
      <c r="AC3734">
        <v>2020</v>
      </c>
      <c r="AD3734" s="1">
        <v>44013</v>
      </c>
      <c r="AE3734" t="s">
        <v>101</v>
      </c>
      <c r="AF3734" t="s">
        <v>62</v>
      </c>
      <c r="AG3734" t="str">
        <f t="shared" si="235"/>
        <v>Include</v>
      </c>
      <c r="AH3734">
        <f t="shared" si="232"/>
        <v>0</v>
      </c>
      <c r="AI3734">
        <f t="shared" si="233"/>
        <v>0</v>
      </c>
      <c r="AJ3734">
        <f t="shared" si="234"/>
        <v>0</v>
      </c>
      <c r="AK3734" s="15">
        <f>1</f>
        <v>1</v>
      </c>
    </row>
    <row r="3735" spans="1:37" x14ac:dyDescent="0.3">
      <c r="A3735" t="s">
        <v>8056</v>
      </c>
      <c r="B3735" s="1">
        <v>44037</v>
      </c>
      <c r="C3735" s="1">
        <v>44037</v>
      </c>
      <c r="D3735" t="s">
        <v>8057</v>
      </c>
      <c r="E3735" t="s">
        <v>1788</v>
      </c>
      <c r="F3735">
        <v>23</v>
      </c>
      <c r="G3735">
        <v>23</v>
      </c>
      <c r="H3735" t="s">
        <v>35</v>
      </c>
      <c r="I3735" t="s">
        <v>35</v>
      </c>
      <c r="J3735" t="s">
        <v>36</v>
      </c>
      <c r="K3735" t="s">
        <v>37</v>
      </c>
      <c r="L3735" t="s">
        <v>84</v>
      </c>
      <c r="M3735" t="s">
        <v>85</v>
      </c>
      <c r="N3735">
        <v>8</v>
      </c>
      <c r="O3735">
        <v>8</v>
      </c>
      <c r="P3735">
        <v>445.99</v>
      </c>
      <c r="Q3735" s="2">
        <v>0.24</v>
      </c>
      <c r="R3735">
        <v>3881.14</v>
      </c>
      <c r="S3735">
        <v>281.89999999999998</v>
      </c>
      <c r="T3735" s="3">
        <v>7.2999999999999995E-2</v>
      </c>
      <c r="U3735">
        <v>72.48</v>
      </c>
      <c r="V3735" t="s">
        <v>132</v>
      </c>
      <c r="W3735">
        <v>2</v>
      </c>
      <c r="X3735" t="b">
        <v>0</v>
      </c>
      <c r="Y3735" t="s">
        <v>60</v>
      </c>
      <c r="Z3735" t="s">
        <v>60</v>
      </c>
      <c r="AA3735">
        <v>9</v>
      </c>
      <c r="AB3735">
        <v>9</v>
      </c>
      <c r="AC3735">
        <v>2020</v>
      </c>
      <c r="AD3735" s="1">
        <v>44013</v>
      </c>
      <c r="AE3735" t="s">
        <v>53</v>
      </c>
      <c r="AF3735" t="s">
        <v>43</v>
      </c>
      <c r="AG3735" t="str">
        <f t="shared" si="235"/>
        <v>Include</v>
      </c>
      <c r="AH3735">
        <f t="shared" si="232"/>
        <v>0</v>
      </c>
      <c r="AI3735">
        <f t="shared" si="233"/>
        <v>1</v>
      </c>
      <c r="AJ3735">
        <f t="shared" si="234"/>
        <v>0</v>
      </c>
      <c r="AK3735" s="15">
        <f>1</f>
        <v>1</v>
      </c>
    </row>
    <row r="3736" spans="1:37" x14ac:dyDescent="0.3">
      <c r="A3736" t="s">
        <v>8058</v>
      </c>
      <c r="B3736" s="1">
        <v>44036</v>
      </c>
      <c r="C3736" s="1">
        <v>44036</v>
      </c>
      <c r="D3736" t="s">
        <v>8059</v>
      </c>
      <c r="E3736" t="s">
        <v>489</v>
      </c>
      <c r="F3736">
        <v>44</v>
      </c>
      <c r="G3736">
        <v>44</v>
      </c>
      <c r="H3736" t="s">
        <v>81</v>
      </c>
      <c r="I3736" t="s">
        <v>81</v>
      </c>
      <c r="J3736" t="s">
        <v>57</v>
      </c>
      <c r="K3736" t="s">
        <v>58</v>
      </c>
      <c r="L3736" t="s">
        <v>97</v>
      </c>
      <c r="M3736" t="s">
        <v>243</v>
      </c>
      <c r="N3736">
        <v>8</v>
      </c>
      <c r="O3736">
        <v>8</v>
      </c>
      <c r="P3736">
        <v>495.77</v>
      </c>
      <c r="Q3736" s="2">
        <v>0.37</v>
      </c>
      <c r="R3736">
        <v>2828.82</v>
      </c>
      <c r="S3736">
        <v>1338.88</v>
      </c>
      <c r="T3736" s="3">
        <v>0.47299999999999998</v>
      </c>
      <c r="U3736">
        <v>84.5</v>
      </c>
      <c r="V3736" t="s">
        <v>132</v>
      </c>
      <c r="W3736">
        <v>1</v>
      </c>
      <c r="X3736" t="b">
        <v>0</v>
      </c>
      <c r="Y3736" t="s">
        <v>100</v>
      </c>
      <c r="Z3736" t="s">
        <v>100</v>
      </c>
      <c r="AA3736">
        <v>10</v>
      </c>
      <c r="AB3736">
        <v>10</v>
      </c>
      <c r="AC3736">
        <v>2020</v>
      </c>
      <c r="AD3736" s="1">
        <v>44013</v>
      </c>
      <c r="AE3736" t="s">
        <v>61</v>
      </c>
      <c r="AF3736" t="s">
        <v>62</v>
      </c>
      <c r="AG3736" t="str">
        <f t="shared" si="235"/>
        <v>Include</v>
      </c>
      <c r="AH3736">
        <f t="shared" si="232"/>
        <v>0</v>
      </c>
      <c r="AI3736">
        <f t="shared" si="233"/>
        <v>0</v>
      </c>
      <c r="AJ3736">
        <f t="shared" si="234"/>
        <v>1</v>
      </c>
      <c r="AK3736" s="15">
        <f>1</f>
        <v>1</v>
      </c>
    </row>
    <row r="3737" spans="1:37" x14ac:dyDescent="0.3">
      <c r="A3737" t="s">
        <v>8060</v>
      </c>
      <c r="B3737" s="1">
        <v>44036</v>
      </c>
      <c r="C3737" s="1">
        <v>44036</v>
      </c>
      <c r="D3737" t="s">
        <v>8061</v>
      </c>
      <c r="E3737" t="s">
        <v>1985</v>
      </c>
      <c r="F3737">
        <v>35</v>
      </c>
      <c r="G3737">
        <v>35</v>
      </c>
      <c r="H3737" t="s">
        <v>81</v>
      </c>
      <c r="I3737" t="s">
        <v>81</v>
      </c>
      <c r="J3737" t="s">
        <v>116</v>
      </c>
      <c r="K3737" t="s">
        <v>247</v>
      </c>
      <c r="L3737" t="s">
        <v>140</v>
      </c>
      <c r="M3737" t="s">
        <v>219</v>
      </c>
      <c r="N3737">
        <v>1</v>
      </c>
      <c r="O3737">
        <v>1</v>
      </c>
      <c r="P3737">
        <v>2855.2</v>
      </c>
      <c r="Q3737" s="2">
        <v>0.19</v>
      </c>
      <c r="R3737">
        <v>3015.82</v>
      </c>
      <c r="S3737">
        <v>1580.35</v>
      </c>
      <c r="T3737" s="3">
        <v>0.52400000000000002</v>
      </c>
      <c r="U3737">
        <v>65.12</v>
      </c>
      <c r="V3737" t="s">
        <v>52</v>
      </c>
      <c r="W3737">
        <v>1</v>
      </c>
      <c r="X3737" t="b">
        <v>0</v>
      </c>
      <c r="Y3737" t="s">
        <v>60</v>
      </c>
      <c r="Z3737" t="s">
        <v>60</v>
      </c>
      <c r="AA3737">
        <v>1</v>
      </c>
      <c r="AB3737">
        <v>1</v>
      </c>
      <c r="AC3737">
        <v>2020</v>
      </c>
      <c r="AD3737" s="1">
        <v>44013</v>
      </c>
      <c r="AE3737" t="s">
        <v>87</v>
      </c>
      <c r="AF3737" t="s">
        <v>88</v>
      </c>
      <c r="AG3737" t="str">
        <f t="shared" si="235"/>
        <v>Include</v>
      </c>
      <c r="AH3737">
        <f t="shared" si="232"/>
        <v>0</v>
      </c>
      <c r="AI3737">
        <f t="shared" si="233"/>
        <v>1</v>
      </c>
      <c r="AJ3737">
        <f t="shared" si="234"/>
        <v>0</v>
      </c>
      <c r="AK3737" s="15">
        <f>1</f>
        <v>1</v>
      </c>
    </row>
    <row r="3738" spans="1:37" x14ac:dyDescent="0.3">
      <c r="A3738" t="s">
        <v>8062</v>
      </c>
      <c r="B3738" s="1">
        <v>44035</v>
      </c>
      <c r="C3738" s="1">
        <v>44035</v>
      </c>
      <c r="D3738" t="s">
        <v>8063</v>
      </c>
      <c r="E3738" t="s">
        <v>993</v>
      </c>
      <c r="F3738">
        <v>46</v>
      </c>
      <c r="G3738">
        <v>46</v>
      </c>
      <c r="H3738" t="s">
        <v>47</v>
      </c>
      <c r="I3738" t="s">
        <v>47</v>
      </c>
      <c r="J3738" t="s">
        <v>82</v>
      </c>
      <c r="K3738" t="s">
        <v>83</v>
      </c>
      <c r="L3738" t="s">
        <v>50</v>
      </c>
      <c r="M3738" t="s">
        <v>251</v>
      </c>
      <c r="N3738">
        <v>6</v>
      </c>
      <c r="O3738">
        <v>6</v>
      </c>
      <c r="P3738">
        <v>12344.66</v>
      </c>
      <c r="Q3738" s="2">
        <v>0.02</v>
      </c>
      <c r="R3738">
        <v>93910.03</v>
      </c>
      <c r="S3738">
        <v>32713</v>
      </c>
      <c r="T3738" s="3">
        <v>0.34799999999999998</v>
      </c>
      <c r="U3738">
        <v>34.26</v>
      </c>
      <c r="V3738" t="s">
        <v>68</v>
      </c>
      <c r="W3738">
        <v>2</v>
      </c>
      <c r="X3738" t="b">
        <v>0</v>
      </c>
      <c r="Y3738" t="s">
        <v>60</v>
      </c>
      <c r="Z3738" t="s">
        <v>60</v>
      </c>
      <c r="AA3738">
        <v>6</v>
      </c>
      <c r="AB3738">
        <v>6</v>
      </c>
      <c r="AC3738">
        <v>2020</v>
      </c>
      <c r="AD3738" s="1">
        <v>44013</v>
      </c>
      <c r="AE3738" t="s">
        <v>101</v>
      </c>
      <c r="AF3738" t="s">
        <v>69</v>
      </c>
      <c r="AG3738" t="str">
        <f t="shared" si="235"/>
        <v>Include</v>
      </c>
      <c r="AH3738">
        <f t="shared" si="232"/>
        <v>0</v>
      </c>
      <c r="AI3738">
        <f t="shared" si="233"/>
        <v>1</v>
      </c>
      <c r="AJ3738">
        <f t="shared" si="234"/>
        <v>0</v>
      </c>
      <c r="AK3738" s="15">
        <f>1</f>
        <v>1</v>
      </c>
    </row>
    <row r="3739" spans="1:37" x14ac:dyDescent="0.3">
      <c r="A3739" t="s">
        <v>8064</v>
      </c>
      <c r="B3739" s="1">
        <v>44035</v>
      </c>
      <c r="C3739" s="1">
        <v>44035</v>
      </c>
      <c r="D3739" t="s">
        <v>8065</v>
      </c>
      <c r="E3739" t="s">
        <v>381</v>
      </c>
      <c r="F3739">
        <v>44</v>
      </c>
      <c r="G3739">
        <v>44</v>
      </c>
      <c r="H3739" t="s">
        <v>47</v>
      </c>
      <c r="I3739" t="s">
        <v>47</v>
      </c>
      <c r="J3739" t="s">
        <v>116</v>
      </c>
      <c r="K3739" t="s">
        <v>260</v>
      </c>
      <c r="L3739" t="s">
        <v>38</v>
      </c>
      <c r="M3739" t="s">
        <v>93</v>
      </c>
      <c r="N3739">
        <v>2</v>
      </c>
      <c r="O3739">
        <v>2</v>
      </c>
      <c r="P3739">
        <v>988.43</v>
      </c>
      <c r="Q3739" s="2">
        <v>0.35</v>
      </c>
      <c r="R3739">
        <v>1781.6</v>
      </c>
      <c r="S3739">
        <v>923.82</v>
      </c>
      <c r="T3739" s="3">
        <v>0.51900000000000002</v>
      </c>
      <c r="U3739">
        <v>48.48</v>
      </c>
      <c r="V3739" t="s">
        <v>68</v>
      </c>
      <c r="W3739">
        <v>1</v>
      </c>
      <c r="X3739" t="b">
        <v>0</v>
      </c>
      <c r="Y3739" t="s">
        <v>100</v>
      </c>
      <c r="Z3739" t="s">
        <v>100</v>
      </c>
      <c r="AA3739">
        <v>5</v>
      </c>
      <c r="AB3739">
        <v>5</v>
      </c>
      <c r="AC3739">
        <v>2020</v>
      </c>
      <c r="AD3739" s="1">
        <v>44013</v>
      </c>
      <c r="AE3739" t="s">
        <v>61</v>
      </c>
      <c r="AF3739" t="s">
        <v>62</v>
      </c>
      <c r="AG3739" t="str">
        <f t="shared" si="235"/>
        <v>Include</v>
      </c>
      <c r="AH3739">
        <f t="shared" si="232"/>
        <v>0</v>
      </c>
      <c r="AI3739">
        <f t="shared" si="233"/>
        <v>0</v>
      </c>
      <c r="AJ3739">
        <f t="shared" si="234"/>
        <v>1</v>
      </c>
      <c r="AK3739" s="15">
        <f>1</f>
        <v>1</v>
      </c>
    </row>
    <row r="3740" spans="1:37" x14ac:dyDescent="0.3">
      <c r="A3740" t="s">
        <v>8066</v>
      </c>
      <c r="B3740" s="1">
        <v>44033</v>
      </c>
      <c r="C3740" s="1">
        <v>44033</v>
      </c>
      <c r="D3740" t="s">
        <v>8067</v>
      </c>
      <c r="E3740" t="s">
        <v>731</v>
      </c>
      <c r="F3740">
        <v>15</v>
      </c>
      <c r="G3740">
        <v>15</v>
      </c>
      <c r="H3740" t="s">
        <v>35</v>
      </c>
      <c r="I3740" t="s">
        <v>35</v>
      </c>
      <c r="J3740" t="s">
        <v>36</v>
      </c>
      <c r="K3740" t="s">
        <v>37</v>
      </c>
      <c r="L3740" t="s">
        <v>50</v>
      </c>
      <c r="M3740" t="s">
        <v>251</v>
      </c>
      <c r="N3740">
        <v>6</v>
      </c>
      <c r="O3740">
        <v>6</v>
      </c>
      <c r="P3740">
        <v>13817.71</v>
      </c>
      <c r="Q3740" s="2">
        <v>0.04</v>
      </c>
      <c r="R3740">
        <v>89542.82</v>
      </c>
      <c r="S3740">
        <v>19508.64</v>
      </c>
      <c r="T3740" s="3">
        <v>0.218</v>
      </c>
      <c r="U3740">
        <v>43.47</v>
      </c>
      <c r="V3740" t="s">
        <v>99</v>
      </c>
      <c r="W3740">
        <v>5</v>
      </c>
      <c r="X3740" t="b">
        <v>0</v>
      </c>
      <c r="Y3740" t="s">
        <v>60</v>
      </c>
      <c r="Z3740" t="s">
        <v>60</v>
      </c>
      <c r="AA3740">
        <v>3</v>
      </c>
      <c r="AB3740">
        <v>3</v>
      </c>
      <c r="AC3740">
        <v>2020</v>
      </c>
      <c r="AD3740" s="1">
        <v>44013</v>
      </c>
      <c r="AE3740" t="s">
        <v>42</v>
      </c>
      <c r="AF3740" t="s">
        <v>69</v>
      </c>
      <c r="AG3740" t="str">
        <f t="shared" si="235"/>
        <v>Include</v>
      </c>
      <c r="AH3740">
        <f t="shared" si="232"/>
        <v>0</v>
      </c>
      <c r="AI3740">
        <f t="shared" si="233"/>
        <v>1</v>
      </c>
      <c r="AJ3740">
        <f t="shared" si="234"/>
        <v>0</v>
      </c>
      <c r="AK3740" s="15">
        <f>1</f>
        <v>1</v>
      </c>
    </row>
    <row r="3741" spans="1:37" x14ac:dyDescent="0.3">
      <c r="A3741" t="s">
        <v>8068</v>
      </c>
      <c r="B3741" s="1">
        <v>44033</v>
      </c>
      <c r="C3741" s="1">
        <v>44033</v>
      </c>
      <c r="D3741" t="s">
        <v>8069</v>
      </c>
      <c r="E3741" t="s">
        <v>1317</v>
      </c>
      <c r="F3741">
        <v>41</v>
      </c>
      <c r="G3741">
        <v>41</v>
      </c>
      <c r="H3741" t="s">
        <v>81</v>
      </c>
      <c r="I3741" t="s">
        <v>81</v>
      </c>
      <c r="J3741" t="s">
        <v>36</v>
      </c>
      <c r="K3741" t="s">
        <v>239</v>
      </c>
      <c r="L3741" t="s">
        <v>111</v>
      </c>
      <c r="M3741" t="s">
        <v>123</v>
      </c>
      <c r="N3741">
        <v>5</v>
      </c>
      <c r="O3741">
        <v>5</v>
      </c>
      <c r="P3741">
        <v>14409.79</v>
      </c>
      <c r="Q3741" s="2">
        <v>0.06</v>
      </c>
      <c r="R3741">
        <v>88266</v>
      </c>
      <c r="S3741">
        <v>14684.99</v>
      </c>
      <c r="T3741" s="3">
        <v>0.16600000000000001</v>
      </c>
      <c r="U3741">
        <v>44.5</v>
      </c>
      <c r="V3741" t="s">
        <v>40</v>
      </c>
      <c r="W3741">
        <v>5</v>
      </c>
      <c r="X3741" t="b">
        <v>0</v>
      </c>
      <c r="Y3741" t="s">
        <v>60</v>
      </c>
      <c r="Z3741" t="s">
        <v>60</v>
      </c>
      <c r="AA3741">
        <v>8</v>
      </c>
      <c r="AB3741">
        <v>8</v>
      </c>
      <c r="AC3741">
        <v>2020</v>
      </c>
      <c r="AD3741" s="1">
        <v>44013</v>
      </c>
      <c r="AE3741" t="s">
        <v>61</v>
      </c>
      <c r="AF3741" t="s">
        <v>69</v>
      </c>
      <c r="AG3741" t="str">
        <f t="shared" si="235"/>
        <v>Include</v>
      </c>
      <c r="AH3741">
        <f t="shared" si="232"/>
        <v>0</v>
      </c>
      <c r="AI3741">
        <f t="shared" si="233"/>
        <v>1</v>
      </c>
      <c r="AJ3741">
        <f t="shared" si="234"/>
        <v>0</v>
      </c>
      <c r="AK3741" s="15">
        <f>1</f>
        <v>1</v>
      </c>
    </row>
    <row r="3742" spans="1:37" x14ac:dyDescent="0.3">
      <c r="A3742" t="s">
        <v>8070</v>
      </c>
      <c r="B3742" s="1">
        <v>44033</v>
      </c>
      <c r="C3742" s="1">
        <v>44033</v>
      </c>
      <c r="D3742" t="s">
        <v>8071</v>
      </c>
      <c r="E3742" t="s">
        <v>993</v>
      </c>
      <c r="F3742">
        <v>36</v>
      </c>
      <c r="G3742">
        <v>36</v>
      </c>
      <c r="H3742" t="s">
        <v>47</v>
      </c>
      <c r="I3742" t="s">
        <v>47</v>
      </c>
      <c r="J3742" t="s">
        <v>36</v>
      </c>
      <c r="K3742" t="s">
        <v>73</v>
      </c>
      <c r="L3742" t="s">
        <v>111</v>
      </c>
      <c r="M3742" t="s">
        <v>856</v>
      </c>
      <c r="N3742">
        <v>6</v>
      </c>
      <c r="O3742">
        <v>6</v>
      </c>
      <c r="P3742">
        <v>11043.66</v>
      </c>
      <c r="Q3742" s="2">
        <v>0.36</v>
      </c>
      <c r="R3742">
        <v>52329.61</v>
      </c>
      <c r="S3742">
        <v>10394.780000000001</v>
      </c>
      <c r="T3742" s="3">
        <v>0.19900000000000001</v>
      </c>
      <c r="U3742">
        <v>45.19</v>
      </c>
      <c r="V3742" t="s">
        <v>76</v>
      </c>
      <c r="W3742">
        <v>1</v>
      </c>
      <c r="X3742" t="b">
        <v>0</v>
      </c>
      <c r="Y3742" t="s">
        <v>60</v>
      </c>
      <c r="Z3742" t="s">
        <v>60</v>
      </c>
      <c r="AA3742">
        <v>3</v>
      </c>
      <c r="AB3742">
        <v>3</v>
      </c>
      <c r="AC3742">
        <v>2020</v>
      </c>
      <c r="AD3742" s="1">
        <v>44013</v>
      </c>
      <c r="AE3742" t="s">
        <v>61</v>
      </c>
      <c r="AF3742" t="s">
        <v>62</v>
      </c>
      <c r="AG3742" t="str">
        <f t="shared" si="235"/>
        <v>Include</v>
      </c>
      <c r="AH3742">
        <f t="shared" si="232"/>
        <v>0</v>
      </c>
      <c r="AI3742">
        <f t="shared" si="233"/>
        <v>1</v>
      </c>
      <c r="AJ3742">
        <f t="shared" si="234"/>
        <v>0</v>
      </c>
      <c r="AK3742" s="15">
        <f>1</f>
        <v>1</v>
      </c>
    </row>
    <row r="3743" spans="1:37" x14ac:dyDescent="0.3">
      <c r="A3743" t="s">
        <v>8072</v>
      </c>
      <c r="B3743" s="1">
        <v>44032</v>
      </c>
      <c r="C3743" s="1">
        <v>44032</v>
      </c>
      <c r="D3743" t="s">
        <v>8073</v>
      </c>
      <c r="E3743" t="s">
        <v>1166</v>
      </c>
      <c r="F3743">
        <v>40</v>
      </c>
      <c r="G3743">
        <v>40</v>
      </c>
      <c r="H3743" t="s">
        <v>47</v>
      </c>
      <c r="I3743" t="s">
        <v>47</v>
      </c>
      <c r="J3743" t="s">
        <v>116</v>
      </c>
      <c r="K3743" t="s">
        <v>247</v>
      </c>
      <c r="L3743" t="s">
        <v>97</v>
      </c>
      <c r="M3743" t="s">
        <v>254</v>
      </c>
      <c r="N3743">
        <v>4</v>
      </c>
      <c r="O3743">
        <v>4</v>
      </c>
      <c r="P3743">
        <v>313.79000000000002</v>
      </c>
      <c r="Q3743" s="2">
        <v>0.37</v>
      </c>
      <c r="R3743">
        <v>885.78</v>
      </c>
      <c r="S3743">
        <v>369.77</v>
      </c>
      <c r="T3743" s="3">
        <v>0.41699999999999998</v>
      </c>
      <c r="U3743">
        <v>43.26</v>
      </c>
      <c r="V3743" t="s">
        <v>99</v>
      </c>
      <c r="W3743">
        <v>2</v>
      </c>
      <c r="X3743" t="b">
        <v>0</v>
      </c>
      <c r="Y3743" t="s">
        <v>60</v>
      </c>
      <c r="Z3743" t="s">
        <v>60</v>
      </c>
      <c r="AC3743">
        <v>2020</v>
      </c>
      <c r="AD3743" s="1">
        <v>44013</v>
      </c>
      <c r="AE3743" t="s">
        <v>61</v>
      </c>
      <c r="AF3743" t="s">
        <v>62</v>
      </c>
      <c r="AG3743" t="str">
        <f t="shared" si="235"/>
        <v>Include</v>
      </c>
      <c r="AH3743">
        <f t="shared" si="232"/>
        <v>0</v>
      </c>
      <c r="AI3743">
        <f t="shared" si="233"/>
        <v>1</v>
      </c>
      <c r="AJ3743">
        <f t="shared" si="234"/>
        <v>0</v>
      </c>
      <c r="AK3743" s="15">
        <f>1</f>
        <v>1</v>
      </c>
    </row>
    <row r="3744" spans="1:37" x14ac:dyDescent="0.3">
      <c r="A3744" t="s">
        <v>8074</v>
      </c>
      <c r="B3744" s="1">
        <v>44032</v>
      </c>
      <c r="C3744" s="1">
        <v>44032</v>
      </c>
      <c r="D3744" t="s">
        <v>8075</v>
      </c>
      <c r="E3744" t="s">
        <v>270</v>
      </c>
      <c r="F3744">
        <v>56</v>
      </c>
      <c r="G3744">
        <v>56</v>
      </c>
      <c r="H3744" t="s">
        <v>81</v>
      </c>
      <c r="I3744" t="s">
        <v>81</v>
      </c>
      <c r="J3744" t="s">
        <v>116</v>
      </c>
      <c r="K3744" t="s">
        <v>260</v>
      </c>
      <c r="L3744" t="s">
        <v>84</v>
      </c>
      <c r="M3744" t="s">
        <v>231</v>
      </c>
      <c r="N3744">
        <v>8</v>
      </c>
      <c r="O3744">
        <v>8</v>
      </c>
      <c r="P3744">
        <v>353.32</v>
      </c>
      <c r="Q3744" s="2">
        <v>0.31</v>
      </c>
      <c r="R3744">
        <v>2484.7800000000002</v>
      </c>
      <c r="S3744">
        <v>174.59</v>
      </c>
      <c r="T3744" s="3">
        <v>7.0000000000000007E-2</v>
      </c>
      <c r="U3744">
        <v>72.56</v>
      </c>
      <c r="V3744" t="s">
        <v>99</v>
      </c>
      <c r="W3744">
        <v>3</v>
      </c>
      <c r="X3744" t="b">
        <v>0</v>
      </c>
      <c r="Y3744" t="s">
        <v>142</v>
      </c>
      <c r="Z3744" t="s">
        <v>142</v>
      </c>
      <c r="AA3744">
        <v>5</v>
      </c>
      <c r="AB3744">
        <v>5</v>
      </c>
      <c r="AC3744">
        <v>2020</v>
      </c>
      <c r="AD3744" s="1">
        <v>44013</v>
      </c>
      <c r="AE3744" t="s">
        <v>101</v>
      </c>
      <c r="AF3744" t="s">
        <v>62</v>
      </c>
      <c r="AG3744" t="str">
        <f t="shared" si="235"/>
        <v>Include</v>
      </c>
      <c r="AH3744">
        <f t="shared" si="232"/>
        <v>0</v>
      </c>
      <c r="AI3744">
        <f t="shared" si="233"/>
        <v>0</v>
      </c>
      <c r="AJ3744">
        <f t="shared" si="234"/>
        <v>0</v>
      </c>
      <c r="AK3744" s="15">
        <f>1</f>
        <v>1</v>
      </c>
    </row>
    <row r="3745" spans="1:37" x14ac:dyDescent="0.3">
      <c r="A3745" t="s">
        <v>8076</v>
      </c>
      <c r="B3745" s="1">
        <v>44032</v>
      </c>
      <c r="C3745" s="1">
        <v>44032</v>
      </c>
      <c r="D3745" t="s">
        <v>8077</v>
      </c>
      <c r="E3745" t="s">
        <v>1693</v>
      </c>
      <c r="F3745">
        <v>39</v>
      </c>
      <c r="G3745">
        <v>39</v>
      </c>
      <c r="H3745" t="s">
        <v>265</v>
      </c>
      <c r="I3745" t="s">
        <v>35</v>
      </c>
      <c r="J3745" t="s">
        <v>82</v>
      </c>
      <c r="K3745" t="s">
        <v>266</v>
      </c>
      <c r="L3745" t="s">
        <v>97</v>
      </c>
      <c r="M3745" t="s">
        <v>361</v>
      </c>
      <c r="N3745">
        <v>6</v>
      </c>
      <c r="O3745">
        <v>6</v>
      </c>
      <c r="P3745">
        <v>214.61</v>
      </c>
      <c r="Q3745" s="2">
        <v>0.1</v>
      </c>
      <c r="R3745">
        <v>1705.11</v>
      </c>
      <c r="S3745">
        <v>803.75</v>
      </c>
      <c r="T3745" s="3">
        <v>0.47099999999999997</v>
      </c>
      <c r="U3745">
        <v>59.79</v>
      </c>
      <c r="V3745" t="s">
        <v>99</v>
      </c>
      <c r="W3745">
        <v>1</v>
      </c>
      <c r="X3745" t="b">
        <v>1</v>
      </c>
      <c r="Y3745" t="s">
        <v>41</v>
      </c>
      <c r="Z3745" t="s">
        <v>41</v>
      </c>
      <c r="AA3745">
        <v>5</v>
      </c>
      <c r="AB3745">
        <v>5</v>
      </c>
      <c r="AC3745">
        <v>2020</v>
      </c>
      <c r="AD3745" s="1">
        <v>44013</v>
      </c>
      <c r="AE3745" t="s">
        <v>61</v>
      </c>
      <c r="AF3745" t="s">
        <v>69</v>
      </c>
      <c r="AG3745" t="str">
        <f t="shared" si="235"/>
        <v>Include</v>
      </c>
      <c r="AH3745">
        <f t="shared" si="232"/>
        <v>1</v>
      </c>
      <c r="AI3745">
        <f t="shared" si="233"/>
        <v>1</v>
      </c>
      <c r="AJ3745">
        <f t="shared" si="234"/>
        <v>0</v>
      </c>
      <c r="AK3745" s="15">
        <f>1</f>
        <v>1</v>
      </c>
    </row>
    <row r="3746" spans="1:37" x14ac:dyDescent="0.3">
      <c r="A3746" t="s">
        <v>8078</v>
      </c>
      <c r="B3746" s="1">
        <v>44032</v>
      </c>
      <c r="C3746" s="1">
        <v>44032</v>
      </c>
      <c r="D3746" t="s">
        <v>8079</v>
      </c>
      <c r="E3746" t="s">
        <v>1205</v>
      </c>
      <c r="F3746">
        <v>28</v>
      </c>
      <c r="G3746">
        <v>28</v>
      </c>
      <c r="H3746" t="s">
        <v>35</v>
      </c>
      <c r="I3746" t="s">
        <v>35</v>
      </c>
      <c r="J3746" t="s">
        <v>57</v>
      </c>
      <c r="K3746" t="s">
        <v>66</v>
      </c>
      <c r="L3746" t="s">
        <v>111</v>
      </c>
      <c r="M3746" t="s">
        <v>856</v>
      </c>
      <c r="N3746">
        <v>7</v>
      </c>
      <c r="O3746">
        <v>7</v>
      </c>
      <c r="P3746">
        <v>10622.1</v>
      </c>
      <c r="Q3746" s="2">
        <v>0.23</v>
      </c>
      <c r="R3746">
        <v>72296.800000000003</v>
      </c>
      <c r="S3746">
        <v>14967.8</v>
      </c>
      <c r="T3746" s="3">
        <v>0.20699999999999999</v>
      </c>
      <c r="U3746">
        <v>76.84</v>
      </c>
      <c r="V3746" t="s">
        <v>52</v>
      </c>
      <c r="W3746">
        <v>3</v>
      </c>
      <c r="X3746" t="b">
        <v>0</v>
      </c>
      <c r="Y3746" t="s">
        <v>60</v>
      </c>
      <c r="Z3746" t="s">
        <v>60</v>
      </c>
      <c r="AA3746">
        <v>10</v>
      </c>
      <c r="AB3746">
        <v>10</v>
      </c>
      <c r="AC3746">
        <v>2020</v>
      </c>
      <c r="AD3746" s="1">
        <v>44013</v>
      </c>
      <c r="AE3746" t="s">
        <v>87</v>
      </c>
      <c r="AF3746" t="s">
        <v>43</v>
      </c>
      <c r="AG3746" t="str">
        <f t="shared" si="235"/>
        <v>Include</v>
      </c>
      <c r="AH3746">
        <f t="shared" si="232"/>
        <v>0</v>
      </c>
      <c r="AI3746">
        <f t="shared" si="233"/>
        <v>1</v>
      </c>
      <c r="AJ3746">
        <f t="shared" si="234"/>
        <v>0</v>
      </c>
      <c r="AK3746" s="15">
        <f>1</f>
        <v>1</v>
      </c>
    </row>
    <row r="3747" spans="1:37" x14ac:dyDescent="0.3">
      <c r="A3747" t="s">
        <v>8080</v>
      </c>
      <c r="B3747" s="1">
        <v>44031</v>
      </c>
      <c r="C3747" s="1">
        <v>44031</v>
      </c>
      <c r="D3747" t="s">
        <v>8081</v>
      </c>
      <c r="E3747" t="s">
        <v>331</v>
      </c>
      <c r="F3747">
        <v>37</v>
      </c>
      <c r="G3747">
        <v>37</v>
      </c>
      <c r="H3747" t="s">
        <v>274</v>
      </c>
      <c r="I3747" t="s">
        <v>81</v>
      </c>
      <c r="J3747" t="s">
        <v>48</v>
      </c>
      <c r="K3747" t="s">
        <v>185</v>
      </c>
      <c r="L3747" t="s">
        <v>74</v>
      </c>
      <c r="M3747" t="s">
        <v>127</v>
      </c>
      <c r="N3747">
        <v>10</v>
      </c>
      <c r="O3747">
        <v>10</v>
      </c>
      <c r="P3747">
        <v>61673.760000000002</v>
      </c>
      <c r="Q3747" s="2">
        <v>0.15</v>
      </c>
      <c r="R3747">
        <v>681333.41</v>
      </c>
      <c r="S3747">
        <v>90844.4</v>
      </c>
      <c r="T3747" s="3">
        <v>0.13300000000000001</v>
      </c>
      <c r="U3747">
        <v>76.69</v>
      </c>
      <c r="V3747" t="s">
        <v>52</v>
      </c>
      <c r="W3747">
        <v>3</v>
      </c>
      <c r="X3747" t="b">
        <v>0</v>
      </c>
      <c r="Y3747" t="s">
        <v>60</v>
      </c>
      <c r="Z3747" t="s">
        <v>60</v>
      </c>
      <c r="AA3747">
        <v>7</v>
      </c>
      <c r="AB3747">
        <v>7</v>
      </c>
      <c r="AC3747">
        <v>2020</v>
      </c>
      <c r="AD3747" s="1">
        <v>44013</v>
      </c>
      <c r="AE3747" t="s">
        <v>61</v>
      </c>
      <c r="AF3747" t="s">
        <v>88</v>
      </c>
      <c r="AG3747" t="str">
        <f t="shared" si="235"/>
        <v>Include</v>
      </c>
      <c r="AH3747">
        <f t="shared" si="232"/>
        <v>0</v>
      </c>
      <c r="AI3747">
        <f t="shared" si="233"/>
        <v>1</v>
      </c>
      <c r="AJ3747">
        <f t="shared" si="234"/>
        <v>0</v>
      </c>
      <c r="AK3747" s="15">
        <f>1</f>
        <v>1</v>
      </c>
    </row>
    <row r="3748" spans="1:37" x14ac:dyDescent="0.3">
      <c r="A3748" t="s">
        <v>8082</v>
      </c>
      <c r="B3748" s="1">
        <v>44031</v>
      </c>
      <c r="C3748" s="1">
        <v>44031</v>
      </c>
      <c r="D3748" t="s">
        <v>8083</v>
      </c>
      <c r="E3748" t="s">
        <v>613</v>
      </c>
      <c r="F3748">
        <v>14</v>
      </c>
      <c r="G3748">
        <v>14</v>
      </c>
      <c r="H3748" t="s">
        <v>81</v>
      </c>
      <c r="I3748" t="s">
        <v>81</v>
      </c>
      <c r="J3748" t="s">
        <v>82</v>
      </c>
      <c r="K3748" t="s">
        <v>131</v>
      </c>
      <c r="L3748" t="s">
        <v>140</v>
      </c>
      <c r="M3748" t="s">
        <v>219</v>
      </c>
      <c r="N3748">
        <v>5</v>
      </c>
      <c r="O3748">
        <v>5</v>
      </c>
      <c r="P3748">
        <v>526.99</v>
      </c>
      <c r="Q3748" s="2">
        <v>0.37</v>
      </c>
      <c r="R3748">
        <v>2143.91</v>
      </c>
      <c r="S3748">
        <v>931.96</v>
      </c>
      <c r="T3748" s="3">
        <v>0.435</v>
      </c>
      <c r="U3748">
        <v>36.770000000000003</v>
      </c>
      <c r="V3748" t="s">
        <v>132</v>
      </c>
      <c r="W3748">
        <v>2</v>
      </c>
      <c r="X3748" t="b">
        <v>0</v>
      </c>
      <c r="Y3748" t="s">
        <v>60</v>
      </c>
      <c r="Z3748" t="s">
        <v>60</v>
      </c>
      <c r="AA3748">
        <v>5</v>
      </c>
      <c r="AB3748">
        <v>5</v>
      </c>
      <c r="AC3748">
        <v>2020</v>
      </c>
      <c r="AD3748" s="1">
        <v>44013</v>
      </c>
      <c r="AE3748" t="s">
        <v>42</v>
      </c>
      <c r="AF3748" t="s">
        <v>62</v>
      </c>
      <c r="AG3748" t="str">
        <f t="shared" si="235"/>
        <v>Include</v>
      </c>
      <c r="AH3748">
        <f t="shared" si="232"/>
        <v>0</v>
      </c>
      <c r="AI3748">
        <f t="shared" si="233"/>
        <v>1</v>
      </c>
      <c r="AJ3748">
        <f t="shared" si="234"/>
        <v>0</v>
      </c>
      <c r="AK3748" s="15">
        <f>1</f>
        <v>1</v>
      </c>
    </row>
    <row r="3749" spans="1:37" x14ac:dyDescent="0.3">
      <c r="A3749" t="s">
        <v>8084</v>
      </c>
      <c r="B3749" s="1">
        <v>44031</v>
      </c>
      <c r="C3749" s="1">
        <v>44031</v>
      </c>
      <c r="D3749" t="s">
        <v>8085</v>
      </c>
      <c r="E3749" t="s">
        <v>1721</v>
      </c>
      <c r="F3749">
        <v>27</v>
      </c>
      <c r="G3749">
        <v>27</v>
      </c>
      <c r="H3749" t="s">
        <v>35</v>
      </c>
      <c r="I3749" t="s">
        <v>35</v>
      </c>
      <c r="J3749" t="s">
        <v>57</v>
      </c>
      <c r="K3749" t="s">
        <v>58</v>
      </c>
      <c r="L3749" t="s">
        <v>84</v>
      </c>
      <c r="M3749" t="s">
        <v>490</v>
      </c>
      <c r="N3749">
        <v>1</v>
      </c>
      <c r="O3749">
        <v>1</v>
      </c>
      <c r="P3749">
        <v>456.21</v>
      </c>
      <c r="Q3749" s="2">
        <v>0.05</v>
      </c>
      <c r="R3749">
        <v>516.4</v>
      </c>
      <c r="S3749">
        <v>43.61</v>
      </c>
      <c r="T3749" s="3">
        <v>8.4000000000000005E-2</v>
      </c>
      <c r="U3749">
        <v>72.680000000000007</v>
      </c>
      <c r="V3749" t="s">
        <v>76</v>
      </c>
      <c r="W3749">
        <v>4</v>
      </c>
      <c r="X3749" t="b">
        <v>0</v>
      </c>
      <c r="Y3749" t="s">
        <v>60</v>
      </c>
      <c r="Z3749" t="s">
        <v>60</v>
      </c>
      <c r="AA3749">
        <v>2</v>
      </c>
      <c r="AB3749">
        <v>2</v>
      </c>
      <c r="AC3749">
        <v>2020</v>
      </c>
      <c r="AD3749" s="1">
        <v>44013</v>
      </c>
      <c r="AE3749" t="s">
        <v>87</v>
      </c>
      <c r="AF3749" t="s">
        <v>69</v>
      </c>
      <c r="AG3749" t="str">
        <f t="shared" si="235"/>
        <v>Include</v>
      </c>
      <c r="AH3749">
        <f t="shared" si="232"/>
        <v>0</v>
      </c>
      <c r="AI3749">
        <f t="shared" si="233"/>
        <v>1</v>
      </c>
      <c r="AJ3749">
        <f t="shared" si="234"/>
        <v>0</v>
      </c>
      <c r="AK3749" s="15">
        <f>1</f>
        <v>1</v>
      </c>
    </row>
    <row r="3750" spans="1:37" x14ac:dyDescent="0.3">
      <c r="A3750" t="s">
        <v>8086</v>
      </c>
      <c r="B3750" s="1">
        <v>44030</v>
      </c>
      <c r="C3750" s="1">
        <v>44030</v>
      </c>
      <c r="D3750" t="s">
        <v>8087</v>
      </c>
      <c r="E3750" t="s">
        <v>1598</v>
      </c>
      <c r="F3750">
        <v>52</v>
      </c>
      <c r="G3750">
        <v>52</v>
      </c>
      <c r="H3750" t="s">
        <v>35</v>
      </c>
      <c r="I3750" t="s">
        <v>35</v>
      </c>
      <c r="J3750" t="s">
        <v>82</v>
      </c>
      <c r="K3750" t="s">
        <v>131</v>
      </c>
      <c r="L3750" t="s">
        <v>97</v>
      </c>
      <c r="M3750" t="s">
        <v>275</v>
      </c>
      <c r="N3750">
        <v>4</v>
      </c>
      <c r="O3750">
        <v>4</v>
      </c>
      <c r="P3750">
        <v>565.16999999999996</v>
      </c>
      <c r="Q3750" s="2">
        <v>0.05</v>
      </c>
      <c r="R3750">
        <v>2606.02</v>
      </c>
      <c r="S3750">
        <v>1227.07</v>
      </c>
      <c r="T3750" s="3">
        <v>0.47099999999999997</v>
      </c>
      <c r="U3750">
        <v>78.290000000000006</v>
      </c>
      <c r="V3750" t="s">
        <v>68</v>
      </c>
      <c r="W3750">
        <v>4</v>
      </c>
      <c r="X3750" t="b">
        <v>0</v>
      </c>
      <c r="Y3750" t="s">
        <v>60</v>
      </c>
      <c r="Z3750" t="s">
        <v>60</v>
      </c>
      <c r="AC3750">
        <v>2020</v>
      </c>
      <c r="AD3750" s="1">
        <v>44013</v>
      </c>
      <c r="AE3750" t="s">
        <v>101</v>
      </c>
      <c r="AF3750" t="s">
        <v>69</v>
      </c>
      <c r="AG3750" t="str">
        <f t="shared" si="235"/>
        <v>Include</v>
      </c>
      <c r="AH3750">
        <f t="shared" si="232"/>
        <v>0</v>
      </c>
      <c r="AI3750">
        <f t="shared" si="233"/>
        <v>1</v>
      </c>
      <c r="AJ3750">
        <f t="shared" si="234"/>
        <v>0</v>
      </c>
      <c r="AK3750" s="15">
        <f>1</f>
        <v>1</v>
      </c>
    </row>
    <row r="3751" spans="1:37" x14ac:dyDescent="0.3">
      <c r="A3751" t="s">
        <v>8088</v>
      </c>
      <c r="B3751" s="1">
        <v>44029</v>
      </c>
      <c r="C3751" s="1">
        <v>44029</v>
      </c>
      <c r="D3751" t="s">
        <v>8089</v>
      </c>
      <c r="E3751" t="s">
        <v>3331</v>
      </c>
      <c r="F3751">
        <v>21</v>
      </c>
      <c r="G3751">
        <v>21</v>
      </c>
      <c r="H3751" t="s">
        <v>81</v>
      </c>
      <c r="I3751" t="s">
        <v>81</v>
      </c>
      <c r="J3751" t="s">
        <v>36</v>
      </c>
      <c r="K3751" t="s">
        <v>239</v>
      </c>
      <c r="L3751" t="s">
        <v>74</v>
      </c>
      <c r="M3751" t="s">
        <v>235</v>
      </c>
      <c r="N3751">
        <v>6</v>
      </c>
      <c r="O3751">
        <v>6</v>
      </c>
      <c r="P3751">
        <v>71791.710000000006</v>
      </c>
      <c r="Q3751" s="2">
        <v>0.22</v>
      </c>
      <c r="R3751">
        <v>410825.53</v>
      </c>
      <c r="S3751">
        <v>46770.76</v>
      </c>
      <c r="T3751" s="3">
        <v>0.114</v>
      </c>
      <c r="U3751">
        <v>45.98</v>
      </c>
      <c r="V3751" t="s">
        <v>40</v>
      </c>
      <c r="W3751">
        <v>4</v>
      </c>
      <c r="X3751" t="b">
        <v>0</v>
      </c>
      <c r="Y3751" t="s">
        <v>60</v>
      </c>
      <c r="Z3751" t="s">
        <v>60</v>
      </c>
      <c r="AA3751">
        <v>1</v>
      </c>
      <c r="AB3751">
        <v>1</v>
      </c>
      <c r="AC3751">
        <v>2020</v>
      </c>
      <c r="AD3751" s="1">
        <v>44013</v>
      </c>
      <c r="AE3751" t="s">
        <v>53</v>
      </c>
      <c r="AF3751" t="s">
        <v>43</v>
      </c>
      <c r="AG3751" t="str">
        <f t="shared" si="235"/>
        <v>Include</v>
      </c>
      <c r="AH3751">
        <f t="shared" si="232"/>
        <v>0</v>
      </c>
      <c r="AI3751">
        <f t="shared" si="233"/>
        <v>1</v>
      </c>
      <c r="AJ3751">
        <f t="shared" si="234"/>
        <v>0</v>
      </c>
      <c r="AK3751" s="15">
        <f>1</f>
        <v>1</v>
      </c>
    </row>
    <row r="3752" spans="1:37" x14ac:dyDescent="0.3">
      <c r="A3752" t="s">
        <v>8090</v>
      </c>
      <c r="B3752" s="1">
        <v>44029</v>
      </c>
      <c r="C3752" s="1">
        <v>44029</v>
      </c>
      <c r="D3752" t="s">
        <v>8091</v>
      </c>
      <c r="E3752" t="s">
        <v>2957</v>
      </c>
      <c r="F3752">
        <v>29</v>
      </c>
      <c r="G3752">
        <v>29</v>
      </c>
      <c r="H3752" t="s">
        <v>47</v>
      </c>
      <c r="I3752" t="s">
        <v>47</v>
      </c>
      <c r="J3752" t="s">
        <v>48</v>
      </c>
      <c r="K3752" t="s">
        <v>230</v>
      </c>
      <c r="L3752" t="s">
        <v>50</v>
      </c>
      <c r="M3752" t="s">
        <v>325</v>
      </c>
      <c r="N3752">
        <v>10</v>
      </c>
      <c r="O3752">
        <v>10</v>
      </c>
      <c r="P3752">
        <v>9945.43</v>
      </c>
      <c r="Q3752" s="2">
        <v>0.24</v>
      </c>
      <c r="R3752">
        <v>94093.98</v>
      </c>
      <c r="S3752">
        <v>30233.13</v>
      </c>
      <c r="T3752" s="3">
        <v>0.32100000000000001</v>
      </c>
      <c r="U3752">
        <v>76.34</v>
      </c>
      <c r="V3752" t="s">
        <v>68</v>
      </c>
      <c r="W3752">
        <v>3</v>
      </c>
      <c r="X3752" t="b">
        <v>0</v>
      </c>
      <c r="Y3752" t="s">
        <v>60</v>
      </c>
      <c r="Z3752" t="s">
        <v>60</v>
      </c>
      <c r="AA3752">
        <v>10</v>
      </c>
      <c r="AB3752">
        <v>10</v>
      </c>
      <c r="AC3752">
        <v>2020</v>
      </c>
      <c r="AD3752" s="1">
        <v>44013</v>
      </c>
      <c r="AE3752" t="s">
        <v>87</v>
      </c>
      <c r="AF3752" t="s">
        <v>43</v>
      </c>
      <c r="AG3752" t="str">
        <f t="shared" si="235"/>
        <v>Include</v>
      </c>
      <c r="AH3752">
        <f t="shared" si="232"/>
        <v>0</v>
      </c>
      <c r="AI3752">
        <f t="shared" si="233"/>
        <v>1</v>
      </c>
      <c r="AJ3752">
        <f t="shared" si="234"/>
        <v>0</v>
      </c>
      <c r="AK3752" s="15">
        <f>1</f>
        <v>1</v>
      </c>
    </row>
    <row r="3753" spans="1:37" x14ac:dyDescent="0.3">
      <c r="A3753" t="s">
        <v>8092</v>
      </c>
      <c r="B3753" s="1">
        <v>44028</v>
      </c>
      <c r="C3753" s="1">
        <v>44028</v>
      </c>
      <c r="D3753" t="s">
        <v>8093</v>
      </c>
      <c r="E3753" t="s">
        <v>1759</v>
      </c>
      <c r="F3753">
        <v>20</v>
      </c>
      <c r="G3753">
        <v>20</v>
      </c>
      <c r="H3753" t="s">
        <v>47</v>
      </c>
      <c r="I3753" t="s">
        <v>47</v>
      </c>
      <c r="J3753" t="s">
        <v>57</v>
      </c>
      <c r="K3753" t="s">
        <v>58</v>
      </c>
      <c r="L3753" t="s">
        <v>97</v>
      </c>
      <c r="M3753" t="s">
        <v>98</v>
      </c>
      <c r="N3753">
        <v>4</v>
      </c>
      <c r="O3753">
        <v>4</v>
      </c>
      <c r="P3753">
        <v>585.03</v>
      </c>
      <c r="Q3753" s="2">
        <v>0.39</v>
      </c>
      <c r="R3753">
        <v>1538.2</v>
      </c>
      <c r="S3753">
        <v>656.23</v>
      </c>
      <c r="T3753" s="3">
        <v>0.42699999999999999</v>
      </c>
      <c r="U3753">
        <v>105.88</v>
      </c>
      <c r="V3753" t="s">
        <v>99</v>
      </c>
      <c r="W3753">
        <v>5</v>
      </c>
      <c r="X3753" t="b">
        <v>0</v>
      </c>
      <c r="Y3753" t="s">
        <v>60</v>
      </c>
      <c r="Z3753" t="s">
        <v>60</v>
      </c>
      <c r="AA3753">
        <v>1</v>
      </c>
      <c r="AB3753">
        <v>1</v>
      </c>
      <c r="AC3753">
        <v>2020</v>
      </c>
      <c r="AD3753" s="1">
        <v>44013</v>
      </c>
      <c r="AE3753" t="s">
        <v>53</v>
      </c>
      <c r="AF3753" t="s">
        <v>62</v>
      </c>
      <c r="AG3753" t="str">
        <f t="shared" si="235"/>
        <v>Include</v>
      </c>
      <c r="AH3753">
        <f t="shared" si="232"/>
        <v>0</v>
      </c>
      <c r="AI3753">
        <f t="shared" si="233"/>
        <v>1</v>
      </c>
      <c r="AJ3753">
        <f t="shared" si="234"/>
        <v>0</v>
      </c>
      <c r="AK3753" s="15">
        <f>1</f>
        <v>1</v>
      </c>
    </row>
    <row r="3754" spans="1:37" x14ac:dyDescent="0.3">
      <c r="A3754" t="s">
        <v>8094</v>
      </c>
      <c r="B3754" s="1">
        <v>44028</v>
      </c>
      <c r="C3754" s="1">
        <v>44028</v>
      </c>
      <c r="D3754" t="s">
        <v>8095</v>
      </c>
      <c r="E3754" t="s">
        <v>2203</v>
      </c>
      <c r="F3754">
        <v>45</v>
      </c>
      <c r="G3754">
        <v>45</v>
      </c>
      <c r="H3754" t="s">
        <v>47</v>
      </c>
      <c r="I3754" t="s">
        <v>47</v>
      </c>
      <c r="J3754" t="s">
        <v>116</v>
      </c>
      <c r="K3754" t="s">
        <v>260</v>
      </c>
      <c r="L3754" t="s">
        <v>84</v>
      </c>
      <c r="M3754" t="s">
        <v>279</v>
      </c>
      <c r="N3754">
        <v>3</v>
      </c>
      <c r="O3754">
        <v>3</v>
      </c>
      <c r="P3754">
        <v>338.27</v>
      </c>
      <c r="Q3754" s="2">
        <v>0.21</v>
      </c>
      <c r="R3754">
        <v>1105.54</v>
      </c>
      <c r="S3754">
        <v>91.98</v>
      </c>
      <c r="T3754" s="3">
        <v>8.3000000000000004E-2</v>
      </c>
      <c r="U3754">
        <v>65.89</v>
      </c>
      <c r="V3754" t="s">
        <v>132</v>
      </c>
      <c r="W3754">
        <v>3</v>
      </c>
      <c r="X3754" t="b">
        <v>0</v>
      </c>
      <c r="Y3754" t="s">
        <v>86</v>
      </c>
      <c r="Z3754" t="s">
        <v>86</v>
      </c>
      <c r="AA3754">
        <v>1</v>
      </c>
      <c r="AB3754">
        <v>1</v>
      </c>
      <c r="AC3754">
        <v>2020</v>
      </c>
      <c r="AD3754" s="1">
        <v>44013</v>
      </c>
      <c r="AE3754" t="s">
        <v>61</v>
      </c>
      <c r="AF3754" t="s">
        <v>43</v>
      </c>
      <c r="AG3754" t="str">
        <f t="shared" si="235"/>
        <v>Include</v>
      </c>
      <c r="AH3754">
        <f t="shared" si="232"/>
        <v>0</v>
      </c>
      <c r="AI3754">
        <f t="shared" si="233"/>
        <v>0</v>
      </c>
      <c r="AJ3754">
        <f t="shared" si="234"/>
        <v>0</v>
      </c>
      <c r="AK3754" s="15">
        <f>1</f>
        <v>1</v>
      </c>
    </row>
    <row r="3755" spans="1:37" x14ac:dyDescent="0.3">
      <c r="A3755" t="s">
        <v>8096</v>
      </c>
      <c r="B3755" s="1">
        <v>44028</v>
      </c>
      <c r="C3755" s="1">
        <v>44028</v>
      </c>
      <c r="D3755" t="s">
        <v>8097</v>
      </c>
      <c r="E3755" t="s">
        <v>681</v>
      </c>
      <c r="F3755">
        <v>41</v>
      </c>
      <c r="G3755">
        <v>41</v>
      </c>
      <c r="H3755" t="s">
        <v>35</v>
      </c>
      <c r="I3755" t="s">
        <v>35</v>
      </c>
      <c r="J3755" t="s">
        <v>116</v>
      </c>
      <c r="K3755" t="s">
        <v>247</v>
      </c>
      <c r="L3755" t="s">
        <v>140</v>
      </c>
      <c r="M3755" t="s">
        <v>372</v>
      </c>
      <c r="N3755">
        <v>8</v>
      </c>
      <c r="O3755">
        <v>8</v>
      </c>
      <c r="P3755">
        <v>1227.51</v>
      </c>
      <c r="Q3755" s="2">
        <v>0.31</v>
      </c>
      <c r="R3755">
        <v>7184.61</v>
      </c>
      <c r="S3755">
        <v>2117.5300000000002</v>
      </c>
      <c r="T3755" s="3">
        <v>0.29499999999999998</v>
      </c>
      <c r="U3755">
        <v>55.16</v>
      </c>
      <c r="V3755" t="s">
        <v>68</v>
      </c>
      <c r="W3755">
        <v>5</v>
      </c>
      <c r="X3755" t="b">
        <v>0</v>
      </c>
      <c r="Y3755" t="s">
        <v>60</v>
      </c>
      <c r="Z3755" t="s">
        <v>60</v>
      </c>
      <c r="AA3755">
        <v>2</v>
      </c>
      <c r="AB3755">
        <v>2</v>
      </c>
      <c r="AC3755">
        <v>2020</v>
      </c>
      <c r="AD3755" s="1">
        <v>44013</v>
      </c>
      <c r="AE3755" t="s">
        <v>61</v>
      </c>
      <c r="AF3755" t="s">
        <v>62</v>
      </c>
      <c r="AG3755" t="str">
        <f t="shared" si="235"/>
        <v>Include</v>
      </c>
      <c r="AH3755">
        <f t="shared" si="232"/>
        <v>0</v>
      </c>
      <c r="AI3755">
        <f t="shared" si="233"/>
        <v>1</v>
      </c>
      <c r="AJ3755">
        <f t="shared" si="234"/>
        <v>0</v>
      </c>
      <c r="AK3755" s="15">
        <f>1</f>
        <v>1</v>
      </c>
    </row>
    <row r="3756" spans="1:37" x14ac:dyDescent="0.3">
      <c r="A3756" t="s">
        <v>8098</v>
      </c>
      <c r="B3756" s="1">
        <v>44028</v>
      </c>
      <c r="C3756" s="1">
        <v>44028</v>
      </c>
      <c r="D3756" t="s">
        <v>8099</v>
      </c>
      <c r="E3756" t="s">
        <v>2085</v>
      </c>
      <c r="F3756">
        <v>48</v>
      </c>
      <c r="G3756">
        <v>48</v>
      </c>
      <c r="H3756" t="s">
        <v>35</v>
      </c>
      <c r="I3756" t="s">
        <v>35</v>
      </c>
      <c r="J3756" t="s">
        <v>57</v>
      </c>
      <c r="K3756" t="s">
        <v>155</v>
      </c>
      <c r="L3756" t="s">
        <v>74</v>
      </c>
      <c r="M3756" t="s">
        <v>453</v>
      </c>
      <c r="N3756">
        <v>10</v>
      </c>
      <c r="O3756">
        <v>10</v>
      </c>
      <c r="P3756">
        <v>19028.599999999999</v>
      </c>
      <c r="Q3756" s="2">
        <v>0.16</v>
      </c>
      <c r="R3756">
        <v>211424.88</v>
      </c>
      <c r="S3756">
        <v>15185.24</v>
      </c>
      <c r="T3756" s="3">
        <v>7.1999999999999995E-2</v>
      </c>
      <c r="U3756">
        <v>90.95</v>
      </c>
      <c r="V3756" t="s">
        <v>76</v>
      </c>
      <c r="W3756">
        <v>4</v>
      </c>
      <c r="X3756" t="b">
        <v>0</v>
      </c>
      <c r="Y3756" t="s">
        <v>60</v>
      </c>
      <c r="Z3756" t="s">
        <v>60</v>
      </c>
      <c r="AA3756">
        <v>7</v>
      </c>
      <c r="AB3756">
        <v>7</v>
      </c>
      <c r="AC3756">
        <v>2020</v>
      </c>
      <c r="AD3756" s="1">
        <v>44013</v>
      </c>
      <c r="AE3756" t="s">
        <v>101</v>
      </c>
      <c r="AF3756" t="s">
        <v>88</v>
      </c>
      <c r="AG3756" t="str">
        <f t="shared" si="235"/>
        <v>Include</v>
      </c>
      <c r="AH3756">
        <f t="shared" si="232"/>
        <v>0</v>
      </c>
      <c r="AI3756">
        <f t="shared" si="233"/>
        <v>1</v>
      </c>
      <c r="AJ3756">
        <f t="shared" si="234"/>
        <v>0</v>
      </c>
      <c r="AK3756" s="15">
        <f>1</f>
        <v>1</v>
      </c>
    </row>
    <row r="3757" spans="1:37" x14ac:dyDescent="0.3">
      <c r="A3757" t="s">
        <v>8100</v>
      </c>
      <c r="B3757" s="1">
        <v>44028</v>
      </c>
      <c r="C3757" s="1">
        <v>44028</v>
      </c>
      <c r="D3757" t="s">
        <v>8101</v>
      </c>
      <c r="E3757" t="s">
        <v>446</v>
      </c>
      <c r="F3757">
        <v>22</v>
      </c>
      <c r="G3757">
        <v>22</v>
      </c>
      <c r="H3757" t="s">
        <v>47</v>
      </c>
      <c r="I3757" t="s">
        <v>47</v>
      </c>
      <c r="J3757" t="s">
        <v>48</v>
      </c>
      <c r="K3757" t="s">
        <v>230</v>
      </c>
      <c r="L3757" t="s">
        <v>50</v>
      </c>
      <c r="M3757" t="s">
        <v>67</v>
      </c>
      <c r="N3757">
        <v>3</v>
      </c>
      <c r="O3757">
        <v>3</v>
      </c>
      <c r="P3757">
        <v>7359.98</v>
      </c>
      <c r="Q3757" s="2">
        <v>0.26</v>
      </c>
      <c r="R3757">
        <v>18237.3</v>
      </c>
      <c r="S3757">
        <v>4022.85</v>
      </c>
      <c r="T3757" s="3">
        <v>0.221</v>
      </c>
      <c r="U3757">
        <v>82.84</v>
      </c>
      <c r="V3757" t="s">
        <v>68</v>
      </c>
      <c r="W3757">
        <v>1</v>
      </c>
      <c r="X3757" t="b">
        <v>0</v>
      </c>
      <c r="Y3757" t="s">
        <v>60</v>
      </c>
      <c r="Z3757" t="s">
        <v>60</v>
      </c>
      <c r="AA3757">
        <v>8</v>
      </c>
      <c r="AB3757">
        <v>8</v>
      </c>
      <c r="AC3757">
        <v>2020</v>
      </c>
      <c r="AD3757" s="1">
        <v>44013</v>
      </c>
      <c r="AE3757" t="s">
        <v>53</v>
      </c>
      <c r="AF3757" t="s">
        <v>43</v>
      </c>
      <c r="AG3757" t="str">
        <f t="shared" si="235"/>
        <v>Include</v>
      </c>
      <c r="AH3757">
        <f t="shared" si="232"/>
        <v>0</v>
      </c>
      <c r="AI3757">
        <f t="shared" si="233"/>
        <v>1</v>
      </c>
      <c r="AJ3757">
        <f t="shared" si="234"/>
        <v>0</v>
      </c>
      <c r="AK3757" s="15">
        <f>1</f>
        <v>1</v>
      </c>
    </row>
    <row r="3758" spans="1:37" x14ac:dyDescent="0.3">
      <c r="A3758" t="s">
        <v>8102</v>
      </c>
      <c r="B3758" s="1">
        <v>44026</v>
      </c>
      <c r="C3758" s="1">
        <v>44026</v>
      </c>
      <c r="D3758" t="s">
        <v>8103</v>
      </c>
      <c r="E3758" t="s">
        <v>310</v>
      </c>
      <c r="F3758">
        <v>44</v>
      </c>
      <c r="G3758">
        <v>44</v>
      </c>
      <c r="H3758" t="s">
        <v>47</v>
      </c>
      <c r="I3758" t="s">
        <v>47</v>
      </c>
      <c r="J3758" t="s">
        <v>36</v>
      </c>
      <c r="K3758" t="s">
        <v>73</v>
      </c>
      <c r="L3758" t="s">
        <v>111</v>
      </c>
      <c r="M3758" t="s">
        <v>136</v>
      </c>
      <c r="N3758">
        <v>5</v>
      </c>
      <c r="O3758">
        <v>5</v>
      </c>
      <c r="P3758">
        <v>14604.49</v>
      </c>
      <c r="Q3758" s="2">
        <v>0.14000000000000001</v>
      </c>
      <c r="R3758">
        <v>84861.96</v>
      </c>
      <c r="S3758">
        <v>20545.89</v>
      </c>
      <c r="T3758" s="3">
        <v>0.24199999999999999</v>
      </c>
      <c r="U3758">
        <v>79.680000000000007</v>
      </c>
      <c r="V3758" t="s">
        <v>76</v>
      </c>
      <c r="W3758">
        <v>5</v>
      </c>
      <c r="X3758" t="b">
        <v>0</v>
      </c>
      <c r="Y3758" t="s">
        <v>60</v>
      </c>
      <c r="Z3758" t="s">
        <v>60</v>
      </c>
      <c r="AA3758">
        <v>4</v>
      </c>
      <c r="AB3758">
        <v>4</v>
      </c>
      <c r="AC3758">
        <v>2020</v>
      </c>
      <c r="AD3758" s="1">
        <v>44013</v>
      </c>
      <c r="AE3758" t="s">
        <v>61</v>
      </c>
      <c r="AF3758" t="s">
        <v>88</v>
      </c>
      <c r="AG3758" t="str">
        <f t="shared" si="235"/>
        <v>Include</v>
      </c>
      <c r="AH3758">
        <f t="shared" si="232"/>
        <v>0</v>
      </c>
      <c r="AI3758">
        <f t="shared" si="233"/>
        <v>1</v>
      </c>
      <c r="AJ3758">
        <f t="shared" si="234"/>
        <v>0</v>
      </c>
      <c r="AK3758" s="15">
        <f>1</f>
        <v>1</v>
      </c>
    </row>
    <row r="3759" spans="1:37" x14ac:dyDescent="0.3">
      <c r="A3759" t="s">
        <v>8104</v>
      </c>
      <c r="B3759" s="1">
        <v>44026</v>
      </c>
      <c r="C3759" s="1">
        <v>44026</v>
      </c>
      <c r="D3759" t="s">
        <v>8105</v>
      </c>
      <c r="E3759" t="s">
        <v>1362</v>
      </c>
      <c r="F3759">
        <v>49</v>
      </c>
      <c r="G3759">
        <v>49</v>
      </c>
      <c r="H3759" t="s">
        <v>81</v>
      </c>
      <c r="I3759" t="s">
        <v>81</v>
      </c>
      <c r="J3759" t="s">
        <v>57</v>
      </c>
      <c r="K3759" t="s">
        <v>155</v>
      </c>
      <c r="L3759" t="s">
        <v>140</v>
      </c>
      <c r="M3759" t="s">
        <v>190</v>
      </c>
      <c r="N3759">
        <v>6</v>
      </c>
      <c r="O3759">
        <v>6</v>
      </c>
      <c r="P3759">
        <v>831.4</v>
      </c>
      <c r="Q3759" s="2">
        <v>0.21</v>
      </c>
      <c r="R3759">
        <v>4736.01</v>
      </c>
      <c r="S3759">
        <v>1752.33</v>
      </c>
      <c r="T3759" s="3">
        <v>0.37</v>
      </c>
      <c r="U3759">
        <v>85.94</v>
      </c>
      <c r="V3759" t="s">
        <v>76</v>
      </c>
      <c r="W3759">
        <v>3</v>
      </c>
      <c r="X3759" t="b">
        <v>0</v>
      </c>
      <c r="Y3759" t="s">
        <v>60</v>
      </c>
      <c r="Z3759" t="s">
        <v>60</v>
      </c>
      <c r="AA3759">
        <v>1</v>
      </c>
      <c r="AB3759">
        <v>1</v>
      </c>
      <c r="AC3759">
        <v>2020</v>
      </c>
      <c r="AD3759" s="1">
        <v>44013</v>
      </c>
      <c r="AE3759" t="s">
        <v>101</v>
      </c>
      <c r="AF3759" t="s">
        <v>43</v>
      </c>
      <c r="AG3759" t="str">
        <f t="shared" si="235"/>
        <v>Include</v>
      </c>
      <c r="AH3759">
        <f t="shared" si="232"/>
        <v>0</v>
      </c>
      <c r="AI3759">
        <f t="shared" si="233"/>
        <v>1</v>
      </c>
      <c r="AJ3759">
        <f t="shared" si="234"/>
        <v>0</v>
      </c>
      <c r="AK3759" s="15">
        <f>1</f>
        <v>1</v>
      </c>
    </row>
    <row r="3760" spans="1:37" x14ac:dyDescent="0.3">
      <c r="A3760" t="s">
        <v>8106</v>
      </c>
      <c r="B3760" s="1">
        <v>44026</v>
      </c>
      <c r="C3760" s="1">
        <v>44026</v>
      </c>
      <c r="D3760" t="s">
        <v>8107</v>
      </c>
      <c r="E3760" t="s">
        <v>2557</v>
      </c>
      <c r="F3760">
        <v>31</v>
      </c>
      <c r="G3760">
        <v>31</v>
      </c>
      <c r="H3760" t="s">
        <v>35</v>
      </c>
      <c r="I3760" t="s">
        <v>35</v>
      </c>
      <c r="J3760" t="s">
        <v>116</v>
      </c>
      <c r="K3760" t="s">
        <v>117</v>
      </c>
      <c r="L3760" t="s">
        <v>97</v>
      </c>
      <c r="M3760" t="s">
        <v>107</v>
      </c>
      <c r="N3760">
        <v>4</v>
      </c>
      <c r="O3760">
        <v>4</v>
      </c>
      <c r="P3760">
        <v>1113.43</v>
      </c>
      <c r="Q3760" s="2">
        <v>0.15</v>
      </c>
      <c r="R3760">
        <v>4962.42</v>
      </c>
      <c r="S3760">
        <v>2141.31</v>
      </c>
      <c r="T3760" s="3">
        <v>0.432</v>
      </c>
      <c r="U3760">
        <v>34.15</v>
      </c>
      <c r="V3760" t="s">
        <v>40</v>
      </c>
      <c r="W3760">
        <v>1</v>
      </c>
      <c r="X3760" t="b">
        <v>0</v>
      </c>
      <c r="Y3760" t="s">
        <v>60</v>
      </c>
      <c r="Z3760" t="s">
        <v>60</v>
      </c>
      <c r="AA3760">
        <v>7</v>
      </c>
      <c r="AB3760">
        <v>7</v>
      </c>
      <c r="AC3760">
        <v>2020</v>
      </c>
      <c r="AD3760" s="1">
        <v>44013</v>
      </c>
      <c r="AE3760" t="s">
        <v>87</v>
      </c>
      <c r="AF3760" t="s">
        <v>88</v>
      </c>
      <c r="AG3760" t="str">
        <f t="shared" si="235"/>
        <v>Include</v>
      </c>
      <c r="AH3760">
        <f t="shared" si="232"/>
        <v>0</v>
      </c>
      <c r="AI3760">
        <f t="shared" si="233"/>
        <v>1</v>
      </c>
      <c r="AJ3760">
        <f t="shared" si="234"/>
        <v>0</v>
      </c>
      <c r="AK3760" s="15">
        <f>1</f>
        <v>1</v>
      </c>
    </row>
    <row r="3761" spans="1:37" x14ac:dyDescent="0.3">
      <c r="A3761" t="s">
        <v>8108</v>
      </c>
      <c r="B3761" s="1">
        <v>44024</v>
      </c>
      <c r="C3761" s="1">
        <v>44024</v>
      </c>
      <c r="D3761" t="s">
        <v>8109</v>
      </c>
      <c r="E3761" t="s">
        <v>690</v>
      </c>
      <c r="F3761">
        <v>22</v>
      </c>
      <c r="G3761">
        <v>22</v>
      </c>
      <c r="H3761" t="s">
        <v>35</v>
      </c>
      <c r="I3761" t="s">
        <v>35</v>
      </c>
      <c r="J3761" t="s">
        <v>82</v>
      </c>
      <c r="K3761" t="s">
        <v>131</v>
      </c>
      <c r="L3761" t="s">
        <v>84</v>
      </c>
      <c r="M3761" t="s">
        <v>490</v>
      </c>
      <c r="N3761">
        <v>2</v>
      </c>
      <c r="O3761">
        <v>2</v>
      </c>
      <c r="P3761">
        <v>379.2</v>
      </c>
      <c r="Q3761" s="2">
        <v>0.2</v>
      </c>
      <c r="R3761">
        <v>658.39</v>
      </c>
      <c r="S3761">
        <v>27.25</v>
      </c>
      <c r="T3761" s="3">
        <v>4.1000000000000002E-2</v>
      </c>
      <c r="U3761">
        <v>67.650000000000006</v>
      </c>
      <c r="V3761" t="s">
        <v>76</v>
      </c>
      <c r="W3761">
        <v>1</v>
      </c>
      <c r="X3761" t="b">
        <v>0</v>
      </c>
      <c r="Y3761" t="s">
        <v>60</v>
      </c>
      <c r="Z3761" t="s">
        <v>60</v>
      </c>
      <c r="AA3761">
        <v>7</v>
      </c>
      <c r="AB3761">
        <v>7</v>
      </c>
      <c r="AC3761">
        <v>2020</v>
      </c>
      <c r="AD3761" s="1">
        <v>44013</v>
      </c>
      <c r="AE3761" t="s">
        <v>53</v>
      </c>
      <c r="AF3761" t="s">
        <v>88</v>
      </c>
      <c r="AG3761" t="str">
        <f t="shared" si="235"/>
        <v>Include</v>
      </c>
      <c r="AH3761">
        <f t="shared" si="232"/>
        <v>0</v>
      </c>
      <c r="AI3761">
        <f t="shared" si="233"/>
        <v>1</v>
      </c>
      <c r="AJ3761">
        <f t="shared" si="234"/>
        <v>0</v>
      </c>
      <c r="AK3761" s="15">
        <f>1</f>
        <v>1</v>
      </c>
    </row>
    <row r="3762" spans="1:37" x14ac:dyDescent="0.3">
      <c r="A3762" t="s">
        <v>8110</v>
      </c>
      <c r="B3762" s="1">
        <v>44024</v>
      </c>
      <c r="C3762" s="1">
        <v>44024</v>
      </c>
      <c r="D3762" t="s">
        <v>8111</v>
      </c>
      <c r="E3762" t="s">
        <v>1439</v>
      </c>
      <c r="F3762">
        <v>26</v>
      </c>
      <c r="G3762">
        <v>26</v>
      </c>
      <c r="H3762" t="s">
        <v>47</v>
      </c>
      <c r="I3762" t="s">
        <v>47</v>
      </c>
      <c r="J3762" t="s">
        <v>57</v>
      </c>
      <c r="K3762" t="s">
        <v>58</v>
      </c>
      <c r="L3762" t="s">
        <v>111</v>
      </c>
      <c r="M3762" t="s">
        <v>112</v>
      </c>
      <c r="N3762">
        <v>2</v>
      </c>
      <c r="O3762">
        <v>2</v>
      </c>
      <c r="P3762">
        <v>1653.6</v>
      </c>
      <c r="Q3762" s="2">
        <v>0.04</v>
      </c>
      <c r="R3762">
        <v>4503.3</v>
      </c>
      <c r="S3762">
        <v>970.42</v>
      </c>
      <c r="T3762" s="3">
        <v>0.215</v>
      </c>
      <c r="U3762">
        <v>65.98</v>
      </c>
      <c r="V3762" t="s">
        <v>76</v>
      </c>
      <c r="W3762">
        <v>2</v>
      </c>
      <c r="X3762" t="b">
        <v>0</v>
      </c>
      <c r="Y3762" t="s">
        <v>100</v>
      </c>
      <c r="Z3762" t="s">
        <v>100</v>
      </c>
      <c r="AA3762">
        <v>9</v>
      </c>
      <c r="AB3762">
        <v>9</v>
      </c>
      <c r="AC3762">
        <v>2020</v>
      </c>
      <c r="AD3762" s="1">
        <v>44013</v>
      </c>
      <c r="AE3762" t="s">
        <v>87</v>
      </c>
      <c r="AF3762" t="s">
        <v>69</v>
      </c>
      <c r="AG3762" t="str">
        <f t="shared" si="235"/>
        <v>Include</v>
      </c>
      <c r="AH3762">
        <f t="shared" si="232"/>
        <v>0</v>
      </c>
      <c r="AI3762">
        <f t="shared" si="233"/>
        <v>0</v>
      </c>
      <c r="AJ3762">
        <f t="shared" si="234"/>
        <v>1</v>
      </c>
      <c r="AK3762" s="15">
        <f>1</f>
        <v>1</v>
      </c>
    </row>
    <row r="3763" spans="1:37" x14ac:dyDescent="0.3">
      <c r="A3763" t="s">
        <v>8112</v>
      </c>
      <c r="B3763" s="1">
        <v>44024</v>
      </c>
      <c r="C3763" s="1">
        <v>44024</v>
      </c>
      <c r="D3763" t="s">
        <v>8113</v>
      </c>
      <c r="E3763" t="s">
        <v>411</v>
      </c>
      <c r="F3763">
        <v>22</v>
      </c>
      <c r="G3763">
        <v>22</v>
      </c>
      <c r="H3763" t="s">
        <v>47</v>
      </c>
      <c r="I3763" t="s">
        <v>47</v>
      </c>
      <c r="J3763" t="s">
        <v>36</v>
      </c>
      <c r="K3763" t="s">
        <v>239</v>
      </c>
      <c r="L3763" t="s">
        <v>111</v>
      </c>
      <c r="M3763" t="s">
        <v>112</v>
      </c>
      <c r="N3763">
        <v>6</v>
      </c>
      <c r="O3763">
        <v>6</v>
      </c>
      <c r="P3763">
        <v>6916.49</v>
      </c>
      <c r="Q3763" s="2">
        <v>0.38</v>
      </c>
      <c r="R3763">
        <v>37343.86</v>
      </c>
      <c r="S3763">
        <v>8968.23</v>
      </c>
      <c r="T3763" s="3">
        <v>0.24</v>
      </c>
      <c r="U3763">
        <v>54.82</v>
      </c>
      <c r="V3763" t="s">
        <v>68</v>
      </c>
      <c r="X3763" t="b">
        <v>0</v>
      </c>
      <c r="Y3763" t="s">
        <v>60</v>
      </c>
      <c r="Z3763" t="s">
        <v>60</v>
      </c>
      <c r="AA3763">
        <v>8</v>
      </c>
      <c r="AB3763">
        <v>8</v>
      </c>
      <c r="AC3763">
        <v>2020</v>
      </c>
      <c r="AD3763" s="1">
        <v>44013</v>
      </c>
      <c r="AE3763" t="s">
        <v>53</v>
      </c>
      <c r="AF3763" t="s">
        <v>62</v>
      </c>
      <c r="AG3763" t="str">
        <f t="shared" si="235"/>
        <v>Include</v>
      </c>
      <c r="AH3763">
        <f t="shared" si="232"/>
        <v>0</v>
      </c>
      <c r="AI3763">
        <f t="shared" si="233"/>
        <v>1</v>
      </c>
      <c r="AJ3763">
        <f t="shared" si="234"/>
        <v>0</v>
      </c>
      <c r="AK3763" s="15">
        <f>1</f>
        <v>1</v>
      </c>
    </row>
    <row r="3764" spans="1:37" x14ac:dyDescent="0.3">
      <c r="A3764" t="s">
        <v>8114</v>
      </c>
      <c r="B3764" s="1">
        <v>44024</v>
      </c>
      <c r="C3764" s="1">
        <v>44024</v>
      </c>
      <c r="D3764" t="s">
        <v>8115</v>
      </c>
      <c r="E3764" t="s">
        <v>901</v>
      </c>
      <c r="F3764">
        <v>26</v>
      </c>
      <c r="G3764">
        <v>26</v>
      </c>
      <c r="H3764" t="s">
        <v>81</v>
      </c>
      <c r="I3764" t="s">
        <v>81</v>
      </c>
      <c r="J3764" t="s">
        <v>116</v>
      </c>
      <c r="K3764" t="s">
        <v>247</v>
      </c>
      <c r="L3764" t="s">
        <v>84</v>
      </c>
      <c r="M3764" t="s">
        <v>279</v>
      </c>
      <c r="N3764">
        <v>9</v>
      </c>
      <c r="O3764">
        <v>9</v>
      </c>
      <c r="P3764">
        <v>367.82</v>
      </c>
      <c r="Q3764" s="2">
        <v>0.37</v>
      </c>
      <c r="R3764">
        <v>2214.56</v>
      </c>
      <c r="S3764">
        <v>189.16</v>
      </c>
      <c r="T3764" s="3">
        <v>8.5000000000000006E-2</v>
      </c>
      <c r="U3764">
        <v>74.739999999999995</v>
      </c>
      <c r="V3764" t="s">
        <v>132</v>
      </c>
      <c r="W3764">
        <v>3</v>
      </c>
      <c r="X3764" t="b">
        <v>0</v>
      </c>
      <c r="Y3764" t="s">
        <v>60</v>
      </c>
      <c r="Z3764" t="s">
        <v>60</v>
      </c>
      <c r="AA3764">
        <v>9</v>
      </c>
      <c r="AB3764">
        <v>9</v>
      </c>
      <c r="AC3764">
        <v>2020</v>
      </c>
      <c r="AD3764" s="1">
        <v>44013</v>
      </c>
      <c r="AE3764" t="s">
        <v>87</v>
      </c>
      <c r="AF3764" t="s">
        <v>62</v>
      </c>
      <c r="AG3764" t="str">
        <f t="shared" si="235"/>
        <v>Include</v>
      </c>
      <c r="AH3764">
        <f t="shared" si="232"/>
        <v>0</v>
      </c>
      <c r="AI3764">
        <f t="shared" si="233"/>
        <v>1</v>
      </c>
      <c r="AJ3764">
        <f t="shared" si="234"/>
        <v>0</v>
      </c>
      <c r="AK3764" s="15">
        <f>1</f>
        <v>1</v>
      </c>
    </row>
    <row r="3765" spans="1:37" x14ac:dyDescent="0.3">
      <c r="A3765" t="s">
        <v>8116</v>
      </c>
      <c r="B3765" t="s">
        <v>8117</v>
      </c>
      <c r="C3765" s="1">
        <v>44022</v>
      </c>
      <c r="D3765" t="s">
        <v>8118</v>
      </c>
      <c r="E3765" t="s">
        <v>180</v>
      </c>
      <c r="F3765">
        <v>43</v>
      </c>
      <c r="G3765">
        <v>43</v>
      </c>
      <c r="H3765" t="s">
        <v>81</v>
      </c>
      <c r="I3765" t="s">
        <v>81</v>
      </c>
      <c r="J3765" t="s">
        <v>82</v>
      </c>
      <c r="K3765" t="s">
        <v>266</v>
      </c>
      <c r="L3765" t="s">
        <v>97</v>
      </c>
      <c r="M3765" t="s">
        <v>98</v>
      </c>
      <c r="N3765">
        <v>2</v>
      </c>
      <c r="O3765">
        <v>2</v>
      </c>
      <c r="P3765">
        <v>449.62</v>
      </c>
      <c r="Q3765" s="2">
        <v>0.4</v>
      </c>
      <c r="R3765">
        <v>661.09</v>
      </c>
      <c r="S3765">
        <v>247.72</v>
      </c>
      <c r="T3765" s="3">
        <v>0.375</v>
      </c>
      <c r="U3765">
        <v>68.849999999999994</v>
      </c>
      <c r="V3765" t="s">
        <v>132</v>
      </c>
      <c r="W3765">
        <v>1</v>
      </c>
      <c r="X3765" t="b">
        <v>0</v>
      </c>
      <c r="Y3765" t="s">
        <v>60</v>
      </c>
      <c r="Z3765" t="s">
        <v>60</v>
      </c>
      <c r="AA3765">
        <v>6</v>
      </c>
      <c r="AB3765">
        <v>6</v>
      </c>
      <c r="AC3765">
        <v>2020</v>
      </c>
      <c r="AD3765" s="1">
        <v>44013</v>
      </c>
      <c r="AE3765" t="s">
        <v>61</v>
      </c>
      <c r="AF3765" t="s">
        <v>62</v>
      </c>
      <c r="AG3765" t="str">
        <f t="shared" si="235"/>
        <v>Include</v>
      </c>
      <c r="AH3765">
        <f t="shared" si="232"/>
        <v>0</v>
      </c>
      <c r="AI3765">
        <f t="shared" si="233"/>
        <v>1</v>
      </c>
      <c r="AJ3765">
        <f t="shared" si="234"/>
        <v>0</v>
      </c>
      <c r="AK3765" s="15">
        <f>1</f>
        <v>1</v>
      </c>
    </row>
    <row r="3766" spans="1:37" x14ac:dyDescent="0.3">
      <c r="A3766" t="s">
        <v>8119</v>
      </c>
      <c r="B3766" s="1">
        <v>44022</v>
      </c>
      <c r="C3766" s="1">
        <v>44022</v>
      </c>
      <c r="D3766" t="s">
        <v>8120</v>
      </c>
      <c r="E3766" t="s">
        <v>2557</v>
      </c>
      <c r="F3766">
        <v>15</v>
      </c>
      <c r="G3766">
        <v>15</v>
      </c>
      <c r="H3766" t="s">
        <v>35</v>
      </c>
      <c r="I3766" t="s">
        <v>35</v>
      </c>
      <c r="J3766" t="s">
        <v>36</v>
      </c>
      <c r="K3766" t="s">
        <v>239</v>
      </c>
      <c r="L3766" t="s">
        <v>97</v>
      </c>
      <c r="M3766" t="s">
        <v>107</v>
      </c>
      <c r="N3766">
        <v>1</v>
      </c>
      <c r="O3766">
        <v>1</v>
      </c>
      <c r="P3766">
        <v>702.36</v>
      </c>
      <c r="Q3766" s="2">
        <v>0.39</v>
      </c>
      <c r="R3766">
        <v>539.17999999999995</v>
      </c>
      <c r="S3766">
        <v>184.49</v>
      </c>
      <c r="T3766" s="3">
        <v>0.34200000000000003</v>
      </c>
      <c r="U3766">
        <v>59.64</v>
      </c>
      <c r="V3766" t="s">
        <v>40</v>
      </c>
      <c r="W3766">
        <v>1</v>
      </c>
      <c r="X3766" t="b">
        <v>0</v>
      </c>
      <c r="Y3766" t="s">
        <v>60</v>
      </c>
      <c r="Z3766" t="s">
        <v>60</v>
      </c>
      <c r="AA3766">
        <v>4</v>
      </c>
      <c r="AB3766">
        <v>4</v>
      </c>
      <c r="AC3766">
        <v>2020</v>
      </c>
      <c r="AD3766" s="1">
        <v>44013</v>
      </c>
      <c r="AE3766" t="s">
        <v>42</v>
      </c>
      <c r="AF3766" t="s">
        <v>62</v>
      </c>
      <c r="AG3766" t="str">
        <f t="shared" si="235"/>
        <v>Include</v>
      </c>
      <c r="AH3766">
        <f t="shared" si="232"/>
        <v>0</v>
      </c>
      <c r="AI3766">
        <f t="shared" si="233"/>
        <v>1</v>
      </c>
      <c r="AJ3766">
        <f t="shared" si="234"/>
        <v>0</v>
      </c>
      <c r="AK3766" s="15">
        <f>1</f>
        <v>1</v>
      </c>
    </row>
    <row r="3767" spans="1:37" x14ac:dyDescent="0.3">
      <c r="A3767" t="s">
        <v>8121</v>
      </c>
      <c r="B3767" s="1">
        <v>44022</v>
      </c>
      <c r="C3767" s="1">
        <v>44022</v>
      </c>
      <c r="D3767" t="s">
        <v>8122</v>
      </c>
      <c r="E3767" t="s">
        <v>242</v>
      </c>
      <c r="F3767">
        <v>4</v>
      </c>
      <c r="G3767">
        <v>4</v>
      </c>
      <c r="H3767" t="s">
        <v>35</v>
      </c>
      <c r="I3767" t="s">
        <v>35</v>
      </c>
      <c r="J3767" t="s">
        <v>48</v>
      </c>
      <c r="K3767" t="s">
        <v>226</v>
      </c>
      <c r="L3767" t="s">
        <v>38</v>
      </c>
      <c r="M3767" t="s">
        <v>163</v>
      </c>
      <c r="N3767">
        <v>5</v>
      </c>
      <c r="O3767">
        <v>5</v>
      </c>
      <c r="P3767">
        <v>1799.48</v>
      </c>
      <c r="Q3767" s="2">
        <v>0.27</v>
      </c>
      <c r="R3767">
        <v>7877.59</v>
      </c>
      <c r="S3767">
        <v>3429.6</v>
      </c>
      <c r="T3767" s="3">
        <v>0.435</v>
      </c>
      <c r="U3767">
        <v>68.34</v>
      </c>
      <c r="V3767" t="s">
        <v>76</v>
      </c>
      <c r="X3767" t="b">
        <v>0</v>
      </c>
      <c r="Y3767" t="s">
        <v>60</v>
      </c>
      <c r="Z3767" t="s">
        <v>60</v>
      </c>
      <c r="AA3767">
        <v>2</v>
      </c>
      <c r="AB3767">
        <v>2</v>
      </c>
      <c r="AC3767">
        <v>2020</v>
      </c>
      <c r="AD3767" s="1">
        <v>44013</v>
      </c>
      <c r="AE3767" t="s">
        <v>42</v>
      </c>
      <c r="AF3767" t="s">
        <v>43</v>
      </c>
      <c r="AG3767" t="str">
        <f t="shared" si="235"/>
        <v>Include</v>
      </c>
      <c r="AH3767">
        <f t="shared" si="232"/>
        <v>0</v>
      </c>
      <c r="AI3767">
        <f t="shared" si="233"/>
        <v>1</v>
      </c>
      <c r="AJ3767">
        <f t="shared" si="234"/>
        <v>0</v>
      </c>
      <c r="AK3767" s="15">
        <f>1</f>
        <v>1</v>
      </c>
    </row>
    <row r="3768" spans="1:37" x14ac:dyDescent="0.3">
      <c r="A3768" t="s">
        <v>8123</v>
      </c>
      <c r="B3768" s="1">
        <v>44021</v>
      </c>
      <c r="C3768" s="1">
        <v>44021</v>
      </c>
      <c r="D3768" t="s">
        <v>8124</v>
      </c>
      <c r="E3768" t="s">
        <v>1011</v>
      </c>
      <c r="F3768">
        <v>36</v>
      </c>
      <c r="G3768">
        <v>36</v>
      </c>
      <c r="H3768" t="s">
        <v>47</v>
      </c>
      <c r="I3768" t="s">
        <v>47</v>
      </c>
      <c r="J3768" t="s">
        <v>48</v>
      </c>
      <c r="K3768" t="s">
        <v>230</v>
      </c>
      <c r="L3768" t="s">
        <v>140</v>
      </c>
      <c r="M3768" t="s">
        <v>219</v>
      </c>
      <c r="N3768">
        <v>2</v>
      </c>
      <c r="O3768">
        <v>2</v>
      </c>
      <c r="P3768">
        <v>2956.54</v>
      </c>
      <c r="Q3768" s="2">
        <v>0.38</v>
      </c>
      <c r="R3768">
        <v>4033.47</v>
      </c>
      <c r="S3768">
        <v>1730.04</v>
      </c>
      <c r="T3768" s="3">
        <v>0.42899999999999999</v>
      </c>
      <c r="U3768">
        <v>80.22</v>
      </c>
      <c r="V3768" t="s">
        <v>132</v>
      </c>
      <c r="W3768">
        <v>4</v>
      </c>
      <c r="X3768" t="b">
        <v>0</v>
      </c>
      <c r="Y3768" t="s">
        <v>60</v>
      </c>
      <c r="Z3768" t="s">
        <v>60</v>
      </c>
      <c r="AA3768">
        <v>3</v>
      </c>
      <c r="AB3768">
        <v>3</v>
      </c>
      <c r="AC3768">
        <v>2020</v>
      </c>
      <c r="AD3768" s="1">
        <v>44013</v>
      </c>
      <c r="AE3768" t="s">
        <v>61</v>
      </c>
      <c r="AF3768" t="s">
        <v>62</v>
      </c>
      <c r="AG3768" t="str">
        <f t="shared" si="235"/>
        <v>Include</v>
      </c>
      <c r="AH3768">
        <f t="shared" si="232"/>
        <v>0</v>
      </c>
      <c r="AI3768">
        <f t="shared" si="233"/>
        <v>1</v>
      </c>
      <c r="AJ3768">
        <f t="shared" si="234"/>
        <v>0</v>
      </c>
      <c r="AK3768" s="15">
        <f>1</f>
        <v>1</v>
      </c>
    </row>
    <row r="3769" spans="1:37" x14ac:dyDescent="0.3">
      <c r="A3769" t="s">
        <v>8125</v>
      </c>
      <c r="B3769" s="1">
        <v>44021</v>
      </c>
      <c r="C3769" s="1">
        <v>44021</v>
      </c>
      <c r="D3769" t="s">
        <v>8126</v>
      </c>
      <c r="E3769" t="s">
        <v>3937</v>
      </c>
      <c r="F3769">
        <v>28</v>
      </c>
      <c r="G3769">
        <v>28</v>
      </c>
      <c r="H3769" t="s">
        <v>47</v>
      </c>
      <c r="I3769" t="s">
        <v>47</v>
      </c>
      <c r="J3769" t="s">
        <v>57</v>
      </c>
      <c r="K3769" t="s">
        <v>205</v>
      </c>
      <c r="L3769" t="s">
        <v>97</v>
      </c>
      <c r="M3769" t="s">
        <v>243</v>
      </c>
      <c r="N3769">
        <v>2</v>
      </c>
      <c r="O3769">
        <v>2</v>
      </c>
      <c r="P3769">
        <v>472.49</v>
      </c>
      <c r="Q3769" s="2">
        <v>0.2</v>
      </c>
      <c r="R3769">
        <v>1015.04</v>
      </c>
      <c r="S3769">
        <v>475.52</v>
      </c>
      <c r="T3769" s="3">
        <v>0.46800000000000003</v>
      </c>
      <c r="U3769">
        <v>89.97</v>
      </c>
      <c r="V3769" t="s">
        <v>68</v>
      </c>
      <c r="W3769">
        <v>2</v>
      </c>
      <c r="X3769" t="b">
        <v>0</v>
      </c>
      <c r="Y3769" t="s">
        <v>60</v>
      </c>
      <c r="Z3769" t="s">
        <v>60</v>
      </c>
      <c r="AA3769">
        <v>1</v>
      </c>
      <c r="AB3769">
        <v>1</v>
      </c>
      <c r="AC3769">
        <v>2020</v>
      </c>
      <c r="AD3769" s="1">
        <v>44013</v>
      </c>
      <c r="AE3769" t="s">
        <v>87</v>
      </c>
      <c r="AF3769" t="s">
        <v>88</v>
      </c>
      <c r="AG3769" t="str">
        <f t="shared" si="235"/>
        <v>Include</v>
      </c>
      <c r="AH3769">
        <f t="shared" si="232"/>
        <v>0</v>
      </c>
      <c r="AI3769">
        <f t="shared" si="233"/>
        <v>1</v>
      </c>
      <c r="AJ3769">
        <f t="shared" si="234"/>
        <v>0</v>
      </c>
      <c r="AK3769" s="15">
        <f>1</f>
        <v>1</v>
      </c>
    </row>
    <row r="3770" spans="1:37" x14ac:dyDescent="0.3">
      <c r="A3770" t="s">
        <v>8127</v>
      </c>
      <c r="B3770" s="1">
        <v>44021</v>
      </c>
      <c r="C3770" s="1">
        <v>44021</v>
      </c>
      <c r="D3770" t="s">
        <v>8128</v>
      </c>
      <c r="E3770" t="s">
        <v>1225</v>
      </c>
      <c r="F3770">
        <v>47</v>
      </c>
      <c r="G3770">
        <v>47</v>
      </c>
      <c r="H3770" t="s">
        <v>47</v>
      </c>
      <c r="I3770" t="s">
        <v>47</v>
      </c>
      <c r="J3770" t="s">
        <v>116</v>
      </c>
      <c r="K3770" t="s">
        <v>150</v>
      </c>
      <c r="L3770" t="s">
        <v>74</v>
      </c>
      <c r="M3770" t="s">
        <v>170</v>
      </c>
      <c r="N3770">
        <v>4</v>
      </c>
      <c r="O3770">
        <v>4</v>
      </c>
      <c r="P3770">
        <v>37472.699999999997</v>
      </c>
      <c r="Q3770" s="2">
        <v>0.01</v>
      </c>
      <c r="R3770">
        <v>218210.41</v>
      </c>
      <c r="S3770">
        <v>22304.92</v>
      </c>
      <c r="T3770" s="3">
        <v>0.10199999999999999</v>
      </c>
      <c r="U3770">
        <v>43.11</v>
      </c>
      <c r="V3770" t="s">
        <v>68</v>
      </c>
      <c r="W3770">
        <v>4</v>
      </c>
      <c r="X3770" t="b">
        <v>0</v>
      </c>
      <c r="Y3770" t="s">
        <v>60</v>
      </c>
      <c r="Z3770" t="s">
        <v>60</v>
      </c>
      <c r="AA3770">
        <v>10</v>
      </c>
      <c r="AB3770">
        <v>10</v>
      </c>
      <c r="AC3770">
        <v>2020</v>
      </c>
      <c r="AD3770" s="1">
        <v>44013</v>
      </c>
      <c r="AE3770" t="s">
        <v>101</v>
      </c>
      <c r="AF3770" t="s">
        <v>69</v>
      </c>
      <c r="AG3770" t="str">
        <f t="shared" si="235"/>
        <v>Include</v>
      </c>
      <c r="AH3770">
        <f t="shared" si="232"/>
        <v>0</v>
      </c>
      <c r="AI3770">
        <f t="shared" si="233"/>
        <v>1</v>
      </c>
      <c r="AJ3770">
        <f t="shared" si="234"/>
        <v>0</v>
      </c>
      <c r="AK3770" s="15">
        <f>1</f>
        <v>1</v>
      </c>
    </row>
    <row r="3771" spans="1:37" x14ac:dyDescent="0.3">
      <c r="A3771" t="s">
        <v>8129</v>
      </c>
      <c r="B3771" s="1">
        <v>44020</v>
      </c>
      <c r="C3771" s="1">
        <v>44020</v>
      </c>
      <c r="D3771" t="s">
        <v>8130</v>
      </c>
      <c r="E3771" t="s">
        <v>993</v>
      </c>
      <c r="F3771">
        <v>47</v>
      </c>
      <c r="G3771">
        <v>47</v>
      </c>
      <c r="H3771" t="s">
        <v>81</v>
      </c>
      <c r="I3771" t="s">
        <v>81</v>
      </c>
      <c r="J3771" t="s">
        <v>116</v>
      </c>
      <c r="K3771" t="s">
        <v>247</v>
      </c>
      <c r="L3771" t="s">
        <v>84</v>
      </c>
      <c r="M3771" t="s">
        <v>146</v>
      </c>
      <c r="N3771">
        <v>4</v>
      </c>
      <c r="O3771">
        <v>4</v>
      </c>
      <c r="P3771">
        <v>443.03</v>
      </c>
      <c r="Q3771" s="2">
        <v>0.32</v>
      </c>
      <c r="R3771">
        <v>1593.89</v>
      </c>
      <c r="S3771">
        <v>115.6</v>
      </c>
      <c r="T3771" s="3">
        <v>7.2999999999999995E-2</v>
      </c>
      <c r="U3771">
        <v>71.819999999999993</v>
      </c>
      <c r="V3771" t="s">
        <v>132</v>
      </c>
      <c r="W3771">
        <v>4</v>
      </c>
      <c r="X3771" t="b">
        <v>0</v>
      </c>
      <c r="Y3771" t="s">
        <v>142</v>
      </c>
      <c r="Z3771" t="s">
        <v>142</v>
      </c>
      <c r="AA3771">
        <v>2</v>
      </c>
      <c r="AB3771">
        <v>2</v>
      </c>
      <c r="AC3771">
        <v>2020</v>
      </c>
      <c r="AD3771" s="1">
        <v>44013</v>
      </c>
      <c r="AE3771" t="s">
        <v>101</v>
      </c>
      <c r="AF3771" t="s">
        <v>62</v>
      </c>
      <c r="AG3771" t="str">
        <f t="shared" si="235"/>
        <v>Include</v>
      </c>
      <c r="AH3771">
        <f t="shared" si="232"/>
        <v>0</v>
      </c>
      <c r="AI3771">
        <f t="shared" si="233"/>
        <v>0</v>
      </c>
      <c r="AJ3771">
        <f t="shared" si="234"/>
        <v>0</v>
      </c>
      <c r="AK3771" s="15">
        <f>1</f>
        <v>1</v>
      </c>
    </row>
    <row r="3772" spans="1:37" x14ac:dyDescent="0.3">
      <c r="A3772" t="s">
        <v>8131</v>
      </c>
      <c r="B3772" s="1">
        <v>44020</v>
      </c>
      <c r="C3772" s="1">
        <v>44020</v>
      </c>
      <c r="D3772" t="s">
        <v>8132</v>
      </c>
      <c r="E3772" t="s">
        <v>2206</v>
      </c>
      <c r="F3772">
        <v>23</v>
      </c>
      <c r="G3772">
        <v>23</v>
      </c>
      <c r="H3772" t="s">
        <v>35</v>
      </c>
      <c r="I3772" t="s">
        <v>35</v>
      </c>
      <c r="J3772" t="s">
        <v>48</v>
      </c>
      <c r="K3772" t="s">
        <v>230</v>
      </c>
      <c r="L3772" t="s">
        <v>74</v>
      </c>
      <c r="M3772" t="s">
        <v>170</v>
      </c>
      <c r="N3772">
        <v>9</v>
      </c>
      <c r="O3772">
        <v>9</v>
      </c>
      <c r="P3772">
        <v>57811.07</v>
      </c>
      <c r="Q3772" s="2">
        <v>0.11</v>
      </c>
      <c r="R3772">
        <v>535096.15</v>
      </c>
      <c r="S3772">
        <v>69255.11</v>
      </c>
      <c r="T3772" s="3">
        <v>0.129</v>
      </c>
      <c r="U3772">
        <v>81.93</v>
      </c>
      <c r="V3772" t="s">
        <v>68</v>
      </c>
      <c r="W3772">
        <v>1</v>
      </c>
      <c r="X3772" t="b">
        <v>0</v>
      </c>
      <c r="Y3772" t="s">
        <v>60</v>
      </c>
      <c r="Z3772" t="s">
        <v>60</v>
      </c>
      <c r="AA3772">
        <v>6</v>
      </c>
      <c r="AB3772">
        <v>6</v>
      </c>
      <c r="AC3772">
        <v>2020</v>
      </c>
      <c r="AD3772" s="1">
        <v>44013</v>
      </c>
      <c r="AE3772" t="s">
        <v>53</v>
      </c>
      <c r="AF3772" t="s">
        <v>88</v>
      </c>
      <c r="AG3772" t="str">
        <f t="shared" si="235"/>
        <v>Include</v>
      </c>
      <c r="AH3772">
        <f t="shared" si="232"/>
        <v>0</v>
      </c>
      <c r="AI3772">
        <f t="shared" si="233"/>
        <v>1</v>
      </c>
      <c r="AJ3772">
        <f t="shared" si="234"/>
        <v>0</v>
      </c>
      <c r="AK3772" s="15">
        <f>1</f>
        <v>1</v>
      </c>
    </row>
    <row r="3773" spans="1:37" x14ac:dyDescent="0.3">
      <c r="A3773" t="s">
        <v>8133</v>
      </c>
      <c r="B3773" s="1">
        <v>44020</v>
      </c>
      <c r="C3773" s="1">
        <v>44020</v>
      </c>
      <c r="D3773" t="s">
        <v>8134</v>
      </c>
      <c r="E3773" t="s">
        <v>304</v>
      </c>
      <c r="F3773">
        <v>40</v>
      </c>
      <c r="G3773">
        <v>40</v>
      </c>
      <c r="H3773" t="s">
        <v>340</v>
      </c>
      <c r="I3773" t="s">
        <v>35</v>
      </c>
      <c r="J3773" t="s">
        <v>57</v>
      </c>
      <c r="K3773" t="s">
        <v>205</v>
      </c>
      <c r="L3773" t="s">
        <v>140</v>
      </c>
      <c r="M3773" t="s">
        <v>141</v>
      </c>
      <c r="P3773">
        <v>3727.28</v>
      </c>
      <c r="Q3773" s="2">
        <v>0.39</v>
      </c>
      <c r="R3773">
        <v>2837.9</v>
      </c>
      <c r="S3773">
        <v>877.47</v>
      </c>
      <c r="T3773" s="3">
        <v>0.309</v>
      </c>
      <c r="U3773">
        <v>53.25</v>
      </c>
      <c r="V3773" t="s">
        <v>76</v>
      </c>
      <c r="W3773">
        <v>3</v>
      </c>
      <c r="X3773" t="b">
        <v>0</v>
      </c>
      <c r="Y3773" t="s">
        <v>60</v>
      </c>
      <c r="Z3773" t="s">
        <v>60</v>
      </c>
      <c r="AA3773">
        <v>7</v>
      </c>
      <c r="AB3773">
        <v>7</v>
      </c>
      <c r="AC3773">
        <v>2020</v>
      </c>
      <c r="AD3773" s="1">
        <v>44013</v>
      </c>
      <c r="AE3773" t="s">
        <v>61</v>
      </c>
      <c r="AF3773" t="s">
        <v>62</v>
      </c>
      <c r="AG3773" t="str">
        <f t="shared" si="235"/>
        <v>Include</v>
      </c>
      <c r="AH3773">
        <f t="shared" si="232"/>
        <v>0</v>
      </c>
      <c r="AI3773">
        <f t="shared" si="233"/>
        <v>1</v>
      </c>
      <c r="AJ3773">
        <f t="shared" si="234"/>
        <v>0</v>
      </c>
      <c r="AK3773" s="15">
        <f>1</f>
        <v>1</v>
      </c>
    </row>
    <row r="3774" spans="1:37" x14ac:dyDescent="0.3">
      <c r="A3774" t="s">
        <v>8135</v>
      </c>
      <c r="B3774" s="1">
        <v>44020</v>
      </c>
      <c r="C3774" s="1">
        <v>44020</v>
      </c>
      <c r="D3774" t="s">
        <v>8136</v>
      </c>
      <c r="E3774" t="s">
        <v>3331</v>
      </c>
      <c r="F3774">
        <v>29</v>
      </c>
      <c r="G3774">
        <v>29</v>
      </c>
      <c r="H3774" t="s">
        <v>35</v>
      </c>
      <c r="I3774" t="s">
        <v>35</v>
      </c>
      <c r="J3774" t="s">
        <v>116</v>
      </c>
      <c r="K3774" t="s">
        <v>117</v>
      </c>
      <c r="L3774" t="s">
        <v>38</v>
      </c>
      <c r="M3774" t="s">
        <v>159</v>
      </c>
      <c r="N3774">
        <v>9</v>
      </c>
      <c r="O3774">
        <v>9</v>
      </c>
      <c r="P3774">
        <v>267.99</v>
      </c>
      <c r="Q3774" s="2">
        <v>0.08</v>
      </c>
      <c r="R3774">
        <v>2666.59</v>
      </c>
      <c r="S3774">
        <v>1181.3699999999999</v>
      </c>
      <c r="T3774" s="3">
        <v>0.443</v>
      </c>
      <c r="U3774">
        <v>39.67</v>
      </c>
      <c r="V3774" t="s">
        <v>99</v>
      </c>
      <c r="W3774">
        <v>1</v>
      </c>
      <c r="X3774" t="b">
        <v>0</v>
      </c>
      <c r="Y3774" t="s">
        <v>100</v>
      </c>
      <c r="Z3774" t="s">
        <v>100</v>
      </c>
      <c r="AA3774">
        <v>4</v>
      </c>
      <c r="AB3774">
        <v>4</v>
      </c>
      <c r="AC3774">
        <v>2020</v>
      </c>
      <c r="AD3774" s="1">
        <v>44013</v>
      </c>
      <c r="AE3774" t="s">
        <v>87</v>
      </c>
      <c r="AF3774" t="s">
        <v>69</v>
      </c>
      <c r="AG3774" t="str">
        <f t="shared" si="235"/>
        <v>Include</v>
      </c>
      <c r="AH3774">
        <f t="shared" si="232"/>
        <v>0</v>
      </c>
      <c r="AI3774">
        <f t="shared" si="233"/>
        <v>0</v>
      </c>
      <c r="AJ3774">
        <f t="shared" si="234"/>
        <v>1</v>
      </c>
      <c r="AK3774" s="15">
        <f>1</f>
        <v>1</v>
      </c>
    </row>
    <row r="3775" spans="1:37" x14ac:dyDescent="0.3">
      <c r="A3775" t="s">
        <v>8137</v>
      </c>
      <c r="B3775" s="1">
        <v>44020</v>
      </c>
      <c r="C3775" s="1">
        <v>44020</v>
      </c>
      <c r="D3775" t="s">
        <v>8138</v>
      </c>
      <c r="E3775" t="s">
        <v>529</v>
      </c>
      <c r="F3775">
        <v>43</v>
      </c>
      <c r="G3775">
        <v>43</v>
      </c>
      <c r="H3775" t="s">
        <v>47</v>
      </c>
      <c r="I3775" t="s">
        <v>47</v>
      </c>
      <c r="J3775" t="s">
        <v>36</v>
      </c>
      <c r="K3775" t="s">
        <v>37</v>
      </c>
      <c r="L3775" t="s">
        <v>38</v>
      </c>
      <c r="M3775" t="s">
        <v>447</v>
      </c>
      <c r="N3775">
        <v>10</v>
      </c>
      <c r="O3775">
        <v>10</v>
      </c>
      <c r="P3775">
        <v>353.1</v>
      </c>
      <c r="R3775">
        <v>3859.71</v>
      </c>
      <c r="S3775">
        <v>2002.38</v>
      </c>
      <c r="T3775" s="3">
        <v>0.51900000000000002</v>
      </c>
      <c r="U3775">
        <v>60.45</v>
      </c>
      <c r="V3775" t="s">
        <v>132</v>
      </c>
      <c r="W3775">
        <v>2</v>
      </c>
      <c r="X3775" t="b">
        <v>0</v>
      </c>
      <c r="Y3775" t="s">
        <v>60</v>
      </c>
      <c r="Z3775" t="s">
        <v>60</v>
      </c>
      <c r="AA3775">
        <v>8</v>
      </c>
      <c r="AB3775">
        <v>8</v>
      </c>
      <c r="AC3775">
        <v>2020</v>
      </c>
      <c r="AD3775" s="1">
        <v>44013</v>
      </c>
      <c r="AE3775" t="s">
        <v>61</v>
      </c>
      <c r="AF3775" t="s">
        <v>201</v>
      </c>
      <c r="AG3775" t="str">
        <f t="shared" si="235"/>
        <v>Include</v>
      </c>
      <c r="AH3775">
        <f t="shared" si="232"/>
        <v>0</v>
      </c>
      <c r="AI3775">
        <f t="shared" si="233"/>
        <v>1</v>
      </c>
      <c r="AJ3775">
        <f t="shared" si="234"/>
        <v>0</v>
      </c>
      <c r="AK3775" s="15">
        <f>1</f>
        <v>1</v>
      </c>
    </row>
    <row r="3776" spans="1:37" x14ac:dyDescent="0.3">
      <c r="A3776" t="s">
        <v>8139</v>
      </c>
      <c r="B3776" s="1">
        <v>44020</v>
      </c>
      <c r="C3776" s="1">
        <v>44020</v>
      </c>
      <c r="D3776" t="s">
        <v>8140</v>
      </c>
      <c r="E3776" t="s">
        <v>728</v>
      </c>
      <c r="F3776">
        <v>46</v>
      </c>
      <c r="G3776">
        <v>46</v>
      </c>
      <c r="H3776" t="s">
        <v>35</v>
      </c>
      <c r="I3776" t="s">
        <v>35</v>
      </c>
      <c r="J3776" t="s">
        <v>48</v>
      </c>
      <c r="K3776" t="s">
        <v>226</v>
      </c>
      <c r="L3776" t="s">
        <v>111</v>
      </c>
      <c r="M3776" t="s">
        <v>123</v>
      </c>
      <c r="N3776">
        <v>8</v>
      </c>
      <c r="O3776">
        <v>8</v>
      </c>
      <c r="P3776">
        <v>14501.84</v>
      </c>
      <c r="Q3776" s="2">
        <v>0.35</v>
      </c>
      <c r="R3776">
        <v>102399.25</v>
      </c>
      <c r="S3776">
        <v>25057.46</v>
      </c>
      <c r="T3776" s="3">
        <v>0.245</v>
      </c>
      <c r="U3776">
        <v>74.64</v>
      </c>
      <c r="V3776" t="s">
        <v>132</v>
      </c>
      <c r="W3776">
        <v>1</v>
      </c>
      <c r="X3776" t="b">
        <v>0</v>
      </c>
      <c r="Y3776" t="s">
        <v>60</v>
      </c>
      <c r="Z3776" t="s">
        <v>60</v>
      </c>
      <c r="AA3776">
        <v>5</v>
      </c>
      <c r="AB3776">
        <v>5</v>
      </c>
      <c r="AC3776">
        <v>2020</v>
      </c>
      <c r="AD3776" s="1">
        <v>44013</v>
      </c>
      <c r="AE3776" t="s">
        <v>101</v>
      </c>
      <c r="AF3776" t="s">
        <v>62</v>
      </c>
      <c r="AG3776" t="str">
        <f t="shared" si="235"/>
        <v>Include</v>
      </c>
      <c r="AH3776">
        <f t="shared" si="232"/>
        <v>0</v>
      </c>
      <c r="AI3776">
        <f t="shared" si="233"/>
        <v>1</v>
      </c>
      <c r="AJ3776">
        <f t="shared" si="234"/>
        <v>0</v>
      </c>
      <c r="AK3776" s="15">
        <f>1</f>
        <v>1</v>
      </c>
    </row>
    <row r="3777" spans="1:37" x14ac:dyDescent="0.3">
      <c r="A3777" t="s">
        <v>8141</v>
      </c>
      <c r="B3777" s="1">
        <v>44018</v>
      </c>
      <c r="C3777" s="1">
        <v>44018</v>
      </c>
      <c r="D3777" t="s">
        <v>8142</v>
      </c>
      <c r="E3777" t="s">
        <v>477</v>
      </c>
      <c r="F3777">
        <v>35</v>
      </c>
      <c r="G3777">
        <v>35</v>
      </c>
      <c r="H3777" t="s">
        <v>47</v>
      </c>
      <c r="I3777" t="s">
        <v>47</v>
      </c>
      <c r="J3777" t="s">
        <v>48</v>
      </c>
      <c r="K3777" t="s">
        <v>49</v>
      </c>
      <c r="L3777" t="s">
        <v>140</v>
      </c>
      <c r="M3777" t="s">
        <v>190</v>
      </c>
      <c r="N3777">
        <v>2</v>
      </c>
      <c r="O3777">
        <v>2</v>
      </c>
      <c r="P3777">
        <v>539.35</v>
      </c>
      <c r="Q3777" s="2">
        <v>0.23</v>
      </c>
      <c r="R3777">
        <v>1124.22</v>
      </c>
      <c r="S3777">
        <v>289.25</v>
      </c>
      <c r="T3777" s="3">
        <v>0.25700000000000001</v>
      </c>
      <c r="U3777">
        <v>64.959999999999994</v>
      </c>
      <c r="V3777" t="s">
        <v>52</v>
      </c>
      <c r="W3777">
        <v>5</v>
      </c>
      <c r="X3777" t="b">
        <v>0</v>
      </c>
      <c r="Y3777" t="s">
        <v>60</v>
      </c>
      <c r="Z3777" t="s">
        <v>60</v>
      </c>
      <c r="AA3777">
        <v>8</v>
      </c>
      <c r="AB3777">
        <v>8</v>
      </c>
      <c r="AC3777">
        <v>2020</v>
      </c>
      <c r="AD3777" s="1">
        <v>44013</v>
      </c>
      <c r="AE3777" t="s">
        <v>87</v>
      </c>
      <c r="AF3777" t="s">
        <v>43</v>
      </c>
      <c r="AG3777" t="str">
        <f t="shared" si="235"/>
        <v>Include</v>
      </c>
      <c r="AH3777">
        <f t="shared" si="232"/>
        <v>0</v>
      </c>
      <c r="AI3777">
        <f t="shared" si="233"/>
        <v>1</v>
      </c>
      <c r="AJ3777">
        <f t="shared" si="234"/>
        <v>0</v>
      </c>
      <c r="AK3777" s="15">
        <f>1</f>
        <v>1</v>
      </c>
    </row>
    <row r="3778" spans="1:37" x14ac:dyDescent="0.3">
      <c r="A3778" t="s">
        <v>8143</v>
      </c>
      <c r="B3778" s="1">
        <v>44018</v>
      </c>
      <c r="C3778" s="1">
        <v>44018</v>
      </c>
      <c r="D3778" t="s">
        <v>8144</v>
      </c>
      <c r="E3778" t="s">
        <v>130</v>
      </c>
      <c r="F3778">
        <v>30</v>
      </c>
      <c r="G3778">
        <v>30</v>
      </c>
      <c r="H3778" t="s">
        <v>81</v>
      </c>
      <c r="I3778" t="s">
        <v>81</v>
      </c>
      <c r="J3778" t="s">
        <v>82</v>
      </c>
      <c r="K3778" t="s">
        <v>83</v>
      </c>
      <c r="L3778" t="s">
        <v>74</v>
      </c>
      <c r="M3778" t="s">
        <v>235</v>
      </c>
      <c r="N3778">
        <v>6</v>
      </c>
      <c r="O3778">
        <v>6</v>
      </c>
      <c r="P3778">
        <v>65523.97</v>
      </c>
      <c r="Q3778" s="2">
        <v>0.22</v>
      </c>
      <c r="R3778">
        <v>395580.05</v>
      </c>
      <c r="S3778">
        <v>39810.19</v>
      </c>
      <c r="T3778" s="3">
        <v>0.10100000000000001</v>
      </c>
      <c r="U3778">
        <v>79</v>
      </c>
      <c r="V3778" t="s">
        <v>52</v>
      </c>
      <c r="W3778">
        <v>1</v>
      </c>
      <c r="X3778" t="b">
        <v>0</v>
      </c>
      <c r="Y3778" t="s">
        <v>60</v>
      </c>
      <c r="Z3778" t="s">
        <v>60</v>
      </c>
      <c r="AA3778">
        <v>7</v>
      </c>
      <c r="AB3778">
        <v>7</v>
      </c>
      <c r="AC3778">
        <v>2020</v>
      </c>
      <c r="AD3778" s="1">
        <v>44013</v>
      </c>
      <c r="AE3778" t="s">
        <v>87</v>
      </c>
      <c r="AF3778" t="s">
        <v>43</v>
      </c>
      <c r="AG3778" t="str">
        <f t="shared" si="235"/>
        <v>Include</v>
      </c>
      <c r="AH3778">
        <f t="shared" ref="AH3778:AH3841" si="236">IF(Z3778="Returned",1,0)</f>
        <v>0</v>
      </c>
      <c r="AI3778">
        <f t="shared" ref="AI3778:AI3841" si="237">IF(OR(Z3778="Delivered",Z3778="Returned"),1,0)</f>
        <v>1</v>
      </c>
      <c r="AJ3778">
        <f t="shared" ref="AJ3778:AJ3841" si="238">IF(Z3778="Cancelled",1,0)</f>
        <v>0</v>
      </c>
      <c r="AK3778" s="15">
        <f>1</f>
        <v>1</v>
      </c>
    </row>
    <row r="3779" spans="1:37" x14ac:dyDescent="0.3">
      <c r="A3779" t="s">
        <v>8145</v>
      </c>
      <c r="B3779" s="1">
        <v>44018</v>
      </c>
      <c r="C3779" s="1">
        <v>44018</v>
      </c>
      <c r="D3779" t="s">
        <v>8146</v>
      </c>
      <c r="E3779" t="s">
        <v>1195</v>
      </c>
      <c r="F3779">
        <v>50</v>
      </c>
      <c r="G3779">
        <v>50</v>
      </c>
      <c r="H3779" t="s">
        <v>47</v>
      </c>
      <c r="I3779" t="s">
        <v>47</v>
      </c>
      <c r="J3779" t="s">
        <v>82</v>
      </c>
      <c r="K3779" t="s">
        <v>122</v>
      </c>
      <c r="L3779" t="s">
        <v>38</v>
      </c>
      <c r="M3779" t="s">
        <v>39</v>
      </c>
      <c r="N3779">
        <v>8</v>
      </c>
      <c r="O3779">
        <v>8</v>
      </c>
      <c r="P3779">
        <v>122.16</v>
      </c>
      <c r="Q3779" s="2">
        <v>0.04</v>
      </c>
      <c r="R3779">
        <v>1352.85</v>
      </c>
      <c r="S3779">
        <v>624.96</v>
      </c>
      <c r="T3779" s="3">
        <v>0.46200000000000002</v>
      </c>
      <c r="U3779">
        <v>78.739999999999995</v>
      </c>
      <c r="V3779" t="s">
        <v>68</v>
      </c>
      <c r="W3779">
        <v>1</v>
      </c>
      <c r="X3779" t="b">
        <v>0</v>
      </c>
      <c r="Y3779" t="s">
        <v>60</v>
      </c>
      <c r="Z3779" t="s">
        <v>60</v>
      </c>
      <c r="AA3779">
        <v>8</v>
      </c>
      <c r="AB3779">
        <v>8</v>
      </c>
      <c r="AC3779">
        <v>2020</v>
      </c>
      <c r="AD3779" s="1">
        <v>44013</v>
      </c>
      <c r="AE3779" t="s">
        <v>101</v>
      </c>
      <c r="AF3779" t="s">
        <v>69</v>
      </c>
      <c r="AG3779" t="str">
        <f t="shared" ref="AG3779:AG3842" si="239">IF(N3779=999,"Exclude","Include")</f>
        <v>Include</v>
      </c>
      <c r="AH3779">
        <f t="shared" si="236"/>
        <v>0</v>
      </c>
      <c r="AI3779">
        <f t="shared" si="237"/>
        <v>1</v>
      </c>
      <c r="AJ3779">
        <f t="shared" si="238"/>
        <v>0</v>
      </c>
      <c r="AK3779" s="15">
        <f>1</f>
        <v>1</v>
      </c>
    </row>
    <row r="3780" spans="1:37" x14ac:dyDescent="0.3">
      <c r="A3780" t="s">
        <v>8147</v>
      </c>
      <c r="B3780" s="1">
        <v>44018</v>
      </c>
      <c r="C3780" s="1">
        <v>44018</v>
      </c>
      <c r="D3780" t="s">
        <v>8148</v>
      </c>
      <c r="E3780" t="s">
        <v>636</v>
      </c>
      <c r="F3780">
        <v>43</v>
      </c>
      <c r="G3780">
        <v>43</v>
      </c>
      <c r="H3780" t="s">
        <v>35</v>
      </c>
      <c r="I3780" t="s">
        <v>35</v>
      </c>
      <c r="J3780" t="s">
        <v>116</v>
      </c>
      <c r="K3780" t="s">
        <v>260</v>
      </c>
      <c r="L3780" t="s">
        <v>111</v>
      </c>
      <c r="M3780" t="s">
        <v>200</v>
      </c>
      <c r="N3780">
        <v>3</v>
      </c>
      <c r="O3780">
        <v>3</v>
      </c>
      <c r="P3780">
        <v>11793.71</v>
      </c>
      <c r="Q3780" s="2">
        <v>0.32</v>
      </c>
      <c r="R3780">
        <v>29262.31</v>
      </c>
      <c r="S3780">
        <v>6296.56</v>
      </c>
      <c r="T3780" s="3">
        <v>0.215</v>
      </c>
      <c r="U3780">
        <v>63.2</v>
      </c>
      <c r="V3780" t="s">
        <v>68</v>
      </c>
      <c r="W3780">
        <v>4</v>
      </c>
      <c r="X3780" t="b">
        <v>0</v>
      </c>
      <c r="Y3780" t="s">
        <v>60</v>
      </c>
      <c r="Z3780" t="s">
        <v>60</v>
      </c>
      <c r="AA3780">
        <v>9</v>
      </c>
      <c r="AB3780">
        <v>9</v>
      </c>
      <c r="AC3780">
        <v>2020</v>
      </c>
      <c r="AD3780" s="1">
        <v>44013</v>
      </c>
      <c r="AE3780" t="s">
        <v>61</v>
      </c>
      <c r="AF3780" t="s">
        <v>62</v>
      </c>
      <c r="AG3780" t="str">
        <f t="shared" si="239"/>
        <v>Include</v>
      </c>
      <c r="AH3780">
        <f t="shared" si="236"/>
        <v>0</v>
      </c>
      <c r="AI3780">
        <f t="shared" si="237"/>
        <v>1</v>
      </c>
      <c r="AJ3780">
        <f t="shared" si="238"/>
        <v>0</v>
      </c>
      <c r="AK3780" s="15">
        <f>1</f>
        <v>1</v>
      </c>
    </row>
    <row r="3781" spans="1:37" x14ac:dyDescent="0.3">
      <c r="A3781" t="s">
        <v>8149</v>
      </c>
      <c r="B3781" s="1">
        <v>44017</v>
      </c>
      <c r="C3781" s="1">
        <v>44017</v>
      </c>
      <c r="D3781" t="s">
        <v>8150</v>
      </c>
      <c r="E3781" t="s">
        <v>149</v>
      </c>
      <c r="F3781">
        <v>30</v>
      </c>
      <c r="G3781">
        <v>30</v>
      </c>
      <c r="H3781" t="s">
        <v>81</v>
      </c>
      <c r="I3781" t="s">
        <v>81</v>
      </c>
      <c r="J3781" t="s">
        <v>116</v>
      </c>
      <c r="K3781" t="s">
        <v>117</v>
      </c>
      <c r="L3781" t="s">
        <v>74</v>
      </c>
      <c r="M3781" t="s">
        <v>170</v>
      </c>
      <c r="N3781">
        <v>3</v>
      </c>
      <c r="O3781">
        <v>3</v>
      </c>
      <c r="P3781">
        <v>65806.63</v>
      </c>
      <c r="Q3781" s="2">
        <v>0.38</v>
      </c>
      <c r="R3781">
        <v>148143.49</v>
      </c>
      <c r="S3781">
        <v>17001.53</v>
      </c>
      <c r="T3781" s="3">
        <v>0.115</v>
      </c>
      <c r="U3781">
        <v>32.06</v>
      </c>
      <c r="V3781" t="s">
        <v>40</v>
      </c>
      <c r="W3781">
        <v>2</v>
      </c>
      <c r="X3781" t="b">
        <v>0</v>
      </c>
      <c r="Y3781" t="s">
        <v>60</v>
      </c>
      <c r="Z3781" t="s">
        <v>60</v>
      </c>
      <c r="AA3781">
        <v>10</v>
      </c>
      <c r="AB3781">
        <v>10</v>
      </c>
      <c r="AC3781">
        <v>2020</v>
      </c>
      <c r="AD3781" s="1">
        <v>44013</v>
      </c>
      <c r="AE3781" t="s">
        <v>87</v>
      </c>
      <c r="AF3781" t="s">
        <v>62</v>
      </c>
      <c r="AG3781" t="str">
        <f t="shared" si="239"/>
        <v>Include</v>
      </c>
      <c r="AH3781">
        <f t="shared" si="236"/>
        <v>0</v>
      </c>
      <c r="AI3781">
        <f t="shared" si="237"/>
        <v>1</v>
      </c>
      <c r="AJ3781">
        <f t="shared" si="238"/>
        <v>0</v>
      </c>
      <c r="AK3781" s="15">
        <f>1</f>
        <v>1</v>
      </c>
    </row>
    <row r="3782" spans="1:37" x14ac:dyDescent="0.3">
      <c r="A3782" t="s">
        <v>8151</v>
      </c>
      <c r="B3782" s="1">
        <v>44017</v>
      </c>
      <c r="C3782" s="1">
        <v>44017</v>
      </c>
      <c r="D3782" t="s">
        <v>8152</v>
      </c>
      <c r="E3782" t="s">
        <v>938</v>
      </c>
      <c r="F3782">
        <v>22</v>
      </c>
      <c r="G3782">
        <v>22</v>
      </c>
      <c r="H3782" t="s">
        <v>35</v>
      </c>
      <c r="I3782" t="s">
        <v>35</v>
      </c>
      <c r="J3782" t="s">
        <v>82</v>
      </c>
      <c r="K3782" t="s">
        <v>122</v>
      </c>
      <c r="L3782" t="s">
        <v>97</v>
      </c>
      <c r="M3782" t="s">
        <v>275</v>
      </c>
      <c r="N3782">
        <v>2</v>
      </c>
      <c r="O3782">
        <v>2</v>
      </c>
      <c r="P3782">
        <v>1319.78</v>
      </c>
      <c r="Q3782" s="2">
        <v>0.11</v>
      </c>
      <c r="R3782">
        <v>2893.27</v>
      </c>
      <c r="S3782">
        <v>758.61</v>
      </c>
      <c r="T3782" s="3">
        <v>0.26200000000000001</v>
      </c>
      <c r="U3782">
        <v>53.87</v>
      </c>
      <c r="V3782" t="s">
        <v>52</v>
      </c>
      <c r="W3782">
        <v>5</v>
      </c>
      <c r="X3782" t="b">
        <v>0</v>
      </c>
      <c r="Y3782" t="s">
        <v>60</v>
      </c>
      <c r="Z3782" t="s">
        <v>60</v>
      </c>
      <c r="AA3782">
        <v>5</v>
      </c>
      <c r="AB3782">
        <v>5</v>
      </c>
      <c r="AC3782">
        <v>2020</v>
      </c>
      <c r="AD3782" s="1">
        <v>44013</v>
      </c>
      <c r="AE3782" t="s">
        <v>53</v>
      </c>
      <c r="AF3782" t="s">
        <v>88</v>
      </c>
      <c r="AG3782" t="str">
        <f t="shared" si="239"/>
        <v>Include</v>
      </c>
      <c r="AH3782">
        <f t="shared" si="236"/>
        <v>0</v>
      </c>
      <c r="AI3782">
        <f t="shared" si="237"/>
        <v>1</v>
      </c>
      <c r="AJ3782">
        <f t="shared" si="238"/>
        <v>0</v>
      </c>
      <c r="AK3782" s="15">
        <f>1</f>
        <v>1</v>
      </c>
    </row>
    <row r="3783" spans="1:37" x14ac:dyDescent="0.3">
      <c r="A3783" t="s">
        <v>8153</v>
      </c>
      <c r="B3783" s="1">
        <v>44017</v>
      </c>
      <c r="C3783" s="1">
        <v>44017</v>
      </c>
      <c r="D3783" t="s">
        <v>8154</v>
      </c>
      <c r="E3783" t="s">
        <v>1583</v>
      </c>
      <c r="F3783">
        <v>40</v>
      </c>
      <c r="G3783">
        <v>40</v>
      </c>
      <c r="H3783" t="s">
        <v>47</v>
      </c>
      <c r="I3783" t="s">
        <v>47</v>
      </c>
      <c r="J3783" t="s">
        <v>116</v>
      </c>
      <c r="K3783" t="s">
        <v>260</v>
      </c>
      <c r="L3783" t="s">
        <v>38</v>
      </c>
      <c r="M3783" t="s">
        <v>39</v>
      </c>
      <c r="N3783">
        <v>6</v>
      </c>
      <c r="O3783">
        <v>6</v>
      </c>
      <c r="P3783">
        <v>682.35</v>
      </c>
      <c r="Q3783" s="2">
        <v>0.15</v>
      </c>
      <c r="R3783">
        <v>4243.13</v>
      </c>
      <c r="S3783">
        <v>2395.37</v>
      </c>
      <c r="T3783" s="3">
        <v>0.56499999999999995</v>
      </c>
      <c r="U3783">
        <v>66.53</v>
      </c>
      <c r="V3783" t="s">
        <v>52</v>
      </c>
      <c r="W3783">
        <v>3</v>
      </c>
      <c r="X3783" t="b">
        <v>0</v>
      </c>
      <c r="Y3783" t="s">
        <v>60</v>
      </c>
      <c r="Z3783" t="s">
        <v>60</v>
      </c>
      <c r="AA3783">
        <v>5</v>
      </c>
      <c r="AB3783">
        <v>5</v>
      </c>
      <c r="AC3783">
        <v>2020</v>
      </c>
      <c r="AD3783" s="1">
        <v>44013</v>
      </c>
      <c r="AE3783" t="s">
        <v>61</v>
      </c>
      <c r="AF3783" t="s">
        <v>88</v>
      </c>
      <c r="AG3783" t="str">
        <f t="shared" si="239"/>
        <v>Include</v>
      </c>
      <c r="AH3783">
        <f t="shared" si="236"/>
        <v>0</v>
      </c>
      <c r="AI3783">
        <f t="shared" si="237"/>
        <v>1</v>
      </c>
      <c r="AJ3783">
        <f t="shared" si="238"/>
        <v>0</v>
      </c>
      <c r="AK3783" s="15">
        <f>1</f>
        <v>1</v>
      </c>
    </row>
    <row r="3784" spans="1:37" x14ac:dyDescent="0.3">
      <c r="A3784" t="s">
        <v>8155</v>
      </c>
      <c r="B3784" s="1">
        <v>44016</v>
      </c>
      <c r="C3784" s="1">
        <v>44016</v>
      </c>
      <c r="D3784" t="s">
        <v>8156</v>
      </c>
      <c r="E3784" t="s">
        <v>746</v>
      </c>
      <c r="F3784">
        <v>28</v>
      </c>
      <c r="G3784">
        <v>28</v>
      </c>
      <c r="H3784" t="s">
        <v>81</v>
      </c>
      <c r="I3784" t="s">
        <v>81</v>
      </c>
      <c r="J3784" t="s">
        <v>36</v>
      </c>
      <c r="K3784" t="s">
        <v>73</v>
      </c>
      <c r="L3784" t="s">
        <v>84</v>
      </c>
      <c r="M3784" t="s">
        <v>146</v>
      </c>
      <c r="P3784">
        <v>88.16</v>
      </c>
      <c r="Q3784" s="2">
        <v>0.25</v>
      </c>
      <c r="R3784">
        <v>81.73</v>
      </c>
      <c r="S3784">
        <v>8.41</v>
      </c>
      <c r="T3784" s="3">
        <v>0.10299999999999999</v>
      </c>
      <c r="U3784">
        <v>26.09</v>
      </c>
      <c r="V3784" t="s">
        <v>52</v>
      </c>
      <c r="W3784">
        <v>1</v>
      </c>
      <c r="X3784" t="b">
        <v>0</v>
      </c>
      <c r="Y3784" t="s">
        <v>60</v>
      </c>
      <c r="Z3784" t="s">
        <v>60</v>
      </c>
      <c r="AA3784">
        <v>7</v>
      </c>
      <c r="AB3784">
        <v>7</v>
      </c>
      <c r="AC3784">
        <v>2020</v>
      </c>
      <c r="AD3784" s="1">
        <v>44013</v>
      </c>
      <c r="AE3784" t="s">
        <v>87</v>
      </c>
      <c r="AF3784" t="s">
        <v>43</v>
      </c>
      <c r="AG3784" t="str">
        <f t="shared" si="239"/>
        <v>Include</v>
      </c>
      <c r="AH3784">
        <f t="shared" si="236"/>
        <v>0</v>
      </c>
      <c r="AI3784">
        <f t="shared" si="237"/>
        <v>1</v>
      </c>
      <c r="AJ3784">
        <f t="shared" si="238"/>
        <v>0</v>
      </c>
      <c r="AK3784" s="15">
        <f>1</f>
        <v>1</v>
      </c>
    </row>
    <row r="3785" spans="1:37" x14ac:dyDescent="0.3">
      <c r="A3785" t="s">
        <v>8157</v>
      </c>
      <c r="B3785" s="1">
        <v>44014</v>
      </c>
      <c r="C3785" s="1">
        <v>44014</v>
      </c>
      <c r="D3785" t="s">
        <v>8158</v>
      </c>
      <c r="E3785" t="s">
        <v>169</v>
      </c>
      <c r="F3785">
        <v>19</v>
      </c>
      <c r="G3785">
        <v>19</v>
      </c>
      <c r="H3785" t="s">
        <v>35</v>
      </c>
      <c r="I3785" t="s">
        <v>35</v>
      </c>
      <c r="J3785" t="s">
        <v>116</v>
      </c>
      <c r="K3785" t="s">
        <v>150</v>
      </c>
      <c r="L3785" t="s">
        <v>84</v>
      </c>
      <c r="M3785" t="s">
        <v>490</v>
      </c>
      <c r="N3785">
        <v>6</v>
      </c>
      <c r="O3785">
        <v>6</v>
      </c>
      <c r="P3785">
        <v>170</v>
      </c>
      <c r="Q3785" s="2">
        <v>0.36</v>
      </c>
      <c r="R3785">
        <v>834.1</v>
      </c>
      <c r="S3785">
        <v>50.58</v>
      </c>
      <c r="T3785" s="3">
        <v>6.0999999999999999E-2</v>
      </c>
      <c r="U3785">
        <v>64.22</v>
      </c>
      <c r="V3785" t="s">
        <v>99</v>
      </c>
      <c r="W3785">
        <v>2</v>
      </c>
      <c r="X3785" t="b">
        <v>0</v>
      </c>
      <c r="Y3785" t="s">
        <v>86</v>
      </c>
      <c r="Z3785" t="s">
        <v>86</v>
      </c>
      <c r="AA3785">
        <v>5</v>
      </c>
      <c r="AB3785">
        <v>5</v>
      </c>
      <c r="AC3785">
        <v>2020</v>
      </c>
      <c r="AD3785" s="1">
        <v>44013</v>
      </c>
      <c r="AE3785" t="s">
        <v>53</v>
      </c>
      <c r="AF3785" t="s">
        <v>62</v>
      </c>
      <c r="AG3785" t="str">
        <f t="shared" si="239"/>
        <v>Include</v>
      </c>
      <c r="AH3785">
        <f t="shared" si="236"/>
        <v>0</v>
      </c>
      <c r="AI3785">
        <f t="shared" si="237"/>
        <v>0</v>
      </c>
      <c r="AJ3785">
        <f t="shared" si="238"/>
        <v>0</v>
      </c>
      <c r="AK3785" s="15">
        <f>1</f>
        <v>1</v>
      </c>
    </row>
    <row r="3786" spans="1:37" x14ac:dyDescent="0.3">
      <c r="A3786" t="s">
        <v>8159</v>
      </c>
      <c r="B3786" s="1">
        <v>44013</v>
      </c>
      <c r="C3786" s="1">
        <v>44013</v>
      </c>
      <c r="D3786" t="s">
        <v>8160</v>
      </c>
      <c r="E3786" t="s">
        <v>534</v>
      </c>
      <c r="F3786">
        <v>51</v>
      </c>
      <c r="G3786">
        <v>51</v>
      </c>
      <c r="H3786" t="s">
        <v>47</v>
      </c>
      <c r="I3786" t="s">
        <v>47</v>
      </c>
      <c r="J3786" t="s">
        <v>82</v>
      </c>
      <c r="K3786" t="s">
        <v>131</v>
      </c>
      <c r="L3786" t="s">
        <v>97</v>
      </c>
      <c r="M3786" t="s">
        <v>361</v>
      </c>
      <c r="N3786">
        <v>8</v>
      </c>
      <c r="O3786">
        <v>8</v>
      </c>
      <c r="P3786">
        <v>635.66</v>
      </c>
      <c r="Q3786" s="2">
        <v>0.34</v>
      </c>
      <c r="R3786">
        <v>3704.84</v>
      </c>
      <c r="S3786">
        <v>1269.07</v>
      </c>
      <c r="T3786" s="3">
        <v>0.34300000000000003</v>
      </c>
      <c r="U3786">
        <v>67.010000000000005</v>
      </c>
      <c r="V3786" t="s">
        <v>52</v>
      </c>
      <c r="W3786">
        <v>1</v>
      </c>
      <c r="X3786" t="b">
        <v>0</v>
      </c>
      <c r="Y3786" t="s">
        <v>60</v>
      </c>
      <c r="Z3786" t="s">
        <v>60</v>
      </c>
      <c r="AA3786">
        <v>3</v>
      </c>
      <c r="AB3786">
        <v>3</v>
      </c>
      <c r="AC3786">
        <v>2020</v>
      </c>
      <c r="AD3786" s="1">
        <v>44013</v>
      </c>
      <c r="AE3786" t="s">
        <v>101</v>
      </c>
      <c r="AF3786" t="s">
        <v>62</v>
      </c>
      <c r="AG3786" t="str">
        <f t="shared" si="239"/>
        <v>Include</v>
      </c>
      <c r="AH3786">
        <f t="shared" si="236"/>
        <v>0</v>
      </c>
      <c r="AI3786">
        <f t="shared" si="237"/>
        <v>1</v>
      </c>
      <c r="AJ3786">
        <f t="shared" si="238"/>
        <v>0</v>
      </c>
      <c r="AK3786" s="15">
        <f>1</f>
        <v>1</v>
      </c>
    </row>
    <row r="3787" spans="1:37" x14ac:dyDescent="0.3">
      <c r="A3787" t="s">
        <v>8161</v>
      </c>
      <c r="B3787" s="1">
        <v>44013</v>
      </c>
      <c r="C3787" s="1">
        <v>44013</v>
      </c>
      <c r="D3787" t="s">
        <v>8162</v>
      </c>
      <c r="E3787" t="s">
        <v>1601</v>
      </c>
      <c r="F3787">
        <v>-6</v>
      </c>
      <c r="H3787" t="s">
        <v>81</v>
      </c>
      <c r="I3787" t="s">
        <v>81</v>
      </c>
      <c r="J3787" t="s">
        <v>36</v>
      </c>
      <c r="K3787" t="s">
        <v>37</v>
      </c>
      <c r="L3787" t="s">
        <v>50</v>
      </c>
      <c r="M3787" t="s">
        <v>67</v>
      </c>
      <c r="N3787">
        <v>2</v>
      </c>
      <c r="O3787">
        <v>2</v>
      </c>
      <c r="P3787">
        <v>33115.910000000003</v>
      </c>
      <c r="Q3787" s="2">
        <v>0.28000000000000003</v>
      </c>
      <c r="R3787">
        <v>53911.88</v>
      </c>
      <c r="S3787">
        <v>13232.77</v>
      </c>
      <c r="T3787" s="3">
        <v>0.245</v>
      </c>
      <c r="U3787">
        <v>39.83</v>
      </c>
      <c r="V3787" t="s">
        <v>40</v>
      </c>
      <c r="W3787">
        <v>5</v>
      </c>
      <c r="X3787" t="b">
        <v>0</v>
      </c>
      <c r="Y3787" t="s">
        <v>60</v>
      </c>
      <c r="Z3787" t="s">
        <v>60</v>
      </c>
      <c r="AA3787">
        <v>1</v>
      </c>
      <c r="AB3787">
        <v>1</v>
      </c>
      <c r="AC3787">
        <v>2020</v>
      </c>
      <c r="AD3787" s="1">
        <v>44013</v>
      </c>
      <c r="AE3787" t="s">
        <v>118</v>
      </c>
      <c r="AF3787" t="s">
        <v>43</v>
      </c>
      <c r="AG3787" t="str">
        <f t="shared" si="239"/>
        <v>Include</v>
      </c>
      <c r="AH3787">
        <f t="shared" si="236"/>
        <v>0</v>
      </c>
      <c r="AI3787">
        <f t="shared" si="237"/>
        <v>1</v>
      </c>
      <c r="AJ3787">
        <f t="shared" si="238"/>
        <v>0</v>
      </c>
      <c r="AK3787" s="15">
        <f>1</f>
        <v>1</v>
      </c>
    </row>
    <row r="3788" spans="1:37" x14ac:dyDescent="0.3">
      <c r="A3788" t="s">
        <v>8163</v>
      </c>
      <c r="B3788" s="1">
        <v>44013</v>
      </c>
      <c r="C3788" s="1">
        <v>44013</v>
      </c>
      <c r="D3788" t="s">
        <v>8164</v>
      </c>
      <c r="E3788" t="s">
        <v>364</v>
      </c>
      <c r="F3788">
        <v>30</v>
      </c>
      <c r="G3788">
        <v>30</v>
      </c>
      <c r="H3788" t="s">
        <v>47</v>
      </c>
      <c r="I3788" t="s">
        <v>47</v>
      </c>
      <c r="J3788" t="s">
        <v>57</v>
      </c>
      <c r="K3788" t="s">
        <v>66</v>
      </c>
      <c r="L3788" t="s">
        <v>38</v>
      </c>
      <c r="M3788" t="s">
        <v>93</v>
      </c>
      <c r="N3788">
        <v>0</v>
      </c>
      <c r="P3788">
        <v>1076.68</v>
      </c>
      <c r="Q3788" s="2">
        <v>0.32</v>
      </c>
      <c r="R3788">
        <v>1005.23</v>
      </c>
      <c r="S3788">
        <v>335.77</v>
      </c>
      <c r="T3788" s="3">
        <v>0.33400000000000002</v>
      </c>
      <c r="U3788">
        <v>72.7</v>
      </c>
      <c r="V3788" t="s">
        <v>132</v>
      </c>
      <c r="X3788" t="b">
        <v>0</v>
      </c>
      <c r="Y3788" t="s">
        <v>100</v>
      </c>
      <c r="Z3788" t="s">
        <v>100</v>
      </c>
      <c r="AA3788">
        <v>8</v>
      </c>
      <c r="AB3788">
        <v>8</v>
      </c>
      <c r="AC3788">
        <v>2020</v>
      </c>
      <c r="AD3788" s="1">
        <v>44013</v>
      </c>
      <c r="AE3788" t="s">
        <v>87</v>
      </c>
      <c r="AF3788" t="s">
        <v>62</v>
      </c>
      <c r="AG3788" t="str">
        <f t="shared" si="239"/>
        <v>Include</v>
      </c>
      <c r="AH3788">
        <f t="shared" si="236"/>
        <v>0</v>
      </c>
      <c r="AI3788">
        <f t="shared" si="237"/>
        <v>0</v>
      </c>
      <c r="AJ3788">
        <f t="shared" si="238"/>
        <v>1</v>
      </c>
      <c r="AK3788" s="15">
        <f>1</f>
        <v>1</v>
      </c>
    </row>
    <row r="3789" spans="1:37" x14ac:dyDescent="0.3">
      <c r="A3789" t="s">
        <v>8165</v>
      </c>
      <c r="B3789" s="1">
        <v>44013</v>
      </c>
      <c r="C3789" s="1">
        <v>44013</v>
      </c>
      <c r="D3789" t="s">
        <v>8166</v>
      </c>
      <c r="E3789" t="s">
        <v>540</v>
      </c>
      <c r="F3789">
        <v>39</v>
      </c>
      <c r="G3789">
        <v>39</v>
      </c>
      <c r="H3789" t="s">
        <v>35</v>
      </c>
      <c r="I3789" t="s">
        <v>35</v>
      </c>
      <c r="J3789" t="s">
        <v>48</v>
      </c>
      <c r="K3789" t="s">
        <v>230</v>
      </c>
      <c r="L3789" t="s">
        <v>97</v>
      </c>
      <c r="M3789" t="s">
        <v>275</v>
      </c>
      <c r="N3789">
        <v>2</v>
      </c>
      <c r="O3789">
        <v>2</v>
      </c>
      <c r="P3789">
        <v>917.65</v>
      </c>
      <c r="Q3789" s="2">
        <v>0.12</v>
      </c>
      <c r="R3789">
        <v>2151.39</v>
      </c>
      <c r="S3789">
        <v>856.13</v>
      </c>
      <c r="T3789" s="3">
        <v>0.39800000000000002</v>
      </c>
      <c r="U3789">
        <v>59.6</v>
      </c>
      <c r="V3789" t="s">
        <v>99</v>
      </c>
      <c r="X3789" t="b">
        <v>1</v>
      </c>
      <c r="Y3789" t="s">
        <v>41</v>
      </c>
      <c r="Z3789" t="s">
        <v>41</v>
      </c>
      <c r="AA3789">
        <v>6</v>
      </c>
      <c r="AB3789">
        <v>6</v>
      </c>
      <c r="AC3789">
        <v>2020</v>
      </c>
      <c r="AD3789" s="1">
        <v>44013</v>
      </c>
      <c r="AE3789" t="s">
        <v>61</v>
      </c>
      <c r="AF3789" t="s">
        <v>88</v>
      </c>
      <c r="AG3789" t="str">
        <f t="shared" si="239"/>
        <v>Include</v>
      </c>
      <c r="AH3789">
        <f t="shared" si="236"/>
        <v>1</v>
      </c>
      <c r="AI3789">
        <f t="shared" si="237"/>
        <v>1</v>
      </c>
      <c r="AJ3789">
        <f t="shared" si="238"/>
        <v>0</v>
      </c>
      <c r="AK3789" s="15">
        <f>1</f>
        <v>1</v>
      </c>
    </row>
    <row r="3790" spans="1:37" x14ac:dyDescent="0.3">
      <c r="A3790" t="s">
        <v>8167</v>
      </c>
      <c r="B3790" s="1">
        <v>44013</v>
      </c>
      <c r="C3790" s="1">
        <v>44013</v>
      </c>
      <c r="D3790" t="s">
        <v>8168</v>
      </c>
      <c r="E3790" t="s">
        <v>975</v>
      </c>
      <c r="F3790">
        <v>30</v>
      </c>
      <c r="G3790">
        <v>30</v>
      </c>
      <c r="H3790" t="s">
        <v>35</v>
      </c>
      <c r="I3790" t="s">
        <v>35</v>
      </c>
      <c r="J3790" t="s">
        <v>57</v>
      </c>
      <c r="K3790" t="s">
        <v>155</v>
      </c>
      <c r="L3790" t="s">
        <v>38</v>
      </c>
      <c r="M3790" t="s">
        <v>159</v>
      </c>
      <c r="N3790">
        <v>9</v>
      </c>
      <c r="O3790">
        <v>9</v>
      </c>
      <c r="P3790">
        <v>2148.56</v>
      </c>
      <c r="Q3790" s="2">
        <v>0.13</v>
      </c>
      <c r="R3790">
        <v>20282.55</v>
      </c>
      <c r="S3790">
        <v>9481.52</v>
      </c>
      <c r="T3790" s="3">
        <v>0.46700000000000003</v>
      </c>
      <c r="U3790">
        <v>85.42</v>
      </c>
      <c r="V3790" t="s">
        <v>99</v>
      </c>
      <c r="W3790">
        <v>5</v>
      </c>
      <c r="X3790" t="b">
        <v>0</v>
      </c>
      <c r="Y3790" t="s">
        <v>382</v>
      </c>
      <c r="Z3790" t="s">
        <v>60</v>
      </c>
      <c r="AA3790">
        <v>6</v>
      </c>
      <c r="AB3790">
        <v>6</v>
      </c>
      <c r="AC3790">
        <v>2020</v>
      </c>
      <c r="AD3790" s="1">
        <v>44013</v>
      </c>
      <c r="AE3790" t="s">
        <v>87</v>
      </c>
      <c r="AF3790" t="s">
        <v>88</v>
      </c>
      <c r="AG3790" t="str">
        <f t="shared" si="239"/>
        <v>Include</v>
      </c>
      <c r="AH3790">
        <f t="shared" si="236"/>
        <v>0</v>
      </c>
      <c r="AI3790">
        <f t="shared" si="237"/>
        <v>1</v>
      </c>
      <c r="AJ3790">
        <f t="shared" si="238"/>
        <v>0</v>
      </c>
      <c r="AK3790" s="15">
        <f>1</f>
        <v>1</v>
      </c>
    </row>
    <row r="3791" spans="1:37" x14ac:dyDescent="0.3">
      <c r="A3791" t="s">
        <v>8169</v>
      </c>
      <c r="B3791" s="1">
        <v>44012</v>
      </c>
      <c r="C3791" s="1">
        <v>44012</v>
      </c>
      <c r="D3791" t="s">
        <v>8170</v>
      </c>
      <c r="E3791" t="s">
        <v>545</v>
      </c>
      <c r="F3791">
        <v>31</v>
      </c>
      <c r="G3791">
        <v>31</v>
      </c>
      <c r="H3791" t="s">
        <v>47</v>
      </c>
      <c r="I3791" t="s">
        <v>47</v>
      </c>
      <c r="J3791" t="s">
        <v>48</v>
      </c>
      <c r="K3791" t="s">
        <v>230</v>
      </c>
      <c r="L3791" t="s">
        <v>74</v>
      </c>
      <c r="M3791" t="s">
        <v>235</v>
      </c>
      <c r="N3791">
        <v>10</v>
      </c>
      <c r="O3791">
        <v>10</v>
      </c>
      <c r="P3791">
        <v>55392.79</v>
      </c>
      <c r="Q3791" s="2">
        <v>0.3</v>
      </c>
      <c r="R3791">
        <v>509672.92</v>
      </c>
      <c r="S3791">
        <v>47237.56</v>
      </c>
      <c r="T3791" s="3">
        <v>9.2999999999999999E-2</v>
      </c>
      <c r="U3791">
        <v>43.11</v>
      </c>
      <c r="V3791" t="s">
        <v>99</v>
      </c>
      <c r="W3791">
        <v>4</v>
      </c>
      <c r="X3791" t="b">
        <v>0</v>
      </c>
      <c r="Y3791" t="s">
        <v>60</v>
      </c>
      <c r="Z3791" t="s">
        <v>60</v>
      </c>
      <c r="AA3791">
        <v>7</v>
      </c>
      <c r="AB3791">
        <v>7</v>
      </c>
      <c r="AC3791">
        <v>2020</v>
      </c>
      <c r="AD3791" s="1">
        <v>43983</v>
      </c>
      <c r="AE3791" t="s">
        <v>87</v>
      </c>
      <c r="AF3791" t="s">
        <v>43</v>
      </c>
      <c r="AG3791" t="str">
        <f t="shared" si="239"/>
        <v>Include</v>
      </c>
      <c r="AH3791">
        <f t="shared" si="236"/>
        <v>0</v>
      </c>
      <c r="AI3791">
        <f t="shared" si="237"/>
        <v>1</v>
      </c>
      <c r="AJ3791">
        <f t="shared" si="238"/>
        <v>0</v>
      </c>
      <c r="AK3791" s="15">
        <f>1</f>
        <v>1</v>
      </c>
    </row>
    <row r="3792" spans="1:37" x14ac:dyDescent="0.3">
      <c r="A3792" t="s">
        <v>8171</v>
      </c>
      <c r="B3792" s="1">
        <v>44011</v>
      </c>
      <c r="C3792" s="1">
        <v>44011</v>
      </c>
      <c r="D3792" t="s">
        <v>8172</v>
      </c>
      <c r="E3792" t="s">
        <v>656</v>
      </c>
      <c r="F3792">
        <v>44</v>
      </c>
      <c r="G3792">
        <v>44</v>
      </c>
      <c r="H3792" t="s">
        <v>35</v>
      </c>
      <c r="I3792" t="s">
        <v>35</v>
      </c>
      <c r="J3792" t="s">
        <v>48</v>
      </c>
      <c r="K3792" t="s">
        <v>49</v>
      </c>
      <c r="L3792" t="s">
        <v>140</v>
      </c>
      <c r="M3792" t="s">
        <v>372</v>
      </c>
      <c r="N3792">
        <v>10</v>
      </c>
      <c r="O3792">
        <v>10</v>
      </c>
      <c r="P3792">
        <v>1705.06</v>
      </c>
      <c r="Q3792" s="2">
        <v>0.23</v>
      </c>
      <c r="R3792">
        <v>16597.509999999998</v>
      </c>
      <c r="S3792">
        <v>4467.97</v>
      </c>
      <c r="T3792" s="3">
        <v>0.26900000000000002</v>
      </c>
      <c r="U3792">
        <v>63.43</v>
      </c>
      <c r="V3792" t="s">
        <v>132</v>
      </c>
      <c r="W3792">
        <v>1</v>
      </c>
      <c r="X3792" t="b">
        <v>1</v>
      </c>
      <c r="Y3792" t="s">
        <v>41</v>
      </c>
      <c r="Z3792" t="s">
        <v>41</v>
      </c>
      <c r="AA3792">
        <v>10</v>
      </c>
      <c r="AB3792">
        <v>10</v>
      </c>
      <c r="AC3792">
        <v>2020</v>
      </c>
      <c r="AD3792" s="1">
        <v>43983</v>
      </c>
      <c r="AE3792" t="s">
        <v>61</v>
      </c>
      <c r="AF3792" t="s">
        <v>43</v>
      </c>
      <c r="AG3792" t="str">
        <f t="shared" si="239"/>
        <v>Include</v>
      </c>
      <c r="AH3792">
        <f t="shared" si="236"/>
        <v>1</v>
      </c>
      <c r="AI3792">
        <f t="shared" si="237"/>
        <v>1</v>
      </c>
      <c r="AJ3792">
        <f t="shared" si="238"/>
        <v>0</v>
      </c>
      <c r="AK3792" s="15">
        <f>1</f>
        <v>1</v>
      </c>
    </row>
    <row r="3793" spans="1:37" x14ac:dyDescent="0.3">
      <c r="A3793" t="s">
        <v>8173</v>
      </c>
      <c r="B3793" s="1">
        <v>44009</v>
      </c>
      <c r="C3793" s="1">
        <v>44009</v>
      </c>
      <c r="D3793" t="s">
        <v>8174</v>
      </c>
      <c r="E3793" t="s">
        <v>427</v>
      </c>
      <c r="F3793">
        <v>46</v>
      </c>
      <c r="G3793">
        <v>46</v>
      </c>
      <c r="H3793" t="s">
        <v>81</v>
      </c>
      <c r="I3793" t="s">
        <v>81</v>
      </c>
      <c r="J3793" t="s">
        <v>57</v>
      </c>
      <c r="K3793" t="s">
        <v>66</v>
      </c>
      <c r="L3793" t="s">
        <v>111</v>
      </c>
      <c r="M3793" t="s">
        <v>112</v>
      </c>
      <c r="N3793">
        <v>1</v>
      </c>
      <c r="O3793">
        <v>1</v>
      </c>
      <c r="P3793">
        <v>4889.3</v>
      </c>
      <c r="Q3793" s="2">
        <v>0.16</v>
      </c>
      <c r="R3793">
        <v>5849.95</v>
      </c>
      <c r="S3793">
        <v>1406.77</v>
      </c>
      <c r="T3793" s="3">
        <v>0.24</v>
      </c>
      <c r="U3793">
        <v>63.96</v>
      </c>
      <c r="V3793" t="s">
        <v>99</v>
      </c>
      <c r="W3793">
        <v>1</v>
      </c>
      <c r="X3793" t="b">
        <v>0</v>
      </c>
      <c r="Y3793" t="s">
        <v>60</v>
      </c>
      <c r="Z3793" t="s">
        <v>60</v>
      </c>
      <c r="AA3793">
        <v>6</v>
      </c>
      <c r="AB3793">
        <v>6</v>
      </c>
      <c r="AC3793">
        <v>2020</v>
      </c>
      <c r="AD3793" s="1">
        <v>43983</v>
      </c>
      <c r="AE3793" t="s">
        <v>101</v>
      </c>
      <c r="AF3793" t="s">
        <v>88</v>
      </c>
      <c r="AG3793" t="str">
        <f t="shared" si="239"/>
        <v>Include</v>
      </c>
      <c r="AH3793">
        <f t="shared" si="236"/>
        <v>0</v>
      </c>
      <c r="AI3793">
        <f t="shared" si="237"/>
        <v>1</v>
      </c>
      <c r="AJ3793">
        <f t="shared" si="238"/>
        <v>0</v>
      </c>
      <c r="AK3793" s="15">
        <f>1</f>
        <v>1</v>
      </c>
    </row>
    <row r="3794" spans="1:37" x14ac:dyDescent="0.3">
      <c r="A3794" t="s">
        <v>8175</v>
      </c>
      <c r="B3794" s="1">
        <v>44007</v>
      </c>
      <c r="C3794" s="1">
        <v>44007</v>
      </c>
      <c r="D3794" t="s">
        <v>8176</v>
      </c>
      <c r="E3794" t="s">
        <v>764</v>
      </c>
      <c r="F3794">
        <v>41</v>
      </c>
      <c r="G3794">
        <v>41</v>
      </c>
      <c r="H3794" t="s">
        <v>81</v>
      </c>
      <c r="I3794" t="s">
        <v>81</v>
      </c>
      <c r="J3794" t="s">
        <v>116</v>
      </c>
      <c r="K3794" t="s">
        <v>247</v>
      </c>
      <c r="L3794" t="s">
        <v>97</v>
      </c>
      <c r="M3794" t="s">
        <v>254</v>
      </c>
      <c r="N3794">
        <v>1</v>
      </c>
      <c r="O3794">
        <v>1</v>
      </c>
      <c r="P3794">
        <v>794.97</v>
      </c>
      <c r="Q3794" s="2">
        <v>0.15</v>
      </c>
      <c r="R3794">
        <v>910.56</v>
      </c>
      <c r="S3794">
        <v>213.02</v>
      </c>
      <c r="T3794" s="3">
        <v>0.23400000000000001</v>
      </c>
      <c r="U3794">
        <v>18.34</v>
      </c>
      <c r="V3794" t="s">
        <v>132</v>
      </c>
      <c r="W3794">
        <v>5</v>
      </c>
      <c r="X3794" t="b">
        <v>0</v>
      </c>
      <c r="Y3794" t="s">
        <v>60</v>
      </c>
      <c r="Z3794" t="s">
        <v>60</v>
      </c>
      <c r="AA3794">
        <v>6</v>
      </c>
      <c r="AB3794">
        <v>6</v>
      </c>
      <c r="AC3794">
        <v>2020</v>
      </c>
      <c r="AD3794" s="1">
        <v>43983</v>
      </c>
      <c r="AE3794" t="s">
        <v>61</v>
      </c>
      <c r="AF3794" t="s">
        <v>88</v>
      </c>
      <c r="AG3794" t="str">
        <f t="shared" si="239"/>
        <v>Include</v>
      </c>
      <c r="AH3794">
        <f t="shared" si="236"/>
        <v>0</v>
      </c>
      <c r="AI3794">
        <f t="shared" si="237"/>
        <v>1</v>
      </c>
      <c r="AJ3794">
        <f t="shared" si="238"/>
        <v>0</v>
      </c>
      <c r="AK3794" s="15">
        <f>1</f>
        <v>1</v>
      </c>
    </row>
    <row r="3795" spans="1:37" x14ac:dyDescent="0.3">
      <c r="A3795" t="s">
        <v>8177</v>
      </c>
      <c r="B3795" s="1">
        <v>44007</v>
      </c>
      <c r="C3795" s="1">
        <v>44007</v>
      </c>
      <c r="D3795" t="s">
        <v>8178</v>
      </c>
      <c r="E3795" t="s">
        <v>5725</v>
      </c>
      <c r="F3795">
        <v>25</v>
      </c>
      <c r="G3795">
        <v>25</v>
      </c>
      <c r="H3795" t="s">
        <v>47</v>
      </c>
      <c r="I3795" t="s">
        <v>47</v>
      </c>
      <c r="J3795" t="s">
        <v>36</v>
      </c>
      <c r="K3795" t="s">
        <v>37</v>
      </c>
      <c r="L3795" t="s">
        <v>140</v>
      </c>
      <c r="M3795" t="s">
        <v>358</v>
      </c>
      <c r="N3795">
        <v>1</v>
      </c>
      <c r="O3795">
        <v>1</v>
      </c>
      <c r="P3795">
        <v>338.51</v>
      </c>
      <c r="Q3795" s="2">
        <v>0.27</v>
      </c>
      <c r="R3795">
        <v>309.08999999999997</v>
      </c>
      <c r="S3795">
        <v>73.930000000000007</v>
      </c>
      <c r="T3795" s="3">
        <v>0.23899999999999999</v>
      </c>
      <c r="U3795">
        <v>31.18</v>
      </c>
      <c r="V3795" t="s">
        <v>76</v>
      </c>
      <c r="W3795">
        <v>4</v>
      </c>
      <c r="X3795" t="b">
        <v>0</v>
      </c>
      <c r="Y3795" t="s">
        <v>60</v>
      </c>
      <c r="Z3795" t="s">
        <v>60</v>
      </c>
      <c r="AA3795">
        <v>9</v>
      </c>
      <c r="AB3795">
        <v>9</v>
      </c>
      <c r="AC3795">
        <v>2020</v>
      </c>
      <c r="AD3795" s="1">
        <v>43983</v>
      </c>
      <c r="AE3795" t="s">
        <v>53</v>
      </c>
      <c r="AF3795" t="s">
        <v>43</v>
      </c>
      <c r="AG3795" t="str">
        <f t="shared" si="239"/>
        <v>Include</v>
      </c>
      <c r="AH3795">
        <f t="shared" si="236"/>
        <v>0</v>
      </c>
      <c r="AI3795">
        <f t="shared" si="237"/>
        <v>1</v>
      </c>
      <c r="AJ3795">
        <f t="shared" si="238"/>
        <v>0</v>
      </c>
      <c r="AK3795" s="15">
        <f>1</f>
        <v>1</v>
      </c>
    </row>
    <row r="3796" spans="1:37" x14ac:dyDescent="0.3">
      <c r="A3796" t="s">
        <v>8179</v>
      </c>
      <c r="B3796" s="1">
        <v>44007</v>
      </c>
      <c r="C3796" s="1">
        <v>44007</v>
      </c>
      <c r="D3796" t="s">
        <v>8180</v>
      </c>
      <c r="E3796" t="s">
        <v>749</v>
      </c>
      <c r="F3796">
        <v>66</v>
      </c>
      <c r="G3796">
        <v>66</v>
      </c>
      <c r="H3796" t="s">
        <v>35</v>
      </c>
      <c r="I3796" t="s">
        <v>35</v>
      </c>
      <c r="J3796" t="s">
        <v>82</v>
      </c>
      <c r="K3796" t="s">
        <v>122</v>
      </c>
      <c r="L3796" t="s">
        <v>74</v>
      </c>
      <c r="M3796" t="s">
        <v>261</v>
      </c>
      <c r="N3796">
        <v>5</v>
      </c>
      <c r="O3796">
        <v>5</v>
      </c>
      <c r="P3796">
        <v>46345.56</v>
      </c>
      <c r="Q3796" s="2">
        <v>0.32</v>
      </c>
      <c r="R3796">
        <v>181476.52</v>
      </c>
      <c r="S3796">
        <v>25644.37</v>
      </c>
      <c r="T3796" s="3">
        <v>0.14099999999999999</v>
      </c>
      <c r="U3796">
        <v>77.91</v>
      </c>
      <c r="V3796" t="s">
        <v>52</v>
      </c>
      <c r="W3796">
        <v>3</v>
      </c>
      <c r="X3796" t="b">
        <v>0</v>
      </c>
      <c r="Y3796" t="s">
        <v>86</v>
      </c>
      <c r="Z3796" t="s">
        <v>86</v>
      </c>
      <c r="AA3796">
        <v>10</v>
      </c>
      <c r="AB3796">
        <v>10</v>
      </c>
      <c r="AC3796">
        <v>2020</v>
      </c>
      <c r="AD3796" s="1">
        <v>43983</v>
      </c>
      <c r="AE3796" t="s">
        <v>520</v>
      </c>
      <c r="AF3796" t="s">
        <v>62</v>
      </c>
      <c r="AG3796" t="str">
        <f t="shared" si="239"/>
        <v>Include</v>
      </c>
      <c r="AH3796">
        <f t="shared" si="236"/>
        <v>0</v>
      </c>
      <c r="AI3796">
        <f t="shared" si="237"/>
        <v>0</v>
      </c>
      <c r="AJ3796">
        <f t="shared" si="238"/>
        <v>0</v>
      </c>
      <c r="AK3796" s="15">
        <f>1</f>
        <v>1</v>
      </c>
    </row>
    <row r="3797" spans="1:37" x14ac:dyDescent="0.3">
      <c r="A3797" t="s">
        <v>8181</v>
      </c>
      <c r="B3797" s="1">
        <v>44007</v>
      </c>
      <c r="C3797" s="1">
        <v>44007</v>
      </c>
      <c r="D3797" t="s">
        <v>8182</v>
      </c>
      <c r="E3797" t="s">
        <v>890</v>
      </c>
      <c r="F3797">
        <v>58</v>
      </c>
      <c r="G3797">
        <v>58</v>
      </c>
      <c r="H3797" t="s">
        <v>81</v>
      </c>
      <c r="I3797" t="s">
        <v>81</v>
      </c>
      <c r="J3797" t="s">
        <v>36</v>
      </c>
      <c r="K3797" t="s">
        <v>73</v>
      </c>
      <c r="L3797" t="s">
        <v>84</v>
      </c>
      <c r="M3797" t="s">
        <v>490</v>
      </c>
      <c r="N3797">
        <v>2</v>
      </c>
      <c r="O3797">
        <v>2</v>
      </c>
      <c r="P3797">
        <v>68.209999999999994</v>
      </c>
      <c r="Q3797" s="2">
        <v>0.21</v>
      </c>
      <c r="R3797">
        <v>144.62</v>
      </c>
      <c r="S3797">
        <v>7.79</v>
      </c>
      <c r="T3797" s="3">
        <v>5.3999999999999999E-2</v>
      </c>
      <c r="U3797">
        <v>51.11</v>
      </c>
      <c r="V3797" t="s">
        <v>52</v>
      </c>
      <c r="W3797">
        <v>2</v>
      </c>
      <c r="X3797" t="b">
        <v>0</v>
      </c>
      <c r="Y3797" t="s">
        <v>60</v>
      </c>
      <c r="Z3797" t="s">
        <v>60</v>
      </c>
      <c r="AA3797">
        <v>6</v>
      </c>
      <c r="AB3797">
        <v>6</v>
      </c>
      <c r="AC3797">
        <v>2020</v>
      </c>
      <c r="AD3797" s="1">
        <v>43983</v>
      </c>
      <c r="AE3797" t="s">
        <v>101</v>
      </c>
      <c r="AF3797" t="s">
        <v>43</v>
      </c>
      <c r="AG3797" t="str">
        <f t="shared" si="239"/>
        <v>Include</v>
      </c>
      <c r="AH3797">
        <f t="shared" si="236"/>
        <v>0</v>
      </c>
      <c r="AI3797">
        <f t="shared" si="237"/>
        <v>1</v>
      </c>
      <c r="AJ3797">
        <f t="shared" si="238"/>
        <v>0</v>
      </c>
      <c r="AK3797" s="15">
        <f>1</f>
        <v>1</v>
      </c>
    </row>
    <row r="3798" spans="1:37" x14ac:dyDescent="0.3">
      <c r="A3798" t="s">
        <v>8183</v>
      </c>
      <c r="B3798" s="1">
        <v>44004</v>
      </c>
      <c r="C3798" s="1">
        <v>44004</v>
      </c>
      <c r="D3798" t="s">
        <v>8184</v>
      </c>
      <c r="E3798" t="s">
        <v>1379</v>
      </c>
      <c r="F3798">
        <v>32</v>
      </c>
      <c r="G3798">
        <v>32</v>
      </c>
      <c r="H3798" t="s">
        <v>47</v>
      </c>
      <c r="I3798" t="s">
        <v>47</v>
      </c>
      <c r="J3798" t="s">
        <v>36</v>
      </c>
      <c r="K3798" t="s">
        <v>239</v>
      </c>
      <c r="L3798" t="s">
        <v>140</v>
      </c>
      <c r="M3798" t="s">
        <v>219</v>
      </c>
      <c r="N3798">
        <v>7</v>
      </c>
      <c r="O3798">
        <v>7</v>
      </c>
      <c r="P3798">
        <v>2701.8</v>
      </c>
      <c r="Q3798" s="2">
        <v>0.09</v>
      </c>
      <c r="R3798">
        <v>22364.16</v>
      </c>
      <c r="S3798">
        <v>8609.23</v>
      </c>
      <c r="T3798" s="3">
        <v>0.38500000000000001</v>
      </c>
      <c r="U3798">
        <v>56.32</v>
      </c>
      <c r="V3798" t="s">
        <v>52</v>
      </c>
      <c r="W3798">
        <v>5</v>
      </c>
      <c r="X3798" t="b">
        <v>1</v>
      </c>
      <c r="Y3798" t="s">
        <v>41</v>
      </c>
      <c r="Z3798" t="s">
        <v>41</v>
      </c>
      <c r="AA3798">
        <v>2</v>
      </c>
      <c r="AB3798">
        <v>2</v>
      </c>
      <c r="AC3798">
        <v>2020</v>
      </c>
      <c r="AD3798" s="1">
        <v>43983</v>
      </c>
      <c r="AE3798" t="s">
        <v>87</v>
      </c>
      <c r="AF3798" t="s">
        <v>69</v>
      </c>
      <c r="AG3798" t="str">
        <f t="shared" si="239"/>
        <v>Include</v>
      </c>
      <c r="AH3798">
        <f t="shared" si="236"/>
        <v>1</v>
      </c>
      <c r="AI3798">
        <f t="shared" si="237"/>
        <v>1</v>
      </c>
      <c r="AJ3798">
        <f t="shared" si="238"/>
        <v>0</v>
      </c>
      <c r="AK3798" s="15">
        <f>1</f>
        <v>1</v>
      </c>
    </row>
    <row r="3799" spans="1:37" x14ac:dyDescent="0.3">
      <c r="A3799" t="s">
        <v>8185</v>
      </c>
      <c r="B3799" s="1">
        <v>44004</v>
      </c>
      <c r="C3799" s="1">
        <v>44004</v>
      </c>
      <c r="D3799" t="s">
        <v>8186</v>
      </c>
      <c r="E3799" t="s">
        <v>295</v>
      </c>
      <c r="F3799">
        <v>16</v>
      </c>
      <c r="G3799">
        <v>16</v>
      </c>
      <c r="H3799" t="s">
        <v>81</v>
      </c>
      <c r="I3799" t="s">
        <v>81</v>
      </c>
      <c r="J3799" t="s">
        <v>82</v>
      </c>
      <c r="K3799" t="s">
        <v>131</v>
      </c>
      <c r="L3799" t="s">
        <v>97</v>
      </c>
      <c r="M3799" t="s">
        <v>275</v>
      </c>
      <c r="N3799">
        <v>3</v>
      </c>
      <c r="O3799">
        <v>3</v>
      </c>
      <c r="P3799">
        <v>541.30999999999995</v>
      </c>
      <c r="Q3799" s="2">
        <v>0.06</v>
      </c>
      <c r="R3799">
        <v>2139.34</v>
      </c>
      <c r="S3799">
        <v>731.39</v>
      </c>
      <c r="T3799" s="3">
        <v>0.34200000000000003</v>
      </c>
      <c r="U3799">
        <v>56.62</v>
      </c>
      <c r="V3799" t="s">
        <v>52</v>
      </c>
      <c r="W3799">
        <v>5</v>
      </c>
      <c r="X3799" t="b">
        <v>0</v>
      </c>
      <c r="Y3799" t="s">
        <v>60</v>
      </c>
      <c r="Z3799" t="s">
        <v>60</v>
      </c>
      <c r="AA3799">
        <v>8</v>
      </c>
      <c r="AB3799">
        <v>8</v>
      </c>
      <c r="AC3799">
        <v>2020</v>
      </c>
      <c r="AD3799" s="1">
        <v>43983</v>
      </c>
      <c r="AE3799" t="s">
        <v>42</v>
      </c>
      <c r="AF3799" t="s">
        <v>69</v>
      </c>
      <c r="AG3799" t="str">
        <f t="shared" si="239"/>
        <v>Include</v>
      </c>
      <c r="AH3799">
        <f t="shared" si="236"/>
        <v>0</v>
      </c>
      <c r="AI3799">
        <f t="shared" si="237"/>
        <v>1</v>
      </c>
      <c r="AJ3799">
        <f t="shared" si="238"/>
        <v>0</v>
      </c>
      <c r="AK3799" s="15">
        <f>1</f>
        <v>1</v>
      </c>
    </row>
    <row r="3800" spans="1:37" x14ac:dyDescent="0.3">
      <c r="A3800" t="s">
        <v>8187</v>
      </c>
      <c r="B3800" s="1">
        <v>44003</v>
      </c>
      <c r="C3800" s="1">
        <v>44003</v>
      </c>
      <c r="D3800" t="s">
        <v>8188</v>
      </c>
      <c r="E3800" t="s">
        <v>537</v>
      </c>
      <c r="F3800">
        <v>37</v>
      </c>
      <c r="G3800">
        <v>37</v>
      </c>
      <c r="H3800" t="s">
        <v>47</v>
      </c>
      <c r="I3800" t="s">
        <v>47</v>
      </c>
      <c r="J3800" t="s">
        <v>48</v>
      </c>
      <c r="K3800" t="s">
        <v>230</v>
      </c>
      <c r="L3800" t="s">
        <v>74</v>
      </c>
      <c r="M3800" t="s">
        <v>75</v>
      </c>
      <c r="N3800">
        <v>5</v>
      </c>
      <c r="O3800">
        <v>5</v>
      </c>
      <c r="P3800">
        <v>28892.57</v>
      </c>
      <c r="Q3800" s="2">
        <v>7.0000000000000007E-2</v>
      </c>
      <c r="R3800">
        <v>205453.46</v>
      </c>
      <c r="S3800">
        <v>25286.68</v>
      </c>
      <c r="T3800" s="3">
        <v>0.123</v>
      </c>
      <c r="U3800">
        <v>84.72</v>
      </c>
      <c r="V3800" t="s">
        <v>132</v>
      </c>
      <c r="W3800">
        <v>5</v>
      </c>
      <c r="X3800" t="b">
        <v>0</v>
      </c>
      <c r="Y3800" t="s">
        <v>60</v>
      </c>
      <c r="Z3800" t="s">
        <v>60</v>
      </c>
      <c r="AA3800">
        <v>6</v>
      </c>
      <c r="AB3800">
        <v>6</v>
      </c>
      <c r="AC3800">
        <v>2020</v>
      </c>
      <c r="AD3800" s="1">
        <v>43983</v>
      </c>
      <c r="AE3800" t="s">
        <v>61</v>
      </c>
      <c r="AF3800" t="s">
        <v>69</v>
      </c>
      <c r="AG3800" t="str">
        <f t="shared" si="239"/>
        <v>Include</v>
      </c>
      <c r="AH3800">
        <f t="shared" si="236"/>
        <v>0</v>
      </c>
      <c r="AI3800">
        <f t="shared" si="237"/>
        <v>1</v>
      </c>
      <c r="AJ3800">
        <f t="shared" si="238"/>
        <v>0</v>
      </c>
      <c r="AK3800" s="15">
        <f>1</f>
        <v>1</v>
      </c>
    </row>
    <row r="3801" spans="1:37" x14ac:dyDescent="0.3">
      <c r="A3801" t="s">
        <v>8189</v>
      </c>
      <c r="B3801" s="1">
        <v>44003</v>
      </c>
      <c r="C3801" s="1">
        <v>44003</v>
      </c>
      <c r="D3801" t="s">
        <v>3697</v>
      </c>
      <c r="E3801" t="s">
        <v>1745</v>
      </c>
      <c r="F3801">
        <v>35</v>
      </c>
      <c r="G3801">
        <v>35</v>
      </c>
      <c r="H3801" t="s">
        <v>47</v>
      </c>
      <c r="I3801" t="s">
        <v>47</v>
      </c>
      <c r="J3801" t="s">
        <v>57</v>
      </c>
      <c r="K3801" t="s">
        <v>58</v>
      </c>
      <c r="L3801" t="s">
        <v>50</v>
      </c>
      <c r="M3801" t="s">
        <v>186</v>
      </c>
      <c r="N3801">
        <v>3</v>
      </c>
      <c r="O3801">
        <v>3</v>
      </c>
      <c r="P3801">
        <v>31841.24</v>
      </c>
      <c r="Q3801" s="2">
        <v>0.32</v>
      </c>
      <c r="R3801">
        <v>78919.02</v>
      </c>
      <c r="S3801">
        <v>21204.15</v>
      </c>
      <c r="T3801" s="3">
        <v>0.26900000000000002</v>
      </c>
      <c r="U3801">
        <v>78.260000000000005</v>
      </c>
      <c r="V3801" t="s">
        <v>52</v>
      </c>
      <c r="W3801">
        <v>4</v>
      </c>
      <c r="X3801" t="b">
        <v>1</v>
      </c>
      <c r="Y3801" t="s">
        <v>41</v>
      </c>
      <c r="Z3801" t="s">
        <v>41</v>
      </c>
      <c r="AA3801">
        <v>6</v>
      </c>
      <c r="AB3801">
        <v>6</v>
      </c>
      <c r="AC3801">
        <v>2020</v>
      </c>
      <c r="AD3801" s="1">
        <v>43983</v>
      </c>
      <c r="AE3801" t="s">
        <v>87</v>
      </c>
      <c r="AF3801" t="s">
        <v>62</v>
      </c>
      <c r="AG3801" t="str">
        <f t="shared" si="239"/>
        <v>Include</v>
      </c>
      <c r="AH3801">
        <f t="shared" si="236"/>
        <v>1</v>
      </c>
      <c r="AI3801">
        <f t="shared" si="237"/>
        <v>1</v>
      </c>
      <c r="AJ3801">
        <f t="shared" si="238"/>
        <v>0</v>
      </c>
      <c r="AK3801" s="15">
        <f>1</f>
        <v>1</v>
      </c>
    </row>
    <row r="3802" spans="1:37" x14ac:dyDescent="0.3">
      <c r="A3802" t="s">
        <v>8190</v>
      </c>
      <c r="B3802" s="1">
        <v>44003</v>
      </c>
      <c r="C3802" s="1">
        <v>44003</v>
      </c>
      <c r="D3802" t="s">
        <v>8191</v>
      </c>
      <c r="E3802" t="s">
        <v>1075</v>
      </c>
      <c r="F3802">
        <v>26</v>
      </c>
      <c r="G3802">
        <v>26</v>
      </c>
      <c r="H3802" t="s">
        <v>81</v>
      </c>
      <c r="I3802" t="s">
        <v>81</v>
      </c>
      <c r="J3802" t="s">
        <v>36</v>
      </c>
      <c r="K3802" t="s">
        <v>37</v>
      </c>
      <c r="L3802" t="s">
        <v>38</v>
      </c>
      <c r="M3802" t="s">
        <v>93</v>
      </c>
      <c r="N3802">
        <v>9</v>
      </c>
      <c r="O3802">
        <v>9</v>
      </c>
      <c r="P3802">
        <v>137.31</v>
      </c>
      <c r="Q3802" s="2">
        <v>0.24</v>
      </c>
      <c r="R3802">
        <v>1114.76</v>
      </c>
      <c r="S3802">
        <v>516.91999999999996</v>
      </c>
      <c r="T3802" s="3">
        <v>0.46400000000000002</v>
      </c>
      <c r="U3802">
        <v>64.95</v>
      </c>
      <c r="V3802" t="s">
        <v>40</v>
      </c>
      <c r="W3802">
        <v>1</v>
      </c>
      <c r="X3802" t="b">
        <v>0</v>
      </c>
      <c r="Y3802" t="s">
        <v>60</v>
      </c>
      <c r="Z3802" t="s">
        <v>60</v>
      </c>
      <c r="AA3802">
        <v>1</v>
      </c>
      <c r="AB3802">
        <v>1</v>
      </c>
      <c r="AC3802">
        <v>2020</v>
      </c>
      <c r="AD3802" s="1">
        <v>43983</v>
      </c>
      <c r="AE3802" t="s">
        <v>87</v>
      </c>
      <c r="AF3802" t="s">
        <v>43</v>
      </c>
      <c r="AG3802" t="str">
        <f t="shared" si="239"/>
        <v>Include</v>
      </c>
      <c r="AH3802">
        <f t="shared" si="236"/>
        <v>0</v>
      </c>
      <c r="AI3802">
        <f t="shared" si="237"/>
        <v>1</v>
      </c>
      <c r="AJ3802">
        <f t="shared" si="238"/>
        <v>0</v>
      </c>
      <c r="AK3802" s="15">
        <f>1</f>
        <v>1</v>
      </c>
    </row>
    <row r="3803" spans="1:37" x14ac:dyDescent="0.3">
      <c r="A3803" t="s">
        <v>8192</v>
      </c>
      <c r="B3803" s="1">
        <v>44003</v>
      </c>
      <c r="C3803" s="1">
        <v>44003</v>
      </c>
      <c r="D3803" t="s">
        <v>8193</v>
      </c>
      <c r="E3803" t="s">
        <v>2792</v>
      </c>
      <c r="F3803">
        <v>16</v>
      </c>
      <c r="G3803">
        <v>16</v>
      </c>
      <c r="H3803" t="s">
        <v>81</v>
      </c>
      <c r="I3803" t="s">
        <v>81</v>
      </c>
      <c r="J3803" t="s">
        <v>82</v>
      </c>
      <c r="K3803" t="s">
        <v>83</v>
      </c>
      <c r="L3803" t="s">
        <v>50</v>
      </c>
      <c r="M3803" t="s">
        <v>51</v>
      </c>
      <c r="N3803">
        <v>2</v>
      </c>
      <c r="O3803">
        <v>2</v>
      </c>
      <c r="P3803">
        <v>8336.76</v>
      </c>
      <c r="Q3803" s="2">
        <v>0.19</v>
      </c>
      <c r="R3803">
        <v>19728.32</v>
      </c>
      <c r="S3803">
        <v>5843.93</v>
      </c>
      <c r="T3803" s="3">
        <v>0.29599999999999999</v>
      </c>
      <c r="U3803">
        <v>71.81</v>
      </c>
      <c r="V3803" t="s">
        <v>68</v>
      </c>
      <c r="W3803">
        <v>1</v>
      </c>
      <c r="X3803" t="b">
        <v>0</v>
      </c>
      <c r="Y3803" t="s">
        <v>60</v>
      </c>
      <c r="Z3803" t="s">
        <v>60</v>
      </c>
      <c r="AA3803">
        <v>2</v>
      </c>
      <c r="AB3803">
        <v>2</v>
      </c>
      <c r="AC3803">
        <v>2020</v>
      </c>
      <c r="AD3803" s="1">
        <v>43983</v>
      </c>
      <c r="AE3803" t="s">
        <v>42</v>
      </c>
      <c r="AF3803" t="s">
        <v>88</v>
      </c>
      <c r="AG3803" t="str">
        <f t="shared" si="239"/>
        <v>Include</v>
      </c>
      <c r="AH3803">
        <f t="shared" si="236"/>
        <v>0</v>
      </c>
      <c r="AI3803">
        <f t="shared" si="237"/>
        <v>1</v>
      </c>
      <c r="AJ3803">
        <f t="shared" si="238"/>
        <v>0</v>
      </c>
      <c r="AK3803" s="15">
        <f>1</f>
        <v>1</v>
      </c>
    </row>
    <row r="3804" spans="1:37" x14ac:dyDescent="0.3">
      <c r="A3804" t="s">
        <v>8194</v>
      </c>
      <c r="B3804" s="1">
        <v>44003</v>
      </c>
      <c r="C3804" s="1">
        <v>44003</v>
      </c>
      <c r="D3804" t="s">
        <v>8195</v>
      </c>
      <c r="E3804" t="s">
        <v>1865</v>
      </c>
      <c r="F3804">
        <v>27</v>
      </c>
      <c r="G3804">
        <v>27</v>
      </c>
      <c r="H3804" t="s">
        <v>47</v>
      </c>
      <c r="I3804" t="s">
        <v>47</v>
      </c>
      <c r="J3804" t="s">
        <v>82</v>
      </c>
      <c r="K3804" t="s">
        <v>266</v>
      </c>
      <c r="L3804" t="s">
        <v>111</v>
      </c>
      <c r="M3804" t="s">
        <v>174</v>
      </c>
      <c r="N3804">
        <v>9</v>
      </c>
      <c r="O3804">
        <v>9</v>
      </c>
      <c r="P3804">
        <v>14879.68</v>
      </c>
      <c r="Q3804" s="2">
        <v>0.25</v>
      </c>
      <c r="R3804">
        <v>128980.52</v>
      </c>
      <c r="S3804">
        <v>28846.04</v>
      </c>
      <c r="T3804" s="3">
        <v>0.224</v>
      </c>
      <c r="U3804">
        <v>60</v>
      </c>
      <c r="V3804" t="s">
        <v>68</v>
      </c>
      <c r="W3804">
        <v>3</v>
      </c>
      <c r="X3804" t="b">
        <v>0</v>
      </c>
      <c r="Y3804" t="s">
        <v>60</v>
      </c>
      <c r="Z3804" t="s">
        <v>60</v>
      </c>
      <c r="AA3804">
        <v>10</v>
      </c>
      <c r="AB3804">
        <v>10</v>
      </c>
      <c r="AC3804">
        <v>2020</v>
      </c>
      <c r="AD3804" s="1">
        <v>43983</v>
      </c>
      <c r="AE3804" t="s">
        <v>87</v>
      </c>
      <c r="AF3804" t="s">
        <v>43</v>
      </c>
      <c r="AG3804" t="str">
        <f t="shared" si="239"/>
        <v>Include</v>
      </c>
      <c r="AH3804">
        <f t="shared" si="236"/>
        <v>0</v>
      </c>
      <c r="AI3804">
        <f t="shared" si="237"/>
        <v>1</v>
      </c>
      <c r="AJ3804">
        <f t="shared" si="238"/>
        <v>0</v>
      </c>
      <c r="AK3804" s="15">
        <f>1</f>
        <v>1</v>
      </c>
    </row>
    <row r="3805" spans="1:37" x14ac:dyDescent="0.3">
      <c r="A3805" t="s">
        <v>8196</v>
      </c>
      <c r="B3805" s="1">
        <v>44002</v>
      </c>
      <c r="C3805" s="1">
        <v>44002</v>
      </c>
      <c r="D3805" t="s">
        <v>8197</v>
      </c>
      <c r="E3805" t="s">
        <v>388</v>
      </c>
      <c r="F3805">
        <v>20</v>
      </c>
      <c r="G3805">
        <v>20</v>
      </c>
      <c r="H3805" t="s">
        <v>47</v>
      </c>
      <c r="I3805" t="s">
        <v>47</v>
      </c>
      <c r="J3805" t="s">
        <v>57</v>
      </c>
      <c r="K3805" t="s">
        <v>155</v>
      </c>
      <c r="L3805" t="s">
        <v>38</v>
      </c>
      <c r="M3805" t="s">
        <v>39</v>
      </c>
      <c r="N3805">
        <v>8</v>
      </c>
      <c r="O3805">
        <v>8</v>
      </c>
      <c r="P3805">
        <v>950.66</v>
      </c>
      <c r="Q3805" s="2">
        <v>0.32</v>
      </c>
      <c r="R3805">
        <v>7094.52</v>
      </c>
      <c r="S3805">
        <v>3770.8</v>
      </c>
      <c r="T3805" s="3">
        <v>0.53200000000000003</v>
      </c>
      <c r="U3805">
        <v>84.8</v>
      </c>
      <c r="V3805" t="s">
        <v>132</v>
      </c>
      <c r="W3805">
        <v>5</v>
      </c>
      <c r="X3805" t="b">
        <v>0</v>
      </c>
      <c r="Y3805" t="s">
        <v>60</v>
      </c>
      <c r="Z3805" t="s">
        <v>60</v>
      </c>
      <c r="AA3805">
        <v>7</v>
      </c>
      <c r="AB3805">
        <v>7</v>
      </c>
      <c r="AC3805">
        <v>2020</v>
      </c>
      <c r="AD3805" s="1">
        <v>43983</v>
      </c>
      <c r="AE3805" t="s">
        <v>53</v>
      </c>
      <c r="AF3805" t="s">
        <v>62</v>
      </c>
      <c r="AG3805" t="str">
        <f t="shared" si="239"/>
        <v>Include</v>
      </c>
      <c r="AH3805">
        <f t="shared" si="236"/>
        <v>0</v>
      </c>
      <c r="AI3805">
        <f t="shared" si="237"/>
        <v>1</v>
      </c>
      <c r="AJ3805">
        <f t="shared" si="238"/>
        <v>0</v>
      </c>
      <c r="AK3805" s="15">
        <f>1</f>
        <v>1</v>
      </c>
    </row>
    <row r="3806" spans="1:37" x14ac:dyDescent="0.3">
      <c r="A3806" t="s">
        <v>8198</v>
      </c>
      <c r="B3806" s="1">
        <v>44002</v>
      </c>
      <c r="C3806" s="1">
        <v>44002</v>
      </c>
      <c r="D3806" t="s">
        <v>8199</v>
      </c>
      <c r="E3806" t="s">
        <v>443</v>
      </c>
      <c r="F3806">
        <v>51</v>
      </c>
      <c r="G3806">
        <v>51</v>
      </c>
      <c r="H3806" t="s">
        <v>35</v>
      </c>
      <c r="I3806" t="s">
        <v>35</v>
      </c>
      <c r="J3806" t="s">
        <v>82</v>
      </c>
      <c r="K3806" t="s">
        <v>122</v>
      </c>
      <c r="L3806" t="s">
        <v>97</v>
      </c>
      <c r="M3806" t="s">
        <v>275</v>
      </c>
      <c r="N3806">
        <v>4</v>
      </c>
      <c r="O3806">
        <v>4</v>
      </c>
      <c r="P3806">
        <v>579.35</v>
      </c>
      <c r="Q3806" s="2">
        <v>0.35</v>
      </c>
      <c r="R3806">
        <v>1835.02</v>
      </c>
      <c r="S3806">
        <v>1058.6500000000001</v>
      </c>
      <c r="T3806" s="3">
        <v>0.57699999999999996</v>
      </c>
      <c r="U3806">
        <v>60.19</v>
      </c>
      <c r="V3806" t="s">
        <v>40</v>
      </c>
      <c r="W3806">
        <v>2</v>
      </c>
      <c r="X3806" t="b">
        <v>0</v>
      </c>
      <c r="Y3806" t="s">
        <v>142</v>
      </c>
      <c r="Z3806" t="s">
        <v>142</v>
      </c>
      <c r="AA3806">
        <v>7</v>
      </c>
      <c r="AB3806">
        <v>7</v>
      </c>
      <c r="AC3806">
        <v>2020</v>
      </c>
      <c r="AD3806" s="1">
        <v>43983</v>
      </c>
      <c r="AE3806" t="s">
        <v>101</v>
      </c>
      <c r="AF3806" t="s">
        <v>62</v>
      </c>
      <c r="AG3806" t="str">
        <f t="shared" si="239"/>
        <v>Include</v>
      </c>
      <c r="AH3806">
        <f t="shared" si="236"/>
        <v>0</v>
      </c>
      <c r="AI3806">
        <f t="shared" si="237"/>
        <v>0</v>
      </c>
      <c r="AJ3806">
        <f t="shared" si="238"/>
        <v>0</v>
      </c>
      <c r="AK3806" s="15">
        <f>1</f>
        <v>1</v>
      </c>
    </row>
    <row r="3807" spans="1:37" x14ac:dyDescent="0.3">
      <c r="A3807" t="s">
        <v>8200</v>
      </c>
      <c r="B3807" s="1">
        <v>44000</v>
      </c>
      <c r="C3807" s="1">
        <v>44000</v>
      </c>
      <c r="D3807" t="s">
        <v>8201</v>
      </c>
      <c r="E3807" t="s">
        <v>723</v>
      </c>
      <c r="F3807">
        <v>39</v>
      </c>
      <c r="G3807">
        <v>39</v>
      </c>
      <c r="H3807" t="s">
        <v>35</v>
      </c>
      <c r="I3807" t="s">
        <v>35</v>
      </c>
      <c r="J3807" t="s">
        <v>36</v>
      </c>
      <c r="K3807" t="s">
        <v>239</v>
      </c>
      <c r="L3807" t="s">
        <v>84</v>
      </c>
      <c r="M3807" t="s">
        <v>267</v>
      </c>
      <c r="N3807">
        <v>2</v>
      </c>
      <c r="O3807">
        <v>2</v>
      </c>
      <c r="P3807">
        <v>99.94</v>
      </c>
      <c r="Q3807" s="2">
        <v>0.39</v>
      </c>
      <c r="R3807">
        <v>144.81</v>
      </c>
      <c r="S3807">
        <v>11.4</v>
      </c>
      <c r="T3807" s="3">
        <v>7.9000000000000001E-2</v>
      </c>
      <c r="U3807">
        <v>47.24</v>
      </c>
      <c r="V3807" t="s">
        <v>40</v>
      </c>
      <c r="W3807">
        <v>1</v>
      </c>
      <c r="X3807" t="b">
        <v>0</v>
      </c>
      <c r="Y3807" t="s">
        <v>60</v>
      </c>
      <c r="Z3807" t="s">
        <v>60</v>
      </c>
      <c r="AA3807">
        <v>3</v>
      </c>
      <c r="AB3807">
        <v>3</v>
      </c>
      <c r="AC3807">
        <v>2020</v>
      </c>
      <c r="AD3807" s="1">
        <v>43983</v>
      </c>
      <c r="AE3807" t="s">
        <v>61</v>
      </c>
      <c r="AF3807" t="s">
        <v>62</v>
      </c>
      <c r="AG3807" t="str">
        <f t="shared" si="239"/>
        <v>Include</v>
      </c>
      <c r="AH3807">
        <f t="shared" si="236"/>
        <v>0</v>
      </c>
      <c r="AI3807">
        <f t="shared" si="237"/>
        <v>1</v>
      </c>
      <c r="AJ3807">
        <f t="shared" si="238"/>
        <v>0</v>
      </c>
      <c r="AK3807" s="15">
        <f>1</f>
        <v>1</v>
      </c>
    </row>
    <row r="3808" spans="1:37" x14ac:dyDescent="0.3">
      <c r="A3808" t="s">
        <v>8202</v>
      </c>
      <c r="B3808" s="1">
        <v>44000</v>
      </c>
      <c r="C3808" s="1">
        <v>44000</v>
      </c>
      <c r="D3808" t="s">
        <v>8203</v>
      </c>
      <c r="E3808" t="s">
        <v>1852</v>
      </c>
      <c r="F3808">
        <v>16</v>
      </c>
      <c r="G3808">
        <v>16</v>
      </c>
      <c r="H3808" t="s">
        <v>81</v>
      </c>
      <c r="I3808" t="s">
        <v>81</v>
      </c>
      <c r="J3808" t="s">
        <v>48</v>
      </c>
      <c r="K3808" t="s">
        <v>49</v>
      </c>
      <c r="L3808" t="s">
        <v>38</v>
      </c>
      <c r="M3808" t="s">
        <v>447</v>
      </c>
      <c r="N3808">
        <v>2</v>
      </c>
      <c r="O3808">
        <v>2</v>
      </c>
      <c r="P3808">
        <v>572.30999999999995</v>
      </c>
      <c r="R3808">
        <v>1734.87</v>
      </c>
      <c r="S3808">
        <v>658.78</v>
      </c>
      <c r="T3808" s="3">
        <v>0.38</v>
      </c>
      <c r="U3808">
        <v>88.09</v>
      </c>
      <c r="V3808" t="s">
        <v>68</v>
      </c>
      <c r="W3808">
        <v>1</v>
      </c>
      <c r="X3808" t="b">
        <v>0</v>
      </c>
      <c r="Y3808" t="s">
        <v>60</v>
      </c>
      <c r="Z3808" t="s">
        <v>60</v>
      </c>
      <c r="AA3808">
        <v>6</v>
      </c>
      <c r="AB3808">
        <v>6</v>
      </c>
      <c r="AC3808">
        <v>2020</v>
      </c>
      <c r="AD3808" s="1">
        <v>43983</v>
      </c>
      <c r="AE3808" t="s">
        <v>42</v>
      </c>
      <c r="AF3808" t="s">
        <v>201</v>
      </c>
      <c r="AG3808" t="str">
        <f t="shared" si="239"/>
        <v>Include</v>
      </c>
      <c r="AH3808">
        <f t="shared" si="236"/>
        <v>0</v>
      </c>
      <c r="AI3808">
        <f t="shared" si="237"/>
        <v>1</v>
      </c>
      <c r="AJ3808">
        <f t="shared" si="238"/>
        <v>0</v>
      </c>
      <c r="AK3808" s="15">
        <f>1</f>
        <v>1</v>
      </c>
    </row>
    <row r="3809" spans="1:37" x14ac:dyDescent="0.3">
      <c r="A3809" t="s">
        <v>8204</v>
      </c>
      <c r="B3809" s="1">
        <v>43999</v>
      </c>
      <c r="C3809" s="1">
        <v>43999</v>
      </c>
      <c r="D3809" t="s">
        <v>8205</v>
      </c>
      <c r="E3809" t="s">
        <v>1502</v>
      </c>
      <c r="F3809">
        <v>27</v>
      </c>
      <c r="G3809">
        <v>27</v>
      </c>
      <c r="H3809" t="s">
        <v>81</v>
      </c>
      <c r="I3809" t="s">
        <v>81</v>
      </c>
      <c r="J3809" t="s">
        <v>82</v>
      </c>
      <c r="K3809" t="s">
        <v>122</v>
      </c>
      <c r="L3809" t="s">
        <v>140</v>
      </c>
      <c r="M3809" t="s">
        <v>358</v>
      </c>
      <c r="N3809">
        <v>1</v>
      </c>
      <c r="O3809">
        <v>1</v>
      </c>
      <c r="P3809">
        <v>1409.39</v>
      </c>
      <c r="Q3809" s="2">
        <v>0.1</v>
      </c>
      <c r="R3809">
        <v>1762.59</v>
      </c>
      <c r="S3809">
        <v>761.88</v>
      </c>
      <c r="T3809" s="3">
        <v>0.432</v>
      </c>
      <c r="U3809">
        <v>58.09</v>
      </c>
      <c r="V3809" t="s">
        <v>76</v>
      </c>
      <c r="W3809">
        <v>3</v>
      </c>
      <c r="X3809" t="b">
        <v>0</v>
      </c>
      <c r="Y3809" t="s">
        <v>60</v>
      </c>
      <c r="Z3809" t="s">
        <v>60</v>
      </c>
      <c r="AA3809">
        <v>3</v>
      </c>
      <c r="AB3809">
        <v>3</v>
      </c>
      <c r="AC3809">
        <v>2020</v>
      </c>
      <c r="AD3809" s="1">
        <v>43983</v>
      </c>
      <c r="AE3809" t="s">
        <v>87</v>
      </c>
      <c r="AF3809" t="s">
        <v>69</v>
      </c>
      <c r="AG3809" t="str">
        <f t="shared" si="239"/>
        <v>Include</v>
      </c>
      <c r="AH3809">
        <f t="shared" si="236"/>
        <v>0</v>
      </c>
      <c r="AI3809">
        <f t="shared" si="237"/>
        <v>1</v>
      </c>
      <c r="AJ3809">
        <f t="shared" si="238"/>
        <v>0</v>
      </c>
      <c r="AK3809" s="15">
        <f>1</f>
        <v>1</v>
      </c>
    </row>
    <row r="3810" spans="1:37" x14ac:dyDescent="0.3">
      <c r="A3810" t="s">
        <v>8206</v>
      </c>
      <c r="B3810" s="1">
        <v>43998</v>
      </c>
      <c r="C3810" s="1">
        <v>43998</v>
      </c>
      <c r="D3810" t="s">
        <v>8207</v>
      </c>
      <c r="E3810" t="s">
        <v>625</v>
      </c>
      <c r="F3810">
        <v>49</v>
      </c>
      <c r="G3810">
        <v>49</v>
      </c>
      <c r="H3810" t="s">
        <v>35</v>
      </c>
      <c r="I3810" t="s">
        <v>35</v>
      </c>
      <c r="J3810" t="s">
        <v>116</v>
      </c>
      <c r="K3810" t="s">
        <v>247</v>
      </c>
      <c r="L3810" t="s">
        <v>74</v>
      </c>
      <c r="M3810" t="s">
        <v>261</v>
      </c>
      <c r="N3810">
        <v>3</v>
      </c>
      <c r="O3810">
        <v>3</v>
      </c>
      <c r="P3810">
        <v>10166.75</v>
      </c>
      <c r="Q3810" s="2">
        <v>0.15</v>
      </c>
      <c r="R3810">
        <v>31838.58</v>
      </c>
      <c r="S3810">
        <v>4120.93</v>
      </c>
      <c r="T3810" s="3">
        <v>0.129</v>
      </c>
      <c r="U3810">
        <v>82.1</v>
      </c>
      <c r="V3810" t="s">
        <v>76</v>
      </c>
      <c r="X3810" t="b">
        <v>0</v>
      </c>
      <c r="Y3810" t="s">
        <v>60</v>
      </c>
      <c r="Z3810" t="s">
        <v>60</v>
      </c>
      <c r="AA3810">
        <v>3</v>
      </c>
      <c r="AB3810">
        <v>3</v>
      </c>
      <c r="AC3810">
        <v>2020</v>
      </c>
      <c r="AD3810" s="1">
        <v>43983</v>
      </c>
      <c r="AE3810" t="s">
        <v>101</v>
      </c>
      <c r="AF3810" t="s">
        <v>88</v>
      </c>
      <c r="AG3810" t="str">
        <f t="shared" si="239"/>
        <v>Include</v>
      </c>
      <c r="AH3810">
        <f t="shared" si="236"/>
        <v>0</v>
      </c>
      <c r="AI3810">
        <f t="shared" si="237"/>
        <v>1</v>
      </c>
      <c r="AJ3810">
        <f t="shared" si="238"/>
        <v>0</v>
      </c>
      <c r="AK3810" s="15">
        <f>1</f>
        <v>1</v>
      </c>
    </row>
    <row r="3811" spans="1:37" x14ac:dyDescent="0.3">
      <c r="A3811" t="s">
        <v>8208</v>
      </c>
      <c r="B3811" s="1">
        <v>43997</v>
      </c>
      <c r="C3811" s="1">
        <v>43997</v>
      </c>
      <c r="D3811" t="s">
        <v>8209</v>
      </c>
      <c r="E3811" t="s">
        <v>2402</v>
      </c>
      <c r="F3811">
        <v>36</v>
      </c>
      <c r="G3811">
        <v>36</v>
      </c>
      <c r="H3811" t="s">
        <v>35</v>
      </c>
      <c r="I3811" t="s">
        <v>35</v>
      </c>
      <c r="J3811" t="s">
        <v>82</v>
      </c>
      <c r="K3811" t="s">
        <v>131</v>
      </c>
      <c r="L3811" t="s">
        <v>74</v>
      </c>
      <c r="M3811" t="s">
        <v>75</v>
      </c>
      <c r="P3811">
        <v>75995.31</v>
      </c>
      <c r="Q3811" s="2">
        <v>7.0000000000000007E-2</v>
      </c>
      <c r="R3811">
        <v>97596.74</v>
      </c>
      <c r="S3811">
        <v>12634.7</v>
      </c>
      <c r="T3811" s="3">
        <v>0.129</v>
      </c>
      <c r="U3811">
        <v>57.66</v>
      </c>
      <c r="V3811" t="s">
        <v>99</v>
      </c>
      <c r="W3811">
        <v>2</v>
      </c>
      <c r="X3811" t="b">
        <v>0</v>
      </c>
      <c r="Y3811" t="s">
        <v>60</v>
      </c>
      <c r="Z3811" t="s">
        <v>60</v>
      </c>
      <c r="AA3811">
        <v>6</v>
      </c>
      <c r="AB3811">
        <v>6</v>
      </c>
      <c r="AC3811">
        <v>2020</v>
      </c>
      <c r="AD3811" s="1">
        <v>43983</v>
      </c>
      <c r="AE3811" t="s">
        <v>61</v>
      </c>
      <c r="AF3811" t="s">
        <v>69</v>
      </c>
      <c r="AG3811" t="str">
        <f t="shared" si="239"/>
        <v>Include</v>
      </c>
      <c r="AH3811">
        <f t="shared" si="236"/>
        <v>0</v>
      </c>
      <c r="AI3811">
        <f t="shared" si="237"/>
        <v>1</v>
      </c>
      <c r="AJ3811">
        <f t="shared" si="238"/>
        <v>0</v>
      </c>
      <c r="AK3811" s="15">
        <f>1</f>
        <v>1</v>
      </c>
    </row>
    <row r="3812" spans="1:37" x14ac:dyDescent="0.3">
      <c r="A3812" t="s">
        <v>8210</v>
      </c>
      <c r="B3812" s="1">
        <v>43997</v>
      </c>
      <c r="C3812" s="1">
        <v>43997</v>
      </c>
      <c r="D3812" t="s">
        <v>8211</v>
      </c>
      <c r="E3812" t="s">
        <v>534</v>
      </c>
      <c r="F3812">
        <v>42</v>
      </c>
      <c r="G3812">
        <v>42</v>
      </c>
      <c r="H3812" t="s">
        <v>81</v>
      </c>
      <c r="I3812" t="s">
        <v>81</v>
      </c>
      <c r="J3812" t="s">
        <v>116</v>
      </c>
      <c r="K3812" t="s">
        <v>117</v>
      </c>
      <c r="L3812" t="s">
        <v>111</v>
      </c>
      <c r="M3812" t="s">
        <v>856</v>
      </c>
      <c r="N3812">
        <v>3</v>
      </c>
      <c r="O3812">
        <v>3</v>
      </c>
      <c r="P3812">
        <v>13341.26</v>
      </c>
      <c r="Q3812" s="2">
        <v>0.15</v>
      </c>
      <c r="R3812">
        <v>48831.45</v>
      </c>
      <c r="S3812">
        <v>11505.37</v>
      </c>
      <c r="T3812" s="3">
        <v>0.23599999999999999</v>
      </c>
      <c r="U3812">
        <v>59.51</v>
      </c>
      <c r="V3812" t="s">
        <v>99</v>
      </c>
      <c r="W3812">
        <v>5</v>
      </c>
      <c r="X3812" t="b">
        <v>0</v>
      </c>
      <c r="Y3812" t="s">
        <v>60</v>
      </c>
      <c r="Z3812" t="s">
        <v>60</v>
      </c>
      <c r="AA3812">
        <v>1</v>
      </c>
      <c r="AB3812">
        <v>1</v>
      </c>
      <c r="AC3812">
        <v>2020</v>
      </c>
      <c r="AD3812" s="1">
        <v>43983</v>
      </c>
      <c r="AE3812" t="s">
        <v>61</v>
      </c>
      <c r="AF3812" t="s">
        <v>88</v>
      </c>
      <c r="AG3812" t="str">
        <f t="shared" si="239"/>
        <v>Include</v>
      </c>
      <c r="AH3812">
        <f t="shared" si="236"/>
        <v>0</v>
      </c>
      <c r="AI3812">
        <f t="shared" si="237"/>
        <v>1</v>
      </c>
      <c r="AJ3812">
        <f t="shared" si="238"/>
        <v>0</v>
      </c>
      <c r="AK3812" s="15">
        <f>1</f>
        <v>1</v>
      </c>
    </row>
    <row r="3813" spans="1:37" x14ac:dyDescent="0.3">
      <c r="A3813" t="s">
        <v>8212</v>
      </c>
      <c r="B3813" s="1">
        <v>43996</v>
      </c>
      <c r="C3813" s="1">
        <v>43996</v>
      </c>
      <c r="D3813" t="s">
        <v>8213</v>
      </c>
      <c r="E3813" t="s">
        <v>285</v>
      </c>
      <c r="F3813">
        <v>36</v>
      </c>
      <c r="G3813">
        <v>36</v>
      </c>
      <c r="H3813" t="s">
        <v>35</v>
      </c>
      <c r="I3813" t="s">
        <v>35</v>
      </c>
      <c r="J3813" t="s">
        <v>82</v>
      </c>
      <c r="K3813" t="s">
        <v>266</v>
      </c>
      <c r="L3813" t="s">
        <v>111</v>
      </c>
      <c r="M3813" t="s">
        <v>136</v>
      </c>
      <c r="N3813">
        <v>4</v>
      </c>
      <c r="O3813">
        <v>4</v>
      </c>
      <c r="P3813">
        <v>3136.59</v>
      </c>
      <c r="Q3813" s="2">
        <v>0.12</v>
      </c>
      <c r="R3813">
        <v>14497.79</v>
      </c>
      <c r="S3813">
        <v>2492.75</v>
      </c>
      <c r="T3813" s="3">
        <v>0.17199999999999999</v>
      </c>
      <c r="U3813">
        <v>79.400000000000006</v>
      </c>
      <c r="V3813" t="s">
        <v>40</v>
      </c>
      <c r="W3813">
        <v>2</v>
      </c>
      <c r="X3813" t="b">
        <v>1</v>
      </c>
      <c r="Y3813" t="s">
        <v>41</v>
      </c>
      <c r="Z3813" t="s">
        <v>41</v>
      </c>
      <c r="AA3813">
        <v>6</v>
      </c>
      <c r="AB3813">
        <v>6</v>
      </c>
      <c r="AC3813">
        <v>2020</v>
      </c>
      <c r="AD3813" s="1">
        <v>43983</v>
      </c>
      <c r="AE3813" t="s">
        <v>61</v>
      </c>
      <c r="AF3813" t="s">
        <v>88</v>
      </c>
      <c r="AG3813" t="str">
        <f t="shared" si="239"/>
        <v>Include</v>
      </c>
      <c r="AH3813">
        <f t="shared" si="236"/>
        <v>1</v>
      </c>
      <c r="AI3813">
        <f t="shared" si="237"/>
        <v>1</v>
      </c>
      <c r="AJ3813">
        <f t="shared" si="238"/>
        <v>0</v>
      </c>
      <c r="AK3813" s="15">
        <f>1</f>
        <v>1</v>
      </c>
    </row>
    <row r="3814" spans="1:37" x14ac:dyDescent="0.3">
      <c r="A3814" t="s">
        <v>8214</v>
      </c>
      <c r="B3814" s="1">
        <v>43996</v>
      </c>
      <c r="C3814" s="1">
        <v>43996</v>
      </c>
      <c r="D3814" t="s">
        <v>6283</v>
      </c>
      <c r="E3814" t="s">
        <v>746</v>
      </c>
      <c r="F3814">
        <v>37</v>
      </c>
      <c r="G3814">
        <v>37</v>
      </c>
      <c r="H3814" t="s">
        <v>35</v>
      </c>
      <c r="I3814" t="s">
        <v>35</v>
      </c>
      <c r="J3814" t="s">
        <v>57</v>
      </c>
      <c r="K3814" t="s">
        <v>58</v>
      </c>
      <c r="L3814" t="s">
        <v>38</v>
      </c>
      <c r="M3814" t="s">
        <v>181</v>
      </c>
      <c r="N3814">
        <v>9</v>
      </c>
      <c r="O3814">
        <v>9</v>
      </c>
      <c r="P3814">
        <v>2334.19</v>
      </c>
      <c r="Q3814" s="2">
        <v>0.05</v>
      </c>
      <c r="R3814">
        <v>26537.21</v>
      </c>
      <c r="S3814">
        <v>9468.1299999999992</v>
      </c>
      <c r="T3814" s="3">
        <v>0.35699999999999998</v>
      </c>
      <c r="U3814">
        <v>62.79</v>
      </c>
      <c r="V3814" t="s">
        <v>68</v>
      </c>
      <c r="X3814" t="b">
        <v>0</v>
      </c>
      <c r="Y3814" t="s">
        <v>60</v>
      </c>
      <c r="Z3814" t="s">
        <v>60</v>
      </c>
      <c r="AA3814">
        <v>10</v>
      </c>
      <c r="AB3814">
        <v>10</v>
      </c>
      <c r="AC3814">
        <v>2020</v>
      </c>
      <c r="AD3814" s="1">
        <v>43983</v>
      </c>
      <c r="AE3814" t="s">
        <v>61</v>
      </c>
      <c r="AF3814" t="s">
        <v>69</v>
      </c>
      <c r="AG3814" t="str">
        <f t="shared" si="239"/>
        <v>Include</v>
      </c>
      <c r="AH3814">
        <f t="shared" si="236"/>
        <v>0</v>
      </c>
      <c r="AI3814">
        <f t="shared" si="237"/>
        <v>1</v>
      </c>
      <c r="AJ3814">
        <f t="shared" si="238"/>
        <v>0</v>
      </c>
      <c r="AK3814" s="15">
        <f>1</f>
        <v>1</v>
      </c>
    </row>
    <row r="3815" spans="1:37" x14ac:dyDescent="0.3">
      <c r="A3815" t="s">
        <v>8215</v>
      </c>
      <c r="B3815" s="1">
        <v>43995</v>
      </c>
      <c r="C3815" s="1">
        <v>43995</v>
      </c>
      <c r="D3815" t="s">
        <v>8216</v>
      </c>
      <c r="E3815" t="s">
        <v>1574</v>
      </c>
      <c r="F3815">
        <v>18</v>
      </c>
      <c r="G3815">
        <v>18</v>
      </c>
      <c r="H3815" t="s">
        <v>81</v>
      </c>
      <c r="I3815" t="s">
        <v>81</v>
      </c>
      <c r="J3815" t="s">
        <v>48</v>
      </c>
      <c r="K3815" t="s">
        <v>226</v>
      </c>
      <c r="L3815" t="s">
        <v>84</v>
      </c>
      <c r="M3815" t="s">
        <v>85</v>
      </c>
      <c r="N3815">
        <v>9</v>
      </c>
      <c r="O3815">
        <v>9</v>
      </c>
      <c r="P3815">
        <v>264.60000000000002</v>
      </c>
      <c r="Q3815" s="2">
        <v>0.39</v>
      </c>
      <c r="R3815">
        <v>1805.25</v>
      </c>
      <c r="S3815">
        <v>107.92</v>
      </c>
      <c r="T3815" s="3">
        <v>0.06</v>
      </c>
      <c r="U3815">
        <v>70.83</v>
      </c>
      <c r="V3815" t="s">
        <v>132</v>
      </c>
      <c r="W3815">
        <v>5</v>
      </c>
      <c r="X3815" t="b">
        <v>0</v>
      </c>
      <c r="Y3815" t="s">
        <v>60</v>
      </c>
      <c r="Z3815" t="s">
        <v>60</v>
      </c>
      <c r="AA3815">
        <v>1</v>
      </c>
      <c r="AB3815">
        <v>1</v>
      </c>
      <c r="AC3815">
        <v>2020</v>
      </c>
      <c r="AD3815" s="1">
        <v>43983</v>
      </c>
      <c r="AE3815" t="s">
        <v>53</v>
      </c>
      <c r="AF3815" t="s">
        <v>62</v>
      </c>
      <c r="AG3815" t="str">
        <f t="shared" si="239"/>
        <v>Include</v>
      </c>
      <c r="AH3815">
        <f t="shared" si="236"/>
        <v>0</v>
      </c>
      <c r="AI3815">
        <f t="shared" si="237"/>
        <v>1</v>
      </c>
      <c r="AJ3815">
        <f t="shared" si="238"/>
        <v>0</v>
      </c>
      <c r="AK3815" s="15">
        <f>1</f>
        <v>1</v>
      </c>
    </row>
    <row r="3816" spans="1:37" x14ac:dyDescent="0.3">
      <c r="A3816" t="s">
        <v>8217</v>
      </c>
      <c r="B3816" s="1">
        <v>43995</v>
      </c>
      <c r="C3816" s="1">
        <v>43995</v>
      </c>
      <c r="D3816" t="s">
        <v>8218</v>
      </c>
      <c r="E3816" t="s">
        <v>2529</v>
      </c>
      <c r="F3816">
        <v>15</v>
      </c>
      <c r="G3816">
        <v>15</v>
      </c>
      <c r="H3816" t="s">
        <v>47</v>
      </c>
      <c r="I3816" t="s">
        <v>47</v>
      </c>
      <c r="J3816" t="s">
        <v>82</v>
      </c>
      <c r="K3816" t="s">
        <v>122</v>
      </c>
      <c r="L3816" t="s">
        <v>38</v>
      </c>
      <c r="M3816" t="s">
        <v>39</v>
      </c>
      <c r="N3816">
        <v>4</v>
      </c>
      <c r="O3816">
        <v>4</v>
      </c>
      <c r="P3816">
        <v>1506.41</v>
      </c>
      <c r="Q3816" s="2">
        <v>0.19</v>
      </c>
      <c r="R3816">
        <v>6032.13</v>
      </c>
      <c r="S3816">
        <v>1914.08</v>
      </c>
      <c r="T3816" s="3">
        <v>0.317</v>
      </c>
      <c r="U3816">
        <v>36.43</v>
      </c>
      <c r="V3816" t="s">
        <v>40</v>
      </c>
      <c r="X3816" t="b">
        <v>0</v>
      </c>
      <c r="Y3816" t="s">
        <v>60</v>
      </c>
      <c r="Z3816" t="s">
        <v>60</v>
      </c>
      <c r="AA3816">
        <v>7</v>
      </c>
      <c r="AB3816">
        <v>7</v>
      </c>
      <c r="AC3816">
        <v>2020</v>
      </c>
      <c r="AD3816" s="1">
        <v>43983</v>
      </c>
      <c r="AE3816" t="s">
        <v>42</v>
      </c>
      <c r="AF3816" t="s">
        <v>88</v>
      </c>
      <c r="AG3816" t="str">
        <f t="shared" si="239"/>
        <v>Include</v>
      </c>
      <c r="AH3816">
        <f t="shared" si="236"/>
        <v>0</v>
      </c>
      <c r="AI3816">
        <f t="shared" si="237"/>
        <v>1</v>
      </c>
      <c r="AJ3816">
        <f t="shared" si="238"/>
        <v>0</v>
      </c>
      <c r="AK3816" s="15">
        <f>1</f>
        <v>1</v>
      </c>
    </row>
    <row r="3817" spans="1:37" x14ac:dyDescent="0.3">
      <c r="A3817" t="s">
        <v>8219</v>
      </c>
      <c r="B3817" s="1">
        <v>43995</v>
      </c>
      <c r="C3817" s="1">
        <v>43995</v>
      </c>
      <c r="D3817" t="s">
        <v>8220</v>
      </c>
      <c r="E3817" t="s">
        <v>1192</v>
      </c>
      <c r="F3817">
        <v>16</v>
      </c>
      <c r="G3817">
        <v>16</v>
      </c>
      <c r="H3817" t="s">
        <v>47</v>
      </c>
      <c r="I3817" t="s">
        <v>47</v>
      </c>
      <c r="J3817" t="s">
        <v>116</v>
      </c>
      <c r="K3817" t="s">
        <v>117</v>
      </c>
      <c r="L3817" t="s">
        <v>74</v>
      </c>
      <c r="M3817" t="s">
        <v>453</v>
      </c>
      <c r="N3817">
        <v>3</v>
      </c>
      <c r="O3817">
        <v>3</v>
      </c>
      <c r="P3817">
        <v>71017.39</v>
      </c>
      <c r="R3817">
        <v>283763.46999999997</v>
      </c>
      <c r="S3817">
        <v>23611.3</v>
      </c>
      <c r="T3817" s="3">
        <v>8.3000000000000004E-2</v>
      </c>
      <c r="U3817">
        <v>53.14</v>
      </c>
      <c r="V3817" t="s">
        <v>40</v>
      </c>
      <c r="W3817">
        <v>5</v>
      </c>
      <c r="X3817" t="b">
        <v>0</v>
      </c>
      <c r="Y3817" t="s">
        <v>60</v>
      </c>
      <c r="Z3817" t="s">
        <v>60</v>
      </c>
      <c r="AA3817">
        <v>8</v>
      </c>
      <c r="AB3817">
        <v>8</v>
      </c>
      <c r="AC3817">
        <v>2020</v>
      </c>
      <c r="AD3817" s="1">
        <v>43983</v>
      </c>
      <c r="AE3817" t="s">
        <v>42</v>
      </c>
      <c r="AF3817" t="s">
        <v>201</v>
      </c>
      <c r="AG3817" t="str">
        <f t="shared" si="239"/>
        <v>Include</v>
      </c>
      <c r="AH3817">
        <f t="shared" si="236"/>
        <v>0</v>
      </c>
      <c r="AI3817">
        <f t="shared" si="237"/>
        <v>1</v>
      </c>
      <c r="AJ3817">
        <f t="shared" si="238"/>
        <v>0</v>
      </c>
      <c r="AK3817" s="15">
        <f>1</f>
        <v>1</v>
      </c>
    </row>
    <row r="3818" spans="1:37" x14ac:dyDescent="0.3">
      <c r="A3818" t="s">
        <v>8221</v>
      </c>
      <c r="B3818" s="1">
        <v>43994</v>
      </c>
      <c r="C3818" s="1">
        <v>43994</v>
      </c>
      <c r="D3818" t="s">
        <v>8222</v>
      </c>
      <c r="E3818" t="s">
        <v>1914</v>
      </c>
      <c r="F3818">
        <v>25</v>
      </c>
      <c r="G3818">
        <v>25</v>
      </c>
      <c r="H3818" t="s">
        <v>35</v>
      </c>
      <c r="I3818" t="s">
        <v>35</v>
      </c>
      <c r="J3818" t="s">
        <v>36</v>
      </c>
      <c r="K3818" t="s">
        <v>73</v>
      </c>
      <c r="L3818" t="s">
        <v>140</v>
      </c>
      <c r="M3818" t="s">
        <v>372</v>
      </c>
      <c r="N3818">
        <v>10</v>
      </c>
      <c r="O3818">
        <v>10</v>
      </c>
      <c r="P3818">
        <v>658.16</v>
      </c>
      <c r="Q3818" s="2">
        <v>0.25</v>
      </c>
      <c r="R3818">
        <v>6367.6</v>
      </c>
      <c r="S3818">
        <v>1841.64</v>
      </c>
      <c r="T3818" s="3">
        <v>0.28899999999999998</v>
      </c>
      <c r="U3818">
        <v>63.58</v>
      </c>
      <c r="V3818" t="s">
        <v>52</v>
      </c>
      <c r="W3818">
        <v>1</v>
      </c>
      <c r="X3818" t="b">
        <v>0</v>
      </c>
      <c r="Y3818" t="s">
        <v>60</v>
      </c>
      <c r="Z3818" t="s">
        <v>60</v>
      </c>
      <c r="AA3818">
        <v>7</v>
      </c>
      <c r="AB3818">
        <v>7</v>
      </c>
      <c r="AC3818">
        <v>2020</v>
      </c>
      <c r="AD3818" s="1">
        <v>43983</v>
      </c>
      <c r="AE3818" t="s">
        <v>53</v>
      </c>
      <c r="AF3818" t="s">
        <v>43</v>
      </c>
      <c r="AG3818" t="str">
        <f t="shared" si="239"/>
        <v>Include</v>
      </c>
      <c r="AH3818">
        <f t="shared" si="236"/>
        <v>0</v>
      </c>
      <c r="AI3818">
        <f t="shared" si="237"/>
        <v>1</v>
      </c>
      <c r="AJ3818">
        <f t="shared" si="238"/>
        <v>0</v>
      </c>
      <c r="AK3818" s="15">
        <f>1</f>
        <v>1</v>
      </c>
    </row>
    <row r="3819" spans="1:37" x14ac:dyDescent="0.3">
      <c r="A3819" t="s">
        <v>8223</v>
      </c>
      <c r="B3819" s="1">
        <v>43994</v>
      </c>
      <c r="C3819" s="1">
        <v>43994</v>
      </c>
      <c r="D3819" t="s">
        <v>8224</v>
      </c>
      <c r="E3819" t="s">
        <v>1845</v>
      </c>
      <c r="F3819">
        <v>39</v>
      </c>
      <c r="G3819">
        <v>39</v>
      </c>
      <c r="H3819" t="s">
        <v>212</v>
      </c>
      <c r="I3819" t="s">
        <v>35</v>
      </c>
      <c r="J3819" t="s">
        <v>116</v>
      </c>
      <c r="K3819" t="s">
        <v>260</v>
      </c>
      <c r="L3819" t="s">
        <v>140</v>
      </c>
      <c r="M3819" t="s">
        <v>219</v>
      </c>
      <c r="N3819">
        <v>8</v>
      </c>
      <c r="O3819">
        <v>8</v>
      </c>
      <c r="P3819">
        <v>2755.32</v>
      </c>
      <c r="Q3819" s="2">
        <v>0.2</v>
      </c>
      <c r="R3819">
        <v>24539.81</v>
      </c>
      <c r="S3819">
        <v>6803.51</v>
      </c>
      <c r="T3819" s="3">
        <v>0.27700000000000002</v>
      </c>
      <c r="U3819">
        <v>48.26</v>
      </c>
      <c r="V3819" t="s">
        <v>76</v>
      </c>
      <c r="W3819">
        <v>1</v>
      </c>
      <c r="X3819" t="b">
        <v>0</v>
      </c>
      <c r="Y3819" t="s">
        <v>60</v>
      </c>
      <c r="Z3819" t="s">
        <v>60</v>
      </c>
      <c r="AA3819">
        <v>4</v>
      </c>
      <c r="AB3819">
        <v>4</v>
      </c>
      <c r="AC3819">
        <v>2020</v>
      </c>
      <c r="AD3819" s="1">
        <v>43983</v>
      </c>
      <c r="AE3819" t="s">
        <v>61</v>
      </c>
      <c r="AF3819" t="s">
        <v>88</v>
      </c>
      <c r="AG3819" t="str">
        <f t="shared" si="239"/>
        <v>Include</v>
      </c>
      <c r="AH3819">
        <f t="shared" si="236"/>
        <v>0</v>
      </c>
      <c r="AI3819">
        <f t="shared" si="237"/>
        <v>1</v>
      </c>
      <c r="AJ3819">
        <f t="shared" si="238"/>
        <v>0</v>
      </c>
      <c r="AK3819" s="15">
        <f>1</f>
        <v>1</v>
      </c>
    </row>
    <row r="3820" spans="1:37" x14ac:dyDescent="0.3">
      <c r="A3820" t="s">
        <v>8225</v>
      </c>
      <c r="B3820" s="1">
        <v>43994</v>
      </c>
      <c r="C3820" s="1">
        <v>43994</v>
      </c>
      <c r="D3820" t="s">
        <v>8226</v>
      </c>
      <c r="E3820" t="s">
        <v>446</v>
      </c>
      <c r="F3820">
        <v>25</v>
      </c>
      <c r="G3820">
        <v>25</v>
      </c>
      <c r="H3820" t="s">
        <v>105</v>
      </c>
      <c r="I3820" t="s">
        <v>35</v>
      </c>
      <c r="J3820" t="s">
        <v>36</v>
      </c>
      <c r="K3820" t="s">
        <v>37</v>
      </c>
      <c r="L3820" t="s">
        <v>97</v>
      </c>
      <c r="M3820" t="s">
        <v>275</v>
      </c>
      <c r="N3820">
        <v>9</v>
      </c>
      <c r="O3820">
        <v>9</v>
      </c>
      <c r="P3820">
        <v>1096.6400000000001</v>
      </c>
      <c r="Q3820" s="2">
        <v>0.38</v>
      </c>
      <c r="R3820">
        <v>7522.38</v>
      </c>
      <c r="S3820">
        <v>2771.77</v>
      </c>
      <c r="T3820" s="3">
        <v>0.36799999999999999</v>
      </c>
      <c r="U3820">
        <v>69.739999999999995</v>
      </c>
      <c r="V3820" t="s">
        <v>132</v>
      </c>
      <c r="W3820">
        <v>4</v>
      </c>
      <c r="X3820" t="b">
        <v>0</v>
      </c>
      <c r="Y3820" t="s">
        <v>100</v>
      </c>
      <c r="Z3820" t="s">
        <v>100</v>
      </c>
      <c r="AA3820">
        <v>8</v>
      </c>
      <c r="AB3820">
        <v>8</v>
      </c>
      <c r="AC3820">
        <v>2020</v>
      </c>
      <c r="AD3820" s="1">
        <v>43983</v>
      </c>
      <c r="AE3820" t="s">
        <v>53</v>
      </c>
      <c r="AF3820" t="s">
        <v>62</v>
      </c>
      <c r="AG3820" t="str">
        <f t="shared" si="239"/>
        <v>Include</v>
      </c>
      <c r="AH3820">
        <f t="shared" si="236"/>
        <v>0</v>
      </c>
      <c r="AI3820">
        <f t="shared" si="237"/>
        <v>0</v>
      </c>
      <c r="AJ3820">
        <f t="shared" si="238"/>
        <v>1</v>
      </c>
      <c r="AK3820" s="15">
        <f>1</f>
        <v>1</v>
      </c>
    </row>
    <row r="3821" spans="1:37" x14ac:dyDescent="0.3">
      <c r="A3821" t="s">
        <v>8227</v>
      </c>
      <c r="B3821" s="1">
        <v>43993</v>
      </c>
      <c r="C3821" s="1">
        <v>43993</v>
      </c>
      <c r="D3821" t="s">
        <v>8186</v>
      </c>
      <c r="E3821" t="s">
        <v>1210</v>
      </c>
      <c r="F3821">
        <v>29</v>
      </c>
      <c r="G3821">
        <v>29</v>
      </c>
      <c r="H3821" t="s">
        <v>35</v>
      </c>
      <c r="I3821" t="s">
        <v>35</v>
      </c>
      <c r="J3821" t="s">
        <v>82</v>
      </c>
      <c r="K3821" t="s">
        <v>122</v>
      </c>
      <c r="L3821" t="s">
        <v>111</v>
      </c>
      <c r="M3821" t="s">
        <v>136</v>
      </c>
      <c r="N3821">
        <v>7</v>
      </c>
      <c r="O3821">
        <v>7</v>
      </c>
      <c r="P3821">
        <v>9615.9</v>
      </c>
      <c r="Q3821" s="2">
        <v>0.34</v>
      </c>
      <c r="R3821">
        <v>53730.92</v>
      </c>
      <c r="S3821">
        <v>13253.84</v>
      </c>
      <c r="T3821" s="3">
        <v>0.247</v>
      </c>
      <c r="U3821">
        <v>48.62</v>
      </c>
      <c r="V3821" t="s">
        <v>40</v>
      </c>
      <c r="W3821">
        <v>3</v>
      </c>
      <c r="X3821" t="b">
        <v>1</v>
      </c>
      <c r="Y3821" t="s">
        <v>41</v>
      </c>
      <c r="Z3821" t="s">
        <v>41</v>
      </c>
      <c r="AA3821">
        <v>8</v>
      </c>
      <c r="AB3821">
        <v>8</v>
      </c>
      <c r="AC3821">
        <v>2020</v>
      </c>
      <c r="AD3821" s="1">
        <v>43983</v>
      </c>
      <c r="AE3821" t="s">
        <v>87</v>
      </c>
      <c r="AF3821" t="s">
        <v>62</v>
      </c>
      <c r="AG3821" t="str">
        <f t="shared" si="239"/>
        <v>Include</v>
      </c>
      <c r="AH3821">
        <f t="shared" si="236"/>
        <v>1</v>
      </c>
      <c r="AI3821">
        <f t="shared" si="237"/>
        <v>1</v>
      </c>
      <c r="AJ3821">
        <f t="shared" si="238"/>
        <v>0</v>
      </c>
      <c r="AK3821" s="15">
        <f>1</f>
        <v>1</v>
      </c>
    </row>
    <row r="3822" spans="1:37" x14ac:dyDescent="0.3">
      <c r="A3822" t="s">
        <v>8228</v>
      </c>
      <c r="B3822" s="1">
        <v>43992</v>
      </c>
      <c r="C3822" s="1">
        <v>43992</v>
      </c>
      <c r="D3822" t="s">
        <v>8229</v>
      </c>
      <c r="E3822" t="s">
        <v>177</v>
      </c>
      <c r="F3822">
        <v>24</v>
      </c>
      <c r="G3822">
        <v>24</v>
      </c>
      <c r="H3822" t="s">
        <v>35</v>
      </c>
      <c r="I3822" t="s">
        <v>35</v>
      </c>
      <c r="J3822" t="s">
        <v>116</v>
      </c>
      <c r="K3822" t="s">
        <v>117</v>
      </c>
      <c r="L3822" t="s">
        <v>140</v>
      </c>
      <c r="M3822" t="s">
        <v>206</v>
      </c>
      <c r="N3822">
        <v>2</v>
      </c>
      <c r="O3822">
        <v>2</v>
      </c>
      <c r="P3822">
        <v>1835.19</v>
      </c>
      <c r="Q3822" s="2">
        <v>0.03</v>
      </c>
      <c r="R3822">
        <v>4360.6899999999996</v>
      </c>
      <c r="S3822">
        <v>1812.7</v>
      </c>
      <c r="T3822" s="3">
        <v>0.41599999999999998</v>
      </c>
      <c r="U3822">
        <v>37.119999999999997</v>
      </c>
      <c r="V3822" t="s">
        <v>40</v>
      </c>
      <c r="W3822">
        <v>5</v>
      </c>
      <c r="X3822" t="b">
        <v>0</v>
      </c>
      <c r="Y3822" t="s">
        <v>60</v>
      </c>
      <c r="Z3822" t="s">
        <v>60</v>
      </c>
      <c r="AA3822">
        <v>2</v>
      </c>
      <c r="AB3822">
        <v>2</v>
      </c>
      <c r="AC3822">
        <v>2020</v>
      </c>
      <c r="AD3822" s="1">
        <v>43983</v>
      </c>
      <c r="AE3822" t="s">
        <v>53</v>
      </c>
      <c r="AF3822" t="s">
        <v>69</v>
      </c>
      <c r="AG3822" t="str">
        <f t="shared" si="239"/>
        <v>Include</v>
      </c>
      <c r="AH3822">
        <f t="shared" si="236"/>
        <v>0</v>
      </c>
      <c r="AI3822">
        <f t="shared" si="237"/>
        <v>1</v>
      </c>
      <c r="AJ3822">
        <f t="shared" si="238"/>
        <v>0</v>
      </c>
      <c r="AK3822" s="15">
        <f>1</f>
        <v>1</v>
      </c>
    </row>
    <row r="3823" spans="1:37" x14ac:dyDescent="0.3">
      <c r="A3823" t="s">
        <v>8230</v>
      </c>
      <c r="B3823" s="1">
        <v>43992</v>
      </c>
      <c r="C3823" s="1">
        <v>43992</v>
      </c>
      <c r="D3823" t="s">
        <v>8231</v>
      </c>
      <c r="E3823" t="s">
        <v>273</v>
      </c>
      <c r="F3823">
        <v>34</v>
      </c>
      <c r="G3823">
        <v>34</v>
      </c>
      <c r="H3823" t="s">
        <v>47</v>
      </c>
      <c r="I3823" t="s">
        <v>47</v>
      </c>
      <c r="J3823" t="s">
        <v>116</v>
      </c>
      <c r="K3823" t="s">
        <v>117</v>
      </c>
      <c r="L3823" t="s">
        <v>111</v>
      </c>
      <c r="M3823" t="s">
        <v>136</v>
      </c>
      <c r="N3823">
        <v>3</v>
      </c>
      <c r="O3823">
        <v>3</v>
      </c>
      <c r="P3823">
        <v>6440.36</v>
      </c>
      <c r="Q3823" s="2">
        <v>7.0000000000000007E-2</v>
      </c>
      <c r="R3823">
        <v>22706.45</v>
      </c>
      <c r="S3823">
        <v>4999.3999999999996</v>
      </c>
      <c r="T3823" s="3">
        <v>0.22</v>
      </c>
      <c r="U3823">
        <v>42.43</v>
      </c>
      <c r="V3823" t="s">
        <v>68</v>
      </c>
      <c r="W3823">
        <v>4</v>
      </c>
      <c r="X3823" t="b">
        <v>0</v>
      </c>
      <c r="Y3823" t="s">
        <v>60</v>
      </c>
      <c r="Z3823" t="s">
        <v>60</v>
      </c>
      <c r="AA3823">
        <v>8</v>
      </c>
      <c r="AB3823">
        <v>8</v>
      </c>
      <c r="AC3823">
        <v>2020</v>
      </c>
      <c r="AD3823" s="1">
        <v>43983</v>
      </c>
      <c r="AE3823" t="s">
        <v>87</v>
      </c>
      <c r="AF3823" t="s">
        <v>69</v>
      </c>
      <c r="AG3823" t="str">
        <f t="shared" si="239"/>
        <v>Include</v>
      </c>
      <c r="AH3823">
        <f t="shared" si="236"/>
        <v>0</v>
      </c>
      <c r="AI3823">
        <f t="shared" si="237"/>
        <v>1</v>
      </c>
      <c r="AJ3823">
        <f t="shared" si="238"/>
        <v>0</v>
      </c>
      <c r="AK3823" s="15">
        <f>1</f>
        <v>1</v>
      </c>
    </row>
    <row r="3824" spans="1:37" x14ac:dyDescent="0.3">
      <c r="A3824" t="s">
        <v>8232</v>
      </c>
      <c r="B3824" s="1">
        <v>43992</v>
      </c>
      <c r="C3824" s="1">
        <v>43992</v>
      </c>
      <c r="D3824" t="s">
        <v>8233</v>
      </c>
      <c r="E3824" t="s">
        <v>684</v>
      </c>
      <c r="H3824" t="s">
        <v>47</v>
      </c>
      <c r="I3824" t="s">
        <v>47</v>
      </c>
      <c r="J3824" t="s">
        <v>57</v>
      </c>
      <c r="K3824" t="s">
        <v>155</v>
      </c>
      <c r="L3824" t="s">
        <v>74</v>
      </c>
      <c r="M3824" t="s">
        <v>127</v>
      </c>
      <c r="N3824">
        <v>9</v>
      </c>
      <c r="O3824">
        <v>9</v>
      </c>
      <c r="P3824">
        <v>16985.93</v>
      </c>
      <c r="R3824">
        <v>184331.59</v>
      </c>
      <c r="S3824">
        <v>16161.85</v>
      </c>
      <c r="T3824" s="3">
        <v>8.7999999999999995E-2</v>
      </c>
      <c r="U3824">
        <v>75.650000000000006</v>
      </c>
      <c r="V3824" t="s">
        <v>52</v>
      </c>
      <c r="W3824">
        <v>5</v>
      </c>
      <c r="X3824" t="b">
        <v>0</v>
      </c>
      <c r="Y3824" t="s">
        <v>142</v>
      </c>
      <c r="Z3824" t="s">
        <v>142</v>
      </c>
      <c r="AA3824">
        <v>9</v>
      </c>
      <c r="AB3824">
        <v>9</v>
      </c>
      <c r="AC3824">
        <v>2020</v>
      </c>
      <c r="AD3824" s="1">
        <v>43983</v>
      </c>
      <c r="AE3824" t="s">
        <v>118</v>
      </c>
      <c r="AF3824" t="s">
        <v>201</v>
      </c>
      <c r="AG3824" t="str">
        <f t="shared" si="239"/>
        <v>Include</v>
      </c>
      <c r="AH3824">
        <f t="shared" si="236"/>
        <v>0</v>
      </c>
      <c r="AI3824">
        <f t="shared" si="237"/>
        <v>0</v>
      </c>
      <c r="AJ3824">
        <f t="shared" si="238"/>
        <v>0</v>
      </c>
      <c r="AK3824" s="15">
        <f>1</f>
        <v>1</v>
      </c>
    </row>
    <row r="3825" spans="1:37" x14ac:dyDescent="0.3">
      <c r="A3825" t="s">
        <v>8234</v>
      </c>
      <c r="B3825" s="1">
        <v>43991</v>
      </c>
      <c r="C3825" s="1">
        <v>43991</v>
      </c>
      <c r="D3825" t="s">
        <v>2272</v>
      </c>
      <c r="E3825" t="s">
        <v>1131</v>
      </c>
      <c r="F3825">
        <v>33</v>
      </c>
      <c r="G3825">
        <v>33</v>
      </c>
      <c r="H3825" t="s">
        <v>47</v>
      </c>
      <c r="I3825" t="s">
        <v>47</v>
      </c>
      <c r="J3825" t="s">
        <v>116</v>
      </c>
      <c r="K3825" t="s">
        <v>260</v>
      </c>
      <c r="L3825" t="s">
        <v>97</v>
      </c>
      <c r="M3825" t="s">
        <v>243</v>
      </c>
      <c r="N3825">
        <v>3</v>
      </c>
      <c r="O3825">
        <v>3</v>
      </c>
      <c r="P3825">
        <v>575.95000000000005</v>
      </c>
      <c r="Q3825" s="2">
        <v>0</v>
      </c>
      <c r="R3825">
        <v>2110.73</v>
      </c>
      <c r="S3825">
        <v>792.19</v>
      </c>
      <c r="T3825" s="3">
        <v>0.375</v>
      </c>
      <c r="U3825">
        <v>70.41</v>
      </c>
      <c r="V3825" t="s">
        <v>52</v>
      </c>
      <c r="X3825" t="b">
        <v>0</v>
      </c>
      <c r="Y3825" t="s">
        <v>60</v>
      </c>
      <c r="Z3825" t="s">
        <v>60</v>
      </c>
      <c r="AA3825">
        <v>9</v>
      </c>
      <c r="AB3825">
        <v>9</v>
      </c>
      <c r="AC3825">
        <v>2020</v>
      </c>
      <c r="AD3825" s="1">
        <v>43983</v>
      </c>
      <c r="AE3825" t="s">
        <v>87</v>
      </c>
      <c r="AF3825" s="2">
        <v>0</v>
      </c>
      <c r="AG3825" t="str">
        <f t="shared" si="239"/>
        <v>Include</v>
      </c>
      <c r="AH3825">
        <f t="shared" si="236"/>
        <v>0</v>
      </c>
      <c r="AI3825">
        <f t="shared" si="237"/>
        <v>1</v>
      </c>
      <c r="AJ3825">
        <f t="shared" si="238"/>
        <v>0</v>
      </c>
      <c r="AK3825" s="15">
        <f>1</f>
        <v>1</v>
      </c>
    </row>
    <row r="3826" spans="1:37" x14ac:dyDescent="0.3">
      <c r="A3826" t="s">
        <v>8235</v>
      </c>
      <c r="B3826" t="s">
        <v>8236</v>
      </c>
      <c r="C3826" s="1">
        <v>43991</v>
      </c>
      <c r="D3826" t="s">
        <v>8237</v>
      </c>
      <c r="E3826" t="s">
        <v>534</v>
      </c>
      <c r="F3826">
        <v>43</v>
      </c>
      <c r="G3826">
        <v>43</v>
      </c>
      <c r="H3826" t="s">
        <v>81</v>
      </c>
      <c r="I3826" t="s">
        <v>81</v>
      </c>
      <c r="J3826" t="s">
        <v>82</v>
      </c>
      <c r="K3826" t="s">
        <v>83</v>
      </c>
      <c r="L3826" t="s">
        <v>111</v>
      </c>
      <c r="M3826" t="s">
        <v>174</v>
      </c>
      <c r="N3826">
        <v>10</v>
      </c>
      <c r="O3826">
        <v>10</v>
      </c>
      <c r="P3826">
        <v>7388.77</v>
      </c>
      <c r="Q3826" s="2">
        <v>0.35</v>
      </c>
      <c r="R3826">
        <v>67368.649999999994</v>
      </c>
      <c r="S3826">
        <v>7907.83</v>
      </c>
      <c r="T3826" s="3">
        <v>0.11700000000000001</v>
      </c>
      <c r="U3826">
        <v>79.13</v>
      </c>
      <c r="V3826" t="s">
        <v>68</v>
      </c>
      <c r="W3826">
        <v>2</v>
      </c>
      <c r="X3826" t="b">
        <v>1</v>
      </c>
      <c r="Y3826" t="s">
        <v>41</v>
      </c>
      <c r="Z3826" t="s">
        <v>41</v>
      </c>
      <c r="AA3826">
        <v>2</v>
      </c>
      <c r="AB3826">
        <v>2</v>
      </c>
      <c r="AC3826">
        <v>2020</v>
      </c>
      <c r="AD3826" s="1">
        <v>43983</v>
      </c>
      <c r="AE3826" t="s">
        <v>61</v>
      </c>
      <c r="AF3826" t="s">
        <v>62</v>
      </c>
      <c r="AG3826" t="str">
        <f t="shared" si="239"/>
        <v>Include</v>
      </c>
      <c r="AH3826">
        <f t="shared" si="236"/>
        <v>1</v>
      </c>
      <c r="AI3826">
        <f t="shared" si="237"/>
        <v>1</v>
      </c>
      <c r="AJ3826">
        <f t="shared" si="238"/>
        <v>0</v>
      </c>
      <c r="AK3826" s="15">
        <f>1</f>
        <v>1</v>
      </c>
    </row>
    <row r="3827" spans="1:37" x14ac:dyDescent="0.3">
      <c r="A3827" t="s">
        <v>8238</v>
      </c>
      <c r="B3827" s="1">
        <v>43991</v>
      </c>
      <c r="C3827" s="1">
        <v>43991</v>
      </c>
      <c r="D3827" t="s">
        <v>3866</v>
      </c>
      <c r="E3827" t="s">
        <v>270</v>
      </c>
      <c r="F3827">
        <v>40</v>
      </c>
      <c r="G3827">
        <v>40</v>
      </c>
      <c r="H3827" t="s">
        <v>47</v>
      </c>
      <c r="I3827" t="s">
        <v>47</v>
      </c>
      <c r="J3827" t="s">
        <v>48</v>
      </c>
      <c r="K3827" t="s">
        <v>185</v>
      </c>
      <c r="L3827" t="s">
        <v>50</v>
      </c>
      <c r="M3827" t="s">
        <v>186</v>
      </c>
      <c r="N3827">
        <v>3</v>
      </c>
      <c r="O3827">
        <v>3</v>
      </c>
      <c r="P3827">
        <v>32005.1</v>
      </c>
      <c r="Q3827" s="2">
        <v>0.14000000000000001</v>
      </c>
      <c r="R3827">
        <v>111222.15</v>
      </c>
      <c r="S3827">
        <v>40250.51</v>
      </c>
      <c r="T3827" s="3">
        <v>0.36199999999999999</v>
      </c>
      <c r="U3827">
        <v>26.04</v>
      </c>
      <c r="V3827" t="s">
        <v>99</v>
      </c>
      <c r="W3827">
        <v>5</v>
      </c>
      <c r="X3827" t="b">
        <v>0</v>
      </c>
      <c r="Y3827" t="s">
        <v>60</v>
      </c>
      <c r="Z3827" t="s">
        <v>60</v>
      </c>
      <c r="AA3827">
        <v>1</v>
      </c>
      <c r="AB3827">
        <v>1</v>
      </c>
      <c r="AC3827">
        <v>2020</v>
      </c>
      <c r="AD3827" s="1">
        <v>43983</v>
      </c>
      <c r="AE3827" t="s">
        <v>61</v>
      </c>
      <c r="AF3827" t="s">
        <v>88</v>
      </c>
      <c r="AG3827" t="str">
        <f t="shared" si="239"/>
        <v>Include</v>
      </c>
      <c r="AH3827">
        <f t="shared" si="236"/>
        <v>0</v>
      </c>
      <c r="AI3827">
        <f t="shared" si="237"/>
        <v>1</v>
      </c>
      <c r="AJ3827">
        <f t="shared" si="238"/>
        <v>0</v>
      </c>
      <c r="AK3827" s="15">
        <f>1</f>
        <v>1</v>
      </c>
    </row>
    <row r="3828" spans="1:37" x14ac:dyDescent="0.3">
      <c r="A3828" t="s">
        <v>8239</v>
      </c>
      <c r="B3828" s="1">
        <v>43990</v>
      </c>
      <c r="C3828" s="1">
        <v>43990</v>
      </c>
      <c r="D3828" t="s">
        <v>8240</v>
      </c>
      <c r="E3828" t="s">
        <v>1306</v>
      </c>
      <c r="F3828">
        <v>21</v>
      </c>
      <c r="G3828">
        <v>21</v>
      </c>
      <c r="H3828" t="s">
        <v>35</v>
      </c>
      <c r="I3828" t="s">
        <v>35</v>
      </c>
      <c r="J3828" t="s">
        <v>57</v>
      </c>
      <c r="K3828" t="s">
        <v>155</v>
      </c>
      <c r="L3828" t="s">
        <v>140</v>
      </c>
      <c r="M3828" t="s">
        <v>190</v>
      </c>
      <c r="N3828">
        <v>9</v>
      </c>
      <c r="O3828">
        <v>9</v>
      </c>
      <c r="P3828">
        <v>3409.51</v>
      </c>
      <c r="Q3828" s="2">
        <v>0.33</v>
      </c>
      <c r="R3828">
        <v>26237.94</v>
      </c>
      <c r="S3828">
        <v>12568.82</v>
      </c>
      <c r="T3828" s="3">
        <v>0.47899999999999998</v>
      </c>
      <c r="U3828">
        <v>97.18</v>
      </c>
      <c r="V3828" t="s">
        <v>76</v>
      </c>
      <c r="X3828" t="b">
        <v>0</v>
      </c>
      <c r="Y3828" t="s">
        <v>100</v>
      </c>
      <c r="Z3828" t="s">
        <v>100</v>
      </c>
      <c r="AA3828">
        <v>3</v>
      </c>
      <c r="AB3828">
        <v>3</v>
      </c>
      <c r="AC3828">
        <v>2020</v>
      </c>
      <c r="AD3828" s="1">
        <v>43983</v>
      </c>
      <c r="AE3828" t="s">
        <v>53</v>
      </c>
      <c r="AF3828" t="s">
        <v>62</v>
      </c>
      <c r="AG3828" t="str">
        <f t="shared" si="239"/>
        <v>Include</v>
      </c>
      <c r="AH3828">
        <f t="shared" si="236"/>
        <v>0</v>
      </c>
      <c r="AI3828">
        <f t="shared" si="237"/>
        <v>0</v>
      </c>
      <c r="AJ3828">
        <f t="shared" si="238"/>
        <v>1</v>
      </c>
      <c r="AK3828" s="15">
        <f>1</f>
        <v>1</v>
      </c>
    </row>
    <row r="3829" spans="1:37" x14ac:dyDescent="0.3">
      <c r="A3829" t="s">
        <v>8241</v>
      </c>
      <c r="B3829" s="1">
        <v>43990</v>
      </c>
      <c r="C3829" s="1">
        <v>43990</v>
      </c>
      <c r="D3829" t="s">
        <v>8242</v>
      </c>
      <c r="E3829" t="s">
        <v>1766</v>
      </c>
      <c r="H3829" t="s">
        <v>35</v>
      </c>
      <c r="I3829" t="s">
        <v>35</v>
      </c>
      <c r="J3829" t="s">
        <v>116</v>
      </c>
      <c r="K3829" t="s">
        <v>260</v>
      </c>
      <c r="L3829" t="s">
        <v>50</v>
      </c>
      <c r="M3829" t="s">
        <v>67</v>
      </c>
      <c r="N3829">
        <v>4</v>
      </c>
      <c r="O3829">
        <v>4</v>
      </c>
      <c r="P3829">
        <v>26538.28</v>
      </c>
      <c r="Q3829" s="2">
        <v>0.28000000000000003</v>
      </c>
      <c r="R3829">
        <v>110728.91</v>
      </c>
      <c r="S3829">
        <v>35173.480000000003</v>
      </c>
      <c r="T3829" s="3">
        <v>0.318</v>
      </c>
      <c r="U3829">
        <v>70.37</v>
      </c>
      <c r="V3829" t="s">
        <v>76</v>
      </c>
      <c r="W3829">
        <v>3</v>
      </c>
      <c r="X3829" t="b">
        <v>0</v>
      </c>
      <c r="Y3829" t="s">
        <v>60</v>
      </c>
      <c r="Z3829" t="s">
        <v>60</v>
      </c>
      <c r="AA3829">
        <v>5</v>
      </c>
      <c r="AB3829">
        <v>5</v>
      </c>
      <c r="AC3829">
        <v>2020</v>
      </c>
      <c r="AD3829" s="1">
        <v>43983</v>
      </c>
      <c r="AE3829" t="s">
        <v>118</v>
      </c>
      <c r="AF3829" t="s">
        <v>43</v>
      </c>
      <c r="AG3829" t="str">
        <f t="shared" si="239"/>
        <v>Include</v>
      </c>
      <c r="AH3829">
        <f t="shared" si="236"/>
        <v>0</v>
      </c>
      <c r="AI3829">
        <f t="shared" si="237"/>
        <v>1</v>
      </c>
      <c r="AJ3829">
        <f t="shared" si="238"/>
        <v>0</v>
      </c>
      <c r="AK3829" s="15">
        <f>1</f>
        <v>1</v>
      </c>
    </row>
    <row r="3830" spans="1:37" x14ac:dyDescent="0.3">
      <c r="A3830" t="s">
        <v>8243</v>
      </c>
      <c r="B3830" s="1">
        <v>43990</v>
      </c>
      <c r="C3830" s="1">
        <v>43990</v>
      </c>
      <c r="D3830" t="s">
        <v>424</v>
      </c>
      <c r="E3830" t="s">
        <v>951</v>
      </c>
      <c r="F3830">
        <v>26</v>
      </c>
      <c r="G3830">
        <v>26</v>
      </c>
      <c r="H3830" t="s">
        <v>47</v>
      </c>
      <c r="I3830" t="s">
        <v>47</v>
      </c>
      <c r="J3830" t="s">
        <v>48</v>
      </c>
      <c r="K3830" t="s">
        <v>185</v>
      </c>
      <c r="L3830" t="s">
        <v>74</v>
      </c>
      <c r="M3830" t="s">
        <v>261</v>
      </c>
      <c r="N3830">
        <v>3</v>
      </c>
      <c r="O3830">
        <v>3</v>
      </c>
      <c r="P3830">
        <v>74867.199999999997</v>
      </c>
      <c r="Q3830" s="2">
        <v>0.22</v>
      </c>
      <c r="R3830">
        <v>239862.52</v>
      </c>
      <c r="S3830">
        <v>27646.01</v>
      </c>
      <c r="T3830" s="3">
        <v>0.115</v>
      </c>
      <c r="U3830">
        <v>39.1</v>
      </c>
      <c r="V3830" t="s">
        <v>52</v>
      </c>
      <c r="W3830">
        <v>4</v>
      </c>
      <c r="X3830" t="b">
        <v>0</v>
      </c>
      <c r="Y3830" t="s">
        <v>60</v>
      </c>
      <c r="Z3830" t="s">
        <v>60</v>
      </c>
      <c r="AA3830">
        <v>8</v>
      </c>
      <c r="AB3830">
        <v>8</v>
      </c>
      <c r="AC3830">
        <v>2020</v>
      </c>
      <c r="AD3830" s="1">
        <v>43983</v>
      </c>
      <c r="AE3830" t="s">
        <v>87</v>
      </c>
      <c r="AF3830" t="s">
        <v>43</v>
      </c>
      <c r="AG3830" t="str">
        <f t="shared" si="239"/>
        <v>Include</v>
      </c>
      <c r="AH3830">
        <f t="shared" si="236"/>
        <v>0</v>
      </c>
      <c r="AI3830">
        <f t="shared" si="237"/>
        <v>1</v>
      </c>
      <c r="AJ3830">
        <f t="shared" si="238"/>
        <v>0</v>
      </c>
      <c r="AK3830" s="15">
        <f>1</f>
        <v>1</v>
      </c>
    </row>
    <row r="3831" spans="1:37" x14ac:dyDescent="0.3">
      <c r="A3831" t="s">
        <v>8244</v>
      </c>
      <c r="B3831" s="1">
        <v>43990</v>
      </c>
      <c r="C3831" s="1">
        <v>43990</v>
      </c>
      <c r="D3831" t="s">
        <v>8245</v>
      </c>
      <c r="E3831" t="s">
        <v>1884</v>
      </c>
      <c r="F3831">
        <v>19</v>
      </c>
      <c r="G3831">
        <v>19</v>
      </c>
      <c r="H3831" t="s">
        <v>35</v>
      </c>
      <c r="I3831" t="s">
        <v>35</v>
      </c>
      <c r="J3831" t="s">
        <v>48</v>
      </c>
      <c r="K3831" t="s">
        <v>230</v>
      </c>
      <c r="L3831" t="s">
        <v>74</v>
      </c>
      <c r="M3831" t="s">
        <v>170</v>
      </c>
      <c r="N3831">
        <v>9</v>
      </c>
      <c r="O3831">
        <v>9</v>
      </c>
      <c r="P3831">
        <v>29863.15</v>
      </c>
      <c r="Q3831" s="2">
        <v>0.39</v>
      </c>
      <c r="R3831">
        <v>224550.81</v>
      </c>
      <c r="S3831">
        <v>26498.37</v>
      </c>
      <c r="T3831" s="3">
        <v>0.11799999999999999</v>
      </c>
      <c r="U3831">
        <v>80.91</v>
      </c>
      <c r="V3831" t="s">
        <v>40</v>
      </c>
      <c r="W3831">
        <v>2</v>
      </c>
      <c r="X3831" t="b">
        <v>0</v>
      </c>
      <c r="Y3831" t="s">
        <v>60</v>
      </c>
      <c r="Z3831" t="s">
        <v>60</v>
      </c>
      <c r="AA3831">
        <v>8</v>
      </c>
      <c r="AB3831">
        <v>8</v>
      </c>
      <c r="AC3831">
        <v>2020</v>
      </c>
      <c r="AD3831" s="1">
        <v>43983</v>
      </c>
      <c r="AE3831" t="s">
        <v>53</v>
      </c>
      <c r="AF3831" t="s">
        <v>62</v>
      </c>
      <c r="AG3831" t="str">
        <f t="shared" si="239"/>
        <v>Include</v>
      </c>
      <c r="AH3831">
        <f t="shared" si="236"/>
        <v>0</v>
      </c>
      <c r="AI3831">
        <f t="shared" si="237"/>
        <v>1</v>
      </c>
      <c r="AJ3831">
        <f t="shared" si="238"/>
        <v>0</v>
      </c>
      <c r="AK3831" s="15">
        <f>1</f>
        <v>1</v>
      </c>
    </row>
    <row r="3832" spans="1:37" x14ac:dyDescent="0.3">
      <c r="A3832" t="s">
        <v>8246</v>
      </c>
      <c r="B3832" s="1">
        <v>43989</v>
      </c>
      <c r="C3832" s="1">
        <v>43989</v>
      </c>
      <c r="D3832" t="s">
        <v>8247</v>
      </c>
      <c r="E3832" t="s">
        <v>569</v>
      </c>
      <c r="F3832">
        <v>32</v>
      </c>
      <c r="G3832">
        <v>32</v>
      </c>
      <c r="H3832" t="s">
        <v>81</v>
      </c>
      <c r="I3832" t="s">
        <v>81</v>
      </c>
      <c r="J3832" t="s">
        <v>57</v>
      </c>
      <c r="K3832" t="s">
        <v>155</v>
      </c>
      <c r="L3832" t="s">
        <v>97</v>
      </c>
      <c r="M3832" t="s">
        <v>107</v>
      </c>
      <c r="N3832">
        <v>5</v>
      </c>
      <c r="O3832">
        <v>5</v>
      </c>
      <c r="P3832">
        <v>1078.72</v>
      </c>
      <c r="Q3832" s="2">
        <v>0.03</v>
      </c>
      <c r="R3832">
        <v>6627.97</v>
      </c>
      <c r="S3832">
        <v>3203.59</v>
      </c>
      <c r="T3832" s="3">
        <v>0.48299999999999998</v>
      </c>
      <c r="U3832">
        <v>78.459999999999994</v>
      </c>
      <c r="V3832" t="s">
        <v>52</v>
      </c>
      <c r="W3832">
        <v>4</v>
      </c>
      <c r="X3832" t="b">
        <v>0</v>
      </c>
      <c r="Y3832" t="s">
        <v>60</v>
      </c>
      <c r="Z3832" t="s">
        <v>60</v>
      </c>
      <c r="AA3832">
        <v>4</v>
      </c>
      <c r="AB3832">
        <v>4</v>
      </c>
      <c r="AC3832">
        <v>2020</v>
      </c>
      <c r="AD3832" s="1">
        <v>43983</v>
      </c>
      <c r="AE3832" t="s">
        <v>87</v>
      </c>
      <c r="AF3832" t="s">
        <v>69</v>
      </c>
      <c r="AG3832" t="str">
        <f t="shared" si="239"/>
        <v>Include</v>
      </c>
      <c r="AH3832">
        <f t="shared" si="236"/>
        <v>0</v>
      </c>
      <c r="AI3832">
        <f t="shared" si="237"/>
        <v>1</v>
      </c>
      <c r="AJ3832">
        <f t="shared" si="238"/>
        <v>0</v>
      </c>
      <c r="AK3832" s="15">
        <f>1</f>
        <v>1</v>
      </c>
    </row>
    <row r="3833" spans="1:37" x14ac:dyDescent="0.3">
      <c r="A3833" t="s">
        <v>8248</v>
      </c>
      <c r="B3833" s="1">
        <v>43989</v>
      </c>
      <c r="C3833" s="1">
        <v>43989</v>
      </c>
      <c r="D3833" t="s">
        <v>8249</v>
      </c>
      <c r="E3833" t="s">
        <v>904</v>
      </c>
      <c r="F3833">
        <v>42</v>
      </c>
      <c r="G3833">
        <v>42</v>
      </c>
      <c r="H3833" t="s">
        <v>35</v>
      </c>
      <c r="I3833" t="s">
        <v>35</v>
      </c>
      <c r="J3833" t="s">
        <v>48</v>
      </c>
      <c r="K3833" t="s">
        <v>49</v>
      </c>
      <c r="L3833" t="s">
        <v>38</v>
      </c>
      <c r="M3833" t="s">
        <v>39</v>
      </c>
      <c r="N3833">
        <v>1</v>
      </c>
      <c r="O3833">
        <v>1</v>
      </c>
      <c r="P3833">
        <v>304.89</v>
      </c>
      <c r="Q3833" s="2">
        <v>0.26</v>
      </c>
      <c r="R3833">
        <v>259.14</v>
      </c>
      <c r="S3833">
        <v>106.14</v>
      </c>
      <c r="T3833" s="3">
        <v>0.41</v>
      </c>
      <c r="U3833">
        <v>52.86</v>
      </c>
      <c r="V3833" t="s">
        <v>40</v>
      </c>
      <c r="W3833">
        <v>4</v>
      </c>
      <c r="X3833" t="b">
        <v>0</v>
      </c>
      <c r="Y3833" t="s">
        <v>60</v>
      </c>
      <c r="Z3833" t="s">
        <v>60</v>
      </c>
      <c r="AA3833">
        <v>6</v>
      </c>
      <c r="AB3833">
        <v>6</v>
      </c>
      <c r="AC3833">
        <v>2020</v>
      </c>
      <c r="AD3833" s="1">
        <v>43983</v>
      </c>
      <c r="AE3833" t="s">
        <v>61</v>
      </c>
      <c r="AF3833" t="s">
        <v>43</v>
      </c>
      <c r="AG3833" t="str">
        <f t="shared" si="239"/>
        <v>Include</v>
      </c>
      <c r="AH3833">
        <f t="shared" si="236"/>
        <v>0</v>
      </c>
      <c r="AI3833">
        <f t="shared" si="237"/>
        <v>1</v>
      </c>
      <c r="AJ3833">
        <f t="shared" si="238"/>
        <v>0</v>
      </c>
      <c r="AK3833" s="15">
        <f>1</f>
        <v>1</v>
      </c>
    </row>
    <row r="3834" spans="1:37" x14ac:dyDescent="0.3">
      <c r="A3834" t="s">
        <v>8250</v>
      </c>
      <c r="B3834" s="1">
        <v>43989</v>
      </c>
      <c r="C3834" s="1">
        <v>43989</v>
      </c>
      <c r="D3834" t="s">
        <v>8251</v>
      </c>
      <c r="E3834" t="s">
        <v>523</v>
      </c>
      <c r="F3834">
        <v>42</v>
      </c>
      <c r="G3834">
        <v>42</v>
      </c>
      <c r="H3834" t="s">
        <v>81</v>
      </c>
      <c r="I3834" t="s">
        <v>81</v>
      </c>
      <c r="J3834" t="s">
        <v>82</v>
      </c>
      <c r="K3834" t="s">
        <v>83</v>
      </c>
      <c r="L3834" t="s">
        <v>38</v>
      </c>
      <c r="M3834" t="s">
        <v>159</v>
      </c>
      <c r="N3834">
        <v>2</v>
      </c>
      <c r="O3834">
        <v>2</v>
      </c>
      <c r="P3834">
        <v>1372.94</v>
      </c>
      <c r="Q3834" s="2">
        <v>0.24</v>
      </c>
      <c r="R3834">
        <v>2491.3200000000002</v>
      </c>
      <c r="S3834">
        <v>765.46</v>
      </c>
      <c r="T3834" s="3">
        <v>0.307</v>
      </c>
      <c r="U3834">
        <v>51.67</v>
      </c>
      <c r="V3834" t="s">
        <v>99</v>
      </c>
      <c r="W3834">
        <v>2</v>
      </c>
      <c r="X3834" t="b">
        <v>0</v>
      </c>
      <c r="Y3834" t="s">
        <v>60</v>
      </c>
      <c r="Z3834" t="s">
        <v>60</v>
      </c>
      <c r="AA3834">
        <v>8</v>
      </c>
      <c r="AB3834">
        <v>8</v>
      </c>
      <c r="AC3834">
        <v>2020</v>
      </c>
      <c r="AD3834" s="1">
        <v>43983</v>
      </c>
      <c r="AE3834" t="s">
        <v>61</v>
      </c>
      <c r="AF3834" t="s">
        <v>43</v>
      </c>
      <c r="AG3834" t="str">
        <f t="shared" si="239"/>
        <v>Include</v>
      </c>
      <c r="AH3834">
        <f t="shared" si="236"/>
        <v>0</v>
      </c>
      <c r="AI3834">
        <f t="shared" si="237"/>
        <v>1</v>
      </c>
      <c r="AJ3834">
        <f t="shared" si="238"/>
        <v>0</v>
      </c>
      <c r="AK3834" s="15">
        <f>1</f>
        <v>1</v>
      </c>
    </row>
    <row r="3835" spans="1:37" x14ac:dyDescent="0.3">
      <c r="A3835" t="s">
        <v>8252</v>
      </c>
      <c r="B3835" s="1">
        <v>43988</v>
      </c>
      <c r="C3835" s="1">
        <v>43988</v>
      </c>
      <c r="D3835" t="s">
        <v>8253</v>
      </c>
      <c r="E3835" t="s">
        <v>761</v>
      </c>
      <c r="F3835">
        <v>53</v>
      </c>
      <c r="G3835">
        <v>53</v>
      </c>
      <c r="H3835" t="s">
        <v>81</v>
      </c>
      <c r="I3835" t="s">
        <v>81</v>
      </c>
      <c r="J3835" t="s">
        <v>48</v>
      </c>
      <c r="K3835" t="s">
        <v>230</v>
      </c>
      <c r="L3835" t="s">
        <v>84</v>
      </c>
      <c r="M3835" t="s">
        <v>490</v>
      </c>
      <c r="N3835">
        <v>9</v>
      </c>
      <c r="O3835">
        <v>9</v>
      </c>
      <c r="P3835">
        <v>324.66000000000003</v>
      </c>
      <c r="Q3835" s="2">
        <v>0.14000000000000001</v>
      </c>
      <c r="R3835">
        <v>3440.59</v>
      </c>
      <c r="S3835">
        <v>225.96</v>
      </c>
      <c r="T3835" s="3">
        <v>6.6000000000000003E-2</v>
      </c>
      <c r="U3835">
        <v>74.78</v>
      </c>
      <c r="V3835" t="s">
        <v>132</v>
      </c>
      <c r="W3835">
        <v>1</v>
      </c>
      <c r="X3835" t="b">
        <v>1</v>
      </c>
      <c r="Y3835" t="s">
        <v>41</v>
      </c>
      <c r="Z3835" t="s">
        <v>41</v>
      </c>
      <c r="AA3835">
        <v>5</v>
      </c>
      <c r="AB3835">
        <v>5</v>
      </c>
      <c r="AC3835">
        <v>2020</v>
      </c>
      <c r="AD3835" s="1">
        <v>43983</v>
      </c>
      <c r="AE3835" t="s">
        <v>101</v>
      </c>
      <c r="AF3835" t="s">
        <v>88</v>
      </c>
      <c r="AG3835" t="str">
        <f t="shared" si="239"/>
        <v>Include</v>
      </c>
      <c r="AH3835">
        <f t="shared" si="236"/>
        <v>1</v>
      </c>
      <c r="AI3835">
        <f t="shared" si="237"/>
        <v>1</v>
      </c>
      <c r="AJ3835">
        <f t="shared" si="238"/>
        <v>0</v>
      </c>
      <c r="AK3835" s="15">
        <f>1</f>
        <v>1</v>
      </c>
    </row>
    <row r="3836" spans="1:37" x14ac:dyDescent="0.3">
      <c r="A3836" t="s">
        <v>8254</v>
      </c>
      <c r="B3836" s="1">
        <v>43987</v>
      </c>
      <c r="C3836" s="1">
        <v>43987</v>
      </c>
      <c r="D3836" t="s">
        <v>8255</v>
      </c>
      <c r="E3836" t="s">
        <v>819</v>
      </c>
      <c r="F3836">
        <v>34</v>
      </c>
      <c r="G3836">
        <v>34</v>
      </c>
      <c r="H3836" t="s">
        <v>35</v>
      </c>
      <c r="I3836" t="s">
        <v>35</v>
      </c>
      <c r="J3836" t="s">
        <v>48</v>
      </c>
      <c r="K3836" t="s">
        <v>49</v>
      </c>
      <c r="L3836" t="s">
        <v>97</v>
      </c>
      <c r="M3836" t="s">
        <v>243</v>
      </c>
      <c r="N3836">
        <v>8</v>
      </c>
      <c r="O3836">
        <v>8</v>
      </c>
      <c r="P3836">
        <v>1191.17</v>
      </c>
      <c r="Q3836" s="2">
        <v>0.39</v>
      </c>
      <c r="R3836">
        <v>7944.27</v>
      </c>
      <c r="S3836">
        <v>3452.54</v>
      </c>
      <c r="T3836" s="3">
        <v>0.435</v>
      </c>
      <c r="U3836">
        <v>91.97</v>
      </c>
      <c r="V3836" t="s">
        <v>99</v>
      </c>
      <c r="W3836">
        <v>5</v>
      </c>
      <c r="X3836" t="b">
        <v>0</v>
      </c>
      <c r="Y3836" t="s">
        <v>142</v>
      </c>
      <c r="Z3836" t="s">
        <v>142</v>
      </c>
      <c r="AA3836">
        <v>2</v>
      </c>
      <c r="AB3836">
        <v>2</v>
      </c>
      <c r="AC3836">
        <v>2020</v>
      </c>
      <c r="AD3836" s="1">
        <v>43983</v>
      </c>
      <c r="AE3836" t="s">
        <v>87</v>
      </c>
      <c r="AF3836" t="s">
        <v>62</v>
      </c>
      <c r="AG3836" t="str">
        <f t="shared" si="239"/>
        <v>Include</v>
      </c>
      <c r="AH3836">
        <f t="shared" si="236"/>
        <v>0</v>
      </c>
      <c r="AI3836">
        <f t="shared" si="237"/>
        <v>0</v>
      </c>
      <c r="AJ3836">
        <f t="shared" si="238"/>
        <v>0</v>
      </c>
      <c r="AK3836" s="15">
        <f>1</f>
        <v>1</v>
      </c>
    </row>
    <row r="3837" spans="1:37" x14ac:dyDescent="0.3">
      <c r="A3837" t="s">
        <v>8256</v>
      </c>
      <c r="B3837" s="1">
        <v>43987</v>
      </c>
      <c r="C3837" s="1">
        <v>43987</v>
      </c>
      <c r="D3837" t="s">
        <v>8257</v>
      </c>
      <c r="E3837" t="s">
        <v>1630</v>
      </c>
      <c r="F3837">
        <v>20</v>
      </c>
      <c r="G3837">
        <v>20</v>
      </c>
      <c r="H3837" t="s">
        <v>47</v>
      </c>
      <c r="I3837" t="s">
        <v>47</v>
      </c>
      <c r="J3837" t="s">
        <v>82</v>
      </c>
      <c r="K3837" t="s">
        <v>266</v>
      </c>
      <c r="L3837" t="s">
        <v>50</v>
      </c>
      <c r="M3837" t="s">
        <v>251</v>
      </c>
      <c r="P3837">
        <v>10108.049999999999</v>
      </c>
      <c r="Q3837" s="2">
        <v>0.16</v>
      </c>
      <c r="R3837">
        <v>10227.18</v>
      </c>
      <c r="S3837">
        <v>3225.54</v>
      </c>
      <c r="T3837" s="3">
        <v>0.315</v>
      </c>
      <c r="U3837">
        <v>71.7</v>
      </c>
      <c r="V3837" t="s">
        <v>52</v>
      </c>
      <c r="X3837" t="b">
        <v>1</v>
      </c>
      <c r="Y3837" t="s">
        <v>41</v>
      </c>
      <c r="Z3837" t="s">
        <v>41</v>
      </c>
      <c r="AA3837">
        <v>8</v>
      </c>
      <c r="AB3837">
        <v>8</v>
      </c>
      <c r="AC3837">
        <v>2020</v>
      </c>
      <c r="AD3837" s="1">
        <v>43983</v>
      </c>
      <c r="AE3837" t="s">
        <v>53</v>
      </c>
      <c r="AF3837" t="s">
        <v>88</v>
      </c>
      <c r="AG3837" t="str">
        <f t="shared" si="239"/>
        <v>Include</v>
      </c>
      <c r="AH3837">
        <f t="shared" si="236"/>
        <v>1</v>
      </c>
      <c r="AI3837">
        <f t="shared" si="237"/>
        <v>1</v>
      </c>
      <c r="AJ3837">
        <f t="shared" si="238"/>
        <v>0</v>
      </c>
      <c r="AK3837" s="15">
        <f>1</f>
        <v>1</v>
      </c>
    </row>
    <row r="3838" spans="1:37" x14ac:dyDescent="0.3">
      <c r="A3838" t="s">
        <v>8258</v>
      </c>
      <c r="B3838" s="1">
        <v>43986</v>
      </c>
      <c r="C3838" s="1">
        <v>43986</v>
      </c>
      <c r="D3838" t="s">
        <v>8259</v>
      </c>
      <c r="E3838" t="s">
        <v>761</v>
      </c>
      <c r="F3838">
        <v>51</v>
      </c>
      <c r="G3838">
        <v>51</v>
      </c>
      <c r="H3838" t="s">
        <v>47</v>
      </c>
      <c r="I3838" t="s">
        <v>47</v>
      </c>
      <c r="J3838" t="s">
        <v>116</v>
      </c>
      <c r="K3838" t="s">
        <v>260</v>
      </c>
      <c r="L3838" t="s">
        <v>50</v>
      </c>
      <c r="M3838" t="s">
        <v>325</v>
      </c>
      <c r="N3838">
        <v>3</v>
      </c>
      <c r="O3838">
        <v>3</v>
      </c>
      <c r="P3838">
        <v>24460.799999999999</v>
      </c>
      <c r="Q3838" s="2">
        <v>0.15</v>
      </c>
      <c r="R3838">
        <v>86997.39</v>
      </c>
      <c r="S3838">
        <v>14762.22</v>
      </c>
      <c r="T3838" s="3">
        <v>0.17</v>
      </c>
      <c r="U3838">
        <v>60.11</v>
      </c>
      <c r="V3838" t="s">
        <v>76</v>
      </c>
      <c r="W3838">
        <v>1</v>
      </c>
      <c r="X3838" t="b">
        <v>0</v>
      </c>
      <c r="Y3838" t="s">
        <v>60</v>
      </c>
      <c r="Z3838" t="s">
        <v>60</v>
      </c>
      <c r="AA3838">
        <v>8</v>
      </c>
      <c r="AB3838">
        <v>8</v>
      </c>
      <c r="AC3838">
        <v>2020</v>
      </c>
      <c r="AD3838" s="1">
        <v>43983</v>
      </c>
      <c r="AE3838" t="s">
        <v>101</v>
      </c>
      <c r="AF3838" t="s">
        <v>88</v>
      </c>
      <c r="AG3838" t="str">
        <f t="shared" si="239"/>
        <v>Include</v>
      </c>
      <c r="AH3838">
        <f t="shared" si="236"/>
        <v>0</v>
      </c>
      <c r="AI3838">
        <f t="shared" si="237"/>
        <v>1</v>
      </c>
      <c r="AJ3838">
        <f t="shared" si="238"/>
        <v>0</v>
      </c>
      <c r="AK3838" s="15">
        <f>1</f>
        <v>1</v>
      </c>
    </row>
    <row r="3839" spans="1:37" x14ac:dyDescent="0.3">
      <c r="A3839" t="s">
        <v>8260</v>
      </c>
      <c r="B3839" s="1">
        <v>43986</v>
      </c>
      <c r="C3839" s="1">
        <v>43986</v>
      </c>
      <c r="D3839" t="s">
        <v>8261</v>
      </c>
      <c r="E3839" t="s">
        <v>659</v>
      </c>
      <c r="F3839">
        <v>37</v>
      </c>
      <c r="G3839">
        <v>37</v>
      </c>
      <c r="H3839" t="s">
        <v>35</v>
      </c>
      <c r="I3839" t="s">
        <v>35</v>
      </c>
      <c r="J3839" t="s">
        <v>82</v>
      </c>
      <c r="K3839" t="s">
        <v>122</v>
      </c>
      <c r="L3839" t="s">
        <v>111</v>
      </c>
      <c r="M3839" t="s">
        <v>200</v>
      </c>
      <c r="N3839">
        <v>3</v>
      </c>
      <c r="O3839">
        <v>3</v>
      </c>
      <c r="P3839">
        <v>2684.91</v>
      </c>
      <c r="Q3839" s="2">
        <v>0.15</v>
      </c>
      <c r="R3839">
        <v>9541.81</v>
      </c>
      <c r="S3839">
        <v>2543.29</v>
      </c>
      <c r="T3839" s="3">
        <v>0.26700000000000002</v>
      </c>
      <c r="U3839">
        <v>67.28</v>
      </c>
      <c r="V3839" t="s">
        <v>99</v>
      </c>
      <c r="W3839">
        <v>2</v>
      </c>
      <c r="X3839" t="b">
        <v>0</v>
      </c>
      <c r="Y3839" t="s">
        <v>60</v>
      </c>
      <c r="Z3839" t="s">
        <v>60</v>
      </c>
      <c r="AA3839">
        <v>9</v>
      </c>
      <c r="AB3839">
        <v>9</v>
      </c>
      <c r="AC3839">
        <v>2020</v>
      </c>
      <c r="AD3839" s="1">
        <v>43983</v>
      </c>
      <c r="AE3839" t="s">
        <v>61</v>
      </c>
      <c r="AF3839" t="s">
        <v>88</v>
      </c>
      <c r="AG3839" t="str">
        <f t="shared" si="239"/>
        <v>Include</v>
      </c>
      <c r="AH3839">
        <f t="shared" si="236"/>
        <v>0</v>
      </c>
      <c r="AI3839">
        <f t="shared" si="237"/>
        <v>1</v>
      </c>
      <c r="AJ3839">
        <f t="shared" si="238"/>
        <v>0</v>
      </c>
      <c r="AK3839" s="15">
        <f>1</f>
        <v>1</v>
      </c>
    </row>
    <row r="3840" spans="1:37" x14ac:dyDescent="0.3">
      <c r="A3840" t="s">
        <v>8262</v>
      </c>
      <c r="B3840" s="1">
        <v>43986</v>
      </c>
      <c r="C3840" s="1">
        <v>43986</v>
      </c>
      <c r="D3840" t="s">
        <v>8263</v>
      </c>
      <c r="E3840" t="s">
        <v>1324</v>
      </c>
      <c r="F3840">
        <v>44</v>
      </c>
      <c r="G3840">
        <v>44</v>
      </c>
      <c r="H3840" t="s">
        <v>35</v>
      </c>
      <c r="I3840" t="s">
        <v>35</v>
      </c>
      <c r="J3840" t="s">
        <v>82</v>
      </c>
      <c r="K3840" t="s">
        <v>266</v>
      </c>
      <c r="L3840" t="s">
        <v>84</v>
      </c>
      <c r="M3840" t="s">
        <v>279</v>
      </c>
      <c r="N3840">
        <v>10</v>
      </c>
      <c r="O3840">
        <v>10</v>
      </c>
      <c r="P3840">
        <v>350.15</v>
      </c>
      <c r="Q3840" s="2">
        <v>7.0000000000000007E-2</v>
      </c>
      <c r="R3840">
        <v>4245.67</v>
      </c>
      <c r="S3840">
        <v>346.67</v>
      </c>
      <c r="T3840" s="3">
        <v>8.2000000000000003E-2</v>
      </c>
      <c r="U3840">
        <v>62.1</v>
      </c>
      <c r="V3840" t="s">
        <v>68</v>
      </c>
      <c r="W3840">
        <v>3</v>
      </c>
      <c r="X3840" t="b">
        <v>1</v>
      </c>
      <c r="Y3840" t="s">
        <v>41</v>
      </c>
      <c r="Z3840" t="s">
        <v>41</v>
      </c>
      <c r="AA3840">
        <v>1</v>
      </c>
      <c r="AB3840">
        <v>1</v>
      </c>
      <c r="AC3840">
        <v>2020</v>
      </c>
      <c r="AD3840" s="1">
        <v>43983</v>
      </c>
      <c r="AE3840" t="s">
        <v>61</v>
      </c>
      <c r="AF3840" t="s">
        <v>69</v>
      </c>
      <c r="AG3840" t="str">
        <f t="shared" si="239"/>
        <v>Include</v>
      </c>
      <c r="AH3840">
        <f t="shared" si="236"/>
        <v>1</v>
      </c>
      <c r="AI3840">
        <f t="shared" si="237"/>
        <v>1</v>
      </c>
      <c r="AJ3840">
        <f t="shared" si="238"/>
        <v>0</v>
      </c>
      <c r="AK3840" s="15">
        <f>1</f>
        <v>1</v>
      </c>
    </row>
    <row r="3841" spans="1:37" x14ac:dyDescent="0.3">
      <c r="A3841" t="s">
        <v>8264</v>
      </c>
      <c r="B3841" s="1">
        <v>43986</v>
      </c>
      <c r="C3841" s="1">
        <v>43986</v>
      </c>
      <c r="D3841" t="s">
        <v>8265</v>
      </c>
      <c r="E3841" t="s">
        <v>2397</v>
      </c>
      <c r="F3841">
        <v>49</v>
      </c>
      <c r="G3841">
        <v>49</v>
      </c>
      <c r="H3841" t="s">
        <v>371</v>
      </c>
      <c r="I3841" t="s">
        <v>81</v>
      </c>
      <c r="J3841" t="s">
        <v>57</v>
      </c>
      <c r="K3841" t="s">
        <v>66</v>
      </c>
      <c r="L3841" t="s">
        <v>38</v>
      </c>
      <c r="M3841" t="s">
        <v>163</v>
      </c>
      <c r="N3841">
        <v>7</v>
      </c>
      <c r="O3841">
        <v>7</v>
      </c>
      <c r="P3841">
        <v>1638.61</v>
      </c>
      <c r="Q3841" s="2">
        <v>0.04</v>
      </c>
      <c r="R3841">
        <v>15243.16</v>
      </c>
      <c r="S3841">
        <v>6526.33</v>
      </c>
      <c r="T3841" s="3">
        <v>0.42799999999999999</v>
      </c>
      <c r="U3841">
        <v>72.09</v>
      </c>
      <c r="V3841" t="s">
        <v>52</v>
      </c>
      <c r="W3841">
        <v>2</v>
      </c>
      <c r="X3841" t="b">
        <v>0</v>
      </c>
      <c r="Y3841" t="s">
        <v>142</v>
      </c>
      <c r="Z3841" t="s">
        <v>142</v>
      </c>
      <c r="AA3841">
        <v>8</v>
      </c>
      <c r="AB3841">
        <v>8</v>
      </c>
      <c r="AC3841">
        <v>2020</v>
      </c>
      <c r="AD3841" s="1">
        <v>43983</v>
      </c>
      <c r="AE3841" t="s">
        <v>101</v>
      </c>
      <c r="AF3841" t="s">
        <v>69</v>
      </c>
      <c r="AG3841" t="str">
        <f t="shared" si="239"/>
        <v>Include</v>
      </c>
      <c r="AH3841">
        <f t="shared" si="236"/>
        <v>0</v>
      </c>
      <c r="AI3841">
        <f t="shared" si="237"/>
        <v>0</v>
      </c>
      <c r="AJ3841">
        <f t="shared" si="238"/>
        <v>0</v>
      </c>
      <c r="AK3841" s="15">
        <f>1</f>
        <v>1</v>
      </c>
    </row>
    <row r="3842" spans="1:37" x14ac:dyDescent="0.3">
      <c r="A3842" t="s">
        <v>8266</v>
      </c>
      <c r="B3842" s="1">
        <v>43985</v>
      </c>
      <c r="C3842" s="1">
        <v>43985</v>
      </c>
      <c r="D3842" t="s">
        <v>8267</v>
      </c>
      <c r="E3842" t="s">
        <v>2664</v>
      </c>
      <c r="F3842">
        <v>20</v>
      </c>
      <c r="G3842">
        <v>20</v>
      </c>
      <c r="H3842" t="s">
        <v>47</v>
      </c>
      <c r="I3842" t="s">
        <v>47</v>
      </c>
      <c r="J3842" t="s">
        <v>48</v>
      </c>
      <c r="K3842" t="s">
        <v>230</v>
      </c>
      <c r="L3842" t="s">
        <v>111</v>
      </c>
      <c r="M3842" t="s">
        <v>174</v>
      </c>
      <c r="N3842">
        <v>4</v>
      </c>
      <c r="O3842">
        <v>4</v>
      </c>
      <c r="P3842">
        <v>3114.57</v>
      </c>
      <c r="Q3842" s="2">
        <v>0.04</v>
      </c>
      <c r="R3842">
        <v>14254.8</v>
      </c>
      <c r="S3842">
        <v>2493.63</v>
      </c>
      <c r="T3842" s="3">
        <v>0.17499999999999999</v>
      </c>
      <c r="U3842">
        <v>77.95</v>
      </c>
      <c r="V3842" t="s">
        <v>52</v>
      </c>
      <c r="W3842">
        <v>5</v>
      </c>
      <c r="X3842" t="b">
        <v>0</v>
      </c>
      <c r="Y3842" t="s">
        <v>60</v>
      </c>
      <c r="Z3842" t="s">
        <v>60</v>
      </c>
      <c r="AA3842">
        <v>5</v>
      </c>
      <c r="AB3842">
        <v>5</v>
      </c>
      <c r="AC3842">
        <v>2020</v>
      </c>
      <c r="AD3842" s="1">
        <v>43983</v>
      </c>
      <c r="AE3842" t="s">
        <v>53</v>
      </c>
      <c r="AF3842" t="s">
        <v>69</v>
      </c>
      <c r="AG3842" t="str">
        <f t="shared" si="239"/>
        <v>Include</v>
      </c>
      <c r="AH3842">
        <f t="shared" ref="AH3842:AH3905" si="240">IF(Z3842="Returned",1,0)</f>
        <v>0</v>
      </c>
      <c r="AI3842">
        <f t="shared" ref="AI3842:AI3905" si="241">IF(OR(Z3842="Delivered",Z3842="Returned"),1,0)</f>
        <v>1</v>
      </c>
      <c r="AJ3842">
        <f t="shared" ref="AJ3842:AJ3905" si="242">IF(Z3842="Cancelled",1,0)</f>
        <v>0</v>
      </c>
      <c r="AK3842" s="15">
        <f>1</f>
        <v>1</v>
      </c>
    </row>
    <row r="3843" spans="1:37" x14ac:dyDescent="0.3">
      <c r="A3843" t="s">
        <v>8268</v>
      </c>
      <c r="B3843" s="1">
        <v>43985</v>
      </c>
      <c r="C3843" s="1">
        <v>43985</v>
      </c>
      <c r="D3843" t="s">
        <v>8269</v>
      </c>
      <c r="E3843" t="s">
        <v>509</v>
      </c>
      <c r="F3843">
        <v>23</v>
      </c>
      <c r="G3843">
        <v>23</v>
      </c>
      <c r="H3843" t="s">
        <v>274</v>
      </c>
      <c r="I3843" t="s">
        <v>81</v>
      </c>
      <c r="J3843" t="s">
        <v>57</v>
      </c>
      <c r="K3843" t="s">
        <v>205</v>
      </c>
      <c r="L3843" t="s">
        <v>84</v>
      </c>
      <c r="M3843" t="s">
        <v>231</v>
      </c>
      <c r="N3843">
        <v>1</v>
      </c>
      <c r="O3843">
        <v>1</v>
      </c>
      <c r="P3843">
        <v>362.29</v>
      </c>
      <c r="Q3843" s="2">
        <v>0.22</v>
      </c>
      <c r="R3843">
        <v>379.74</v>
      </c>
      <c r="S3843">
        <v>23.08</v>
      </c>
      <c r="T3843" s="3">
        <v>6.0999999999999999E-2</v>
      </c>
      <c r="U3843">
        <v>80.099999999999994</v>
      </c>
      <c r="V3843" t="s">
        <v>76</v>
      </c>
      <c r="W3843">
        <v>3</v>
      </c>
      <c r="X3843" t="b">
        <v>0</v>
      </c>
      <c r="Y3843" t="s">
        <v>60</v>
      </c>
      <c r="Z3843" t="s">
        <v>60</v>
      </c>
      <c r="AA3843">
        <v>8</v>
      </c>
      <c r="AB3843">
        <v>8</v>
      </c>
      <c r="AC3843">
        <v>2020</v>
      </c>
      <c r="AD3843" s="1">
        <v>43983</v>
      </c>
      <c r="AE3843" t="s">
        <v>53</v>
      </c>
      <c r="AF3843" t="s">
        <v>43</v>
      </c>
      <c r="AG3843" t="str">
        <f t="shared" ref="AG3843:AG3906" si="243">IF(N3843=999,"Exclude","Include")</f>
        <v>Include</v>
      </c>
      <c r="AH3843">
        <f t="shared" si="240"/>
        <v>0</v>
      </c>
      <c r="AI3843">
        <f t="shared" si="241"/>
        <v>1</v>
      </c>
      <c r="AJ3843">
        <f t="shared" si="242"/>
        <v>0</v>
      </c>
      <c r="AK3843" s="15">
        <f>1</f>
        <v>1</v>
      </c>
    </row>
    <row r="3844" spans="1:37" x14ac:dyDescent="0.3">
      <c r="A3844" t="s">
        <v>8270</v>
      </c>
      <c r="B3844" s="1">
        <v>43984</v>
      </c>
      <c r="C3844" s="1">
        <v>43984</v>
      </c>
      <c r="D3844" t="s">
        <v>8271</v>
      </c>
      <c r="E3844" t="s">
        <v>352</v>
      </c>
      <c r="F3844">
        <v>41</v>
      </c>
      <c r="G3844">
        <v>41</v>
      </c>
      <c r="H3844" t="s">
        <v>81</v>
      </c>
      <c r="I3844" t="s">
        <v>81</v>
      </c>
      <c r="J3844" t="s">
        <v>116</v>
      </c>
      <c r="K3844" t="s">
        <v>247</v>
      </c>
      <c r="L3844" t="s">
        <v>140</v>
      </c>
      <c r="M3844" t="s">
        <v>206</v>
      </c>
      <c r="N3844">
        <v>2</v>
      </c>
      <c r="O3844">
        <v>2</v>
      </c>
      <c r="P3844">
        <v>1548.43</v>
      </c>
      <c r="Q3844" s="2">
        <v>0.38</v>
      </c>
      <c r="R3844">
        <v>2480.54</v>
      </c>
      <c r="S3844">
        <v>866.5</v>
      </c>
      <c r="T3844" s="3">
        <v>0.34899999999999998</v>
      </c>
      <c r="U3844">
        <v>49.01</v>
      </c>
      <c r="V3844" t="s">
        <v>40</v>
      </c>
      <c r="W3844">
        <v>1</v>
      </c>
      <c r="X3844" t="b">
        <v>0</v>
      </c>
      <c r="Y3844" t="s">
        <v>60</v>
      </c>
      <c r="Z3844" t="s">
        <v>60</v>
      </c>
      <c r="AB3844">
        <v>45</v>
      </c>
      <c r="AC3844">
        <v>2020</v>
      </c>
      <c r="AD3844" s="1">
        <v>43983</v>
      </c>
      <c r="AE3844" t="s">
        <v>61</v>
      </c>
      <c r="AF3844" t="s">
        <v>62</v>
      </c>
      <c r="AG3844" t="str">
        <f t="shared" si="243"/>
        <v>Include</v>
      </c>
      <c r="AH3844">
        <f t="shared" si="240"/>
        <v>0</v>
      </c>
      <c r="AI3844">
        <f t="shared" si="241"/>
        <v>1</v>
      </c>
      <c r="AJ3844">
        <f t="shared" si="242"/>
        <v>0</v>
      </c>
      <c r="AK3844" s="15">
        <f>1</f>
        <v>1</v>
      </c>
    </row>
    <row r="3845" spans="1:37" x14ac:dyDescent="0.3">
      <c r="A3845" t="s">
        <v>8272</v>
      </c>
      <c r="B3845" s="1">
        <v>43984</v>
      </c>
      <c r="C3845" s="1">
        <v>43984</v>
      </c>
      <c r="D3845" t="s">
        <v>8273</v>
      </c>
      <c r="E3845" t="s">
        <v>979</v>
      </c>
      <c r="F3845">
        <v>28</v>
      </c>
      <c r="G3845">
        <v>28</v>
      </c>
      <c r="H3845" t="s">
        <v>47</v>
      </c>
      <c r="I3845" t="s">
        <v>47</v>
      </c>
      <c r="J3845" t="s">
        <v>48</v>
      </c>
      <c r="K3845" t="s">
        <v>230</v>
      </c>
      <c r="L3845" t="s">
        <v>84</v>
      </c>
      <c r="M3845" t="s">
        <v>490</v>
      </c>
      <c r="N3845">
        <v>6</v>
      </c>
      <c r="O3845">
        <v>6</v>
      </c>
      <c r="P3845">
        <v>457.1</v>
      </c>
      <c r="Q3845" s="2">
        <v>0.17</v>
      </c>
      <c r="R3845">
        <v>3525.53</v>
      </c>
      <c r="S3845">
        <v>394.03</v>
      </c>
      <c r="T3845" s="3">
        <v>0.112</v>
      </c>
      <c r="U3845">
        <v>69.69</v>
      </c>
      <c r="V3845" t="s">
        <v>76</v>
      </c>
      <c r="W3845">
        <v>2</v>
      </c>
      <c r="X3845" t="b">
        <v>0</v>
      </c>
      <c r="Y3845" t="s">
        <v>60</v>
      </c>
      <c r="Z3845" t="s">
        <v>60</v>
      </c>
      <c r="AA3845">
        <v>8</v>
      </c>
      <c r="AB3845">
        <v>8</v>
      </c>
      <c r="AC3845">
        <v>2020</v>
      </c>
      <c r="AD3845" s="1">
        <v>43983</v>
      </c>
      <c r="AE3845" t="s">
        <v>87</v>
      </c>
      <c r="AF3845" t="s">
        <v>88</v>
      </c>
      <c r="AG3845" t="str">
        <f t="shared" si="243"/>
        <v>Include</v>
      </c>
      <c r="AH3845">
        <f t="shared" si="240"/>
        <v>0</v>
      </c>
      <c r="AI3845">
        <f t="shared" si="241"/>
        <v>1</v>
      </c>
      <c r="AJ3845">
        <f t="shared" si="242"/>
        <v>0</v>
      </c>
      <c r="AK3845" s="15">
        <f>1</f>
        <v>1</v>
      </c>
    </row>
    <row r="3846" spans="1:37" x14ac:dyDescent="0.3">
      <c r="A3846" t="s">
        <v>8274</v>
      </c>
      <c r="B3846" s="1">
        <v>43984</v>
      </c>
      <c r="C3846" s="1">
        <v>43984</v>
      </c>
      <c r="D3846" t="s">
        <v>8275</v>
      </c>
      <c r="E3846" t="s">
        <v>1627</v>
      </c>
      <c r="F3846">
        <v>33</v>
      </c>
      <c r="G3846">
        <v>33</v>
      </c>
      <c r="H3846" t="s">
        <v>35</v>
      </c>
      <c r="I3846" t="s">
        <v>35</v>
      </c>
      <c r="J3846" t="s">
        <v>116</v>
      </c>
      <c r="K3846" t="s">
        <v>247</v>
      </c>
      <c r="L3846" t="s">
        <v>140</v>
      </c>
      <c r="M3846" t="s">
        <v>141</v>
      </c>
      <c r="N3846">
        <v>9</v>
      </c>
      <c r="O3846">
        <v>9</v>
      </c>
      <c r="P3846">
        <v>1720.87</v>
      </c>
      <c r="Q3846" s="2">
        <v>7.0000000000000007E-2</v>
      </c>
      <c r="R3846">
        <v>18041.55</v>
      </c>
      <c r="S3846">
        <v>5490.24</v>
      </c>
      <c r="T3846" s="3">
        <v>0.30399999999999999</v>
      </c>
      <c r="U3846">
        <v>62.42</v>
      </c>
      <c r="V3846" t="s">
        <v>68</v>
      </c>
      <c r="W3846">
        <v>1</v>
      </c>
      <c r="X3846" t="b">
        <v>0</v>
      </c>
      <c r="Y3846" t="s">
        <v>100</v>
      </c>
      <c r="Z3846" t="s">
        <v>100</v>
      </c>
      <c r="AA3846">
        <v>8</v>
      </c>
      <c r="AB3846">
        <v>8</v>
      </c>
      <c r="AC3846">
        <v>2020</v>
      </c>
      <c r="AD3846" s="1">
        <v>43983</v>
      </c>
      <c r="AE3846" t="s">
        <v>87</v>
      </c>
      <c r="AF3846" t="s">
        <v>69</v>
      </c>
      <c r="AG3846" t="str">
        <f t="shared" si="243"/>
        <v>Include</v>
      </c>
      <c r="AH3846">
        <f t="shared" si="240"/>
        <v>0</v>
      </c>
      <c r="AI3846">
        <f t="shared" si="241"/>
        <v>0</v>
      </c>
      <c r="AJ3846">
        <f t="shared" si="242"/>
        <v>1</v>
      </c>
      <c r="AK3846" s="15">
        <f>1</f>
        <v>1</v>
      </c>
    </row>
    <row r="3847" spans="1:37" x14ac:dyDescent="0.3">
      <c r="A3847" t="s">
        <v>8276</v>
      </c>
      <c r="B3847" s="1">
        <v>43984</v>
      </c>
      <c r="C3847" s="1">
        <v>43984</v>
      </c>
      <c r="D3847" t="s">
        <v>8277</v>
      </c>
      <c r="E3847" t="s">
        <v>339</v>
      </c>
      <c r="F3847">
        <v>35</v>
      </c>
      <c r="G3847">
        <v>35</v>
      </c>
      <c r="H3847" t="s">
        <v>105</v>
      </c>
      <c r="I3847" t="s">
        <v>35</v>
      </c>
      <c r="J3847" t="s">
        <v>116</v>
      </c>
      <c r="K3847" t="s">
        <v>150</v>
      </c>
      <c r="L3847" t="s">
        <v>38</v>
      </c>
      <c r="M3847" t="s">
        <v>159</v>
      </c>
      <c r="N3847">
        <v>9</v>
      </c>
      <c r="O3847">
        <v>9</v>
      </c>
      <c r="P3847">
        <v>1088.49</v>
      </c>
      <c r="Q3847" s="2">
        <v>0.18</v>
      </c>
      <c r="R3847">
        <v>9801.8700000000008</v>
      </c>
      <c r="S3847">
        <v>3831.73</v>
      </c>
      <c r="T3847" s="3">
        <v>0.39100000000000001</v>
      </c>
      <c r="U3847">
        <v>58.48</v>
      </c>
      <c r="V3847" t="s">
        <v>68</v>
      </c>
      <c r="W3847">
        <v>1</v>
      </c>
      <c r="X3847" t="b">
        <v>0</v>
      </c>
      <c r="Y3847" t="s">
        <v>60</v>
      </c>
      <c r="Z3847" t="s">
        <v>60</v>
      </c>
      <c r="AA3847">
        <v>6</v>
      </c>
      <c r="AB3847">
        <v>6</v>
      </c>
      <c r="AC3847">
        <v>2020</v>
      </c>
      <c r="AD3847" s="1">
        <v>43983</v>
      </c>
      <c r="AE3847" t="s">
        <v>87</v>
      </c>
      <c r="AF3847" t="s">
        <v>88</v>
      </c>
      <c r="AG3847" t="str">
        <f t="shared" si="243"/>
        <v>Include</v>
      </c>
      <c r="AH3847">
        <f t="shared" si="240"/>
        <v>0</v>
      </c>
      <c r="AI3847">
        <f t="shared" si="241"/>
        <v>1</v>
      </c>
      <c r="AJ3847">
        <f t="shared" si="242"/>
        <v>0</v>
      </c>
      <c r="AK3847" s="15">
        <f>1</f>
        <v>1</v>
      </c>
    </row>
    <row r="3848" spans="1:37" x14ac:dyDescent="0.3">
      <c r="A3848" t="s">
        <v>8278</v>
      </c>
      <c r="B3848" s="1">
        <v>43983</v>
      </c>
      <c r="C3848" s="1">
        <v>43983</v>
      </c>
      <c r="D3848" t="s">
        <v>8279</v>
      </c>
      <c r="E3848" t="s">
        <v>483</v>
      </c>
      <c r="F3848">
        <v>41</v>
      </c>
      <c r="G3848">
        <v>41</v>
      </c>
      <c r="H3848" t="s">
        <v>47</v>
      </c>
      <c r="I3848" t="s">
        <v>47</v>
      </c>
      <c r="J3848" t="s">
        <v>36</v>
      </c>
      <c r="K3848" t="s">
        <v>37</v>
      </c>
      <c r="L3848" t="s">
        <v>84</v>
      </c>
      <c r="M3848" t="s">
        <v>231</v>
      </c>
      <c r="N3848">
        <v>8</v>
      </c>
      <c r="O3848">
        <v>8</v>
      </c>
      <c r="P3848">
        <v>294.27</v>
      </c>
      <c r="Q3848" s="2">
        <v>0.35</v>
      </c>
      <c r="R3848">
        <v>1927.79</v>
      </c>
      <c r="S3848">
        <v>96.62</v>
      </c>
      <c r="T3848" s="3">
        <v>0.05</v>
      </c>
      <c r="U3848">
        <v>53.97</v>
      </c>
      <c r="V3848" t="s">
        <v>52</v>
      </c>
      <c r="W3848">
        <v>1</v>
      </c>
      <c r="X3848" t="b">
        <v>0</v>
      </c>
      <c r="Y3848" t="s">
        <v>60</v>
      </c>
      <c r="Z3848" t="s">
        <v>60</v>
      </c>
      <c r="AA3848">
        <v>5</v>
      </c>
      <c r="AB3848">
        <v>5</v>
      </c>
      <c r="AC3848">
        <v>2020</v>
      </c>
      <c r="AD3848" s="1">
        <v>43983</v>
      </c>
      <c r="AE3848" t="s">
        <v>61</v>
      </c>
      <c r="AF3848" t="s">
        <v>62</v>
      </c>
      <c r="AG3848" t="str">
        <f t="shared" si="243"/>
        <v>Include</v>
      </c>
      <c r="AH3848">
        <f t="shared" si="240"/>
        <v>0</v>
      </c>
      <c r="AI3848">
        <f t="shared" si="241"/>
        <v>1</v>
      </c>
      <c r="AJ3848">
        <f t="shared" si="242"/>
        <v>0</v>
      </c>
      <c r="AK3848" s="15">
        <f>1</f>
        <v>1</v>
      </c>
    </row>
    <row r="3849" spans="1:37" x14ac:dyDescent="0.3">
      <c r="A3849" t="s">
        <v>8280</v>
      </c>
      <c r="B3849" s="1">
        <v>43982</v>
      </c>
      <c r="C3849" s="1">
        <v>43982</v>
      </c>
      <c r="D3849" t="s">
        <v>8281</v>
      </c>
      <c r="E3849" t="s">
        <v>2807</v>
      </c>
      <c r="F3849">
        <v>36</v>
      </c>
      <c r="G3849">
        <v>36</v>
      </c>
      <c r="H3849" t="s">
        <v>340</v>
      </c>
      <c r="I3849" t="s">
        <v>35</v>
      </c>
      <c r="J3849" t="s">
        <v>82</v>
      </c>
      <c r="K3849" t="s">
        <v>131</v>
      </c>
      <c r="L3849" t="s">
        <v>111</v>
      </c>
      <c r="M3849" t="s">
        <v>174</v>
      </c>
      <c r="N3849">
        <v>3</v>
      </c>
      <c r="O3849">
        <v>3</v>
      </c>
      <c r="P3849">
        <v>5934.84</v>
      </c>
      <c r="Q3849" s="2">
        <v>0.4</v>
      </c>
      <c r="R3849">
        <v>13742.69</v>
      </c>
      <c r="S3849">
        <v>3428.34</v>
      </c>
      <c r="T3849" s="3">
        <v>0.249</v>
      </c>
      <c r="U3849">
        <v>72.22</v>
      </c>
      <c r="V3849" t="s">
        <v>52</v>
      </c>
      <c r="W3849">
        <v>4</v>
      </c>
      <c r="X3849" t="b">
        <v>0</v>
      </c>
      <c r="Y3849" t="s">
        <v>142</v>
      </c>
      <c r="Z3849" t="s">
        <v>142</v>
      </c>
      <c r="AA3849">
        <v>2</v>
      </c>
      <c r="AB3849">
        <v>2</v>
      </c>
      <c r="AC3849">
        <v>2020</v>
      </c>
      <c r="AD3849" s="1">
        <v>43952</v>
      </c>
      <c r="AE3849" t="s">
        <v>61</v>
      </c>
      <c r="AF3849" t="s">
        <v>62</v>
      </c>
      <c r="AG3849" t="str">
        <f t="shared" si="243"/>
        <v>Include</v>
      </c>
      <c r="AH3849">
        <f t="shared" si="240"/>
        <v>0</v>
      </c>
      <c r="AI3849">
        <f t="shared" si="241"/>
        <v>0</v>
      </c>
      <c r="AJ3849">
        <f t="shared" si="242"/>
        <v>0</v>
      </c>
      <c r="AK3849" s="15">
        <f>1</f>
        <v>1</v>
      </c>
    </row>
    <row r="3850" spans="1:37" x14ac:dyDescent="0.3">
      <c r="A3850" t="s">
        <v>8282</v>
      </c>
      <c r="B3850" s="1">
        <v>43982</v>
      </c>
      <c r="C3850" s="1">
        <v>43982</v>
      </c>
      <c r="D3850" t="s">
        <v>8283</v>
      </c>
      <c r="E3850" t="s">
        <v>483</v>
      </c>
      <c r="F3850">
        <v>36</v>
      </c>
      <c r="G3850">
        <v>36</v>
      </c>
      <c r="H3850" t="s">
        <v>47</v>
      </c>
      <c r="I3850" t="s">
        <v>47</v>
      </c>
      <c r="J3850" t="s">
        <v>82</v>
      </c>
      <c r="K3850" t="s">
        <v>131</v>
      </c>
      <c r="L3850" t="s">
        <v>111</v>
      </c>
      <c r="M3850" t="s">
        <v>856</v>
      </c>
      <c r="N3850">
        <v>9</v>
      </c>
      <c r="O3850">
        <v>9</v>
      </c>
      <c r="P3850">
        <v>13555.14</v>
      </c>
      <c r="Q3850" s="2">
        <v>0.2</v>
      </c>
      <c r="R3850">
        <v>120212</v>
      </c>
      <c r="S3850">
        <v>36132.18</v>
      </c>
      <c r="T3850" s="3">
        <v>0.30099999999999999</v>
      </c>
      <c r="U3850">
        <v>93.89</v>
      </c>
      <c r="V3850" t="s">
        <v>76</v>
      </c>
      <c r="W3850">
        <v>5</v>
      </c>
      <c r="X3850" t="b">
        <v>0</v>
      </c>
      <c r="Y3850" t="s">
        <v>60</v>
      </c>
      <c r="Z3850" t="s">
        <v>60</v>
      </c>
      <c r="AA3850">
        <v>7</v>
      </c>
      <c r="AB3850">
        <v>7</v>
      </c>
      <c r="AC3850">
        <v>2020</v>
      </c>
      <c r="AD3850" s="1">
        <v>43952</v>
      </c>
      <c r="AE3850" t="s">
        <v>61</v>
      </c>
      <c r="AF3850" t="s">
        <v>88</v>
      </c>
      <c r="AG3850" t="str">
        <f t="shared" si="243"/>
        <v>Include</v>
      </c>
      <c r="AH3850">
        <f t="shared" si="240"/>
        <v>0</v>
      </c>
      <c r="AI3850">
        <f t="shared" si="241"/>
        <v>1</v>
      </c>
      <c r="AJ3850">
        <f t="shared" si="242"/>
        <v>0</v>
      </c>
      <c r="AK3850" s="15">
        <f>1</f>
        <v>1</v>
      </c>
    </row>
    <row r="3851" spans="1:37" x14ac:dyDescent="0.3">
      <c r="A3851" t="s">
        <v>8284</v>
      </c>
      <c r="B3851" s="1">
        <v>43982</v>
      </c>
      <c r="C3851" s="1">
        <v>43982</v>
      </c>
      <c r="D3851" t="s">
        <v>8285</v>
      </c>
      <c r="E3851" t="s">
        <v>364</v>
      </c>
      <c r="F3851">
        <v>35</v>
      </c>
      <c r="G3851">
        <v>35</v>
      </c>
      <c r="H3851" t="s">
        <v>35</v>
      </c>
      <c r="I3851" t="s">
        <v>35</v>
      </c>
      <c r="J3851" t="s">
        <v>48</v>
      </c>
      <c r="K3851" t="s">
        <v>49</v>
      </c>
      <c r="L3851" t="s">
        <v>50</v>
      </c>
      <c r="M3851" t="s">
        <v>67</v>
      </c>
      <c r="N3851">
        <v>4</v>
      </c>
      <c r="O3851">
        <v>4</v>
      </c>
      <c r="P3851">
        <v>14963.38</v>
      </c>
      <c r="Q3851" s="2">
        <v>0.04</v>
      </c>
      <c r="R3851">
        <v>67902.84</v>
      </c>
      <c r="S3851">
        <v>22163.23</v>
      </c>
      <c r="T3851" s="3">
        <v>0.32600000000000001</v>
      </c>
      <c r="U3851">
        <v>68.709999999999994</v>
      </c>
      <c r="V3851" t="s">
        <v>52</v>
      </c>
      <c r="W3851">
        <v>3</v>
      </c>
      <c r="X3851" t="b">
        <v>0</v>
      </c>
      <c r="Y3851" t="s">
        <v>382</v>
      </c>
      <c r="Z3851" t="s">
        <v>60</v>
      </c>
      <c r="AA3851">
        <v>8</v>
      </c>
      <c r="AB3851">
        <v>8</v>
      </c>
      <c r="AC3851">
        <v>2020</v>
      </c>
      <c r="AD3851" s="1">
        <v>43952</v>
      </c>
      <c r="AE3851" t="s">
        <v>87</v>
      </c>
      <c r="AF3851" t="s">
        <v>69</v>
      </c>
      <c r="AG3851" t="str">
        <f t="shared" si="243"/>
        <v>Include</v>
      </c>
      <c r="AH3851">
        <f t="shared" si="240"/>
        <v>0</v>
      </c>
      <c r="AI3851">
        <f t="shared" si="241"/>
        <v>1</v>
      </c>
      <c r="AJ3851">
        <f t="shared" si="242"/>
        <v>0</v>
      </c>
      <c r="AK3851" s="15">
        <f>1</f>
        <v>1</v>
      </c>
    </row>
    <row r="3852" spans="1:37" x14ac:dyDescent="0.3">
      <c r="A3852" t="s">
        <v>8286</v>
      </c>
      <c r="B3852" s="1">
        <v>43981</v>
      </c>
      <c r="C3852" s="1">
        <v>43981</v>
      </c>
      <c r="D3852" t="s">
        <v>5004</v>
      </c>
      <c r="E3852" t="s">
        <v>512</v>
      </c>
      <c r="F3852">
        <v>26</v>
      </c>
      <c r="G3852">
        <v>26</v>
      </c>
      <c r="H3852" t="s">
        <v>35</v>
      </c>
      <c r="I3852" t="s">
        <v>35</v>
      </c>
      <c r="J3852" t="s">
        <v>57</v>
      </c>
      <c r="K3852" t="s">
        <v>155</v>
      </c>
      <c r="L3852" t="s">
        <v>140</v>
      </c>
      <c r="M3852" t="s">
        <v>141</v>
      </c>
      <c r="N3852">
        <v>10</v>
      </c>
      <c r="O3852">
        <v>10</v>
      </c>
      <c r="P3852">
        <v>2738.51</v>
      </c>
      <c r="Q3852" s="2">
        <v>0.12</v>
      </c>
      <c r="R3852">
        <v>31229.97</v>
      </c>
      <c r="S3852">
        <v>10815.02</v>
      </c>
      <c r="T3852" s="3">
        <v>0.34599999999999997</v>
      </c>
      <c r="U3852">
        <v>81.19</v>
      </c>
      <c r="V3852" t="s">
        <v>68</v>
      </c>
      <c r="W3852">
        <v>5</v>
      </c>
      <c r="X3852" t="b">
        <v>0</v>
      </c>
      <c r="Y3852" t="s">
        <v>60</v>
      </c>
      <c r="Z3852" t="s">
        <v>60</v>
      </c>
      <c r="AA3852">
        <v>4</v>
      </c>
      <c r="AB3852">
        <v>4</v>
      </c>
      <c r="AC3852">
        <v>2020</v>
      </c>
      <c r="AD3852" s="1">
        <v>43952</v>
      </c>
      <c r="AE3852" t="s">
        <v>87</v>
      </c>
      <c r="AF3852" t="s">
        <v>88</v>
      </c>
      <c r="AG3852" t="str">
        <f t="shared" si="243"/>
        <v>Include</v>
      </c>
      <c r="AH3852">
        <f t="shared" si="240"/>
        <v>0</v>
      </c>
      <c r="AI3852">
        <f t="shared" si="241"/>
        <v>1</v>
      </c>
      <c r="AJ3852">
        <f t="shared" si="242"/>
        <v>0</v>
      </c>
      <c r="AK3852" s="15">
        <f>1</f>
        <v>1</v>
      </c>
    </row>
    <row r="3853" spans="1:37" x14ac:dyDescent="0.3">
      <c r="A3853" t="s">
        <v>8287</v>
      </c>
      <c r="B3853" s="1">
        <v>43981</v>
      </c>
      <c r="C3853" s="1">
        <v>43981</v>
      </c>
      <c r="D3853" t="s">
        <v>5860</v>
      </c>
      <c r="E3853" t="s">
        <v>1407</v>
      </c>
      <c r="F3853">
        <v>29</v>
      </c>
      <c r="G3853">
        <v>29</v>
      </c>
      <c r="H3853" t="s">
        <v>35</v>
      </c>
      <c r="I3853" t="s">
        <v>35</v>
      </c>
      <c r="J3853" t="s">
        <v>48</v>
      </c>
      <c r="K3853" t="s">
        <v>226</v>
      </c>
      <c r="L3853" t="s">
        <v>97</v>
      </c>
      <c r="M3853" t="s">
        <v>98</v>
      </c>
      <c r="N3853">
        <v>8</v>
      </c>
      <c r="O3853">
        <v>8</v>
      </c>
      <c r="P3853">
        <v>466.9</v>
      </c>
      <c r="Q3853" s="2">
        <v>0.36</v>
      </c>
      <c r="R3853">
        <v>2857.33</v>
      </c>
      <c r="S3853">
        <v>1125</v>
      </c>
      <c r="T3853" s="3">
        <v>0.39400000000000002</v>
      </c>
      <c r="U3853">
        <v>79.08</v>
      </c>
      <c r="V3853" t="s">
        <v>52</v>
      </c>
      <c r="W3853">
        <v>2</v>
      </c>
      <c r="X3853" t="b">
        <v>0</v>
      </c>
      <c r="Y3853" t="s">
        <v>60</v>
      </c>
      <c r="Z3853" t="s">
        <v>60</v>
      </c>
      <c r="AA3853">
        <v>10</v>
      </c>
      <c r="AB3853">
        <v>10</v>
      </c>
      <c r="AC3853">
        <v>2020</v>
      </c>
      <c r="AD3853" s="1">
        <v>43952</v>
      </c>
      <c r="AE3853" t="s">
        <v>87</v>
      </c>
      <c r="AF3853" t="s">
        <v>62</v>
      </c>
      <c r="AG3853" t="str">
        <f t="shared" si="243"/>
        <v>Include</v>
      </c>
      <c r="AH3853">
        <f t="shared" si="240"/>
        <v>0</v>
      </c>
      <c r="AI3853">
        <f t="shared" si="241"/>
        <v>1</v>
      </c>
      <c r="AJ3853">
        <f t="shared" si="242"/>
        <v>0</v>
      </c>
      <c r="AK3853" s="15">
        <f>1</f>
        <v>1</v>
      </c>
    </row>
    <row r="3854" spans="1:37" x14ac:dyDescent="0.3">
      <c r="A3854" t="s">
        <v>8288</v>
      </c>
      <c r="B3854" s="1">
        <v>43981</v>
      </c>
      <c r="C3854" s="1">
        <v>43981</v>
      </c>
      <c r="D3854" t="s">
        <v>8289</v>
      </c>
      <c r="E3854" t="s">
        <v>872</v>
      </c>
      <c r="F3854">
        <v>15</v>
      </c>
      <c r="G3854">
        <v>15</v>
      </c>
      <c r="H3854" t="s">
        <v>47</v>
      </c>
      <c r="I3854" t="s">
        <v>47</v>
      </c>
      <c r="J3854" t="s">
        <v>48</v>
      </c>
      <c r="K3854" t="s">
        <v>230</v>
      </c>
      <c r="L3854" t="s">
        <v>140</v>
      </c>
      <c r="M3854" t="s">
        <v>141</v>
      </c>
      <c r="N3854">
        <v>8</v>
      </c>
      <c r="O3854">
        <v>8</v>
      </c>
      <c r="P3854">
        <v>1005.57</v>
      </c>
      <c r="Q3854" s="2">
        <v>0.3</v>
      </c>
      <c r="R3854">
        <v>8249.16</v>
      </c>
      <c r="S3854">
        <v>3467.63</v>
      </c>
      <c r="T3854" s="3">
        <v>0.42</v>
      </c>
      <c r="U3854">
        <v>54.2</v>
      </c>
      <c r="V3854" t="s">
        <v>99</v>
      </c>
      <c r="W3854">
        <v>4</v>
      </c>
      <c r="X3854" t="b">
        <v>0</v>
      </c>
      <c r="Y3854" t="s">
        <v>60</v>
      </c>
      <c r="Z3854" t="s">
        <v>60</v>
      </c>
      <c r="AA3854">
        <v>7</v>
      </c>
      <c r="AB3854">
        <v>7</v>
      </c>
      <c r="AC3854">
        <v>2020</v>
      </c>
      <c r="AD3854" s="1">
        <v>43952</v>
      </c>
      <c r="AE3854" t="s">
        <v>42</v>
      </c>
      <c r="AF3854" t="s">
        <v>43</v>
      </c>
      <c r="AG3854" t="str">
        <f t="shared" si="243"/>
        <v>Include</v>
      </c>
      <c r="AH3854">
        <f t="shared" si="240"/>
        <v>0</v>
      </c>
      <c r="AI3854">
        <f t="shared" si="241"/>
        <v>1</v>
      </c>
      <c r="AJ3854">
        <f t="shared" si="242"/>
        <v>0</v>
      </c>
      <c r="AK3854" s="15">
        <f>1</f>
        <v>1</v>
      </c>
    </row>
    <row r="3855" spans="1:37" x14ac:dyDescent="0.3">
      <c r="A3855" t="s">
        <v>8290</v>
      </c>
      <c r="B3855" s="1">
        <v>43980</v>
      </c>
      <c r="C3855" s="1">
        <v>43980</v>
      </c>
      <c r="D3855" t="s">
        <v>8291</v>
      </c>
      <c r="E3855" t="s">
        <v>1884</v>
      </c>
      <c r="F3855">
        <v>38</v>
      </c>
      <c r="G3855">
        <v>38</v>
      </c>
      <c r="H3855" t="s">
        <v>35</v>
      </c>
      <c r="I3855" t="s">
        <v>35</v>
      </c>
      <c r="J3855" t="s">
        <v>116</v>
      </c>
      <c r="K3855" t="s">
        <v>117</v>
      </c>
      <c r="L3855" t="s">
        <v>50</v>
      </c>
      <c r="M3855" t="s">
        <v>325</v>
      </c>
      <c r="N3855">
        <v>9</v>
      </c>
      <c r="O3855">
        <v>9</v>
      </c>
      <c r="P3855">
        <v>15163.14</v>
      </c>
      <c r="Q3855" s="2">
        <v>0.05</v>
      </c>
      <c r="R3855">
        <v>165300.99</v>
      </c>
      <c r="S3855">
        <v>45730.93</v>
      </c>
      <c r="T3855" s="3">
        <v>0.27700000000000002</v>
      </c>
      <c r="U3855">
        <v>52.98</v>
      </c>
      <c r="V3855" t="s">
        <v>68</v>
      </c>
      <c r="X3855" t="b">
        <v>0</v>
      </c>
      <c r="Y3855" t="s">
        <v>60</v>
      </c>
      <c r="Z3855" t="s">
        <v>60</v>
      </c>
      <c r="AA3855">
        <v>4</v>
      </c>
      <c r="AB3855">
        <v>4</v>
      </c>
      <c r="AC3855">
        <v>2020</v>
      </c>
      <c r="AD3855" s="1">
        <v>43952</v>
      </c>
      <c r="AE3855" t="s">
        <v>61</v>
      </c>
      <c r="AF3855" t="s">
        <v>69</v>
      </c>
      <c r="AG3855" t="str">
        <f t="shared" si="243"/>
        <v>Include</v>
      </c>
      <c r="AH3855">
        <f t="shared" si="240"/>
        <v>0</v>
      </c>
      <c r="AI3855">
        <f t="shared" si="241"/>
        <v>1</v>
      </c>
      <c r="AJ3855">
        <f t="shared" si="242"/>
        <v>0</v>
      </c>
      <c r="AK3855" s="15">
        <f>1</f>
        <v>1</v>
      </c>
    </row>
    <row r="3856" spans="1:37" x14ac:dyDescent="0.3">
      <c r="A3856" t="s">
        <v>8292</v>
      </c>
      <c r="B3856" s="1">
        <v>43979</v>
      </c>
      <c r="C3856" s="1">
        <v>43979</v>
      </c>
      <c r="D3856" t="s">
        <v>8293</v>
      </c>
      <c r="E3856" t="s">
        <v>1279</v>
      </c>
      <c r="F3856">
        <v>20</v>
      </c>
      <c r="G3856">
        <v>20</v>
      </c>
      <c r="H3856" t="s">
        <v>35</v>
      </c>
      <c r="I3856" t="s">
        <v>35</v>
      </c>
      <c r="J3856" t="s">
        <v>116</v>
      </c>
      <c r="K3856" t="s">
        <v>247</v>
      </c>
      <c r="L3856" t="s">
        <v>140</v>
      </c>
      <c r="M3856" t="s">
        <v>141</v>
      </c>
      <c r="N3856">
        <v>1</v>
      </c>
      <c r="O3856">
        <v>1</v>
      </c>
      <c r="P3856">
        <v>1604.88</v>
      </c>
      <c r="Q3856" s="2">
        <v>0.22</v>
      </c>
      <c r="R3856">
        <v>1620.42</v>
      </c>
      <c r="S3856">
        <v>414.75</v>
      </c>
      <c r="T3856" s="3">
        <v>0.25600000000000001</v>
      </c>
      <c r="U3856">
        <v>71.08</v>
      </c>
      <c r="V3856" t="s">
        <v>132</v>
      </c>
      <c r="W3856">
        <v>3</v>
      </c>
      <c r="X3856" t="b">
        <v>1</v>
      </c>
      <c r="Y3856" t="s">
        <v>41</v>
      </c>
      <c r="Z3856" t="s">
        <v>41</v>
      </c>
      <c r="AA3856">
        <v>4</v>
      </c>
      <c r="AB3856">
        <v>4</v>
      </c>
      <c r="AC3856">
        <v>2020</v>
      </c>
      <c r="AD3856" s="1">
        <v>43952</v>
      </c>
      <c r="AE3856" t="s">
        <v>53</v>
      </c>
      <c r="AF3856" t="s">
        <v>43</v>
      </c>
      <c r="AG3856" t="str">
        <f t="shared" si="243"/>
        <v>Include</v>
      </c>
      <c r="AH3856">
        <f t="shared" si="240"/>
        <v>1</v>
      </c>
      <c r="AI3856">
        <f t="shared" si="241"/>
        <v>1</v>
      </c>
      <c r="AJ3856">
        <f t="shared" si="242"/>
        <v>0</v>
      </c>
      <c r="AK3856" s="15">
        <f>1</f>
        <v>1</v>
      </c>
    </row>
    <row r="3857" spans="1:37" x14ac:dyDescent="0.3">
      <c r="A3857" t="s">
        <v>8294</v>
      </c>
      <c r="B3857" s="1">
        <v>43979</v>
      </c>
      <c r="C3857" s="1">
        <v>43979</v>
      </c>
      <c r="D3857" t="s">
        <v>8295</v>
      </c>
      <c r="E3857" t="s">
        <v>115</v>
      </c>
      <c r="F3857">
        <v>35</v>
      </c>
      <c r="G3857">
        <v>35</v>
      </c>
      <c r="H3857" t="s">
        <v>47</v>
      </c>
      <c r="I3857" t="s">
        <v>47</v>
      </c>
      <c r="J3857" t="s">
        <v>57</v>
      </c>
      <c r="K3857" t="s">
        <v>205</v>
      </c>
      <c r="L3857" t="s">
        <v>84</v>
      </c>
      <c r="M3857" t="s">
        <v>85</v>
      </c>
      <c r="N3857">
        <v>9</v>
      </c>
      <c r="O3857">
        <v>9</v>
      </c>
      <c r="P3857">
        <v>213.6</v>
      </c>
      <c r="Q3857" s="2">
        <v>0.32</v>
      </c>
      <c r="R3857">
        <v>1665.43</v>
      </c>
      <c r="S3857">
        <v>193.99</v>
      </c>
      <c r="T3857" s="3">
        <v>0.11600000000000001</v>
      </c>
      <c r="U3857">
        <v>101.52</v>
      </c>
      <c r="V3857" t="s">
        <v>99</v>
      </c>
      <c r="W3857">
        <v>4</v>
      </c>
      <c r="X3857" t="b">
        <v>0</v>
      </c>
      <c r="Y3857" t="s">
        <v>100</v>
      </c>
      <c r="Z3857" t="s">
        <v>100</v>
      </c>
      <c r="AA3857">
        <v>4</v>
      </c>
      <c r="AB3857">
        <v>4</v>
      </c>
      <c r="AC3857">
        <v>2020</v>
      </c>
      <c r="AD3857" s="1">
        <v>43952</v>
      </c>
      <c r="AE3857" t="s">
        <v>87</v>
      </c>
      <c r="AF3857" t="s">
        <v>62</v>
      </c>
      <c r="AG3857" t="str">
        <f t="shared" si="243"/>
        <v>Include</v>
      </c>
      <c r="AH3857">
        <f t="shared" si="240"/>
        <v>0</v>
      </c>
      <c r="AI3857">
        <f t="shared" si="241"/>
        <v>0</v>
      </c>
      <c r="AJ3857">
        <f t="shared" si="242"/>
        <v>1</v>
      </c>
      <c r="AK3857" s="15">
        <f>1</f>
        <v>1</v>
      </c>
    </row>
    <row r="3858" spans="1:37" x14ac:dyDescent="0.3">
      <c r="A3858" t="s">
        <v>8296</v>
      </c>
      <c r="B3858" s="1">
        <v>43979</v>
      </c>
      <c r="C3858" s="1">
        <v>43979</v>
      </c>
      <c r="D3858" t="s">
        <v>8297</v>
      </c>
      <c r="E3858" t="s">
        <v>321</v>
      </c>
      <c r="F3858">
        <v>32</v>
      </c>
      <c r="G3858">
        <v>32</v>
      </c>
      <c r="H3858" t="s">
        <v>47</v>
      </c>
      <c r="I3858" t="s">
        <v>47</v>
      </c>
      <c r="J3858" t="s">
        <v>48</v>
      </c>
      <c r="K3858" t="s">
        <v>226</v>
      </c>
      <c r="L3858" t="s">
        <v>111</v>
      </c>
      <c r="M3858" t="s">
        <v>200</v>
      </c>
      <c r="N3858">
        <v>8</v>
      </c>
      <c r="O3858">
        <v>8</v>
      </c>
      <c r="P3858">
        <v>14818.6</v>
      </c>
      <c r="Q3858" s="2">
        <v>0.11</v>
      </c>
      <c r="R3858">
        <v>121250.56</v>
      </c>
      <c r="S3858">
        <v>27352.51</v>
      </c>
      <c r="T3858" s="3">
        <v>0.22600000000000001</v>
      </c>
      <c r="U3858">
        <v>79.900000000000006</v>
      </c>
      <c r="V3858" t="s">
        <v>76</v>
      </c>
      <c r="W3858">
        <v>5</v>
      </c>
      <c r="X3858" t="b">
        <v>0</v>
      </c>
      <c r="Y3858" t="s">
        <v>60</v>
      </c>
      <c r="Z3858" t="s">
        <v>60</v>
      </c>
      <c r="AA3858">
        <v>6</v>
      </c>
      <c r="AB3858">
        <v>6</v>
      </c>
      <c r="AC3858">
        <v>2020</v>
      </c>
      <c r="AD3858" s="1">
        <v>43952</v>
      </c>
      <c r="AE3858" t="s">
        <v>87</v>
      </c>
      <c r="AF3858" t="s">
        <v>88</v>
      </c>
      <c r="AG3858" t="str">
        <f t="shared" si="243"/>
        <v>Include</v>
      </c>
      <c r="AH3858">
        <f t="shared" si="240"/>
        <v>0</v>
      </c>
      <c r="AI3858">
        <f t="shared" si="241"/>
        <v>1</v>
      </c>
      <c r="AJ3858">
        <f t="shared" si="242"/>
        <v>0</v>
      </c>
      <c r="AK3858" s="15">
        <f>1</f>
        <v>1</v>
      </c>
    </row>
    <row r="3859" spans="1:37" x14ac:dyDescent="0.3">
      <c r="A3859" t="s">
        <v>8298</v>
      </c>
      <c r="B3859" s="1">
        <v>43979</v>
      </c>
      <c r="C3859" s="1">
        <v>43979</v>
      </c>
      <c r="D3859" t="s">
        <v>8299</v>
      </c>
      <c r="E3859" t="s">
        <v>659</v>
      </c>
      <c r="F3859">
        <v>40</v>
      </c>
      <c r="G3859">
        <v>40</v>
      </c>
      <c r="H3859" t="s">
        <v>371</v>
      </c>
      <c r="I3859" t="s">
        <v>81</v>
      </c>
      <c r="J3859" t="s">
        <v>82</v>
      </c>
      <c r="K3859" t="s">
        <v>266</v>
      </c>
      <c r="L3859" t="s">
        <v>84</v>
      </c>
      <c r="M3859" t="s">
        <v>85</v>
      </c>
      <c r="N3859">
        <v>5</v>
      </c>
      <c r="O3859">
        <v>5</v>
      </c>
      <c r="P3859">
        <v>447.63</v>
      </c>
      <c r="Q3859" s="2">
        <v>0.3</v>
      </c>
      <c r="R3859">
        <v>1817.68</v>
      </c>
      <c r="S3859">
        <v>140.38</v>
      </c>
      <c r="T3859" s="3">
        <v>7.6999999999999999E-2</v>
      </c>
      <c r="U3859">
        <v>65.87</v>
      </c>
      <c r="V3859" t="s">
        <v>52</v>
      </c>
      <c r="W3859">
        <v>1</v>
      </c>
      <c r="X3859" t="b">
        <v>0</v>
      </c>
      <c r="Y3859" t="s">
        <v>100</v>
      </c>
      <c r="Z3859" t="s">
        <v>100</v>
      </c>
      <c r="AA3859">
        <v>10</v>
      </c>
      <c r="AB3859">
        <v>10</v>
      </c>
      <c r="AC3859">
        <v>2020</v>
      </c>
      <c r="AD3859" s="1">
        <v>43952</v>
      </c>
      <c r="AE3859" t="s">
        <v>61</v>
      </c>
      <c r="AF3859" t="s">
        <v>43</v>
      </c>
      <c r="AG3859" t="str">
        <f t="shared" si="243"/>
        <v>Include</v>
      </c>
      <c r="AH3859">
        <f t="shared" si="240"/>
        <v>0</v>
      </c>
      <c r="AI3859">
        <f t="shared" si="241"/>
        <v>0</v>
      </c>
      <c r="AJ3859">
        <f t="shared" si="242"/>
        <v>1</v>
      </c>
      <c r="AK3859" s="15">
        <f>1</f>
        <v>1</v>
      </c>
    </row>
    <row r="3860" spans="1:37" x14ac:dyDescent="0.3">
      <c r="A3860" t="s">
        <v>8300</v>
      </c>
      <c r="B3860" s="1">
        <v>43979</v>
      </c>
      <c r="C3860" s="1">
        <v>43979</v>
      </c>
      <c r="D3860" t="s">
        <v>8301</v>
      </c>
      <c r="E3860" t="s">
        <v>1601</v>
      </c>
      <c r="F3860">
        <v>39</v>
      </c>
      <c r="G3860">
        <v>39</v>
      </c>
      <c r="H3860" t="s">
        <v>47</v>
      </c>
      <c r="I3860" t="s">
        <v>47</v>
      </c>
      <c r="J3860" t="s">
        <v>116</v>
      </c>
      <c r="K3860" t="s">
        <v>247</v>
      </c>
      <c r="L3860" t="s">
        <v>84</v>
      </c>
      <c r="M3860" t="s">
        <v>146</v>
      </c>
      <c r="N3860">
        <v>9</v>
      </c>
      <c r="O3860">
        <v>9</v>
      </c>
      <c r="P3860">
        <v>253.54</v>
      </c>
      <c r="Q3860" s="2">
        <v>0.26</v>
      </c>
      <c r="R3860">
        <v>2172.54</v>
      </c>
      <c r="S3860">
        <v>173.86</v>
      </c>
      <c r="T3860" s="3">
        <v>0.08</v>
      </c>
      <c r="U3860">
        <v>63.2</v>
      </c>
      <c r="V3860" t="s">
        <v>99</v>
      </c>
      <c r="W3860">
        <v>5</v>
      </c>
      <c r="X3860" t="b">
        <v>0</v>
      </c>
      <c r="Y3860" t="s">
        <v>60</v>
      </c>
      <c r="Z3860" t="s">
        <v>60</v>
      </c>
      <c r="AA3860">
        <v>7</v>
      </c>
      <c r="AB3860">
        <v>7</v>
      </c>
      <c r="AC3860">
        <v>2020</v>
      </c>
      <c r="AD3860" s="1">
        <v>43952</v>
      </c>
      <c r="AE3860" t="s">
        <v>61</v>
      </c>
      <c r="AF3860" t="s">
        <v>43</v>
      </c>
      <c r="AG3860" t="str">
        <f t="shared" si="243"/>
        <v>Include</v>
      </c>
      <c r="AH3860">
        <f t="shared" si="240"/>
        <v>0</v>
      </c>
      <c r="AI3860">
        <f t="shared" si="241"/>
        <v>1</v>
      </c>
      <c r="AJ3860">
        <f t="shared" si="242"/>
        <v>0</v>
      </c>
      <c r="AK3860" s="15">
        <f>1</f>
        <v>1</v>
      </c>
    </row>
    <row r="3861" spans="1:37" x14ac:dyDescent="0.3">
      <c r="A3861" t="s">
        <v>8302</v>
      </c>
      <c r="B3861" s="1">
        <v>43979</v>
      </c>
      <c r="C3861" s="1">
        <v>43979</v>
      </c>
      <c r="D3861" t="s">
        <v>8303</v>
      </c>
      <c r="E3861" t="s">
        <v>749</v>
      </c>
      <c r="F3861">
        <v>34</v>
      </c>
      <c r="G3861">
        <v>34</v>
      </c>
      <c r="H3861" t="s">
        <v>212</v>
      </c>
      <c r="I3861" t="s">
        <v>35</v>
      </c>
      <c r="J3861" t="s">
        <v>116</v>
      </c>
      <c r="K3861" t="s">
        <v>247</v>
      </c>
      <c r="L3861" t="s">
        <v>84</v>
      </c>
      <c r="M3861" t="s">
        <v>85</v>
      </c>
      <c r="N3861">
        <v>7</v>
      </c>
      <c r="O3861">
        <v>7</v>
      </c>
      <c r="P3861">
        <v>369.81</v>
      </c>
      <c r="Q3861" s="2">
        <v>0.4</v>
      </c>
      <c r="R3861">
        <v>1896.12</v>
      </c>
      <c r="S3861">
        <v>92.88</v>
      </c>
      <c r="T3861" s="3">
        <v>4.9000000000000002E-2</v>
      </c>
      <c r="U3861">
        <v>65.27</v>
      </c>
      <c r="V3861" t="s">
        <v>68</v>
      </c>
      <c r="W3861">
        <v>2</v>
      </c>
      <c r="X3861" t="b">
        <v>0</v>
      </c>
      <c r="Y3861" t="s">
        <v>142</v>
      </c>
      <c r="Z3861" t="s">
        <v>142</v>
      </c>
      <c r="AA3861">
        <v>4</v>
      </c>
      <c r="AB3861">
        <v>4</v>
      </c>
      <c r="AC3861">
        <v>2020</v>
      </c>
      <c r="AD3861" s="1">
        <v>43952</v>
      </c>
      <c r="AE3861" t="s">
        <v>87</v>
      </c>
      <c r="AF3861" t="s">
        <v>62</v>
      </c>
      <c r="AG3861" t="str">
        <f t="shared" si="243"/>
        <v>Include</v>
      </c>
      <c r="AH3861">
        <f t="shared" si="240"/>
        <v>0</v>
      </c>
      <c r="AI3861">
        <f t="shared" si="241"/>
        <v>0</v>
      </c>
      <c r="AJ3861">
        <f t="shared" si="242"/>
        <v>0</v>
      </c>
      <c r="AK3861" s="15">
        <f>1</f>
        <v>1</v>
      </c>
    </row>
    <row r="3862" spans="1:37" x14ac:dyDescent="0.3">
      <c r="A3862" t="s">
        <v>8304</v>
      </c>
      <c r="B3862" s="1">
        <v>43978</v>
      </c>
      <c r="C3862" s="1">
        <v>43978</v>
      </c>
      <c r="D3862" t="s">
        <v>8305</v>
      </c>
      <c r="E3862" t="s">
        <v>115</v>
      </c>
      <c r="F3862">
        <v>28</v>
      </c>
      <c r="G3862">
        <v>28</v>
      </c>
      <c r="H3862" t="s">
        <v>47</v>
      </c>
      <c r="I3862" t="s">
        <v>47</v>
      </c>
      <c r="J3862" t="s">
        <v>82</v>
      </c>
      <c r="K3862" t="s">
        <v>266</v>
      </c>
      <c r="L3862" t="s">
        <v>50</v>
      </c>
      <c r="M3862" t="s">
        <v>325</v>
      </c>
      <c r="N3862">
        <v>10</v>
      </c>
      <c r="O3862">
        <v>10</v>
      </c>
      <c r="P3862">
        <v>2690.93</v>
      </c>
      <c r="Q3862" s="2">
        <v>0.35</v>
      </c>
      <c r="R3862">
        <v>23373.24</v>
      </c>
      <c r="S3862">
        <v>7410.64</v>
      </c>
      <c r="T3862" s="3">
        <v>0.317</v>
      </c>
      <c r="U3862">
        <v>43.86</v>
      </c>
      <c r="V3862" t="s">
        <v>76</v>
      </c>
      <c r="W3862">
        <v>4</v>
      </c>
      <c r="X3862" t="b">
        <v>1</v>
      </c>
      <c r="Y3862" t="s">
        <v>41</v>
      </c>
      <c r="Z3862" t="s">
        <v>41</v>
      </c>
      <c r="AA3862">
        <v>4</v>
      </c>
      <c r="AB3862">
        <v>4</v>
      </c>
      <c r="AC3862">
        <v>2020</v>
      </c>
      <c r="AD3862" s="1">
        <v>43952</v>
      </c>
      <c r="AE3862" t="s">
        <v>87</v>
      </c>
      <c r="AF3862" t="s">
        <v>62</v>
      </c>
      <c r="AG3862" t="str">
        <f t="shared" si="243"/>
        <v>Include</v>
      </c>
      <c r="AH3862">
        <f t="shared" si="240"/>
        <v>1</v>
      </c>
      <c r="AI3862">
        <f t="shared" si="241"/>
        <v>1</v>
      </c>
      <c r="AJ3862">
        <f t="shared" si="242"/>
        <v>0</v>
      </c>
      <c r="AK3862" s="15">
        <f>1</f>
        <v>1</v>
      </c>
    </row>
    <row r="3863" spans="1:37" x14ac:dyDescent="0.3">
      <c r="A3863" t="s">
        <v>8306</v>
      </c>
      <c r="B3863" s="1">
        <v>43978</v>
      </c>
      <c r="C3863" s="1">
        <v>43978</v>
      </c>
      <c r="D3863" t="s">
        <v>8307</v>
      </c>
      <c r="E3863" t="s">
        <v>278</v>
      </c>
      <c r="H3863" t="s">
        <v>47</v>
      </c>
      <c r="I3863" t="s">
        <v>47</v>
      </c>
      <c r="J3863" t="s">
        <v>48</v>
      </c>
      <c r="K3863" t="s">
        <v>49</v>
      </c>
      <c r="L3863" t="s">
        <v>38</v>
      </c>
      <c r="M3863" t="s">
        <v>181</v>
      </c>
      <c r="N3863">
        <v>9</v>
      </c>
      <c r="O3863">
        <v>9</v>
      </c>
      <c r="P3863">
        <v>444.71</v>
      </c>
      <c r="Q3863" s="2">
        <v>0.03</v>
      </c>
      <c r="R3863">
        <v>4995.33</v>
      </c>
      <c r="S3863">
        <v>3217.96</v>
      </c>
      <c r="T3863" s="3">
        <v>0.64400000000000002</v>
      </c>
      <c r="U3863">
        <v>88.85</v>
      </c>
      <c r="V3863" t="s">
        <v>76</v>
      </c>
      <c r="W3863">
        <v>3</v>
      </c>
      <c r="X3863" t="b">
        <v>0</v>
      </c>
      <c r="Y3863" t="s">
        <v>60</v>
      </c>
      <c r="Z3863" t="s">
        <v>60</v>
      </c>
      <c r="AA3863">
        <v>6</v>
      </c>
      <c r="AB3863">
        <v>6</v>
      </c>
      <c r="AC3863">
        <v>2020</v>
      </c>
      <c r="AD3863" s="1">
        <v>43952</v>
      </c>
      <c r="AE3863" t="s">
        <v>118</v>
      </c>
      <c r="AF3863" t="s">
        <v>69</v>
      </c>
      <c r="AG3863" t="str">
        <f t="shared" si="243"/>
        <v>Include</v>
      </c>
      <c r="AH3863">
        <f t="shared" si="240"/>
        <v>0</v>
      </c>
      <c r="AI3863">
        <f t="shared" si="241"/>
        <v>1</v>
      </c>
      <c r="AJ3863">
        <f t="shared" si="242"/>
        <v>0</v>
      </c>
      <c r="AK3863" s="15">
        <f>1</f>
        <v>1</v>
      </c>
    </row>
    <row r="3864" spans="1:37" x14ac:dyDescent="0.3">
      <c r="A3864" t="s">
        <v>8308</v>
      </c>
      <c r="B3864" s="1">
        <v>43977</v>
      </c>
      <c r="C3864" s="1">
        <v>43977</v>
      </c>
      <c r="D3864" t="s">
        <v>8309</v>
      </c>
      <c r="E3864" t="s">
        <v>321</v>
      </c>
      <c r="F3864">
        <v>61</v>
      </c>
      <c r="G3864">
        <v>61</v>
      </c>
      <c r="H3864" t="s">
        <v>81</v>
      </c>
      <c r="I3864" t="s">
        <v>81</v>
      </c>
      <c r="J3864" t="s">
        <v>82</v>
      </c>
      <c r="K3864" t="s">
        <v>131</v>
      </c>
      <c r="L3864" t="s">
        <v>97</v>
      </c>
      <c r="M3864" t="s">
        <v>254</v>
      </c>
      <c r="N3864">
        <v>2</v>
      </c>
      <c r="O3864">
        <v>2</v>
      </c>
      <c r="P3864">
        <v>425.83</v>
      </c>
      <c r="Q3864" s="2">
        <v>0.04</v>
      </c>
      <c r="R3864">
        <v>846.36</v>
      </c>
      <c r="S3864">
        <v>364.43</v>
      </c>
      <c r="T3864" s="3">
        <v>0.43099999999999999</v>
      </c>
      <c r="U3864">
        <v>42.68</v>
      </c>
      <c r="V3864" t="s">
        <v>76</v>
      </c>
      <c r="W3864">
        <v>4</v>
      </c>
      <c r="X3864" t="b">
        <v>0</v>
      </c>
      <c r="Y3864" t="s">
        <v>60</v>
      </c>
      <c r="Z3864" t="s">
        <v>60</v>
      </c>
      <c r="AA3864">
        <v>10</v>
      </c>
      <c r="AB3864">
        <v>10</v>
      </c>
      <c r="AC3864">
        <v>2020</v>
      </c>
      <c r="AD3864" s="1">
        <v>43952</v>
      </c>
      <c r="AE3864" t="s">
        <v>520</v>
      </c>
      <c r="AF3864" t="s">
        <v>69</v>
      </c>
      <c r="AG3864" t="str">
        <f t="shared" si="243"/>
        <v>Include</v>
      </c>
      <c r="AH3864">
        <f t="shared" si="240"/>
        <v>0</v>
      </c>
      <c r="AI3864">
        <f t="shared" si="241"/>
        <v>1</v>
      </c>
      <c r="AJ3864">
        <f t="shared" si="242"/>
        <v>0</v>
      </c>
      <c r="AK3864" s="15">
        <f>1</f>
        <v>1</v>
      </c>
    </row>
    <row r="3865" spans="1:37" x14ac:dyDescent="0.3">
      <c r="A3865" t="s">
        <v>8310</v>
      </c>
      <c r="B3865" s="1">
        <v>43977</v>
      </c>
      <c r="C3865" s="1">
        <v>43977</v>
      </c>
      <c r="D3865" t="s">
        <v>8311</v>
      </c>
      <c r="E3865" t="s">
        <v>480</v>
      </c>
      <c r="F3865">
        <v>12</v>
      </c>
      <c r="G3865">
        <v>12</v>
      </c>
      <c r="H3865" t="s">
        <v>35</v>
      </c>
      <c r="I3865" t="s">
        <v>35</v>
      </c>
      <c r="J3865" t="s">
        <v>116</v>
      </c>
      <c r="K3865" t="s">
        <v>150</v>
      </c>
      <c r="L3865" t="s">
        <v>84</v>
      </c>
      <c r="M3865" t="s">
        <v>490</v>
      </c>
      <c r="N3865">
        <v>4</v>
      </c>
      <c r="O3865">
        <v>4</v>
      </c>
      <c r="P3865">
        <v>446.87</v>
      </c>
      <c r="Q3865" s="2">
        <v>0.37</v>
      </c>
      <c r="R3865">
        <v>1373.02</v>
      </c>
      <c r="S3865">
        <v>134.16999999999999</v>
      </c>
      <c r="T3865" s="3">
        <v>9.8000000000000004E-2</v>
      </c>
      <c r="U3865">
        <v>55.36</v>
      </c>
      <c r="V3865" t="s">
        <v>99</v>
      </c>
      <c r="W3865">
        <v>1</v>
      </c>
      <c r="X3865" t="b">
        <v>1</v>
      </c>
      <c r="Y3865" t="s">
        <v>41</v>
      </c>
      <c r="Z3865" t="s">
        <v>41</v>
      </c>
      <c r="AA3865">
        <v>1</v>
      </c>
      <c r="AB3865">
        <v>1</v>
      </c>
      <c r="AC3865">
        <v>2020</v>
      </c>
      <c r="AD3865" s="1">
        <v>43952</v>
      </c>
      <c r="AE3865" t="s">
        <v>42</v>
      </c>
      <c r="AF3865" t="s">
        <v>62</v>
      </c>
      <c r="AG3865" t="str">
        <f t="shared" si="243"/>
        <v>Include</v>
      </c>
      <c r="AH3865">
        <f t="shared" si="240"/>
        <v>1</v>
      </c>
      <c r="AI3865">
        <f t="shared" si="241"/>
        <v>1</v>
      </c>
      <c r="AJ3865">
        <f t="shared" si="242"/>
        <v>0</v>
      </c>
      <c r="AK3865" s="15">
        <f>1</f>
        <v>1</v>
      </c>
    </row>
    <row r="3866" spans="1:37" x14ac:dyDescent="0.3">
      <c r="A3866" t="s">
        <v>8312</v>
      </c>
      <c r="B3866" s="1">
        <v>43976</v>
      </c>
      <c r="C3866" s="1">
        <v>43976</v>
      </c>
      <c r="D3866" t="s">
        <v>8313</v>
      </c>
      <c r="E3866" t="s">
        <v>1759</v>
      </c>
      <c r="F3866">
        <v>37</v>
      </c>
      <c r="G3866">
        <v>37</v>
      </c>
      <c r="H3866" t="s">
        <v>35</v>
      </c>
      <c r="I3866" t="s">
        <v>35</v>
      </c>
      <c r="J3866" t="s">
        <v>82</v>
      </c>
      <c r="K3866" t="s">
        <v>266</v>
      </c>
      <c r="L3866" t="s">
        <v>97</v>
      </c>
      <c r="M3866" t="s">
        <v>361</v>
      </c>
      <c r="N3866">
        <v>4</v>
      </c>
      <c r="O3866">
        <v>4</v>
      </c>
      <c r="P3866">
        <v>822.35</v>
      </c>
      <c r="Q3866" s="2">
        <v>0.05</v>
      </c>
      <c r="R3866">
        <v>3604.16</v>
      </c>
      <c r="S3866">
        <v>1181.07</v>
      </c>
      <c r="T3866" s="3">
        <v>0.32800000000000001</v>
      </c>
      <c r="U3866">
        <v>54.01</v>
      </c>
      <c r="V3866" t="s">
        <v>99</v>
      </c>
      <c r="W3866">
        <v>4</v>
      </c>
      <c r="X3866" t="b">
        <v>1</v>
      </c>
      <c r="Y3866" t="s">
        <v>41</v>
      </c>
      <c r="Z3866" t="s">
        <v>41</v>
      </c>
      <c r="AA3866">
        <v>9</v>
      </c>
      <c r="AB3866">
        <v>9</v>
      </c>
      <c r="AC3866">
        <v>2020</v>
      </c>
      <c r="AD3866" s="1">
        <v>43952</v>
      </c>
      <c r="AE3866" t="s">
        <v>61</v>
      </c>
      <c r="AF3866" t="s">
        <v>69</v>
      </c>
      <c r="AG3866" t="str">
        <f t="shared" si="243"/>
        <v>Include</v>
      </c>
      <c r="AH3866">
        <f t="shared" si="240"/>
        <v>1</v>
      </c>
      <c r="AI3866">
        <f t="shared" si="241"/>
        <v>1</v>
      </c>
      <c r="AJ3866">
        <f t="shared" si="242"/>
        <v>0</v>
      </c>
      <c r="AK3866" s="15">
        <f>1</f>
        <v>1</v>
      </c>
    </row>
    <row r="3867" spans="1:37" x14ac:dyDescent="0.3">
      <c r="A3867" t="s">
        <v>8314</v>
      </c>
      <c r="B3867" s="1">
        <v>43976</v>
      </c>
      <c r="C3867" s="1">
        <v>43976</v>
      </c>
      <c r="D3867" t="s">
        <v>8315</v>
      </c>
      <c r="E3867" t="s">
        <v>1825</v>
      </c>
      <c r="F3867">
        <v>27</v>
      </c>
      <c r="G3867">
        <v>27</v>
      </c>
      <c r="H3867" t="s">
        <v>274</v>
      </c>
      <c r="I3867" t="s">
        <v>81</v>
      </c>
      <c r="J3867" t="s">
        <v>116</v>
      </c>
      <c r="K3867" t="s">
        <v>247</v>
      </c>
      <c r="L3867" t="s">
        <v>50</v>
      </c>
      <c r="M3867" t="s">
        <v>67</v>
      </c>
      <c r="N3867">
        <v>5</v>
      </c>
      <c r="O3867">
        <v>5</v>
      </c>
      <c r="P3867">
        <v>6765.44</v>
      </c>
      <c r="Q3867" s="2">
        <v>0.33</v>
      </c>
      <c r="R3867">
        <v>31049.48</v>
      </c>
      <c r="S3867">
        <v>6138.52</v>
      </c>
      <c r="T3867" s="3">
        <v>0.19800000000000001</v>
      </c>
      <c r="U3867">
        <v>54.05</v>
      </c>
      <c r="V3867" t="s">
        <v>76</v>
      </c>
      <c r="W3867">
        <v>2</v>
      </c>
      <c r="X3867" t="b">
        <v>0</v>
      </c>
      <c r="Y3867" t="s">
        <v>100</v>
      </c>
      <c r="Z3867" t="s">
        <v>100</v>
      </c>
      <c r="AA3867">
        <v>6</v>
      </c>
      <c r="AB3867">
        <v>6</v>
      </c>
      <c r="AC3867">
        <v>2020</v>
      </c>
      <c r="AD3867" s="1">
        <v>43952</v>
      </c>
      <c r="AE3867" t="s">
        <v>87</v>
      </c>
      <c r="AF3867" t="s">
        <v>62</v>
      </c>
      <c r="AG3867" t="str">
        <f t="shared" si="243"/>
        <v>Include</v>
      </c>
      <c r="AH3867">
        <f t="shared" si="240"/>
        <v>0</v>
      </c>
      <c r="AI3867">
        <f t="shared" si="241"/>
        <v>0</v>
      </c>
      <c r="AJ3867">
        <f t="shared" si="242"/>
        <v>1</v>
      </c>
      <c r="AK3867" s="15">
        <f>1</f>
        <v>1</v>
      </c>
    </row>
    <row r="3868" spans="1:37" x14ac:dyDescent="0.3">
      <c r="A3868" t="s">
        <v>8316</v>
      </c>
      <c r="B3868" s="1">
        <v>43976</v>
      </c>
      <c r="C3868" s="1">
        <v>43976</v>
      </c>
      <c r="D3868" t="s">
        <v>8317</v>
      </c>
      <c r="E3868" t="s">
        <v>385</v>
      </c>
      <c r="F3868">
        <v>45</v>
      </c>
      <c r="G3868">
        <v>45</v>
      </c>
      <c r="H3868" t="s">
        <v>81</v>
      </c>
      <c r="I3868" t="s">
        <v>81</v>
      </c>
      <c r="J3868" t="s">
        <v>82</v>
      </c>
      <c r="K3868" t="s">
        <v>266</v>
      </c>
      <c r="L3868" t="s">
        <v>140</v>
      </c>
      <c r="M3868" t="s">
        <v>372</v>
      </c>
      <c r="N3868">
        <v>2</v>
      </c>
      <c r="O3868">
        <v>2</v>
      </c>
      <c r="P3868">
        <v>2283.88</v>
      </c>
      <c r="Q3868" s="2">
        <v>0.38</v>
      </c>
      <c r="R3868">
        <v>3053.06</v>
      </c>
      <c r="S3868">
        <v>1108.5</v>
      </c>
      <c r="T3868" s="3">
        <v>0.36299999999999999</v>
      </c>
      <c r="U3868">
        <v>35.32</v>
      </c>
      <c r="V3868" t="s">
        <v>132</v>
      </c>
      <c r="W3868">
        <v>4</v>
      </c>
      <c r="X3868" t="b">
        <v>1</v>
      </c>
      <c r="Y3868" t="s">
        <v>41</v>
      </c>
      <c r="Z3868" t="s">
        <v>41</v>
      </c>
      <c r="AA3868">
        <v>5</v>
      </c>
      <c r="AB3868">
        <v>5</v>
      </c>
      <c r="AC3868">
        <v>2020</v>
      </c>
      <c r="AD3868" s="1">
        <v>43952</v>
      </c>
      <c r="AE3868" t="s">
        <v>61</v>
      </c>
      <c r="AF3868" t="s">
        <v>62</v>
      </c>
      <c r="AG3868" t="str">
        <f t="shared" si="243"/>
        <v>Include</v>
      </c>
      <c r="AH3868">
        <f t="shared" si="240"/>
        <v>1</v>
      </c>
      <c r="AI3868">
        <f t="shared" si="241"/>
        <v>1</v>
      </c>
      <c r="AJ3868">
        <f t="shared" si="242"/>
        <v>0</v>
      </c>
      <c r="AK3868" s="15">
        <f>1</f>
        <v>1</v>
      </c>
    </row>
    <row r="3869" spans="1:37" x14ac:dyDescent="0.3">
      <c r="A3869" t="s">
        <v>8318</v>
      </c>
      <c r="B3869" s="1">
        <v>43975</v>
      </c>
      <c r="C3869" s="1">
        <v>43975</v>
      </c>
      <c r="D3869" t="s">
        <v>8319</v>
      </c>
      <c r="E3869" t="s">
        <v>3320</v>
      </c>
      <c r="F3869">
        <v>15</v>
      </c>
      <c r="G3869">
        <v>15</v>
      </c>
      <c r="H3869" t="s">
        <v>81</v>
      </c>
      <c r="I3869" t="s">
        <v>81</v>
      </c>
      <c r="J3869" t="s">
        <v>57</v>
      </c>
      <c r="K3869" t="s">
        <v>155</v>
      </c>
      <c r="L3869" t="s">
        <v>84</v>
      </c>
      <c r="M3869" t="s">
        <v>146</v>
      </c>
      <c r="N3869">
        <v>9</v>
      </c>
      <c r="O3869">
        <v>9</v>
      </c>
      <c r="P3869">
        <v>156.94999999999999</v>
      </c>
      <c r="Q3869" s="2">
        <v>0.25</v>
      </c>
      <c r="R3869">
        <v>1244.96</v>
      </c>
      <c r="S3869">
        <v>125.48</v>
      </c>
      <c r="T3869" s="3">
        <v>0.10100000000000001</v>
      </c>
      <c r="U3869">
        <v>101.17</v>
      </c>
      <c r="V3869" t="s">
        <v>132</v>
      </c>
      <c r="W3869">
        <v>3</v>
      </c>
      <c r="X3869" t="b">
        <v>0</v>
      </c>
      <c r="Y3869" t="s">
        <v>382</v>
      </c>
      <c r="Z3869" t="s">
        <v>60</v>
      </c>
      <c r="AA3869">
        <v>7</v>
      </c>
      <c r="AB3869">
        <v>7</v>
      </c>
      <c r="AC3869">
        <v>2020</v>
      </c>
      <c r="AD3869" s="1">
        <v>43952</v>
      </c>
      <c r="AE3869" t="s">
        <v>42</v>
      </c>
      <c r="AF3869" t="s">
        <v>43</v>
      </c>
      <c r="AG3869" t="str">
        <f t="shared" si="243"/>
        <v>Include</v>
      </c>
      <c r="AH3869">
        <f t="shared" si="240"/>
        <v>0</v>
      </c>
      <c r="AI3869">
        <f t="shared" si="241"/>
        <v>1</v>
      </c>
      <c r="AJ3869">
        <f t="shared" si="242"/>
        <v>0</v>
      </c>
      <c r="AK3869" s="15">
        <f>1</f>
        <v>1</v>
      </c>
    </row>
    <row r="3870" spans="1:37" x14ac:dyDescent="0.3">
      <c r="A3870" t="s">
        <v>8320</v>
      </c>
      <c r="B3870" s="1">
        <v>43975</v>
      </c>
      <c r="C3870" s="1">
        <v>43975</v>
      </c>
      <c r="D3870" t="s">
        <v>8321</v>
      </c>
      <c r="E3870" t="s">
        <v>993</v>
      </c>
      <c r="F3870">
        <v>28</v>
      </c>
      <c r="G3870">
        <v>28</v>
      </c>
      <c r="H3870" t="s">
        <v>212</v>
      </c>
      <c r="I3870" t="s">
        <v>35</v>
      </c>
      <c r="J3870" t="s">
        <v>48</v>
      </c>
      <c r="K3870" t="s">
        <v>230</v>
      </c>
      <c r="L3870" t="s">
        <v>84</v>
      </c>
      <c r="M3870" t="s">
        <v>279</v>
      </c>
      <c r="N3870">
        <v>10</v>
      </c>
      <c r="O3870">
        <v>10</v>
      </c>
      <c r="P3870">
        <v>162.52000000000001</v>
      </c>
      <c r="Q3870" s="2">
        <v>0.09</v>
      </c>
      <c r="R3870">
        <v>1867.23</v>
      </c>
      <c r="S3870">
        <v>150.49</v>
      </c>
      <c r="T3870" s="3">
        <v>8.1000000000000003E-2</v>
      </c>
      <c r="U3870">
        <v>86.74</v>
      </c>
      <c r="V3870" t="s">
        <v>99</v>
      </c>
      <c r="W3870">
        <v>5</v>
      </c>
      <c r="X3870" t="b">
        <v>0</v>
      </c>
      <c r="Y3870" t="s">
        <v>60</v>
      </c>
      <c r="Z3870" t="s">
        <v>60</v>
      </c>
      <c r="AA3870">
        <v>10</v>
      </c>
      <c r="AB3870">
        <v>10</v>
      </c>
      <c r="AC3870">
        <v>2020</v>
      </c>
      <c r="AD3870" s="1">
        <v>43952</v>
      </c>
      <c r="AE3870" t="s">
        <v>87</v>
      </c>
      <c r="AF3870" t="s">
        <v>69</v>
      </c>
      <c r="AG3870" t="str">
        <f t="shared" si="243"/>
        <v>Include</v>
      </c>
      <c r="AH3870">
        <f t="shared" si="240"/>
        <v>0</v>
      </c>
      <c r="AI3870">
        <f t="shared" si="241"/>
        <v>1</v>
      </c>
      <c r="AJ3870">
        <f t="shared" si="242"/>
        <v>0</v>
      </c>
      <c r="AK3870" s="15">
        <f>1</f>
        <v>1</v>
      </c>
    </row>
    <row r="3871" spans="1:37" x14ac:dyDescent="0.3">
      <c r="A3871" t="s">
        <v>8322</v>
      </c>
      <c r="B3871" s="1">
        <v>43974</v>
      </c>
      <c r="C3871" s="1">
        <v>43974</v>
      </c>
      <c r="D3871" t="s">
        <v>8323</v>
      </c>
      <c r="E3871" t="s">
        <v>1382</v>
      </c>
      <c r="F3871">
        <v>35</v>
      </c>
      <c r="G3871">
        <v>35</v>
      </c>
      <c r="H3871" t="s">
        <v>47</v>
      </c>
      <c r="I3871" t="s">
        <v>47</v>
      </c>
      <c r="J3871" t="s">
        <v>48</v>
      </c>
      <c r="K3871" t="s">
        <v>49</v>
      </c>
      <c r="L3871" t="s">
        <v>50</v>
      </c>
      <c r="M3871" t="s">
        <v>325</v>
      </c>
      <c r="P3871">
        <v>22329.62</v>
      </c>
      <c r="Q3871" s="2">
        <v>0.19</v>
      </c>
      <c r="R3871">
        <v>20552.2</v>
      </c>
      <c r="S3871">
        <v>4765.0200000000004</v>
      </c>
      <c r="T3871" s="3">
        <v>0.23200000000000001</v>
      </c>
      <c r="U3871">
        <v>69.17</v>
      </c>
      <c r="V3871" t="s">
        <v>52</v>
      </c>
      <c r="W3871">
        <v>4</v>
      </c>
      <c r="X3871" t="b">
        <v>0</v>
      </c>
      <c r="Y3871" t="s">
        <v>60</v>
      </c>
      <c r="Z3871" t="s">
        <v>60</v>
      </c>
      <c r="AA3871">
        <v>4</v>
      </c>
      <c r="AB3871">
        <v>4</v>
      </c>
      <c r="AC3871">
        <v>2020</v>
      </c>
      <c r="AD3871" s="1">
        <v>43952</v>
      </c>
      <c r="AE3871" t="s">
        <v>87</v>
      </c>
      <c r="AF3871" t="s">
        <v>88</v>
      </c>
      <c r="AG3871" t="str">
        <f t="shared" si="243"/>
        <v>Include</v>
      </c>
      <c r="AH3871">
        <f t="shared" si="240"/>
        <v>0</v>
      </c>
      <c r="AI3871">
        <f t="shared" si="241"/>
        <v>1</v>
      </c>
      <c r="AJ3871">
        <f t="shared" si="242"/>
        <v>0</v>
      </c>
      <c r="AK3871" s="15">
        <f>1</f>
        <v>1</v>
      </c>
    </row>
    <row r="3872" spans="1:37" x14ac:dyDescent="0.3">
      <c r="A3872" t="s">
        <v>8324</v>
      </c>
      <c r="B3872" s="1">
        <v>43974</v>
      </c>
      <c r="C3872" s="1">
        <v>43974</v>
      </c>
      <c r="D3872" t="s">
        <v>8325</v>
      </c>
      <c r="E3872" t="s">
        <v>606</v>
      </c>
      <c r="F3872">
        <v>42</v>
      </c>
      <c r="G3872">
        <v>42</v>
      </c>
      <c r="H3872" t="s">
        <v>35</v>
      </c>
      <c r="I3872" t="s">
        <v>35</v>
      </c>
      <c r="J3872" t="s">
        <v>116</v>
      </c>
      <c r="K3872" t="s">
        <v>150</v>
      </c>
      <c r="L3872" t="s">
        <v>84</v>
      </c>
      <c r="M3872" t="s">
        <v>279</v>
      </c>
      <c r="N3872">
        <v>5</v>
      </c>
      <c r="O3872">
        <v>5</v>
      </c>
      <c r="P3872">
        <v>340.16</v>
      </c>
      <c r="Q3872" s="2">
        <v>0.37</v>
      </c>
      <c r="R3872">
        <v>1501.76</v>
      </c>
      <c r="S3872">
        <v>96.24</v>
      </c>
      <c r="T3872" s="3">
        <v>6.4000000000000001E-2</v>
      </c>
      <c r="U3872">
        <v>58.79</v>
      </c>
      <c r="V3872" t="s">
        <v>76</v>
      </c>
      <c r="W3872">
        <v>1</v>
      </c>
      <c r="X3872" t="b">
        <v>0</v>
      </c>
      <c r="Y3872" t="s">
        <v>60</v>
      </c>
      <c r="Z3872" t="s">
        <v>60</v>
      </c>
      <c r="AA3872">
        <v>3</v>
      </c>
      <c r="AB3872">
        <v>3</v>
      </c>
      <c r="AC3872">
        <v>2020</v>
      </c>
      <c r="AD3872" s="1">
        <v>43952</v>
      </c>
      <c r="AE3872" t="s">
        <v>61</v>
      </c>
      <c r="AF3872" t="s">
        <v>62</v>
      </c>
      <c r="AG3872" t="str">
        <f t="shared" si="243"/>
        <v>Include</v>
      </c>
      <c r="AH3872">
        <f t="shared" si="240"/>
        <v>0</v>
      </c>
      <c r="AI3872">
        <f t="shared" si="241"/>
        <v>1</v>
      </c>
      <c r="AJ3872">
        <f t="shared" si="242"/>
        <v>0</v>
      </c>
      <c r="AK3872" s="15">
        <f>1</f>
        <v>1</v>
      </c>
    </row>
    <row r="3873" spans="1:37" x14ac:dyDescent="0.3">
      <c r="A3873" t="s">
        <v>8326</v>
      </c>
      <c r="B3873" s="1">
        <v>43974</v>
      </c>
      <c r="C3873" s="1">
        <v>43974</v>
      </c>
      <c r="D3873" t="s">
        <v>8327</v>
      </c>
      <c r="E3873" t="s">
        <v>4633</v>
      </c>
      <c r="F3873">
        <v>35</v>
      </c>
      <c r="G3873">
        <v>35</v>
      </c>
      <c r="H3873" t="s">
        <v>35</v>
      </c>
      <c r="I3873" t="s">
        <v>35</v>
      </c>
      <c r="J3873" t="s">
        <v>82</v>
      </c>
      <c r="K3873" t="s">
        <v>83</v>
      </c>
      <c r="L3873" t="s">
        <v>74</v>
      </c>
      <c r="M3873" t="s">
        <v>235</v>
      </c>
      <c r="N3873">
        <v>8</v>
      </c>
      <c r="O3873">
        <v>8</v>
      </c>
      <c r="P3873">
        <v>66799.88</v>
      </c>
      <c r="Q3873" s="2">
        <v>0</v>
      </c>
      <c r="R3873">
        <v>700450.24</v>
      </c>
      <c r="S3873">
        <v>86189.72</v>
      </c>
      <c r="T3873" s="3">
        <v>0.123</v>
      </c>
      <c r="U3873">
        <v>63.99</v>
      </c>
      <c r="V3873" t="s">
        <v>132</v>
      </c>
      <c r="W3873">
        <v>1</v>
      </c>
      <c r="X3873" t="b">
        <v>0</v>
      </c>
      <c r="Y3873" t="s">
        <v>60</v>
      </c>
      <c r="Z3873" t="s">
        <v>60</v>
      </c>
      <c r="AA3873">
        <v>2</v>
      </c>
      <c r="AB3873">
        <v>2</v>
      </c>
      <c r="AC3873">
        <v>2020</v>
      </c>
      <c r="AD3873" s="1">
        <v>43952</v>
      </c>
      <c r="AE3873" t="s">
        <v>87</v>
      </c>
      <c r="AF3873" s="2">
        <v>0</v>
      </c>
      <c r="AG3873" t="str">
        <f t="shared" si="243"/>
        <v>Include</v>
      </c>
      <c r="AH3873">
        <f t="shared" si="240"/>
        <v>0</v>
      </c>
      <c r="AI3873">
        <f t="shared" si="241"/>
        <v>1</v>
      </c>
      <c r="AJ3873">
        <f t="shared" si="242"/>
        <v>0</v>
      </c>
      <c r="AK3873" s="15">
        <f>1</f>
        <v>1</v>
      </c>
    </row>
    <row r="3874" spans="1:37" x14ac:dyDescent="0.3">
      <c r="A3874" t="s">
        <v>8328</v>
      </c>
      <c r="B3874" s="1">
        <v>43973</v>
      </c>
      <c r="C3874" s="1">
        <v>43973</v>
      </c>
      <c r="D3874" t="s">
        <v>8329</v>
      </c>
      <c r="E3874" t="s">
        <v>1396</v>
      </c>
      <c r="F3874">
        <v>12</v>
      </c>
      <c r="G3874">
        <v>12</v>
      </c>
      <c r="H3874" t="s">
        <v>35</v>
      </c>
      <c r="I3874" t="s">
        <v>35</v>
      </c>
      <c r="J3874" t="s">
        <v>36</v>
      </c>
      <c r="K3874" t="s">
        <v>106</v>
      </c>
      <c r="L3874" t="s">
        <v>140</v>
      </c>
      <c r="M3874" t="s">
        <v>219</v>
      </c>
      <c r="N3874">
        <v>10</v>
      </c>
      <c r="O3874">
        <v>10</v>
      </c>
      <c r="P3874">
        <v>2830.97</v>
      </c>
      <c r="Q3874" s="2">
        <v>0.36</v>
      </c>
      <c r="R3874">
        <v>22010.44</v>
      </c>
      <c r="S3874">
        <v>5346.01</v>
      </c>
      <c r="T3874" s="3">
        <v>0.24299999999999999</v>
      </c>
      <c r="U3874">
        <v>65.650000000000006</v>
      </c>
      <c r="V3874" t="s">
        <v>99</v>
      </c>
      <c r="W3874">
        <v>1</v>
      </c>
      <c r="X3874" t="b">
        <v>0</v>
      </c>
      <c r="Y3874" t="s">
        <v>60</v>
      </c>
      <c r="Z3874" t="s">
        <v>60</v>
      </c>
      <c r="AA3874">
        <v>4</v>
      </c>
      <c r="AB3874">
        <v>4</v>
      </c>
      <c r="AC3874">
        <v>2020</v>
      </c>
      <c r="AD3874" s="1">
        <v>43952</v>
      </c>
      <c r="AE3874" t="s">
        <v>42</v>
      </c>
      <c r="AF3874" t="s">
        <v>62</v>
      </c>
      <c r="AG3874" t="str">
        <f t="shared" si="243"/>
        <v>Include</v>
      </c>
      <c r="AH3874">
        <f t="shared" si="240"/>
        <v>0</v>
      </c>
      <c r="AI3874">
        <f t="shared" si="241"/>
        <v>1</v>
      </c>
      <c r="AJ3874">
        <f t="shared" si="242"/>
        <v>0</v>
      </c>
      <c r="AK3874" s="15">
        <f>1</f>
        <v>1</v>
      </c>
    </row>
    <row r="3875" spans="1:37" x14ac:dyDescent="0.3">
      <c r="A3875" t="s">
        <v>8330</v>
      </c>
      <c r="B3875" s="1">
        <v>43973</v>
      </c>
      <c r="C3875" s="1">
        <v>43973</v>
      </c>
      <c r="D3875" t="s">
        <v>8331</v>
      </c>
      <c r="E3875" t="s">
        <v>2112</v>
      </c>
      <c r="F3875">
        <v>33</v>
      </c>
      <c r="G3875">
        <v>33</v>
      </c>
      <c r="H3875" t="s">
        <v>47</v>
      </c>
      <c r="I3875" t="s">
        <v>47</v>
      </c>
      <c r="J3875" t="s">
        <v>36</v>
      </c>
      <c r="K3875" t="s">
        <v>106</v>
      </c>
      <c r="L3875" t="s">
        <v>74</v>
      </c>
      <c r="M3875" t="s">
        <v>127</v>
      </c>
      <c r="N3875">
        <v>9</v>
      </c>
      <c r="O3875">
        <v>9</v>
      </c>
      <c r="P3875">
        <v>45918.69</v>
      </c>
      <c r="Q3875" s="2">
        <v>0.28999999999999998</v>
      </c>
      <c r="R3875">
        <v>357689.69</v>
      </c>
      <c r="S3875">
        <v>29447.82</v>
      </c>
      <c r="T3875" s="3">
        <v>8.2000000000000003E-2</v>
      </c>
      <c r="U3875">
        <v>48.88</v>
      </c>
      <c r="V3875" t="s">
        <v>99</v>
      </c>
      <c r="W3875">
        <v>4</v>
      </c>
      <c r="X3875" t="b">
        <v>0</v>
      </c>
      <c r="Y3875" t="s">
        <v>382</v>
      </c>
      <c r="Z3875" t="s">
        <v>60</v>
      </c>
      <c r="AA3875">
        <v>6</v>
      </c>
      <c r="AB3875">
        <v>6</v>
      </c>
      <c r="AC3875">
        <v>2020</v>
      </c>
      <c r="AD3875" s="1">
        <v>43952</v>
      </c>
      <c r="AE3875" t="s">
        <v>87</v>
      </c>
      <c r="AF3875" t="s">
        <v>43</v>
      </c>
      <c r="AG3875" t="str">
        <f t="shared" si="243"/>
        <v>Include</v>
      </c>
      <c r="AH3875">
        <f t="shared" si="240"/>
        <v>0</v>
      </c>
      <c r="AI3875">
        <f t="shared" si="241"/>
        <v>1</v>
      </c>
      <c r="AJ3875">
        <f t="shared" si="242"/>
        <v>0</v>
      </c>
      <c r="AK3875" s="15">
        <f>1</f>
        <v>1</v>
      </c>
    </row>
    <row r="3876" spans="1:37" x14ac:dyDescent="0.3">
      <c r="A3876" t="s">
        <v>8332</v>
      </c>
      <c r="B3876" s="1">
        <v>43973</v>
      </c>
      <c r="C3876" s="1">
        <v>43973</v>
      </c>
      <c r="D3876" t="s">
        <v>8333</v>
      </c>
      <c r="E3876" t="s">
        <v>616</v>
      </c>
      <c r="F3876">
        <v>42</v>
      </c>
      <c r="G3876">
        <v>42</v>
      </c>
      <c r="H3876" t="s">
        <v>35</v>
      </c>
      <c r="I3876" t="s">
        <v>35</v>
      </c>
      <c r="J3876" t="s">
        <v>57</v>
      </c>
      <c r="K3876" t="s">
        <v>66</v>
      </c>
      <c r="L3876" t="s">
        <v>74</v>
      </c>
      <c r="M3876" t="s">
        <v>75</v>
      </c>
      <c r="N3876">
        <v>10</v>
      </c>
      <c r="O3876">
        <v>10</v>
      </c>
      <c r="P3876">
        <v>62652.160000000003</v>
      </c>
      <c r="Q3876" s="2">
        <v>0.09</v>
      </c>
      <c r="R3876">
        <v>746724.9</v>
      </c>
      <c r="S3876">
        <v>76429.84</v>
      </c>
      <c r="T3876" s="3">
        <v>0.10199999999999999</v>
      </c>
      <c r="U3876">
        <v>92.64</v>
      </c>
      <c r="V3876" t="s">
        <v>99</v>
      </c>
      <c r="W3876">
        <v>3</v>
      </c>
      <c r="X3876" t="b">
        <v>0</v>
      </c>
      <c r="Y3876" t="s">
        <v>60</v>
      </c>
      <c r="Z3876" t="s">
        <v>60</v>
      </c>
      <c r="AA3876">
        <v>5</v>
      </c>
      <c r="AB3876">
        <v>5</v>
      </c>
      <c r="AC3876">
        <v>2020</v>
      </c>
      <c r="AD3876" s="1">
        <v>43952</v>
      </c>
      <c r="AE3876" t="s">
        <v>61</v>
      </c>
      <c r="AF3876" t="s">
        <v>69</v>
      </c>
      <c r="AG3876" t="str">
        <f t="shared" si="243"/>
        <v>Include</v>
      </c>
      <c r="AH3876">
        <f t="shared" si="240"/>
        <v>0</v>
      </c>
      <c r="AI3876">
        <f t="shared" si="241"/>
        <v>1</v>
      </c>
      <c r="AJ3876">
        <f t="shared" si="242"/>
        <v>0</v>
      </c>
      <c r="AK3876" s="15">
        <f>1</f>
        <v>1</v>
      </c>
    </row>
    <row r="3877" spans="1:37" x14ac:dyDescent="0.3">
      <c r="A3877" t="s">
        <v>8334</v>
      </c>
      <c r="B3877" s="1">
        <v>43973</v>
      </c>
      <c r="C3877" s="1">
        <v>43973</v>
      </c>
      <c r="D3877" t="s">
        <v>8335</v>
      </c>
      <c r="E3877" t="s">
        <v>339</v>
      </c>
      <c r="F3877">
        <v>21</v>
      </c>
      <c r="G3877">
        <v>21</v>
      </c>
      <c r="H3877" t="s">
        <v>81</v>
      </c>
      <c r="I3877" t="s">
        <v>81</v>
      </c>
      <c r="J3877" t="s">
        <v>116</v>
      </c>
      <c r="K3877" t="s">
        <v>150</v>
      </c>
      <c r="L3877" t="s">
        <v>74</v>
      </c>
      <c r="M3877" t="s">
        <v>453</v>
      </c>
      <c r="N3877">
        <v>4</v>
      </c>
      <c r="O3877">
        <v>4</v>
      </c>
      <c r="P3877">
        <v>62163.22</v>
      </c>
      <c r="Q3877" s="2">
        <v>0.02</v>
      </c>
      <c r="R3877">
        <v>316644.27</v>
      </c>
      <c r="S3877">
        <v>39457.660000000003</v>
      </c>
      <c r="T3877" s="3">
        <v>0.125</v>
      </c>
      <c r="U3877">
        <v>74.47</v>
      </c>
      <c r="V3877" t="s">
        <v>68</v>
      </c>
      <c r="W3877">
        <v>2</v>
      </c>
      <c r="X3877" t="b">
        <v>1</v>
      </c>
      <c r="Y3877" t="s">
        <v>41</v>
      </c>
      <c r="Z3877" t="s">
        <v>41</v>
      </c>
      <c r="AA3877">
        <v>9</v>
      </c>
      <c r="AB3877">
        <v>9</v>
      </c>
      <c r="AC3877">
        <v>2020</v>
      </c>
      <c r="AD3877" s="1">
        <v>43952</v>
      </c>
      <c r="AE3877" t="s">
        <v>53</v>
      </c>
      <c r="AF3877" t="s">
        <v>69</v>
      </c>
      <c r="AG3877" t="str">
        <f t="shared" si="243"/>
        <v>Include</v>
      </c>
      <c r="AH3877">
        <f t="shared" si="240"/>
        <v>1</v>
      </c>
      <c r="AI3877">
        <f t="shared" si="241"/>
        <v>1</v>
      </c>
      <c r="AJ3877">
        <f t="shared" si="242"/>
        <v>0</v>
      </c>
      <c r="AK3877" s="15">
        <f>1</f>
        <v>1</v>
      </c>
    </row>
    <row r="3878" spans="1:37" x14ac:dyDescent="0.3">
      <c r="A3878" t="s">
        <v>8336</v>
      </c>
      <c r="B3878" s="1">
        <v>43973</v>
      </c>
      <c r="C3878" s="1">
        <v>43973</v>
      </c>
      <c r="D3878" t="s">
        <v>8337</v>
      </c>
      <c r="E3878" t="s">
        <v>588</v>
      </c>
      <c r="F3878">
        <v>38</v>
      </c>
      <c r="G3878">
        <v>38</v>
      </c>
      <c r="H3878" t="s">
        <v>35</v>
      </c>
      <c r="I3878" t="s">
        <v>35</v>
      </c>
      <c r="J3878" t="s">
        <v>57</v>
      </c>
      <c r="K3878" t="s">
        <v>58</v>
      </c>
      <c r="L3878" t="s">
        <v>74</v>
      </c>
      <c r="M3878" t="s">
        <v>75</v>
      </c>
      <c r="N3878">
        <v>2</v>
      </c>
      <c r="O3878">
        <v>2</v>
      </c>
      <c r="P3878">
        <v>5256.57</v>
      </c>
      <c r="Q3878" s="2">
        <v>0.26</v>
      </c>
      <c r="R3878">
        <v>10092.16</v>
      </c>
      <c r="S3878">
        <v>822.2</v>
      </c>
      <c r="T3878" s="3">
        <v>8.1000000000000003E-2</v>
      </c>
      <c r="U3878">
        <v>111.69</v>
      </c>
      <c r="V3878" t="s">
        <v>99</v>
      </c>
      <c r="W3878">
        <v>4</v>
      </c>
      <c r="X3878" t="b">
        <v>0</v>
      </c>
      <c r="Y3878" t="s">
        <v>60</v>
      </c>
      <c r="Z3878" t="s">
        <v>60</v>
      </c>
      <c r="AA3878">
        <v>4</v>
      </c>
      <c r="AB3878">
        <v>4</v>
      </c>
      <c r="AC3878">
        <v>2020</v>
      </c>
      <c r="AD3878" s="1">
        <v>43952</v>
      </c>
      <c r="AE3878" t="s">
        <v>61</v>
      </c>
      <c r="AF3878" t="s">
        <v>43</v>
      </c>
      <c r="AG3878" t="str">
        <f t="shared" si="243"/>
        <v>Include</v>
      </c>
      <c r="AH3878">
        <f t="shared" si="240"/>
        <v>0</v>
      </c>
      <c r="AI3878">
        <f t="shared" si="241"/>
        <v>1</v>
      </c>
      <c r="AJ3878">
        <f t="shared" si="242"/>
        <v>0</v>
      </c>
      <c r="AK3878" s="15">
        <f>1</f>
        <v>1</v>
      </c>
    </row>
    <row r="3879" spans="1:37" x14ac:dyDescent="0.3">
      <c r="A3879" t="s">
        <v>8338</v>
      </c>
      <c r="B3879" s="1">
        <v>43972</v>
      </c>
      <c r="C3879" s="1">
        <v>43972</v>
      </c>
      <c r="D3879" t="s">
        <v>253</v>
      </c>
      <c r="E3879" t="s">
        <v>1138</v>
      </c>
      <c r="F3879">
        <v>32</v>
      </c>
      <c r="G3879">
        <v>32</v>
      </c>
      <c r="H3879" t="s">
        <v>47</v>
      </c>
      <c r="I3879" t="s">
        <v>47</v>
      </c>
      <c r="J3879" t="s">
        <v>57</v>
      </c>
      <c r="K3879" t="s">
        <v>155</v>
      </c>
      <c r="L3879" t="s">
        <v>74</v>
      </c>
      <c r="M3879" t="s">
        <v>127</v>
      </c>
      <c r="P3879">
        <v>59036.18</v>
      </c>
      <c r="Q3879" s="2">
        <v>0.38</v>
      </c>
      <c r="R3879">
        <v>48186.78</v>
      </c>
      <c r="S3879">
        <v>5073.5</v>
      </c>
      <c r="T3879" s="3">
        <v>0.105</v>
      </c>
      <c r="U3879">
        <v>67</v>
      </c>
      <c r="V3879" t="s">
        <v>99</v>
      </c>
      <c r="W3879">
        <v>4</v>
      </c>
      <c r="X3879" t="b">
        <v>0</v>
      </c>
      <c r="Y3879" t="s">
        <v>60</v>
      </c>
      <c r="Z3879" t="s">
        <v>60</v>
      </c>
      <c r="AA3879">
        <v>3</v>
      </c>
      <c r="AB3879">
        <v>3</v>
      </c>
      <c r="AC3879">
        <v>2020</v>
      </c>
      <c r="AD3879" s="1">
        <v>43952</v>
      </c>
      <c r="AE3879" t="s">
        <v>87</v>
      </c>
      <c r="AF3879" t="s">
        <v>62</v>
      </c>
      <c r="AG3879" t="str">
        <f t="shared" si="243"/>
        <v>Include</v>
      </c>
      <c r="AH3879">
        <f t="shared" si="240"/>
        <v>0</v>
      </c>
      <c r="AI3879">
        <f t="shared" si="241"/>
        <v>1</v>
      </c>
      <c r="AJ3879">
        <f t="shared" si="242"/>
        <v>0</v>
      </c>
      <c r="AK3879" s="15">
        <f>1</f>
        <v>1</v>
      </c>
    </row>
    <row r="3880" spans="1:37" x14ac:dyDescent="0.3">
      <c r="A3880" t="s">
        <v>8339</v>
      </c>
      <c r="B3880" s="1">
        <v>43972</v>
      </c>
      <c r="C3880" s="1">
        <v>43972</v>
      </c>
      <c r="D3880" t="s">
        <v>8340</v>
      </c>
      <c r="E3880" t="s">
        <v>2910</v>
      </c>
      <c r="F3880">
        <v>42</v>
      </c>
      <c r="G3880">
        <v>42</v>
      </c>
      <c r="H3880" t="s">
        <v>35</v>
      </c>
      <c r="I3880" t="s">
        <v>35</v>
      </c>
      <c r="J3880" t="s">
        <v>116</v>
      </c>
      <c r="K3880" t="s">
        <v>150</v>
      </c>
      <c r="L3880" t="s">
        <v>74</v>
      </c>
      <c r="M3880" t="s">
        <v>75</v>
      </c>
      <c r="N3880">
        <v>2</v>
      </c>
      <c r="O3880">
        <v>2</v>
      </c>
      <c r="P3880">
        <v>43853.55</v>
      </c>
      <c r="Q3880" s="2">
        <v>0.03</v>
      </c>
      <c r="R3880">
        <v>99867.38</v>
      </c>
      <c r="S3880">
        <v>12392.88</v>
      </c>
      <c r="T3880" s="3">
        <v>0.124</v>
      </c>
      <c r="U3880">
        <v>71.03</v>
      </c>
      <c r="V3880" t="s">
        <v>99</v>
      </c>
      <c r="W3880">
        <v>4</v>
      </c>
      <c r="X3880" t="b">
        <v>0</v>
      </c>
      <c r="Y3880" t="s">
        <v>60</v>
      </c>
      <c r="Z3880" t="s">
        <v>60</v>
      </c>
      <c r="AA3880">
        <v>5</v>
      </c>
      <c r="AB3880">
        <v>5</v>
      </c>
      <c r="AC3880">
        <v>2020</v>
      </c>
      <c r="AD3880" s="1">
        <v>43952</v>
      </c>
      <c r="AE3880" t="s">
        <v>61</v>
      </c>
      <c r="AF3880" t="s">
        <v>69</v>
      </c>
      <c r="AG3880" t="str">
        <f t="shared" si="243"/>
        <v>Include</v>
      </c>
      <c r="AH3880">
        <f t="shared" si="240"/>
        <v>0</v>
      </c>
      <c r="AI3880">
        <f t="shared" si="241"/>
        <v>1</v>
      </c>
      <c r="AJ3880">
        <f t="shared" si="242"/>
        <v>0</v>
      </c>
      <c r="AK3880" s="15">
        <f>1</f>
        <v>1</v>
      </c>
    </row>
    <row r="3881" spans="1:37" x14ac:dyDescent="0.3">
      <c r="A3881" t="s">
        <v>8341</v>
      </c>
      <c r="B3881" s="1">
        <v>43972</v>
      </c>
      <c r="C3881" s="1">
        <v>43972</v>
      </c>
      <c r="D3881" t="s">
        <v>8342</v>
      </c>
      <c r="E3881" t="s">
        <v>189</v>
      </c>
      <c r="F3881">
        <v>31</v>
      </c>
      <c r="G3881">
        <v>31</v>
      </c>
      <c r="H3881" t="s">
        <v>35</v>
      </c>
      <c r="I3881" t="s">
        <v>35</v>
      </c>
      <c r="J3881" t="s">
        <v>82</v>
      </c>
      <c r="K3881" t="s">
        <v>266</v>
      </c>
      <c r="L3881" t="s">
        <v>97</v>
      </c>
      <c r="M3881" t="s">
        <v>275</v>
      </c>
      <c r="N3881">
        <v>1</v>
      </c>
      <c r="O3881">
        <v>1</v>
      </c>
      <c r="P3881">
        <v>680.85</v>
      </c>
      <c r="Q3881" s="2">
        <v>0.12</v>
      </c>
      <c r="R3881">
        <v>794.6</v>
      </c>
      <c r="S3881">
        <v>338.98</v>
      </c>
      <c r="T3881" s="3">
        <v>0.42699999999999999</v>
      </c>
      <c r="U3881">
        <v>44.99</v>
      </c>
      <c r="V3881" t="s">
        <v>132</v>
      </c>
      <c r="W3881">
        <v>3</v>
      </c>
      <c r="X3881" t="b">
        <v>0</v>
      </c>
      <c r="Y3881" t="s">
        <v>60</v>
      </c>
      <c r="Z3881" t="s">
        <v>60</v>
      </c>
      <c r="AA3881">
        <v>2</v>
      </c>
      <c r="AB3881">
        <v>2</v>
      </c>
      <c r="AC3881">
        <v>2020</v>
      </c>
      <c r="AD3881" s="1">
        <v>43952</v>
      </c>
      <c r="AE3881" t="s">
        <v>87</v>
      </c>
      <c r="AF3881" t="s">
        <v>88</v>
      </c>
      <c r="AG3881" t="str">
        <f t="shared" si="243"/>
        <v>Include</v>
      </c>
      <c r="AH3881">
        <f t="shared" si="240"/>
        <v>0</v>
      </c>
      <c r="AI3881">
        <f t="shared" si="241"/>
        <v>1</v>
      </c>
      <c r="AJ3881">
        <f t="shared" si="242"/>
        <v>0</v>
      </c>
      <c r="AK3881" s="15">
        <f>1</f>
        <v>1</v>
      </c>
    </row>
    <row r="3882" spans="1:37" x14ac:dyDescent="0.3">
      <c r="A3882" t="s">
        <v>8343</v>
      </c>
      <c r="B3882" s="1">
        <v>43971</v>
      </c>
      <c r="C3882" s="1">
        <v>43971</v>
      </c>
      <c r="D3882" t="s">
        <v>8344</v>
      </c>
      <c r="E3882" t="s">
        <v>1444</v>
      </c>
      <c r="F3882">
        <v>20</v>
      </c>
      <c r="G3882">
        <v>20</v>
      </c>
      <c r="H3882" t="s">
        <v>47</v>
      </c>
      <c r="I3882" t="s">
        <v>47</v>
      </c>
      <c r="J3882" t="s">
        <v>116</v>
      </c>
      <c r="K3882" t="s">
        <v>260</v>
      </c>
      <c r="L3882" t="s">
        <v>111</v>
      </c>
      <c r="M3882" t="s">
        <v>136</v>
      </c>
      <c r="N3882">
        <v>7</v>
      </c>
      <c r="O3882">
        <v>7</v>
      </c>
      <c r="P3882">
        <v>4673.1899999999996</v>
      </c>
      <c r="Q3882" s="2">
        <v>0.33</v>
      </c>
      <c r="R3882">
        <v>25140.26</v>
      </c>
      <c r="S3882">
        <v>7454.48</v>
      </c>
      <c r="T3882" s="3">
        <v>0.29699999999999999</v>
      </c>
      <c r="U3882">
        <v>59.8</v>
      </c>
      <c r="V3882" t="s">
        <v>52</v>
      </c>
      <c r="W3882">
        <v>1</v>
      </c>
      <c r="X3882" t="b">
        <v>0</v>
      </c>
      <c r="Y3882" t="s">
        <v>60</v>
      </c>
      <c r="Z3882" t="s">
        <v>60</v>
      </c>
      <c r="AA3882">
        <v>4</v>
      </c>
      <c r="AB3882">
        <v>4</v>
      </c>
      <c r="AC3882">
        <v>2020</v>
      </c>
      <c r="AD3882" s="1">
        <v>43952</v>
      </c>
      <c r="AE3882" t="s">
        <v>53</v>
      </c>
      <c r="AF3882" t="s">
        <v>62</v>
      </c>
      <c r="AG3882" t="str">
        <f t="shared" si="243"/>
        <v>Include</v>
      </c>
      <c r="AH3882">
        <f t="shared" si="240"/>
        <v>0</v>
      </c>
      <c r="AI3882">
        <f t="shared" si="241"/>
        <v>1</v>
      </c>
      <c r="AJ3882">
        <f t="shared" si="242"/>
        <v>0</v>
      </c>
      <c r="AK3882" s="15">
        <f>1</f>
        <v>1</v>
      </c>
    </row>
    <row r="3883" spans="1:37" x14ac:dyDescent="0.3">
      <c r="A3883" t="s">
        <v>8345</v>
      </c>
      <c r="B3883" s="1">
        <v>43971</v>
      </c>
      <c r="C3883" s="1">
        <v>43971</v>
      </c>
      <c r="D3883" t="s">
        <v>8346</v>
      </c>
      <c r="E3883" t="s">
        <v>1236</v>
      </c>
      <c r="H3883" t="s">
        <v>47</v>
      </c>
      <c r="I3883" t="s">
        <v>47</v>
      </c>
      <c r="J3883" t="s">
        <v>36</v>
      </c>
      <c r="K3883" t="s">
        <v>37</v>
      </c>
      <c r="L3883" t="s">
        <v>50</v>
      </c>
      <c r="M3883" t="s">
        <v>59</v>
      </c>
      <c r="N3883">
        <v>1</v>
      </c>
      <c r="O3883">
        <v>1</v>
      </c>
      <c r="P3883">
        <v>5675.07</v>
      </c>
      <c r="Q3883" s="2">
        <v>0.05</v>
      </c>
      <c r="R3883">
        <v>6213.75</v>
      </c>
      <c r="S3883">
        <v>1926.22</v>
      </c>
      <c r="T3883" s="3">
        <v>0.31</v>
      </c>
      <c r="U3883">
        <v>53.4</v>
      </c>
      <c r="V3883" t="s">
        <v>68</v>
      </c>
      <c r="W3883">
        <v>1</v>
      </c>
      <c r="X3883" t="b">
        <v>1</v>
      </c>
      <c r="Y3883" t="s">
        <v>41</v>
      </c>
      <c r="Z3883" t="s">
        <v>41</v>
      </c>
      <c r="AA3883">
        <v>4</v>
      </c>
      <c r="AB3883">
        <v>4</v>
      </c>
      <c r="AC3883">
        <v>2020</v>
      </c>
      <c r="AD3883" s="1">
        <v>43952</v>
      </c>
      <c r="AE3883" t="s">
        <v>118</v>
      </c>
      <c r="AF3883" t="s">
        <v>69</v>
      </c>
      <c r="AG3883" t="str">
        <f t="shared" si="243"/>
        <v>Include</v>
      </c>
      <c r="AH3883">
        <f t="shared" si="240"/>
        <v>1</v>
      </c>
      <c r="AI3883">
        <f t="shared" si="241"/>
        <v>1</v>
      </c>
      <c r="AJ3883">
        <f t="shared" si="242"/>
        <v>0</v>
      </c>
      <c r="AK3883" s="15">
        <f>1</f>
        <v>1</v>
      </c>
    </row>
    <row r="3884" spans="1:37" x14ac:dyDescent="0.3">
      <c r="A3884" t="s">
        <v>8347</v>
      </c>
      <c r="B3884" s="1">
        <v>43971</v>
      </c>
      <c r="C3884" s="1">
        <v>43971</v>
      </c>
      <c r="D3884" t="s">
        <v>8348</v>
      </c>
      <c r="E3884" t="s">
        <v>728</v>
      </c>
      <c r="F3884">
        <v>45</v>
      </c>
      <c r="G3884">
        <v>45</v>
      </c>
      <c r="H3884" t="s">
        <v>35</v>
      </c>
      <c r="I3884" t="s">
        <v>35</v>
      </c>
      <c r="J3884" t="s">
        <v>116</v>
      </c>
      <c r="K3884" t="s">
        <v>117</v>
      </c>
      <c r="L3884" t="s">
        <v>140</v>
      </c>
      <c r="M3884" t="s">
        <v>206</v>
      </c>
      <c r="N3884">
        <v>3</v>
      </c>
      <c r="O3884">
        <v>3</v>
      </c>
      <c r="P3884">
        <v>2323.36</v>
      </c>
      <c r="Q3884" s="2">
        <v>0.25</v>
      </c>
      <c r="R3884">
        <v>7516.69</v>
      </c>
      <c r="S3884">
        <v>2847.01</v>
      </c>
      <c r="T3884" s="3">
        <v>0.379</v>
      </c>
      <c r="U3884">
        <v>61.23</v>
      </c>
      <c r="V3884" t="s">
        <v>52</v>
      </c>
      <c r="W3884">
        <v>5</v>
      </c>
      <c r="X3884" t="b">
        <v>1</v>
      </c>
      <c r="Y3884" t="s">
        <v>41</v>
      </c>
      <c r="Z3884" t="s">
        <v>41</v>
      </c>
      <c r="AA3884">
        <v>4</v>
      </c>
      <c r="AB3884">
        <v>4</v>
      </c>
      <c r="AC3884">
        <v>2020</v>
      </c>
      <c r="AD3884" s="1">
        <v>43952</v>
      </c>
      <c r="AE3884" t="s">
        <v>61</v>
      </c>
      <c r="AF3884" t="s">
        <v>43</v>
      </c>
      <c r="AG3884" t="str">
        <f t="shared" si="243"/>
        <v>Include</v>
      </c>
      <c r="AH3884">
        <f t="shared" si="240"/>
        <v>1</v>
      </c>
      <c r="AI3884">
        <f t="shared" si="241"/>
        <v>1</v>
      </c>
      <c r="AJ3884">
        <f t="shared" si="242"/>
        <v>0</v>
      </c>
      <c r="AK3884" s="15">
        <f>1</f>
        <v>1</v>
      </c>
    </row>
    <row r="3885" spans="1:37" x14ac:dyDescent="0.3">
      <c r="A3885" t="s">
        <v>8349</v>
      </c>
      <c r="B3885" s="1">
        <v>43970</v>
      </c>
      <c r="C3885" s="1">
        <v>43970</v>
      </c>
      <c r="D3885" t="s">
        <v>8350</v>
      </c>
      <c r="E3885" t="s">
        <v>2957</v>
      </c>
      <c r="F3885">
        <v>53</v>
      </c>
      <c r="G3885">
        <v>53</v>
      </c>
      <c r="H3885" t="s">
        <v>47</v>
      </c>
      <c r="I3885" t="s">
        <v>47</v>
      </c>
      <c r="J3885" t="s">
        <v>48</v>
      </c>
      <c r="K3885" t="s">
        <v>49</v>
      </c>
      <c r="L3885" t="s">
        <v>84</v>
      </c>
      <c r="M3885" t="s">
        <v>231</v>
      </c>
      <c r="N3885">
        <v>4</v>
      </c>
      <c r="O3885">
        <v>4</v>
      </c>
      <c r="P3885">
        <v>429.54</v>
      </c>
      <c r="Q3885" s="2">
        <v>0.06</v>
      </c>
      <c r="R3885">
        <v>2163.54</v>
      </c>
      <c r="S3885">
        <v>148.28</v>
      </c>
      <c r="T3885" s="3">
        <v>6.9000000000000006E-2</v>
      </c>
      <c r="U3885">
        <v>61.97</v>
      </c>
      <c r="V3885" t="s">
        <v>68</v>
      </c>
      <c r="W3885">
        <v>2</v>
      </c>
      <c r="X3885" t="b">
        <v>1</v>
      </c>
      <c r="Y3885" t="s">
        <v>41</v>
      </c>
      <c r="Z3885" t="s">
        <v>41</v>
      </c>
      <c r="AA3885">
        <v>7</v>
      </c>
      <c r="AB3885">
        <v>7</v>
      </c>
      <c r="AC3885">
        <v>2020</v>
      </c>
      <c r="AD3885" s="1">
        <v>43952</v>
      </c>
      <c r="AE3885" t="s">
        <v>101</v>
      </c>
      <c r="AF3885" t="s">
        <v>69</v>
      </c>
      <c r="AG3885" t="str">
        <f t="shared" si="243"/>
        <v>Include</v>
      </c>
      <c r="AH3885">
        <f t="shared" si="240"/>
        <v>1</v>
      </c>
      <c r="AI3885">
        <f t="shared" si="241"/>
        <v>1</v>
      </c>
      <c r="AJ3885">
        <f t="shared" si="242"/>
        <v>0</v>
      </c>
      <c r="AK3885" s="15">
        <f>1</f>
        <v>1</v>
      </c>
    </row>
    <row r="3886" spans="1:37" x14ac:dyDescent="0.3">
      <c r="A3886" t="s">
        <v>8351</v>
      </c>
      <c r="B3886" s="1">
        <v>43969</v>
      </c>
      <c r="C3886" s="1">
        <v>43969</v>
      </c>
      <c r="D3886" t="s">
        <v>8352</v>
      </c>
      <c r="E3886" t="s">
        <v>2097</v>
      </c>
      <c r="F3886">
        <v>19</v>
      </c>
      <c r="G3886">
        <v>19</v>
      </c>
      <c r="H3886" t="s">
        <v>47</v>
      </c>
      <c r="I3886" t="s">
        <v>47</v>
      </c>
      <c r="J3886" t="s">
        <v>116</v>
      </c>
      <c r="K3886" t="s">
        <v>117</v>
      </c>
      <c r="L3886" t="s">
        <v>97</v>
      </c>
      <c r="M3886" t="s">
        <v>361</v>
      </c>
      <c r="P3886">
        <v>231.93</v>
      </c>
      <c r="Q3886" s="2">
        <v>0.18</v>
      </c>
      <c r="R3886">
        <v>194.19</v>
      </c>
      <c r="S3886">
        <v>47.57</v>
      </c>
      <c r="T3886" s="3">
        <v>0.245</v>
      </c>
      <c r="U3886">
        <v>54.75</v>
      </c>
      <c r="V3886" t="s">
        <v>40</v>
      </c>
      <c r="W3886">
        <v>1</v>
      </c>
      <c r="X3886" t="b">
        <v>0</v>
      </c>
      <c r="Y3886" t="s">
        <v>60</v>
      </c>
      <c r="Z3886" t="s">
        <v>60</v>
      </c>
      <c r="AA3886">
        <v>6</v>
      </c>
      <c r="AB3886">
        <v>6</v>
      </c>
      <c r="AC3886">
        <v>2020</v>
      </c>
      <c r="AD3886" s="1">
        <v>43952</v>
      </c>
      <c r="AE3886" t="s">
        <v>53</v>
      </c>
      <c r="AF3886" t="s">
        <v>88</v>
      </c>
      <c r="AG3886" t="str">
        <f t="shared" si="243"/>
        <v>Include</v>
      </c>
      <c r="AH3886">
        <f t="shared" si="240"/>
        <v>0</v>
      </c>
      <c r="AI3886">
        <f t="shared" si="241"/>
        <v>1</v>
      </c>
      <c r="AJ3886">
        <f t="shared" si="242"/>
        <v>0</v>
      </c>
      <c r="AK3886" s="15">
        <f>1</f>
        <v>1</v>
      </c>
    </row>
    <row r="3887" spans="1:37" x14ac:dyDescent="0.3">
      <c r="A3887" t="s">
        <v>8353</v>
      </c>
      <c r="B3887" s="1">
        <v>43968</v>
      </c>
      <c r="C3887" s="1">
        <v>43968</v>
      </c>
      <c r="D3887" t="s">
        <v>8354</v>
      </c>
      <c r="E3887" t="s">
        <v>1210</v>
      </c>
      <c r="F3887">
        <v>30</v>
      </c>
      <c r="G3887">
        <v>30</v>
      </c>
      <c r="H3887" t="s">
        <v>35</v>
      </c>
      <c r="I3887" t="s">
        <v>35</v>
      </c>
      <c r="J3887" t="s">
        <v>57</v>
      </c>
      <c r="K3887" t="s">
        <v>155</v>
      </c>
      <c r="L3887" t="s">
        <v>97</v>
      </c>
      <c r="M3887" t="s">
        <v>243</v>
      </c>
      <c r="N3887">
        <v>10</v>
      </c>
      <c r="O3887">
        <v>10</v>
      </c>
      <c r="P3887">
        <v>635.99</v>
      </c>
      <c r="Q3887" s="2">
        <v>0.16</v>
      </c>
      <c r="R3887">
        <v>7279.36</v>
      </c>
      <c r="S3887">
        <v>3155.48</v>
      </c>
      <c r="T3887" s="3">
        <v>0.433</v>
      </c>
      <c r="U3887">
        <v>88.69</v>
      </c>
      <c r="V3887" t="s">
        <v>40</v>
      </c>
      <c r="W3887">
        <v>2</v>
      </c>
      <c r="X3887" t="b">
        <v>0</v>
      </c>
      <c r="Y3887" t="s">
        <v>60</v>
      </c>
      <c r="Z3887" t="s">
        <v>60</v>
      </c>
      <c r="AA3887">
        <v>1</v>
      </c>
      <c r="AB3887">
        <v>1</v>
      </c>
      <c r="AC3887">
        <v>2020</v>
      </c>
      <c r="AD3887" s="1">
        <v>43952</v>
      </c>
      <c r="AE3887" t="s">
        <v>87</v>
      </c>
      <c r="AF3887" t="s">
        <v>88</v>
      </c>
      <c r="AG3887" t="str">
        <f t="shared" si="243"/>
        <v>Include</v>
      </c>
      <c r="AH3887">
        <f t="shared" si="240"/>
        <v>0</v>
      </c>
      <c r="AI3887">
        <f t="shared" si="241"/>
        <v>1</v>
      </c>
      <c r="AJ3887">
        <f t="shared" si="242"/>
        <v>0</v>
      </c>
      <c r="AK3887" s="15">
        <f>1</f>
        <v>1</v>
      </c>
    </row>
    <row r="3888" spans="1:37" x14ac:dyDescent="0.3">
      <c r="A3888" t="s">
        <v>8355</v>
      </c>
      <c r="B3888" s="1">
        <v>43968</v>
      </c>
      <c r="C3888" s="1">
        <v>43968</v>
      </c>
      <c r="D3888" t="s">
        <v>8356</v>
      </c>
      <c r="E3888" t="s">
        <v>399</v>
      </c>
      <c r="F3888">
        <v>38</v>
      </c>
      <c r="G3888">
        <v>38</v>
      </c>
      <c r="H3888" t="s">
        <v>35</v>
      </c>
      <c r="I3888" t="s">
        <v>35</v>
      </c>
      <c r="J3888" t="s">
        <v>82</v>
      </c>
      <c r="K3888" t="s">
        <v>83</v>
      </c>
      <c r="L3888" t="s">
        <v>111</v>
      </c>
      <c r="M3888" t="s">
        <v>112</v>
      </c>
      <c r="N3888">
        <v>6</v>
      </c>
      <c r="O3888">
        <v>6</v>
      </c>
      <c r="P3888">
        <v>3765.92</v>
      </c>
      <c r="Q3888" s="2">
        <v>0.27</v>
      </c>
      <c r="R3888">
        <v>20744.7</v>
      </c>
      <c r="S3888">
        <v>5247.02</v>
      </c>
      <c r="T3888" s="3">
        <v>0.253</v>
      </c>
      <c r="U3888">
        <v>90.54</v>
      </c>
      <c r="V3888" t="s">
        <v>76</v>
      </c>
      <c r="W3888">
        <v>4</v>
      </c>
      <c r="X3888" t="b">
        <v>0</v>
      </c>
      <c r="Y3888" t="s">
        <v>60</v>
      </c>
      <c r="Z3888" t="s">
        <v>60</v>
      </c>
      <c r="AA3888">
        <v>9</v>
      </c>
      <c r="AB3888">
        <v>9</v>
      </c>
      <c r="AC3888">
        <v>2020</v>
      </c>
      <c r="AD3888" s="1">
        <v>43952</v>
      </c>
      <c r="AE3888" t="s">
        <v>61</v>
      </c>
      <c r="AF3888" t="s">
        <v>43</v>
      </c>
      <c r="AG3888" t="str">
        <f t="shared" si="243"/>
        <v>Include</v>
      </c>
      <c r="AH3888">
        <f t="shared" si="240"/>
        <v>0</v>
      </c>
      <c r="AI3888">
        <f t="shared" si="241"/>
        <v>1</v>
      </c>
      <c r="AJ3888">
        <f t="shared" si="242"/>
        <v>0</v>
      </c>
      <c r="AK3888" s="15">
        <f>1</f>
        <v>1</v>
      </c>
    </row>
    <row r="3889" spans="1:37" x14ac:dyDescent="0.3">
      <c r="A3889" t="s">
        <v>8357</v>
      </c>
      <c r="B3889" s="1">
        <v>43968</v>
      </c>
      <c r="C3889" s="1">
        <v>43968</v>
      </c>
      <c r="D3889" t="s">
        <v>8358</v>
      </c>
      <c r="E3889" t="s">
        <v>687</v>
      </c>
      <c r="F3889">
        <v>51</v>
      </c>
      <c r="G3889">
        <v>51</v>
      </c>
      <c r="H3889" t="s">
        <v>81</v>
      </c>
      <c r="I3889" t="s">
        <v>81</v>
      </c>
      <c r="J3889" t="s">
        <v>82</v>
      </c>
      <c r="K3889" t="s">
        <v>266</v>
      </c>
      <c r="L3889" t="s">
        <v>84</v>
      </c>
      <c r="M3889" t="s">
        <v>267</v>
      </c>
      <c r="N3889">
        <v>6</v>
      </c>
      <c r="O3889">
        <v>6</v>
      </c>
      <c r="P3889">
        <v>476.07</v>
      </c>
      <c r="Q3889" s="2">
        <v>0.37</v>
      </c>
      <c r="R3889">
        <v>2456.4</v>
      </c>
      <c r="S3889">
        <v>258.13</v>
      </c>
      <c r="T3889" s="3">
        <v>0.105</v>
      </c>
      <c r="U3889">
        <v>45</v>
      </c>
      <c r="V3889" t="s">
        <v>132</v>
      </c>
      <c r="W3889">
        <v>3</v>
      </c>
      <c r="X3889" t="b">
        <v>0</v>
      </c>
      <c r="Y3889" t="s">
        <v>60</v>
      </c>
      <c r="Z3889" t="s">
        <v>60</v>
      </c>
      <c r="AA3889">
        <v>1</v>
      </c>
      <c r="AB3889">
        <v>1</v>
      </c>
      <c r="AC3889">
        <v>2020</v>
      </c>
      <c r="AD3889" s="1">
        <v>43952</v>
      </c>
      <c r="AE3889" t="s">
        <v>101</v>
      </c>
      <c r="AF3889" t="s">
        <v>62</v>
      </c>
      <c r="AG3889" t="str">
        <f t="shared" si="243"/>
        <v>Include</v>
      </c>
      <c r="AH3889">
        <f t="shared" si="240"/>
        <v>0</v>
      </c>
      <c r="AI3889">
        <f t="shared" si="241"/>
        <v>1</v>
      </c>
      <c r="AJ3889">
        <f t="shared" si="242"/>
        <v>0</v>
      </c>
      <c r="AK3889" s="15">
        <f>1</f>
        <v>1</v>
      </c>
    </row>
    <row r="3890" spans="1:37" x14ac:dyDescent="0.3">
      <c r="A3890" t="s">
        <v>8359</v>
      </c>
      <c r="B3890" s="1">
        <v>43967</v>
      </c>
      <c r="C3890" s="1">
        <v>43967</v>
      </c>
      <c r="D3890" t="s">
        <v>8360</v>
      </c>
      <c r="E3890" t="s">
        <v>1022</v>
      </c>
      <c r="F3890">
        <v>39</v>
      </c>
      <c r="G3890">
        <v>39</v>
      </c>
      <c r="H3890" t="s">
        <v>81</v>
      </c>
      <c r="I3890" t="s">
        <v>81</v>
      </c>
      <c r="J3890" t="s">
        <v>36</v>
      </c>
      <c r="K3890" t="s">
        <v>106</v>
      </c>
      <c r="L3890" t="s">
        <v>140</v>
      </c>
      <c r="M3890" t="s">
        <v>141</v>
      </c>
      <c r="N3890">
        <v>1</v>
      </c>
      <c r="O3890">
        <v>1</v>
      </c>
      <c r="P3890">
        <v>507.78</v>
      </c>
      <c r="Q3890" s="2">
        <v>0.16</v>
      </c>
      <c r="R3890">
        <v>592.57000000000005</v>
      </c>
      <c r="S3890">
        <v>186.17</v>
      </c>
      <c r="T3890" s="3">
        <v>0.314</v>
      </c>
      <c r="U3890">
        <v>30.01</v>
      </c>
      <c r="V3890" t="s">
        <v>52</v>
      </c>
      <c r="W3890">
        <v>1</v>
      </c>
      <c r="X3890" t="b">
        <v>0</v>
      </c>
      <c r="Y3890" t="s">
        <v>60</v>
      </c>
      <c r="Z3890" t="s">
        <v>60</v>
      </c>
      <c r="AA3890">
        <v>10</v>
      </c>
      <c r="AB3890">
        <v>10</v>
      </c>
      <c r="AC3890">
        <v>2020</v>
      </c>
      <c r="AD3890" s="1">
        <v>43952</v>
      </c>
      <c r="AE3890" t="s">
        <v>61</v>
      </c>
      <c r="AF3890" t="s">
        <v>88</v>
      </c>
      <c r="AG3890" t="str">
        <f t="shared" si="243"/>
        <v>Include</v>
      </c>
      <c r="AH3890">
        <f t="shared" si="240"/>
        <v>0</v>
      </c>
      <c r="AI3890">
        <f t="shared" si="241"/>
        <v>1</v>
      </c>
      <c r="AJ3890">
        <f t="shared" si="242"/>
        <v>0</v>
      </c>
      <c r="AK3890" s="15">
        <f>1</f>
        <v>1</v>
      </c>
    </row>
    <row r="3891" spans="1:37" x14ac:dyDescent="0.3">
      <c r="A3891" t="s">
        <v>8361</v>
      </c>
      <c r="B3891" s="1">
        <v>43967</v>
      </c>
      <c r="C3891" s="1">
        <v>43967</v>
      </c>
      <c r="D3891" t="s">
        <v>8362</v>
      </c>
      <c r="E3891" t="s">
        <v>1985</v>
      </c>
      <c r="F3891">
        <v>23</v>
      </c>
      <c r="G3891">
        <v>23</v>
      </c>
      <c r="H3891" t="s">
        <v>81</v>
      </c>
      <c r="I3891" t="s">
        <v>81</v>
      </c>
      <c r="J3891" t="s">
        <v>57</v>
      </c>
      <c r="K3891" t="s">
        <v>205</v>
      </c>
      <c r="L3891" t="s">
        <v>50</v>
      </c>
      <c r="M3891" t="s">
        <v>67</v>
      </c>
      <c r="N3891">
        <v>10</v>
      </c>
      <c r="O3891">
        <v>10</v>
      </c>
      <c r="P3891">
        <v>13553.87</v>
      </c>
      <c r="Q3891" s="2">
        <v>0.13</v>
      </c>
      <c r="R3891">
        <v>143129.65</v>
      </c>
      <c r="S3891">
        <v>32317.75</v>
      </c>
      <c r="T3891" s="3">
        <v>0.22600000000000001</v>
      </c>
      <c r="U3891">
        <v>87.72</v>
      </c>
      <c r="V3891" t="s">
        <v>52</v>
      </c>
      <c r="X3891" t="b">
        <v>0</v>
      </c>
      <c r="Y3891" t="s">
        <v>382</v>
      </c>
      <c r="Z3891" t="s">
        <v>60</v>
      </c>
      <c r="AA3891">
        <v>9</v>
      </c>
      <c r="AB3891">
        <v>9</v>
      </c>
      <c r="AC3891">
        <v>2020</v>
      </c>
      <c r="AD3891" s="1">
        <v>43952</v>
      </c>
      <c r="AE3891" t="s">
        <v>53</v>
      </c>
      <c r="AF3891" t="s">
        <v>88</v>
      </c>
      <c r="AG3891" t="str">
        <f t="shared" si="243"/>
        <v>Include</v>
      </c>
      <c r="AH3891">
        <f t="shared" si="240"/>
        <v>0</v>
      </c>
      <c r="AI3891">
        <f t="shared" si="241"/>
        <v>1</v>
      </c>
      <c r="AJ3891">
        <f t="shared" si="242"/>
        <v>0</v>
      </c>
      <c r="AK3891" s="15">
        <f>1</f>
        <v>1</v>
      </c>
    </row>
    <row r="3892" spans="1:37" x14ac:dyDescent="0.3">
      <c r="A3892" t="s">
        <v>8363</v>
      </c>
      <c r="B3892" s="1">
        <v>43966</v>
      </c>
      <c r="C3892" s="1">
        <v>43966</v>
      </c>
      <c r="D3892" t="s">
        <v>8364</v>
      </c>
      <c r="E3892" t="s">
        <v>1131</v>
      </c>
      <c r="F3892">
        <v>39</v>
      </c>
      <c r="G3892">
        <v>39</v>
      </c>
      <c r="H3892" t="s">
        <v>81</v>
      </c>
      <c r="I3892" t="s">
        <v>81</v>
      </c>
      <c r="J3892" t="s">
        <v>82</v>
      </c>
      <c r="K3892" t="s">
        <v>131</v>
      </c>
      <c r="L3892" t="s">
        <v>74</v>
      </c>
      <c r="M3892" t="s">
        <v>453</v>
      </c>
      <c r="N3892">
        <v>5</v>
      </c>
      <c r="O3892">
        <v>5</v>
      </c>
      <c r="P3892">
        <v>30601.06</v>
      </c>
      <c r="Q3892" s="2">
        <v>0.34</v>
      </c>
      <c r="R3892">
        <v>118310.73</v>
      </c>
      <c r="S3892">
        <v>14746.62</v>
      </c>
      <c r="T3892" s="3">
        <v>0.125</v>
      </c>
      <c r="U3892">
        <v>71.09</v>
      </c>
      <c r="V3892" t="s">
        <v>52</v>
      </c>
      <c r="W3892">
        <v>4</v>
      </c>
      <c r="X3892" t="b">
        <v>0</v>
      </c>
      <c r="Y3892" t="s">
        <v>142</v>
      </c>
      <c r="Z3892" t="s">
        <v>142</v>
      </c>
      <c r="AA3892">
        <v>2</v>
      </c>
      <c r="AB3892">
        <v>2</v>
      </c>
      <c r="AC3892">
        <v>2020</v>
      </c>
      <c r="AD3892" s="1">
        <v>43952</v>
      </c>
      <c r="AE3892" t="s">
        <v>61</v>
      </c>
      <c r="AF3892" t="s">
        <v>62</v>
      </c>
      <c r="AG3892" t="str">
        <f t="shared" si="243"/>
        <v>Include</v>
      </c>
      <c r="AH3892">
        <f t="shared" si="240"/>
        <v>0</v>
      </c>
      <c r="AI3892">
        <f t="shared" si="241"/>
        <v>0</v>
      </c>
      <c r="AJ3892">
        <f t="shared" si="242"/>
        <v>0</v>
      </c>
      <c r="AK3892" s="15">
        <f>1</f>
        <v>1</v>
      </c>
    </row>
    <row r="3893" spans="1:37" x14ac:dyDescent="0.3">
      <c r="A3893" t="s">
        <v>8365</v>
      </c>
      <c r="B3893" s="1">
        <v>43965</v>
      </c>
      <c r="C3893" s="1">
        <v>43965</v>
      </c>
      <c r="D3893" t="s">
        <v>8366</v>
      </c>
      <c r="E3893" t="s">
        <v>162</v>
      </c>
      <c r="F3893">
        <v>27</v>
      </c>
      <c r="G3893">
        <v>27</v>
      </c>
      <c r="H3893" t="s">
        <v>81</v>
      </c>
      <c r="I3893" t="s">
        <v>81</v>
      </c>
      <c r="J3893" t="s">
        <v>36</v>
      </c>
      <c r="K3893" t="s">
        <v>239</v>
      </c>
      <c r="L3893" t="s">
        <v>97</v>
      </c>
      <c r="M3893" t="s">
        <v>275</v>
      </c>
      <c r="N3893">
        <v>1</v>
      </c>
      <c r="O3893">
        <v>1</v>
      </c>
      <c r="P3893">
        <v>255.93</v>
      </c>
      <c r="Q3893" s="2">
        <v>0.37</v>
      </c>
      <c r="R3893">
        <v>191.35</v>
      </c>
      <c r="S3893">
        <v>73.83</v>
      </c>
      <c r="T3893" s="3">
        <v>0.38600000000000001</v>
      </c>
      <c r="U3893">
        <v>46.7</v>
      </c>
      <c r="V3893" t="s">
        <v>52</v>
      </c>
      <c r="W3893">
        <v>5</v>
      </c>
      <c r="X3893" t="b">
        <v>0</v>
      </c>
      <c r="Y3893" t="s">
        <v>100</v>
      </c>
      <c r="Z3893" t="s">
        <v>100</v>
      </c>
      <c r="AA3893">
        <v>10</v>
      </c>
      <c r="AB3893">
        <v>10</v>
      </c>
      <c r="AC3893">
        <v>2020</v>
      </c>
      <c r="AD3893" s="1">
        <v>43952</v>
      </c>
      <c r="AE3893" t="s">
        <v>87</v>
      </c>
      <c r="AF3893" t="s">
        <v>62</v>
      </c>
      <c r="AG3893" t="str">
        <f t="shared" si="243"/>
        <v>Include</v>
      </c>
      <c r="AH3893">
        <f t="shared" si="240"/>
        <v>0</v>
      </c>
      <c r="AI3893">
        <f t="shared" si="241"/>
        <v>0</v>
      </c>
      <c r="AJ3893">
        <f t="shared" si="242"/>
        <v>1</v>
      </c>
      <c r="AK3893" s="15">
        <f>1</f>
        <v>1</v>
      </c>
    </row>
    <row r="3894" spans="1:37" x14ac:dyDescent="0.3">
      <c r="A3894" t="s">
        <v>8367</v>
      </c>
      <c r="B3894" s="1">
        <v>43964</v>
      </c>
      <c r="C3894" s="1">
        <v>43964</v>
      </c>
      <c r="D3894" t="s">
        <v>8368</v>
      </c>
      <c r="E3894" t="s">
        <v>477</v>
      </c>
      <c r="F3894">
        <v>27</v>
      </c>
      <c r="G3894">
        <v>27</v>
      </c>
      <c r="H3894" t="s">
        <v>81</v>
      </c>
      <c r="I3894" t="s">
        <v>81</v>
      </c>
      <c r="J3894" t="s">
        <v>36</v>
      </c>
      <c r="K3894" t="s">
        <v>73</v>
      </c>
      <c r="L3894" t="s">
        <v>38</v>
      </c>
      <c r="M3894" t="s">
        <v>163</v>
      </c>
      <c r="N3894">
        <v>4</v>
      </c>
      <c r="O3894">
        <v>4</v>
      </c>
      <c r="P3894">
        <v>1944.29</v>
      </c>
      <c r="Q3894" s="2">
        <v>0.17</v>
      </c>
      <c r="R3894">
        <v>8759.65</v>
      </c>
      <c r="S3894">
        <v>5237.3500000000004</v>
      </c>
      <c r="T3894" s="3">
        <v>0.59799999999999998</v>
      </c>
      <c r="U3894">
        <v>87.31</v>
      </c>
      <c r="V3894" t="s">
        <v>76</v>
      </c>
      <c r="W3894">
        <v>3</v>
      </c>
      <c r="X3894" t="b">
        <v>0</v>
      </c>
      <c r="Y3894" t="s">
        <v>60</v>
      </c>
      <c r="Z3894" t="s">
        <v>60</v>
      </c>
      <c r="AA3894">
        <v>4</v>
      </c>
      <c r="AB3894">
        <v>4</v>
      </c>
      <c r="AC3894">
        <v>2020</v>
      </c>
      <c r="AD3894" s="1">
        <v>43952</v>
      </c>
      <c r="AE3894" t="s">
        <v>87</v>
      </c>
      <c r="AF3894" t="s">
        <v>88</v>
      </c>
      <c r="AG3894" t="str">
        <f t="shared" si="243"/>
        <v>Include</v>
      </c>
      <c r="AH3894">
        <f t="shared" si="240"/>
        <v>0</v>
      </c>
      <c r="AI3894">
        <f t="shared" si="241"/>
        <v>1</v>
      </c>
      <c r="AJ3894">
        <f t="shared" si="242"/>
        <v>0</v>
      </c>
      <c r="AK3894" s="15">
        <f>1</f>
        <v>1</v>
      </c>
    </row>
    <row r="3895" spans="1:37" x14ac:dyDescent="0.3">
      <c r="A3895" t="s">
        <v>8369</v>
      </c>
      <c r="B3895" s="1">
        <v>43964</v>
      </c>
      <c r="C3895" s="1">
        <v>43964</v>
      </c>
      <c r="D3895" t="s">
        <v>8370</v>
      </c>
      <c r="E3895" t="s">
        <v>769</v>
      </c>
      <c r="F3895">
        <v>27</v>
      </c>
      <c r="G3895">
        <v>27</v>
      </c>
      <c r="H3895" t="s">
        <v>81</v>
      </c>
      <c r="I3895" t="s">
        <v>81</v>
      </c>
      <c r="J3895" t="s">
        <v>48</v>
      </c>
      <c r="K3895" t="s">
        <v>226</v>
      </c>
      <c r="L3895" t="s">
        <v>74</v>
      </c>
      <c r="M3895" t="s">
        <v>235</v>
      </c>
      <c r="N3895">
        <v>10</v>
      </c>
      <c r="O3895">
        <v>10</v>
      </c>
      <c r="P3895">
        <v>75021.17</v>
      </c>
      <c r="Q3895" s="2">
        <v>0.13</v>
      </c>
      <c r="R3895">
        <v>834952.68</v>
      </c>
      <c r="S3895">
        <v>112520.6</v>
      </c>
      <c r="T3895" s="3">
        <v>0.13500000000000001</v>
      </c>
      <c r="U3895">
        <v>68.069999999999993</v>
      </c>
      <c r="V3895" t="s">
        <v>40</v>
      </c>
      <c r="W3895">
        <v>1</v>
      </c>
      <c r="X3895" t="b">
        <v>1</v>
      </c>
      <c r="Y3895" t="s">
        <v>41</v>
      </c>
      <c r="Z3895" t="s">
        <v>41</v>
      </c>
      <c r="AA3895">
        <v>5</v>
      </c>
      <c r="AB3895">
        <v>5</v>
      </c>
      <c r="AC3895">
        <v>2020</v>
      </c>
      <c r="AD3895" s="1">
        <v>43952</v>
      </c>
      <c r="AE3895" t="s">
        <v>87</v>
      </c>
      <c r="AF3895" t="s">
        <v>88</v>
      </c>
      <c r="AG3895" t="str">
        <f t="shared" si="243"/>
        <v>Include</v>
      </c>
      <c r="AH3895">
        <f t="shared" si="240"/>
        <v>1</v>
      </c>
      <c r="AI3895">
        <f t="shared" si="241"/>
        <v>1</v>
      </c>
      <c r="AJ3895">
        <f t="shared" si="242"/>
        <v>0</v>
      </c>
      <c r="AK3895" s="15">
        <f>1</f>
        <v>1</v>
      </c>
    </row>
    <row r="3896" spans="1:37" x14ac:dyDescent="0.3">
      <c r="A3896" t="s">
        <v>8371</v>
      </c>
      <c r="B3896" s="1">
        <v>43963</v>
      </c>
      <c r="C3896" s="1">
        <v>43963</v>
      </c>
      <c r="D3896" t="s">
        <v>8372</v>
      </c>
      <c r="E3896" t="s">
        <v>1845</v>
      </c>
      <c r="F3896">
        <v>35</v>
      </c>
      <c r="G3896">
        <v>35</v>
      </c>
      <c r="H3896" t="s">
        <v>47</v>
      </c>
      <c r="I3896" t="s">
        <v>47</v>
      </c>
      <c r="J3896" t="s">
        <v>57</v>
      </c>
      <c r="K3896" t="s">
        <v>66</v>
      </c>
      <c r="L3896" t="s">
        <v>111</v>
      </c>
      <c r="M3896" t="s">
        <v>856</v>
      </c>
      <c r="N3896">
        <v>5</v>
      </c>
      <c r="O3896">
        <v>5</v>
      </c>
      <c r="P3896">
        <v>6852.57</v>
      </c>
      <c r="Q3896" s="2">
        <v>0.19</v>
      </c>
      <c r="R3896">
        <v>30208.26</v>
      </c>
      <c r="S3896">
        <v>8215.56</v>
      </c>
      <c r="T3896" s="3">
        <v>0.27200000000000002</v>
      </c>
      <c r="U3896">
        <v>100.86</v>
      </c>
      <c r="V3896" t="s">
        <v>40</v>
      </c>
      <c r="W3896">
        <v>5</v>
      </c>
      <c r="X3896" t="b">
        <v>0</v>
      </c>
      <c r="Y3896" t="s">
        <v>60</v>
      </c>
      <c r="Z3896" t="s">
        <v>60</v>
      </c>
      <c r="AA3896">
        <v>10</v>
      </c>
      <c r="AB3896">
        <v>10</v>
      </c>
      <c r="AC3896">
        <v>2020</v>
      </c>
      <c r="AD3896" s="1">
        <v>43952</v>
      </c>
      <c r="AE3896" t="s">
        <v>87</v>
      </c>
      <c r="AF3896" t="s">
        <v>88</v>
      </c>
      <c r="AG3896" t="str">
        <f t="shared" si="243"/>
        <v>Include</v>
      </c>
      <c r="AH3896">
        <f t="shared" si="240"/>
        <v>0</v>
      </c>
      <c r="AI3896">
        <f t="shared" si="241"/>
        <v>1</v>
      </c>
      <c r="AJ3896">
        <f t="shared" si="242"/>
        <v>0</v>
      </c>
      <c r="AK3896" s="15">
        <f>1</f>
        <v>1</v>
      </c>
    </row>
    <row r="3897" spans="1:37" x14ac:dyDescent="0.3">
      <c r="A3897" t="s">
        <v>8373</v>
      </c>
      <c r="B3897" s="1">
        <v>43963</v>
      </c>
      <c r="C3897" s="1">
        <v>43963</v>
      </c>
      <c r="D3897" t="s">
        <v>8374</v>
      </c>
      <c r="E3897" t="s">
        <v>1693</v>
      </c>
      <c r="F3897">
        <v>32</v>
      </c>
      <c r="G3897">
        <v>32</v>
      </c>
      <c r="H3897" t="s">
        <v>35</v>
      </c>
      <c r="I3897" t="s">
        <v>35</v>
      </c>
      <c r="J3897" t="s">
        <v>36</v>
      </c>
      <c r="K3897" t="s">
        <v>106</v>
      </c>
      <c r="L3897" t="s">
        <v>140</v>
      </c>
      <c r="M3897" t="s">
        <v>372</v>
      </c>
      <c r="N3897">
        <v>1</v>
      </c>
      <c r="O3897">
        <v>1</v>
      </c>
      <c r="P3897">
        <v>2507.91</v>
      </c>
      <c r="Q3897" s="2">
        <v>0.28999999999999998</v>
      </c>
      <c r="R3897">
        <v>2231.21</v>
      </c>
      <c r="S3897">
        <v>589.57000000000005</v>
      </c>
      <c r="T3897" s="3">
        <v>0.26400000000000001</v>
      </c>
      <c r="U3897">
        <v>42.69</v>
      </c>
      <c r="V3897" t="s">
        <v>40</v>
      </c>
      <c r="W3897">
        <v>2</v>
      </c>
      <c r="X3897" t="b">
        <v>0</v>
      </c>
      <c r="Y3897" t="s">
        <v>60</v>
      </c>
      <c r="Z3897" t="s">
        <v>60</v>
      </c>
      <c r="AA3897">
        <v>3</v>
      </c>
      <c r="AB3897">
        <v>3</v>
      </c>
      <c r="AC3897">
        <v>2020</v>
      </c>
      <c r="AD3897" s="1">
        <v>43952</v>
      </c>
      <c r="AE3897" t="s">
        <v>87</v>
      </c>
      <c r="AF3897" t="s">
        <v>43</v>
      </c>
      <c r="AG3897" t="str">
        <f t="shared" si="243"/>
        <v>Include</v>
      </c>
      <c r="AH3897">
        <f t="shared" si="240"/>
        <v>0</v>
      </c>
      <c r="AI3897">
        <f t="shared" si="241"/>
        <v>1</v>
      </c>
      <c r="AJ3897">
        <f t="shared" si="242"/>
        <v>0</v>
      </c>
      <c r="AK3897" s="15">
        <f>1</f>
        <v>1</v>
      </c>
    </row>
    <row r="3898" spans="1:37" x14ac:dyDescent="0.3">
      <c r="A3898" t="s">
        <v>8375</v>
      </c>
      <c r="B3898" s="1">
        <v>43963</v>
      </c>
      <c r="C3898" s="1">
        <v>43963</v>
      </c>
      <c r="D3898" t="s">
        <v>8376</v>
      </c>
      <c r="E3898" t="s">
        <v>1894</v>
      </c>
      <c r="F3898">
        <v>41</v>
      </c>
      <c r="G3898">
        <v>41</v>
      </c>
      <c r="H3898" t="s">
        <v>35</v>
      </c>
      <c r="I3898" t="s">
        <v>35</v>
      </c>
      <c r="J3898" t="s">
        <v>116</v>
      </c>
      <c r="K3898" t="s">
        <v>117</v>
      </c>
      <c r="L3898" t="s">
        <v>97</v>
      </c>
      <c r="M3898" t="s">
        <v>107</v>
      </c>
      <c r="N3898">
        <v>7</v>
      </c>
      <c r="O3898">
        <v>7</v>
      </c>
      <c r="P3898">
        <v>513.52</v>
      </c>
      <c r="Q3898" s="2">
        <v>0.38</v>
      </c>
      <c r="R3898">
        <v>2985.15</v>
      </c>
      <c r="S3898">
        <v>1015.8</v>
      </c>
      <c r="T3898" s="3">
        <v>0.34</v>
      </c>
      <c r="U3898">
        <v>35.5</v>
      </c>
      <c r="V3898" t="s">
        <v>99</v>
      </c>
      <c r="W3898">
        <v>2</v>
      </c>
      <c r="X3898" t="b">
        <v>0</v>
      </c>
      <c r="Y3898" t="s">
        <v>60</v>
      </c>
      <c r="Z3898" t="s">
        <v>60</v>
      </c>
      <c r="AA3898">
        <v>10</v>
      </c>
      <c r="AB3898">
        <v>10</v>
      </c>
      <c r="AC3898">
        <v>2020</v>
      </c>
      <c r="AD3898" s="1">
        <v>43952</v>
      </c>
      <c r="AE3898" t="s">
        <v>61</v>
      </c>
      <c r="AF3898" t="s">
        <v>62</v>
      </c>
      <c r="AG3898" t="str">
        <f t="shared" si="243"/>
        <v>Include</v>
      </c>
      <c r="AH3898">
        <f t="shared" si="240"/>
        <v>0</v>
      </c>
      <c r="AI3898">
        <f t="shared" si="241"/>
        <v>1</v>
      </c>
      <c r="AJ3898">
        <f t="shared" si="242"/>
        <v>0</v>
      </c>
      <c r="AK3898" s="15">
        <f>1</f>
        <v>1</v>
      </c>
    </row>
    <row r="3899" spans="1:37" x14ac:dyDescent="0.3">
      <c r="A3899" t="s">
        <v>8377</v>
      </c>
      <c r="B3899" s="1">
        <v>43962</v>
      </c>
      <c r="C3899" s="1">
        <v>43962</v>
      </c>
      <c r="D3899" t="s">
        <v>8378</v>
      </c>
      <c r="E3899" t="s">
        <v>825</v>
      </c>
      <c r="H3899" t="s">
        <v>81</v>
      </c>
      <c r="I3899" t="s">
        <v>81</v>
      </c>
      <c r="J3899" t="s">
        <v>116</v>
      </c>
      <c r="K3899" t="s">
        <v>247</v>
      </c>
      <c r="L3899" t="s">
        <v>74</v>
      </c>
      <c r="M3899" t="s">
        <v>453</v>
      </c>
      <c r="N3899">
        <v>3</v>
      </c>
      <c r="O3899">
        <v>3</v>
      </c>
      <c r="P3899">
        <v>7852.34</v>
      </c>
      <c r="Q3899" s="2">
        <v>0.26</v>
      </c>
      <c r="R3899">
        <v>16893.75</v>
      </c>
      <c r="S3899">
        <v>1987.72</v>
      </c>
      <c r="T3899" s="3">
        <v>0.11799999999999999</v>
      </c>
      <c r="U3899">
        <v>55.88</v>
      </c>
      <c r="V3899" t="s">
        <v>40</v>
      </c>
      <c r="W3899">
        <v>3</v>
      </c>
      <c r="X3899" t="b">
        <v>0</v>
      </c>
      <c r="Y3899" t="s">
        <v>60</v>
      </c>
      <c r="Z3899" t="s">
        <v>60</v>
      </c>
      <c r="AA3899">
        <v>3</v>
      </c>
      <c r="AB3899">
        <v>3</v>
      </c>
      <c r="AC3899">
        <v>2020</v>
      </c>
      <c r="AD3899" s="1">
        <v>43952</v>
      </c>
      <c r="AE3899" t="s">
        <v>118</v>
      </c>
      <c r="AF3899" t="s">
        <v>43</v>
      </c>
      <c r="AG3899" t="str">
        <f t="shared" si="243"/>
        <v>Include</v>
      </c>
      <c r="AH3899">
        <f t="shared" si="240"/>
        <v>0</v>
      </c>
      <c r="AI3899">
        <f t="shared" si="241"/>
        <v>1</v>
      </c>
      <c r="AJ3899">
        <f t="shared" si="242"/>
        <v>0</v>
      </c>
      <c r="AK3899" s="15">
        <f>1</f>
        <v>1</v>
      </c>
    </row>
    <row r="3900" spans="1:37" x14ac:dyDescent="0.3">
      <c r="A3900" t="s">
        <v>8379</v>
      </c>
      <c r="B3900" s="1">
        <v>43962</v>
      </c>
      <c r="C3900" s="1">
        <v>43962</v>
      </c>
      <c r="D3900" t="s">
        <v>8380</v>
      </c>
      <c r="E3900" t="s">
        <v>2188</v>
      </c>
      <c r="F3900">
        <v>26</v>
      </c>
      <c r="G3900">
        <v>26</v>
      </c>
      <c r="H3900" t="s">
        <v>81</v>
      </c>
      <c r="I3900" t="s">
        <v>81</v>
      </c>
      <c r="J3900" t="s">
        <v>116</v>
      </c>
      <c r="K3900" t="s">
        <v>260</v>
      </c>
      <c r="L3900" t="s">
        <v>74</v>
      </c>
      <c r="M3900" t="s">
        <v>75</v>
      </c>
      <c r="N3900">
        <v>8</v>
      </c>
      <c r="O3900">
        <v>8</v>
      </c>
      <c r="P3900">
        <v>40911.480000000003</v>
      </c>
      <c r="Q3900" s="2">
        <v>0.09</v>
      </c>
      <c r="R3900">
        <v>361315.62</v>
      </c>
      <c r="S3900">
        <v>40799.74</v>
      </c>
      <c r="T3900" s="3">
        <v>0.113</v>
      </c>
      <c r="U3900">
        <v>67.150000000000006</v>
      </c>
      <c r="V3900" t="s">
        <v>132</v>
      </c>
      <c r="W3900">
        <v>1</v>
      </c>
      <c r="X3900" t="b">
        <v>0</v>
      </c>
      <c r="Y3900" t="s">
        <v>60</v>
      </c>
      <c r="Z3900" t="s">
        <v>60</v>
      </c>
      <c r="AA3900">
        <v>4</v>
      </c>
      <c r="AB3900">
        <v>4</v>
      </c>
      <c r="AC3900">
        <v>2020</v>
      </c>
      <c r="AD3900" s="1">
        <v>43952</v>
      </c>
      <c r="AE3900" t="s">
        <v>87</v>
      </c>
      <c r="AF3900" t="s">
        <v>69</v>
      </c>
      <c r="AG3900" t="str">
        <f t="shared" si="243"/>
        <v>Include</v>
      </c>
      <c r="AH3900">
        <f t="shared" si="240"/>
        <v>0</v>
      </c>
      <c r="AI3900">
        <f t="shared" si="241"/>
        <v>1</v>
      </c>
      <c r="AJ3900">
        <f t="shared" si="242"/>
        <v>0</v>
      </c>
      <c r="AK3900" s="15">
        <f>1</f>
        <v>1</v>
      </c>
    </row>
    <row r="3901" spans="1:37" x14ac:dyDescent="0.3">
      <c r="A3901" t="s">
        <v>8381</v>
      </c>
      <c r="B3901" s="1">
        <v>43962</v>
      </c>
      <c r="C3901" s="1">
        <v>43962</v>
      </c>
      <c r="D3901" t="s">
        <v>8382</v>
      </c>
      <c r="E3901" t="s">
        <v>2762</v>
      </c>
      <c r="F3901">
        <v>34</v>
      </c>
      <c r="G3901">
        <v>34</v>
      </c>
      <c r="H3901" t="s">
        <v>35</v>
      </c>
      <c r="I3901" t="s">
        <v>35</v>
      </c>
      <c r="J3901" t="s">
        <v>36</v>
      </c>
      <c r="K3901" t="s">
        <v>73</v>
      </c>
      <c r="L3901" t="s">
        <v>84</v>
      </c>
      <c r="M3901" t="s">
        <v>267</v>
      </c>
      <c r="N3901">
        <v>4</v>
      </c>
      <c r="O3901">
        <v>4</v>
      </c>
      <c r="P3901">
        <v>87.62</v>
      </c>
      <c r="Q3901" s="2">
        <v>0.26</v>
      </c>
      <c r="R3901">
        <v>338.94</v>
      </c>
      <c r="S3901">
        <v>30.3</v>
      </c>
      <c r="T3901" s="3">
        <v>8.8999999999999996E-2</v>
      </c>
      <c r="U3901">
        <v>56.98</v>
      </c>
      <c r="V3901" t="s">
        <v>99</v>
      </c>
      <c r="W3901">
        <v>3</v>
      </c>
      <c r="X3901" t="b">
        <v>1</v>
      </c>
      <c r="Y3901" t="s">
        <v>41</v>
      </c>
      <c r="Z3901" t="s">
        <v>41</v>
      </c>
      <c r="AA3901">
        <v>4</v>
      </c>
      <c r="AB3901">
        <v>4</v>
      </c>
      <c r="AC3901">
        <v>2020</v>
      </c>
      <c r="AD3901" s="1">
        <v>43952</v>
      </c>
      <c r="AE3901" t="s">
        <v>87</v>
      </c>
      <c r="AF3901" t="s">
        <v>43</v>
      </c>
      <c r="AG3901" t="str">
        <f t="shared" si="243"/>
        <v>Include</v>
      </c>
      <c r="AH3901">
        <f t="shared" si="240"/>
        <v>1</v>
      </c>
      <c r="AI3901">
        <f t="shared" si="241"/>
        <v>1</v>
      </c>
      <c r="AJ3901">
        <f t="shared" si="242"/>
        <v>0</v>
      </c>
      <c r="AK3901" s="15">
        <f>1</f>
        <v>1</v>
      </c>
    </row>
    <row r="3902" spans="1:37" x14ac:dyDescent="0.3">
      <c r="A3902" t="s">
        <v>8383</v>
      </c>
      <c r="B3902" s="1">
        <v>43961</v>
      </c>
      <c r="C3902" s="1">
        <v>43961</v>
      </c>
      <c r="D3902" t="s">
        <v>8384</v>
      </c>
      <c r="E3902" t="s">
        <v>1306</v>
      </c>
      <c r="F3902">
        <v>55</v>
      </c>
      <c r="G3902">
        <v>55</v>
      </c>
      <c r="H3902" t="s">
        <v>47</v>
      </c>
      <c r="I3902" t="s">
        <v>47</v>
      </c>
      <c r="J3902" t="s">
        <v>116</v>
      </c>
      <c r="K3902" t="s">
        <v>247</v>
      </c>
      <c r="L3902" t="s">
        <v>140</v>
      </c>
      <c r="M3902" t="s">
        <v>219</v>
      </c>
      <c r="N3902">
        <v>8</v>
      </c>
      <c r="O3902">
        <v>8</v>
      </c>
      <c r="P3902">
        <v>2351.5700000000002</v>
      </c>
      <c r="Q3902" s="2">
        <v>0.34</v>
      </c>
      <c r="R3902">
        <v>17421.060000000001</v>
      </c>
      <c r="S3902">
        <v>5554.48</v>
      </c>
      <c r="T3902" s="3">
        <v>0.31900000000000001</v>
      </c>
      <c r="U3902">
        <v>71.02</v>
      </c>
      <c r="V3902" t="s">
        <v>40</v>
      </c>
      <c r="W3902">
        <v>2</v>
      </c>
      <c r="X3902" t="b">
        <v>0</v>
      </c>
      <c r="Y3902" t="s">
        <v>100</v>
      </c>
      <c r="Z3902" t="s">
        <v>100</v>
      </c>
      <c r="AA3902">
        <v>5</v>
      </c>
      <c r="AB3902">
        <v>5</v>
      </c>
      <c r="AC3902">
        <v>2020</v>
      </c>
      <c r="AD3902" s="1">
        <v>43952</v>
      </c>
      <c r="AE3902" t="s">
        <v>101</v>
      </c>
      <c r="AF3902" t="s">
        <v>62</v>
      </c>
      <c r="AG3902" t="str">
        <f t="shared" si="243"/>
        <v>Include</v>
      </c>
      <c r="AH3902">
        <f t="shared" si="240"/>
        <v>0</v>
      </c>
      <c r="AI3902">
        <f t="shared" si="241"/>
        <v>0</v>
      </c>
      <c r="AJ3902">
        <f t="shared" si="242"/>
        <v>1</v>
      </c>
      <c r="AK3902" s="15">
        <f>1</f>
        <v>1</v>
      </c>
    </row>
    <row r="3903" spans="1:37" x14ac:dyDescent="0.3">
      <c r="A3903" t="s">
        <v>8385</v>
      </c>
      <c r="B3903" s="1">
        <v>43961</v>
      </c>
      <c r="C3903" s="1">
        <v>43961</v>
      </c>
      <c r="D3903" t="s">
        <v>8386</v>
      </c>
      <c r="E3903" t="s">
        <v>1382</v>
      </c>
      <c r="F3903">
        <v>26</v>
      </c>
      <c r="G3903">
        <v>26</v>
      </c>
      <c r="H3903" t="s">
        <v>47</v>
      </c>
      <c r="I3903" t="s">
        <v>47</v>
      </c>
      <c r="J3903" t="s">
        <v>82</v>
      </c>
      <c r="K3903" t="s">
        <v>83</v>
      </c>
      <c r="L3903" t="s">
        <v>111</v>
      </c>
      <c r="M3903" t="s">
        <v>856</v>
      </c>
      <c r="N3903">
        <v>7</v>
      </c>
      <c r="O3903">
        <v>7</v>
      </c>
      <c r="P3903">
        <v>2073.13</v>
      </c>
      <c r="Q3903" s="2">
        <v>0.36</v>
      </c>
      <c r="R3903">
        <v>10684.14</v>
      </c>
      <c r="S3903">
        <v>1902.76</v>
      </c>
      <c r="T3903" s="3">
        <v>0.17799999999999999</v>
      </c>
      <c r="U3903">
        <v>39.270000000000003</v>
      </c>
      <c r="V3903" t="s">
        <v>76</v>
      </c>
      <c r="W3903">
        <v>3</v>
      </c>
      <c r="X3903" t="b">
        <v>1</v>
      </c>
      <c r="Y3903" t="s">
        <v>41</v>
      </c>
      <c r="Z3903" t="s">
        <v>41</v>
      </c>
      <c r="AA3903">
        <v>2</v>
      </c>
      <c r="AB3903">
        <v>2</v>
      </c>
      <c r="AC3903">
        <v>2020</v>
      </c>
      <c r="AD3903" s="1">
        <v>43952</v>
      </c>
      <c r="AE3903" t="s">
        <v>87</v>
      </c>
      <c r="AF3903" t="s">
        <v>62</v>
      </c>
      <c r="AG3903" t="str">
        <f t="shared" si="243"/>
        <v>Include</v>
      </c>
      <c r="AH3903">
        <f t="shared" si="240"/>
        <v>1</v>
      </c>
      <c r="AI3903">
        <f t="shared" si="241"/>
        <v>1</v>
      </c>
      <c r="AJ3903">
        <f t="shared" si="242"/>
        <v>0</v>
      </c>
      <c r="AK3903" s="15">
        <f>1</f>
        <v>1</v>
      </c>
    </row>
    <row r="3904" spans="1:37" x14ac:dyDescent="0.3">
      <c r="A3904" t="s">
        <v>8387</v>
      </c>
      <c r="B3904" s="1">
        <v>43961</v>
      </c>
      <c r="C3904" s="1">
        <v>43961</v>
      </c>
      <c r="D3904" t="s">
        <v>8388</v>
      </c>
      <c r="E3904" t="s">
        <v>503</v>
      </c>
      <c r="F3904">
        <v>33</v>
      </c>
      <c r="G3904">
        <v>33</v>
      </c>
      <c r="H3904" t="s">
        <v>35</v>
      </c>
      <c r="I3904" t="s">
        <v>35</v>
      </c>
      <c r="J3904" t="s">
        <v>48</v>
      </c>
      <c r="K3904" t="s">
        <v>226</v>
      </c>
      <c r="L3904" t="s">
        <v>84</v>
      </c>
      <c r="M3904" t="s">
        <v>267</v>
      </c>
      <c r="N3904">
        <v>10</v>
      </c>
      <c r="O3904">
        <v>10</v>
      </c>
      <c r="P3904">
        <v>107.2</v>
      </c>
      <c r="Q3904" s="2">
        <v>0.33</v>
      </c>
      <c r="R3904">
        <v>906.06</v>
      </c>
      <c r="S3904">
        <v>68.75</v>
      </c>
      <c r="T3904" s="3">
        <v>7.5999999999999998E-2</v>
      </c>
      <c r="U3904">
        <v>76.37</v>
      </c>
      <c r="V3904" t="s">
        <v>76</v>
      </c>
      <c r="X3904" t="b">
        <v>1</v>
      </c>
      <c r="Y3904" t="s">
        <v>41</v>
      </c>
      <c r="Z3904" t="s">
        <v>41</v>
      </c>
      <c r="AA3904">
        <v>5</v>
      </c>
      <c r="AB3904">
        <v>5</v>
      </c>
      <c r="AC3904">
        <v>2020</v>
      </c>
      <c r="AD3904" s="1">
        <v>43952</v>
      </c>
      <c r="AE3904" t="s">
        <v>87</v>
      </c>
      <c r="AF3904" t="s">
        <v>62</v>
      </c>
      <c r="AG3904" t="str">
        <f t="shared" si="243"/>
        <v>Include</v>
      </c>
      <c r="AH3904">
        <f t="shared" si="240"/>
        <v>1</v>
      </c>
      <c r="AI3904">
        <f t="shared" si="241"/>
        <v>1</v>
      </c>
      <c r="AJ3904">
        <f t="shared" si="242"/>
        <v>0</v>
      </c>
      <c r="AK3904" s="15">
        <f>1</f>
        <v>1</v>
      </c>
    </row>
    <row r="3905" spans="1:37" x14ac:dyDescent="0.3">
      <c r="A3905" t="s">
        <v>8389</v>
      </c>
      <c r="B3905" s="1">
        <v>43961</v>
      </c>
      <c r="C3905" s="1">
        <v>43961</v>
      </c>
      <c r="D3905" t="s">
        <v>8390</v>
      </c>
      <c r="E3905" t="s">
        <v>650</v>
      </c>
      <c r="F3905">
        <v>25</v>
      </c>
      <c r="G3905">
        <v>25</v>
      </c>
      <c r="H3905" t="s">
        <v>35</v>
      </c>
      <c r="I3905" t="s">
        <v>35</v>
      </c>
      <c r="J3905" t="s">
        <v>57</v>
      </c>
      <c r="K3905" t="s">
        <v>66</v>
      </c>
      <c r="L3905" t="s">
        <v>74</v>
      </c>
      <c r="M3905" t="s">
        <v>75</v>
      </c>
      <c r="N3905">
        <v>1</v>
      </c>
      <c r="O3905">
        <v>1</v>
      </c>
      <c r="P3905">
        <v>66715.81</v>
      </c>
      <c r="Q3905" s="2">
        <v>0.34</v>
      </c>
      <c r="R3905">
        <v>54095.7</v>
      </c>
      <c r="S3905">
        <v>5606.38</v>
      </c>
      <c r="T3905" s="3">
        <v>0.104</v>
      </c>
      <c r="U3905">
        <v>96.92</v>
      </c>
      <c r="V3905" t="s">
        <v>99</v>
      </c>
      <c r="W3905">
        <v>5</v>
      </c>
      <c r="X3905" t="b">
        <v>0</v>
      </c>
      <c r="Y3905" t="s">
        <v>392</v>
      </c>
      <c r="Z3905" t="s">
        <v>100</v>
      </c>
      <c r="AA3905">
        <v>10</v>
      </c>
      <c r="AB3905">
        <v>10</v>
      </c>
      <c r="AC3905">
        <v>2020</v>
      </c>
      <c r="AD3905" s="1">
        <v>43952</v>
      </c>
      <c r="AE3905" t="s">
        <v>53</v>
      </c>
      <c r="AF3905" t="s">
        <v>62</v>
      </c>
      <c r="AG3905" t="str">
        <f t="shared" si="243"/>
        <v>Include</v>
      </c>
      <c r="AH3905">
        <f t="shared" si="240"/>
        <v>0</v>
      </c>
      <c r="AI3905">
        <f t="shared" si="241"/>
        <v>0</v>
      </c>
      <c r="AJ3905">
        <f t="shared" si="242"/>
        <v>1</v>
      </c>
      <c r="AK3905" s="15">
        <f>1</f>
        <v>1</v>
      </c>
    </row>
    <row r="3906" spans="1:37" x14ac:dyDescent="0.3">
      <c r="A3906" t="s">
        <v>8391</v>
      </c>
      <c r="B3906" s="1">
        <v>43960</v>
      </c>
      <c r="C3906" s="1">
        <v>43960</v>
      </c>
      <c r="D3906" t="s">
        <v>8392</v>
      </c>
      <c r="E3906" t="s">
        <v>701</v>
      </c>
      <c r="F3906">
        <v>32</v>
      </c>
      <c r="G3906">
        <v>32</v>
      </c>
      <c r="H3906" t="s">
        <v>47</v>
      </c>
      <c r="I3906" t="s">
        <v>47</v>
      </c>
      <c r="J3906" t="s">
        <v>57</v>
      </c>
      <c r="K3906" t="s">
        <v>155</v>
      </c>
      <c r="L3906" t="s">
        <v>111</v>
      </c>
      <c r="M3906" t="s">
        <v>856</v>
      </c>
      <c r="N3906">
        <v>10</v>
      </c>
      <c r="O3906">
        <v>10</v>
      </c>
      <c r="P3906">
        <v>4628.22</v>
      </c>
      <c r="R3906">
        <v>53982.41</v>
      </c>
      <c r="S3906">
        <v>10198.59</v>
      </c>
      <c r="T3906" s="3">
        <v>0.189</v>
      </c>
      <c r="U3906">
        <v>81.650000000000006</v>
      </c>
      <c r="V3906" t="s">
        <v>40</v>
      </c>
      <c r="W3906">
        <v>3</v>
      </c>
      <c r="X3906" t="b">
        <v>0</v>
      </c>
      <c r="Y3906" t="s">
        <v>60</v>
      </c>
      <c r="Z3906" t="s">
        <v>60</v>
      </c>
      <c r="AA3906">
        <v>1</v>
      </c>
      <c r="AB3906">
        <v>1</v>
      </c>
      <c r="AC3906">
        <v>2020</v>
      </c>
      <c r="AD3906" s="1">
        <v>43952</v>
      </c>
      <c r="AE3906" t="s">
        <v>87</v>
      </c>
      <c r="AF3906" t="s">
        <v>201</v>
      </c>
      <c r="AG3906" t="str">
        <f t="shared" si="243"/>
        <v>Include</v>
      </c>
      <c r="AH3906">
        <f t="shared" ref="AH3906:AH3969" si="244">IF(Z3906="Returned",1,0)</f>
        <v>0</v>
      </c>
      <c r="AI3906">
        <f t="shared" ref="AI3906:AI3969" si="245">IF(OR(Z3906="Delivered",Z3906="Returned"),1,0)</f>
        <v>1</v>
      </c>
      <c r="AJ3906">
        <f t="shared" ref="AJ3906:AJ3969" si="246">IF(Z3906="Cancelled",1,0)</f>
        <v>0</v>
      </c>
      <c r="AK3906" s="15">
        <f>1</f>
        <v>1</v>
      </c>
    </row>
    <row r="3907" spans="1:37" x14ac:dyDescent="0.3">
      <c r="A3907" t="s">
        <v>8393</v>
      </c>
      <c r="B3907" s="1">
        <v>43960</v>
      </c>
      <c r="C3907" s="1">
        <v>43960</v>
      </c>
      <c r="D3907" t="s">
        <v>8394</v>
      </c>
      <c r="E3907" t="s">
        <v>439</v>
      </c>
      <c r="F3907">
        <v>7</v>
      </c>
      <c r="G3907">
        <v>7</v>
      </c>
      <c r="H3907" t="s">
        <v>47</v>
      </c>
      <c r="I3907" t="s">
        <v>47</v>
      </c>
      <c r="J3907" t="s">
        <v>116</v>
      </c>
      <c r="K3907" t="s">
        <v>247</v>
      </c>
      <c r="L3907" t="s">
        <v>111</v>
      </c>
      <c r="M3907" t="s">
        <v>856</v>
      </c>
      <c r="N3907">
        <v>8</v>
      </c>
      <c r="O3907">
        <v>8</v>
      </c>
      <c r="P3907">
        <v>2926.82</v>
      </c>
      <c r="Q3907" s="2">
        <v>0.04</v>
      </c>
      <c r="R3907">
        <v>27176.51</v>
      </c>
      <c r="S3907">
        <v>8084.38</v>
      </c>
      <c r="T3907" s="3">
        <v>0.29699999999999999</v>
      </c>
      <c r="U3907">
        <v>41.11</v>
      </c>
      <c r="V3907" t="s">
        <v>40</v>
      </c>
      <c r="W3907">
        <v>1</v>
      </c>
      <c r="X3907" t="b">
        <v>0</v>
      </c>
      <c r="Y3907" t="s">
        <v>60</v>
      </c>
      <c r="Z3907" t="s">
        <v>60</v>
      </c>
      <c r="AA3907">
        <v>1</v>
      </c>
      <c r="AB3907">
        <v>1</v>
      </c>
      <c r="AC3907">
        <v>2020</v>
      </c>
      <c r="AD3907" s="1">
        <v>43952</v>
      </c>
      <c r="AE3907" t="s">
        <v>42</v>
      </c>
      <c r="AF3907" t="s">
        <v>69</v>
      </c>
      <c r="AG3907" t="str">
        <f t="shared" ref="AG3907:AG3970" si="247">IF(N3907=999,"Exclude","Include")</f>
        <v>Include</v>
      </c>
      <c r="AH3907">
        <f t="shared" si="244"/>
        <v>0</v>
      </c>
      <c r="AI3907">
        <f t="shared" si="245"/>
        <v>1</v>
      </c>
      <c r="AJ3907">
        <f t="shared" si="246"/>
        <v>0</v>
      </c>
      <c r="AK3907" s="15">
        <f>1</f>
        <v>1</v>
      </c>
    </row>
    <row r="3908" spans="1:37" x14ac:dyDescent="0.3">
      <c r="A3908" t="s">
        <v>8395</v>
      </c>
      <c r="B3908" s="1">
        <v>43960</v>
      </c>
      <c r="C3908" s="1">
        <v>43960</v>
      </c>
      <c r="D3908" t="s">
        <v>8396</v>
      </c>
      <c r="E3908" t="s">
        <v>1627</v>
      </c>
      <c r="F3908">
        <v>30</v>
      </c>
      <c r="G3908">
        <v>30</v>
      </c>
      <c r="H3908" t="s">
        <v>35</v>
      </c>
      <c r="I3908" t="s">
        <v>35</v>
      </c>
      <c r="J3908" t="s">
        <v>57</v>
      </c>
      <c r="K3908" t="s">
        <v>205</v>
      </c>
      <c r="L3908" t="s">
        <v>97</v>
      </c>
      <c r="M3908" t="s">
        <v>254</v>
      </c>
      <c r="N3908">
        <v>6</v>
      </c>
      <c r="O3908">
        <v>6</v>
      </c>
      <c r="P3908">
        <v>717.06</v>
      </c>
      <c r="Q3908" s="2">
        <v>0.14000000000000001</v>
      </c>
      <c r="R3908">
        <v>4062.73</v>
      </c>
      <c r="S3908">
        <v>993.44</v>
      </c>
      <c r="T3908" s="3">
        <v>0.245</v>
      </c>
      <c r="U3908">
        <v>65.95</v>
      </c>
      <c r="V3908" t="s">
        <v>40</v>
      </c>
      <c r="X3908" t="b">
        <v>0</v>
      </c>
      <c r="Y3908" t="s">
        <v>60</v>
      </c>
      <c r="Z3908" t="s">
        <v>60</v>
      </c>
      <c r="AA3908">
        <v>4</v>
      </c>
      <c r="AB3908">
        <v>4</v>
      </c>
      <c r="AC3908">
        <v>2020</v>
      </c>
      <c r="AD3908" s="1">
        <v>43952</v>
      </c>
      <c r="AE3908" t="s">
        <v>87</v>
      </c>
      <c r="AF3908" t="s">
        <v>88</v>
      </c>
      <c r="AG3908" t="str">
        <f t="shared" si="247"/>
        <v>Include</v>
      </c>
      <c r="AH3908">
        <f t="shared" si="244"/>
        <v>0</v>
      </c>
      <c r="AI3908">
        <f t="shared" si="245"/>
        <v>1</v>
      </c>
      <c r="AJ3908">
        <f t="shared" si="246"/>
        <v>0</v>
      </c>
      <c r="AK3908" s="15">
        <f>1</f>
        <v>1</v>
      </c>
    </row>
    <row r="3909" spans="1:37" x14ac:dyDescent="0.3">
      <c r="A3909" t="s">
        <v>8397</v>
      </c>
      <c r="B3909" s="1">
        <v>43960</v>
      </c>
      <c r="C3909" s="1">
        <v>43960</v>
      </c>
      <c r="D3909" t="s">
        <v>8398</v>
      </c>
      <c r="E3909" t="s">
        <v>2792</v>
      </c>
      <c r="F3909">
        <v>23</v>
      </c>
      <c r="G3909">
        <v>23</v>
      </c>
      <c r="H3909" t="s">
        <v>173</v>
      </c>
      <c r="I3909" t="s">
        <v>81</v>
      </c>
      <c r="J3909" t="s">
        <v>57</v>
      </c>
      <c r="K3909" t="s">
        <v>205</v>
      </c>
      <c r="L3909" t="s">
        <v>97</v>
      </c>
      <c r="M3909" t="s">
        <v>275</v>
      </c>
      <c r="N3909">
        <v>9</v>
      </c>
      <c r="O3909">
        <v>9</v>
      </c>
      <c r="P3909">
        <v>1441.87</v>
      </c>
      <c r="Q3909" s="2">
        <v>0.09</v>
      </c>
      <c r="R3909">
        <v>15544.23</v>
      </c>
      <c r="S3909">
        <v>6061.53</v>
      </c>
      <c r="T3909" s="3">
        <v>0.39</v>
      </c>
      <c r="U3909">
        <v>61.52</v>
      </c>
      <c r="V3909" t="s">
        <v>132</v>
      </c>
      <c r="W3909">
        <v>4</v>
      </c>
      <c r="X3909" t="b">
        <v>0</v>
      </c>
      <c r="Y3909" t="s">
        <v>142</v>
      </c>
      <c r="Z3909" t="s">
        <v>142</v>
      </c>
      <c r="AA3909">
        <v>1</v>
      </c>
      <c r="AB3909">
        <v>1</v>
      </c>
      <c r="AC3909">
        <v>2020</v>
      </c>
      <c r="AD3909" s="1">
        <v>43952</v>
      </c>
      <c r="AE3909" t="s">
        <v>53</v>
      </c>
      <c r="AF3909" t="s">
        <v>69</v>
      </c>
      <c r="AG3909" t="str">
        <f t="shared" si="247"/>
        <v>Include</v>
      </c>
      <c r="AH3909">
        <f t="shared" si="244"/>
        <v>0</v>
      </c>
      <c r="AI3909">
        <f t="shared" si="245"/>
        <v>0</v>
      </c>
      <c r="AJ3909">
        <f t="shared" si="246"/>
        <v>0</v>
      </c>
      <c r="AK3909" s="15">
        <f>1</f>
        <v>1</v>
      </c>
    </row>
    <row r="3910" spans="1:37" x14ac:dyDescent="0.3">
      <c r="A3910" t="s">
        <v>8399</v>
      </c>
      <c r="B3910" s="1">
        <v>43959</v>
      </c>
      <c r="C3910" s="1">
        <v>43959</v>
      </c>
      <c r="D3910" t="s">
        <v>8400</v>
      </c>
      <c r="E3910" t="s">
        <v>169</v>
      </c>
      <c r="F3910">
        <v>43</v>
      </c>
      <c r="G3910">
        <v>43</v>
      </c>
      <c r="H3910" t="s">
        <v>47</v>
      </c>
      <c r="I3910" t="s">
        <v>47</v>
      </c>
      <c r="J3910" t="s">
        <v>36</v>
      </c>
      <c r="K3910" t="s">
        <v>239</v>
      </c>
      <c r="L3910" t="s">
        <v>74</v>
      </c>
      <c r="M3910" t="s">
        <v>170</v>
      </c>
      <c r="N3910">
        <v>5</v>
      </c>
      <c r="O3910">
        <v>5</v>
      </c>
      <c r="P3910">
        <v>16919.29</v>
      </c>
      <c r="Q3910" s="2">
        <v>0.06</v>
      </c>
      <c r="R3910">
        <v>117489.88</v>
      </c>
      <c r="S3910">
        <v>14930.93</v>
      </c>
      <c r="T3910" s="3">
        <v>0.127</v>
      </c>
      <c r="U3910">
        <v>59.99</v>
      </c>
      <c r="V3910" t="s">
        <v>76</v>
      </c>
      <c r="W3910">
        <v>5</v>
      </c>
      <c r="X3910" t="b">
        <v>1</v>
      </c>
      <c r="Y3910" t="s">
        <v>41</v>
      </c>
      <c r="Z3910" t="s">
        <v>41</v>
      </c>
      <c r="AA3910">
        <v>10</v>
      </c>
      <c r="AB3910">
        <v>10</v>
      </c>
      <c r="AC3910">
        <v>2020</v>
      </c>
      <c r="AD3910" s="1">
        <v>43952</v>
      </c>
      <c r="AE3910" t="s">
        <v>61</v>
      </c>
      <c r="AF3910" t="s">
        <v>69</v>
      </c>
      <c r="AG3910" t="str">
        <f t="shared" si="247"/>
        <v>Include</v>
      </c>
      <c r="AH3910">
        <f t="shared" si="244"/>
        <v>1</v>
      </c>
      <c r="AI3910">
        <f t="shared" si="245"/>
        <v>1</v>
      </c>
      <c r="AJ3910">
        <f t="shared" si="246"/>
        <v>0</v>
      </c>
      <c r="AK3910" s="15">
        <f>1</f>
        <v>1</v>
      </c>
    </row>
    <row r="3911" spans="1:37" x14ac:dyDescent="0.3">
      <c r="A3911" t="s">
        <v>8401</v>
      </c>
      <c r="B3911" s="1">
        <v>43959</v>
      </c>
      <c r="C3911" s="1">
        <v>43959</v>
      </c>
      <c r="D3911" t="s">
        <v>8402</v>
      </c>
      <c r="E3911" t="s">
        <v>1825</v>
      </c>
      <c r="F3911">
        <v>18</v>
      </c>
      <c r="G3911">
        <v>18</v>
      </c>
      <c r="H3911" t="s">
        <v>35</v>
      </c>
      <c r="I3911" t="s">
        <v>35</v>
      </c>
      <c r="J3911" t="s">
        <v>57</v>
      </c>
      <c r="K3911" t="s">
        <v>66</v>
      </c>
      <c r="L3911" t="s">
        <v>97</v>
      </c>
      <c r="M3911" t="s">
        <v>243</v>
      </c>
      <c r="N3911">
        <v>9</v>
      </c>
      <c r="O3911">
        <v>9</v>
      </c>
      <c r="P3911">
        <v>290.75</v>
      </c>
      <c r="Q3911" s="2">
        <v>0.28000000000000003</v>
      </c>
      <c r="R3911">
        <v>2143.4</v>
      </c>
      <c r="S3911">
        <v>1071.82</v>
      </c>
      <c r="T3911" s="3">
        <v>0.5</v>
      </c>
      <c r="U3911">
        <v>60.62</v>
      </c>
      <c r="V3911" t="s">
        <v>40</v>
      </c>
      <c r="W3911">
        <v>3</v>
      </c>
      <c r="X3911" t="b">
        <v>1</v>
      </c>
      <c r="Y3911" t="s">
        <v>41</v>
      </c>
      <c r="Z3911" t="s">
        <v>41</v>
      </c>
      <c r="AA3911">
        <v>7</v>
      </c>
      <c r="AB3911">
        <v>7</v>
      </c>
      <c r="AC3911">
        <v>2020</v>
      </c>
      <c r="AD3911" s="1">
        <v>43952</v>
      </c>
      <c r="AE3911" t="s">
        <v>53</v>
      </c>
      <c r="AF3911" t="s">
        <v>43</v>
      </c>
      <c r="AG3911" t="str">
        <f t="shared" si="247"/>
        <v>Include</v>
      </c>
      <c r="AH3911">
        <f t="shared" si="244"/>
        <v>1</v>
      </c>
      <c r="AI3911">
        <f t="shared" si="245"/>
        <v>1</v>
      </c>
      <c r="AJ3911">
        <f t="shared" si="246"/>
        <v>0</v>
      </c>
      <c r="AK3911" s="15">
        <f>1</f>
        <v>1</v>
      </c>
    </row>
    <row r="3912" spans="1:37" x14ac:dyDescent="0.3">
      <c r="A3912" t="s">
        <v>8403</v>
      </c>
      <c r="B3912" s="1">
        <v>43959</v>
      </c>
      <c r="C3912" s="1">
        <v>43959</v>
      </c>
      <c r="D3912" t="s">
        <v>8404</v>
      </c>
      <c r="E3912" t="s">
        <v>189</v>
      </c>
      <c r="F3912">
        <v>43</v>
      </c>
      <c r="G3912">
        <v>43</v>
      </c>
      <c r="H3912" t="s">
        <v>35</v>
      </c>
      <c r="I3912" t="s">
        <v>35</v>
      </c>
      <c r="J3912" t="s">
        <v>36</v>
      </c>
      <c r="K3912" t="s">
        <v>37</v>
      </c>
      <c r="L3912" t="s">
        <v>38</v>
      </c>
      <c r="M3912" t="s">
        <v>93</v>
      </c>
      <c r="N3912">
        <v>1</v>
      </c>
      <c r="O3912">
        <v>1</v>
      </c>
      <c r="P3912">
        <v>258.67</v>
      </c>
      <c r="Q3912" s="2">
        <v>0.13</v>
      </c>
      <c r="R3912">
        <v>241.29</v>
      </c>
      <c r="S3912">
        <v>82.38</v>
      </c>
      <c r="T3912" s="3">
        <v>0.34100000000000003</v>
      </c>
      <c r="U3912">
        <v>62.33</v>
      </c>
      <c r="V3912" t="s">
        <v>99</v>
      </c>
      <c r="W3912">
        <v>5</v>
      </c>
      <c r="X3912" t="b">
        <v>0</v>
      </c>
      <c r="Y3912" t="s">
        <v>60</v>
      </c>
      <c r="Z3912" t="s">
        <v>60</v>
      </c>
      <c r="AA3912">
        <v>5</v>
      </c>
      <c r="AB3912">
        <v>5</v>
      </c>
      <c r="AC3912">
        <v>2020</v>
      </c>
      <c r="AD3912" s="1">
        <v>43952</v>
      </c>
      <c r="AE3912" t="s">
        <v>61</v>
      </c>
      <c r="AF3912" t="s">
        <v>88</v>
      </c>
      <c r="AG3912" t="str">
        <f t="shared" si="247"/>
        <v>Include</v>
      </c>
      <c r="AH3912">
        <f t="shared" si="244"/>
        <v>0</v>
      </c>
      <c r="AI3912">
        <f t="shared" si="245"/>
        <v>1</v>
      </c>
      <c r="AJ3912">
        <f t="shared" si="246"/>
        <v>0</v>
      </c>
      <c r="AK3912" s="15">
        <f>1</f>
        <v>1</v>
      </c>
    </row>
    <row r="3913" spans="1:37" x14ac:dyDescent="0.3">
      <c r="A3913" t="s">
        <v>8405</v>
      </c>
      <c r="B3913" s="1">
        <v>43958</v>
      </c>
      <c r="C3913" s="1">
        <v>43958</v>
      </c>
      <c r="D3913" t="s">
        <v>8406</v>
      </c>
      <c r="E3913" t="s">
        <v>2919</v>
      </c>
      <c r="F3913">
        <v>9</v>
      </c>
      <c r="G3913">
        <v>9</v>
      </c>
      <c r="H3913" t="s">
        <v>35</v>
      </c>
      <c r="I3913" t="s">
        <v>35</v>
      </c>
      <c r="J3913" t="s">
        <v>116</v>
      </c>
      <c r="K3913" t="s">
        <v>247</v>
      </c>
      <c r="L3913" t="s">
        <v>84</v>
      </c>
      <c r="M3913" t="s">
        <v>490</v>
      </c>
      <c r="N3913">
        <v>1</v>
      </c>
      <c r="O3913">
        <v>1</v>
      </c>
      <c r="P3913">
        <v>320.06</v>
      </c>
      <c r="Q3913" s="2">
        <v>0.31</v>
      </c>
      <c r="R3913">
        <v>323.95</v>
      </c>
      <c r="S3913">
        <v>31.38</v>
      </c>
      <c r="T3913" s="3">
        <v>9.7000000000000003E-2</v>
      </c>
      <c r="U3913">
        <v>48.81</v>
      </c>
      <c r="V3913" t="s">
        <v>99</v>
      </c>
      <c r="W3913">
        <v>4</v>
      </c>
      <c r="X3913" t="b">
        <v>0</v>
      </c>
      <c r="Y3913" t="s">
        <v>86</v>
      </c>
      <c r="Z3913" t="s">
        <v>86</v>
      </c>
      <c r="AA3913">
        <v>4</v>
      </c>
      <c r="AB3913">
        <v>4</v>
      </c>
      <c r="AC3913">
        <v>2020</v>
      </c>
      <c r="AD3913" s="1">
        <v>43952</v>
      </c>
      <c r="AE3913" t="s">
        <v>42</v>
      </c>
      <c r="AF3913" t="s">
        <v>62</v>
      </c>
      <c r="AG3913" t="str">
        <f t="shared" si="247"/>
        <v>Include</v>
      </c>
      <c r="AH3913">
        <f t="shared" si="244"/>
        <v>0</v>
      </c>
      <c r="AI3913">
        <f t="shared" si="245"/>
        <v>0</v>
      </c>
      <c r="AJ3913">
        <f t="shared" si="246"/>
        <v>0</v>
      </c>
      <c r="AK3913" s="15">
        <f>1</f>
        <v>1</v>
      </c>
    </row>
    <row r="3914" spans="1:37" x14ac:dyDescent="0.3">
      <c r="A3914" t="s">
        <v>8407</v>
      </c>
      <c r="B3914" s="1">
        <v>43958</v>
      </c>
      <c r="C3914" s="1">
        <v>43958</v>
      </c>
      <c r="D3914" t="s">
        <v>8408</v>
      </c>
      <c r="E3914" t="s">
        <v>321</v>
      </c>
      <c r="F3914">
        <v>38</v>
      </c>
      <c r="G3914">
        <v>38</v>
      </c>
      <c r="H3914" t="s">
        <v>35</v>
      </c>
      <c r="I3914" t="s">
        <v>35</v>
      </c>
      <c r="J3914" t="s">
        <v>82</v>
      </c>
      <c r="K3914" t="s">
        <v>83</v>
      </c>
      <c r="L3914" t="s">
        <v>97</v>
      </c>
      <c r="M3914" t="s">
        <v>254</v>
      </c>
      <c r="N3914">
        <v>2</v>
      </c>
      <c r="O3914">
        <v>2</v>
      </c>
      <c r="P3914">
        <v>713.5</v>
      </c>
      <c r="Q3914" s="2">
        <v>0.03</v>
      </c>
      <c r="R3914">
        <v>1825.08</v>
      </c>
      <c r="S3914">
        <v>867.87</v>
      </c>
      <c r="T3914" s="3">
        <v>0.47599999999999998</v>
      </c>
      <c r="U3914">
        <v>54.38</v>
      </c>
      <c r="V3914" t="s">
        <v>132</v>
      </c>
      <c r="W3914">
        <v>3</v>
      </c>
      <c r="X3914" t="b">
        <v>0</v>
      </c>
      <c r="Y3914" t="s">
        <v>60</v>
      </c>
      <c r="Z3914" t="s">
        <v>60</v>
      </c>
      <c r="AA3914">
        <v>3</v>
      </c>
      <c r="AB3914">
        <v>3</v>
      </c>
      <c r="AC3914">
        <v>2020</v>
      </c>
      <c r="AD3914" s="1">
        <v>43952</v>
      </c>
      <c r="AE3914" t="s">
        <v>61</v>
      </c>
      <c r="AF3914" t="s">
        <v>69</v>
      </c>
      <c r="AG3914" t="str">
        <f t="shared" si="247"/>
        <v>Include</v>
      </c>
      <c r="AH3914">
        <f t="shared" si="244"/>
        <v>0</v>
      </c>
      <c r="AI3914">
        <f t="shared" si="245"/>
        <v>1</v>
      </c>
      <c r="AJ3914">
        <f t="shared" si="246"/>
        <v>0</v>
      </c>
      <c r="AK3914" s="15">
        <f>1</f>
        <v>1</v>
      </c>
    </row>
    <row r="3915" spans="1:37" x14ac:dyDescent="0.3">
      <c r="A3915" t="s">
        <v>8409</v>
      </c>
      <c r="B3915" s="1">
        <v>43958</v>
      </c>
      <c r="C3915" s="1">
        <v>43958</v>
      </c>
      <c r="D3915" t="s">
        <v>8410</v>
      </c>
      <c r="E3915" t="s">
        <v>1082</v>
      </c>
      <c r="F3915">
        <v>26</v>
      </c>
      <c r="G3915">
        <v>26</v>
      </c>
      <c r="H3915" t="s">
        <v>35</v>
      </c>
      <c r="I3915" t="s">
        <v>35</v>
      </c>
      <c r="J3915" t="s">
        <v>57</v>
      </c>
      <c r="K3915" t="s">
        <v>155</v>
      </c>
      <c r="L3915" t="s">
        <v>38</v>
      </c>
      <c r="M3915" t="s">
        <v>163</v>
      </c>
      <c r="N3915">
        <v>3</v>
      </c>
      <c r="O3915">
        <v>3</v>
      </c>
      <c r="P3915">
        <v>2059.96</v>
      </c>
      <c r="Q3915" s="2">
        <v>0.04</v>
      </c>
      <c r="R3915">
        <v>8056.36</v>
      </c>
      <c r="S3915">
        <v>3439.24</v>
      </c>
      <c r="T3915" s="3">
        <v>0.42699999999999999</v>
      </c>
      <c r="U3915">
        <v>92.05</v>
      </c>
      <c r="V3915" t="s">
        <v>99</v>
      </c>
      <c r="W3915">
        <v>1</v>
      </c>
      <c r="X3915" t="b">
        <v>0</v>
      </c>
      <c r="Y3915" t="s">
        <v>60</v>
      </c>
      <c r="Z3915" t="s">
        <v>60</v>
      </c>
      <c r="AA3915">
        <v>8</v>
      </c>
      <c r="AB3915">
        <v>8</v>
      </c>
      <c r="AC3915">
        <v>2020</v>
      </c>
      <c r="AD3915" s="1">
        <v>43952</v>
      </c>
      <c r="AE3915" t="s">
        <v>87</v>
      </c>
      <c r="AF3915" t="s">
        <v>69</v>
      </c>
      <c r="AG3915" t="str">
        <f t="shared" si="247"/>
        <v>Include</v>
      </c>
      <c r="AH3915">
        <f t="shared" si="244"/>
        <v>0</v>
      </c>
      <c r="AI3915">
        <f t="shared" si="245"/>
        <v>1</v>
      </c>
      <c r="AJ3915">
        <f t="shared" si="246"/>
        <v>0</v>
      </c>
      <c r="AK3915" s="15">
        <f>1</f>
        <v>1</v>
      </c>
    </row>
    <row r="3916" spans="1:37" x14ac:dyDescent="0.3">
      <c r="A3916" t="s">
        <v>8411</v>
      </c>
      <c r="B3916" s="1">
        <v>43958</v>
      </c>
      <c r="C3916" s="1">
        <v>43958</v>
      </c>
      <c r="D3916" t="s">
        <v>8412</v>
      </c>
      <c r="E3916" t="s">
        <v>229</v>
      </c>
      <c r="F3916">
        <v>46</v>
      </c>
      <c r="G3916">
        <v>46</v>
      </c>
      <c r="H3916" t="s">
        <v>35</v>
      </c>
      <c r="I3916" t="s">
        <v>35</v>
      </c>
      <c r="J3916" t="s">
        <v>48</v>
      </c>
      <c r="K3916" t="s">
        <v>49</v>
      </c>
      <c r="L3916" t="s">
        <v>97</v>
      </c>
      <c r="M3916" t="s">
        <v>361</v>
      </c>
      <c r="N3916">
        <v>6</v>
      </c>
      <c r="O3916">
        <v>6</v>
      </c>
      <c r="P3916">
        <v>366.68</v>
      </c>
      <c r="Q3916" s="2">
        <v>0.22</v>
      </c>
      <c r="R3916">
        <v>2435.14</v>
      </c>
      <c r="S3916">
        <v>744.83</v>
      </c>
      <c r="T3916" s="3">
        <v>0.30599999999999999</v>
      </c>
      <c r="U3916">
        <v>60.14</v>
      </c>
      <c r="V3916" t="s">
        <v>76</v>
      </c>
      <c r="W3916">
        <v>2</v>
      </c>
      <c r="X3916" t="b">
        <v>1</v>
      </c>
      <c r="Y3916" t="s">
        <v>41</v>
      </c>
      <c r="Z3916" t="s">
        <v>41</v>
      </c>
      <c r="AA3916">
        <v>2</v>
      </c>
      <c r="AB3916">
        <v>2</v>
      </c>
      <c r="AC3916">
        <v>2020</v>
      </c>
      <c r="AD3916" s="1">
        <v>43952</v>
      </c>
      <c r="AE3916" t="s">
        <v>101</v>
      </c>
      <c r="AF3916" t="s">
        <v>43</v>
      </c>
      <c r="AG3916" t="str">
        <f t="shared" si="247"/>
        <v>Include</v>
      </c>
      <c r="AH3916">
        <f t="shared" si="244"/>
        <v>1</v>
      </c>
      <c r="AI3916">
        <f t="shared" si="245"/>
        <v>1</v>
      </c>
      <c r="AJ3916">
        <f t="shared" si="246"/>
        <v>0</v>
      </c>
      <c r="AK3916" s="15">
        <f>1</f>
        <v>1</v>
      </c>
    </row>
    <row r="3917" spans="1:37" x14ac:dyDescent="0.3">
      <c r="A3917" t="s">
        <v>8413</v>
      </c>
      <c r="B3917" s="1">
        <v>43957</v>
      </c>
      <c r="C3917" s="1">
        <v>43957</v>
      </c>
      <c r="D3917" t="s">
        <v>8414</v>
      </c>
      <c r="E3917" t="s">
        <v>2919</v>
      </c>
      <c r="F3917">
        <v>37</v>
      </c>
      <c r="G3917">
        <v>37</v>
      </c>
      <c r="H3917" t="s">
        <v>81</v>
      </c>
      <c r="I3917" t="s">
        <v>81</v>
      </c>
      <c r="J3917" t="s">
        <v>116</v>
      </c>
      <c r="K3917" t="s">
        <v>117</v>
      </c>
      <c r="L3917" t="s">
        <v>84</v>
      </c>
      <c r="M3917" t="s">
        <v>146</v>
      </c>
      <c r="N3917">
        <v>2</v>
      </c>
      <c r="O3917">
        <v>2</v>
      </c>
      <c r="P3917">
        <v>54.6</v>
      </c>
      <c r="Q3917" s="2">
        <v>0.34</v>
      </c>
      <c r="R3917">
        <v>80.84</v>
      </c>
      <c r="S3917">
        <v>6.89</v>
      </c>
      <c r="T3917" s="3">
        <v>8.5000000000000006E-2</v>
      </c>
      <c r="U3917">
        <v>42.28</v>
      </c>
      <c r="V3917" t="s">
        <v>52</v>
      </c>
      <c r="W3917">
        <v>4</v>
      </c>
      <c r="X3917" t="b">
        <v>0</v>
      </c>
      <c r="Y3917" t="s">
        <v>60</v>
      </c>
      <c r="Z3917" t="s">
        <v>60</v>
      </c>
      <c r="AA3917">
        <v>3</v>
      </c>
      <c r="AB3917">
        <v>3</v>
      </c>
      <c r="AC3917">
        <v>2020</v>
      </c>
      <c r="AD3917" s="1">
        <v>43952</v>
      </c>
      <c r="AE3917" t="s">
        <v>61</v>
      </c>
      <c r="AF3917" t="s">
        <v>62</v>
      </c>
      <c r="AG3917" t="str">
        <f t="shared" si="247"/>
        <v>Include</v>
      </c>
      <c r="AH3917">
        <f t="shared" si="244"/>
        <v>0</v>
      </c>
      <c r="AI3917">
        <f t="shared" si="245"/>
        <v>1</v>
      </c>
      <c r="AJ3917">
        <f t="shared" si="246"/>
        <v>0</v>
      </c>
      <c r="AK3917" s="15">
        <f>1</f>
        <v>1</v>
      </c>
    </row>
    <row r="3918" spans="1:37" x14ac:dyDescent="0.3">
      <c r="A3918" t="s">
        <v>8415</v>
      </c>
      <c r="B3918" s="1">
        <v>43957</v>
      </c>
      <c r="C3918" s="1">
        <v>43957</v>
      </c>
      <c r="D3918" t="s">
        <v>8416</v>
      </c>
      <c r="E3918" t="s">
        <v>2631</v>
      </c>
      <c r="F3918">
        <v>46</v>
      </c>
      <c r="G3918">
        <v>46</v>
      </c>
      <c r="H3918" t="s">
        <v>35</v>
      </c>
      <c r="I3918" t="s">
        <v>35</v>
      </c>
      <c r="J3918" t="s">
        <v>57</v>
      </c>
      <c r="K3918" t="s">
        <v>66</v>
      </c>
      <c r="L3918" t="s">
        <v>38</v>
      </c>
      <c r="M3918" t="s">
        <v>93</v>
      </c>
      <c r="N3918">
        <v>4</v>
      </c>
      <c r="O3918">
        <v>4</v>
      </c>
      <c r="P3918">
        <v>1004.49</v>
      </c>
      <c r="Q3918" s="2">
        <v>0.28999999999999998</v>
      </c>
      <c r="R3918">
        <v>3619.29</v>
      </c>
      <c r="S3918">
        <v>2033.39</v>
      </c>
      <c r="T3918" s="3">
        <v>0.56200000000000006</v>
      </c>
      <c r="U3918">
        <v>97.74</v>
      </c>
      <c r="V3918" t="s">
        <v>132</v>
      </c>
      <c r="X3918" t="b">
        <v>1</v>
      </c>
      <c r="Y3918" t="s">
        <v>41</v>
      </c>
      <c r="Z3918" t="s">
        <v>41</v>
      </c>
      <c r="AA3918">
        <v>8</v>
      </c>
      <c r="AB3918">
        <v>8</v>
      </c>
      <c r="AC3918">
        <v>2020</v>
      </c>
      <c r="AD3918" s="1">
        <v>43952</v>
      </c>
      <c r="AE3918" t="s">
        <v>101</v>
      </c>
      <c r="AF3918" t="s">
        <v>43</v>
      </c>
      <c r="AG3918" t="str">
        <f t="shared" si="247"/>
        <v>Include</v>
      </c>
      <c r="AH3918">
        <f t="shared" si="244"/>
        <v>1</v>
      </c>
      <c r="AI3918">
        <f t="shared" si="245"/>
        <v>1</v>
      </c>
      <c r="AJ3918">
        <f t="shared" si="246"/>
        <v>0</v>
      </c>
      <c r="AK3918" s="15">
        <f>1</f>
        <v>1</v>
      </c>
    </row>
    <row r="3919" spans="1:37" x14ac:dyDescent="0.3">
      <c r="A3919" t="s">
        <v>8417</v>
      </c>
      <c r="B3919" s="1">
        <v>43956</v>
      </c>
      <c r="C3919" s="1">
        <v>43956</v>
      </c>
      <c r="D3919" t="s">
        <v>8418</v>
      </c>
      <c r="E3919" t="s">
        <v>282</v>
      </c>
      <c r="F3919">
        <v>32</v>
      </c>
      <c r="G3919">
        <v>32</v>
      </c>
      <c r="H3919" t="s">
        <v>81</v>
      </c>
      <c r="I3919" t="s">
        <v>81</v>
      </c>
      <c r="J3919" t="s">
        <v>57</v>
      </c>
      <c r="K3919" t="s">
        <v>58</v>
      </c>
      <c r="L3919" t="s">
        <v>97</v>
      </c>
      <c r="M3919" t="s">
        <v>254</v>
      </c>
      <c r="N3919">
        <v>10</v>
      </c>
      <c r="O3919">
        <v>10</v>
      </c>
      <c r="P3919">
        <v>1387.77</v>
      </c>
      <c r="Q3919" s="2">
        <v>0.03</v>
      </c>
      <c r="R3919">
        <v>15244.18</v>
      </c>
      <c r="S3919">
        <v>5378.75</v>
      </c>
      <c r="T3919" s="3">
        <v>0.35299999999999998</v>
      </c>
      <c r="U3919">
        <v>88.89</v>
      </c>
      <c r="V3919" t="s">
        <v>99</v>
      </c>
      <c r="W3919">
        <v>4</v>
      </c>
      <c r="X3919" t="b">
        <v>0</v>
      </c>
      <c r="Y3919" t="s">
        <v>60</v>
      </c>
      <c r="Z3919" t="s">
        <v>60</v>
      </c>
      <c r="AA3919">
        <v>9</v>
      </c>
      <c r="AB3919">
        <v>9</v>
      </c>
      <c r="AC3919">
        <v>2020</v>
      </c>
      <c r="AD3919" s="1">
        <v>43952</v>
      </c>
      <c r="AE3919" t="s">
        <v>87</v>
      </c>
      <c r="AF3919" t="s">
        <v>69</v>
      </c>
      <c r="AG3919" t="str">
        <f t="shared" si="247"/>
        <v>Include</v>
      </c>
      <c r="AH3919">
        <f t="shared" si="244"/>
        <v>0</v>
      </c>
      <c r="AI3919">
        <f t="shared" si="245"/>
        <v>1</v>
      </c>
      <c r="AJ3919">
        <f t="shared" si="246"/>
        <v>0</v>
      </c>
      <c r="AK3919" s="15">
        <f>1</f>
        <v>1</v>
      </c>
    </row>
    <row r="3920" spans="1:37" x14ac:dyDescent="0.3">
      <c r="A3920" t="s">
        <v>8419</v>
      </c>
      <c r="B3920" s="1">
        <v>43956</v>
      </c>
      <c r="C3920" s="1">
        <v>43956</v>
      </c>
      <c r="D3920" t="s">
        <v>8420</v>
      </c>
      <c r="E3920" t="s">
        <v>802</v>
      </c>
      <c r="F3920">
        <v>53</v>
      </c>
      <c r="G3920">
        <v>53</v>
      </c>
      <c r="H3920" t="s">
        <v>47</v>
      </c>
      <c r="I3920" t="s">
        <v>47</v>
      </c>
      <c r="J3920" t="s">
        <v>57</v>
      </c>
      <c r="K3920" t="s">
        <v>66</v>
      </c>
      <c r="L3920" t="s">
        <v>38</v>
      </c>
      <c r="M3920" t="s">
        <v>447</v>
      </c>
      <c r="N3920">
        <v>3</v>
      </c>
      <c r="O3920">
        <v>3</v>
      </c>
      <c r="P3920">
        <v>842.68</v>
      </c>
      <c r="Q3920" s="2">
        <v>0.35</v>
      </c>
      <c r="R3920">
        <v>2239.4899999999998</v>
      </c>
      <c r="S3920">
        <v>716.54</v>
      </c>
      <c r="T3920" s="3">
        <v>0.32</v>
      </c>
      <c r="U3920">
        <v>89.81</v>
      </c>
      <c r="V3920" t="s">
        <v>76</v>
      </c>
      <c r="W3920">
        <v>4</v>
      </c>
      <c r="X3920" t="b">
        <v>0</v>
      </c>
      <c r="Y3920" t="s">
        <v>60</v>
      </c>
      <c r="Z3920" t="s">
        <v>60</v>
      </c>
      <c r="AA3920">
        <v>10</v>
      </c>
      <c r="AB3920">
        <v>10</v>
      </c>
      <c r="AC3920">
        <v>2020</v>
      </c>
      <c r="AD3920" s="1">
        <v>43952</v>
      </c>
      <c r="AE3920" t="s">
        <v>101</v>
      </c>
      <c r="AF3920" t="s">
        <v>62</v>
      </c>
      <c r="AG3920" t="str">
        <f t="shared" si="247"/>
        <v>Include</v>
      </c>
      <c r="AH3920">
        <f t="shared" si="244"/>
        <v>0</v>
      </c>
      <c r="AI3920">
        <f t="shared" si="245"/>
        <v>1</v>
      </c>
      <c r="AJ3920">
        <f t="shared" si="246"/>
        <v>0</v>
      </c>
      <c r="AK3920" s="15">
        <f>1</f>
        <v>1</v>
      </c>
    </row>
    <row r="3921" spans="1:37" x14ac:dyDescent="0.3">
      <c r="A3921" t="s">
        <v>8421</v>
      </c>
      <c r="B3921" s="1">
        <v>43956</v>
      </c>
      <c r="C3921" s="1">
        <v>43956</v>
      </c>
      <c r="D3921" t="s">
        <v>8422</v>
      </c>
      <c r="E3921" t="s">
        <v>822</v>
      </c>
      <c r="F3921">
        <v>36</v>
      </c>
      <c r="G3921">
        <v>36</v>
      </c>
      <c r="H3921" t="s">
        <v>35</v>
      </c>
      <c r="I3921" t="s">
        <v>35</v>
      </c>
      <c r="J3921" t="s">
        <v>82</v>
      </c>
      <c r="K3921" t="s">
        <v>131</v>
      </c>
      <c r="L3921" t="s">
        <v>84</v>
      </c>
      <c r="M3921" t="s">
        <v>146</v>
      </c>
      <c r="N3921">
        <v>2</v>
      </c>
      <c r="O3921">
        <v>2</v>
      </c>
      <c r="P3921">
        <v>306.74</v>
      </c>
      <c r="Q3921" s="2">
        <v>0.09</v>
      </c>
      <c r="R3921">
        <v>620.29999999999995</v>
      </c>
      <c r="S3921">
        <v>44.87</v>
      </c>
      <c r="T3921" s="3">
        <v>7.1999999999999995E-2</v>
      </c>
      <c r="U3921">
        <v>67.78</v>
      </c>
      <c r="V3921" t="s">
        <v>68</v>
      </c>
      <c r="X3921" t="b">
        <v>0</v>
      </c>
      <c r="Y3921" t="s">
        <v>60</v>
      </c>
      <c r="Z3921" t="s">
        <v>60</v>
      </c>
      <c r="AA3921">
        <v>4</v>
      </c>
      <c r="AB3921">
        <v>4</v>
      </c>
      <c r="AC3921">
        <v>2020</v>
      </c>
      <c r="AD3921" s="1">
        <v>43952</v>
      </c>
      <c r="AE3921" t="s">
        <v>61</v>
      </c>
      <c r="AF3921" t="s">
        <v>69</v>
      </c>
      <c r="AG3921" t="str">
        <f t="shared" si="247"/>
        <v>Include</v>
      </c>
      <c r="AH3921">
        <f t="shared" si="244"/>
        <v>0</v>
      </c>
      <c r="AI3921">
        <f t="shared" si="245"/>
        <v>1</v>
      </c>
      <c r="AJ3921">
        <f t="shared" si="246"/>
        <v>0</v>
      </c>
      <c r="AK3921" s="15">
        <f>1</f>
        <v>1</v>
      </c>
    </row>
    <row r="3922" spans="1:37" x14ac:dyDescent="0.3">
      <c r="A3922" t="s">
        <v>8423</v>
      </c>
      <c r="B3922" s="1">
        <v>43954</v>
      </c>
      <c r="C3922" s="1">
        <v>43954</v>
      </c>
      <c r="D3922" t="s">
        <v>8424</v>
      </c>
      <c r="E3922" t="s">
        <v>313</v>
      </c>
      <c r="F3922">
        <v>26</v>
      </c>
      <c r="G3922">
        <v>26</v>
      </c>
      <c r="H3922" t="s">
        <v>265</v>
      </c>
      <c r="I3922" t="s">
        <v>35</v>
      </c>
      <c r="J3922" t="s">
        <v>36</v>
      </c>
      <c r="K3922" t="s">
        <v>73</v>
      </c>
      <c r="L3922" t="s">
        <v>97</v>
      </c>
      <c r="M3922" t="s">
        <v>275</v>
      </c>
      <c r="N3922">
        <v>10</v>
      </c>
      <c r="O3922">
        <v>10</v>
      </c>
      <c r="P3922">
        <v>1346.41</v>
      </c>
      <c r="Q3922" s="2">
        <v>0.24</v>
      </c>
      <c r="R3922">
        <v>12502.33</v>
      </c>
      <c r="S3922">
        <v>5924.88</v>
      </c>
      <c r="T3922" s="3">
        <v>0.47399999999999998</v>
      </c>
      <c r="U3922">
        <v>55.15</v>
      </c>
      <c r="V3922" t="s">
        <v>76</v>
      </c>
      <c r="W3922">
        <v>1</v>
      </c>
      <c r="X3922" t="b">
        <v>0</v>
      </c>
      <c r="Y3922" t="s">
        <v>86</v>
      </c>
      <c r="Z3922" t="s">
        <v>86</v>
      </c>
      <c r="AA3922">
        <v>2</v>
      </c>
      <c r="AB3922">
        <v>2</v>
      </c>
      <c r="AC3922">
        <v>2020</v>
      </c>
      <c r="AD3922" s="1">
        <v>43952</v>
      </c>
      <c r="AE3922" t="s">
        <v>87</v>
      </c>
      <c r="AF3922" t="s">
        <v>43</v>
      </c>
      <c r="AG3922" t="str">
        <f t="shared" si="247"/>
        <v>Include</v>
      </c>
      <c r="AH3922">
        <f t="shared" si="244"/>
        <v>0</v>
      </c>
      <c r="AI3922">
        <f t="shared" si="245"/>
        <v>0</v>
      </c>
      <c r="AJ3922">
        <f t="shared" si="246"/>
        <v>0</v>
      </c>
      <c r="AK3922" s="15">
        <f>1</f>
        <v>1</v>
      </c>
    </row>
    <row r="3923" spans="1:37" x14ac:dyDescent="0.3">
      <c r="A3923" t="s">
        <v>8425</v>
      </c>
      <c r="B3923" s="1">
        <v>43954</v>
      </c>
      <c r="C3923" s="1">
        <v>43954</v>
      </c>
      <c r="D3923" t="s">
        <v>8426</v>
      </c>
      <c r="E3923" t="s">
        <v>1630</v>
      </c>
      <c r="F3923">
        <v>37</v>
      </c>
      <c r="G3923">
        <v>37</v>
      </c>
      <c r="H3923" t="s">
        <v>47</v>
      </c>
      <c r="I3923" t="s">
        <v>47</v>
      </c>
      <c r="J3923" t="s">
        <v>57</v>
      </c>
      <c r="K3923" t="s">
        <v>155</v>
      </c>
      <c r="L3923" t="s">
        <v>38</v>
      </c>
      <c r="M3923" t="s">
        <v>93</v>
      </c>
      <c r="N3923">
        <v>4</v>
      </c>
      <c r="O3923">
        <v>4</v>
      </c>
      <c r="P3923">
        <v>206.46</v>
      </c>
      <c r="Q3923" s="2">
        <v>0.08</v>
      </c>
      <c r="R3923">
        <v>835.93</v>
      </c>
      <c r="S3923">
        <v>232.93</v>
      </c>
      <c r="T3923" s="3">
        <v>0.27900000000000003</v>
      </c>
      <c r="U3923">
        <v>62.51</v>
      </c>
      <c r="V3923" t="s">
        <v>132</v>
      </c>
      <c r="W3923">
        <v>1</v>
      </c>
      <c r="X3923" t="b">
        <v>0</v>
      </c>
      <c r="Y3923" t="s">
        <v>60</v>
      </c>
      <c r="Z3923" t="s">
        <v>60</v>
      </c>
      <c r="AA3923">
        <v>9</v>
      </c>
      <c r="AB3923">
        <v>9</v>
      </c>
      <c r="AC3923">
        <v>2020</v>
      </c>
      <c r="AD3923" s="1">
        <v>43952</v>
      </c>
      <c r="AE3923" t="s">
        <v>61</v>
      </c>
      <c r="AF3923" t="s">
        <v>69</v>
      </c>
      <c r="AG3923" t="str">
        <f t="shared" si="247"/>
        <v>Include</v>
      </c>
      <c r="AH3923">
        <f t="shared" si="244"/>
        <v>0</v>
      </c>
      <c r="AI3923">
        <f t="shared" si="245"/>
        <v>1</v>
      </c>
      <c r="AJ3923">
        <f t="shared" si="246"/>
        <v>0</v>
      </c>
      <c r="AK3923" s="15">
        <f>1</f>
        <v>1</v>
      </c>
    </row>
    <row r="3924" spans="1:37" x14ac:dyDescent="0.3">
      <c r="A3924" t="s">
        <v>8427</v>
      </c>
      <c r="B3924" s="1">
        <v>43954</v>
      </c>
      <c r="C3924" s="1">
        <v>43954</v>
      </c>
      <c r="D3924" t="s">
        <v>8428</v>
      </c>
      <c r="E3924" t="s">
        <v>339</v>
      </c>
      <c r="F3924">
        <v>47</v>
      </c>
      <c r="G3924">
        <v>47</v>
      </c>
      <c r="H3924" t="s">
        <v>105</v>
      </c>
      <c r="I3924" t="s">
        <v>35</v>
      </c>
      <c r="J3924" t="s">
        <v>57</v>
      </c>
      <c r="K3924" t="s">
        <v>205</v>
      </c>
      <c r="L3924" t="s">
        <v>140</v>
      </c>
      <c r="M3924" t="s">
        <v>358</v>
      </c>
      <c r="N3924">
        <v>5</v>
      </c>
      <c r="O3924">
        <v>5</v>
      </c>
      <c r="P3924">
        <v>1209.8399999999999</v>
      </c>
      <c r="Q3924" s="2">
        <v>0.26</v>
      </c>
      <c r="R3924">
        <v>5409.13</v>
      </c>
      <c r="S3924">
        <v>1839.27</v>
      </c>
      <c r="T3924" s="3">
        <v>0.34</v>
      </c>
      <c r="U3924">
        <v>70.069999999999993</v>
      </c>
      <c r="V3924" t="s">
        <v>68</v>
      </c>
      <c r="W3924">
        <v>1</v>
      </c>
      <c r="X3924" t="b">
        <v>0</v>
      </c>
      <c r="Y3924" t="s">
        <v>60</v>
      </c>
      <c r="Z3924" t="s">
        <v>60</v>
      </c>
      <c r="AA3924">
        <v>7</v>
      </c>
      <c r="AB3924">
        <v>7</v>
      </c>
      <c r="AC3924">
        <v>2020</v>
      </c>
      <c r="AD3924" s="1">
        <v>43952</v>
      </c>
      <c r="AE3924" t="s">
        <v>101</v>
      </c>
      <c r="AF3924" t="s">
        <v>43</v>
      </c>
      <c r="AG3924" t="str">
        <f t="shared" si="247"/>
        <v>Include</v>
      </c>
      <c r="AH3924">
        <f t="shared" si="244"/>
        <v>0</v>
      </c>
      <c r="AI3924">
        <f t="shared" si="245"/>
        <v>1</v>
      </c>
      <c r="AJ3924">
        <f t="shared" si="246"/>
        <v>0</v>
      </c>
      <c r="AK3924" s="15">
        <f>1</f>
        <v>1</v>
      </c>
    </row>
    <row r="3925" spans="1:37" x14ac:dyDescent="0.3">
      <c r="A3925" t="s">
        <v>8429</v>
      </c>
      <c r="B3925" s="1">
        <v>43954</v>
      </c>
      <c r="C3925" s="1">
        <v>43954</v>
      </c>
      <c r="D3925" t="s">
        <v>8430</v>
      </c>
      <c r="E3925" t="s">
        <v>1462</v>
      </c>
      <c r="F3925">
        <v>59</v>
      </c>
      <c r="G3925">
        <v>59</v>
      </c>
      <c r="H3925" t="s">
        <v>47</v>
      </c>
      <c r="I3925" t="s">
        <v>47</v>
      </c>
      <c r="J3925" t="s">
        <v>48</v>
      </c>
      <c r="K3925" t="s">
        <v>230</v>
      </c>
      <c r="L3925" t="s">
        <v>84</v>
      </c>
      <c r="M3925" t="s">
        <v>267</v>
      </c>
      <c r="N3925">
        <v>10</v>
      </c>
      <c r="O3925">
        <v>10</v>
      </c>
      <c r="P3925">
        <v>217.3</v>
      </c>
      <c r="Q3925" s="2">
        <v>0.05</v>
      </c>
      <c r="R3925">
        <v>2227.02</v>
      </c>
      <c r="S3925">
        <v>142.65</v>
      </c>
      <c r="T3925" s="3">
        <v>6.4000000000000001E-2</v>
      </c>
      <c r="U3925">
        <v>53.01</v>
      </c>
      <c r="V3925" t="s">
        <v>132</v>
      </c>
      <c r="W3925">
        <v>5</v>
      </c>
      <c r="X3925" t="b">
        <v>0</v>
      </c>
      <c r="Y3925" t="s">
        <v>60</v>
      </c>
      <c r="Z3925" t="s">
        <v>60</v>
      </c>
      <c r="AA3925">
        <v>7</v>
      </c>
      <c r="AB3925">
        <v>7</v>
      </c>
      <c r="AC3925">
        <v>2020</v>
      </c>
      <c r="AD3925" s="1">
        <v>43952</v>
      </c>
      <c r="AE3925" t="s">
        <v>101</v>
      </c>
      <c r="AF3925" t="s">
        <v>69</v>
      </c>
      <c r="AG3925" t="str">
        <f t="shared" si="247"/>
        <v>Include</v>
      </c>
      <c r="AH3925">
        <f t="shared" si="244"/>
        <v>0</v>
      </c>
      <c r="AI3925">
        <f t="shared" si="245"/>
        <v>1</v>
      </c>
      <c r="AJ3925">
        <f t="shared" si="246"/>
        <v>0</v>
      </c>
      <c r="AK3925" s="15">
        <f>1</f>
        <v>1</v>
      </c>
    </row>
    <row r="3926" spans="1:37" x14ac:dyDescent="0.3">
      <c r="A3926" t="s">
        <v>8431</v>
      </c>
      <c r="B3926" s="1">
        <v>43953</v>
      </c>
      <c r="C3926" s="1">
        <v>43953</v>
      </c>
      <c r="D3926" t="s">
        <v>8432</v>
      </c>
      <c r="E3926" t="s">
        <v>1246</v>
      </c>
      <c r="F3926">
        <v>34</v>
      </c>
      <c r="G3926">
        <v>34</v>
      </c>
      <c r="H3926" t="s">
        <v>47</v>
      </c>
      <c r="I3926" t="s">
        <v>47</v>
      </c>
      <c r="J3926" t="s">
        <v>116</v>
      </c>
      <c r="K3926" t="s">
        <v>247</v>
      </c>
      <c r="L3926" t="s">
        <v>97</v>
      </c>
      <c r="M3926" t="s">
        <v>275</v>
      </c>
      <c r="N3926">
        <v>7</v>
      </c>
      <c r="O3926">
        <v>7</v>
      </c>
      <c r="P3926">
        <v>1479.71</v>
      </c>
      <c r="Q3926" s="2">
        <v>0.18</v>
      </c>
      <c r="R3926">
        <v>9080.8799999999992</v>
      </c>
      <c r="S3926">
        <v>3968.87</v>
      </c>
      <c r="T3926" s="3">
        <v>0.437</v>
      </c>
      <c r="U3926">
        <v>53.15</v>
      </c>
      <c r="V3926" t="s">
        <v>99</v>
      </c>
      <c r="W3926">
        <v>4</v>
      </c>
      <c r="X3926" t="b">
        <v>0</v>
      </c>
      <c r="Y3926" t="s">
        <v>60</v>
      </c>
      <c r="Z3926" t="s">
        <v>60</v>
      </c>
      <c r="AA3926">
        <v>2</v>
      </c>
      <c r="AB3926">
        <v>2</v>
      </c>
      <c r="AC3926">
        <v>2020</v>
      </c>
      <c r="AD3926" s="1">
        <v>43952</v>
      </c>
      <c r="AE3926" t="s">
        <v>87</v>
      </c>
      <c r="AF3926" t="s">
        <v>88</v>
      </c>
      <c r="AG3926" t="str">
        <f t="shared" si="247"/>
        <v>Include</v>
      </c>
      <c r="AH3926">
        <f t="shared" si="244"/>
        <v>0</v>
      </c>
      <c r="AI3926">
        <f t="shared" si="245"/>
        <v>1</v>
      </c>
      <c r="AJ3926">
        <f t="shared" si="246"/>
        <v>0</v>
      </c>
      <c r="AK3926" s="15">
        <f>1</f>
        <v>1</v>
      </c>
    </row>
    <row r="3927" spans="1:37" x14ac:dyDescent="0.3">
      <c r="A3927" t="s">
        <v>8433</v>
      </c>
      <c r="B3927" s="1">
        <v>43952</v>
      </c>
      <c r="C3927" s="1">
        <v>43952</v>
      </c>
      <c r="D3927" t="s">
        <v>8434</v>
      </c>
      <c r="E3927" t="s">
        <v>2631</v>
      </c>
      <c r="F3927">
        <v>34</v>
      </c>
      <c r="G3927">
        <v>34</v>
      </c>
      <c r="H3927" t="s">
        <v>47</v>
      </c>
      <c r="I3927" t="s">
        <v>47</v>
      </c>
      <c r="J3927" t="s">
        <v>82</v>
      </c>
      <c r="K3927" t="s">
        <v>266</v>
      </c>
      <c r="L3927" t="s">
        <v>74</v>
      </c>
      <c r="M3927" t="s">
        <v>170</v>
      </c>
      <c r="N3927">
        <v>8</v>
      </c>
      <c r="O3927">
        <v>8</v>
      </c>
      <c r="P3927">
        <v>74156.479999999996</v>
      </c>
      <c r="Q3927" s="2">
        <v>0.02</v>
      </c>
      <c r="R3927">
        <v>789939.57</v>
      </c>
      <c r="S3927">
        <v>58250.48</v>
      </c>
      <c r="T3927" s="3">
        <v>7.3999999999999996E-2</v>
      </c>
      <c r="U3927">
        <v>75.8</v>
      </c>
      <c r="V3927" t="s">
        <v>68</v>
      </c>
      <c r="W3927">
        <v>5</v>
      </c>
      <c r="X3927" t="b">
        <v>0</v>
      </c>
      <c r="Y3927" t="s">
        <v>60</v>
      </c>
      <c r="Z3927" t="s">
        <v>60</v>
      </c>
      <c r="AA3927">
        <v>2</v>
      </c>
      <c r="AB3927">
        <v>2</v>
      </c>
      <c r="AC3927">
        <v>2020</v>
      </c>
      <c r="AD3927" s="1">
        <v>43952</v>
      </c>
      <c r="AE3927" t="s">
        <v>87</v>
      </c>
      <c r="AF3927" t="s">
        <v>69</v>
      </c>
      <c r="AG3927" t="str">
        <f t="shared" si="247"/>
        <v>Include</v>
      </c>
      <c r="AH3927">
        <f t="shared" si="244"/>
        <v>0</v>
      </c>
      <c r="AI3927">
        <f t="shared" si="245"/>
        <v>1</v>
      </c>
      <c r="AJ3927">
        <f t="shared" si="246"/>
        <v>0</v>
      </c>
      <c r="AK3927" s="15">
        <f>1</f>
        <v>1</v>
      </c>
    </row>
    <row r="3928" spans="1:37" x14ac:dyDescent="0.3">
      <c r="A3928" t="s">
        <v>8435</v>
      </c>
      <c r="B3928" s="1">
        <v>43952</v>
      </c>
      <c r="C3928" s="1">
        <v>43952</v>
      </c>
      <c r="D3928" t="s">
        <v>8436</v>
      </c>
      <c r="E3928" t="s">
        <v>1601</v>
      </c>
      <c r="F3928">
        <v>41</v>
      </c>
      <c r="G3928">
        <v>41</v>
      </c>
      <c r="H3928" t="s">
        <v>47</v>
      </c>
      <c r="I3928" t="s">
        <v>47</v>
      </c>
      <c r="J3928" t="s">
        <v>116</v>
      </c>
      <c r="K3928" t="s">
        <v>247</v>
      </c>
      <c r="L3928" t="s">
        <v>50</v>
      </c>
      <c r="M3928" t="s">
        <v>59</v>
      </c>
      <c r="N3928">
        <v>8</v>
      </c>
      <c r="O3928">
        <v>8</v>
      </c>
      <c r="P3928">
        <v>31845.06</v>
      </c>
      <c r="Q3928" s="2">
        <v>0.06</v>
      </c>
      <c r="R3928">
        <v>300720.71999999997</v>
      </c>
      <c r="S3928">
        <v>100251.26</v>
      </c>
      <c r="T3928" s="3">
        <v>0.33300000000000002</v>
      </c>
      <c r="U3928">
        <v>38.42</v>
      </c>
      <c r="V3928" t="s">
        <v>68</v>
      </c>
      <c r="W3928">
        <v>1</v>
      </c>
      <c r="X3928" t="b">
        <v>0</v>
      </c>
      <c r="Y3928" t="s">
        <v>60</v>
      </c>
      <c r="Z3928" t="s">
        <v>60</v>
      </c>
      <c r="AA3928">
        <v>10</v>
      </c>
      <c r="AB3928">
        <v>10</v>
      </c>
      <c r="AC3928">
        <v>2020</v>
      </c>
      <c r="AD3928" s="1">
        <v>43952</v>
      </c>
      <c r="AE3928" t="s">
        <v>61</v>
      </c>
      <c r="AF3928" t="s">
        <v>69</v>
      </c>
      <c r="AG3928" t="str">
        <f t="shared" si="247"/>
        <v>Include</v>
      </c>
      <c r="AH3928">
        <f t="shared" si="244"/>
        <v>0</v>
      </c>
      <c r="AI3928">
        <f t="shared" si="245"/>
        <v>1</v>
      </c>
      <c r="AJ3928">
        <f t="shared" si="246"/>
        <v>0</v>
      </c>
      <c r="AK3928" s="15">
        <f>1</f>
        <v>1</v>
      </c>
    </row>
    <row r="3929" spans="1:37" x14ac:dyDescent="0.3">
      <c r="A3929" t="s">
        <v>8437</v>
      </c>
      <c r="B3929" s="1">
        <v>43952</v>
      </c>
      <c r="C3929" s="1">
        <v>43952</v>
      </c>
      <c r="D3929" t="s">
        <v>8438</v>
      </c>
      <c r="E3929" t="s">
        <v>616</v>
      </c>
      <c r="F3929">
        <v>6</v>
      </c>
      <c r="G3929">
        <v>6</v>
      </c>
      <c r="H3929" t="s">
        <v>35</v>
      </c>
      <c r="I3929" t="s">
        <v>35</v>
      </c>
      <c r="J3929" t="s">
        <v>48</v>
      </c>
      <c r="K3929" t="s">
        <v>49</v>
      </c>
      <c r="L3929" t="s">
        <v>140</v>
      </c>
      <c r="M3929" t="s">
        <v>358</v>
      </c>
      <c r="N3929">
        <v>10</v>
      </c>
      <c r="O3929">
        <v>10</v>
      </c>
      <c r="P3929">
        <v>2668.56</v>
      </c>
      <c r="Q3929" s="2">
        <v>0.03</v>
      </c>
      <c r="R3929">
        <v>32567.59</v>
      </c>
      <c r="S3929">
        <v>10352.49</v>
      </c>
      <c r="T3929" s="3">
        <v>0.318</v>
      </c>
      <c r="U3929">
        <v>77.489999999999995</v>
      </c>
      <c r="V3929" t="s">
        <v>40</v>
      </c>
      <c r="W3929">
        <v>5</v>
      </c>
      <c r="X3929" t="b">
        <v>0</v>
      </c>
      <c r="Y3929" t="s">
        <v>60</v>
      </c>
      <c r="Z3929" t="s">
        <v>60</v>
      </c>
      <c r="AA3929">
        <v>4</v>
      </c>
      <c r="AB3929">
        <v>4</v>
      </c>
      <c r="AC3929">
        <v>2020</v>
      </c>
      <c r="AD3929" s="1">
        <v>43952</v>
      </c>
      <c r="AE3929" t="s">
        <v>42</v>
      </c>
      <c r="AF3929" t="s">
        <v>69</v>
      </c>
      <c r="AG3929" t="str">
        <f t="shared" si="247"/>
        <v>Include</v>
      </c>
      <c r="AH3929">
        <f t="shared" si="244"/>
        <v>0</v>
      </c>
      <c r="AI3929">
        <f t="shared" si="245"/>
        <v>1</v>
      </c>
      <c r="AJ3929">
        <f t="shared" si="246"/>
        <v>0</v>
      </c>
      <c r="AK3929" s="15">
        <f>1</f>
        <v>1</v>
      </c>
    </row>
    <row r="3930" spans="1:37" x14ac:dyDescent="0.3">
      <c r="A3930" t="s">
        <v>8439</v>
      </c>
      <c r="B3930" s="1">
        <v>43952</v>
      </c>
      <c r="C3930" s="1">
        <v>43952</v>
      </c>
      <c r="D3930" t="s">
        <v>8440</v>
      </c>
      <c r="E3930" t="s">
        <v>599</v>
      </c>
      <c r="F3930">
        <v>35</v>
      </c>
      <c r="G3930">
        <v>35</v>
      </c>
      <c r="H3930" t="s">
        <v>35</v>
      </c>
      <c r="I3930" t="s">
        <v>35</v>
      </c>
      <c r="J3930" t="s">
        <v>82</v>
      </c>
      <c r="K3930" t="s">
        <v>122</v>
      </c>
      <c r="L3930" t="s">
        <v>140</v>
      </c>
      <c r="M3930" t="s">
        <v>141</v>
      </c>
      <c r="N3930">
        <v>4</v>
      </c>
      <c r="O3930">
        <v>4</v>
      </c>
      <c r="P3930">
        <v>729.42</v>
      </c>
      <c r="Q3930" s="2">
        <v>7.0000000000000007E-2</v>
      </c>
      <c r="R3930">
        <v>3601.48</v>
      </c>
      <c r="S3930">
        <v>1162.92</v>
      </c>
      <c r="T3930" s="3">
        <v>0.32300000000000001</v>
      </c>
      <c r="U3930">
        <v>76.61</v>
      </c>
      <c r="V3930" t="s">
        <v>40</v>
      </c>
      <c r="W3930">
        <v>4</v>
      </c>
      <c r="X3930" t="b">
        <v>0</v>
      </c>
      <c r="Y3930" t="s">
        <v>60</v>
      </c>
      <c r="Z3930" t="s">
        <v>60</v>
      </c>
      <c r="AA3930">
        <v>3</v>
      </c>
      <c r="AB3930">
        <v>3</v>
      </c>
      <c r="AC3930">
        <v>2020</v>
      </c>
      <c r="AD3930" s="1">
        <v>43952</v>
      </c>
      <c r="AE3930" t="s">
        <v>87</v>
      </c>
      <c r="AF3930" t="s">
        <v>69</v>
      </c>
      <c r="AG3930" t="str">
        <f t="shared" si="247"/>
        <v>Include</v>
      </c>
      <c r="AH3930">
        <f t="shared" si="244"/>
        <v>0</v>
      </c>
      <c r="AI3930">
        <f t="shared" si="245"/>
        <v>1</v>
      </c>
      <c r="AJ3930">
        <f t="shared" si="246"/>
        <v>0</v>
      </c>
      <c r="AK3930" s="15">
        <f>1</f>
        <v>1</v>
      </c>
    </row>
    <row r="3931" spans="1:37" x14ac:dyDescent="0.3">
      <c r="A3931" t="s">
        <v>8441</v>
      </c>
      <c r="B3931" s="1">
        <v>43950</v>
      </c>
      <c r="C3931" s="1">
        <v>43950</v>
      </c>
      <c r="D3931" t="s">
        <v>813</v>
      </c>
      <c r="E3931" t="s">
        <v>1115</v>
      </c>
      <c r="F3931">
        <v>44</v>
      </c>
      <c r="G3931">
        <v>44</v>
      </c>
      <c r="H3931" t="s">
        <v>35</v>
      </c>
      <c r="I3931" t="s">
        <v>35</v>
      </c>
      <c r="J3931" t="s">
        <v>82</v>
      </c>
      <c r="K3931" t="s">
        <v>122</v>
      </c>
      <c r="L3931" t="s">
        <v>74</v>
      </c>
      <c r="M3931" t="s">
        <v>235</v>
      </c>
      <c r="N3931">
        <v>5</v>
      </c>
      <c r="O3931">
        <v>5</v>
      </c>
      <c r="P3931">
        <v>20270.62</v>
      </c>
      <c r="Q3931" s="2">
        <v>0.13</v>
      </c>
      <c r="R3931">
        <v>92969.99</v>
      </c>
      <c r="S3931">
        <v>10193.11</v>
      </c>
      <c r="T3931" s="3">
        <v>0.11</v>
      </c>
      <c r="U3931">
        <v>48.68</v>
      </c>
      <c r="V3931" t="s">
        <v>132</v>
      </c>
      <c r="W3931">
        <v>2</v>
      </c>
      <c r="X3931" t="b">
        <v>0</v>
      </c>
      <c r="Y3931" t="s">
        <v>60</v>
      </c>
      <c r="Z3931" t="s">
        <v>60</v>
      </c>
      <c r="AA3931">
        <v>3</v>
      </c>
      <c r="AB3931">
        <v>3</v>
      </c>
      <c r="AC3931">
        <v>2020</v>
      </c>
      <c r="AD3931" s="1">
        <v>43922</v>
      </c>
      <c r="AE3931" t="s">
        <v>61</v>
      </c>
      <c r="AF3931" t="s">
        <v>88</v>
      </c>
      <c r="AG3931" t="str">
        <f t="shared" si="247"/>
        <v>Include</v>
      </c>
      <c r="AH3931">
        <f t="shared" si="244"/>
        <v>0</v>
      </c>
      <c r="AI3931">
        <f t="shared" si="245"/>
        <v>1</v>
      </c>
      <c r="AJ3931">
        <f t="shared" si="246"/>
        <v>0</v>
      </c>
      <c r="AK3931" s="15">
        <f>1</f>
        <v>1</v>
      </c>
    </row>
    <row r="3932" spans="1:37" x14ac:dyDescent="0.3">
      <c r="A3932" t="s">
        <v>8442</v>
      </c>
      <c r="B3932" s="1">
        <v>43949</v>
      </c>
      <c r="C3932" s="1">
        <v>43949</v>
      </c>
      <c r="D3932" t="s">
        <v>8443</v>
      </c>
      <c r="E3932" t="s">
        <v>1222</v>
      </c>
      <c r="F3932">
        <v>-5</v>
      </c>
      <c r="H3932" t="s">
        <v>47</v>
      </c>
      <c r="I3932" t="s">
        <v>47</v>
      </c>
      <c r="J3932" t="s">
        <v>57</v>
      </c>
      <c r="K3932" t="s">
        <v>205</v>
      </c>
      <c r="L3932" t="s">
        <v>140</v>
      </c>
      <c r="M3932" t="s">
        <v>206</v>
      </c>
      <c r="N3932">
        <v>6</v>
      </c>
      <c r="O3932">
        <v>6</v>
      </c>
      <c r="P3932">
        <v>2934.92</v>
      </c>
      <c r="Q3932" s="2">
        <v>0.1</v>
      </c>
      <c r="R3932">
        <v>18790.52</v>
      </c>
      <c r="S3932">
        <v>7715.18</v>
      </c>
      <c r="T3932" s="3">
        <v>0.41099999999999998</v>
      </c>
      <c r="U3932">
        <v>74.02</v>
      </c>
      <c r="V3932" t="s">
        <v>132</v>
      </c>
      <c r="W3932">
        <v>5</v>
      </c>
      <c r="X3932" t="b">
        <v>0</v>
      </c>
      <c r="Y3932" t="s">
        <v>100</v>
      </c>
      <c r="Z3932" t="s">
        <v>100</v>
      </c>
      <c r="AA3932">
        <v>8</v>
      </c>
      <c r="AB3932">
        <v>8</v>
      </c>
      <c r="AC3932">
        <v>2020</v>
      </c>
      <c r="AD3932" s="1">
        <v>43922</v>
      </c>
      <c r="AE3932" t="s">
        <v>118</v>
      </c>
      <c r="AF3932" t="s">
        <v>69</v>
      </c>
      <c r="AG3932" t="str">
        <f t="shared" si="247"/>
        <v>Include</v>
      </c>
      <c r="AH3932">
        <f t="shared" si="244"/>
        <v>0</v>
      </c>
      <c r="AI3932">
        <f t="shared" si="245"/>
        <v>0</v>
      </c>
      <c r="AJ3932">
        <f t="shared" si="246"/>
        <v>1</v>
      </c>
      <c r="AK3932" s="15">
        <f>1</f>
        <v>1</v>
      </c>
    </row>
    <row r="3933" spans="1:37" x14ac:dyDescent="0.3">
      <c r="A3933" t="s">
        <v>8444</v>
      </c>
      <c r="B3933" s="1">
        <v>43949</v>
      </c>
      <c r="C3933" s="1">
        <v>43949</v>
      </c>
      <c r="D3933" t="s">
        <v>8445</v>
      </c>
      <c r="E3933" t="s">
        <v>867</v>
      </c>
      <c r="F3933">
        <v>3</v>
      </c>
      <c r="G3933">
        <v>3</v>
      </c>
      <c r="H3933" t="s">
        <v>35</v>
      </c>
      <c r="I3933" t="s">
        <v>35</v>
      </c>
      <c r="J3933" t="s">
        <v>116</v>
      </c>
      <c r="K3933" t="s">
        <v>260</v>
      </c>
      <c r="L3933" t="s">
        <v>140</v>
      </c>
      <c r="M3933" t="s">
        <v>219</v>
      </c>
      <c r="N3933">
        <v>1</v>
      </c>
      <c r="O3933">
        <v>1</v>
      </c>
      <c r="P3933">
        <v>1990.76</v>
      </c>
      <c r="Q3933" s="2">
        <v>0.12</v>
      </c>
      <c r="R3933">
        <v>2195.65</v>
      </c>
      <c r="S3933">
        <v>834.05</v>
      </c>
      <c r="T3933" s="3">
        <v>0.38</v>
      </c>
      <c r="U3933">
        <v>42.24</v>
      </c>
      <c r="V3933" t="s">
        <v>76</v>
      </c>
      <c r="W3933">
        <v>1</v>
      </c>
      <c r="X3933" t="b">
        <v>0</v>
      </c>
      <c r="Y3933" t="s">
        <v>60</v>
      </c>
      <c r="Z3933" t="s">
        <v>60</v>
      </c>
      <c r="AA3933">
        <v>4</v>
      </c>
      <c r="AB3933">
        <v>4</v>
      </c>
      <c r="AC3933">
        <v>2020</v>
      </c>
      <c r="AD3933" s="1">
        <v>43922</v>
      </c>
      <c r="AE3933" t="s">
        <v>42</v>
      </c>
      <c r="AF3933" t="s">
        <v>88</v>
      </c>
      <c r="AG3933" t="str">
        <f t="shared" si="247"/>
        <v>Include</v>
      </c>
      <c r="AH3933">
        <f t="shared" si="244"/>
        <v>0</v>
      </c>
      <c r="AI3933">
        <f t="shared" si="245"/>
        <v>1</v>
      </c>
      <c r="AJ3933">
        <f t="shared" si="246"/>
        <v>0</v>
      </c>
      <c r="AK3933" s="15">
        <f>1</f>
        <v>1</v>
      </c>
    </row>
    <row r="3934" spans="1:37" x14ac:dyDescent="0.3">
      <c r="A3934" t="s">
        <v>8446</v>
      </c>
      <c r="B3934" s="1">
        <v>43948</v>
      </c>
      <c r="C3934" s="1">
        <v>43948</v>
      </c>
      <c r="D3934" t="s">
        <v>8447</v>
      </c>
      <c r="E3934" t="s">
        <v>572</v>
      </c>
      <c r="F3934">
        <v>32</v>
      </c>
      <c r="G3934">
        <v>32</v>
      </c>
      <c r="H3934" t="s">
        <v>81</v>
      </c>
      <c r="I3934" t="s">
        <v>81</v>
      </c>
      <c r="J3934" t="s">
        <v>82</v>
      </c>
      <c r="K3934" t="s">
        <v>83</v>
      </c>
      <c r="L3934" t="s">
        <v>97</v>
      </c>
      <c r="M3934" t="s">
        <v>254</v>
      </c>
      <c r="N3934">
        <v>7</v>
      </c>
      <c r="O3934">
        <v>7</v>
      </c>
      <c r="P3934">
        <v>257.18</v>
      </c>
      <c r="Q3934" s="2">
        <v>0.28999999999999998</v>
      </c>
      <c r="R3934">
        <v>1452.88</v>
      </c>
      <c r="S3934">
        <v>604.80999999999995</v>
      </c>
      <c r="T3934" s="3">
        <v>0.41599999999999998</v>
      </c>
      <c r="U3934">
        <v>60.36</v>
      </c>
      <c r="V3934" t="s">
        <v>68</v>
      </c>
      <c r="W3934">
        <v>1</v>
      </c>
      <c r="X3934" t="b">
        <v>0</v>
      </c>
      <c r="Y3934" t="s">
        <v>100</v>
      </c>
      <c r="Z3934" t="s">
        <v>100</v>
      </c>
      <c r="AA3934">
        <v>5</v>
      </c>
      <c r="AB3934">
        <v>5</v>
      </c>
      <c r="AC3934">
        <v>2020</v>
      </c>
      <c r="AD3934" s="1">
        <v>43922</v>
      </c>
      <c r="AE3934" t="s">
        <v>87</v>
      </c>
      <c r="AF3934" t="s">
        <v>43</v>
      </c>
      <c r="AG3934" t="str">
        <f t="shared" si="247"/>
        <v>Include</v>
      </c>
      <c r="AH3934">
        <f t="shared" si="244"/>
        <v>0</v>
      </c>
      <c r="AI3934">
        <f t="shared" si="245"/>
        <v>0</v>
      </c>
      <c r="AJ3934">
        <f t="shared" si="246"/>
        <v>1</v>
      </c>
      <c r="AK3934" s="15">
        <f>1</f>
        <v>1</v>
      </c>
    </row>
    <row r="3935" spans="1:37" x14ac:dyDescent="0.3">
      <c r="A3935" t="s">
        <v>8448</v>
      </c>
      <c r="B3935" s="1">
        <v>43948</v>
      </c>
      <c r="C3935" s="1">
        <v>43948</v>
      </c>
      <c r="D3935" t="s">
        <v>8449</v>
      </c>
      <c r="E3935" t="s">
        <v>264</v>
      </c>
      <c r="F3935">
        <v>21</v>
      </c>
      <c r="G3935">
        <v>21</v>
      </c>
      <c r="H3935" t="s">
        <v>81</v>
      </c>
      <c r="I3935" t="s">
        <v>81</v>
      </c>
      <c r="J3935" t="s">
        <v>57</v>
      </c>
      <c r="K3935" t="s">
        <v>205</v>
      </c>
      <c r="L3935" t="s">
        <v>111</v>
      </c>
      <c r="M3935" t="s">
        <v>200</v>
      </c>
      <c r="N3935">
        <v>6</v>
      </c>
      <c r="O3935">
        <v>6</v>
      </c>
      <c r="P3935">
        <v>7876.81</v>
      </c>
      <c r="Q3935" s="2">
        <v>0.02</v>
      </c>
      <c r="R3935">
        <v>58868.95</v>
      </c>
      <c r="S3935">
        <v>12406.43</v>
      </c>
      <c r="T3935" s="3">
        <v>0.21099999999999999</v>
      </c>
      <c r="U3935">
        <v>62.09</v>
      </c>
      <c r="V3935" t="s">
        <v>132</v>
      </c>
      <c r="W3935">
        <v>4</v>
      </c>
      <c r="X3935" t="b">
        <v>0</v>
      </c>
      <c r="Y3935" t="s">
        <v>142</v>
      </c>
      <c r="Z3935" t="s">
        <v>142</v>
      </c>
      <c r="AA3935">
        <v>3</v>
      </c>
      <c r="AB3935">
        <v>3</v>
      </c>
      <c r="AC3935">
        <v>2020</v>
      </c>
      <c r="AD3935" s="1">
        <v>43922</v>
      </c>
      <c r="AE3935" t="s">
        <v>53</v>
      </c>
      <c r="AF3935" t="s">
        <v>69</v>
      </c>
      <c r="AG3935" t="str">
        <f t="shared" si="247"/>
        <v>Include</v>
      </c>
      <c r="AH3935">
        <f t="shared" si="244"/>
        <v>0</v>
      </c>
      <c r="AI3935">
        <f t="shared" si="245"/>
        <v>0</v>
      </c>
      <c r="AJ3935">
        <f t="shared" si="246"/>
        <v>0</v>
      </c>
      <c r="AK3935" s="15">
        <f>1</f>
        <v>1</v>
      </c>
    </row>
    <row r="3936" spans="1:37" x14ac:dyDescent="0.3">
      <c r="A3936" t="s">
        <v>8450</v>
      </c>
      <c r="B3936" s="1">
        <v>43947</v>
      </c>
      <c r="C3936" s="1">
        <v>43947</v>
      </c>
      <c r="D3936" t="s">
        <v>8451</v>
      </c>
      <c r="E3936" t="s">
        <v>352</v>
      </c>
      <c r="F3936">
        <v>36</v>
      </c>
      <c r="G3936">
        <v>36</v>
      </c>
      <c r="H3936" t="s">
        <v>47</v>
      </c>
      <c r="I3936" t="s">
        <v>47</v>
      </c>
      <c r="J3936" t="s">
        <v>57</v>
      </c>
      <c r="K3936" t="s">
        <v>155</v>
      </c>
      <c r="L3936" t="s">
        <v>111</v>
      </c>
      <c r="M3936" t="s">
        <v>112</v>
      </c>
      <c r="N3936">
        <v>9</v>
      </c>
      <c r="O3936">
        <v>9</v>
      </c>
      <c r="P3936">
        <v>12444.32</v>
      </c>
      <c r="Q3936" s="2">
        <v>0.12</v>
      </c>
      <c r="R3936">
        <v>106749.94</v>
      </c>
      <c r="S3936">
        <v>24509.37</v>
      </c>
      <c r="T3936" s="3">
        <v>0.23</v>
      </c>
      <c r="U3936">
        <v>90.94</v>
      </c>
      <c r="V3936" t="s">
        <v>76</v>
      </c>
      <c r="W3936">
        <v>4</v>
      </c>
      <c r="X3936" t="b">
        <v>0</v>
      </c>
      <c r="Y3936" t="s">
        <v>100</v>
      </c>
      <c r="Z3936" t="s">
        <v>100</v>
      </c>
      <c r="AA3936">
        <v>9</v>
      </c>
      <c r="AB3936">
        <v>9</v>
      </c>
      <c r="AC3936">
        <v>2020</v>
      </c>
      <c r="AD3936" s="1">
        <v>43922</v>
      </c>
      <c r="AE3936" t="s">
        <v>61</v>
      </c>
      <c r="AF3936" t="s">
        <v>88</v>
      </c>
      <c r="AG3936" t="str">
        <f t="shared" si="247"/>
        <v>Include</v>
      </c>
      <c r="AH3936">
        <f t="shared" si="244"/>
        <v>0</v>
      </c>
      <c r="AI3936">
        <f t="shared" si="245"/>
        <v>0</v>
      </c>
      <c r="AJ3936">
        <f t="shared" si="246"/>
        <v>1</v>
      </c>
      <c r="AK3936" s="15">
        <f>1</f>
        <v>1</v>
      </c>
    </row>
    <row r="3937" spans="1:37" x14ac:dyDescent="0.3">
      <c r="A3937" t="s">
        <v>8452</v>
      </c>
      <c r="B3937" s="1">
        <v>43947</v>
      </c>
      <c r="C3937" s="1">
        <v>43947</v>
      </c>
      <c r="D3937" t="s">
        <v>8453</v>
      </c>
      <c r="E3937" t="s">
        <v>895</v>
      </c>
      <c r="F3937">
        <v>16</v>
      </c>
      <c r="G3937">
        <v>16</v>
      </c>
      <c r="H3937" t="s">
        <v>35</v>
      </c>
      <c r="I3937" t="s">
        <v>35</v>
      </c>
      <c r="J3937" t="s">
        <v>48</v>
      </c>
      <c r="K3937" t="s">
        <v>49</v>
      </c>
      <c r="L3937" t="s">
        <v>97</v>
      </c>
      <c r="M3937" t="s">
        <v>361</v>
      </c>
      <c r="N3937">
        <v>10</v>
      </c>
      <c r="O3937">
        <v>10</v>
      </c>
      <c r="P3937">
        <v>1159.8399999999999</v>
      </c>
      <c r="Q3937" s="2">
        <v>0.23</v>
      </c>
      <c r="R3937">
        <v>10186.879999999999</v>
      </c>
      <c r="S3937">
        <v>4652.66</v>
      </c>
      <c r="T3937" s="3">
        <v>0.45700000000000002</v>
      </c>
      <c r="U3937">
        <v>88.51</v>
      </c>
      <c r="V3937" t="s">
        <v>132</v>
      </c>
      <c r="W3937">
        <v>5</v>
      </c>
      <c r="X3937" t="b">
        <v>0</v>
      </c>
      <c r="Y3937" t="s">
        <v>60</v>
      </c>
      <c r="Z3937" t="s">
        <v>60</v>
      </c>
      <c r="AA3937">
        <v>8</v>
      </c>
      <c r="AB3937">
        <v>8</v>
      </c>
      <c r="AC3937">
        <v>2020</v>
      </c>
      <c r="AD3937" s="1">
        <v>43922</v>
      </c>
      <c r="AE3937" t="s">
        <v>42</v>
      </c>
      <c r="AF3937" t="s">
        <v>43</v>
      </c>
      <c r="AG3937" t="str">
        <f t="shared" si="247"/>
        <v>Include</v>
      </c>
      <c r="AH3937">
        <f t="shared" si="244"/>
        <v>0</v>
      </c>
      <c r="AI3937">
        <f t="shared" si="245"/>
        <v>1</v>
      </c>
      <c r="AJ3937">
        <f t="shared" si="246"/>
        <v>0</v>
      </c>
      <c r="AK3937" s="15">
        <f>1</f>
        <v>1</v>
      </c>
    </row>
    <row r="3938" spans="1:37" x14ac:dyDescent="0.3">
      <c r="A3938" t="s">
        <v>8454</v>
      </c>
      <c r="B3938" s="1">
        <v>43947</v>
      </c>
      <c r="C3938" s="1">
        <v>43947</v>
      </c>
      <c r="D3938" t="s">
        <v>8455</v>
      </c>
      <c r="E3938" t="s">
        <v>291</v>
      </c>
      <c r="F3938">
        <v>14</v>
      </c>
      <c r="G3938">
        <v>14</v>
      </c>
      <c r="H3938" t="s">
        <v>47</v>
      </c>
      <c r="I3938" t="s">
        <v>47</v>
      </c>
      <c r="J3938" t="s">
        <v>48</v>
      </c>
      <c r="K3938" t="s">
        <v>185</v>
      </c>
      <c r="L3938" t="s">
        <v>84</v>
      </c>
      <c r="M3938" t="s">
        <v>267</v>
      </c>
      <c r="N3938">
        <v>2</v>
      </c>
      <c r="O3938">
        <v>2</v>
      </c>
      <c r="P3938">
        <v>208.29</v>
      </c>
      <c r="Q3938" s="2">
        <v>0.04</v>
      </c>
      <c r="R3938">
        <v>498.65</v>
      </c>
      <c r="S3938">
        <v>50.37</v>
      </c>
      <c r="T3938" s="3">
        <v>0.10100000000000001</v>
      </c>
      <c r="U3938">
        <v>77.650000000000006</v>
      </c>
      <c r="V3938" t="s">
        <v>52</v>
      </c>
      <c r="X3938" t="b">
        <v>1</v>
      </c>
      <c r="Y3938" t="s">
        <v>41</v>
      </c>
      <c r="Z3938" t="s">
        <v>41</v>
      </c>
      <c r="AA3938">
        <v>6</v>
      </c>
      <c r="AB3938">
        <v>6</v>
      </c>
      <c r="AC3938">
        <v>2020</v>
      </c>
      <c r="AD3938" s="1">
        <v>43922</v>
      </c>
      <c r="AE3938" t="s">
        <v>42</v>
      </c>
      <c r="AF3938" t="s">
        <v>69</v>
      </c>
      <c r="AG3938" t="str">
        <f t="shared" si="247"/>
        <v>Include</v>
      </c>
      <c r="AH3938">
        <f t="shared" si="244"/>
        <v>1</v>
      </c>
      <c r="AI3938">
        <f t="shared" si="245"/>
        <v>1</v>
      </c>
      <c r="AJ3938">
        <f t="shared" si="246"/>
        <v>0</v>
      </c>
      <c r="AK3938" s="15">
        <f>1</f>
        <v>1</v>
      </c>
    </row>
    <row r="3939" spans="1:37" x14ac:dyDescent="0.3">
      <c r="A3939" t="s">
        <v>8456</v>
      </c>
      <c r="B3939" s="1">
        <v>43946</v>
      </c>
      <c r="C3939" s="1">
        <v>43946</v>
      </c>
      <c r="D3939" t="s">
        <v>8457</v>
      </c>
      <c r="E3939" t="s">
        <v>2439</v>
      </c>
      <c r="F3939">
        <v>24</v>
      </c>
      <c r="G3939">
        <v>24</v>
      </c>
      <c r="H3939" t="s">
        <v>35</v>
      </c>
      <c r="I3939" t="s">
        <v>35</v>
      </c>
      <c r="J3939" t="s">
        <v>82</v>
      </c>
      <c r="K3939" t="s">
        <v>122</v>
      </c>
      <c r="L3939" t="s">
        <v>50</v>
      </c>
      <c r="M3939" t="s">
        <v>325</v>
      </c>
      <c r="N3939">
        <v>2</v>
      </c>
      <c r="O3939">
        <v>2</v>
      </c>
      <c r="P3939">
        <v>3582.55</v>
      </c>
      <c r="Q3939" s="2">
        <v>0.08</v>
      </c>
      <c r="R3939">
        <v>8506.99</v>
      </c>
      <c r="S3939">
        <v>2610.08</v>
      </c>
      <c r="T3939" s="3">
        <v>0.307</v>
      </c>
      <c r="U3939">
        <v>54.88</v>
      </c>
      <c r="V3939" t="s">
        <v>132</v>
      </c>
      <c r="W3939">
        <v>3</v>
      </c>
      <c r="X3939" t="b">
        <v>0</v>
      </c>
      <c r="Y3939" t="s">
        <v>60</v>
      </c>
      <c r="Z3939" t="s">
        <v>60</v>
      </c>
      <c r="AA3939">
        <v>7</v>
      </c>
      <c r="AB3939">
        <v>7</v>
      </c>
      <c r="AC3939">
        <v>2020</v>
      </c>
      <c r="AD3939" s="1">
        <v>43922</v>
      </c>
      <c r="AE3939" t="s">
        <v>53</v>
      </c>
      <c r="AF3939" t="s">
        <v>69</v>
      </c>
      <c r="AG3939" t="str">
        <f t="shared" si="247"/>
        <v>Include</v>
      </c>
      <c r="AH3939">
        <f t="shared" si="244"/>
        <v>0</v>
      </c>
      <c r="AI3939">
        <f t="shared" si="245"/>
        <v>1</v>
      </c>
      <c r="AJ3939">
        <f t="shared" si="246"/>
        <v>0</v>
      </c>
      <c r="AK3939" s="15">
        <f>1</f>
        <v>1</v>
      </c>
    </row>
    <row r="3940" spans="1:37" x14ac:dyDescent="0.3">
      <c r="A3940" t="s">
        <v>8458</v>
      </c>
      <c r="B3940" s="1">
        <v>43946</v>
      </c>
      <c r="C3940" s="1">
        <v>43946</v>
      </c>
      <c r="D3940" t="s">
        <v>8459</v>
      </c>
      <c r="E3940" t="s">
        <v>1583</v>
      </c>
      <c r="F3940">
        <v>18</v>
      </c>
      <c r="G3940">
        <v>18</v>
      </c>
      <c r="H3940" t="s">
        <v>81</v>
      </c>
      <c r="I3940" t="s">
        <v>81</v>
      </c>
      <c r="J3940" t="s">
        <v>116</v>
      </c>
      <c r="K3940" t="s">
        <v>117</v>
      </c>
      <c r="L3940" t="s">
        <v>74</v>
      </c>
      <c r="M3940" t="s">
        <v>170</v>
      </c>
      <c r="P3940">
        <v>77507.61</v>
      </c>
      <c r="Q3940" s="2">
        <v>0.11</v>
      </c>
      <c r="R3940">
        <v>80565.98</v>
      </c>
      <c r="S3940">
        <v>9703.67</v>
      </c>
      <c r="T3940" s="3">
        <v>0.12</v>
      </c>
      <c r="U3940">
        <v>60.01</v>
      </c>
      <c r="V3940" t="s">
        <v>132</v>
      </c>
      <c r="W3940">
        <v>1</v>
      </c>
      <c r="X3940" t="b">
        <v>0</v>
      </c>
      <c r="Y3940" t="s">
        <v>60</v>
      </c>
      <c r="Z3940" t="s">
        <v>60</v>
      </c>
      <c r="AA3940">
        <v>5</v>
      </c>
      <c r="AB3940">
        <v>5</v>
      </c>
      <c r="AC3940">
        <v>2020</v>
      </c>
      <c r="AD3940" s="1">
        <v>43922</v>
      </c>
      <c r="AE3940" t="s">
        <v>53</v>
      </c>
      <c r="AF3940" t="s">
        <v>88</v>
      </c>
      <c r="AG3940" t="str">
        <f t="shared" si="247"/>
        <v>Include</v>
      </c>
      <c r="AH3940">
        <f t="shared" si="244"/>
        <v>0</v>
      </c>
      <c r="AI3940">
        <f t="shared" si="245"/>
        <v>1</v>
      </c>
      <c r="AJ3940">
        <f t="shared" si="246"/>
        <v>0</v>
      </c>
      <c r="AK3940" s="15">
        <f>1</f>
        <v>1</v>
      </c>
    </row>
    <row r="3941" spans="1:37" x14ac:dyDescent="0.3">
      <c r="A3941" t="s">
        <v>8460</v>
      </c>
      <c r="B3941" s="1">
        <v>43945</v>
      </c>
      <c r="C3941" s="1">
        <v>43945</v>
      </c>
      <c r="D3941" t="s">
        <v>8461</v>
      </c>
      <c r="E3941" t="s">
        <v>486</v>
      </c>
      <c r="F3941">
        <v>33</v>
      </c>
      <c r="G3941">
        <v>33</v>
      </c>
      <c r="H3941" t="s">
        <v>47</v>
      </c>
      <c r="I3941" t="s">
        <v>47</v>
      </c>
      <c r="J3941" t="s">
        <v>57</v>
      </c>
      <c r="K3941" t="s">
        <v>66</v>
      </c>
      <c r="L3941" t="s">
        <v>50</v>
      </c>
      <c r="M3941" t="s">
        <v>186</v>
      </c>
      <c r="N3941">
        <v>5</v>
      </c>
      <c r="O3941">
        <v>5</v>
      </c>
      <c r="P3941">
        <v>26679.1</v>
      </c>
      <c r="Q3941" s="2">
        <v>0.14000000000000001</v>
      </c>
      <c r="R3941">
        <v>122018.19</v>
      </c>
      <c r="S3941">
        <v>34943.360000000001</v>
      </c>
      <c r="T3941" s="3">
        <v>0.28599999999999998</v>
      </c>
      <c r="U3941">
        <v>84.72</v>
      </c>
      <c r="V3941" t="s">
        <v>52</v>
      </c>
      <c r="W3941">
        <v>4</v>
      </c>
      <c r="X3941" t="b">
        <v>0</v>
      </c>
      <c r="Y3941" t="s">
        <v>142</v>
      </c>
      <c r="Z3941" t="s">
        <v>142</v>
      </c>
      <c r="AA3941">
        <v>6</v>
      </c>
      <c r="AB3941">
        <v>6</v>
      </c>
      <c r="AC3941">
        <v>2020</v>
      </c>
      <c r="AD3941" s="1">
        <v>43922</v>
      </c>
      <c r="AE3941" t="s">
        <v>87</v>
      </c>
      <c r="AF3941" t="s">
        <v>88</v>
      </c>
      <c r="AG3941" t="str">
        <f t="shared" si="247"/>
        <v>Include</v>
      </c>
      <c r="AH3941">
        <f t="shared" si="244"/>
        <v>0</v>
      </c>
      <c r="AI3941">
        <f t="shared" si="245"/>
        <v>0</v>
      </c>
      <c r="AJ3941">
        <f t="shared" si="246"/>
        <v>0</v>
      </c>
      <c r="AK3941" s="15">
        <f>1</f>
        <v>1</v>
      </c>
    </row>
    <row r="3942" spans="1:37" x14ac:dyDescent="0.3">
      <c r="A3942" t="s">
        <v>8462</v>
      </c>
      <c r="B3942" s="1">
        <v>43945</v>
      </c>
      <c r="C3942" s="1">
        <v>43945</v>
      </c>
      <c r="D3942" t="s">
        <v>8463</v>
      </c>
      <c r="E3942" t="s">
        <v>1243</v>
      </c>
      <c r="H3942" t="s">
        <v>81</v>
      </c>
      <c r="I3942" t="s">
        <v>81</v>
      </c>
      <c r="J3942" t="s">
        <v>48</v>
      </c>
      <c r="K3942" t="s">
        <v>230</v>
      </c>
      <c r="L3942" t="s">
        <v>111</v>
      </c>
      <c r="M3942" t="s">
        <v>136</v>
      </c>
      <c r="N3942">
        <v>2</v>
      </c>
      <c r="O3942">
        <v>2</v>
      </c>
      <c r="P3942">
        <v>3013.7</v>
      </c>
      <c r="Q3942" s="2">
        <v>0.11</v>
      </c>
      <c r="R3942">
        <v>5709.63</v>
      </c>
      <c r="S3942">
        <v>1988.95</v>
      </c>
      <c r="T3942" s="3">
        <v>0.34799999999999998</v>
      </c>
      <c r="U3942">
        <v>55.35</v>
      </c>
      <c r="V3942" t="s">
        <v>76</v>
      </c>
      <c r="W3942">
        <v>1</v>
      </c>
      <c r="X3942" t="b">
        <v>0</v>
      </c>
      <c r="Y3942" t="s">
        <v>60</v>
      </c>
      <c r="Z3942" t="s">
        <v>60</v>
      </c>
      <c r="AA3942">
        <v>10</v>
      </c>
      <c r="AB3942">
        <v>10</v>
      </c>
      <c r="AC3942">
        <v>2020</v>
      </c>
      <c r="AD3942" s="1">
        <v>43922</v>
      </c>
      <c r="AE3942" t="s">
        <v>118</v>
      </c>
      <c r="AF3942" t="s">
        <v>88</v>
      </c>
      <c r="AG3942" t="str">
        <f t="shared" si="247"/>
        <v>Include</v>
      </c>
      <c r="AH3942">
        <f t="shared" si="244"/>
        <v>0</v>
      </c>
      <c r="AI3942">
        <f t="shared" si="245"/>
        <v>1</v>
      </c>
      <c r="AJ3942">
        <f t="shared" si="246"/>
        <v>0</v>
      </c>
      <c r="AK3942" s="15">
        <f>1</f>
        <v>1</v>
      </c>
    </row>
    <row r="3943" spans="1:37" x14ac:dyDescent="0.3">
      <c r="A3943" t="s">
        <v>8464</v>
      </c>
      <c r="B3943" s="1">
        <v>43944</v>
      </c>
      <c r="C3943" s="1">
        <v>43944</v>
      </c>
      <c r="D3943" t="s">
        <v>8465</v>
      </c>
      <c r="E3943" t="s">
        <v>1420</v>
      </c>
      <c r="F3943">
        <v>53</v>
      </c>
      <c r="G3943">
        <v>53</v>
      </c>
      <c r="H3943" t="s">
        <v>47</v>
      </c>
      <c r="I3943" t="s">
        <v>47</v>
      </c>
      <c r="J3943" t="s">
        <v>82</v>
      </c>
      <c r="K3943" t="s">
        <v>83</v>
      </c>
      <c r="L3943" t="s">
        <v>84</v>
      </c>
      <c r="M3943" t="s">
        <v>490</v>
      </c>
      <c r="N3943">
        <v>10</v>
      </c>
      <c r="O3943">
        <v>10</v>
      </c>
      <c r="P3943">
        <v>396.88</v>
      </c>
      <c r="Q3943" s="2">
        <v>0.2</v>
      </c>
      <c r="R3943">
        <v>3258.96</v>
      </c>
      <c r="S3943">
        <v>349.2</v>
      </c>
      <c r="T3943" s="3">
        <v>0.107</v>
      </c>
      <c r="U3943">
        <v>85.52</v>
      </c>
      <c r="V3943" t="s">
        <v>40</v>
      </c>
      <c r="W3943">
        <v>4</v>
      </c>
      <c r="X3943" t="b">
        <v>0</v>
      </c>
      <c r="Y3943" t="s">
        <v>60</v>
      </c>
      <c r="Z3943" t="s">
        <v>60</v>
      </c>
      <c r="AA3943">
        <v>8</v>
      </c>
      <c r="AB3943">
        <v>8</v>
      </c>
      <c r="AC3943">
        <v>2020</v>
      </c>
      <c r="AD3943" s="1">
        <v>43922</v>
      </c>
      <c r="AE3943" t="s">
        <v>101</v>
      </c>
      <c r="AF3943" t="s">
        <v>88</v>
      </c>
      <c r="AG3943" t="str">
        <f t="shared" si="247"/>
        <v>Include</v>
      </c>
      <c r="AH3943">
        <f t="shared" si="244"/>
        <v>0</v>
      </c>
      <c r="AI3943">
        <f t="shared" si="245"/>
        <v>1</v>
      </c>
      <c r="AJ3943">
        <f t="shared" si="246"/>
        <v>0</v>
      </c>
      <c r="AK3943" s="15">
        <f>1</f>
        <v>1</v>
      </c>
    </row>
    <row r="3944" spans="1:37" x14ac:dyDescent="0.3">
      <c r="A3944" t="s">
        <v>8466</v>
      </c>
      <c r="B3944" s="1">
        <v>43944</v>
      </c>
      <c r="C3944" s="1">
        <v>43944</v>
      </c>
      <c r="D3944" t="s">
        <v>8467</v>
      </c>
      <c r="E3944" t="s">
        <v>1785</v>
      </c>
      <c r="F3944">
        <v>37</v>
      </c>
      <c r="G3944">
        <v>37</v>
      </c>
      <c r="H3944" t="s">
        <v>81</v>
      </c>
      <c r="I3944" t="s">
        <v>81</v>
      </c>
      <c r="J3944" t="s">
        <v>57</v>
      </c>
      <c r="K3944" t="s">
        <v>66</v>
      </c>
      <c r="L3944" t="s">
        <v>74</v>
      </c>
      <c r="M3944" t="s">
        <v>453</v>
      </c>
      <c r="N3944">
        <v>3</v>
      </c>
      <c r="O3944">
        <v>3</v>
      </c>
      <c r="P3944">
        <v>76008.490000000005</v>
      </c>
      <c r="Q3944" s="2">
        <v>7.0000000000000007E-2</v>
      </c>
      <c r="R3944">
        <v>287543.2</v>
      </c>
      <c r="S3944">
        <v>19589.55</v>
      </c>
      <c r="T3944" s="3">
        <v>6.8000000000000005E-2</v>
      </c>
      <c r="U3944">
        <v>67.430000000000007</v>
      </c>
      <c r="V3944" t="s">
        <v>68</v>
      </c>
      <c r="W3944">
        <v>5</v>
      </c>
      <c r="X3944" t="b">
        <v>0</v>
      </c>
      <c r="Y3944" t="s">
        <v>976</v>
      </c>
      <c r="Z3944" t="s">
        <v>142</v>
      </c>
      <c r="AA3944">
        <v>4</v>
      </c>
      <c r="AB3944">
        <v>4</v>
      </c>
      <c r="AC3944">
        <v>2020</v>
      </c>
      <c r="AD3944" s="1">
        <v>43922</v>
      </c>
      <c r="AE3944" t="s">
        <v>61</v>
      </c>
      <c r="AF3944" t="s">
        <v>69</v>
      </c>
      <c r="AG3944" t="str">
        <f t="shared" si="247"/>
        <v>Include</v>
      </c>
      <c r="AH3944">
        <f t="shared" si="244"/>
        <v>0</v>
      </c>
      <c r="AI3944">
        <f t="shared" si="245"/>
        <v>0</v>
      </c>
      <c r="AJ3944">
        <f t="shared" si="246"/>
        <v>0</v>
      </c>
      <c r="AK3944" s="15">
        <f>1</f>
        <v>1</v>
      </c>
    </row>
    <row r="3945" spans="1:37" x14ac:dyDescent="0.3">
      <c r="A3945" t="s">
        <v>8468</v>
      </c>
      <c r="B3945" s="1">
        <v>43944</v>
      </c>
      <c r="C3945" s="1">
        <v>43944</v>
      </c>
      <c r="D3945" t="s">
        <v>8469</v>
      </c>
      <c r="E3945" t="s">
        <v>645</v>
      </c>
      <c r="F3945">
        <v>25</v>
      </c>
      <c r="G3945">
        <v>25</v>
      </c>
      <c r="H3945" t="s">
        <v>35</v>
      </c>
      <c r="I3945" t="s">
        <v>35</v>
      </c>
      <c r="J3945" t="s">
        <v>57</v>
      </c>
      <c r="K3945" t="s">
        <v>205</v>
      </c>
      <c r="L3945" t="s">
        <v>97</v>
      </c>
      <c r="M3945" t="s">
        <v>107</v>
      </c>
      <c r="N3945">
        <v>8</v>
      </c>
      <c r="O3945">
        <v>8</v>
      </c>
      <c r="P3945">
        <v>885.34</v>
      </c>
      <c r="R3945">
        <v>7887.35</v>
      </c>
      <c r="S3945">
        <v>4410.62</v>
      </c>
      <c r="T3945" s="3">
        <v>0.55900000000000005</v>
      </c>
      <c r="U3945">
        <v>92.67</v>
      </c>
      <c r="V3945" t="s">
        <v>40</v>
      </c>
      <c r="W3945">
        <v>3</v>
      </c>
      <c r="X3945" t="b">
        <v>0</v>
      </c>
      <c r="Y3945" t="s">
        <v>60</v>
      </c>
      <c r="Z3945" t="s">
        <v>60</v>
      </c>
      <c r="AA3945">
        <v>10</v>
      </c>
      <c r="AB3945">
        <v>10</v>
      </c>
      <c r="AC3945">
        <v>2020</v>
      </c>
      <c r="AD3945" s="1">
        <v>43922</v>
      </c>
      <c r="AE3945" t="s">
        <v>53</v>
      </c>
      <c r="AF3945" t="s">
        <v>201</v>
      </c>
      <c r="AG3945" t="str">
        <f t="shared" si="247"/>
        <v>Include</v>
      </c>
      <c r="AH3945">
        <f t="shared" si="244"/>
        <v>0</v>
      </c>
      <c r="AI3945">
        <f t="shared" si="245"/>
        <v>1</v>
      </c>
      <c r="AJ3945">
        <f t="shared" si="246"/>
        <v>0</v>
      </c>
      <c r="AK3945" s="15">
        <f>1</f>
        <v>1</v>
      </c>
    </row>
    <row r="3946" spans="1:37" x14ac:dyDescent="0.3">
      <c r="A3946" t="s">
        <v>8470</v>
      </c>
      <c r="B3946" s="1">
        <v>43943</v>
      </c>
      <c r="C3946" s="1">
        <v>43943</v>
      </c>
      <c r="D3946" t="s">
        <v>8471</v>
      </c>
      <c r="E3946" t="s">
        <v>80</v>
      </c>
      <c r="F3946">
        <v>18</v>
      </c>
      <c r="G3946">
        <v>18</v>
      </c>
      <c r="H3946" t="s">
        <v>35</v>
      </c>
      <c r="I3946" t="s">
        <v>35</v>
      </c>
      <c r="J3946" t="s">
        <v>116</v>
      </c>
      <c r="K3946" t="s">
        <v>117</v>
      </c>
      <c r="L3946" t="s">
        <v>84</v>
      </c>
      <c r="M3946" t="s">
        <v>279</v>
      </c>
      <c r="N3946">
        <v>7</v>
      </c>
      <c r="O3946">
        <v>7</v>
      </c>
      <c r="P3946">
        <v>224.96</v>
      </c>
      <c r="Q3946" s="2">
        <v>0.22</v>
      </c>
      <c r="R3946">
        <v>1195.3</v>
      </c>
      <c r="S3946">
        <v>91.79</v>
      </c>
      <c r="T3946" s="3">
        <v>7.6999999999999999E-2</v>
      </c>
      <c r="U3946">
        <v>52.6</v>
      </c>
      <c r="V3946" t="s">
        <v>68</v>
      </c>
      <c r="W3946">
        <v>2</v>
      </c>
      <c r="X3946" t="b">
        <v>0</v>
      </c>
      <c r="Y3946" t="s">
        <v>60</v>
      </c>
      <c r="Z3946" t="s">
        <v>60</v>
      </c>
      <c r="AA3946">
        <v>8</v>
      </c>
      <c r="AB3946">
        <v>8</v>
      </c>
      <c r="AC3946">
        <v>2020</v>
      </c>
      <c r="AD3946" s="1">
        <v>43922</v>
      </c>
      <c r="AE3946" t="s">
        <v>53</v>
      </c>
      <c r="AF3946" t="s">
        <v>43</v>
      </c>
      <c r="AG3946" t="str">
        <f t="shared" si="247"/>
        <v>Include</v>
      </c>
      <c r="AH3946">
        <f t="shared" si="244"/>
        <v>0</v>
      </c>
      <c r="AI3946">
        <f t="shared" si="245"/>
        <v>1</v>
      </c>
      <c r="AJ3946">
        <f t="shared" si="246"/>
        <v>0</v>
      </c>
      <c r="AK3946" s="15">
        <f>1</f>
        <v>1</v>
      </c>
    </row>
    <row r="3947" spans="1:37" x14ac:dyDescent="0.3">
      <c r="A3947" t="s">
        <v>8472</v>
      </c>
      <c r="B3947" s="1">
        <v>43943</v>
      </c>
      <c r="C3947" s="1">
        <v>43943</v>
      </c>
      <c r="D3947" t="s">
        <v>8473</v>
      </c>
      <c r="E3947" t="s">
        <v>566</v>
      </c>
      <c r="F3947">
        <v>44</v>
      </c>
      <c r="G3947">
        <v>44</v>
      </c>
      <c r="H3947" t="s">
        <v>47</v>
      </c>
      <c r="I3947" t="s">
        <v>47</v>
      </c>
      <c r="J3947" t="s">
        <v>82</v>
      </c>
      <c r="K3947" t="s">
        <v>122</v>
      </c>
      <c r="L3947" t="s">
        <v>84</v>
      </c>
      <c r="M3947" t="s">
        <v>231</v>
      </c>
      <c r="N3947">
        <v>4</v>
      </c>
      <c r="O3947">
        <v>4</v>
      </c>
      <c r="P3947">
        <v>270.70999999999998</v>
      </c>
      <c r="Q3947" s="2">
        <v>7.0000000000000007E-2</v>
      </c>
      <c r="R3947">
        <v>1316.63</v>
      </c>
      <c r="S3947">
        <v>117.56</v>
      </c>
      <c r="T3947" s="3">
        <v>8.8999999999999996E-2</v>
      </c>
      <c r="U3947">
        <v>77.760000000000005</v>
      </c>
      <c r="V3947" t="s">
        <v>99</v>
      </c>
      <c r="W3947">
        <v>2</v>
      </c>
      <c r="X3947" t="b">
        <v>0</v>
      </c>
      <c r="Y3947" t="s">
        <v>142</v>
      </c>
      <c r="Z3947" t="s">
        <v>142</v>
      </c>
      <c r="AA3947">
        <v>3</v>
      </c>
      <c r="AB3947">
        <v>3</v>
      </c>
      <c r="AC3947">
        <v>2020</v>
      </c>
      <c r="AD3947" s="1">
        <v>43922</v>
      </c>
      <c r="AE3947" t="s">
        <v>61</v>
      </c>
      <c r="AF3947" t="s">
        <v>69</v>
      </c>
      <c r="AG3947" t="str">
        <f t="shared" si="247"/>
        <v>Include</v>
      </c>
      <c r="AH3947">
        <f t="shared" si="244"/>
        <v>0</v>
      </c>
      <c r="AI3947">
        <f t="shared" si="245"/>
        <v>0</v>
      </c>
      <c r="AJ3947">
        <f t="shared" si="246"/>
        <v>0</v>
      </c>
      <c r="AK3947" s="15">
        <f>1</f>
        <v>1</v>
      </c>
    </row>
    <row r="3948" spans="1:37" x14ac:dyDescent="0.3">
      <c r="A3948" t="s">
        <v>8474</v>
      </c>
      <c r="B3948" s="1">
        <v>43943</v>
      </c>
      <c r="C3948" s="1">
        <v>43943</v>
      </c>
      <c r="D3948" t="s">
        <v>8475</v>
      </c>
      <c r="E3948" t="s">
        <v>211</v>
      </c>
      <c r="F3948">
        <v>47</v>
      </c>
      <c r="G3948">
        <v>47</v>
      </c>
      <c r="H3948" t="s">
        <v>47</v>
      </c>
      <c r="I3948" t="s">
        <v>47</v>
      </c>
      <c r="J3948" t="s">
        <v>36</v>
      </c>
      <c r="K3948" t="s">
        <v>37</v>
      </c>
      <c r="L3948" t="s">
        <v>84</v>
      </c>
      <c r="M3948" t="s">
        <v>231</v>
      </c>
      <c r="N3948">
        <v>2</v>
      </c>
      <c r="O3948">
        <v>2</v>
      </c>
      <c r="P3948">
        <v>194.68</v>
      </c>
      <c r="Q3948" s="2">
        <v>0.03</v>
      </c>
      <c r="R3948">
        <v>459.04</v>
      </c>
      <c r="S3948">
        <v>32.11</v>
      </c>
      <c r="T3948" s="3">
        <v>7.0000000000000007E-2</v>
      </c>
      <c r="U3948">
        <v>16.100000000000001</v>
      </c>
      <c r="V3948" t="s">
        <v>76</v>
      </c>
      <c r="W3948">
        <v>3</v>
      </c>
      <c r="X3948" t="b">
        <v>0</v>
      </c>
      <c r="Y3948" t="s">
        <v>100</v>
      </c>
      <c r="Z3948" t="s">
        <v>100</v>
      </c>
      <c r="AA3948">
        <v>4</v>
      </c>
      <c r="AB3948">
        <v>4</v>
      </c>
      <c r="AC3948">
        <v>2020</v>
      </c>
      <c r="AD3948" s="1">
        <v>43922</v>
      </c>
      <c r="AE3948" t="s">
        <v>101</v>
      </c>
      <c r="AF3948" t="s">
        <v>69</v>
      </c>
      <c r="AG3948" t="str">
        <f t="shared" si="247"/>
        <v>Include</v>
      </c>
      <c r="AH3948">
        <f t="shared" si="244"/>
        <v>0</v>
      </c>
      <c r="AI3948">
        <f t="shared" si="245"/>
        <v>0</v>
      </c>
      <c r="AJ3948">
        <f t="shared" si="246"/>
        <v>1</v>
      </c>
      <c r="AK3948" s="15">
        <f>1</f>
        <v>1</v>
      </c>
    </row>
    <row r="3949" spans="1:37" x14ac:dyDescent="0.3">
      <c r="A3949" t="s">
        <v>8476</v>
      </c>
      <c r="B3949" s="1">
        <v>43943</v>
      </c>
      <c r="C3949" s="1">
        <v>43943</v>
      </c>
      <c r="D3949" t="s">
        <v>8477</v>
      </c>
      <c r="E3949" t="s">
        <v>1047</v>
      </c>
      <c r="F3949">
        <v>50</v>
      </c>
      <c r="G3949">
        <v>50</v>
      </c>
      <c r="H3949" t="s">
        <v>35</v>
      </c>
      <c r="I3949" t="s">
        <v>35</v>
      </c>
      <c r="J3949" t="s">
        <v>57</v>
      </c>
      <c r="K3949" t="s">
        <v>58</v>
      </c>
      <c r="L3949" t="s">
        <v>97</v>
      </c>
      <c r="M3949" t="s">
        <v>361</v>
      </c>
      <c r="N3949">
        <v>8</v>
      </c>
      <c r="O3949">
        <v>8</v>
      </c>
      <c r="P3949">
        <v>724.91</v>
      </c>
      <c r="Q3949" s="2">
        <v>0.39</v>
      </c>
      <c r="R3949">
        <v>3949.85</v>
      </c>
      <c r="S3949">
        <v>1441.05</v>
      </c>
      <c r="T3949" s="3">
        <v>0.36499999999999999</v>
      </c>
      <c r="U3949">
        <v>80.319999999999993</v>
      </c>
      <c r="V3949" t="s">
        <v>99</v>
      </c>
      <c r="W3949">
        <v>3</v>
      </c>
      <c r="X3949" t="b">
        <v>0</v>
      </c>
      <c r="Y3949" t="s">
        <v>86</v>
      </c>
      <c r="Z3949" t="s">
        <v>86</v>
      </c>
      <c r="AA3949">
        <v>1</v>
      </c>
      <c r="AB3949">
        <v>1</v>
      </c>
      <c r="AC3949">
        <v>2020</v>
      </c>
      <c r="AD3949" s="1">
        <v>43922</v>
      </c>
      <c r="AE3949" t="s">
        <v>101</v>
      </c>
      <c r="AF3949" t="s">
        <v>62</v>
      </c>
      <c r="AG3949" t="str">
        <f t="shared" si="247"/>
        <v>Include</v>
      </c>
      <c r="AH3949">
        <f t="shared" si="244"/>
        <v>0</v>
      </c>
      <c r="AI3949">
        <f t="shared" si="245"/>
        <v>0</v>
      </c>
      <c r="AJ3949">
        <f t="shared" si="246"/>
        <v>0</v>
      </c>
      <c r="AK3949" s="15">
        <f>1</f>
        <v>1</v>
      </c>
    </row>
    <row r="3950" spans="1:37" x14ac:dyDescent="0.3">
      <c r="A3950" t="s">
        <v>8478</v>
      </c>
      <c r="B3950" s="1">
        <v>43942</v>
      </c>
      <c r="C3950" s="1">
        <v>43942</v>
      </c>
      <c r="D3950" t="s">
        <v>8479</v>
      </c>
      <c r="E3950" t="s">
        <v>746</v>
      </c>
      <c r="F3950">
        <v>29</v>
      </c>
      <c r="G3950">
        <v>29</v>
      </c>
      <c r="H3950" t="s">
        <v>47</v>
      </c>
      <c r="I3950" t="s">
        <v>47</v>
      </c>
      <c r="J3950" t="s">
        <v>36</v>
      </c>
      <c r="K3950" t="s">
        <v>239</v>
      </c>
      <c r="L3950" t="s">
        <v>38</v>
      </c>
      <c r="M3950" t="s">
        <v>163</v>
      </c>
      <c r="N3950">
        <v>6</v>
      </c>
      <c r="O3950">
        <v>6</v>
      </c>
      <c r="P3950">
        <v>802.39</v>
      </c>
      <c r="Q3950" s="2">
        <v>0.36</v>
      </c>
      <c r="R3950">
        <v>3040.88</v>
      </c>
      <c r="S3950">
        <v>993.67</v>
      </c>
      <c r="T3950" s="3">
        <v>0.32700000000000001</v>
      </c>
      <c r="U3950">
        <v>47.04</v>
      </c>
      <c r="V3950" t="s">
        <v>132</v>
      </c>
      <c r="W3950">
        <v>3</v>
      </c>
      <c r="X3950" t="b">
        <v>0</v>
      </c>
      <c r="Y3950" t="s">
        <v>60</v>
      </c>
      <c r="Z3950" t="s">
        <v>60</v>
      </c>
      <c r="AA3950">
        <v>6</v>
      </c>
      <c r="AB3950">
        <v>6</v>
      </c>
      <c r="AC3950">
        <v>2020</v>
      </c>
      <c r="AD3950" s="1">
        <v>43922</v>
      </c>
      <c r="AE3950" t="s">
        <v>87</v>
      </c>
      <c r="AF3950" t="s">
        <v>62</v>
      </c>
      <c r="AG3950" t="str">
        <f t="shared" si="247"/>
        <v>Include</v>
      </c>
      <c r="AH3950">
        <f t="shared" si="244"/>
        <v>0</v>
      </c>
      <c r="AI3950">
        <f t="shared" si="245"/>
        <v>1</v>
      </c>
      <c r="AJ3950">
        <f t="shared" si="246"/>
        <v>0</v>
      </c>
      <c r="AK3950" s="15">
        <f>1</f>
        <v>1</v>
      </c>
    </row>
    <row r="3951" spans="1:37" x14ac:dyDescent="0.3">
      <c r="A3951" t="s">
        <v>8480</v>
      </c>
      <c r="B3951" s="1">
        <v>43941</v>
      </c>
      <c r="C3951" s="1">
        <v>43941</v>
      </c>
      <c r="D3951" t="s">
        <v>8481</v>
      </c>
      <c r="E3951" t="s">
        <v>2880</v>
      </c>
      <c r="F3951">
        <v>26</v>
      </c>
      <c r="G3951">
        <v>26</v>
      </c>
      <c r="H3951" t="s">
        <v>35</v>
      </c>
      <c r="I3951" t="s">
        <v>35</v>
      </c>
      <c r="J3951" t="s">
        <v>36</v>
      </c>
      <c r="K3951" t="s">
        <v>73</v>
      </c>
      <c r="L3951" t="s">
        <v>50</v>
      </c>
      <c r="M3951" t="s">
        <v>51</v>
      </c>
      <c r="N3951">
        <v>1</v>
      </c>
      <c r="O3951">
        <v>1</v>
      </c>
      <c r="P3951">
        <v>6470.7</v>
      </c>
      <c r="Q3951" s="2">
        <v>0.34</v>
      </c>
      <c r="R3951">
        <v>4394.74</v>
      </c>
      <c r="S3951">
        <v>1235.03</v>
      </c>
      <c r="T3951" s="3">
        <v>0.28100000000000003</v>
      </c>
      <c r="U3951">
        <v>66.87</v>
      </c>
      <c r="V3951" t="s">
        <v>99</v>
      </c>
      <c r="W3951">
        <v>4</v>
      </c>
      <c r="X3951" t="b">
        <v>0</v>
      </c>
      <c r="Y3951" t="s">
        <v>60</v>
      </c>
      <c r="Z3951" t="s">
        <v>60</v>
      </c>
      <c r="AA3951">
        <v>7</v>
      </c>
      <c r="AB3951">
        <v>7</v>
      </c>
      <c r="AC3951">
        <v>2020</v>
      </c>
      <c r="AD3951" s="1">
        <v>43922</v>
      </c>
      <c r="AE3951" t="s">
        <v>87</v>
      </c>
      <c r="AF3951" t="s">
        <v>62</v>
      </c>
      <c r="AG3951" t="str">
        <f t="shared" si="247"/>
        <v>Include</v>
      </c>
      <c r="AH3951">
        <f t="shared" si="244"/>
        <v>0</v>
      </c>
      <c r="AI3951">
        <f t="shared" si="245"/>
        <v>1</v>
      </c>
      <c r="AJ3951">
        <f t="shared" si="246"/>
        <v>0</v>
      </c>
      <c r="AK3951" s="15">
        <f>1</f>
        <v>1</v>
      </c>
    </row>
    <row r="3952" spans="1:37" x14ac:dyDescent="0.3">
      <c r="A3952" t="s">
        <v>8482</v>
      </c>
      <c r="B3952" s="1">
        <v>43941</v>
      </c>
      <c r="C3952" s="1">
        <v>43941</v>
      </c>
      <c r="D3952" t="s">
        <v>5424</v>
      </c>
      <c r="E3952" t="s">
        <v>2085</v>
      </c>
      <c r="F3952">
        <v>39</v>
      </c>
      <c r="G3952">
        <v>39</v>
      </c>
      <c r="H3952" t="s">
        <v>35</v>
      </c>
      <c r="I3952" t="s">
        <v>35</v>
      </c>
      <c r="J3952" t="s">
        <v>82</v>
      </c>
      <c r="K3952" t="s">
        <v>266</v>
      </c>
      <c r="L3952" t="s">
        <v>50</v>
      </c>
      <c r="M3952" t="s">
        <v>186</v>
      </c>
      <c r="N3952">
        <v>9</v>
      </c>
      <c r="O3952">
        <v>9</v>
      </c>
      <c r="P3952">
        <v>20578.89</v>
      </c>
      <c r="Q3952" s="2">
        <v>0.1</v>
      </c>
      <c r="R3952">
        <v>193354.91</v>
      </c>
      <c r="S3952">
        <v>46837.64</v>
      </c>
      <c r="T3952" s="3">
        <v>0.24199999999999999</v>
      </c>
      <c r="U3952">
        <v>76.42</v>
      </c>
      <c r="V3952" t="s">
        <v>40</v>
      </c>
      <c r="W3952">
        <v>2</v>
      </c>
      <c r="X3952" t="b">
        <v>0</v>
      </c>
      <c r="Y3952" t="s">
        <v>60</v>
      </c>
      <c r="Z3952" t="s">
        <v>60</v>
      </c>
      <c r="AA3952">
        <v>1</v>
      </c>
      <c r="AB3952">
        <v>1</v>
      </c>
      <c r="AC3952">
        <v>2020</v>
      </c>
      <c r="AD3952" s="1">
        <v>43922</v>
      </c>
      <c r="AE3952" t="s">
        <v>61</v>
      </c>
      <c r="AF3952" t="s">
        <v>69</v>
      </c>
      <c r="AG3952" t="str">
        <f t="shared" si="247"/>
        <v>Include</v>
      </c>
      <c r="AH3952">
        <f t="shared" si="244"/>
        <v>0</v>
      </c>
      <c r="AI3952">
        <f t="shared" si="245"/>
        <v>1</v>
      </c>
      <c r="AJ3952">
        <f t="shared" si="246"/>
        <v>0</v>
      </c>
      <c r="AK3952" s="15">
        <f>1</f>
        <v>1</v>
      </c>
    </row>
    <row r="3953" spans="1:37" x14ac:dyDescent="0.3">
      <c r="A3953" t="s">
        <v>8483</v>
      </c>
      <c r="B3953" s="1">
        <v>43941</v>
      </c>
      <c r="C3953" s="1">
        <v>43941</v>
      </c>
      <c r="D3953" t="s">
        <v>8484</v>
      </c>
      <c r="E3953" t="s">
        <v>3165</v>
      </c>
      <c r="F3953">
        <v>46</v>
      </c>
      <c r="G3953">
        <v>46</v>
      </c>
      <c r="H3953" t="s">
        <v>371</v>
      </c>
      <c r="I3953" t="s">
        <v>81</v>
      </c>
      <c r="J3953" t="s">
        <v>82</v>
      </c>
      <c r="K3953" t="s">
        <v>83</v>
      </c>
      <c r="L3953" t="s">
        <v>97</v>
      </c>
      <c r="M3953" t="s">
        <v>98</v>
      </c>
      <c r="N3953">
        <v>6</v>
      </c>
      <c r="O3953">
        <v>6</v>
      </c>
      <c r="P3953">
        <v>877.7</v>
      </c>
      <c r="Q3953" s="2">
        <v>0.34</v>
      </c>
      <c r="R3953">
        <v>3376.89</v>
      </c>
      <c r="S3953">
        <v>1107.53</v>
      </c>
      <c r="T3953" s="3">
        <v>0.32800000000000001</v>
      </c>
      <c r="U3953">
        <v>53.93</v>
      </c>
      <c r="V3953" t="s">
        <v>68</v>
      </c>
      <c r="W3953">
        <v>4</v>
      </c>
      <c r="X3953" t="b">
        <v>0</v>
      </c>
      <c r="Y3953" t="s">
        <v>100</v>
      </c>
      <c r="Z3953" t="s">
        <v>100</v>
      </c>
      <c r="AA3953">
        <v>1</v>
      </c>
      <c r="AB3953">
        <v>1</v>
      </c>
      <c r="AC3953">
        <v>2020</v>
      </c>
      <c r="AD3953" s="1">
        <v>43922</v>
      </c>
      <c r="AE3953" t="s">
        <v>101</v>
      </c>
      <c r="AF3953" t="s">
        <v>62</v>
      </c>
      <c r="AG3953" t="str">
        <f t="shared" si="247"/>
        <v>Include</v>
      </c>
      <c r="AH3953">
        <f t="shared" si="244"/>
        <v>0</v>
      </c>
      <c r="AI3953">
        <f t="shared" si="245"/>
        <v>0</v>
      </c>
      <c r="AJ3953">
        <f t="shared" si="246"/>
        <v>1</v>
      </c>
      <c r="AK3953" s="15">
        <f>1</f>
        <v>1</v>
      </c>
    </row>
    <row r="3954" spans="1:37" x14ac:dyDescent="0.3">
      <c r="A3954" t="s">
        <v>8485</v>
      </c>
      <c r="B3954" s="1">
        <v>43941</v>
      </c>
      <c r="C3954" s="1">
        <v>43941</v>
      </c>
      <c r="D3954" t="s">
        <v>8486</v>
      </c>
      <c r="E3954" t="s">
        <v>264</v>
      </c>
      <c r="F3954">
        <v>54</v>
      </c>
      <c r="G3954">
        <v>54</v>
      </c>
      <c r="H3954" t="s">
        <v>81</v>
      </c>
      <c r="I3954" t="s">
        <v>81</v>
      </c>
      <c r="J3954" t="s">
        <v>116</v>
      </c>
      <c r="K3954" t="s">
        <v>150</v>
      </c>
      <c r="L3954" t="s">
        <v>38</v>
      </c>
      <c r="M3954" t="s">
        <v>159</v>
      </c>
      <c r="N3954">
        <v>5</v>
      </c>
      <c r="O3954">
        <v>5</v>
      </c>
      <c r="P3954">
        <v>1643.32</v>
      </c>
      <c r="Q3954" s="2">
        <v>0.11</v>
      </c>
      <c r="R3954">
        <v>9008.4699999999993</v>
      </c>
      <c r="S3954">
        <v>4000.95</v>
      </c>
      <c r="T3954" s="3">
        <v>0.44400000000000001</v>
      </c>
      <c r="U3954">
        <v>84.55</v>
      </c>
      <c r="V3954" t="s">
        <v>52</v>
      </c>
      <c r="W3954">
        <v>4</v>
      </c>
      <c r="X3954" t="b">
        <v>0</v>
      </c>
      <c r="Y3954" t="s">
        <v>60</v>
      </c>
      <c r="Z3954" t="s">
        <v>60</v>
      </c>
      <c r="AA3954">
        <v>4</v>
      </c>
      <c r="AB3954">
        <v>4</v>
      </c>
      <c r="AC3954">
        <v>2020</v>
      </c>
      <c r="AD3954" s="1">
        <v>43922</v>
      </c>
      <c r="AE3954" t="s">
        <v>101</v>
      </c>
      <c r="AF3954" t="s">
        <v>88</v>
      </c>
      <c r="AG3954" t="str">
        <f t="shared" si="247"/>
        <v>Include</v>
      </c>
      <c r="AH3954">
        <f t="shared" si="244"/>
        <v>0</v>
      </c>
      <c r="AI3954">
        <f t="shared" si="245"/>
        <v>1</v>
      </c>
      <c r="AJ3954">
        <f t="shared" si="246"/>
        <v>0</v>
      </c>
      <c r="AK3954" s="15">
        <f>1</f>
        <v>1</v>
      </c>
    </row>
    <row r="3955" spans="1:37" x14ac:dyDescent="0.3">
      <c r="A3955" t="s">
        <v>8487</v>
      </c>
      <c r="B3955" s="1">
        <v>43939</v>
      </c>
      <c r="C3955" s="1">
        <v>43939</v>
      </c>
      <c r="D3955" t="s">
        <v>8488</v>
      </c>
      <c r="E3955" t="s">
        <v>321</v>
      </c>
      <c r="F3955">
        <v>60</v>
      </c>
      <c r="G3955">
        <v>60</v>
      </c>
      <c r="H3955" t="s">
        <v>35</v>
      </c>
      <c r="I3955" t="s">
        <v>35</v>
      </c>
      <c r="J3955" t="s">
        <v>116</v>
      </c>
      <c r="K3955" t="s">
        <v>247</v>
      </c>
      <c r="L3955" t="s">
        <v>38</v>
      </c>
      <c r="M3955" t="s">
        <v>159</v>
      </c>
      <c r="N3955">
        <v>8</v>
      </c>
      <c r="O3955">
        <v>8</v>
      </c>
      <c r="P3955">
        <v>336.17</v>
      </c>
      <c r="Q3955" s="2">
        <v>0.18</v>
      </c>
      <c r="R3955">
        <v>2459.79</v>
      </c>
      <c r="S3955">
        <v>1286.21</v>
      </c>
      <c r="T3955" s="3">
        <v>0.52300000000000002</v>
      </c>
      <c r="U3955">
        <v>63.3</v>
      </c>
      <c r="V3955" t="s">
        <v>132</v>
      </c>
      <c r="W3955">
        <v>4</v>
      </c>
      <c r="X3955" t="b">
        <v>0</v>
      </c>
      <c r="Y3955" t="s">
        <v>60</v>
      </c>
      <c r="Z3955" t="s">
        <v>60</v>
      </c>
      <c r="AA3955">
        <v>10</v>
      </c>
      <c r="AB3955">
        <v>10</v>
      </c>
      <c r="AC3955">
        <v>2020</v>
      </c>
      <c r="AD3955" s="1">
        <v>43922</v>
      </c>
      <c r="AE3955" t="s">
        <v>101</v>
      </c>
      <c r="AF3955" t="s">
        <v>88</v>
      </c>
      <c r="AG3955" t="str">
        <f t="shared" si="247"/>
        <v>Include</v>
      </c>
      <c r="AH3955">
        <f t="shared" si="244"/>
        <v>0</v>
      </c>
      <c r="AI3955">
        <f t="shared" si="245"/>
        <v>1</v>
      </c>
      <c r="AJ3955">
        <f t="shared" si="246"/>
        <v>0</v>
      </c>
      <c r="AK3955" s="15">
        <f>1</f>
        <v>1</v>
      </c>
    </row>
    <row r="3956" spans="1:37" x14ac:dyDescent="0.3">
      <c r="A3956" t="s">
        <v>8489</v>
      </c>
      <c r="B3956" s="1">
        <v>43939</v>
      </c>
      <c r="C3956" s="1">
        <v>43939</v>
      </c>
      <c r="D3956" t="s">
        <v>8490</v>
      </c>
      <c r="E3956" t="s">
        <v>1166</v>
      </c>
      <c r="F3956">
        <v>31</v>
      </c>
      <c r="G3956">
        <v>31</v>
      </c>
      <c r="H3956" t="s">
        <v>47</v>
      </c>
      <c r="I3956" t="s">
        <v>47</v>
      </c>
      <c r="J3956" t="s">
        <v>36</v>
      </c>
      <c r="K3956" t="s">
        <v>106</v>
      </c>
      <c r="L3956" t="s">
        <v>111</v>
      </c>
      <c r="M3956" t="s">
        <v>112</v>
      </c>
      <c r="N3956">
        <v>2</v>
      </c>
      <c r="O3956">
        <v>2</v>
      </c>
      <c r="P3956">
        <v>10120.93</v>
      </c>
      <c r="Q3956" s="2">
        <v>0.3</v>
      </c>
      <c r="R3956">
        <v>14109.98</v>
      </c>
      <c r="S3956">
        <v>2053.92</v>
      </c>
      <c r="T3956" s="3">
        <v>0.14599999999999999</v>
      </c>
      <c r="U3956">
        <v>26.6</v>
      </c>
      <c r="V3956" t="s">
        <v>40</v>
      </c>
      <c r="W3956">
        <v>1</v>
      </c>
      <c r="X3956" t="b">
        <v>0</v>
      </c>
      <c r="Y3956" t="s">
        <v>60</v>
      </c>
      <c r="Z3956" t="s">
        <v>60</v>
      </c>
      <c r="AA3956">
        <v>9</v>
      </c>
      <c r="AB3956">
        <v>9</v>
      </c>
      <c r="AC3956">
        <v>2020</v>
      </c>
      <c r="AD3956" s="1">
        <v>43922</v>
      </c>
      <c r="AE3956" t="s">
        <v>87</v>
      </c>
      <c r="AF3956" t="s">
        <v>43</v>
      </c>
      <c r="AG3956" t="str">
        <f t="shared" si="247"/>
        <v>Include</v>
      </c>
      <c r="AH3956">
        <f t="shared" si="244"/>
        <v>0</v>
      </c>
      <c r="AI3956">
        <f t="shared" si="245"/>
        <v>1</v>
      </c>
      <c r="AJ3956">
        <f t="shared" si="246"/>
        <v>0</v>
      </c>
      <c r="AK3956" s="15">
        <f>1</f>
        <v>1</v>
      </c>
    </row>
    <row r="3957" spans="1:37" x14ac:dyDescent="0.3">
      <c r="A3957" t="s">
        <v>8491</v>
      </c>
      <c r="B3957" s="1">
        <v>43938</v>
      </c>
      <c r="C3957" s="1">
        <v>43938</v>
      </c>
      <c r="D3957" t="s">
        <v>8492</v>
      </c>
      <c r="E3957" t="s">
        <v>1279</v>
      </c>
      <c r="F3957">
        <v>40</v>
      </c>
      <c r="G3957">
        <v>40</v>
      </c>
      <c r="H3957" t="s">
        <v>81</v>
      </c>
      <c r="I3957" t="s">
        <v>81</v>
      </c>
      <c r="J3957" t="s">
        <v>57</v>
      </c>
      <c r="K3957" t="s">
        <v>205</v>
      </c>
      <c r="L3957" t="s">
        <v>84</v>
      </c>
      <c r="M3957" t="s">
        <v>231</v>
      </c>
      <c r="N3957">
        <v>3</v>
      </c>
      <c r="O3957">
        <v>3</v>
      </c>
      <c r="P3957">
        <v>211.24</v>
      </c>
      <c r="Q3957" s="2">
        <v>0.18</v>
      </c>
      <c r="R3957">
        <v>628.26</v>
      </c>
      <c r="S3957">
        <v>55.71</v>
      </c>
      <c r="T3957" s="3">
        <v>8.8999999999999996E-2</v>
      </c>
      <c r="U3957">
        <v>90.81</v>
      </c>
      <c r="V3957" t="s">
        <v>68</v>
      </c>
      <c r="W3957">
        <v>3</v>
      </c>
      <c r="X3957" t="b">
        <v>0</v>
      </c>
      <c r="Y3957" t="s">
        <v>60</v>
      </c>
      <c r="Z3957" t="s">
        <v>60</v>
      </c>
      <c r="AA3957">
        <v>10</v>
      </c>
      <c r="AB3957">
        <v>10</v>
      </c>
      <c r="AC3957">
        <v>2020</v>
      </c>
      <c r="AD3957" s="1">
        <v>43922</v>
      </c>
      <c r="AE3957" t="s">
        <v>61</v>
      </c>
      <c r="AF3957" t="s">
        <v>88</v>
      </c>
      <c r="AG3957" t="str">
        <f t="shared" si="247"/>
        <v>Include</v>
      </c>
      <c r="AH3957">
        <f t="shared" si="244"/>
        <v>0</v>
      </c>
      <c r="AI3957">
        <f t="shared" si="245"/>
        <v>1</v>
      </c>
      <c r="AJ3957">
        <f t="shared" si="246"/>
        <v>0</v>
      </c>
      <c r="AK3957" s="15">
        <f>1</f>
        <v>1</v>
      </c>
    </row>
    <row r="3958" spans="1:37" x14ac:dyDescent="0.3">
      <c r="A3958" t="s">
        <v>8493</v>
      </c>
      <c r="B3958" s="1">
        <v>43938</v>
      </c>
      <c r="C3958" s="1">
        <v>43938</v>
      </c>
      <c r="D3958" t="s">
        <v>8494</v>
      </c>
      <c r="E3958" t="s">
        <v>196</v>
      </c>
      <c r="F3958">
        <v>30</v>
      </c>
      <c r="G3958">
        <v>30</v>
      </c>
      <c r="H3958" t="s">
        <v>371</v>
      </c>
      <c r="I3958" t="s">
        <v>81</v>
      </c>
      <c r="J3958" t="s">
        <v>116</v>
      </c>
      <c r="K3958" t="s">
        <v>260</v>
      </c>
      <c r="L3958" t="s">
        <v>84</v>
      </c>
      <c r="M3958" t="s">
        <v>146</v>
      </c>
      <c r="N3958">
        <v>4</v>
      </c>
      <c r="O3958">
        <v>4</v>
      </c>
      <c r="P3958">
        <v>368.44</v>
      </c>
      <c r="Q3958" s="2">
        <v>0.05</v>
      </c>
      <c r="R3958">
        <v>1419.14</v>
      </c>
      <c r="S3958">
        <v>133.75</v>
      </c>
      <c r="T3958" s="3">
        <v>9.4E-2</v>
      </c>
      <c r="U3958">
        <v>54.97</v>
      </c>
      <c r="V3958" t="s">
        <v>68</v>
      </c>
      <c r="W3958">
        <v>2</v>
      </c>
      <c r="X3958" t="b">
        <v>0</v>
      </c>
      <c r="Y3958" t="s">
        <v>60</v>
      </c>
      <c r="Z3958" t="s">
        <v>60</v>
      </c>
      <c r="AA3958">
        <v>2</v>
      </c>
      <c r="AB3958">
        <v>2</v>
      </c>
      <c r="AC3958">
        <v>2020</v>
      </c>
      <c r="AD3958" s="1">
        <v>43922</v>
      </c>
      <c r="AE3958" t="s">
        <v>87</v>
      </c>
      <c r="AF3958" t="s">
        <v>69</v>
      </c>
      <c r="AG3958" t="str">
        <f t="shared" si="247"/>
        <v>Include</v>
      </c>
      <c r="AH3958">
        <f t="shared" si="244"/>
        <v>0</v>
      </c>
      <c r="AI3958">
        <f t="shared" si="245"/>
        <v>1</v>
      </c>
      <c r="AJ3958">
        <f t="shared" si="246"/>
        <v>0</v>
      </c>
      <c r="AK3958" s="15">
        <f>1</f>
        <v>1</v>
      </c>
    </row>
    <row r="3959" spans="1:37" x14ac:dyDescent="0.3">
      <c r="A3959" t="s">
        <v>8495</v>
      </c>
      <c r="B3959" s="1">
        <v>43937</v>
      </c>
      <c r="C3959" s="1">
        <v>43937</v>
      </c>
      <c r="D3959" t="s">
        <v>8496</v>
      </c>
      <c r="E3959" t="s">
        <v>1324</v>
      </c>
      <c r="F3959">
        <v>30</v>
      </c>
      <c r="G3959">
        <v>30</v>
      </c>
      <c r="H3959" t="s">
        <v>35</v>
      </c>
      <c r="I3959" t="s">
        <v>35</v>
      </c>
      <c r="J3959" t="s">
        <v>48</v>
      </c>
      <c r="K3959" t="s">
        <v>226</v>
      </c>
      <c r="L3959" t="s">
        <v>140</v>
      </c>
      <c r="M3959" t="s">
        <v>372</v>
      </c>
      <c r="N3959">
        <v>3</v>
      </c>
      <c r="O3959">
        <v>3</v>
      </c>
      <c r="P3959">
        <v>995.86</v>
      </c>
      <c r="Q3959" s="2">
        <v>0.13</v>
      </c>
      <c r="R3959">
        <v>2883.96</v>
      </c>
      <c r="S3959">
        <v>919.54</v>
      </c>
      <c r="T3959" s="3">
        <v>0.31900000000000001</v>
      </c>
      <c r="U3959">
        <v>83.09</v>
      </c>
      <c r="V3959" t="s">
        <v>132</v>
      </c>
      <c r="W3959">
        <v>2</v>
      </c>
      <c r="X3959" t="b">
        <v>1</v>
      </c>
      <c r="Y3959" t="s">
        <v>41</v>
      </c>
      <c r="Z3959" t="s">
        <v>41</v>
      </c>
      <c r="AA3959">
        <v>3</v>
      </c>
      <c r="AB3959">
        <v>3</v>
      </c>
      <c r="AC3959">
        <v>2020</v>
      </c>
      <c r="AD3959" s="1">
        <v>43922</v>
      </c>
      <c r="AE3959" t="s">
        <v>87</v>
      </c>
      <c r="AF3959" t="s">
        <v>88</v>
      </c>
      <c r="AG3959" t="str">
        <f t="shared" si="247"/>
        <v>Include</v>
      </c>
      <c r="AH3959">
        <f t="shared" si="244"/>
        <v>1</v>
      </c>
      <c r="AI3959">
        <f t="shared" si="245"/>
        <v>1</v>
      </c>
      <c r="AJ3959">
        <f t="shared" si="246"/>
        <v>0</v>
      </c>
      <c r="AK3959" s="15">
        <f>1</f>
        <v>1</v>
      </c>
    </row>
    <row r="3960" spans="1:37" x14ac:dyDescent="0.3">
      <c r="A3960" t="s">
        <v>8497</v>
      </c>
      <c r="B3960" s="1">
        <v>43936</v>
      </c>
      <c r="C3960" s="1">
        <v>43936</v>
      </c>
      <c r="D3960" t="s">
        <v>8498</v>
      </c>
      <c r="E3960" t="s">
        <v>72</v>
      </c>
      <c r="F3960">
        <v>49</v>
      </c>
      <c r="G3960">
        <v>49</v>
      </c>
      <c r="H3960" t="s">
        <v>265</v>
      </c>
      <c r="I3960" t="s">
        <v>35</v>
      </c>
      <c r="J3960" t="s">
        <v>57</v>
      </c>
      <c r="K3960" t="s">
        <v>58</v>
      </c>
      <c r="L3960" t="s">
        <v>74</v>
      </c>
      <c r="M3960" t="s">
        <v>235</v>
      </c>
      <c r="N3960">
        <v>2</v>
      </c>
      <c r="O3960">
        <v>2</v>
      </c>
      <c r="P3960">
        <v>46584.639999999999</v>
      </c>
      <c r="Q3960" s="2">
        <v>0.32</v>
      </c>
      <c r="R3960">
        <v>74700.63</v>
      </c>
      <c r="S3960">
        <v>5374.6</v>
      </c>
      <c r="T3960" s="3">
        <v>7.1999999999999995E-2</v>
      </c>
      <c r="U3960">
        <v>75.260000000000005</v>
      </c>
      <c r="V3960" t="s">
        <v>76</v>
      </c>
      <c r="W3960">
        <v>1</v>
      </c>
      <c r="X3960" t="b">
        <v>0</v>
      </c>
      <c r="Y3960" t="s">
        <v>60</v>
      </c>
      <c r="Z3960" t="s">
        <v>60</v>
      </c>
      <c r="AA3960">
        <v>4</v>
      </c>
      <c r="AB3960">
        <v>4</v>
      </c>
      <c r="AC3960">
        <v>2020</v>
      </c>
      <c r="AD3960" s="1">
        <v>43922</v>
      </c>
      <c r="AE3960" t="s">
        <v>101</v>
      </c>
      <c r="AF3960" t="s">
        <v>62</v>
      </c>
      <c r="AG3960" t="str">
        <f t="shared" si="247"/>
        <v>Include</v>
      </c>
      <c r="AH3960">
        <f t="shared" si="244"/>
        <v>0</v>
      </c>
      <c r="AI3960">
        <f t="shared" si="245"/>
        <v>1</v>
      </c>
      <c r="AJ3960">
        <f t="shared" si="246"/>
        <v>0</v>
      </c>
      <c r="AK3960" s="15">
        <f>1</f>
        <v>1</v>
      </c>
    </row>
    <row r="3961" spans="1:37" x14ac:dyDescent="0.3">
      <c r="A3961" t="s">
        <v>8499</v>
      </c>
      <c r="B3961" s="1">
        <v>43936</v>
      </c>
      <c r="C3961" s="1">
        <v>43936</v>
      </c>
      <c r="D3961" t="s">
        <v>8500</v>
      </c>
      <c r="E3961" t="s">
        <v>2792</v>
      </c>
      <c r="F3961">
        <v>31</v>
      </c>
      <c r="G3961">
        <v>31</v>
      </c>
      <c r="H3961" t="s">
        <v>35</v>
      </c>
      <c r="I3961" t="s">
        <v>35</v>
      </c>
      <c r="J3961" t="s">
        <v>116</v>
      </c>
      <c r="K3961" t="s">
        <v>247</v>
      </c>
      <c r="L3961" t="s">
        <v>50</v>
      </c>
      <c r="M3961" t="s">
        <v>67</v>
      </c>
      <c r="N3961">
        <v>3</v>
      </c>
      <c r="O3961">
        <v>3</v>
      </c>
      <c r="P3961">
        <v>14067.89</v>
      </c>
      <c r="Q3961" s="2">
        <v>0.13</v>
      </c>
      <c r="R3961">
        <v>40312.78</v>
      </c>
      <c r="S3961">
        <v>8649.34</v>
      </c>
      <c r="T3961" s="3">
        <v>0.215</v>
      </c>
      <c r="U3961">
        <v>64.02</v>
      </c>
      <c r="V3961" t="s">
        <v>40</v>
      </c>
      <c r="W3961">
        <v>1</v>
      </c>
      <c r="X3961" t="b">
        <v>0</v>
      </c>
      <c r="Y3961" t="s">
        <v>60</v>
      </c>
      <c r="Z3961" t="s">
        <v>60</v>
      </c>
      <c r="AA3961">
        <v>10</v>
      </c>
      <c r="AB3961">
        <v>10</v>
      </c>
      <c r="AC3961">
        <v>2020</v>
      </c>
      <c r="AD3961" s="1">
        <v>43922</v>
      </c>
      <c r="AE3961" t="s">
        <v>87</v>
      </c>
      <c r="AF3961" t="s">
        <v>88</v>
      </c>
      <c r="AG3961" t="str">
        <f t="shared" si="247"/>
        <v>Include</v>
      </c>
      <c r="AH3961">
        <f t="shared" si="244"/>
        <v>0</v>
      </c>
      <c r="AI3961">
        <f t="shared" si="245"/>
        <v>1</v>
      </c>
      <c r="AJ3961">
        <f t="shared" si="246"/>
        <v>0</v>
      </c>
      <c r="AK3961" s="15">
        <f>1</f>
        <v>1</v>
      </c>
    </row>
    <row r="3962" spans="1:37" x14ac:dyDescent="0.3">
      <c r="A3962" t="s">
        <v>8501</v>
      </c>
      <c r="B3962" s="1">
        <v>43935</v>
      </c>
      <c r="C3962" s="1">
        <v>43935</v>
      </c>
      <c r="D3962" t="s">
        <v>8502</v>
      </c>
      <c r="E3962" t="s">
        <v>405</v>
      </c>
      <c r="F3962">
        <v>18</v>
      </c>
      <c r="G3962">
        <v>18</v>
      </c>
      <c r="H3962" t="s">
        <v>47</v>
      </c>
      <c r="I3962" t="s">
        <v>47</v>
      </c>
      <c r="J3962" t="s">
        <v>48</v>
      </c>
      <c r="K3962" t="s">
        <v>49</v>
      </c>
      <c r="L3962" t="s">
        <v>111</v>
      </c>
      <c r="M3962" t="s">
        <v>174</v>
      </c>
      <c r="N3962">
        <v>4</v>
      </c>
      <c r="O3962">
        <v>4</v>
      </c>
      <c r="P3962">
        <v>11868.91</v>
      </c>
      <c r="Q3962" s="2">
        <v>0.19</v>
      </c>
      <c r="R3962">
        <v>43004.45</v>
      </c>
      <c r="S3962">
        <v>13078.71</v>
      </c>
      <c r="T3962" s="3">
        <v>0.30399999999999999</v>
      </c>
      <c r="U3962">
        <v>70.61</v>
      </c>
      <c r="V3962" t="s">
        <v>40</v>
      </c>
      <c r="W3962">
        <v>3</v>
      </c>
      <c r="X3962" t="b">
        <v>0</v>
      </c>
      <c r="Y3962" t="s">
        <v>60</v>
      </c>
      <c r="Z3962" t="s">
        <v>60</v>
      </c>
      <c r="AA3962">
        <v>6</v>
      </c>
      <c r="AB3962">
        <v>6</v>
      </c>
      <c r="AC3962">
        <v>2020</v>
      </c>
      <c r="AD3962" s="1">
        <v>43922</v>
      </c>
      <c r="AE3962" t="s">
        <v>53</v>
      </c>
      <c r="AF3962" t="s">
        <v>88</v>
      </c>
      <c r="AG3962" t="str">
        <f t="shared" si="247"/>
        <v>Include</v>
      </c>
      <c r="AH3962">
        <f t="shared" si="244"/>
        <v>0</v>
      </c>
      <c r="AI3962">
        <f t="shared" si="245"/>
        <v>1</v>
      </c>
      <c r="AJ3962">
        <f t="shared" si="246"/>
        <v>0</v>
      </c>
      <c r="AK3962" s="15">
        <f>1</f>
        <v>1</v>
      </c>
    </row>
    <row r="3963" spans="1:37" x14ac:dyDescent="0.3">
      <c r="A3963" t="s">
        <v>8503</v>
      </c>
      <c r="B3963" s="1">
        <v>43935</v>
      </c>
      <c r="C3963" s="1">
        <v>43935</v>
      </c>
      <c r="D3963" t="s">
        <v>8504</v>
      </c>
      <c r="E3963" t="s">
        <v>1462</v>
      </c>
      <c r="F3963">
        <v>32</v>
      </c>
      <c r="G3963">
        <v>32</v>
      </c>
      <c r="H3963" t="s">
        <v>47</v>
      </c>
      <c r="I3963" t="s">
        <v>47</v>
      </c>
      <c r="J3963" t="s">
        <v>36</v>
      </c>
      <c r="K3963" t="s">
        <v>239</v>
      </c>
      <c r="L3963" t="s">
        <v>111</v>
      </c>
      <c r="M3963" t="s">
        <v>200</v>
      </c>
      <c r="N3963">
        <v>10</v>
      </c>
      <c r="O3963">
        <v>10</v>
      </c>
      <c r="P3963">
        <v>14961.46</v>
      </c>
      <c r="Q3963" s="2">
        <v>0.01</v>
      </c>
      <c r="R3963">
        <v>161945.63</v>
      </c>
      <c r="S3963">
        <v>26205.1</v>
      </c>
      <c r="T3963" s="3">
        <v>0.16200000000000001</v>
      </c>
      <c r="U3963">
        <v>35.42</v>
      </c>
      <c r="V3963" t="s">
        <v>99</v>
      </c>
      <c r="W3963">
        <v>2</v>
      </c>
      <c r="X3963" t="b">
        <v>0</v>
      </c>
      <c r="Y3963" t="s">
        <v>60</v>
      </c>
      <c r="Z3963" t="s">
        <v>60</v>
      </c>
      <c r="AC3963">
        <v>2020</v>
      </c>
      <c r="AD3963" s="1">
        <v>43922</v>
      </c>
      <c r="AE3963" t="s">
        <v>87</v>
      </c>
      <c r="AF3963" t="s">
        <v>69</v>
      </c>
      <c r="AG3963" t="str">
        <f t="shared" si="247"/>
        <v>Include</v>
      </c>
      <c r="AH3963">
        <f t="shared" si="244"/>
        <v>0</v>
      </c>
      <c r="AI3963">
        <f t="shared" si="245"/>
        <v>1</v>
      </c>
      <c r="AJ3963">
        <f t="shared" si="246"/>
        <v>0</v>
      </c>
      <c r="AK3963" s="15">
        <f>1</f>
        <v>1</v>
      </c>
    </row>
    <row r="3964" spans="1:37" x14ac:dyDescent="0.3">
      <c r="A3964" t="s">
        <v>8505</v>
      </c>
      <c r="B3964" s="1">
        <v>43935</v>
      </c>
      <c r="C3964" s="1">
        <v>43935</v>
      </c>
      <c r="D3964" t="s">
        <v>8506</v>
      </c>
      <c r="E3964" t="s">
        <v>307</v>
      </c>
      <c r="F3964">
        <v>18</v>
      </c>
      <c r="G3964">
        <v>18</v>
      </c>
      <c r="H3964" t="s">
        <v>340</v>
      </c>
      <c r="I3964" t="s">
        <v>35</v>
      </c>
      <c r="J3964" t="s">
        <v>82</v>
      </c>
      <c r="K3964" t="s">
        <v>131</v>
      </c>
      <c r="L3964" t="s">
        <v>50</v>
      </c>
      <c r="M3964" t="s">
        <v>251</v>
      </c>
      <c r="N3964">
        <v>9</v>
      </c>
      <c r="O3964">
        <v>9</v>
      </c>
      <c r="P3964">
        <v>32644.01</v>
      </c>
      <c r="Q3964" s="2">
        <v>0.28000000000000003</v>
      </c>
      <c r="R3964">
        <v>229301.96</v>
      </c>
      <c r="S3964">
        <v>68294.460000000006</v>
      </c>
      <c r="T3964" s="3">
        <v>0.29799999999999999</v>
      </c>
      <c r="U3964">
        <v>41.37</v>
      </c>
      <c r="V3964" t="s">
        <v>76</v>
      </c>
      <c r="W3964">
        <v>4</v>
      </c>
      <c r="X3964" t="b">
        <v>0</v>
      </c>
      <c r="Y3964" t="s">
        <v>142</v>
      </c>
      <c r="Z3964" t="s">
        <v>142</v>
      </c>
      <c r="AA3964">
        <v>7</v>
      </c>
      <c r="AB3964">
        <v>7</v>
      </c>
      <c r="AC3964">
        <v>2020</v>
      </c>
      <c r="AD3964" s="1">
        <v>43922</v>
      </c>
      <c r="AE3964" t="s">
        <v>53</v>
      </c>
      <c r="AF3964" t="s">
        <v>43</v>
      </c>
      <c r="AG3964" t="str">
        <f t="shared" si="247"/>
        <v>Include</v>
      </c>
      <c r="AH3964">
        <f t="shared" si="244"/>
        <v>0</v>
      </c>
      <c r="AI3964">
        <f t="shared" si="245"/>
        <v>0</v>
      </c>
      <c r="AJ3964">
        <f t="shared" si="246"/>
        <v>0</v>
      </c>
      <c r="AK3964" s="15">
        <f>1</f>
        <v>1</v>
      </c>
    </row>
    <row r="3965" spans="1:37" x14ac:dyDescent="0.3">
      <c r="A3965" t="s">
        <v>8507</v>
      </c>
      <c r="B3965" s="1">
        <v>43934</v>
      </c>
      <c r="C3965" s="1">
        <v>43934</v>
      </c>
      <c r="D3965" t="s">
        <v>8508</v>
      </c>
      <c r="E3965" t="s">
        <v>2624</v>
      </c>
      <c r="F3965">
        <v>17</v>
      </c>
      <c r="G3965">
        <v>17</v>
      </c>
      <c r="H3965" t="s">
        <v>35</v>
      </c>
      <c r="I3965" t="s">
        <v>35</v>
      </c>
      <c r="J3965" t="s">
        <v>116</v>
      </c>
      <c r="K3965" t="s">
        <v>247</v>
      </c>
      <c r="L3965" t="s">
        <v>140</v>
      </c>
      <c r="M3965" t="s">
        <v>219</v>
      </c>
      <c r="N3965">
        <v>10</v>
      </c>
      <c r="O3965">
        <v>10</v>
      </c>
      <c r="P3965">
        <v>2140.31</v>
      </c>
      <c r="Q3965" s="2">
        <v>0.03</v>
      </c>
      <c r="R3965">
        <v>22941.18</v>
      </c>
      <c r="S3965">
        <v>8449.7199999999993</v>
      </c>
      <c r="T3965" s="3">
        <v>0.36799999999999999</v>
      </c>
      <c r="U3965">
        <v>73.349999999999994</v>
      </c>
      <c r="V3965" t="s">
        <v>99</v>
      </c>
      <c r="W3965">
        <v>4</v>
      </c>
      <c r="X3965" t="b">
        <v>0</v>
      </c>
      <c r="Y3965" t="s">
        <v>60</v>
      </c>
      <c r="Z3965" t="s">
        <v>60</v>
      </c>
      <c r="AA3965">
        <v>3</v>
      </c>
      <c r="AB3965">
        <v>3</v>
      </c>
      <c r="AC3965">
        <v>2020</v>
      </c>
      <c r="AD3965" s="1">
        <v>43922</v>
      </c>
      <c r="AE3965" t="s">
        <v>42</v>
      </c>
      <c r="AF3965" t="s">
        <v>69</v>
      </c>
      <c r="AG3965" t="str">
        <f t="shared" si="247"/>
        <v>Include</v>
      </c>
      <c r="AH3965">
        <f t="shared" si="244"/>
        <v>0</v>
      </c>
      <c r="AI3965">
        <f t="shared" si="245"/>
        <v>1</v>
      </c>
      <c r="AJ3965">
        <f t="shared" si="246"/>
        <v>0</v>
      </c>
      <c r="AK3965" s="15">
        <f>1</f>
        <v>1</v>
      </c>
    </row>
    <row r="3966" spans="1:37" x14ac:dyDescent="0.3">
      <c r="A3966" t="s">
        <v>8509</v>
      </c>
      <c r="B3966" s="1">
        <v>43934</v>
      </c>
      <c r="C3966" s="1">
        <v>43934</v>
      </c>
      <c r="D3966" t="s">
        <v>8510</v>
      </c>
      <c r="E3966" t="s">
        <v>177</v>
      </c>
      <c r="F3966">
        <v>35</v>
      </c>
      <c r="G3966">
        <v>35</v>
      </c>
      <c r="H3966" t="s">
        <v>47</v>
      </c>
      <c r="I3966" t="s">
        <v>47</v>
      </c>
      <c r="J3966" t="s">
        <v>36</v>
      </c>
      <c r="K3966" t="s">
        <v>106</v>
      </c>
      <c r="L3966" t="s">
        <v>97</v>
      </c>
      <c r="M3966" t="s">
        <v>243</v>
      </c>
      <c r="N3966">
        <v>5</v>
      </c>
      <c r="O3966">
        <v>5</v>
      </c>
      <c r="P3966">
        <v>966.73</v>
      </c>
      <c r="Q3966" s="2">
        <v>0.32</v>
      </c>
      <c r="R3966">
        <v>4041.53</v>
      </c>
      <c r="S3966">
        <v>1436.4</v>
      </c>
      <c r="T3966" s="3">
        <v>0.35499999999999998</v>
      </c>
      <c r="U3966">
        <v>27.61</v>
      </c>
      <c r="V3966" t="s">
        <v>40</v>
      </c>
      <c r="W3966">
        <v>5</v>
      </c>
      <c r="X3966" t="b">
        <v>0</v>
      </c>
      <c r="Y3966" t="s">
        <v>142</v>
      </c>
      <c r="Z3966" t="s">
        <v>142</v>
      </c>
      <c r="AA3966">
        <v>4</v>
      </c>
      <c r="AB3966">
        <v>4</v>
      </c>
      <c r="AC3966">
        <v>2020</v>
      </c>
      <c r="AD3966" s="1">
        <v>43922</v>
      </c>
      <c r="AE3966" t="s">
        <v>87</v>
      </c>
      <c r="AF3966" t="s">
        <v>62</v>
      </c>
      <c r="AG3966" t="str">
        <f t="shared" si="247"/>
        <v>Include</v>
      </c>
      <c r="AH3966">
        <f t="shared" si="244"/>
        <v>0</v>
      </c>
      <c r="AI3966">
        <f t="shared" si="245"/>
        <v>0</v>
      </c>
      <c r="AJ3966">
        <f t="shared" si="246"/>
        <v>0</v>
      </c>
      <c r="AK3966" s="15">
        <f>1</f>
        <v>1</v>
      </c>
    </row>
    <row r="3967" spans="1:37" x14ac:dyDescent="0.3">
      <c r="A3967" t="s">
        <v>8511</v>
      </c>
      <c r="B3967" s="1">
        <v>43933</v>
      </c>
      <c r="C3967" s="1">
        <v>43933</v>
      </c>
      <c r="D3967" t="s">
        <v>8512</v>
      </c>
      <c r="E3967" t="s">
        <v>193</v>
      </c>
      <c r="F3967">
        <v>33</v>
      </c>
      <c r="G3967">
        <v>33</v>
      </c>
      <c r="H3967" t="s">
        <v>81</v>
      </c>
      <c r="I3967" t="s">
        <v>81</v>
      </c>
      <c r="J3967" t="s">
        <v>57</v>
      </c>
      <c r="K3967" t="s">
        <v>66</v>
      </c>
      <c r="L3967" t="s">
        <v>38</v>
      </c>
      <c r="M3967" t="s">
        <v>39</v>
      </c>
      <c r="N3967">
        <v>9</v>
      </c>
      <c r="O3967">
        <v>9</v>
      </c>
      <c r="P3967">
        <v>2037.1</v>
      </c>
      <c r="Q3967" s="2">
        <v>0.35</v>
      </c>
      <c r="R3967">
        <v>12133.55</v>
      </c>
      <c r="S3967">
        <v>4748.4399999999996</v>
      </c>
      <c r="T3967" s="3">
        <v>0.39100000000000001</v>
      </c>
      <c r="U3967">
        <v>81.709999999999994</v>
      </c>
      <c r="V3967" t="s">
        <v>99</v>
      </c>
      <c r="W3967">
        <v>5</v>
      </c>
      <c r="X3967" t="b">
        <v>0</v>
      </c>
      <c r="Y3967" t="s">
        <v>60</v>
      </c>
      <c r="Z3967" t="s">
        <v>60</v>
      </c>
      <c r="AA3967">
        <v>10</v>
      </c>
      <c r="AB3967">
        <v>10</v>
      </c>
      <c r="AC3967">
        <v>2020</v>
      </c>
      <c r="AD3967" s="1">
        <v>43922</v>
      </c>
      <c r="AE3967" t="s">
        <v>87</v>
      </c>
      <c r="AF3967" t="s">
        <v>62</v>
      </c>
      <c r="AG3967" t="str">
        <f t="shared" si="247"/>
        <v>Include</v>
      </c>
      <c r="AH3967">
        <f t="shared" si="244"/>
        <v>0</v>
      </c>
      <c r="AI3967">
        <f t="shared" si="245"/>
        <v>1</v>
      </c>
      <c r="AJ3967">
        <f t="shared" si="246"/>
        <v>0</v>
      </c>
      <c r="AK3967" s="15">
        <f>1</f>
        <v>1</v>
      </c>
    </row>
    <row r="3968" spans="1:37" x14ac:dyDescent="0.3">
      <c r="A3968" t="s">
        <v>8513</v>
      </c>
      <c r="B3968" s="1">
        <v>43933</v>
      </c>
      <c r="C3968" s="1">
        <v>43933</v>
      </c>
      <c r="D3968" t="s">
        <v>8514</v>
      </c>
      <c r="E3968" t="s">
        <v>816</v>
      </c>
      <c r="F3968">
        <v>1</v>
      </c>
      <c r="G3968">
        <v>1</v>
      </c>
      <c r="H3968" t="s">
        <v>81</v>
      </c>
      <c r="I3968" t="s">
        <v>81</v>
      </c>
      <c r="J3968" t="s">
        <v>48</v>
      </c>
      <c r="K3968" t="s">
        <v>226</v>
      </c>
      <c r="L3968" t="s">
        <v>50</v>
      </c>
      <c r="M3968" t="s">
        <v>51</v>
      </c>
      <c r="N3968">
        <v>9</v>
      </c>
      <c r="O3968">
        <v>9</v>
      </c>
      <c r="P3968">
        <v>5556.57</v>
      </c>
      <c r="R3968">
        <v>63448.11</v>
      </c>
      <c r="S3968">
        <v>17305.03</v>
      </c>
      <c r="T3968" s="3">
        <v>0.27300000000000002</v>
      </c>
      <c r="U3968">
        <v>66.44</v>
      </c>
      <c r="V3968" t="s">
        <v>68</v>
      </c>
      <c r="W3968">
        <v>4</v>
      </c>
      <c r="X3968" t="b">
        <v>0</v>
      </c>
      <c r="Y3968" t="s">
        <v>60</v>
      </c>
      <c r="Z3968" t="s">
        <v>60</v>
      </c>
      <c r="AA3968">
        <v>10</v>
      </c>
      <c r="AB3968">
        <v>10</v>
      </c>
      <c r="AC3968">
        <v>2020</v>
      </c>
      <c r="AD3968" s="1">
        <v>43922</v>
      </c>
      <c r="AE3968" t="s">
        <v>42</v>
      </c>
      <c r="AF3968" t="s">
        <v>201</v>
      </c>
      <c r="AG3968" t="str">
        <f t="shared" si="247"/>
        <v>Include</v>
      </c>
      <c r="AH3968">
        <f t="shared" si="244"/>
        <v>0</v>
      </c>
      <c r="AI3968">
        <f t="shared" si="245"/>
        <v>1</v>
      </c>
      <c r="AJ3968">
        <f t="shared" si="246"/>
        <v>0</v>
      </c>
      <c r="AK3968" s="15">
        <f>1</f>
        <v>1</v>
      </c>
    </row>
    <row r="3969" spans="1:37" x14ac:dyDescent="0.3">
      <c r="A3969" t="s">
        <v>8515</v>
      </c>
      <c r="B3969" s="1">
        <v>43932</v>
      </c>
      <c r="C3969" s="1">
        <v>43932</v>
      </c>
      <c r="D3969" t="s">
        <v>8516</v>
      </c>
      <c r="E3969" t="s">
        <v>158</v>
      </c>
      <c r="F3969">
        <v>36</v>
      </c>
      <c r="G3969">
        <v>36</v>
      </c>
      <c r="H3969" t="s">
        <v>47</v>
      </c>
      <c r="I3969" t="s">
        <v>47</v>
      </c>
      <c r="J3969" t="s">
        <v>116</v>
      </c>
      <c r="K3969" t="s">
        <v>247</v>
      </c>
      <c r="L3969" t="s">
        <v>38</v>
      </c>
      <c r="M3969" t="s">
        <v>93</v>
      </c>
      <c r="N3969">
        <v>4</v>
      </c>
      <c r="O3969">
        <v>4</v>
      </c>
      <c r="P3969">
        <v>171.85</v>
      </c>
      <c r="Q3969" s="2">
        <v>0.03</v>
      </c>
      <c r="R3969">
        <v>902.31</v>
      </c>
      <c r="S3969">
        <v>591.14</v>
      </c>
      <c r="T3969" s="3">
        <v>0.65500000000000003</v>
      </c>
      <c r="U3969">
        <v>34.270000000000003</v>
      </c>
      <c r="V3969" t="s">
        <v>132</v>
      </c>
      <c r="W3969">
        <v>3</v>
      </c>
      <c r="X3969" t="b">
        <v>0</v>
      </c>
      <c r="Y3969" t="s">
        <v>142</v>
      </c>
      <c r="Z3969" t="s">
        <v>142</v>
      </c>
      <c r="AA3969">
        <v>8</v>
      </c>
      <c r="AB3969">
        <v>8</v>
      </c>
      <c r="AC3969">
        <v>2020</v>
      </c>
      <c r="AD3969" s="1">
        <v>43922</v>
      </c>
      <c r="AE3969" t="s">
        <v>61</v>
      </c>
      <c r="AF3969" t="s">
        <v>69</v>
      </c>
      <c r="AG3969" t="str">
        <f t="shared" si="247"/>
        <v>Include</v>
      </c>
      <c r="AH3969">
        <f t="shared" si="244"/>
        <v>0</v>
      </c>
      <c r="AI3969">
        <f t="shared" si="245"/>
        <v>0</v>
      </c>
      <c r="AJ3969">
        <f t="shared" si="246"/>
        <v>0</v>
      </c>
      <c r="AK3969" s="15">
        <f>1</f>
        <v>1</v>
      </c>
    </row>
    <row r="3970" spans="1:37" x14ac:dyDescent="0.3">
      <c r="A3970" t="s">
        <v>8517</v>
      </c>
      <c r="B3970" s="1">
        <v>43932</v>
      </c>
      <c r="C3970" s="1">
        <v>43932</v>
      </c>
      <c r="D3970" t="s">
        <v>8518</v>
      </c>
      <c r="E3970" t="s">
        <v>3575</v>
      </c>
      <c r="F3970">
        <v>39</v>
      </c>
      <c r="G3970">
        <v>39</v>
      </c>
      <c r="H3970" t="s">
        <v>81</v>
      </c>
      <c r="I3970" t="s">
        <v>81</v>
      </c>
      <c r="J3970" t="s">
        <v>57</v>
      </c>
      <c r="K3970" t="s">
        <v>205</v>
      </c>
      <c r="L3970" t="s">
        <v>74</v>
      </c>
      <c r="M3970" t="s">
        <v>127</v>
      </c>
      <c r="N3970">
        <v>5</v>
      </c>
      <c r="O3970">
        <v>5</v>
      </c>
      <c r="P3970">
        <v>71617.52</v>
      </c>
      <c r="Q3970" s="2">
        <v>0.36</v>
      </c>
      <c r="R3970">
        <v>255897.86</v>
      </c>
      <c r="S3970">
        <v>28898.92</v>
      </c>
      <c r="T3970" s="3">
        <v>0.113</v>
      </c>
      <c r="U3970">
        <v>75.489999999999995</v>
      </c>
      <c r="V3970" t="s">
        <v>40</v>
      </c>
      <c r="W3970">
        <v>4</v>
      </c>
      <c r="X3970" t="b">
        <v>1</v>
      </c>
      <c r="Y3970" t="s">
        <v>41</v>
      </c>
      <c r="Z3970" t="s">
        <v>41</v>
      </c>
      <c r="AA3970">
        <v>2</v>
      </c>
      <c r="AB3970">
        <v>2</v>
      </c>
      <c r="AC3970">
        <v>2020</v>
      </c>
      <c r="AD3970" s="1">
        <v>43922</v>
      </c>
      <c r="AE3970" t="s">
        <v>61</v>
      </c>
      <c r="AF3970" t="s">
        <v>62</v>
      </c>
      <c r="AG3970" t="str">
        <f t="shared" si="247"/>
        <v>Include</v>
      </c>
      <c r="AH3970">
        <f t="shared" ref="AH3970:AH4033" si="248">IF(Z3970="Returned",1,0)</f>
        <v>1</v>
      </c>
      <c r="AI3970">
        <f t="shared" ref="AI3970:AI4033" si="249">IF(OR(Z3970="Delivered",Z3970="Returned"),1,0)</f>
        <v>1</v>
      </c>
      <c r="AJ3970">
        <f t="shared" ref="AJ3970:AJ4033" si="250">IF(Z3970="Cancelled",1,0)</f>
        <v>0</v>
      </c>
      <c r="AK3970" s="15">
        <f>1</f>
        <v>1</v>
      </c>
    </row>
    <row r="3971" spans="1:37" x14ac:dyDescent="0.3">
      <c r="A3971" t="s">
        <v>8519</v>
      </c>
      <c r="B3971" s="1">
        <v>43932</v>
      </c>
      <c r="C3971" s="1">
        <v>43932</v>
      </c>
      <c r="D3971" t="s">
        <v>8520</v>
      </c>
      <c r="E3971" t="s">
        <v>1490</v>
      </c>
      <c r="F3971">
        <v>29</v>
      </c>
      <c r="G3971">
        <v>29</v>
      </c>
      <c r="H3971" t="s">
        <v>81</v>
      </c>
      <c r="I3971" t="s">
        <v>81</v>
      </c>
      <c r="J3971" t="s">
        <v>57</v>
      </c>
      <c r="K3971" t="s">
        <v>205</v>
      </c>
      <c r="L3971" t="s">
        <v>97</v>
      </c>
      <c r="M3971" t="s">
        <v>243</v>
      </c>
      <c r="N3971">
        <v>3</v>
      </c>
      <c r="O3971">
        <v>3</v>
      </c>
      <c r="P3971">
        <v>859.03</v>
      </c>
      <c r="Q3971" s="2">
        <v>7.0000000000000007E-2</v>
      </c>
      <c r="R3971">
        <v>3048.93</v>
      </c>
      <c r="S3971">
        <v>1479.26</v>
      </c>
      <c r="T3971" s="3">
        <v>0.48499999999999999</v>
      </c>
      <c r="U3971">
        <v>81.27</v>
      </c>
      <c r="V3971" t="s">
        <v>76</v>
      </c>
      <c r="W3971">
        <v>4</v>
      </c>
      <c r="X3971" t="b">
        <v>0</v>
      </c>
      <c r="Y3971" t="s">
        <v>60</v>
      </c>
      <c r="Z3971" t="s">
        <v>60</v>
      </c>
      <c r="AA3971">
        <v>7</v>
      </c>
      <c r="AB3971">
        <v>7</v>
      </c>
      <c r="AC3971">
        <v>2020</v>
      </c>
      <c r="AD3971" s="1">
        <v>43922</v>
      </c>
      <c r="AE3971" t="s">
        <v>87</v>
      </c>
      <c r="AF3971" t="s">
        <v>69</v>
      </c>
      <c r="AG3971" t="str">
        <f t="shared" ref="AG3971:AG4034" si="251">IF(N3971=999,"Exclude","Include")</f>
        <v>Include</v>
      </c>
      <c r="AH3971">
        <f t="shared" si="248"/>
        <v>0</v>
      </c>
      <c r="AI3971">
        <f t="shared" si="249"/>
        <v>1</v>
      </c>
      <c r="AJ3971">
        <f t="shared" si="250"/>
        <v>0</v>
      </c>
      <c r="AK3971" s="15">
        <f>1</f>
        <v>1</v>
      </c>
    </row>
    <row r="3972" spans="1:37" x14ac:dyDescent="0.3">
      <c r="A3972" t="s">
        <v>8521</v>
      </c>
      <c r="B3972" s="1">
        <v>43931</v>
      </c>
      <c r="C3972" s="1">
        <v>43931</v>
      </c>
      <c r="D3972" t="s">
        <v>8522</v>
      </c>
      <c r="E3972" t="s">
        <v>396</v>
      </c>
      <c r="F3972">
        <v>31</v>
      </c>
      <c r="G3972">
        <v>31</v>
      </c>
      <c r="H3972" t="s">
        <v>81</v>
      </c>
      <c r="I3972" t="s">
        <v>81</v>
      </c>
      <c r="J3972" t="s">
        <v>36</v>
      </c>
      <c r="K3972" t="s">
        <v>239</v>
      </c>
      <c r="L3972" t="s">
        <v>111</v>
      </c>
      <c r="M3972" t="s">
        <v>200</v>
      </c>
      <c r="N3972">
        <v>6</v>
      </c>
      <c r="O3972">
        <v>6</v>
      </c>
      <c r="P3972">
        <v>13425.83</v>
      </c>
      <c r="Q3972" s="2">
        <v>0.09</v>
      </c>
      <c r="R3972">
        <v>83316.58</v>
      </c>
      <c r="S3972">
        <v>14180.23</v>
      </c>
      <c r="T3972" s="3">
        <v>0.17</v>
      </c>
      <c r="U3972">
        <v>54.3</v>
      </c>
      <c r="V3972" t="s">
        <v>99</v>
      </c>
      <c r="W3972">
        <v>5</v>
      </c>
      <c r="X3972" t="b">
        <v>0</v>
      </c>
      <c r="Y3972" t="s">
        <v>60</v>
      </c>
      <c r="Z3972" t="s">
        <v>60</v>
      </c>
      <c r="AA3972">
        <v>8</v>
      </c>
      <c r="AB3972">
        <v>8</v>
      </c>
      <c r="AC3972">
        <v>2020</v>
      </c>
      <c r="AD3972" s="1">
        <v>43922</v>
      </c>
      <c r="AE3972" t="s">
        <v>87</v>
      </c>
      <c r="AF3972" t="s">
        <v>69</v>
      </c>
      <c r="AG3972" t="str">
        <f t="shared" si="251"/>
        <v>Include</v>
      </c>
      <c r="AH3972">
        <f t="shared" si="248"/>
        <v>0</v>
      </c>
      <c r="AI3972">
        <f t="shared" si="249"/>
        <v>1</v>
      </c>
      <c r="AJ3972">
        <f t="shared" si="250"/>
        <v>0</v>
      </c>
      <c r="AK3972" s="15">
        <f>1</f>
        <v>1</v>
      </c>
    </row>
    <row r="3973" spans="1:37" x14ac:dyDescent="0.3">
      <c r="A3973" t="s">
        <v>8523</v>
      </c>
      <c r="B3973" s="1">
        <v>43931</v>
      </c>
      <c r="C3973" s="1">
        <v>43931</v>
      </c>
      <c r="D3973" t="s">
        <v>8524</v>
      </c>
      <c r="E3973" t="s">
        <v>551</v>
      </c>
      <c r="F3973">
        <v>37</v>
      </c>
      <c r="G3973">
        <v>37</v>
      </c>
      <c r="H3973" t="s">
        <v>81</v>
      </c>
      <c r="I3973" t="s">
        <v>81</v>
      </c>
      <c r="J3973" t="s">
        <v>82</v>
      </c>
      <c r="K3973" t="s">
        <v>122</v>
      </c>
      <c r="L3973" t="s">
        <v>97</v>
      </c>
      <c r="M3973" t="s">
        <v>243</v>
      </c>
      <c r="N3973">
        <v>2</v>
      </c>
      <c r="O3973">
        <v>2</v>
      </c>
      <c r="P3973">
        <v>979.23</v>
      </c>
      <c r="Q3973" s="2">
        <v>0.26</v>
      </c>
      <c r="R3973">
        <v>1381.44</v>
      </c>
      <c r="S3973">
        <v>565.66999999999996</v>
      </c>
      <c r="T3973" s="3">
        <v>0.40899999999999997</v>
      </c>
      <c r="U3973">
        <v>57.1</v>
      </c>
      <c r="V3973" t="s">
        <v>52</v>
      </c>
      <c r="X3973" t="b">
        <v>1</v>
      </c>
      <c r="Y3973" t="s">
        <v>41</v>
      </c>
      <c r="Z3973" t="s">
        <v>41</v>
      </c>
      <c r="AA3973">
        <v>9</v>
      </c>
      <c r="AB3973">
        <v>9</v>
      </c>
      <c r="AC3973">
        <v>2020</v>
      </c>
      <c r="AD3973" s="1">
        <v>43922</v>
      </c>
      <c r="AE3973" t="s">
        <v>61</v>
      </c>
      <c r="AF3973" t="s">
        <v>43</v>
      </c>
      <c r="AG3973" t="str">
        <f t="shared" si="251"/>
        <v>Include</v>
      </c>
      <c r="AH3973">
        <f t="shared" si="248"/>
        <v>1</v>
      </c>
      <c r="AI3973">
        <f t="shared" si="249"/>
        <v>1</v>
      </c>
      <c r="AJ3973">
        <f t="shared" si="250"/>
        <v>0</v>
      </c>
      <c r="AK3973" s="15">
        <f>1</f>
        <v>1</v>
      </c>
    </row>
    <row r="3974" spans="1:37" x14ac:dyDescent="0.3">
      <c r="A3974" t="s">
        <v>8525</v>
      </c>
      <c r="B3974" s="1">
        <v>43930</v>
      </c>
      <c r="C3974" s="1">
        <v>43930</v>
      </c>
      <c r="D3974" t="s">
        <v>5856</v>
      </c>
      <c r="E3974" t="s">
        <v>3178</v>
      </c>
      <c r="F3974">
        <v>47</v>
      </c>
      <c r="G3974">
        <v>47</v>
      </c>
      <c r="H3974" t="s">
        <v>81</v>
      </c>
      <c r="I3974" t="s">
        <v>81</v>
      </c>
      <c r="J3974" t="s">
        <v>57</v>
      </c>
      <c r="K3974" t="s">
        <v>155</v>
      </c>
      <c r="L3974" t="s">
        <v>140</v>
      </c>
      <c r="M3974" t="s">
        <v>190</v>
      </c>
      <c r="N3974">
        <v>4</v>
      </c>
      <c r="O3974">
        <v>4</v>
      </c>
      <c r="P3974">
        <v>657.77</v>
      </c>
      <c r="Q3974" s="2">
        <v>0.03</v>
      </c>
      <c r="R3974">
        <v>3207.24</v>
      </c>
      <c r="S3974">
        <v>961.26</v>
      </c>
      <c r="T3974" s="3">
        <v>0.3</v>
      </c>
      <c r="U3974">
        <v>83.48</v>
      </c>
      <c r="V3974" t="s">
        <v>68</v>
      </c>
      <c r="W3974">
        <v>3</v>
      </c>
      <c r="X3974" t="b">
        <v>0</v>
      </c>
      <c r="Y3974" t="s">
        <v>60</v>
      </c>
      <c r="Z3974" t="s">
        <v>60</v>
      </c>
      <c r="AA3974">
        <v>9</v>
      </c>
      <c r="AB3974">
        <v>9</v>
      </c>
      <c r="AC3974">
        <v>2020</v>
      </c>
      <c r="AD3974" s="1">
        <v>43922</v>
      </c>
      <c r="AE3974" t="s">
        <v>101</v>
      </c>
      <c r="AF3974" t="s">
        <v>69</v>
      </c>
      <c r="AG3974" t="str">
        <f t="shared" si="251"/>
        <v>Include</v>
      </c>
      <c r="AH3974">
        <f t="shared" si="248"/>
        <v>0</v>
      </c>
      <c r="AI3974">
        <f t="shared" si="249"/>
        <v>1</v>
      </c>
      <c r="AJ3974">
        <f t="shared" si="250"/>
        <v>0</v>
      </c>
      <c r="AK3974" s="15">
        <f>1</f>
        <v>1</v>
      </c>
    </row>
    <row r="3975" spans="1:37" x14ac:dyDescent="0.3">
      <c r="A3975" t="s">
        <v>8526</v>
      </c>
      <c r="B3975" t="s">
        <v>8527</v>
      </c>
      <c r="C3975" s="1">
        <v>43929</v>
      </c>
      <c r="D3975" t="s">
        <v>8528</v>
      </c>
      <c r="E3975" t="s">
        <v>65</v>
      </c>
      <c r="F3975">
        <v>37</v>
      </c>
      <c r="G3975">
        <v>37</v>
      </c>
      <c r="H3975" t="s">
        <v>35</v>
      </c>
      <c r="I3975" t="s">
        <v>35</v>
      </c>
      <c r="J3975" t="s">
        <v>116</v>
      </c>
      <c r="K3975" t="s">
        <v>247</v>
      </c>
      <c r="L3975" t="s">
        <v>111</v>
      </c>
      <c r="M3975" t="s">
        <v>136</v>
      </c>
      <c r="N3975">
        <v>1</v>
      </c>
      <c r="O3975">
        <v>1</v>
      </c>
      <c r="P3975">
        <v>5935.12</v>
      </c>
      <c r="Q3975" s="2">
        <v>0.08</v>
      </c>
      <c r="R3975">
        <v>6293.66</v>
      </c>
      <c r="S3975">
        <v>1165.6300000000001</v>
      </c>
      <c r="T3975" s="3">
        <v>0.185</v>
      </c>
      <c r="U3975">
        <v>47.97</v>
      </c>
      <c r="V3975" t="s">
        <v>68</v>
      </c>
      <c r="W3975">
        <v>5</v>
      </c>
      <c r="X3975" t="b">
        <v>0</v>
      </c>
      <c r="Y3975" t="s">
        <v>60</v>
      </c>
      <c r="Z3975" t="s">
        <v>60</v>
      </c>
      <c r="AA3975">
        <v>7</v>
      </c>
      <c r="AB3975">
        <v>7</v>
      </c>
      <c r="AC3975">
        <v>2020</v>
      </c>
      <c r="AD3975" s="1">
        <v>43922</v>
      </c>
      <c r="AE3975" t="s">
        <v>61</v>
      </c>
      <c r="AF3975" t="s">
        <v>69</v>
      </c>
      <c r="AG3975" t="str">
        <f t="shared" si="251"/>
        <v>Include</v>
      </c>
      <c r="AH3975">
        <f t="shared" si="248"/>
        <v>0</v>
      </c>
      <c r="AI3975">
        <f t="shared" si="249"/>
        <v>1</v>
      </c>
      <c r="AJ3975">
        <f t="shared" si="250"/>
        <v>0</v>
      </c>
      <c r="AK3975" s="15">
        <f>1</f>
        <v>1</v>
      </c>
    </row>
    <row r="3976" spans="1:37" x14ac:dyDescent="0.3">
      <c r="A3976" t="s">
        <v>8529</v>
      </c>
      <c r="B3976" s="1">
        <v>43929</v>
      </c>
      <c r="C3976" s="1">
        <v>43929</v>
      </c>
      <c r="D3976" t="s">
        <v>8530</v>
      </c>
      <c r="E3976" t="s">
        <v>3393</v>
      </c>
      <c r="F3976">
        <v>35</v>
      </c>
      <c r="G3976">
        <v>35</v>
      </c>
      <c r="H3976" t="s">
        <v>35</v>
      </c>
      <c r="I3976" t="s">
        <v>35</v>
      </c>
      <c r="J3976" t="s">
        <v>116</v>
      </c>
      <c r="K3976" t="s">
        <v>247</v>
      </c>
      <c r="L3976" t="s">
        <v>74</v>
      </c>
      <c r="M3976" t="s">
        <v>453</v>
      </c>
      <c r="N3976">
        <v>10</v>
      </c>
      <c r="O3976">
        <v>10</v>
      </c>
      <c r="P3976">
        <v>19136.16</v>
      </c>
      <c r="Q3976" s="2">
        <v>0</v>
      </c>
      <c r="R3976">
        <v>220448.39</v>
      </c>
      <c r="S3976">
        <v>31074.73</v>
      </c>
      <c r="T3976" s="3">
        <v>0.14099999999999999</v>
      </c>
      <c r="U3976">
        <v>24.88</v>
      </c>
      <c r="V3976" t="s">
        <v>132</v>
      </c>
      <c r="W3976">
        <v>3</v>
      </c>
      <c r="X3976" t="b">
        <v>0</v>
      </c>
      <c r="Y3976" t="s">
        <v>60</v>
      </c>
      <c r="Z3976" t="s">
        <v>60</v>
      </c>
      <c r="AA3976">
        <v>4</v>
      </c>
      <c r="AB3976">
        <v>4</v>
      </c>
      <c r="AC3976">
        <v>2020</v>
      </c>
      <c r="AD3976" s="1">
        <v>43922</v>
      </c>
      <c r="AE3976" t="s">
        <v>87</v>
      </c>
      <c r="AF3976" s="2">
        <v>0</v>
      </c>
      <c r="AG3976" t="str">
        <f t="shared" si="251"/>
        <v>Include</v>
      </c>
      <c r="AH3976">
        <f t="shared" si="248"/>
        <v>0</v>
      </c>
      <c r="AI3976">
        <f t="shared" si="249"/>
        <v>1</v>
      </c>
      <c r="AJ3976">
        <f t="shared" si="250"/>
        <v>0</v>
      </c>
      <c r="AK3976" s="15">
        <f>1</f>
        <v>1</v>
      </c>
    </row>
    <row r="3977" spans="1:37" x14ac:dyDescent="0.3">
      <c r="A3977" t="s">
        <v>8531</v>
      </c>
      <c r="B3977" s="1">
        <v>43929</v>
      </c>
      <c r="C3977" s="1">
        <v>43929</v>
      </c>
      <c r="D3977" t="s">
        <v>8532</v>
      </c>
      <c r="E3977" t="s">
        <v>468</v>
      </c>
      <c r="F3977">
        <v>22</v>
      </c>
      <c r="G3977">
        <v>22</v>
      </c>
      <c r="H3977" t="s">
        <v>35</v>
      </c>
      <c r="I3977" t="s">
        <v>35</v>
      </c>
      <c r="J3977" t="s">
        <v>82</v>
      </c>
      <c r="K3977" t="s">
        <v>131</v>
      </c>
      <c r="L3977" t="s">
        <v>111</v>
      </c>
      <c r="M3977" t="s">
        <v>174</v>
      </c>
      <c r="N3977">
        <v>9</v>
      </c>
      <c r="O3977">
        <v>9</v>
      </c>
      <c r="P3977">
        <v>3135.91</v>
      </c>
      <c r="Q3977" s="2">
        <v>0.3</v>
      </c>
      <c r="R3977">
        <v>17571.72</v>
      </c>
      <c r="S3977">
        <v>2904.35</v>
      </c>
      <c r="T3977" s="3">
        <v>0.16500000000000001</v>
      </c>
      <c r="U3977">
        <v>58.58</v>
      </c>
      <c r="V3977" t="s">
        <v>76</v>
      </c>
      <c r="X3977" t="b">
        <v>0</v>
      </c>
      <c r="Y3977" t="s">
        <v>60</v>
      </c>
      <c r="Z3977" t="s">
        <v>60</v>
      </c>
      <c r="AA3977">
        <v>2</v>
      </c>
      <c r="AB3977">
        <v>2</v>
      </c>
      <c r="AC3977">
        <v>2020</v>
      </c>
      <c r="AD3977" s="1">
        <v>43922</v>
      </c>
      <c r="AE3977" t="s">
        <v>53</v>
      </c>
      <c r="AF3977" t="s">
        <v>43</v>
      </c>
      <c r="AG3977" t="str">
        <f t="shared" si="251"/>
        <v>Include</v>
      </c>
      <c r="AH3977">
        <f t="shared" si="248"/>
        <v>0</v>
      </c>
      <c r="AI3977">
        <f t="shared" si="249"/>
        <v>1</v>
      </c>
      <c r="AJ3977">
        <f t="shared" si="250"/>
        <v>0</v>
      </c>
      <c r="AK3977" s="15">
        <f>1</f>
        <v>1</v>
      </c>
    </row>
    <row r="3978" spans="1:37" x14ac:dyDescent="0.3">
      <c r="A3978" t="s">
        <v>8533</v>
      </c>
      <c r="B3978" s="1">
        <v>43928</v>
      </c>
      <c r="C3978" s="1">
        <v>43928</v>
      </c>
      <c r="D3978" t="s">
        <v>8534</v>
      </c>
      <c r="E3978" t="s">
        <v>430</v>
      </c>
      <c r="F3978">
        <v>41</v>
      </c>
      <c r="G3978">
        <v>41</v>
      </c>
      <c r="H3978" t="s">
        <v>47</v>
      </c>
      <c r="I3978" t="s">
        <v>47</v>
      </c>
      <c r="J3978" t="s">
        <v>116</v>
      </c>
      <c r="K3978" t="s">
        <v>150</v>
      </c>
      <c r="L3978" t="s">
        <v>74</v>
      </c>
      <c r="M3978" t="s">
        <v>453</v>
      </c>
      <c r="N3978">
        <v>9</v>
      </c>
      <c r="O3978">
        <v>9</v>
      </c>
      <c r="P3978">
        <v>5129.67</v>
      </c>
      <c r="Q3978" s="2">
        <v>0.32</v>
      </c>
      <c r="R3978">
        <v>38513.550000000003</v>
      </c>
      <c r="S3978">
        <v>4662.1000000000004</v>
      </c>
      <c r="T3978" s="3">
        <v>0.121</v>
      </c>
      <c r="U3978">
        <v>46.85</v>
      </c>
      <c r="V3978" t="s">
        <v>52</v>
      </c>
      <c r="W3978">
        <v>5</v>
      </c>
      <c r="X3978" t="b">
        <v>0</v>
      </c>
      <c r="Y3978" t="s">
        <v>60</v>
      </c>
      <c r="Z3978" t="s">
        <v>60</v>
      </c>
      <c r="AA3978">
        <v>2</v>
      </c>
      <c r="AB3978">
        <v>2</v>
      </c>
      <c r="AC3978">
        <v>2020</v>
      </c>
      <c r="AD3978" s="1">
        <v>43922</v>
      </c>
      <c r="AE3978" t="s">
        <v>61</v>
      </c>
      <c r="AF3978" t="s">
        <v>62</v>
      </c>
      <c r="AG3978" t="str">
        <f t="shared" si="251"/>
        <v>Include</v>
      </c>
      <c r="AH3978">
        <f t="shared" si="248"/>
        <v>0</v>
      </c>
      <c r="AI3978">
        <f t="shared" si="249"/>
        <v>1</v>
      </c>
      <c r="AJ3978">
        <f t="shared" si="250"/>
        <v>0</v>
      </c>
      <c r="AK3978" s="15">
        <f>1</f>
        <v>1</v>
      </c>
    </row>
    <row r="3979" spans="1:37" x14ac:dyDescent="0.3">
      <c r="A3979" t="s">
        <v>8535</v>
      </c>
      <c r="B3979" s="1">
        <v>43928</v>
      </c>
      <c r="C3979" s="1">
        <v>43928</v>
      </c>
      <c r="D3979" t="s">
        <v>5200</v>
      </c>
      <c r="E3979" t="s">
        <v>999</v>
      </c>
      <c r="F3979">
        <v>25</v>
      </c>
      <c r="G3979">
        <v>25</v>
      </c>
      <c r="H3979" t="s">
        <v>81</v>
      </c>
      <c r="I3979" t="s">
        <v>81</v>
      </c>
      <c r="J3979" t="s">
        <v>82</v>
      </c>
      <c r="K3979" t="s">
        <v>131</v>
      </c>
      <c r="L3979" t="s">
        <v>84</v>
      </c>
      <c r="M3979" t="s">
        <v>490</v>
      </c>
      <c r="N3979">
        <v>2</v>
      </c>
      <c r="O3979">
        <v>2</v>
      </c>
      <c r="P3979">
        <v>62.44</v>
      </c>
      <c r="Q3979" s="2">
        <v>0.3</v>
      </c>
      <c r="R3979">
        <v>90.55</v>
      </c>
      <c r="S3979">
        <v>8.3699999999999992</v>
      </c>
      <c r="T3979" s="3">
        <v>9.1999999999999998E-2</v>
      </c>
      <c r="U3979">
        <v>56.9</v>
      </c>
      <c r="V3979" t="s">
        <v>68</v>
      </c>
      <c r="W3979">
        <v>5</v>
      </c>
      <c r="X3979" t="b">
        <v>1</v>
      </c>
      <c r="Y3979" t="s">
        <v>41</v>
      </c>
      <c r="Z3979" t="s">
        <v>41</v>
      </c>
      <c r="AA3979">
        <v>7</v>
      </c>
      <c r="AB3979">
        <v>7</v>
      </c>
      <c r="AC3979">
        <v>2020</v>
      </c>
      <c r="AD3979" s="1">
        <v>43922</v>
      </c>
      <c r="AE3979" t="s">
        <v>53</v>
      </c>
      <c r="AF3979" t="s">
        <v>43</v>
      </c>
      <c r="AG3979" t="str">
        <f t="shared" si="251"/>
        <v>Include</v>
      </c>
      <c r="AH3979">
        <f t="shared" si="248"/>
        <v>1</v>
      </c>
      <c r="AI3979">
        <f t="shared" si="249"/>
        <v>1</v>
      </c>
      <c r="AJ3979">
        <f t="shared" si="250"/>
        <v>0</v>
      </c>
      <c r="AK3979" s="15">
        <f>1</f>
        <v>1</v>
      </c>
    </row>
    <row r="3980" spans="1:37" x14ac:dyDescent="0.3">
      <c r="A3980" t="s">
        <v>8536</v>
      </c>
      <c r="B3980" s="1">
        <v>43928</v>
      </c>
      <c r="C3980" s="1">
        <v>43928</v>
      </c>
      <c r="D3980" t="s">
        <v>8537</v>
      </c>
      <c r="E3980" t="s">
        <v>2759</v>
      </c>
      <c r="H3980" t="s">
        <v>35</v>
      </c>
      <c r="I3980" t="s">
        <v>35</v>
      </c>
      <c r="J3980" t="s">
        <v>57</v>
      </c>
      <c r="K3980" t="s">
        <v>155</v>
      </c>
      <c r="L3980" t="s">
        <v>111</v>
      </c>
      <c r="M3980" t="s">
        <v>112</v>
      </c>
      <c r="N3980">
        <v>3</v>
      </c>
      <c r="O3980">
        <v>3</v>
      </c>
      <c r="P3980">
        <v>567.58000000000004</v>
      </c>
      <c r="Q3980" s="2">
        <v>0.18</v>
      </c>
      <c r="R3980">
        <v>1455.2</v>
      </c>
      <c r="S3980">
        <v>417.04</v>
      </c>
      <c r="T3980" s="3">
        <v>0.28699999999999998</v>
      </c>
      <c r="U3980">
        <v>71.540000000000006</v>
      </c>
      <c r="V3980" t="s">
        <v>76</v>
      </c>
      <c r="W3980">
        <v>5</v>
      </c>
      <c r="X3980" t="b">
        <v>0</v>
      </c>
      <c r="Y3980" t="s">
        <v>86</v>
      </c>
      <c r="Z3980" t="s">
        <v>86</v>
      </c>
      <c r="AA3980">
        <v>7</v>
      </c>
      <c r="AB3980">
        <v>7</v>
      </c>
      <c r="AC3980">
        <v>2020</v>
      </c>
      <c r="AD3980" s="1">
        <v>43922</v>
      </c>
      <c r="AE3980" t="s">
        <v>118</v>
      </c>
      <c r="AF3980" t="s">
        <v>88</v>
      </c>
      <c r="AG3980" t="str">
        <f t="shared" si="251"/>
        <v>Include</v>
      </c>
      <c r="AH3980">
        <f t="shared" si="248"/>
        <v>0</v>
      </c>
      <c r="AI3980">
        <f t="shared" si="249"/>
        <v>0</v>
      </c>
      <c r="AJ3980">
        <f t="shared" si="250"/>
        <v>0</v>
      </c>
      <c r="AK3980" s="15">
        <f>1</f>
        <v>1</v>
      </c>
    </row>
    <row r="3981" spans="1:37" x14ac:dyDescent="0.3">
      <c r="A3981" t="s">
        <v>8538</v>
      </c>
      <c r="B3981" s="1">
        <v>43926</v>
      </c>
      <c r="C3981" s="1">
        <v>43926</v>
      </c>
      <c r="D3981" t="s">
        <v>8539</v>
      </c>
      <c r="E3981" t="s">
        <v>1476</v>
      </c>
      <c r="H3981" t="s">
        <v>35</v>
      </c>
      <c r="I3981" t="s">
        <v>35</v>
      </c>
      <c r="J3981" t="s">
        <v>116</v>
      </c>
      <c r="K3981" t="s">
        <v>150</v>
      </c>
      <c r="L3981" t="s">
        <v>38</v>
      </c>
      <c r="M3981" t="s">
        <v>39</v>
      </c>
      <c r="N3981">
        <v>9</v>
      </c>
      <c r="O3981">
        <v>9</v>
      </c>
      <c r="P3981">
        <v>1356.81</v>
      </c>
      <c r="Q3981" s="2">
        <v>0.01</v>
      </c>
      <c r="R3981">
        <v>13938.43</v>
      </c>
      <c r="S3981">
        <v>5273.14</v>
      </c>
      <c r="T3981" s="3">
        <v>0.378</v>
      </c>
      <c r="U3981">
        <v>76.63</v>
      </c>
      <c r="V3981" t="s">
        <v>68</v>
      </c>
      <c r="W3981">
        <v>3</v>
      </c>
      <c r="X3981" t="b">
        <v>0</v>
      </c>
      <c r="Y3981" t="s">
        <v>60</v>
      </c>
      <c r="Z3981" t="s">
        <v>60</v>
      </c>
      <c r="AA3981">
        <v>4</v>
      </c>
      <c r="AB3981">
        <v>4</v>
      </c>
      <c r="AC3981">
        <v>2020</v>
      </c>
      <c r="AD3981" s="1">
        <v>43922</v>
      </c>
      <c r="AE3981" t="s">
        <v>118</v>
      </c>
      <c r="AF3981" t="s">
        <v>69</v>
      </c>
      <c r="AG3981" t="str">
        <f t="shared" si="251"/>
        <v>Include</v>
      </c>
      <c r="AH3981">
        <f t="shared" si="248"/>
        <v>0</v>
      </c>
      <c r="AI3981">
        <f t="shared" si="249"/>
        <v>1</v>
      </c>
      <c r="AJ3981">
        <f t="shared" si="250"/>
        <v>0</v>
      </c>
      <c r="AK3981" s="15">
        <f>1</f>
        <v>1</v>
      </c>
    </row>
    <row r="3982" spans="1:37" x14ac:dyDescent="0.3">
      <c r="A3982" t="s">
        <v>8540</v>
      </c>
      <c r="B3982" s="1">
        <v>43926</v>
      </c>
      <c r="C3982" s="1">
        <v>43926</v>
      </c>
      <c r="D3982" t="s">
        <v>8541</v>
      </c>
      <c r="E3982" t="s">
        <v>1095</v>
      </c>
      <c r="F3982">
        <v>53</v>
      </c>
      <c r="G3982">
        <v>53</v>
      </c>
      <c r="H3982" t="s">
        <v>35</v>
      </c>
      <c r="I3982" t="s">
        <v>35</v>
      </c>
      <c r="J3982" t="s">
        <v>48</v>
      </c>
      <c r="K3982" t="s">
        <v>185</v>
      </c>
      <c r="L3982" t="s">
        <v>74</v>
      </c>
      <c r="M3982" t="s">
        <v>127</v>
      </c>
      <c r="N3982">
        <v>7</v>
      </c>
      <c r="O3982">
        <v>7</v>
      </c>
      <c r="P3982">
        <v>9567.57</v>
      </c>
      <c r="Q3982" s="2">
        <v>0.15</v>
      </c>
      <c r="R3982">
        <v>74980.19</v>
      </c>
      <c r="S3982">
        <v>6346.79</v>
      </c>
      <c r="T3982" s="3">
        <v>8.5000000000000006E-2</v>
      </c>
      <c r="U3982">
        <v>57.59</v>
      </c>
      <c r="V3982" t="s">
        <v>76</v>
      </c>
      <c r="W3982">
        <v>2</v>
      </c>
      <c r="X3982" t="b">
        <v>1</v>
      </c>
      <c r="Y3982" t="s">
        <v>41</v>
      </c>
      <c r="Z3982" t="s">
        <v>41</v>
      </c>
      <c r="AA3982">
        <v>5</v>
      </c>
      <c r="AB3982">
        <v>5</v>
      </c>
      <c r="AC3982">
        <v>2020</v>
      </c>
      <c r="AD3982" s="1">
        <v>43922</v>
      </c>
      <c r="AE3982" t="s">
        <v>101</v>
      </c>
      <c r="AF3982" t="s">
        <v>88</v>
      </c>
      <c r="AG3982" t="str">
        <f t="shared" si="251"/>
        <v>Include</v>
      </c>
      <c r="AH3982">
        <f t="shared" si="248"/>
        <v>1</v>
      </c>
      <c r="AI3982">
        <f t="shared" si="249"/>
        <v>1</v>
      </c>
      <c r="AJ3982">
        <f t="shared" si="250"/>
        <v>0</v>
      </c>
      <c r="AK3982" s="15">
        <f>1</f>
        <v>1</v>
      </c>
    </row>
    <row r="3983" spans="1:37" x14ac:dyDescent="0.3">
      <c r="A3983" t="s">
        <v>8542</v>
      </c>
      <c r="B3983" s="1">
        <v>43926</v>
      </c>
      <c r="C3983" s="1">
        <v>43926</v>
      </c>
      <c r="D3983" t="s">
        <v>8543</v>
      </c>
      <c r="E3983" t="s">
        <v>2131</v>
      </c>
      <c r="F3983">
        <v>19</v>
      </c>
      <c r="G3983">
        <v>19</v>
      </c>
      <c r="H3983" t="s">
        <v>35</v>
      </c>
      <c r="I3983" t="s">
        <v>35</v>
      </c>
      <c r="J3983" t="s">
        <v>57</v>
      </c>
      <c r="K3983" t="s">
        <v>58</v>
      </c>
      <c r="L3983" t="s">
        <v>111</v>
      </c>
      <c r="M3983" t="s">
        <v>112</v>
      </c>
      <c r="N3983">
        <v>3</v>
      </c>
      <c r="O3983">
        <v>3</v>
      </c>
      <c r="P3983">
        <v>10399.299999999999</v>
      </c>
      <c r="Q3983" s="2">
        <v>0.02</v>
      </c>
      <c r="R3983">
        <v>32336.400000000001</v>
      </c>
      <c r="S3983">
        <v>7236.11</v>
      </c>
      <c r="T3983" s="3">
        <v>0.224</v>
      </c>
      <c r="U3983">
        <v>59.2</v>
      </c>
      <c r="V3983" t="s">
        <v>132</v>
      </c>
      <c r="W3983">
        <v>5</v>
      </c>
      <c r="X3983" t="b">
        <v>0</v>
      </c>
      <c r="Y3983" t="s">
        <v>60</v>
      </c>
      <c r="Z3983" t="s">
        <v>60</v>
      </c>
      <c r="AA3983">
        <v>2</v>
      </c>
      <c r="AB3983">
        <v>2</v>
      </c>
      <c r="AC3983">
        <v>2020</v>
      </c>
      <c r="AD3983" s="1">
        <v>43922</v>
      </c>
      <c r="AE3983" t="s">
        <v>53</v>
      </c>
      <c r="AF3983" t="s">
        <v>69</v>
      </c>
      <c r="AG3983" t="str">
        <f t="shared" si="251"/>
        <v>Include</v>
      </c>
      <c r="AH3983">
        <f t="shared" si="248"/>
        <v>0</v>
      </c>
      <c r="AI3983">
        <f t="shared" si="249"/>
        <v>1</v>
      </c>
      <c r="AJ3983">
        <f t="shared" si="250"/>
        <v>0</v>
      </c>
      <c r="AK3983" s="15">
        <f>1</f>
        <v>1</v>
      </c>
    </row>
    <row r="3984" spans="1:37" x14ac:dyDescent="0.3">
      <c r="A3984" t="s">
        <v>8544</v>
      </c>
      <c r="B3984" s="1">
        <v>43925</v>
      </c>
      <c r="C3984" s="1">
        <v>43925</v>
      </c>
      <c r="D3984" t="s">
        <v>8545</v>
      </c>
      <c r="E3984" t="s">
        <v>1759</v>
      </c>
      <c r="F3984">
        <v>58</v>
      </c>
      <c r="G3984">
        <v>58</v>
      </c>
      <c r="H3984" t="s">
        <v>47</v>
      </c>
      <c r="I3984" t="s">
        <v>47</v>
      </c>
      <c r="J3984" t="s">
        <v>48</v>
      </c>
      <c r="K3984" t="s">
        <v>185</v>
      </c>
      <c r="L3984" t="s">
        <v>97</v>
      </c>
      <c r="M3984" t="s">
        <v>107</v>
      </c>
      <c r="N3984">
        <v>2</v>
      </c>
      <c r="O3984">
        <v>2</v>
      </c>
      <c r="P3984">
        <v>640.98</v>
      </c>
      <c r="Q3984" s="2">
        <v>0.05</v>
      </c>
      <c r="R3984">
        <v>1372.2</v>
      </c>
      <c r="S3984">
        <v>437.79</v>
      </c>
      <c r="T3984" s="3">
        <v>0.31900000000000001</v>
      </c>
      <c r="U3984">
        <v>68.680000000000007</v>
      </c>
      <c r="V3984" t="s">
        <v>76</v>
      </c>
      <c r="W3984">
        <v>2</v>
      </c>
      <c r="X3984" t="b">
        <v>0</v>
      </c>
      <c r="Y3984" t="s">
        <v>60</v>
      </c>
      <c r="Z3984" t="s">
        <v>60</v>
      </c>
      <c r="AA3984">
        <v>5</v>
      </c>
      <c r="AB3984">
        <v>5</v>
      </c>
      <c r="AC3984">
        <v>2020</v>
      </c>
      <c r="AD3984" s="1">
        <v>43922</v>
      </c>
      <c r="AE3984" t="s">
        <v>101</v>
      </c>
      <c r="AF3984" t="s">
        <v>69</v>
      </c>
      <c r="AG3984" t="str">
        <f t="shared" si="251"/>
        <v>Include</v>
      </c>
      <c r="AH3984">
        <f t="shared" si="248"/>
        <v>0</v>
      </c>
      <c r="AI3984">
        <f t="shared" si="249"/>
        <v>1</v>
      </c>
      <c r="AJ3984">
        <f t="shared" si="250"/>
        <v>0</v>
      </c>
      <c r="AK3984" s="15">
        <f>1</f>
        <v>1</v>
      </c>
    </row>
    <row r="3985" spans="1:37" x14ac:dyDescent="0.3">
      <c r="A3985" t="s">
        <v>8546</v>
      </c>
      <c r="B3985" s="1">
        <v>43925</v>
      </c>
      <c r="C3985" s="1">
        <v>43925</v>
      </c>
      <c r="D3985" t="s">
        <v>8547</v>
      </c>
      <c r="E3985" t="s">
        <v>2439</v>
      </c>
      <c r="F3985">
        <v>44</v>
      </c>
      <c r="G3985">
        <v>44</v>
      </c>
      <c r="H3985" t="s">
        <v>35</v>
      </c>
      <c r="I3985" t="s">
        <v>35</v>
      </c>
      <c r="J3985" t="s">
        <v>82</v>
      </c>
      <c r="K3985" t="s">
        <v>122</v>
      </c>
      <c r="L3985" t="s">
        <v>140</v>
      </c>
      <c r="M3985" t="s">
        <v>190</v>
      </c>
      <c r="N3985">
        <v>1</v>
      </c>
      <c r="O3985">
        <v>1</v>
      </c>
      <c r="P3985">
        <v>1784.28</v>
      </c>
      <c r="Q3985" s="2">
        <v>7.0000000000000007E-2</v>
      </c>
      <c r="R3985">
        <v>2034.49</v>
      </c>
      <c r="S3985">
        <v>543.72</v>
      </c>
      <c r="T3985" s="3">
        <v>0.26700000000000002</v>
      </c>
      <c r="U3985">
        <v>26.17</v>
      </c>
      <c r="V3985" t="s">
        <v>132</v>
      </c>
      <c r="W3985">
        <v>3</v>
      </c>
      <c r="X3985" t="b">
        <v>0</v>
      </c>
      <c r="Y3985" t="s">
        <v>60</v>
      </c>
      <c r="Z3985" t="s">
        <v>60</v>
      </c>
      <c r="AA3985">
        <v>10</v>
      </c>
      <c r="AB3985">
        <v>10</v>
      </c>
      <c r="AC3985">
        <v>2020</v>
      </c>
      <c r="AD3985" s="1">
        <v>43922</v>
      </c>
      <c r="AE3985" t="s">
        <v>61</v>
      </c>
      <c r="AF3985" t="s">
        <v>69</v>
      </c>
      <c r="AG3985" t="str">
        <f t="shared" si="251"/>
        <v>Include</v>
      </c>
      <c r="AH3985">
        <f t="shared" si="248"/>
        <v>0</v>
      </c>
      <c r="AI3985">
        <f t="shared" si="249"/>
        <v>1</v>
      </c>
      <c r="AJ3985">
        <f t="shared" si="250"/>
        <v>0</v>
      </c>
      <c r="AK3985" s="15">
        <f>1</f>
        <v>1</v>
      </c>
    </row>
    <row r="3986" spans="1:37" x14ac:dyDescent="0.3">
      <c r="A3986" t="s">
        <v>8548</v>
      </c>
      <c r="B3986" s="1">
        <v>43925</v>
      </c>
      <c r="C3986" s="1">
        <v>43925</v>
      </c>
      <c r="D3986" t="s">
        <v>8549</v>
      </c>
      <c r="E3986" t="s">
        <v>540</v>
      </c>
      <c r="F3986">
        <v>32</v>
      </c>
      <c r="G3986">
        <v>32</v>
      </c>
      <c r="H3986" t="s">
        <v>265</v>
      </c>
      <c r="I3986" t="s">
        <v>35</v>
      </c>
      <c r="J3986" t="s">
        <v>36</v>
      </c>
      <c r="K3986" t="s">
        <v>106</v>
      </c>
      <c r="L3986" t="s">
        <v>84</v>
      </c>
      <c r="M3986" t="s">
        <v>490</v>
      </c>
      <c r="N3986">
        <v>4</v>
      </c>
      <c r="O3986">
        <v>4</v>
      </c>
      <c r="P3986">
        <v>274.86</v>
      </c>
      <c r="Q3986" s="2">
        <v>0.34</v>
      </c>
      <c r="R3986">
        <v>738.23</v>
      </c>
      <c r="S3986">
        <v>64.05</v>
      </c>
      <c r="T3986" s="3">
        <v>8.6999999999999994E-2</v>
      </c>
      <c r="U3986">
        <v>67.36</v>
      </c>
      <c r="V3986" t="s">
        <v>76</v>
      </c>
      <c r="W3986">
        <v>2</v>
      </c>
      <c r="X3986" t="b">
        <v>0</v>
      </c>
      <c r="Y3986" t="s">
        <v>60</v>
      </c>
      <c r="Z3986" t="s">
        <v>60</v>
      </c>
      <c r="AA3986">
        <v>2</v>
      </c>
      <c r="AB3986">
        <v>2</v>
      </c>
      <c r="AC3986">
        <v>2020</v>
      </c>
      <c r="AD3986" s="1">
        <v>43922</v>
      </c>
      <c r="AE3986" t="s">
        <v>87</v>
      </c>
      <c r="AF3986" t="s">
        <v>62</v>
      </c>
      <c r="AG3986" t="str">
        <f t="shared" si="251"/>
        <v>Include</v>
      </c>
      <c r="AH3986">
        <f t="shared" si="248"/>
        <v>0</v>
      </c>
      <c r="AI3986">
        <f t="shared" si="249"/>
        <v>1</v>
      </c>
      <c r="AJ3986">
        <f t="shared" si="250"/>
        <v>0</v>
      </c>
      <c r="AK3986" s="15">
        <f>1</f>
        <v>1</v>
      </c>
    </row>
    <row r="3987" spans="1:37" x14ac:dyDescent="0.3">
      <c r="A3987" t="s">
        <v>8550</v>
      </c>
      <c r="B3987" s="1">
        <v>43925</v>
      </c>
      <c r="C3987" s="1">
        <v>43925</v>
      </c>
      <c r="D3987" t="s">
        <v>8551</v>
      </c>
      <c r="E3987" t="s">
        <v>313</v>
      </c>
      <c r="F3987">
        <v>34</v>
      </c>
      <c r="G3987">
        <v>34</v>
      </c>
      <c r="H3987" t="s">
        <v>35</v>
      </c>
      <c r="I3987" t="s">
        <v>35</v>
      </c>
      <c r="J3987" t="s">
        <v>36</v>
      </c>
      <c r="K3987" t="s">
        <v>37</v>
      </c>
      <c r="L3987" t="s">
        <v>140</v>
      </c>
      <c r="M3987" t="s">
        <v>190</v>
      </c>
      <c r="N3987">
        <v>4</v>
      </c>
      <c r="O3987">
        <v>4</v>
      </c>
      <c r="P3987">
        <v>3945.85</v>
      </c>
      <c r="Q3987" s="2">
        <v>0.34</v>
      </c>
      <c r="R3987">
        <v>11190.58</v>
      </c>
      <c r="S3987">
        <v>5301.46</v>
      </c>
      <c r="T3987" s="3">
        <v>0.47399999999999998</v>
      </c>
      <c r="U3987">
        <v>63.9</v>
      </c>
      <c r="V3987" t="s">
        <v>52</v>
      </c>
      <c r="W3987">
        <v>4</v>
      </c>
      <c r="X3987" t="b">
        <v>0</v>
      </c>
      <c r="Y3987" t="s">
        <v>100</v>
      </c>
      <c r="Z3987" t="s">
        <v>100</v>
      </c>
      <c r="AA3987">
        <v>7</v>
      </c>
      <c r="AB3987">
        <v>7</v>
      </c>
      <c r="AC3987">
        <v>2020</v>
      </c>
      <c r="AD3987" s="1">
        <v>43922</v>
      </c>
      <c r="AE3987" t="s">
        <v>87</v>
      </c>
      <c r="AF3987" t="s">
        <v>62</v>
      </c>
      <c r="AG3987" t="str">
        <f t="shared" si="251"/>
        <v>Include</v>
      </c>
      <c r="AH3987">
        <f t="shared" si="248"/>
        <v>0</v>
      </c>
      <c r="AI3987">
        <f t="shared" si="249"/>
        <v>0</v>
      </c>
      <c r="AJ3987">
        <f t="shared" si="250"/>
        <v>1</v>
      </c>
      <c r="AK3987" s="15">
        <f>1</f>
        <v>1</v>
      </c>
    </row>
    <row r="3988" spans="1:37" x14ac:dyDescent="0.3">
      <c r="A3988" t="s">
        <v>8552</v>
      </c>
      <c r="B3988" s="1">
        <v>43924</v>
      </c>
      <c r="C3988" s="1">
        <v>43924</v>
      </c>
      <c r="D3988" t="s">
        <v>8553</v>
      </c>
      <c r="E3988" t="s">
        <v>2402</v>
      </c>
      <c r="F3988">
        <v>46</v>
      </c>
      <c r="G3988">
        <v>46</v>
      </c>
      <c r="H3988" t="s">
        <v>81</v>
      </c>
      <c r="I3988" t="s">
        <v>81</v>
      </c>
      <c r="J3988" t="s">
        <v>116</v>
      </c>
      <c r="K3988" t="s">
        <v>260</v>
      </c>
      <c r="L3988" t="s">
        <v>50</v>
      </c>
      <c r="M3988" t="s">
        <v>51</v>
      </c>
      <c r="N3988">
        <v>10</v>
      </c>
      <c r="O3988">
        <v>10</v>
      </c>
      <c r="P3988">
        <v>7854.56</v>
      </c>
      <c r="Q3988" s="2">
        <v>0.3</v>
      </c>
      <c r="R3988">
        <v>69661.009999999995</v>
      </c>
      <c r="S3988">
        <v>15316.65</v>
      </c>
      <c r="T3988" s="3">
        <v>0.22</v>
      </c>
      <c r="U3988">
        <v>56.25</v>
      </c>
      <c r="V3988" t="s">
        <v>40</v>
      </c>
      <c r="W3988">
        <v>1</v>
      </c>
      <c r="X3988" t="b">
        <v>0</v>
      </c>
      <c r="Y3988" t="s">
        <v>60</v>
      </c>
      <c r="Z3988" t="s">
        <v>60</v>
      </c>
      <c r="AA3988">
        <v>3</v>
      </c>
      <c r="AB3988">
        <v>3</v>
      </c>
      <c r="AC3988">
        <v>2020</v>
      </c>
      <c r="AD3988" s="1">
        <v>43922</v>
      </c>
      <c r="AE3988" t="s">
        <v>101</v>
      </c>
      <c r="AF3988" t="s">
        <v>43</v>
      </c>
      <c r="AG3988" t="str">
        <f t="shared" si="251"/>
        <v>Include</v>
      </c>
      <c r="AH3988">
        <f t="shared" si="248"/>
        <v>0</v>
      </c>
      <c r="AI3988">
        <f t="shared" si="249"/>
        <v>1</v>
      </c>
      <c r="AJ3988">
        <f t="shared" si="250"/>
        <v>0</v>
      </c>
      <c r="AK3988" s="15">
        <f>1</f>
        <v>1</v>
      </c>
    </row>
    <row r="3989" spans="1:37" x14ac:dyDescent="0.3">
      <c r="A3989" t="s">
        <v>8554</v>
      </c>
      <c r="B3989" s="1">
        <v>43923</v>
      </c>
      <c r="C3989" s="1">
        <v>43923</v>
      </c>
      <c r="D3989" t="s">
        <v>8555</v>
      </c>
      <c r="E3989" t="s">
        <v>2462</v>
      </c>
      <c r="F3989">
        <v>27</v>
      </c>
      <c r="G3989">
        <v>27</v>
      </c>
      <c r="H3989" t="s">
        <v>81</v>
      </c>
      <c r="I3989" t="s">
        <v>81</v>
      </c>
      <c r="J3989" t="s">
        <v>116</v>
      </c>
      <c r="K3989" t="s">
        <v>247</v>
      </c>
      <c r="L3989" t="s">
        <v>84</v>
      </c>
      <c r="M3989" t="s">
        <v>146</v>
      </c>
      <c r="N3989">
        <v>3</v>
      </c>
      <c r="O3989">
        <v>3</v>
      </c>
      <c r="P3989">
        <v>263.48</v>
      </c>
      <c r="Q3989" s="2">
        <v>0.27</v>
      </c>
      <c r="R3989">
        <v>622.58000000000004</v>
      </c>
      <c r="S3989">
        <v>55.39</v>
      </c>
      <c r="T3989" s="3">
        <v>8.8999999999999996E-2</v>
      </c>
      <c r="U3989">
        <v>77.89</v>
      </c>
      <c r="V3989" t="s">
        <v>132</v>
      </c>
      <c r="W3989">
        <v>2</v>
      </c>
      <c r="X3989" t="b">
        <v>0</v>
      </c>
      <c r="Y3989" t="s">
        <v>142</v>
      </c>
      <c r="Z3989" t="s">
        <v>142</v>
      </c>
      <c r="AA3989">
        <v>3</v>
      </c>
      <c r="AB3989">
        <v>3</v>
      </c>
      <c r="AC3989">
        <v>2020</v>
      </c>
      <c r="AD3989" s="1">
        <v>43922</v>
      </c>
      <c r="AE3989" t="s">
        <v>87</v>
      </c>
      <c r="AF3989" t="s">
        <v>43</v>
      </c>
      <c r="AG3989" t="str">
        <f t="shared" si="251"/>
        <v>Include</v>
      </c>
      <c r="AH3989">
        <f t="shared" si="248"/>
        <v>0</v>
      </c>
      <c r="AI3989">
        <f t="shared" si="249"/>
        <v>0</v>
      </c>
      <c r="AJ3989">
        <f t="shared" si="250"/>
        <v>0</v>
      </c>
      <c r="AK3989" s="15">
        <f>1</f>
        <v>1</v>
      </c>
    </row>
    <row r="3990" spans="1:37" x14ac:dyDescent="0.3">
      <c r="A3990" t="s">
        <v>8556</v>
      </c>
      <c r="B3990" s="1">
        <v>43923</v>
      </c>
      <c r="C3990" s="1">
        <v>43923</v>
      </c>
      <c r="D3990" t="s">
        <v>8557</v>
      </c>
      <c r="E3990" t="s">
        <v>2631</v>
      </c>
      <c r="F3990">
        <v>47</v>
      </c>
      <c r="G3990">
        <v>47</v>
      </c>
      <c r="H3990" t="s">
        <v>35</v>
      </c>
      <c r="I3990" t="s">
        <v>35</v>
      </c>
      <c r="J3990" t="s">
        <v>48</v>
      </c>
      <c r="K3990" t="s">
        <v>49</v>
      </c>
      <c r="L3990" t="s">
        <v>97</v>
      </c>
      <c r="M3990" t="s">
        <v>361</v>
      </c>
      <c r="N3990">
        <v>6</v>
      </c>
      <c r="O3990">
        <v>6</v>
      </c>
      <c r="P3990">
        <v>1246.19</v>
      </c>
      <c r="Q3990" s="2">
        <v>0.06</v>
      </c>
      <c r="R3990">
        <v>7951.41</v>
      </c>
      <c r="S3990">
        <v>4298.8900000000003</v>
      </c>
      <c r="T3990" s="3">
        <v>0.54100000000000004</v>
      </c>
      <c r="U3990">
        <v>74.09</v>
      </c>
      <c r="V3990" t="s">
        <v>40</v>
      </c>
      <c r="X3990" t="b">
        <v>0</v>
      </c>
      <c r="Y3990" t="s">
        <v>60</v>
      </c>
      <c r="Z3990" t="s">
        <v>60</v>
      </c>
      <c r="AA3990">
        <v>7</v>
      </c>
      <c r="AB3990">
        <v>7</v>
      </c>
      <c r="AC3990">
        <v>2020</v>
      </c>
      <c r="AD3990" s="1">
        <v>43922</v>
      </c>
      <c r="AE3990" t="s">
        <v>101</v>
      </c>
      <c r="AF3990" t="s">
        <v>69</v>
      </c>
      <c r="AG3990" t="str">
        <f t="shared" si="251"/>
        <v>Include</v>
      </c>
      <c r="AH3990">
        <f t="shared" si="248"/>
        <v>0</v>
      </c>
      <c r="AI3990">
        <f t="shared" si="249"/>
        <v>1</v>
      </c>
      <c r="AJ3990">
        <f t="shared" si="250"/>
        <v>0</v>
      </c>
      <c r="AK3990" s="15">
        <f>1</f>
        <v>1</v>
      </c>
    </row>
    <row r="3991" spans="1:37" x14ac:dyDescent="0.3">
      <c r="A3991" t="s">
        <v>8558</v>
      </c>
      <c r="B3991" s="1">
        <v>43923</v>
      </c>
      <c r="C3991" s="1">
        <v>43923</v>
      </c>
      <c r="D3991" t="s">
        <v>8559</v>
      </c>
      <c r="E3991" t="s">
        <v>80</v>
      </c>
      <c r="F3991">
        <v>33</v>
      </c>
      <c r="G3991">
        <v>33</v>
      </c>
      <c r="H3991" t="s">
        <v>35</v>
      </c>
      <c r="I3991" t="s">
        <v>35</v>
      </c>
      <c r="J3991" t="s">
        <v>116</v>
      </c>
      <c r="K3991" t="s">
        <v>247</v>
      </c>
      <c r="L3991" t="s">
        <v>38</v>
      </c>
      <c r="M3991" t="s">
        <v>181</v>
      </c>
      <c r="N3991">
        <v>3</v>
      </c>
      <c r="O3991">
        <v>3</v>
      </c>
      <c r="P3991">
        <v>538.36</v>
      </c>
      <c r="Q3991" s="2">
        <v>0.03</v>
      </c>
      <c r="R3991">
        <v>1938.58</v>
      </c>
      <c r="S3991">
        <v>978.3</v>
      </c>
      <c r="T3991" s="3">
        <v>0.505</v>
      </c>
      <c r="U3991">
        <v>42</v>
      </c>
      <c r="V3991" t="s">
        <v>76</v>
      </c>
      <c r="W3991">
        <v>1</v>
      </c>
      <c r="X3991" t="b">
        <v>0</v>
      </c>
      <c r="Y3991" t="s">
        <v>60</v>
      </c>
      <c r="Z3991" t="s">
        <v>60</v>
      </c>
      <c r="AA3991">
        <v>10</v>
      </c>
      <c r="AB3991">
        <v>10</v>
      </c>
      <c r="AC3991">
        <v>2020</v>
      </c>
      <c r="AD3991" s="1">
        <v>43922</v>
      </c>
      <c r="AE3991" t="s">
        <v>87</v>
      </c>
      <c r="AF3991" t="s">
        <v>69</v>
      </c>
      <c r="AG3991" t="str">
        <f t="shared" si="251"/>
        <v>Include</v>
      </c>
      <c r="AH3991">
        <f t="shared" si="248"/>
        <v>0</v>
      </c>
      <c r="AI3991">
        <f t="shared" si="249"/>
        <v>1</v>
      </c>
      <c r="AJ3991">
        <f t="shared" si="250"/>
        <v>0</v>
      </c>
      <c r="AK3991" s="15">
        <f>1</f>
        <v>1</v>
      </c>
    </row>
    <row r="3992" spans="1:37" x14ac:dyDescent="0.3">
      <c r="A3992" t="s">
        <v>8560</v>
      </c>
      <c r="B3992" s="1">
        <v>43922</v>
      </c>
      <c r="C3992" s="1">
        <v>43922</v>
      </c>
      <c r="D3992" t="s">
        <v>8561</v>
      </c>
      <c r="E3992" t="s">
        <v>1396</v>
      </c>
      <c r="F3992">
        <v>43</v>
      </c>
      <c r="G3992">
        <v>43</v>
      </c>
      <c r="H3992" t="s">
        <v>47</v>
      </c>
      <c r="I3992" t="s">
        <v>47</v>
      </c>
      <c r="J3992" t="s">
        <v>36</v>
      </c>
      <c r="K3992" t="s">
        <v>37</v>
      </c>
      <c r="L3992" t="s">
        <v>97</v>
      </c>
      <c r="M3992" t="s">
        <v>107</v>
      </c>
      <c r="N3992">
        <v>2</v>
      </c>
      <c r="O3992">
        <v>2</v>
      </c>
      <c r="P3992">
        <v>630.66</v>
      </c>
      <c r="Q3992" s="2">
        <v>0.15</v>
      </c>
      <c r="R3992">
        <v>1278.54</v>
      </c>
      <c r="S3992">
        <v>414.77</v>
      </c>
      <c r="T3992" s="3">
        <v>0.32400000000000001</v>
      </c>
      <c r="U3992">
        <v>75.819999999999993</v>
      </c>
      <c r="V3992" t="s">
        <v>52</v>
      </c>
      <c r="X3992" t="b">
        <v>0</v>
      </c>
      <c r="Y3992" t="s">
        <v>382</v>
      </c>
      <c r="Z3992" t="s">
        <v>60</v>
      </c>
      <c r="AA3992">
        <v>6</v>
      </c>
      <c r="AB3992">
        <v>6</v>
      </c>
      <c r="AC3992">
        <v>2020</v>
      </c>
      <c r="AD3992" s="1">
        <v>43922</v>
      </c>
      <c r="AE3992" t="s">
        <v>61</v>
      </c>
      <c r="AF3992" t="s">
        <v>88</v>
      </c>
      <c r="AG3992" t="str">
        <f t="shared" si="251"/>
        <v>Include</v>
      </c>
      <c r="AH3992">
        <f t="shared" si="248"/>
        <v>0</v>
      </c>
      <c r="AI3992">
        <f t="shared" si="249"/>
        <v>1</v>
      </c>
      <c r="AJ3992">
        <f t="shared" si="250"/>
        <v>0</v>
      </c>
      <c r="AK3992" s="15">
        <f>1</f>
        <v>1</v>
      </c>
    </row>
    <row r="3993" spans="1:37" x14ac:dyDescent="0.3">
      <c r="A3993" t="s">
        <v>8562</v>
      </c>
      <c r="B3993" s="1">
        <v>43922</v>
      </c>
      <c r="C3993" s="1">
        <v>43922</v>
      </c>
      <c r="D3993" t="s">
        <v>8563</v>
      </c>
      <c r="E3993" t="s">
        <v>636</v>
      </c>
      <c r="F3993">
        <v>31</v>
      </c>
      <c r="G3993">
        <v>31</v>
      </c>
      <c r="H3993" t="s">
        <v>35</v>
      </c>
      <c r="I3993" t="s">
        <v>35</v>
      </c>
      <c r="J3993" t="s">
        <v>36</v>
      </c>
      <c r="K3993" t="s">
        <v>37</v>
      </c>
      <c r="L3993" t="s">
        <v>38</v>
      </c>
      <c r="M3993" t="s">
        <v>163</v>
      </c>
      <c r="N3993">
        <v>4</v>
      </c>
      <c r="O3993">
        <v>4</v>
      </c>
      <c r="P3993">
        <v>2105.61</v>
      </c>
      <c r="Q3993" s="2">
        <v>0.37</v>
      </c>
      <c r="R3993">
        <v>5688.97</v>
      </c>
      <c r="S3993">
        <v>2865.09</v>
      </c>
      <c r="T3993" s="3">
        <v>0.504</v>
      </c>
      <c r="U3993">
        <v>70.930000000000007</v>
      </c>
      <c r="V3993" t="s">
        <v>76</v>
      </c>
      <c r="W3993">
        <v>4</v>
      </c>
      <c r="X3993" t="b">
        <v>0</v>
      </c>
      <c r="Y3993" t="s">
        <v>60</v>
      </c>
      <c r="Z3993" t="s">
        <v>60</v>
      </c>
      <c r="AA3993">
        <v>6</v>
      </c>
      <c r="AB3993">
        <v>6</v>
      </c>
      <c r="AC3993">
        <v>2020</v>
      </c>
      <c r="AD3993" s="1">
        <v>43922</v>
      </c>
      <c r="AE3993" t="s">
        <v>87</v>
      </c>
      <c r="AF3993" t="s">
        <v>62</v>
      </c>
      <c r="AG3993" t="str">
        <f t="shared" si="251"/>
        <v>Include</v>
      </c>
      <c r="AH3993">
        <f t="shared" si="248"/>
        <v>0</v>
      </c>
      <c r="AI3993">
        <f t="shared" si="249"/>
        <v>1</v>
      </c>
      <c r="AJ3993">
        <f t="shared" si="250"/>
        <v>0</v>
      </c>
      <c r="AK3993" s="15">
        <f>1</f>
        <v>1</v>
      </c>
    </row>
    <row r="3994" spans="1:37" x14ac:dyDescent="0.3">
      <c r="A3994" t="s">
        <v>8564</v>
      </c>
      <c r="B3994" t="s">
        <v>8565</v>
      </c>
      <c r="C3994" s="1">
        <v>43922</v>
      </c>
      <c r="D3994" t="s">
        <v>8566</v>
      </c>
      <c r="E3994" t="s">
        <v>919</v>
      </c>
      <c r="F3994">
        <v>25</v>
      </c>
      <c r="G3994">
        <v>25</v>
      </c>
      <c r="H3994" t="s">
        <v>47</v>
      </c>
      <c r="I3994" t="s">
        <v>47</v>
      </c>
      <c r="J3994" t="s">
        <v>116</v>
      </c>
      <c r="K3994" t="s">
        <v>117</v>
      </c>
      <c r="L3994" t="s">
        <v>74</v>
      </c>
      <c r="M3994" t="s">
        <v>235</v>
      </c>
      <c r="N3994">
        <v>5</v>
      </c>
      <c r="O3994">
        <v>5</v>
      </c>
      <c r="P3994">
        <v>74661.960000000006</v>
      </c>
      <c r="Q3994" s="2">
        <v>0.1</v>
      </c>
      <c r="R3994">
        <v>413676.41</v>
      </c>
      <c r="S3994">
        <v>38409.75</v>
      </c>
      <c r="T3994" s="3">
        <v>9.2999999999999999E-2</v>
      </c>
      <c r="U3994">
        <v>43.58</v>
      </c>
      <c r="V3994" t="s">
        <v>132</v>
      </c>
      <c r="W3994">
        <v>3</v>
      </c>
      <c r="X3994" t="b">
        <v>0</v>
      </c>
      <c r="Y3994" t="s">
        <v>60</v>
      </c>
      <c r="Z3994" t="s">
        <v>60</v>
      </c>
      <c r="AA3994">
        <v>9</v>
      </c>
      <c r="AB3994">
        <v>9</v>
      </c>
      <c r="AC3994">
        <v>2020</v>
      </c>
      <c r="AD3994" s="1">
        <v>43922</v>
      </c>
      <c r="AE3994" t="s">
        <v>53</v>
      </c>
      <c r="AF3994" t="s">
        <v>69</v>
      </c>
      <c r="AG3994" t="str">
        <f t="shared" si="251"/>
        <v>Include</v>
      </c>
      <c r="AH3994">
        <f t="shared" si="248"/>
        <v>0</v>
      </c>
      <c r="AI3994">
        <f t="shared" si="249"/>
        <v>1</v>
      </c>
      <c r="AJ3994">
        <f t="shared" si="250"/>
        <v>0</v>
      </c>
      <c r="AK3994" s="15">
        <f>1</f>
        <v>1</v>
      </c>
    </row>
    <row r="3995" spans="1:37" x14ac:dyDescent="0.3">
      <c r="A3995" t="s">
        <v>8567</v>
      </c>
      <c r="B3995" s="1">
        <v>43922</v>
      </c>
      <c r="C3995" s="1">
        <v>43922</v>
      </c>
      <c r="D3995" t="s">
        <v>8568</v>
      </c>
      <c r="E3995" t="s">
        <v>503</v>
      </c>
      <c r="F3995">
        <v>48</v>
      </c>
      <c r="G3995">
        <v>48</v>
      </c>
      <c r="H3995" t="s">
        <v>81</v>
      </c>
      <c r="I3995" t="s">
        <v>81</v>
      </c>
      <c r="J3995" t="s">
        <v>36</v>
      </c>
      <c r="K3995" t="s">
        <v>106</v>
      </c>
      <c r="L3995" t="s">
        <v>140</v>
      </c>
      <c r="M3995" t="s">
        <v>206</v>
      </c>
      <c r="N3995">
        <v>7</v>
      </c>
      <c r="O3995">
        <v>7</v>
      </c>
      <c r="P3995">
        <v>3924.19</v>
      </c>
      <c r="Q3995" s="2">
        <v>0.02</v>
      </c>
      <c r="R3995">
        <v>29835.57</v>
      </c>
      <c r="S3995">
        <v>10552.45</v>
      </c>
      <c r="T3995" s="3">
        <v>0.35399999999999998</v>
      </c>
      <c r="U3995">
        <v>38.119999999999997</v>
      </c>
      <c r="V3995" t="s">
        <v>132</v>
      </c>
      <c r="W3995">
        <v>5</v>
      </c>
      <c r="X3995" t="b">
        <v>0</v>
      </c>
      <c r="Y3995" t="s">
        <v>60</v>
      </c>
      <c r="Z3995" t="s">
        <v>60</v>
      </c>
      <c r="AA3995">
        <v>2</v>
      </c>
      <c r="AB3995">
        <v>2</v>
      </c>
      <c r="AC3995">
        <v>2020</v>
      </c>
      <c r="AD3995" s="1">
        <v>43922</v>
      </c>
      <c r="AE3995" t="s">
        <v>101</v>
      </c>
      <c r="AF3995" t="s">
        <v>69</v>
      </c>
      <c r="AG3995" t="str">
        <f t="shared" si="251"/>
        <v>Include</v>
      </c>
      <c r="AH3995">
        <f t="shared" si="248"/>
        <v>0</v>
      </c>
      <c r="AI3995">
        <f t="shared" si="249"/>
        <v>1</v>
      </c>
      <c r="AJ3995">
        <f t="shared" si="250"/>
        <v>0</v>
      </c>
      <c r="AK3995" s="15">
        <f>1</f>
        <v>1</v>
      </c>
    </row>
    <row r="3996" spans="1:37" x14ac:dyDescent="0.3">
      <c r="A3996" t="s">
        <v>8569</v>
      </c>
      <c r="B3996" s="1">
        <v>43922</v>
      </c>
      <c r="C3996" s="1">
        <v>43922</v>
      </c>
      <c r="D3996" t="s">
        <v>8570</v>
      </c>
      <c r="E3996" t="s">
        <v>1399</v>
      </c>
      <c r="F3996">
        <v>29</v>
      </c>
      <c r="G3996">
        <v>29</v>
      </c>
      <c r="H3996" t="s">
        <v>81</v>
      </c>
      <c r="I3996" t="s">
        <v>81</v>
      </c>
      <c r="J3996" t="s">
        <v>116</v>
      </c>
      <c r="K3996" t="s">
        <v>260</v>
      </c>
      <c r="L3996" t="s">
        <v>74</v>
      </c>
      <c r="M3996" t="s">
        <v>75</v>
      </c>
      <c r="N3996">
        <v>7</v>
      </c>
      <c r="O3996">
        <v>7</v>
      </c>
      <c r="P3996">
        <v>48050.22</v>
      </c>
      <c r="Q3996" s="2">
        <v>0.32</v>
      </c>
      <c r="R3996">
        <v>237090.85</v>
      </c>
      <c r="S3996">
        <v>29156.240000000002</v>
      </c>
      <c r="T3996" s="3">
        <v>0.123</v>
      </c>
      <c r="U3996">
        <v>35.880000000000003</v>
      </c>
      <c r="V3996" t="s">
        <v>132</v>
      </c>
      <c r="W3996">
        <v>4</v>
      </c>
      <c r="X3996" t="b">
        <v>0</v>
      </c>
      <c r="Y3996" t="s">
        <v>100</v>
      </c>
      <c r="Z3996" t="s">
        <v>100</v>
      </c>
      <c r="AA3996">
        <v>3</v>
      </c>
      <c r="AB3996">
        <v>3</v>
      </c>
      <c r="AC3996">
        <v>2020</v>
      </c>
      <c r="AD3996" s="1">
        <v>43922</v>
      </c>
      <c r="AE3996" t="s">
        <v>87</v>
      </c>
      <c r="AF3996" t="s">
        <v>62</v>
      </c>
      <c r="AG3996" t="str">
        <f t="shared" si="251"/>
        <v>Include</v>
      </c>
      <c r="AH3996">
        <f t="shared" si="248"/>
        <v>0</v>
      </c>
      <c r="AI3996">
        <f t="shared" si="249"/>
        <v>0</v>
      </c>
      <c r="AJ3996">
        <f t="shared" si="250"/>
        <v>1</v>
      </c>
      <c r="AK3996" s="15">
        <f>1</f>
        <v>1</v>
      </c>
    </row>
    <row r="3997" spans="1:37" x14ac:dyDescent="0.3">
      <c r="A3997" t="s">
        <v>8571</v>
      </c>
      <c r="B3997" s="1">
        <v>43921</v>
      </c>
      <c r="C3997" s="1">
        <v>43921</v>
      </c>
      <c r="D3997" t="s">
        <v>8572</v>
      </c>
      <c r="E3997" t="s">
        <v>506</v>
      </c>
      <c r="F3997">
        <v>24</v>
      </c>
      <c r="G3997">
        <v>24</v>
      </c>
      <c r="H3997" t="s">
        <v>81</v>
      </c>
      <c r="I3997" t="s">
        <v>81</v>
      </c>
      <c r="J3997" t="s">
        <v>116</v>
      </c>
      <c r="K3997" t="s">
        <v>117</v>
      </c>
      <c r="L3997" t="s">
        <v>84</v>
      </c>
      <c r="M3997" t="s">
        <v>146</v>
      </c>
      <c r="N3997">
        <v>9</v>
      </c>
      <c r="O3997">
        <v>9</v>
      </c>
      <c r="P3997">
        <v>122.54</v>
      </c>
      <c r="Q3997" s="2">
        <v>0.04</v>
      </c>
      <c r="R3997">
        <v>928.75</v>
      </c>
      <c r="S3997">
        <v>82.76</v>
      </c>
      <c r="T3997" s="3">
        <v>8.8999999999999996E-2</v>
      </c>
      <c r="U3997">
        <v>60.82</v>
      </c>
      <c r="V3997" t="s">
        <v>76</v>
      </c>
      <c r="W3997">
        <v>3</v>
      </c>
      <c r="X3997" t="b">
        <v>0</v>
      </c>
      <c r="Y3997" t="s">
        <v>60</v>
      </c>
      <c r="Z3997" t="s">
        <v>60</v>
      </c>
      <c r="AA3997">
        <v>1</v>
      </c>
      <c r="AB3997">
        <v>1</v>
      </c>
      <c r="AC3997">
        <v>2020</v>
      </c>
      <c r="AD3997" s="1">
        <v>43891</v>
      </c>
      <c r="AE3997" t="s">
        <v>53</v>
      </c>
      <c r="AF3997" t="s">
        <v>69</v>
      </c>
      <c r="AG3997" t="str">
        <f t="shared" si="251"/>
        <v>Include</v>
      </c>
      <c r="AH3997">
        <f t="shared" si="248"/>
        <v>0</v>
      </c>
      <c r="AI3997">
        <f t="shared" si="249"/>
        <v>1</v>
      </c>
      <c r="AJ3997">
        <f t="shared" si="250"/>
        <v>0</v>
      </c>
      <c r="AK3997" s="15">
        <f>1</f>
        <v>1</v>
      </c>
    </row>
    <row r="3998" spans="1:37" x14ac:dyDescent="0.3">
      <c r="A3998" t="s">
        <v>8573</v>
      </c>
      <c r="B3998" s="1">
        <v>43920</v>
      </c>
      <c r="C3998" s="1">
        <v>43920</v>
      </c>
      <c r="D3998" t="s">
        <v>8574</v>
      </c>
      <c r="E3998" t="s">
        <v>1047</v>
      </c>
      <c r="F3998">
        <v>23</v>
      </c>
      <c r="G3998">
        <v>23</v>
      </c>
      <c r="H3998" t="s">
        <v>81</v>
      </c>
      <c r="I3998" t="s">
        <v>81</v>
      </c>
      <c r="J3998" t="s">
        <v>82</v>
      </c>
      <c r="K3998" t="s">
        <v>83</v>
      </c>
      <c r="L3998" t="s">
        <v>111</v>
      </c>
      <c r="M3998" t="s">
        <v>123</v>
      </c>
      <c r="N3998">
        <v>5</v>
      </c>
      <c r="O3998">
        <v>5</v>
      </c>
      <c r="P3998">
        <v>9009.65</v>
      </c>
      <c r="Q3998" s="2">
        <v>0.08</v>
      </c>
      <c r="R3998">
        <v>44971.39</v>
      </c>
      <c r="S3998">
        <v>10004.34</v>
      </c>
      <c r="T3998" s="3">
        <v>0.222</v>
      </c>
      <c r="U3998">
        <v>58.16</v>
      </c>
      <c r="V3998" t="s">
        <v>40</v>
      </c>
      <c r="W3998">
        <v>3</v>
      </c>
      <c r="X3998" t="b">
        <v>0</v>
      </c>
      <c r="Y3998" t="s">
        <v>60</v>
      </c>
      <c r="Z3998" t="s">
        <v>60</v>
      </c>
      <c r="AA3998">
        <v>4</v>
      </c>
      <c r="AB3998">
        <v>4</v>
      </c>
      <c r="AC3998">
        <v>2020</v>
      </c>
      <c r="AD3998" s="1">
        <v>43891</v>
      </c>
      <c r="AE3998" t="s">
        <v>53</v>
      </c>
      <c r="AF3998" t="s">
        <v>69</v>
      </c>
      <c r="AG3998" t="str">
        <f t="shared" si="251"/>
        <v>Include</v>
      </c>
      <c r="AH3998">
        <f t="shared" si="248"/>
        <v>0</v>
      </c>
      <c r="AI3998">
        <f t="shared" si="249"/>
        <v>1</v>
      </c>
      <c r="AJ3998">
        <f t="shared" si="250"/>
        <v>0</v>
      </c>
      <c r="AK3998" s="15">
        <f>1</f>
        <v>1</v>
      </c>
    </row>
    <row r="3999" spans="1:37" x14ac:dyDescent="0.3">
      <c r="A3999" t="s">
        <v>8575</v>
      </c>
      <c r="B3999" s="1">
        <v>43920</v>
      </c>
      <c r="C3999" s="1">
        <v>43920</v>
      </c>
      <c r="D3999" t="s">
        <v>8576</v>
      </c>
      <c r="E3999" t="s">
        <v>2624</v>
      </c>
      <c r="F3999">
        <v>27</v>
      </c>
      <c r="G3999">
        <v>27</v>
      </c>
      <c r="H3999" t="s">
        <v>47</v>
      </c>
      <c r="I3999" t="s">
        <v>47</v>
      </c>
      <c r="J3999" t="s">
        <v>82</v>
      </c>
      <c r="K3999" t="s">
        <v>83</v>
      </c>
      <c r="L3999" t="s">
        <v>38</v>
      </c>
      <c r="M3999" t="s">
        <v>39</v>
      </c>
      <c r="N3999">
        <v>4</v>
      </c>
      <c r="O3999">
        <v>4</v>
      </c>
      <c r="P3999">
        <v>2430.1</v>
      </c>
      <c r="Q3999" s="2">
        <v>0.03</v>
      </c>
      <c r="R3999">
        <v>8709.27</v>
      </c>
      <c r="S3999">
        <v>5472.38</v>
      </c>
      <c r="T3999" s="3">
        <v>0.628</v>
      </c>
      <c r="U3999">
        <v>60.42</v>
      </c>
      <c r="V3999" t="s">
        <v>132</v>
      </c>
      <c r="W3999">
        <v>5</v>
      </c>
      <c r="X3999" t="b">
        <v>0</v>
      </c>
      <c r="Y3999" t="s">
        <v>60</v>
      </c>
      <c r="Z3999" t="s">
        <v>60</v>
      </c>
      <c r="AA3999">
        <v>1</v>
      </c>
      <c r="AB3999">
        <v>1</v>
      </c>
      <c r="AC3999">
        <v>2020</v>
      </c>
      <c r="AD3999" s="1">
        <v>43891</v>
      </c>
      <c r="AE3999" t="s">
        <v>87</v>
      </c>
      <c r="AF3999" t="s">
        <v>69</v>
      </c>
      <c r="AG3999" t="str">
        <f t="shared" si="251"/>
        <v>Include</v>
      </c>
      <c r="AH3999">
        <f t="shared" si="248"/>
        <v>0</v>
      </c>
      <c r="AI3999">
        <f t="shared" si="249"/>
        <v>1</v>
      </c>
      <c r="AJ3999">
        <f t="shared" si="250"/>
        <v>0</v>
      </c>
      <c r="AK3999" s="15">
        <f>1</f>
        <v>1</v>
      </c>
    </row>
    <row r="4000" spans="1:37" x14ac:dyDescent="0.3">
      <c r="A4000" t="s">
        <v>8577</v>
      </c>
      <c r="B4000" s="1">
        <v>43920</v>
      </c>
      <c r="C4000" s="1">
        <v>43920</v>
      </c>
      <c r="D4000" t="s">
        <v>8313</v>
      </c>
      <c r="E4000" t="s">
        <v>625</v>
      </c>
      <c r="F4000">
        <v>35</v>
      </c>
      <c r="G4000">
        <v>35</v>
      </c>
      <c r="H4000" t="s">
        <v>47</v>
      </c>
      <c r="I4000" t="s">
        <v>47</v>
      </c>
      <c r="J4000" t="s">
        <v>57</v>
      </c>
      <c r="K4000" t="s">
        <v>155</v>
      </c>
      <c r="L4000" t="s">
        <v>74</v>
      </c>
      <c r="M4000" t="s">
        <v>235</v>
      </c>
      <c r="N4000">
        <v>1</v>
      </c>
      <c r="O4000">
        <v>1</v>
      </c>
      <c r="P4000">
        <v>61584.97</v>
      </c>
      <c r="Q4000" s="2">
        <v>0.16</v>
      </c>
      <c r="R4000">
        <v>53607.17</v>
      </c>
      <c r="S4000">
        <v>4451.9799999999996</v>
      </c>
      <c r="T4000" s="3">
        <v>8.3000000000000004E-2</v>
      </c>
      <c r="U4000">
        <v>62.25</v>
      </c>
      <c r="V4000" t="s">
        <v>99</v>
      </c>
      <c r="X4000" t="b">
        <v>1</v>
      </c>
      <c r="Y4000" t="s">
        <v>41</v>
      </c>
      <c r="Z4000" t="s">
        <v>41</v>
      </c>
      <c r="AA4000">
        <v>6</v>
      </c>
      <c r="AB4000">
        <v>6</v>
      </c>
      <c r="AC4000">
        <v>2020</v>
      </c>
      <c r="AD4000" s="1">
        <v>43891</v>
      </c>
      <c r="AE4000" t="s">
        <v>87</v>
      </c>
      <c r="AF4000" t="s">
        <v>88</v>
      </c>
      <c r="AG4000" t="str">
        <f t="shared" si="251"/>
        <v>Include</v>
      </c>
      <c r="AH4000">
        <f t="shared" si="248"/>
        <v>1</v>
      </c>
      <c r="AI4000">
        <f t="shared" si="249"/>
        <v>1</v>
      </c>
      <c r="AJ4000">
        <f t="shared" si="250"/>
        <v>0</v>
      </c>
      <c r="AK4000" s="15">
        <f>1</f>
        <v>1</v>
      </c>
    </row>
    <row r="4001" spans="1:37" x14ac:dyDescent="0.3">
      <c r="A4001" t="s">
        <v>8578</v>
      </c>
      <c r="B4001" s="1">
        <v>43920</v>
      </c>
      <c r="C4001" s="1">
        <v>43920</v>
      </c>
      <c r="D4001" t="s">
        <v>8579</v>
      </c>
      <c r="E4001" t="s">
        <v>5725</v>
      </c>
      <c r="F4001">
        <v>46</v>
      </c>
      <c r="G4001">
        <v>46</v>
      </c>
      <c r="H4001" t="s">
        <v>105</v>
      </c>
      <c r="I4001" t="s">
        <v>35</v>
      </c>
      <c r="J4001" t="s">
        <v>57</v>
      </c>
      <c r="K4001" t="s">
        <v>205</v>
      </c>
      <c r="L4001" t="s">
        <v>111</v>
      </c>
      <c r="M4001" t="s">
        <v>112</v>
      </c>
      <c r="N4001">
        <v>8</v>
      </c>
      <c r="O4001">
        <v>8</v>
      </c>
      <c r="P4001">
        <v>11732</v>
      </c>
      <c r="R4001">
        <v>88135.47</v>
      </c>
      <c r="S4001">
        <v>11413.28</v>
      </c>
      <c r="T4001" s="3">
        <v>0.129</v>
      </c>
      <c r="U4001">
        <v>83.77</v>
      </c>
      <c r="V4001" t="s">
        <v>132</v>
      </c>
      <c r="W4001">
        <v>4</v>
      </c>
      <c r="X4001" t="b">
        <v>0</v>
      </c>
      <c r="Y4001" t="s">
        <v>60</v>
      </c>
      <c r="Z4001" t="s">
        <v>60</v>
      </c>
      <c r="AA4001">
        <v>10</v>
      </c>
      <c r="AB4001">
        <v>10</v>
      </c>
      <c r="AC4001">
        <v>2020</v>
      </c>
      <c r="AD4001" s="1">
        <v>43891</v>
      </c>
      <c r="AE4001" t="s">
        <v>101</v>
      </c>
      <c r="AF4001" t="s">
        <v>201</v>
      </c>
      <c r="AG4001" t="str">
        <f t="shared" si="251"/>
        <v>Include</v>
      </c>
      <c r="AH4001">
        <f t="shared" si="248"/>
        <v>0</v>
      </c>
      <c r="AI4001">
        <f t="shared" si="249"/>
        <v>1</v>
      </c>
      <c r="AJ4001">
        <f t="shared" si="250"/>
        <v>0</v>
      </c>
      <c r="AK4001" s="15">
        <f>1</f>
        <v>1</v>
      </c>
    </row>
    <row r="4002" spans="1:37" x14ac:dyDescent="0.3">
      <c r="A4002" t="s">
        <v>8580</v>
      </c>
      <c r="B4002" s="1">
        <v>43920</v>
      </c>
      <c r="C4002" s="1">
        <v>43920</v>
      </c>
      <c r="D4002" t="s">
        <v>8581</v>
      </c>
      <c r="E4002" t="s">
        <v>1382</v>
      </c>
      <c r="F4002">
        <v>22</v>
      </c>
      <c r="G4002">
        <v>22</v>
      </c>
      <c r="H4002" t="s">
        <v>35</v>
      </c>
      <c r="I4002" t="s">
        <v>35</v>
      </c>
      <c r="J4002" t="s">
        <v>116</v>
      </c>
      <c r="K4002" t="s">
        <v>150</v>
      </c>
      <c r="L4002" t="s">
        <v>74</v>
      </c>
      <c r="M4002" t="s">
        <v>127</v>
      </c>
      <c r="N4002">
        <v>3</v>
      </c>
      <c r="O4002">
        <v>3</v>
      </c>
      <c r="P4002">
        <v>9772.16</v>
      </c>
      <c r="R4002">
        <v>30220.53</v>
      </c>
      <c r="S4002">
        <v>3821.21</v>
      </c>
      <c r="T4002" s="3">
        <v>0.126</v>
      </c>
      <c r="U4002">
        <v>87.89</v>
      </c>
      <c r="V4002" t="s">
        <v>68</v>
      </c>
      <c r="W4002">
        <v>3</v>
      </c>
      <c r="X4002" t="b">
        <v>0</v>
      </c>
      <c r="Y4002" t="s">
        <v>60</v>
      </c>
      <c r="Z4002" t="s">
        <v>60</v>
      </c>
      <c r="AA4002">
        <v>7</v>
      </c>
      <c r="AB4002">
        <v>7</v>
      </c>
      <c r="AC4002">
        <v>2020</v>
      </c>
      <c r="AD4002" s="1">
        <v>43891</v>
      </c>
      <c r="AE4002" t="s">
        <v>53</v>
      </c>
      <c r="AF4002" t="s">
        <v>201</v>
      </c>
      <c r="AG4002" t="str">
        <f t="shared" si="251"/>
        <v>Include</v>
      </c>
      <c r="AH4002">
        <f t="shared" si="248"/>
        <v>0</v>
      </c>
      <c r="AI4002">
        <f t="shared" si="249"/>
        <v>1</v>
      </c>
      <c r="AJ4002">
        <f t="shared" si="250"/>
        <v>0</v>
      </c>
      <c r="AK4002" s="15">
        <f>1</f>
        <v>1</v>
      </c>
    </row>
    <row r="4003" spans="1:37" x14ac:dyDescent="0.3">
      <c r="A4003" t="s">
        <v>8582</v>
      </c>
      <c r="B4003" s="1">
        <v>43919</v>
      </c>
      <c r="C4003" s="1">
        <v>43919</v>
      </c>
      <c r="D4003" t="s">
        <v>8583</v>
      </c>
      <c r="E4003" t="s">
        <v>1919</v>
      </c>
      <c r="F4003">
        <v>39</v>
      </c>
      <c r="G4003">
        <v>39</v>
      </c>
      <c r="H4003" t="s">
        <v>81</v>
      </c>
      <c r="I4003" t="s">
        <v>81</v>
      </c>
      <c r="J4003" t="s">
        <v>36</v>
      </c>
      <c r="K4003" t="s">
        <v>37</v>
      </c>
      <c r="L4003" t="s">
        <v>111</v>
      </c>
      <c r="M4003" t="s">
        <v>174</v>
      </c>
      <c r="N4003">
        <v>2</v>
      </c>
      <c r="O4003">
        <v>2</v>
      </c>
      <c r="P4003">
        <v>2591.38</v>
      </c>
      <c r="Q4003" s="2">
        <v>0.13</v>
      </c>
      <c r="R4003">
        <v>4195.59</v>
      </c>
      <c r="S4003">
        <v>758.43</v>
      </c>
      <c r="T4003" s="3">
        <v>0.18099999999999999</v>
      </c>
      <c r="U4003">
        <v>65.22</v>
      </c>
      <c r="V4003" t="s">
        <v>132</v>
      </c>
      <c r="X4003" t="b">
        <v>0</v>
      </c>
      <c r="Y4003" t="s">
        <v>60</v>
      </c>
      <c r="Z4003" t="s">
        <v>60</v>
      </c>
      <c r="AC4003">
        <v>2020</v>
      </c>
      <c r="AD4003" s="1">
        <v>43891</v>
      </c>
      <c r="AE4003" t="s">
        <v>61</v>
      </c>
      <c r="AF4003" t="s">
        <v>88</v>
      </c>
      <c r="AG4003" t="str">
        <f t="shared" si="251"/>
        <v>Include</v>
      </c>
      <c r="AH4003">
        <f t="shared" si="248"/>
        <v>0</v>
      </c>
      <c r="AI4003">
        <f t="shared" si="249"/>
        <v>1</v>
      </c>
      <c r="AJ4003">
        <f t="shared" si="250"/>
        <v>0</v>
      </c>
      <c r="AK4003" s="15">
        <f>1</f>
        <v>1</v>
      </c>
    </row>
    <row r="4004" spans="1:37" x14ac:dyDescent="0.3">
      <c r="A4004" t="s">
        <v>8584</v>
      </c>
      <c r="B4004" t="s">
        <v>8585</v>
      </c>
      <c r="C4004" s="1">
        <v>43919</v>
      </c>
      <c r="D4004" t="s">
        <v>8586</v>
      </c>
      <c r="E4004" t="s">
        <v>399</v>
      </c>
      <c r="F4004">
        <v>34</v>
      </c>
      <c r="G4004">
        <v>34</v>
      </c>
      <c r="H4004" t="s">
        <v>47</v>
      </c>
      <c r="I4004" t="s">
        <v>47</v>
      </c>
      <c r="J4004" t="s">
        <v>48</v>
      </c>
      <c r="K4004" t="s">
        <v>230</v>
      </c>
      <c r="L4004" t="s">
        <v>50</v>
      </c>
      <c r="M4004" t="s">
        <v>67</v>
      </c>
      <c r="N4004">
        <v>9</v>
      </c>
      <c r="O4004">
        <v>9</v>
      </c>
      <c r="P4004">
        <v>20805.29</v>
      </c>
      <c r="Q4004" s="2">
        <v>0.24</v>
      </c>
      <c r="R4004">
        <v>146348.29999999999</v>
      </c>
      <c r="S4004">
        <v>36051.94</v>
      </c>
      <c r="T4004" s="3">
        <v>0.246</v>
      </c>
      <c r="U4004">
        <v>59.05</v>
      </c>
      <c r="V4004" t="s">
        <v>76</v>
      </c>
      <c r="W4004">
        <v>5</v>
      </c>
      <c r="X4004" t="b">
        <v>0</v>
      </c>
      <c r="Y4004" t="s">
        <v>60</v>
      </c>
      <c r="Z4004" t="s">
        <v>60</v>
      </c>
      <c r="AA4004">
        <v>7</v>
      </c>
      <c r="AB4004">
        <v>7</v>
      </c>
      <c r="AC4004">
        <v>2020</v>
      </c>
      <c r="AD4004" s="1">
        <v>43891</v>
      </c>
      <c r="AE4004" t="s">
        <v>87</v>
      </c>
      <c r="AF4004" t="s">
        <v>43</v>
      </c>
      <c r="AG4004" t="str">
        <f t="shared" si="251"/>
        <v>Include</v>
      </c>
      <c r="AH4004">
        <f t="shared" si="248"/>
        <v>0</v>
      </c>
      <c r="AI4004">
        <f t="shared" si="249"/>
        <v>1</v>
      </c>
      <c r="AJ4004">
        <f t="shared" si="250"/>
        <v>0</v>
      </c>
      <c r="AK4004" s="15">
        <f>1</f>
        <v>1</v>
      </c>
    </row>
    <row r="4005" spans="1:37" x14ac:dyDescent="0.3">
      <c r="A4005" t="s">
        <v>8587</v>
      </c>
      <c r="B4005" s="1">
        <v>43918</v>
      </c>
      <c r="C4005" s="1">
        <v>43918</v>
      </c>
      <c r="D4005" t="s">
        <v>8588</v>
      </c>
      <c r="E4005" t="s">
        <v>822</v>
      </c>
      <c r="F4005">
        <v>12</v>
      </c>
      <c r="G4005">
        <v>12</v>
      </c>
      <c r="H4005" t="s">
        <v>47</v>
      </c>
      <c r="I4005" t="s">
        <v>47</v>
      </c>
      <c r="J4005" t="s">
        <v>36</v>
      </c>
      <c r="K4005" t="s">
        <v>106</v>
      </c>
      <c r="L4005" t="s">
        <v>111</v>
      </c>
      <c r="M4005" t="s">
        <v>123</v>
      </c>
      <c r="N4005">
        <v>8</v>
      </c>
      <c r="O4005">
        <v>8</v>
      </c>
      <c r="P4005">
        <v>10282.68</v>
      </c>
      <c r="Q4005" s="2">
        <v>0.11</v>
      </c>
      <c r="R4005">
        <v>66340.960000000006</v>
      </c>
      <c r="S4005">
        <v>13106.07</v>
      </c>
      <c r="T4005" s="3">
        <v>0.19800000000000001</v>
      </c>
      <c r="U4005">
        <v>65.44</v>
      </c>
      <c r="V4005" t="s">
        <v>99</v>
      </c>
      <c r="W4005">
        <v>1</v>
      </c>
      <c r="X4005" t="b">
        <v>0</v>
      </c>
      <c r="Y4005" t="s">
        <v>60</v>
      </c>
      <c r="Z4005" t="s">
        <v>60</v>
      </c>
      <c r="AA4005">
        <v>3</v>
      </c>
      <c r="AB4005">
        <v>3</v>
      </c>
      <c r="AC4005">
        <v>2020</v>
      </c>
      <c r="AD4005" s="1">
        <v>43891</v>
      </c>
      <c r="AE4005" t="s">
        <v>42</v>
      </c>
      <c r="AF4005" t="s">
        <v>88</v>
      </c>
      <c r="AG4005" t="str">
        <f t="shared" si="251"/>
        <v>Include</v>
      </c>
      <c r="AH4005">
        <f t="shared" si="248"/>
        <v>0</v>
      </c>
      <c r="AI4005">
        <f t="shared" si="249"/>
        <v>1</v>
      </c>
      <c r="AJ4005">
        <f t="shared" si="250"/>
        <v>0</v>
      </c>
      <c r="AK4005" s="15">
        <f>1</f>
        <v>1</v>
      </c>
    </row>
    <row r="4006" spans="1:37" x14ac:dyDescent="0.3">
      <c r="A4006" t="s">
        <v>8589</v>
      </c>
      <c r="B4006" s="1">
        <v>43918</v>
      </c>
      <c r="C4006" s="1">
        <v>43918</v>
      </c>
      <c r="D4006" t="s">
        <v>8590</v>
      </c>
      <c r="E4006" t="s">
        <v>1956</v>
      </c>
      <c r="F4006">
        <v>45</v>
      </c>
      <c r="G4006">
        <v>45</v>
      </c>
      <c r="H4006" t="s">
        <v>47</v>
      </c>
      <c r="I4006" t="s">
        <v>47</v>
      </c>
      <c r="J4006" t="s">
        <v>82</v>
      </c>
      <c r="K4006" t="s">
        <v>131</v>
      </c>
      <c r="L4006" t="s">
        <v>140</v>
      </c>
      <c r="M4006" t="s">
        <v>141</v>
      </c>
      <c r="N4006">
        <v>1</v>
      </c>
      <c r="O4006">
        <v>1</v>
      </c>
      <c r="P4006">
        <v>1971.81</v>
      </c>
      <c r="Q4006" s="2">
        <v>0.05</v>
      </c>
      <c r="R4006">
        <v>1592.69</v>
      </c>
      <c r="S4006">
        <v>732.33</v>
      </c>
      <c r="T4006" s="3">
        <v>0.46</v>
      </c>
      <c r="U4006">
        <v>57.58</v>
      </c>
      <c r="V4006" t="s">
        <v>40</v>
      </c>
      <c r="W4006">
        <v>1</v>
      </c>
      <c r="X4006" t="b">
        <v>0</v>
      </c>
      <c r="Y4006" t="s">
        <v>60</v>
      </c>
      <c r="Z4006" t="s">
        <v>60</v>
      </c>
      <c r="AA4006">
        <v>6</v>
      </c>
      <c r="AB4006">
        <v>6</v>
      </c>
      <c r="AC4006">
        <v>2020</v>
      </c>
      <c r="AD4006" s="1">
        <v>43891</v>
      </c>
      <c r="AE4006" t="s">
        <v>61</v>
      </c>
      <c r="AF4006" t="s">
        <v>69</v>
      </c>
      <c r="AG4006" t="str">
        <f t="shared" si="251"/>
        <v>Include</v>
      </c>
      <c r="AH4006">
        <f t="shared" si="248"/>
        <v>0</v>
      </c>
      <c r="AI4006">
        <f t="shared" si="249"/>
        <v>1</v>
      </c>
      <c r="AJ4006">
        <f t="shared" si="250"/>
        <v>0</v>
      </c>
      <c r="AK4006" s="15">
        <f>1</f>
        <v>1</v>
      </c>
    </row>
    <row r="4007" spans="1:37" x14ac:dyDescent="0.3">
      <c r="A4007" t="s">
        <v>8591</v>
      </c>
      <c r="B4007" s="1">
        <v>43917</v>
      </c>
      <c r="C4007" s="1">
        <v>43917</v>
      </c>
      <c r="D4007" t="s">
        <v>8592</v>
      </c>
      <c r="E4007" t="s">
        <v>1166</v>
      </c>
      <c r="F4007">
        <v>21</v>
      </c>
      <c r="G4007">
        <v>21</v>
      </c>
      <c r="H4007" t="s">
        <v>47</v>
      </c>
      <c r="I4007" t="s">
        <v>47</v>
      </c>
      <c r="J4007" t="s">
        <v>82</v>
      </c>
      <c r="K4007" t="s">
        <v>266</v>
      </c>
      <c r="L4007" t="s">
        <v>50</v>
      </c>
      <c r="M4007" t="s">
        <v>325</v>
      </c>
      <c r="N4007">
        <v>6</v>
      </c>
      <c r="O4007">
        <v>6</v>
      </c>
      <c r="P4007">
        <v>2910.04</v>
      </c>
      <c r="Q4007" s="2">
        <v>0.13</v>
      </c>
      <c r="R4007">
        <v>15810.15</v>
      </c>
      <c r="S4007">
        <v>5082.4799999999996</v>
      </c>
      <c r="T4007" s="3">
        <v>0.32100000000000001</v>
      </c>
      <c r="U4007">
        <v>63.67</v>
      </c>
      <c r="V4007" t="s">
        <v>68</v>
      </c>
      <c r="W4007">
        <v>5</v>
      </c>
      <c r="X4007" t="b">
        <v>0</v>
      </c>
      <c r="Y4007" t="s">
        <v>142</v>
      </c>
      <c r="Z4007" t="s">
        <v>142</v>
      </c>
      <c r="AA4007">
        <v>4</v>
      </c>
      <c r="AB4007">
        <v>4</v>
      </c>
      <c r="AC4007">
        <v>2020</v>
      </c>
      <c r="AD4007" s="1">
        <v>43891</v>
      </c>
      <c r="AE4007" t="s">
        <v>53</v>
      </c>
      <c r="AF4007" t="s">
        <v>88</v>
      </c>
      <c r="AG4007" t="str">
        <f t="shared" si="251"/>
        <v>Include</v>
      </c>
      <c r="AH4007">
        <f t="shared" si="248"/>
        <v>0</v>
      </c>
      <c r="AI4007">
        <f t="shared" si="249"/>
        <v>0</v>
      </c>
      <c r="AJ4007">
        <f t="shared" si="250"/>
        <v>0</v>
      </c>
      <c r="AK4007" s="15">
        <f>1</f>
        <v>1</v>
      </c>
    </row>
    <row r="4008" spans="1:37" x14ac:dyDescent="0.3">
      <c r="A4008" t="s">
        <v>8593</v>
      </c>
      <c r="B4008" s="1">
        <v>43917</v>
      </c>
      <c r="C4008" s="1">
        <v>43917</v>
      </c>
      <c r="D4008" t="s">
        <v>8594</v>
      </c>
      <c r="E4008" t="s">
        <v>1172</v>
      </c>
      <c r="F4008">
        <v>51</v>
      </c>
      <c r="G4008">
        <v>51</v>
      </c>
      <c r="H4008" t="s">
        <v>35</v>
      </c>
      <c r="I4008" t="s">
        <v>35</v>
      </c>
      <c r="J4008" t="s">
        <v>48</v>
      </c>
      <c r="K4008" t="s">
        <v>230</v>
      </c>
      <c r="L4008" t="s">
        <v>74</v>
      </c>
      <c r="M4008" t="s">
        <v>235</v>
      </c>
      <c r="N4008">
        <v>5</v>
      </c>
      <c r="O4008">
        <v>5</v>
      </c>
      <c r="P4008">
        <v>25706.78</v>
      </c>
      <c r="R4008">
        <v>121013.9</v>
      </c>
      <c r="S4008">
        <v>12672.89</v>
      </c>
      <c r="T4008" s="3">
        <v>0.105</v>
      </c>
      <c r="U4008">
        <v>90.75</v>
      </c>
      <c r="V4008" t="s">
        <v>40</v>
      </c>
      <c r="W4008">
        <v>2</v>
      </c>
      <c r="X4008" t="b">
        <v>1</v>
      </c>
      <c r="Y4008" t="s">
        <v>41</v>
      </c>
      <c r="Z4008" t="s">
        <v>41</v>
      </c>
      <c r="AA4008">
        <v>8</v>
      </c>
      <c r="AB4008">
        <v>8</v>
      </c>
      <c r="AC4008">
        <v>2020</v>
      </c>
      <c r="AD4008" s="1">
        <v>43891</v>
      </c>
      <c r="AE4008" t="s">
        <v>101</v>
      </c>
      <c r="AF4008" t="s">
        <v>201</v>
      </c>
      <c r="AG4008" t="str">
        <f t="shared" si="251"/>
        <v>Include</v>
      </c>
      <c r="AH4008">
        <f t="shared" si="248"/>
        <v>1</v>
      </c>
      <c r="AI4008">
        <f t="shared" si="249"/>
        <v>1</v>
      </c>
      <c r="AJ4008">
        <f t="shared" si="250"/>
        <v>0</v>
      </c>
      <c r="AK4008" s="15">
        <f>1</f>
        <v>1</v>
      </c>
    </row>
    <row r="4009" spans="1:37" x14ac:dyDescent="0.3">
      <c r="A4009" t="s">
        <v>8595</v>
      </c>
      <c r="B4009" s="1">
        <v>43917</v>
      </c>
      <c r="C4009" s="1">
        <v>43917</v>
      </c>
      <c r="D4009" t="s">
        <v>8596</v>
      </c>
      <c r="E4009" t="s">
        <v>772</v>
      </c>
      <c r="F4009">
        <v>35</v>
      </c>
      <c r="G4009">
        <v>35</v>
      </c>
      <c r="H4009" t="s">
        <v>81</v>
      </c>
      <c r="I4009" t="s">
        <v>81</v>
      </c>
      <c r="J4009" t="s">
        <v>36</v>
      </c>
      <c r="K4009" t="s">
        <v>239</v>
      </c>
      <c r="L4009" t="s">
        <v>111</v>
      </c>
      <c r="M4009" t="s">
        <v>174</v>
      </c>
      <c r="N4009">
        <v>9</v>
      </c>
      <c r="O4009">
        <v>9</v>
      </c>
      <c r="P4009">
        <v>6747.04</v>
      </c>
      <c r="Q4009" s="2">
        <v>7.0000000000000007E-2</v>
      </c>
      <c r="R4009">
        <v>53191.17</v>
      </c>
      <c r="S4009">
        <v>13938.07</v>
      </c>
      <c r="T4009" s="3">
        <v>0.26200000000000001</v>
      </c>
      <c r="U4009">
        <v>74.53</v>
      </c>
      <c r="V4009" t="s">
        <v>68</v>
      </c>
      <c r="W4009">
        <v>3</v>
      </c>
      <c r="X4009" t="b">
        <v>0</v>
      </c>
      <c r="Y4009" t="s">
        <v>60</v>
      </c>
      <c r="Z4009" t="s">
        <v>60</v>
      </c>
      <c r="AA4009">
        <v>1</v>
      </c>
      <c r="AB4009">
        <v>1</v>
      </c>
      <c r="AC4009">
        <v>2020</v>
      </c>
      <c r="AD4009" s="1">
        <v>43891</v>
      </c>
      <c r="AE4009" t="s">
        <v>87</v>
      </c>
      <c r="AF4009" t="s">
        <v>69</v>
      </c>
      <c r="AG4009" t="str">
        <f t="shared" si="251"/>
        <v>Include</v>
      </c>
      <c r="AH4009">
        <f t="shared" si="248"/>
        <v>0</v>
      </c>
      <c r="AI4009">
        <f t="shared" si="249"/>
        <v>1</v>
      </c>
      <c r="AJ4009">
        <f t="shared" si="250"/>
        <v>0</v>
      </c>
      <c r="AK4009" s="15">
        <f>1</f>
        <v>1</v>
      </c>
    </row>
    <row r="4010" spans="1:37" x14ac:dyDescent="0.3">
      <c r="A4010" t="s">
        <v>8597</v>
      </c>
      <c r="B4010" s="1">
        <v>43917</v>
      </c>
      <c r="C4010" s="1">
        <v>43917</v>
      </c>
      <c r="D4010" t="s">
        <v>8598</v>
      </c>
      <c r="E4010" t="s">
        <v>1118</v>
      </c>
      <c r="F4010">
        <v>26</v>
      </c>
      <c r="G4010">
        <v>26</v>
      </c>
      <c r="H4010" t="s">
        <v>81</v>
      </c>
      <c r="I4010" t="s">
        <v>81</v>
      </c>
      <c r="J4010" t="s">
        <v>116</v>
      </c>
      <c r="K4010" t="s">
        <v>260</v>
      </c>
      <c r="L4010" t="s">
        <v>38</v>
      </c>
      <c r="M4010" t="s">
        <v>163</v>
      </c>
      <c r="N4010">
        <v>10</v>
      </c>
      <c r="O4010">
        <v>10</v>
      </c>
      <c r="P4010">
        <v>2466.88</v>
      </c>
      <c r="Q4010" s="2">
        <v>0.25</v>
      </c>
      <c r="R4010">
        <v>17991.29</v>
      </c>
      <c r="S4010">
        <v>5973.34</v>
      </c>
      <c r="T4010" s="3">
        <v>0.33200000000000002</v>
      </c>
      <c r="U4010">
        <v>34.92</v>
      </c>
      <c r="V4010" t="s">
        <v>99</v>
      </c>
      <c r="W4010">
        <v>4</v>
      </c>
      <c r="X4010" t="b">
        <v>0</v>
      </c>
      <c r="Y4010" t="s">
        <v>60</v>
      </c>
      <c r="Z4010" t="s">
        <v>60</v>
      </c>
      <c r="AA4010">
        <v>9</v>
      </c>
      <c r="AB4010">
        <v>9</v>
      </c>
      <c r="AC4010">
        <v>2020</v>
      </c>
      <c r="AD4010" s="1">
        <v>43891</v>
      </c>
      <c r="AE4010" t="s">
        <v>87</v>
      </c>
      <c r="AF4010" t="s">
        <v>43</v>
      </c>
      <c r="AG4010" t="str">
        <f t="shared" si="251"/>
        <v>Include</v>
      </c>
      <c r="AH4010">
        <f t="shared" si="248"/>
        <v>0</v>
      </c>
      <c r="AI4010">
        <f t="shared" si="249"/>
        <v>1</v>
      </c>
      <c r="AJ4010">
        <f t="shared" si="250"/>
        <v>0</v>
      </c>
      <c r="AK4010" s="15">
        <f>1</f>
        <v>1</v>
      </c>
    </row>
    <row r="4011" spans="1:37" x14ac:dyDescent="0.3">
      <c r="A4011" t="s">
        <v>8599</v>
      </c>
      <c r="B4011" s="1">
        <v>43916</v>
      </c>
      <c r="C4011" s="1">
        <v>43916</v>
      </c>
      <c r="D4011" t="s">
        <v>7600</v>
      </c>
      <c r="E4011" t="s">
        <v>439</v>
      </c>
      <c r="H4011" t="s">
        <v>35</v>
      </c>
      <c r="I4011" t="s">
        <v>35</v>
      </c>
      <c r="J4011" t="s">
        <v>36</v>
      </c>
      <c r="K4011" t="s">
        <v>37</v>
      </c>
      <c r="L4011" t="s">
        <v>50</v>
      </c>
      <c r="M4011" t="s">
        <v>251</v>
      </c>
      <c r="N4011">
        <v>8</v>
      </c>
      <c r="O4011">
        <v>8</v>
      </c>
      <c r="P4011">
        <v>30630.05</v>
      </c>
      <c r="Q4011" s="2">
        <v>0.31</v>
      </c>
      <c r="R4011">
        <v>154185.04999999999</v>
      </c>
      <c r="S4011">
        <v>41569.879999999997</v>
      </c>
      <c r="T4011" s="3">
        <v>0.27</v>
      </c>
      <c r="U4011">
        <v>27.98</v>
      </c>
      <c r="V4011" t="s">
        <v>99</v>
      </c>
      <c r="W4011">
        <v>1</v>
      </c>
      <c r="X4011" t="b">
        <v>0</v>
      </c>
      <c r="Y4011" t="s">
        <v>100</v>
      </c>
      <c r="Z4011" t="s">
        <v>100</v>
      </c>
      <c r="AA4011">
        <v>4</v>
      </c>
      <c r="AB4011">
        <v>4</v>
      </c>
      <c r="AC4011">
        <v>2020</v>
      </c>
      <c r="AD4011" s="1">
        <v>43891</v>
      </c>
      <c r="AE4011" t="s">
        <v>118</v>
      </c>
      <c r="AF4011" t="s">
        <v>62</v>
      </c>
      <c r="AG4011" t="str">
        <f t="shared" si="251"/>
        <v>Include</v>
      </c>
      <c r="AH4011">
        <f t="shared" si="248"/>
        <v>0</v>
      </c>
      <c r="AI4011">
        <f t="shared" si="249"/>
        <v>0</v>
      </c>
      <c r="AJ4011">
        <f t="shared" si="250"/>
        <v>1</v>
      </c>
      <c r="AK4011" s="15">
        <f>1</f>
        <v>1</v>
      </c>
    </row>
    <row r="4012" spans="1:37" x14ac:dyDescent="0.3">
      <c r="A4012" t="s">
        <v>8600</v>
      </c>
      <c r="B4012" s="1">
        <v>43916</v>
      </c>
      <c r="C4012" s="1">
        <v>43916</v>
      </c>
      <c r="D4012" t="s">
        <v>3808</v>
      </c>
      <c r="E4012" t="s">
        <v>938</v>
      </c>
      <c r="F4012">
        <v>37</v>
      </c>
      <c r="G4012">
        <v>37</v>
      </c>
      <c r="H4012" t="s">
        <v>47</v>
      </c>
      <c r="I4012" t="s">
        <v>47</v>
      </c>
      <c r="J4012" t="s">
        <v>48</v>
      </c>
      <c r="K4012" t="s">
        <v>230</v>
      </c>
      <c r="L4012" t="s">
        <v>140</v>
      </c>
      <c r="M4012" t="s">
        <v>219</v>
      </c>
      <c r="N4012">
        <v>2</v>
      </c>
      <c r="O4012">
        <v>2</v>
      </c>
      <c r="P4012">
        <v>2822.43</v>
      </c>
      <c r="Q4012" s="2">
        <v>0.32</v>
      </c>
      <c r="R4012">
        <v>3893.81</v>
      </c>
      <c r="S4012">
        <v>1101.47</v>
      </c>
      <c r="T4012" s="3">
        <v>0.28299999999999997</v>
      </c>
      <c r="U4012">
        <v>41.8</v>
      </c>
      <c r="V4012" t="s">
        <v>52</v>
      </c>
      <c r="W4012">
        <v>2</v>
      </c>
      <c r="X4012" t="b">
        <v>0</v>
      </c>
      <c r="Y4012" t="s">
        <v>60</v>
      </c>
      <c r="Z4012" t="s">
        <v>60</v>
      </c>
      <c r="AA4012">
        <v>4</v>
      </c>
      <c r="AB4012">
        <v>4</v>
      </c>
      <c r="AC4012">
        <v>2020</v>
      </c>
      <c r="AD4012" s="1">
        <v>43891</v>
      </c>
      <c r="AE4012" t="s">
        <v>61</v>
      </c>
      <c r="AF4012" t="s">
        <v>62</v>
      </c>
      <c r="AG4012" t="str">
        <f t="shared" si="251"/>
        <v>Include</v>
      </c>
      <c r="AH4012">
        <f t="shared" si="248"/>
        <v>0</v>
      </c>
      <c r="AI4012">
        <f t="shared" si="249"/>
        <v>1</v>
      </c>
      <c r="AJ4012">
        <f t="shared" si="250"/>
        <v>0</v>
      </c>
      <c r="AK4012" s="15">
        <f>1</f>
        <v>1</v>
      </c>
    </row>
    <row r="4013" spans="1:37" x14ac:dyDescent="0.3">
      <c r="A4013" t="s">
        <v>8601</v>
      </c>
      <c r="B4013" s="1">
        <v>43915</v>
      </c>
      <c r="C4013" s="1">
        <v>43915</v>
      </c>
      <c r="D4013" t="s">
        <v>8602</v>
      </c>
      <c r="E4013" t="s">
        <v>810</v>
      </c>
      <c r="F4013">
        <v>41</v>
      </c>
      <c r="G4013">
        <v>41</v>
      </c>
      <c r="H4013" t="s">
        <v>81</v>
      </c>
      <c r="I4013" t="s">
        <v>81</v>
      </c>
      <c r="J4013" t="s">
        <v>36</v>
      </c>
      <c r="K4013" t="s">
        <v>239</v>
      </c>
      <c r="L4013" t="s">
        <v>84</v>
      </c>
      <c r="M4013" t="s">
        <v>279</v>
      </c>
      <c r="N4013">
        <v>1</v>
      </c>
      <c r="O4013">
        <v>1</v>
      </c>
      <c r="P4013">
        <v>342.62</v>
      </c>
      <c r="Q4013" s="2">
        <v>0.31</v>
      </c>
      <c r="R4013">
        <v>248.22</v>
      </c>
      <c r="S4013">
        <v>14.18</v>
      </c>
      <c r="T4013" s="3">
        <v>5.7000000000000002E-2</v>
      </c>
      <c r="U4013">
        <v>59.96</v>
      </c>
      <c r="V4013" t="s">
        <v>40</v>
      </c>
      <c r="X4013" t="b">
        <v>0</v>
      </c>
      <c r="Y4013" t="s">
        <v>60</v>
      </c>
      <c r="Z4013" t="s">
        <v>60</v>
      </c>
      <c r="AA4013">
        <v>6</v>
      </c>
      <c r="AB4013">
        <v>6</v>
      </c>
      <c r="AC4013">
        <v>2020</v>
      </c>
      <c r="AD4013" s="1">
        <v>43891</v>
      </c>
      <c r="AE4013" t="s">
        <v>61</v>
      </c>
      <c r="AF4013" t="s">
        <v>62</v>
      </c>
      <c r="AG4013" t="str">
        <f t="shared" si="251"/>
        <v>Include</v>
      </c>
      <c r="AH4013">
        <f t="shared" si="248"/>
        <v>0</v>
      </c>
      <c r="AI4013">
        <f t="shared" si="249"/>
        <v>1</v>
      </c>
      <c r="AJ4013">
        <f t="shared" si="250"/>
        <v>0</v>
      </c>
      <c r="AK4013" s="15">
        <f>1</f>
        <v>1</v>
      </c>
    </row>
    <row r="4014" spans="1:37" x14ac:dyDescent="0.3">
      <c r="A4014" t="s">
        <v>8603</v>
      </c>
      <c r="B4014" s="1">
        <v>43914</v>
      </c>
      <c r="C4014" s="1">
        <v>43914</v>
      </c>
      <c r="D4014" t="s">
        <v>8604</v>
      </c>
      <c r="E4014" t="s">
        <v>3061</v>
      </c>
      <c r="F4014">
        <v>45</v>
      </c>
      <c r="G4014">
        <v>45</v>
      </c>
      <c r="H4014" t="s">
        <v>35</v>
      </c>
      <c r="I4014" t="s">
        <v>35</v>
      </c>
      <c r="J4014" t="s">
        <v>57</v>
      </c>
      <c r="K4014" t="s">
        <v>205</v>
      </c>
      <c r="L4014" t="s">
        <v>74</v>
      </c>
      <c r="M4014" t="s">
        <v>453</v>
      </c>
      <c r="N4014">
        <v>1</v>
      </c>
      <c r="O4014">
        <v>1</v>
      </c>
      <c r="P4014">
        <v>6658.64</v>
      </c>
      <c r="Q4014" s="2">
        <v>0.06</v>
      </c>
      <c r="R4014">
        <v>6373.28</v>
      </c>
      <c r="S4014">
        <v>702.66</v>
      </c>
      <c r="T4014" s="3">
        <v>0.11</v>
      </c>
      <c r="U4014">
        <v>108.65</v>
      </c>
      <c r="V4014" t="s">
        <v>76</v>
      </c>
      <c r="W4014">
        <v>4</v>
      </c>
      <c r="X4014" t="b">
        <v>0</v>
      </c>
      <c r="Y4014" t="s">
        <v>60</v>
      </c>
      <c r="Z4014" t="s">
        <v>60</v>
      </c>
      <c r="AA4014">
        <v>10</v>
      </c>
      <c r="AB4014">
        <v>10</v>
      </c>
      <c r="AC4014">
        <v>2020</v>
      </c>
      <c r="AD4014" s="1">
        <v>43891</v>
      </c>
      <c r="AE4014" t="s">
        <v>61</v>
      </c>
      <c r="AF4014" t="s">
        <v>69</v>
      </c>
      <c r="AG4014" t="str">
        <f t="shared" si="251"/>
        <v>Include</v>
      </c>
      <c r="AH4014">
        <f t="shared" si="248"/>
        <v>0</v>
      </c>
      <c r="AI4014">
        <f t="shared" si="249"/>
        <v>1</v>
      </c>
      <c r="AJ4014">
        <f t="shared" si="250"/>
        <v>0</v>
      </c>
      <c r="AK4014" s="15">
        <f>1</f>
        <v>1</v>
      </c>
    </row>
    <row r="4015" spans="1:37" x14ac:dyDescent="0.3">
      <c r="A4015" t="s">
        <v>8605</v>
      </c>
      <c r="B4015" s="1">
        <v>43913</v>
      </c>
      <c r="C4015" s="1">
        <v>43913</v>
      </c>
      <c r="D4015" t="s">
        <v>8606</v>
      </c>
      <c r="E4015" t="s">
        <v>566</v>
      </c>
      <c r="F4015">
        <v>37</v>
      </c>
      <c r="G4015">
        <v>37</v>
      </c>
      <c r="H4015" t="s">
        <v>371</v>
      </c>
      <c r="I4015" t="s">
        <v>81</v>
      </c>
      <c r="J4015" t="s">
        <v>116</v>
      </c>
      <c r="K4015" t="s">
        <v>247</v>
      </c>
      <c r="L4015" t="s">
        <v>111</v>
      </c>
      <c r="M4015" t="s">
        <v>200</v>
      </c>
      <c r="N4015">
        <v>8</v>
      </c>
      <c r="O4015">
        <v>8</v>
      </c>
      <c r="P4015">
        <v>7246.65</v>
      </c>
      <c r="Q4015" s="2">
        <v>0.34</v>
      </c>
      <c r="R4015">
        <v>43301.82</v>
      </c>
      <c r="S4015">
        <v>7525.66</v>
      </c>
      <c r="T4015" s="3">
        <v>0.17399999999999999</v>
      </c>
      <c r="U4015">
        <v>68.12</v>
      </c>
      <c r="V4015" t="s">
        <v>99</v>
      </c>
      <c r="W4015">
        <v>2</v>
      </c>
      <c r="X4015" t="b">
        <v>1</v>
      </c>
      <c r="Y4015" t="s">
        <v>41</v>
      </c>
      <c r="Z4015" t="s">
        <v>41</v>
      </c>
      <c r="AA4015">
        <v>1</v>
      </c>
      <c r="AB4015">
        <v>1</v>
      </c>
      <c r="AC4015">
        <v>2020</v>
      </c>
      <c r="AD4015" s="1">
        <v>43891</v>
      </c>
      <c r="AE4015" t="s">
        <v>61</v>
      </c>
      <c r="AF4015" t="s">
        <v>62</v>
      </c>
      <c r="AG4015" t="str">
        <f t="shared" si="251"/>
        <v>Include</v>
      </c>
      <c r="AH4015">
        <f t="shared" si="248"/>
        <v>1</v>
      </c>
      <c r="AI4015">
        <f t="shared" si="249"/>
        <v>1</v>
      </c>
      <c r="AJ4015">
        <f t="shared" si="250"/>
        <v>0</v>
      </c>
      <c r="AK4015" s="15">
        <f>1</f>
        <v>1</v>
      </c>
    </row>
    <row r="4016" spans="1:37" x14ac:dyDescent="0.3">
      <c r="A4016" t="s">
        <v>8607</v>
      </c>
      <c r="B4016" s="1">
        <v>43913</v>
      </c>
      <c r="C4016" s="1">
        <v>43913</v>
      </c>
      <c r="D4016" t="s">
        <v>8608</v>
      </c>
      <c r="E4016" t="s">
        <v>1420</v>
      </c>
      <c r="F4016">
        <v>44</v>
      </c>
      <c r="G4016">
        <v>44</v>
      </c>
      <c r="H4016" t="s">
        <v>47</v>
      </c>
      <c r="I4016" t="s">
        <v>47</v>
      </c>
      <c r="J4016" t="s">
        <v>57</v>
      </c>
      <c r="K4016" t="s">
        <v>155</v>
      </c>
      <c r="L4016" t="s">
        <v>84</v>
      </c>
      <c r="M4016" t="s">
        <v>85</v>
      </c>
      <c r="N4016">
        <v>3</v>
      </c>
      <c r="O4016">
        <v>3</v>
      </c>
      <c r="P4016">
        <v>315.98</v>
      </c>
      <c r="Q4016" s="2">
        <v>0.2</v>
      </c>
      <c r="R4016">
        <v>801.2</v>
      </c>
      <c r="S4016">
        <v>62.11</v>
      </c>
      <c r="T4016" s="3">
        <v>7.8E-2</v>
      </c>
      <c r="U4016">
        <v>104.89</v>
      </c>
      <c r="V4016" t="s">
        <v>68</v>
      </c>
      <c r="W4016">
        <v>4</v>
      </c>
      <c r="X4016" t="b">
        <v>0</v>
      </c>
      <c r="Y4016" t="s">
        <v>60</v>
      </c>
      <c r="Z4016" t="s">
        <v>60</v>
      </c>
      <c r="AA4016">
        <v>3</v>
      </c>
      <c r="AB4016">
        <v>3</v>
      </c>
      <c r="AC4016">
        <v>2020</v>
      </c>
      <c r="AD4016" s="1">
        <v>43891</v>
      </c>
      <c r="AE4016" t="s">
        <v>61</v>
      </c>
      <c r="AF4016" t="s">
        <v>88</v>
      </c>
      <c r="AG4016" t="str">
        <f t="shared" si="251"/>
        <v>Include</v>
      </c>
      <c r="AH4016">
        <f t="shared" si="248"/>
        <v>0</v>
      </c>
      <c r="AI4016">
        <f t="shared" si="249"/>
        <v>1</v>
      </c>
      <c r="AJ4016">
        <f t="shared" si="250"/>
        <v>0</v>
      </c>
      <c r="AK4016" s="15">
        <f>1</f>
        <v>1</v>
      </c>
    </row>
    <row r="4017" spans="1:37" x14ac:dyDescent="0.3">
      <c r="A4017" t="s">
        <v>8609</v>
      </c>
      <c r="B4017" s="1">
        <v>43913</v>
      </c>
      <c r="C4017" s="1">
        <v>43913</v>
      </c>
      <c r="D4017" t="s">
        <v>8610</v>
      </c>
      <c r="E4017" t="s">
        <v>1200</v>
      </c>
      <c r="F4017">
        <v>21</v>
      </c>
      <c r="G4017">
        <v>21</v>
      </c>
      <c r="H4017" t="s">
        <v>81</v>
      </c>
      <c r="I4017" t="s">
        <v>81</v>
      </c>
      <c r="J4017" t="s">
        <v>116</v>
      </c>
      <c r="K4017" t="s">
        <v>150</v>
      </c>
      <c r="L4017" t="s">
        <v>111</v>
      </c>
      <c r="M4017" t="s">
        <v>112</v>
      </c>
      <c r="N4017">
        <v>7</v>
      </c>
      <c r="O4017">
        <v>7</v>
      </c>
      <c r="P4017">
        <v>7173.46</v>
      </c>
      <c r="Q4017" s="2">
        <v>0.37</v>
      </c>
      <c r="R4017">
        <v>38067.279999999999</v>
      </c>
      <c r="S4017">
        <v>7608.14</v>
      </c>
      <c r="T4017" s="3">
        <v>0.2</v>
      </c>
      <c r="U4017">
        <v>52.84</v>
      </c>
      <c r="V4017" t="s">
        <v>52</v>
      </c>
      <c r="W4017">
        <v>1</v>
      </c>
      <c r="X4017" t="b">
        <v>0</v>
      </c>
      <c r="Y4017" t="s">
        <v>142</v>
      </c>
      <c r="Z4017" t="s">
        <v>142</v>
      </c>
      <c r="AA4017">
        <v>4</v>
      </c>
      <c r="AB4017">
        <v>4</v>
      </c>
      <c r="AC4017">
        <v>2020</v>
      </c>
      <c r="AD4017" s="1">
        <v>43891</v>
      </c>
      <c r="AE4017" t="s">
        <v>53</v>
      </c>
      <c r="AF4017" t="s">
        <v>62</v>
      </c>
      <c r="AG4017" t="str">
        <f t="shared" si="251"/>
        <v>Include</v>
      </c>
      <c r="AH4017">
        <f t="shared" si="248"/>
        <v>0</v>
      </c>
      <c r="AI4017">
        <f t="shared" si="249"/>
        <v>0</v>
      </c>
      <c r="AJ4017">
        <f t="shared" si="250"/>
        <v>0</v>
      </c>
      <c r="AK4017" s="15">
        <f>1</f>
        <v>1</v>
      </c>
    </row>
    <row r="4018" spans="1:37" x14ac:dyDescent="0.3">
      <c r="A4018" t="s">
        <v>8611</v>
      </c>
      <c r="B4018" s="1">
        <v>43912</v>
      </c>
      <c r="C4018" s="1">
        <v>43912</v>
      </c>
      <c r="D4018" t="s">
        <v>8612</v>
      </c>
      <c r="E4018" t="s">
        <v>496</v>
      </c>
      <c r="F4018">
        <v>19</v>
      </c>
      <c r="G4018">
        <v>19</v>
      </c>
      <c r="H4018" t="s">
        <v>47</v>
      </c>
      <c r="I4018" t="s">
        <v>47</v>
      </c>
      <c r="J4018" t="s">
        <v>116</v>
      </c>
      <c r="K4018" t="s">
        <v>260</v>
      </c>
      <c r="L4018" t="s">
        <v>38</v>
      </c>
      <c r="M4018" t="s">
        <v>159</v>
      </c>
      <c r="N4018">
        <v>9</v>
      </c>
      <c r="O4018">
        <v>9</v>
      </c>
      <c r="P4018">
        <v>646.01</v>
      </c>
      <c r="Q4018" s="2">
        <v>0.38</v>
      </c>
      <c r="R4018">
        <v>3807.56</v>
      </c>
      <c r="S4018">
        <v>1281.8399999999999</v>
      </c>
      <c r="T4018" s="3">
        <v>0.33700000000000002</v>
      </c>
      <c r="U4018">
        <v>51.72</v>
      </c>
      <c r="V4018" t="s">
        <v>68</v>
      </c>
      <c r="W4018">
        <v>2</v>
      </c>
      <c r="X4018" t="b">
        <v>0</v>
      </c>
      <c r="Y4018" t="s">
        <v>86</v>
      </c>
      <c r="Z4018" t="s">
        <v>86</v>
      </c>
      <c r="AA4018">
        <v>3</v>
      </c>
      <c r="AB4018">
        <v>3</v>
      </c>
      <c r="AC4018">
        <v>2020</v>
      </c>
      <c r="AD4018" s="1">
        <v>43891</v>
      </c>
      <c r="AE4018" t="s">
        <v>53</v>
      </c>
      <c r="AF4018" t="s">
        <v>62</v>
      </c>
      <c r="AG4018" t="str">
        <f t="shared" si="251"/>
        <v>Include</v>
      </c>
      <c r="AH4018">
        <f t="shared" si="248"/>
        <v>0</v>
      </c>
      <c r="AI4018">
        <f t="shared" si="249"/>
        <v>0</v>
      </c>
      <c r="AJ4018">
        <f t="shared" si="250"/>
        <v>0</v>
      </c>
      <c r="AK4018" s="15">
        <f>1</f>
        <v>1</v>
      </c>
    </row>
    <row r="4019" spans="1:37" x14ac:dyDescent="0.3">
      <c r="A4019" t="s">
        <v>8613</v>
      </c>
      <c r="B4019" s="1">
        <v>43912</v>
      </c>
      <c r="C4019" s="1">
        <v>43912</v>
      </c>
      <c r="D4019" t="s">
        <v>8614</v>
      </c>
      <c r="E4019" t="s">
        <v>1589</v>
      </c>
      <c r="F4019">
        <v>27</v>
      </c>
      <c r="G4019">
        <v>27</v>
      </c>
      <c r="H4019" t="s">
        <v>47</v>
      </c>
      <c r="I4019" t="s">
        <v>47</v>
      </c>
      <c r="J4019" t="s">
        <v>48</v>
      </c>
      <c r="K4019" t="s">
        <v>185</v>
      </c>
      <c r="L4019" t="s">
        <v>50</v>
      </c>
      <c r="M4019" t="s">
        <v>325</v>
      </c>
      <c r="N4019">
        <v>2</v>
      </c>
      <c r="O4019">
        <v>2</v>
      </c>
      <c r="P4019">
        <v>25170.77</v>
      </c>
      <c r="Q4019" s="2">
        <v>0.27</v>
      </c>
      <c r="R4019">
        <v>36389.699999999997</v>
      </c>
      <c r="S4019">
        <v>9365.3799999999992</v>
      </c>
      <c r="T4019" s="3">
        <v>0.25700000000000001</v>
      </c>
      <c r="U4019">
        <v>87.67</v>
      </c>
      <c r="V4019" t="s">
        <v>52</v>
      </c>
      <c r="X4019" t="b">
        <v>0</v>
      </c>
      <c r="Y4019" t="s">
        <v>60</v>
      </c>
      <c r="Z4019" t="s">
        <v>60</v>
      </c>
      <c r="AA4019">
        <v>10</v>
      </c>
      <c r="AB4019">
        <v>10</v>
      </c>
      <c r="AC4019">
        <v>2020</v>
      </c>
      <c r="AD4019" s="1">
        <v>43891</v>
      </c>
      <c r="AE4019" t="s">
        <v>87</v>
      </c>
      <c r="AF4019" t="s">
        <v>43</v>
      </c>
      <c r="AG4019" t="str">
        <f t="shared" si="251"/>
        <v>Include</v>
      </c>
      <c r="AH4019">
        <f t="shared" si="248"/>
        <v>0</v>
      </c>
      <c r="AI4019">
        <f t="shared" si="249"/>
        <v>1</v>
      </c>
      <c r="AJ4019">
        <f t="shared" si="250"/>
        <v>0</v>
      </c>
      <c r="AK4019" s="15">
        <f>1</f>
        <v>1</v>
      </c>
    </row>
    <row r="4020" spans="1:37" x14ac:dyDescent="0.3">
      <c r="A4020" t="s">
        <v>8615</v>
      </c>
      <c r="B4020" s="1">
        <v>43911</v>
      </c>
      <c r="C4020" s="1">
        <v>43911</v>
      </c>
      <c r="D4020" t="s">
        <v>8616</v>
      </c>
      <c r="E4020" t="s">
        <v>512</v>
      </c>
      <c r="F4020">
        <v>61</v>
      </c>
      <c r="G4020">
        <v>61</v>
      </c>
      <c r="H4020" t="s">
        <v>105</v>
      </c>
      <c r="I4020" t="s">
        <v>35</v>
      </c>
      <c r="J4020" t="s">
        <v>57</v>
      </c>
      <c r="K4020" t="s">
        <v>205</v>
      </c>
      <c r="L4020" t="s">
        <v>111</v>
      </c>
      <c r="M4020" t="s">
        <v>856</v>
      </c>
      <c r="N4020">
        <v>9</v>
      </c>
      <c r="O4020">
        <v>9</v>
      </c>
      <c r="P4020">
        <v>2019.71</v>
      </c>
      <c r="Q4020" s="2">
        <v>0.21</v>
      </c>
      <c r="R4020">
        <v>14642.06</v>
      </c>
      <c r="S4020">
        <v>3698.35</v>
      </c>
      <c r="T4020" s="3">
        <v>0.253</v>
      </c>
      <c r="U4020">
        <v>55.65</v>
      </c>
      <c r="V4020" t="s">
        <v>76</v>
      </c>
      <c r="W4020">
        <v>2</v>
      </c>
      <c r="X4020" t="b">
        <v>0</v>
      </c>
      <c r="Y4020" t="s">
        <v>60</v>
      </c>
      <c r="Z4020" t="s">
        <v>60</v>
      </c>
      <c r="AA4020">
        <v>3</v>
      </c>
      <c r="AB4020">
        <v>3</v>
      </c>
      <c r="AC4020">
        <v>2020</v>
      </c>
      <c r="AD4020" s="1">
        <v>43891</v>
      </c>
      <c r="AE4020" t="s">
        <v>520</v>
      </c>
      <c r="AF4020" t="s">
        <v>43</v>
      </c>
      <c r="AG4020" t="str">
        <f t="shared" si="251"/>
        <v>Include</v>
      </c>
      <c r="AH4020">
        <f t="shared" si="248"/>
        <v>0</v>
      </c>
      <c r="AI4020">
        <f t="shared" si="249"/>
        <v>1</v>
      </c>
      <c r="AJ4020">
        <f t="shared" si="250"/>
        <v>0</v>
      </c>
      <c r="AK4020" s="15">
        <f>1</f>
        <v>1</v>
      </c>
    </row>
    <row r="4021" spans="1:37" x14ac:dyDescent="0.3">
      <c r="A4021" t="s">
        <v>8617</v>
      </c>
      <c r="B4021" s="1">
        <v>43910</v>
      </c>
      <c r="C4021" s="1">
        <v>43910</v>
      </c>
      <c r="D4021" t="s">
        <v>8618</v>
      </c>
      <c r="E4021" t="s">
        <v>693</v>
      </c>
      <c r="F4021">
        <v>47</v>
      </c>
      <c r="G4021">
        <v>47</v>
      </c>
      <c r="H4021" t="s">
        <v>47</v>
      </c>
      <c r="I4021" t="s">
        <v>47</v>
      </c>
      <c r="J4021" t="s">
        <v>116</v>
      </c>
      <c r="K4021" t="s">
        <v>247</v>
      </c>
      <c r="L4021" t="s">
        <v>38</v>
      </c>
      <c r="M4021" t="s">
        <v>159</v>
      </c>
      <c r="N4021">
        <v>10</v>
      </c>
      <c r="O4021">
        <v>10</v>
      </c>
      <c r="P4021">
        <v>1799.76</v>
      </c>
      <c r="Q4021" s="2">
        <v>0.15</v>
      </c>
      <c r="R4021">
        <v>15785.6</v>
      </c>
      <c r="S4021">
        <v>5681.65</v>
      </c>
      <c r="T4021" s="3">
        <v>0.36</v>
      </c>
      <c r="U4021">
        <v>56.65</v>
      </c>
      <c r="V4021" t="s">
        <v>68</v>
      </c>
      <c r="W4021">
        <v>4</v>
      </c>
      <c r="X4021" t="b">
        <v>0</v>
      </c>
      <c r="Y4021" t="s">
        <v>60</v>
      </c>
      <c r="Z4021" t="s">
        <v>60</v>
      </c>
      <c r="AA4021">
        <v>1</v>
      </c>
      <c r="AB4021">
        <v>1</v>
      </c>
      <c r="AC4021">
        <v>2020</v>
      </c>
      <c r="AD4021" s="1">
        <v>43891</v>
      </c>
      <c r="AE4021" t="s">
        <v>101</v>
      </c>
      <c r="AF4021" t="s">
        <v>88</v>
      </c>
      <c r="AG4021" t="str">
        <f t="shared" si="251"/>
        <v>Include</v>
      </c>
      <c r="AH4021">
        <f t="shared" si="248"/>
        <v>0</v>
      </c>
      <c r="AI4021">
        <f t="shared" si="249"/>
        <v>1</v>
      </c>
      <c r="AJ4021">
        <f t="shared" si="250"/>
        <v>0</v>
      </c>
      <c r="AK4021" s="15">
        <f>1</f>
        <v>1</v>
      </c>
    </row>
    <row r="4022" spans="1:37" x14ac:dyDescent="0.3">
      <c r="A4022" t="s">
        <v>8619</v>
      </c>
      <c r="B4022" s="1">
        <v>43909</v>
      </c>
      <c r="C4022" s="1">
        <v>43909</v>
      </c>
      <c r="D4022" t="s">
        <v>8620</v>
      </c>
      <c r="E4022" t="s">
        <v>80</v>
      </c>
      <c r="F4022">
        <v>24</v>
      </c>
      <c r="G4022">
        <v>24</v>
      </c>
      <c r="H4022" t="s">
        <v>340</v>
      </c>
      <c r="I4022" t="s">
        <v>35</v>
      </c>
      <c r="J4022" t="s">
        <v>116</v>
      </c>
      <c r="K4022" t="s">
        <v>260</v>
      </c>
      <c r="L4022" t="s">
        <v>74</v>
      </c>
      <c r="M4022" t="s">
        <v>235</v>
      </c>
      <c r="N4022">
        <v>6</v>
      </c>
      <c r="O4022">
        <v>6</v>
      </c>
      <c r="P4022">
        <v>15086.96</v>
      </c>
      <c r="Q4022" s="2">
        <v>0.13</v>
      </c>
      <c r="R4022">
        <v>83619.759999999995</v>
      </c>
      <c r="S4022">
        <v>10183.25</v>
      </c>
      <c r="T4022" s="3">
        <v>0.122</v>
      </c>
      <c r="U4022">
        <v>74.72</v>
      </c>
      <c r="V4022" t="s">
        <v>68</v>
      </c>
      <c r="W4022">
        <v>1</v>
      </c>
      <c r="X4022" t="b">
        <v>0</v>
      </c>
      <c r="Y4022" t="s">
        <v>60</v>
      </c>
      <c r="Z4022" t="s">
        <v>60</v>
      </c>
      <c r="AA4022">
        <v>4</v>
      </c>
      <c r="AB4022">
        <v>4</v>
      </c>
      <c r="AC4022">
        <v>2020</v>
      </c>
      <c r="AD4022" s="1">
        <v>43891</v>
      </c>
      <c r="AE4022" t="s">
        <v>53</v>
      </c>
      <c r="AF4022" t="s">
        <v>88</v>
      </c>
      <c r="AG4022" t="str">
        <f t="shared" si="251"/>
        <v>Include</v>
      </c>
      <c r="AH4022">
        <f t="shared" si="248"/>
        <v>0</v>
      </c>
      <c r="AI4022">
        <f t="shared" si="249"/>
        <v>1</v>
      </c>
      <c r="AJ4022">
        <f t="shared" si="250"/>
        <v>0</v>
      </c>
      <c r="AK4022" s="15">
        <f>1</f>
        <v>1</v>
      </c>
    </row>
    <row r="4023" spans="1:37" x14ac:dyDescent="0.3">
      <c r="A4023" t="s">
        <v>8621</v>
      </c>
      <c r="B4023" s="1">
        <v>43909</v>
      </c>
      <c r="C4023" s="1">
        <v>43909</v>
      </c>
      <c r="D4023" t="s">
        <v>8622</v>
      </c>
      <c r="E4023" t="s">
        <v>56</v>
      </c>
      <c r="F4023">
        <v>35</v>
      </c>
      <c r="G4023">
        <v>35</v>
      </c>
      <c r="H4023" t="s">
        <v>47</v>
      </c>
      <c r="I4023" t="s">
        <v>47</v>
      </c>
      <c r="J4023" t="s">
        <v>116</v>
      </c>
      <c r="K4023" t="s">
        <v>150</v>
      </c>
      <c r="L4023" t="s">
        <v>111</v>
      </c>
      <c r="M4023" t="s">
        <v>136</v>
      </c>
      <c r="N4023">
        <v>7</v>
      </c>
      <c r="O4023">
        <v>7</v>
      </c>
      <c r="P4023">
        <v>2367.09</v>
      </c>
      <c r="Q4023" s="2">
        <v>0.04</v>
      </c>
      <c r="R4023">
        <v>16292.28</v>
      </c>
      <c r="S4023">
        <v>2663.65</v>
      </c>
      <c r="T4023" s="3">
        <v>0.16300000000000001</v>
      </c>
      <c r="U4023">
        <v>42.41</v>
      </c>
      <c r="V4023" t="s">
        <v>68</v>
      </c>
      <c r="W4023">
        <v>1</v>
      </c>
      <c r="X4023" t="b">
        <v>0</v>
      </c>
      <c r="Y4023" t="s">
        <v>142</v>
      </c>
      <c r="Z4023" t="s">
        <v>142</v>
      </c>
      <c r="AA4023">
        <v>8</v>
      </c>
      <c r="AB4023">
        <v>8</v>
      </c>
      <c r="AC4023">
        <v>2020</v>
      </c>
      <c r="AD4023" s="1">
        <v>43891</v>
      </c>
      <c r="AE4023" t="s">
        <v>87</v>
      </c>
      <c r="AF4023" t="s">
        <v>69</v>
      </c>
      <c r="AG4023" t="str">
        <f t="shared" si="251"/>
        <v>Include</v>
      </c>
      <c r="AH4023">
        <f t="shared" si="248"/>
        <v>0</v>
      </c>
      <c r="AI4023">
        <f t="shared" si="249"/>
        <v>0</v>
      </c>
      <c r="AJ4023">
        <f t="shared" si="250"/>
        <v>0</v>
      </c>
      <c r="AK4023" s="15">
        <f>1</f>
        <v>1</v>
      </c>
    </row>
    <row r="4024" spans="1:37" x14ac:dyDescent="0.3">
      <c r="A4024" t="s">
        <v>8623</v>
      </c>
      <c r="B4024" s="1">
        <v>43909</v>
      </c>
      <c r="C4024" s="1">
        <v>43909</v>
      </c>
      <c r="D4024" t="s">
        <v>8624</v>
      </c>
      <c r="E4024" t="s">
        <v>388</v>
      </c>
      <c r="F4024">
        <v>39</v>
      </c>
      <c r="G4024">
        <v>39</v>
      </c>
      <c r="H4024" t="s">
        <v>35</v>
      </c>
      <c r="I4024" t="s">
        <v>35</v>
      </c>
      <c r="J4024" t="s">
        <v>48</v>
      </c>
      <c r="K4024" t="s">
        <v>230</v>
      </c>
      <c r="L4024" t="s">
        <v>38</v>
      </c>
      <c r="M4024" t="s">
        <v>447</v>
      </c>
      <c r="N4024">
        <v>2</v>
      </c>
      <c r="O4024">
        <v>2</v>
      </c>
      <c r="P4024">
        <v>691.8</v>
      </c>
      <c r="Q4024" s="2">
        <v>0.4</v>
      </c>
      <c r="R4024">
        <v>832.4</v>
      </c>
      <c r="S4024">
        <v>369.92</v>
      </c>
      <c r="T4024" s="3">
        <v>0.44400000000000001</v>
      </c>
      <c r="U4024">
        <v>65.91</v>
      </c>
      <c r="V4024" t="s">
        <v>132</v>
      </c>
      <c r="W4024">
        <v>5</v>
      </c>
      <c r="X4024" t="b">
        <v>0</v>
      </c>
      <c r="Y4024" t="s">
        <v>60</v>
      </c>
      <c r="Z4024" t="s">
        <v>60</v>
      </c>
      <c r="AA4024">
        <v>9</v>
      </c>
      <c r="AB4024">
        <v>9</v>
      </c>
      <c r="AC4024">
        <v>2020</v>
      </c>
      <c r="AD4024" s="1">
        <v>43891</v>
      </c>
      <c r="AE4024" t="s">
        <v>61</v>
      </c>
      <c r="AF4024" t="s">
        <v>62</v>
      </c>
      <c r="AG4024" t="str">
        <f t="shared" si="251"/>
        <v>Include</v>
      </c>
      <c r="AH4024">
        <f t="shared" si="248"/>
        <v>0</v>
      </c>
      <c r="AI4024">
        <f t="shared" si="249"/>
        <v>1</v>
      </c>
      <c r="AJ4024">
        <f t="shared" si="250"/>
        <v>0</v>
      </c>
      <c r="AK4024" s="15">
        <f>1</f>
        <v>1</v>
      </c>
    </row>
    <row r="4025" spans="1:37" x14ac:dyDescent="0.3">
      <c r="A4025" t="s">
        <v>8625</v>
      </c>
      <c r="B4025" s="1">
        <v>43908</v>
      </c>
      <c r="C4025" s="1">
        <v>43908</v>
      </c>
      <c r="D4025" t="s">
        <v>8626</v>
      </c>
      <c r="E4025" t="s">
        <v>696</v>
      </c>
      <c r="F4025">
        <v>35</v>
      </c>
      <c r="G4025">
        <v>35</v>
      </c>
      <c r="H4025" t="s">
        <v>35</v>
      </c>
      <c r="I4025" t="s">
        <v>35</v>
      </c>
      <c r="J4025" t="s">
        <v>82</v>
      </c>
      <c r="K4025" t="s">
        <v>131</v>
      </c>
      <c r="L4025" t="s">
        <v>38</v>
      </c>
      <c r="M4025" t="s">
        <v>181</v>
      </c>
      <c r="N4025">
        <v>9</v>
      </c>
      <c r="O4025">
        <v>9</v>
      </c>
      <c r="P4025">
        <v>2028.03</v>
      </c>
      <c r="Q4025" s="2">
        <v>0.12</v>
      </c>
      <c r="R4025">
        <v>15078.05</v>
      </c>
      <c r="S4025">
        <v>8126.73</v>
      </c>
      <c r="T4025" s="3">
        <v>0.53900000000000003</v>
      </c>
      <c r="U4025">
        <v>55.01</v>
      </c>
      <c r="V4025" t="s">
        <v>99</v>
      </c>
      <c r="W4025">
        <v>4</v>
      </c>
      <c r="X4025" t="b">
        <v>0</v>
      </c>
      <c r="Y4025" t="s">
        <v>60</v>
      </c>
      <c r="Z4025" t="s">
        <v>60</v>
      </c>
      <c r="AA4025">
        <v>9</v>
      </c>
      <c r="AB4025">
        <v>9</v>
      </c>
      <c r="AC4025">
        <v>2020</v>
      </c>
      <c r="AD4025" s="1">
        <v>43891</v>
      </c>
      <c r="AE4025" t="s">
        <v>87</v>
      </c>
      <c r="AF4025" t="s">
        <v>88</v>
      </c>
      <c r="AG4025" t="str">
        <f t="shared" si="251"/>
        <v>Include</v>
      </c>
      <c r="AH4025">
        <f t="shared" si="248"/>
        <v>0</v>
      </c>
      <c r="AI4025">
        <f t="shared" si="249"/>
        <v>1</v>
      </c>
      <c r="AJ4025">
        <f t="shared" si="250"/>
        <v>0</v>
      </c>
      <c r="AK4025" s="15">
        <f>1</f>
        <v>1</v>
      </c>
    </row>
    <row r="4026" spans="1:37" x14ac:dyDescent="0.3">
      <c r="A4026" t="s">
        <v>8627</v>
      </c>
      <c r="B4026" s="1">
        <v>43908</v>
      </c>
      <c r="C4026" s="1">
        <v>43908</v>
      </c>
      <c r="D4026" t="s">
        <v>8628</v>
      </c>
      <c r="E4026" t="s">
        <v>2309</v>
      </c>
      <c r="F4026">
        <v>15</v>
      </c>
      <c r="G4026">
        <v>15</v>
      </c>
      <c r="H4026" t="s">
        <v>81</v>
      </c>
      <c r="I4026" t="s">
        <v>81</v>
      </c>
      <c r="J4026" t="s">
        <v>57</v>
      </c>
      <c r="K4026" t="s">
        <v>58</v>
      </c>
      <c r="L4026" t="s">
        <v>50</v>
      </c>
      <c r="M4026" t="s">
        <v>251</v>
      </c>
      <c r="N4026">
        <v>6</v>
      </c>
      <c r="O4026">
        <v>6</v>
      </c>
      <c r="P4026">
        <v>14217.54</v>
      </c>
      <c r="Q4026" s="2">
        <v>0.36</v>
      </c>
      <c r="R4026">
        <v>54182.97</v>
      </c>
      <c r="S4026">
        <v>16528.59</v>
      </c>
      <c r="T4026" s="3">
        <v>0.30499999999999999</v>
      </c>
      <c r="U4026">
        <v>65.56</v>
      </c>
      <c r="V4026" t="s">
        <v>40</v>
      </c>
      <c r="W4026">
        <v>5</v>
      </c>
      <c r="X4026" t="b">
        <v>0</v>
      </c>
      <c r="Y4026" t="s">
        <v>86</v>
      </c>
      <c r="Z4026" t="s">
        <v>86</v>
      </c>
      <c r="AA4026">
        <v>9</v>
      </c>
      <c r="AB4026">
        <v>9</v>
      </c>
      <c r="AC4026">
        <v>2020</v>
      </c>
      <c r="AD4026" s="1">
        <v>43891</v>
      </c>
      <c r="AE4026" t="s">
        <v>42</v>
      </c>
      <c r="AF4026" t="s">
        <v>62</v>
      </c>
      <c r="AG4026" t="str">
        <f t="shared" si="251"/>
        <v>Include</v>
      </c>
      <c r="AH4026">
        <f t="shared" si="248"/>
        <v>0</v>
      </c>
      <c r="AI4026">
        <f t="shared" si="249"/>
        <v>0</v>
      </c>
      <c r="AJ4026">
        <f t="shared" si="250"/>
        <v>0</v>
      </c>
      <c r="AK4026" s="15">
        <f>1</f>
        <v>1</v>
      </c>
    </row>
    <row r="4027" spans="1:37" x14ac:dyDescent="0.3">
      <c r="A4027" t="s">
        <v>8629</v>
      </c>
      <c r="B4027" s="1">
        <v>43908</v>
      </c>
      <c r="C4027" s="1">
        <v>43908</v>
      </c>
      <c r="D4027" t="s">
        <v>8630</v>
      </c>
      <c r="E4027" t="s">
        <v>1382</v>
      </c>
      <c r="F4027">
        <v>49</v>
      </c>
      <c r="G4027">
        <v>49</v>
      </c>
      <c r="H4027" t="s">
        <v>81</v>
      </c>
      <c r="I4027" t="s">
        <v>81</v>
      </c>
      <c r="J4027" t="s">
        <v>82</v>
      </c>
      <c r="K4027" t="s">
        <v>83</v>
      </c>
      <c r="L4027" t="s">
        <v>140</v>
      </c>
      <c r="M4027" t="s">
        <v>190</v>
      </c>
      <c r="N4027">
        <v>9</v>
      </c>
      <c r="O4027">
        <v>9</v>
      </c>
      <c r="P4027">
        <v>2298.37</v>
      </c>
      <c r="R4027">
        <v>20461.060000000001</v>
      </c>
      <c r="S4027">
        <v>7107.09</v>
      </c>
      <c r="T4027" s="3">
        <v>0.34699999999999998</v>
      </c>
      <c r="U4027">
        <v>64.34</v>
      </c>
      <c r="V4027" t="s">
        <v>132</v>
      </c>
      <c r="W4027">
        <v>3</v>
      </c>
      <c r="X4027" t="b">
        <v>0</v>
      </c>
      <c r="Y4027" t="s">
        <v>60</v>
      </c>
      <c r="Z4027" t="s">
        <v>60</v>
      </c>
      <c r="AA4027">
        <v>2</v>
      </c>
      <c r="AB4027">
        <v>2</v>
      </c>
      <c r="AC4027">
        <v>2020</v>
      </c>
      <c r="AD4027" s="1">
        <v>43891</v>
      </c>
      <c r="AE4027" t="s">
        <v>101</v>
      </c>
      <c r="AF4027" t="s">
        <v>201</v>
      </c>
      <c r="AG4027" t="str">
        <f t="shared" si="251"/>
        <v>Include</v>
      </c>
      <c r="AH4027">
        <f t="shared" si="248"/>
        <v>0</v>
      </c>
      <c r="AI4027">
        <f t="shared" si="249"/>
        <v>1</v>
      </c>
      <c r="AJ4027">
        <f t="shared" si="250"/>
        <v>0</v>
      </c>
      <c r="AK4027" s="15">
        <f>1</f>
        <v>1</v>
      </c>
    </row>
    <row r="4028" spans="1:37" x14ac:dyDescent="0.3">
      <c r="A4028" t="s">
        <v>8631</v>
      </c>
      <c r="B4028" s="1">
        <v>43906</v>
      </c>
      <c r="C4028" s="1">
        <v>43906</v>
      </c>
      <c r="D4028" t="s">
        <v>8632</v>
      </c>
      <c r="E4028" t="s">
        <v>687</v>
      </c>
      <c r="F4028">
        <v>35</v>
      </c>
      <c r="G4028">
        <v>35</v>
      </c>
      <c r="H4028" t="s">
        <v>47</v>
      </c>
      <c r="I4028" t="s">
        <v>47</v>
      </c>
      <c r="J4028" t="s">
        <v>36</v>
      </c>
      <c r="K4028" t="s">
        <v>37</v>
      </c>
      <c r="L4028" t="s">
        <v>84</v>
      </c>
      <c r="M4028" t="s">
        <v>146</v>
      </c>
      <c r="N4028">
        <v>9</v>
      </c>
      <c r="O4028">
        <v>9</v>
      </c>
      <c r="P4028">
        <v>167.67</v>
      </c>
      <c r="Q4028" s="2">
        <v>0.25</v>
      </c>
      <c r="R4028">
        <v>1072.27</v>
      </c>
      <c r="S4028">
        <v>93.59</v>
      </c>
      <c r="T4028" s="3">
        <v>8.6999999999999994E-2</v>
      </c>
      <c r="U4028">
        <v>68.23</v>
      </c>
      <c r="V4028" t="s">
        <v>52</v>
      </c>
      <c r="W4028">
        <v>1</v>
      </c>
      <c r="X4028" t="b">
        <v>0</v>
      </c>
      <c r="Y4028" t="s">
        <v>60</v>
      </c>
      <c r="Z4028" t="s">
        <v>60</v>
      </c>
      <c r="AA4028">
        <v>7</v>
      </c>
      <c r="AB4028">
        <v>7</v>
      </c>
      <c r="AC4028">
        <v>2020</v>
      </c>
      <c r="AD4028" s="1">
        <v>43891</v>
      </c>
      <c r="AE4028" t="s">
        <v>87</v>
      </c>
      <c r="AF4028" t="s">
        <v>43</v>
      </c>
      <c r="AG4028" t="str">
        <f t="shared" si="251"/>
        <v>Include</v>
      </c>
      <c r="AH4028">
        <f t="shared" si="248"/>
        <v>0</v>
      </c>
      <c r="AI4028">
        <f t="shared" si="249"/>
        <v>1</v>
      </c>
      <c r="AJ4028">
        <f t="shared" si="250"/>
        <v>0</v>
      </c>
      <c r="AK4028" s="15">
        <f>1</f>
        <v>1</v>
      </c>
    </row>
    <row r="4029" spans="1:37" x14ac:dyDescent="0.3">
      <c r="A4029" t="s">
        <v>8633</v>
      </c>
      <c r="B4029" s="1">
        <v>43906</v>
      </c>
      <c r="C4029" s="1">
        <v>43906</v>
      </c>
      <c r="D4029" t="s">
        <v>8634</v>
      </c>
      <c r="E4029" t="s">
        <v>778</v>
      </c>
      <c r="F4029">
        <v>33</v>
      </c>
      <c r="G4029">
        <v>33</v>
      </c>
      <c r="H4029" t="s">
        <v>81</v>
      </c>
      <c r="I4029" t="s">
        <v>81</v>
      </c>
      <c r="J4029" t="s">
        <v>57</v>
      </c>
      <c r="K4029" t="s">
        <v>66</v>
      </c>
      <c r="L4029" t="s">
        <v>97</v>
      </c>
      <c r="M4029" t="s">
        <v>98</v>
      </c>
      <c r="N4029">
        <v>8</v>
      </c>
      <c r="O4029">
        <v>8</v>
      </c>
      <c r="P4029">
        <v>1355.07</v>
      </c>
      <c r="Q4029" s="2">
        <v>0.25</v>
      </c>
      <c r="R4029">
        <v>7286.92</v>
      </c>
      <c r="S4029">
        <v>3585.8</v>
      </c>
      <c r="T4029" s="3">
        <v>0.49199999999999999</v>
      </c>
      <c r="U4029">
        <v>86.98</v>
      </c>
      <c r="V4029" t="s">
        <v>132</v>
      </c>
      <c r="W4029">
        <v>4</v>
      </c>
      <c r="X4029" t="b">
        <v>0</v>
      </c>
      <c r="Y4029" t="s">
        <v>142</v>
      </c>
      <c r="Z4029" t="s">
        <v>142</v>
      </c>
      <c r="AA4029">
        <v>5</v>
      </c>
      <c r="AB4029">
        <v>5</v>
      </c>
      <c r="AC4029">
        <v>2020</v>
      </c>
      <c r="AD4029" s="1">
        <v>43891</v>
      </c>
      <c r="AE4029" t="s">
        <v>87</v>
      </c>
      <c r="AF4029" t="s">
        <v>43</v>
      </c>
      <c r="AG4029" t="str">
        <f t="shared" si="251"/>
        <v>Include</v>
      </c>
      <c r="AH4029">
        <f t="shared" si="248"/>
        <v>0</v>
      </c>
      <c r="AI4029">
        <f t="shared" si="249"/>
        <v>0</v>
      </c>
      <c r="AJ4029">
        <f t="shared" si="250"/>
        <v>0</v>
      </c>
      <c r="AK4029" s="15">
        <f>1</f>
        <v>1</v>
      </c>
    </row>
    <row r="4030" spans="1:37" x14ac:dyDescent="0.3">
      <c r="A4030" t="s">
        <v>8635</v>
      </c>
      <c r="B4030" s="1">
        <v>43905</v>
      </c>
      <c r="C4030" s="1">
        <v>43905</v>
      </c>
      <c r="D4030" t="s">
        <v>8636</v>
      </c>
      <c r="E4030" t="s">
        <v>1865</v>
      </c>
      <c r="F4030">
        <v>31</v>
      </c>
      <c r="G4030">
        <v>31</v>
      </c>
      <c r="H4030" t="s">
        <v>340</v>
      </c>
      <c r="I4030" t="s">
        <v>35</v>
      </c>
      <c r="J4030" t="s">
        <v>48</v>
      </c>
      <c r="K4030" t="s">
        <v>49</v>
      </c>
      <c r="L4030" t="s">
        <v>84</v>
      </c>
      <c r="M4030" t="s">
        <v>85</v>
      </c>
      <c r="N4030">
        <v>9</v>
      </c>
      <c r="O4030">
        <v>9</v>
      </c>
      <c r="P4030">
        <v>236.54</v>
      </c>
      <c r="Q4030" s="2">
        <v>0.19</v>
      </c>
      <c r="R4030">
        <v>1658.66</v>
      </c>
      <c r="S4030">
        <v>140.16</v>
      </c>
      <c r="T4030" s="3">
        <v>8.5000000000000006E-2</v>
      </c>
      <c r="U4030">
        <v>101.07</v>
      </c>
      <c r="V4030" t="s">
        <v>68</v>
      </c>
      <c r="W4030">
        <v>3</v>
      </c>
      <c r="X4030" t="b">
        <v>1</v>
      </c>
      <c r="Y4030" t="s">
        <v>41</v>
      </c>
      <c r="Z4030" t="s">
        <v>41</v>
      </c>
      <c r="AA4030">
        <v>1</v>
      </c>
      <c r="AB4030">
        <v>1</v>
      </c>
      <c r="AC4030">
        <v>2020</v>
      </c>
      <c r="AD4030" s="1">
        <v>43891</v>
      </c>
      <c r="AE4030" t="s">
        <v>87</v>
      </c>
      <c r="AF4030" t="s">
        <v>88</v>
      </c>
      <c r="AG4030" t="str">
        <f t="shared" si="251"/>
        <v>Include</v>
      </c>
      <c r="AH4030">
        <f t="shared" si="248"/>
        <v>1</v>
      </c>
      <c r="AI4030">
        <f t="shared" si="249"/>
        <v>1</v>
      </c>
      <c r="AJ4030">
        <f t="shared" si="250"/>
        <v>0</v>
      </c>
      <c r="AK4030" s="15">
        <f>1</f>
        <v>1</v>
      </c>
    </row>
    <row r="4031" spans="1:37" x14ac:dyDescent="0.3">
      <c r="A4031" t="s">
        <v>8637</v>
      </c>
      <c r="B4031" s="1">
        <v>43905</v>
      </c>
      <c r="C4031" s="1">
        <v>43905</v>
      </c>
      <c r="D4031" t="s">
        <v>3905</v>
      </c>
      <c r="E4031" t="s">
        <v>1075</v>
      </c>
      <c r="F4031">
        <v>16</v>
      </c>
      <c r="G4031">
        <v>16</v>
      </c>
      <c r="H4031" t="s">
        <v>47</v>
      </c>
      <c r="I4031" t="s">
        <v>47</v>
      </c>
      <c r="J4031" t="s">
        <v>57</v>
      </c>
      <c r="K4031" t="s">
        <v>155</v>
      </c>
      <c r="L4031" t="s">
        <v>140</v>
      </c>
      <c r="M4031" t="s">
        <v>358</v>
      </c>
      <c r="N4031">
        <v>2</v>
      </c>
      <c r="O4031">
        <v>2</v>
      </c>
      <c r="P4031">
        <v>2448.31</v>
      </c>
      <c r="Q4031" s="2">
        <v>0.35</v>
      </c>
      <c r="R4031">
        <v>3584.88</v>
      </c>
      <c r="S4031">
        <v>1270.1600000000001</v>
      </c>
      <c r="T4031" s="3">
        <v>0.35399999999999998</v>
      </c>
      <c r="U4031">
        <v>79.97</v>
      </c>
      <c r="V4031" t="s">
        <v>68</v>
      </c>
      <c r="W4031">
        <v>4</v>
      </c>
      <c r="X4031" t="b">
        <v>0</v>
      </c>
      <c r="Y4031" t="s">
        <v>60</v>
      </c>
      <c r="Z4031" t="s">
        <v>60</v>
      </c>
      <c r="AA4031">
        <v>7</v>
      </c>
      <c r="AB4031">
        <v>7</v>
      </c>
      <c r="AC4031">
        <v>2020</v>
      </c>
      <c r="AD4031" s="1">
        <v>43891</v>
      </c>
      <c r="AE4031" t="s">
        <v>42</v>
      </c>
      <c r="AF4031" t="s">
        <v>62</v>
      </c>
      <c r="AG4031" t="str">
        <f t="shared" si="251"/>
        <v>Include</v>
      </c>
      <c r="AH4031">
        <f t="shared" si="248"/>
        <v>0</v>
      </c>
      <c r="AI4031">
        <f t="shared" si="249"/>
        <v>1</v>
      </c>
      <c r="AJ4031">
        <f t="shared" si="250"/>
        <v>0</v>
      </c>
      <c r="AK4031" s="15">
        <f>1</f>
        <v>1</v>
      </c>
    </row>
    <row r="4032" spans="1:37" x14ac:dyDescent="0.3">
      <c r="A4032" t="s">
        <v>8638</v>
      </c>
      <c r="B4032" s="1">
        <v>43905</v>
      </c>
      <c r="C4032" s="1">
        <v>43905</v>
      </c>
      <c r="D4032" t="s">
        <v>8639</v>
      </c>
      <c r="E4032" t="s">
        <v>1884</v>
      </c>
      <c r="F4032">
        <v>43</v>
      </c>
      <c r="G4032">
        <v>43</v>
      </c>
      <c r="H4032" t="s">
        <v>35</v>
      </c>
      <c r="I4032" t="s">
        <v>35</v>
      </c>
      <c r="J4032" t="s">
        <v>116</v>
      </c>
      <c r="K4032" t="s">
        <v>260</v>
      </c>
      <c r="L4032" t="s">
        <v>140</v>
      </c>
      <c r="M4032" t="s">
        <v>219</v>
      </c>
      <c r="N4032">
        <v>2</v>
      </c>
      <c r="O4032">
        <v>2</v>
      </c>
      <c r="P4032">
        <v>3471.87</v>
      </c>
      <c r="Q4032" s="2">
        <v>0.15</v>
      </c>
      <c r="R4032">
        <v>5928.17</v>
      </c>
      <c r="S4032">
        <v>1972.09</v>
      </c>
      <c r="T4032" s="3">
        <v>0.33300000000000002</v>
      </c>
      <c r="U4032">
        <v>48.98</v>
      </c>
      <c r="V4032" t="s">
        <v>68</v>
      </c>
      <c r="W4032">
        <v>1</v>
      </c>
      <c r="X4032" t="b">
        <v>0</v>
      </c>
      <c r="Y4032" t="s">
        <v>142</v>
      </c>
      <c r="Z4032" t="s">
        <v>142</v>
      </c>
      <c r="AA4032">
        <v>4</v>
      </c>
      <c r="AB4032">
        <v>4</v>
      </c>
      <c r="AC4032">
        <v>2020</v>
      </c>
      <c r="AD4032" s="1">
        <v>43891</v>
      </c>
      <c r="AE4032" t="s">
        <v>61</v>
      </c>
      <c r="AF4032" t="s">
        <v>88</v>
      </c>
      <c r="AG4032" t="str">
        <f t="shared" si="251"/>
        <v>Include</v>
      </c>
      <c r="AH4032">
        <f t="shared" si="248"/>
        <v>0</v>
      </c>
      <c r="AI4032">
        <f t="shared" si="249"/>
        <v>0</v>
      </c>
      <c r="AJ4032">
        <f t="shared" si="250"/>
        <v>0</v>
      </c>
      <c r="AK4032" s="15">
        <f>1</f>
        <v>1</v>
      </c>
    </row>
    <row r="4033" spans="1:37" x14ac:dyDescent="0.3">
      <c r="A4033" t="s">
        <v>8640</v>
      </c>
      <c r="B4033" s="1">
        <v>43905</v>
      </c>
      <c r="C4033" s="1">
        <v>43905</v>
      </c>
      <c r="D4033" t="s">
        <v>8641</v>
      </c>
      <c r="E4033" t="s">
        <v>121</v>
      </c>
      <c r="F4033">
        <v>33</v>
      </c>
      <c r="G4033">
        <v>33</v>
      </c>
      <c r="H4033" t="s">
        <v>81</v>
      </c>
      <c r="I4033" t="s">
        <v>81</v>
      </c>
      <c r="J4033" t="s">
        <v>116</v>
      </c>
      <c r="K4033" t="s">
        <v>150</v>
      </c>
      <c r="L4033" t="s">
        <v>140</v>
      </c>
      <c r="M4033" t="s">
        <v>206</v>
      </c>
      <c r="N4033">
        <v>2</v>
      </c>
      <c r="O4033">
        <v>2</v>
      </c>
      <c r="P4033">
        <v>344.95</v>
      </c>
      <c r="Q4033" s="2">
        <v>0.01</v>
      </c>
      <c r="R4033">
        <v>675.21</v>
      </c>
      <c r="S4033">
        <v>315.70999999999998</v>
      </c>
      <c r="T4033" s="3">
        <v>0.46800000000000003</v>
      </c>
      <c r="U4033">
        <v>45.42</v>
      </c>
      <c r="V4033" t="s">
        <v>76</v>
      </c>
      <c r="W4033">
        <v>3</v>
      </c>
      <c r="X4033" t="b">
        <v>0</v>
      </c>
      <c r="Y4033" t="s">
        <v>60</v>
      </c>
      <c r="Z4033" t="s">
        <v>60</v>
      </c>
      <c r="AA4033">
        <v>3</v>
      </c>
      <c r="AB4033">
        <v>3</v>
      </c>
      <c r="AC4033">
        <v>2020</v>
      </c>
      <c r="AD4033" s="1">
        <v>43891</v>
      </c>
      <c r="AE4033" t="s">
        <v>87</v>
      </c>
      <c r="AF4033" t="s">
        <v>69</v>
      </c>
      <c r="AG4033" t="str">
        <f t="shared" si="251"/>
        <v>Include</v>
      </c>
      <c r="AH4033">
        <f t="shared" si="248"/>
        <v>0</v>
      </c>
      <c r="AI4033">
        <f t="shared" si="249"/>
        <v>1</v>
      </c>
      <c r="AJ4033">
        <f t="shared" si="250"/>
        <v>0</v>
      </c>
      <c r="AK4033" s="15">
        <f>1</f>
        <v>1</v>
      </c>
    </row>
    <row r="4034" spans="1:37" x14ac:dyDescent="0.3">
      <c r="A4034" t="s">
        <v>8642</v>
      </c>
      <c r="B4034" s="1">
        <v>43905</v>
      </c>
      <c r="C4034" s="1">
        <v>43905</v>
      </c>
      <c r="D4034" t="s">
        <v>8643</v>
      </c>
      <c r="E4034" t="s">
        <v>704</v>
      </c>
      <c r="F4034">
        <v>42</v>
      </c>
      <c r="G4034">
        <v>42</v>
      </c>
      <c r="H4034" t="s">
        <v>371</v>
      </c>
      <c r="I4034" t="s">
        <v>81</v>
      </c>
      <c r="J4034" t="s">
        <v>116</v>
      </c>
      <c r="K4034" t="s">
        <v>150</v>
      </c>
      <c r="L4034" t="s">
        <v>111</v>
      </c>
      <c r="M4034" t="s">
        <v>136</v>
      </c>
      <c r="N4034">
        <v>7</v>
      </c>
      <c r="O4034">
        <v>7</v>
      </c>
      <c r="P4034">
        <v>3287.47</v>
      </c>
      <c r="Q4034" s="2">
        <v>0.13</v>
      </c>
      <c r="R4034">
        <v>20381.48</v>
      </c>
      <c r="S4034">
        <v>5046.53</v>
      </c>
      <c r="T4034" s="3">
        <v>0.248</v>
      </c>
      <c r="U4034">
        <v>38.67</v>
      </c>
      <c r="V4034" t="s">
        <v>40</v>
      </c>
      <c r="X4034" t="b">
        <v>0</v>
      </c>
      <c r="Y4034" t="s">
        <v>60</v>
      </c>
      <c r="Z4034" t="s">
        <v>60</v>
      </c>
      <c r="AA4034">
        <v>7</v>
      </c>
      <c r="AB4034">
        <v>7</v>
      </c>
      <c r="AC4034">
        <v>2020</v>
      </c>
      <c r="AD4034" s="1">
        <v>43891</v>
      </c>
      <c r="AE4034" t="s">
        <v>61</v>
      </c>
      <c r="AF4034" t="s">
        <v>88</v>
      </c>
      <c r="AG4034" t="str">
        <f t="shared" si="251"/>
        <v>Include</v>
      </c>
      <c r="AH4034">
        <f t="shared" ref="AH4034:AH4097" si="252">IF(Z4034="Returned",1,0)</f>
        <v>0</v>
      </c>
      <c r="AI4034">
        <f t="shared" ref="AI4034:AI4097" si="253">IF(OR(Z4034="Delivered",Z4034="Returned"),1,0)</f>
        <v>1</v>
      </c>
      <c r="AJ4034">
        <f t="shared" ref="AJ4034:AJ4097" si="254">IF(Z4034="Cancelled",1,0)</f>
        <v>0</v>
      </c>
      <c r="AK4034" s="15">
        <f>1</f>
        <v>1</v>
      </c>
    </row>
    <row r="4035" spans="1:37" x14ac:dyDescent="0.3">
      <c r="A4035" t="s">
        <v>8644</v>
      </c>
      <c r="B4035" s="1">
        <v>43903</v>
      </c>
      <c r="C4035" s="1">
        <v>43903</v>
      </c>
      <c r="D4035" t="s">
        <v>8645</v>
      </c>
      <c r="E4035" t="s">
        <v>468</v>
      </c>
      <c r="F4035">
        <v>27</v>
      </c>
      <c r="G4035">
        <v>27</v>
      </c>
      <c r="H4035" t="s">
        <v>81</v>
      </c>
      <c r="I4035" t="s">
        <v>81</v>
      </c>
      <c r="J4035" t="s">
        <v>82</v>
      </c>
      <c r="K4035" t="s">
        <v>122</v>
      </c>
      <c r="L4035" t="s">
        <v>140</v>
      </c>
      <c r="M4035" t="s">
        <v>372</v>
      </c>
      <c r="N4035">
        <v>4</v>
      </c>
      <c r="O4035">
        <v>4</v>
      </c>
      <c r="P4035">
        <v>2696.21</v>
      </c>
      <c r="Q4035" s="2">
        <v>0.22</v>
      </c>
      <c r="R4035">
        <v>8113.08</v>
      </c>
      <c r="S4035">
        <v>2313.16</v>
      </c>
      <c r="T4035" s="3">
        <v>0.28499999999999998</v>
      </c>
      <c r="U4035">
        <v>51.64</v>
      </c>
      <c r="V4035" t="s">
        <v>76</v>
      </c>
      <c r="W4035">
        <v>1</v>
      </c>
      <c r="X4035" t="b">
        <v>0</v>
      </c>
      <c r="Y4035" t="s">
        <v>60</v>
      </c>
      <c r="Z4035" t="s">
        <v>60</v>
      </c>
      <c r="AA4035">
        <v>3</v>
      </c>
      <c r="AB4035">
        <v>3</v>
      </c>
      <c r="AC4035">
        <v>2020</v>
      </c>
      <c r="AD4035" s="1">
        <v>43891</v>
      </c>
      <c r="AE4035" t="s">
        <v>87</v>
      </c>
      <c r="AF4035" t="s">
        <v>43</v>
      </c>
      <c r="AG4035" t="str">
        <f t="shared" ref="AG4035:AG4098" si="255">IF(N4035=999,"Exclude","Include")</f>
        <v>Include</v>
      </c>
      <c r="AH4035">
        <f t="shared" si="252"/>
        <v>0</v>
      </c>
      <c r="AI4035">
        <f t="shared" si="253"/>
        <v>1</v>
      </c>
      <c r="AJ4035">
        <f t="shared" si="254"/>
        <v>0</v>
      </c>
      <c r="AK4035" s="15">
        <f>1</f>
        <v>1</v>
      </c>
    </row>
    <row r="4036" spans="1:37" x14ac:dyDescent="0.3">
      <c r="A4036" t="s">
        <v>8646</v>
      </c>
      <c r="B4036" s="1">
        <v>43903</v>
      </c>
      <c r="C4036" s="1">
        <v>43903</v>
      </c>
      <c r="D4036" t="s">
        <v>8647</v>
      </c>
      <c r="E4036" t="s">
        <v>468</v>
      </c>
      <c r="F4036">
        <v>25</v>
      </c>
      <c r="G4036">
        <v>25</v>
      </c>
      <c r="H4036" t="s">
        <v>35</v>
      </c>
      <c r="I4036" t="s">
        <v>35</v>
      </c>
      <c r="J4036" t="s">
        <v>57</v>
      </c>
      <c r="K4036" t="s">
        <v>66</v>
      </c>
      <c r="L4036" t="s">
        <v>74</v>
      </c>
      <c r="M4036" t="s">
        <v>75</v>
      </c>
      <c r="N4036">
        <v>3</v>
      </c>
      <c r="O4036">
        <v>3</v>
      </c>
      <c r="P4036">
        <v>21835.15</v>
      </c>
      <c r="Q4036" s="2">
        <v>0.3</v>
      </c>
      <c r="R4036">
        <v>48564.04</v>
      </c>
      <c r="S4036">
        <v>6796.88</v>
      </c>
      <c r="T4036" s="3">
        <v>0.14000000000000001</v>
      </c>
      <c r="U4036">
        <v>108.99</v>
      </c>
      <c r="V4036" t="s">
        <v>99</v>
      </c>
      <c r="W4036">
        <v>1</v>
      </c>
      <c r="X4036" t="b">
        <v>1</v>
      </c>
      <c r="Y4036" t="s">
        <v>41</v>
      </c>
      <c r="Z4036" t="s">
        <v>41</v>
      </c>
      <c r="AA4036">
        <v>3</v>
      </c>
      <c r="AB4036">
        <v>3</v>
      </c>
      <c r="AC4036">
        <v>2020</v>
      </c>
      <c r="AD4036" s="1">
        <v>43891</v>
      </c>
      <c r="AE4036" t="s">
        <v>53</v>
      </c>
      <c r="AF4036" t="s">
        <v>43</v>
      </c>
      <c r="AG4036" t="str">
        <f t="shared" si="255"/>
        <v>Include</v>
      </c>
      <c r="AH4036">
        <f t="shared" si="252"/>
        <v>1</v>
      </c>
      <c r="AI4036">
        <f t="shared" si="253"/>
        <v>1</v>
      </c>
      <c r="AJ4036">
        <f t="shared" si="254"/>
        <v>0</v>
      </c>
      <c r="AK4036" s="15">
        <f>1</f>
        <v>1</v>
      </c>
    </row>
    <row r="4037" spans="1:37" x14ac:dyDescent="0.3">
      <c r="A4037" t="s">
        <v>8648</v>
      </c>
      <c r="B4037" s="1">
        <v>43903</v>
      </c>
      <c r="C4037" s="1">
        <v>43903</v>
      </c>
      <c r="D4037" t="s">
        <v>8649</v>
      </c>
      <c r="E4037" t="s">
        <v>1598</v>
      </c>
      <c r="F4037">
        <v>45</v>
      </c>
      <c r="G4037">
        <v>45</v>
      </c>
      <c r="H4037" t="s">
        <v>81</v>
      </c>
      <c r="I4037" t="s">
        <v>81</v>
      </c>
      <c r="J4037" t="s">
        <v>57</v>
      </c>
      <c r="K4037" t="s">
        <v>205</v>
      </c>
      <c r="L4037" t="s">
        <v>97</v>
      </c>
      <c r="M4037" t="s">
        <v>243</v>
      </c>
      <c r="N4037">
        <v>8</v>
      </c>
      <c r="O4037">
        <v>8</v>
      </c>
      <c r="P4037">
        <v>518.20000000000005</v>
      </c>
      <c r="Q4037" s="2">
        <v>0.01</v>
      </c>
      <c r="R4037">
        <v>4524.5200000000004</v>
      </c>
      <c r="S4037">
        <v>1853.7</v>
      </c>
      <c r="T4037" s="3">
        <v>0.41</v>
      </c>
      <c r="U4037">
        <v>90.45</v>
      </c>
      <c r="V4037" t="s">
        <v>132</v>
      </c>
      <c r="X4037" t="b">
        <v>0</v>
      </c>
      <c r="Y4037" t="s">
        <v>60</v>
      </c>
      <c r="Z4037" t="s">
        <v>60</v>
      </c>
      <c r="AA4037">
        <v>6</v>
      </c>
      <c r="AB4037">
        <v>6</v>
      </c>
      <c r="AC4037">
        <v>2020</v>
      </c>
      <c r="AD4037" s="1">
        <v>43891</v>
      </c>
      <c r="AE4037" t="s">
        <v>61</v>
      </c>
      <c r="AF4037" t="s">
        <v>69</v>
      </c>
      <c r="AG4037" t="str">
        <f t="shared" si="255"/>
        <v>Include</v>
      </c>
      <c r="AH4037">
        <f t="shared" si="252"/>
        <v>0</v>
      </c>
      <c r="AI4037">
        <f t="shared" si="253"/>
        <v>1</v>
      </c>
      <c r="AJ4037">
        <f t="shared" si="254"/>
        <v>0</v>
      </c>
      <c r="AK4037" s="15">
        <f>1</f>
        <v>1</v>
      </c>
    </row>
    <row r="4038" spans="1:37" x14ac:dyDescent="0.3">
      <c r="A4038" t="s">
        <v>8650</v>
      </c>
      <c r="B4038" s="1">
        <v>43902</v>
      </c>
      <c r="C4038" s="1">
        <v>43902</v>
      </c>
      <c r="D4038" t="s">
        <v>8651</v>
      </c>
      <c r="E4038" t="s">
        <v>625</v>
      </c>
      <c r="H4038" t="s">
        <v>265</v>
      </c>
      <c r="I4038" t="s">
        <v>35</v>
      </c>
      <c r="J4038" t="s">
        <v>36</v>
      </c>
      <c r="K4038" t="s">
        <v>73</v>
      </c>
      <c r="L4038" t="s">
        <v>140</v>
      </c>
      <c r="M4038" t="s">
        <v>141</v>
      </c>
      <c r="N4038">
        <v>9</v>
      </c>
      <c r="O4038">
        <v>9</v>
      </c>
      <c r="P4038">
        <v>3971.91</v>
      </c>
      <c r="Q4038" s="2">
        <v>0.18</v>
      </c>
      <c r="R4038">
        <v>32366.71</v>
      </c>
      <c r="S4038">
        <v>14702.14</v>
      </c>
      <c r="T4038" s="3">
        <v>0.45400000000000001</v>
      </c>
      <c r="U4038">
        <v>47.38</v>
      </c>
      <c r="V4038" t="s">
        <v>52</v>
      </c>
      <c r="W4038">
        <v>3</v>
      </c>
      <c r="X4038" t="b">
        <v>0</v>
      </c>
      <c r="Y4038" t="s">
        <v>86</v>
      </c>
      <c r="Z4038" t="s">
        <v>86</v>
      </c>
      <c r="AA4038">
        <v>4</v>
      </c>
      <c r="AB4038">
        <v>4</v>
      </c>
      <c r="AC4038">
        <v>2020</v>
      </c>
      <c r="AD4038" s="1">
        <v>43891</v>
      </c>
      <c r="AE4038" t="s">
        <v>118</v>
      </c>
      <c r="AF4038" t="s">
        <v>88</v>
      </c>
      <c r="AG4038" t="str">
        <f t="shared" si="255"/>
        <v>Include</v>
      </c>
      <c r="AH4038">
        <f t="shared" si="252"/>
        <v>0</v>
      </c>
      <c r="AI4038">
        <f t="shared" si="253"/>
        <v>0</v>
      </c>
      <c r="AJ4038">
        <f t="shared" si="254"/>
        <v>0</v>
      </c>
      <c r="AK4038" s="15">
        <f>1</f>
        <v>1</v>
      </c>
    </row>
    <row r="4039" spans="1:37" x14ac:dyDescent="0.3">
      <c r="A4039" t="s">
        <v>8652</v>
      </c>
      <c r="B4039" s="1">
        <v>43899</v>
      </c>
      <c r="C4039" s="1">
        <v>43899</v>
      </c>
      <c r="D4039" t="s">
        <v>1603</v>
      </c>
      <c r="E4039" t="s">
        <v>145</v>
      </c>
      <c r="F4039">
        <v>33</v>
      </c>
      <c r="G4039">
        <v>33</v>
      </c>
      <c r="H4039" t="s">
        <v>35</v>
      </c>
      <c r="I4039" t="s">
        <v>35</v>
      </c>
      <c r="J4039" t="s">
        <v>48</v>
      </c>
      <c r="K4039" t="s">
        <v>226</v>
      </c>
      <c r="L4039" t="s">
        <v>97</v>
      </c>
      <c r="M4039" t="s">
        <v>275</v>
      </c>
      <c r="N4039">
        <v>6</v>
      </c>
      <c r="O4039">
        <v>6</v>
      </c>
      <c r="P4039">
        <v>997.06</v>
      </c>
      <c r="Q4039" s="2">
        <v>0.35</v>
      </c>
      <c r="R4039">
        <v>3628.96</v>
      </c>
      <c r="S4039">
        <v>1433.29</v>
      </c>
      <c r="T4039" s="3">
        <v>0.39500000000000002</v>
      </c>
      <c r="U4039">
        <v>49.84</v>
      </c>
      <c r="V4039" t="s">
        <v>52</v>
      </c>
      <c r="X4039" t="b">
        <v>0</v>
      </c>
      <c r="Y4039" t="s">
        <v>60</v>
      </c>
      <c r="Z4039" t="s">
        <v>60</v>
      </c>
      <c r="AA4039">
        <v>4</v>
      </c>
      <c r="AB4039">
        <v>4</v>
      </c>
      <c r="AC4039">
        <v>2020</v>
      </c>
      <c r="AD4039" s="1">
        <v>43891</v>
      </c>
      <c r="AE4039" t="s">
        <v>87</v>
      </c>
      <c r="AF4039" t="s">
        <v>62</v>
      </c>
      <c r="AG4039" t="str">
        <f t="shared" si="255"/>
        <v>Include</v>
      </c>
      <c r="AH4039">
        <f t="shared" si="252"/>
        <v>0</v>
      </c>
      <c r="AI4039">
        <f t="shared" si="253"/>
        <v>1</v>
      </c>
      <c r="AJ4039">
        <f t="shared" si="254"/>
        <v>0</v>
      </c>
      <c r="AK4039" s="15">
        <f>1</f>
        <v>1</v>
      </c>
    </row>
    <row r="4040" spans="1:37" x14ac:dyDescent="0.3">
      <c r="A4040" t="s">
        <v>8653</v>
      </c>
      <c r="B4040" s="1">
        <v>43899</v>
      </c>
      <c r="C4040" s="1">
        <v>43899</v>
      </c>
      <c r="D4040" t="s">
        <v>8654</v>
      </c>
      <c r="E4040" t="s">
        <v>1246</v>
      </c>
      <c r="F4040">
        <v>23</v>
      </c>
      <c r="G4040">
        <v>23</v>
      </c>
      <c r="H4040" t="s">
        <v>81</v>
      </c>
      <c r="I4040" t="s">
        <v>81</v>
      </c>
      <c r="J4040" t="s">
        <v>82</v>
      </c>
      <c r="K4040" t="s">
        <v>266</v>
      </c>
      <c r="L4040" t="s">
        <v>84</v>
      </c>
      <c r="M4040" t="s">
        <v>231</v>
      </c>
      <c r="N4040">
        <v>6</v>
      </c>
      <c r="O4040">
        <v>6</v>
      </c>
      <c r="P4040">
        <v>160.66</v>
      </c>
      <c r="Q4040" s="2">
        <v>0.35</v>
      </c>
      <c r="R4040">
        <v>572.84</v>
      </c>
      <c r="S4040">
        <v>60.63</v>
      </c>
      <c r="T4040" s="3">
        <v>0.106</v>
      </c>
      <c r="U4040">
        <v>42.02</v>
      </c>
      <c r="V4040" t="s">
        <v>76</v>
      </c>
      <c r="X4040" t="b">
        <v>0</v>
      </c>
      <c r="Y4040" t="s">
        <v>142</v>
      </c>
      <c r="Z4040" t="s">
        <v>142</v>
      </c>
      <c r="AA4040">
        <v>9</v>
      </c>
      <c r="AB4040">
        <v>9</v>
      </c>
      <c r="AC4040">
        <v>2020</v>
      </c>
      <c r="AD4040" s="1">
        <v>43891</v>
      </c>
      <c r="AE4040" t="s">
        <v>53</v>
      </c>
      <c r="AF4040" t="s">
        <v>62</v>
      </c>
      <c r="AG4040" t="str">
        <f t="shared" si="255"/>
        <v>Include</v>
      </c>
      <c r="AH4040">
        <f t="shared" si="252"/>
        <v>0</v>
      </c>
      <c r="AI4040">
        <f t="shared" si="253"/>
        <v>0</v>
      </c>
      <c r="AJ4040">
        <f t="shared" si="254"/>
        <v>0</v>
      </c>
      <c r="AK4040" s="15">
        <f>1</f>
        <v>1</v>
      </c>
    </row>
    <row r="4041" spans="1:37" x14ac:dyDescent="0.3">
      <c r="A4041" t="s">
        <v>8655</v>
      </c>
      <c r="B4041" s="1">
        <v>43899</v>
      </c>
      <c r="C4041" s="1">
        <v>43899</v>
      </c>
      <c r="D4041" t="s">
        <v>8136</v>
      </c>
      <c r="E4041" t="s">
        <v>599</v>
      </c>
      <c r="F4041">
        <v>26</v>
      </c>
      <c r="G4041">
        <v>26</v>
      </c>
      <c r="H4041" t="s">
        <v>35</v>
      </c>
      <c r="I4041" t="s">
        <v>35</v>
      </c>
      <c r="J4041" t="s">
        <v>116</v>
      </c>
      <c r="K4041" t="s">
        <v>150</v>
      </c>
      <c r="L4041" t="s">
        <v>74</v>
      </c>
      <c r="M4041" t="s">
        <v>261</v>
      </c>
      <c r="N4041">
        <v>6</v>
      </c>
      <c r="O4041">
        <v>6</v>
      </c>
      <c r="P4041">
        <v>79957.919999999998</v>
      </c>
      <c r="Q4041" s="2">
        <v>0.21</v>
      </c>
      <c r="R4041">
        <v>431664.73</v>
      </c>
      <c r="S4041">
        <v>54036.34</v>
      </c>
      <c r="T4041" s="3">
        <v>0.125</v>
      </c>
      <c r="U4041">
        <v>51.2</v>
      </c>
      <c r="V4041" t="s">
        <v>52</v>
      </c>
      <c r="W4041">
        <v>3</v>
      </c>
      <c r="X4041" t="b">
        <v>0</v>
      </c>
      <c r="Y4041" t="s">
        <v>60</v>
      </c>
      <c r="Z4041" t="s">
        <v>60</v>
      </c>
      <c r="AA4041">
        <v>10</v>
      </c>
      <c r="AB4041">
        <v>10</v>
      </c>
      <c r="AC4041">
        <v>2020</v>
      </c>
      <c r="AD4041" s="1">
        <v>43891</v>
      </c>
      <c r="AE4041" t="s">
        <v>87</v>
      </c>
      <c r="AF4041" t="s">
        <v>43</v>
      </c>
      <c r="AG4041" t="str">
        <f t="shared" si="255"/>
        <v>Include</v>
      </c>
      <c r="AH4041">
        <f t="shared" si="252"/>
        <v>0</v>
      </c>
      <c r="AI4041">
        <f t="shared" si="253"/>
        <v>1</v>
      </c>
      <c r="AJ4041">
        <f t="shared" si="254"/>
        <v>0</v>
      </c>
      <c r="AK4041" s="15">
        <f>1</f>
        <v>1</v>
      </c>
    </row>
    <row r="4042" spans="1:37" x14ac:dyDescent="0.3">
      <c r="A4042" t="s">
        <v>8656</v>
      </c>
      <c r="B4042" s="1">
        <v>43898</v>
      </c>
      <c r="C4042" s="1">
        <v>43898</v>
      </c>
      <c r="D4042" t="s">
        <v>8657</v>
      </c>
      <c r="E4042" t="s">
        <v>1565</v>
      </c>
      <c r="F4042">
        <v>35</v>
      </c>
      <c r="G4042">
        <v>35</v>
      </c>
      <c r="H4042" t="s">
        <v>81</v>
      </c>
      <c r="I4042" t="s">
        <v>81</v>
      </c>
      <c r="J4042" t="s">
        <v>48</v>
      </c>
      <c r="K4042" t="s">
        <v>185</v>
      </c>
      <c r="L4042" t="s">
        <v>84</v>
      </c>
      <c r="M4042" t="s">
        <v>231</v>
      </c>
      <c r="N4042">
        <v>1</v>
      </c>
      <c r="O4042">
        <v>1</v>
      </c>
      <c r="P4042">
        <v>430.25</v>
      </c>
      <c r="Q4042" s="2">
        <v>0.17</v>
      </c>
      <c r="R4042">
        <v>361.14</v>
      </c>
      <c r="S4042">
        <v>25.31</v>
      </c>
      <c r="T4042" s="3">
        <v>7.0000000000000007E-2</v>
      </c>
      <c r="U4042">
        <v>56.91</v>
      </c>
      <c r="V4042" t="s">
        <v>68</v>
      </c>
      <c r="W4042">
        <v>2</v>
      </c>
      <c r="X4042" t="b">
        <v>1</v>
      </c>
      <c r="Y4042" t="s">
        <v>41</v>
      </c>
      <c r="Z4042" t="s">
        <v>41</v>
      </c>
      <c r="AA4042">
        <v>5</v>
      </c>
      <c r="AB4042">
        <v>5</v>
      </c>
      <c r="AC4042">
        <v>2020</v>
      </c>
      <c r="AD4042" s="1">
        <v>43891</v>
      </c>
      <c r="AE4042" t="s">
        <v>87</v>
      </c>
      <c r="AF4042" t="s">
        <v>88</v>
      </c>
      <c r="AG4042" t="str">
        <f t="shared" si="255"/>
        <v>Include</v>
      </c>
      <c r="AH4042">
        <f t="shared" si="252"/>
        <v>1</v>
      </c>
      <c r="AI4042">
        <f t="shared" si="253"/>
        <v>1</v>
      </c>
      <c r="AJ4042">
        <f t="shared" si="254"/>
        <v>0</v>
      </c>
      <c r="AK4042" s="15">
        <f>1</f>
        <v>1</v>
      </c>
    </row>
    <row r="4043" spans="1:37" x14ac:dyDescent="0.3">
      <c r="A4043" t="s">
        <v>8658</v>
      </c>
      <c r="B4043" s="1">
        <v>43897</v>
      </c>
      <c r="C4043" s="1">
        <v>43897</v>
      </c>
      <c r="D4043" t="s">
        <v>8659</v>
      </c>
      <c r="E4043" t="s">
        <v>1038</v>
      </c>
      <c r="F4043">
        <v>35</v>
      </c>
      <c r="G4043">
        <v>35</v>
      </c>
      <c r="H4043" t="s">
        <v>81</v>
      </c>
      <c r="I4043" t="s">
        <v>81</v>
      </c>
      <c r="J4043" t="s">
        <v>57</v>
      </c>
      <c r="K4043" t="s">
        <v>66</v>
      </c>
      <c r="L4043" t="s">
        <v>50</v>
      </c>
      <c r="M4043" t="s">
        <v>67</v>
      </c>
      <c r="N4043">
        <v>8</v>
      </c>
      <c r="O4043">
        <v>8</v>
      </c>
      <c r="P4043">
        <v>25624.31</v>
      </c>
      <c r="Q4043" s="2">
        <v>0.12</v>
      </c>
      <c r="R4043">
        <v>188109.47</v>
      </c>
      <c r="S4043">
        <v>45753.79</v>
      </c>
      <c r="T4043" s="3">
        <v>0.24299999999999999</v>
      </c>
      <c r="U4043">
        <v>65.63</v>
      </c>
      <c r="V4043" t="s">
        <v>68</v>
      </c>
      <c r="W4043">
        <v>1</v>
      </c>
      <c r="X4043" t="b">
        <v>0</v>
      </c>
      <c r="Y4043" t="s">
        <v>60</v>
      </c>
      <c r="Z4043" t="s">
        <v>60</v>
      </c>
      <c r="AA4043">
        <v>3</v>
      </c>
      <c r="AB4043">
        <v>3</v>
      </c>
      <c r="AC4043">
        <v>2020</v>
      </c>
      <c r="AD4043" s="1">
        <v>43891</v>
      </c>
      <c r="AE4043" t="s">
        <v>87</v>
      </c>
      <c r="AF4043" t="s">
        <v>88</v>
      </c>
      <c r="AG4043" t="str">
        <f t="shared" si="255"/>
        <v>Include</v>
      </c>
      <c r="AH4043">
        <f t="shared" si="252"/>
        <v>0</v>
      </c>
      <c r="AI4043">
        <f t="shared" si="253"/>
        <v>1</v>
      </c>
      <c r="AJ4043">
        <f t="shared" si="254"/>
        <v>0</v>
      </c>
      <c r="AK4043" s="15">
        <f>1</f>
        <v>1</v>
      </c>
    </row>
    <row r="4044" spans="1:37" x14ac:dyDescent="0.3">
      <c r="A4044" t="s">
        <v>8660</v>
      </c>
      <c r="B4044" s="1">
        <v>43897</v>
      </c>
      <c r="C4044" s="1">
        <v>43897</v>
      </c>
      <c r="D4044" t="s">
        <v>8661</v>
      </c>
      <c r="E4044" t="s">
        <v>1868</v>
      </c>
      <c r="F4044">
        <v>32</v>
      </c>
      <c r="G4044">
        <v>32</v>
      </c>
      <c r="H4044" t="s">
        <v>47</v>
      </c>
      <c r="I4044" t="s">
        <v>47</v>
      </c>
      <c r="J4044" t="s">
        <v>116</v>
      </c>
      <c r="K4044" t="s">
        <v>117</v>
      </c>
      <c r="L4044" t="s">
        <v>111</v>
      </c>
      <c r="M4044" t="s">
        <v>856</v>
      </c>
      <c r="N4044">
        <v>8</v>
      </c>
      <c r="O4044">
        <v>8</v>
      </c>
      <c r="P4044">
        <v>6252.97</v>
      </c>
      <c r="Q4044" s="2">
        <v>0.2</v>
      </c>
      <c r="R4044">
        <v>42140.22</v>
      </c>
      <c r="S4044">
        <v>7612.27</v>
      </c>
      <c r="T4044" s="3">
        <v>0.18099999999999999</v>
      </c>
      <c r="U4044">
        <v>48.73</v>
      </c>
      <c r="V4044" t="s">
        <v>68</v>
      </c>
      <c r="W4044">
        <v>3</v>
      </c>
      <c r="X4044" t="b">
        <v>0</v>
      </c>
      <c r="Y4044" t="s">
        <v>60</v>
      </c>
      <c r="Z4044" t="s">
        <v>60</v>
      </c>
      <c r="AA4044">
        <v>3</v>
      </c>
      <c r="AB4044">
        <v>3</v>
      </c>
      <c r="AC4044">
        <v>2020</v>
      </c>
      <c r="AD4044" s="1">
        <v>43891</v>
      </c>
      <c r="AE4044" t="s">
        <v>87</v>
      </c>
      <c r="AF4044" t="s">
        <v>88</v>
      </c>
      <c r="AG4044" t="str">
        <f t="shared" si="255"/>
        <v>Include</v>
      </c>
      <c r="AH4044">
        <f t="shared" si="252"/>
        <v>0</v>
      </c>
      <c r="AI4044">
        <f t="shared" si="253"/>
        <v>1</v>
      </c>
      <c r="AJ4044">
        <f t="shared" si="254"/>
        <v>0</v>
      </c>
      <c r="AK4044" s="15">
        <f>1</f>
        <v>1</v>
      </c>
    </row>
    <row r="4045" spans="1:37" x14ac:dyDescent="0.3">
      <c r="A4045" t="s">
        <v>8662</v>
      </c>
      <c r="B4045" s="1">
        <v>43896</v>
      </c>
      <c r="C4045" s="1">
        <v>43896</v>
      </c>
      <c r="D4045" t="s">
        <v>8663</v>
      </c>
      <c r="E4045" t="s">
        <v>761</v>
      </c>
      <c r="F4045">
        <v>52</v>
      </c>
      <c r="G4045">
        <v>52</v>
      </c>
      <c r="H4045" t="s">
        <v>47</v>
      </c>
      <c r="I4045" t="s">
        <v>47</v>
      </c>
      <c r="J4045" t="s">
        <v>36</v>
      </c>
      <c r="K4045" t="s">
        <v>239</v>
      </c>
      <c r="L4045" t="s">
        <v>111</v>
      </c>
      <c r="M4045" t="s">
        <v>123</v>
      </c>
      <c r="N4045">
        <v>1</v>
      </c>
      <c r="O4045">
        <v>1</v>
      </c>
      <c r="P4045">
        <v>6367.24</v>
      </c>
      <c r="Q4045" s="2">
        <v>0.33</v>
      </c>
      <c r="R4045">
        <v>4149.57</v>
      </c>
      <c r="S4045">
        <v>1071.43</v>
      </c>
      <c r="T4045" s="3">
        <v>0.25800000000000001</v>
      </c>
      <c r="U4045">
        <v>62.13</v>
      </c>
      <c r="V4045" t="s">
        <v>99</v>
      </c>
      <c r="W4045">
        <v>5</v>
      </c>
      <c r="X4045" t="b">
        <v>0</v>
      </c>
      <c r="Y4045" t="s">
        <v>142</v>
      </c>
      <c r="Z4045" t="s">
        <v>142</v>
      </c>
      <c r="AC4045">
        <v>2020</v>
      </c>
      <c r="AD4045" s="1">
        <v>43891</v>
      </c>
      <c r="AE4045" t="s">
        <v>101</v>
      </c>
      <c r="AF4045" t="s">
        <v>62</v>
      </c>
      <c r="AG4045" t="str">
        <f t="shared" si="255"/>
        <v>Include</v>
      </c>
      <c r="AH4045">
        <f t="shared" si="252"/>
        <v>0</v>
      </c>
      <c r="AI4045">
        <f t="shared" si="253"/>
        <v>0</v>
      </c>
      <c r="AJ4045">
        <f t="shared" si="254"/>
        <v>0</v>
      </c>
      <c r="AK4045" s="15">
        <f>1</f>
        <v>1</v>
      </c>
    </row>
    <row r="4046" spans="1:37" x14ac:dyDescent="0.3">
      <c r="A4046" t="s">
        <v>8664</v>
      </c>
      <c r="B4046" s="1">
        <v>43896</v>
      </c>
      <c r="C4046" s="1">
        <v>43896</v>
      </c>
      <c r="D4046" t="s">
        <v>8665</v>
      </c>
      <c r="E4046" t="s">
        <v>2542</v>
      </c>
      <c r="F4046">
        <v>32</v>
      </c>
      <c r="G4046">
        <v>32</v>
      </c>
      <c r="H4046" t="s">
        <v>35</v>
      </c>
      <c r="I4046" t="s">
        <v>35</v>
      </c>
      <c r="J4046" t="s">
        <v>116</v>
      </c>
      <c r="K4046" t="s">
        <v>150</v>
      </c>
      <c r="L4046" t="s">
        <v>140</v>
      </c>
      <c r="M4046" t="s">
        <v>219</v>
      </c>
      <c r="N4046">
        <v>7</v>
      </c>
      <c r="O4046">
        <v>7</v>
      </c>
      <c r="P4046">
        <v>634.01</v>
      </c>
      <c r="Q4046" s="2">
        <v>0.35</v>
      </c>
      <c r="R4046">
        <v>2632.38</v>
      </c>
      <c r="S4046">
        <v>1034.24</v>
      </c>
      <c r="T4046" s="3">
        <v>0.39300000000000002</v>
      </c>
      <c r="U4046">
        <v>76.53</v>
      </c>
      <c r="V4046" t="s">
        <v>76</v>
      </c>
      <c r="W4046">
        <v>4</v>
      </c>
      <c r="X4046" t="b">
        <v>0</v>
      </c>
      <c r="Y4046" t="s">
        <v>60</v>
      </c>
      <c r="Z4046" t="s">
        <v>60</v>
      </c>
      <c r="AA4046">
        <v>9</v>
      </c>
      <c r="AB4046">
        <v>9</v>
      </c>
      <c r="AC4046">
        <v>2020</v>
      </c>
      <c r="AD4046" s="1">
        <v>43891</v>
      </c>
      <c r="AE4046" t="s">
        <v>87</v>
      </c>
      <c r="AF4046" t="s">
        <v>62</v>
      </c>
      <c r="AG4046" t="str">
        <f t="shared" si="255"/>
        <v>Include</v>
      </c>
      <c r="AH4046">
        <f t="shared" si="252"/>
        <v>0</v>
      </c>
      <c r="AI4046">
        <f t="shared" si="253"/>
        <v>1</v>
      </c>
      <c r="AJ4046">
        <f t="shared" si="254"/>
        <v>0</v>
      </c>
      <c r="AK4046" s="15">
        <f>1</f>
        <v>1</v>
      </c>
    </row>
    <row r="4047" spans="1:37" x14ac:dyDescent="0.3">
      <c r="A4047" t="s">
        <v>8666</v>
      </c>
      <c r="B4047" s="1">
        <v>43895</v>
      </c>
      <c r="C4047" s="1">
        <v>43895</v>
      </c>
      <c r="D4047" t="s">
        <v>8667</v>
      </c>
      <c r="E4047" t="s">
        <v>1019</v>
      </c>
      <c r="F4047">
        <v>29</v>
      </c>
      <c r="G4047">
        <v>29</v>
      </c>
      <c r="H4047" t="s">
        <v>371</v>
      </c>
      <c r="I4047" t="s">
        <v>81</v>
      </c>
      <c r="J4047" t="s">
        <v>82</v>
      </c>
      <c r="K4047" t="s">
        <v>83</v>
      </c>
      <c r="L4047" t="s">
        <v>84</v>
      </c>
      <c r="M4047" t="s">
        <v>279</v>
      </c>
      <c r="N4047">
        <v>7</v>
      </c>
      <c r="O4047">
        <v>7</v>
      </c>
      <c r="P4047">
        <v>363.04</v>
      </c>
      <c r="Q4047" s="2">
        <v>0.17</v>
      </c>
      <c r="R4047">
        <v>1919.38</v>
      </c>
      <c r="S4047">
        <v>104.66</v>
      </c>
      <c r="T4047" s="3">
        <v>5.5E-2</v>
      </c>
      <c r="U4047">
        <v>54.23</v>
      </c>
      <c r="V4047" t="s">
        <v>40</v>
      </c>
      <c r="W4047">
        <v>5</v>
      </c>
      <c r="X4047" t="b">
        <v>0</v>
      </c>
      <c r="Y4047" t="s">
        <v>60</v>
      </c>
      <c r="Z4047" t="s">
        <v>60</v>
      </c>
      <c r="AA4047">
        <v>5</v>
      </c>
      <c r="AB4047">
        <v>5</v>
      </c>
      <c r="AC4047">
        <v>2020</v>
      </c>
      <c r="AD4047" s="1">
        <v>43891</v>
      </c>
      <c r="AE4047" t="s">
        <v>87</v>
      </c>
      <c r="AF4047" t="s">
        <v>88</v>
      </c>
      <c r="AG4047" t="str">
        <f t="shared" si="255"/>
        <v>Include</v>
      </c>
      <c r="AH4047">
        <f t="shared" si="252"/>
        <v>0</v>
      </c>
      <c r="AI4047">
        <f t="shared" si="253"/>
        <v>1</v>
      </c>
      <c r="AJ4047">
        <f t="shared" si="254"/>
        <v>0</v>
      </c>
      <c r="AK4047" s="15">
        <f>1</f>
        <v>1</v>
      </c>
    </row>
    <row r="4048" spans="1:37" x14ac:dyDescent="0.3">
      <c r="A4048" t="s">
        <v>8668</v>
      </c>
      <c r="B4048" s="1">
        <v>43895</v>
      </c>
      <c r="C4048" s="1">
        <v>43895</v>
      </c>
      <c r="D4048" t="s">
        <v>8669</v>
      </c>
      <c r="E4048" t="s">
        <v>1945</v>
      </c>
      <c r="F4048">
        <v>42</v>
      </c>
      <c r="G4048">
        <v>42</v>
      </c>
      <c r="H4048" t="s">
        <v>35</v>
      </c>
      <c r="I4048" t="s">
        <v>35</v>
      </c>
      <c r="J4048" t="s">
        <v>48</v>
      </c>
      <c r="K4048" t="s">
        <v>49</v>
      </c>
      <c r="L4048" t="s">
        <v>38</v>
      </c>
      <c r="M4048" t="s">
        <v>159</v>
      </c>
      <c r="N4048">
        <v>6</v>
      </c>
      <c r="O4048">
        <v>6</v>
      </c>
      <c r="P4048">
        <v>1391.35</v>
      </c>
      <c r="Q4048" s="2">
        <v>0.11</v>
      </c>
      <c r="R4048">
        <v>7920.74</v>
      </c>
      <c r="S4048">
        <v>3630.28</v>
      </c>
      <c r="T4048" s="3">
        <v>0.45800000000000002</v>
      </c>
      <c r="U4048">
        <v>103.09</v>
      </c>
      <c r="V4048" t="s">
        <v>68</v>
      </c>
      <c r="W4048">
        <v>5</v>
      </c>
      <c r="X4048" t="b">
        <v>1</v>
      </c>
      <c r="Y4048" t="s">
        <v>41</v>
      </c>
      <c r="Z4048" t="s">
        <v>41</v>
      </c>
      <c r="AA4048">
        <v>1</v>
      </c>
      <c r="AB4048">
        <v>1</v>
      </c>
      <c r="AC4048">
        <v>2020</v>
      </c>
      <c r="AD4048" s="1">
        <v>43891</v>
      </c>
      <c r="AE4048" t="s">
        <v>61</v>
      </c>
      <c r="AF4048" t="s">
        <v>88</v>
      </c>
      <c r="AG4048" t="str">
        <f t="shared" si="255"/>
        <v>Include</v>
      </c>
      <c r="AH4048">
        <f t="shared" si="252"/>
        <v>1</v>
      </c>
      <c r="AI4048">
        <f t="shared" si="253"/>
        <v>1</v>
      </c>
      <c r="AJ4048">
        <f t="shared" si="254"/>
        <v>0</v>
      </c>
      <c r="AK4048" s="15">
        <f>1</f>
        <v>1</v>
      </c>
    </row>
    <row r="4049" spans="1:37" x14ac:dyDescent="0.3">
      <c r="A4049" t="s">
        <v>8670</v>
      </c>
      <c r="B4049" s="1">
        <v>43893</v>
      </c>
      <c r="C4049" s="1">
        <v>43893</v>
      </c>
      <c r="D4049" t="s">
        <v>8671</v>
      </c>
      <c r="E4049" t="s">
        <v>572</v>
      </c>
      <c r="F4049">
        <v>35</v>
      </c>
      <c r="G4049">
        <v>35</v>
      </c>
      <c r="H4049" t="s">
        <v>81</v>
      </c>
      <c r="I4049" t="s">
        <v>81</v>
      </c>
      <c r="J4049" t="s">
        <v>57</v>
      </c>
      <c r="K4049" t="s">
        <v>205</v>
      </c>
      <c r="L4049" t="s">
        <v>97</v>
      </c>
      <c r="M4049" t="s">
        <v>254</v>
      </c>
      <c r="N4049">
        <v>1</v>
      </c>
      <c r="O4049">
        <v>1</v>
      </c>
      <c r="P4049">
        <v>928.19</v>
      </c>
      <c r="Q4049" s="2">
        <v>0.28999999999999998</v>
      </c>
      <c r="R4049">
        <v>699.17</v>
      </c>
      <c r="S4049">
        <v>249.77</v>
      </c>
      <c r="T4049" s="3">
        <v>0.35699999999999998</v>
      </c>
      <c r="U4049">
        <v>65.349999999999994</v>
      </c>
      <c r="V4049" t="s">
        <v>99</v>
      </c>
      <c r="W4049">
        <v>5</v>
      </c>
      <c r="X4049" t="b">
        <v>0</v>
      </c>
      <c r="Y4049" t="s">
        <v>100</v>
      </c>
      <c r="Z4049" t="s">
        <v>100</v>
      </c>
      <c r="AA4049">
        <v>9</v>
      </c>
      <c r="AB4049">
        <v>9</v>
      </c>
      <c r="AC4049">
        <v>2020</v>
      </c>
      <c r="AD4049" s="1">
        <v>43891</v>
      </c>
      <c r="AE4049" t="s">
        <v>87</v>
      </c>
      <c r="AF4049" t="s">
        <v>43</v>
      </c>
      <c r="AG4049" t="str">
        <f t="shared" si="255"/>
        <v>Include</v>
      </c>
      <c r="AH4049">
        <f t="shared" si="252"/>
        <v>0</v>
      </c>
      <c r="AI4049">
        <f t="shared" si="253"/>
        <v>0</v>
      </c>
      <c r="AJ4049">
        <f t="shared" si="254"/>
        <v>1</v>
      </c>
      <c r="AK4049" s="15">
        <f>1</f>
        <v>1</v>
      </c>
    </row>
    <row r="4050" spans="1:37" x14ac:dyDescent="0.3">
      <c r="A4050" t="s">
        <v>8672</v>
      </c>
      <c r="B4050" s="1">
        <v>43893</v>
      </c>
      <c r="C4050" s="1">
        <v>43893</v>
      </c>
      <c r="D4050" t="s">
        <v>8673</v>
      </c>
      <c r="E4050" t="s">
        <v>1702</v>
      </c>
      <c r="F4050">
        <v>33</v>
      </c>
      <c r="G4050">
        <v>33</v>
      </c>
      <c r="H4050" t="s">
        <v>35</v>
      </c>
      <c r="I4050" t="s">
        <v>35</v>
      </c>
      <c r="J4050" t="s">
        <v>116</v>
      </c>
      <c r="K4050" t="s">
        <v>247</v>
      </c>
      <c r="L4050" t="s">
        <v>111</v>
      </c>
      <c r="M4050" t="s">
        <v>856</v>
      </c>
      <c r="N4050">
        <v>3</v>
      </c>
      <c r="O4050">
        <v>3</v>
      </c>
      <c r="P4050">
        <v>13678.04</v>
      </c>
      <c r="Q4050" s="2">
        <v>0.12</v>
      </c>
      <c r="R4050">
        <v>35996.57</v>
      </c>
      <c r="S4050">
        <v>7972.68</v>
      </c>
      <c r="T4050" s="3">
        <v>0.221</v>
      </c>
      <c r="U4050">
        <v>67.88</v>
      </c>
      <c r="V4050" t="s">
        <v>68</v>
      </c>
      <c r="W4050">
        <v>4</v>
      </c>
      <c r="X4050" t="b">
        <v>0</v>
      </c>
      <c r="Y4050" t="s">
        <v>60</v>
      </c>
      <c r="Z4050" t="s">
        <v>60</v>
      </c>
      <c r="AA4050">
        <v>8</v>
      </c>
      <c r="AB4050">
        <v>8</v>
      </c>
      <c r="AC4050">
        <v>2020</v>
      </c>
      <c r="AD4050" s="1">
        <v>43891</v>
      </c>
      <c r="AE4050" t="s">
        <v>87</v>
      </c>
      <c r="AF4050" t="s">
        <v>88</v>
      </c>
      <c r="AG4050" t="str">
        <f t="shared" si="255"/>
        <v>Include</v>
      </c>
      <c r="AH4050">
        <f t="shared" si="252"/>
        <v>0</v>
      </c>
      <c r="AI4050">
        <f t="shared" si="253"/>
        <v>1</v>
      </c>
      <c r="AJ4050">
        <f t="shared" si="254"/>
        <v>0</v>
      </c>
      <c r="AK4050" s="15">
        <f>1</f>
        <v>1</v>
      </c>
    </row>
    <row r="4051" spans="1:37" x14ac:dyDescent="0.3">
      <c r="A4051" t="s">
        <v>8674</v>
      </c>
      <c r="B4051" s="1">
        <v>43892</v>
      </c>
      <c r="C4051" s="1">
        <v>43892</v>
      </c>
      <c r="D4051" t="s">
        <v>7670</v>
      </c>
      <c r="E4051" t="s">
        <v>707</v>
      </c>
      <c r="F4051">
        <v>28</v>
      </c>
      <c r="G4051">
        <v>28</v>
      </c>
      <c r="H4051" t="s">
        <v>47</v>
      </c>
      <c r="I4051" t="s">
        <v>47</v>
      </c>
      <c r="J4051" t="s">
        <v>36</v>
      </c>
      <c r="K4051" t="s">
        <v>239</v>
      </c>
      <c r="L4051" t="s">
        <v>38</v>
      </c>
      <c r="M4051" t="s">
        <v>163</v>
      </c>
      <c r="N4051">
        <v>8</v>
      </c>
      <c r="O4051">
        <v>8</v>
      </c>
      <c r="P4051">
        <v>2402.3000000000002</v>
      </c>
      <c r="Q4051" s="2">
        <v>0.14000000000000001</v>
      </c>
      <c r="R4051">
        <v>17325.759999999998</v>
      </c>
      <c r="S4051">
        <v>7864.22</v>
      </c>
      <c r="T4051" s="3">
        <v>0.45400000000000001</v>
      </c>
      <c r="U4051">
        <v>28.34</v>
      </c>
      <c r="V4051" t="s">
        <v>68</v>
      </c>
      <c r="W4051">
        <v>2</v>
      </c>
      <c r="X4051" t="b">
        <v>0</v>
      </c>
      <c r="Y4051" t="s">
        <v>60</v>
      </c>
      <c r="Z4051" t="s">
        <v>60</v>
      </c>
      <c r="AA4051">
        <v>5</v>
      </c>
      <c r="AB4051">
        <v>5</v>
      </c>
      <c r="AC4051">
        <v>2020</v>
      </c>
      <c r="AD4051" s="1">
        <v>43891</v>
      </c>
      <c r="AE4051" t="s">
        <v>87</v>
      </c>
      <c r="AF4051" t="s">
        <v>88</v>
      </c>
      <c r="AG4051" t="str">
        <f t="shared" si="255"/>
        <v>Include</v>
      </c>
      <c r="AH4051">
        <f t="shared" si="252"/>
        <v>0</v>
      </c>
      <c r="AI4051">
        <f t="shared" si="253"/>
        <v>1</v>
      </c>
      <c r="AJ4051">
        <f t="shared" si="254"/>
        <v>0</v>
      </c>
      <c r="AK4051" s="15">
        <f>1</f>
        <v>1</v>
      </c>
    </row>
    <row r="4052" spans="1:37" x14ac:dyDescent="0.3">
      <c r="A4052" t="s">
        <v>8675</v>
      </c>
      <c r="B4052" s="1">
        <v>43892</v>
      </c>
      <c r="C4052" s="1">
        <v>43892</v>
      </c>
      <c r="D4052" t="s">
        <v>8676</v>
      </c>
      <c r="E4052" t="s">
        <v>246</v>
      </c>
      <c r="F4052">
        <v>36</v>
      </c>
      <c r="G4052">
        <v>36</v>
      </c>
      <c r="H4052" t="s">
        <v>35</v>
      </c>
      <c r="I4052" t="s">
        <v>35</v>
      </c>
      <c r="J4052" t="s">
        <v>116</v>
      </c>
      <c r="K4052" t="s">
        <v>260</v>
      </c>
      <c r="L4052" t="s">
        <v>50</v>
      </c>
      <c r="M4052" t="s">
        <v>59</v>
      </c>
      <c r="N4052">
        <v>3</v>
      </c>
      <c r="O4052">
        <v>3</v>
      </c>
      <c r="P4052">
        <v>5678.86</v>
      </c>
      <c r="Q4052" s="2">
        <v>0.33</v>
      </c>
      <c r="R4052">
        <v>10585.41</v>
      </c>
      <c r="S4052">
        <v>3430.87</v>
      </c>
      <c r="T4052" s="3">
        <v>0.32400000000000001</v>
      </c>
      <c r="U4052">
        <v>66.63</v>
      </c>
      <c r="V4052" t="s">
        <v>132</v>
      </c>
      <c r="W4052">
        <v>5</v>
      </c>
      <c r="X4052" t="b">
        <v>0</v>
      </c>
      <c r="Y4052" t="s">
        <v>382</v>
      </c>
      <c r="Z4052" t="s">
        <v>60</v>
      </c>
      <c r="AA4052">
        <v>6</v>
      </c>
      <c r="AB4052">
        <v>6</v>
      </c>
      <c r="AC4052">
        <v>2020</v>
      </c>
      <c r="AD4052" s="1">
        <v>43891</v>
      </c>
      <c r="AE4052" t="s">
        <v>61</v>
      </c>
      <c r="AF4052" t="s">
        <v>62</v>
      </c>
      <c r="AG4052" t="str">
        <f t="shared" si="255"/>
        <v>Include</v>
      </c>
      <c r="AH4052">
        <f t="shared" si="252"/>
        <v>0</v>
      </c>
      <c r="AI4052">
        <f t="shared" si="253"/>
        <v>1</v>
      </c>
      <c r="AJ4052">
        <f t="shared" si="254"/>
        <v>0</v>
      </c>
      <c r="AK4052" s="15">
        <f>1</f>
        <v>1</v>
      </c>
    </row>
    <row r="4053" spans="1:37" x14ac:dyDescent="0.3">
      <c r="A4053" t="s">
        <v>8677</v>
      </c>
      <c r="B4053" s="1">
        <v>43891</v>
      </c>
      <c r="C4053" s="1">
        <v>43891</v>
      </c>
      <c r="D4053" t="s">
        <v>8678</v>
      </c>
      <c r="E4053" t="s">
        <v>499</v>
      </c>
      <c r="F4053">
        <v>15</v>
      </c>
      <c r="G4053">
        <v>15</v>
      </c>
      <c r="H4053" t="s">
        <v>35</v>
      </c>
      <c r="I4053" t="s">
        <v>35</v>
      </c>
      <c r="J4053" t="s">
        <v>48</v>
      </c>
      <c r="K4053" t="s">
        <v>226</v>
      </c>
      <c r="L4053" t="s">
        <v>38</v>
      </c>
      <c r="M4053" t="s">
        <v>93</v>
      </c>
      <c r="N4053">
        <v>3</v>
      </c>
      <c r="O4053">
        <v>3</v>
      </c>
      <c r="P4053">
        <v>584.36</v>
      </c>
      <c r="Q4053" s="2">
        <v>0.36</v>
      </c>
      <c r="R4053">
        <v>1260.05</v>
      </c>
      <c r="S4053">
        <v>445.33</v>
      </c>
      <c r="T4053" s="3">
        <v>0.35299999999999998</v>
      </c>
      <c r="U4053">
        <v>92.76</v>
      </c>
      <c r="V4053" t="s">
        <v>68</v>
      </c>
      <c r="W4053">
        <v>4</v>
      </c>
      <c r="X4053" t="b">
        <v>0</v>
      </c>
      <c r="Y4053" t="s">
        <v>142</v>
      </c>
      <c r="Z4053" t="s">
        <v>142</v>
      </c>
      <c r="AA4053">
        <v>4</v>
      </c>
      <c r="AB4053">
        <v>4</v>
      </c>
      <c r="AC4053">
        <v>2020</v>
      </c>
      <c r="AD4053" s="1">
        <v>43891</v>
      </c>
      <c r="AE4053" t="s">
        <v>42</v>
      </c>
      <c r="AF4053" t="s">
        <v>62</v>
      </c>
      <c r="AG4053" t="str">
        <f t="shared" si="255"/>
        <v>Include</v>
      </c>
      <c r="AH4053">
        <f t="shared" si="252"/>
        <v>0</v>
      </c>
      <c r="AI4053">
        <f t="shared" si="253"/>
        <v>0</v>
      </c>
      <c r="AJ4053">
        <f t="shared" si="254"/>
        <v>0</v>
      </c>
      <c r="AK4053" s="15">
        <f>1</f>
        <v>1</v>
      </c>
    </row>
    <row r="4054" spans="1:37" x14ac:dyDescent="0.3">
      <c r="A4054" t="s">
        <v>8679</v>
      </c>
      <c r="B4054" s="1">
        <v>43891</v>
      </c>
      <c r="C4054" s="1">
        <v>43891</v>
      </c>
      <c r="D4054" t="s">
        <v>8680</v>
      </c>
      <c r="E4054" t="s">
        <v>781</v>
      </c>
      <c r="F4054">
        <v>15</v>
      </c>
      <c r="G4054">
        <v>15</v>
      </c>
      <c r="H4054" t="s">
        <v>47</v>
      </c>
      <c r="I4054" t="s">
        <v>47</v>
      </c>
      <c r="J4054" t="s">
        <v>116</v>
      </c>
      <c r="K4054" t="s">
        <v>117</v>
      </c>
      <c r="L4054" t="s">
        <v>38</v>
      </c>
      <c r="M4054" t="s">
        <v>447</v>
      </c>
      <c r="N4054">
        <v>6</v>
      </c>
      <c r="O4054">
        <v>6</v>
      </c>
      <c r="P4054">
        <v>1264.54</v>
      </c>
      <c r="Q4054" s="2">
        <v>0.34</v>
      </c>
      <c r="R4054">
        <v>5200.08</v>
      </c>
      <c r="S4054">
        <v>2565.09</v>
      </c>
      <c r="T4054" s="3">
        <v>0.49299999999999999</v>
      </c>
      <c r="U4054">
        <v>30.54</v>
      </c>
      <c r="V4054" t="s">
        <v>76</v>
      </c>
      <c r="W4054">
        <v>2</v>
      </c>
      <c r="X4054" t="b">
        <v>0</v>
      </c>
      <c r="Y4054" t="s">
        <v>60</v>
      </c>
      <c r="Z4054" t="s">
        <v>60</v>
      </c>
      <c r="AA4054">
        <v>5</v>
      </c>
      <c r="AB4054">
        <v>5</v>
      </c>
      <c r="AC4054">
        <v>2020</v>
      </c>
      <c r="AD4054" s="1">
        <v>43891</v>
      </c>
      <c r="AE4054" t="s">
        <v>42</v>
      </c>
      <c r="AF4054" t="s">
        <v>62</v>
      </c>
      <c r="AG4054" t="str">
        <f t="shared" si="255"/>
        <v>Include</v>
      </c>
      <c r="AH4054">
        <f t="shared" si="252"/>
        <v>0</v>
      </c>
      <c r="AI4054">
        <f t="shared" si="253"/>
        <v>1</v>
      </c>
      <c r="AJ4054">
        <f t="shared" si="254"/>
        <v>0</v>
      </c>
      <c r="AK4054" s="15">
        <f>1</f>
        <v>1</v>
      </c>
    </row>
    <row r="4055" spans="1:37" x14ac:dyDescent="0.3">
      <c r="A4055" t="s">
        <v>8681</v>
      </c>
      <c r="B4055" s="1">
        <v>43891</v>
      </c>
      <c r="C4055" s="1">
        <v>43891</v>
      </c>
      <c r="D4055" t="s">
        <v>8682</v>
      </c>
      <c r="E4055" t="s">
        <v>653</v>
      </c>
      <c r="F4055">
        <v>32</v>
      </c>
      <c r="G4055">
        <v>32</v>
      </c>
      <c r="H4055" t="s">
        <v>212</v>
      </c>
      <c r="I4055" t="s">
        <v>35</v>
      </c>
      <c r="J4055" t="s">
        <v>82</v>
      </c>
      <c r="K4055" t="s">
        <v>266</v>
      </c>
      <c r="L4055" t="s">
        <v>50</v>
      </c>
      <c r="M4055" t="s">
        <v>251</v>
      </c>
      <c r="N4055">
        <v>5</v>
      </c>
      <c r="O4055">
        <v>5</v>
      </c>
      <c r="P4055">
        <v>31560.75</v>
      </c>
      <c r="Q4055" s="2">
        <v>0.37</v>
      </c>
      <c r="R4055">
        <v>117876.02</v>
      </c>
      <c r="S4055">
        <v>35282.21</v>
      </c>
      <c r="T4055" s="3">
        <v>0.29899999999999999</v>
      </c>
      <c r="U4055">
        <v>38.479999999999997</v>
      </c>
      <c r="V4055" t="s">
        <v>52</v>
      </c>
      <c r="W4055">
        <v>4</v>
      </c>
      <c r="X4055" t="b">
        <v>0</v>
      </c>
      <c r="Y4055" t="s">
        <v>60</v>
      </c>
      <c r="Z4055" t="s">
        <v>60</v>
      </c>
      <c r="AA4055">
        <v>5</v>
      </c>
      <c r="AB4055">
        <v>5</v>
      </c>
      <c r="AC4055">
        <v>2020</v>
      </c>
      <c r="AD4055" s="1">
        <v>43891</v>
      </c>
      <c r="AE4055" t="s">
        <v>87</v>
      </c>
      <c r="AF4055" t="s">
        <v>62</v>
      </c>
      <c r="AG4055" t="str">
        <f t="shared" si="255"/>
        <v>Include</v>
      </c>
      <c r="AH4055">
        <f t="shared" si="252"/>
        <v>0</v>
      </c>
      <c r="AI4055">
        <f t="shared" si="253"/>
        <v>1</v>
      </c>
      <c r="AJ4055">
        <f t="shared" si="254"/>
        <v>0</v>
      </c>
      <c r="AK4055" s="15">
        <f>1</f>
        <v>1</v>
      </c>
    </row>
    <row r="4056" spans="1:37" x14ac:dyDescent="0.3">
      <c r="A4056" t="s">
        <v>8683</v>
      </c>
      <c r="B4056" s="1">
        <v>43890</v>
      </c>
      <c r="C4056" s="1">
        <v>43890</v>
      </c>
      <c r="D4056" t="s">
        <v>8684</v>
      </c>
      <c r="E4056" t="s">
        <v>825</v>
      </c>
      <c r="F4056">
        <v>34</v>
      </c>
      <c r="G4056">
        <v>34</v>
      </c>
      <c r="H4056" t="s">
        <v>47</v>
      </c>
      <c r="I4056" t="s">
        <v>47</v>
      </c>
      <c r="J4056" t="s">
        <v>57</v>
      </c>
      <c r="K4056" t="s">
        <v>205</v>
      </c>
      <c r="L4056" t="s">
        <v>111</v>
      </c>
      <c r="M4056" t="s">
        <v>174</v>
      </c>
      <c r="N4056">
        <v>2</v>
      </c>
      <c r="O4056">
        <v>2</v>
      </c>
      <c r="P4056">
        <v>9772.39</v>
      </c>
      <c r="Q4056" s="2">
        <v>0.14000000000000001</v>
      </c>
      <c r="R4056">
        <v>17471.63</v>
      </c>
      <c r="S4056">
        <v>4749.58</v>
      </c>
      <c r="T4056" s="3">
        <v>0.27200000000000002</v>
      </c>
      <c r="U4056">
        <v>90.49</v>
      </c>
      <c r="V4056" t="s">
        <v>99</v>
      </c>
      <c r="X4056" t="b">
        <v>0</v>
      </c>
      <c r="Y4056" t="s">
        <v>60</v>
      </c>
      <c r="Z4056" t="s">
        <v>60</v>
      </c>
      <c r="AA4056">
        <v>8</v>
      </c>
      <c r="AB4056">
        <v>8</v>
      </c>
      <c r="AC4056">
        <v>2020</v>
      </c>
      <c r="AD4056" s="1">
        <v>43862</v>
      </c>
      <c r="AE4056" t="s">
        <v>87</v>
      </c>
      <c r="AF4056" t="s">
        <v>88</v>
      </c>
      <c r="AG4056" t="str">
        <f t="shared" si="255"/>
        <v>Include</v>
      </c>
      <c r="AH4056">
        <f t="shared" si="252"/>
        <v>0</v>
      </c>
      <c r="AI4056">
        <f t="shared" si="253"/>
        <v>1</v>
      </c>
      <c r="AJ4056">
        <f t="shared" si="254"/>
        <v>0</v>
      </c>
      <c r="AK4056" s="15">
        <f>1</f>
        <v>1</v>
      </c>
    </row>
    <row r="4057" spans="1:37" x14ac:dyDescent="0.3">
      <c r="A4057" t="s">
        <v>8685</v>
      </c>
      <c r="B4057" s="1">
        <v>43889</v>
      </c>
      <c r="C4057" s="1">
        <v>43889</v>
      </c>
      <c r="D4057" t="s">
        <v>8686</v>
      </c>
      <c r="E4057" t="s">
        <v>1246</v>
      </c>
      <c r="F4057">
        <v>25</v>
      </c>
      <c r="G4057">
        <v>25</v>
      </c>
      <c r="H4057" t="s">
        <v>35</v>
      </c>
      <c r="I4057" t="s">
        <v>35</v>
      </c>
      <c r="J4057" t="s">
        <v>48</v>
      </c>
      <c r="K4057" t="s">
        <v>185</v>
      </c>
      <c r="L4057" t="s">
        <v>74</v>
      </c>
      <c r="M4057" t="s">
        <v>235</v>
      </c>
      <c r="N4057">
        <v>6</v>
      </c>
      <c r="O4057">
        <v>6</v>
      </c>
      <c r="P4057">
        <v>35454.89</v>
      </c>
      <c r="Q4057" s="2">
        <v>0.15</v>
      </c>
      <c r="R4057">
        <v>175411.87</v>
      </c>
      <c r="S4057">
        <v>19968.599999999999</v>
      </c>
      <c r="T4057" s="3">
        <v>0.114</v>
      </c>
      <c r="U4057">
        <v>54.28</v>
      </c>
      <c r="V4057" t="s">
        <v>68</v>
      </c>
      <c r="W4057">
        <v>5</v>
      </c>
      <c r="X4057" t="b">
        <v>0</v>
      </c>
      <c r="Y4057" t="s">
        <v>60</v>
      </c>
      <c r="Z4057" t="s">
        <v>60</v>
      </c>
      <c r="AA4057">
        <v>1</v>
      </c>
      <c r="AB4057">
        <v>1</v>
      </c>
      <c r="AC4057">
        <v>2020</v>
      </c>
      <c r="AD4057" s="1">
        <v>43862</v>
      </c>
      <c r="AE4057" t="s">
        <v>53</v>
      </c>
      <c r="AF4057" t="s">
        <v>88</v>
      </c>
      <c r="AG4057" t="str">
        <f t="shared" si="255"/>
        <v>Include</v>
      </c>
      <c r="AH4057">
        <f t="shared" si="252"/>
        <v>0</v>
      </c>
      <c r="AI4057">
        <f t="shared" si="253"/>
        <v>1</v>
      </c>
      <c r="AJ4057">
        <f t="shared" si="254"/>
        <v>0</v>
      </c>
      <c r="AK4057" s="15">
        <f>1</f>
        <v>1</v>
      </c>
    </row>
    <row r="4058" spans="1:37" x14ac:dyDescent="0.3">
      <c r="A4058" t="s">
        <v>8687</v>
      </c>
      <c r="B4058" s="1">
        <v>43888</v>
      </c>
      <c r="C4058" s="1">
        <v>43888</v>
      </c>
      <c r="D4058" t="s">
        <v>7213</v>
      </c>
      <c r="E4058" t="s">
        <v>2811</v>
      </c>
      <c r="F4058">
        <v>40</v>
      </c>
      <c r="G4058">
        <v>40</v>
      </c>
      <c r="H4058" t="s">
        <v>173</v>
      </c>
      <c r="I4058" t="s">
        <v>81</v>
      </c>
      <c r="J4058" t="s">
        <v>57</v>
      </c>
      <c r="K4058" t="s">
        <v>66</v>
      </c>
      <c r="L4058" t="s">
        <v>111</v>
      </c>
      <c r="M4058" t="s">
        <v>136</v>
      </c>
      <c r="N4058">
        <v>1</v>
      </c>
      <c r="O4058">
        <v>1</v>
      </c>
      <c r="P4058">
        <v>11227.96</v>
      </c>
      <c r="Q4058" s="2">
        <v>0.31</v>
      </c>
      <c r="R4058">
        <v>6220.68</v>
      </c>
      <c r="S4058">
        <v>1706.13</v>
      </c>
      <c r="T4058" s="3">
        <v>0.27400000000000002</v>
      </c>
      <c r="U4058">
        <v>87.6</v>
      </c>
      <c r="V4058" t="s">
        <v>99</v>
      </c>
      <c r="W4058">
        <v>2</v>
      </c>
      <c r="X4058" t="b">
        <v>0</v>
      </c>
      <c r="Y4058" t="s">
        <v>142</v>
      </c>
      <c r="Z4058" t="s">
        <v>142</v>
      </c>
      <c r="AA4058">
        <v>3</v>
      </c>
      <c r="AB4058">
        <v>3</v>
      </c>
      <c r="AC4058">
        <v>2020</v>
      </c>
      <c r="AD4058" s="1">
        <v>43862</v>
      </c>
      <c r="AE4058" t="s">
        <v>61</v>
      </c>
      <c r="AF4058" t="s">
        <v>62</v>
      </c>
      <c r="AG4058" t="str">
        <f t="shared" si="255"/>
        <v>Include</v>
      </c>
      <c r="AH4058">
        <f t="shared" si="252"/>
        <v>0</v>
      </c>
      <c r="AI4058">
        <f t="shared" si="253"/>
        <v>0</v>
      </c>
      <c r="AJ4058">
        <f t="shared" si="254"/>
        <v>0</v>
      </c>
      <c r="AK4058" s="15">
        <f>1</f>
        <v>1</v>
      </c>
    </row>
    <row r="4059" spans="1:37" x14ac:dyDescent="0.3">
      <c r="A4059" t="s">
        <v>8688</v>
      </c>
      <c r="B4059" s="1">
        <v>43888</v>
      </c>
      <c r="C4059" s="1">
        <v>43888</v>
      </c>
      <c r="D4059" t="s">
        <v>8689</v>
      </c>
      <c r="E4059" t="s">
        <v>659</v>
      </c>
      <c r="F4059">
        <v>37</v>
      </c>
      <c r="G4059">
        <v>37</v>
      </c>
      <c r="H4059" t="s">
        <v>81</v>
      </c>
      <c r="I4059" t="s">
        <v>81</v>
      </c>
      <c r="J4059" t="s">
        <v>48</v>
      </c>
      <c r="K4059" t="s">
        <v>230</v>
      </c>
      <c r="L4059" t="s">
        <v>50</v>
      </c>
      <c r="M4059" t="s">
        <v>59</v>
      </c>
      <c r="N4059">
        <v>5</v>
      </c>
      <c r="O4059">
        <v>5</v>
      </c>
      <c r="P4059">
        <v>32167.65</v>
      </c>
      <c r="R4059">
        <v>138458.15</v>
      </c>
      <c r="S4059">
        <v>39811.269999999997</v>
      </c>
      <c r="T4059" s="3">
        <v>0.28799999999999998</v>
      </c>
      <c r="U4059">
        <v>58.32</v>
      </c>
      <c r="V4059" t="s">
        <v>52</v>
      </c>
      <c r="W4059">
        <v>5</v>
      </c>
      <c r="X4059" t="b">
        <v>0</v>
      </c>
      <c r="Y4059" t="s">
        <v>60</v>
      </c>
      <c r="Z4059" t="s">
        <v>60</v>
      </c>
      <c r="AA4059">
        <v>6</v>
      </c>
      <c r="AB4059">
        <v>6</v>
      </c>
      <c r="AC4059">
        <v>2020</v>
      </c>
      <c r="AD4059" s="1">
        <v>43862</v>
      </c>
      <c r="AE4059" t="s">
        <v>61</v>
      </c>
      <c r="AF4059" t="s">
        <v>201</v>
      </c>
      <c r="AG4059" t="str">
        <f t="shared" si="255"/>
        <v>Include</v>
      </c>
      <c r="AH4059">
        <f t="shared" si="252"/>
        <v>0</v>
      </c>
      <c r="AI4059">
        <f t="shared" si="253"/>
        <v>1</v>
      </c>
      <c r="AJ4059">
        <f t="shared" si="254"/>
        <v>0</v>
      </c>
      <c r="AK4059" s="15">
        <f>1</f>
        <v>1</v>
      </c>
    </row>
    <row r="4060" spans="1:37" x14ac:dyDescent="0.3">
      <c r="A4060" t="s">
        <v>8690</v>
      </c>
      <c r="B4060" s="1">
        <v>43888</v>
      </c>
      <c r="C4060" s="1">
        <v>43888</v>
      </c>
      <c r="D4060" t="s">
        <v>8691</v>
      </c>
      <c r="E4060" t="s">
        <v>110</v>
      </c>
      <c r="F4060">
        <v>25</v>
      </c>
      <c r="G4060">
        <v>25</v>
      </c>
      <c r="H4060" t="s">
        <v>47</v>
      </c>
      <c r="I4060" t="s">
        <v>47</v>
      </c>
      <c r="J4060" t="s">
        <v>57</v>
      </c>
      <c r="K4060" t="s">
        <v>205</v>
      </c>
      <c r="L4060" t="s">
        <v>38</v>
      </c>
      <c r="M4060" t="s">
        <v>163</v>
      </c>
      <c r="N4060">
        <v>1</v>
      </c>
      <c r="O4060">
        <v>1</v>
      </c>
      <c r="P4060">
        <v>859</v>
      </c>
      <c r="R4060">
        <v>788.32</v>
      </c>
      <c r="S4060">
        <v>385.42</v>
      </c>
      <c r="T4060" s="3">
        <v>0.48899999999999999</v>
      </c>
      <c r="U4060">
        <v>82.74</v>
      </c>
      <c r="V4060" t="s">
        <v>76</v>
      </c>
      <c r="W4060">
        <v>3</v>
      </c>
      <c r="X4060" t="b">
        <v>0</v>
      </c>
      <c r="Y4060" t="s">
        <v>60</v>
      </c>
      <c r="Z4060" t="s">
        <v>60</v>
      </c>
      <c r="AA4060">
        <v>4</v>
      </c>
      <c r="AB4060">
        <v>4</v>
      </c>
      <c r="AC4060">
        <v>2020</v>
      </c>
      <c r="AD4060" s="1">
        <v>43862</v>
      </c>
      <c r="AE4060" t="s">
        <v>53</v>
      </c>
      <c r="AF4060" t="s">
        <v>201</v>
      </c>
      <c r="AG4060" t="str">
        <f t="shared" si="255"/>
        <v>Include</v>
      </c>
      <c r="AH4060">
        <f t="shared" si="252"/>
        <v>0</v>
      </c>
      <c r="AI4060">
        <f t="shared" si="253"/>
        <v>1</v>
      </c>
      <c r="AJ4060">
        <f t="shared" si="254"/>
        <v>0</v>
      </c>
      <c r="AK4060" s="15">
        <f>1</f>
        <v>1</v>
      </c>
    </row>
    <row r="4061" spans="1:37" x14ac:dyDescent="0.3">
      <c r="A4061" t="s">
        <v>8692</v>
      </c>
      <c r="B4061" s="1">
        <v>43886</v>
      </c>
      <c r="C4061" s="1">
        <v>43886</v>
      </c>
      <c r="D4061" t="s">
        <v>8693</v>
      </c>
      <c r="E4061" t="s">
        <v>1243</v>
      </c>
      <c r="F4061">
        <v>42</v>
      </c>
      <c r="G4061">
        <v>42</v>
      </c>
      <c r="H4061" t="s">
        <v>47</v>
      </c>
      <c r="I4061" t="s">
        <v>47</v>
      </c>
      <c r="J4061" t="s">
        <v>57</v>
      </c>
      <c r="K4061" t="s">
        <v>155</v>
      </c>
      <c r="L4061" t="s">
        <v>38</v>
      </c>
      <c r="M4061" t="s">
        <v>39</v>
      </c>
      <c r="N4061">
        <v>9</v>
      </c>
      <c r="O4061">
        <v>9</v>
      </c>
      <c r="P4061">
        <v>900.37</v>
      </c>
      <c r="Q4061" s="2">
        <v>0.12</v>
      </c>
      <c r="R4061">
        <v>6635.38</v>
      </c>
      <c r="S4061">
        <v>2823.39</v>
      </c>
      <c r="T4061" s="3">
        <v>0.42599999999999999</v>
      </c>
      <c r="U4061">
        <v>81.17</v>
      </c>
      <c r="V4061" t="s">
        <v>52</v>
      </c>
      <c r="W4061">
        <v>5</v>
      </c>
      <c r="X4061" t="b">
        <v>0</v>
      </c>
      <c r="Y4061" t="s">
        <v>60</v>
      </c>
      <c r="Z4061" t="s">
        <v>60</v>
      </c>
      <c r="AA4061">
        <v>2</v>
      </c>
      <c r="AB4061">
        <v>2</v>
      </c>
      <c r="AC4061">
        <v>2020</v>
      </c>
      <c r="AD4061" s="1">
        <v>43862</v>
      </c>
      <c r="AE4061" t="s">
        <v>61</v>
      </c>
      <c r="AF4061" t="s">
        <v>88</v>
      </c>
      <c r="AG4061" t="str">
        <f t="shared" si="255"/>
        <v>Include</v>
      </c>
      <c r="AH4061">
        <f t="shared" si="252"/>
        <v>0</v>
      </c>
      <c r="AI4061">
        <f t="shared" si="253"/>
        <v>1</v>
      </c>
      <c r="AJ4061">
        <f t="shared" si="254"/>
        <v>0</v>
      </c>
      <c r="AK4061" s="15">
        <f>1</f>
        <v>1</v>
      </c>
    </row>
    <row r="4062" spans="1:37" x14ac:dyDescent="0.3">
      <c r="A4062" t="s">
        <v>8694</v>
      </c>
      <c r="B4062" s="1">
        <v>43885</v>
      </c>
      <c r="C4062" s="1">
        <v>43885</v>
      </c>
      <c r="D4062" t="s">
        <v>8695</v>
      </c>
      <c r="E4062" t="s">
        <v>901</v>
      </c>
      <c r="F4062">
        <v>27</v>
      </c>
      <c r="G4062">
        <v>27</v>
      </c>
      <c r="H4062" t="s">
        <v>81</v>
      </c>
      <c r="I4062" t="s">
        <v>81</v>
      </c>
      <c r="J4062" t="s">
        <v>57</v>
      </c>
      <c r="K4062" t="s">
        <v>58</v>
      </c>
      <c r="L4062" t="s">
        <v>38</v>
      </c>
      <c r="M4062" t="s">
        <v>159</v>
      </c>
      <c r="N4062">
        <v>3</v>
      </c>
      <c r="O4062">
        <v>3</v>
      </c>
      <c r="P4062">
        <v>1655.54</v>
      </c>
      <c r="Q4062" s="2">
        <v>0.25</v>
      </c>
      <c r="R4062">
        <v>2825.92</v>
      </c>
      <c r="S4062">
        <v>1777.23</v>
      </c>
      <c r="T4062" s="3">
        <v>0.629</v>
      </c>
      <c r="U4062">
        <v>81.69</v>
      </c>
      <c r="V4062" t="s">
        <v>76</v>
      </c>
      <c r="W4062">
        <v>3</v>
      </c>
      <c r="X4062" t="b">
        <v>0</v>
      </c>
      <c r="Y4062" t="s">
        <v>60</v>
      </c>
      <c r="Z4062" t="s">
        <v>60</v>
      </c>
      <c r="AA4062">
        <v>5</v>
      </c>
      <c r="AB4062">
        <v>5</v>
      </c>
      <c r="AC4062">
        <v>2020</v>
      </c>
      <c r="AD4062" s="1">
        <v>43862</v>
      </c>
      <c r="AE4062" t="s">
        <v>87</v>
      </c>
      <c r="AF4062" t="s">
        <v>43</v>
      </c>
      <c r="AG4062" t="str">
        <f t="shared" si="255"/>
        <v>Include</v>
      </c>
      <c r="AH4062">
        <f t="shared" si="252"/>
        <v>0</v>
      </c>
      <c r="AI4062">
        <f t="shared" si="253"/>
        <v>1</v>
      </c>
      <c r="AJ4062">
        <f t="shared" si="254"/>
        <v>0</v>
      </c>
      <c r="AK4062" s="15">
        <f>1</f>
        <v>1</v>
      </c>
    </row>
    <row r="4063" spans="1:37" x14ac:dyDescent="0.3">
      <c r="A4063" t="s">
        <v>8696</v>
      </c>
      <c r="B4063" t="s">
        <v>8697</v>
      </c>
      <c r="C4063" s="1">
        <v>43885</v>
      </c>
      <c r="D4063" t="s">
        <v>8698</v>
      </c>
      <c r="E4063" t="s">
        <v>1011</v>
      </c>
      <c r="F4063">
        <v>40</v>
      </c>
      <c r="G4063">
        <v>40</v>
      </c>
      <c r="H4063" t="s">
        <v>35</v>
      </c>
      <c r="I4063" t="s">
        <v>35</v>
      </c>
      <c r="J4063" t="s">
        <v>82</v>
      </c>
      <c r="K4063" t="s">
        <v>122</v>
      </c>
      <c r="L4063" t="s">
        <v>140</v>
      </c>
      <c r="M4063" t="s">
        <v>206</v>
      </c>
      <c r="N4063">
        <v>7</v>
      </c>
      <c r="O4063">
        <v>7</v>
      </c>
      <c r="P4063">
        <v>2365.37</v>
      </c>
      <c r="Q4063" s="2">
        <v>0.23</v>
      </c>
      <c r="R4063">
        <v>11584.23</v>
      </c>
      <c r="S4063">
        <v>4400.45</v>
      </c>
      <c r="T4063" s="3">
        <v>0.38</v>
      </c>
      <c r="U4063">
        <v>58.83</v>
      </c>
      <c r="V4063" t="s">
        <v>99</v>
      </c>
      <c r="W4063">
        <v>5</v>
      </c>
      <c r="X4063" t="b">
        <v>0</v>
      </c>
      <c r="Y4063" t="s">
        <v>60</v>
      </c>
      <c r="Z4063" t="s">
        <v>60</v>
      </c>
      <c r="AA4063">
        <v>3</v>
      </c>
      <c r="AB4063">
        <v>3</v>
      </c>
      <c r="AC4063">
        <v>2020</v>
      </c>
      <c r="AD4063" s="1">
        <v>43862</v>
      </c>
      <c r="AE4063" t="s">
        <v>61</v>
      </c>
      <c r="AF4063" t="s">
        <v>43</v>
      </c>
      <c r="AG4063" t="str">
        <f t="shared" si="255"/>
        <v>Include</v>
      </c>
      <c r="AH4063">
        <f t="shared" si="252"/>
        <v>0</v>
      </c>
      <c r="AI4063">
        <f t="shared" si="253"/>
        <v>1</v>
      </c>
      <c r="AJ4063">
        <f t="shared" si="254"/>
        <v>0</v>
      </c>
      <c r="AK4063" s="15">
        <f>1</f>
        <v>1</v>
      </c>
    </row>
    <row r="4064" spans="1:37" x14ac:dyDescent="0.3">
      <c r="A4064" t="s">
        <v>8699</v>
      </c>
      <c r="B4064" s="1">
        <v>43885</v>
      </c>
      <c r="C4064" s="1">
        <v>43885</v>
      </c>
      <c r="D4064" t="s">
        <v>8700</v>
      </c>
      <c r="E4064" t="s">
        <v>3575</v>
      </c>
      <c r="F4064">
        <v>43</v>
      </c>
      <c r="G4064">
        <v>43</v>
      </c>
      <c r="H4064" t="s">
        <v>81</v>
      </c>
      <c r="I4064" t="s">
        <v>81</v>
      </c>
      <c r="J4064" t="s">
        <v>48</v>
      </c>
      <c r="K4064" t="s">
        <v>230</v>
      </c>
      <c r="L4064" t="s">
        <v>97</v>
      </c>
      <c r="M4064" t="s">
        <v>361</v>
      </c>
      <c r="P4064">
        <v>1179.07</v>
      </c>
      <c r="Q4064" s="2">
        <v>0.24</v>
      </c>
      <c r="R4064">
        <v>807.42</v>
      </c>
      <c r="S4064">
        <v>455.49</v>
      </c>
      <c r="T4064" s="3">
        <v>0.56399999999999995</v>
      </c>
      <c r="U4064">
        <v>77.92</v>
      </c>
      <c r="V4064" t="s">
        <v>52</v>
      </c>
      <c r="W4064">
        <v>1</v>
      </c>
      <c r="X4064" t="b">
        <v>0</v>
      </c>
      <c r="Y4064" t="s">
        <v>100</v>
      </c>
      <c r="Z4064" t="s">
        <v>100</v>
      </c>
      <c r="AA4064">
        <v>3</v>
      </c>
      <c r="AB4064">
        <v>3</v>
      </c>
      <c r="AC4064">
        <v>2020</v>
      </c>
      <c r="AD4064" s="1">
        <v>43862</v>
      </c>
      <c r="AE4064" t="s">
        <v>61</v>
      </c>
      <c r="AF4064" t="s">
        <v>43</v>
      </c>
      <c r="AG4064" t="str">
        <f t="shared" si="255"/>
        <v>Include</v>
      </c>
      <c r="AH4064">
        <f t="shared" si="252"/>
        <v>0</v>
      </c>
      <c r="AI4064">
        <f t="shared" si="253"/>
        <v>0</v>
      </c>
      <c r="AJ4064">
        <f t="shared" si="254"/>
        <v>1</v>
      </c>
      <c r="AK4064" s="15">
        <f>1</f>
        <v>1</v>
      </c>
    </row>
    <row r="4065" spans="1:37" x14ac:dyDescent="0.3">
      <c r="A4065" t="s">
        <v>8701</v>
      </c>
      <c r="B4065" s="1">
        <v>43885</v>
      </c>
      <c r="C4065" s="1">
        <v>43885</v>
      </c>
      <c r="D4065" t="s">
        <v>8702</v>
      </c>
      <c r="E4065" t="s">
        <v>781</v>
      </c>
      <c r="F4065">
        <v>49</v>
      </c>
      <c r="G4065">
        <v>49</v>
      </c>
      <c r="H4065" t="s">
        <v>81</v>
      </c>
      <c r="I4065" t="s">
        <v>81</v>
      </c>
      <c r="J4065" t="s">
        <v>116</v>
      </c>
      <c r="K4065" t="s">
        <v>117</v>
      </c>
      <c r="L4065" t="s">
        <v>38</v>
      </c>
      <c r="M4065" t="s">
        <v>163</v>
      </c>
      <c r="N4065">
        <v>3</v>
      </c>
      <c r="O4065">
        <v>3</v>
      </c>
      <c r="P4065">
        <v>2127.17</v>
      </c>
      <c r="Q4065" s="2">
        <v>0.32</v>
      </c>
      <c r="R4065">
        <v>3803.64</v>
      </c>
      <c r="S4065">
        <v>1419.85</v>
      </c>
      <c r="T4065" s="3">
        <v>0.373</v>
      </c>
      <c r="U4065">
        <v>67.56</v>
      </c>
      <c r="V4065" t="s">
        <v>76</v>
      </c>
      <c r="W4065">
        <v>1</v>
      </c>
      <c r="X4065" t="b">
        <v>0</v>
      </c>
      <c r="Y4065" t="s">
        <v>60</v>
      </c>
      <c r="Z4065" t="s">
        <v>60</v>
      </c>
      <c r="AA4065">
        <v>1</v>
      </c>
      <c r="AB4065">
        <v>1</v>
      </c>
      <c r="AC4065">
        <v>2020</v>
      </c>
      <c r="AD4065" s="1">
        <v>43862</v>
      </c>
      <c r="AE4065" t="s">
        <v>101</v>
      </c>
      <c r="AF4065" t="s">
        <v>62</v>
      </c>
      <c r="AG4065" t="str">
        <f t="shared" si="255"/>
        <v>Include</v>
      </c>
      <c r="AH4065">
        <f t="shared" si="252"/>
        <v>0</v>
      </c>
      <c r="AI4065">
        <f t="shared" si="253"/>
        <v>1</v>
      </c>
      <c r="AJ4065">
        <f t="shared" si="254"/>
        <v>0</v>
      </c>
      <c r="AK4065" s="15">
        <f>1</f>
        <v>1</v>
      </c>
    </row>
    <row r="4066" spans="1:37" x14ac:dyDescent="0.3">
      <c r="A4066" t="s">
        <v>8703</v>
      </c>
      <c r="B4066" s="1">
        <v>43884</v>
      </c>
      <c r="C4066" s="1">
        <v>43884</v>
      </c>
      <c r="D4066" t="s">
        <v>8704</v>
      </c>
      <c r="E4066" t="s">
        <v>3575</v>
      </c>
      <c r="F4066">
        <v>41</v>
      </c>
      <c r="G4066">
        <v>41</v>
      </c>
      <c r="H4066" t="s">
        <v>340</v>
      </c>
      <c r="I4066" t="s">
        <v>35</v>
      </c>
      <c r="J4066" t="s">
        <v>82</v>
      </c>
      <c r="K4066" t="s">
        <v>83</v>
      </c>
      <c r="L4066" t="s">
        <v>74</v>
      </c>
      <c r="M4066" t="s">
        <v>261</v>
      </c>
      <c r="N4066">
        <v>9</v>
      </c>
      <c r="O4066">
        <v>9</v>
      </c>
      <c r="P4066">
        <v>39365.339999999997</v>
      </c>
      <c r="Q4066" s="2">
        <v>0.15</v>
      </c>
      <c r="R4066">
        <v>210085.4</v>
      </c>
      <c r="S4066">
        <v>19908.38</v>
      </c>
      <c r="T4066" s="3">
        <v>9.5000000000000001E-2</v>
      </c>
      <c r="U4066">
        <v>56.84</v>
      </c>
      <c r="V4066" t="s">
        <v>132</v>
      </c>
      <c r="W4066">
        <v>4</v>
      </c>
      <c r="X4066" t="b">
        <v>0</v>
      </c>
      <c r="Y4066" t="s">
        <v>60</v>
      </c>
      <c r="Z4066" t="s">
        <v>60</v>
      </c>
      <c r="AA4066">
        <v>8</v>
      </c>
      <c r="AB4066">
        <v>8</v>
      </c>
      <c r="AC4066">
        <v>2020</v>
      </c>
      <c r="AD4066" s="1">
        <v>43862</v>
      </c>
      <c r="AE4066" t="s">
        <v>61</v>
      </c>
      <c r="AF4066" t="s">
        <v>88</v>
      </c>
      <c r="AG4066" t="str">
        <f t="shared" si="255"/>
        <v>Include</v>
      </c>
      <c r="AH4066">
        <f t="shared" si="252"/>
        <v>0</v>
      </c>
      <c r="AI4066">
        <f t="shared" si="253"/>
        <v>1</v>
      </c>
      <c r="AJ4066">
        <f t="shared" si="254"/>
        <v>0</v>
      </c>
      <c r="AK4066" s="15">
        <f>1</f>
        <v>1</v>
      </c>
    </row>
    <row r="4067" spans="1:37" x14ac:dyDescent="0.3">
      <c r="A4067" t="s">
        <v>8705</v>
      </c>
      <c r="B4067" s="1">
        <v>43884</v>
      </c>
      <c r="C4067" s="1">
        <v>43884</v>
      </c>
      <c r="D4067" t="s">
        <v>8706</v>
      </c>
      <c r="E4067" t="s">
        <v>2557</v>
      </c>
      <c r="F4067">
        <v>43</v>
      </c>
      <c r="G4067">
        <v>43</v>
      </c>
      <c r="H4067" t="s">
        <v>47</v>
      </c>
      <c r="I4067" t="s">
        <v>47</v>
      </c>
      <c r="J4067" t="s">
        <v>116</v>
      </c>
      <c r="K4067" t="s">
        <v>247</v>
      </c>
      <c r="L4067" t="s">
        <v>97</v>
      </c>
      <c r="M4067" t="s">
        <v>275</v>
      </c>
      <c r="N4067">
        <v>3</v>
      </c>
      <c r="O4067">
        <v>3</v>
      </c>
      <c r="P4067">
        <v>1198.96</v>
      </c>
      <c r="Q4067" s="2">
        <v>0.03</v>
      </c>
      <c r="R4067">
        <v>2966.96</v>
      </c>
      <c r="S4067">
        <v>747.26</v>
      </c>
      <c r="T4067" s="3">
        <v>0.252</v>
      </c>
      <c r="U4067">
        <v>90.86</v>
      </c>
      <c r="V4067" t="s">
        <v>68</v>
      </c>
      <c r="X4067" t="b">
        <v>0</v>
      </c>
      <c r="Y4067" t="s">
        <v>100</v>
      </c>
      <c r="Z4067" t="s">
        <v>100</v>
      </c>
      <c r="AA4067">
        <v>5</v>
      </c>
      <c r="AB4067">
        <v>5</v>
      </c>
      <c r="AC4067">
        <v>2020</v>
      </c>
      <c r="AD4067" s="1">
        <v>43862</v>
      </c>
      <c r="AE4067" t="s">
        <v>61</v>
      </c>
      <c r="AF4067" t="s">
        <v>69</v>
      </c>
      <c r="AG4067" t="str">
        <f t="shared" si="255"/>
        <v>Include</v>
      </c>
      <c r="AH4067">
        <f t="shared" si="252"/>
        <v>0</v>
      </c>
      <c r="AI4067">
        <f t="shared" si="253"/>
        <v>0</v>
      </c>
      <c r="AJ4067">
        <f t="shared" si="254"/>
        <v>1</v>
      </c>
      <c r="AK4067" s="15">
        <f>1</f>
        <v>1</v>
      </c>
    </row>
    <row r="4068" spans="1:37" x14ac:dyDescent="0.3">
      <c r="A4068" t="s">
        <v>8707</v>
      </c>
      <c r="B4068" s="1">
        <v>43883</v>
      </c>
      <c r="C4068" s="1">
        <v>43883</v>
      </c>
      <c r="D4068" t="s">
        <v>8708</v>
      </c>
      <c r="E4068" t="s">
        <v>979</v>
      </c>
      <c r="F4068">
        <v>45</v>
      </c>
      <c r="G4068">
        <v>45</v>
      </c>
      <c r="H4068" t="s">
        <v>81</v>
      </c>
      <c r="I4068" t="s">
        <v>81</v>
      </c>
      <c r="J4068" t="s">
        <v>36</v>
      </c>
      <c r="K4068" t="s">
        <v>37</v>
      </c>
      <c r="L4068" t="s">
        <v>140</v>
      </c>
      <c r="M4068" t="s">
        <v>190</v>
      </c>
      <c r="N4068">
        <v>5</v>
      </c>
      <c r="O4068">
        <v>5</v>
      </c>
      <c r="P4068">
        <v>1949.23</v>
      </c>
      <c r="Q4068" s="2">
        <v>0.3</v>
      </c>
      <c r="R4068">
        <v>6061.73</v>
      </c>
      <c r="S4068">
        <v>1667.61</v>
      </c>
      <c r="T4068" s="3">
        <v>0.27500000000000002</v>
      </c>
      <c r="U4068">
        <v>64.709999999999994</v>
      </c>
      <c r="V4068" t="s">
        <v>132</v>
      </c>
      <c r="W4068">
        <v>5</v>
      </c>
      <c r="X4068" t="b">
        <v>0</v>
      </c>
      <c r="Y4068" t="s">
        <v>60</v>
      </c>
      <c r="Z4068" t="s">
        <v>60</v>
      </c>
      <c r="AA4068">
        <v>9</v>
      </c>
      <c r="AB4068">
        <v>9</v>
      </c>
      <c r="AC4068">
        <v>2020</v>
      </c>
      <c r="AD4068" s="1">
        <v>43862</v>
      </c>
      <c r="AE4068" t="s">
        <v>61</v>
      </c>
      <c r="AF4068" t="s">
        <v>43</v>
      </c>
      <c r="AG4068" t="str">
        <f t="shared" si="255"/>
        <v>Include</v>
      </c>
      <c r="AH4068">
        <f t="shared" si="252"/>
        <v>0</v>
      </c>
      <c r="AI4068">
        <f t="shared" si="253"/>
        <v>1</v>
      </c>
      <c r="AJ4068">
        <f t="shared" si="254"/>
        <v>0</v>
      </c>
      <c r="AK4068" s="15">
        <f>1</f>
        <v>1</v>
      </c>
    </row>
    <row r="4069" spans="1:37" x14ac:dyDescent="0.3">
      <c r="A4069" t="s">
        <v>8709</v>
      </c>
      <c r="B4069" s="1">
        <v>43881</v>
      </c>
      <c r="C4069" s="1">
        <v>43881</v>
      </c>
      <c r="D4069" t="s">
        <v>8710</v>
      </c>
      <c r="E4069" t="s">
        <v>250</v>
      </c>
      <c r="F4069">
        <v>28</v>
      </c>
      <c r="G4069">
        <v>28</v>
      </c>
      <c r="H4069" t="s">
        <v>47</v>
      </c>
      <c r="I4069" t="s">
        <v>47</v>
      </c>
      <c r="J4069" t="s">
        <v>57</v>
      </c>
      <c r="K4069" t="s">
        <v>155</v>
      </c>
      <c r="L4069" t="s">
        <v>97</v>
      </c>
      <c r="M4069" t="s">
        <v>275</v>
      </c>
      <c r="N4069">
        <v>10</v>
      </c>
      <c r="O4069">
        <v>10</v>
      </c>
      <c r="P4069">
        <v>327.54000000000002</v>
      </c>
      <c r="Q4069" s="2">
        <v>0.15</v>
      </c>
      <c r="R4069">
        <v>2755.17</v>
      </c>
      <c r="S4069">
        <v>1528.85</v>
      </c>
      <c r="T4069" s="3">
        <v>0.55500000000000005</v>
      </c>
      <c r="U4069">
        <v>80.58</v>
      </c>
      <c r="V4069" t="s">
        <v>132</v>
      </c>
      <c r="W4069">
        <v>5</v>
      </c>
      <c r="X4069" t="b">
        <v>1</v>
      </c>
      <c r="Y4069" t="s">
        <v>41</v>
      </c>
      <c r="Z4069" t="s">
        <v>41</v>
      </c>
      <c r="AA4069">
        <v>2</v>
      </c>
      <c r="AB4069">
        <v>2</v>
      </c>
      <c r="AC4069">
        <v>2020</v>
      </c>
      <c r="AD4069" s="1">
        <v>43862</v>
      </c>
      <c r="AE4069" t="s">
        <v>87</v>
      </c>
      <c r="AF4069" t="s">
        <v>88</v>
      </c>
      <c r="AG4069" t="str">
        <f t="shared" si="255"/>
        <v>Include</v>
      </c>
      <c r="AH4069">
        <f t="shared" si="252"/>
        <v>1</v>
      </c>
      <c r="AI4069">
        <f t="shared" si="253"/>
        <v>1</v>
      </c>
      <c r="AJ4069">
        <f t="shared" si="254"/>
        <v>0</v>
      </c>
      <c r="AK4069" s="15">
        <f>1</f>
        <v>1</v>
      </c>
    </row>
    <row r="4070" spans="1:37" x14ac:dyDescent="0.3">
      <c r="A4070" t="s">
        <v>8711</v>
      </c>
      <c r="B4070" t="s">
        <v>8712</v>
      </c>
      <c r="C4070" s="1">
        <v>43881</v>
      </c>
      <c r="D4070" t="s">
        <v>8713</v>
      </c>
      <c r="E4070" t="s">
        <v>1172</v>
      </c>
      <c r="F4070">
        <v>26</v>
      </c>
      <c r="G4070">
        <v>26</v>
      </c>
      <c r="H4070" t="s">
        <v>81</v>
      </c>
      <c r="I4070" t="s">
        <v>81</v>
      </c>
      <c r="J4070" t="s">
        <v>48</v>
      </c>
      <c r="K4070" t="s">
        <v>185</v>
      </c>
      <c r="L4070" t="s">
        <v>38</v>
      </c>
      <c r="M4070" t="s">
        <v>181</v>
      </c>
      <c r="N4070">
        <v>2</v>
      </c>
      <c r="O4070">
        <v>2</v>
      </c>
      <c r="P4070">
        <v>959.97</v>
      </c>
      <c r="Q4070" s="2">
        <v>0.05</v>
      </c>
      <c r="R4070">
        <v>1563.91</v>
      </c>
      <c r="S4070">
        <v>630.51</v>
      </c>
      <c r="T4070" s="3">
        <v>0.40300000000000002</v>
      </c>
      <c r="U4070">
        <v>71.849999999999994</v>
      </c>
      <c r="V4070" t="s">
        <v>40</v>
      </c>
      <c r="W4070">
        <v>4</v>
      </c>
      <c r="X4070" t="b">
        <v>0</v>
      </c>
      <c r="Y4070" t="s">
        <v>60</v>
      </c>
      <c r="Z4070" t="s">
        <v>60</v>
      </c>
      <c r="AA4070">
        <v>2</v>
      </c>
      <c r="AB4070">
        <v>2</v>
      </c>
      <c r="AC4070">
        <v>2020</v>
      </c>
      <c r="AD4070" s="1">
        <v>43862</v>
      </c>
      <c r="AE4070" t="s">
        <v>87</v>
      </c>
      <c r="AF4070" t="s">
        <v>69</v>
      </c>
      <c r="AG4070" t="str">
        <f t="shared" si="255"/>
        <v>Include</v>
      </c>
      <c r="AH4070">
        <f t="shared" si="252"/>
        <v>0</v>
      </c>
      <c r="AI4070">
        <f t="shared" si="253"/>
        <v>1</v>
      </c>
      <c r="AJ4070">
        <f t="shared" si="254"/>
        <v>0</v>
      </c>
      <c r="AK4070" s="15">
        <f>1</f>
        <v>1</v>
      </c>
    </row>
    <row r="4071" spans="1:37" x14ac:dyDescent="0.3">
      <c r="A4071" t="s">
        <v>8714</v>
      </c>
      <c r="B4071" s="1">
        <v>43881</v>
      </c>
      <c r="C4071" s="1">
        <v>43881</v>
      </c>
      <c r="D4071" t="s">
        <v>8715</v>
      </c>
      <c r="E4071" t="s">
        <v>819</v>
      </c>
      <c r="F4071">
        <v>28</v>
      </c>
      <c r="G4071">
        <v>28</v>
      </c>
      <c r="H4071" t="s">
        <v>35</v>
      </c>
      <c r="I4071" t="s">
        <v>35</v>
      </c>
      <c r="J4071" t="s">
        <v>82</v>
      </c>
      <c r="K4071" t="s">
        <v>266</v>
      </c>
      <c r="L4071" t="s">
        <v>97</v>
      </c>
      <c r="M4071" t="s">
        <v>275</v>
      </c>
      <c r="N4071">
        <v>9</v>
      </c>
      <c r="O4071">
        <v>9</v>
      </c>
      <c r="P4071">
        <v>657.44</v>
      </c>
      <c r="Q4071" s="2">
        <v>0</v>
      </c>
      <c r="R4071">
        <v>5550.8</v>
      </c>
      <c r="S4071">
        <v>1842.41</v>
      </c>
      <c r="T4071" s="3">
        <v>0.33200000000000002</v>
      </c>
      <c r="U4071">
        <v>53.36</v>
      </c>
      <c r="V4071" t="s">
        <v>40</v>
      </c>
      <c r="W4071">
        <v>1</v>
      </c>
      <c r="X4071" t="b">
        <v>0</v>
      </c>
      <c r="Y4071" t="s">
        <v>100</v>
      </c>
      <c r="Z4071" t="s">
        <v>100</v>
      </c>
      <c r="AA4071">
        <v>9</v>
      </c>
      <c r="AB4071">
        <v>9</v>
      </c>
      <c r="AC4071">
        <v>2020</v>
      </c>
      <c r="AD4071" s="1">
        <v>43862</v>
      </c>
      <c r="AE4071" t="s">
        <v>87</v>
      </c>
      <c r="AF4071" s="2">
        <v>0</v>
      </c>
      <c r="AG4071" t="str">
        <f t="shared" si="255"/>
        <v>Include</v>
      </c>
      <c r="AH4071">
        <f t="shared" si="252"/>
        <v>0</v>
      </c>
      <c r="AI4071">
        <f t="shared" si="253"/>
        <v>0</v>
      </c>
      <c r="AJ4071">
        <f t="shared" si="254"/>
        <v>1</v>
      </c>
      <c r="AK4071" s="15">
        <f>1</f>
        <v>1</v>
      </c>
    </row>
    <row r="4072" spans="1:37" x14ac:dyDescent="0.3">
      <c r="A4072" t="s">
        <v>8716</v>
      </c>
      <c r="B4072" s="1">
        <v>43881</v>
      </c>
      <c r="C4072" s="1">
        <v>43881</v>
      </c>
      <c r="D4072" t="s">
        <v>8717</v>
      </c>
      <c r="E4072" t="s">
        <v>343</v>
      </c>
      <c r="F4072">
        <v>24</v>
      </c>
      <c r="G4072">
        <v>24</v>
      </c>
      <c r="H4072" t="s">
        <v>81</v>
      </c>
      <c r="I4072" t="s">
        <v>81</v>
      </c>
      <c r="J4072" t="s">
        <v>36</v>
      </c>
      <c r="K4072" t="s">
        <v>239</v>
      </c>
      <c r="L4072" t="s">
        <v>84</v>
      </c>
      <c r="M4072" t="s">
        <v>231</v>
      </c>
      <c r="N4072">
        <v>10</v>
      </c>
      <c r="O4072">
        <v>10</v>
      </c>
      <c r="P4072">
        <v>378.08</v>
      </c>
      <c r="Q4072" s="2">
        <v>0.08</v>
      </c>
      <c r="R4072">
        <v>2872.67</v>
      </c>
      <c r="S4072">
        <v>204.71</v>
      </c>
      <c r="T4072" s="3">
        <v>7.0999999999999994E-2</v>
      </c>
      <c r="U4072">
        <v>40.81</v>
      </c>
      <c r="V4072" t="s">
        <v>132</v>
      </c>
      <c r="W4072">
        <v>1</v>
      </c>
      <c r="X4072" t="b">
        <v>0</v>
      </c>
      <c r="Y4072" t="s">
        <v>100</v>
      </c>
      <c r="Z4072" t="s">
        <v>100</v>
      </c>
      <c r="AA4072">
        <v>2</v>
      </c>
      <c r="AB4072">
        <v>2</v>
      </c>
      <c r="AC4072">
        <v>2020</v>
      </c>
      <c r="AD4072" s="1">
        <v>43862</v>
      </c>
      <c r="AE4072" t="s">
        <v>53</v>
      </c>
      <c r="AF4072" t="s">
        <v>69</v>
      </c>
      <c r="AG4072" t="str">
        <f t="shared" si="255"/>
        <v>Include</v>
      </c>
      <c r="AH4072">
        <f t="shared" si="252"/>
        <v>0</v>
      </c>
      <c r="AI4072">
        <f t="shared" si="253"/>
        <v>0</v>
      </c>
      <c r="AJ4072">
        <f t="shared" si="254"/>
        <v>1</v>
      </c>
      <c r="AK4072" s="15">
        <f>1</f>
        <v>1</v>
      </c>
    </row>
    <row r="4073" spans="1:37" x14ac:dyDescent="0.3">
      <c r="A4073" t="s">
        <v>8718</v>
      </c>
      <c r="B4073" s="1">
        <v>43880</v>
      </c>
      <c r="C4073" s="1">
        <v>43880</v>
      </c>
      <c r="D4073" t="s">
        <v>8719</v>
      </c>
      <c r="E4073" t="s">
        <v>681</v>
      </c>
      <c r="F4073">
        <v>48</v>
      </c>
      <c r="G4073">
        <v>48</v>
      </c>
      <c r="H4073" t="s">
        <v>47</v>
      </c>
      <c r="I4073" t="s">
        <v>47</v>
      </c>
      <c r="J4073" t="s">
        <v>48</v>
      </c>
      <c r="K4073" t="s">
        <v>49</v>
      </c>
      <c r="L4073" t="s">
        <v>140</v>
      </c>
      <c r="M4073" t="s">
        <v>358</v>
      </c>
      <c r="N4073">
        <v>8</v>
      </c>
      <c r="O4073">
        <v>8</v>
      </c>
      <c r="P4073">
        <v>967.73</v>
      </c>
      <c r="Q4073" s="2">
        <v>0.36</v>
      </c>
      <c r="R4073">
        <v>4117.6000000000004</v>
      </c>
      <c r="S4073">
        <v>1596.92</v>
      </c>
      <c r="T4073" s="3">
        <v>0.38800000000000001</v>
      </c>
      <c r="U4073">
        <v>73.930000000000007</v>
      </c>
      <c r="V4073" t="s">
        <v>68</v>
      </c>
      <c r="W4073">
        <v>3</v>
      </c>
      <c r="X4073" t="b">
        <v>1</v>
      </c>
      <c r="Y4073" t="s">
        <v>41</v>
      </c>
      <c r="Z4073" t="s">
        <v>41</v>
      </c>
      <c r="AA4073">
        <v>6</v>
      </c>
      <c r="AB4073">
        <v>6</v>
      </c>
      <c r="AC4073">
        <v>2020</v>
      </c>
      <c r="AD4073" s="1">
        <v>43862</v>
      </c>
      <c r="AE4073" t="s">
        <v>101</v>
      </c>
      <c r="AF4073" t="s">
        <v>62</v>
      </c>
      <c r="AG4073" t="str">
        <f t="shared" si="255"/>
        <v>Include</v>
      </c>
      <c r="AH4073">
        <f t="shared" si="252"/>
        <v>1</v>
      </c>
      <c r="AI4073">
        <f t="shared" si="253"/>
        <v>1</v>
      </c>
      <c r="AJ4073">
        <f t="shared" si="254"/>
        <v>0</v>
      </c>
      <c r="AK4073" s="15">
        <f>1</f>
        <v>1</v>
      </c>
    </row>
    <row r="4074" spans="1:37" x14ac:dyDescent="0.3">
      <c r="A4074" t="s">
        <v>8720</v>
      </c>
      <c r="B4074" s="1">
        <v>43880</v>
      </c>
      <c r="C4074" s="1">
        <v>43880</v>
      </c>
      <c r="D4074" t="s">
        <v>8721</v>
      </c>
      <c r="E4074" t="s">
        <v>509</v>
      </c>
      <c r="F4074">
        <v>26</v>
      </c>
      <c r="G4074">
        <v>26</v>
      </c>
      <c r="H4074" t="s">
        <v>81</v>
      </c>
      <c r="I4074" t="s">
        <v>81</v>
      </c>
      <c r="J4074" t="s">
        <v>36</v>
      </c>
      <c r="K4074" t="s">
        <v>73</v>
      </c>
      <c r="L4074" t="s">
        <v>84</v>
      </c>
      <c r="M4074" t="s">
        <v>146</v>
      </c>
      <c r="P4074">
        <v>458.64</v>
      </c>
      <c r="Q4074" s="2">
        <v>0.35</v>
      </c>
      <c r="R4074">
        <v>273.05</v>
      </c>
      <c r="S4074">
        <v>23.39</v>
      </c>
      <c r="T4074" s="3">
        <v>8.5999999999999993E-2</v>
      </c>
      <c r="U4074">
        <v>42.91</v>
      </c>
      <c r="V4074" t="s">
        <v>52</v>
      </c>
      <c r="W4074">
        <v>5</v>
      </c>
      <c r="X4074" t="b">
        <v>0</v>
      </c>
      <c r="Y4074" t="s">
        <v>60</v>
      </c>
      <c r="Z4074" t="s">
        <v>60</v>
      </c>
      <c r="AA4074">
        <v>4</v>
      </c>
      <c r="AB4074">
        <v>4</v>
      </c>
      <c r="AC4074">
        <v>2020</v>
      </c>
      <c r="AD4074" s="1">
        <v>43862</v>
      </c>
      <c r="AE4074" t="s">
        <v>87</v>
      </c>
      <c r="AF4074" t="s">
        <v>62</v>
      </c>
      <c r="AG4074" t="str">
        <f t="shared" si="255"/>
        <v>Include</v>
      </c>
      <c r="AH4074">
        <f t="shared" si="252"/>
        <v>0</v>
      </c>
      <c r="AI4074">
        <f t="shared" si="253"/>
        <v>1</v>
      </c>
      <c r="AJ4074">
        <f t="shared" si="254"/>
        <v>0</v>
      </c>
      <c r="AK4074" s="15">
        <f>1</f>
        <v>1</v>
      </c>
    </row>
    <row r="4075" spans="1:37" x14ac:dyDescent="0.3">
      <c r="A4075" t="s">
        <v>8722</v>
      </c>
      <c r="B4075" s="1">
        <v>43879</v>
      </c>
      <c r="C4075" s="1">
        <v>43879</v>
      </c>
      <c r="D4075" t="s">
        <v>8723</v>
      </c>
      <c r="E4075" t="s">
        <v>321</v>
      </c>
      <c r="F4075">
        <v>30</v>
      </c>
      <c r="G4075">
        <v>30</v>
      </c>
      <c r="H4075" t="s">
        <v>47</v>
      </c>
      <c r="I4075" t="s">
        <v>47</v>
      </c>
      <c r="J4075" t="s">
        <v>57</v>
      </c>
      <c r="K4075" t="s">
        <v>155</v>
      </c>
      <c r="L4075" t="s">
        <v>38</v>
      </c>
      <c r="M4075" t="s">
        <v>447</v>
      </c>
      <c r="N4075">
        <v>3</v>
      </c>
      <c r="O4075">
        <v>3</v>
      </c>
      <c r="P4075">
        <v>1886.27</v>
      </c>
      <c r="Q4075" s="2">
        <v>0.33</v>
      </c>
      <c r="R4075">
        <v>3436.09</v>
      </c>
      <c r="S4075">
        <v>1565.04</v>
      </c>
      <c r="T4075" s="3">
        <v>0.45500000000000002</v>
      </c>
      <c r="U4075">
        <v>95.79</v>
      </c>
      <c r="V4075" t="s">
        <v>99</v>
      </c>
      <c r="W4075">
        <v>2</v>
      </c>
      <c r="X4075" t="b">
        <v>0</v>
      </c>
      <c r="Y4075" t="s">
        <v>60</v>
      </c>
      <c r="Z4075" t="s">
        <v>60</v>
      </c>
      <c r="AA4075">
        <v>3</v>
      </c>
      <c r="AB4075">
        <v>3</v>
      </c>
      <c r="AC4075">
        <v>2020</v>
      </c>
      <c r="AD4075" s="1">
        <v>43862</v>
      </c>
      <c r="AE4075" t="s">
        <v>87</v>
      </c>
      <c r="AF4075" t="s">
        <v>62</v>
      </c>
      <c r="AG4075" t="str">
        <f t="shared" si="255"/>
        <v>Include</v>
      </c>
      <c r="AH4075">
        <f t="shared" si="252"/>
        <v>0</v>
      </c>
      <c r="AI4075">
        <f t="shared" si="253"/>
        <v>1</v>
      </c>
      <c r="AJ4075">
        <f t="shared" si="254"/>
        <v>0</v>
      </c>
      <c r="AK4075" s="15">
        <f>1</f>
        <v>1</v>
      </c>
    </row>
    <row r="4076" spans="1:37" x14ac:dyDescent="0.3">
      <c r="A4076" t="s">
        <v>8724</v>
      </c>
      <c r="B4076" s="1">
        <v>43879</v>
      </c>
      <c r="C4076" s="1">
        <v>43879</v>
      </c>
      <c r="D4076" t="s">
        <v>8725</v>
      </c>
      <c r="E4076" t="s">
        <v>503</v>
      </c>
      <c r="F4076">
        <v>48</v>
      </c>
      <c r="G4076">
        <v>48</v>
      </c>
      <c r="H4076" t="s">
        <v>81</v>
      </c>
      <c r="I4076" t="s">
        <v>81</v>
      </c>
      <c r="J4076" t="s">
        <v>48</v>
      </c>
      <c r="K4076" t="s">
        <v>230</v>
      </c>
      <c r="L4076" t="s">
        <v>111</v>
      </c>
      <c r="M4076" t="s">
        <v>112</v>
      </c>
      <c r="N4076">
        <v>10</v>
      </c>
      <c r="O4076">
        <v>10</v>
      </c>
      <c r="P4076">
        <v>14132.86</v>
      </c>
      <c r="Q4076" s="2">
        <v>0.19</v>
      </c>
      <c r="R4076">
        <v>102974.46</v>
      </c>
      <c r="S4076">
        <v>27604.9</v>
      </c>
      <c r="T4076" s="3">
        <v>0.26800000000000002</v>
      </c>
      <c r="U4076">
        <v>90.34</v>
      </c>
      <c r="V4076" t="s">
        <v>52</v>
      </c>
      <c r="X4076" t="b">
        <v>0</v>
      </c>
      <c r="Y4076" t="s">
        <v>60</v>
      </c>
      <c r="Z4076" t="s">
        <v>60</v>
      </c>
      <c r="AA4076">
        <v>9</v>
      </c>
      <c r="AB4076">
        <v>9</v>
      </c>
      <c r="AC4076">
        <v>2020</v>
      </c>
      <c r="AD4076" s="1">
        <v>43862</v>
      </c>
      <c r="AE4076" t="s">
        <v>101</v>
      </c>
      <c r="AF4076" t="s">
        <v>88</v>
      </c>
      <c r="AG4076" t="str">
        <f t="shared" si="255"/>
        <v>Include</v>
      </c>
      <c r="AH4076">
        <f t="shared" si="252"/>
        <v>0</v>
      </c>
      <c r="AI4076">
        <f t="shared" si="253"/>
        <v>1</v>
      </c>
      <c r="AJ4076">
        <f t="shared" si="254"/>
        <v>0</v>
      </c>
      <c r="AK4076" s="15">
        <f>1</f>
        <v>1</v>
      </c>
    </row>
    <row r="4077" spans="1:37" x14ac:dyDescent="0.3">
      <c r="A4077" t="s">
        <v>8726</v>
      </c>
      <c r="B4077" s="1">
        <v>43878</v>
      </c>
      <c r="C4077" s="1">
        <v>43878</v>
      </c>
      <c r="D4077" t="s">
        <v>8727</v>
      </c>
      <c r="E4077" t="s">
        <v>385</v>
      </c>
      <c r="F4077">
        <v>46</v>
      </c>
      <c r="G4077">
        <v>46</v>
      </c>
      <c r="H4077" t="s">
        <v>47</v>
      </c>
      <c r="I4077" t="s">
        <v>47</v>
      </c>
      <c r="J4077" t="s">
        <v>57</v>
      </c>
      <c r="K4077" t="s">
        <v>205</v>
      </c>
      <c r="L4077" t="s">
        <v>84</v>
      </c>
      <c r="M4077" t="s">
        <v>85</v>
      </c>
      <c r="N4077">
        <v>5</v>
      </c>
      <c r="O4077">
        <v>5</v>
      </c>
      <c r="P4077">
        <v>308.01</v>
      </c>
      <c r="Q4077" s="2">
        <v>0.04</v>
      </c>
      <c r="R4077">
        <v>1315.86</v>
      </c>
      <c r="S4077">
        <v>56.05</v>
      </c>
      <c r="T4077" s="3">
        <v>4.2999999999999997E-2</v>
      </c>
      <c r="U4077">
        <v>55.47</v>
      </c>
      <c r="V4077" t="s">
        <v>52</v>
      </c>
      <c r="W4077">
        <v>2</v>
      </c>
      <c r="X4077" t="b">
        <v>0</v>
      </c>
      <c r="Y4077" t="s">
        <v>60</v>
      </c>
      <c r="Z4077" t="s">
        <v>60</v>
      </c>
      <c r="AA4077">
        <v>2</v>
      </c>
      <c r="AB4077">
        <v>2</v>
      </c>
      <c r="AC4077">
        <v>2020</v>
      </c>
      <c r="AD4077" s="1">
        <v>43862</v>
      </c>
      <c r="AE4077" t="s">
        <v>101</v>
      </c>
      <c r="AF4077" t="s">
        <v>69</v>
      </c>
      <c r="AG4077" t="str">
        <f t="shared" si="255"/>
        <v>Include</v>
      </c>
      <c r="AH4077">
        <f t="shared" si="252"/>
        <v>0</v>
      </c>
      <c r="AI4077">
        <f t="shared" si="253"/>
        <v>1</v>
      </c>
      <c r="AJ4077">
        <f t="shared" si="254"/>
        <v>0</v>
      </c>
      <c r="AK4077" s="15">
        <f>1</f>
        <v>1</v>
      </c>
    </row>
    <row r="4078" spans="1:37" x14ac:dyDescent="0.3">
      <c r="A4078" t="s">
        <v>8728</v>
      </c>
      <c r="B4078" s="1">
        <v>43877</v>
      </c>
      <c r="C4078" s="1">
        <v>43877</v>
      </c>
      <c r="D4078" t="s">
        <v>3858</v>
      </c>
      <c r="E4078" t="s">
        <v>1745</v>
      </c>
      <c r="F4078">
        <v>47</v>
      </c>
      <c r="G4078">
        <v>47</v>
      </c>
      <c r="H4078" t="s">
        <v>47</v>
      </c>
      <c r="I4078" t="s">
        <v>47</v>
      </c>
      <c r="J4078" t="s">
        <v>36</v>
      </c>
      <c r="K4078" t="s">
        <v>73</v>
      </c>
      <c r="L4078" t="s">
        <v>111</v>
      </c>
      <c r="M4078" t="s">
        <v>112</v>
      </c>
      <c r="N4078">
        <v>4</v>
      </c>
      <c r="O4078">
        <v>4</v>
      </c>
      <c r="P4078">
        <v>2203.36</v>
      </c>
      <c r="Q4078" s="2">
        <v>0.17</v>
      </c>
      <c r="R4078">
        <v>7194.38</v>
      </c>
      <c r="S4078">
        <v>1176.3599999999999</v>
      </c>
      <c r="T4078" s="3">
        <v>0.16400000000000001</v>
      </c>
      <c r="U4078">
        <v>73.930000000000007</v>
      </c>
      <c r="V4078" t="s">
        <v>68</v>
      </c>
      <c r="W4078">
        <v>1</v>
      </c>
      <c r="X4078" t="b">
        <v>0</v>
      </c>
      <c r="Y4078" t="s">
        <v>100</v>
      </c>
      <c r="Z4078" t="s">
        <v>100</v>
      </c>
      <c r="AA4078">
        <v>1</v>
      </c>
      <c r="AB4078">
        <v>1</v>
      </c>
      <c r="AC4078">
        <v>2020</v>
      </c>
      <c r="AD4078" s="1">
        <v>43862</v>
      </c>
      <c r="AE4078" t="s">
        <v>101</v>
      </c>
      <c r="AF4078" t="s">
        <v>88</v>
      </c>
      <c r="AG4078" t="str">
        <f t="shared" si="255"/>
        <v>Include</v>
      </c>
      <c r="AH4078">
        <f t="shared" si="252"/>
        <v>0</v>
      </c>
      <c r="AI4078">
        <f t="shared" si="253"/>
        <v>0</v>
      </c>
      <c r="AJ4078">
        <f t="shared" si="254"/>
        <v>1</v>
      </c>
      <c r="AK4078" s="15">
        <f>1</f>
        <v>1</v>
      </c>
    </row>
    <row r="4079" spans="1:37" x14ac:dyDescent="0.3">
      <c r="A4079" t="s">
        <v>8729</v>
      </c>
      <c r="B4079" s="1">
        <v>43877</v>
      </c>
      <c r="C4079" s="1">
        <v>43877</v>
      </c>
      <c r="D4079" t="s">
        <v>8730</v>
      </c>
      <c r="E4079" t="s">
        <v>1666</v>
      </c>
      <c r="F4079">
        <v>58</v>
      </c>
      <c r="G4079">
        <v>58</v>
      </c>
      <c r="H4079" t="s">
        <v>47</v>
      </c>
      <c r="I4079" t="s">
        <v>47</v>
      </c>
      <c r="J4079" t="s">
        <v>82</v>
      </c>
      <c r="K4079" t="s">
        <v>131</v>
      </c>
      <c r="L4079" t="s">
        <v>84</v>
      </c>
      <c r="M4079" t="s">
        <v>85</v>
      </c>
      <c r="N4079">
        <v>1</v>
      </c>
      <c r="O4079">
        <v>1</v>
      </c>
      <c r="P4079">
        <v>373.23</v>
      </c>
      <c r="Q4079" s="2">
        <v>0.32</v>
      </c>
      <c r="R4079">
        <v>203.4</v>
      </c>
      <c r="S4079">
        <v>19.53</v>
      </c>
      <c r="T4079" s="3">
        <v>9.6000000000000002E-2</v>
      </c>
      <c r="U4079">
        <v>44.95</v>
      </c>
      <c r="V4079" t="s">
        <v>40</v>
      </c>
      <c r="X4079" t="b">
        <v>0</v>
      </c>
      <c r="Y4079" t="s">
        <v>60</v>
      </c>
      <c r="Z4079" t="s">
        <v>60</v>
      </c>
      <c r="AA4079">
        <v>6</v>
      </c>
      <c r="AB4079">
        <v>6</v>
      </c>
      <c r="AC4079">
        <v>2020</v>
      </c>
      <c r="AD4079" s="1">
        <v>43862</v>
      </c>
      <c r="AE4079" t="s">
        <v>101</v>
      </c>
      <c r="AF4079" t="s">
        <v>62</v>
      </c>
      <c r="AG4079" t="str">
        <f t="shared" si="255"/>
        <v>Include</v>
      </c>
      <c r="AH4079">
        <f t="shared" si="252"/>
        <v>0</v>
      </c>
      <c r="AI4079">
        <f t="shared" si="253"/>
        <v>1</v>
      </c>
      <c r="AJ4079">
        <f t="shared" si="254"/>
        <v>0</v>
      </c>
      <c r="AK4079" s="15">
        <f>1</f>
        <v>1</v>
      </c>
    </row>
    <row r="4080" spans="1:37" x14ac:dyDescent="0.3">
      <c r="A4080" t="s">
        <v>8731</v>
      </c>
      <c r="B4080" s="1">
        <v>43877</v>
      </c>
      <c r="C4080" s="1">
        <v>43877</v>
      </c>
      <c r="D4080" t="s">
        <v>8732</v>
      </c>
      <c r="E4080" t="s">
        <v>4633</v>
      </c>
      <c r="F4080">
        <v>32</v>
      </c>
      <c r="G4080">
        <v>32</v>
      </c>
      <c r="H4080" t="s">
        <v>173</v>
      </c>
      <c r="I4080" t="s">
        <v>81</v>
      </c>
      <c r="J4080" t="s">
        <v>82</v>
      </c>
      <c r="K4080" t="s">
        <v>83</v>
      </c>
      <c r="L4080" t="s">
        <v>74</v>
      </c>
      <c r="M4080" t="s">
        <v>261</v>
      </c>
      <c r="N4080">
        <v>10</v>
      </c>
      <c r="O4080">
        <v>10</v>
      </c>
      <c r="P4080">
        <v>53531.64</v>
      </c>
      <c r="Q4080" s="2">
        <v>0.13</v>
      </c>
      <c r="R4080">
        <v>400722.8</v>
      </c>
      <c r="S4080">
        <v>51938.51</v>
      </c>
      <c r="T4080" s="3">
        <v>0.13</v>
      </c>
      <c r="U4080">
        <v>58.35</v>
      </c>
      <c r="V4080" t="s">
        <v>52</v>
      </c>
      <c r="W4080">
        <v>4</v>
      </c>
      <c r="X4080" t="b">
        <v>1</v>
      </c>
      <c r="Y4080" t="s">
        <v>41</v>
      </c>
      <c r="Z4080" t="s">
        <v>41</v>
      </c>
      <c r="AA4080">
        <v>10</v>
      </c>
      <c r="AB4080">
        <v>10</v>
      </c>
      <c r="AC4080">
        <v>2020</v>
      </c>
      <c r="AD4080" s="1">
        <v>43862</v>
      </c>
      <c r="AE4080" t="s">
        <v>87</v>
      </c>
      <c r="AF4080" t="s">
        <v>88</v>
      </c>
      <c r="AG4080" t="str">
        <f t="shared" si="255"/>
        <v>Include</v>
      </c>
      <c r="AH4080">
        <f t="shared" si="252"/>
        <v>1</v>
      </c>
      <c r="AI4080">
        <f t="shared" si="253"/>
        <v>1</v>
      </c>
      <c r="AJ4080">
        <f t="shared" si="254"/>
        <v>0</v>
      </c>
      <c r="AK4080" s="15">
        <f>1</f>
        <v>1</v>
      </c>
    </row>
    <row r="4081" spans="1:37" x14ac:dyDescent="0.3">
      <c r="A4081" t="s">
        <v>8733</v>
      </c>
      <c r="B4081" s="1">
        <v>43877</v>
      </c>
      <c r="C4081" s="1">
        <v>43877</v>
      </c>
      <c r="D4081" t="s">
        <v>8734</v>
      </c>
      <c r="E4081" t="s">
        <v>1396</v>
      </c>
      <c r="F4081">
        <v>37</v>
      </c>
      <c r="G4081">
        <v>37</v>
      </c>
      <c r="H4081" t="s">
        <v>35</v>
      </c>
      <c r="I4081" t="s">
        <v>35</v>
      </c>
      <c r="J4081" t="s">
        <v>82</v>
      </c>
      <c r="K4081" t="s">
        <v>131</v>
      </c>
      <c r="L4081" t="s">
        <v>97</v>
      </c>
      <c r="M4081" t="s">
        <v>254</v>
      </c>
      <c r="N4081">
        <v>7</v>
      </c>
      <c r="O4081">
        <v>7</v>
      </c>
      <c r="P4081">
        <v>1374.83</v>
      </c>
      <c r="R4081">
        <v>7510.29</v>
      </c>
      <c r="S4081">
        <v>3464.94</v>
      </c>
      <c r="T4081" s="3">
        <v>0.46100000000000002</v>
      </c>
      <c r="U4081">
        <v>67.73</v>
      </c>
      <c r="V4081" t="s">
        <v>99</v>
      </c>
      <c r="W4081">
        <v>5</v>
      </c>
      <c r="X4081" t="b">
        <v>0</v>
      </c>
      <c r="Y4081" t="s">
        <v>60</v>
      </c>
      <c r="Z4081" t="s">
        <v>60</v>
      </c>
      <c r="AA4081">
        <v>7</v>
      </c>
      <c r="AB4081">
        <v>7</v>
      </c>
      <c r="AC4081">
        <v>2020</v>
      </c>
      <c r="AD4081" s="1">
        <v>43862</v>
      </c>
      <c r="AE4081" t="s">
        <v>61</v>
      </c>
      <c r="AF4081" t="s">
        <v>201</v>
      </c>
      <c r="AG4081" t="str">
        <f t="shared" si="255"/>
        <v>Include</v>
      </c>
      <c r="AH4081">
        <f t="shared" si="252"/>
        <v>0</v>
      </c>
      <c r="AI4081">
        <f t="shared" si="253"/>
        <v>1</v>
      </c>
      <c r="AJ4081">
        <f t="shared" si="254"/>
        <v>0</v>
      </c>
      <c r="AK4081" s="15">
        <f>1</f>
        <v>1</v>
      </c>
    </row>
    <row r="4082" spans="1:37" x14ac:dyDescent="0.3">
      <c r="A4082" t="s">
        <v>8735</v>
      </c>
      <c r="B4082" s="1">
        <v>43877</v>
      </c>
      <c r="C4082" s="1">
        <v>43877</v>
      </c>
      <c r="D4082" t="s">
        <v>8736</v>
      </c>
      <c r="E4082" t="s">
        <v>1362</v>
      </c>
      <c r="F4082">
        <v>62</v>
      </c>
      <c r="G4082">
        <v>62</v>
      </c>
      <c r="H4082" t="s">
        <v>35</v>
      </c>
      <c r="I4082" t="s">
        <v>35</v>
      </c>
      <c r="J4082" t="s">
        <v>48</v>
      </c>
      <c r="K4082" t="s">
        <v>226</v>
      </c>
      <c r="L4082" t="s">
        <v>38</v>
      </c>
      <c r="M4082" t="s">
        <v>163</v>
      </c>
      <c r="N4082">
        <v>4</v>
      </c>
      <c r="O4082">
        <v>4</v>
      </c>
      <c r="P4082">
        <v>965.04</v>
      </c>
      <c r="Q4082" s="2">
        <v>0.32</v>
      </c>
      <c r="R4082">
        <v>2121.23</v>
      </c>
      <c r="S4082">
        <v>1209.8800000000001</v>
      </c>
      <c r="T4082" s="3">
        <v>0.56999999999999995</v>
      </c>
      <c r="U4082">
        <v>58.85</v>
      </c>
      <c r="V4082" t="s">
        <v>40</v>
      </c>
      <c r="W4082">
        <v>1</v>
      </c>
      <c r="X4082" t="b">
        <v>1</v>
      </c>
      <c r="Y4082" t="s">
        <v>41</v>
      </c>
      <c r="Z4082" t="s">
        <v>41</v>
      </c>
      <c r="AA4082">
        <v>6</v>
      </c>
      <c r="AB4082">
        <v>6</v>
      </c>
      <c r="AC4082">
        <v>2020</v>
      </c>
      <c r="AD4082" s="1">
        <v>43862</v>
      </c>
      <c r="AE4082" t="s">
        <v>520</v>
      </c>
      <c r="AF4082" t="s">
        <v>62</v>
      </c>
      <c r="AG4082" t="str">
        <f t="shared" si="255"/>
        <v>Include</v>
      </c>
      <c r="AH4082">
        <f t="shared" si="252"/>
        <v>1</v>
      </c>
      <c r="AI4082">
        <f t="shared" si="253"/>
        <v>1</v>
      </c>
      <c r="AJ4082">
        <f t="shared" si="254"/>
        <v>0</v>
      </c>
      <c r="AK4082" s="15">
        <f>1</f>
        <v>1</v>
      </c>
    </row>
    <row r="4083" spans="1:37" x14ac:dyDescent="0.3">
      <c r="A4083" t="s">
        <v>8737</v>
      </c>
      <c r="B4083" s="1">
        <v>43873</v>
      </c>
      <c r="C4083" s="1">
        <v>43873</v>
      </c>
      <c r="D4083" t="s">
        <v>8738</v>
      </c>
      <c r="E4083" t="s">
        <v>313</v>
      </c>
      <c r="F4083">
        <v>48</v>
      </c>
      <c r="G4083">
        <v>48</v>
      </c>
      <c r="H4083" t="s">
        <v>81</v>
      </c>
      <c r="I4083" t="s">
        <v>81</v>
      </c>
      <c r="J4083" t="s">
        <v>48</v>
      </c>
      <c r="K4083" t="s">
        <v>185</v>
      </c>
      <c r="L4083" t="s">
        <v>111</v>
      </c>
      <c r="M4083" t="s">
        <v>123</v>
      </c>
      <c r="N4083">
        <v>3</v>
      </c>
      <c r="O4083">
        <v>3</v>
      </c>
      <c r="P4083">
        <v>6047.51</v>
      </c>
      <c r="Q4083" s="2">
        <v>0.08</v>
      </c>
      <c r="R4083">
        <v>13365.94</v>
      </c>
      <c r="S4083">
        <v>2741.49</v>
      </c>
      <c r="T4083" s="3">
        <v>0.20499999999999999</v>
      </c>
      <c r="U4083">
        <v>36.15</v>
      </c>
      <c r="V4083" t="s">
        <v>132</v>
      </c>
      <c r="W4083">
        <v>4</v>
      </c>
      <c r="X4083" t="b">
        <v>0</v>
      </c>
      <c r="Y4083" t="s">
        <v>60</v>
      </c>
      <c r="Z4083" t="s">
        <v>60</v>
      </c>
      <c r="AA4083">
        <v>3</v>
      </c>
      <c r="AB4083">
        <v>3</v>
      </c>
      <c r="AC4083">
        <v>2020</v>
      </c>
      <c r="AD4083" s="1">
        <v>43862</v>
      </c>
      <c r="AE4083" t="s">
        <v>101</v>
      </c>
      <c r="AF4083" t="s">
        <v>69</v>
      </c>
      <c r="AG4083" t="str">
        <f t="shared" si="255"/>
        <v>Include</v>
      </c>
      <c r="AH4083">
        <f t="shared" si="252"/>
        <v>0</v>
      </c>
      <c r="AI4083">
        <f t="shared" si="253"/>
        <v>1</v>
      </c>
      <c r="AJ4083">
        <f t="shared" si="254"/>
        <v>0</v>
      </c>
      <c r="AK4083" s="15">
        <f>1</f>
        <v>1</v>
      </c>
    </row>
    <row r="4084" spans="1:37" x14ac:dyDescent="0.3">
      <c r="A4084" t="s">
        <v>8739</v>
      </c>
      <c r="B4084" s="1">
        <v>43873</v>
      </c>
      <c r="C4084" s="1">
        <v>43873</v>
      </c>
      <c r="D4084" t="s">
        <v>8740</v>
      </c>
      <c r="E4084" t="s">
        <v>1865</v>
      </c>
      <c r="F4084">
        <v>39</v>
      </c>
      <c r="G4084">
        <v>39</v>
      </c>
      <c r="H4084" t="s">
        <v>92</v>
      </c>
      <c r="I4084" t="s">
        <v>81</v>
      </c>
      <c r="J4084" t="s">
        <v>48</v>
      </c>
      <c r="K4084" t="s">
        <v>230</v>
      </c>
      <c r="L4084" t="s">
        <v>38</v>
      </c>
      <c r="M4084" t="s">
        <v>447</v>
      </c>
      <c r="N4084">
        <v>6</v>
      </c>
      <c r="O4084">
        <v>6</v>
      </c>
      <c r="P4084">
        <v>1270.3599999999999</v>
      </c>
      <c r="Q4084" s="2">
        <v>0.06</v>
      </c>
      <c r="R4084">
        <v>5747.77</v>
      </c>
      <c r="S4084">
        <v>2669</v>
      </c>
      <c r="T4084" s="3">
        <v>0.46400000000000002</v>
      </c>
      <c r="U4084">
        <v>62.46</v>
      </c>
      <c r="V4084" t="s">
        <v>40</v>
      </c>
      <c r="W4084">
        <v>3</v>
      </c>
      <c r="X4084" t="b">
        <v>0</v>
      </c>
      <c r="Y4084" t="s">
        <v>60</v>
      </c>
      <c r="Z4084" t="s">
        <v>60</v>
      </c>
      <c r="AA4084">
        <v>8</v>
      </c>
      <c r="AB4084">
        <v>8</v>
      </c>
      <c r="AC4084">
        <v>2020</v>
      </c>
      <c r="AD4084" s="1">
        <v>43862</v>
      </c>
      <c r="AE4084" t="s">
        <v>61</v>
      </c>
      <c r="AF4084" t="s">
        <v>69</v>
      </c>
      <c r="AG4084" t="str">
        <f t="shared" si="255"/>
        <v>Include</v>
      </c>
      <c r="AH4084">
        <f t="shared" si="252"/>
        <v>0</v>
      </c>
      <c r="AI4084">
        <f t="shared" si="253"/>
        <v>1</v>
      </c>
      <c r="AJ4084">
        <f t="shared" si="254"/>
        <v>0</v>
      </c>
      <c r="AK4084" s="15">
        <f>1</f>
        <v>1</v>
      </c>
    </row>
    <row r="4085" spans="1:37" x14ac:dyDescent="0.3">
      <c r="A4085" t="s">
        <v>8741</v>
      </c>
      <c r="B4085" s="1">
        <v>43873</v>
      </c>
      <c r="C4085" s="1">
        <v>43873</v>
      </c>
      <c r="D4085" t="s">
        <v>8742</v>
      </c>
      <c r="E4085" t="s">
        <v>2880</v>
      </c>
      <c r="F4085">
        <v>52</v>
      </c>
      <c r="G4085">
        <v>52</v>
      </c>
      <c r="H4085" t="s">
        <v>35</v>
      </c>
      <c r="I4085" t="s">
        <v>35</v>
      </c>
      <c r="J4085" t="s">
        <v>57</v>
      </c>
      <c r="K4085" t="s">
        <v>58</v>
      </c>
      <c r="L4085" t="s">
        <v>111</v>
      </c>
      <c r="M4085" t="s">
        <v>136</v>
      </c>
      <c r="N4085">
        <v>4</v>
      </c>
      <c r="O4085">
        <v>4</v>
      </c>
      <c r="P4085">
        <v>5949.42</v>
      </c>
      <c r="Q4085" s="2">
        <v>0.34</v>
      </c>
      <c r="R4085">
        <v>11315.53</v>
      </c>
      <c r="S4085">
        <v>2670.63</v>
      </c>
      <c r="T4085" s="3">
        <v>0.23599999999999999</v>
      </c>
      <c r="U4085">
        <v>82.54</v>
      </c>
      <c r="V4085" t="s">
        <v>40</v>
      </c>
      <c r="W4085">
        <v>5</v>
      </c>
      <c r="X4085" t="b">
        <v>0</v>
      </c>
      <c r="Y4085" t="s">
        <v>60</v>
      </c>
      <c r="Z4085" t="s">
        <v>60</v>
      </c>
      <c r="AA4085">
        <v>4</v>
      </c>
      <c r="AB4085">
        <v>4</v>
      </c>
      <c r="AC4085">
        <v>2020</v>
      </c>
      <c r="AD4085" s="1">
        <v>43862</v>
      </c>
      <c r="AE4085" t="s">
        <v>101</v>
      </c>
      <c r="AF4085" t="s">
        <v>62</v>
      </c>
      <c r="AG4085" t="str">
        <f t="shared" si="255"/>
        <v>Include</v>
      </c>
      <c r="AH4085">
        <f t="shared" si="252"/>
        <v>0</v>
      </c>
      <c r="AI4085">
        <f t="shared" si="253"/>
        <v>1</v>
      </c>
      <c r="AJ4085">
        <f t="shared" si="254"/>
        <v>0</v>
      </c>
      <c r="AK4085" s="15">
        <f>1</f>
        <v>1</v>
      </c>
    </row>
    <row r="4086" spans="1:37" x14ac:dyDescent="0.3">
      <c r="A4086" t="s">
        <v>8743</v>
      </c>
      <c r="B4086" s="1">
        <v>43873</v>
      </c>
      <c r="C4086" s="1">
        <v>43873</v>
      </c>
      <c r="D4086" t="s">
        <v>8744</v>
      </c>
      <c r="E4086" t="s">
        <v>154</v>
      </c>
      <c r="F4086">
        <v>33</v>
      </c>
      <c r="G4086">
        <v>33</v>
      </c>
      <c r="H4086" t="s">
        <v>47</v>
      </c>
      <c r="I4086" t="s">
        <v>47</v>
      </c>
      <c r="J4086" t="s">
        <v>36</v>
      </c>
      <c r="K4086" t="s">
        <v>37</v>
      </c>
      <c r="L4086" t="s">
        <v>38</v>
      </c>
      <c r="M4086" t="s">
        <v>447</v>
      </c>
      <c r="N4086">
        <v>4</v>
      </c>
      <c r="O4086">
        <v>4</v>
      </c>
      <c r="P4086">
        <v>2389.73</v>
      </c>
      <c r="Q4086" s="2">
        <v>0.01</v>
      </c>
      <c r="R4086">
        <v>8141.15</v>
      </c>
      <c r="S4086">
        <v>3856.93</v>
      </c>
      <c r="T4086" s="3">
        <v>0.47399999999999998</v>
      </c>
      <c r="U4086">
        <v>52.24</v>
      </c>
      <c r="V4086" t="s">
        <v>40</v>
      </c>
      <c r="W4086">
        <v>1</v>
      </c>
      <c r="X4086" t="b">
        <v>1</v>
      </c>
      <c r="Y4086" t="s">
        <v>41</v>
      </c>
      <c r="Z4086" t="s">
        <v>41</v>
      </c>
      <c r="AA4086">
        <v>4</v>
      </c>
      <c r="AB4086">
        <v>4</v>
      </c>
      <c r="AC4086">
        <v>2020</v>
      </c>
      <c r="AD4086" s="1">
        <v>43862</v>
      </c>
      <c r="AE4086" t="s">
        <v>87</v>
      </c>
      <c r="AF4086" t="s">
        <v>69</v>
      </c>
      <c r="AG4086" t="str">
        <f t="shared" si="255"/>
        <v>Include</v>
      </c>
      <c r="AH4086">
        <f t="shared" si="252"/>
        <v>1</v>
      </c>
      <c r="AI4086">
        <f t="shared" si="253"/>
        <v>1</v>
      </c>
      <c r="AJ4086">
        <f t="shared" si="254"/>
        <v>0</v>
      </c>
      <c r="AK4086" s="15">
        <f>1</f>
        <v>1</v>
      </c>
    </row>
    <row r="4087" spans="1:37" x14ac:dyDescent="0.3">
      <c r="A4087" t="s">
        <v>8745</v>
      </c>
      <c r="B4087" s="1">
        <v>43873</v>
      </c>
      <c r="C4087" s="1">
        <v>43873</v>
      </c>
      <c r="D4087" t="s">
        <v>8746</v>
      </c>
      <c r="E4087" t="s">
        <v>298</v>
      </c>
      <c r="F4087">
        <v>32</v>
      </c>
      <c r="G4087">
        <v>32</v>
      </c>
      <c r="H4087" t="s">
        <v>81</v>
      </c>
      <c r="I4087" t="s">
        <v>81</v>
      </c>
      <c r="J4087" t="s">
        <v>36</v>
      </c>
      <c r="K4087" t="s">
        <v>37</v>
      </c>
      <c r="L4087" t="s">
        <v>111</v>
      </c>
      <c r="M4087" t="s">
        <v>112</v>
      </c>
      <c r="N4087">
        <v>2</v>
      </c>
      <c r="O4087">
        <v>2</v>
      </c>
      <c r="P4087">
        <v>9059.9699999999993</v>
      </c>
      <c r="Q4087" s="2">
        <v>0.28000000000000003</v>
      </c>
      <c r="R4087">
        <v>10634.92</v>
      </c>
      <c r="S4087">
        <v>2775.6</v>
      </c>
      <c r="T4087" s="3">
        <v>0.26100000000000001</v>
      </c>
      <c r="U4087">
        <v>59.56</v>
      </c>
      <c r="V4087" t="s">
        <v>40</v>
      </c>
      <c r="W4087">
        <v>3</v>
      </c>
      <c r="X4087" t="b">
        <v>0</v>
      </c>
      <c r="Y4087" t="s">
        <v>60</v>
      </c>
      <c r="Z4087" t="s">
        <v>60</v>
      </c>
      <c r="AA4087">
        <v>7</v>
      </c>
      <c r="AB4087">
        <v>7</v>
      </c>
      <c r="AC4087">
        <v>2020</v>
      </c>
      <c r="AD4087" s="1">
        <v>43862</v>
      </c>
      <c r="AE4087" t="s">
        <v>87</v>
      </c>
      <c r="AF4087" t="s">
        <v>43</v>
      </c>
      <c r="AG4087" t="str">
        <f t="shared" si="255"/>
        <v>Include</v>
      </c>
      <c r="AH4087">
        <f t="shared" si="252"/>
        <v>0</v>
      </c>
      <c r="AI4087">
        <f t="shared" si="253"/>
        <v>1</v>
      </c>
      <c r="AJ4087">
        <f t="shared" si="254"/>
        <v>0</v>
      </c>
      <c r="AK4087" s="15">
        <f>1</f>
        <v>1</v>
      </c>
    </row>
    <row r="4088" spans="1:37" x14ac:dyDescent="0.3">
      <c r="A4088" t="s">
        <v>8747</v>
      </c>
      <c r="B4088" s="1">
        <v>43872</v>
      </c>
      <c r="C4088" s="1">
        <v>43872</v>
      </c>
      <c r="D4088" t="s">
        <v>8748</v>
      </c>
      <c r="E4088" t="s">
        <v>238</v>
      </c>
      <c r="F4088">
        <v>31</v>
      </c>
      <c r="G4088">
        <v>31</v>
      </c>
      <c r="H4088" t="s">
        <v>81</v>
      </c>
      <c r="I4088" t="s">
        <v>81</v>
      </c>
      <c r="J4088" t="s">
        <v>48</v>
      </c>
      <c r="K4088" t="s">
        <v>226</v>
      </c>
      <c r="L4088" t="s">
        <v>97</v>
      </c>
      <c r="M4088" t="s">
        <v>361</v>
      </c>
      <c r="N4088">
        <v>4</v>
      </c>
      <c r="O4088">
        <v>4</v>
      </c>
      <c r="P4088">
        <v>514.80999999999995</v>
      </c>
      <c r="Q4088" s="2">
        <v>0.28999999999999998</v>
      </c>
      <c r="R4088">
        <v>1258.03</v>
      </c>
      <c r="S4088">
        <v>506.71</v>
      </c>
      <c r="T4088" s="3">
        <v>0.40300000000000002</v>
      </c>
      <c r="U4088">
        <v>90.95</v>
      </c>
      <c r="V4088" t="s">
        <v>99</v>
      </c>
      <c r="W4088">
        <v>3</v>
      </c>
      <c r="X4088" t="b">
        <v>1</v>
      </c>
      <c r="Y4088" t="s">
        <v>41</v>
      </c>
      <c r="Z4088" t="s">
        <v>41</v>
      </c>
      <c r="AA4088">
        <v>8</v>
      </c>
      <c r="AB4088">
        <v>8</v>
      </c>
      <c r="AC4088">
        <v>2020</v>
      </c>
      <c r="AD4088" s="1">
        <v>43862</v>
      </c>
      <c r="AE4088" t="s">
        <v>87</v>
      </c>
      <c r="AF4088" t="s">
        <v>43</v>
      </c>
      <c r="AG4088" t="str">
        <f t="shared" si="255"/>
        <v>Include</v>
      </c>
      <c r="AH4088">
        <f t="shared" si="252"/>
        <v>1</v>
      </c>
      <c r="AI4088">
        <f t="shared" si="253"/>
        <v>1</v>
      </c>
      <c r="AJ4088">
        <f t="shared" si="254"/>
        <v>0</v>
      </c>
      <c r="AK4088" s="15">
        <f>1</f>
        <v>1</v>
      </c>
    </row>
    <row r="4089" spans="1:37" x14ac:dyDescent="0.3">
      <c r="A4089" t="s">
        <v>8749</v>
      </c>
      <c r="B4089" s="1">
        <v>43872</v>
      </c>
      <c r="C4089" s="1">
        <v>43872</v>
      </c>
      <c r="D4089" t="s">
        <v>8750</v>
      </c>
      <c r="E4089" t="s">
        <v>135</v>
      </c>
      <c r="F4089">
        <v>49</v>
      </c>
      <c r="G4089">
        <v>49</v>
      </c>
      <c r="H4089" t="s">
        <v>47</v>
      </c>
      <c r="I4089" t="s">
        <v>47</v>
      </c>
      <c r="J4089" t="s">
        <v>36</v>
      </c>
      <c r="K4089" t="s">
        <v>37</v>
      </c>
      <c r="L4089" t="s">
        <v>84</v>
      </c>
      <c r="M4089" t="s">
        <v>267</v>
      </c>
      <c r="N4089">
        <v>7</v>
      </c>
      <c r="O4089">
        <v>7</v>
      </c>
      <c r="P4089">
        <v>315.99</v>
      </c>
      <c r="Q4089" s="2">
        <v>0.13</v>
      </c>
      <c r="R4089">
        <v>1630.03</v>
      </c>
      <c r="S4089">
        <v>123.62</v>
      </c>
      <c r="T4089" s="3">
        <v>7.5999999999999998E-2</v>
      </c>
      <c r="U4089">
        <v>76.22</v>
      </c>
      <c r="V4089" t="s">
        <v>68</v>
      </c>
      <c r="W4089">
        <v>1</v>
      </c>
      <c r="X4089" t="b">
        <v>0</v>
      </c>
      <c r="Y4089" t="s">
        <v>60</v>
      </c>
      <c r="Z4089" t="s">
        <v>60</v>
      </c>
      <c r="AA4089">
        <v>4</v>
      </c>
      <c r="AB4089">
        <v>4</v>
      </c>
      <c r="AC4089">
        <v>2020</v>
      </c>
      <c r="AD4089" s="1">
        <v>43862</v>
      </c>
      <c r="AE4089" t="s">
        <v>101</v>
      </c>
      <c r="AF4089" t="s">
        <v>88</v>
      </c>
      <c r="AG4089" t="str">
        <f t="shared" si="255"/>
        <v>Include</v>
      </c>
      <c r="AH4089">
        <f t="shared" si="252"/>
        <v>0</v>
      </c>
      <c r="AI4089">
        <f t="shared" si="253"/>
        <v>1</v>
      </c>
      <c r="AJ4089">
        <f t="shared" si="254"/>
        <v>0</v>
      </c>
      <c r="AK4089" s="15">
        <f>1</f>
        <v>1</v>
      </c>
    </row>
    <row r="4090" spans="1:37" x14ac:dyDescent="0.3">
      <c r="A4090" t="s">
        <v>8751</v>
      </c>
      <c r="B4090" s="1">
        <v>43872</v>
      </c>
      <c r="C4090" s="1">
        <v>43872</v>
      </c>
      <c r="D4090" t="s">
        <v>8752</v>
      </c>
      <c r="E4090" t="s">
        <v>1589</v>
      </c>
      <c r="F4090">
        <v>30</v>
      </c>
      <c r="G4090">
        <v>30</v>
      </c>
      <c r="H4090" t="s">
        <v>35</v>
      </c>
      <c r="I4090" t="s">
        <v>35</v>
      </c>
      <c r="J4090" t="s">
        <v>36</v>
      </c>
      <c r="K4090" t="s">
        <v>239</v>
      </c>
      <c r="L4090" t="s">
        <v>97</v>
      </c>
      <c r="M4090" t="s">
        <v>275</v>
      </c>
      <c r="N4090">
        <v>9</v>
      </c>
      <c r="O4090">
        <v>9</v>
      </c>
      <c r="P4090">
        <v>334.26</v>
      </c>
      <c r="Q4090" s="2">
        <v>0.33</v>
      </c>
      <c r="R4090">
        <v>1656.41</v>
      </c>
      <c r="S4090">
        <v>547.21</v>
      </c>
      <c r="T4090" s="3">
        <v>0.33</v>
      </c>
      <c r="U4090">
        <v>64.37</v>
      </c>
      <c r="V4090" t="s">
        <v>68</v>
      </c>
      <c r="W4090">
        <v>3</v>
      </c>
      <c r="X4090" t="b">
        <v>1</v>
      </c>
      <c r="Y4090" t="s">
        <v>41</v>
      </c>
      <c r="Z4090" t="s">
        <v>41</v>
      </c>
      <c r="AA4090">
        <v>9</v>
      </c>
      <c r="AB4090">
        <v>9</v>
      </c>
      <c r="AC4090">
        <v>2020</v>
      </c>
      <c r="AD4090" s="1">
        <v>43862</v>
      </c>
      <c r="AE4090" t="s">
        <v>87</v>
      </c>
      <c r="AF4090" t="s">
        <v>62</v>
      </c>
      <c r="AG4090" t="str">
        <f t="shared" si="255"/>
        <v>Include</v>
      </c>
      <c r="AH4090">
        <f t="shared" si="252"/>
        <v>1</v>
      </c>
      <c r="AI4090">
        <f t="shared" si="253"/>
        <v>1</v>
      </c>
      <c r="AJ4090">
        <f t="shared" si="254"/>
        <v>0</v>
      </c>
      <c r="AK4090" s="15">
        <f>1</f>
        <v>1</v>
      </c>
    </row>
    <row r="4091" spans="1:37" x14ac:dyDescent="0.3">
      <c r="A4091" t="s">
        <v>8753</v>
      </c>
      <c r="B4091" s="1">
        <v>43871</v>
      </c>
      <c r="C4091" s="1">
        <v>43871</v>
      </c>
      <c r="D4091" t="s">
        <v>8754</v>
      </c>
      <c r="E4091" t="s">
        <v>381</v>
      </c>
      <c r="F4091">
        <v>37</v>
      </c>
      <c r="G4091">
        <v>37</v>
      </c>
      <c r="H4091" t="s">
        <v>35</v>
      </c>
      <c r="I4091" t="s">
        <v>35</v>
      </c>
      <c r="J4091" t="s">
        <v>36</v>
      </c>
      <c r="K4091" t="s">
        <v>73</v>
      </c>
      <c r="L4091" t="s">
        <v>50</v>
      </c>
      <c r="M4091" t="s">
        <v>325</v>
      </c>
      <c r="N4091">
        <v>8</v>
      </c>
      <c r="O4091">
        <v>8</v>
      </c>
      <c r="P4091">
        <v>18758.18</v>
      </c>
      <c r="Q4091" s="2">
        <v>0.11</v>
      </c>
      <c r="R4091">
        <v>112518.3</v>
      </c>
      <c r="S4091">
        <v>31415.21</v>
      </c>
      <c r="T4091" s="3">
        <v>0.27900000000000003</v>
      </c>
      <c r="U4091">
        <v>56.55</v>
      </c>
      <c r="V4091" t="s">
        <v>99</v>
      </c>
      <c r="W4091">
        <v>5</v>
      </c>
      <c r="X4091" t="b">
        <v>0</v>
      </c>
      <c r="Y4091" t="s">
        <v>100</v>
      </c>
      <c r="Z4091" t="s">
        <v>100</v>
      </c>
      <c r="AA4091">
        <v>6</v>
      </c>
      <c r="AB4091">
        <v>6</v>
      </c>
      <c r="AC4091">
        <v>2020</v>
      </c>
      <c r="AD4091" s="1">
        <v>43862</v>
      </c>
      <c r="AE4091" t="s">
        <v>61</v>
      </c>
      <c r="AF4091" t="s">
        <v>88</v>
      </c>
      <c r="AG4091" t="str">
        <f t="shared" si="255"/>
        <v>Include</v>
      </c>
      <c r="AH4091">
        <f t="shared" si="252"/>
        <v>0</v>
      </c>
      <c r="AI4091">
        <f t="shared" si="253"/>
        <v>0</v>
      </c>
      <c r="AJ4091">
        <f t="shared" si="254"/>
        <v>1</v>
      </c>
      <c r="AK4091" s="15">
        <f>1</f>
        <v>1</v>
      </c>
    </row>
    <row r="4092" spans="1:37" x14ac:dyDescent="0.3">
      <c r="A4092" t="s">
        <v>8755</v>
      </c>
      <c r="B4092" s="1">
        <v>43871</v>
      </c>
      <c r="C4092" s="1">
        <v>43871</v>
      </c>
      <c r="D4092" t="s">
        <v>8756</v>
      </c>
      <c r="E4092" t="s">
        <v>4633</v>
      </c>
      <c r="F4092">
        <v>5</v>
      </c>
      <c r="G4092">
        <v>5</v>
      </c>
      <c r="H4092" t="s">
        <v>47</v>
      </c>
      <c r="I4092" t="s">
        <v>47</v>
      </c>
      <c r="J4092" t="s">
        <v>116</v>
      </c>
      <c r="K4092" t="s">
        <v>260</v>
      </c>
      <c r="L4092" t="s">
        <v>84</v>
      </c>
      <c r="M4092" t="s">
        <v>146</v>
      </c>
      <c r="N4092">
        <v>8</v>
      </c>
      <c r="O4092">
        <v>8</v>
      </c>
      <c r="P4092">
        <v>426.33</v>
      </c>
      <c r="Q4092" s="2">
        <v>0.16</v>
      </c>
      <c r="R4092">
        <v>2378.41</v>
      </c>
      <c r="S4092">
        <v>182.8</v>
      </c>
      <c r="T4092" s="3">
        <v>7.6999999999999999E-2</v>
      </c>
      <c r="U4092">
        <v>70.06</v>
      </c>
      <c r="V4092" t="s">
        <v>132</v>
      </c>
      <c r="W4092">
        <v>2</v>
      </c>
      <c r="X4092" t="b">
        <v>0</v>
      </c>
      <c r="Y4092" t="s">
        <v>100</v>
      </c>
      <c r="Z4092" t="s">
        <v>100</v>
      </c>
      <c r="AA4092">
        <v>8</v>
      </c>
      <c r="AB4092">
        <v>8</v>
      </c>
      <c r="AC4092">
        <v>2020</v>
      </c>
      <c r="AD4092" s="1">
        <v>43862</v>
      </c>
      <c r="AE4092" t="s">
        <v>42</v>
      </c>
      <c r="AF4092" t="s">
        <v>88</v>
      </c>
      <c r="AG4092" t="str">
        <f t="shared" si="255"/>
        <v>Include</v>
      </c>
      <c r="AH4092">
        <f t="shared" si="252"/>
        <v>0</v>
      </c>
      <c r="AI4092">
        <f t="shared" si="253"/>
        <v>0</v>
      </c>
      <c r="AJ4092">
        <f t="shared" si="254"/>
        <v>1</v>
      </c>
      <c r="AK4092" s="15">
        <f>1</f>
        <v>1</v>
      </c>
    </row>
    <row r="4093" spans="1:37" x14ac:dyDescent="0.3">
      <c r="A4093" t="s">
        <v>8757</v>
      </c>
      <c r="B4093" s="1">
        <v>43871</v>
      </c>
      <c r="C4093" s="1">
        <v>43871</v>
      </c>
      <c r="D4093" t="s">
        <v>8758</v>
      </c>
      <c r="E4093" t="s">
        <v>496</v>
      </c>
      <c r="F4093">
        <v>26</v>
      </c>
      <c r="G4093">
        <v>26</v>
      </c>
      <c r="H4093" t="s">
        <v>35</v>
      </c>
      <c r="I4093" t="s">
        <v>35</v>
      </c>
      <c r="J4093" t="s">
        <v>48</v>
      </c>
      <c r="K4093" t="s">
        <v>226</v>
      </c>
      <c r="L4093" t="s">
        <v>50</v>
      </c>
      <c r="M4093" t="s">
        <v>325</v>
      </c>
      <c r="N4093">
        <v>10</v>
      </c>
      <c r="O4093">
        <v>10</v>
      </c>
      <c r="P4093">
        <v>26170.61</v>
      </c>
      <c r="Q4093" s="2">
        <v>0.14000000000000001</v>
      </c>
      <c r="R4093">
        <v>206121.15</v>
      </c>
      <c r="S4093">
        <v>64822.6</v>
      </c>
      <c r="T4093" s="3">
        <v>0.314</v>
      </c>
      <c r="U4093">
        <v>51.37</v>
      </c>
      <c r="V4093" t="s">
        <v>52</v>
      </c>
      <c r="W4093">
        <v>5</v>
      </c>
      <c r="X4093" t="b">
        <v>0</v>
      </c>
      <c r="Y4093" t="s">
        <v>100</v>
      </c>
      <c r="Z4093" t="s">
        <v>100</v>
      </c>
      <c r="AA4093">
        <v>10</v>
      </c>
      <c r="AB4093">
        <v>10</v>
      </c>
      <c r="AC4093">
        <v>2020</v>
      </c>
      <c r="AD4093" s="1">
        <v>43862</v>
      </c>
      <c r="AE4093" t="s">
        <v>87</v>
      </c>
      <c r="AF4093" t="s">
        <v>88</v>
      </c>
      <c r="AG4093" t="str">
        <f t="shared" si="255"/>
        <v>Include</v>
      </c>
      <c r="AH4093">
        <f t="shared" si="252"/>
        <v>0</v>
      </c>
      <c r="AI4093">
        <f t="shared" si="253"/>
        <v>0</v>
      </c>
      <c r="AJ4093">
        <f t="shared" si="254"/>
        <v>1</v>
      </c>
      <c r="AK4093" s="15">
        <f>1</f>
        <v>1</v>
      </c>
    </row>
    <row r="4094" spans="1:37" x14ac:dyDescent="0.3">
      <c r="A4094" t="s">
        <v>8759</v>
      </c>
      <c r="B4094" s="1">
        <v>43871</v>
      </c>
      <c r="C4094" s="1">
        <v>43871</v>
      </c>
      <c r="D4094" t="s">
        <v>8760</v>
      </c>
      <c r="E4094" t="s">
        <v>2609</v>
      </c>
      <c r="F4094">
        <v>42</v>
      </c>
      <c r="G4094">
        <v>42</v>
      </c>
      <c r="H4094" t="s">
        <v>35</v>
      </c>
      <c r="I4094" t="s">
        <v>35</v>
      </c>
      <c r="J4094" t="s">
        <v>36</v>
      </c>
      <c r="K4094" t="s">
        <v>37</v>
      </c>
      <c r="L4094" t="s">
        <v>97</v>
      </c>
      <c r="M4094" t="s">
        <v>107</v>
      </c>
      <c r="N4094">
        <v>6</v>
      </c>
      <c r="O4094">
        <v>6</v>
      </c>
      <c r="P4094">
        <v>1324.58</v>
      </c>
      <c r="Q4094" s="2">
        <v>0.04</v>
      </c>
      <c r="R4094">
        <v>5636.59</v>
      </c>
      <c r="S4094">
        <v>2151.6799999999998</v>
      </c>
      <c r="T4094" s="3">
        <v>0.38200000000000001</v>
      </c>
      <c r="U4094">
        <v>32.81</v>
      </c>
      <c r="V4094" t="s">
        <v>99</v>
      </c>
      <c r="W4094">
        <v>1</v>
      </c>
      <c r="X4094" t="b">
        <v>0</v>
      </c>
      <c r="Y4094" t="s">
        <v>60</v>
      </c>
      <c r="Z4094" t="s">
        <v>60</v>
      </c>
      <c r="AA4094">
        <v>5</v>
      </c>
      <c r="AB4094">
        <v>5</v>
      </c>
      <c r="AC4094">
        <v>2020</v>
      </c>
      <c r="AD4094" s="1">
        <v>43862</v>
      </c>
      <c r="AE4094" t="s">
        <v>61</v>
      </c>
      <c r="AF4094" t="s">
        <v>69</v>
      </c>
      <c r="AG4094" t="str">
        <f t="shared" si="255"/>
        <v>Include</v>
      </c>
      <c r="AH4094">
        <f t="shared" si="252"/>
        <v>0</v>
      </c>
      <c r="AI4094">
        <f t="shared" si="253"/>
        <v>1</v>
      </c>
      <c r="AJ4094">
        <f t="shared" si="254"/>
        <v>0</v>
      </c>
      <c r="AK4094" s="15">
        <f>1</f>
        <v>1</v>
      </c>
    </row>
    <row r="4095" spans="1:37" x14ac:dyDescent="0.3">
      <c r="A4095" t="s">
        <v>8761</v>
      </c>
      <c r="B4095" s="1">
        <v>43871</v>
      </c>
      <c r="C4095" s="1">
        <v>43871</v>
      </c>
      <c r="D4095" t="s">
        <v>8762</v>
      </c>
      <c r="E4095" t="s">
        <v>2085</v>
      </c>
      <c r="F4095">
        <v>24</v>
      </c>
      <c r="G4095">
        <v>24</v>
      </c>
      <c r="H4095" t="s">
        <v>47</v>
      </c>
      <c r="I4095" t="s">
        <v>47</v>
      </c>
      <c r="J4095" t="s">
        <v>82</v>
      </c>
      <c r="K4095" t="s">
        <v>266</v>
      </c>
      <c r="L4095" t="s">
        <v>97</v>
      </c>
      <c r="M4095" t="s">
        <v>361</v>
      </c>
      <c r="N4095">
        <v>1</v>
      </c>
      <c r="O4095">
        <v>1</v>
      </c>
      <c r="P4095">
        <v>747.6</v>
      </c>
      <c r="Q4095" s="2">
        <v>0.35</v>
      </c>
      <c r="R4095">
        <v>467.87</v>
      </c>
      <c r="S4095">
        <v>188.11</v>
      </c>
      <c r="T4095" s="3">
        <v>0.40200000000000002</v>
      </c>
      <c r="U4095">
        <v>49.6</v>
      </c>
      <c r="V4095" t="s">
        <v>132</v>
      </c>
      <c r="W4095">
        <v>1</v>
      </c>
      <c r="X4095" t="b">
        <v>0</v>
      </c>
      <c r="Y4095" t="s">
        <v>60</v>
      </c>
      <c r="Z4095" t="s">
        <v>60</v>
      </c>
      <c r="AA4095">
        <v>9</v>
      </c>
      <c r="AB4095">
        <v>9</v>
      </c>
      <c r="AC4095">
        <v>2020</v>
      </c>
      <c r="AD4095" s="1">
        <v>43862</v>
      </c>
      <c r="AE4095" t="s">
        <v>53</v>
      </c>
      <c r="AF4095" t="s">
        <v>62</v>
      </c>
      <c r="AG4095" t="str">
        <f t="shared" si="255"/>
        <v>Include</v>
      </c>
      <c r="AH4095">
        <f t="shared" si="252"/>
        <v>0</v>
      </c>
      <c r="AI4095">
        <f t="shared" si="253"/>
        <v>1</v>
      </c>
      <c r="AJ4095">
        <f t="shared" si="254"/>
        <v>0</v>
      </c>
      <c r="AK4095" s="15">
        <f>1</f>
        <v>1</v>
      </c>
    </row>
    <row r="4096" spans="1:37" x14ac:dyDescent="0.3">
      <c r="A4096" t="s">
        <v>8763</v>
      </c>
      <c r="B4096" s="1">
        <v>43871</v>
      </c>
      <c r="C4096" s="1">
        <v>43871</v>
      </c>
      <c r="D4096" t="s">
        <v>8764</v>
      </c>
      <c r="E4096" t="s">
        <v>938</v>
      </c>
      <c r="F4096">
        <v>67</v>
      </c>
      <c r="G4096">
        <v>67</v>
      </c>
      <c r="H4096" t="s">
        <v>81</v>
      </c>
      <c r="I4096" t="s">
        <v>81</v>
      </c>
      <c r="J4096" t="s">
        <v>57</v>
      </c>
      <c r="K4096" t="s">
        <v>155</v>
      </c>
      <c r="L4096" t="s">
        <v>50</v>
      </c>
      <c r="M4096" t="s">
        <v>59</v>
      </c>
      <c r="N4096">
        <v>7</v>
      </c>
      <c r="O4096">
        <v>7</v>
      </c>
      <c r="P4096">
        <v>2426.56</v>
      </c>
      <c r="Q4096" s="2">
        <v>0.27</v>
      </c>
      <c r="R4096">
        <v>10073.57</v>
      </c>
      <c r="S4096">
        <v>2367.69</v>
      </c>
      <c r="T4096" s="3">
        <v>0.23499999999999999</v>
      </c>
      <c r="U4096">
        <v>93.56</v>
      </c>
      <c r="V4096" t="s">
        <v>68</v>
      </c>
      <c r="X4096" t="b">
        <v>0</v>
      </c>
      <c r="Y4096" t="s">
        <v>60</v>
      </c>
      <c r="Z4096" t="s">
        <v>60</v>
      </c>
      <c r="AA4096">
        <v>8</v>
      </c>
      <c r="AB4096">
        <v>8</v>
      </c>
      <c r="AC4096">
        <v>2020</v>
      </c>
      <c r="AD4096" s="1">
        <v>43862</v>
      </c>
      <c r="AE4096" t="s">
        <v>520</v>
      </c>
      <c r="AF4096" t="s">
        <v>43</v>
      </c>
      <c r="AG4096" t="str">
        <f t="shared" si="255"/>
        <v>Include</v>
      </c>
      <c r="AH4096">
        <f t="shared" si="252"/>
        <v>0</v>
      </c>
      <c r="AI4096">
        <f t="shared" si="253"/>
        <v>1</v>
      </c>
      <c r="AJ4096">
        <f t="shared" si="254"/>
        <v>0</v>
      </c>
      <c r="AK4096" s="15">
        <f>1</f>
        <v>1</v>
      </c>
    </row>
    <row r="4097" spans="1:37" x14ac:dyDescent="0.3">
      <c r="A4097" t="s">
        <v>8765</v>
      </c>
      <c r="B4097" s="1">
        <v>43870</v>
      </c>
      <c r="C4097" s="1">
        <v>43870</v>
      </c>
      <c r="D4097" t="s">
        <v>8766</v>
      </c>
      <c r="E4097" t="s">
        <v>1095</v>
      </c>
      <c r="F4097">
        <v>17</v>
      </c>
      <c r="G4097">
        <v>17</v>
      </c>
      <c r="H4097" t="s">
        <v>274</v>
      </c>
      <c r="I4097" t="s">
        <v>81</v>
      </c>
      <c r="J4097" t="s">
        <v>57</v>
      </c>
      <c r="K4097" t="s">
        <v>58</v>
      </c>
      <c r="L4097" t="s">
        <v>140</v>
      </c>
      <c r="M4097" t="s">
        <v>141</v>
      </c>
      <c r="N4097">
        <v>9</v>
      </c>
      <c r="O4097">
        <v>9</v>
      </c>
      <c r="P4097">
        <v>2128.77</v>
      </c>
      <c r="Q4097" s="2">
        <v>0.1</v>
      </c>
      <c r="R4097">
        <v>14568.16</v>
      </c>
      <c r="S4097">
        <v>4173.45</v>
      </c>
      <c r="T4097" s="3">
        <v>0.28599999999999998</v>
      </c>
      <c r="U4097">
        <v>75.33</v>
      </c>
      <c r="V4097" t="s">
        <v>76</v>
      </c>
      <c r="W4097">
        <v>3</v>
      </c>
      <c r="X4097" t="b">
        <v>0</v>
      </c>
      <c r="Y4097" t="s">
        <v>60</v>
      </c>
      <c r="Z4097" t="s">
        <v>60</v>
      </c>
      <c r="AA4097">
        <v>8</v>
      </c>
      <c r="AB4097">
        <v>8</v>
      </c>
      <c r="AC4097">
        <v>2020</v>
      </c>
      <c r="AD4097" s="1">
        <v>43862</v>
      </c>
      <c r="AE4097" t="s">
        <v>42</v>
      </c>
      <c r="AF4097" t="s">
        <v>69</v>
      </c>
      <c r="AG4097" t="str">
        <f t="shared" si="255"/>
        <v>Include</v>
      </c>
      <c r="AH4097">
        <f t="shared" si="252"/>
        <v>0</v>
      </c>
      <c r="AI4097">
        <f t="shared" si="253"/>
        <v>1</v>
      </c>
      <c r="AJ4097">
        <f t="shared" si="254"/>
        <v>0</v>
      </c>
      <c r="AK4097" s="15">
        <f>1</f>
        <v>1</v>
      </c>
    </row>
    <row r="4098" spans="1:37" x14ac:dyDescent="0.3">
      <c r="A4098" t="s">
        <v>8767</v>
      </c>
      <c r="B4098" s="1">
        <v>43870</v>
      </c>
      <c r="C4098" s="1">
        <v>43870</v>
      </c>
      <c r="D4098" t="s">
        <v>8768</v>
      </c>
      <c r="E4098" t="s">
        <v>34</v>
      </c>
      <c r="F4098">
        <v>38</v>
      </c>
      <c r="G4098">
        <v>38</v>
      </c>
      <c r="H4098" t="s">
        <v>47</v>
      </c>
      <c r="I4098" t="s">
        <v>47</v>
      </c>
      <c r="J4098" t="s">
        <v>82</v>
      </c>
      <c r="K4098" t="s">
        <v>266</v>
      </c>
      <c r="L4098" t="s">
        <v>74</v>
      </c>
      <c r="M4098" t="s">
        <v>170</v>
      </c>
      <c r="N4098">
        <v>5</v>
      </c>
      <c r="O4098">
        <v>5</v>
      </c>
      <c r="P4098">
        <v>79820.399999999994</v>
      </c>
      <c r="Q4098" s="2">
        <v>0.39</v>
      </c>
      <c r="R4098">
        <v>221917.54</v>
      </c>
      <c r="S4098">
        <v>22317.55</v>
      </c>
      <c r="T4098" s="3">
        <v>0.10100000000000001</v>
      </c>
      <c r="U4098">
        <v>38.44</v>
      </c>
      <c r="V4098" t="s">
        <v>99</v>
      </c>
      <c r="W4098">
        <v>1</v>
      </c>
      <c r="X4098" t="b">
        <v>0</v>
      </c>
      <c r="Y4098" t="s">
        <v>86</v>
      </c>
      <c r="Z4098" t="s">
        <v>86</v>
      </c>
      <c r="AA4098">
        <v>8</v>
      </c>
      <c r="AB4098">
        <v>8</v>
      </c>
      <c r="AC4098">
        <v>2020</v>
      </c>
      <c r="AD4098" s="1">
        <v>43862</v>
      </c>
      <c r="AE4098" t="s">
        <v>61</v>
      </c>
      <c r="AF4098" t="s">
        <v>62</v>
      </c>
      <c r="AG4098" t="str">
        <f t="shared" si="255"/>
        <v>Include</v>
      </c>
      <c r="AH4098">
        <f t="shared" ref="AH4098:AH4161" si="256">IF(Z4098="Returned",1,0)</f>
        <v>0</v>
      </c>
      <c r="AI4098">
        <f t="shared" ref="AI4098:AI4161" si="257">IF(OR(Z4098="Delivered",Z4098="Returned"),1,0)</f>
        <v>0</v>
      </c>
      <c r="AJ4098">
        <f t="shared" ref="AJ4098:AJ4161" si="258">IF(Z4098="Cancelled",1,0)</f>
        <v>0</v>
      </c>
      <c r="AK4098" s="15">
        <f>1</f>
        <v>1</v>
      </c>
    </row>
    <row r="4099" spans="1:37" x14ac:dyDescent="0.3">
      <c r="A4099" t="s">
        <v>8769</v>
      </c>
      <c r="B4099" s="1">
        <v>43870</v>
      </c>
      <c r="C4099" s="1">
        <v>43870</v>
      </c>
      <c r="D4099" t="s">
        <v>8770</v>
      </c>
      <c r="E4099" t="s">
        <v>1172</v>
      </c>
      <c r="F4099">
        <v>47</v>
      </c>
      <c r="G4099">
        <v>47</v>
      </c>
      <c r="H4099" t="s">
        <v>47</v>
      </c>
      <c r="I4099" t="s">
        <v>47</v>
      </c>
      <c r="J4099" t="s">
        <v>116</v>
      </c>
      <c r="K4099" t="s">
        <v>150</v>
      </c>
      <c r="L4099" t="s">
        <v>111</v>
      </c>
      <c r="M4099" t="s">
        <v>136</v>
      </c>
      <c r="N4099">
        <v>9</v>
      </c>
      <c r="O4099">
        <v>9</v>
      </c>
      <c r="P4099">
        <v>13043.73</v>
      </c>
      <c r="Q4099" s="2">
        <v>0.25</v>
      </c>
      <c r="R4099">
        <v>74033.850000000006</v>
      </c>
      <c r="S4099">
        <v>18187.78</v>
      </c>
      <c r="T4099" s="3">
        <v>0.246</v>
      </c>
      <c r="U4099">
        <v>74.92</v>
      </c>
      <c r="V4099" t="s">
        <v>132</v>
      </c>
      <c r="W4099">
        <v>3</v>
      </c>
      <c r="X4099" t="b">
        <v>0</v>
      </c>
      <c r="Y4099" t="s">
        <v>60</v>
      </c>
      <c r="Z4099" t="s">
        <v>60</v>
      </c>
      <c r="AA4099">
        <v>3</v>
      </c>
      <c r="AB4099">
        <v>3</v>
      </c>
      <c r="AC4099">
        <v>2020</v>
      </c>
      <c r="AD4099" s="1">
        <v>43862</v>
      </c>
      <c r="AE4099" t="s">
        <v>101</v>
      </c>
      <c r="AF4099" t="s">
        <v>43</v>
      </c>
      <c r="AG4099" t="str">
        <f t="shared" ref="AG4099:AG4162" si="259">IF(N4099=999,"Exclude","Include")</f>
        <v>Include</v>
      </c>
      <c r="AH4099">
        <f t="shared" si="256"/>
        <v>0</v>
      </c>
      <c r="AI4099">
        <f t="shared" si="257"/>
        <v>1</v>
      </c>
      <c r="AJ4099">
        <f t="shared" si="258"/>
        <v>0</v>
      </c>
      <c r="AK4099" s="15">
        <f>1</f>
        <v>1</v>
      </c>
    </row>
    <row r="4100" spans="1:37" x14ac:dyDescent="0.3">
      <c r="A4100" t="s">
        <v>8771</v>
      </c>
      <c r="B4100" s="1">
        <v>43869</v>
      </c>
      <c r="C4100" s="1">
        <v>43869</v>
      </c>
      <c r="D4100" t="s">
        <v>8772</v>
      </c>
      <c r="E4100" t="s">
        <v>2379</v>
      </c>
      <c r="F4100">
        <v>33</v>
      </c>
      <c r="G4100">
        <v>33</v>
      </c>
      <c r="H4100" t="s">
        <v>47</v>
      </c>
      <c r="I4100" t="s">
        <v>47</v>
      </c>
      <c r="J4100" t="s">
        <v>82</v>
      </c>
      <c r="K4100" t="s">
        <v>266</v>
      </c>
      <c r="L4100" t="s">
        <v>50</v>
      </c>
      <c r="M4100" t="s">
        <v>59</v>
      </c>
      <c r="N4100">
        <v>9</v>
      </c>
      <c r="O4100">
        <v>9</v>
      </c>
      <c r="P4100">
        <v>22687.65</v>
      </c>
      <c r="Q4100" s="2">
        <v>0.33</v>
      </c>
      <c r="R4100">
        <v>117568.37</v>
      </c>
      <c r="S4100">
        <v>33050.92</v>
      </c>
      <c r="T4100" s="3">
        <v>0.28100000000000003</v>
      </c>
      <c r="U4100">
        <v>45.04</v>
      </c>
      <c r="V4100" t="s">
        <v>99</v>
      </c>
      <c r="X4100" t="b">
        <v>0</v>
      </c>
      <c r="Y4100" t="s">
        <v>60</v>
      </c>
      <c r="Z4100" t="s">
        <v>60</v>
      </c>
      <c r="AA4100">
        <v>2</v>
      </c>
      <c r="AB4100">
        <v>2</v>
      </c>
      <c r="AC4100">
        <v>2020</v>
      </c>
      <c r="AD4100" s="1">
        <v>43862</v>
      </c>
      <c r="AE4100" t="s">
        <v>87</v>
      </c>
      <c r="AF4100" t="s">
        <v>62</v>
      </c>
      <c r="AG4100" t="str">
        <f t="shared" si="259"/>
        <v>Include</v>
      </c>
      <c r="AH4100">
        <f t="shared" si="256"/>
        <v>0</v>
      </c>
      <c r="AI4100">
        <f t="shared" si="257"/>
        <v>1</v>
      </c>
      <c r="AJ4100">
        <f t="shared" si="258"/>
        <v>0</v>
      </c>
      <c r="AK4100" s="15">
        <f>1</f>
        <v>1</v>
      </c>
    </row>
    <row r="4101" spans="1:37" x14ac:dyDescent="0.3">
      <c r="A4101" t="s">
        <v>8773</v>
      </c>
      <c r="B4101" s="1">
        <v>43869</v>
      </c>
      <c r="C4101" s="1">
        <v>43869</v>
      </c>
      <c r="D4101" t="s">
        <v>8774</v>
      </c>
      <c r="E4101" t="s">
        <v>2557</v>
      </c>
      <c r="F4101">
        <v>34</v>
      </c>
      <c r="G4101">
        <v>34</v>
      </c>
      <c r="H4101" t="s">
        <v>47</v>
      </c>
      <c r="I4101" t="s">
        <v>47</v>
      </c>
      <c r="J4101" t="s">
        <v>82</v>
      </c>
      <c r="K4101" t="s">
        <v>266</v>
      </c>
      <c r="L4101" t="s">
        <v>97</v>
      </c>
      <c r="M4101" t="s">
        <v>254</v>
      </c>
      <c r="N4101">
        <v>8</v>
      </c>
      <c r="O4101">
        <v>8</v>
      </c>
      <c r="P4101">
        <v>1325.02</v>
      </c>
      <c r="Q4101" s="2">
        <v>0.09</v>
      </c>
      <c r="R4101">
        <v>8717.89</v>
      </c>
      <c r="S4101">
        <v>3265.49</v>
      </c>
      <c r="T4101" s="3">
        <v>0.375</v>
      </c>
      <c r="U4101">
        <v>41.67</v>
      </c>
      <c r="V4101" t="s">
        <v>132</v>
      </c>
      <c r="W4101">
        <v>2</v>
      </c>
      <c r="X4101" t="b">
        <v>0</v>
      </c>
      <c r="Y4101" t="s">
        <v>100</v>
      </c>
      <c r="Z4101" t="s">
        <v>100</v>
      </c>
      <c r="AA4101">
        <v>5</v>
      </c>
      <c r="AB4101">
        <v>5</v>
      </c>
      <c r="AC4101">
        <v>2020</v>
      </c>
      <c r="AD4101" s="1">
        <v>43862</v>
      </c>
      <c r="AE4101" t="s">
        <v>87</v>
      </c>
      <c r="AF4101" t="s">
        <v>69</v>
      </c>
      <c r="AG4101" t="str">
        <f t="shared" si="259"/>
        <v>Include</v>
      </c>
      <c r="AH4101">
        <f t="shared" si="256"/>
        <v>0</v>
      </c>
      <c r="AI4101">
        <f t="shared" si="257"/>
        <v>0</v>
      </c>
      <c r="AJ4101">
        <f t="shared" si="258"/>
        <v>1</v>
      </c>
      <c r="AK4101" s="15">
        <f>1</f>
        <v>1</v>
      </c>
    </row>
    <row r="4102" spans="1:37" x14ac:dyDescent="0.3">
      <c r="A4102" t="s">
        <v>8775</v>
      </c>
      <c r="B4102" s="1">
        <v>43869</v>
      </c>
      <c r="C4102" s="1">
        <v>43869</v>
      </c>
      <c r="D4102" t="s">
        <v>8776</v>
      </c>
      <c r="E4102" t="s">
        <v>1601</v>
      </c>
      <c r="F4102">
        <v>39</v>
      </c>
      <c r="G4102">
        <v>39</v>
      </c>
      <c r="H4102" t="s">
        <v>47</v>
      </c>
      <c r="I4102" t="s">
        <v>47</v>
      </c>
      <c r="J4102" t="s">
        <v>57</v>
      </c>
      <c r="K4102" t="s">
        <v>205</v>
      </c>
      <c r="L4102" t="s">
        <v>84</v>
      </c>
      <c r="M4102" t="s">
        <v>490</v>
      </c>
      <c r="N4102">
        <v>4</v>
      </c>
      <c r="O4102">
        <v>4</v>
      </c>
      <c r="P4102">
        <v>151.09</v>
      </c>
      <c r="Q4102" s="2">
        <v>0.02</v>
      </c>
      <c r="R4102">
        <v>515.74</v>
      </c>
      <c r="S4102">
        <v>42.51</v>
      </c>
      <c r="T4102" s="3">
        <v>8.2000000000000003E-2</v>
      </c>
      <c r="U4102">
        <v>80.209999999999994</v>
      </c>
      <c r="V4102" t="s">
        <v>132</v>
      </c>
      <c r="W4102">
        <v>2</v>
      </c>
      <c r="X4102" t="b">
        <v>0</v>
      </c>
      <c r="Y4102" t="s">
        <v>60</v>
      </c>
      <c r="Z4102" t="s">
        <v>60</v>
      </c>
      <c r="AA4102">
        <v>10</v>
      </c>
      <c r="AB4102">
        <v>10</v>
      </c>
      <c r="AC4102">
        <v>2020</v>
      </c>
      <c r="AD4102" s="1">
        <v>43862</v>
      </c>
      <c r="AE4102" t="s">
        <v>61</v>
      </c>
      <c r="AF4102" t="s">
        <v>69</v>
      </c>
      <c r="AG4102" t="str">
        <f t="shared" si="259"/>
        <v>Include</v>
      </c>
      <c r="AH4102">
        <f t="shared" si="256"/>
        <v>0</v>
      </c>
      <c r="AI4102">
        <f t="shared" si="257"/>
        <v>1</v>
      </c>
      <c r="AJ4102">
        <f t="shared" si="258"/>
        <v>0</v>
      </c>
      <c r="AK4102" s="15">
        <f>1</f>
        <v>1</v>
      </c>
    </row>
    <row r="4103" spans="1:37" x14ac:dyDescent="0.3">
      <c r="A4103" t="s">
        <v>8777</v>
      </c>
      <c r="B4103" s="1">
        <v>43869</v>
      </c>
      <c r="C4103" s="1">
        <v>43869</v>
      </c>
      <c r="D4103" t="s">
        <v>8778</v>
      </c>
      <c r="E4103" t="s">
        <v>1574</v>
      </c>
      <c r="F4103">
        <v>20</v>
      </c>
      <c r="G4103">
        <v>20</v>
      </c>
      <c r="H4103" t="s">
        <v>35</v>
      </c>
      <c r="I4103" t="s">
        <v>35</v>
      </c>
      <c r="J4103" t="s">
        <v>48</v>
      </c>
      <c r="K4103" t="s">
        <v>185</v>
      </c>
      <c r="L4103" t="s">
        <v>84</v>
      </c>
      <c r="M4103" t="s">
        <v>279</v>
      </c>
      <c r="N4103">
        <v>9</v>
      </c>
      <c r="O4103">
        <v>9</v>
      </c>
      <c r="P4103">
        <v>125.81</v>
      </c>
      <c r="Q4103" s="2">
        <v>0.24</v>
      </c>
      <c r="R4103">
        <v>845.95</v>
      </c>
      <c r="S4103">
        <v>45.94</v>
      </c>
      <c r="T4103" s="3">
        <v>5.3999999999999999E-2</v>
      </c>
      <c r="U4103">
        <v>75.38</v>
      </c>
      <c r="V4103" t="s">
        <v>132</v>
      </c>
      <c r="W4103">
        <v>1</v>
      </c>
      <c r="X4103" t="b">
        <v>0</v>
      </c>
      <c r="Y4103" t="s">
        <v>142</v>
      </c>
      <c r="Z4103" t="s">
        <v>142</v>
      </c>
      <c r="AA4103">
        <v>3</v>
      </c>
      <c r="AB4103">
        <v>3</v>
      </c>
      <c r="AC4103">
        <v>2020</v>
      </c>
      <c r="AD4103" s="1">
        <v>43862</v>
      </c>
      <c r="AE4103" t="s">
        <v>53</v>
      </c>
      <c r="AF4103" t="s">
        <v>43</v>
      </c>
      <c r="AG4103" t="str">
        <f t="shared" si="259"/>
        <v>Include</v>
      </c>
      <c r="AH4103">
        <f t="shared" si="256"/>
        <v>0</v>
      </c>
      <c r="AI4103">
        <f t="shared" si="257"/>
        <v>0</v>
      </c>
      <c r="AJ4103">
        <f t="shared" si="258"/>
        <v>0</v>
      </c>
      <c r="AK4103" s="15">
        <f>1</f>
        <v>1</v>
      </c>
    </row>
    <row r="4104" spans="1:37" x14ac:dyDescent="0.3">
      <c r="A4104" t="s">
        <v>8779</v>
      </c>
      <c r="B4104" s="1">
        <v>43868</v>
      </c>
      <c r="C4104" s="1">
        <v>43868</v>
      </c>
      <c r="D4104" t="s">
        <v>8780</v>
      </c>
      <c r="E4104" t="s">
        <v>526</v>
      </c>
      <c r="F4104">
        <v>27</v>
      </c>
      <c r="G4104">
        <v>27</v>
      </c>
      <c r="H4104" t="s">
        <v>47</v>
      </c>
      <c r="I4104" t="s">
        <v>47</v>
      </c>
      <c r="J4104" t="s">
        <v>48</v>
      </c>
      <c r="K4104" t="s">
        <v>185</v>
      </c>
      <c r="L4104" t="s">
        <v>38</v>
      </c>
      <c r="M4104" t="s">
        <v>447</v>
      </c>
      <c r="N4104">
        <v>1</v>
      </c>
      <c r="O4104">
        <v>1</v>
      </c>
      <c r="P4104">
        <v>918.65</v>
      </c>
      <c r="Q4104" s="2">
        <v>0.09</v>
      </c>
      <c r="R4104">
        <v>643.64</v>
      </c>
      <c r="S4104">
        <v>333.85</v>
      </c>
      <c r="T4104" s="3">
        <v>0.51900000000000002</v>
      </c>
      <c r="U4104">
        <v>73.92</v>
      </c>
      <c r="V4104" t="s">
        <v>68</v>
      </c>
      <c r="W4104">
        <v>3</v>
      </c>
      <c r="X4104" t="b">
        <v>0</v>
      </c>
      <c r="Y4104" t="s">
        <v>142</v>
      </c>
      <c r="Z4104" t="s">
        <v>142</v>
      </c>
      <c r="AA4104">
        <v>10</v>
      </c>
      <c r="AB4104">
        <v>10</v>
      </c>
      <c r="AC4104">
        <v>2020</v>
      </c>
      <c r="AD4104" s="1">
        <v>43862</v>
      </c>
      <c r="AE4104" t="s">
        <v>87</v>
      </c>
      <c r="AF4104" t="s">
        <v>69</v>
      </c>
      <c r="AG4104" t="str">
        <f t="shared" si="259"/>
        <v>Include</v>
      </c>
      <c r="AH4104">
        <f t="shared" si="256"/>
        <v>0</v>
      </c>
      <c r="AI4104">
        <f t="shared" si="257"/>
        <v>0</v>
      </c>
      <c r="AJ4104">
        <f t="shared" si="258"/>
        <v>0</v>
      </c>
      <c r="AK4104" s="15">
        <f>1</f>
        <v>1</v>
      </c>
    </row>
    <row r="4105" spans="1:37" x14ac:dyDescent="0.3">
      <c r="A4105" t="s">
        <v>8781</v>
      </c>
      <c r="B4105" s="1">
        <v>43868</v>
      </c>
      <c r="C4105" s="1">
        <v>43868</v>
      </c>
      <c r="D4105" t="s">
        <v>8782</v>
      </c>
      <c r="E4105" t="s">
        <v>430</v>
      </c>
      <c r="F4105">
        <v>38</v>
      </c>
      <c r="G4105">
        <v>38</v>
      </c>
      <c r="H4105" t="s">
        <v>47</v>
      </c>
      <c r="I4105" t="s">
        <v>47</v>
      </c>
      <c r="J4105" t="s">
        <v>36</v>
      </c>
      <c r="K4105" t="s">
        <v>106</v>
      </c>
      <c r="L4105" t="s">
        <v>111</v>
      </c>
      <c r="M4105" t="s">
        <v>174</v>
      </c>
      <c r="N4105">
        <v>3</v>
      </c>
      <c r="O4105">
        <v>3</v>
      </c>
      <c r="P4105">
        <v>2728.31</v>
      </c>
      <c r="Q4105" s="2">
        <v>0.24</v>
      </c>
      <c r="R4105">
        <v>5207.6400000000003</v>
      </c>
      <c r="S4105">
        <v>802.54</v>
      </c>
      <c r="T4105" s="3">
        <v>0.154</v>
      </c>
      <c r="U4105">
        <v>36.26</v>
      </c>
      <c r="V4105" t="s">
        <v>68</v>
      </c>
      <c r="W4105">
        <v>1</v>
      </c>
      <c r="X4105" t="b">
        <v>1</v>
      </c>
      <c r="Y4105" t="s">
        <v>41</v>
      </c>
      <c r="Z4105" t="s">
        <v>41</v>
      </c>
      <c r="AA4105">
        <v>10</v>
      </c>
      <c r="AB4105">
        <v>10</v>
      </c>
      <c r="AC4105">
        <v>2020</v>
      </c>
      <c r="AD4105" s="1">
        <v>43862</v>
      </c>
      <c r="AE4105" t="s">
        <v>61</v>
      </c>
      <c r="AF4105" t="s">
        <v>43</v>
      </c>
      <c r="AG4105" t="str">
        <f t="shared" si="259"/>
        <v>Include</v>
      </c>
      <c r="AH4105">
        <f t="shared" si="256"/>
        <v>1</v>
      </c>
      <c r="AI4105">
        <f t="shared" si="257"/>
        <v>1</v>
      </c>
      <c r="AJ4105">
        <f t="shared" si="258"/>
        <v>0</v>
      </c>
      <c r="AK4105" s="15">
        <f>1</f>
        <v>1</v>
      </c>
    </row>
    <row r="4106" spans="1:37" x14ac:dyDescent="0.3">
      <c r="A4106" t="s">
        <v>8783</v>
      </c>
      <c r="B4106" s="1">
        <v>43868</v>
      </c>
      <c r="C4106" s="1">
        <v>43868</v>
      </c>
      <c r="D4106" t="s">
        <v>8784</v>
      </c>
      <c r="E4106" t="s">
        <v>1894</v>
      </c>
      <c r="F4106">
        <v>45</v>
      </c>
      <c r="G4106">
        <v>45</v>
      </c>
      <c r="H4106" t="s">
        <v>173</v>
      </c>
      <c r="I4106" t="s">
        <v>81</v>
      </c>
      <c r="J4106" t="s">
        <v>116</v>
      </c>
      <c r="K4106" t="s">
        <v>260</v>
      </c>
      <c r="L4106" t="s">
        <v>50</v>
      </c>
      <c r="M4106" t="s">
        <v>59</v>
      </c>
      <c r="N4106">
        <v>4</v>
      </c>
      <c r="O4106">
        <v>4</v>
      </c>
      <c r="P4106">
        <v>14589.56</v>
      </c>
      <c r="R4106">
        <v>50502.400000000001</v>
      </c>
      <c r="S4106">
        <v>18143.47</v>
      </c>
      <c r="T4106" s="3">
        <v>0.35899999999999999</v>
      </c>
      <c r="U4106">
        <v>60.59</v>
      </c>
      <c r="V4106" t="s">
        <v>52</v>
      </c>
      <c r="W4106">
        <v>5</v>
      </c>
      <c r="X4106" t="b">
        <v>0</v>
      </c>
      <c r="Y4106" t="s">
        <v>60</v>
      </c>
      <c r="Z4106" t="s">
        <v>60</v>
      </c>
      <c r="AC4106">
        <v>2020</v>
      </c>
      <c r="AD4106" s="1">
        <v>43862</v>
      </c>
      <c r="AE4106" t="s">
        <v>61</v>
      </c>
      <c r="AF4106" t="s">
        <v>201</v>
      </c>
      <c r="AG4106" t="str">
        <f t="shared" si="259"/>
        <v>Include</v>
      </c>
      <c r="AH4106">
        <f t="shared" si="256"/>
        <v>0</v>
      </c>
      <c r="AI4106">
        <f t="shared" si="257"/>
        <v>1</v>
      </c>
      <c r="AJ4106">
        <f t="shared" si="258"/>
        <v>0</v>
      </c>
      <c r="AK4106" s="15">
        <f>1</f>
        <v>1</v>
      </c>
    </row>
    <row r="4107" spans="1:37" x14ac:dyDescent="0.3">
      <c r="A4107" t="s">
        <v>8785</v>
      </c>
      <c r="B4107" s="1">
        <v>43867</v>
      </c>
      <c r="C4107" s="1">
        <v>43867</v>
      </c>
      <c r="D4107" t="s">
        <v>8786</v>
      </c>
      <c r="E4107" t="s">
        <v>2172</v>
      </c>
      <c r="F4107">
        <v>38</v>
      </c>
      <c r="G4107">
        <v>38</v>
      </c>
      <c r="H4107" t="s">
        <v>81</v>
      </c>
      <c r="I4107" t="s">
        <v>81</v>
      </c>
      <c r="J4107" t="s">
        <v>57</v>
      </c>
      <c r="K4107" t="s">
        <v>205</v>
      </c>
      <c r="L4107" t="s">
        <v>38</v>
      </c>
      <c r="M4107" t="s">
        <v>447</v>
      </c>
      <c r="N4107">
        <v>3</v>
      </c>
      <c r="O4107">
        <v>3</v>
      </c>
      <c r="P4107">
        <v>1535.87</v>
      </c>
      <c r="Q4107" s="2">
        <v>0.04</v>
      </c>
      <c r="R4107">
        <v>3186.03</v>
      </c>
      <c r="S4107">
        <v>1346.8</v>
      </c>
      <c r="T4107" s="3">
        <v>0.42299999999999999</v>
      </c>
      <c r="U4107">
        <v>86.51</v>
      </c>
      <c r="V4107" t="s">
        <v>52</v>
      </c>
      <c r="W4107">
        <v>5</v>
      </c>
      <c r="X4107" t="b">
        <v>1</v>
      </c>
      <c r="Y4107" t="s">
        <v>41</v>
      </c>
      <c r="Z4107" t="s">
        <v>41</v>
      </c>
      <c r="AA4107">
        <v>7</v>
      </c>
      <c r="AB4107">
        <v>7</v>
      </c>
      <c r="AC4107">
        <v>2020</v>
      </c>
      <c r="AD4107" s="1">
        <v>43862</v>
      </c>
      <c r="AE4107" t="s">
        <v>61</v>
      </c>
      <c r="AF4107" t="s">
        <v>69</v>
      </c>
      <c r="AG4107" t="str">
        <f t="shared" si="259"/>
        <v>Include</v>
      </c>
      <c r="AH4107">
        <f t="shared" si="256"/>
        <v>1</v>
      </c>
      <c r="AI4107">
        <f t="shared" si="257"/>
        <v>1</v>
      </c>
      <c r="AJ4107">
        <f t="shared" si="258"/>
        <v>0</v>
      </c>
      <c r="AK4107" s="15">
        <f>1</f>
        <v>1</v>
      </c>
    </row>
    <row r="4108" spans="1:37" x14ac:dyDescent="0.3">
      <c r="A4108" t="s">
        <v>8787</v>
      </c>
      <c r="B4108" t="s">
        <v>8788</v>
      </c>
      <c r="C4108" s="1">
        <v>43867</v>
      </c>
      <c r="D4108" t="s">
        <v>8789</v>
      </c>
      <c r="E4108" t="s">
        <v>529</v>
      </c>
      <c r="F4108">
        <v>30</v>
      </c>
      <c r="G4108">
        <v>30</v>
      </c>
      <c r="H4108" t="s">
        <v>35</v>
      </c>
      <c r="I4108" t="s">
        <v>35</v>
      </c>
      <c r="J4108" t="s">
        <v>116</v>
      </c>
      <c r="K4108" t="s">
        <v>247</v>
      </c>
      <c r="L4108" t="s">
        <v>38</v>
      </c>
      <c r="M4108" t="s">
        <v>39</v>
      </c>
      <c r="N4108">
        <v>5</v>
      </c>
      <c r="O4108">
        <v>5</v>
      </c>
      <c r="P4108">
        <v>1398.56</v>
      </c>
      <c r="Q4108" s="2">
        <v>0.11</v>
      </c>
      <c r="R4108">
        <v>5755.36</v>
      </c>
      <c r="S4108">
        <v>2371.83</v>
      </c>
      <c r="T4108" s="3">
        <v>0.41199999999999998</v>
      </c>
      <c r="U4108">
        <v>41.33</v>
      </c>
      <c r="V4108" t="s">
        <v>52</v>
      </c>
      <c r="W4108">
        <v>1</v>
      </c>
      <c r="X4108" t="b">
        <v>0</v>
      </c>
      <c r="Y4108" t="s">
        <v>60</v>
      </c>
      <c r="Z4108" t="s">
        <v>60</v>
      </c>
      <c r="AA4108">
        <v>2</v>
      </c>
      <c r="AB4108">
        <v>2</v>
      </c>
      <c r="AC4108">
        <v>2020</v>
      </c>
      <c r="AD4108" s="1">
        <v>43862</v>
      </c>
      <c r="AE4108" t="s">
        <v>87</v>
      </c>
      <c r="AF4108" t="s">
        <v>88</v>
      </c>
      <c r="AG4108" t="str">
        <f t="shared" si="259"/>
        <v>Include</v>
      </c>
      <c r="AH4108">
        <f t="shared" si="256"/>
        <v>0</v>
      </c>
      <c r="AI4108">
        <f t="shared" si="257"/>
        <v>1</v>
      </c>
      <c r="AJ4108">
        <f t="shared" si="258"/>
        <v>0</v>
      </c>
      <c r="AK4108" s="15">
        <f>1</f>
        <v>1</v>
      </c>
    </row>
    <row r="4109" spans="1:37" x14ac:dyDescent="0.3">
      <c r="A4109" t="s">
        <v>8790</v>
      </c>
      <c r="B4109" s="1">
        <v>43867</v>
      </c>
      <c r="C4109" s="1">
        <v>43867</v>
      </c>
      <c r="D4109" t="s">
        <v>8791</v>
      </c>
      <c r="E4109" t="s">
        <v>693</v>
      </c>
      <c r="F4109">
        <v>56</v>
      </c>
      <c r="G4109">
        <v>56</v>
      </c>
      <c r="H4109" t="s">
        <v>81</v>
      </c>
      <c r="I4109" t="s">
        <v>81</v>
      </c>
      <c r="J4109" t="s">
        <v>82</v>
      </c>
      <c r="K4109" t="s">
        <v>131</v>
      </c>
      <c r="L4109" t="s">
        <v>140</v>
      </c>
      <c r="M4109" t="s">
        <v>141</v>
      </c>
      <c r="N4109">
        <v>5</v>
      </c>
      <c r="O4109">
        <v>5</v>
      </c>
      <c r="P4109">
        <v>1920.61</v>
      </c>
      <c r="Q4109" s="2">
        <v>0.27</v>
      </c>
      <c r="R4109">
        <v>5697.27</v>
      </c>
      <c r="S4109">
        <v>2295.66</v>
      </c>
      <c r="T4109" s="3">
        <v>0.40300000000000002</v>
      </c>
      <c r="U4109">
        <v>69.180000000000007</v>
      </c>
      <c r="V4109" t="s">
        <v>68</v>
      </c>
      <c r="W4109">
        <v>5</v>
      </c>
      <c r="X4109" t="b">
        <v>0</v>
      </c>
      <c r="Y4109" t="s">
        <v>60</v>
      </c>
      <c r="Z4109" t="s">
        <v>60</v>
      </c>
      <c r="AA4109">
        <v>10</v>
      </c>
      <c r="AB4109">
        <v>10</v>
      </c>
      <c r="AC4109">
        <v>2020</v>
      </c>
      <c r="AD4109" s="1">
        <v>43862</v>
      </c>
      <c r="AE4109" t="s">
        <v>101</v>
      </c>
      <c r="AF4109" t="s">
        <v>43</v>
      </c>
      <c r="AG4109" t="str">
        <f t="shared" si="259"/>
        <v>Include</v>
      </c>
      <c r="AH4109">
        <f t="shared" si="256"/>
        <v>0</v>
      </c>
      <c r="AI4109">
        <f t="shared" si="257"/>
        <v>1</v>
      </c>
      <c r="AJ4109">
        <f t="shared" si="258"/>
        <v>0</v>
      </c>
      <c r="AK4109" s="15">
        <f>1</f>
        <v>1</v>
      </c>
    </row>
    <row r="4110" spans="1:37" x14ac:dyDescent="0.3">
      <c r="A4110" t="s">
        <v>8792</v>
      </c>
      <c r="B4110" s="1">
        <v>43866</v>
      </c>
      <c r="C4110" s="1">
        <v>43866</v>
      </c>
      <c r="D4110" t="s">
        <v>8793</v>
      </c>
      <c r="E4110" t="s">
        <v>1225</v>
      </c>
      <c r="F4110">
        <v>16</v>
      </c>
      <c r="G4110">
        <v>16</v>
      </c>
      <c r="H4110" t="s">
        <v>81</v>
      </c>
      <c r="I4110" t="s">
        <v>81</v>
      </c>
      <c r="J4110" t="s">
        <v>82</v>
      </c>
      <c r="K4110" t="s">
        <v>83</v>
      </c>
      <c r="L4110" t="s">
        <v>50</v>
      </c>
      <c r="M4110" t="s">
        <v>59</v>
      </c>
      <c r="N4110">
        <v>2</v>
      </c>
      <c r="O4110">
        <v>2</v>
      </c>
      <c r="P4110">
        <v>23012.97</v>
      </c>
      <c r="Q4110" s="2">
        <v>0.03</v>
      </c>
      <c r="R4110">
        <v>33590.83</v>
      </c>
      <c r="S4110">
        <v>8197.84</v>
      </c>
      <c r="T4110" s="3">
        <v>0.24399999999999999</v>
      </c>
      <c r="U4110">
        <v>60.46</v>
      </c>
      <c r="V4110" t="s">
        <v>132</v>
      </c>
      <c r="W4110">
        <v>5</v>
      </c>
      <c r="X4110" t="b">
        <v>0</v>
      </c>
      <c r="Y4110" t="s">
        <v>60</v>
      </c>
      <c r="Z4110" t="s">
        <v>60</v>
      </c>
      <c r="AA4110">
        <v>9</v>
      </c>
      <c r="AB4110">
        <v>9</v>
      </c>
      <c r="AC4110">
        <v>2020</v>
      </c>
      <c r="AD4110" s="1">
        <v>43862</v>
      </c>
      <c r="AE4110" t="s">
        <v>42</v>
      </c>
      <c r="AF4110" t="s">
        <v>69</v>
      </c>
      <c r="AG4110" t="str">
        <f t="shared" si="259"/>
        <v>Include</v>
      </c>
      <c r="AH4110">
        <f t="shared" si="256"/>
        <v>0</v>
      </c>
      <c r="AI4110">
        <f t="shared" si="257"/>
        <v>1</v>
      </c>
      <c r="AJ4110">
        <f t="shared" si="258"/>
        <v>0</v>
      </c>
      <c r="AK4110" s="15">
        <f>1</f>
        <v>1</v>
      </c>
    </row>
    <row r="4111" spans="1:37" x14ac:dyDescent="0.3">
      <c r="A4111" t="s">
        <v>8794</v>
      </c>
      <c r="B4111" s="1">
        <v>43866</v>
      </c>
      <c r="C4111" s="1">
        <v>43866</v>
      </c>
      <c r="D4111" t="s">
        <v>8795</v>
      </c>
      <c r="E4111" t="s">
        <v>2880</v>
      </c>
      <c r="F4111">
        <v>37</v>
      </c>
      <c r="G4111">
        <v>37</v>
      </c>
      <c r="H4111" t="s">
        <v>35</v>
      </c>
      <c r="I4111" t="s">
        <v>35</v>
      </c>
      <c r="J4111" t="s">
        <v>82</v>
      </c>
      <c r="K4111" t="s">
        <v>122</v>
      </c>
      <c r="L4111" t="s">
        <v>111</v>
      </c>
      <c r="M4111" t="s">
        <v>856</v>
      </c>
      <c r="N4111">
        <v>10</v>
      </c>
      <c r="O4111">
        <v>10</v>
      </c>
      <c r="P4111">
        <v>8101.49</v>
      </c>
      <c r="Q4111" s="2">
        <v>0.21</v>
      </c>
      <c r="R4111">
        <v>51880.09</v>
      </c>
      <c r="S4111">
        <v>7573.04</v>
      </c>
      <c r="T4111" s="3">
        <v>0.14599999999999999</v>
      </c>
      <c r="U4111">
        <v>83.71</v>
      </c>
      <c r="V4111" t="s">
        <v>99</v>
      </c>
      <c r="W4111">
        <v>2</v>
      </c>
      <c r="X4111" t="b">
        <v>1</v>
      </c>
      <c r="Y4111" t="s">
        <v>41</v>
      </c>
      <c r="Z4111" t="s">
        <v>41</v>
      </c>
      <c r="AA4111">
        <v>7</v>
      </c>
      <c r="AB4111">
        <v>7</v>
      </c>
      <c r="AC4111">
        <v>2020</v>
      </c>
      <c r="AD4111" s="1">
        <v>43862</v>
      </c>
      <c r="AE4111" t="s">
        <v>61</v>
      </c>
      <c r="AF4111" t="s">
        <v>43</v>
      </c>
      <c r="AG4111" t="str">
        <f t="shared" si="259"/>
        <v>Include</v>
      </c>
      <c r="AH4111">
        <f t="shared" si="256"/>
        <v>1</v>
      </c>
      <c r="AI4111">
        <f t="shared" si="257"/>
        <v>1</v>
      </c>
      <c r="AJ4111">
        <f t="shared" si="258"/>
        <v>0</v>
      </c>
      <c r="AK4111" s="15">
        <f>1</f>
        <v>1</v>
      </c>
    </row>
    <row r="4112" spans="1:37" x14ac:dyDescent="0.3">
      <c r="A4112" t="s">
        <v>8796</v>
      </c>
      <c r="B4112" t="s">
        <v>8797</v>
      </c>
      <c r="C4112" s="1">
        <v>43866</v>
      </c>
      <c r="D4112" t="s">
        <v>8798</v>
      </c>
      <c r="E4112" t="s">
        <v>1817</v>
      </c>
      <c r="H4112" t="s">
        <v>81</v>
      </c>
      <c r="I4112" t="s">
        <v>81</v>
      </c>
      <c r="J4112" t="s">
        <v>57</v>
      </c>
      <c r="K4112" t="s">
        <v>58</v>
      </c>
      <c r="L4112" t="s">
        <v>140</v>
      </c>
      <c r="M4112" t="s">
        <v>141</v>
      </c>
      <c r="N4112">
        <v>7</v>
      </c>
      <c r="O4112">
        <v>7</v>
      </c>
      <c r="P4112">
        <v>1318.24</v>
      </c>
      <c r="Q4112" s="2">
        <v>0.06</v>
      </c>
      <c r="R4112">
        <v>6767.09</v>
      </c>
      <c r="S4112">
        <v>2866.08</v>
      </c>
      <c r="T4112" s="3">
        <v>0.42399999999999999</v>
      </c>
      <c r="U4112">
        <v>77.900000000000006</v>
      </c>
      <c r="V4112" t="s">
        <v>99</v>
      </c>
      <c r="W4112">
        <v>5</v>
      </c>
      <c r="X4112" t="b">
        <v>0</v>
      </c>
      <c r="Y4112" t="s">
        <v>60</v>
      </c>
      <c r="Z4112" t="s">
        <v>60</v>
      </c>
      <c r="AC4112">
        <v>2020</v>
      </c>
      <c r="AD4112" s="1">
        <v>43862</v>
      </c>
      <c r="AE4112" t="s">
        <v>118</v>
      </c>
      <c r="AF4112" t="s">
        <v>69</v>
      </c>
      <c r="AG4112" t="str">
        <f t="shared" si="259"/>
        <v>Include</v>
      </c>
      <c r="AH4112">
        <f t="shared" si="256"/>
        <v>0</v>
      </c>
      <c r="AI4112">
        <f t="shared" si="257"/>
        <v>1</v>
      </c>
      <c r="AJ4112">
        <f t="shared" si="258"/>
        <v>0</v>
      </c>
      <c r="AK4112" s="15">
        <f>1</f>
        <v>1</v>
      </c>
    </row>
    <row r="4113" spans="1:37" x14ac:dyDescent="0.3">
      <c r="A4113" t="s">
        <v>8799</v>
      </c>
      <c r="B4113" s="1">
        <v>43865</v>
      </c>
      <c r="C4113" s="1">
        <v>43865</v>
      </c>
      <c r="D4113" t="s">
        <v>8800</v>
      </c>
      <c r="E4113" t="s">
        <v>690</v>
      </c>
      <c r="F4113">
        <v>19</v>
      </c>
      <c r="G4113">
        <v>19</v>
      </c>
      <c r="H4113" t="s">
        <v>274</v>
      </c>
      <c r="I4113" t="s">
        <v>81</v>
      </c>
      <c r="J4113" t="s">
        <v>48</v>
      </c>
      <c r="K4113" t="s">
        <v>226</v>
      </c>
      <c r="L4113" t="s">
        <v>50</v>
      </c>
      <c r="M4113" t="s">
        <v>67</v>
      </c>
      <c r="N4113">
        <v>9</v>
      </c>
      <c r="O4113">
        <v>9</v>
      </c>
      <c r="P4113">
        <v>31457.07</v>
      </c>
      <c r="Q4113" s="2">
        <v>0.1</v>
      </c>
      <c r="R4113">
        <v>190620.36</v>
      </c>
      <c r="S4113">
        <v>52175.19</v>
      </c>
      <c r="T4113" s="3">
        <v>0.27400000000000002</v>
      </c>
      <c r="U4113">
        <v>103.27</v>
      </c>
      <c r="V4113" t="s">
        <v>52</v>
      </c>
      <c r="W4113">
        <v>3</v>
      </c>
      <c r="X4113" t="b">
        <v>0</v>
      </c>
      <c r="Y4113" t="s">
        <v>60</v>
      </c>
      <c r="Z4113" t="s">
        <v>60</v>
      </c>
      <c r="AA4113">
        <v>6</v>
      </c>
      <c r="AB4113">
        <v>6</v>
      </c>
      <c r="AC4113">
        <v>2020</v>
      </c>
      <c r="AD4113" s="1">
        <v>43862</v>
      </c>
      <c r="AE4113" t="s">
        <v>53</v>
      </c>
      <c r="AF4113" t="s">
        <v>69</v>
      </c>
      <c r="AG4113" t="str">
        <f t="shared" si="259"/>
        <v>Include</v>
      </c>
      <c r="AH4113">
        <f t="shared" si="256"/>
        <v>0</v>
      </c>
      <c r="AI4113">
        <f t="shared" si="257"/>
        <v>1</v>
      </c>
      <c r="AJ4113">
        <f t="shared" si="258"/>
        <v>0</v>
      </c>
      <c r="AK4113" s="15">
        <f>1</f>
        <v>1</v>
      </c>
    </row>
    <row r="4114" spans="1:37" x14ac:dyDescent="0.3">
      <c r="A4114" t="s">
        <v>8801</v>
      </c>
      <c r="B4114" s="1">
        <v>43865</v>
      </c>
      <c r="C4114" s="1">
        <v>43865</v>
      </c>
      <c r="D4114" t="s">
        <v>8802</v>
      </c>
      <c r="E4114" t="s">
        <v>1217</v>
      </c>
      <c r="F4114">
        <v>28</v>
      </c>
      <c r="G4114">
        <v>28</v>
      </c>
      <c r="H4114" t="s">
        <v>81</v>
      </c>
      <c r="I4114" t="s">
        <v>81</v>
      </c>
      <c r="J4114" t="s">
        <v>116</v>
      </c>
      <c r="K4114" t="s">
        <v>247</v>
      </c>
      <c r="L4114" t="s">
        <v>97</v>
      </c>
      <c r="M4114" t="s">
        <v>243</v>
      </c>
      <c r="N4114">
        <v>8</v>
      </c>
      <c r="O4114">
        <v>8</v>
      </c>
      <c r="P4114">
        <v>466.79</v>
      </c>
      <c r="Q4114" s="2">
        <v>0.13</v>
      </c>
      <c r="R4114">
        <v>2614.7399999999998</v>
      </c>
      <c r="S4114">
        <v>1118.74</v>
      </c>
      <c r="T4114" s="3">
        <v>0.42799999999999999</v>
      </c>
      <c r="U4114">
        <v>75.510000000000005</v>
      </c>
      <c r="V4114" t="s">
        <v>99</v>
      </c>
      <c r="W4114">
        <v>1</v>
      </c>
      <c r="X4114" t="b">
        <v>1</v>
      </c>
      <c r="Y4114" t="s">
        <v>41</v>
      </c>
      <c r="Z4114" t="s">
        <v>41</v>
      </c>
      <c r="AA4114">
        <v>10</v>
      </c>
      <c r="AB4114">
        <v>10</v>
      </c>
      <c r="AC4114">
        <v>2020</v>
      </c>
      <c r="AD4114" s="1">
        <v>43862</v>
      </c>
      <c r="AE4114" t="s">
        <v>87</v>
      </c>
      <c r="AF4114" t="s">
        <v>88</v>
      </c>
      <c r="AG4114" t="str">
        <f t="shared" si="259"/>
        <v>Include</v>
      </c>
      <c r="AH4114">
        <f t="shared" si="256"/>
        <v>1</v>
      </c>
      <c r="AI4114">
        <f t="shared" si="257"/>
        <v>1</v>
      </c>
      <c r="AJ4114">
        <f t="shared" si="258"/>
        <v>0</v>
      </c>
      <c r="AK4114" s="15">
        <f>1</f>
        <v>1</v>
      </c>
    </row>
    <row r="4115" spans="1:37" x14ac:dyDescent="0.3">
      <c r="A4115" t="s">
        <v>8803</v>
      </c>
      <c r="B4115" s="1">
        <v>43865</v>
      </c>
      <c r="C4115" s="1">
        <v>43865</v>
      </c>
      <c r="D4115" t="s">
        <v>8804</v>
      </c>
      <c r="E4115" t="s">
        <v>2392</v>
      </c>
      <c r="F4115">
        <v>34</v>
      </c>
      <c r="G4115">
        <v>34</v>
      </c>
      <c r="H4115" t="s">
        <v>47</v>
      </c>
      <c r="I4115" t="s">
        <v>47</v>
      </c>
      <c r="J4115" t="s">
        <v>36</v>
      </c>
      <c r="K4115" t="s">
        <v>239</v>
      </c>
      <c r="L4115" t="s">
        <v>74</v>
      </c>
      <c r="M4115" t="s">
        <v>235</v>
      </c>
      <c r="N4115">
        <v>7</v>
      </c>
      <c r="O4115">
        <v>7</v>
      </c>
      <c r="P4115">
        <v>60474.12</v>
      </c>
      <c r="Q4115" s="2">
        <v>0.04</v>
      </c>
      <c r="R4115">
        <v>377022.96</v>
      </c>
      <c r="S4115">
        <v>37668.94</v>
      </c>
      <c r="T4115" s="3">
        <v>0.1</v>
      </c>
      <c r="U4115">
        <v>62.96</v>
      </c>
      <c r="V4115" t="s">
        <v>99</v>
      </c>
      <c r="W4115">
        <v>4</v>
      </c>
      <c r="X4115" t="b">
        <v>0</v>
      </c>
      <c r="Y4115" t="s">
        <v>142</v>
      </c>
      <c r="Z4115" t="s">
        <v>142</v>
      </c>
      <c r="AA4115">
        <v>7</v>
      </c>
      <c r="AB4115">
        <v>7</v>
      </c>
      <c r="AC4115">
        <v>2020</v>
      </c>
      <c r="AD4115" s="1">
        <v>43862</v>
      </c>
      <c r="AE4115" t="s">
        <v>87</v>
      </c>
      <c r="AF4115" t="s">
        <v>69</v>
      </c>
      <c r="AG4115" t="str">
        <f t="shared" si="259"/>
        <v>Include</v>
      </c>
      <c r="AH4115">
        <f t="shared" si="256"/>
        <v>0</v>
      </c>
      <c r="AI4115">
        <f t="shared" si="257"/>
        <v>0</v>
      </c>
      <c r="AJ4115">
        <f t="shared" si="258"/>
        <v>0</v>
      </c>
      <c r="AK4115" s="15">
        <f>1</f>
        <v>1</v>
      </c>
    </row>
    <row r="4116" spans="1:37" x14ac:dyDescent="0.3">
      <c r="A4116" t="s">
        <v>8805</v>
      </c>
      <c r="B4116" s="1">
        <v>43864</v>
      </c>
      <c r="C4116" s="1">
        <v>43864</v>
      </c>
      <c r="D4116" t="s">
        <v>8806</v>
      </c>
      <c r="E4116" t="s">
        <v>864</v>
      </c>
      <c r="F4116">
        <v>29</v>
      </c>
      <c r="G4116">
        <v>29</v>
      </c>
      <c r="H4116" t="s">
        <v>81</v>
      </c>
      <c r="I4116" t="s">
        <v>81</v>
      </c>
      <c r="J4116" t="s">
        <v>82</v>
      </c>
      <c r="K4116" t="s">
        <v>131</v>
      </c>
      <c r="L4116" t="s">
        <v>50</v>
      </c>
      <c r="M4116" t="s">
        <v>59</v>
      </c>
      <c r="N4116">
        <v>10</v>
      </c>
      <c r="O4116">
        <v>10</v>
      </c>
      <c r="P4116">
        <v>9468.07</v>
      </c>
      <c r="Q4116" s="2">
        <v>0.32</v>
      </c>
      <c r="R4116">
        <v>57174.239999999998</v>
      </c>
      <c r="S4116">
        <v>15202.22</v>
      </c>
      <c r="T4116" s="3">
        <v>0.26600000000000001</v>
      </c>
      <c r="U4116">
        <v>40.98</v>
      </c>
      <c r="V4116" t="s">
        <v>40</v>
      </c>
      <c r="X4116" t="b">
        <v>0</v>
      </c>
      <c r="Y4116" t="s">
        <v>60</v>
      </c>
      <c r="Z4116" t="s">
        <v>60</v>
      </c>
      <c r="AA4116">
        <v>2</v>
      </c>
      <c r="AB4116">
        <v>2</v>
      </c>
      <c r="AC4116">
        <v>2020</v>
      </c>
      <c r="AD4116" s="1">
        <v>43862</v>
      </c>
      <c r="AE4116" t="s">
        <v>87</v>
      </c>
      <c r="AF4116" t="s">
        <v>62</v>
      </c>
      <c r="AG4116" t="str">
        <f t="shared" si="259"/>
        <v>Include</v>
      </c>
      <c r="AH4116">
        <f t="shared" si="256"/>
        <v>0</v>
      </c>
      <c r="AI4116">
        <f t="shared" si="257"/>
        <v>1</v>
      </c>
      <c r="AJ4116">
        <f t="shared" si="258"/>
        <v>0</v>
      </c>
      <c r="AK4116" s="15">
        <f>1</f>
        <v>1</v>
      </c>
    </row>
    <row r="4117" spans="1:37" x14ac:dyDescent="0.3">
      <c r="A4117" t="s">
        <v>8807</v>
      </c>
      <c r="B4117" s="1">
        <v>43864</v>
      </c>
      <c r="C4117" s="1">
        <v>43864</v>
      </c>
      <c r="D4117" t="s">
        <v>8808</v>
      </c>
      <c r="E4117" t="s">
        <v>396</v>
      </c>
      <c r="F4117">
        <v>58</v>
      </c>
      <c r="G4117">
        <v>58</v>
      </c>
      <c r="H4117" t="s">
        <v>35</v>
      </c>
      <c r="I4117" t="s">
        <v>35</v>
      </c>
      <c r="J4117" t="s">
        <v>36</v>
      </c>
      <c r="K4117" t="s">
        <v>73</v>
      </c>
      <c r="L4117" t="s">
        <v>140</v>
      </c>
      <c r="M4117" t="s">
        <v>141</v>
      </c>
      <c r="N4117">
        <v>2</v>
      </c>
      <c r="O4117">
        <v>2</v>
      </c>
      <c r="P4117">
        <v>1849.33</v>
      </c>
      <c r="Q4117" s="2">
        <v>0.36</v>
      </c>
      <c r="R4117">
        <v>2115.12</v>
      </c>
      <c r="S4117">
        <v>453.68</v>
      </c>
      <c r="T4117" s="3">
        <v>0.214</v>
      </c>
      <c r="U4117">
        <v>31.92</v>
      </c>
      <c r="V4117" t="s">
        <v>76</v>
      </c>
      <c r="W4117">
        <v>5</v>
      </c>
      <c r="X4117" t="b">
        <v>0</v>
      </c>
      <c r="Y4117" t="s">
        <v>60</v>
      </c>
      <c r="Z4117" t="s">
        <v>60</v>
      </c>
      <c r="AA4117">
        <v>5</v>
      </c>
      <c r="AB4117">
        <v>5</v>
      </c>
      <c r="AC4117">
        <v>2020</v>
      </c>
      <c r="AD4117" s="1">
        <v>43862</v>
      </c>
      <c r="AE4117" t="s">
        <v>101</v>
      </c>
      <c r="AF4117" t="s">
        <v>62</v>
      </c>
      <c r="AG4117" t="str">
        <f t="shared" si="259"/>
        <v>Include</v>
      </c>
      <c r="AH4117">
        <f t="shared" si="256"/>
        <v>0</v>
      </c>
      <c r="AI4117">
        <f t="shared" si="257"/>
        <v>1</v>
      </c>
      <c r="AJ4117">
        <f t="shared" si="258"/>
        <v>0</v>
      </c>
      <c r="AK4117" s="15">
        <f>1</f>
        <v>1</v>
      </c>
    </row>
    <row r="4118" spans="1:37" x14ac:dyDescent="0.3">
      <c r="A4118" t="s">
        <v>8809</v>
      </c>
      <c r="B4118" s="1">
        <v>43864</v>
      </c>
      <c r="C4118" s="1">
        <v>43864</v>
      </c>
      <c r="D4118" t="s">
        <v>8810</v>
      </c>
      <c r="E4118" t="s">
        <v>2508</v>
      </c>
      <c r="F4118">
        <v>48</v>
      </c>
      <c r="G4118">
        <v>48</v>
      </c>
      <c r="H4118" t="s">
        <v>47</v>
      </c>
      <c r="I4118" t="s">
        <v>47</v>
      </c>
      <c r="J4118" t="s">
        <v>57</v>
      </c>
      <c r="K4118" t="s">
        <v>58</v>
      </c>
      <c r="L4118" t="s">
        <v>111</v>
      </c>
      <c r="M4118" t="s">
        <v>200</v>
      </c>
      <c r="N4118">
        <v>2</v>
      </c>
      <c r="O4118">
        <v>2</v>
      </c>
      <c r="P4118">
        <v>4104.3100000000004</v>
      </c>
      <c r="Q4118" s="2">
        <v>0.08</v>
      </c>
      <c r="R4118">
        <v>5892.6</v>
      </c>
      <c r="S4118">
        <v>1384.77</v>
      </c>
      <c r="T4118" s="3">
        <v>0.23499999999999999</v>
      </c>
      <c r="U4118">
        <v>72.459999999999994</v>
      </c>
      <c r="V4118" t="s">
        <v>40</v>
      </c>
      <c r="W4118">
        <v>1</v>
      </c>
      <c r="X4118" t="b">
        <v>0</v>
      </c>
      <c r="Y4118" t="s">
        <v>60</v>
      </c>
      <c r="Z4118" t="s">
        <v>60</v>
      </c>
      <c r="AA4118">
        <v>6</v>
      </c>
      <c r="AB4118">
        <v>6</v>
      </c>
      <c r="AC4118">
        <v>2020</v>
      </c>
      <c r="AD4118" s="1">
        <v>43862</v>
      </c>
      <c r="AE4118" t="s">
        <v>101</v>
      </c>
      <c r="AF4118" t="s">
        <v>69</v>
      </c>
      <c r="AG4118" t="str">
        <f t="shared" si="259"/>
        <v>Include</v>
      </c>
      <c r="AH4118">
        <f t="shared" si="256"/>
        <v>0</v>
      </c>
      <c r="AI4118">
        <f t="shared" si="257"/>
        <v>1</v>
      </c>
      <c r="AJ4118">
        <f t="shared" si="258"/>
        <v>0</v>
      </c>
      <c r="AK4118" s="15">
        <f>1</f>
        <v>1</v>
      </c>
    </row>
    <row r="4119" spans="1:37" x14ac:dyDescent="0.3">
      <c r="A4119" t="s">
        <v>8811</v>
      </c>
      <c r="B4119" s="1">
        <v>43862</v>
      </c>
      <c r="C4119" s="1">
        <v>43862</v>
      </c>
      <c r="D4119" t="s">
        <v>8812</v>
      </c>
      <c r="E4119" t="s">
        <v>1779</v>
      </c>
      <c r="F4119">
        <v>38</v>
      </c>
      <c r="G4119">
        <v>38</v>
      </c>
      <c r="H4119" t="s">
        <v>81</v>
      </c>
      <c r="I4119" t="s">
        <v>81</v>
      </c>
      <c r="J4119" t="s">
        <v>57</v>
      </c>
      <c r="K4119" t="s">
        <v>155</v>
      </c>
      <c r="L4119" t="s">
        <v>140</v>
      </c>
      <c r="M4119" t="s">
        <v>206</v>
      </c>
      <c r="N4119">
        <v>2</v>
      </c>
      <c r="O4119">
        <v>2</v>
      </c>
      <c r="P4119">
        <v>2078.4499999999998</v>
      </c>
      <c r="Q4119" s="2">
        <v>0.17</v>
      </c>
      <c r="R4119">
        <v>2642.47</v>
      </c>
      <c r="S4119">
        <v>1089.57</v>
      </c>
      <c r="T4119" s="3">
        <v>0.41199999999999998</v>
      </c>
      <c r="U4119">
        <v>80.23</v>
      </c>
      <c r="V4119" t="s">
        <v>132</v>
      </c>
      <c r="W4119">
        <v>5</v>
      </c>
      <c r="X4119" t="b">
        <v>0</v>
      </c>
      <c r="Y4119" t="s">
        <v>60</v>
      </c>
      <c r="Z4119" t="s">
        <v>60</v>
      </c>
      <c r="AA4119">
        <v>4</v>
      </c>
      <c r="AB4119">
        <v>4</v>
      </c>
      <c r="AC4119">
        <v>2020</v>
      </c>
      <c r="AD4119" s="1">
        <v>43862</v>
      </c>
      <c r="AE4119" t="s">
        <v>61</v>
      </c>
      <c r="AF4119" t="s">
        <v>88</v>
      </c>
      <c r="AG4119" t="str">
        <f t="shared" si="259"/>
        <v>Include</v>
      </c>
      <c r="AH4119">
        <f t="shared" si="256"/>
        <v>0</v>
      </c>
      <c r="AI4119">
        <f t="shared" si="257"/>
        <v>1</v>
      </c>
      <c r="AJ4119">
        <f t="shared" si="258"/>
        <v>0</v>
      </c>
      <c r="AK4119" s="15">
        <f>1</f>
        <v>1</v>
      </c>
    </row>
    <row r="4120" spans="1:37" x14ac:dyDescent="0.3">
      <c r="A4120" t="s">
        <v>8813</v>
      </c>
      <c r="B4120" s="1">
        <v>43862</v>
      </c>
      <c r="C4120" s="1">
        <v>43862</v>
      </c>
      <c r="D4120" t="s">
        <v>8814</v>
      </c>
      <c r="E4120" t="s">
        <v>769</v>
      </c>
      <c r="F4120">
        <v>45</v>
      </c>
      <c r="G4120">
        <v>45</v>
      </c>
      <c r="H4120" t="s">
        <v>47</v>
      </c>
      <c r="I4120" t="s">
        <v>47</v>
      </c>
      <c r="J4120" t="s">
        <v>116</v>
      </c>
      <c r="K4120" t="s">
        <v>247</v>
      </c>
      <c r="L4120" t="s">
        <v>140</v>
      </c>
      <c r="M4120" t="s">
        <v>206</v>
      </c>
      <c r="N4120">
        <v>8</v>
      </c>
      <c r="O4120">
        <v>8</v>
      </c>
      <c r="P4120">
        <v>1746.58</v>
      </c>
      <c r="Q4120" s="2">
        <v>0.14000000000000001</v>
      </c>
      <c r="R4120">
        <v>9981.19</v>
      </c>
      <c r="S4120">
        <v>3692.11</v>
      </c>
      <c r="T4120" s="3">
        <v>0.37</v>
      </c>
      <c r="U4120">
        <v>25.32</v>
      </c>
      <c r="V4120" t="s">
        <v>132</v>
      </c>
      <c r="W4120">
        <v>3</v>
      </c>
      <c r="X4120" t="b">
        <v>0</v>
      </c>
      <c r="Y4120" t="s">
        <v>142</v>
      </c>
      <c r="Z4120" t="s">
        <v>142</v>
      </c>
      <c r="AA4120">
        <v>3</v>
      </c>
      <c r="AB4120">
        <v>3</v>
      </c>
      <c r="AC4120">
        <v>2020</v>
      </c>
      <c r="AD4120" s="1">
        <v>43862</v>
      </c>
      <c r="AE4120" t="s">
        <v>61</v>
      </c>
      <c r="AF4120" t="s">
        <v>88</v>
      </c>
      <c r="AG4120" t="str">
        <f t="shared" si="259"/>
        <v>Include</v>
      </c>
      <c r="AH4120">
        <f t="shared" si="256"/>
        <v>0</v>
      </c>
      <c r="AI4120">
        <f t="shared" si="257"/>
        <v>0</v>
      </c>
      <c r="AJ4120">
        <f t="shared" si="258"/>
        <v>0</v>
      </c>
      <c r="AK4120" s="15">
        <f>1</f>
        <v>1</v>
      </c>
    </row>
    <row r="4121" spans="1:37" x14ac:dyDescent="0.3">
      <c r="A4121" t="s">
        <v>8815</v>
      </c>
      <c r="B4121" s="1">
        <v>43859</v>
      </c>
      <c r="C4121" s="1">
        <v>43859</v>
      </c>
      <c r="D4121" t="s">
        <v>8816</v>
      </c>
      <c r="E4121" t="s">
        <v>1894</v>
      </c>
      <c r="F4121">
        <v>21</v>
      </c>
      <c r="G4121">
        <v>21</v>
      </c>
      <c r="H4121" t="s">
        <v>47</v>
      </c>
      <c r="I4121" t="s">
        <v>47</v>
      </c>
      <c r="J4121" t="s">
        <v>48</v>
      </c>
      <c r="K4121" t="s">
        <v>49</v>
      </c>
      <c r="L4121" t="s">
        <v>50</v>
      </c>
      <c r="M4121" t="s">
        <v>59</v>
      </c>
      <c r="N4121">
        <v>7</v>
      </c>
      <c r="O4121">
        <v>7</v>
      </c>
      <c r="P4121">
        <v>4470.7299999999996</v>
      </c>
      <c r="Q4121" s="2">
        <v>0.09</v>
      </c>
      <c r="R4121">
        <v>22350.68</v>
      </c>
      <c r="S4121">
        <v>8417.6200000000008</v>
      </c>
      <c r="T4121" s="3">
        <v>0.377</v>
      </c>
      <c r="U4121">
        <v>45.52</v>
      </c>
      <c r="V4121" t="s">
        <v>52</v>
      </c>
      <c r="W4121">
        <v>4</v>
      </c>
      <c r="X4121" t="b">
        <v>0</v>
      </c>
      <c r="Y4121" t="s">
        <v>60</v>
      </c>
      <c r="Z4121" t="s">
        <v>60</v>
      </c>
      <c r="AA4121">
        <v>6</v>
      </c>
      <c r="AB4121">
        <v>6</v>
      </c>
      <c r="AC4121">
        <v>2020</v>
      </c>
      <c r="AD4121" s="1">
        <v>43831</v>
      </c>
      <c r="AE4121" t="s">
        <v>53</v>
      </c>
      <c r="AF4121" t="s">
        <v>69</v>
      </c>
      <c r="AG4121" t="str">
        <f t="shared" si="259"/>
        <v>Include</v>
      </c>
      <c r="AH4121">
        <f t="shared" si="256"/>
        <v>0</v>
      </c>
      <c r="AI4121">
        <f t="shared" si="257"/>
        <v>1</v>
      </c>
      <c r="AJ4121">
        <f t="shared" si="258"/>
        <v>0</v>
      </c>
      <c r="AK4121" s="15">
        <f>1</f>
        <v>1</v>
      </c>
    </row>
    <row r="4122" spans="1:37" x14ac:dyDescent="0.3">
      <c r="A4122" t="s">
        <v>8817</v>
      </c>
      <c r="B4122" s="1">
        <v>43859</v>
      </c>
      <c r="C4122" s="1">
        <v>43859</v>
      </c>
      <c r="D4122" t="s">
        <v>8818</v>
      </c>
      <c r="E4122" t="s">
        <v>2990</v>
      </c>
      <c r="F4122">
        <v>32</v>
      </c>
      <c r="G4122">
        <v>32</v>
      </c>
      <c r="H4122" t="s">
        <v>81</v>
      </c>
      <c r="I4122" t="s">
        <v>81</v>
      </c>
      <c r="J4122" t="s">
        <v>116</v>
      </c>
      <c r="K4122" t="s">
        <v>260</v>
      </c>
      <c r="L4122" t="s">
        <v>84</v>
      </c>
      <c r="M4122" t="s">
        <v>490</v>
      </c>
      <c r="N4122">
        <v>3</v>
      </c>
      <c r="O4122">
        <v>3</v>
      </c>
      <c r="P4122">
        <v>111.25</v>
      </c>
      <c r="Q4122" s="2">
        <v>0.34</v>
      </c>
      <c r="R4122">
        <v>169.55</v>
      </c>
      <c r="S4122">
        <v>14.81</v>
      </c>
      <c r="T4122" s="3">
        <v>8.6999999999999994E-2</v>
      </c>
      <c r="U4122">
        <v>67.44</v>
      </c>
      <c r="V4122" t="s">
        <v>99</v>
      </c>
      <c r="W4122">
        <v>4</v>
      </c>
      <c r="X4122" t="b">
        <v>1</v>
      </c>
      <c r="Y4122" t="s">
        <v>41</v>
      </c>
      <c r="Z4122" t="s">
        <v>41</v>
      </c>
      <c r="AA4122">
        <v>2</v>
      </c>
      <c r="AB4122">
        <v>2</v>
      </c>
      <c r="AC4122">
        <v>2020</v>
      </c>
      <c r="AD4122" s="1">
        <v>43831</v>
      </c>
      <c r="AE4122" t="s">
        <v>87</v>
      </c>
      <c r="AF4122" t="s">
        <v>62</v>
      </c>
      <c r="AG4122" t="str">
        <f t="shared" si="259"/>
        <v>Include</v>
      </c>
      <c r="AH4122">
        <f t="shared" si="256"/>
        <v>1</v>
      </c>
      <c r="AI4122">
        <f t="shared" si="257"/>
        <v>1</v>
      </c>
      <c r="AJ4122">
        <f t="shared" si="258"/>
        <v>0</v>
      </c>
      <c r="AK4122" s="15">
        <f>1</f>
        <v>1</v>
      </c>
    </row>
    <row r="4123" spans="1:37" x14ac:dyDescent="0.3">
      <c r="A4123" t="s">
        <v>8819</v>
      </c>
      <c r="B4123" s="1">
        <v>43859</v>
      </c>
      <c r="C4123" s="1">
        <v>43859</v>
      </c>
      <c r="D4123" t="s">
        <v>8820</v>
      </c>
      <c r="E4123" t="s">
        <v>898</v>
      </c>
      <c r="F4123">
        <v>32</v>
      </c>
      <c r="G4123">
        <v>32</v>
      </c>
      <c r="H4123" t="s">
        <v>47</v>
      </c>
      <c r="I4123" t="s">
        <v>47</v>
      </c>
      <c r="J4123" t="s">
        <v>116</v>
      </c>
      <c r="K4123" t="s">
        <v>260</v>
      </c>
      <c r="L4123" t="s">
        <v>97</v>
      </c>
      <c r="M4123" t="s">
        <v>98</v>
      </c>
      <c r="N4123">
        <v>10</v>
      </c>
      <c r="O4123">
        <v>10</v>
      </c>
      <c r="P4123">
        <v>1068.22</v>
      </c>
      <c r="Q4123" s="2">
        <v>0.28000000000000003</v>
      </c>
      <c r="R4123">
        <v>6120.48</v>
      </c>
      <c r="S4123">
        <v>1959.21</v>
      </c>
      <c r="T4123" s="3">
        <v>0.32</v>
      </c>
      <c r="U4123">
        <v>71.19</v>
      </c>
      <c r="V4123" t="s">
        <v>99</v>
      </c>
      <c r="W4123">
        <v>5</v>
      </c>
      <c r="X4123" t="b">
        <v>0</v>
      </c>
      <c r="Y4123" t="s">
        <v>60</v>
      </c>
      <c r="Z4123" t="s">
        <v>60</v>
      </c>
      <c r="AA4123">
        <v>10</v>
      </c>
      <c r="AB4123">
        <v>10</v>
      </c>
      <c r="AC4123">
        <v>2020</v>
      </c>
      <c r="AD4123" s="1">
        <v>43831</v>
      </c>
      <c r="AE4123" t="s">
        <v>87</v>
      </c>
      <c r="AF4123" t="s">
        <v>43</v>
      </c>
      <c r="AG4123" t="str">
        <f t="shared" si="259"/>
        <v>Include</v>
      </c>
      <c r="AH4123">
        <f t="shared" si="256"/>
        <v>0</v>
      </c>
      <c r="AI4123">
        <f t="shared" si="257"/>
        <v>1</v>
      </c>
      <c r="AJ4123">
        <f t="shared" si="258"/>
        <v>0</v>
      </c>
      <c r="AK4123" s="15">
        <f>1</f>
        <v>1</v>
      </c>
    </row>
    <row r="4124" spans="1:37" x14ac:dyDescent="0.3">
      <c r="A4124" t="s">
        <v>8821</v>
      </c>
      <c r="B4124" s="1">
        <v>43859</v>
      </c>
      <c r="C4124" s="1">
        <v>43859</v>
      </c>
      <c r="D4124" t="s">
        <v>8822</v>
      </c>
      <c r="E4124" t="s">
        <v>965</v>
      </c>
      <c r="H4124" t="s">
        <v>212</v>
      </c>
      <c r="I4124" t="s">
        <v>35</v>
      </c>
      <c r="J4124" t="s">
        <v>116</v>
      </c>
      <c r="K4124" t="s">
        <v>150</v>
      </c>
      <c r="L4124" t="s">
        <v>74</v>
      </c>
      <c r="M4124" t="s">
        <v>170</v>
      </c>
      <c r="N4124">
        <v>9</v>
      </c>
      <c r="O4124">
        <v>9</v>
      </c>
      <c r="P4124">
        <v>61637.72</v>
      </c>
      <c r="Q4124" s="2">
        <v>0.28999999999999998</v>
      </c>
      <c r="R4124">
        <v>298694.87</v>
      </c>
      <c r="S4124">
        <v>29985.13</v>
      </c>
      <c r="T4124" s="3">
        <v>0.1</v>
      </c>
      <c r="U4124">
        <v>20.79</v>
      </c>
      <c r="V4124" t="s">
        <v>40</v>
      </c>
      <c r="W4124">
        <v>4</v>
      </c>
      <c r="X4124" t="b">
        <v>0</v>
      </c>
      <c r="Y4124" t="s">
        <v>100</v>
      </c>
      <c r="Z4124" t="s">
        <v>100</v>
      </c>
      <c r="AA4124">
        <v>5</v>
      </c>
      <c r="AB4124">
        <v>5</v>
      </c>
      <c r="AC4124">
        <v>2020</v>
      </c>
      <c r="AD4124" s="1">
        <v>43831</v>
      </c>
      <c r="AE4124" t="s">
        <v>118</v>
      </c>
      <c r="AF4124" t="s">
        <v>43</v>
      </c>
      <c r="AG4124" t="str">
        <f t="shared" si="259"/>
        <v>Include</v>
      </c>
      <c r="AH4124">
        <f t="shared" si="256"/>
        <v>0</v>
      </c>
      <c r="AI4124">
        <f t="shared" si="257"/>
        <v>0</v>
      </c>
      <c r="AJ4124">
        <f t="shared" si="258"/>
        <v>1</v>
      </c>
      <c r="AK4124" s="15">
        <f>1</f>
        <v>1</v>
      </c>
    </row>
    <row r="4125" spans="1:37" x14ac:dyDescent="0.3">
      <c r="A4125" t="s">
        <v>8823</v>
      </c>
      <c r="B4125" s="1">
        <v>43859</v>
      </c>
      <c r="C4125" s="1">
        <v>43859</v>
      </c>
      <c r="D4125" t="s">
        <v>8824</v>
      </c>
      <c r="E4125" t="s">
        <v>1586</v>
      </c>
      <c r="F4125">
        <v>13</v>
      </c>
      <c r="G4125">
        <v>13</v>
      </c>
      <c r="H4125" t="s">
        <v>47</v>
      </c>
      <c r="I4125" t="s">
        <v>47</v>
      </c>
      <c r="J4125" t="s">
        <v>116</v>
      </c>
      <c r="K4125" t="s">
        <v>150</v>
      </c>
      <c r="L4125" t="s">
        <v>111</v>
      </c>
      <c r="M4125" t="s">
        <v>174</v>
      </c>
      <c r="N4125">
        <v>2</v>
      </c>
      <c r="O4125">
        <v>2</v>
      </c>
      <c r="P4125">
        <v>13459.3</v>
      </c>
      <c r="Q4125" s="2">
        <v>0.24</v>
      </c>
      <c r="R4125">
        <v>17258.310000000001</v>
      </c>
      <c r="S4125">
        <v>2829</v>
      </c>
      <c r="T4125" s="3">
        <v>0.16400000000000001</v>
      </c>
      <c r="U4125">
        <v>42.24</v>
      </c>
      <c r="V4125" t="s">
        <v>76</v>
      </c>
      <c r="W4125">
        <v>1</v>
      </c>
      <c r="X4125" t="b">
        <v>0</v>
      </c>
      <c r="Y4125" t="s">
        <v>60</v>
      </c>
      <c r="Z4125" t="s">
        <v>60</v>
      </c>
      <c r="AA4125">
        <v>4</v>
      </c>
      <c r="AB4125">
        <v>4</v>
      </c>
      <c r="AC4125">
        <v>2020</v>
      </c>
      <c r="AD4125" s="1">
        <v>43831</v>
      </c>
      <c r="AE4125" t="s">
        <v>42</v>
      </c>
      <c r="AF4125" t="s">
        <v>43</v>
      </c>
      <c r="AG4125" t="str">
        <f t="shared" si="259"/>
        <v>Include</v>
      </c>
      <c r="AH4125">
        <f t="shared" si="256"/>
        <v>0</v>
      </c>
      <c r="AI4125">
        <f t="shared" si="257"/>
        <v>1</v>
      </c>
      <c r="AJ4125">
        <f t="shared" si="258"/>
        <v>0</v>
      </c>
      <c r="AK4125" s="15">
        <f>1</f>
        <v>1</v>
      </c>
    </row>
    <row r="4126" spans="1:37" x14ac:dyDescent="0.3">
      <c r="A4126" t="s">
        <v>8825</v>
      </c>
      <c r="B4126" s="1">
        <v>43859</v>
      </c>
      <c r="C4126" s="1">
        <v>43859</v>
      </c>
      <c r="D4126" t="s">
        <v>8826</v>
      </c>
      <c r="E4126" t="s">
        <v>728</v>
      </c>
      <c r="F4126">
        <v>63</v>
      </c>
      <c r="G4126">
        <v>63</v>
      </c>
      <c r="H4126" t="s">
        <v>81</v>
      </c>
      <c r="I4126" t="s">
        <v>81</v>
      </c>
      <c r="J4126" t="s">
        <v>116</v>
      </c>
      <c r="K4126" t="s">
        <v>260</v>
      </c>
      <c r="L4126" t="s">
        <v>140</v>
      </c>
      <c r="M4126" t="s">
        <v>141</v>
      </c>
      <c r="N4126">
        <v>8</v>
      </c>
      <c r="O4126">
        <v>8</v>
      </c>
      <c r="P4126">
        <v>2567.5300000000002</v>
      </c>
      <c r="Q4126" s="2">
        <v>0.19</v>
      </c>
      <c r="R4126">
        <v>11109.98</v>
      </c>
      <c r="S4126">
        <v>3121.39</v>
      </c>
      <c r="T4126" s="3">
        <v>0.28100000000000003</v>
      </c>
      <c r="U4126">
        <v>65.38</v>
      </c>
      <c r="V4126" t="s">
        <v>68</v>
      </c>
      <c r="W4126">
        <v>3</v>
      </c>
      <c r="X4126" t="b">
        <v>0</v>
      </c>
      <c r="Y4126" t="s">
        <v>60</v>
      </c>
      <c r="Z4126" t="s">
        <v>60</v>
      </c>
      <c r="AA4126">
        <v>2</v>
      </c>
      <c r="AB4126">
        <v>2</v>
      </c>
      <c r="AC4126">
        <v>2020</v>
      </c>
      <c r="AD4126" s="1">
        <v>43831</v>
      </c>
      <c r="AE4126" t="s">
        <v>520</v>
      </c>
      <c r="AF4126" t="s">
        <v>88</v>
      </c>
      <c r="AG4126" t="str">
        <f t="shared" si="259"/>
        <v>Include</v>
      </c>
      <c r="AH4126">
        <f t="shared" si="256"/>
        <v>0</v>
      </c>
      <c r="AI4126">
        <f t="shared" si="257"/>
        <v>1</v>
      </c>
      <c r="AJ4126">
        <f t="shared" si="258"/>
        <v>0</v>
      </c>
      <c r="AK4126" s="15">
        <f>1</f>
        <v>1</v>
      </c>
    </row>
    <row r="4127" spans="1:37" x14ac:dyDescent="0.3">
      <c r="A4127" t="s">
        <v>8827</v>
      </c>
      <c r="B4127" s="1">
        <v>43858</v>
      </c>
      <c r="C4127" s="1">
        <v>43858</v>
      </c>
      <c r="D4127" t="s">
        <v>8828</v>
      </c>
      <c r="E4127" t="s">
        <v>1181</v>
      </c>
      <c r="F4127">
        <v>999</v>
      </c>
      <c r="H4127" t="s">
        <v>105</v>
      </c>
      <c r="I4127" t="s">
        <v>35</v>
      </c>
      <c r="J4127" t="s">
        <v>36</v>
      </c>
      <c r="K4127" t="s">
        <v>239</v>
      </c>
      <c r="L4127" t="s">
        <v>111</v>
      </c>
      <c r="M4127" t="s">
        <v>174</v>
      </c>
      <c r="N4127">
        <v>4</v>
      </c>
      <c r="O4127">
        <v>4</v>
      </c>
      <c r="P4127">
        <v>12945.28</v>
      </c>
      <c r="Q4127" s="2">
        <v>0.13</v>
      </c>
      <c r="R4127">
        <v>31129.56</v>
      </c>
      <c r="S4127">
        <v>7042.29</v>
      </c>
      <c r="T4127" s="3">
        <v>0.22600000000000001</v>
      </c>
      <c r="U4127">
        <v>65.38</v>
      </c>
      <c r="V4127" t="s">
        <v>68</v>
      </c>
      <c r="W4127">
        <v>5</v>
      </c>
      <c r="X4127" t="b">
        <v>0</v>
      </c>
      <c r="Y4127" t="s">
        <v>60</v>
      </c>
      <c r="Z4127" t="s">
        <v>60</v>
      </c>
      <c r="AA4127">
        <v>4</v>
      </c>
      <c r="AB4127">
        <v>4</v>
      </c>
      <c r="AC4127">
        <v>2020</v>
      </c>
      <c r="AD4127" s="1">
        <v>43831</v>
      </c>
      <c r="AE4127" t="s">
        <v>118</v>
      </c>
      <c r="AF4127" t="s">
        <v>88</v>
      </c>
      <c r="AG4127" t="str">
        <f t="shared" si="259"/>
        <v>Include</v>
      </c>
      <c r="AH4127">
        <f t="shared" si="256"/>
        <v>0</v>
      </c>
      <c r="AI4127">
        <f t="shared" si="257"/>
        <v>1</v>
      </c>
      <c r="AJ4127">
        <f t="shared" si="258"/>
        <v>0</v>
      </c>
      <c r="AK4127" s="15">
        <f>1</f>
        <v>1</v>
      </c>
    </row>
    <row r="4128" spans="1:37" x14ac:dyDescent="0.3">
      <c r="A4128" t="s">
        <v>8829</v>
      </c>
      <c r="B4128" s="1">
        <v>43858</v>
      </c>
      <c r="C4128" s="1">
        <v>43858</v>
      </c>
      <c r="D4128" t="s">
        <v>8830</v>
      </c>
      <c r="E4128" t="s">
        <v>2529</v>
      </c>
      <c r="F4128">
        <v>46</v>
      </c>
      <c r="G4128">
        <v>46</v>
      </c>
      <c r="H4128" t="s">
        <v>35</v>
      </c>
      <c r="I4128" t="s">
        <v>35</v>
      </c>
      <c r="J4128" t="s">
        <v>82</v>
      </c>
      <c r="K4128" t="s">
        <v>122</v>
      </c>
      <c r="L4128" t="s">
        <v>84</v>
      </c>
      <c r="M4128" t="s">
        <v>490</v>
      </c>
      <c r="N4128">
        <v>9</v>
      </c>
      <c r="O4128">
        <v>9</v>
      </c>
      <c r="P4128">
        <v>225.4</v>
      </c>
      <c r="Q4128" s="2">
        <v>0.26</v>
      </c>
      <c r="R4128">
        <v>1125.8599999999999</v>
      </c>
      <c r="S4128">
        <v>112.52</v>
      </c>
      <c r="T4128" s="3">
        <v>0.1</v>
      </c>
      <c r="U4128">
        <v>48.11</v>
      </c>
      <c r="V4128" t="s">
        <v>99</v>
      </c>
      <c r="W4128">
        <v>1</v>
      </c>
      <c r="X4128" t="b">
        <v>1</v>
      </c>
      <c r="Y4128" t="s">
        <v>41</v>
      </c>
      <c r="Z4128" t="s">
        <v>41</v>
      </c>
      <c r="AA4128">
        <v>2</v>
      </c>
      <c r="AB4128">
        <v>2</v>
      </c>
      <c r="AC4128">
        <v>2020</v>
      </c>
      <c r="AD4128" s="1">
        <v>43831</v>
      </c>
      <c r="AE4128" t="s">
        <v>101</v>
      </c>
      <c r="AF4128" t="s">
        <v>43</v>
      </c>
      <c r="AG4128" t="str">
        <f t="shared" si="259"/>
        <v>Include</v>
      </c>
      <c r="AH4128">
        <f t="shared" si="256"/>
        <v>1</v>
      </c>
      <c r="AI4128">
        <f t="shared" si="257"/>
        <v>1</v>
      </c>
      <c r="AJ4128">
        <f t="shared" si="258"/>
        <v>0</v>
      </c>
      <c r="AK4128" s="15">
        <f>1</f>
        <v>1</v>
      </c>
    </row>
    <row r="4129" spans="1:37" x14ac:dyDescent="0.3">
      <c r="A4129" t="s">
        <v>8831</v>
      </c>
      <c r="B4129" s="1">
        <v>43858</v>
      </c>
      <c r="C4129" s="1">
        <v>43858</v>
      </c>
      <c r="D4129" t="s">
        <v>8832</v>
      </c>
      <c r="E4129" t="s">
        <v>975</v>
      </c>
      <c r="F4129">
        <v>35</v>
      </c>
      <c r="G4129">
        <v>35</v>
      </c>
      <c r="H4129" t="s">
        <v>35</v>
      </c>
      <c r="I4129" t="s">
        <v>35</v>
      </c>
      <c r="J4129" t="s">
        <v>48</v>
      </c>
      <c r="K4129" t="s">
        <v>49</v>
      </c>
      <c r="L4129" t="s">
        <v>38</v>
      </c>
      <c r="M4129" t="s">
        <v>447</v>
      </c>
      <c r="N4129">
        <v>3</v>
      </c>
      <c r="O4129">
        <v>3</v>
      </c>
      <c r="P4129">
        <v>464.07</v>
      </c>
      <c r="Q4129" s="2">
        <v>0.37</v>
      </c>
      <c r="R4129">
        <v>595.39</v>
      </c>
      <c r="S4129">
        <v>342.46</v>
      </c>
      <c r="T4129" s="3">
        <v>0.57499999999999996</v>
      </c>
      <c r="U4129">
        <v>60.75</v>
      </c>
      <c r="V4129" t="s">
        <v>76</v>
      </c>
      <c r="W4129">
        <v>5</v>
      </c>
      <c r="X4129" t="b">
        <v>0</v>
      </c>
      <c r="Y4129" t="s">
        <v>60</v>
      </c>
      <c r="Z4129" t="s">
        <v>60</v>
      </c>
      <c r="AA4129">
        <v>5</v>
      </c>
      <c r="AB4129">
        <v>5</v>
      </c>
      <c r="AC4129">
        <v>2020</v>
      </c>
      <c r="AD4129" s="1">
        <v>43831</v>
      </c>
      <c r="AE4129" t="s">
        <v>87</v>
      </c>
      <c r="AF4129" t="s">
        <v>62</v>
      </c>
      <c r="AG4129" t="str">
        <f t="shared" si="259"/>
        <v>Include</v>
      </c>
      <c r="AH4129">
        <f t="shared" si="256"/>
        <v>0</v>
      </c>
      <c r="AI4129">
        <f t="shared" si="257"/>
        <v>1</v>
      </c>
      <c r="AJ4129">
        <f t="shared" si="258"/>
        <v>0</v>
      </c>
      <c r="AK4129" s="15">
        <f>1</f>
        <v>1</v>
      </c>
    </row>
    <row r="4130" spans="1:37" x14ac:dyDescent="0.3">
      <c r="A4130" t="s">
        <v>8833</v>
      </c>
      <c r="B4130" s="1">
        <v>43858</v>
      </c>
      <c r="C4130" s="1">
        <v>43858</v>
      </c>
      <c r="D4130" t="s">
        <v>8834</v>
      </c>
      <c r="E4130" t="s">
        <v>769</v>
      </c>
      <c r="F4130">
        <v>40</v>
      </c>
      <c r="G4130">
        <v>40</v>
      </c>
      <c r="H4130" t="s">
        <v>81</v>
      </c>
      <c r="I4130" t="s">
        <v>81</v>
      </c>
      <c r="J4130" t="s">
        <v>57</v>
      </c>
      <c r="K4130" t="s">
        <v>58</v>
      </c>
      <c r="L4130" t="s">
        <v>50</v>
      </c>
      <c r="M4130" t="s">
        <v>59</v>
      </c>
      <c r="N4130">
        <v>8</v>
      </c>
      <c r="O4130">
        <v>8</v>
      </c>
      <c r="P4130">
        <v>33648.870000000003</v>
      </c>
      <c r="Q4130" s="2">
        <v>0.27</v>
      </c>
      <c r="R4130">
        <v>165959.54999999999</v>
      </c>
      <c r="S4130">
        <v>58848.22</v>
      </c>
      <c r="T4130" s="3">
        <v>0.35499999999999998</v>
      </c>
      <c r="U4130">
        <v>90.58</v>
      </c>
      <c r="V4130" t="s">
        <v>99</v>
      </c>
      <c r="W4130">
        <v>4</v>
      </c>
      <c r="X4130" t="b">
        <v>1</v>
      </c>
      <c r="Y4130" t="s">
        <v>41</v>
      </c>
      <c r="Z4130" t="s">
        <v>41</v>
      </c>
      <c r="AA4130">
        <v>9</v>
      </c>
      <c r="AB4130">
        <v>9</v>
      </c>
      <c r="AC4130">
        <v>2020</v>
      </c>
      <c r="AD4130" s="1">
        <v>43831</v>
      </c>
      <c r="AE4130" t="s">
        <v>61</v>
      </c>
      <c r="AF4130" t="s">
        <v>43</v>
      </c>
      <c r="AG4130" t="str">
        <f t="shared" si="259"/>
        <v>Include</v>
      </c>
      <c r="AH4130">
        <f t="shared" si="256"/>
        <v>1</v>
      </c>
      <c r="AI4130">
        <f t="shared" si="257"/>
        <v>1</v>
      </c>
      <c r="AJ4130">
        <f t="shared" si="258"/>
        <v>0</v>
      </c>
      <c r="AK4130" s="15">
        <f>1</f>
        <v>1</v>
      </c>
    </row>
    <row r="4131" spans="1:37" x14ac:dyDescent="0.3">
      <c r="A4131" t="s">
        <v>8835</v>
      </c>
      <c r="B4131" s="1">
        <v>43857</v>
      </c>
      <c r="C4131" s="1">
        <v>43857</v>
      </c>
      <c r="D4131" t="s">
        <v>8836</v>
      </c>
      <c r="E4131" t="s">
        <v>180</v>
      </c>
      <c r="F4131">
        <v>19</v>
      </c>
      <c r="G4131">
        <v>19</v>
      </c>
      <c r="H4131" t="s">
        <v>47</v>
      </c>
      <c r="I4131" t="s">
        <v>47</v>
      </c>
      <c r="J4131" t="s">
        <v>48</v>
      </c>
      <c r="K4131" t="s">
        <v>226</v>
      </c>
      <c r="L4131" t="s">
        <v>74</v>
      </c>
      <c r="M4131" t="s">
        <v>235</v>
      </c>
      <c r="N4131">
        <v>4</v>
      </c>
      <c r="O4131">
        <v>4</v>
      </c>
      <c r="P4131">
        <v>17422.66</v>
      </c>
      <c r="Q4131" s="2">
        <v>7.0000000000000007E-2</v>
      </c>
      <c r="R4131">
        <v>52626.5</v>
      </c>
      <c r="S4131">
        <v>6738.52</v>
      </c>
      <c r="T4131" s="3">
        <v>0.128</v>
      </c>
      <c r="U4131">
        <v>87.09</v>
      </c>
      <c r="V4131" t="s">
        <v>40</v>
      </c>
      <c r="W4131">
        <v>2</v>
      </c>
      <c r="X4131" t="b">
        <v>1</v>
      </c>
      <c r="Y4131" t="s">
        <v>41</v>
      </c>
      <c r="Z4131" t="s">
        <v>41</v>
      </c>
      <c r="AA4131">
        <v>2</v>
      </c>
      <c r="AB4131">
        <v>2</v>
      </c>
      <c r="AC4131">
        <v>2020</v>
      </c>
      <c r="AD4131" s="1">
        <v>43831</v>
      </c>
      <c r="AE4131" t="s">
        <v>53</v>
      </c>
      <c r="AF4131" t="s">
        <v>69</v>
      </c>
      <c r="AG4131" t="str">
        <f t="shared" si="259"/>
        <v>Include</v>
      </c>
      <c r="AH4131">
        <f t="shared" si="256"/>
        <v>1</v>
      </c>
      <c r="AI4131">
        <f t="shared" si="257"/>
        <v>1</v>
      </c>
      <c r="AJ4131">
        <f t="shared" si="258"/>
        <v>0</v>
      </c>
      <c r="AK4131" s="15">
        <f>1</f>
        <v>1</v>
      </c>
    </row>
    <row r="4132" spans="1:37" x14ac:dyDescent="0.3">
      <c r="A4132" t="s">
        <v>8837</v>
      </c>
      <c r="B4132" s="1">
        <v>43857</v>
      </c>
      <c r="C4132" s="1">
        <v>43857</v>
      </c>
      <c r="D4132" t="s">
        <v>8838</v>
      </c>
      <c r="E4132" t="s">
        <v>3214</v>
      </c>
      <c r="F4132">
        <v>24</v>
      </c>
      <c r="G4132">
        <v>24</v>
      </c>
      <c r="H4132" t="s">
        <v>81</v>
      </c>
      <c r="I4132" t="s">
        <v>81</v>
      </c>
      <c r="J4132" t="s">
        <v>82</v>
      </c>
      <c r="K4132" t="s">
        <v>266</v>
      </c>
      <c r="L4132" t="s">
        <v>97</v>
      </c>
      <c r="M4132" t="s">
        <v>98</v>
      </c>
      <c r="N4132">
        <v>8</v>
      </c>
      <c r="O4132">
        <v>8</v>
      </c>
      <c r="P4132">
        <v>493.36</v>
      </c>
      <c r="Q4132" s="2">
        <v>0.34</v>
      </c>
      <c r="R4132">
        <v>1942.7</v>
      </c>
      <c r="S4132">
        <v>742.64</v>
      </c>
      <c r="T4132" s="3">
        <v>0.38200000000000001</v>
      </c>
      <c r="U4132">
        <v>52.85</v>
      </c>
      <c r="V4132" t="s">
        <v>68</v>
      </c>
      <c r="W4132">
        <v>4</v>
      </c>
      <c r="X4132" t="b">
        <v>0</v>
      </c>
      <c r="Y4132" t="s">
        <v>60</v>
      </c>
      <c r="Z4132" t="s">
        <v>60</v>
      </c>
      <c r="AA4132">
        <v>6</v>
      </c>
      <c r="AB4132">
        <v>6</v>
      </c>
      <c r="AC4132">
        <v>2020</v>
      </c>
      <c r="AD4132" s="1">
        <v>43831</v>
      </c>
      <c r="AE4132" t="s">
        <v>53</v>
      </c>
      <c r="AF4132" t="s">
        <v>62</v>
      </c>
      <c r="AG4132" t="str">
        <f t="shared" si="259"/>
        <v>Include</v>
      </c>
      <c r="AH4132">
        <f t="shared" si="256"/>
        <v>0</v>
      </c>
      <c r="AI4132">
        <f t="shared" si="257"/>
        <v>1</v>
      </c>
      <c r="AJ4132">
        <f t="shared" si="258"/>
        <v>0</v>
      </c>
      <c r="AK4132" s="15">
        <f>1</f>
        <v>1</v>
      </c>
    </row>
    <row r="4133" spans="1:37" x14ac:dyDescent="0.3">
      <c r="A4133" t="s">
        <v>8839</v>
      </c>
      <c r="B4133" s="1">
        <v>43856</v>
      </c>
      <c r="C4133" s="1">
        <v>43856</v>
      </c>
      <c r="D4133" t="s">
        <v>8840</v>
      </c>
      <c r="E4133" t="s">
        <v>145</v>
      </c>
      <c r="F4133">
        <v>24</v>
      </c>
      <c r="G4133">
        <v>24</v>
      </c>
      <c r="H4133" t="s">
        <v>47</v>
      </c>
      <c r="I4133" t="s">
        <v>47</v>
      </c>
      <c r="J4133" t="s">
        <v>57</v>
      </c>
      <c r="K4133" t="s">
        <v>66</v>
      </c>
      <c r="L4133" t="s">
        <v>111</v>
      </c>
      <c r="M4133" t="s">
        <v>200</v>
      </c>
      <c r="P4133">
        <v>5929.85</v>
      </c>
      <c r="Q4133" s="2">
        <v>0</v>
      </c>
      <c r="R4133">
        <v>4745.09</v>
      </c>
      <c r="S4133">
        <v>1518.74</v>
      </c>
      <c r="T4133" s="3">
        <v>0.32</v>
      </c>
      <c r="U4133">
        <v>78.48</v>
      </c>
      <c r="V4133" t="s">
        <v>68</v>
      </c>
      <c r="W4133">
        <v>5</v>
      </c>
      <c r="X4133" t="b">
        <v>0</v>
      </c>
      <c r="Y4133" t="s">
        <v>60</v>
      </c>
      <c r="Z4133" t="s">
        <v>60</v>
      </c>
      <c r="AA4133">
        <v>7</v>
      </c>
      <c r="AB4133">
        <v>7</v>
      </c>
      <c r="AC4133">
        <v>2020</v>
      </c>
      <c r="AD4133" s="1">
        <v>43831</v>
      </c>
      <c r="AE4133" t="s">
        <v>53</v>
      </c>
      <c r="AF4133" s="2">
        <v>0</v>
      </c>
      <c r="AG4133" t="str">
        <f t="shared" si="259"/>
        <v>Include</v>
      </c>
      <c r="AH4133">
        <f t="shared" si="256"/>
        <v>0</v>
      </c>
      <c r="AI4133">
        <f t="shared" si="257"/>
        <v>1</v>
      </c>
      <c r="AJ4133">
        <f t="shared" si="258"/>
        <v>0</v>
      </c>
      <c r="AK4133" s="15">
        <f>1</f>
        <v>1</v>
      </c>
    </row>
    <row r="4134" spans="1:37" x14ac:dyDescent="0.3">
      <c r="A4134" t="s">
        <v>8841</v>
      </c>
      <c r="B4134" s="1">
        <v>43855</v>
      </c>
      <c r="C4134" s="1">
        <v>43855</v>
      </c>
      <c r="D4134" t="s">
        <v>8842</v>
      </c>
      <c r="E4134" t="s">
        <v>259</v>
      </c>
      <c r="F4134">
        <v>22</v>
      </c>
      <c r="G4134">
        <v>22</v>
      </c>
      <c r="H4134" t="s">
        <v>47</v>
      </c>
      <c r="I4134" t="s">
        <v>47</v>
      </c>
      <c r="J4134" t="s">
        <v>36</v>
      </c>
      <c r="K4134" t="s">
        <v>73</v>
      </c>
      <c r="L4134" t="s">
        <v>140</v>
      </c>
      <c r="M4134" t="s">
        <v>141</v>
      </c>
      <c r="N4134">
        <v>9</v>
      </c>
      <c r="O4134">
        <v>9</v>
      </c>
      <c r="P4134">
        <v>3803.5</v>
      </c>
      <c r="Q4134" s="2">
        <v>0.19</v>
      </c>
      <c r="R4134">
        <v>20906.55</v>
      </c>
      <c r="S4134">
        <v>4385.49</v>
      </c>
      <c r="T4134" s="3">
        <v>0.21</v>
      </c>
      <c r="U4134">
        <v>29.15</v>
      </c>
      <c r="V4134" t="s">
        <v>76</v>
      </c>
      <c r="W4134">
        <v>5</v>
      </c>
      <c r="X4134" t="b">
        <v>0</v>
      </c>
      <c r="Y4134" t="s">
        <v>60</v>
      </c>
      <c r="Z4134" t="s">
        <v>60</v>
      </c>
      <c r="AA4134">
        <v>10</v>
      </c>
      <c r="AB4134">
        <v>10</v>
      </c>
      <c r="AC4134">
        <v>2020</v>
      </c>
      <c r="AD4134" s="1">
        <v>43831</v>
      </c>
      <c r="AE4134" t="s">
        <v>53</v>
      </c>
      <c r="AF4134" t="s">
        <v>88</v>
      </c>
      <c r="AG4134" t="str">
        <f t="shared" si="259"/>
        <v>Include</v>
      </c>
      <c r="AH4134">
        <f t="shared" si="256"/>
        <v>0</v>
      </c>
      <c r="AI4134">
        <f t="shared" si="257"/>
        <v>1</v>
      </c>
      <c r="AJ4134">
        <f t="shared" si="258"/>
        <v>0</v>
      </c>
      <c r="AK4134" s="15">
        <f>1</f>
        <v>1</v>
      </c>
    </row>
    <row r="4135" spans="1:37" x14ac:dyDescent="0.3">
      <c r="A4135" t="s">
        <v>8843</v>
      </c>
      <c r="B4135" s="1">
        <v>43855</v>
      </c>
      <c r="C4135" s="1">
        <v>43855</v>
      </c>
      <c r="D4135" t="s">
        <v>8844</v>
      </c>
      <c r="E4135" t="s">
        <v>1785</v>
      </c>
      <c r="F4135">
        <v>49</v>
      </c>
      <c r="G4135">
        <v>49</v>
      </c>
      <c r="H4135" t="s">
        <v>81</v>
      </c>
      <c r="I4135" t="s">
        <v>81</v>
      </c>
      <c r="J4135" t="s">
        <v>116</v>
      </c>
      <c r="K4135" t="s">
        <v>247</v>
      </c>
      <c r="L4135" t="s">
        <v>38</v>
      </c>
      <c r="M4135" t="s">
        <v>159</v>
      </c>
      <c r="N4135">
        <v>4</v>
      </c>
      <c r="O4135">
        <v>4</v>
      </c>
      <c r="P4135">
        <v>969.74</v>
      </c>
      <c r="R4135">
        <v>2975.27</v>
      </c>
      <c r="S4135">
        <v>1113.6500000000001</v>
      </c>
      <c r="T4135" s="3">
        <v>0.374</v>
      </c>
      <c r="U4135">
        <v>41.6</v>
      </c>
      <c r="V4135" t="s">
        <v>76</v>
      </c>
      <c r="W4135">
        <v>2</v>
      </c>
      <c r="X4135" t="b">
        <v>0</v>
      </c>
      <c r="Y4135" t="s">
        <v>60</v>
      </c>
      <c r="Z4135" t="s">
        <v>60</v>
      </c>
      <c r="AA4135">
        <v>6</v>
      </c>
      <c r="AB4135">
        <v>6</v>
      </c>
      <c r="AC4135">
        <v>2020</v>
      </c>
      <c r="AD4135" s="1">
        <v>43831</v>
      </c>
      <c r="AE4135" t="s">
        <v>101</v>
      </c>
      <c r="AF4135" t="s">
        <v>201</v>
      </c>
      <c r="AG4135" t="str">
        <f t="shared" si="259"/>
        <v>Include</v>
      </c>
      <c r="AH4135">
        <f t="shared" si="256"/>
        <v>0</v>
      </c>
      <c r="AI4135">
        <f t="shared" si="257"/>
        <v>1</v>
      </c>
      <c r="AJ4135">
        <f t="shared" si="258"/>
        <v>0</v>
      </c>
      <c r="AK4135" s="15">
        <f>1</f>
        <v>1</v>
      </c>
    </row>
    <row r="4136" spans="1:37" x14ac:dyDescent="0.3">
      <c r="A4136" t="s">
        <v>8845</v>
      </c>
      <c r="B4136" s="1">
        <v>43855</v>
      </c>
      <c r="C4136" s="1">
        <v>43855</v>
      </c>
      <c r="D4136" t="s">
        <v>8846</v>
      </c>
      <c r="E4136" t="s">
        <v>331</v>
      </c>
      <c r="F4136">
        <v>32</v>
      </c>
      <c r="G4136">
        <v>32</v>
      </c>
      <c r="H4136" t="s">
        <v>371</v>
      </c>
      <c r="I4136" t="s">
        <v>81</v>
      </c>
      <c r="J4136" t="s">
        <v>36</v>
      </c>
      <c r="K4136" t="s">
        <v>106</v>
      </c>
      <c r="L4136" t="s">
        <v>111</v>
      </c>
      <c r="M4136" t="s">
        <v>136</v>
      </c>
      <c r="P4136">
        <v>8113.16</v>
      </c>
      <c r="Q4136" s="2">
        <v>0.23</v>
      </c>
      <c r="R4136">
        <v>4179.58</v>
      </c>
      <c r="S4136">
        <v>1043.1400000000001</v>
      </c>
      <c r="T4136" s="3">
        <v>0.25</v>
      </c>
      <c r="U4136">
        <v>76.45</v>
      </c>
      <c r="V4136" t="s">
        <v>68</v>
      </c>
      <c r="W4136">
        <v>1</v>
      </c>
      <c r="X4136" t="b">
        <v>1</v>
      </c>
      <c r="Y4136" t="s">
        <v>41</v>
      </c>
      <c r="Z4136" t="s">
        <v>41</v>
      </c>
      <c r="AA4136">
        <v>4</v>
      </c>
      <c r="AB4136">
        <v>4</v>
      </c>
      <c r="AC4136">
        <v>2020</v>
      </c>
      <c r="AD4136" s="1">
        <v>43831</v>
      </c>
      <c r="AE4136" t="s">
        <v>87</v>
      </c>
      <c r="AF4136" t="s">
        <v>43</v>
      </c>
      <c r="AG4136" t="str">
        <f t="shared" si="259"/>
        <v>Include</v>
      </c>
      <c r="AH4136">
        <f t="shared" si="256"/>
        <v>1</v>
      </c>
      <c r="AI4136">
        <f t="shared" si="257"/>
        <v>1</v>
      </c>
      <c r="AJ4136">
        <f t="shared" si="258"/>
        <v>0</v>
      </c>
      <c r="AK4136" s="15">
        <f>1</f>
        <v>1</v>
      </c>
    </row>
    <row r="4137" spans="1:37" x14ac:dyDescent="0.3">
      <c r="A4137" t="s">
        <v>8847</v>
      </c>
      <c r="B4137" s="1">
        <v>43854</v>
      </c>
      <c r="C4137" s="1">
        <v>43854</v>
      </c>
      <c r="D4137" t="s">
        <v>8848</v>
      </c>
      <c r="E4137" t="s">
        <v>199</v>
      </c>
      <c r="F4137">
        <v>38</v>
      </c>
      <c r="G4137">
        <v>38</v>
      </c>
      <c r="H4137" t="s">
        <v>35</v>
      </c>
      <c r="I4137" t="s">
        <v>35</v>
      </c>
      <c r="J4137" t="s">
        <v>116</v>
      </c>
      <c r="K4137" t="s">
        <v>117</v>
      </c>
      <c r="L4137" t="s">
        <v>111</v>
      </c>
      <c r="M4137" t="s">
        <v>136</v>
      </c>
      <c r="N4137">
        <v>7</v>
      </c>
      <c r="O4137">
        <v>7</v>
      </c>
      <c r="P4137">
        <v>11809.1</v>
      </c>
      <c r="Q4137" s="2">
        <v>0.37</v>
      </c>
      <c r="R4137">
        <v>39451.25</v>
      </c>
      <c r="S4137">
        <v>8489.59</v>
      </c>
      <c r="T4137" s="3">
        <v>0.215</v>
      </c>
      <c r="U4137">
        <v>52.58</v>
      </c>
      <c r="V4137" t="s">
        <v>76</v>
      </c>
      <c r="W4137">
        <v>1</v>
      </c>
      <c r="X4137" t="b">
        <v>1</v>
      </c>
      <c r="Y4137" t="s">
        <v>41</v>
      </c>
      <c r="Z4137" t="s">
        <v>41</v>
      </c>
      <c r="AA4137">
        <v>5</v>
      </c>
      <c r="AB4137">
        <v>5</v>
      </c>
      <c r="AC4137">
        <v>2020</v>
      </c>
      <c r="AD4137" s="1">
        <v>43831</v>
      </c>
      <c r="AE4137" t="s">
        <v>61</v>
      </c>
      <c r="AF4137" t="s">
        <v>62</v>
      </c>
      <c r="AG4137" t="str">
        <f t="shared" si="259"/>
        <v>Include</v>
      </c>
      <c r="AH4137">
        <f t="shared" si="256"/>
        <v>1</v>
      </c>
      <c r="AI4137">
        <f t="shared" si="257"/>
        <v>1</v>
      </c>
      <c r="AJ4137">
        <f t="shared" si="258"/>
        <v>0</v>
      </c>
      <c r="AK4137" s="15">
        <f>1</f>
        <v>1</v>
      </c>
    </row>
    <row r="4138" spans="1:37" x14ac:dyDescent="0.3">
      <c r="A4138" t="s">
        <v>8849</v>
      </c>
      <c r="B4138" s="1">
        <v>43853</v>
      </c>
      <c r="C4138" s="1">
        <v>43853</v>
      </c>
      <c r="D4138" t="s">
        <v>8850</v>
      </c>
      <c r="E4138" t="s">
        <v>154</v>
      </c>
      <c r="F4138">
        <v>53</v>
      </c>
      <c r="G4138">
        <v>53</v>
      </c>
      <c r="H4138" t="s">
        <v>81</v>
      </c>
      <c r="I4138" t="s">
        <v>81</v>
      </c>
      <c r="J4138" t="s">
        <v>36</v>
      </c>
      <c r="K4138" t="s">
        <v>73</v>
      </c>
      <c r="L4138" t="s">
        <v>140</v>
      </c>
      <c r="M4138" t="s">
        <v>141</v>
      </c>
      <c r="N4138">
        <v>1</v>
      </c>
      <c r="O4138">
        <v>1</v>
      </c>
      <c r="P4138">
        <v>3054</v>
      </c>
      <c r="Q4138" s="2">
        <v>0.03</v>
      </c>
      <c r="R4138">
        <v>2217.29</v>
      </c>
      <c r="S4138">
        <v>558.25</v>
      </c>
      <c r="T4138" s="3">
        <v>0.252</v>
      </c>
      <c r="U4138">
        <v>82.49</v>
      </c>
      <c r="V4138" t="s">
        <v>40</v>
      </c>
      <c r="W4138">
        <v>4</v>
      </c>
      <c r="X4138" t="b">
        <v>0</v>
      </c>
      <c r="Y4138" t="s">
        <v>60</v>
      </c>
      <c r="Z4138" t="s">
        <v>60</v>
      </c>
      <c r="AA4138">
        <v>9</v>
      </c>
      <c r="AB4138">
        <v>9</v>
      </c>
      <c r="AC4138">
        <v>2020</v>
      </c>
      <c r="AD4138" s="1">
        <v>43831</v>
      </c>
      <c r="AE4138" t="s">
        <v>101</v>
      </c>
      <c r="AF4138" t="s">
        <v>69</v>
      </c>
      <c r="AG4138" t="str">
        <f t="shared" si="259"/>
        <v>Include</v>
      </c>
      <c r="AH4138">
        <f t="shared" si="256"/>
        <v>0</v>
      </c>
      <c r="AI4138">
        <f t="shared" si="257"/>
        <v>1</v>
      </c>
      <c r="AJ4138">
        <f t="shared" si="258"/>
        <v>0</v>
      </c>
      <c r="AK4138" s="15">
        <f>1</f>
        <v>1</v>
      </c>
    </row>
    <row r="4139" spans="1:37" x14ac:dyDescent="0.3">
      <c r="A4139" t="s">
        <v>8851</v>
      </c>
      <c r="B4139" s="1">
        <v>43853</v>
      </c>
      <c r="C4139" s="1">
        <v>43853</v>
      </c>
      <c r="D4139" t="s">
        <v>8852</v>
      </c>
      <c r="E4139" t="s">
        <v>65</v>
      </c>
      <c r="F4139">
        <v>20</v>
      </c>
      <c r="G4139">
        <v>20</v>
      </c>
      <c r="H4139" t="s">
        <v>81</v>
      </c>
      <c r="I4139" t="s">
        <v>81</v>
      </c>
      <c r="J4139" t="s">
        <v>82</v>
      </c>
      <c r="K4139" t="s">
        <v>83</v>
      </c>
      <c r="L4139" t="s">
        <v>97</v>
      </c>
      <c r="M4139" t="s">
        <v>243</v>
      </c>
      <c r="N4139">
        <v>4</v>
      </c>
      <c r="O4139">
        <v>4</v>
      </c>
      <c r="P4139">
        <v>1208.46</v>
      </c>
      <c r="Q4139" s="2">
        <v>0.01</v>
      </c>
      <c r="R4139">
        <v>3212.12</v>
      </c>
      <c r="S4139">
        <v>1192.21</v>
      </c>
      <c r="T4139" s="3">
        <v>0.371</v>
      </c>
      <c r="U4139">
        <v>60.86</v>
      </c>
      <c r="V4139" t="s">
        <v>68</v>
      </c>
      <c r="X4139" t="b">
        <v>0</v>
      </c>
      <c r="Y4139" t="s">
        <v>60</v>
      </c>
      <c r="Z4139" t="s">
        <v>60</v>
      </c>
      <c r="AA4139">
        <v>10</v>
      </c>
      <c r="AB4139">
        <v>10</v>
      </c>
      <c r="AC4139">
        <v>2020</v>
      </c>
      <c r="AD4139" s="1">
        <v>43831</v>
      </c>
      <c r="AE4139" t="s">
        <v>53</v>
      </c>
      <c r="AF4139" t="s">
        <v>69</v>
      </c>
      <c r="AG4139" t="str">
        <f t="shared" si="259"/>
        <v>Include</v>
      </c>
      <c r="AH4139">
        <f t="shared" si="256"/>
        <v>0</v>
      </c>
      <c r="AI4139">
        <f t="shared" si="257"/>
        <v>1</v>
      </c>
      <c r="AJ4139">
        <f t="shared" si="258"/>
        <v>0</v>
      </c>
      <c r="AK4139" s="15">
        <f>1</f>
        <v>1</v>
      </c>
    </row>
    <row r="4140" spans="1:37" x14ac:dyDescent="0.3">
      <c r="A4140" t="s">
        <v>8853</v>
      </c>
      <c r="B4140" s="1">
        <v>43853</v>
      </c>
      <c r="C4140" s="1">
        <v>43853</v>
      </c>
      <c r="D4140" t="s">
        <v>8854</v>
      </c>
      <c r="E4140" t="s">
        <v>1075</v>
      </c>
      <c r="F4140">
        <v>37</v>
      </c>
      <c r="G4140">
        <v>37</v>
      </c>
      <c r="H4140" t="s">
        <v>81</v>
      </c>
      <c r="I4140" t="s">
        <v>81</v>
      </c>
      <c r="J4140" t="s">
        <v>36</v>
      </c>
      <c r="K4140" t="s">
        <v>239</v>
      </c>
      <c r="L4140" t="s">
        <v>111</v>
      </c>
      <c r="M4140" t="s">
        <v>200</v>
      </c>
      <c r="N4140">
        <v>1</v>
      </c>
      <c r="O4140">
        <v>1</v>
      </c>
      <c r="P4140">
        <v>2554.77</v>
      </c>
      <c r="Q4140" s="2">
        <v>7.0000000000000007E-2</v>
      </c>
      <c r="R4140">
        <v>1705.43</v>
      </c>
      <c r="S4140">
        <v>376.62</v>
      </c>
      <c r="T4140" s="3">
        <v>0.221</v>
      </c>
      <c r="U4140">
        <v>65.44</v>
      </c>
      <c r="V4140" t="s">
        <v>68</v>
      </c>
      <c r="W4140">
        <v>2</v>
      </c>
      <c r="X4140" t="b">
        <v>0</v>
      </c>
      <c r="Y4140" t="s">
        <v>60</v>
      </c>
      <c r="Z4140" t="s">
        <v>60</v>
      </c>
      <c r="AA4140">
        <v>2</v>
      </c>
      <c r="AB4140">
        <v>2</v>
      </c>
      <c r="AC4140">
        <v>2020</v>
      </c>
      <c r="AD4140" s="1">
        <v>43831</v>
      </c>
      <c r="AE4140" t="s">
        <v>61</v>
      </c>
      <c r="AF4140" t="s">
        <v>69</v>
      </c>
      <c r="AG4140" t="str">
        <f t="shared" si="259"/>
        <v>Include</v>
      </c>
      <c r="AH4140">
        <f t="shared" si="256"/>
        <v>0</v>
      </c>
      <c r="AI4140">
        <f t="shared" si="257"/>
        <v>1</v>
      </c>
      <c r="AJ4140">
        <f t="shared" si="258"/>
        <v>0</v>
      </c>
      <c r="AK4140" s="15">
        <f>1</f>
        <v>1</v>
      </c>
    </row>
    <row r="4141" spans="1:37" x14ac:dyDescent="0.3">
      <c r="A4141" t="s">
        <v>8855</v>
      </c>
      <c r="B4141" s="1">
        <v>43852</v>
      </c>
      <c r="C4141" s="1">
        <v>43852</v>
      </c>
      <c r="D4141" t="s">
        <v>8856</v>
      </c>
      <c r="E4141" t="s">
        <v>802</v>
      </c>
      <c r="F4141">
        <v>16</v>
      </c>
      <c r="G4141">
        <v>16</v>
      </c>
      <c r="H4141" t="s">
        <v>47</v>
      </c>
      <c r="I4141" t="s">
        <v>47</v>
      </c>
      <c r="J4141" t="s">
        <v>48</v>
      </c>
      <c r="K4141" t="s">
        <v>49</v>
      </c>
      <c r="L4141" t="s">
        <v>97</v>
      </c>
      <c r="M4141" t="s">
        <v>275</v>
      </c>
      <c r="N4141">
        <v>4</v>
      </c>
      <c r="O4141">
        <v>4</v>
      </c>
      <c r="P4141">
        <v>363.32</v>
      </c>
      <c r="Q4141" s="2">
        <v>7.0000000000000007E-2</v>
      </c>
      <c r="R4141">
        <v>1026.5</v>
      </c>
      <c r="S4141">
        <v>410.28</v>
      </c>
      <c r="T4141" s="3">
        <v>0.4</v>
      </c>
      <c r="U4141">
        <v>89.93</v>
      </c>
      <c r="V4141" t="s">
        <v>40</v>
      </c>
      <c r="W4141">
        <v>5</v>
      </c>
      <c r="X4141" t="b">
        <v>0</v>
      </c>
      <c r="Y4141" t="s">
        <v>142</v>
      </c>
      <c r="Z4141" t="s">
        <v>142</v>
      </c>
      <c r="AA4141">
        <v>5</v>
      </c>
      <c r="AB4141">
        <v>5</v>
      </c>
      <c r="AC4141">
        <v>2020</v>
      </c>
      <c r="AD4141" s="1">
        <v>43831</v>
      </c>
      <c r="AE4141" t="s">
        <v>42</v>
      </c>
      <c r="AF4141" t="s">
        <v>69</v>
      </c>
      <c r="AG4141" t="str">
        <f t="shared" si="259"/>
        <v>Include</v>
      </c>
      <c r="AH4141">
        <f t="shared" si="256"/>
        <v>0</v>
      </c>
      <c r="AI4141">
        <f t="shared" si="257"/>
        <v>0</v>
      </c>
      <c r="AJ4141">
        <f t="shared" si="258"/>
        <v>0</v>
      </c>
      <c r="AK4141" s="15">
        <f>1</f>
        <v>1</v>
      </c>
    </row>
    <row r="4142" spans="1:37" x14ac:dyDescent="0.3">
      <c r="A4142" t="s">
        <v>8857</v>
      </c>
      <c r="B4142" s="1">
        <v>43852</v>
      </c>
      <c r="C4142" s="1">
        <v>43852</v>
      </c>
      <c r="D4142" t="s">
        <v>8858</v>
      </c>
      <c r="E4142" t="s">
        <v>916</v>
      </c>
      <c r="F4142">
        <v>17</v>
      </c>
      <c r="G4142">
        <v>17</v>
      </c>
      <c r="H4142" t="s">
        <v>340</v>
      </c>
      <c r="I4142" t="s">
        <v>35</v>
      </c>
      <c r="J4142" t="s">
        <v>57</v>
      </c>
      <c r="K4142" t="s">
        <v>205</v>
      </c>
      <c r="L4142" t="s">
        <v>50</v>
      </c>
      <c r="M4142" t="s">
        <v>51</v>
      </c>
      <c r="N4142">
        <v>8</v>
      </c>
      <c r="O4142">
        <v>8</v>
      </c>
      <c r="P4142">
        <v>16934.64</v>
      </c>
      <c r="Q4142" s="2">
        <v>0.35</v>
      </c>
      <c r="R4142">
        <v>65194.48</v>
      </c>
      <c r="S4142">
        <v>16163.86</v>
      </c>
      <c r="T4142" s="3">
        <v>0.248</v>
      </c>
      <c r="U4142">
        <v>73.23</v>
      </c>
      <c r="V4142" t="s">
        <v>132</v>
      </c>
      <c r="W4142">
        <v>5</v>
      </c>
      <c r="X4142" t="b">
        <v>1</v>
      </c>
      <c r="Y4142" t="s">
        <v>41</v>
      </c>
      <c r="Z4142" t="s">
        <v>41</v>
      </c>
      <c r="AA4142">
        <v>4</v>
      </c>
      <c r="AB4142">
        <v>4</v>
      </c>
      <c r="AC4142">
        <v>2020</v>
      </c>
      <c r="AD4142" s="1">
        <v>43831</v>
      </c>
      <c r="AE4142" t="s">
        <v>42</v>
      </c>
      <c r="AF4142" t="s">
        <v>62</v>
      </c>
      <c r="AG4142" t="str">
        <f t="shared" si="259"/>
        <v>Include</v>
      </c>
      <c r="AH4142">
        <f t="shared" si="256"/>
        <v>1</v>
      </c>
      <c r="AI4142">
        <f t="shared" si="257"/>
        <v>1</v>
      </c>
      <c r="AJ4142">
        <f t="shared" si="258"/>
        <v>0</v>
      </c>
      <c r="AK4142" s="15">
        <f>1</f>
        <v>1</v>
      </c>
    </row>
    <row r="4143" spans="1:37" x14ac:dyDescent="0.3">
      <c r="A4143" t="s">
        <v>8859</v>
      </c>
      <c r="B4143" s="1">
        <v>43852</v>
      </c>
      <c r="C4143" s="1">
        <v>43852</v>
      </c>
      <c r="D4143" t="s">
        <v>8860</v>
      </c>
      <c r="E4143" t="s">
        <v>1025</v>
      </c>
      <c r="F4143">
        <v>10</v>
      </c>
      <c r="G4143">
        <v>10</v>
      </c>
      <c r="H4143" t="s">
        <v>81</v>
      </c>
      <c r="I4143" t="s">
        <v>81</v>
      </c>
      <c r="J4143" t="s">
        <v>82</v>
      </c>
      <c r="K4143" t="s">
        <v>83</v>
      </c>
      <c r="L4143" t="s">
        <v>111</v>
      </c>
      <c r="M4143" t="s">
        <v>200</v>
      </c>
      <c r="N4143">
        <v>9</v>
      </c>
      <c r="O4143">
        <v>9</v>
      </c>
      <c r="P4143">
        <v>6264.59</v>
      </c>
      <c r="Q4143" s="2">
        <v>0.37</v>
      </c>
      <c r="R4143">
        <v>26063.19</v>
      </c>
      <c r="S4143">
        <v>6986.91</v>
      </c>
      <c r="T4143" s="3">
        <v>0.26800000000000002</v>
      </c>
      <c r="U4143">
        <v>56.65</v>
      </c>
      <c r="V4143" t="s">
        <v>99</v>
      </c>
      <c r="W4143">
        <v>2</v>
      </c>
      <c r="X4143" t="b">
        <v>1</v>
      </c>
      <c r="Y4143" t="s">
        <v>41</v>
      </c>
      <c r="Z4143" t="s">
        <v>41</v>
      </c>
      <c r="AA4143">
        <v>4</v>
      </c>
      <c r="AB4143">
        <v>4</v>
      </c>
      <c r="AC4143">
        <v>2020</v>
      </c>
      <c r="AD4143" s="1">
        <v>43831</v>
      </c>
      <c r="AE4143" t="s">
        <v>42</v>
      </c>
      <c r="AF4143" t="s">
        <v>62</v>
      </c>
      <c r="AG4143" t="str">
        <f t="shared" si="259"/>
        <v>Include</v>
      </c>
      <c r="AH4143">
        <f t="shared" si="256"/>
        <v>1</v>
      </c>
      <c r="AI4143">
        <f t="shared" si="257"/>
        <v>1</v>
      </c>
      <c r="AJ4143">
        <f t="shared" si="258"/>
        <v>0</v>
      </c>
      <c r="AK4143" s="15">
        <f>1</f>
        <v>1</v>
      </c>
    </row>
    <row r="4144" spans="1:37" x14ac:dyDescent="0.3">
      <c r="A4144" t="s">
        <v>8861</v>
      </c>
      <c r="B4144" s="1">
        <v>43852</v>
      </c>
      <c r="C4144" s="1">
        <v>43852</v>
      </c>
      <c r="D4144" t="s">
        <v>8862</v>
      </c>
      <c r="E4144" t="s">
        <v>1430</v>
      </c>
      <c r="F4144">
        <v>41</v>
      </c>
      <c r="G4144">
        <v>41</v>
      </c>
      <c r="H4144" t="s">
        <v>81</v>
      </c>
      <c r="I4144" t="s">
        <v>81</v>
      </c>
      <c r="J4144" t="s">
        <v>48</v>
      </c>
      <c r="K4144" t="s">
        <v>49</v>
      </c>
      <c r="L4144" t="s">
        <v>111</v>
      </c>
      <c r="M4144" t="s">
        <v>112</v>
      </c>
      <c r="N4144">
        <v>3</v>
      </c>
      <c r="O4144">
        <v>3</v>
      </c>
      <c r="P4144">
        <v>14511.24</v>
      </c>
      <c r="R4144">
        <v>36886.86</v>
      </c>
      <c r="S4144">
        <v>8351.7800000000007</v>
      </c>
      <c r="T4144" s="3">
        <v>0.22600000000000001</v>
      </c>
      <c r="U4144">
        <v>63.58</v>
      </c>
      <c r="V4144" t="s">
        <v>40</v>
      </c>
      <c r="W4144">
        <v>3</v>
      </c>
      <c r="X4144" t="b">
        <v>0</v>
      </c>
      <c r="Y4144" t="s">
        <v>60</v>
      </c>
      <c r="Z4144" t="s">
        <v>60</v>
      </c>
      <c r="AA4144">
        <v>3</v>
      </c>
      <c r="AB4144">
        <v>3</v>
      </c>
      <c r="AC4144">
        <v>2020</v>
      </c>
      <c r="AD4144" s="1">
        <v>43831</v>
      </c>
      <c r="AE4144" t="s">
        <v>61</v>
      </c>
      <c r="AF4144" t="s">
        <v>201</v>
      </c>
      <c r="AG4144" t="str">
        <f t="shared" si="259"/>
        <v>Include</v>
      </c>
      <c r="AH4144">
        <f t="shared" si="256"/>
        <v>0</v>
      </c>
      <c r="AI4144">
        <f t="shared" si="257"/>
        <v>1</v>
      </c>
      <c r="AJ4144">
        <f t="shared" si="258"/>
        <v>0</v>
      </c>
      <c r="AK4144" s="15">
        <f>1</f>
        <v>1</v>
      </c>
    </row>
    <row r="4145" spans="1:37" x14ac:dyDescent="0.3">
      <c r="A4145" t="s">
        <v>8863</v>
      </c>
      <c r="B4145" s="1">
        <v>43851</v>
      </c>
      <c r="C4145" s="1">
        <v>43851</v>
      </c>
      <c r="D4145" t="s">
        <v>8864</v>
      </c>
      <c r="E4145" t="s">
        <v>222</v>
      </c>
      <c r="F4145">
        <v>33</v>
      </c>
      <c r="G4145">
        <v>33</v>
      </c>
      <c r="H4145" t="s">
        <v>47</v>
      </c>
      <c r="I4145" t="s">
        <v>47</v>
      </c>
      <c r="J4145" t="s">
        <v>57</v>
      </c>
      <c r="K4145" t="s">
        <v>155</v>
      </c>
      <c r="L4145" t="s">
        <v>38</v>
      </c>
      <c r="M4145" t="s">
        <v>181</v>
      </c>
      <c r="N4145">
        <v>9</v>
      </c>
      <c r="O4145">
        <v>9</v>
      </c>
      <c r="P4145">
        <v>1931.61</v>
      </c>
      <c r="Q4145" s="2">
        <v>0.35</v>
      </c>
      <c r="R4145">
        <v>10532.18</v>
      </c>
      <c r="S4145">
        <v>5257.88</v>
      </c>
      <c r="T4145" s="3">
        <v>0.499</v>
      </c>
      <c r="U4145">
        <v>98.73</v>
      </c>
      <c r="V4145" t="s">
        <v>99</v>
      </c>
      <c r="W4145">
        <v>5</v>
      </c>
      <c r="X4145" t="b">
        <v>0</v>
      </c>
      <c r="Y4145" t="s">
        <v>60</v>
      </c>
      <c r="Z4145" t="s">
        <v>60</v>
      </c>
      <c r="AA4145">
        <v>3</v>
      </c>
      <c r="AB4145">
        <v>3</v>
      </c>
      <c r="AC4145">
        <v>2020</v>
      </c>
      <c r="AD4145" s="1">
        <v>43831</v>
      </c>
      <c r="AE4145" t="s">
        <v>87</v>
      </c>
      <c r="AF4145" t="s">
        <v>62</v>
      </c>
      <c r="AG4145" t="str">
        <f t="shared" si="259"/>
        <v>Include</v>
      </c>
      <c r="AH4145">
        <f t="shared" si="256"/>
        <v>0</v>
      </c>
      <c r="AI4145">
        <f t="shared" si="257"/>
        <v>1</v>
      </c>
      <c r="AJ4145">
        <f t="shared" si="258"/>
        <v>0</v>
      </c>
      <c r="AK4145" s="15">
        <f>1</f>
        <v>1</v>
      </c>
    </row>
    <row r="4146" spans="1:37" x14ac:dyDescent="0.3">
      <c r="A4146" t="s">
        <v>8865</v>
      </c>
      <c r="B4146" s="1">
        <v>43851</v>
      </c>
      <c r="C4146" s="1">
        <v>43851</v>
      </c>
      <c r="D4146" t="s">
        <v>8866</v>
      </c>
      <c r="E4146" t="s">
        <v>606</v>
      </c>
      <c r="F4146">
        <v>37</v>
      </c>
      <c r="G4146">
        <v>37</v>
      </c>
      <c r="H4146" t="s">
        <v>47</v>
      </c>
      <c r="I4146" t="s">
        <v>47</v>
      </c>
      <c r="J4146" t="s">
        <v>57</v>
      </c>
      <c r="K4146" t="s">
        <v>155</v>
      </c>
      <c r="L4146" t="s">
        <v>50</v>
      </c>
      <c r="M4146" t="s">
        <v>59</v>
      </c>
      <c r="N4146">
        <v>5</v>
      </c>
      <c r="O4146">
        <v>5</v>
      </c>
      <c r="P4146">
        <v>27804.49</v>
      </c>
      <c r="Q4146" s="2">
        <v>0.3</v>
      </c>
      <c r="R4146">
        <v>77191.05</v>
      </c>
      <c r="S4146">
        <v>24198.91</v>
      </c>
      <c r="T4146" s="3">
        <v>0.313</v>
      </c>
      <c r="U4146">
        <v>77.819999999999993</v>
      </c>
      <c r="V4146" t="s">
        <v>76</v>
      </c>
      <c r="W4146">
        <v>3</v>
      </c>
      <c r="X4146" t="b">
        <v>0</v>
      </c>
      <c r="Y4146" t="s">
        <v>60</v>
      </c>
      <c r="Z4146" t="s">
        <v>60</v>
      </c>
      <c r="AA4146">
        <v>4</v>
      </c>
      <c r="AB4146">
        <v>4</v>
      </c>
      <c r="AC4146">
        <v>2020</v>
      </c>
      <c r="AD4146" s="1">
        <v>43831</v>
      </c>
      <c r="AE4146" t="s">
        <v>61</v>
      </c>
      <c r="AF4146" t="s">
        <v>43</v>
      </c>
      <c r="AG4146" t="str">
        <f t="shared" si="259"/>
        <v>Include</v>
      </c>
      <c r="AH4146">
        <f t="shared" si="256"/>
        <v>0</v>
      </c>
      <c r="AI4146">
        <f t="shared" si="257"/>
        <v>1</v>
      </c>
      <c r="AJ4146">
        <f t="shared" si="258"/>
        <v>0</v>
      </c>
      <c r="AK4146" s="15">
        <f>1</f>
        <v>1</v>
      </c>
    </row>
    <row r="4147" spans="1:37" x14ac:dyDescent="0.3">
      <c r="A4147" t="s">
        <v>8867</v>
      </c>
      <c r="B4147" s="1">
        <v>43851</v>
      </c>
      <c r="C4147" s="1">
        <v>43851</v>
      </c>
      <c r="D4147" t="s">
        <v>8868</v>
      </c>
      <c r="E4147" t="s">
        <v>822</v>
      </c>
      <c r="H4147" t="s">
        <v>47</v>
      </c>
      <c r="I4147" t="s">
        <v>47</v>
      </c>
      <c r="J4147" t="s">
        <v>48</v>
      </c>
      <c r="K4147" t="s">
        <v>230</v>
      </c>
      <c r="L4147" t="s">
        <v>84</v>
      </c>
      <c r="M4147" t="s">
        <v>231</v>
      </c>
      <c r="N4147">
        <v>10</v>
      </c>
      <c r="O4147">
        <v>10</v>
      </c>
      <c r="P4147">
        <v>104.12</v>
      </c>
      <c r="Q4147" s="2">
        <v>0.32</v>
      </c>
      <c r="R4147">
        <v>491.8</v>
      </c>
      <c r="S4147">
        <v>20.12</v>
      </c>
      <c r="T4147" s="3">
        <v>4.1000000000000002E-2</v>
      </c>
      <c r="U4147">
        <v>81.05</v>
      </c>
      <c r="V4147" t="s">
        <v>132</v>
      </c>
      <c r="W4147">
        <v>4</v>
      </c>
      <c r="X4147" t="b">
        <v>0</v>
      </c>
      <c r="Y4147" t="s">
        <v>142</v>
      </c>
      <c r="Z4147" t="s">
        <v>142</v>
      </c>
      <c r="AA4147">
        <v>7</v>
      </c>
      <c r="AB4147">
        <v>7</v>
      </c>
      <c r="AC4147">
        <v>2020</v>
      </c>
      <c r="AD4147" s="1">
        <v>43831</v>
      </c>
      <c r="AE4147" t="s">
        <v>118</v>
      </c>
      <c r="AF4147" t="s">
        <v>62</v>
      </c>
      <c r="AG4147" t="str">
        <f t="shared" si="259"/>
        <v>Include</v>
      </c>
      <c r="AH4147">
        <f t="shared" si="256"/>
        <v>0</v>
      </c>
      <c r="AI4147">
        <f t="shared" si="257"/>
        <v>0</v>
      </c>
      <c r="AJ4147">
        <f t="shared" si="258"/>
        <v>0</v>
      </c>
      <c r="AK4147" s="15">
        <f>1</f>
        <v>1</v>
      </c>
    </row>
    <row r="4148" spans="1:37" x14ac:dyDescent="0.3">
      <c r="A4148" t="s">
        <v>8869</v>
      </c>
      <c r="B4148" s="1">
        <v>43851</v>
      </c>
      <c r="C4148" s="1">
        <v>43851</v>
      </c>
      <c r="D4148" t="s">
        <v>8870</v>
      </c>
      <c r="E4148" t="s">
        <v>1894</v>
      </c>
      <c r="F4148">
        <v>37</v>
      </c>
      <c r="G4148">
        <v>37</v>
      </c>
      <c r="H4148" t="s">
        <v>47</v>
      </c>
      <c r="I4148" t="s">
        <v>47</v>
      </c>
      <c r="J4148" t="s">
        <v>57</v>
      </c>
      <c r="K4148" t="s">
        <v>155</v>
      </c>
      <c r="L4148" t="s">
        <v>84</v>
      </c>
      <c r="M4148" t="s">
        <v>146</v>
      </c>
      <c r="N4148">
        <v>2</v>
      </c>
      <c r="O4148">
        <v>2</v>
      </c>
      <c r="P4148">
        <v>61.44</v>
      </c>
      <c r="Q4148" s="2">
        <v>0.12</v>
      </c>
      <c r="R4148">
        <v>83.9</v>
      </c>
      <c r="S4148">
        <v>6.89</v>
      </c>
      <c r="T4148" s="3">
        <v>8.2000000000000003E-2</v>
      </c>
      <c r="U4148">
        <v>72.83</v>
      </c>
      <c r="V4148" t="s">
        <v>76</v>
      </c>
      <c r="W4148">
        <v>2</v>
      </c>
      <c r="X4148" t="b">
        <v>0</v>
      </c>
      <c r="Y4148" t="s">
        <v>60</v>
      </c>
      <c r="Z4148" t="s">
        <v>60</v>
      </c>
      <c r="AA4148">
        <v>1</v>
      </c>
      <c r="AB4148">
        <v>1</v>
      </c>
      <c r="AC4148">
        <v>2020</v>
      </c>
      <c r="AD4148" s="1">
        <v>43831</v>
      </c>
      <c r="AE4148" t="s">
        <v>61</v>
      </c>
      <c r="AF4148" t="s">
        <v>88</v>
      </c>
      <c r="AG4148" t="str">
        <f t="shared" si="259"/>
        <v>Include</v>
      </c>
      <c r="AH4148">
        <f t="shared" si="256"/>
        <v>0</v>
      </c>
      <c r="AI4148">
        <f t="shared" si="257"/>
        <v>1</v>
      </c>
      <c r="AJ4148">
        <f t="shared" si="258"/>
        <v>0</v>
      </c>
      <c r="AK4148" s="15">
        <f>1</f>
        <v>1</v>
      </c>
    </row>
    <row r="4149" spans="1:37" x14ac:dyDescent="0.3">
      <c r="A4149" t="s">
        <v>8871</v>
      </c>
      <c r="B4149" s="1">
        <v>43851</v>
      </c>
      <c r="C4149" s="1">
        <v>43851</v>
      </c>
      <c r="D4149" t="s">
        <v>8872</v>
      </c>
      <c r="E4149" t="s">
        <v>1871</v>
      </c>
      <c r="F4149">
        <v>30</v>
      </c>
      <c r="G4149">
        <v>30</v>
      </c>
      <c r="H4149" t="s">
        <v>47</v>
      </c>
      <c r="I4149" t="s">
        <v>47</v>
      </c>
      <c r="J4149" t="s">
        <v>57</v>
      </c>
      <c r="K4149" t="s">
        <v>58</v>
      </c>
      <c r="L4149" t="s">
        <v>84</v>
      </c>
      <c r="M4149" t="s">
        <v>146</v>
      </c>
      <c r="N4149">
        <v>8</v>
      </c>
      <c r="O4149">
        <v>8</v>
      </c>
      <c r="P4149">
        <v>93.43</v>
      </c>
      <c r="Q4149" s="2">
        <v>0.03</v>
      </c>
      <c r="R4149">
        <v>527.34</v>
      </c>
      <c r="S4149">
        <v>58.06</v>
      </c>
      <c r="T4149" s="3">
        <v>0.11</v>
      </c>
      <c r="U4149">
        <v>67.75</v>
      </c>
      <c r="V4149" t="s">
        <v>68</v>
      </c>
      <c r="W4149">
        <v>5</v>
      </c>
      <c r="X4149" t="b">
        <v>0</v>
      </c>
      <c r="Y4149" t="s">
        <v>142</v>
      </c>
      <c r="Z4149" t="s">
        <v>142</v>
      </c>
      <c r="AA4149">
        <v>3</v>
      </c>
      <c r="AB4149">
        <v>3</v>
      </c>
      <c r="AC4149">
        <v>2020</v>
      </c>
      <c r="AD4149" s="1">
        <v>43831</v>
      </c>
      <c r="AE4149" t="s">
        <v>87</v>
      </c>
      <c r="AF4149" t="s">
        <v>69</v>
      </c>
      <c r="AG4149" t="str">
        <f t="shared" si="259"/>
        <v>Include</v>
      </c>
      <c r="AH4149">
        <f t="shared" si="256"/>
        <v>0</v>
      </c>
      <c r="AI4149">
        <f t="shared" si="257"/>
        <v>0</v>
      </c>
      <c r="AJ4149">
        <f t="shared" si="258"/>
        <v>0</v>
      </c>
      <c r="AK4149" s="15">
        <f>1</f>
        <v>1</v>
      </c>
    </row>
    <row r="4150" spans="1:37" x14ac:dyDescent="0.3">
      <c r="A4150" t="s">
        <v>8873</v>
      </c>
      <c r="B4150" s="1">
        <v>43851</v>
      </c>
      <c r="C4150" s="1">
        <v>43851</v>
      </c>
      <c r="D4150" t="s">
        <v>8874</v>
      </c>
      <c r="E4150" t="s">
        <v>4620</v>
      </c>
      <c r="F4150">
        <v>45</v>
      </c>
      <c r="G4150">
        <v>45</v>
      </c>
      <c r="H4150" t="s">
        <v>92</v>
      </c>
      <c r="I4150" t="s">
        <v>81</v>
      </c>
      <c r="J4150" t="s">
        <v>82</v>
      </c>
      <c r="K4150" t="s">
        <v>266</v>
      </c>
      <c r="L4150" t="s">
        <v>111</v>
      </c>
      <c r="M4150" t="s">
        <v>200</v>
      </c>
      <c r="N4150">
        <v>6</v>
      </c>
      <c r="O4150">
        <v>6</v>
      </c>
      <c r="P4150">
        <v>1871.46</v>
      </c>
      <c r="Q4150" s="2">
        <v>0.22</v>
      </c>
      <c r="R4150">
        <v>6895.34</v>
      </c>
      <c r="S4150">
        <v>1811.03</v>
      </c>
      <c r="T4150" s="3">
        <v>0.26300000000000001</v>
      </c>
      <c r="U4150">
        <v>62.59</v>
      </c>
      <c r="V4150" t="s">
        <v>40</v>
      </c>
      <c r="X4150" t="b">
        <v>1</v>
      </c>
      <c r="Y4150" t="s">
        <v>41</v>
      </c>
      <c r="Z4150" t="s">
        <v>41</v>
      </c>
      <c r="AA4150">
        <v>9</v>
      </c>
      <c r="AB4150">
        <v>9</v>
      </c>
      <c r="AC4150">
        <v>2020</v>
      </c>
      <c r="AD4150" s="1">
        <v>43831</v>
      </c>
      <c r="AE4150" t="s">
        <v>61</v>
      </c>
      <c r="AF4150" t="s">
        <v>43</v>
      </c>
      <c r="AG4150" t="str">
        <f t="shared" si="259"/>
        <v>Include</v>
      </c>
      <c r="AH4150">
        <f t="shared" si="256"/>
        <v>1</v>
      </c>
      <c r="AI4150">
        <f t="shared" si="257"/>
        <v>1</v>
      </c>
      <c r="AJ4150">
        <f t="shared" si="258"/>
        <v>0</v>
      </c>
      <c r="AK4150" s="15">
        <f>1</f>
        <v>1</v>
      </c>
    </row>
    <row r="4151" spans="1:37" x14ac:dyDescent="0.3">
      <c r="A4151" t="s">
        <v>8875</v>
      </c>
      <c r="B4151" s="1">
        <v>43850</v>
      </c>
      <c r="C4151" s="1">
        <v>43850</v>
      </c>
      <c r="D4151" t="s">
        <v>8876</v>
      </c>
      <c r="E4151" t="s">
        <v>405</v>
      </c>
      <c r="F4151">
        <v>13</v>
      </c>
      <c r="G4151">
        <v>13</v>
      </c>
      <c r="H4151" t="s">
        <v>35</v>
      </c>
      <c r="I4151" t="s">
        <v>35</v>
      </c>
      <c r="J4151" t="s">
        <v>48</v>
      </c>
      <c r="K4151" t="s">
        <v>226</v>
      </c>
      <c r="L4151" t="s">
        <v>38</v>
      </c>
      <c r="M4151" t="s">
        <v>93</v>
      </c>
      <c r="N4151">
        <v>6</v>
      </c>
      <c r="O4151">
        <v>6</v>
      </c>
      <c r="P4151">
        <v>1952.59</v>
      </c>
      <c r="Q4151" s="2">
        <v>0.14000000000000001</v>
      </c>
      <c r="R4151">
        <v>6658.21</v>
      </c>
      <c r="S4151">
        <v>3867.94</v>
      </c>
      <c r="T4151" s="3">
        <v>0.58099999999999996</v>
      </c>
      <c r="U4151">
        <v>38.17</v>
      </c>
      <c r="V4151" t="s">
        <v>68</v>
      </c>
      <c r="W4151">
        <v>1</v>
      </c>
      <c r="X4151" t="b">
        <v>0</v>
      </c>
      <c r="Y4151" t="s">
        <v>142</v>
      </c>
      <c r="Z4151" t="s">
        <v>142</v>
      </c>
      <c r="AA4151">
        <v>8</v>
      </c>
      <c r="AB4151">
        <v>8</v>
      </c>
      <c r="AC4151">
        <v>2020</v>
      </c>
      <c r="AD4151" s="1">
        <v>43831</v>
      </c>
      <c r="AE4151" t="s">
        <v>42</v>
      </c>
      <c r="AF4151" t="s">
        <v>88</v>
      </c>
      <c r="AG4151" t="str">
        <f t="shared" si="259"/>
        <v>Include</v>
      </c>
      <c r="AH4151">
        <f t="shared" si="256"/>
        <v>0</v>
      </c>
      <c r="AI4151">
        <f t="shared" si="257"/>
        <v>0</v>
      </c>
      <c r="AJ4151">
        <f t="shared" si="258"/>
        <v>0</v>
      </c>
      <c r="AK4151" s="15">
        <f>1</f>
        <v>1</v>
      </c>
    </row>
    <row r="4152" spans="1:37" x14ac:dyDescent="0.3">
      <c r="A4152" t="s">
        <v>8877</v>
      </c>
      <c r="B4152" s="1">
        <v>43849</v>
      </c>
      <c r="C4152" s="1">
        <v>43849</v>
      </c>
      <c r="D4152" t="s">
        <v>8878</v>
      </c>
      <c r="E4152" t="s">
        <v>408</v>
      </c>
      <c r="F4152">
        <v>21</v>
      </c>
      <c r="G4152">
        <v>21</v>
      </c>
      <c r="H4152" t="s">
        <v>47</v>
      </c>
      <c r="I4152" t="s">
        <v>47</v>
      </c>
      <c r="J4152" t="s">
        <v>36</v>
      </c>
      <c r="K4152" t="s">
        <v>239</v>
      </c>
      <c r="L4152" t="s">
        <v>50</v>
      </c>
      <c r="M4152" t="s">
        <v>51</v>
      </c>
      <c r="N4152">
        <v>3</v>
      </c>
      <c r="O4152">
        <v>3</v>
      </c>
      <c r="P4152">
        <v>34890.629999999997</v>
      </c>
      <c r="Q4152" s="2">
        <v>0.28999999999999998</v>
      </c>
      <c r="R4152">
        <v>64727.53</v>
      </c>
      <c r="S4152">
        <v>18067.63</v>
      </c>
      <c r="T4152" s="3">
        <v>0.27900000000000003</v>
      </c>
      <c r="U4152">
        <v>40.97</v>
      </c>
      <c r="V4152" t="s">
        <v>99</v>
      </c>
      <c r="W4152">
        <v>5</v>
      </c>
      <c r="X4152" t="b">
        <v>0</v>
      </c>
      <c r="Y4152" t="s">
        <v>142</v>
      </c>
      <c r="Z4152" t="s">
        <v>142</v>
      </c>
      <c r="AA4152">
        <v>3</v>
      </c>
      <c r="AB4152">
        <v>3</v>
      </c>
      <c r="AC4152">
        <v>2020</v>
      </c>
      <c r="AD4152" s="1">
        <v>43831</v>
      </c>
      <c r="AE4152" t="s">
        <v>53</v>
      </c>
      <c r="AF4152" t="s">
        <v>43</v>
      </c>
      <c r="AG4152" t="str">
        <f t="shared" si="259"/>
        <v>Include</v>
      </c>
      <c r="AH4152">
        <f t="shared" si="256"/>
        <v>0</v>
      </c>
      <c r="AI4152">
        <f t="shared" si="257"/>
        <v>0</v>
      </c>
      <c r="AJ4152">
        <f t="shared" si="258"/>
        <v>0</v>
      </c>
      <c r="AK4152" s="15">
        <f>1</f>
        <v>1</v>
      </c>
    </row>
    <row r="4153" spans="1:37" x14ac:dyDescent="0.3">
      <c r="A4153" t="s">
        <v>8879</v>
      </c>
      <c r="B4153" s="1">
        <v>43849</v>
      </c>
      <c r="C4153" s="1">
        <v>43849</v>
      </c>
      <c r="D4153" t="s">
        <v>8880</v>
      </c>
      <c r="E4153" t="s">
        <v>367</v>
      </c>
      <c r="F4153">
        <v>30</v>
      </c>
      <c r="G4153">
        <v>30</v>
      </c>
      <c r="H4153" t="s">
        <v>47</v>
      </c>
      <c r="I4153" t="s">
        <v>47</v>
      </c>
      <c r="J4153" t="s">
        <v>48</v>
      </c>
      <c r="K4153" t="s">
        <v>226</v>
      </c>
      <c r="L4153" t="s">
        <v>140</v>
      </c>
      <c r="M4153" t="s">
        <v>190</v>
      </c>
      <c r="N4153">
        <v>9</v>
      </c>
      <c r="O4153">
        <v>9</v>
      </c>
      <c r="P4153">
        <v>1560.64</v>
      </c>
      <c r="Q4153" s="2">
        <v>0.03</v>
      </c>
      <c r="R4153">
        <v>9605.16</v>
      </c>
      <c r="S4153">
        <v>2702.45</v>
      </c>
      <c r="T4153" s="3">
        <v>0.28100000000000003</v>
      </c>
      <c r="U4153">
        <v>71.03</v>
      </c>
      <c r="V4153" t="s">
        <v>52</v>
      </c>
      <c r="W4153">
        <v>5</v>
      </c>
      <c r="X4153" t="b">
        <v>0</v>
      </c>
      <c r="Y4153" t="s">
        <v>60</v>
      </c>
      <c r="Z4153" t="s">
        <v>60</v>
      </c>
      <c r="AA4153">
        <v>4</v>
      </c>
      <c r="AB4153">
        <v>4</v>
      </c>
      <c r="AC4153">
        <v>2020</v>
      </c>
      <c r="AD4153" s="1">
        <v>43831</v>
      </c>
      <c r="AE4153" t="s">
        <v>87</v>
      </c>
      <c r="AF4153" t="s">
        <v>69</v>
      </c>
      <c r="AG4153" t="str">
        <f t="shared" si="259"/>
        <v>Include</v>
      </c>
      <c r="AH4153">
        <f t="shared" si="256"/>
        <v>0</v>
      </c>
      <c r="AI4153">
        <f t="shared" si="257"/>
        <v>1</v>
      </c>
      <c r="AJ4153">
        <f t="shared" si="258"/>
        <v>0</v>
      </c>
      <c r="AK4153" s="15">
        <f>1</f>
        <v>1</v>
      </c>
    </row>
    <row r="4154" spans="1:37" x14ac:dyDescent="0.3">
      <c r="A4154" t="s">
        <v>8881</v>
      </c>
      <c r="B4154" s="1">
        <v>43849</v>
      </c>
      <c r="C4154" s="1">
        <v>43849</v>
      </c>
      <c r="D4154" t="s">
        <v>8882</v>
      </c>
      <c r="E4154" t="s">
        <v>316</v>
      </c>
      <c r="F4154">
        <v>39</v>
      </c>
      <c r="G4154">
        <v>39</v>
      </c>
      <c r="H4154" t="s">
        <v>81</v>
      </c>
      <c r="I4154" t="s">
        <v>81</v>
      </c>
      <c r="J4154" t="s">
        <v>82</v>
      </c>
      <c r="K4154" t="s">
        <v>122</v>
      </c>
      <c r="L4154" t="s">
        <v>50</v>
      </c>
      <c r="M4154" t="s">
        <v>325</v>
      </c>
      <c r="N4154">
        <v>2</v>
      </c>
      <c r="O4154">
        <v>2</v>
      </c>
      <c r="P4154">
        <v>27360.86</v>
      </c>
      <c r="Q4154" s="2">
        <v>0.37</v>
      </c>
      <c r="R4154">
        <v>23527.01</v>
      </c>
      <c r="S4154">
        <v>6855.56</v>
      </c>
      <c r="T4154" s="3">
        <v>0.29099999999999998</v>
      </c>
      <c r="U4154">
        <v>58.81</v>
      </c>
      <c r="V4154" t="s">
        <v>76</v>
      </c>
      <c r="W4154">
        <v>4</v>
      </c>
      <c r="X4154" t="b">
        <v>0</v>
      </c>
      <c r="Y4154" t="s">
        <v>100</v>
      </c>
      <c r="Z4154" t="s">
        <v>100</v>
      </c>
      <c r="AA4154">
        <v>4</v>
      </c>
      <c r="AB4154">
        <v>4</v>
      </c>
      <c r="AC4154">
        <v>2020</v>
      </c>
      <c r="AD4154" s="1">
        <v>43831</v>
      </c>
      <c r="AE4154" t="s">
        <v>61</v>
      </c>
      <c r="AF4154" t="s">
        <v>62</v>
      </c>
      <c r="AG4154" t="str">
        <f t="shared" si="259"/>
        <v>Include</v>
      </c>
      <c r="AH4154">
        <f t="shared" si="256"/>
        <v>0</v>
      </c>
      <c r="AI4154">
        <f t="shared" si="257"/>
        <v>0</v>
      </c>
      <c r="AJ4154">
        <f t="shared" si="258"/>
        <v>1</v>
      </c>
      <c r="AK4154" s="15">
        <f>1</f>
        <v>1</v>
      </c>
    </row>
    <row r="4155" spans="1:37" x14ac:dyDescent="0.3">
      <c r="A4155" t="s">
        <v>8883</v>
      </c>
      <c r="B4155" s="1">
        <v>43849</v>
      </c>
      <c r="C4155" s="1">
        <v>43849</v>
      </c>
      <c r="D4155" t="s">
        <v>8884</v>
      </c>
      <c r="E4155" t="s">
        <v>2097</v>
      </c>
      <c r="F4155">
        <v>33</v>
      </c>
      <c r="G4155">
        <v>33</v>
      </c>
      <c r="H4155" t="s">
        <v>81</v>
      </c>
      <c r="I4155" t="s">
        <v>81</v>
      </c>
      <c r="J4155" t="s">
        <v>48</v>
      </c>
      <c r="K4155" t="s">
        <v>226</v>
      </c>
      <c r="L4155" t="s">
        <v>111</v>
      </c>
      <c r="M4155" t="s">
        <v>174</v>
      </c>
      <c r="N4155">
        <v>3</v>
      </c>
      <c r="O4155">
        <v>3</v>
      </c>
      <c r="P4155">
        <v>2208.38</v>
      </c>
      <c r="Q4155" s="2">
        <v>0.02</v>
      </c>
      <c r="R4155">
        <v>5472.63</v>
      </c>
      <c r="S4155">
        <v>1191.19</v>
      </c>
      <c r="T4155" s="3">
        <v>0.218</v>
      </c>
      <c r="U4155">
        <v>87.33</v>
      </c>
      <c r="V4155" t="s">
        <v>99</v>
      </c>
      <c r="W4155">
        <v>2</v>
      </c>
      <c r="X4155" t="b">
        <v>0</v>
      </c>
      <c r="Y4155" t="s">
        <v>60</v>
      </c>
      <c r="Z4155" t="s">
        <v>60</v>
      </c>
      <c r="AA4155">
        <v>5</v>
      </c>
      <c r="AB4155">
        <v>5</v>
      </c>
      <c r="AC4155">
        <v>2020</v>
      </c>
      <c r="AD4155" s="1">
        <v>43831</v>
      </c>
      <c r="AE4155" t="s">
        <v>87</v>
      </c>
      <c r="AF4155" t="s">
        <v>69</v>
      </c>
      <c r="AG4155" t="str">
        <f t="shared" si="259"/>
        <v>Include</v>
      </c>
      <c r="AH4155">
        <f t="shared" si="256"/>
        <v>0</v>
      </c>
      <c r="AI4155">
        <f t="shared" si="257"/>
        <v>1</v>
      </c>
      <c r="AJ4155">
        <f t="shared" si="258"/>
        <v>0</v>
      </c>
      <c r="AK4155" s="15">
        <f>1</f>
        <v>1</v>
      </c>
    </row>
    <row r="4156" spans="1:37" x14ac:dyDescent="0.3">
      <c r="A4156" t="s">
        <v>8885</v>
      </c>
      <c r="B4156" s="1">
        <v>43848</v>
      </c>
      <c r="C4156" s="1">
        <v>43848</v>
      </c>
      <c r="D4156" t="s">
        <v>8886</v>
      </c>
      <c r="E4156" t="s">
        <v>2905</v>
      </c>
      <c r="F4156">
        <v>29</v>
      </c>
      <c r="G4156">
        <v>29</v>
      </c>
      <c r="H4156" t="s">
        <v>371</v>
      </c>
      <c r="I4156" t="s">
        <v>81</v>
      </c>
      <c r="J4156" t="s">
        <v>82</v>
      </c>
      <c r="K4156" t="s">
        <v>266</v>
      </c>
      <c r="L4156" t="s">
        <v>140</v>
      </c>
      <c r="M4156" t="s">
        <v>372</v>
      </c>
      <c r="N4156">
        <v>1</v>
      </c>
      <c r="O4156">
        <v>1</v>
      </c>
      <c r="P4156">
        <v>2597.86</v>
      </c>
      <c r="Q4156" s="2">
        <v>0.22</v>
      </c>
      <c r="R4156">
        <v>1513.98</v>
      </c>
      <c r="S4156">
        <v>537.04999999999995</v>
      </c>
      <c r="T4156" s="3">
        <v>0.35499999999999998</v>
      </c>
      <c r="U4156">
        <v>56.63</v>
      </c>
      <c r="V4156" t="s">
        <v>52</v>
      </c>
      <c r="W4156">
        <v>4</v>
      </c>
      <c r="X4156" t="b">
        <v>0</v>
      </c>
      <c r="Y4156" t="s">
        <v>100</v>
      </c>
      <c r="Z4156" t="s">
        <v>100</v>
      </c>
      <c r="AA4156">
        <v>8</v>
      </c>
      <c r="AB4156">
        <v>8</v>
      </c>
      <c r="AC4156">
        <v>2020</v>
      </c>
      <c r="AD4156" s="1">
        <v>43831</v>
      </c>
      <c r="AE4156" t="s">
        <v>87</v>
      </c>
      <c r="AF4156" t="s">
        <v>43</v>
      </c>
      <c r="AG4156" t="str">
        <f t="shared" si="259"/>
        <v>Include</v>
      </c>
      <c r="AH4156">
        <f t="shared" si="256"/>
        <v>0</v>
      </c>
      <c r="AI4156">
        <f t="shared" si="257"/>
        <v>0</v>
      </c>
      <c r="AJ4156">
        <f t="shared" si="258"/>
        <v>1</v>
      </c>
      <c r="AK4156" s="15">
        <f>1</f>
        <v>1</v>
      </c>
    </row>
    <row r="4157" spans="1:37" x14ac:dyDescent="0.3">
      <c r="A4157" t="s">
        <v>8887</v>
      </c>
      <c r="B4157" s="1">
        <v>43848</v>
      </c>
      <c r="C4157" s="1">
        <v>43848</v>
      </c>
      <c r="D4157" t="s">
        <v>2145</v>
      </c>
      <c r="E4157" t="s">
        <v>832</v>
      </c>
      <c r="F4157">
        <v>35</v>
      </c>
      <c r="G4157">
        <v>35</v>
      </c>
      <c r="H4157" t="s">
        <v>35</v>
      </c>
      <c r="I4157" t="s">
        <v>35</v>
      </c>
      <c r="J4157" t="s">
        <v>82</v>
      </c>
      <c r="K4157" t="s">
        <v>131</v>
      </c>
      <c r="L4157" t="s">
        <v>38</v>
      </c>
      <c r="M4157" t="s">
        <v>159</v>
      </c>
      <c r="N4157">
        <v>4</v>
      </c>
      <c r="O4157">
        <v>4</v>
      </c>
      <c r="P4157">
        <v>1072.98</v>
      </c>
      <c r="Q4157" s="2">
        <v>0.33</v>
      </c>
      <c r="R4157">
        <v>2172.2399999999998</v>
      </c>
      <c r="S4157">
        <v>728.67</v>
      </c>
      <c r="T4157" s="3">
        <v>0.33500000000000002</v>
      </c>
      <c r="U4157">
        <v>54.1</v>
      </c>
      <c r="V4157" t="s">
        <v>99</v>
      </c>
      <c r="W4157">
        <v>2</v>
      </c>
      <c r="X4157" t="b">
        <v>0</v>
      </c>
      <c r="Y4157" t="s">
        <v>382</v>
      </c>
      <c r="Z4157" t="s">
        <v>60</v>
      </c>
      <c r="AA4157">
        <v>8</v>
      </c>
      <c r="AB4157">
        <v>8</v>
      </c>
      <c r="AC4157">
        <v>2020</v>
      </c>
      <c r="AD4157" s="1">
        <v>43831</v>
      </c>
      <c r="AE4157" t="s">
        <v>87</v>
      </c>
      <c r="AF4157" t="s">
        <v>62</v>
      </c>
      <c r="AG4157" t="str">
        <f t="shared" si="259"/>
        <v>Include</v>
      </c>
      <c r="AH4157">
        <f t="shared" si="256"/>
        <v>0</v>
      </c>
      <c r="AI4157">
        <f t="shared" si="257"/>
        <v>1</v>
      </c>
      <c r="AJ4157">
        <f t="shared" si="258"/>
        <v>0</v>
      </c>
      <c r="AK4157" s="15">
        <f>1</f>
        <v>1</v>
      </c>
    </row>
    <row r="4158" spans="1:37" x14ac:dyDescent="0.3">
      <c r="A4158" t="s">
        <v>8888</v>
      </c>
      <c r="B4158" t="s">
        <v>8889</v>
      </c>
      <c r="C4158" s="1">
        <v>43847</v>
      </c>
      <c r="D4158" t="s">
        <v>8890</v>
      </c>
      <c r="E4158" t="s">
        <v>1982</v>
      </c>
      <c r="F4158">
        <v>29</v>
      </c>
      <c r="G4158">
        <v>29</v>
      </c>
      <c r="H4158" t="s">
        <v>35</v>
      </c>
      <c r="I4158" t="s">
        <v>35</v>
      </c>
      <c r="J4158" t="s">
        <v>57</v>
      </c>
      <c r="K4158" t="s">
        <v>58</v>
      </c>
      <c r="L4158" t="s">
        <v>38</v>
      </c>
      <c r="M4158" t="s">
        <v>163</v>
      </c>
      <c r="N4158">
        <v>4</v>
      </c>
      <c r="O4158">
        <v>4</v>
      </c>
      <c r="P4158">
        <v>487.69</v>
      </c>
      <c r="Q4158" s="2">
        <v>0.27</v>
      </c>
      <c r="R4158">
        <v>999.41</v>
      </c>
      <c r="S4158">
        <v>440.68</v>
      </c>
      <c r="T4158" s="3">
        <v>0.441</v>
      </c>
      <c r="U4158">
        <v>86.54</v>
      </c>
      <c r="V4158" t="s">
        <v>68</v>
      </c>
      <c r="W4158">
        <v>3</v>
      </c>
      <c r="X4158" t="b">
        <v>0</v>
      </c>
      <c r="Y4158" t="s">
        <v>60</v>
      </c>
      <c r="Z4158" t="s">
        <v>60</v>
      </c>
      <c r="AA4158">
        <v>6</v>
      </c>
      <c r="AB4158">
        <v>6</v>
      </c>
      <c r="AC4158">
        <v>2020</v>
      </c>
      <c r="AD4158" s="1">
        <v>43831</v>
      </c>
      <c r="AE4158" t="s">
        <v>87</v>
      </c>
      <c r="AF4158" t="s">
        <v>43</v>
      </c>
      <c r="AG4158" t="str">
        <f t="shared" si="259"/>
        <v>Include</v>
      </c>
      <c r="AH4158">
        <f t="shared" si="256"/>
        <v>0</v>
      </c>
      <c r="AI4158">
        <f t="shared" si="257"/>
        <v>1</v>
      </c>
      <c r="AJ4158">
        <f t="shared" si="258"/>
        <v>0</v>
      </c>
      <c r="AK4158" s="15">
        <f>1</f>
        <v>1</v>
      </c>
    </row>
    <row r="4159" spans="1:37" x14ac:dyDescent="0.3">
      <c r="A4159" t="s">
        <v>8891</v>
      </c>
      <c r="B4159" s="1">
        <v>43847</v>
      </c>
      <c r="C4159" s="1">
        <v>43847</v>
      </c>
      <c r="D4159" t="s">
        <v>8892</v>
      </c>
      <c r="E4159" t="s">
        <v>301</v>
      </c>
      <c r="F4159">
        <v>34</v>
      </c>
      <c r="G4159">
        <v>34</v>
      </c>
      <c r="H4159" t="s">
        <v>47</v>
      </c>
      <c r="I4159" t="s">
        <v>47</v>
      </c>
      <c r="J4159" t="s">
        <v>57</v>
      </c>
      <c r="K4159" t="s">
        <v>155</v>
      </c>
      <c r="L4159" t="s">
        <v>50</v>
      </c>
      <c r="M4159" t="s">
        <v>59</v>
      </c>
      <c r="N4159">
        <v>9</v>
      </c>
      <c r="O4159">
        <v>9</v>
      </c>
      <c r="P4159">
        <v>20878.86</v>
      </c>
      <c r="Q4159" s="2">
        <v>0</v>
      </c>
      <c r="R4159">
        <v>146912.47</v>
      </c>
      <c r="S4159">
        <v>46428.4</v>
      </c>
      <c r="T4159" s="3">
        <v>0.316</v>
      </c>
      <c r="U4159">
        <v>74.599999999999994</v>
      </c>
      <c r="V4159" t="s">
        <v>68</v>
      </c>
      <c r="W4159">
        <v>2</v>
      </c>
      <c r="X4159" t="b">
        <v>0</v>
      </c>
      <c r="Y4159" t="s">
        <v>100</v>
      </c>
      <c r="Z4159" t="s">
        <v>100</v>
      </c>
      <c r="AA4159">
        <v>4</v>
      </c>
      <c r="AB4159">
        <v>4</v>
      </c>
      <c r="AC4159">
        <v>2020</v>
      </c>
      <c r="AD4159" s="1">
        <v>43831</v>
      </c>
      <c r="AE4159" t="s">
        <v>87</v>
      </c>
      <c r="AF4159" s="2">
        <v>0</v>
      </c>
      <c r="AG4159" t="str">
        <f t="shared" si="259"/>
        <v>Include</v>
      </c>
      <c r="AH4159">
        <f t="shared" si="256"/>
        <v>0</v>
      </c>
      <c r="AI4159">
        <f t="shared" si="257"/>
        <v>0</v>
      </c>
      <c r="AJ4159">
        <f t="shared" si="258"/>
        <v>1</v>
      </c>
      <c r="AK4159" s="15">
        <f>1</f>
        <v>1</v>
      </c>
    </row>
    <row r="4160" spans="1:37" x14ac:dyDescent="0.3">
      <c r="A4160" t="s">
        <v>8893</v>
      </c>
      <c r="B4160" s="1">
        <v>43847</v>
      </c>
      <c r="C4160" s="1">
        <v>43847</v>
      </c>
      <c r="D4160" t="s">
        <v>8894</v>
      </c>
      <c r="E4160" t="s">
        <v>474</v>
      </c>
      <c r="F4160">
        <v>21</v>
      </c>
      <c r="G4160">
        <v>21</v>
      </c>
      <c r="H4160" t="s">
        <v>47</v>
      </c>
      <c r="I4160" t="s">
        <v>47</v>
      </c>
      <c r="J4160" t="s">
        <v>82</v>
      </c>
      <c r="K4160" t="s">
        <v>83</v>
      </c>
      <c r="L4160" t="s">
        <v>84</v>
      </c>
      <c r="M4160" t="s">
        <v>490</v>
      </c>
      <c r="N4160">
        <v>7</v>
      </c>
      <c r="O4160">
        <v>7</v>
      </c>
      <c r="P4160">
        <v>134.49</v>
      </c>
      <c r="Q4160" s="2">
        <v>0.17</v>
      </c>
      <c r="R4160">
        <v>553.96</v>
      </c>
      <c r="S4160">
        <v>54.43</v>
      </c>
      <c r="T4160" s="3">
        <v>9.8000000000000004E-2</v>
      </c>
      <c r="U4160">
        <v>58.18</v>
      </c>
      <c r="V4160" t="s">
        <v>40</v>
      </c>
      <c r="W4160">
        <v>1</v>
      </c>
      <c r="X4160" t="b">
        <v>1</v>
      </c>
      <c r="Y4160" t="s">
        <v>41</v>
      </c>
      <c r="Z4160" t="s">
        <v>41</v>
      </c>
      <c r="AA4160">
        <v>9</v>
      </c>
      <c r="AB4160">
        <v>9</v>
      </c>
      <c r="AC4160">
        <v>2020</v>
      </c>
      <c r="AD4160" s="1">
        <v>43831</v>
      </c>
      <c r="AE4160" t="s">
        <v>53</v>
      </c>
      <c r="AF4160" t="s">
        <v>88</v>
      </c>
      <c r="AG4160" t="str">
        <f t="shared" si="259"/>
        <v>Include</v>
      </c>
      <c r="AH4160">
        <f t="shared" si="256"/>
        <v>1</v>
      </c>
      <c r="AI4160">
        <f t="shared" si="257"/>
        <v>1</v>
      </c>
      <c r="AJ4160">
        <f t="shared" si="258"/>
        <v>0</v>
      </c>
      <c r="AK4160" s="15">
        <f>1</f>
        <v>1</v>
      </c>
    </row>
    <row r="4161" spans="1:37" x14ac:dyDescent="0.3">
      <c r="A4161" t="s">
        <v>8895</v>
      </c>
      <c r="B4161" s="1">
        <v>43846</v>
      </c>
      <c r="C4161" s="1">
        <v>43846</v>
      </c>
      <c r="D4161" t="s">
        <v>8896</v>
      </c>
      <c r="E4161" t="s">
        <v>2402</v>
      </c>
      <c r="F4161">
        <v>57</v>
      </c>
      <c r="G4161">
        <v>57</v>
      </c>
      <c r="H4161" t="s">
        <v>92</v>
      </c>
      <c r="I4161" t="s">
        <v>81</v>
      </c>
      <c r="J4161" t="s">
        <v>116</v>
      </c>
      <c r="K4161" t="s">
        <v>247</v>
      </c>
      <c r="L4161" t="s">
        <v>74</v>
      </c>
      <c r="M4161" t="s">
        <v>453</v>
      </c>
      <c r="N4161">
        <v>7</v>
      </c>
      <c r="O4161">
        <v>7</v>
      </c>
      <c r="P4161">
        <v>52597.3</v>
      </c>
      <c r="Q4161" s="2">
        <v>0.26</v>
      </c>
      <c r="R4161">
        <v>203835.56</v>
      </c>
      <c r="S4161">
        <v>25641.97</v>
      </c>
      <c r="T4161" s="3">
        <v>0.126</v>
      </c>
      <c r="U4161">
        <v>41.61</v>
      </c>
      <c r="V4161" t="s">
        <v>76</v>
      </c>
      <c r="W4161">
        <v>2</v>
      </c>
      <c r="X4161" t="b">
        <v>0</v>
      </c>
      <c r="Y4161" t="s">
        <v>60</v>
      </c>
      <c r="Z4161" t="s">
        <v>60</v>
      </c>
      <c r="AA4161">
        <v>1</v>
      </c>
      <c r="AB4161">
        <v>1</v>
      </c>
      <c r="AC4161">
        <v>2020</v>
      </c>
      <c r="AD4161" s="1">
        <v>43831</v>
      </c>
      <c r="AE4161" t="s">
        <v>101</v>
      </c>
      <c r="AF4161" t="s">
        <v>43</v>
      </c>
      <c r="AG4161" t="str">
        <f t="shared" si="259"/>
        <v>Include</v>
      </c>
      <c r="AH4161">
        <f t="shared" si="256"/>
        <v>0</v>
      </c>
      <c r="AI4161">
        <f t="shared" si="257"/>
        <v>1</v>
      </c>
      <c r="AJ4161">
        <f t="shared" si="258"/>
        <v>0</v>
      </c>
      <c r="AK4161" s="15">
        <f>1</f>
        <v>1</v>
      </c>
    </row>
    <row r="4162" spans="1:37" x14ac:dyDescent="0.3">
      <c r="A4162" t="s">
        <v>8897</v>
      </c>
      <c r="B4162" s="1">
        <v>43845</v>
      </c>
      <c r="C4162" s="1">
        <v>43845</v>
      </c>
      <c r="D4162" t="s">
        <v>8898</v>
      </c>
      <c r="E4162" t="s">
        <v>904</v>
      </c>
      <c r="F4162">
        <v>50</v>
      </c>
      <c r="G4162">
        <v>50</v>
      </c>
      <c r="H4162" t="s">
        <v>35</v>
      </c>
      <c r="I4162" t="s">
        <v>35</v>
      </c>
      <c r="J4162" t="s">
        <v>57</v>
      </c>
      <c r="K4162" t="s">
        <v>66</v>
      </c>
      <c r="L4162" t="s">
        <v>38</v>
      </c>
      <c r="M4162" t="s">
        <v>163</v>
      </c>
      <c r="N4162">
        <v>8</v>
      </c>
      <c r="O4162">
        <v>8</v>
      </c>
      <c r="P4162">
        <v>2450.85</v>
      </c>
      <c r="Q4162" s="2">
        <v>0.02</v>
      </c>
      <c r="R4162">
        <v>13737.04</v>
      </c>
      <c r="S4162">
        <v>5401.03</v>
      </c>
      <c r="T4162" s="3">
        <v>0.39300000000000002</v>
      </c>
      <c r="U4162">
        <v>95.73</v>
      </c>
      <c r="V4162" t="s">
        <v>99</v>
      </c>
      <c r="W4162">
        <v>2</v>
      </c>
      <c r="X4162" t="b">
        <v>0</v>
      </c>
      <c r="Y4162" t="s">
        <v>60</v>
      </c>
      <c r="Z4162" t="s">
        <v>60</v>
      </c>
      <c r="AC4162">
        <v>2020</v>
      </c>
      <c r="AD4162" s="1">
        <v>43831</v>
      </c>
      <c r="AE4162" t="s">
        <v>101</v>
      </c>
      <c r="AF4162" t="s">
        <v>69</v>
      </c>
      <c r="AG4162" t="str">
        <f t="shared" si="259"/>
        <v>Include</v>
      </c>
      <c r="AH4162">
        <f t="shared" ref="AH4162:AH4201" si="260">IF(Z4162="Returned",1,0)</f>
        <v>0</v>
      </c>
      <c r="AI4162">
        <f t="shared" ref="AI4162:AI4201" si="261">IF(OR(Z4162="Delivered",Z4162="Returned"),1,0)</f>
        <v>1</v>
      </c>
      <c r="AJ4162">
        <f t="shared" ref="AJ4162:AJ4201" si="262">IF(Z4162="Cancelled",1,0)</f>
        <v>0</v>
      </c>
      <c r="AK4162" s="15">
        <f>1</f>
        <v>1</v>
      </c>
    </row>
    <row r="4163" spans="1:37" x14ac:dyDescent="0.3">
      <c r="A4163" t="s">
        <v>8899</v>
      </c>
      <c r="B4163" s="1">
        <v>43845</v>
      </c>
      <c r="C4163" s="1">
        <v>43845</v>
      </c>
      <c r="D4163" t="s">
        <v>8702</v>
      </c>
      <c r="E4163" t="s">
        <v>391</v>
      </c>
      <c r="F4163">
        <v>15</v>
      </c>
      <c r="G4163">
        <v>15</v>
      </c>
      <c r="H4163" t="s">
        <v>35</v>
      </c>
      <c r="I4163" t="s">
        <v>35</v>
      </c>
      <c r="J4163" t="s">
        <v>82</v>
      </c>
      <c r="K4163" t="s">
        <v>83</v>
      </c>
      <c r="L4163" t="s">
        <v>38</v>
      </c>
      <c r="M4163" t="s">
        <v>93</v>
      </c>
      <c r="N4163">
        <v>6</v>
      </c>
      <c r="O4163">
        <v>6</v>
      </c>
      <c r="P4163">
        <v>1616.14</v>
      </c>
      <c r="Q4163" s="2">
        <v>0.37</v>
      </c>
      <c r="R4163">
        <v>4074.48</v>
      </c>
      <c r="S4163">
        <v>1744.23</v>
      </c>
      <c r="T4163" s="3">
        <v>0.42799999999999999</v>
      </c>
      <c r="U4163">
        <v>70.31</v>
      </c>
      <c r="V4163" t="s">
        <v>99</v>
      </c>
      <c r="W4163">
        <v>2</v>
      </c>
      <c r="X4163" t="b">
        <v>0</v>
      </c>
      <c r="Y4163" t="s">
        <v>60</v>
      </c>
      <c r="Z4163" t="s">
        <v>60</v>
      </c>
      <c r="AA4163">
        <v>3</v>
      </c>
      <c r="AB4163">
        <v>3</v>
      </c>
      <c r="AC4163">
        <v>2020</v>
      </c>
      <c r="AD4163" s="1">
        <v>43831</v>
      </c>
      <c r="AE4163" t="s">
        <v>42</v>
      </c>
      <c r="AF4163" t="s">
        <v>62</v>
      </c>
      <c r="AG4163" t="str">
        <f t="shared" ref="AG4163:AG4201" si="263">IF(N4163=999,"Exclude","Include")</f>
        <v>Include</v>
      </c>
      <c r="AH4163">
        <f t="shared" si="260"/>
        <v>0</v>
      </c>
      <c r="AI4163">
        <f t="shared" si="261"/>
        <v>1</v>
      </c>
      <c r="AJ4163">
        <f t="shared" si="262"/>
        <v>0</v>
      </c>
      <c r="AK4163" s="15">
        <f>1</f>
        <v>1</v>
      </c>
    </row>
    <row r="4164" spans="1:37" x14ac:dyDescent="0.3">
      <c r="A4164" t="s">
        <v>8900</v>
      </c>
      <c r="B4164" s="1">
        <v>43844</v>
      </c>
      <c r="C4164" s="1">
        <v>43844</v>
      </c>
      <c r="D4164" t="s">
        <v>8901</v>
      </c>
      <c r="E4164" t="s">
        <v>572</v>
      </c>
      <c r="F4164">
        <v>20</v>
      </c>
      <c r="G4164">
        <v>20</v>
      </c>
      <c r="H4164" t="s">
        <v>35</v>
      </c>
      <c r="I4164" t="s">
        <v>35</v>
      </c>
      <c r="J4164" t="s">
        <v>57</v>
      </c>
      <c r="K4164" t="s">
        <v>205</v>
      </c>
      <c r="L4164" t="s">
        <v>97</v>
      </c>
      <c r="M4164" t="s">
        <v>107</v>
      </c>
      <c r="N4164">
        <v>1</v>
      </c>
      <c r="O4164">
        <v>1</v>
      </c>
      <c r="P4164">
        <v>1172.06</v>
      </c>
      <c r="Q4164" s="2">
        <v>0.18</v>
      </c>
      <c r="R4164">
        <v>613.66</v>
      </c>
      <c r="S4164">
        <v>243.99</v>
      </c>
      <c r="T4164" s="3">
        <v>0.39800000000000002</v>
      </c>
      <c r="U4164">
        <v>62.05</v>
      </c>
      <c r="V4164" t="s">
        <v>52</v>
      </c>
      <c r="W4164">
        <v>4</v>
      </c>
      <c r="X4164" t="b">
        <v>0</v>
      </c>
      <c r="Y4164" t="s">
        <v>60</v>
      </c>
      <c r="Z4164" t="s">
        <v>60</v>
      </c>
      <c r="AA4164">
        <v>1</v>
      </c>
      <c r="AB4164">
        <v>1</v>
      </c>
      <c r="AC4164">
        <v>2020</v>
      </c>
      <c r="AD4164" s="1">
        <v>43831</v>
      </c>
      <c r="AE4164" t="s">
        <v>53</v>
      </c>
      <c r="AF4164" t="s">
        <v>88</v>
      </c>
      <c r="AG4164" t="str">
        <f t="shared" si="263"/>
        <v>Include</v>
      </c>
      <c r="AH4164">
        <f t="shared" si="260"/>
        <v>0</v>
      </c>
      <c r="AI4164">
        <f t="shared" si="261"/>
        <v>1</v>
      </c>
      <c r="AJ4164">
        <f t="shared" si="262"/>
        <v>0</v>
      </c>
      <c r="AK4164" s="15">
        <f>1</f>
        <v>1</v>
      </c>
    </row>
    <row r="4165" spans="1:37" x14ac:dyDescent="0.3">
      <c r="A4165" t="s">
        <v>8902</v>
      </c>
      <c r="B4165" s="1">
        <v>43844</v>
      </c>
      <c r="C4165" s="1">
        <v>43844</v>
      </c>
      <c r="D4165" t="s">
        <v>8903</v>
      </c>
      <c r="E4165" t="s">
        <v>1217</v>
      </c>
      <c r="F4165">
        <v>48</v>
      </c>
      <c r="G4165">
        <v>48</v>
      </c>
      <c r="H4165" t="s">
        <v>81</v>
      </c>
      <c r="I4165" t="s">
        <v>81</v>
      </c>
      <c r="J4165" t="s">
        <v>57</v>
      </c>
      <c r="K4165" t="s">
        <v>58</v>
      </c>
      <c r="L4165" t="s">
        <v>50</v>
      </c>
      <c r="M4165" t="s">
        <v>325</v>
      </c>
      <c r="N4165">
        <v>7</v>
      </c>
      <c r="O4165">
        <v>7</v>
      </c>
      <c r="P4165">
        <v>6792.29</v>
      </c>
      <c r="Q4165" s="2">
        <v>0.32</v>
      </c>
      <c r="R4165">
        <v>21828</v>
      </c>
      <c r="S4165">
        <v>4870.2</v>
      </c>
      <c r="T4165" s="3">
        <v>0.223</v>
      </c>
      <c r="U4165">
        <v>107.06</v>
      </c>
      <c r="V4165" t="s">
        <v>52</v>
      </c>
      <c r="W4165">
        <v>1</v>
      </c>
      <c r="X4165" t="b">
        <v>0</v>
      </c>
      <c r="Y4165" t="s">
        <v>142</v>
      </c>
      <c r="Z4165" t="s">
        <v>142</v>
      </c>
      <c r="AA4165">
        <v>5</v>
      </c>
      <c r="AB4165">
        <v>5</v>
      </c>
      <c r="AC4165">
        <v>2020</v>
      </c>
      <c r="AD4165" s="1">
        <v>43831</v>
      </c>
      <c r="AE4165" t="s">
        <v>101</v>
      </c>
      <c r="AF4165" t="s">
        <v>62</v>
      </c>
      <c r="AG4165" t="str">
        <f t="shared" si="263"/>
        <v>Include</v>
      </c>
      <c r="AH4165">
        <f t="shared" si="260"/>
        <v>0</v>
      </c>
      <c r="AI4165">
        <f t="shared" si="261"/>
        <v>0</v>
      </c>
      <c r="AJ4165">
        <f t="shared" si="262"/>
        <v>0</v>
      </c>
      <c r="AK4165" s="15">
        <f>1</f>
        <v>1</v>
      </c>
    </row>
    <row r="4166" spans="1:37" x14ac:dyDescent="0.3">
      <c r="A4166" t="s">
        <v>8904</v>
      </c>
      <c r="B4166" s="1">
        <v>43844</v>
      </c>
      <c r="C4166" s="1">
        <v>43844</v>
      </c>
      <c r="D4166" t="s">
        <v>8905</v>
      </c>
      <c r="E4166" t="s">
        <v>756</v>
      </c>
      <c r="F4166">
        <v>26</v>
      </c>
      <c r="G4166">
        <v>26</v>
      </c>
      <c r="H4166" t="s">
        <v>371</v>
      </c>
      <c r="I4166" t="s">
        <v>81</v>
      </c>
      <c r="J4166" t="s">
        <v>57</v>
      </c>
      <c r="K4166" t="s">
        <v>58</v>
      </c>
      <c r="L4166" t="s">
        <v>50</v>
      </c>
      <c r="M4166" t="s">
        <v>67</v>
      </c>
      <c r="N4166">
        <v>3</v>
      </c>
      <c r="O4166">
        <v>3</v>
      </c>
      <c r="P4166">
        <v>12822.15</v>
      </c>
      <c r="Q4166" s="2">
        <v>0.01</v>
      </c>
      <c r="R4166">
        <v>29713.41</v>
      </c>
      <c r="S4166">
        <v>10599.17</v>
      </c>
      <c r="T4166" s="3">
        <v>0.35699999999999998</v>
      </c>
      <c r="U4166">
        <v>86.21</v>
      </c>
      <c r="V4166" t="s">
        <v>76</v>
      </c>
      <c r="W4166">
        <v>2</v>
      </c>
      <c r="X4166" t="b">
        <v>1</v>
      </c>
      <c r="Y4166" t="s">
        <v>41</v>
      </c>
      <c r="Z4166" t="s">
        <v>41</v>
      </c>
      <c r="AA4166">
        <v>9</v>
      </c>
      <c r="AB4166">
        <v>9</v>
      </c>
      <c r="AC4166">
        <v>2020</v>
      </c>
      <c r="AD4166" s="1">
        <v>43831</v>
      </c>
      <c r="AE4166" t="s">
        <v>87</v>
      </c>
      <c r="AF4166" t="s">
        <v>69</v>
      </c>
      <c r="AG4166" t="str">
        <f t="shared" si="263"/>
        <v>Include</v>
      </c>
      <c r="AH4166">
        <f t="shared" si="260"/>
        <v>1</v>
      </c>
      <c r="AI4166">
        <f t="shared" si="261"/>
        <v>1</v>
      </c>
      <c r="AJ4166">
        <f t="shared" si="262"/>
        <v>0</v>
      </c>
      <c r="AK4166" s="15">
        <f>1</f>
        <v>1</v>
      </c>
    </row>
    <row r="4167" spans="1:37" x14ac:dyDescent="0.3">
      <c r="A4167" t="s">
        <v>8906</v>
      </c>
      <c r="B4167" s="1">
        <v>43843</v>
      </c>
      <c r="C4167" s="1">
        <v>43843</v>
      </c>
      <c r="D4167" t="s">
        <v>8907</v>
      </c>
      <c r="E4167" t="s">
        <v>1228</v>
      </c>
      <c r="F4167">
        <v>33</v>
      </c>
      <c r="G4167">
        <v>33</v>
      </c>
      <c r="H4167" t="s">
        <v>81</v>
      </c>
      <c r="I4167" t="s">
        <v>81</v>
      </c>
      <c r="J4167" t="s">
        <v>82</v>
      </c>
      <c r="K4167" t="s">
        <v>131</v>
      </c>
      <c r="L4167" t="s">
        <v>111</v>
      </c>
      <c r="M4167" t="s">
        <v>136</v>
      </c>
      <c r="N4167">
        <v>3</v>
      </c>
      <c r="O4167">
        <v>3</v>
      </c>
      <c r="P4167">
        <v>14820.82</v>
      </c>
      <c r="Q4167" s="2">
        <v>0.39</v>
      </c>
      <c r="R4167">
        <v>21635.72</v>
      </c>
      <c r="S4167">
        <v>4987.3</v>
      </c>
      <c r="T4167" s="3">
        <v>0.23100000000000001</v>
      </c>
      <c r="U4167">
        <v>45</v>
      </c>
      <c r="V4167" t="s">
        <v>132</v>
      </c>
      <c r="W4167">
        <v>3</v>
      </c>
      <c r="X4167" t="b">
        <v>0</v>
      </c>
      <c r="Y4167" t="s">
        <v>60</v>
      </c>
      <c r="Z4167" t="s">
        <v>60</v>
      </c>
      <c r="AA4167">
        <v>5</v>
      </c>
      <c r="AB4167">
        <v>5</v>
      </c>
      <c r="AC4167">
        <v>2020</v>
      </c>
      <c r="AD4167" s="1">
        <v>43831</v>
      </c>
      <c r="AE4167" t="s">
        <v>87</v>
      </c>
      <c r="AF4167" t="s">
        <v>62</v>
      </c>
      <c r="AG4167" t="str">
        <f t="shared" si="263"/>
        <v>Include</v>
      </c>
      <c r="AH4167">
        <f t="shared" si="260"/>
        <v>0</v>
      </c>
      <c r="AI4167">
        <f t="shared" si="261"/>
        <v>1</v>
      </c>
      <c r="AJ4167">
        <f t="shared" si="262"/>
        <v>0</v>
      </c>
      <c r="AK4167" s="15">
        <f>1</f>
        <v>1</v>
      </c>
    </row>
    <row r="4168" spans="1:37" x14ac:dyDescent="0.3">
      <c r="A4168" t="s">
        <v>8908</v>
      </c>
      <c r="B4168" s="1">
        <v>43842</v>
      </c>
      <c r="C4168" s="1">
        <v>43842</v>
      </c>
      <c r="D4168" t="s">
        <v>8909</v>
      </c>
      <c r="E4168" t="s">
        <v>1095</v>
      </c>
      <c r="F4168">
        <v>49</v>
      </c>
      <c r="G4168">
        <v>49</v>
      </c>
      <c r="H4168" t="s">
        <v>47</v>
      </c>
      <c r="I4168" t="s">
        <v>47</v>
      </c>
      <c r="J4168" t="s">
        <v>82</v>
      </c>
      <c r="K4168" t="s">
        <v>83</v>
      </c>
      <c r="L4168" t="s">
        <v>84</v>
      </c>
      <c r="M4168" t="s">
        <v>146</v>
      </c>
      <c r="N4168">
        <v>0</v>
      </c>
      <c r="P4168">
        <v>315.85000000000002</v>
      </c>
      <c r="Q4168" s="2">
        <v>0.13</v>
      </c>
      <c r="R4168">
        <v>203.41</v>
      </c>
      <c r="S4168">
        <v>13.82</v>
      </c>
      <c r="T4168" s="3">
        <v>6.8000000000000005E-2</v>
      </c>
      <c r="U4168">
        <v>60.46</v>
      </c>
      <c r="V4168" t="s">
        <v>52</v>
      </c>
      <c r="W4168">
        <v>5</v>
      </c>
      <c r="X4168" t="b">
        <v>0</v>
      </c>
      <c r="Y4168" t="s">
        <v>60</v>
      </c>
      <c r="Z4168" t="s">
        <v>60</v>
      </c>
      <c r="AA4168">
        <v>10</v>
      </c>
      <c r="AB4168">
        <v>10</v>
      </c>
      <c r="AC4168">
        <v>2020</v>
      </c>
      <c r="AD4168" s="1">
        <v>43831</v>
      </c>
      <c r="AE4168" t="s">
        <v>101</v>
      </c>
      <c r="AF4168" t="s">
        <v>88</v>
      </c>
      <c r="AG4168" t="str">
        <f t="shared" si="263"/>
        <v>Include</v>
      </c>
      <c r="AH4168">
        <f t="shared" si="260"/>
        <v>0</v>
      </c>
      <c r="AI4168">
        <f t="shared" si="261"/>
        <v>1</v>
      </c>
      <c r="AJ4168">
        <f t="shared" si="262"/>
        <v>0</v>
      </c>
      <c r="AK4168" s="15">
        <f>1</f>
        <v>1</v>
      </c>
    </row>
    <row r="4169" spans="1:37" x14ac:dyDescent="0.3">
      <c r="A4169" t="s">
        <v>8910</v>
      </c>
      <c r="B4169" s="1">
        <v>43842</v>
      </c>
      <c r="C4169" s="1">
        <v>43842</v>
      </c>
      <c r="D4169" t="s">
        <v>8911</v>
      </c>
      <c r="E4169" t="s">
        <v>2097</v>
      </c>
      <c r="H4169" t="s">
        <v>212</v>
      </c>
      <c r="I4169" t="s">
        <v>35</v>
      </c>
      <c r="J4169" t="s">
        <v>82</v>
      </c>
      <c r="K4169" t="s">
        <v>83</v>
      </c>
      <c r="L4169" t="s">
        <v>50</v>
      </c>
      <c r="M4169" t="s">
        <v>186</v>
      </c>
      <c r="N4169">
        <v>9</v>
      </c>
      <c r="O4169">
        <v>9</v>
      </c>
      <c r="P4169">
        <v>5472.53</v>
      </c>
      <c r="Q4169" s="2">
        <v>0.02</v>
      </c>
      <c r="R4169">
        <v>34892.589999999997</v>
      </c>
      <c r="S4169">
        <v>10855.26</v>
      </c>
      <c r="T4169" s="3">
        <v>0.311</v>
      </c>
      <c r="U4169">
        <v>69.37</v>
      </c>
      <c r="V4169" t="s">
        <v>99</v>
      </c>
      <c r="W4169">
        <v>2</v>
      </c>
      <c r="X4169" t="b">
        <v>0</v>
      </c>
      <c r="Y4169" t="s">
        <v>60</v>
      </c>
      <c r="Z4169" t="s">
        <v>60</v>
      </c>
      <c r="AA4169">
        <v>3</v>
      </c>
      <c r="AB4169">
        <v>3</v>
      </c>
      <c r="AC4169">
        <v>2020</v>
      </c>
      <c r="AD4169" s="1">
        <v>43831</v>
      </c>
      <c r="AE4169" t="s">
        <v>118</v>
      </c>
      <c r="AF4169" t="s">
        <v>69</v>
      </c>
      <c r="AG4169" t="str">
        <f t="shared" si="263"/>
        <v>Include</v>
      </c>
      <c r="AH4169">
        <f t="shared" si="260"/>
        <v>0</v>
      </c>
      <c r="AI4169">
        <f t="shared" si="261"/>
        <v>1</v>
      </c>
      <c r="AJ4169">
        <f t="shared" si="262"/>
        <v>0</v>
      </c>
      <c r="AK4169" s="15">
        <f>1</f>
        <v>1</v>
      </c>
    </row>
    <row r="4170" spans="1:37" x14ac:dyDescent="0.3">
      <c r="A4170" t="s">
        <v>8912</v>
      </c>
      <c r="B4170" s="1">
        <v>43842</v>
      </c>
      <c r="C4170" s="1">
        <v>43842</v>
      </c>
      <c r="D4170" t="s">
        <v>8913</v>
      </c>
      <c r="E4170" t="s">
        <v>154</v>
      </c>
      <c r="F4170">
        <v>18</v>
      </c>
      <c r="G4170">
        <v>18</v>
      </c>
      <c r="H4170" t="s">
        <v>35</v>
      </c>
      <c r="I4170" t="s">
        <v>35</v>
      </c>
      <c r="J4170" t="s">
        <v>48</v>
      </c>
      <c r="K4170" t="s">
        <v>226</v>
      </c>
      <c r="L4170" t="s">
        <v>97</v>
      </c>
      <c r="M4170" t="s">
        <v>275</v>
      </c>
      <c r="N4170">
        <v>2</v>
      </c>
      <c r="O4170">
        <v>2</v>
      </c>
      <c r="P4170">
        <v>626.54</v>
      </c>
      <c r="Q4170" s="2">
        <v>0.21</v>
      </c>
      <c r="R4170">
        <v>805.43</v>
      </c>
      <c r="S4170">
        <v>364.25</v>
      </c>
      <c r="T4170" s="3">
        <v>0.45200000000000001</v>
      </c>
      <c r="U4170">
        <v>56.69</v>
      </c>
      <c r="V4170" t="s">
        <v>76</v>
      </c>
      <c r="W4170">
        <v>3</v>
      </c>
      <c r="X4170" t="b">
        <v>0</v>
      </c>
      <c r="Y4170" t="s">
        <v>60</v>
      </c>
      <c r="Z4170" t="s">
        <v>60</v>
      </c>
      <c r="AA4170">
        <v>8</v>
      </c>
      <c r="AB4170">
        <v>8</v>
      </c>
      <c r="AC4170">
        <v>2020</v>
      </c>
      <c r="AD4170" s="1">
        <v>43831</v>
      </c>
      <c r="AE4170" t="s">
        <v>53</v>
      </c>
      <c r="AF4170" t="s">
        <v>43</v>
      </c>
      <c r="AG4170" t="str">
        <f t="shared" si="263"/>
        <v>Include</v>
      </c>
      <c r="AH4170">
        <f t="shared" si="260"/>
        <v>0</v>
      </c>
      <c r="AI4170">
        <f t="shared" si="261"/>
        <v>1</v>
      </c>
      <c r="AJ4170">
        <f t="shared" si="262"/>
        <v>0</v>
      </c>
      <c r="AK4170" s="15">
        <f>1</f>
        <v>1</v>
      </c>
    </row>
    <row r="4171" spans="1:37" x14ac:dyDescent="0.3">
      <c r="A4171" t="s">
        <v>8914</v>
      </c>
      <c r="B4171" s="1">
        <v>43842</v>
      </c>
      <c r="C4171" s="1">
        <v>43842</v>
      </c>
      <c r="D4171" t="s">
        <v>8915</v>
      </c>
      <c r="E4171" t="s">
        <v>1038</v>
      </c>
      <c r="F4171">
        <v>33</v>
      </c>
      <c r="G4171">
        <v>33</v>
      </c>
      <c r="H4171" t="s">
        <v>371</v>
      </c>
      <c r="I4171" t="s">
        <v>81</v>
      </c>
      <c r="J4171" t="s">
        <v>48</v>
      </c>
      <c r="K4171" t="s">
        <v>230</v>
      </c>
      <c r="L4171" t="s">
        <v>140</v>
      </c>
      <c r="M4171" t="s">
        <v>190</v>
      </c>
      <c r="N4171">
        <v>5</v>
      </c>
      <c r="O4171">
        <v>5</v>
      </c>
      <c r="P4171">
        <v>982.12</v>
      </c>
      <c r="Q4171" s="2">
        <v>0.14000000000000001</v>
      </c>
      <c r="R4171">
        <v>3024.95</v>
      </c>
      <c r="S4171">
        <v>1479.25</v>
      </c>
      <c r="T4171" s="3">
        <v>0.48899999999999999</v>
      </c>
      <c r="U4171">
        <v>87.03</v>
      </c>
      <c r="V4171" t="s">
        <v>132</v>
      </c>
      <c r="W4171">
        <v>1</v>
      </c>
      <c r="X4171" t="b">
        <v>0</v>
      </c>
      <c r="Y4171" t="s">
        <v>100</v>
      </c>
      <c r="Z4171" t="s">
        <v>100</v>
      </c>
      <c r="AA4171">
        <v>6</v>
      </c>
      <c r="AB4171">
        <v>6</v>
      </c>
      <c r="AC4171">
        <v>2020</v>
      </c>
      <c r="AD4171" s="1">
        <v>43831</v>
      </c>
      <c r="AE4171" t="s">
        <v>87</v>
      </c>
      <c r="AF4171" t="s">
        <v>88</v>
      </c>
      <c r="AG4171" t="str">
        <f t="shared" si="263"/>
        <v>Include</v>
      </c>
      <c r="AH4171">
        <f t="shared" si="260"/>
        <v>0</v>
      </c>
      <c r="AI4171">
        <f t="shared" si="261"/>
        <v>0</v>
      </c>
      <c r="AJ4171">
        <f t="shared" si="262"/>
        <v>1</v>
      </c>
      <c r="AK4171" s="15">
        <f>1</f>
        <v>1</v>
      </c>
    </row>
    <row r="4172" spans="1:37" x14ac:dyDescent="0.3">
      <c r="A4172" t="s">
        <v>8916</v>
      </c>
      <c r="B4172" s="1">
        <v>43841</v>
      </c>
      <c r="C4172" s="1">
        <v>43841</v>
      </c>
      <c r="D4172" t="s">
        <v>8917</v>
      </c>
      <c r="E4172" t="s">
        <v>1493</v>
      </c>
      <c r="F4172">
        <v>23</v>
      </c>
      <c r="G4172">
        <v>23</v>
      </c>
      <c r="H4172" t="s">
        <v>35</v>
      </c>
      <c r="I4172" t="s">
        <v>35</v>
      </c>
      <c r="J4172" t="s">
        <v>116</v>
      </c>
      <c r="K4172" t="s">
        <v>150</v>
      </c>
      <c r="L4172" t="s">
        <v>111</v>
      </c>
      <c r="M4172" t="s">
        <v>200</v>
      </c>
      <c r="N4172">
        <v>7</v>
      </c>
      <c r="O4172">
        <v>7</v>
      </c>
      <c r="P4172">
        <v>12178.99</v>
      </c>
      <c r="Q4172" s="2">
        <v>0.01</v>
      </c>
      <c r="R4172">
        <v>66009.55</v>
      </c>
      <c r="S4172">
        <v>17076.439999999999</v>
      </c>
      <c r="T4172" s="3">
        <v>0.25900000000000001</v>
      </c>
      <c r="U4172">
        <v>51.51</v>
      </c>
      <c r="V4172" t="s">
        <v>76</v>
      </c>
      <c r="W4172">
        <v>5</v>
      </c>
      <c r="X4172" t="b">
        <v>0</v>
      </c>
      <c r="Y4172" t="s">
        <v>100</v>
      </c>
      <c r="Z4172" t="s">
        <v>100</v>
      </c>
      <c r="AA4172">
        <v>10</v>
      </c>
      <c r="AB4172">
        <v>10</v>
      </c>
      <c r="AC4172">
        <v>2020</v>
      </c>
      <c r="AD4172" s="1">
        <v>43831</v>
      </c>
      <c r="AE4172" t="s">
        <v>53</v>
      </c>
      <c r="AF4172" t="s">
        <v>69</v>
      </c>
      <c r="AG4172" t="str">
        <f t="shared" si="263"/>
        <v>Include</v>
      </c>
      <c r="AH4172">
        <f t="shared" si="260"/>
        <v>0</v>
      </c>
      <c r="AI4172">
        <f t="shared" si="261"/>
        <v>0</v>
      </c>
      <c r="AJ4172">
        <f t="shared" si="262"/>
        <v>1</v>
      </c>
      <c r="AK4172" s="15">
        <f>1</f>
        <v>1</v>
      </c>
    </row>
    <row r="4173" spans="1:37" x14ac:dyDescent="0.3">
      <c r="A4173" t="s">
        <v>8918</v>
      </c>
      <c r="B4173" s="1">
        <v>43841</v>
      </c>
      <c r="C4173" s="1">
        <v>43841</v>
      </c>
      <c r="D4173" t="s">
        <v>8919</v>
      </c>
      <c r="E4173" t="s">
        <v>554</v>
      </c>
      <c r="F4173">
        <v>29</v>
      </c>
      <c r="G4173">
        <v>29</v>
      </c>
      <c r="H4173" t="s">
        <v>47</v>
      </c>
      <c r="I4173" t="s">
        <v>47</v>
      </c>
      <c r="J4173" t="s">
        <v>82</v>
      </c>
      <c r="K4173" t="s">
        <v>131</v>
      </c>
      <c r="L4173" t="s">
        <v>140</v>
      </c>
      <c r="M4173" t="s">
        <v>206</v>
      </c>
      <c r="N4173">
        <v>8</v>
      </c>
      <c r="O4173">
        <v>8</v>
      </c>
      <c r="P4173">
        <v>2738.08</v>
      </c>
      <c r="Q4173" s="2">
        <v>0.04</v>
      </c>
      <c r="R4173">
        <v>15129.46</v>
      </c>
      <c r="S4173">
        <v>7413.18</v>
      </c>
      <c r="T4173" s="3">
        <v>0.49</v>
      </c>
      <c r="U4173">
        <v>61.16</v>
      </c>
      <c r="V4173" t="s">
        <v>132</v>
      </c>
      <c r="W4173">
        <v>1</v>
      </c>
      <c r="X4173" t="b">
        <v>0</v>
      </c>
      <c r="Y4173" t="s">
        <v>60</v>
      </c>
      <c r="Z4173" t="s">
        <v>60</v>
      </c>
      <c r="AA4173">
        <v>9</v>
      </c>
      <c r="AB4173">
        <v>9</v>
      </c>
      <c r="AC4173">
        <v>2020</v>
      </c>
      <c r="AD4173" s="1">
        <v>43831</v>
      </c>
      <c r="AE4173" t="s">
        <v>87</v>
      </c>
      <c r="AF4173" t="s">
        <v>69</v>
      </c>
      <c r="AG4173" t="str">
        <f t="shared" si="263"/>
        <v>Include</v>
      </c>
      <c r="AH4173">
        <f t="shared" si="260"/>
        <v>0</v>
      </c>
      <c r="AI4173">
        <f t="shared" si="261"/>
        <v>1</v>
      </c>
      <c r="AJ4173">
        <f t="shared" si="262"/>
        <v>0</v>
      </c>
      <c r="AK4173" s="15">
        <f>1</f>
        <v>1</v>
      </c>
    </row>
    <row r="4174" spans="1:37" x14ac:dyDescent="0.3">
      <c r="A4174" t="s">
        <v>8920</v>
      </c>
      <c r="B4174" s="1">
        <v>43841</v>
      </c>
      <c r="C4174" s="1">
        <v>43841</v>
      </c>
      <c r="D4174" t="s">
        <v>8921</v>
      </c>
      <c r="E4174" t="s">
        <v>2092</v>
      </c>
      <c r="F4174">
        <v>20</v>
      </c>
      <c r="G4174">
        <v>20</v>
      </c>
      <c r="H4174" t="s">
        <v>81</v>
      </c>
      <c r="I4174" t="s">
        <v>81</v>
      </c>
      <c r="J4174" t="s">
        <v>82</v>
      </c>
      <c r="K4174" t="s">
        <v>266</v>
      </c>
      <c r="L4174" t="s">
        <v>111</v>
      </c>
      <c r="M4174" t="s">
        <v>200</v>
      </c>
      <c r="N4174">
        <v>5</v>
      </c>
      <c r="O4174">
        <v>5</v>
      </c>
      <c r="P4174">
        <v>2324.58</v>
      </c>
      <c r="Q4174" s="2">
        <v>0.2</v>
      </c>
      <c r="R4174">
        <v>8032.2</v>
      </c>
      <c r="S4174">
        <v>1662.26</v>
      </c>
      <c r="T4174" s="3">
        <v>0.20699999999999999</v>
      </c>
      <c r="U4174">
        <v>52.62</v>
      </c>
      <c r="V4174" t="s">
        <v>40</v>
      </c>
      <c r="W4174">
        <v>3</v>
      </c>
      <c r="X4174" t="b">
        <v>0</v>
      </c>
      <c r="Y4174" t="s">
        <v>100</v>
      </c>
      <c r="Z4174" t="s">
        <v>100</v>
      </c>
      <c r="AA4174">
        <v>4</v>
      </c>
      <c r="AB4174">
        <v>4</v>
      </c>
      <c r="AC4174">
        <v>2020</v>
      </c>
      <c r="AD4174" s="1">
        <v>43831</v>
      </c>
      <c r="AE4174" t="s">
        <v>53</v>
      </c>
      <c r="AF4174" t="s">
        <v>88</v>
      </c>
      <c r="AG4174" t="str">
        <f t="shared" si="263"/>
        <v>Include</v>
      </c>
      <c r="AH4174">
        <f t="shared" si="260"/>
        <v>0</v>
      </c>
      <c r="AI4174">
        <f t="shared" si="261"/>
        <v>0</v>
      </c>
      <c r="AJ4174">
        <f t="shared" si="262"/>
        <v>1</v>
      </c>
      <c r="AK4174" s="15">
        <f>1</f>
        <v>1</v>
      </c>
    </row>
    <row r="4175" spans="1:37" x14ac:dyDescent="0.3">
      <c r="A4175" t="s">
        <v>8922</v>
      </c>
      <c r="B4175" s="1">
        <v>43841</v>
      </c>
      <c r="C4175" s="1">
        <v>43841</v>
      </c>
      <c r="D4175" t="s">
        <v>8923</v>
      </c>
      <c r="E4175" t="s">
        <v>126</v>
      </c>
      <c r="F4175">
        <v>35</v>
      </c>
      <c r="G4175">
        <v>35</v>
      </c>
      <c r="H4175" t="s">
        <v>47</v>
      </c>
      <c r="I4175" t="s">
        <v>47</v>
      </c>
      <c r="J4175" t="s">
        <v>57</v>
      </c>
      <c r="K4175" t="s">
        <v>205</v>
      </c>
      <c r="L4175" t="s">
        <v>97</v>
      </c>
      <c r="M4175" t="s">
        <v>107</v>
      </c>
      <c r="N4175">
        <v>2</v>
      </c>
      <c r="O4175">
        <v>2</v>
      </c>
      <c r="P4175">
        <v>1132.17</v>
      </c>
      <c r="Q4175" s="2">
        <v>0.12</v>
      </c>
      <c r="R4175">
        <v>1451.01</v>
      </c>
      <c r="S4175">
        <v>458.01</v>
      </c>
      <c r="T4175" s="3">
        <v>0.316</v>
      </c>
      <c r="U4175">
        <v>90.46</v>
      </c>
      <c r="V4175" t="s">
        <v>76</v>
      </c>
      <c r="W4175">
        <v>5</v>
      </c>
      <c r="X4175" t="b">
        <v>0</v>
      </c>
      <c r="Y4175" t="s">
        <v>100</v>
      </c>
      <c r="Z4175" t="s">
        <v>100</v>
      </c>
      <c r="AA4175">
        <v>6</v>
      </c>
      <c r="AB4175">
        <v>6</v>
      </c>
      <c r="AC4175">
        <v>2020</v>
      </c>
      <c r="AD4175" s="1">
        <v>43831</v>
      </c>
      <c r="AE4175" t="s">
        <v>87</v>
      </c>
      <c r="AF4175" t="s">
        <v>88</v>
      </c>
      <c r="AG4175" t="str">
        <f t="shared" si="263"/>
        <v>Include</v>
      </c>
      <c r="AH4175">
        <f t="shared" si="260"/>
        <v>0</v>
      </c>
      <c r="AI4175">
        <f t="shared" si="261"/>
        <v>0</v>
      </c>
      <c r="AJ4175">
        <f t="shared" si="262"/>
        <v>1</v>
      </c>
      <c r="AK4175" s="15">
        <f>1</f>
        <v>1</v>
      </c>
    </row>
    <row r="4176" spans="1:37" x14ac:dyDescent="0.3">
      <c r="A4176" t="s">
        <v>8924</v>
      </c>
      <c r="B4176" s="1">
        <v>43840</v>
      </c>
      <c r="C4176" s="1">
        <v>43840</v>
      </c>
      <c r="D4176" t="s">
        <v>8925</v>
      </c>
      <c r="E4176" t="s">
        <v>723</v>
      </c>
      <c r="F4176">
        <v>52</v>
      </c>
      <c r="G4176">
        <v>52</v>
      </c>
      <c r="H4176" t="s">
        <v>81</v>
      </c>
      <c r="I4176" t="s">
        <v>81</v>
      </c>
      <c r="J4176" t="s">
        <v>82</v>
      </c>
      <c r="K4176" t="s">
        <v>83</v>
      </c>
      <c r="L4176" t="s">
        <v>97</v>
      </c>
      <c r="M4176" t="s">
        <v>254</v>
      </c>
      <c r="N4176">
        <v>10</v>
      </c>
      <c r="O4176">
        <v>10</v>
      </c>
      <c r="P4176">
        <v>324.41000000000003</v>
      </c>
      <c r="Q4176" s="2">
        <v>0.32</v>
      </c>
      <c r="R4176">
        <v>1810.18</v>
      </c>
      <c r="S4176">
        <v>903.99</v>
      </c>
      <c r="T4176" s="3">
        <v>0.499</v>
      </c>
      <c r="U4176">
        <v>48.24</v>
      </c>
      <c r="V4176" t="s">
        <v>76</v>
      </c>
      <c r="W4176">
        <v>3</v>
      </c>
      <c r="X4176" t="b">
        <v>0</v>
      </c>
      <c r="Y4176" t="s">
        <v>60</v>
      </c>
      <c r="Z4176" t="s">
        <v>60</v>
      </c>
      <c r="AA4176">
        <v>4</v>
      </c>
      <c r="AB4176">
        <v>4</v>
      </c>
      <c r="AC4176">
        <v>2020</v>
      </c>
      <c r="AD4176" s="1">
        <v>43831</v>
      </c>
      <c r="AE4176" t="s">
        <v>101</v>
      </c>
      <c r="AF4176" t="s">
        <v>62</v>
      </c>
      <c r="AG4176" t="str">
        <f t="shared" si="263"/>
        <v>Include</v>
      </c>
      <c r="AH4176">
        <f t="shared" si="260"/>
        <v>0</v>
      </c>
      <c r="AI4176">
        <f t="shared" si="261"/>
        <v>1</v>
      </c>
      <c r="AJ4176">
        <f t="shared" si="262"/>
        <v>0</v>
      </c>
      <c r="AK4176" s="15">
        <f>1</f>
        <v>1</v>
      </c>
    </row>
    <row r="4177" spans="1:37" x14ac:dyDescent="0.3">
      <c r="A4177" t="s">
        <v>8926</v>
      </c>
      <c r="B4177" s="1">
        <v>43840</v>
      </c>
      <c r="C4177" s="1">
        <v>43840</v>
      </c>
      <c r="D4177" t="s">
        <v>8927</v>
      </c>
      <c r="E4177" t="s">
        <v>2092</v>
      </c>
      <c r="F4177">
        <v>31</v>
      </c>
      <c r="G4177">
        <v>31</v>
      </c>
      <c r="H4177" t="s">
        <v>81</v>
      </c>
      <c r="I4177" t="s">
        <v>81</v>
      </c>
      <c r="J4177" t="s">
        <v>48</v>
      </c>
      <c r="K4177" t="s">
        <v>185</v>
      </c>
      <c r="L4177" t="s">
        <v>84</v>
      </c>
      <c r="M4177" t="s">
        <v>146</v>
      </c>
      <c r="N4177">
        <v>7</v>
      </c>
      <c r="O4177">
        <v>7</v>
      </c>
      <c r="P4177">
        <v>423.99</v>
      </c>
      <c r="Q4177" s="2">
        <v>0.21</v>
      </c>
      <c r="R4177">
        <v>1984.26</v>
      </c>
      <c r="S4177">
        <v>189.37</v>
      </c>
      <c r="T4177" s="3">
        <v>9.5000000000000001E-2</v>
      </c>
      <c r="U4177">
        <v>45.05</v>
      </c>
      <c r="V4177" t="s">
        <v>52</v>
      </c>
      <c r="W4177">
        <v>1</v>
      </c>
      <c r="X4177" t="b">
        <v>0</v>
      </c>
      <c r="Y4177" t="s">
        <v>60</v>
      </c>
      <c r="Z4177" t="s">
        <v>60</v>
      </c>
      <c r="AA4177">
        <v>8</v>
      </c>
      <c r="AB4177">
        <v>8</v>
      </c>
      <c r="AC4177">
        <v>2020</v>
      </c>
      <c r="AD4177" s="1">
        <v>43831</v>
      </c>
      <c r="AE4177" t="s">
        <v>87</v>
      </c>
      <c r="AF4177" t="s">
        <v>43</v>
      </c>
      <c r="AG4177" t="str">
        <f t="shared" si="263"/>
        <v>Include</v>
      </c>
      <c r="AH4177">
        <f t="shared" si="260"/>
        <v>0</v>
      </c>
      <c r="AI4177">
        <f t="shared" si="261"/>
        <v>1</v>
      </c>
      <c r="AJ4177">
        <f t="shared" si="262"/>
        <v>0</v>
      </c>
      <c r="AK4177" s="15">
        <f>1</f>
        <v>1</v>
      </c>
    </row>
    <row r="4178" spans="1:37" x14ac:dyDescent="0.3">
      <c r="A4178" t="s">
        <v>8928</v>
      </c>
      <c r="B4178" s="1">
        <v>43840</v>
      </c>
      <c r="C4178" s="1">
        <v>43840</v>
      </c>
      <c r="D4178" t="s">
        <v>3442</v>
      </c>
      <c r="E4178" t="s">
        <v>636</v>
      </c>
      <c r="F4178">
        <v>23</v>
      </c>
      <c r="G4178">
        <v>23</v>
      </c>
      <c r="H4178" t="s">
        <v>35</v>
      </c>
      <c r="I4178" t="s">
        <v>35</v>
      </c>
      <c r="J4178" t="s">
        <v>48</v>
      </c>
      <c r="K4178" t="s">
        <v>49</v>
      </c>
      <c r="L4178" t="s">
        <v>111</v>
      </c>
      <c r="M4178" t="s">
        <v>856</v>
      </c>
      <c r="N4178">
        <v>9</v>
      </c>
      <c r="O4178">
        <v>9</v>
      </c>
      <c r="P4178">
        <v>14375.13</v>
      </c>
      <c r="Q4178" s="2">
        <v>0.19</v>
      </c>
      <c r="R4178">
        <v>85772.89</v>
      </c>
      <c r="S4178">
        <v>14206.15</v>
      </c>
      <c r="T4178" s="3">
        <v>0.16600000000000001</v>
      </c>
      <c r="U4178">
        <v>58.57</v>
      </c>
      <c r="V4178" t="s">
        <v>99</v>
      </c>
      <c r="W4178">
        <v>5</v>
      </c>
      <c r="X4178" t="b">
        <v>0</v>
      </c>
      <c r="Y4178" t="s">
        <v>60</v>
      </c>
      <c r="Z4178" t="s">
        <v>60</v>
      </c>
      <c r="AA4178">
        <v>2</v>
      </c>
      <c r="AB4178">
        <v>2</v>
      </c>
      <c r="AC4178">
        <v>2020</v>
      </c>
      <c r="AD4178" s="1">
        <v>43831</v>
      </c>
      <c r="AE4178" t="s">
        <v>53</v>
      </c>
      <c r="AF4178" t="s">
        <v>88</v>
      </c>
      <c r="AG4178" t="str">
        <f t="shared" si="263"/>
        <v>Include</v>
      </c>
      <c r="AH4178">
        <f t="shared" si="260"/>
        <v>0</v>
      </c>
      <c r="AI4178">
        <f t="shared" si="261"/>
        <v>1</v>
      </c>
      <c r="AJ4178">
        <f t="shared" si="262"/>
        <v>0</v>
      </c>
      <c r="AK4178" s="15">
        <f>1</f>
        <v>1</v>
      </c>
    </row>
    <row r="4179" spans="1:37" x14ac:dyDescent="0.3">
      <c r="A4179" t="s">
        <v>8929</v>
      </c>
      <c r="B4179" s="1">
        <v>43839</v>
      </c>
      <c r="C4179" s="1">
        <v>43839</v>
      </c>
      <c r="D4179" t="s">
        <v>8930</v>
      </c>
      <c r="E4179" t="s">
        <v>328</v>
      </c>
      <c r="F4179">
        <v>44</v>
      </c>
      <c r="G4179">
        <v>44</v>
      </c>
      <c r="H4179" t="s">
        <v>81</v>
      </c>
      <c r="I4179" t="s">
        <v>81</v>
      </c>
      <c r="J4179" t="s">
        <v>82</v>
      </c>
      <c r="K4179" t="s">
        <v>266</v>
      </c>
      <c r="L4179" t="s">
        <v>50</v>
      </c>
      <c r="M4179" t="s">
        <v>67</v>
      </c>
      <c r="N4179">
        <v>8</v>
      </c>
      <c r="O4179">
        <v>8</v>
      </c>
      <c r="P4179">
        <v>12654.92</v>
      </c>
      <c r="Q4179" s="2">
        <v>0.37</v>
      </c>
      <c r="R4179">
        <v>44039.5</v>
      </c>
      <c r="S4179">
        <v>13136.75</v>
      </c>
      <c r="T4179" s="3">
        <v>0.29799999999999999</v>
      </c>
      <c r="U4179">
        <v>75.7</v>
      </c>
      <c r="V4179" t="s">
        <v>52</v>
      </c>
      <c r="W4179">
        <v>1</v>
      </c>
      <c r="X4179" t="b">
        <v>0</v>
      </c>
      <c r="Y4179" t="s">
        <v>60</v>
      </c>
      <c r="Z4179" t="s">
        <v>60</v>
      </c>
      <c r="AA4179">
        <v>1</v>
      </c>
      <c r="AB4179">
        <v>1</v>
      </c>
      <c r="AC4179">
        <v>2020</v>
      </c>
      <c r="AD4179" s="1">
        <v>43831</v>
      </c>
      <c r="AE4179" t="s">
        <v>61</v>
      </c>
      <c r="AF4179" t="s">
        <v>62</v>
      </c>
      <c r="AG4179" t="str">
        <f t="shared" si="263"/>
        <v>Include</v>
      </c>
      <c r="AH4179">
        <f t="shared" si="260"/>
        <v>0</v>
      </c>
      <c r="AI4179">
        <f t="shared" si="261"/>
        <v>1</v>
      </c>
      <c r="AJ4179">
        <f t="shared" si="262"/>
        <v>0</v>
      </c>
      <c r="AK4179" s="15">
        <f>1</f>
        <v>1</v>
      </c>
    </row>
    <row r="4180" spans="1:37" x14ac:dyDescent="0.3">
      <c r="A4180" t="s">
        <v>8931</v>
      </c>
      <c r="B4180" s="1">
        <v>43839</v>
      </c>
      <c r="C4180" s="1">
        <v>43839</v>
      </c>
      <c r="D4180" t="s">
        <v>8932</v>
      </c>
      <c r="E4180" t="s">
        <v>1702</v>
      </c>
      <c r="F4180">
        <v>54</v>
      </c>
      <c r="G4180">
        <v>54</v>
      </c>
      <c r="H4180" t="s">
        <v>35</v>
      </c>
      <c r="I4180" t="s">
        <v>35</v>
      </c>
      <c r="J4180" t="s">
        <v>48</v>
      </c>
      <c r="K4180" t="s">
        <v>185</v>
      </c>
      <c r="L4180" t="s">
        <v>84</v>
      </c>
      <c r="M4180" t="s">
        <v>85</v>
      </c>
      <c r="N4180">
        <v>1</v>
      </c>
      <c r="O4180">
        <v>1</v>
      </c>
      <c r="P4180">
        <v>454.8</v>
      </c>
      <c r="Q4180" s="2">
        <v>0.36</v>
      </c>
      <c r="R4180">
        <v>220.25</v>
      </c>
      <c r="S4180">
        <v>21.68</v>
      </c>
      <c r="T4180" s="3">
        <v>9.8000000000000004E-2</v>
      </c>
      <c r="U4180">
        <v>67.900000000000006</v>
      </c>
      <c r="V4180" t="s">
        <v>52</v>
      </c>
      <c r="W4180">
        <v>2</v>
      </c>
      <c r="X4180" t="b">
        <v>0</v>
      </c>
      <c r="Y4180" t="s">
        <v>60</v>
      </c>
      <c r="Z4180" t="s">
        <v>60</v>
      </c>
      <c r="AA4180">
        <v>6</v>
      </c>
      <c r="AB4180">
        <v>6</v>
      </c>
      <c r="AC4180">
        <v>2020</v>
      </c>
      <c r="AD4180" s="1">
        <v>43831</v>
      </c>
      <c r="AE4180" t="s">
        <v>101</v>
      </c>
      <c r="AF4180" t="s">
        <v>62</v>
      </c>
      <c r="AG4180" t="str">
        <f t="shared" si="263"/>
        <v>Include</v>
      </c>
      <c r="AH4180">
        <f t="shared" si="260"/>
        <v>0</v>
      </c>
      <c r="AI4180">
        <f t="shared" si="261"/>
        <v>1</v>
      </c>
      <c r="AJ4180">
        <f t="shared" si="262"/>
        <v>0</v>
      </c>
      <c r="AK4180" s="15">
        <f>1</f>
        <v>1</v>
      </c>
    </row>
    <row r="4181" spans="1:37" x14ac:dyDescent="0.3">
      <c r="A4181" t="s">
        <v>8933</v>
      </c>
      <c r="B4181" s="1">
        <v>43838</v>
      </c>
      <c r="C4181" s="1">
        <v>43838</v>
      </c>
      <c r="D4181" t="s">
        <v>8934</v>
      </c>
      <c r="E4181" t="s">
        <v>2708</v>
      </c>
      <c r="F4181">
        <v>12</v>
      </c>
      <c r="G4181">
        <v>12</v>
      </c>
      <c r="H4181" t="s">
        <v>47</v>
      </c>
      <c r="I4181" t="s">
        <v>47</v>
      </c>
      <c r="J4181" t="s">
        <v>116</v>
      </c>
      <c r="K4181" t="s">
        <v>247</v>
      </c>
      <c r="L4181" t="s">
        <v>111</v>
      </c>
      <c r="M4181" t="s">
        <v>174</v>
      </c>
      <c r="N4181">
        <v>2</v>
      </c>
      <c r="O4181">
        <v>2</v>
      </c>
      <c r="P4181">
        <v>2448.88</v>
      </c>
      <c r="Q4181" s="2">
        <v>0.08</v>
      </c>
      <c r="R4181">
        <v>3192.22</v>
      </c>
      <c r="S4181">
        <v>355.63</v>
      </c>
      <c r="T4181" s="3">
        <v>0.111</v>
      </c>
      <c r="U4181">
        <v>47.54</v>
      </c>
      <c r="V4181" t="s">
        <v>52</v>
      </c>
      <c r="W4181">
        <v>3</v>
      </c>
      <c r="X4181" t="b">
        <v>0</v>
      </c>
      <c r="Y4181" t="s">
        <v>60</v>
      </c>
      <c r="Z4181" t="s">
        <v>60</v>
      </c>
      <c r="AA4181">
        <v>9</v>
      </c>
      <c r="AB4181">
        <v>9</v>
      </c>
      <c r="AC4181">
        <v>2020</v>
      </c>
      <c r="AD4181" s="1">
        <v>43831</v>
      </c>
      <c r="AE4181" t="s">
        <v>42</v>
      </c>
      <c r="AF4181" t="s">
        <v>69</v>
      </c>
      <c r="AG4181" t="str">
        <f t="shared" si="263"/>
        <v>Include</v>
      </c>
      <c r="AH4181">
        <f t="shared" si="260"/>
        <v>0</v>
      </c>
      <c r="AI4181">
        <f t="shared" si="261"/>
        <v>1</v>
      </c>
      <c r="AJ4181">
        <f t="shared" si="262"/>
        <v>0</v>
      </c>
      <c r="AK4181" s="15">
        <f>1</f>
        <v>1</v>
      </c>
    </row>
    <row r="4182" spans="1:37" x14ac:dyDescent="0.3">
      <c r="A4182" t="s">
        <v>8935</v>
      </c>
      <c r="B4182" s="1">
        <v>43838</v>
      </c>
      <c r="C4182" s="1">
        <v>43838</v>
      </c>
      <c r="D4182" t="s">
        <v>8936</v>
      </c>
      <c r="E4182" t="s">
        <v>405</v>
      </c>
      <c r="F4182">
        <v>49</v>
      </c>
      <c r="G4182">
        <v>49</v>
      </c>
      <c r="H4182" t="s">
        <v>47</v>
      </c>
      <c r="I4182" t="s">
        <v>47</v>
      </c>
      <c r="J4182" t="s">
        <v>36</v>
      </c>
      <c r="K4182" t="s">
        <v>106</v>
      </c>
      <c r="L4182" t="s">
        <v>111</v>
      </c>
      <c r="M4182" t="s">
        <v>123</v>
      </c>
      <c r="N4182">
        <v>10</v>
      </c>
      <c r="O4182">
        <v>10</v>
      </c>
      <c r="P4182">
        <v>510.46</v>
      </c>
      <c r="Q4182" s="2">
        <v>0.33</v>
      </c>
      <c r="R4182">
        <v>3117.15</v>
      </c>
      <c r="S4182">
        <v>595.15</v>
      </c>
      <c r="T4182" s="3">
        <v>0.191</v>
      </c>
      <c r="U4182">
        <v>69.010000000000005</v>
      </c>
      <c r="V4182" t="s">
        <v>40</v>
      </c>
      <c r="W4182">
        <v>4</v>
      </c>
      <c r="X4182" t="b">
        <v>0</v>
      </c>
      <c r="Y4182" t="s">
        <v>60</v>
      </c>
      <c r="Z4182" t="s">
        <v>60</v>
      </c>
      <c r="AA4182">
        <v>3</v>
      </c>
      <c r="AB4182">
        <v>3</v>
      </c>
      <c r="AC4182">
        <v>2020</v>
      </c>
      <c r="AD4182" s="1">
        <v>43831</v>
      </c>
      <c r="AE4182" t="s">
        <v>101</v>
      </c>
      <c r="AF4182" t="s">
        <v>62</v>
      </c>
      <c r="AG4182" t="str">
        <f t="shared" si="263"/>
        <v>Include</v>
      </c>
      <c r="AH4182">
        <f t="shared" si="260"/>
        <v>0</v>
      </c>
      <c r="AI4182">
        <f t="shared" si="261"/>
        <v>1</v>
      </c>
      <c r="AJ4182">
        <f t="shared" si="262"/>
        <v>0</v>
      </c>
      <c r="AK4182" s="15">
        <f>1</f>
        <v>1</v>
      </c>
    </row>
    <row r="4183" spans="1:37" x14ac:dyDescent="0.3">
      <c r="A4183" t="s">
        <v>8937</v>
      </c>
      <c r="B4183" s="1">
        <v>43837</v>
      </c>
      <c r="C4183" s="1">
        <v>43837</v>
      </c>
      <c r="D4183" t="s">
        <v>8938</v>
      </c>
      <c r="E4183" t="s">
        <v>569</v>
      </c>
      <c r="F4183">
        <v>26</v>
      </c>
      <c r="G4183">
        <v>26</v>
      </c>
      <c r="H4183" t="s">
        <v>35</v>
      </c>
      <c r="I4183" t="s">
        <v>35</v>
      </c>
      <c r="J4183" t="s">
        <v>116</v>
      </c>
      <c r="K4183" t="s">
        <v>247</v>
      </c>
      <c r="L4183" t="s">
        <v>84</v>
      </c>
      <c r="M4183" t="s">
        <v>85</v>
      </c>
      <c r="N4183">
        <v>6</v>
      </c>
      <c r="O4183">
        <v>6</v>
      </c>
      <c r="P4183">
        <v>435.26</v>
      </c>
      <c r="Q4183" s="2">
        <v>0.24</v>
      </c>
      <c r="R4183">
        <v>1450.57</v>
      </c>
      <c r="S4183">
        <v>128.4</v>
      </c>
      <c r="T4183" s="3">
        <v>8.8999999999999996E-2</v>
      </c>
      <c r="U4183">
        <v>57.95</v>
      </c>
      <c r="V4183" t="s">
        <v>99</v>
      </c>
      <c r="W4183">
        <v>5</v>
      </c>
      <c r="X4183" t="b">
        <v>0</v>
      </c>
      <c r="Y4183" t="s">
        <v>86</v>
      </c>
      <c r="Z4183" t="s">
        <v>86</v>
      </c>
      <c r="AA4183">
        <v>3</v>
      </c>
      <c r="AB4183">
        <v>3</v>
      </c>
      <c r="AC4183">
        <v>2020</v>
      </c>
      <c r="AD4183" s="1">
        <v>43831</v>
      </c>
      <c r="AE4183" t="s">
        <v>87</v>
      </c>
      <c r="AF4183" t="s">
        <v>43</v>
      </c>
      <c r="AG4183" t="str">
        <f t="shared" si="263"/>
        <v>Include</v>
      </c>
      <c r="AH4183">
        <f t="shared" si="260"/>
        <v>0</v>
      </c>
      <c r="AI4183">
        <f t="shared" si="261"/>
        <v>0</v>
      </c>
      <c r="AJ4183">
        <f t="shared" si="262"/>
        <v>0</v>
      </c>
      <c r="AK4183" s="15">
        <f>1</f>
        <v>1</v>
      </c>
    </row>
    <row r="4184" spans="1:37" x14ac:dyDescent="0.3">
      <c r="A4184" t="s">
        <v>8939</v>
      </c>
      <c r="B4184" s="1">
        <v>43837</v>
      </c>
      <c r="C4184" s="1">
        <v>43837</v>
      </c>
      <c r="D4184" t="s">
        <v>8940</v>
      </c>
      <c r="E4184" t="s">
        <v>810</v>
      </c>
      <c r="F4184">
        <v>40</v>
      </c>
      <c r="G4184">
        <v>40</v>
      </c>
      <c r="H4184" t="s">
        <v>81</v>
      </c>
      <c r="I4184" t="s">
        <v>81</v>
      </c>
      <c r="J4184" t="s">
        <v>82</v>
      </c>
      <c r="K4184" t="s">
        <v>131</v>
      </c>
      <c r="L4184" t="s">
        <v>50</v>
      </c>
      <c r="M4184" t="s">
        <v>67</v>
      </c>
      <c r="N4184">
        <v>5</v>
      </c>
      <c r="O4184">
        <v>5</v>
      </c>
      <c r="P4184">
        <v>5040.09</v>
      </c>
      <c r="Q4184" s="2">
        <v>0.17</v>
      </c>
      <c r="R4184">
        <v>16406.419999999998</v>
      </c>
      <c r="S4184">
        <v>4616.87</v>
      </c>
      <c r="T4184" s="3">
        <v>0.28100000000000003</v>
      </c>
      <c r="U4184">
        <v>51.71</v>
      </c>
      <c r="V4184" t="s">
        <v>76</v>
      </c>
      <c r="W4184">
        <v>3</v>
      </c>
      <c r="X4184" t="b">
        <v>0</v>
      </c>
      <c r="Y4184" t="s">
        <v>382</v>
      </c>
      <c r="Z4184" t="s">
        <v>60</v>
      </c>
      <c r="AA4184">
        <v>9</v>
      </c>
      <c r="AB4184">
        <v>9</v>
      </c>
      <c r="AC4184">
        <v>2020</v>
      </c>
      <c r="AD4184" s="1">
        <v>43831</v>
      </c>
      <c r="AE4184" t="s">
        <v>61</v>
      </c>
      <c r="AF4184" t="s">
        <v>88</v>
      </c>
      <c r="AG4184" t="str">
        <f t="shared" si="263"/>
        <v>Include</v>
      </c>
      <c r="AH4184">
        <f t="shared" si="260"/>
        <v>0</v>
      </c>
      <c r="AI4184">
        <f t="shared" si="261"/>
        <v>1</v>
      </c>
      <c r="AJ4184">
        <f t="shared" si="262"/>
        <v>0</v>
      </c>
      <c r="AK4184" s="15">
        <f>1</f>
        <v>1</v>
      </c>
    </row>
    <row r="4185" spans="1:37" x14ac:dyDescent="0.3">
      <c r="A4185" t="s">
        <v>8941</v>
      </c>
      <c r="B4185" s="1">
        <v>43837</v>
      </c>
      <c r="C4185" s="1">
        <v>43837</v>
      </c>
      <c r="D4185" t="s">
        <v>8942</v>
      </c>
      <c r="E4185" t="s">
        <v>343</v>
      </c>
      <c r="F4185">
        <v>13</v>
      </c>
      <c r="G4185">
        <v>13</v>
      </c>
      <c r="H4185" t="s">
        <v>47</v>
      </c>
      <c r="I4185" t="s">
        <v>47</v>
      </c>
      <c r="J4185" t="s">
        <v>82</v>
      </c>
      <c r="K4185" t="s">
        <v>266</v>
      </c>
      <c r="L4185" t="s">
        <v>74</v>
      </c>
      <c r="M4185" t="s">
        <v>170</v>
      </c>
      <c r="N4185">
        <v>9</v>
      </c>
      <c r="O4185">
        <v>9</v>
      </c>
      <c r="P4185">
        <v>77654.78</v>
      </c>
      <c r="Q4185" s="2">
        <v>0.22</v>
      </c>
      <c r="R4185">
        <v>381614.84</v>
      </c>
      <c r="S4185">
        <v>51058.62</v>
      </c>
      <c r="T4185" s="3">
        <v>0.13400000000000001</v>
      </c>
      <c r="U4185">
        <v>52.7</v>
      </c>
      <c r="V4185" t="s">
        <v>68</v>
      </c>
      <c r="W4185">
        <v>2</v>
      </c>
      <c r="X4185" t="b">
        <v>0</v>
      </c>
      <c r="Y4185" t="s">
        <v>100</v>
      </c>
      <c r="Z4185" t="s">
        <v>100</v>
      </c>
      <c r="AA4185">
        <v>10</v>
      </c>
      <c r="AB4185">
        <v>10</v>
      </c>
      <c r="AC4185">
        <v>2020</v>
      </c>
      <c r="AD4185" s="1">
        <v>43831</v>
      </c>
      <c r="AE4185" t="s">
        <v>42</v>
      </c>
      <c r="AF4185" t="s">
        <v>43</v>
      </c>
      <c r="AG4185" t="str">
        <f t="shared" si="263"/>
        <v>Include</v>
      </c>
      <c r="AH4185">
        <f t="shared" si="260"/>
        <v>0</v>
      </c>
      <c r="AI4185">
        <f t="shared" si="261"/>
        <v>0</v>
      </c>
      <c r="AJ4185">
        <f t="shared" si="262"/>
        <v>1</v>
      </c>
      <c r="AK4185" s="15">
        <f>1</f>
        <v>1</v>
      </c>
    </row>
    <row r="4186" spans="1:37" x14ac:dyDescent="0.3">
      <c r="A4186" t="s">
        <v>8943</v>
      </c>
      <c r="B4186" s="1">
        <v>43836</v>
      </c>
      <c r="C4186" s="1">
        <v>43836</v>
      </c>
      <c r="D4186" t="s">
        <v>8944</v>
      </c>
      <c r="E4186" t="s">
        <v>180</v>
      </c>
      <c r="H4186" t="s">
        <v>81</v>
      </c>
      <c r="I4186" t="s">
        <v>81</v>
      </c>
      <c r="J4186" t="s">
        <v>57</v>
      </c>
      <c r="K4186" t="s">
        <v>58</v>
      </c>
      <c r="L4186" t="s">
        <v>140</v>
      </c>
      <c r="M4186" t="s">
        <v>206</v>
      </c>
      <c r="N4186">
        <v>5</v>
      </c>
      <c r="O4186">
        <v>5</v>
      </c>
      <c r="P4186">
        <v>669.43</v>
      </c>
      <c r="Q4186" s="2">
        <v>0.01</v>
      </c>
      <c r="R4186">
        <v>2618.73</v>
      </c>
      <c r="S4186">
        <v>710.9</v>
      </c>
      <c r="T4186" s="3">
        <v>0.27100000000000002</v>
      </c>
      <c r="U4186">
        <v>82.42</v>
      </c>
      <c r="V4186" t="s">
        <v>68</v>
      </c>
      <c r="W4186">
        <v>4</v>
      </c>
      <c r="X4186" t="b">
        <v>0</v>
      </c>
      <c r="Y4186" t="s">
        <v>60</v>
      </c>
      <c r="Z4186" t="s">
        <v>60</v>
      </c>
      <c r="AA4186">
        <v>10</v>
      </c>
      <c r="AB4186">
        <v>10</v>
      </c>
      <c r="AC4186">
        <v>2020</v>
      </c>
      <c r="AD4186" s="1">
        <v>43831</v>
      </c>
      <c r="AE4186" t="s">
        <v>118</v>
      </c>
      <c r="AF4186" t="s">
        <v>69</v>
      </c>
      <c r="AG4186" t="str">
        <f t="shared" si="263"/>
        <v>Include</v>
      </c>
      <c r="AH4186">
        <f t="shared" si="260"/>
        <v>0</v>
      </c>
      <c r="AI4186">
        <f t="shared" si="261"/>
        <v>1</v>
      </c>
      <c r="AJ4186">
        <f t="shared" si="262"/>
        <v>0</v>
      </c>
      <c r="AK4186" s="15">
        <f>1</f>
        <v>1</v>
      </c>
    </row>
    <row r="4187" spans="1:37" x14ac:dyDescent="0.3">
      <c r="A4187" t="s">
        <v>8945</v>
      </c>
      <c r="B4187" s="1">
        <v>43835</v>
      </c>
      <c r="C4187" s="1">
        <v>43835</v>
      </c>
      <c r="D4187" t="s">
        <v>8946</v>
      </c>
      <c r="E4187" t="s">
        <v>554</v>
      </c>
      <c r="F4187">
        <v>41</v>
      </c>
      <c r="G4187">
        <v>41</v>
      </c>
      <c r="H4187" t="s">
        <v>35</v>
      </c>
      <c r="I4187" t="s">
        <v>35</v>
      </c>
      <c r="J4187" t="s">
        <v>48</v>
      </c>
      <c r="K4187" t="s">
        <v>185</v>
      </c>
      <c r="L4187" t="s">
        <v>84</v>
      </c>
      <c r="M4187" t="s">
        <v>279</v>
      </c>
      <c r="N4187">
        <v>6</v>
      </c>
      <c r="O4187">
        <v>6</v>
      </c>
      <c r="P4187">
        <v>375.14</v>
      </c>
      <c r="Q4187" s="2">
        <v>0.19</v>
      </c>
      <c r="R4187">
        <v>1288.33</v>
      </c>
      <c r="S4187">
        <v>89.5</v>
      </c>
      <c r="T4187" s="3">
        <v>6.9000000000000006E-2</v>
      </c>
      <c r="U4187">
        <v>54.85</v>
      </c>
      <c r="V4187" t="s">
        <v>132</v>
      </c>
      <c r="W4187">
        <v>1</v>
      </c>
      <c r="X4187" t="b">
        <v>0</v>
      </c>
      <c r="Y4187" t="s">
        <v>382</v>
      </c>
      <c r="Z4187" t="s">
        <v>60</v>
      </c>
      <c r="AA4187">
        <v>9</v>
      </c>
      <c r="AB4187">
        <v>9</v>
      </c>
      <c r="AC4187">
        <v>2020</v>
      </c>
      <c r="AD4187" s="1">
        <v>43831</v>
      </c>
      <c r="AE4187" t="s">
        <v>61</v>
      </c>
      <c r="AF4187" t="s">
        <v>88</v>
      </c>
      <c r="AG4187" t="str">
        <f t="shared" si="263"/>
        <v>Include</v>
      </c>
      <c r="AH4187">
        <f t="shared" si="260"/>
        <v>0</v>
      </c>
      <c r="AI4187">
        <f t="shared" si="261"/>
        <v>1</v>
      </c>
      <c r="AJ4187">
        <f t="shared" si="262"/>
        <v>0</v>
      </c>
      <c r="AK4187" s="15">
        <f>1</f>
        <v>1</v>
      </c>
    </row>
    <row r="4188" spans="1:37" x14ac:dyDescent="0.3">
      <c r="A4188" t="s">
        <v>8947</v>
      </c>
      <c r="B4188" s="1">
        <v>43835</v>
      </c>
      <c r="C4188" s="1">
        <v>43835</v>
      </c>
      <c r="D4188" t="s">
        <v>8948</v>
      </c>
      <c r="E4188" t="s">
        <v>3393</v>
      </c>
      <c r="F4188">
        <v>52</v>
      </c>
      <c r="G4188">
        <v>52</v>
      </c>
      <c r="H4188" t="s">
        <v>35</v>
      </c>
      <c r="I4188" t="s">
        <v>35</v>
      </c>
      <c r="J4188" t="s">
        <v>82</v>
      </c>
      <c r="K4188" t="s">
        <v>122</v>
      </c>
      <c r="L4188" t="s">
        <v>140</v>
      </c>
      <c r="M4188" t="s">
        <v>372</v>
      </c>
      <c r="N4188">
        <v>3</v>
      </c>
      <c r="O4188">
        <v>3</v>
      </c>
      <c r="P4188">
        <v>471.05</v>
      </c>
      <c r="Q4188" s="2">
        <v>0.16</v>
      </c>
      <c r="R4188">
        <v>815.57</v>
      </c>
      <c r="S4188">
        <v>414.35</v>
      </c>
      <c r="T4188" s="3">
        <v>0.50800000000000001</v>
      </c>
      <c r="U4188">
        <v>64.239999999999995</v>
      </c>
      <c r="V4188" t="s">
        <v>52</v>
      </c>
      <c r="W4188">
        <v>2</v>
      </c>
      <c r="X4188" t="b">
        <v>0</v>
      </c>
      <c r="Y4188" t="s">
        <v>60</v>
      </c>
      <c r="Z4188" t="s">
        <v>60</v>
      </c>
      <c r="AA4188">
        <v>6</v>
      </c>
      <c r="AB4188">
        <v>6</v>
      </c>
      <c r="AC4188">
        <v>2020</v>
      </c>
      <c r="AD4188" s="1">
        <v>43831</v>
      </c>
      <c r="AE4188" t="s">
        <v>101</v>
      </c>
      <c r="AF4188" t="s">
        <v>88</v>
      </c>
      <c r="AG4188" t="str">
        <f t="shared" si="263"/>
        <v>Include</v>
      </c>
      <c r="AH4188">
        <f t="shared" si="260"/>
        <v>0</v>
      </c>
      <c r="AI4188">
        <f t="shared" si="261"/>
        <v>1</v>
      </c>
      <c r="AJ4188">
        <f t="shared" si="262"/>
        <v>0</v>
      </c>
      <c r="AK4188" s="15">
        <f>1</f>
        <v>1</v>
      </c>
    </row>
    <row r="4189" spans="1:37" x14ac:dyDescent="0.3">
      <c r="A4189" t="s">
        <v>8949</v>
      </c>
      <c r="B4189" s="1">
        <v>43834</v>
      </c>
      <c r="C4189" s="1">
        <v>43834</v>
      </c>
      <c r="D4189" t="s">
        <v>8950</v>
      </c>
      <c r="E4189" t="s">
        <v>585</v>
      </c>
      <c r="F4189">
        <v>31</v>
      </c>
      <c r="G4189">
        <v>31</v>
      </c>
      <c r="H4189" t="s">
        <v>35</v>
      </c>
      <c r="I4189" t="s">
        <v>35</v>
      </c>
      <c r="J4189" t="s">
        <v>57</v>
      </c>
      <c r="K4189" t="s">
        <v>66</v>
      </c>
      <c r="L4189" t="s">
        <v>84</v>
      </c>
      <c r="M4189" t="s">
        <v>231</v>
      </c>
      <c r="N4189">
        <v>5</v>
      </c>
      <c r="O4189">
        <v>5</v>
      </c>
      <c r="P4189">
        <v>380.73</v>
      </c>
      <c r="Q4189" s="2">
        <v>0.38</v>
      </c>
      <c r="R4189">
        <v>891.35</v>
      </c>
      <c r="S4189">
        <v>63.05</v>
      </c>
      <c r="T4189" s="3">
        <v>7.0999999999999994E-2</v>
      </c>
      <c r="U4189">
        <v>69.349999999999994</v>
      </c>
      <c r="V4189" t="s">
        <v>76</v>
      </c>
      <c r="W4189">
        <v>5</v>
      </c>
      <c r="X4189" t="b">
        <v>0</v>
      </c>
      <c r="Y4189" t="s">
        <v>142</v>
      </c>
      <c r="Z4189" t="s">
        <v>142</v>
      </c>
      <c r="AA4189">
        <v>4</v>
      </c>
      <c r="AB4189">
        <v>4</v>
      </c>
      <c r="AC4189">
        <v>2020</v>
      </c>
      <c r="AD4189" s="1">
        <v>43831</v>
      </c>
      <c r="AE4189" t="s">
        <v>87</v>
      </c>
      <c r="AF4189" t="s">
        <v>62</v>
      </c>
      <c r="AG4189" t="str">
        <f t="shared" si="263"/>
        <v>Include</v>
      </c>
      <c r="AH4189">
        <f t="shared" si="260"/>
        <v>0</v>
      </c>
      <c r="AI4189">
        <f t="shared" si="261"/>
        <v>0</v>
      </c>
      <c r="AJ4189">
        <f t="shared" si="262"/>
        <v>0</v>
      </c>
      <c r="AK4189" s="15">
        <f>1</f>
        <v>1</v>
      </c>
    </row>
    <row r="4190" spans="1:37" x14ac:dyDescent="0.3">
      <c r="A4190" t="s">
        <v>8951</v>
      </c>
      <c r="B4190" s="1">
        <v>43834</v>
      </c>
      <c r="C4190" s="1">
        <v>43834</v>
      </c>
      <c r="D4190" t="s">
        <v>8952</v>
      </c>
      <c r="E4190" t="s">
        <v>1745</v>
      </c>
      <c r="F4190">
        <v>21</v>
      </c>
      <c r="G4190">
        <v>21</v>
      </c>
      <c r="H4190" t="s">
        <v>35</v>
      </c>
      <c r="I4190" t="s">
        <v>35</v>
      </c>
      <c r="J4190" t="s">
        <v>82</v>
      </c>
      <c r="K4190" t="s">
        <v>131</v>
      </c>
      <c r="L4190" t="s">
        <v>74</v>
      </c>
      <c r="M4190" t="s">
        <v>170</v>
      </c>
      <c r="N4190">
        <v>9</v>
      </c>
      <c r="O4190">
        <v>9</v>
      </c>
      <c r="P4190">
        <v>29868.65</v>
      </c>
      <c r="Q4190" s="2">
        <v>0.32</v>
      </c>
      <c r="R4190">
        <v>117822.65</v>
      </c>
      <c r="S4190">
        <v>12480.5</v>
      </c>
      <c r="T4190" s="3">
        <v>0.106</v>
      </c>
      <c r="U4190">
        <v>51.76</v>
      </c>
      <c r="V4190" t="s">
        <v>76</v>
      </c>
      <c r="W4190">
        <v>1</v>
      </c>
      <c r="X4190" t="b">
        <v>0</v>
      </c>
      <c r="Y4190" t="s">
        <v>60</v>
      </c>
      <c r="Z4190" t="s">
        <v>60</v>
      </c>
      <c r="AA4190">
        <v>9</v>
      </c>
      <c r="AB4190">
        <v>9</v>
      </c>
      <c r="AC4190">
        <v>2020</v>
      </c>
      <c r="AD4190" s="1">
        <v>43831</v>
      </c>
      <c r="AE4190" t="s">
        <v>53</v>
      </c>
      <c r="AF4190" t="s">
        <v>62</v>
      </c>
      <c r="AG4190" t="str">
        <f t="shared" si="263"/>
        <v>Include</v>
      </c>
      <c r="AH4190">
        <f t="shared" si="260"/>
        <v>0</v>
      </c>
      <c r="AI4190">
        <f t="shared" si="261"/>
        <v>1</v>
      </c>
      <c r="AJ4190">
        <f t="shared" si="262"/>
        <v>0</v>
      </c>
      <c r="AK4190" s="15">
        <f>1</f>
        <v>1</v>
      </c>
    </row>
    <row r="4191" spans="1:37" x14ac:dyDescent="0.3">
      <c r="A4191" t="s">
        <v>8953</v>
      </c>
      <c r="B4191" s="1">
        <v>43833</v>
      </c>
      <c r="C4191" s="1">
        <v>43833</v>
      </c>
      <c r="D4191" t="s">
        <v>8954</v>
      </c>
      <c r="E4191" t="s">
        <v>139</v>
      </c>
      <c r="F4191">
        <v>23</v>
      </c>
      <c r="G4191">
        <v>23</v>
      </c>
      <c r="H4191" t="s">
        <v>81</v>
      </c>
      <c r="I4191" t="s">
        <v>81</v>
      </c>
      <c r="J4191" t="s">
        <v>48</v>
      </c>
      <c r="K4191" t="s">
        <v>226</v>
      </c>
      <c r="L4191" t="s">
        <v>50</v>
      </c>
      <c r="M4191" t="s">
        <v>51</v>
      </c>
      <c r="N4191">
        <v>8</v>
      </c>
      <c r="O4191">
        <v>8</v>
      </c>
      <c r="P4191">
        <v>22523.15</v>
      </c>
      <c r="Q4191" s="2">
        <v>0.34</v>
      </c>
      <c r="R4191">
        <v>95036.79</v>
      </c>
      <c r="S4191">
        <v>29818.97</v>
      </c>
      <c r="T4191" s="3">
        <v>0.314</v>
      </c>
      <c r="U4191">
        <v>65.72</v>
      </c>
      <c r="V4191" t="s">
        <v>40</v>
      </c>
      <c r="W4191">
        <v>2</v>
      </c>
      <c r="X4191" t="b">
        <v>0</v>
      </c>
      <c r="Y4191" t="s">
        <v>60</v>
      </c>
      <c r="Z4191" t="s">
        <v>60</v>
      </c>
      <c r="AA4191">
        <v>5</v>
      </c>
      <c r="AB4191">
        <v>5</v>
      </c>
      <c r="AC4191">
        <v>2020</v>
      </c>
      <c r="AD4191" s="1">
        <v>43831</v>
      </c>
      <c r="AE4191" t="s">
        <v>53</v>
      </c>
      <c r="AF4191" t="s">
        <v>62</v>
      </c>
      <c r="AG4191" t="str">
        <f t="shared" si="263"/>
        <v>Include</v>
      </c>
      <c r="AH4191">
        <f t="shared" si="260"/>
        <v>0</v>
      </c>
      <c r="AI4191">
        <f t="shared" si="261"/>
        <v>1</v>
      </c>
      <c r="AJ4191">
        <f t="shared" si="262"/>
        <v>0</v>
      </c>
      <c r="AK4191" s="15">
        <f>1</f>
        <v>1</v>
      </c>
    </row>
    <row r="4192" spans="1:37" x14ac:dyDescent="0.3">
      <c r="A4192" t="s">
        <v>8955</v>
      </c>
      <c r="B4192" s="1">
        <v>43833</v>
      </c>
      <c r="C4192" s="1">
        <v>43833</v>
      </c>
      <c r="D4192" t="s">
        <v>8956</v>
      </c>
      <c r="E4192" t="s">
        <v>1327</v>
      </c>
      <c r="F4192">
        <v>26</v>
      </c>
      <c r="G4192">
        <v>26</v>
      </c>
      <c r="H4192" t="s">
        <v>47</v>
      </c>
      <c r="I4192" t="s">
        <v>47</v>
      </c>
      <c r="J4192" t="s">
        <v>48</v>
      </c>
      <c r="K4192" t="s">
        <v>226</v>
      </c>
      <c r="L4192" t="s">
        <v>140</v>
      </c>
      <c r="M4192" t="s">
        <v>190</v>
      </c>
      <c r="N4192">
        <v>1</v>
      </c>
      <c r="O4192">
        <v>1</v>
      </c>
      <c r="P4192">
        <v>1792.52</v>
      </c>
      <c r="Q4192" s="2">
        <v>0.38</v>
      </c>
      <c r="R4192">
        <v>862.61</v>
      </c>
      <c r="S4192">
        <v>322.56</v>
      </c>
      <c r="T4192" s="3">
        <v>0.374</v>
      </c>
      <c r="U4192">
        <v>69.84</v>
      </c>
      <c r="V4192" t="s">
        <v>40</v>
      </c>
      <c r="W4192">
        <v>4</v>
      </c>
      <c r="X4192" t="b">
        <v>1</v>
      </c>
      <c r="Y4192" t="s">
        <v>41</v>
      </c>
      <c r="Z4192" t="s">
        <v>41</v>
      </c>
      <c r="AA4192">
        <v>8</v>
      </c>
      <c r="AB4192">
        <v>8</v>
      </c>
      <c r="AC4192">
        <v>2020</v>
      </c>
      <c r="AD4192" s="1">
        <v>43831</v>
      </c>
      <c r="AE4192" t="s">
        <v>87</v>
      </c>
      <c r="AF4192" t="s">
        <v>62</v>
      </c>
      <c r="AG4192" t="str">
        <f t="shared" si="263"/>
        <v>Include</v>
      </c>
      <c r="AH4192">
        <f t="shared" si="260"/>
        <v>1</v>
      </c>
      <c r="AI4192">
        <f t="shared" si="261"/>
        <v>1</v>
      </c>
      <c r="AJ4192">
        <f t="shared" si="262"/>
        <v>0</v>
      </c>
      <c r="AK4192" s="15">
        <f>1</f>
        <v>1</v>
      </c>
    </row>
    <row r="4193" spans="1:37" x14ac:dyDescent="0.3">
      <c r="A4193" t="s">
        <v>8957</v>
      </c>
      <c r="B4193" s="1">
        <v>43832</v>
      </c>
      <c r="C4193" s="1">
        <v>43832</v>
      </c>
      <c r="D4193" t="s">
        <v>8958</v>
      </c>
      <c r="E4193" t="s">
        <v>1192</v>
      </c>
      <c r="F4193">
        <v>45</v>
      </c>
      <c r="G4193">
        <v>45</v>
      </c>
      <c r="H4193" t="s">
        <v>47</v>
      </c>
      <c r="I4193" t="s">
        <v>47</v>
      </c>
      <c r="J4193" t="s">
        <v>57</v>
      </c>
      <c r="K4193" t="s">
        <v>205</v>
      </c>
      <c r="L4193" t="s">
        <v>97</v>
      </c>
      <c r="M4193" t="s">
        <v>275</v>
      </c>
      <c r="N4193">
        <v>6</v>
      </c>
      <c r="O4193">
        <v>6</v>
      </c>
      <c r="P4193">
        <v>682.59</v>
      </c>
      <c r="Q4193" s="2">
        <v>0.22</v>
      </c>
      <c r="R4193">
        <v>2460.25</v>
      </c>
      <c r="S4193">
        <v>680.71</v>
      </c>
      <c r="T4193" s="3">
        <v>0.27700000000000002</v>
      </c>
      <c r="U4193">
        <v>76.22</v>
      </c>
      <c r="V4193" t="s">
        <v>132</v>
      </c>
      <c r="W4193">
        <v>1</v>
      </c>
      <c r="X4193" t="b">
        <v>1</v>
      </c>
      <c r="Y4193" t="s">
        <v>41</v>
      </c>
      <c r="Z4193" t="s">
        <v>41</v>
      </c>
      <c r="AA4193">
        <v>3</v>
      </c>
      <c r="AB4193">
        <v>3</v>
      </c>
      <c r="AC4193">
        <v>2020</v>
      </c>
      <c r="AD4193" s="1">
        <v>43831</v>
      </c>
      <c r="AE4193" t="s">
        <v>61</v>
      </c>
      <c r="AF4193" t="s">
        <v>43</v>
      </c>
      <c r="AG4193" t="str">
        <f t="shared" si="263"/>
        <v>Include</v>
      </c>
      <c r="AH4193">
        <f t="shared" si="260"/>
        <v>1</v>
      </c>
      <c r="AI4193">
        <f t="shared" si="261"/>
        <v>1</v>
      </c>
      <c r="AJ4193">
        <f t="shared" si="262"/>
        <v>0</v>
      </c>
      <c r="AK4193" s="15">
        <f>1</f>
        <v>1</v>
      </c>
    </row>
    <row r="4194" spans="1:37" x14ac:dyDescent="0.3">
      <c r="A4194" t="s">
        <v>8959</v>
      </c>
      <c r="B4194" s="1">
        <v>43832</v>
      </c>
      <c r="C4194" s="1">
        <v>43832</v>
      </c>
      <c r="D4194" t="s">
        <v>8960</v>
      </c>
      <c r="E4194" t="s">
        <v>2112</v>
      </c>
      <c r="F4194">
        <v>40</v>
      </c>
      <c r="G4194">
        <v>40</v>
      </c>
      <c r="H4194" t="s">
        <v>35</v>
      </c>
      <c r="I4194" t="s">
        <v>35</v>
      </c>
      <c r="J4194" t="s">
        <v>82</v>
      </c>
      <c r="K4194" t="s">
        <v>83</v>
      </c>
      <c r="L4194" t="s">
        <v>140</v>
      </c>
      <c r="M4194" t="s">
        <v>358</v>
      </c>
      <c r="N4194">
        <v>8</v>
      </c>
      <c r="O4194">
        <v>8</v>
      </c>
      <c r="P4194">
        <v>3870.61</v>
      </c>
      <c r="Q4194" s="2">
        <v>0.06</v>
      </c>
      <c r="R4194">
        <v>21825.83</v>
      </c>
      <c r="S4194">
        <v>9142</v>
      </c>
      <c r="T4194" s="3">
        <v>0.41899999999999998</v>
      </c>
      <c r="U4194">
        <v>72.61</v>
      </c>
      <c r="V4194" t="s">
        <v>99</v>
      </c>
      <c r="W4194">
        <v>1</v>
      </c>
      <c r="X4194" t="b">
        <v>1</v>
      </c>
      <c r="Y4194" t="s">
        <v>41</v>
      </c>
      <c r="Z4194" t="s">
        <v>41</v>
      </c>
      <c r="AA4194">
        <v>2</v>
      </c>
      <c r="AB4194">
        <v>2</v>
      </c>
      <c r="AC4194">
        <v>2020</v>
      </c>
      <c r="AD4194" s="1">
        <v>43831</v>
      </c>
      <c r="AE4194" t="s">
        <v>61</v>
      </c>
      <c r="AF4194" t="s">
        <v>69</v>
      </c>
      <c r="AG4194" t="str">
        <f t="shared" si="263"/>
        <v>Include</v>
      </c>
      <c r="AH4194">
        <f t="shared" si="260"/>
        <v>1</v>
      </c>
      <c r="AI4194">
        <f t="shared" si="261"/>
        <v>1</v>
      </c>
      <c r="AJ4194">
        <f t="shared" si="262"/>
        <v>0</v>
      </c>
      <c r="AK4194" s="15">
        <f>1</f>
        <v>1</v>
      </c>
    </row>
    <row r="4195" spans="1:37" x14ac:dyDescent="0.3">
      <c r="A4195" t="s">
        <v>8961</v>
      </c>
      <c r="B4195" s="1">
        <v>43832</v>
      </c>
      <c r="C4195" s="1">
        <v>43832</v>
      </c>
      <c r="D4195" t="s">
        <v>8962</v>
      </c>
      <c r="E4195" t="s">
        <v>916</v>
      </c>
      <c r="F4195">
        <v>57</v>
      </c>
      <c r="G4195">
        <v>57</v>
      </c>
      <c r="H4195" t="s">
        <v>81</v>
      </c>
      <c r="I4195" t="s">
        <v>81</v>
      </c>
      <c r="J4195" t="s">
        <v>116</v>
      </c>
      <c r="K4195" t="s">
        <v>150</v>
      </c>
      <c r="L4195" t="s">
        <v>74</v>
      </c>
      <c r="M4195" t="s">
        <v>453</v>
      </c>
      <c r="N4195">
        <v>7</v>
      </c>
      <c r="O4195">
        <v>7</v>
      </c>
      <c r="P4195">
        <v>7248.51</v>
      </c>
      <c r="Q4195" s="2">
        <v>0.04</v>
      </c>
      <c r="R4195">
        <v>35721.050000000003</v>
      </c>
      <c r="S4195">
        <v>2520.31</v>
      </c>
      <c r="T4195" s="3">
        <v>7.0999999999999994E-2</v>
      </c>
      <c r="U4195">
        <v>54.45</v>
      </c>
      <c r="V4195" t="s">
        <v>52</v>
      </c>
      <c r="W4195">
        <v>1</v>
      </c>
      <c r="X4195" t="b">
        <v>0</v>
      </c>
      <c r="Y4195" t="s">
        <v>100</v>
      </c>
      <c r="Z4195" t="s">
        <v>100</v>
      </c>
      <c r="AA4195">
        <v>3</v>
      </c>
      <c r="AB4195">
        <v>3</v>
      </c>
      <c r="AC4195">
        <v>2020</v>
      </c>
      <c r="AD4195" s="1">
        <v>43831</v>
      </c>
      <c r="AE4195" t="s">
        <v>101</v>
      </c>
      <c r="AF4195" t="s">
        <v>69</v>
      </c>
      <c r="AG4195" t="str">
        <f t="shared" si="263"/>
        <v>Include</v>
      </c>
      <c r="AH4195">
        <f t="shared" si="260"/>
        <v>0</v>
      </c>
      <c r="AI4195">
        <f t="shared" si="261"/>
        <v>0</v>
      </c>
      <c r="AJ4195">
        <f t="shared" si="262"/>
        <v>1</v>
      </c>
      <c r="AK4195" s="15">
        <f>1</f>
        <v>1</v>
      </c>
    </row>
    <row r="4196" spans="1:37" x14ac:dyDescent="0.3">
      <c r="A4196" t="s">
        <v>8963</v>
      </c>
      <c r="B4196" s="1">
        <v>43832</v>
      </c>
      <c r="C4196" s="1">
        <v>43832</v>
      </c>
      <c r="D4196" t="s">
        <v>8964</v>
      </c>
      <c r="E4196" t="s">
        <v>1011</v>
      </c>
      <c r="F4196">
        <v>50</v>
      </c>
      <c r="G4196">
        <v>50</v>
      </c>
      <c r="H4196" t="s">
        <v>92</v>
      </c>
      <c r="I4196" t="s">
        <v>81</v>
      </c>
      <c r="J4196" t="s">
        <v>36</v>
      </c>
      <c r="K4196" t="s">
        <v>37</v>
      </c>
      <c r="L4196" t="s">
        <v>84</v>
      </c>
      <c r="M4196" t="s">
        <v>267</v>
      </c>
      <c r="N4196">
        <v>7</v>
      </c>
      <c r="O4196">
        <v>7</v>
      </c>
      <c r="P4196">
        <v>238.66</v>
      </c>
      <c r="Q4196" s="2">
        <v>0.05</v>
      </c>
      <c r="R4196">
        <v>1361.86</v>
      </c>
      <c r="S4196">
        <v>110.98</v>
      </c>
      <c r="T4196" s="3">
        <v>8.1000000000000003E-2</v>
      </c>
      <c r="U4196">
        <v>46.42</v>
      </c>
      <c r="V4196" t="s">
        <v>132</v>
      </c>
      <c r="W4196">
        <v>4</v>
      </c>
      <c r="X4196" t="b">
        <v>0</v>
      </c>
      <c r="Y4196" t="s">
        <v>60</v>
      </c>
      <c r="Z4196" t="s">
        <v>60</v>
      </c>
      <c r="AA4196">
        <v>2</v>
      </c>
      <c r="AB4196">
        <v>2</v>
      </c>
      <c r="AC4196">
        <v>2020</v>
      </c>
      <c r="AD4196" s="1">
        <v>43831</v>
      </c>
      <c r="AE4196" t="s">
        <v>101</v>
      </c>
      <c r="AF4196" t="s">
        <v>69</v>
      </c>
      <c r="AG4196" t="str">
        <f t="shared" si="263"/>
        <v>Include</v>
      </c>
      <c r="AH4196">
        <f t="shared" si="260"/>
        <v>0</v>
      </c>
      <c r="AI4196">
        <f t="shared" si="261"/>
        <v>1</v>
      </c>
      <c r="AJ4196">
        <f t="shared" si="262"/>
        <v>0</v>
      </c>
      <c r="AK4196" s="15">
        <f>1</f>
        <v>1</v>
      </c>
    </row>
    <row r="4197" spans="1:37" x14ac:dyDescent="0.3">
      <c r="A4197" t="s">
        <v>8965</v>
      </c>
      <c r="B4197" s="1">
        <v>43832</v>
      </c>
      <c r="C4197" s="1">
        <v>43832</v>
      </c>
      <c r="D4197" t="s">
        <v>8966</v>
      </c>
      <c r="E4197" t="s">
        <v>659</v>
      </c>
      <c r="F4197">
        <v>45</v>
      </c>
      <c r="G4197">
        <v>45</v>
      </c>
      <c r="H4197" t="s">
        <v>35</v>
      </c>
      <c r="I4197" t="s">
        <v>35</v>
      </c>
      <c r="J4197" t="s">
        <v>57</v>
      </c>
      <c r="K4197" t="s">
        <v>58</v>
      </c>
      <c r="L4197" t="s">
        <v>97</v>
      </c>
      <c r="M4197" t="s">
        <v>254</v>
      </c>
      <c r="N4197">
        <v>2</v>
      </c>
      <c r="O4197">
        <v>2</v>
      </c>
      <c r="P4197">
        <v>435.28</v>
      </c>
      <c r="Q4197" s="2">
        <v>0.32</v>
      </c>
      <c r="R4197">
        <v>400.93</v>
      </c>
      <c r="S4197">
        <v>152.9</v>
      </c>
      <c r="T4197" s="3">
        <v>0.38100000000000001</v>
      </c>
      <c r="U4197">
        <v>54.81</v>
      </c>
      <c r="V4197" t="s">
        <v>52</v>
      </c>
      <c r="W4197">
        <v>2</v>
      </c>
      <c r="X4197" t="b">
        <v>0</v>
      </c>
      <c r="Y4197" t="s">
        <v>100</v>
      </c>
      <c r="Z4197" t="s">
        <v>100</v>
      </c>
      <c r="AA4197">
        <v>9</v>
      </c>
      <c r="AB4197">
        <v>9</v>
      </c>
      <c r="AC4197">
        <v>2020</v>
      </c>
      <c r="AD4197" s="1">
        <v>43831</v>
      </c>
      <c r="AE4197" t="s">
        <v>61</v>
      </c>
      <c r="AF4197" t="s">
        <v>62</v>
      </c>
      <c r="AG4197" t="str">
        <f t="shared" si="263"/>
        <v>Include</v>
      </c>
      <c r="AH4197">
        <f t="shared" si="260"/>
        <v>0</v>
      </c>
      <c r="AI4197">
        <f t="shared" si="261"/>
        <v>0</v>
      </c>
      <c r="AJ4197">
        <f t="shared" si="262"/>
        <v>1</v>
      </c>
      <c r="AK4197" s="15">
        <f>1</f>
        <v>1</v>
      </c>
    </row>
    <row r="4198" spans="1:37" x14ac:dyDescent="0.3">
      <c r="A4198" t="s">
        <v>8967</v>
      </c>
      <c r="B4198" s="1">
        <v>43831</v>
      </c>
      <c r="C4198" s="1">
        <v>43831</v>
      </c>
      <c r="D4198" t="s">
        <v>8968</v>
      </c>
      <c r="E4198" t="s">
        <v>1192</v>
      </c>
      <c r="F4198">
        <v>11</v>
      </c>
      <c r="G4198">
        <v>11</v>
      </c>
      <c r="H4198" t="s">
        <v>81</v>
      </c>
      <c r="I4198" t="s">
        <v>81</v>
      </c>
      <c r="J4198" t="s">
        <v>82</v>
      </c>
      <c r="K4198" t="s">
        <v>83</v>
      </c>
      <c r="L4198" t="s">
        <v>38</v>
      </c>
      <c r="M4198" t="s">
        <v>39</v>
      </c>
      <c r="N4198">
        <v>9</v>
      </c>
      <c r="O4198">
        <v>9</v>
      </c>
      <c r="P4198">
        <v>245.9</v>
      </c>
      <c r="Q4198" s="2">
        <v>0.24</v>
      </c>
      <c r="R4198">
        <v>1205.28</v>
      </c>
      <c r="S4198">
        <v>560.95000000000005</v>
      </c>
      <c r="T4198" s="3">
        <v>0.46500000000000002</v>
      </c>
      <c r="U4198">
        <v>45.22</v>
      </c>
      <c r="V4198" t="s">
        <v>99</v>
      </c>
      <c r="W4198">
        <v>1</v>
      </c>
      <c r="X4198" t="b">
        <v>1</v>
      </c>
      <c r="Y4198" t="s">
        <v>41</v>
      </c>
      <c r="Z4198" t="s">
        <v>41</v>
      </c>
      <c r="AC4198">
        <v>2020</v>
      </c>
      <c r="AD4198" s="1">
        <v>43831</v>
      </c>
      <c r="AE4198" t="s">
        <v>42</v>
      </c>
      <c r="AF4198" t="s">
        <v>43</v>
      </c>
      <c r="AG4198" t="str">
        <f t="shared" si="263"/>
        <v>Include</v>
      </c>
      <c r="AH4198">
        <f t="shared" si="260"/>
        <v>1</v>
      </c>
      <c r="AI4198">
        <f t="shared" si="261"/>
        <v>1</v>
      </c>
      <c r="AJ4198">
        <f t="shared" si="262"/>
        <v>0</v>
      </c>
      <c r="AK4198" s="15">
        <f>1</f>
        <v>1</v>
      </c>
    </row>
    <row r="4199" spans="1:37" x14ac:dyDescent="0.3">
      <c r="A4199" t="s">
        <v>8969</v>
      </c>
      <c r="B4199" s="1">
        <v>43831</v>
      </c>
      <c r="C4199" s="1">
        <v>43831</v>
      </c>
      <c r="D4199" t="s">
        <v>8970</v>
      </c>
      <c r="E4199" t="s">
        <v>613</v>
      </c>
      <c r="F4199">
        <v>29</v>
      </c>
      <c r="G4199">
        <v>29</v>
      </c>
      <c r="H4199" t="s">
        <v>35</v>
      </c>
      <c r="I4199" t="s">
        <v>35</v>
      </c>
      <c r="J4199" t="s">
        <v>82</v>
      </c>
      <c r="K4199" t="s">
        <v>266</v>
      </c>
      <c r="L4199" t="s">
        <v>140</v>
      </c>
      <c r="M4199" t="s">
        <v>206</v>
      </c>
      <c r="N4199">
        <v>4</v>
      </c>
      <c r="O4199">
        <v>4</v>
      </c>
      <c r="P4199">
        <v>2870.76</v>
      </c>
      <c r="Q4199" s="2">
        <v>0.08</v>
      </c>
      <c r="R4199">
        <v>7950.72</v>
      </c>
      <c r="S4199">
        <v>2135.16</v>
      </c>
      <c r="T4199" s="3">
        <v>0.26900000000000002</v>
      </c>
      <c r="U4199">
        <v>55.33</v>
      </c>
      <c r="V4199" t="s">
        <v>76</v>
      </c>
      <c r="W4199">
        <v>3</v>
      </c>
      <c r="X4199" t="b">
        <v>0</v>
      </c>
      <c r="Y4199" t="s">
        <v>100</v>
      </c>
      <c r="Z4199" t="s">
        <v>100</v>
      </c>
      <c r="AA4199">
        <v>1</v>
      </c>
      <c r="AB4199">
        <v>1</v>
      </c>
      <c r="AC4199">
        <v>2020</v>
      </c>
      <c r="AD4199" s="1">
        <v>43831</v>
      </c>
      <c r="AE4199" t="s">
        <v>87</v>
      </c>
      <c r="AF4199" t="s">
        <v>69</v>
      </c>
      <c r="AG4199" t="str">
        <f t="shared" si="263"/>
        <v>Include</v>
      </c>
      <c r="AH4199">
        <f t="shared" si="260"/>
        <v>0</v>
      </c>
      <c r="AI4199">
        <f t="shared" si="261"/>
        <v>0</v>
      </c>
      <c r="AJ4199">
        <f t="shared" si="262"/>
        <v>1</v>
      </c>
      <c r="AK4199" s="15">
        <f>1</f>
        <v>1</v>
      </c>
    </row>
    <row r="4200" spans="1:37" x14ac:dyDescent="0.3">
      <c r="A4200" t="s">
        <v>8971</v>
      </c>
      <c r="B4200" s="1">
        <v>43831</v>
      </c>
      <c r="C4200" s="1">
        <v>43831</v>
      </c>
      <c r="D4200" t="s">
        <v>8972</v>
      </c>
      <c r="E4200" t="s">
        <v>1075</v>
      </c>
      <c r="F4200">
        <v>43</v>
      </c>
      <c r="G4200">
        <v>43</v>
      </c>
      <c r="H4200" t="s">
        <v>265</v>
      </c>
      <c r="I4200" t="s">
        <v>35</v>
      </c>
      <c r="J4200" t="s">
        <v>116</v>
      </c>
      <c r="K4200" t="s">
        <v>260</v>
      </c>
      <c r="L4200" t="s">
        <v>38</v>
      </c>
      <c r="M4200" t="s">
        <v>163</v>
      </c>
      <c r="N4200">
        <v>1</v>
      </c>
      <c r="O4200">
        <v>1</v>
      </c>
      <c r="P4200">
        <v>2179.09</v>
      </c>
      <c r="Q4200" s="2">
        <v>0.26</v>
      </c>
      <c r="R4200">
        <v>1240</v>
      </c>
      <c r="S4200">
        <v>548.45000000000005</v>
      </c>
      <c r="T4200" s="3">
        <v>0.442</v>
      </c>
      <c r="U4200">
        <v>71</v>
      </c>
      <c r="V4200" t="s">
        <v>132</v>
      </c>
      <c r="W4200">
        <v>5</v>
      </c>
      <c r="X4200" t="b">
        <v>0</v>
      </c>
      <c r="Y4200" t="s">
        <v>86</v>
      </c>
      <c r="Z4200" t="s">
        <v>86</v>
      </c>
      <c r="AA4200">
        <v>9</v>
      </c>
      <c r="AB4200">
        <v>9</v>
      </c>
      <c r="AC4200">
        <v>2020</v>
      </c>
      <c r="AD4200" s="1">
        <v>43831</v>
      </c>
      <c r="AE4200" t="s">
        <v>61</v>
      </c>
      <c r="AF4200" t="s">
        <v>43</v>
      </c>
      <c r="AG4200" t="str">
        <f t="shared" si="263"/>
        <v>Include</v>
      </c>
      <c r="AH4200">
        <f t="shared" si="260"/>
        <v>0</v>
      </c>
      <c r="AI4200">
        <f t="shared" si="261"/>
        <v>0</v>
      </c>
      <c r="AJ4200">
        <f t="shared" si="262"/>
        <v>0</v>
      </c>
      <c r="AK4200" s="15">
        <f>1</f>
        <v>1</v>
      </c>
    </row>
    <row r="4201" spans="1:37" x14ac:dyDescent="0.3">
      <c r="A4201" t="s">
        <v>8973</v>
      </c>
      <c r="B4201" s="1">
        <v>43831</v>
      </c>
      <c r="C4201" s="1">
        <v>43831</v>
      </c>
      <c r="D4201" t="s">
        <v>8974</v>
      </c>
      <c r="E4201" t="s">
        <v>468</v>
      </c>
      <c r="F4201">
        <v>67</v>
      </c>
      <c r="G4201">
        <v>67</v>
      </c>
      <c r="H4201" t="s">
        <v>81</v>
      </c>
      <c r="I4201" t="s">
        <v>81</v>
      </c>
      <c r="J4201" t="s">
        <v>116</v>
      </c>
      <c r="K4201" t="s">
        <v>150</v>
      </c>
      <c r="L4201" t="s">
        <v>111</v>
      </c>
      <c r="M4201" t="s">
        <v>112</v>
      </c>
      <c r="N4201">
        <v>4</v>
      </c>
      <c r="O4201">
        <v>4</v>
      </c>
      <c r="P4201">
        <v>2355.25</v>
      </c>
      <c r="Q4201" s="2">
        <v>0.33</v>
      </c>
      <c r="R4201">
        <v>5079.04</v>
      </c>
      <c r="S4201">
        <v>1080.08</v>
      </c>
      <c r="T4201" s="3">
        <v>0.21299999999999999</v>
      </c>
      <c r="U4201">
        <v>44.79</v>
      </c>
      <c r="V4201" t="s">
        <v>68</v>
      </c>
      <c r="W4201">
        <v>3</v>
      </c>
      <c r="X4201" t="b">
        <v>0</v>
      </c>
      <c r="Y4201" t="s">
        <v>60</v>
      </c>
      <c r="Z4201" t="s">
        <v>60</v>
      </c>
      <c r="AA4201">
        <v>8</v>
      </c>
      <c r="AB4201">
        <v>8</v>
      </c>
      <c r="AC4201">
        <v>2020</v>
      </c>
      <c r="AD4201" s="1">
        <v>43831</v>
      </c>
      <c r="AE4201" t="s">
        <v>520</v>
      </c>
      <c r="AF4201" t="s">
        <v>62</v>
      </c>
      <c r="AG4201" t="str">
        <f t="shared" si="263"/>
        <v>Include</v>
      </c>
      <c r="AH4201">
        <f t="shared" si="260"/>
        <v>0</v>
      </c>
      <c r="AI4201">
        <f t="shared" si="261"/>
        <v>1</v>
      </c>
      <c r="AJ4201">
        <f t="shared" si="262"/>
        <v>0</v>
      </c>
      <c r="AK4201" s="15">
        <f>1</f>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X20" sqref="X20"/>
    </sheetView>
  </sheetViews>
  <sheetFormatPr defaultRowHeight="16.5" x14ac:dyDescent="0.3"/>
  <cols>
    <col min="1" max="1" width="18" customWidth="1"/>
    <col min="2" max="2" width="20" customWidth="1"/>
    <col min="3" max="3" width="12.5" customWidth="1"/>
  </cols>
  <sheetData>
    <row r="1" spans="1:3" x14ac:dyDescent="0.3">
      <c r="A1" s="13" t="s">
        <v>25</v>
      </c>
      <c r="B1" t="s">
        <v>60</v>
      </c>
    </row>
    <row r="2" spans="1:3" x14ac:dyDescent="0.3">
      <c r="A2" s="13" t="s">
        <v>8975</v>
      </c>
      <c r="B2" t="s">
        <v>8980</v>
      </c>
    </row>
    <row r="4" spans="1:3" x14ac:dyDescent="0.3">
      <c r="A4" s="13" t="s">
        <v>8976</v>
      </c>
      <c r="B4" t="s">
        <v>8978</v>
      </c>
      <c r="C4" t="s">
        <v>8979</v>
      </c>
    </row>
    <row r="5" spans="1:3" x14ac:dyDescent="0.3">
      <c r="A5" s="14">
        <v>2020</v>
      </c>
      <c r="B5" s="16">
        <v>24493417.82000003</v>
      </c>
      <c r="C5" s="16">
        <v>4582796.9200000009</v>
      </c>
    </row>
    <row r="6" spans="1:3" x14ac:dyDescent="0.3">
      <c r="A6" s="14">
        <v>2021</v>
      </c>
      <c r="B6" s="16">
        <v>29858425.869999975</v>
      </c>
      <c r="C6" s="16">
        <v>5408425.1400000034</v>
      </c>
    </row>
    <row r="7" spans="1:3" x14ac:dyDescent="0.3">
      <c r="A7" s="14">
        <v>2022</v>
      </c>
      <c r="B7" s="16">
        <v>32976548.57999998</v>
      </c>
      <c r="C7" s="16">
        <v>6295256.3100000033</v>
      </c>
    </row>
    <row r="8" spans="1:3" x14ac:dyDescent="0.3">
      <c r="A8" s="14">
        <v>2023</v>
      </c>
      <c r="B8" s="16">
        <v>32599570.739999995</v>
      </c>
      <c r="C8" s="16">
        <v>5960575.6400000006</v>
      </c>
    </row>
    <row r="9" spans="1:3" x14ac:dyDescent="0.3">
      <c r="A9" s="14">
        <v>2024</v>
      </c>
      <c r="B9" s="16">
        <v>33587241.990000017</v>
      </c>
      <c r="C9" s="16">
        <v>6462756.0600000005</v>
      </c>
    </row>
    <row r="10" spans="1:3" x14ac:dyDescent="0.3">
      <c r="A10" s="14" t="s">
        <v>8977</v>
      </c>
      <c r="B10" s="16">
        <v>153515205</v>
      </c>
      <c r="C10" s="16">
        <v>28709810.070000008</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5"/>
  <sheetViews>
    <sheetView workbookViewId="0">
      <selection activeCell="X20" sqref="X20"/>
    </sheetView>
  </sheetViews>
  <sheetFormatPr defaultRowHeight="16.5" x14ac:dyDescent="0.3"/>
  <cols>
    <col min="1" max="1" width="18.5" bestFit="1" customWidth="1"/>
    <col min="2" max="2" width="20.25" bestFit="1" customWidth="1"/>
  </cols>
  <sheetData>
    <row r="1" spans="1:2" x14ac:dyDescent="0.3">
      <c r="A1" s="13" t="s">
        <v>25</v>
      </c>
      <c r="B1" t="s">
        <v>60</v>
      </c>
    </row>
    <row r="2" spans="1:2" x14ac:dyDescent="0.3">
      <c r="A2" s="13" t="s">
        <v>8975</v>
      </c>
      <c r="B2" t="s">
        <v>8980</v>
      </c>
    </row>
    <row r="4" spans="1:2" x14ac:dyDescent="0.3">
      <c r="A4" s="13" t="s">
        <v>8976</v>
      </c>
      <c r="B4" t="s">
        <v>8978</v>
      </c>
    </row>
    <row r="5" spans="1:2" x14ac:dyDescent="0.3">
      <c r="A5" s="17">
        <v>43831</v>
      </c>
      <c r="B5" s="16">
        <v>944705.47000000032</v>
      </c>
    </row>
    <row r="6" spans="1:2" x14ac:dyDescent="0.3">
      <c r="A6" s="17">
        <v>43862</v>
      </c>
      <c r="B6" s="16">
        <v>1316719.4100000001</v>
      </c>
    </row>
    <row r="7" spans="1:2" x14ac:dyDescent="0.3">
      <c r="A7" s="17">
        <v>43891</v>
      </c>
      <c r="B7" s="16">
        <v>1556180.97</v>
      </c>
    </row>
    <row r="8" spans="1:2" x14ac:dyDescent="0.3">
      <c r="A8" s="17">
        <v>43922</v>
      </c>
      <c r="B8" s="16">
        <v>1812229.5399999991</v>
      </c>
    </row>
    <row r="9" spans="1:2" x14ac:dyDescent="0.3">
      <c r="A9" s="17">
        <v>43952</v>
      </c>
      <c r="B9" s="16">
        <v>4415841.6999999993</v>
      </c>
    </row>
    <row r="10" spans="1:2" x14ac:dyDescent="0.3">
      <c r="A10" s="17">
        <v>43983</v>
      </c>
      <c r="B10" s="16">
        <v>2266182.7300000004</v>
      </c>
    </row>
    <row r="11" spans="1:2" x14ac:dyDescent="0.3">
      <c r="A11" s="17">
        <v>44013</v>
      </c>
      <c r="B11" s="16">
        <v>3707588.1399999997</v>
      </c>
    </row>
    <row r="12" spans="1:2" x14ac:dyDescent="0.3">
      <c r="A12" s="17">
        <v>44044</v>
      </c>
      <c r="B12" s="16">
        <v>1605204.1799999997</v>
      </c>
    </row>
    <row r="13" spans="1:2" x14ac:dyDescent="0.3">
      <c r="A13" s="17">
        <v>44075</v>
      </c>
      <c r="B13" s="16">
        <v>1770257.7600000002</v>
      </c>
    </row>
    <row r="14" spans="1:2" x14ac:dyDescent="0.3">
      <c r="A14" s="17">
        <v>44105</v>
      </c>
      <c r="B14" s="16">
        <v>2057622.3600000003</v>
      </c>
    </row>
    <row r="15" spans="1:2" x14ac:dyDescent="0.3">
      <c r="A15" s="17">
        <v>44136</v>
      </c>
      <c r="B15" s="16">
        <v>987267.8899999999</v>
      </c>
    </row>
    <row r="16" spans="1:2" x14ac:dyDescent="0.3">
      <c r="A16" s="17">
        <v>44166</v>
      </c>
      <c r="B16" s="16">
        <v>2053617.6700000002</v>
      </c>
    </row>
    <row r="17" spans="1:2" x14ac:dyDescent="0.3">
      <c r="A17" s="17">
        <v>44197</v>
      </c>
      <c r="B17" s="16">
        <v>2129287.3200000003</v>
      </c>
    </row>
    <row r="18" spans="1:2" x14ac:dyDescent="0.3">
      <c r="A18" s="17">
        <v>44228</v>
      </c>
      <c r="B18" s="16">
        <v>1718901.8500000003</v>
      </c>
    </row>
    <row r="19" spans="1:2" x14ac:dyDescent="0.3">
      <c r="A19" s="17">
        <v>44256</v>
      </c>
      <c r="B19" s="16">
        <v>2176834.85</v>
      </c>
    </row>
    <row r="20" spans="1:2" x14ac:dyDescent="0.3">
      <c r="A20" s="17">
        <v>44287</v>
      </c>
      <c r="B20" s="16">
        <v>1381635.19</v>
      </c>
    </row>
    <row r="21" spans="1:2" x14ac:dyDescent="0.3">
      <c r="A21" s="17">
        <v>44317</v>
      </c>
      <c r="B21" s="16">
        <v>2861463.9999999995</v>
      </c>
    </row>
    <row r="22" spans="1:2" x14ac:dyDescent="0.3">
      <c r="A22" s="17">
        <v>44348</v>
      </c>
      <c r="B22" s="16">
        <v>3615890.4099999988</v>
      </c>
    </row>
    <row r="23" spans="1:2" x14ac:dyDescent="0.3">
      <c r="A23" s="17">
        <v>44378</v>
      </c>
      <c r="B23" s="16">
        <v>2585940.04</v>
      </c>
    </row>
    <row r="24" spans="1:2" x14ac:dyDescent="0.3">
      <c r="A24" s="17">
        <v>44409</v>
      </c>
      <c r="B24" s="16">
        <v>4107464.4400000004</v>
      </c>
    </row>
    <row r="25" spans="1:2" x14ac:dyDescent="0.3">
      <c r="A25" s="17">
        <v>44440</v>
      </c>
      <c r="B25" s="16">
        <v>3567349.68</v>
      </c>
    </row>
    <row r="26" spans="1:2" x14ac:dyDescent="0.3">
      <c r="A26" s="17">
        <v>44470</v>
      </c>
      <c r="B26" s="16">
        <v>2586317.1699999995</v>
      </c>
    </row>
    <row r="27" spans="1:2" x14ac:dyDescent="0.3">
      <c r="A27" s="17">
        <v>44501</v>
      </c>
      <c r="B27" s="16">
        <v>1815960.7299999995</v>
      </c>
    </row>
    <row r="28" spans="1:2" x14ac:dyDescent="0.3">
      <c r="A28" s="17">
        <v>44531</v>
      </c>
      <c r="B28" s="16">
        <v>1311380.1900000002</v>
      </c>
    </row>
    <row r="29" spans="1:2" x14ac:dyDescent="0.3">
      <c r="A29" s="17">
        <v>44562</v>
      </c>
      <c r="B29" s="16">
        <v>1442960.45</v>
      </c>
    </row>
    <row r="30" spans="1:2" x14ac:dyDescent="0.3">
      <c r="A30" s="17">
        <v>44593</v>
      </c>
      <c r="B30" s="16">
        <v>1366501.3900000001</v>
      </c>
    </row>
    <row r="31" spans="1:2" x14ac:dyDescent="0.3">
      <c r="A31" s="17">
        <v>44621</v>
      </c>
      <c r="B31" s="16">
        <v>3992551.2200000011</v>
      </c>
    </row>
    <row r="32" spans="1:2" x14ac:dyDescent="0.3">
      <c r="A32" s="17">
        <v>44652</v>
      </c>
      <c r="B32" s="16">
        <v>2284219.4499999988</v>
      </c>
    </row>
    <row r="33" spans="1:2" x14ac:dyDescent="0.3">
      <c r="A33" s="17">
        <v>44682</v>
      </c>
      <c r="B33" s="16">
        <v>4445422.87</v>
      </c>
    </row>
    <row r="34" spans="1:2" x14ac:dyDescent="0.3">
      <c r="A34" s="17">
        <v>44713</v>
      </c>
      <c r="B34" s="16">
        <v>3738152.1699999995</v>
      </c>
    </row>
    <row r="35" spans="1:2" x14ac:dyDescent="0.3">
      <c r="A35" s="17">
        <v>44743</v>
      </c>
      <c r="B35" s="16">
        <v>3799317.1399999997</v>
      </c>
    </row>
    <row r="36" spans="1:2" x14ac:dyDescent="0.3">
      <c r="A36" s="17">
        <v>44774</v>
      </c>
      <c r="B36" s="16">
        <v>2622378.8600000008</v>
      </c>
    </row>
    <row r="37" spans="1:2" x14ac:dyDescent="0.3">
      <c r="A37" s="17">
        <v>44805</v>
      </c>
      <c r="B37" s="16">
        <v>2841574.57</v>
      </c>
    </row>
    <row r="38" spans="1:2" x14ac:dyDescent="0.3">
      <c r="A38" s="17">
        <v>44835</v>
      </c>
      <c r="B38" s="16">
        <v>2940733.0700000003</v>
      </c>
    </row>
    <row r="39" spans="1:2" x14ac:dyDescent="0.3">
      <c r="A39" s="17">
        <v>44866</v>
      </c>
      <c r="B39" s="16">
        <v>2009364.2699999998</v>
      </c>
    </row>
    <row r="40" spans="1:2" x14ac:dyDescent="0.3">
      <c r="A40" s="17">
        <v>44896</v>
      </c>
      <c r="B40" s="16">
        <v>1493373.12</v>
      </c>
    </row>
    <row r="41" spans="1:2" x14ac:dyDescent="0.3">
      <c r="A41" s="17">
        <v>44927</v>
      </c>
      <c r="B41" s="16">
        <v>882347.13000000012</v>
      </c>
    </row>
    <row r="42" spans="1:2" x14ac:dyDescent="0.3">
      <c r="A42" s="17">
        <v>44958</v>
      </c>
      <c r="B42" s="16">
        <v>1648515.5700000003</v>
      </c>
    </row>
    <row r="43" spans="1:2" x14ac:dyDescent="0.3">
      <c r="A43" s="17">
        <v>44986</v>
      </c>
      <c r="B43" s="16">
        <v>2638260.5000000005</v>
      </c>
    </row>
    <row r="44" spans="1:2" x14ac:dyDescent="0.3">
      <c r="A44" s="17">
        <v>45017</v>
      </c>
      <c r="B44" s="16">
        <v>2402664.1700000004</v>
      </c>
    </row>
    <row r="45" spans="1:2" x14ac:dyDescent="0.3">
      <c r="A45" s="17">
        <v>45047</v>
      </c>
      <c r="B45" s="16">
        <v>3406948.0100000007</v>
      </c>
    </row>
    <row r="46" spans="1:2" x14ac:dyDescent="0.3">
      <c r="A46" s="17">
        <v>45078</v>
      </c>
      <c r="B46" s="16">
        <v>4174021.0400000005</v>
      </c>
    </row>
    <row r="47" spans="1:2" x14ac:dyDescent="0.3">
      <c r="A47" s="17">
        <v>45108</v>
      </c>
      <c r="B47" s="16">
        <v>4996163.7200000007</v>
      </c>
    </row>
    <row r="48" spans="1:2" x14ac:dyDescent="0.3">
      <c r="A48" s="17">
        <v>45139</v>
      </c>
      <c r="B48" s="16">
        <v>3266245.2</v>
      </c>
    </row>
    <row r="49" spans="1:2" x14ac:dyDescent="0.3">
      <c r="A49" s="17">
        <v>45170</v>
      </c>
      <c r="B49" s="16">
        <v>2482131.75</v>
      </c>
    </row>
    <row r="50" spans="1:2" x14ac:dyDescent="0.3">
      <c r="A50" s="17">
        <v>45200</v>
      </c>
      <c r="B50" s="16">
        <v>1659454.1600000001</v>
      </c>
    </row>
    <row r="51" spans="1:2" x14ac:dyDescent="0.3">
      <c r="A51" s="17">
        <v>45231</v>
      </c>
      <c r="B51" s="16">
        <v>2949702.1199999996</v>
      </c>
    </row>
    <row r="52" spans="1:2" x14ac:dyDescent="0.3">
      <c r="A52" s="17">
        <v>45261</v>
      </c>
      <c r="B52" s="16">
        <v>2093117.3700000003</v>
      </c>
    </row>
    <row r="53" spans="1:2" x14ac:dyDescent="0.3">
      <c r="A53" s="17">
        <v>45292</v>
      </c>
      <c r="B53" s="16">
        <v>1235605.9099999999</v>
      </c>
    </row>
    <row r="54" spans="1:2" x14ac:dyDescent="0.3">
      <c r="A54" s="17">
        <v>45323</v>
      </c>
      <c r="B54" s="16">
        <v>2722859.7399999998</v>
      </c>
    </row>
    <row r="55" spans="1:2" x14ac:dyDescent="0.3">
      <c r="A55" s="17">
        <v>45352</v>
      </c>
      <c r="B55" s="16">
        <v>3424585.1399999987</v>
      </c>
    </row>
    <row r="56" spans="1:2" x14ac:dyDescent="0.3">
      <c r="A56" s="17">
        <v>45383</v>
      </c>
      <c r="B56" s="16">
        <v>3626804.9699999993</v>
      </c>
    </row>
    <row r="57" spans="1:2" x14ac:dyDescent="0.3">
      <c r="A57" s="17">
        <v>45413</v>
      </c>
      <c r="B57" s="16">
        <v>1735530.5899999999</v>
      </c>
    </row>
    <row r="58" spans="1:2" x14ac:dyDescent="0.3">
      <c r="A58" s="17">
        <v>45444</v>
      </c>
      <c r="B58" s="16">
        <v>3966307.34</v>
      </c>
    </row>
    <row r="59" spans="1:2" x14ac:dyDescent="0.3">
      <c r="A59" s="17">
        <v>45474</v>
      </c>
      <c r="B59" s="16">
        <v>4382560.58</v>
      </c>
    </row>
    <row r="60" spans="1:2" x14ac:dyDescent="0.3">
      <c r="A60" s="17">
        <v>45505</v>
      </c>
      <c r="B60" s="16">
        <v>4454014.8299999991</v>
      </c>
    </row>
    <row r="61" spans="1:2" x14ac:dyDescent="0.3">
      <c r="A61" s="17">
        <v>45536</v>
      </c>
      <c r="B61" s="16">
        <v>2109778.9500000007</v>
      </c>
    </row>
    <row r="62" spans="1:2" x14ac:dyDescent="0.3">
      <c r="A62" s="17">
        <v>45566</v>
      </c>
      <c r="B62" s="16">
        <v>1616929.58</v>
      </c>
    </row>
    <row r="63" spans="1:2" x14ac:dyDescent="0.3">
      <c r="A63" s="17">
        <v>45597</v>
      </c>
      <c r="B63" s="16">
        <v>2208206.9800000009</v>
      </c>
    </row>
    <row r="64" spans="1:2" x14ac:dyDescent="0.3">
      <c r="A64" s="17">
        <v>45627</v>
      </c>
      <c r="B64" s="16">
        <v>2104057.3800000004</v>
      </c>
    </row>
    <row r="65" spans="1:2" x14ac:dyDescent="0.3">
      <c r="A65" s="17" t="s">
        <v>8977</v>
      </c>
      <c r="B65" s="16">
        <v>153515205.00000003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X20" sqref="X20"/>
    </sheetView>
  </sheetViews>
  <sheetFormatPr defaultRowHeight="16.5" x14ac:dyDescent="0.3"/>
  <cols>
    <col min="1" max="1" width="18.5" bestFit="1" customWidth="1"/>
    <col min="2" max="2" width="11.875" bestFit="1" customWidth="1"/>
    <col min="3" max="3" width="9.5" bestFit="1" customWidth="1"/>
    <col min="4" max="4" width="13.875" customWidth="1"/>
    <col min="5" max="5" width="12.25" bestFit="1" customWidth="1"/>
  </cols>
  <sheetData>
    <row r="1" spans="1:3" x14ac:dyDescent="0.3">
      <c r="A1" s="13" t="s">
        <v>25</v>
      </c>
      <c r="B1" t="s">
        <v>60</v>
      </c>
    </row>
    <row r="2" spans="1:3" x14ac:dyDescent="0.3">
      <c r="A2" s="13" t="s">
        <v>8975</v>
      </c>
      <c r="B2" t="s">
        <v>8980</v>
      </c>
    </row>
    <row r="4" spans="1:3" x14ac:dyDescent="0.3">
      <c r="A4" s="13" t="s">
        <v>8976</v>
      </c>
      <c r="B4" t="s">
        <v>9007</v>
      </c>
      <c r="C4" t="s">
        <v>9008</v>
      </c>
    </row>
    <row r="5" spans="1:3" x14ac:dyDescent="0.3">
      <c r="A5" s="14" t="s">
        <v>74</v>
      </c>
      <c r="B5" s="16">
        <v>88979112.539999992</v>
      </c>
      <c r="C5" s="18">
        <v>0.11937182341782883</v>
      </c>
    </row>
    <row r="6" spans="1:3" x14ac:dyDescent="0.3">
      <c r="A6" s="14" t="s">
        <v>50</v>
      </c>
      <c r="B6" s="16">
        <v>39662720.519999981</v>
      </c>
      <c r="C6" s="18">
        <v>0.2837386720440731</v>
      </c>
    </row>
    <row r="7" spans="1:3" x14ac:dyDescent="0.3">
      <c r="A7" s="14" t="s">
        <v>111</v>
      </c>
      <c r="B7" s="16">
        <v>16076063.860000011</v>
      </c>
      <c r="C7" s="18">
        <v>0.22066753285464968</v>
      </c>
    </row>
    <row r="8" spans="1:3" x14ac:dyDescent="0.3">
      <c r="A8" s="14" t="s">
        <v>140</v>
      </c>
      <c r="B8" s="16">
        <v>4252225.7700000005</v>
      </c>
      <c r="C8" s="18">
        <v>0.35501944902610411</v>
      </c>
    </row>
    <row r="9" spans="1:3" x14ac:dyDescent="0.3">
      <c r="A9" s="14" t="s">
        <v>38</v>
      </c>
      <c r="B9" s="16">
        <v>2551914.5200000005</v>
      </c>
      <c r="C9" s="18">
        <v>0.44966841209085662</v>
      </c>
    </row>
    <row r="10" spans="1:3" x14ac:dyDescent="0.3">
      <c r="A10" s="14" t="s">
        <v>97</v>
      </c>
      <c r="B10" s="16">
        <v>1476232.2499999998</v>
      </c>
      <c r="C10" s="18">
        <v>0.39900197275869059</v>
      </c>
    </row>
    <row r="11" spans="1:3" x14ac:dyDescent="0.3">
      <c r="A11" s="14" t="s">
        <v>84</v>
      </c>
      <c r="B11" s="16">
        <v>516935.53999999992</v>
      </c>
      <c r="C11" s="18">
        <v>7.8811334968379221E-2</v>
      </c>
    </row>
    <row r="12" spans="1:3" x14ac:dyDescent="0.3">
      <c r="A12" s="14" t="s">
        <v>8977</v>
      </c>
      <c r="B12" s="16">
        <v>153515204.99999997</v>
      </c>
      <c r="C12" s="18">
        <v>0.18701606834319726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selection activeCell="X20" sqref="X20"/>
    </sheetView>
  </sheetViews>
  <sheetFormatPr defaultRowHeight="16.5" x14ac:dyDescent="0.3"/>
  <cols>
    <col min="1" max="1" width="20" customWidth="1"/>
    <col min="2" max="2" width="16.25" customWidth="1"/>
    <col min="3" max="6" width="10" customWidth="1"/>
    <col min="7" max="7" width="11.25" customWidth="1"/>
  </cols>
  <sheetData>
    <row r="1" spans="1:7" x14ac:dyDescent="0.3">
      <c r="A1" s="13" t="s">
        <v>25</v>
      </c>
      <c r="B1" t="s">
        <v>60</v>
      </c>
    </row>
    <row r="2" spans="1:7" x14ac:dyDescent="0.3">
      <c r="A2" s="13" t="s">
        <v>8975</v>
      </c>
      <c r="B2" t="s">
        <v>8980</v>
      </c>
    </row>
    <row r="4" spans="1:7" x14ac:dyDescent="0.3">
      <c r="A4" s="13" t="s">
        <v>8978</v>
      </c>
      <c r="B4" s="13" t="s">
        <v>8983</v>
      </c>
    </row>
    <row r="5" spans="1:7" x14ac:dyDescent="0.3">
      <c r="A5" s="13" t="s">
        <v>8976</v>
      </c>
      <c r="B5">
        <v>2020</v>
      </c>
      <c r="C5">
        <v>2021</v>
      </c>
      <c r="D5">
        <v>2022</v>
      </c>
      <c r="E5">
        <v>2023</v>
      </c>
      <c r="F5">
        <v>2024</v>
      </c>
      <c r="G5" t="s">
        <v>8977</v>
      </c>
    </row>
    <row r="6" spans="1:7" x14ac:dyDescent="0.3">
      <c r="A6" s="14" t="s">
        <v>38</v>
      </c>
      <c r="B6" s="16">
        <v>440853.67999999993</v>
      </c>
      <c r="C6" s="16">
        <v>446379.00999999995</v>
      </c>
      <c r="D6" s="16">
        <v>506039.03999999986</v>
      </c>
      <c r="E6" s="16">
        <v>543789.31000000017</v>
      </c>
      <c r="F6" s="16">
        <v>614853.47999999986</v>
      </c>
      <c r="G6" s="16">
        <v>2551914.52</v>
      </c>
    </row>
    <row r="7" spans="1:7" x14ac:dyDescent="0.3">
      <c r="A7" s="14" t="s">
        <v>97</v>
      </c>
      <c r="B7" s="16">
        <v>241989.7</v>
      </c>
      <c r="C7" s="16">
        <v>287227.90000000008</v>
      </c>
      <c r="D7" s="16">
        <v>274654.03000000003</v>
      </c>
      <c r="E7" s="16">
        <v>327406.20000000007</v>
      </c>
      <c r="F7" s="16">
        <v>344954.41999999987</v>
      </c>
      <c r="G7" s="16">
        <v>1476232.25</v>
      </c>
    </row>
    <row r="8" spans="1:7" x14ac:dyDescent="0.3">
      <c r="A8" s="14" t="s">
        <v>140</v>
      </c>
      <c r="B8" s="16">
        <v>585207.35</v>
      </c>
      <c r="C8" s="16">
        <v>828007.11999999988</v>
      </c>
      <c r="D8" s="16">
        <v>899934.98</v>
      </c>
      <c r="E8" s="16">
        <v>934709.56</v>
      </c>
      <c r="F8" s="16">
        <v>1004366.7600000001</v>
      </c>
      <c r="G8" s="16">
        <v>4252225.7699999996</v>
      </c>
    </row>
    <row r="9" spans="1:7" x14ac:dyDescent="0.3">
      <c r="A9" s="14" t="s">
        <v>74</v>
      </c>
      <c r="B9" s="16">
        <v>13708200.370000001</v>
      </c>
      <c r="C9" s="16">
        <v>18349261.370000005</v>
      </c>
      <c r="D9" s="16">
        <v>18407415.519999996</v>
      </c>
      <c r="E9" s="16">
        <v>19158618.219999995</v>
      </c>
      <c r="F9" s="16">
        <v>19355617.060000002</v>
      </c>
      <c r="G9" s="16">
        <v>88979112.540000007</v>
      </c>
    </row>
    <row r="10" spans="1:7" x14ac:dyDescent="0.3">
      <c r="A10" s="14" t="s">
        <v>50</v>
      </c>
      <c r="B10" s="16">
        <v>6133848.7599999998</v>
      </c>
      <c r="C10" s="16">
        <v>6323745.0200000005</v>
      </c>
      <c r="D10" s="16">
        <v>9627694.339999998</v>
      </c>
      <c r="E10" s="16">
        <v>7703882.2700000014</v>
      </c>
      <c r="F10" s="16">
        <v>9873550.129999999</v>
      </c>
      <c r="G10" s="16">
        <v>39662720.519999996</v>
      </c>
    </row>
    <row r="11" spans="1:7" x14ac:dyDescent="0.3">
      <c r="A11" s="14" t="s">
        <v>84</v>
      </c>
      <c r="B11" s="16">
        <v>95456.369999999966</v>
      </c>
      <c r="C11" s="16">
        <v>91095.93</v>
      </c>
      <c r="D11" s="16">
        <v>108438.54</v>
      </c>
      <c r="E11" s="16">
        <v>102897.8</v>
      </c>
      <c r="F11" s="16">
        <v>119046.90000000002</v>
      </c>
      <c r="G11" s="16">
        <v>516935.54</v>
      </c>
    </row>
    <row r="12" spans="1:7" x14ac:dyDescent="0.3">
      <c r="A12" s="14" t="s">
        <v>111</v>
      </c>
      <c r="B12" s="16">
        <v>3287861.59</v>
      </c>
      <c r="C12" s="16">
        <v>3532709.5200000009</v>
      </c>
      <c r="D12" s="16">
        <v>3152372.1299999994</v>
      </c>
      <c r="E12" s="16">
        <v>3828267.38</v>
      </c>
      <c r="F12" s="16">
        <v>2274853.2399999993</v>
      </c>
      <c r="G12" s="16">
        <v>16076063.859999999</v>
      </c>
    </row>
    <row r="13" spans="1:7" x14ac:dyDescent="0.3">
      <c r="A13" s="14" t="s">
        <v>8977</v>
      </c>
      <c r="B13" s="16">
        <v>24493417.82</v>
      </c>
      <c r="C13" s="16">
        <v>29858425.870000005</v>
      </c>
      <c r="D13" s="16">
        <v>32976548.579999994</v>
      </c>
      <c r="E13" s="16">
        <v>32599570.739999995</v>
      </c>
      <c r="F13" s="16">
        <v>33587241.990000002</v>
      </c>
      <c r="G13" s="16">
        <v>153515205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0"/>
  <sheetViews>
    <sheetView workbookViewId="0">
      <selection activeCell="X20" sqref="X20"/>
    </sheetView>
  </sheetViews>
  <sheetFormatPr defaultRowHeight="16.5" x14ac:dyDescent="0.3"/>
  <cols>
    <col min="1" max="1" width="18" customWidth="1"/>
    <col min="2" max="2" width="16.625" customWidth="1"/>
    <col min="3" max="3" width="20" customWidth="1"/>
    <col min="4" max="4" width="24.625" customWidth="1"/>
    <col min="5" max="5" width="16.25" customWidth="1"/>
    <col min="6" max="7" width="9.875" bestFit="1" customWidth="1"/>
  </cols>
  <sheetData>
    <row r="1" spans="1:4" x14ac:dyDescent="0.3">
      <c r="A1" s="13" t="s">
        <v>11</v>
      </c>
      <c r="B1" t="s">
        <v>111</v>
      </c>
    </row>
    <row r="2" spans="1:4" x14ac:dyDescent="0.3">
      <c r="A2" s="13" t="s">
        <v>25</v>
      </c>
      <c r="B2" t="s">
        <v>60</v>
      </c>
    </row>
    <row r="3" spans="1:4" x14ac:dyDescent="0.3">
      <c r="A3" s="13" t="s">
        <v>8975</v>
      </c>
      <c r="B3" t="s">
        <v>8980</v>
      </c>
    </row>
    <row r="5" spans="1:4" x14ac:dyDescent="0.3">
      <c r="A5" s="13" t="s">
        <v>8976</v>
      </c>
      <c r="B5" t="s">
        <v>8981</v>
      </c>
      <c r="C5" t="s">
        <v>8978</v>
      </c>
      <c r="D5" t="s">
        <v>8984</v>
      </c>
    </row>
    <row r="6" spans="1:4" x14ac:dyDescent="0.3">
      <c r="A6" s="14">
        <v>2020</v>
      </c>
      <c r="B6" s="15">
        <v>85</v>
      </c>
      <c r="C6" s="16">
        <v>3287861.59</v>
      </c>
      <c r="D6" s="16">
        <v>38680.724588235295</v>
      </c>
    </row>
    <row r="7" spans="1:4" x14ac:dyDescent="0.3">
      <c r="A7" s="14">
        <v>2021</v>
      </c>
      <c r="B7" s="15">
        <v>84</v>
      </c>
      <c r="C7" s="16">
        <v>3532709.5200000009</v>
      </c>
      <c r="D7" s="16">
        <v>42056.065714285724</v>
      </c>
    </row>
    <row r="8" spans="1:4" x14ac:dyDescent="0.3">
      <c r="A8" s="14">
        <v>2022</v>
      </c>
      <c r="B8" s="15">
        <v>84</v>
      </c>
      <c r="C8" s="16">
        <v>3152372.1299999985</v>
      </c>
      <c r="D8" s="16">
        <v>37528.239642857123</v>
      </c>
    </row>
    <row r="9" spans="1:4" x14ac:dyDescent="0.3">
      <c r="A9" s="14">
        <v>2023</v>
      </c>
      <c r="B9" s="15">
        <v>91</v>
      </c>
      <c r="C9" s="16">
        <v>3828267.3800000004</v>
      </c>
      <c r="D9" s="16">
        <v>42068.872307692312</v>
      </c>
    </row>
    <row r="10" spans="1:4" x14ac:dyDescent="0.3">
      <c r="A10" s="14">
        <v>2024</v>
      </c>
      <c r="B10" s="15">
        <v>68</v>
      </c>
      <c r="C10" s="16">
        <v>2274853.2400000007</v>
      </c>
      <c r="D10" s="16">
        <v>33453.724117647071</v>
      </c>
    </row>
    <row r="11" spans="1:4" x14ac:dyDescent="0.3">
      <c r="A11" s="14" t="s">
        <v>8977</v>
      </c>
      <c r="B11" s="15">
        <v>412</v>
      </c>
      <c r="C11" s="16">
        <v>16076063.859999998</v>
      </c>
      <c r="D11" s="16">
        <v>39019.57247572815</v>
      </c>
    </row>
    <row r="13" spans="1:4" x14ac:dyDescent="0.3">
      <c r="A13" s="4"/>
      <c r="B13" s="5"/>
      <c r="C13" s="6"/>
    </row>
    <row r="14" spans="1:4" x14ac:dyDescent="0.3">
      <c r="A14" s="7"/>
      <c r="B14" s="8"/>
      <c r="C14" s="9"/>
    </row>
    <row r="15" spans="1:4" x14ac:dyDescent="0.3">
      <c r="A15" s="7"/>
      <c r="B15" s="8"/>
      <c r="C15" s="9"/>
    </row>
    <row r="16" spans="1:4"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7"/>
      <c r="B20" s="8"/>
      <c r="C20" s="9"/>
    </row>
    <row r="21" spans="1:3" x14ac:dyDescent="0.3">
      <c r="A21" s="7"/>
      <c r="B21" s="8"/>
      <c r="C21" s="9"/>
    </row>
    <row r="22" spans="1:3" x14ac:dyDescent="0.3">
      <c r="A22" s="7"/>
      <c r="B22" s="8"/>
      <c r="C22" s="9"/>
    </row>
    <row r="23" spans="1:3" x14ac:dyDescent="0.3">
      <c r="A23" s="7"/>
      <c r="B23" s="8"/>
      <c r="C23" s="9"/>
    </row>
    <row r="24" spans="1:3" x14ac:dyDescent="0.3">
      <c r="A24" s="7"/>
      <c r="B24" s="8"/>
      <c r="C24" s="9"/>
    </row>
    <row r="25" spans="1:3" x14ac:dyDescent="0.3">
      <c r="A25" s="7"/>
      <c r="B25" s="8"/>
      <c r="C25" s="9"/>
    </row>
    <row r="26" spans="1:3" x14ac:dyDescent="0.3">
      <c r="A26" s="7"/>
      <c r="B26" s="8"/>
      <c r="C26" s="9"/>
    </row>
    <row r="27" spans="1:3" x14ac:dyDescent="0.3">
      <c r="A27" s="7"/>
      <c r="B27" s="8"/>
      <c r="C27" s="9"/>
    </row>
    <row r="28" spans="1:3" x14ac:dyDescent="0.3">
      <c r="A28" s="7"/>
      <c r="B28" s="8"/>
      <c r="C28" s="9"/>
    </row>
    <row r="29" spans="1:3" x14ac:dyDescent="0.3">
      <c r="A29" s="7"/>
      <c r="B29" s="8"/>
      <c r="C29" s="9"/>
    </row>
    <row r="30" spans="1:3" x14ac:dyDescent="0.3">
      <c r="A30" s="10"/>
      <c r="B30" s="11"/>
      <c r="C30"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3"/>
  <sheetViews>
    <sheetView workbookViewId="0">
      <selection activeCell="X20" sqref="X20"/>
    </sheetView>
  </sheetViews>
  <sheetFormatPr defaultRowHeight="16.5" x14ac:dyDescent="0.3"/>
  <cols>
    <col min="1" max="1" width="20" customWidth="1"/>
    <col min="2" max="2" width="16.25" customWidth="1"/>
    <col min="3" max="6" width="9" customWidth="1"/>
    <col min="7" max="7" width="11.25" customWidth="1"/>
  </cols>
  <sheetData>
    <row r="1" spans="1:7" x14ac:dyDescent="0.3">
      <c r="A1" s="13" t="s">
        <v>25</v>
      </c>
      <c r="B1" t="s">
        <v>60</v>
      </c>
    </row>
    <row r="2" spans="1:7" x14ac:dyDescent="0.3">
      <c r="A2" s="13" t="s">
        <v>11</v>
      </c>
      <c r="B2" t="s">
        <v>111</v>
      </c>
    </row>
    <row r="3" spans="1:7" x14ac:dyDescent="0.3">
      <c r="A3" s="13" t="s">
        <v>8975</v>
      </c>
      <c r="B3" t="s">
        <v>8980</v>
      </c>
    </row>
    <row r="5" spans="1:7" x14ac:dyDescent="0.3">
      <c r="A5" s="13" t="s">
        <v>8978</v>
      </c>
      <c r="B5" s="13" t="s">
        <v>8983</v>
      </c>
    </row>
    <row r="6" spans="1:7" x14ac:dyDescent="0.3">
      <c r="A6" s="13" t="s">
        <v>8976</v>
      </c>
      <c r="B6">
        <v>2020</v>
      </c>
      <c r="C6">
        <v>2021</v>
      </c>
      <c r="D6">
        <v>2022</v>
      </c>
      <c r="E6">
        <v>2023</v>
      </c>
      <c r="F6">
        <v>2024</v>
      </c>
      <c r="G6" t="s">
        <v>8977</v>
      </c>
    </row>
    <row r="7" spans="1:7" x14ac:dyDescent="0.3">
      <c r="A7" s="14" t="s">
        <v>112</v>
      </c>
      <c r="B7" s="16">
        <v>420738.07999999996</v>
      </c>
      <c r="C7" s="16">
        <v>1068777.1500000001</v>
      </c>
      <c r="D7" s="16">
        <v>552583.9</v>
      </c>
      <c r="E7" s="16">
        <v>306592.44999999995</v>
      </c>
      <c r="F7" s="16">
        <v>433244.51</v>
      </c>
      <c r="G7" s="16">
        <v>2781936.09</v>
      </c>
    </row>
    <row r="8" spans="1:7" x14ac:dyDescent="0.3">
      <c r="A8" s="14" t="s">
        <v>123</v>
      </c>
      <c r="B8" s="16">
        <v>497335.69</v>
      </c>
      <c r="C8" s="16">
        <v>461825.94999999995</v>
      </c>
      <c r="D8" s="16">
        <v>244610.9</v>
      </c>
      <c r="E8" s="16">
        <v>340657.82</v>
      </c>
      <c r="F8" s="16">
        <v>189121.44</v>
      </c>
      <c r="G8" s="16">
        <v>1733551.7999999998</v>
      </c>
    </row>
    <row r="9" spans="1:7" x14ac:dyDescent="0.3">
      <c r="A9" s="14" t="s">
        <v>174</v>
      </c>
      <c r="B9" s="16">
        <v>550713.17000000004</v>
      </c>
      <c r="C9" s="16">
        <v>335167.34999999998</v>
      </c>
      <c r="D9" s="16">
        <v>564971.19999999995</v>
      </c>
      <c r="E9" s="16">
        <v>1209187.6299999999</v>
      </c>
      <c r="F9" s="16">
        <v>557920.8600000001</v>
      </c>
      <c r="G9" s="16">
        <v>3217960.21</v>
      </c>
    </row>
    <row r="10" spans="1:7" x14ac:dyDescent="0.3">
      <c r="A10" s="14" t="s">
        <v>200</v>
      </c>
      <c r="B10" s="16">
        <v>721875.41999999993</v>
      </c>
      <c r="C10" s="16">
        <v>642420.20000000007</v>
      </c>
      <c r="D10" s="16">
        <v>650884.06999999983</v>
      </c>
      <c r="E10" s="16">
        <v>569824.8600000001</v>
      </c>
      <c r="F10" s="16">
        <v>339225.46</v>
      </c>
      <c r="G10" s="16">
        <v>2924230.01</v>
      </c>
    </row>
    <row r="11" spans="1:7" x14ac:dyDescent="0.3">
      <c r="A11" s="14" t="s">
        <v>136</v>
      </c>
      <c r="B11" s="16">
        <v>313153.39</v>
      </c>
      <c r="C11" s="16">
        <v>461901.47999999992</v>
      </c>
      <c r="D11" s="16">
        <v>596331.45000000007</v>
      </c>
      <c r="E11" s="16">
        <v>494079.59</v>
      </c>
      <c r="F11" s="16">
        <v>274844.05</v>
      </c>
      <c r="G11" s="16">
        <v>2140309.96</v>
      </c>
    </row>
    <row r="12" spans="1:7" x14ac:dyDescent="0.3">
      <c r="A12" s="14" t="s">
        <v>856</v>
      </c>
      <c r="B12" s="16">
        <v>784045.84</v>
      </c>
      <c r="C12" s="16">
        <v>562617.39</v>
      </c>
      <c r="D12" s="16">
        <v>542990.6100000001</v>
      </c>
      <c r="E12" s="16">
        <v>907925.03</v>
      </c>
      <c r="F12" s="16">
        <v>480496.91999999993</v>
      </c>
      <c r="G12" s="16">
        <v>3278075.79</v>
      </c>
    </row>
    <row r="13" spans="1:7" x14ac:dyDescent="0.3">
      <c r="A13" s="14" t="s">
        <v>8977</v>
      </c>
      <c r="B13" s="16">
        <v>3287861.59</v>
      </c>
      <c r="C13" s="16">
        <v>3532709.5200000005</v>
      </c>
      <c r="D13" s="16">
        <v>3152372.13</v>
      </c>
      <c r="E13" s="16">
        <v>3828267.38</v>
      </c>
      <c r="F13" s="16">
        <v>2274853.2400000002</v>
      </c>
      <c r="G13" s="16">
        <v>16076063.859999999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2672-DDC4-48CA-A76C-AA4AF9B07397}">
  <dimension ref="A1:E11"/>
  <sheetViews>
    <sheetView workbookViewId="0">
      <selection activeCell="X20" sqref="X20"/>
    </sheetView>
  </sheetViews>
  <sheetFormatPr defaultRowHeight="16.5" x14ac:dyDescent="0.3"/>
  <cols>
    <col min="1" max="1" width="18" customWidth="1"/>
    <col min="2" max="2" width="16.625" customWidth="1"/>
    <col min="3" max="3" width="20" customWidth="1"/>
    <col min="4" max="4" width="12.5" customWidth="1"/>
    <col min="5" max="5" width="13.875" customWidth="1"/>
  </cols>
  <sheetData>
    <row r="1" spans="1:5" x14ac:dyDescent="0.3">
      <c r="A1" s="13" t="s">
        <v>25</v>
      </c>
      <c r="B1" t="s">
        <v>60</v>
      </c>
    </row>
    <row r="2" spans="1:5" x14ac:dyDescent="0.3">
      <c r="A2" s="13" t="s">
        <v>8975</v>
      </c>
      <c r="B2" t="s">
        <v>8980</v>
      </c>
    </row>
    <row r="4" spans="1:5" x14ac:dyDescent="0.3">
      <c r="A4" s="13" t="s">
        <v>8976</v>
      </c>
      <c r="B4" t="s">
        <v>8981</v>
      </c>
      <c r="C4" t="s">
        <v>8978</v>
      </c>
      <c r="D4" t="s">
        <v>8979</v>
      </c>
      <c r="E4" t="s">
        <v>8982</v>
      </c>
    </row>
    <row r="5" spans="1:5" x14ac:dyDescent="0.3">
      <c r="A5" s="14">
        <v>0</v>
      </c>
      <c r="B5" s="16">
        <v>29</v>
      </c>
      <c r="C5" s="16">
        <v>3449019.7800000003</v>
      </c>
      <c r="D5" s="16">
        <v>544219.59000000008</v>
      </c>
      <c r="E5" s="18">
        <v>0.15778964016263197</v>
      </c>
    </row>
    <row r="6" spans="1:5" x14ac:dyDescent="0.3">
      <c r="A6" s="14" t="s">
        <v>69</v>
      </c>
      <c r="B6" s="16">
        <v>674</v>
      </c>
      <c r="C6" s="16">
        <v>39612855.56999997</v>
      </c>
      <c r="D6" s="16">
        <v>7450155.4300000062</v>
      </c>
      <c r="E6" s="18">
        <v>0.1880741825550753</v>
      </c>
    </row>
    <row r="7" spans="1:5" x14ac:dyDescent="0.3">
      <c r="A7" s="14" t="s">
        <v>88</v>
      </c>
      <c r="B7" s="16">
        <v>617</v>
      </c>
      <c r="C7" s="16">
        <v>38483845.730000004</v>
      </c>
      <c r="D7" s="16">
        <v>7139755.519999993</v>
      </c>
      <c r="E7" s="18">
        <v>0.18552604046102936</v>
      </c>
    </row>
    <row r="8" spans="1:5" x14ac:dyDescent="0.3">
      <c r="A8" s="14" t="s">
        <v>43</v>
      </c>
      <c r="B8" s="16">
        <v>659</v>
      </c>
      <c r="C8" s="16">
        <v>37652689.839999944</v>
      </c>
      <c r="D8" s="16">
        <v>7073482.8400000008</v>
      </c>
      <c r="E8" s="18">
        <v>0.18786128879657249</v>
      </c>
    </row>
    <row r="9" spans="1:5" x14ac:dyDescent="0.3">
      <c r="A9" s="14" t="s">
        <v>62</v>
      </c>
      <c r="B9" s="16">
        <v>652</v>
      </c>
      <c r="C9" s="16">
        <v>27540735.269999966</v>
      </c>
      <c r="D9" s="16">
        <v>5071165.9100000057</v>
      </c>
      <c r="E9" s="18">
        <v>0.18413327967768567</v>
      </c>
    </row>
    <row r="10" spans="1:5" x14ac:dyDescent="0.3">
      <c r="A10" s="14" t="s">
        <v>201</v>
      </c>
      <c r="B10" s="16">
        <v>94</v>
      </c>
      <c r="C10" s="16">
        <v>6776058.8099999987</v>
      </c>
      <c r="D10" s="16">
        <v>1431030.78</v>
      </c>
      <c r="E10" s="18">
        <v>0.21118925028928437</v>
      </c>
    </row>
    <row r="11" spans="1:5" x14ac:dyDescent="0.3">
      <c r="A11" s="14" t="s">
        <v>8977</v>
      </c>
      <c r="B11" s="16">
        <v>2725</v>
      </c>
      <c r="C11" s="16">
        <v>153515205.00000021</v>
      </c>
      <c r="D11" s="16">
        <v>28709810.069999993</v>
      </c>
      <c r="E11" s="18">
        <v>0.18701606834319737</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election activeCell="X20" sqref="X20"/>
    </sheetView>
  </sheetViews>
  <sheetFormatPr defaultRowHeight="16.5" x14ac:dyDescent="0.3"/>
  <cols>
    <col min="1" max="1" width="18.5" bestFit="1" customWidth="1"/>
    <col min="2" max="2" width="17.125" bestFit="1" customWidth="1"/>
    <col min="3" max="3" width="20" customWidth="1"/>
  </cols>
  <sheetData>
    <row r="1" spans="1:7" x14ac:dyDescent="0.3">
      <c r="A1" s="13" t="s">
        <v>25</v>
      </c>
      <c r="B1" t="s">
        <v>60</v>
      </c>
      <c r="D1" s="34" t="s">
        <v>8985</v>
      </c>
      <c r="E1" s="35"/>
      <c r="F1" s="35"/>
      <c r="G1" s="35"/>
    </row>
    <row r="2" spans="1:7" x14ac:dyDescent="0.3">
      <c r="A2" s="13" t="s">
        <v>8975</v>
      </c>
      <c r="B2" t="s">
        <v>8980</v>
      </c>
    </row>
    <row r="4" spans="1:7" x14ac:dyDescent="0.3">
      <c r="A4" s="13" t="s">
        <v>8976</v>
      </c>
      <c r="B4" t="s">
        <v>8981</v>
      </c>
    </row>
    <row r="5" spans="1:7" x14ac:dyDescent="0.3">
      <c r="A5" s="14" t="s">
        <v>76</v>
      </c>
      <c r="B5" s="16">
        <v>496</v>
      </c>
    </row>
    <row r="6" spans="1:7" x14ac:dyDescent="0.3">
      <c r="A6" s="14" t="s">
        <v>68</v>
      </c>
      <c r="B6" s="16">
        <v>467</v>
      </c>
    </row>
    <row r="7" spans="1:7" x14ac:dyDescent="0.3">
      <c r="A7" s="14" t="s">
        <v>52</v>
      </c>
      <c r="B7" s="16">
        <v>451</v>
      </c>
    </row>
    <row r="8" spans="1:7" x14ac:dyDescent="0.3">
      <c r="A8" s="14" t="s">
        <v>40</v>
      </c>
      <c r="B8" s="16">
        <v>440</v>
      </c>
    </row>
    <row r="9" spans="1:7" x14ac:dyDescent="0.3">
      <c r="A9" s="14" t="s">
        <v>99</v>
      </c>
      <c r="B9" s="16">
        <v>439</v>
      </c>
    </row>
    <row r="10" spans="1:7" x14ac:dyDescent="0.3">
      <c r="A10" s="14" t="s">
        <v>132</v>
      </c>
      <c r="B10" s="16">
        <v>432</v>
      </c>
    </row>
    <row r="11" spans="1:7" x14ac:dyDescent="0.3">
      <c r="A11" s="14" t="s">
        <v>8977</v>
      </c>
      <c r="B11" s="16">
        <v>2725</v>
      </c>
    </row>
  </sheetData>
  <mergeCells count="1">
    <mergeCell ref="D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F467-F727-47E4-9683-15809B0EE6D0}">
  <dimension ref="A1:E15"/>
  <sheetViews>
    <sheetView workbookViewId="0">
      <selection activeCell="X20" sqref="X20"/>
    </sheetView>
  </sheetViews>
  <sheetFormatPr defaultRowHeight="16.5" x14ac:dyDescent="0.3"/>
  <cols>
    <col min="1" max="1" width="18" customWidth="1"/>
    <col min="2" max="2" width="16.625" customWidth="1"/>
    <col min="3" max="3" width="20" customWidth="1"/>
    <col min="4" max="4" width="12.5" customWidth="1"/>
    <col min="5" max="5" width="13.875" customWidth="1"/>
  </cols>
  <sheetData>
    <row r="1" spans="1:5" x14ac:dyDescent="0.3">
      <c r="A1" s="13" t="s">
        <v>25</v>
      </c>
      <c r="B1" t="s">
        <v>60</v>
      </c>
    </row>
    <row r="2" spans="1:5" x14ac:dyDescent="0.3">
      <c r="A2" s="13" t="s">
        <v>8975</v>
      </c>
      <c r="B2" t="s">
        <v>8980</v>
      </c>
    </row>
    <row r="4" spans="1:5" x14ac:dyDescent="0.3">
      <c r="A4" s="13" t="s">
        <v>8976</v>
      </c>
      <c r="B4" t="s">
        <v>8981</v>
      </c>
      <c r="C4" t="s">
        <v>8978</v>
      </c>
      <c r="D4" t="s">
        <v>8979</v>
      </c>
      <c r="E4" t="s">
        <v>8982</v>
      </c>
    </row>
    <row r="5" spans="1:5" x14ac:dyDescent="0.3">
      <c r="A5" s="14" t="s">
        <v>75</v>
      </c>
      <c r="B5" s="16">
        <v>75</v>
      </c>
      <c r="C5" s="16">
        <v>19079422.639999997</v>
      </c>
      <c r="D5" s="16">
        <v>2252649.9000000008</v>
      </c>
      <c r="E5" s="18">
        <v>0.11806698465169076</v>
      </c>
    </row>
    <row r="6" spans="1:5" x14ac:dyDescent="0.3">
      <c r="A6" s="14" t="s">
        <v>67</v>
      </c>
      <c r="B6" s="16">
        <v>72</v>
      </c>
      <c r="C6" s="16">
        <v>7843971.1099999966</v>
      </c>
      <c r="D6" s="16">
        <v>2185118.6899999995</v>
      </c>
      <c r="E6" s="18">
        <v>0.27857301605997381</v>
      </c>
    </row>
    <row r="7" spans="1:5" x14ac:dyDescent="0.3">
      <c r="A7" s="14" t="s">
        <v>325</v>
      </c>
      <c r="B7" s="16">
        <v>64</v>
      </c>
      <c r="C7" s="16">
        <v>6976125.5000000009</v>
      </c>
      <c r="D7" s="16">
        <v>2050081.5899999996</v>
      </c>
      <c r="E7" s="18">
        <v>0.29387108789828958</v>
      </c>
    </row>
    <row r="8" spans="1:5" x14ac:dyDescent="0.3">
      <c r="A8" s="14" t="s">
        <v>170</v>
      </c>
      <c r="B8" s="16">
        <v>69</v>
      </c>
      <c r="C8" s="16">
        <v>17104667.819999997</v>
      </c>
      <c r="D8" s="16">
        <v>1974650.5499999998</v>
      </c>
      <c r="E8" s="18">
        <v>0.11544512707175159</v>
      </c>
    </row>
    <row r="9" spans="1:5" x14ac:dyDescent="0.3">
      <c r="A9" s="14" t="s">
        <v>51</v>
      </c>
      <c r="B9" s="16">
        <v>58</v>
      </c>
      <c r="C9" s="16">
        <v>6504023.3500000015</v>
      </c>
      <c r="D9" s="16">
        <v>1931222.0899999996</v>
      </c>
      <c r="E9" s="18">
        <v>0.29692729962293252</v>
      </c>
    </row>
    <row r="10" spans="1:5" x14ac:dyDescent="0.3">
      <c r="A10" s="14" t="s">
        <v>127</v>
      </c>
      <c r="B10" s="16">
        <v>65</v>
      </c>
      <c r="C10" s="16">
        <v>15125841.860000005</v>
      </c>
      <c r="D10" s="16">
        <v>1826935.4400000002</v>
      </c>
      <c r="E10" s="18">
        <v>0.12078239723180602</v>
      </c>
    </row>
    <row r="11" spans="1:5" x14ac:dyDescent="0.3">
      <c r="A11" s="14" t="s">
        <v>186</v>
      </c>
      <c r="B11" s="16">
        <v>69</v>
      </c>
      <c r="C11" s="16">
        <v>6468219.6900000004</v>
      </c>
      <c r="D11" s="16">
        <v>1809008.09</v>
      </c>
      <c r="E11" s="18">
        <v>0.27967635248950551</v>
      </c>
    </row>
    <row r="12" spans="1:5" x14ac:dyDescent="0.3">
      <c r="A12" s="14" t="s">
        <v>59</v>
      </c>
      <c r="B12" s="16">
        <v>59</v>
      </c>
      <c r="C12" s="16">
        <v>6047917.8899999997</v>
      </c>
      <c r="D12" s="16">
        <v>1703254.8099999998</v>
      </c>
      <c r="E12" s="18">
        <v>0.28162664258657782</v>
      </c>
    </row>
    <row r="13" spans="1:5" x14ac:dyDescent="0.3">
      <c r="A13" s="14" t="s">
        <v>235</v>
      </c>
      <c r="B13" s="16">
        <v>58</v>
      </c>
      <c r="C13" s="16">
        <v>13998887.810000001</v>
      </c>
      <c r="D13" s="16">
        <v>1640238.2300000007</v>
      </c>
      <c r="E13" s="18">
        <v>0.11716918174230304</v>
      </c>
    </row>
    <row r="14" spans="1:5" x14ac:dyDescent="0.3">
      <c r="A14" s="14" t="s">
        <v>251</v>
      </c>
      <c r="B14" s="16">
        <v>64</v>
      </c>
      <c r="C14" s="16">
        <v>5822462.9800000023</v>
      </c>
      <c r="D14" s="16">
        <v>1575162.3800000008</v>
      </c>
      <c r="E14" s="18">
        <v>0.27053196996024526</v>
      </c>
    </row>
    <row r="15" spans="1:5" x14ac:dyDescent="0.3">
      <c r="A15" s="14" t="s">
        <v>8977</v>
      </c>
      <c r="B15" s="16">
        <v>653</v>
      </c>
      <c r="C15" s="16">
        <v>104971540.64999999</v>
      </c>
      <c r="D15" s="16">
        <v>18948321.769999996</v>
      </c>
      <c r="E15" s="18">
        <v>0.18050913278655398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938C8-525F-4670-A5C9-1DFA37C897FF}">
  <dimension ref="A1:E15"/>
  <sheetViews>
    <sheetView workbookViewId="0">
      <selection activeCell="X20" sqref="X20"/>
    </sheetView>
  </sheetViews>
  <sheetFormatPr defaultRowHeight="16.5" x14ac:dyDescent="0.3"/>
  <cols>
    <col min="1" max="1" width="18" customWidth="1"/>
    <col min="2" max="2" width="16.625" customWidth="1"/>
    <col min="3" max="3" width="20" customWidth="1"/>
    <col min="4" max="4" width="12.5" customWidth="1"/>
    <col min="5" max="5" width="13.875" customWidth="1"/>
    <col min="7" max="33" width="8"/>
  </cols>
  <sheetData>
    <row r="1" spans="1:5" x14ac:dyDescent="0.3">
      <c r="A1" s="13" t="s">
        <v>25</v>
      </c>
      <c r="B1" t="s">
        <v>60</v>
      </c>
    </row>
    <row r="2" spans="1:5" x14ac:dyDescent="0.3">
      <c r="A2" s="13" t="s">
        <v>8975</v>
      </c>
      <c r="B2" t="s">
        <v>8980</v>
      </c>
    </row>
    <row r="4" spans="1:5" x14ac:dyDescent="0.3">
      <c r="A4" s="13" t="s">
        <v>8976</v>
      </c>
      <c r="B4" t="s">
        <v>8981</v>
      </c>
      <c r="C4" t="s">
        <v>8978</v>
      </c>
      <c r="D4" t="s">
        <v>8979</v>
      </c>
      <c r="E4" t="s">
        <v>8982</v>
      </c>
    </row>
    <row r="5" spans="1:5" x14ac:dyDescent="0.3">
      <c r="A5" s="14" t="s">
        <v>231</v>
      </c>
      <c r="B5" s="16">
        <v>63</v>
      </c>
      <c r="C5" s="16">
        <v>76391.660000000033</v>
      </c>
      <c r="D5" s="16">
        <v>5784.380000000001</v>
      </c>
      <c r="E5" s="18">
        <v>7.5720045879353826E-2</v>
      </c>
    </row>
    <row r="6" spans="1:5" x14ac:dyDescent="0.3">
      <c r="A6" s="14" t="s">
        <v>267</v>
      </c>
      <c r="B6" s="16">
        <v>67</v>
      </c>
      <c r="C6" s="16">
        <v>80765.209999999992</v>
      </c>
      <c r="D6" s="16">
        <v>6224.34</v>
      </c>
      <c r="E6" s="18">
        <v>7.7067093616174601E-2</v>
      </c>
    </row>
    <row r="7" spans="1:5" x14ac:dyDescent="0.3">
      <c r="A7" s="14" t="s">
        <v>146</v>
      </c>
      <c r="B7" s="16">
        <v>61</v>
      </c>
      <c r="C7" s="16">
        <v>82661.48</v>
      </c>
      <c r="D7" s="16">
        <v>6477.8899999999985</v>
      </c>
      <c r="E7" s="18">
        <v>7.8366489445870061E-2</v>
      </c>
    </row>
    <row r="8" spans="1:5" x14ac:dyDescent="0.3">
      <c r="A8" s="14" t="s">
        <v>85</v>
      </c>
      <c r="B8" s="16">
        <v>58</v>
      </c>
      <c r="C8" s="16">
        <v>83734.580000000031</v>
      </c>
      <c r="D8" s="16">
        <v>6642.4099999999989</v>
      </c>
      <c r="E8" s="18">
        <v>7.9326963842178425E-2</v>
      </c>
    </row>
    <row r="9" spans="1:5" x14ac:dyDescent="0.3">
      <c r="A9" s="14" t="s">
        <v>490</v>
      </c>
      <c r="B9" s="16">
        <v>64</v>
      </c>
      <c r="C9" s="16">
        <v>94444.779999999984</v>
      </c>
      <c r="D9" s="16">
        <v>7330.6500000000005</v>
      </c>
      <c r="E9" s="18">
        <v>7.7618371285316151E-2</v>
      </c>
    </row>
    <row r="10" spans="1:5" x14ac:dyDescent="0.3">
      <c r="A10" s="14" t="s">
        <v>279</v>
      </c>
      <c r="B10" s="16">
        <v>62</v>
      </c>
      <c r="C10" s="16">
        <v>98937.829999999987</v>
      </c>
      <c r="D10" s="16">
        <v>8280.7100000000009</v>
      </c>
      <c r="E10" s="18">
        <v>8.3696094810246008E-2</v>
      </c>
    </row>
    <row r="11" spans="1:5" x14ac:dyDescent="0.3">
      <c r="A11" s="14" t="s">
        <v>254</v>
      </c>
      <c r="B11" s="16">
        <v>52</v>
      </c>
      <c r="C11" s="16">
        <v>199473.51999999996</v>
      </c>
      <c r="D11" s="16">
        <v>80105.75</v>
      </c>
      <c r="E11" s="18">
        <v>0.40158588468283918</v>
      </c>
    </row>
    <row r="12" spans="1:5" x14ac:dyDescent="0.3">
      <c r="A12" s="14" t="s">
        <v>243</v>
      </c>
      <c r="B12" s="16">
        <v>62</v>
      </c>
      <c r="C12" s="16">
        <v>217934.27999999997</v>
      </c>
      <c r="D12" s="16">
        <v>84257.719999999972</v>
      </c>
      <c r="E12" s="18">
        <v>0.38661985622454614</v>
      </c>
    </row>
    <row r="13" spans="1:5" x14ac:dyDescent="0.3">
      <c r="A13" s="14" t="s">
        <v>98</v>
      </c>
      <c r="B13" s="16">
        <v>52</v>
      </c>
      <c r="C13" s="16">
        <v>225604.18000000011</v>
      </c>
      <c r="D13" s="16">
        <v>88710.239999999962</v>
      </c>
      <c r="E13" s="18">
        <v>0.39321186336175118</v>
      </c>
    </row>
    <row r="14" spans="1:5" x14ac:dyDescent="0.3">
      <c r="A14" s="14" t="s">
        <v>107</v>
      </c>
      <c r="B14" s="16">
        <v>76</v>
      </c>
      <c r="C14" s="16">
        <v>243865.49999999991</v>
      </c>
      <c r="D14" s="16">
        <v>97151.439999999988</v>
      </c>
      <c r="E14" s="18">
        <v>0.3983812388386222</v>
      </c>
    </row>
    <row r="15" spans="1:5" x14ac:dyDescent="0.3">
      <c r="A15" s="14" t="s">
        <v>8977</v>
      </c>
      <c r="B15" s="16">
        <v>617</v>
      </c>
      <c r="C15" s="16">
        <v>1403813.0200000023</v>
      </c>
      <c r="D15" s="16">
        <v>390965.52999999985</v>
      </c>
      <c r="E15" s="18">
        <v>0.27850256724360573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BCFBD-A04F-4F93-8883-8D8EBD7E81FA}">
  <dimension ref="A3:D11"/>
  <sheetViews>
    <sheetView workbookViewId="0">
      <selection activeCell="X20" sqref="X20"/>
    </sheetView>
  </sheetViews>
  <sheetFormatPr defaultRowHeight="16.5" x14ac:dyDescent="0.3"/>
  <cols>
    <col min="1" max="1" width="16.5" bestFit="1" customWidth="1"/>
    <col min="2" max="2" width="17.375" bestFit="1" customWidth="1"/>
    <col min="3" max="3" width="19.75" bestFit="1" customWidth="1"/>
    <col min="4" max="4" width="19.25" bestFit="1" customWidth="1"/>
  </cols>
  <sheetData>
    <row r="3" spans="1:4" x14ac:dyDescent="0.3">
      <c r="A3" s="13" t="s">
        <v>8976</v>
      </c>
      <c r="B3" t="s">
        <v>8990</v>
      </c>
      <c r="C3" t="s">
        <v>8991</v>
      </c>
      <c r="D3" t="s">
        <v>8992</v>
      </c>
    </row>
    <row r="4" spans="1:4" x14ac:dyDescent="0.3">
      <c r="A4" s="14" t="s">
        <v>52</v>
      </c>
      <c r="B4" s="15">
        <v>55</v>
      </c>
      <c r="C4" s="15">
        <v>703</v>
      </c>
      <c r="D4" s="18">
        <v>7.8236130867709822E-2</v>
      </c>
    </row>
    <row r="5" spans="1:4" x14ac:dyDescent="0.3">
      <c r="A5" s="14" t="s">
        <v>68</v>
      </c>
      <c r="B5" s="15">
        <v>56</v>
      </c>
      <c r="C5" s="15">
        <v>721</v>
      </c>
      <c r="D5" s="18">
        <v>7.7669902912621352E-2</v>
      </c>
    </row>
    <row r="6" spans="1:4" x14ac:dyDescent="0.3">
      <c r="A6" s="14" t="s">
        <v>132</v>
      </c>
      <c r="B6" s="15">
        <v>69</v>
      </c>
      <c r="C6" s="15">
        <v>683</v>
      </c>
      <c r="D6" s="18">
        <v>0.10102489019033675</v>
      </c>
    </row>
    <row r="7" spans="1:4" x14ac:dyDescent="0.3">
      <c r="A7" s="14" t="s">
        <v>40</v>
      </c>
      <c r="B7" s="15">
        <v>56</v>
      </c>
      <c r="C7" s="15">
        <v>683</v>
      </c>
      <c r="D7" s="18">
        <v>8.1991215226939973E-2</v>
      </c>
    </row>
    <row r="8" spans="1:4" x14ac:dyDescent="0.3">
      <c r="A8" s="14" t="s">
        <v>99</v>
      </c>
      <c r="B8" s="15">
        <v>52</v>
      </c>
      <c r="C8" s="15">
        <v>661</v>
      </c>
      <c r="D8" s="18">
        <v>7.8668683812405452E-2</v>
      </c>
    </row>
    <row r="9" spans="1:4" x14ac:dyDescent="0.3">
      <c r="A9" s="14" t="s">
        <v>76</v>
      </c>
      <c r="B9" s="15">
        <v>58</v>
      </c>
      <c r="C9" s="15">
        <v>749</v>
      </c>
      <c r="D9" s="18">
        <v>7.7436582109479304E-2</v>
      </c>
    </row>
    <row r="10" spans="1:4" x14ac:dyDescent="0.3">
      <c r="A10" s="14" t="s">
        <v>8989</v>
      </c>
      <c r="B10" s="15"/>
      <c r="C10" s="15"/>
      <c r="D10" s="18" t="e">
        <v>#DIV/0!</v>
      </c>
    </row>
    <row r="11" spans="1:4" x14ac:dyDescent="0.3">
      <c r="A11" s="14" t="s">
        <v>8977</v>
      </c>
      <c r="B11" s="15">
        <v>346</v>
      </c>
      <c r="C11" s="15">
        <v>4200</v>
      </c>
      <c r="D11" s="18">
        <v>8.2380952380952374E-2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75E2F-C148-4F3D-98D2-F936A80FAE5A}">
  <dimension ref="A1:E12"/>
  <sheetViews>
    <sheetView topLeftCell="B1" workbookViewId="0">
      <selection activeCell="X20" sqref="X20"/>
    </sheetView>
  </sheetViews>
  <sheetFormatPr defaultRowHeight="16.5" x14ac:dyDescent="0.3"/>
  <cols>
    <col min="1" max="1" width="18.5" bestFit="1" customWidth="1"/>
    <col min="2" max="2" width="17.125" bestFit="1" customWidth="1"/>
    <col min="3" max="3" width="20.25" bestFit="1" customWidth="1"/>
    <col min="4" max="4" width="12.125" bestFit="1" customWidth="1"/>
    <col min="5" max="5" width="14.125" bestFit="1" customWidth="1"/>
  </cols>
  <sheetData>
    <row r="1" spans="1:5" x14ac:dyDescent="0.3">
      <c r="A1" s="13" t="s">
        <v>25</v>
      </c>
      <c r="B1" t="s">
        <v>60</v>
      </c>
    </row>
    <row r="2" spans="1:5" x14ac:dyDescent="0.3">
      <c r="A2" s="13" t="s">
        <v>8975</v>
      </c>
      <c r="B2" t="s">
        <v>8980</v>
      </c>
    </row>
    <row r="4" spans="1:5" x14ac:dyDescent="0.3">
      <c r="A4" s="13" t="s">
        <v>8976</v>
      </c>
      <c r="B4" t="s">
        <v>8981</v>
      </c>
      <c r="C4" t="s">
        <v>8978</v>
      </c>
      <c r="D4" t="s">
        <v>8979</v>
      </c>
      <c r="E4" t="s">
        <v>8993</v>
      </c>
    </row>
    <row r="5" spans="1:5" x14ac:dyDescent="0.3">
      <c r="A5" s="14" t="s">
        <v>42</v>
      </c>
      <c r="B5" s="16">
        <v>208</v>
      </c>
      <c r="C5" s="16">
        <v>12211810.919999991</v>
      </c>
      <c r="D5" s="16">
        <v>2145531.96</v>
      </c>
      <c r="E5" s="18">
        <v>0.17569318539694534</v>
      </c>
    </row>
    <row r="6" spans="1:5" x14ac:dyDescent="0.3">
      <c r="A6" s="14" t="s">
        <v>53</v>
      </c>
      <c r="B6" s="16">
        <v>404</v>
      </c>
      <c r="C6" s="16">
        <v>26708147.339999985</v>
      </c>
      <c r="D6" s="16">
        <v>4727245.42</v>
      </c>
      <c r="E6" s="18">
        <v>0.17699638091033545</v>
      </c>
    </row>
    <row r="7" spans="1:5" x14ac:dyDescent="0.3">
      <c r="A7" s="14" t="s">
        <v>87</v>
      </c>
      <c r="B7" s="16">
        <v>809</v>
      </c>
      <c r="C7" s="16">
        <v>42665645.719999917</v>
      </c>
      <c r="D7" s="16">
        <v>8085836.4000000069</v>
      </c>
      <c r="E7" s="18">
        <v>0.18951632545454941</v>
      </c>
    </row>
    <row r="8" spans="1:5" x14ac:dyDescent="0.3">
      <c r="A8" s="14" t="s">
        <v>61</v>
      </c>
      <c r="B8" s="16">
        <v>722</v>
      </c>
      <c r="C8" s="16">
        <v>41003329.31000004</v>
      </c>
      <c r="D8" s="16">
        <v>7842620.4300000006</v>
      </c>
      <c r="E8" s="18">
        <v>0.19126789365582844</v>
      </c>
    </row>
    <row r="9" spans="1:5" x14ac:dyDescent="0.3">
      <c r="A9" s="14" t="s">
        <v>101</v>
      </c>
      <c r="B9" s="16">
        <v>450</v>
      </c>
      <c r="C9" s="16">
        <v>23439151.179999974</v>
      </c>
      <c r="D9" s="16">
        <v>4647348.3300000038</v>
      </c>
      <c r="E9" s="18">
        <v>0.19827289368590562</v>
      </c>
    </row>
    <row r="10" spans="1:5" x14ac:dyDescent="0.3">
      <c r="A10" s="14" t="s">
        <v>520</v>
      </c>
      <c r="B10" s="16">
        <v>36</v>
      </c>
      <c r="C10" s="16">
        <v>1322369.8999999997</v>
      </c>
      <c r="D10" s="16">
        <v>258425.77000000005</v>
      </c>
      <c r="E10" s="18">
        <v>0.19542623436906731</v>
      </c>
    </row>
    <row r="11" spans="1:5" x14ac:dyDescent="0.3">
      <c r="A11" s="14" t="s">
        <v>118</v>
      </c>
      <c r="B11" s="16">
        <v>96</v>
      </c>
      <c r="C11" s="16">
        <v>6164750.6299999999</v>
      </c>
      <c r="D11" s="16">
        <v>1002801.7600000001</v>
      </c>
      <c r="E11" s="18">
        <v>0.1626670436789428</v>
      </c>
    </row>
    <row r="12" spans="1:5" x14ac:dyDescent="0.3">
      <c r="A12" s="14" t="s">
        <v>8977</v>
      </c>
      <c r="B12" s="16">
        <v>2725</v>
      </c>
      <c r="C12" s="16">
        <v>153515205.00000021</v>
      </c>
      <c r="D12" s="16">
        <v>28709810.07</v>
      </c>
      <c r="E12" s="18">
        <v>0.18701606834319742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01EF-00A6-41B4-A1F0-82AE355E7FAC}">
  <dimension ref="A1:C15"/>
  <sheetViews>
    <sheetView workbookViewId="0">
      <selection activeCell="X20" sqref="X20"/>
    </sheetView>
  </sheetViews>
  <sheetFormatPr defaultRowHeight="16.5" x14ac:dyDescent="0.3"/>
  <cols>
    <col min="1" max="1" width="18" customWidth="1"/>
    <col min="2" max="2" width="18.25" customWidth="1"/>
    <col min="3" max="3" width="13.375" customWidth="1"/>
  </cols>
  <sheetData>
    <row r="1" spans="1:3" x14ac:dyDescent="0.3">
      <c r="A1" s="13" t="s">
        <v>25</v>
      </c>
      <c r="B1" t="s">
        <v>60</v>
      </c>
    </row>
    <row r="3" spans="1:3" x14ac:dyDescent="0.3">
      <c r="A3" s="13" t="s">
        <v>8976</v>
      </c>
      <c r="B3" t="s">
        <v>8994</v>
      </c>
      <c r="C3" t="s">
        <v>8995</v>
      </c>
    </row>
    <row r="4" spans="1:3" x14ac:dyDescent="0.3">
      <c r="A4" s="14">
        <v>1</v>
      </c>
      <c r="B4" s="19">
        <v>3.2466960352422909</v>
      </c>
      <c r="C4" s="15">
        <v>227</v>
      </c>
    </row>
    <row r="5" spans="1:3" x14ac:dyDescent="0.3">
      <c r="A5" s="14">
        <v>2</v>
      </c>
      <c r="B5" s="19">
        <v>3.2226720647773281</v>
      </c>
      <c r="C5" s="15">
        <v>247</v>
      </c>
    </row>
    <row r="6" spans="1:3" x14ac:dyDescent="0.3">
      <c r="A6" s="14">
        <v>3</v>
      </c>
      <c r="B6" s="19">
        <v>2.9918032786885247</v>
      </c>
      <c r="C6" s="15">
        <v>244</v>
      </c>
    </row>
    <row r="7" spans="1:3" x14ac:dyDescent="0.3">
      <c r="A7" s="14">
        <v>4</v>
      </c>
      <c r="B7" s="19">
        <v>3.0368852459016393</v>
      </c>
      <c r="C7" s="15">
        <v>244</v>
      </c>
    </row>
    <row r="8" spans="1:3" x14ac:dyDescent="0.3">
      <c r="A8" s="14">
        <v>5</v>
      </c>
      <c r="B8" s="19">
        <v>3.1196581196581197</v>
      </c>
      <c r="C8" s="15">
        <v>234</v>
      </c>
    </row>
    <row r="9" spans="1:3" x14ac:dyDescent="0.3">
      <c r="A9" s="14">
        <v>6</v>
      </c>
      <c r="B9" s="19">
        <v>3.1264822134387353</v>
      </c>
      <c r="C9" s="15">
        <v>253</v>
      </c>
    </row>
    <row r="10" spans="1:3" x14ac:dyDescent="0.3">
      <c r="A10" s="14">
        <v>7</v>
      </c>
      <c r="B10" s="19">
        <v>3.2268907563025211</v>
      </c>
      <c r="C10" s="15">
        <v>238</v>
      </c>
    </row>
    <row r="11" spans="1:3" x14ac:dyDescent="0.3">
      <c r="A11" s="14">
        <v>8</v>
      </c>
      <c r="B11" s="19">
        <v>3.0269230769230768</v>
      </c>
      <c r="C11" s="15">
        <v>260</v>
      </c>
    </row>
    <row r="12" spans="1:3" x14ac:dyDescent="0.3">
      <c r="A12" s="14">
        <v>9</v>
      </c>
      <c r="B12" s="19">
        <v>3.2669322709163349</v>
      </c>
      <c r="C12" s="15">
        <v>251</v>
      </c>
    </row>
    <row r="13" spans="1:3" x14ac:dyDescent="0.3">
      <c r="A13" s="14">
        <v>10</v>
      </c>
      <c r="B13" s="19">
        <v>3.0083333333333333</v>
      </c>
      <c r="C13" s="15">
        <v>240</v>
      </c>
    </row>
    <row r="14" spans="1:3" x14ac:dyDescent="0.3">
      <c r="A14" s="14" t="s">
        <v>8989</v>
      </c>
      <c r="B14" s="19">
        <v>3.2923076923076922</v>
      </c>
      <c r="C14" s="15">
        <v>65</v>
      </c>
    </row>
    <row r="15" spans="1:3" x14ac:dyDescent="0.3">
      <c r="A15" s="14" t="s">
        <v>8977</v>
      </c>
      <c r="B15" s="19">
        <v>3.1306432281262486</v>
      </c>
      <c r="C15" s="15">
        <v>2503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9E84-2B33-43ED-B3E5-BCA12A50BA7F}">
  <dimension ref="A1:G5"/>
  <sheetViews>
    <sheetView workbookViewId="0">
      <selection activeCell="X20" sqref="X20"/>
    </sheetView>
  </sheetViews>
  <sheetFormatPr defaultRowHeight="16.5" x14ac:dyDescent="0.3"/>
  <cols>
    <col min="1" max="1" width="18.5" bestFit="1" customWidth="1"/>
    <col min="2" max="2" width="14.875" bestFit="1" customWidth="1"/>
    <col min="3" max="3" width="10" bestFit="1" customWidth="1"/>
    <col min="4" max="4" width="18.875" bestFit="1" customWidth="1"/>
    <col min="5" max="5" width="14.125" bestFit="1" customWidth="1"/>
    <col min="6" max="6" width="19.75" bestFit="1" customWidth="1"/>
    <col min="7" max="7" width="17.125" bestFit="1" customWidth="1"/>
    <col min="8" max="8" width="14.125" bestFit="1" customWidth="1"/>
  </cols>
  <sheetData>
    <row r="1" spans="1:7" x14ac:dyDescent="0.3">
      <c r="A1" s="13" t="s">
        <v>25</v>
      </c>
      <c r="B1" t="s">
        <v>60</v>
      </c>
    </row>
    <row r="2" spans="1:7" x14ac:dyDescent="0.3">
      <c r="A2" s="13" t="s">
        <v>8975</v>
      </c>
      <c r="B2" t="s">
        <v>8980</v>
      </c>
    </row>
    <row r="4" spans="1:7" x14ac:dyDescent="0.3">
      <c r="A4" t="s">
        <v>8996</v>
      </c>
      <c r="B4" t="s">
        <v>8997</v>
      </c>
      <c r="C4" t="s">
        <v>8998</v>
      </c>
      <c r="D4" t="s">
        <v>8999</v>
      </c>
      <c r="E4" t="s">
        <v>8993</v>
      </c>
      <c r="F4" t="s">
        <v>9000</v>
      </c>
      <c r="G4" t="s">
        <v>8981</v>
      </c>
    </row>
    <row r="5" spans="1:7" x14ac:dyDescent="0.3">
      <c r="A5" s="15">
        <v>2725</v>
      </c>
      <c r="B5" s="16">
        <v>153515205.00000024</v>
      </c>
      <c r="C5" s="16">
        <v>28709810.070000004</v>
      </c>
      <c r="D5" s="16">
        <v>56335.855045871649</v>
      </c>
      <c r="E5" s="3">
        <v>0.18701606834319739</v>
      </c>
      <c r="F5" s="20">
        <v>3.1301040832666134</v>
      </c>
      <c r="G5" s="15">
        <v>2725</v>
      </c>
    </row>
  </sheetData>
  <pageMargins left="0.7" right="0.7" top="0.75" bottom="0.75" header="0.3" footer="0.3"/>
  <pageSetup orientation="portrait"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AAB8-7A17-420E-9DB7-A7827BE3C955}">
  <dimension ref="A1:D12"/>
  <sheetViews>
    <sheetView workbookViewId="0">
      <selection activeCell="X20" sqref="X20"/>
    </sheetView>
  </sheetViews>
  <sheetFormatPr defaultRowHeight="16.5" x14ac:dyDescent="0.3"/>
  <cols>
    <col min="1" max="1" width="18.5" bestFit="1" customWidth="1"/>
    <col min="2" max="2" width="11.875" bestFit="1" customWidth="1"/>
    <col min="3" max="3" width="12.125" bestFit="1" customWidth="1"/>
    <col min="4" max="4" width="14.125" bestFit="1" customWidth="1"/>
  </cols>
  <sheetData>
    <row r="1" spans="1:4" x14ac:dyDescent="0.3">
      <c r="A1" s="13" t="s">
        <v>25</v>
      </c>
      <c r="B1" t="s">
        <v>60</v>
      </c>
    </row>
    <row r="2" spans="1:4" x14ac:dyDescent="0.3">
      <c r="A2" s="13" t="s">
        <v>8975</v>
      </c>
      <c r="B2" t="s">
        <v>8980</v>
      </c>
    </row>
    <row r="4" spans="1:4" x14ac:dyDescent="0.3">
      <c r="A4" s="13" t="s">
        <v>8976</v>
      </c>
      <c r="B4" t="s">
        <v>9007</v>
      </c>
      <c r="C4" t="s">
        <v>8979</v>
      </c>
      <c r="D4" t="s">
        <v>8982</v>
      </c>
    </row>
    <row r="5" spans="1:4" x14ac:dyDescent="0.3">
      <c r="A5" s="14" t="s">
        <v>38</v>
      </c>
      <c r="B5" s="16">
        <v>2551914.5200000005</v>
      </c>
      <c r="C5" s="15">
        <v>1147515.3500000008</v>
      </c>
      <c r="D5" s="18">
        <v>0.44966841209085662</v>
      </c>
    </row>
    <row r="6" spans="1:4" x14ac:dyDescent="0.3">
      <c r="A6" s="14" t="s">
        <v>97</v>
      </c>
      <c r="B6" s="16">
        <v>1476232.2499999998</v>
      </c>
      <c r="C6" s="15">
        <v>589019.58000000042</v>
      </c>
      <c r="D6" s="18">
        <v>0.39900197275869059</v>
      </c>
    </row>
    <row r="7" spans="1:4" x14ac:dyDescent="0.3">
      <c r="A7" s="14" t="s">
        <v>140</v>
      </c>
      <c r="B7" s="16">
        <v>4252225.7700000005</v>
      </c>
      <c r="C7" s="15">
        <v>1509622.8500000015</v>
      </c>
      <c r="D7" s="18">
        <v>0.35501944902610411</v>
      </c>
    </row>
    <row r="8" spans="1:4" x14ac:dyDescent="0.3">
      <c r="A8" s="14" t="s">
        <v>74</v>
      </c>
      <c r="B8" s="16">
        <v>88979112.539999992</v>
      </c>
      <c r="C8" s="15">
        <v>10621598.909999998</v>
      </c>
      <c r="D8" s="18">
        <v>0.11937182341782883</v>
      </c>
    </row>
    <row r="9" spans="1:4" x14ac:dyDescent="0.3">
      <c r="A9" s="14" t="s">
        <v>50</v>
      </c>
      <c r="B9" s="16">
        <v>39662720.519999981</v>
      </c>
      <c r="C9" s="15">
        <v>11253847.650000004</v>
      </c>
      <c r="D9" s="18">
        <v>0.2837386720440731</v>
      </c>
    </row>
    <row r="10" spans="1:4" x14ac:dyDescent="0.3">
      <c r="A10" s="14" t="s">
        <v>84</v>
      </c>
      <c r="B10" s="16">
        <v>516935.53999999992</v>
      </c>
      <c r="C10" s="15">
        <v>40740.37999999999</v>
      </c>
      <c r="D10" s="18">
        <v>7.8811334968379221E-2</v>
      </c>
    </row>
    <row r="11" spans="1:4" x14ac:dyDescent="0.3">
      <c r="A11" s="14" t="s">
        <v>111</v>
      </c>
      <c r="B11" s="16">
        <v>16076063.860000011</v>
      </c>
      <c r="C11" s="15">
        <v>3547465.3499999987</v>
      </c>
      <c r="D11" s="18">
        <v>0.22066753285464968</v>
      </c>
    </row>
    <row r="12" spans="1:4" x14ac:dyDescent="0.3">
      <c r="A12" s="14" t="s">
        <v>8977</v>
      </c>
      <c r="B12" s="16">
        <v>153515204.99999997</v>
      </c>
      <c r="C12" s="15">
        <v>28709810.07</v>
      </c>
      <c r="D12" s="18">
        <v>0.18701606834319726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257B7-7568-4737-B32C-4D97B5981E47}">
  <dimension ref="B2:S60"/>
  <sheetViews>
    <sheetView showGridLines="0" tabSelected="1" topLeftCell="B7" zoomScale="82" zoomScaleNormal="70" workbookViewId="0">
      <selection activeCell="E4" sqref="E4"/>
    </sheetView>
  </sheetViews>
  <sheetFormatPr defaultRowHeight="16.5" x14ac:dyDescent="0.3"/>
  <cols>
    <col min="1" max="1" width="9" style="26"/>
    <col min="2" max="2" width="9" style="25"/>
    <col min="3" max="6" width="9" style="26"/>
    <col min="7" max="7" width="19.25" style="26" customWidth="1"/>
    <col min="8" max="8" width="9" style="26"/>
    <col min="9" max="9" width="16.625" style="26" customWidth="1"/>
    <col min="10" max="10" width="9" style="26"/>
    <col min="11" max="11" width="12.75" style="26" customWidth="1"/>
    <col min="12" max="12" width="9" style="26"/>
    <col min="13" max="13" width="18.25" style="26" customWidth="1"/>
    <col min="14" max="14" width="9" style="26"/>
    <col min="15" max="15" width="23.375" style="26" customWidth="1"/>
    <col min="16" max="16384" width="9" style="26"/>
  </cols>
  <sheetData>
    <row r="2" spans="2:19" x14ac:dyDescent="0.3">
      <c r="B2" s="27"/>
      <c r="C2" s="28"/>
      <c r="D2" s="28"/>
      <c r="E2" s="28"/>
      <c r="F2" s="28"/>
      <c r="G2" s="28"/>
      <c r="H2" s="28"/>
      <c r="I2" s="28"/>
      <c r="J2" s="28"/>
      <c r="K2" s="28"/>
      <c r="L2" s="28"/>
      <c r="M2" s="28"/>
      <c r="N2" s="28"/>
      <c r="O2" s="28"/>
      <c r="P2" s="28"/>
      <c r="Q2" s="28"/>
      <c r="R2" s="28"/>
      <c r="S2" s="29"/>
    </row>
    <row r="3" spans="2:19" x14ac:dyDescent="0.3">
      <c r="S3" s="30"/>
    </row>
    <row r="4" spans="2:19" x14ac:dyDescent="0.3">
      <c r="S4" s="30"/>
    </row>
    <row r="5" spans="2:19" x14ac:dyDescent="0.3">
      <c r="S5" s="30"/>
    </row>
    <row r="6" spans="2:19" x14ac:dyDescent="0.3">
      <c r="S6" s="30"/>
    </row>
    <row r="7" spans="2:19" x14ac:dyDescent="0.3">
      <c r="G7" s="22" t="s">
        <v>8997</v>
      </c>
      <c r="I7" s="22" t="s">
        <v>8998</v>
      </c>
      <c r="K7" s="22" t="s">
        <v>9004</v>
      </c>
      <c r="M7" s="22" t="s">
        <v>8996</v>
      </c>
      <c r="O7" s="22" t="s">
        <v>9005</v>
      </c>
      <c r="S7" s="30"/>
    </row>
    <row r="8" spans="2:19" x14ac:dyDescent="0.3">
      <c r="G8" s="23">
        <f>GETPIVOTDATA("Total Penjualan",KPI!$A$4)</f>
        <v>153515205.00000024</v>
      </c>
      <c r="I8" s="23">
        <f>GETPIVOTDATA("Total Profit",KPI!$A$4)</f>
        <v>28709810.070000004</v>
      </c>
      <c r="K8" s="24">
        <f>GETPIVOTDATA("Sum of margin",KPI!$A$4)</f>
        <v>0.18701606834319739</v>
      </c>
      <c r="M8" s="23">
        <f>GETPIVOTDATA("Jumlah Order",KPI!$A$4)</f>
        <v>2725</v>
      </c>
      <c r="O8" s="23">
        <f>GETPIVOTDATA("Rata-rata Per Order",KPI!$A$4)</f>
        <v>56335.855045871649</v>
      </c>
      <c r="S8" s="30"/>
    </row>
    <row r="9" spans="2:19" x14ac:dyDescent="0.3">
      <c r="S9" s="30"/>
    </row>
    <row r="10" spans="2:19" x14ac:dyDescent="0.3">
      <c r="S10" s="30"/>
    </row>
    <row r="11" spans="2:19" x14ac:dyDescent="0.3">
      <c r="S11" s="30"/>
    </row>
    <row r="12" spans="2:19" x14ac:dyDescent="0.3">
      <c r="S12" s="30"/>
    </row>
    <row r="13" spans="2:19" x14ac:dyDescent="0.3">
      <c r="S13" s="30"/>
    </row>
    <row r="14" spans="2:19" x14ac:dyDescent="0.3">
      <c r="S14" s="30"/>
    </row>
    <row r="15" spans="2:19" x14ac:dyDescent="0.3">
      <c r="S15" s="30"/>
    </row>
    <row r="16" spans="2:19" x14ac:dyDescent="0.3">
      <c r="S16" s="30"/>
    </row>
    <row r="17" spans="19:19" x14ac:dyDescent="0.3">
      <c r="S17" s="30"/>
    </row>
    <row r="18" spans="19:19" x14ac:dyDescent="0.3">
      <c r="S18" s="30"/>
    </row>
    <row r="19" spans="19:19" x14ac:dyDescent="0.3">
      <c r="S19" s="30"/>
    </row>
    <row r="20" spans="19:19" x14ac:dyDescent="0.3">
      <c r="S20" s="30"/>
    </row>
    <row r="21" spans="19:19" x14ac:dyDescent="0.3">
      <c r="S21" s="30"/>
    </row>
    <row r="22" spans="19:19" x14ac:dyDescent="0.3">
      <c r="S22" s="30"/>
    </row>
    <row r="23" spans="19:19" x14ac:dyDescent="0.3">
      <c r="S23" s="30"/>
    </row>
    <row r="24" spans="19:19" x14ac:dyDescent="0.3">
      <c r="S24" s="30"/>
    </row>
    <row r="25" spans="19:19" x14ac:dyDescent="0.3">
      <c r="S25" s="30"/>
    </row>
    <row r="26" spans="19:19" x14ac:dyDescent="0.3">
      <c r="S26" s="30"/>
    </row>
    <row r="27" spans="19:19" x14ac:dyDescent="0.3">
      <c r="S27" s="30"/>
    </row>
    <row r="28" spans="19:19" x14ac:dyDescent="0.3">
      <c r="S28" s="30"/>
    </row>
    <row r="29" spans="19:19" x14ac:dyDescent="0.3">
      <c r="S29" s="30"/>
    </row>
    <row r="30" spans="19:19" x14ac:dyDescent="0.3">
      <c r="S30" s="30"/>
    </row>
    <row r="31" spans="19:19" x14ac:dyDescent="0.3">
      <c r="S31" s="30"/>
    </row>
    <row r="32" spans="19:19" x14ac:dyDescent="0.3">
      <c r="S32" s="30"/>
    </row>
    <row r="33" spans="19:19" x14ac:dyDescent="0.3">
      <c r="S33" s="30"/>
    </row>
    <row r="34" spans="19:19" x14ac:dyDescent="0.3">
      <c r="S34" s="30"/>
    </row>
    <row r="35" spans="19:19" x14ac:dyDescent="0.3">
      <c r="S35" s="30"/>
    </row>
    <row r="36" spans="19:19" x14ac:dyDescent="0.3">
      <c r="S36" s="30"/>
    </row>
    <row r="37" spans="19:19" x14ac:dyDescent="0.3">
      <c r="S37" s="30"/>
    </row>
    <row r="38" spans="19:19" x14ac:dyDescent="0.3">
      <c r="S38" s="30"/>
    </row>
    <row r="39" spans="19:19" x14ac:dyDescent="0.3">
      <c r="S39" s="30"/>
    </row>
    <row r="40" spans="19:19" x14ac:dyDescent="0.3">
      <c r="S40" s="30"/>
    </row>
    <row r="41" spans="19:19" x14ac:dyDescent="0.3">
      <c r="S41" s="30"/>
    </row>
    <row r="42" spans="19:19" x14ac:dyDescent="0.3">
      <c r="S42" s="30"/>
    </row>
    <row r="43" spans="19:19" x14ac:dyDescent="0.3">
      <c r="S43" s="30"/>
    </row>
    <row r="44" spans="19:19" x14ac:dyDescent="0.3">
      <c r="S44" s="30"/>
    </row>
    <row r="45" spans="19:19" x14ac:dyDescent="0.3">
      <c r="S45" s="30"/>
    </row>
    <row r="46" spans="19:19" x14ac:dyDescent="0.3">
      <c r="S46" s="30"/>
    </row>
    <row r="47" spans="19:19" x14ac:dyDescent="0.3">
      <c r="S47" s="30"/>
    </row>
    <row r="48" spans="19:19" x14ac:dyDescent="0.3">
      <c r="S48" s="30"/>
    </row>
    <row r="49" spans="2:19" x14ac:dyDescent="0.3">
      <c r="S49" s="30"/>
    </row>
    <row r="50" spans="2:19" x14ac:dyDescent="0.3">
      <c r="S50" s="30"/>
    </row>
    <row r="51" spans="2:19" x14ac:dyDescent="0.3">
      <c r="S51" s="30"/>
    </row>
    <row r="52" spans="2:19" x14ac:dyDescent="0.3">
      <c r="S52" s="30"/>
    </row>
    <row r="53" spans="2:19" x14ac:dyDescent="0.3">
      <c r="S53" s="30"/>
    </row>
    <row r="54" spans="2:19" x14ac:dyDescent="0.3">
      <c r="S54" s="30"/>
    </row>
    <row r="55" spans="2:19" x14ac:dyDescent="0.3">
      <c r="S55" s="30"/>
    </row>
    <row r="56" spans="2:19" x14ac:dyDescent="0.3">
      <c r="S56" s="30"/>
    </row>
    <row r="57" spans="2:19" x14ac:dyDescent="0.3">
      <c r="S57" s="30"/>
    </row>
    <row r="58" spans="2:19" x14ac:dyDescent="0.3">
      <c r="S58" s="30"/>
    </row>
    <row r="59" spans="2:19" x14ac:dyDescent="0.3">
      <c r="S59" s="30"/>
    </row>
    <row r="60" spans="2:19" x14ac:dyDescent="0.3">
      <c r="B60" s="31"/>
      <c r="C60" s="32"/>
      <c r="D60" s="32"/>
      <c r="E60" s="32"/>
      <c r="F60" s="32"/>
      <c r="G60" s="32"/>
      <c r="H60" s="32"/>
      <c r="I60" s="32"/>
      <c r="J60" s="32"/>
      <c r="K60" s="32"/>
      <c r="L60" s="32"/>
      <c r="M60" s="32"/>
      <c r="N60" s="32"/>
      <c r="O60" s="32"/>
      <c r="P60" s="32"/>
      <c r="Q60" s="32"/>
      <c r="R60" s="32"/>
      <c r="S60" s="3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Return Rate 2</vt:lpstr>
      <vt:lpstr>Return Rate 2 (2)</vt:lpstr>
      <vt:lpstr>Nilai Retur</vt:lpstr>
      <vt:lpstr>P6 Return</vt:lpstr>
      <vt:lpstr>P6 Return (2)</vt:lpstr>
      <vt:lpstr>Cleaned-retail-sales-dataset</vt:lpstr>
      <vt:lpstr>Per Tahun</vt:lpstr>
      <vt:lpstr>Bulanan</vt:lpstr>
      <vt:lpstr>Kategori</vt:lpstr>
      <vt:lpstr>Kategori x Tahun</vt:lpstr>
      <vt:lpstr>Sports</vt:lpstr>
      <vt:lpstr>Penjualan Per Tahun (Sports)</vt:lpstr>
      <vt:lpstr>Diskon</vt:lpstr>
      <vt:lpstr>Payment</vt:lpstr>
      <vt:lpstr>Top 10</vt:lpstr>
      <vt:lpstr>Bottom 10</vt:lpstr>
      <vt:lpstr>Pivot Cancellation</vt:lpstr>
      <vt:lpstr>Segmen</vt:lpstr>
      <vt:lpstr>Pivot Kepuasan</vt:lpstr>
      <vt:lpstr>KPI</vt:lpstr>
      <vt:lpstr>Sheet6</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ADVAN</dc:creator>
  <cp:lastModifiedBy>ADVAN</cp:lastModifiedBy>
  <cp:lastPrinted>2026-10-27T14:38:32Z</cp:lastPrinted>
  <dcterms:created xsi:type="dcterms:W3CDTF">2026-10-27T09:04:13Z</dcterms:created>
  <dcterms:modified xsi:type="dcterms:W3CDTF">2026-10-29T14:57:43Z</dcterms:modified>
</cp:coreProperties>
</file>